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wm6\OneDrive - University of St Andrews\Projects\Global Health\g-list\updated model\g-list2\"/>
    </mc:Choice>
  </mc:AlternateContent>
  <xr:revisionPtr revIDLastSave="419" documentId="8_{34B33E4E-530D-47FC-B660-77F6DAEEDD9E}" xr6:coauthVersionLast="44" xr6:coauthVersionMax="44" xr10:uidLastSave="{798B2097-C2B7-4633-8339-81EC70A726FC}"/>
  <bookViews>
    <workbookView xWindow="-120" yWindow="-120" windowWidth="29040" windowHeight="15840" xr2:uid="{00000000-000D-0000-FFFF-FFFF00000000}"/>
  </bookViews>
  <sheets>
    <sheet name="data" sheetId="2" r:id="rId1"/>
  </sheets>
  <definedNames>
    <definedName name="_xlnm._FilterDatabase" localSheetId="0" hidden="1">data!$D$2:$Z$7069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7069" i="2" l="1"/>
  <c r="AB7069" i="2"/>
  <c r="AC7068" i="2"/>
  <c r="AB7068" i="2"/>
  <c r="AC7067" i="2"/>
  <c r="AB7067" i="2"/>
  <c r="AC7066" i="2"/>
  <c r="AB7066" i="2"/>
  <c r="AC7065" i="2"/>
  <c r="AB7065" i="2"/>
  <c r="AC7064" i="2"/>
  <c r="AB7064" i="2"/>
  <c r="AC7063" i="2"/>
  <c r="AB7063" i="2"/>
  <c r="AC7062" i="2"/>
  <c r="AB7062" i="2"/>
  <c r="AC7061" i="2"/>
  <c r="AB7061" i="2"/>
  <c r="AC7060" i="2"/>
  <c r="AB7060" i="2"/>
  <c r="AC7059" i="2"/>
  <c r="AB7059" i="2"/>
  <c r="AC7058" i="2"/>
  <c r="AB7058" i="2"/>
  <c r="AC7057" i="2"/>
  <c r="AB7057" i="2"/>
  <c r="AC7056" i="2"/>
  <c r="AB7056" i="2"/>
  <c r="AC7055" i="2"/>
  <c r="AB7055" i="2"/>
  <c r="AC7054" i="2"/>
  <c r="AB7054" i="2"/>
  <c r="AC7053" i="2"/>
  <c r="AB7053" i="2"/>
  <c r="AC7052" i="2"/>
  <c r="AB7052" i="2"/>
  <c r="AC7051" i="2"/>
  <c r="AB7051" i="2"/>
  <c r="AC7050" i="2"/>
  <c r="AB7050" i="2"/>
  <c r="AC7049" i="2"/>
  <c r="AB7049" i="2"/>
  <c r="AC7048" i="2"/>
  <c r="AB7048" i="2"/>
  <c r="AC7047" i="2"/>
  <c r="AB7047" i="2"/>
  <c r="AC7046" i="2"/>
  <c r="AB7046" i="2"/>
  <c r="AC7045" i="2"/>
  <c r="AB7045" i="2"/>
  <c r="AC7044" i="2"/>
  <c r="AB7044" i="2"/>
  <c r="AC7043" i="2"/>
  <c r="AB7043" i="2"/>
  <c r="AC7042" i="2"/>
  <c r="AB7042" i="2"/>
  <c r="AC7041" i="2"/>
  <c r="AB7041" i="2"/>
  <c r="AC7040" i="2"/>
  <c r="AB7040" i="2"/>
  <c r="AC7039" i="2"/>
  <c r="AB7039" i="2"/>
  <c r="AC7038" i="2"/>
  <c r="AB7038" i="2"/>
  <c r="AC7037" i="2"/>
  <c r="AB7037" i="2"/>
  <c r="AC7036" i="2"/>
  <c r="AB7036" i="2"/>
  <c r="AC7035" i="2"/>
  <c r="AB7035" i="2"/>
  <c r="AC7034" i="2"/>
  <c r="AB7034" i="2"/>
  <c r="AC7033" i="2"/>
  <c r="AB7033" i="2"/>
  <c r="AC7032" i="2"/>
  <c r="AB7032" i="2"/>
  <c r="AC7031" i="2"/>
  <c r="AB7031" i="2"/>
  <c r="AC7030" i="2"/>
  <c r="AB7030" i="2"/>
  <c r="AC7029" i="2"/>
  <c r="AB7029" i="2"/>
  <c r="AC7028" i="2"/>
  <c r="AB7028" i="2"/>
  <c r="AC7027" i="2"/>
  <c r="AB7027" i="2"/>
  <c r="AC7026" i="2"/>
  <c r="AB7026" i="2"/>
  <c r="AC7025" i="2"/>
  <c r="AB7025" i="2"/>
  <c r="AC7024" i="2"/>
  <c r="AB7024" i="2"/>
  <c r="AC7023" i="2"/>
  <c r="AB7023" i="2"/>
  <c r="AC7022" i="2"/>
  <c r="AB7022" i="2"/>
  <c r="AC7021" i="2"/>
  <c r="AB7021" i="2"/>
  <c r="AC7020" i="2"/>
  <c r="AB7020" i="2"/>
  <c r="AC7019" i="2"/>
  <c r="AB7019" i="2"/>
  <c r="AC7018" i="2"/>
  <c r="AB7018" i="2"/>
  <c r="AC7017" i="2"/>
  <c r="AB7017" i="2"/>
  <c r="AC7016" i="2"/>
  <c r="AB7016" i="2"/>
  <c r="AC7015" i="2"/>
  <c r="AB7015" i="2"/>
  <c r="AC7014" i="2"/>
  <c r="AB7014" i="2"/>
  <c r="AC7013" i="2"/>
  <c r="AB7013" i="2"/>
  <c r="AC7012" i="2"/>
  <c r="AB7012" i="2"/>
  <c r="AC7011" i="2"/>
  <c r="AB7011" i="2"/>
  <c r="AC7010" i="2"/>
  <c r="AB7010" i="2"/>
  <c r="AC7009" i="2"/>
  <c r="AB7009" i="2"/>
  <c r="AC7008" i="2"/>
  <c r="AB7008" i="2"/>
  <c r="AC7007" i="2"/>
  <c r="AB7007" i="2"/>
  <c r="AC7006" i="2"/>
  <c r="AB7006" i="2"/>
  <c r="AC7005" i="2"/>
  <c r="AB7005" i="2"/>
  <c r="AC7004" i="2"/>
  <c r="AB7004" i="2"/>
  <c r="AC7003" i="2"/>
  <c r="AB7003" i="2"/>
  <c r="AC7002" i="2"/>
  <c r="AB7002" i="2"/>
  <c r="AC7001" i="2"/>
  <c r="AB7001" i="2"/>
  <c r="AC7000" i="2"/>
  <c r="AB7000" i="2"/>
  <c r="AC6999" i="2"/>
  <c r="AB6999" i="2"/>
  <c r="AC6998" i="2"/>
  <c r="AB6998" i="2"/>
  <c r="AC6997" i="2"/>
  <c r="AB6997" i="2"/>
  <c r="AC6996" i="2"/>
  <c r="AB6996" i="2"/>
  <c r="AC6995" i="2"/>
  <c r="AB6995" i="2"/>
  <c r="AC6994" i="2"/>
  <c r="AB6994" i="2"/>
  <c r="AC6993" i="2"/>
  <c r="AB6993" i="2"/>
  <c r="AC6992" i="2"/>
  <c r="AB6992" i="2"/>
  <c r="AC6991" i="2"/>
  <c r="AB6991" i="2"/>
  <c r="AC6990" i="2"/>
  <c r="AB6990" i="2"/>
  <c r="AC6989" i="2"/>
  <c r="AB6989" i="2"/>
  <c r="AC6988" i="2"/>
  <c r="AB6988" i="2"/>
  <c r="AC6987" i="2"/>
  <c r="AB6987" i="2"/>
  <c r="AC6986" i="2"/>
  <c r="AB6986" i="2"/>
  <c r="AC6985" i="2"/>
  <c r="AB6985" i="2"/>
  <c r="AC6984" i="2"/>
  <c r="AB6984" i="2"/>
  <c r="AC6983" i="2"/>
  <c r="AB6983" i="2"/>
  <c r="AC6982" i="2"/>
  <c r="AB6982" i="2"/>
  <c r="AC6981" i="2"/>
  <c r="AB6981" i="2"/>
  <c r="AC6980" i="2"/>
  <c r="AB6980" i="2"/>
  <c r="AC6979" i="2"/>
  <c r="AB6979" i="2"/>
  <c r="AC6978" i="2"/>
  <c r="AB6978" i="2"/>
  <c r="AC6977" i="2"/>
  <c r="AB6977" i="2"/>
  <c r="AC6976" i="2"/>
  <c r="AB6976" i="2"/>
  <c r="AC6975" i="2"/>
  <c r="AB6975" i="2"/>
  <c r="AC6974" i="2"/>
  <c r="AB6974" i="2"/>
  <c r="AC6973" i="2"/>
  <c r="AB6973" i="2"/>
  <c r="AC6972" i="2"/>
  <c r="AB6972" i="2"/>
  <c r="AC6971" i="2"/>
  <c r="AB6971" i="2"/>
  <c r="AC6970" i="2"/>
  <c r="AB6970" i="2"/>
  <c r="AC6969" i="2"/>
  <c r="AB6969" i="2"/>
  <c r="AC6968" i="2"/>
  <c r="AB6968" i="2"/>
  <c r="AC6967" i="2"/>
  <c r="AB6967" i="2"/>
  <c r="AC6966" i="2"/>
  <c r="AB6966" i="2"/>
  <c r="AC6965" i="2"/>
  <c r="AB6965" i="2"/>
  <c r="AC6964" i="2"/>
  <c r="AB6964" i="2"/>
  <c r="AC6963" i="2"/>
  <c r="AB6963" i="2"/>
  <c r="AC6962" i="2"/>
  <c r="AB6962" i="2"/>
  <c r="AC6961" i="2"/>
  <c r="AB6961" i="2"/>
  <c r="AC6960" i="2"/>
  <c r="AB6960" i="2"/>
  <c r="AC6959" i="2"/>
  <c r="AB6959" i="2"/>
  <c r="AC6958" i="2"/>
  <c r="AB6958" i="2"/>
  <c r="AC6957" i="2"/>
  <c r="AB6957" i="2"/>
  <c r="AC6956" i="2"/>
  <c r="AB6956" i="2"/>
  <c r="AC6955" i="2"/>
  <c r="AB6955" i="2"/>
  <c r="AC6954" i="2"/>
  <c r="AB6954" i="2"/>
  <c r="AC6953" i="2"/>
  <c r="AB6953" i="2"/>
  <c r="AC6952" i="2"/>
  <c r="AB6952" i="2"/>
  <c r="AC6951" i="2"/>
  <c r="AB6951" i="2"/>
  <c r="AC6950" i="2"/>
  <c r="AB6950" i="2"/>
  <c r="AC6949" i="2"/>
  <c r="AB6949" i="2"/>
  <c r="AC6948" i="2"/>
  <c r="AB6948" i="2"/>
  <c r="AC6947" i="2"/>
  <c r="AB6947" i="2"/>
  <c r="AC6946" i="2"/>
  <c r="AB6946" i="2"/>
  <c r="AC6945" i="2"/>
  <c r="AB6945" i="2"/>
  <c r="AC6944" i="2"/>
  <c r="AB6944" i="2"/>
  <c r="AC6943" i="2"/>
  <c r="AB6943" i="2"/>
  <c r="AC6942" i="2"/>
  <c r="AB6942" i="2"/>
  <c r="AC6941" i="2"/>
  <c r="AB6941" i="2"/>
  <c r="AC6940" i="2"/>
  <c r="AB6940" i="2"/>
  <c r="AC6939" i="2"/>
  <c r="AB6939" i="2"/>
  <c r="AC6938" i="2"/>
  <c r="AB6938" i="2"/>
  <c r="AC6937" i="2"/>
  <c r="AB6937" i="2"/>
  <c r="AC6936" i="2"/>
  <c r="AB6936" i="2"/>
  <c r="AC6935" i="2"/>
  <c r="AB6935" i="2"/>
  <c r="AC6934" i="2"/>
  <c r="AB6934" i="2"/>
  <c r="AC6933" i="2"/>
  <c r="AB6933" i="2"/>
  <c r="AC6932" i="2"/>
  <c r="AB6932" i="2"/>
  <c r="AC6931" i="2"/>
  <c r="AB6931" i="2"/>
  <c r="AC6930" i="2"/>
  <c r="AB6930" i="2"/>
  <c r="AC6929" i="2"/>
  <c r="AB6929" i="2"/>
  <c r="AC6928" i="2"/>
  <c r="AB6928" i="2"/>
  <c r="AC6927" i="2"/>
  <c r="AB6927" i="2"/>
  <c r="AC6926" i="2"/>
  <c r="AB6926" i="2"/>
  <c r="AC6925" i="2"/>
  <c r="AB6925" i="2"/>
  <c r="AC6924" i="2"/>
  <c r="AB6924" i="2"/>
  <c r="AC6923" i="2"/>
  <c r="AB6923" i="2"/>
  <c r="AC6922" i="2"/>
  <c r="AB6922" i="2"/>
  <c r="AC6921" i="2"/>
  <c r="AB6921" i="2"/>
  <c r="AC6920" i="2"/>
  <c r="AB6920" i="2"/>
  <c r="AC6919" i="2"/>
  <c r="AB6919" i="2"/>
  <c r="AC6918" i="2"/>
  <c r="AB6918" i="2"/>
  <c r="AC6917" i="2"/>
  <c r="AB6917" i="2"/>
  <c r="AC6916" i="2"/>
  <c r="AB6916" i="2"/>
  <c r="AC6915" i="2"/>
  <c r="AB6915" i="2"/>
  <c r="AC6914" i="2"/>
  <c r="AB6914" i="2"/>
  <c r="AC6913" i="2"/>
  <c r="AB6913" i="2"/>
  <c r="AC6912" i="2"/>
  <c r="AB6912" i="2"/>
  <c r="AC6911" i="2"/>
  <c r="AB6911" i="2"/>
  <c r="AC6910" i="2"/>
  <c r="AB6910" i="2"/>
  <c r="AC6909" i="2"/>
  <c r="AB6909" i="2"/>
  <c r="AC6908" i="2"/>
  <c r="AB6908" i="2"/>
  <c r="AC6907" i="2"/>
  <c r="AB6907" i="2"/>
  <c r="AC6906" i="2"/>
  <c r="AB6906" i="2"/>
  <c r="AC6905" i="2"/>
  <c r="AB6905" i="2"/>
  <c r="AC6904" i="2"/>
  <c r="AB6904" i="2"/>
  <c r="AC6903" i="2"/>
  <c r="AB6903" i="2"/>
  <c r="AC6902" i="2"/>
  <c r="AB6902" i="2"/>
  <c r="AC6901" i="2"/>
  <c r="AB6901" i="2"/>
  <c r="AC6900" i="2"/>
  <c r="AB6900" i="2"/>
  <c r="AC6899" i="2"/>
  <c r="AB6899" i="2"/>
  <c r="AC6898" i="2"/>
  <c r="AB6898" i="2"/>
  <c r="AC6897" i="2"/>
  <c r="AB6897" i="2"/>
  <c r="AC6896" i="2"/>
  <c r="AB6896" i="2"/>
  <c r="AC6895" i="2"/>
  <c r="AB6895" i="2"/>
  <c r="AC6894" i="2"/>
  <c r="AB6894" i="2"/>
  <c r="AC6893" i="2"/>
  <c r="AB6893" i="2"/>
  <c r="AC6892" i="2"/>
  <c r="AB6892" i="2"/>
  <c r="AC6891" i="2"/>
  <c r="AB6891" i="2"/>
  <c r="AC6890" i="2"/>
  <c r="AB6890" i="2"/>
  <c r="AC6889" i="2"/>
  <c r="AB6889" i="2"/>
  <c r="AC6888" i="2"/>
  <c r="AB6888" i="2"/>
  <c r="AC6887" i="2"/>
  <c r="AB6887" i="2"/>
  <c r="AC6886" i="2"/>
  <c r="AB6886" i="2"/>
  <c r="AC6885" i="2"/>
  <c r="AB6885" i="2"/>
  <c r="AC6884" i="2"/>
  <c r="AB6884" i="2"/>
  <c r="AC6883" i="2"/>
  <c r="AB6883" i="2"/>
  <c r="AC6882" i="2"/>
  <c r="AB6882" i="2"/>
  <c r="AC6881" i="2"/>
  <c r="AB6881" i="2"/>
  <c r="AC6880" i="2"/>
  <c r="AB6880" i="2"/>
  <c r="AC6879" i="2"/>
  <c r="AB6879" i="2"/>
  <c r="AC6878" i="2"/>
  <c r="AB6878" i="2"/>
  <c r="AC6877" i="2"/>
  <c r="AB6877" i="2"/>
  <c r="AC6876" i="2"/>
  <c r="AB6876" i="2"/>
  <c r="AC6875" i="2"/>
  <c r="AB6875" i="2"/>
  <c r="AC6874" i="2"/>
  <c r="AB6874" i="2"/>
  <c r="AC6873" i="2"/>
  <c r="AB6873" i="2"/>
  <c r="AC6872" i="2"/>
  <c r="AB6872" i="2"/>
  <c r="AC6871" i="2"/>
  <c r="AB6871" i="2"/>
  <c r="AC6870" i="2"/>
  <c r="AB6870" i="2"/>
  <c r="AC6869" i="2"/>
  <c r="AB6869" i="2"/>
  <c r="AC6868" i="2"/>
  <c r="AB6868" i="2"/>
  <c r="AC6867" i="2"/>
  <c r="AB6867" i="2"/>
  <c r="AC6866" i="2"/>
  <c r="AB6866" i="2"/>
  <c r="AC6865" i="2"/>
  <c r="AB6865" i="2"/>
  <c r="AC6864" i="2"/>
  <c r="AB6864" i="2"/>
  <c r="AC6863" i="2"/>
  <c r="AB6863" i="2"/>
  <c r="AC6862" i="2"/>
  <c r="AB6862" i="2"/>
  <c r="AC6861" i="2"/>
  <c r="AB6861" i="2"/>
  <c r="AC6860" i="2"/>
  <c r="AB6860" i="2"/>
  <c r="AC6859" i="2"/>
  <c r="AB6859" i="2"/>
  <c r="AC6858" i="2"/>
  <c r="AB6858" i="2"/>
  <c r="AC6857" i="2"/>
  <c r="AB6857" i="2"/>
  <c r="AC6856" i="2"/>
  <c r="AB6856" i="2"/>
  <c r="AC6855" i="2"/>
  <c r="AB6855" i="2"/>
  <c r="AC6854" i="2"/>
  <c r="AB6854" i="2"/>
  <c r="AC6853" i="2"/>
  <c r="AB6853" i="2"/>
  <c r="AC6852" i="2"/>
  <c r="AB6852" i="2"/>
  <c r="AC6851" i="2"/>
  <c r="AB6851" i="2"/>
  <c r="AC6850" i="2"/>
  <c r="AB6850" i="2"/>
  <c r="AC6849" i="2"/>
  <c r="AB6849" i="2"/>
  <c r="AC6848" i="2"/>
  <c r="AB6848" i="2"/>
  <c r="AC6847" i="2"/>
  <c r="AB6847" i="2"/>
  <c r="AC6846" i="2"/>
  <c r="AB6846" i="2"/>
  <c r="AC6845" i="2"/>
  <c r="AB6845" i="2"/>
  <c r="AC6844" i="2"/>
  <c r="AB6844" i="2"/>
  <c r="AC6843" i="2"/>
  <c r="AB6843" i="2"/>
  <c r="AC6842" i="2"/>
  <c r="AB6842" i="2"/>
  <c r="AC6841" i="2"/>
  <c r="AB6841" i="2"/>
  <c r="AC6840" i="2"/>
  <c r="AB6840" i="2"/>
  <c r="AC6839" i="2"/>
  <c r="AB6839" i="2"/>
  <c r="AC6838" i="2"/>
  <c r="AB6838" i="2"/>
  <c r="AC6837" i="2"/>
  <c r="AB6837" i="2"/>
  <c r="AC6836" i="2"/>
  <c r="AB6836" i="2"/>
  <c r="AC6835" i="2"/>
  <c r="AB6835" i="2"/>
  <c r="AC6834" i="2"/>
  <c r="AB6834" i="2"/>
  <c r="AC6833" i="2"/>
  <c r="AB6833" i="2"/>
  <c r="AC6832" i="2"/>
  <c r="AB6832" i="2"/>
  <c r="AC6831" i="2"/>
  <c r="AB6831" i="2"/>
  <c r="AC6830" i="2"/>
  <c r="AB6830" i="2"/>
  <c r="AC6829" i="2"/>
  <c r="AB6829" i="2"/>
  <c r="AC6828" i="2"/>
  <c r="AB6828" i="2"/>
  <c r="AC6827" i="2"/>
  <c r="AB6827" i="2"/>
  <c r="AC6826" i="2"/>
  <c r="AB6826" i="2"/>
  <c r="AC6825" i="2"/>
  <c r="AB6825" i="2"/>
  <c r="AC6824" i="2"/>
  <c r="AB6824" i="2"/>
  <c r="AC6823" i="2"/>
  <c r="AB6823" i="2"/>
  <c r="AC6822" i="2"/>
  <c r="AB6822" i="2"/>
  <c r="AC6821" i="2"/>
  <c r="AB6821" i="2"/>
  <c r="AC6820" i="2"/>
  <c r="AB6820" i="2"/>
  <c r="AC6819" i="2"/>
  <c r="AB6819" i="2"/>
  <c r="AC6818" i="2"/>
  <c r="AB6818" i="2"/>
  <c r="AC6817" i="2"/>
  <c r="AB6817" i="2"/>
  <c r="AC6816" i="2"/>
  <c r="AB6816" i="2"/>
  <c r="AC6815" i="2"/>
  <c r="AB6815" i="2"/>
  <c r="AC6814" i="2"/>
  <c r="AB6814" i="2"/>
  <c r="AC6813" i="2"/>
  <c r="AB6813" i="2"/>
  <c r="AC6812" i="2"/>
  <c r="AB6812" i="2"/>
  <c r="AC6811" i="2"/>
  <c r="AB6811" i="2"/>
  <c r="AC6810" i="2"/>
  <c r="AB6810" i="2"/>
  <c r="AC6809" i="2"/>
  <c r="AB6809" i="2"/>
  <c r="AC6808" i="2"/>
  <c r="AB6808" i="2"/>
  <c r="AC6807" i="2"/>
  <c r="AB6807" i="2"/>
  <c r="AC6806" i="2"/>
  <c r="AB6806" i="2"/>
  <c r="AC6805" i="2"/>
  <c r="AB6805" i="2"/>
  <c r="AC6804" i="2"/>
  <c r="AB6804" i="2"/>
  <c r="AC6803" i="2"/>
  <c r="AB6803" i="2"/>
  <c r="AC6802" i="2"/>
  <c r="AB6802" i="2"/>
  <c r="AC6801" i="2"/>
  <c r="AB6801" i="2"/>
  <c r="AC6800" i="2"/>
  <c r="AB6800" i="2"/>
  <c r="AC6799" i="2"/>
  <c r="AB6799" i="2"/>
  <c r="AC6798" i="2"/>
  <c r="AB6798" i="2"/>
  <c r="AC6797" i="2"/>
  <c r="AB6797" i="2"/>
  <c r="AC6796" i="2"/>
  <c r="AB6796" i="2"/>
  <c r="AC6795" i="2"/>
  <c r="AB6795" i="2"/>
  <c r="AC6794" i="2"/>
  <c r="AB6794" i="2"/>
  <c r="AC6793" i="2"/>
  <c r="AB6793" i="2"/>
  <c r="AC6792" i="2"/>
  <c r="AB6792" i="2"/>
  <c r="AC6791" i="2"/>
  <c r="AB6791" i="2"/>
  <c r="AC6790" i="2"/>
  <c r="AB6790" i="2"/>
  <c r="AC6789" i="2"/>
  <c r="AB6789" i="2"/>
  <c r="AC6788" i="2"/>
  <c r="AB6788" i="2"/>
  <c r="AC6787" i="2"/>
  <c r="AB6787" i="2"/>
  <c r="AC6786" i="2"/>
  <c r="AB6786" i="2"/>
  <c r="AC6785" i="2"/>
  <c r="AB6785" i="2"/>
  <c r="AC6784" i="2"/>
  <c r="AB6784" i="2"/>
  <c r="AC6783" i="2"/>
  <c r="AB6783" i="2"/>
  <c r="AC6782" i="2"/>
  <c r="AB6782" i="2"/>
  <c r="AC6781" i="2"/>
  <c r="AB6781" i="2"/>
  <c r="AC6780" i="2"/>
  <c r="AB6780" i="2"/>
  <c r="AC6779" i="2"/>
  <c r="AB6779" i="2"/>
  <c r="AC6778" i="2"/>
  <c r="AB6778" i="2"/>
  <c r="AC6777" i="2"/>
  <c r="AB6777" i="2"/>
  <c r="AC6776" i="2"/>
  <c r="AB6776" i="2"/>
  <c r="AC6775" i="2"/>
  <c r="AB6775" i="2"/>
  <c r="AC6774" i="2"/>
  <c r="AB6774" i="2"/>
  <c r="AC6773" i="2"/>
  <c r="AB6773" i="2"/>
  <c r="AC6772" i="2"/>
  <c r="AB6772" i="2"/>
  <c r="AC6771" i="2"/>
  <c r="AB6771" i="2"/>
  <c r="AC6770" i="2"/>
  <c r="AB6770" i="2"/>
  <c r="AC6769" i="2"/>
  <c r="AB6769" i="2"/>
  <c r="AC6768" i="2"/>
  <c r="AB6768" i="2"/>
  <c r="AC6767" i="2"/>
  <c r="AB6767" i="2"/>
  <c r="AC6766" i="2"/>
  <c r="AB6766" i="2"/>
  <c r="AC6765" i="2"/>
  <c r="AB6765" i="2"/>
  <c r="AC6764" i="2"/>
  <c r="AB6764" i="2"/>
  <c r="AC6763" i="2"/>
  <c r="AB6763" i="2"/>
  <c r="AC6762" i="2"/>
  <c r="AB6762" i="2"/>
  <c r="AC6761" i="2"/>
  <c r="AB6761" i="2"/>
  <c r="AC6760" i="2"/>
  <c r="AB6760" i="2"/>
  <c r="AC6759" i="2"/>
  <c r="AB6759" i="2"/>
  <c r="AC6758" i="2"/>
  <c r="AB6758" i="2"/>
  <c r="AC6757" i="2"/>
  <c r="AB6757" i="2"/>
  <c r="AC6756" i="2"/>
  <c r="AB6756" i="2"/>
  <c r="AC6755" i="2"/>
  <c r="AB6755" i="2"/>
  <c r="AC6754" i="2"/>
  <c r="AB6754" i="2"/>
  <c r="AC6753" i="2"/>
  <c r="AB6753" i="2"/>
  <c r="AC6752" i="2"/>
  <c r="AB6752" i="2"/>
  <c r="AC6751" i="2"/>
  <c r="AB6751" i="2"/>
  <c r="AC6750" i="2"/>
  <c r="AB6750" i="2"/>
  <c r="AC6749" i="2"/>
  <c r="AB6749" i="2"/>
  <c r="AC6748" i="2"/>
  <c r="AB6748" i="2"/>
  <c r="AC6747" i="2"/>
  <c r="AB6747" i="2"/>
  <c r="AC6746" i="2"/>
  <c r="AB6746" i="2"/>
  <c r="AC6745" i="2"/>
  <c r="AB6745" i="2"/>
  <c r="AC6744" i="2"/>
  <c r="AB6744" i="2"/>
  <c r="AC6743" i="2"/>
  <c r="AB6743" i="2"/>
  <c r="AC6742" i="2"/>
  <c r="AB6742" i="2"/>
  <c r="AC6741" i="2"/>
  <c r="AB6741" i="2"/>
  <c r="AC6740" i="2"/>
  <c r="AB6740" i="2"/>
  <c r="AC6739" i="2"/>
  <c r="AB6739" i="2"/>
  <c r="AC6738" i="2"/>
  <c r="AB6738" i="2"/>
  <c r="AC6737" i="2"/>
  <c r="AB6737" i="2"/>
  <c r="AC6736" i="2"/>
  <c r="AB6736" i="2"/>
  <c r="AC6735" i="2"/>
  <c r="AB6735" i="2"/>
  <c r="AC6734" i="2"/>
  <c r="AB6734" i="2"/>
  <c r="AC6733" i="2"/>
  <c r="AB6733" i="2"/>
  <c r="AC6732" i="2"/>
  <c r="AB6732" i="2"/>
  <c r="AC6731" i="2"/>
  <c r="AB6731" i="2"/>
  <c r="AC6730" i="2"/>
  <c r="AB6730" i="2"/>
  <c r="AC6729" i="2"/>
  <c r="AB6729" i="2"/>
  <c r="AC6728" i="2"/>
  <c r="AB6728" i="2"/>
  <c r="AC6727" i="2"/>
  <c r="AB6727" i="2"/>
  <c r="AC6726" i="2"/>
  <c r="AB6726" i="2"/>
  <c r="AC6725" i="2"/>
  <c r="AB6725" i="2"/>
  <c r="AC6724" i="2"/>
  <c r="AB6724" i="2"/>
  <c r="AC6723" i="2"/>
  <c r="AB6723" i="2"/>
  <c r="AC6722" i="2"/>
  <c r="AB6722" i="2"/>
  <c r="AC6721" i="2"/>
  <c r="AB6721" i="2"/>
  <c r="AC6720" i="2"/>
  <c r="AB6720" i="2"/>
  <c r="AC6719" i="2"/>
  <c r="AB6719" i="2"/>
  <c r="AC6718" i="2"/>
  <c r="AB6718" i="2"/>
  <c r="AC6717" i="2"/>
  <c r="AB6717" i="2"/>
  <c r="AC6716" i="2"/>
  <c r="AB6716" i="2"/>
  <c r="AC6715" i="2"/>
  <c r="AB6715" i="2"/>
  <c r="AC6714" i="2"/>
  <c r="AB6714" i="2"/>
  <c r="AC6713" i="2"/>
  <c r="AB6713" i="2"/>
  <c r="AC6712" i="2"/>
  <c r="AB6712" i="2"/>
  <c r="AC6711" i="2"/>
  <c r="AB6711" i="2"/>
  <c r="AC6710" i="2"/>
  <c r="AB6710" i="2"/>
  <c r="AC6709" i="2"/>
  <c r="AB6709" i="2"/>
  <c r="AC6708" i="2"/>
  <c r="AB6708" i="2"/>
  <c r="AC6707" i="2"/>
  <c r="AB6707" i="2"/>
  <c r="AC6706" i="2"/>
  <c r="AB6706" i="2"/>
  <c r="AC6705" i="2"/>
  <c r="AB6705" i="2"/>
  <c r="AC6704" i="2"/>
  <c r="AB6704" i="2"/>
  <c r="AC6703" i="2"/>
  <c r="AB6703" i="2"/>
  <c r="AC6702" i="2"/>
  <c r="AB6702" i="2"/>
  <c r="AC6701" i="2"/>
  <c r="AB6701" i="2"/>
  <c r="AC6700" i="2"/>
  <c r="AB6700" i="2"/>
  <c r="AC6699" i="2"/>
  <c r="AB6699" i="2"/>
  <c r="AC6698" i="2"/>
  <c r="AB6698" i="2"/>
  <c r="AC6697" i="2"/>
  <c r="AB6697" i="2"/>
  <c r="AC6696" i="2"/>
  <c r="AB6696" i="2"/>
  <c r="AC6695" i="2"/>
  <c r="AB6695" i="2"/>
  <c r="AC6694" i="2"/>
  <c r="AB6694" i="2"/>
  <c r="AC6693" i="2"/>
  <c r="AB6693" i="2"/>
  <c r="AC6692" i="2"/>
  <c r="AB6692" i="2"/>
  <c r="AC6691" i="2"/>
  <c r="AB6691" i="2"/>
  <c r="AC6690" i="2"/>
  <c r="AB6690" i="2"/>
  <c r="AC6689" i="2"/>
  <c r="AB6689" i="2"/>
  <c r="AC6688" i="2"/>
  <c r="AB6688" i="2"/>
  <c r="AC6687" i="2"/>
  <c r="AB6687" i="2"/>
  <c r="AC6686" i="2"/>
  <c r="AB6686" i="2"/>
  <c r="AC6685" i="2"/>
  <c r="AB6685" i="2"/>
  <c r="AC6684" i="2"/>
  <c r="AB6684" i="2"/>
  <c r="AC6683" i="2"/>
  <c r="AB6683" i="2"/>
  <c r="AC6682" i="2"/>
  <c r="AB6682" i="2"/>
  <c r="AC6681" i="2"/>
  <c r="AB6681" i="2"/>
  <c r="AC6680" i="2"/>
  <c r="AB6680" i="2"/>
  <c r="AC6679" i="2"/>
  <c r="AB6679" i="2"/>
  <c r="AC6678" i="2"/>
  <c r="AB6678" i="2"/>
  <c r="AC6677" i="2"/>
  <c r="AB6677" i="2"/>
  <c r="AC6676" i="2"/>
  <c r="AB6676" i="2"/>
  <c r="AC6675" i="2"/>
  <c r="AB6675" i="2"/>
  <c r="AC6674" i="2"/>
  <c r="AB6674" i="2"/>
  <c r="AC6673" i="2"/>
  <c r="AB6673" i="2"/>
  <c r="AC6672" i="2"/>
  <c r="AB6672" i="2"/>
  <c r="AC6671" i="2"/>
  <c r="AB6671" i="2"/>
  <c r="AC6670" i="2"/>
  <c r="AB6670" i="2"/>
  <c r="AC6669" i="2"/>
  <c r="AB6669" i="2"/>
  <c r="AC6668" i="2"/>
  <c r="AB6668" i="2"/>
  <c r="AC6667" i="2"/>
  <c r="AB6667" i="2"/>
  <c r="AC6666" i="2"/>
  <c r="AB6666" i="2"/>
  <c r="AC6665" i="2"/>
  <c r="AB6665" i="2"/>
  <c r="AC6664" i="2"/>
  <c r="AB6664" i="2"/>
  <c r="AC6663" i="2"/>
  <c r="AB6663" i="2"/>
  <c r="AC6662" i="2"/>
  <c r="AB6662" i="2"/>
  <c r="AC6661" i="2"/>
  <c r="AB6661" i="2"/>
  <c r="AC6660" i="2"/>
  <c r="AB6660" i="2"/>
  <c r="AC6659" i="2"/>
  <c r="AB6659" i="2"/>
  <c r="AC6658" i="2"/>
  <c r="AB6658" i="2"/>
  <c r="AC6657" i="2"/>
  <c r="AB6657" i="2"/>
  <c r="AC6656" i="2"/>
  <c r="AB6656" i="2"/>
  <c r="AC6655" i="2"/>
  <c r="AB6655" i="2"/>
  <c r="AC6654" i="2"/>
  <c r="AB6654" i="2"/>
  <c r="AC6653" i="2"/>
  <c r="AB6653" i="2"/>
  <c r="AC6652" i="2"/>
  <c r="AB6652" i="2"/>
  <c r="AC6651" i="2"/>
  <c r="AB6651" i="2"/>
  <c r="AC6650" i="2"/>
  <c r="AB6650" i="2"/>
  <c r="AC6649" i="2"/>
  <c r="AB6649" i="2"/>
  <c r="AC6648" i="2"/>
  <c r="AB6648" i="2"/>
  <c r="AC6647" i="2"/>
  <c r="AB6647" i="2"/>
  <c r="AC6646" i="2"/>
  <c r="AB6646" i="2"/>
  <c r="AC6645" i="2"/>
  <c r="AB6645" i="2"/>
  <c r="AC6644" i="2"/>
  <c r="AB6644" i="2"/>
  <c r="AC6643" i="2"/>
  <c r="AB6643" i="2"/>
  <c r="AC6642" i="2"/>
  <c r="AB6642" i="2"/>
  <c r="AC6641" i="2"/>
  <c r="AB6641" i="2"/>
  <c r="AC6640" i="2"/>
  <c r="AB6640" i="2"/>
  <c r="AC6639" i="2"/>
  <c r="AB6639" i="2"/>
  <c r="AC6638" i="2"/>
  <c r="AB6638" i="2"/>
  <c r="AC6637" i="2"/>
  <c r="AB6637" i="2"/>
  <c r="AC6636" i="2"/>
  <c r="AB6636" i="2"/>
  <c r="AC6635" i="2"/>
  <c r="AB6635" i="2"/>
  <c r="AC6634" i="2"/>
  <c r="AB6634" i="2"/>
  <c r="AC6633" i="2"/>
  <c r="AB6633" i="2"/>
  <c r="AC6632" i="2"/>
  <c r="AB6632" i="2"/>
  <c r="AC6631" i="2"/>
  <c r="AB6631" i="2"/>
  <c r="AC6630" i="2"/>
  <c r="AB6630" i="2"/>
  <c r="AC6629" i="2"/>
  <c r="AB6629" i="2"/>
  <c r="AC6628" i="2"/>
  <c r="AB6628" i="2"/>
  <c r="AC6627" i="2"/>
  <c r="AB6627" i="2"/>
  <c r="AC6626" i="2"/>
  <c r="AB6626" i="2"/>
  <c r="AC6625" i="2"/>
  <c r="AB6625" i="2"/>
  <c r="AC6624" i="2"/>
  <c r="AB6624" i="2"/>
  <c r="AC6623" i="2"/>
  <c r="AB6623" i="2"/>
  <c r="AC6622" i="2"/>
  <c r="AB6622" i="2"/>
  <c r="AC6621" i="2"/>
  <c r="AB6621" i="2"/>
  <c r="AC6620" i="2"/>
  <c r="AB6620" i="2"/>
  <c r="AC6619" i="2"/>
  <c r="AB6619" i="2"/>
  <c r="AC6618" i="2"/>
  <c r="AB6618" i="2"/>
  <c r="AC6617" i="2"/>
  <c r="AB6617" i="2"/>
  <c r="AC6616" i="2"/>
  <c r="AB6616" i="2"/>
  <c r="AC6615" i="2"/>
  <c r="AB6615" i="2"/>
  <c r="AC6614" i="2"/>
  <c r="AB6614" i="2"/>
  <c r="AC6613" i="2"/>
  <c r="AB6613" i="2"/>
  <c r="AC6612" i="2"/>
  <c r="AB6612" i="2"/>
  <c r="AC6611" i="2"/>
  <c r="AB6611" i="2"/>
  <c r="AC6610" i="2"/>
  <c r="AB6610" i="2"/>
  <c r="AC6609" i="2"/>
  <c r="AB6609" i="2"/>
  <c r="AC6608" i="2"/>
  <c r="AB6608" i="2"/>
  <c r="AC6607" i="2"/>
  <c r="AB6607" i="2"/>
  <c r="AC6606" i="2"/>
  <c r="AB6606" i="2"/>
  <c r="AC6605" i="2"/>
  <c r="AB6605" i="2"/>
  <c r="AC6604" i="2"/>
  <c r="AB6604" i="2"/>
  <c r="AC6603" i="2"/>
  <c r="AB6603" i="2"/>
  <c r="AC6602" i="2"/>
  <c r="AB6602" i="2"/>
  <c r="AC6601" i="2"/>
  <c r="AB6601" i="2"/>
  <c r="AC6600" i="2"/>
  <c r="AB6600" i="2"/>
  <c r="AC6599" i="2"/>
  <c r="AB6599" i="2"/>
  <c r="AC6598" i="2"/>
  <c r="AB6598" i="2"/>
  <c r="AC6597" i="2"/>
  <c r="AB6597" i="2"/>
  <c r="AC6596" i="2"/>
  <c r="AB6596" i="2"/>
  <c r="AC6595" i="2"/>
  <c r="AB6595" i="2"/>
  <c r="AC6594" i="2"/>
  <c r="AB6594" i="2"/>
  <c r="AC6593" i="2"/>
  <c r="AB6593" i="2"/>
  <c r="AC6592" i="2"/>
  <c r="AB6592" i="2"/>
  <c r="AC6591" i="2"/>
  <c r="AB6591" i="2"/>
  <c r="AC6590" i="2"/>
  <c r="AB6590" i="2"/>
  <c r="AC6589" i="2"/>
  <c r="AB6589" i="2"/>
  <c r="AC6588" i="2"/>
  <c r="AB6588" i="2"/>
  <c r="AC6587" i="2"/>
  <c r="AB6587" i="2"/>
  <c r="AC6586" i="2"/>
  <c r="AB6586" i="2"/>
  <c r="AC6585" i="2"/>
  <c r="AB6585" i="2"/>
  <c r="AC6584" i="2"/>
  <c r="AB6584" i="2"/>
  <c r="AC6583" i="2"/>
  <c r="AB6583" i="2"/>
  <c r="AC6582" i="2"/>
  <c r="AB6582" i="2"/>
  <c r="AC6581" i="2"/>
  <c r="AB6581" i="2"/>
  <c r="AC6580" i="2"/>
  <c r="AB6580" i="2"/>
  <c r="AC6579" i="2"/>
  <c r="AB6579" i="2"/>
  <c r="AC6578" i="2"/>
  <c r="AB6578" i="2"/>
  <c r="AC6577" i="2"/>
  <c r="AB6577" i="2"/>
  <c r="AC6576" i="2"/>
  <c r="AB6576" i="2"/>
  <c r="AC6575" i="2"/>
  <c r="AB6575" i="2"/>
  <c r="AC6574" i="2"/>
  <c r="AB6574" i="2"/>
  <c r="AC6573" i="2"/>
  <c r="AB6573" i="2"/>
  <c r="AC6572" i="2"/>
  <c r="AB6572" i="2"/>
  <c r="AC6571" i="2"/>
  <c r="AB6571" i="2"/>
  <c r="AC6570" i="2"/>
  <c r="AB6570" i="2"/>
  <c r="AC6569" i="2"/>
  <c r="AB6569" i="2"/>
  <c r="AC6568" i="2"/>
  <c r="AB6568" i="2"/>
  <c r="AC6567" i="2"/>
  <c r="AB6567" i="2"/>
  <c r="AC6566" i="2"/>
  <c r="AB6566" i="2"/>
  <c r="AC6565" i="2"/>
  <c r="AB6565" i="2"/>
  <c r="AC6564" i="2"/>
  <c r="AB6564" i="2"/>
  <c r="AC6563" i="2"/>
  <c r="AB6563" i="2"/>
  <c r="AC6562" i="2"/>
  <c r="AB6562" i="2"/>
  <c r="AC6561" i="2"/>
  <c r="AB6561" i="2"/>
  <c r="AC6560" i="2"/>
  <c r="AB6560" i="2"/>
  <c r="AC6559" i="2"/>
  <c r="AB6559" i="2"/>
  <c r="AC6558" i="2"/>
  <c r="AB6558" i="2"/>
  <c r="AC6557" i="2"/>
  <c r="AB6557" i="2"/>
  <c r="AC6556" i="2"/>
  <c r="AB6556" i="2"/>
  <c r="AC6555" i="2"/>
  <c r="AB6555" i="2"/>
  <c r="AC6554" i="2"/>
  <c r="AB6554" i="2"/>
  <c r="AC6553" i="2"/>
  <c r="AB6553" i="2"/>
  <c r="AC6552" i="2"/>
  <c r="AB6552" i="2"/>
  <c r="AC6551" i="2"/>
  <c r="AB6551" i="2"/>
  <c r="AC6550" i="2"/>
  <c r="AB6550" i="2"/>
  <c r="AC6549" i="2"/>
  <c r="AB6549" i="2"/>
  <c r="AC6548" i="2"/>
  <c r="AB6548" i="2"/>
  <c r="AC6547" i="2"/>
  <c r="AB6547" i="2"/>
  <c r="AC6546" i="2"/>
  <c r="AB6546" i="2"/>
  <c r="AC6545" i="2"/>
  <c r="AB6545" i="2"/>
  <c r="AC6544" i="2"/>
  <c r="AB6544" i="2"/>
  <c r="AC6543" i="2"/>
  <c r="AB6543" i="2"/>
  <c r="AC6542" i="2"/>
  <c r="AB6542" i="2"/>
  <c r="AC6541" i="2"/>
  <c r="AB6541" i="2"/>
  <c r="AC6540" i="2"/>
  <c r="AB6540" i="2"/>
  <c r="AC6539" i="2"/>
  <c r="AB6539" i="2"/>
  <c r="AC6538" i="2"/>
  <c r="AB6538" i="2"/>
  <c r="AC6537" i="2"/>
  <c r="AB6537" i="2"/>
  <c r="AC6536" i="2"/>
  <c r="AB6536" i="2"/>
  <c r="AC6535" i="2"/>
  <c r="AB6535" i="2"/>
  <c r="AC6534" i="2"/>
  <c r="AB6534" i="2"/>
  <c r="AC6533" i="2"/>
  <c r="AB6533" i="2"/>
  <c r="AC6532" i="2"/>
  <c r="AB6532" i="2"/>
  <c r="AC6531" i="2"/>
  <c r="AB6531" i="2"/>
  <c r="AC6530" i="2"/>
  <c r="AB6530" i="2"/>
  <c r="AC6529" i="2"/>
  <c r="AB6529" i="2"/>
  <c r="AC6528" i="2"/>
  <c r="AB6528" i="2"/>
  <c r="AC6527" i="2"/>
  <c r="AB6527" i="2"/>
  <c r="AC6526" i="2"/>
  <c r="AB6526" i="2"/>
  <c r="AC6525" i="2"/>
  <c r="AB6525" i="2"/>
  <c r="AC6524" i="2"/>
  <c r="AB6524" i="2"/>
  <c r="AC6523" i="2"/>
  <c r="AB6523" i="2"/>
  <c r="AC6522" i="2"/>
  <c r="AB6522" i="2"/>
  <c r="AC6521" i="2"/>
  <c r="AB6521" i="2"/>
  <c r="AC6520" i="2"/>
  <c r="AB6520" i="2"/>
  <c r="AC6519" i="2"/>
  <c r="AB6519" i="2"/>
  <c r="AC6518" i="2"/>
  <c r="AB6518" i="2"/>
  <c r="AC6517" i="2"/>
  <c r="AB6517" i="2"/>
  <c r="AC6516" i="2"/>
  <c r="AB6516" i="2"/>
  <c r="AC6515" i="2"/>
  <c r="AB6515" i="2"/>
  <c r="AC6514" i="2"/>
  <c r="AB6514" i="2"/>
  <c r="AC6513" i="2"/>
  <c r="AB6513" i="2"/>
  <c r="AC6512" i="2"/>
  <c r="AB6512" i="2"/>
  <c r="AC6511" i="2"/>
  <c r="AB6511" i="2"/>
  <c r="AC6510" i="2"/>
  <c r="AB6510" i="2"/>
  <c r="AC6509" i="2"/>
  <c r="AB6509" i="2"/>
  <c r="AC6508" i="2"/>
  <c r="AB6508" i="2"/>
  <c r="AC6507" i="2"/>
  <c r="AB6507" i="2"/>
  <c r="AC6506" i="2"/>
  <c r="AB6506" i="2"/>
  <c r="AC6505" i="2"/>
  <c r="AB6505" i="2"/>
  <c r="AC6504" i="2"/>
  <c r="AB6504" i="2"/>
  <c r="AC6503" i="2"/>
  <c r="AB6503" i="2"/>
  <c r="AC6502" i="2"/>
  <c r="AB6502" i="2"/>
  <c r="AC6501" i="2"/>
  <c r="AB6501" i="2"/>
  <c r="AC6500" i="2"/>
  <c r="AB6500" i="2"/>
  <c r="AC6499" i="2"/>
  <c r="AB6499" i="2"/>
  <c r="AC6498" i="2"/>
  <c r="AB6498" i="2"/>
  <c r="AC6497" i="2"/>
  <c r="AB6497" i="2"/>
  <c r="AC6496" i="2"/>
  <c r="AB6496" i="2"/>
  <c r="AC6495" i="2"/>
  <c r="AB6495" i="2"/>
  <c r="AC6494" i="2"/>
  <c r="AB6494" i="2"/>
  <c r="AC6493" i="2"/>
  <c r="AB6493" i="2"/>
  <c r="AC6492" i="2"/>
  <c r="AB6492" i="2"/>
  <c r="AC6491" i="2"/>
  <c r="AB6491" i="2"/>
  <c r="AC6490" i="2"/>
  <c r="AB6490" i="2"/>
  <c r="AC6489" i="2"/>
  <c r="AB6489" i="2"/>
  <c r="AC6488" i="2"/>
  <c r="AB6488" i="2"/>
  <c r="AC6487" i="2"/>
  <c r="AB6487" i="2"/>
  <c r="AC6486" i="2"/>
  <c r="AB6486" i="2"/>
  <c r="AC6485" i="2"/>
  <c r="AB6485" i="2"/>
  <c r="AC6484" i="2"/>
  <c r="AB6484" i="2"/>
  <c r="AC6483" i="2"/>
  <c r="AB6483" i="2"/>
  <c r="AC6482" i="2"/>
  <c r="AB6482" i="2"/>
  <c r="AC6481" i="2"/>
  <c r="AB6481" i="2"/>
  <c r="AC6480" i="2"/>
  <c r="AB6480" i="2"/>
  <c r="AC6479" i="2"/>
  <c r="AB6479" i="2"/>
  <c r="AC6478" i="2"/>
  <c r="AB6478" i="2"/>
  <c r="AC6477" i="2"/>
  <c r="AB6477" i="2"/>
  <c r="AC6476" i="2"/>
  <c r="AB6476" i="2"/>
  <c r="AC6475" i="2"/>
  <c r="AB6475" i="2"/>
  <c r="AC6474" i="2"/>
  <c r="AB6474" i="2"/>
  <c r="AC6473" i="2"/>
  <c r="AB6473" i="2"/>
  <c r="AC6472" i="2"/>
  <c r="AB6472" i="2"/>
  <c r="AC6471" i="2"/>
  <c r="AB6471" i="2"/>
  <c r="AC6470" i="2"/>
  <c r="AB6470" i="2"/>
  <c r="AC6469" i="2"/>
  <c r="AB6469" i="2"/>
  <c r="AC6468" i="2"/>
  <c r="AB6468" i="2"/>
  <c r="AC6467" i="2"/>
  <c r="AB6467" i="2"/>
  <c r="AC6466" i="2"/>
  <c r="AB6466" i="2"/>
  <c r="AC6465" i="2"/>
  <c r="AB6465" i="2"/>
  <c r="AC6464" i="2"/>
  <c r="AB6464" i="2"/>
  <c r="AC6463" i="2"/>
  <c r="AB6463" i="2"/>
  <c r="AC6462" i="2"/>
  <c r="AB6462" i="2"/>
  <c r="AC6461" i="2"/>
  <c r="AB6461" i="2"/>
  <c r="AC6460" i="2"/>
  <c r="AB6460" i="2"/>
  <c r="AC6459" i="2"/>
  <c r="AB6459" i="2"/>
  <c r="AC6458" i="2"/>
  <c r="AB6458" i="2"/>
  <c r="AC6457" i="2"/>
  <c r="AB6457" i="2"/>
  <c r="AC6456" i="2"/>
  <c r="AB6456" i="2"/>
  <c r="AC6455" i="2"/>
  <c r="AB6455" i="2"/>
  <c r="AC6454" i="2"/>
  <c r="AB6454" i="2"/>
  <c r="AC6453" i="2"/>
  <c r="AB6453" i="2"/>
  <c r="AC6452" i="2"/>
  <c r="AB6452" i="2"/>
  <c r="AC6451" i="2"/>
  <c r="AB6451" i="2"/>
  <c r="AC6450" i="2"/>
  <c r="AB6450" i="2"/>
  <c r="AC6449" i="2"/>
  <c r="AB6449" i="2"/>
  <c r="AC6448" i="2"/>
  <c r="AB6448" i="2"/>
  <c r="AC6447" i="2"/>
  <c r="AB6447" i="2"/>
  <c r="AC6446" i="2"/>
  <c r="AB6446" i="2"/>
  <c r="AC6445" i="2"/>
  <c r="AB6445" i="2"/>
  <c r="AC6444" i="2"/>
  <c r="AB6444" i="2"/>
  <c r="AC6443" i="2"/>
  <c r="AB6443" i="2"/>
  <c r="AC6442" i="2"/>
  <c r="AB6442" i="2"/>
  <c r="AC6441" i="2"/>
  <c r="AB6441" i="2"/>
  <c r="AC6440" i="2"/>
  <c r="AB6440" i="2"/>
  <c r="AC6439" i="2"/>
  <c r="AB6439" i="2"/>
  <c r="AC6438" i="2"/>
  <c r="AB6438" i="2"/>
  <c r="AC6437" i="2"/>
  <c r="AB6437" i="2"/>
  <c r="AC6436" i="2"/>
  <c r="AB6436" i="2"/>
  <c r="AC6435" i="2"/>
  <c r="AB6435" i="2"/>
  <c r="AC6434" i="2"/>
  <c r="AB6434" i="2"/>
  <c r="AC6433" i="2"/>
  <c r="AB6433" i="2"/>
  <c r="AC6432" i="2"/>
  <c r="AB6432" i="2"/>
  <c r="AC6431" i="2"/>
  <c r="AB6431" i="2"/>
  <c r="AC6430" i="2"/>
  <c r="AB6430" i="2"/>
  <c r="AC6429" i="2"/>
  <c r="AB6429" i="2"/>
  <c r="AC6428" i="2"/>
  <c r="AB6428" i="2"/>
  <c r="AC6427" i="2"/>
  <c r="AB6427" i="2"/>
  <c r="AC6426" i="2"/>
  <c r="AB6426" i="2"/>
  <c r="AC6425" i="2"/>
  <c r="AB6425" i="2"/>
  <c r="AC6424" i="2"/>
  <c r="AB6424" i="2"/>
  <c r="AC6423" i="2"/>
  <c r="AB6423" i="2"/>
  <c r="AC6422" i="2"/>
  <c r="AB6422" i="2"/>
  <c r="AC6421" i="2"/>
  <c r="AB6421" i="2"/>
  <c r="AC6420" i="2"/>
  <c r="AB6420" i="2"/>
  <c r="AC6419" i="2"/>
  <c r="AB6419" i="2"/>
  <c r="AC6418" i="2"/>
  <c r="AB6418" i="2"/>
  <c r="AC6417" i="2"/>
  <c r="AB6417" i="2"/>
  <c r="AC6416" i="2"/>
  <c r="AB6416" i="2"/>
  <c r="AC6415" i="2"/>
  <c r="AB6415" i="2"/>
  <c r="AC6414" i="2"/>
  <c r="AB6414" i="2"/>
  <c r="AC6413" i="2"/>
  <c r="AB6413" i="2"/>
  <c r="AC6412" i="2"/>
  <c r="AB6412" i="2"/>
  <c r="AC6411" i="2"/>
  <c r="AB6411" i="2"/>
  <c r="AC6410" i="2"/>
  <c r="AB6410" i="2"/>
  <c r="AC6409" i="2"/>
  <c r="AB6409" i="2"/>
  <c r="AC6408" i="2"/>
  <c r="AB6408" i="2"/>
  <c r="AC6407" i="2"/>
  <c r="AB6407" i="2"/>
  <c r="AC6406" i="2"/>
  <c r="AB6406" i="2"/>
  <c r="AC6405" i="2"/>
  <c r="AB6405" i="2"/>
  <c r="AC6404" i="2"/>
  <c r="AB6404" i="2"/>
  <c r="AC6403" i="2"/>
  <c r="AB6403" i="2"/>
  <c r="AC6402" i="2"/>
  <c r="AB6402" i="2"/>
  <c r="AC6401" i="2"/>
  <c r="AB6401" i="2"/>
  <c r="AC6400" i="2"/>
  <c r="AB6400" i="2"/>
  <c r="AC6399" i="2"/>
  <c r="AB6399" i="2"/>
  <c r="AC6398" i="2"/>
  <c r="AB6398" i="2"/>
  <c r="AC6397" i="2"/>
  <c r="AB6397" i="2"/>
  <c r="AC6396" i="2"/>
  <c r="AB6396" i="2"/>
  <c r="AC6395" i="2"/>
  <c r="AB6395" i="2"/>
  <c r="AC6394" i="2"/>
  <c r="AB6394" i="2"/>
  <c r="AC6393" i="2"/>
  <c r="AB6393" i="2"/>
  <c r="AC6392" i="2"/>
  <c r="AB6392" i="2"/>
  <c r="AC6391" i="2"/>
  <c r="AB6391" i="2"/>
  <c r="AC6390" i="2"/>
  <c r="AB6390" i="2"/>
  <c r="AC6389" i="2"/>
  <c r="AB6389" i="2"/>
  <c r="AC6388" i="2"/>
  <c r="AB6388" i="2"/>
  <c r="AC6387" i="2"/>
  <c r="AB6387" i="2"/>
  <c r="AC6386" i="2"/>
  <c r="AB6386" i="2"/>
  <c r="AC6385" i="2"/>
  <c r="AB6385" i="2"/>
  <c r="AC6384" i="2"/>
  <c r="AB6384" i="2"/>
  <c r="AC6383" i="2"/>
  <c r="AB6383" i="2"/>
  <c r="AC6382" i="2"/>
  <c r="AB6382" i="2"/>
  <c r="AC6381" i="2"/>
  <c r="AB6381" i="2"/>
  <c r="AC6380" i="2"/>
  <c r="AB6380" i="2"/>
  <c r="AC6379" i="2"/>
  <c r="AB6379" i="2"/>
  <c r="AC6378" i="2"/>
  <c r="AB6378" i="2"/>
  <c r="AC6377" i="2"/>
  <c r="AB6377" i="2"/>
  <c r="AC6376" i="2"/>
  <c r="AB6376" i="2"/>
  <c r="AC6375" i="2"/>
  <c r="AB6375" i="2"/>
  <c r="AC6374" i="2"/>
  <c r="AB6374" i="2"/>
  <c r="AC6373" i="2"/>
  <c r="AB6373" i="2"/>
  <c r="AC6372" i="2"/>
  <c r="AB6372" i="2"/>
  <c r="AC6371" i="2"/>
  <c r="AB6371" i="2"/>
  <c r="AC6370" i="2"/>
  <c r="AB6370" i="2"/>
  <c r="AC6369" i="2"/>
  <c r="AB6369" i="2"/>
  <c r="AC6368" i="2"/>
  <c r="AB6368" i="2"/>
  <c r="AC6367" i="2"/>
  <c r="AB6367" i="2"/>
  <c r="AC6366" i="2"/>
  <c r="AB6366" i="2"/>
  <c r="AC6365" i="2"/>
  <c r="AB6365" i="2"/>
  <c r="AC6364" i="2"/>
  <c r="AB6364" i="2"/>
  <c r="AC6363" i="2"/>
  <c r="AB6363" i="2"/>
  <c r="AC6362" i="2"/>
  <c r="AB6362" i="2"/>
  <c r="AC6361" i="2"/>
  <c r="AB6361" i="2"/>
  <c r="AC6360" i="2"/>
  <c r="AB6360" i="2"/>
  <c r="AC6359" i="2"/>
  <c r="AB6359" i="2"/>
  <c r="AC6358" i="2"/>
  <c r="AB6358" i="2"/>
  <c r="AC6357" i="2"/>
  <c r="AB6357" i="2"/>
  <c r="AC6356" i="2"/>
  <c r="AB6356" i="2"/>
  <c r="AC6355" i="2"/>
  <c r="AB6355" i="2"/>
  <c r="AC6354" i="2"/>
  <c r="AB6354" i="2"/>
  <c r="AC6353" i="2"/>
  <c r="AB6353" i="2"/>
  <c r="AC6352" i="2"/>
  <c r="AB6352" i="2"/>
  <c r="AC6351" i="2"/>
  <c r="AB6351" i="2"/>
  <c r="AC6350" i="2"/>
  <c r="AB6350" i="2"/>
  <c r="AC6349" i="2"/>
  <c r="AB6349" i="2"/>
  <c r="AC6348" i="2"/>
  <c r="AB6348" i="2"/>
  <c r="AC6347" i="2"/>
  <c r="AB6347" i="2"/>
  <c r="AC6346" i="2"/>
  <c r="AB6346" i="2"/>
  <c r="AC6345" i="2"/>
  <c r="AB6345" i="2"/>
  <c r="AC6344" i="2"/>
  <c r="AB6344" i="2"/>
  <c r="AC6343" i="2"/>
  <c r="AB6343" i="2"/>
  <c r="AC6342" i="2"/>
  <c r="AB6342" i="2"/>
  <c r="AC6341" i="2"/>
  <c r="AB6341" i="2"/>
  <c r="AC6340" i="2"/>
  <c r="AB6340" i="2"/>
  <c r="AC6339" i="2"/>
  <c r="AB6339" i="2"/>
  <c r="AC6338" i="2"/>
  <c r="AB6338" i="2"/>
  <c r="AC6337" i="2"/>
  <c r="AB6337" i="2"/>
  <c r="AC6336" i="2"/>
  <c r="AB6336" i="2"/>
  <c r="AC6335" i="2"/>
  <c r="AB6335" i="2"/>
  <c r="AC6334" i="2"/>
  <c r="AB6334" i="2"/>
  <c r="AC6333" i="2"/>
  <c r="AB6333" i="2"/>
  <c r="AC6332" i="2"/>
  <c r="AB6332" i="2"/>
  <c r="AC6331" i="2"/>
  <c r="AB6331" i="2"/>
  <c r="AC6330" i="2"/>
  <c r="AB6330" i="2"/>
  <c r="AC6329" i="2"/>
  <c r="AB6329" i="2"/>
  <c r="AC6328" i="2"/>
  <c r="AB6328" i="2"/>
  <c r="AC6327" i="2"/>
  <c r="AB6327" i="2"/>
  <c r="AC6326" i="2"/>
  <c r="AB6326" i="2"/>
  <c r="AC6325" i="2"/>
  <c r="AB6325" i="2"/>
  <c r="AC6324" i="2"/>
  <c r="AB6324" i="2"/>
  <c r="AC6323" i="2"/>
  <c r="AB6323" i="2"/>
  <c r="AC6322" i="2"/>
  <c r="AB6322" i="2"/>
  <c r="AC6321" i="2"/>
  <c r="AB6321" i="2"/>
  <c r="AC6320" i="2"/>
  <c r="AB6320" i="2"/>
  <c r="AC6319" i="2"/>
  <c r="AB6319" i="2"/>
  <c r="AC6318" i="2"/>
  <c r="AB6318" i="2"/>
  <c r="AC6317" i="2"/>
  <c r="AB6317" i="2"/>
  <c r="AC6316" i="2"/>
  <c r="AB6316" i="2"/>
  <c r="AC6315" i="2"/>
  <c r="AB6315" i="2"/>
  <c r="AC6314" i="2"/>
  <c r="AB6314" i="2"/>
  <c r="AC6313" i="2"/>
  <c r="AB6313" i="2"/>
  <c r="AC6312" i="2"/>
  <c r="AB6312" i="2"/>
  <c r="AC6311" i="2"/>
  <c r="AB6311" i="2"/>
  <c r="AC6310" i="2"/>
  <c r="AB6310" i="2"/>
  <c r="AC6309" i="2"/>
  <c r="AB6309" i="2"/>
  <c r="AC6308" i="2"/>
  <c r="AB6308" i="2"/>
  <c r="AC6307" i="2"/>
  <c r="AB6307" i="2"/>
  <c r="AC6306" i="2"/>
  <c r="AB6306" i="2"/>
  <c r="AC6305" i="2"/>
  <c r="AB6305" i="2"/>
  <c r="AC6304" i="2"/>
  <c r="AB6304" i="2"/>
  <c r="AC6303" i="2"/>
  <c r="AB6303" i="2"/>
  <c r="AC6302" i="2"/>
  <c r="AB6302" i="2"/>
  <c r="AC6301" i="2"/>
  <c r="AB6301" i="2"/>
  <c r="AC6300" i="2"/>
  <c r="AB6300" i="2"/>
  <c r="AC6299" i="2"/>
  <c r="AB6299" i="2"/>
  <c r="AC6298" i="2"/>
  <c r="AB6298" i="2"/>
  <c r="AC6297" i="2"/>
  <c r="AB6297" i="2"/>
  <c r="AC6296" i="2"/>
  <c r="AB6296" i="2"/>
  <c r="AC6295" i="2"/>
  <c r="AB6295" i="2"/>
  <c r="AC6294" i="2"/>
  <c r="AB6294" i="2"/>
  <c r="AC6293" i="2"/>
  <c r="AB6293" i="2"/>
  <c r="AC6292" i="2"/>
  <c r="AB6292" i="2"/>
  <c r="AC6291" i="2"/>
  <c r="AB6291" i="2"/>
  <c r="AC6290" i="2"/>
  <c r="AB6290" i="2"/>
  <c r="AC6289" i="2"/>
  <c r="AB6289" i="2"/>
  <c r="AC6288" i="2"/>
  <c r="AB6288" i="2"/>
  <c r="AC6287" i="2"/>
  <c r="AB6287" i="2"/>
  <c r="AC6286" i="2"/>
  <c r="AB6286" i="2"/>
  <c r="AC6285" i="2"/>
  <c r="AB6285" i="2"/>
  <c r="AC6284" i="2"/>
  <c r="AB6284" i="2"/>
  <c r="AC6283" i="2"/>
  <c r="AB6283" i="2"/>
  <c r="AC6282" i="2"/>
  <c r="AB6282" i="2"/>
  <c r="AC6281" i="2"/>
  <c r="AB6281" i="2"/>
  <c r="AC6280" i="2"/>
  <c r="AB6280" i="2"/>
  <c r="AC6279" i="2"/>
  <c r="AB6279" i="2"/>
  <c r="AC6278" i="2"/>
  <c r="AB6278" i="2"/>
  <c r="AC6277" i="2"/>
  <c r="AB6277" i="2"/>
  <c r="AC6276" i="2"/>
  <c r="AB6276" i="2"/>
  <c r="AC6275" i="2"/>
  <c r="AB6275" i="2"/>
  <c r="AC6274" i="2"/>
  <c r="AB6274" i="2"/>
  <c r="AC6273" i="2"/>
  <c r="AB6273" i="2"/>
  <c r="AC6272" i="2"/>
  <c r="AB6272" i="2"/>
  <c r="AC6271" i="2"/>
  <c r="AB6271" i="2"/>
  <c r="AC6270" i="2"/>
  <c r="AB6270" i="2"/>
  <c r="AC6269" i="2"/>
  <c r="AB6269" i="2"/>
  <c r="AC6268" i="2"/>
  <c r="AB6268" i="2"/>
  <c r="AC6267" i="2"/>
  <c r="AB6267" i="2"/>
  <c r="AC6266" i="2"/>
  <c r="AB6266" i="2"/>
  <c r="AC6265" i="2"/>
  <c r="AB6265" i="2"/>
  <c r="AC6264" i="2"/>
  <c r="AB6264" i="2"/>
  <c r="AC6263" i="2"/>
  <c r="AB6263" i="2"/>
  <c r="AC6262" i="2"/>
  <c r="AB6262" i="2"/>
  <c r="AC6261" i="2"/>
  <c r="AB6261" i="2"/>
  <c r="AC6260" i="2"/>
  <c r="AB6260" i="2"/>
  <c r="AC6259" i="2"/>
  <c r="AB6259" i="2"/>
  <c r="AC6258" i="2"/>
  <c r="AB6258" i="2"/>
  <c r="AC6257" i="2"/>
  <c r="AB6257" i="2"/>
  <c r="AC6256" i="2"/>
  <c r="AB6256" i="2"/>
  <c r="AC6255" i="2"/>
  <c r="AB6255" i="2"/>
  <c r="AC6254" i="2"/>
  <c r="AB6254" i="2"/>
  <c r="AC6253" i="2"/>
  <c r="AB6253" i="2"/>
  <c r="AC6252" i="2"/>
  <c r="AB6252" i="2"/>
  <c r="AC6251" i="2"/>
  <c r="AB6251" i="2"/>
  <c r="AC6250" i="2"/>
  <c r="AB6250" i="2"/>
  <c r="AC6249" i="2"/>
  <c r="AB6249" i="2"/>
  <c r="AC6248" i="2"/>
  <c r="AB6248" i="2"/>
  <c r="AC6247" i="2"/>
  <c r="AB6247" i="2"/>
  <c r="AC6246" i="2"/>
  <c r="AB6246" i="2"/>
  <c r="AC6245" i="2"/>
  <c r="AB6245" i="2"/>
  <c r="AC6244" i="2"/>
  <c r="AB6244" i="2"/>
  <c r="AC6243" i="2"/>
  <c r="AB6243" i="2"/>
  <c r="AC6242" i="2"/>
  <c r="AB6242" i="2"/>
  <c r="AC6241" i="2"/>
  <c r="AB6241" i="2"/>
  <c r="AC6240" i="2"/>
  <c r="AB6240" i="2"/>
  <c r="AC6239" i="2"/>
  <c r="AB6239" i="2"/>
  <c r="AC6238" i="2"/>
  <c r="AB6238" i="2"/>
  <c r="AC6237" i="2"/>
  <c r="AB6237" i="2"/>
  <c r="AC6236" i="2"/>
  <c r="AB6236" i="2"/>
  <c r="AC6235" i="2"/>
  <c r="AB6235" i="2"/>
  <c r="AC6234" i="2"/>
  <c r="AB6234" i="2"/>
  <c r="AC6233" i="2"/>
  <c r="AB6233" i="2"/>
  <c r="AC6232" i="2"/>
  <c r="AB6232" i="2"/>
  <c r="AC6231" i="2"/>
  <c r="AB6231" i="2"/>
  <c r="AC6230" i="2"/>
  <c r="AB6230" i="2"/>
  <c r="AC6229" i="2"/>
  <c r="AB6229" i="2"/>
  <c r="AC6228" i="2"/>
  <c r="AB6228" i="2"/>
  <c r="AC6227" i="2"/>
  <c r="AB6227" i="2"/>
  <c r="AC6226" i="2"/>
  <c r="AB6226" i="2"/>
  <c r="AC6225" i="2"/>
  <c r="AB6225" i="2"/>
  <c r="AC6224" i="2"/>
  <c r="AB6224" i="2"/>
  <c r="AC6223" i="2"/>
  <c r="AB6223" i="2"/>
  <c r="AC6222" i="2"/>
  <c r="AB6222" i="2"/>
  <c r="AC6221" i="2"/>
  <c r="AB6221" i="2"/>
  <c r="AC6220" i="2"/>
  <c r="AB6220" i="2"/>
  <c r="AC6219" i="2"/>
  <c r="AB6219" i="2"/>
  <c r="AC6218" i="2"/>
  <c r="AB6218" i="2"/>
  <c r="AC6217" i="2"/>
  <c r="AB6217" i="2"/>
  <c r="AC6216" i="2"/>
  <c r="AB6216" i="2"/>
  <c r="AC6215" i="2"/>
  <c r="AB6215" i="2"/>
  <c r="AC6214" i="2"/>
  <c r="AB6214" i="2"/>
  <c r="AC6213" i="2"/>
  <c r="AB6213" i="2"/>
  <c r="AC6212" i="2"/>
  <c r="AB6212" i="2"/>
  <c r="AC6211" i="2"/>
  <c r="AB6211" i="2"/>
  <c r="AC6210" i="2"/>
  <c r="AB6210" i="2"/>
  <c r="AC6209" i="2"/>
  <c r="AB6209" i="2"/>
  <c r="AC6208" i="2"/>
  <c r="AB6208" i="2"/>
  <c r="AC6207" i="2"/>
  <c r="AB6207" i="2"/>
  <c r="AC6206" i="2"/>
  <c r="AB6206" i="2"/>
  <c r="AC6205" i="2"/>
  <c r="AB6205" i="2"/>
  <c r="AC6204" i="2"/>
  <c r="AB6204" i="2"/>
  <c r="AC6203" i="2"/>
  <c r="AB6203" i="2"/>
  <c r="AC6202" i="2"/>
  <c r="AB6202" i="2"/>
  <c r="AC6201" i="2"/>
  <c r="AB6201" i="2"/>
  <c r="AC6200" i="2"/>
  <c r="AB6200" i="2"/>
  <c r="AC6199" i="2"/>
  <c r="AB6199" i="2"/>
  <c r="AC6198" i="2"/>
  <c r="AB6198" i="2"/>
  <c r="AC6197" i="2"/>
  <c r="AB6197" i="2"/>
  <c r="AC6196" i="2"/>
  <c r="AB6196" i="2"/>
  <c r="AC6195" i="2"/>
  <c r="AB6195" i="2"/>
  <c r="AC6194" i="2"/>
  <c r="AB6194" i="2"/>
  <c r="AC6193" i="2"/>
  <c r="AB6193" i="2"/>
  <c r="AC6192" i="2"/>
  <c r="AB6192" i="2"/>
  <c r="AC6191" i="2"/>
  <c r="AB6191" i="2"/>
  <c r="AC6190" i="2"/>
  <c r="AB6190" i="2"/>
  <c r="AC6189" i="2"/>
  <c r="AB6189" i="2"/>
  <c r="AC6188" i="2"/>
  <c r="AB6188" i="2"/>
  <c r="AC6187" i="2"/>
  <c r="AB6187" i="2"/>
  <c r="AC6186" i="2"/>
  <c r="AB6186" i="2"/>
  <c r="AC6185" i="2"/>
  <c r="AB6185" i="2"/>
  <c r="AC6184" i="2"/>
  <c r="AB6184" i="2"/>
  <c r="AC6183" i="2"/>
  <c r="AB6183" i="2"/>
  <c r="AC6182" i="2"/>
  <c r="AB6182" i="2"/>
  <c r="AC6181" i="2"/>
  <c r="AB6181" i="2"/>
  <c r="AC6180" i="2"/>
  <c r="AB6180" i="2"/>
  <c r="AC6179" i="2"/>
  <c r="AB6179" i="2"/>
  <c r="AC6178" i="2"/>
  <c r="AB6178" i="2"/>
  <c r="AC6177" i="2"/>
  <c r="AB6177" i="2"/>
  <c r="AC6176" i="2"/>
  <c r="AB6176" i="2"/>
  <c r="AC6175" i="2"/>
  <c r="AB6175" i="2"/>
  <c r="AC6174" i="2"/>
  <c r="AB6174" i="2"/>
  <c r="AC6173" i="2"/>
  <c r="AB6173" i="2"/>
  <c r="AC6172" i="2"/>
  <c r="AB6172" i="2"/>
  <c r="AC6171" i="2"/>
  <c r="AB6171" i="2"/>
  <c r="AC6170" i="2"/>
  <c r="AB6170" i="2"/>
  <c r="AC6169" i="2"/>
  <c r="AB6169" i="2"/>
  <c r="AC6168" i="2"/>
  <c r="AB6168" i="2"/>
  <c r="AC6167" i="2"/>
  <c r="AB6167" i="2"/>
  <c r="AC6166" i="2"/>
  <c r="AB6166" i="2"/>
  <c r="AC6165" i="2"/>
  <c r="AB6165" i="2"/>
  <c r="AC6164" i="2"/>
  <c r="AB6164" i="2"/>
  <c r="AC6163" i="2"/>
  <c r="AB6163" i="2"/>
  <c r="AC6162" i="2"/>
  <c r="AB6162" i="2"/>
  <c r="AC6161" i="2"/>
  <c r="AB6161" i="2"/>
  <c r="AC6160" i="2"/>
  <c r="AB6160" i="2"/>
  <c r="AC6159" i="2"/>
  <c r="AB6159" i="2"/>
  <c r="AC6158" i="2"/>
  <c r="AB6158" i="2"/>
  <c r="AC6157" i="2"/>
  <c r="AB6157" i="2"/>
  <c r="AC6156" i="2"/>
  <c r="AB6156" i="2"/>
  <c r="AC6155" i="2"/>
  <c r="AB6155" i="2"/>
  <c r="AC6154" i="2"/>
  <c r="AB6154" i="2"/>
  <c r="AC6153" i="2"/>
  <c r="AB6153" i="2"/>
  <c r="AC6152" i="2"/>
  <c r="AB6152" i="2"/>
  <c r="AC6151" i="2"/>
  <c r="AB6151" i="2"/>
  <c r="AC6150" i="2"/>
  <c r="AB6150" i="2"/>
  <c r="AC6149" i="2"/>
  <c r="AB6149" i="2"/>
  <c r="AC6148" i="2"/>
  <c r="AB6148" i="2"/>
  <c r="AC6147" i="2"/>
  <c r="AB6147" i="2"/>
  <c r="AC6146" i="2"/>
  <c r="AB6146" i="2"/>
  <c r="AC6145" i="2"/>
  <c r="AB6145" i="2"/>
  <c r="AC6144" i="2"/>
  <c r="AB6144" i="2"/>
  <c r="AC6143" i="2"/>
  <c r="AB6143" i="2"/>
  <c r="AC6142" i="2"/>
  <c r="AB6142" i="2"/>
  <c r="AC6141" i="2"/>
  <c r="AB6141" i="2"/>
  <c r="AC6140" i="2"/>
  <c r="AB6140" i="2"/>
  <c r="AC6139" i="2"/>
  <c r="AB6139" i="2"/>
  <c r="AC6138" i="2"/>
  <c r="AB6138" i="2"/>
  <c r="AC6137" i="2"/>
  <c r="AB6137" i="2"/>
  <c r="AC6136" i="2"/>
  <c r="AB6136" i="2"/>
  <c r="AC6135" i="2"/>
  <c r="AB6135" i="2"/>
  <c r="AC6134" i="2"/>
  <c r="AB6134" i="2"/>
  <c r="AC6133" i="2"/>
  <c r="AB6133" i="2"/>
  <c r="AC6132" i="2"/>
  <c r="AB6132" i="2"/>
  <c r="AC6131" i="2"/>
  <c r="AB6131" i="2"/>
  <c r="AC6130" i="2"/>
  <c r="AB6130" i="2"/>
  <c r="AC6129" i="2"/>
  <c r="AB6129" i="2"/>
  <c r="AC6128" i="2"/>
  <c r="AB6128" i="2"/>
  <c r="AC6127" i="2"/>
  <c r="AB6127" i="2"/>
  <c r="AC6126" i="2"/>
  <c r="AB6126" i="2"/>
  <c r="AC6125" i="2"/>
  <c r="AB6125" i="2"/>
  <c r="AC6124" i="2"/>
  <c r="AB6124" i="2"/>
  <c r="AC6123" i="2"/>
  <c r="AB6123" i="2"/>
  <c r="AC6122" i="2"/>
  <c r="AB6122" i="2"/>
  <c r="AC6121" i="2"/>
  <c r="AB6121" i="2"/>
  <c r="AC6120" i="2"/>
  <c r="AB6120" i="2"/>
  <c r="AC6119" i="2"/>
  <c r="AB6119" i="2"/>
  <c r="AC6118" i="2"/>
  <c r="AB6118" i="2"/>
  <c r="AC6117" i="2"/>
  <c r="AB6117" i="2"/>
  <c r="AC6116" i="2"/>
  <c r="AB6116" i="2"/>
  <c r="AC6115" i="2"/>
  <c r="AB6115" i="2"/>
  <c r="AC6114" i="2"/>
  <c r="AB6114" i="2"/>
  <c r="AC6113" i="2"/>
  <c r="AB6113" i="2"/>
  <c r="AC6112" i="2"/>
  <c r="AB6112" i="2"/>
  <c r="AC6111" i="2"/>
  <c r="AB6111" i="2"/>
  <c r="AC6110" i="2"/>
  <c r="AB6110" i="2"/>
  <c r="AC6109" i="2"/>
  <c r="AB6109" i="2"/>
  <c r="AC6108" i="2"/>
  <c r="AB6108" i="2"/>
  <c r="AC6107" i="2"/>
  <c r="AB6107" i="2"/>
  <c r="AC6106" i="2"/>
  <c r="AB6106" i="2"/>
  <c r="AC6105" i="2"/>
  <c r="AB6105" i="2"/>
  <c r="AC6104" i="2"/>
  <c r="AB6104" i="2"/>
  <c r="AC6103" i="2"/>
  <c r="AB6103" i="2"/>
  <c r="AC6102" i="2"/>
  <c r="AB6102" i="2"/>
  <c r="AC6101" i="2"/>
  <c r="AB6101" i="2"/>
  <c r="AC6100" i="2"/>
  <c r="AB6100" i="2"/>
  <c r="AC6099" i="2"/>
  <c r="AB6099" i="2"/>
  <c r="AC6098" i="2"/>
  <c r="AB6098" i="2"/>
  <c r="AC6097" i="2"/>
  <c r="AB6097" i="2"/>
  <c r="AC6096" i="2"/>
  <c r="AB6096" i="2"/>
  <c r="AC6095" i="2"/>
  <c r="AB6095" i="2"/>
  <c r="AC6094" i="2"/>
  <c r="AB6094" i="2"/>
  <c r="AC6093" i="2"/>
  <c r="AB6093" i="2"/>
  <c r="AC6092" i="2"/>
  <c r="AB6092" i="2"/>
  <c r="AC6091" i="2"/>
  <c r="AB6091" i="2"/>
  <c r="AC6090" i="2"/>
  <c r="AB6090" i="2"/>
  <c r="AC6089" i="2"/>
  <c r="AB6089" i="2"/>
  <c r="AC6088" i="2"/>
  <c r="AB6088" i="2"/>
  <c r="AC6087" i="2"/>
  <c r="AB6087" i="2"/>
  <c r="AC6086" i="2"/>
  <c r="AB6086" i="2"/>
  <c r="AC6085" i="2"/>
  <c r="AB6085" i="2"/>
  <c r="AC6084" i="2"/>
  <c r="AB6084" i="2"/>
  <c r="AC6083" i="2"/>
  <c r="AB6083" i="2"/>
  <c r="AC6082" i="2"/>
  <c r="AB6082" i="2"/>
  <c r="AC6081" i="2"/>
  <c r="AB6081" i="2"/>
  <c r="AC6080" i="2"/>
  <c r="AB6080" i="2"/>
  <c r="AC6079" i="2"/>
  <c r="AB6079" i="2"/>
  <c r="AC6078" i="2"/>
  <c r="AB6078" i="2"/>
  <c r="AC6077" i="2"/>
  <c r="AB6077" i="2"/>
  <c r="AC6076" i="2"/>
  <c r="AB6076" i="2"/>
  <c r="AC6075" i="2"/>
  <c r="AB6075" i="2"/>
  <c r="AC6074" i="2"/>
  <c r="AB6074" i="2"/>
  <c r="AC6073" i="2"/>
  <c r="AB6073" i="2"/>
  <c r="AC6072" i="2"/>
  <c r="AB6072" i="2"/>
  <c r="AC6071" i="2"/>
  <c r="AB6071" i="2"/>
  <c r="AC6070" i="2"/>
  <c r="AB6070" i="2"/>
  <c r="AC6069" i="2"/>
  <c r="AB6069" i="2"/>
  <c r="AC6068" i="2"/>
  <c r="AB6068" i="2"/>
  <c r="AC6067" i="2"/>
  <c r="AB6067" i="2"/>
  <c r="AC6066" i="2"/>
  <c r="AB6066" i="2"/>
  <c r="AC6065" i="2"/>
  <c r="AB6065" i="2"/>
  <c r="AC6064" i="2"/>
  <c r="AB6064" i="2"/>
  <c r="AC6063" i="2"/>
  <c r="AB6063" i="2"/>
  <c r="AC6062" i="2"/>
  <c r="AB6062" i="2"/>
  <c r="AC6061" i="2"/>
  <c r="AB6061" i="2"/>
  <c r="AC6060" i="2"/>
  <c r="AB6060" i="2"/>
  <c r="AC6059" i="2"/>
  <c r="AB6059" i="2"/>
  <c r="AC6058" i="2"/>
  <c r="AB6058" i="2"/>
  <c r="AC6057" i="2"/>
  <c r="AB6057" i="2"/>
  <c r="AC6056" i="2"/>
  <c r="AB6056" i="2"/>
  <c r="AC6055" i="2"/>
  <c r="AB6055" i="2"/>
  <c r="AC6054" i="2"/>
  <c r="AB6054" i="2"/>
  <c r="AC6053" i="2"/>
  <c r="AB6053" i="2"/>
  <c r="AC6052" i="2"/>
  <c r="AB6052" i="2"/>
  <c r="AC6051" i="2"/>
  <c r="AB6051" i="2"/>
  <c r="AC6050" i="2"/>
  <c r="AB6050" i="2"/>
  <c r="AC6049" i="2"/>
  <c r="AB6049" i="2"/>
  <c r="AC6048" i="2"/>
  <c r="AB6048" i="2"/>
  <c r="AC6047" i="2"/>
  <c r="AB6047" i="2"/>
  <c r="AC6046" i="2"/>
  <c r="AB6046" i="2"/>
  <c r="AC6045" i="2"/>
  <c r="AB6045" i="2"/>
  <c r="AC6044" i="2"/>
  <c r="AB6044" i="2"/>
  <c r="AC6043" i="2"/>
  <c r="AB6043" i="2"/>
  <c r="AC6042" i="2"/>
  <c r="AB6042" i="2"/>
  <c r="AC6041" i="2"/>
  <c r="AB6041" i="2"/>
  <c r="AC6040" i="2"/>
  <c r="AB6040" i="2"/>
  <c r="AC6039" i="2"/>
  <c r="AB6039" i="2"/>
  <c r="AC6038" i="2"/>
  <c r="AB6038" i="2"/>
  <c r="AC6037" i="2"/>
  <c r="AB6037" i="2"/>
  <c r="AC6036" i="2"/>
  <c r="AB6036" i="2"/>
  <c r="AC6035" i="2"/>
  <c r="AB6035" i="2"/>
  <c r="AC6034" i="2"/>
  <c r="AB6034" i="2"/>
  <c r="AC6033" i="2"/>
  <c r="AB6033" i="2"/>
  <c r="AC6032" i="2"/>
  <c r="AB6032" i="2"/>
  <c r="AC6031" i="2"/>
  <c r="AB6031" i="2"/>
  <c r="AC6030" i="2"/>
  <c r="AB6030" i="2"/>
  <c r="AC6029" i="2"/>
  <c r="AB6029" i="2"/>
  <c r="AC6028" i="2"/>
  <c r="AB6028" i="2"/>
  <c r="AC6027" i="2"/>
  <c r="AB6027" i="2"/>
  <c r="AC6026" i="2"/>
  <c r="AB6026" i="2"/>
  <c r="AC6025" i="2"/>
  <c r="AB6025" i="2"/>
  <c r="AC6024" i="2"/>
  <c r="AB6024" i="2"/>
  <c r="AC6023" i="2"/>
  <c r="AB6023" i="2"/>
  <c r="AC6022" i="2"/>
  <c r="AB6022" i="2"/>
  <c r="AC6021" i="2"/>
  <c r="AB6021" i="2"/>
  <c r="AC6020" i="2"/>
  <c r="AB6020" i="2"/>
  <c r="AC6019" i="2"/>
  <c r="AB6019" i="2"/>
  <c r="AC6018" i="2"/>
  <c r="AB6018" i="2"/>
  <c r="AC6017" i="2"/>
  <c r="AB6017" i="2"/>
  <c r="AC6016" i="2"/>
  <c r="AB6016" i="2"/>
  <c r="AC6015" i="2"/>
  <c r="AB6015" i="2"/>
  <c r="AC6014" i="2"/>
  <c r="AB6014" i="2"/>
  <c r="AC6013" i="2"/>
  <c r="AB6013" i="2"/>
  <c r="AC6012" i="2"/>
  <c r="AB6012" i="2"/>
  <c r="AC6011" i="2"/>
  <c r="AB6011" i="2"/>
  <c r="AC6010" i="2"/>
  <c r="AB6010" i="2"/>
  <c r="AC6009" i="2"/>
  <c r="AB6009" i="2"/>
  <c r="AC6008" i="2"/>
  <c r="AB6008" i="2"/>
  <c r="AC6007" i="2"/>
  <c r="AB6007" i="2"/>
  <c r="AC6006" i="2"/>
  <c r="AB6006" i="2"/>
  <c r="AC6005" i="2"/>
  <c r="AB6005" i="2"/>
  <c r="AC6004" i="2"/>
  <c r="AB6004" i="2"/>
  <c r="AC6003" i="2"/>
  <c r="AB6003" i="2"/>
  <c r="AC6002" i="2"/>
  <c r="AB6002" i="2"/>
  <c r="AC6001" i="2"/>
  <c r="AB6001" i="2"/>
  <c r="AC6000" i="2"/>
  <c r="AB6000" i="2"/>
  <c r="AC5999" i="2"/>
  <c r="AB5999" i="2"/>
  <c r="AC5998" i="2"/>
  <c r="AB5998" i="2"/>
  <c r="AC5997" i="2"/>
  <c r="AB5997" i="2"/>
  <c r="AC5996" i="2"/>
  <c r="AB5996" i="2"/>
  <c r="AC5995" i="2"/>
  <c r="AB5995" i="2"/>
  <c r="AC5994" i="2"/>
  <c r="AB5994" i="2"/>
  <c r="AC5993" i="2"/>
  <c r="AB5993" i="2"/>
  <c r="AC5992" i="2"/>
  <c r="AB5992" i="2"/>
  <c r="AC5991" i="2"/>
  <c r="AB5991" i="2"/>
  <c r="AC5990" i="2"/>
  <c r="AB5990" i="2"/>
  <c r="AC5989" i="2"/>
  <c r="AB5989" i="2"/>
  <c r="AC5988" i="2"/>
  <c r="AB5988" i="2"/>
  <c r="AC5987" i="2"/>
  <c r="AB5987" i="2"/>
  <c r="AC5986" i="2"/>
  <c r="AB5986" i="2"/>
  <c r="AC5985" i="2"/>
  <c r="AB5985" i="2"/>
  <c r="AC5984" i="2"/>
  <c r="AB5984" i="2"/>
  <c r="AC5983" i="2"/>
  <c r="AB5983" i="2"/>
  <c r="AC5982" i="2"/>
  <c r="AB5982" i="2"/>
  <c r="AC5981" i="2"/>
  <c r="AB5981" i="2"/>
  <c r="AC5980" i="2"/>
  <c r="AB5980" i="2"/>
  <c r="AC5979" i="2"/>
  <c r="AB5979" i="2"/>
  <c r="AC5978" i="2"/>
  <c r="AB5978" i="2"/>
  <c r="AC5977" i="2"/>
  <c r="AB5977" i="2"/>
  <c r="AC5976" i="2"/>
  <c r="AB5976" i="2"/>
  <c r="AC5975" i="2"/>
  <c r="AB5975" i="2"/>
  <c r="AC5974" i="2"/>
  <c r="AB5974" i="2"/>
  <c r="AC5973" i="2"/>
  <c r="AB5973" i="2"/>
  <c r="AC5972" i="2"/>
  <c r="AB5972" i="2"/>
  <c r="AC5971" i="2"/>
  <c r="AB5971" i="2"/>
  <c r="AC5970" i="2"/>
  <c r="AB5970" i="2"/>
  <c r="AC5969" i="2"/>
  <c r="AB5969" i="2"/>
  <c r="AC5968" i="2"/>
  <c r="AB5968" i="2"/>
  <c r="AC5967" i="2"/>
  <c r="AB5967" i="2"/>
  <c r="AC5966" i="2"/>
  <c r="AB5966" i="2"/>
  <c r="AC5965" i="2"/>
  <c r="AB5965" i="2"/>
  <c r="AC5964" i="2"/>
  <c r="AB5964" i="2"/>
  <c r="AC5963" i="2"/>
  <c r="AB5963" i="2"/>
  <c r="AC5962" i="2"/>
  <c r="AB5962" i="2"/>
  <c r="AC5961" i="2"/>
  <c r="AB5961" i="2"/>
  <c r="AC5960" i="2"/>
  <c r="AB5960" i="2"/>
  <c r="AC5959" i="2"/>
  <c r="AB5959" i="2"/>
  <c r="AC5958" i="2"/>
  <c r="AB5958" i="2"/>
  <c r="AC5957" i="2"/>
  <c r="AB5957" i="2"/>
  <c r="AC5956" i="2"/>
  <c r="AB5956" i="2"/>
  <c r="AC5955" i="2"/>
  <c r="AB5955" i="2"/>
  <c r="AC5954" i="2"/>
  <c r="AB5954" i="2"/>
  <c r="AC5953" i="2"/>
  <c r="AB5953" i="2"/>
  <c r="AC5952" i="2"/>
  <c r="AB5952" i="2"/>
  <c r="AC5951" i="2"/>
  <c r="AB5951" i="2"/>
  <c r="AC5950" i="2"/>
  <c r="AB5950" i="2"/>
  <c r="AC5949" i="2"/>
  <c r="AB5949" i="2"/>
  <c r="AC5948" i="2"/>
  <c r="AB5948" i="2"/>
  <c r="AC5947" i="2"/>
  <c r="AB5947" i="2"/>
  <c r="AC5946" i="2"/>
  <c r="AB5946" i="2"/>
  <c r="AC5945" i="2"/>
  <c r="AB5945" i="2"/>
  <c r="AC5944" i="2"/>
  <c r="AB5944" i="2"/>
  <c r="AC5943" i="2"/>
  <c r="AB5943" i="2"/>
  <c r="AC5942" i="2"/>
  <c r="AB5942" i="2"/>
  <c r="AC5941" i="2"/>
  <c r="AB5941" i="2"/>
  <c r="AC5940" i="2"/>
  <c r="AB5940" i="2"/>
  <c r="AC5939" i="2"/>
  <c r="AB5939" i="2"/>
  <c r="AC5938" i="2"/>
  <c r="AB5938" i="2"/>
  <c r="AC5937" i="2"/>
  <c r="AB5937" i="2"/>
  <c r="AC5936" i="2"/>
  <c r="AB5936" i="2"/>
  <c r="AC5935" i="2"/>
  <c r="AB5935" i="2"/>
  <c r="AC5934" i="2"/>
  <c r="AB5934" i="2"/>
  <c r="AC5933" i="2"/>
  <c r="AB5933" i="2"/>
  <c r="AC5932" i="2"/>
  <c r="AB5932" i="2"/>
  <c r="AC5931" i="2"/>
  <c r="AB5931" i="2"/>
  <c r="AC5930" i="2"/>
  <c r="AB5930" i="2"/>
  <c r="AC5929" i="2"/>
  <c r="AB5929" i="2"/>
  <c r="AC5928" i="2"/>
  <c r="AB5928" i="2"/>
  <c r="AC5927" i="2"/>
  <c r="AB5927" i="2"/>
  <c r="AC5926" i="2"/>
  <c r="AB5926" i="2"/>
  <c r="AC5925" i="2"/>
  <c r="AB5925" i="2"/>
  <c r="AC5924" i="2"/>
  <c r="AB5924" i="2"/>
  <c r="AC5923" i="2"/>
  <c r="AB5923" i="2"/>
  <c r="AC5922" i="2"/>
  <c r="AB5922" i="2"/>
  <c r="AC5921" i="2"/>
  <c r="AB5921" i="2"/>
  <c r="AC5920" i="2"/>
  <c r="AB5920" i="2"/>
  <c r="AC5919" i="2"/>
  <c r="AB5919" i="2"/>
  <c r="AC5918" i="2"/>
  <c r="AB5918" i="2"/>
  <c r="AC5917" i="2"/>
  <c r="AB5917" i="2"/>
  <c r="AC5916" i="2"/>
  <c r="AB5916" i="2"/>
  <c r="AC5915" i="2"/>
  <c r="AB5915" i="2"/>
  <c r="AC5914" i="2"/>
  <c r="AB5914" i="2"/>
  <c r="AC5913" i="2"/>
  <c r="AB5913" i="2"/>
  <c r="AC5912" i="2"/>
  <c r="AB5912" i="2"/>
  <c r="AC5911" i="2"/>
  <c r="AB5911" i="2"/>
  <c r="AC5910" i="2"/>
  <c r="AB5910" i="2"/>
  <c r="AC5909" i="2"/>
  <c r="AB5909" i="2"/>
  <c r="AC5908" i="2"/>
  <c r="AB5908" i="2"/>
  <c r="AC5907" i="2"/>
  <c r="AB5907" i="2"/>
  <c r="AC5906" i="2"/>
  <c r="AB5906" i="2"/>
  <c r="AC5905" i="2"/>
  <c r="AB5905" i="2"/>
  <c r="AC5904" i="2"/>
  <c r="AB5904" i="2"/>
  <c r="AC5903" i="2"/>
  <c r="AB5903" i="2"/>
  <c r="AC5902" i="2"/>
  <c r="AB5902" i="2"/>
  <c r="AC5901" i="2"/>
  <c r="AB5901" i="2"/>
  <c r="AC5900" i="2"/>
  <c r="AB5900" i="2"/>
  <c r="AC5899" i="2"/>
  <c r="AB5899" i="2"/>
  <c r="AC5898" i="2"/>
  <c r="AB5898" i="2"/>
  <c r="AC5897" i="2"/>
  <c r="AB5897" i="2"/>
  <c r="AC5896" i="2"/>
  <c r="AB5896" i="2"/>
  <c r="AC5895" i="2"/>
  <c r="AB5895" i="2"/>
  <c r="AC5894" i="2"/>
  <c r="AB5894" i="2"/>
  <c r="AC5893" i="2"/>
  <c r="AB5893" i="2"/>
  <c r="AC5892" i="2"/>
  <c r="AB5892" i="2"/>
  <c r="AC5891" i="2"/>
  <c r="AB5891" i="2"/>
  <c r="AC5890" i="2"/>
  <c r="AB5890" i="2"/>
  <c r="AC5889" i="2"/>
  <c r="AB5889" i="2"/>
  <c r="AC5888" i="2"/>
  <c r="AB5888" i="2"/>
  <c r="AC5887" i="2"/>
  <c r="AB5887" i="2"/>
  <c r="AC5886" i="2"/>
  <c r="AB5886" i="2"/>
  <c r="AC5885" i="2"/>
  <c r="AB5885" i="2"/>
  <c r="AC5884" i="2"/>
  <c r="AB5884" i="2"/>
  <c r="AC5883" i="2"/>
  <c r="AB5883" i="2"/>
  <c r="AC5882" i="2"/>
  <c r="AB5882" i="2"/>
  <c r="AC5881" i="2"/>
  <c r="AB5881" i="2"/>
  <c r="AC5880" i="2"/>
  <c r="AB5880" i="2"/>
  <c r="AC5879" i="2"/>
  <c r="AB5879" i="2"/>
  <c r="AC5878" i="2"/>
  <c r="AB5878" i="2"/>
  <c r="AC5877" i="2"/>
  <c r="AB5877" i="2"/>
  <c r="AC5876" i="2"/>
  <c r="AB5876" i="2"/>
  <c r="AC5875" i="2"/>
  <c r="AB5875" i="2"/>
  <c r="AC5874" i="2"/>
  <c r="AB5874" i="2"/>
  <c r="AC5873" i="2"/>
  <c r="AB5873" i="2"/>
  <c r="AC5872" i="2"/>
  <c r="AB5872" i="2"/>
  <c r="AC5871" i="2"/>
  <c r="AB5871" i="2"/>
  <c r="AC5870" i="2"/>
  <c r="AB5870" i="2"/>
  <c r="AC5869" i="2"/>
  <c r="AB5869" i="2"/>
  <c r="AC5868" i="2"/>
  <c r="AB5868" i="2"/>
  <c r="AC5867" i="2"/>
  <c r="AB5867" i="2"/>
  <c r="AC5866" i="2"/>
  <c r="AB5866" i="2"/>
  <c r="AC5865" i="2"/>
  <c r="AB5865" i="2"/>
  <c r="AC5864" i="2"/>
  <c r="AB5864" i="2"/>
  <c r="AC5863" i="2"/>
  <c r="AB5863" i="2"/>
  <c r="AC5862" i="2"/>
  <c r="AB5862" i="2"/>
  <c r="AC5861" i="2"/>
  <c r="AB5861" i="2"/>
  <c r="AC5860" i="2"/>
  <c r="AB5860" i="2"/>
  <c r="AC5859" i="2"/>
  <c r="AB5859" i="2"/>
  <c r="AC5858" i="2"/>
  <c r="AB5858" i="2"/>
  <c r="AC5857" i="2"/>
  <c r="AB5857" i="2"/>
  <c r="AC5856" i="2"/>
  <c r="AB5856" i="2"/>
  <c r="AC5855" i="2"/>
  <c r="AB5855" i="2"/>
  <c r="AC5854" i="2"/>
  <c r="AB5854" i="2"/>
  <c r="AC5853" i="2"/>
  <c r="AB5853" i="2"/>
  <c r="AC5852" i="2"/>
  <c r="AB5852" i="2"/>
  <c r="AC5851" i="2"/>
  <c r="AB5851" i="2"/>
  <c r="AC5850" i="2"/>
  <c r="AB5850" i="2"/>
  <c r="AC5849" i="2"/>
  <c r="AB5849" i="2"/>
  <c r="AC5848" i="2"/>
  <c r="AB5848" i="2"/>
  <c r="AC5847" i="2"/>
  <c r="AB5847" i="2"/>
  <c r="AC5846" i="2"/>
  <c r="AB5846" i="2"/>
  <c r="AC5845" i="2"/>
  <c r="AB5845" i="2"/>
  <c r="AC5844" i="2"/>
  <c r="AB5844" i="2"/>
  <c r="AC5843" i="2"/>
  <c r="AB5843" i="2"/>
  <c r="AC5842" i="2"/>
  <c r="AB5842" i="2"/>
  <c r="AC5841" i="2"/>
  <c r="AB5841" i="2"/>
  <c r="AC5840" i="2"/>
  <c r="AB5840" i="2"/>
  <c r="AC5839" i="2"/>
  <c r="AB5839" i="2"/>
  <c r="AC5838" i="2"/>
  <c r="AB5838" i="2"/>
  <c r="AC5837" i="2"/>
  <c r="AB5837" i="2"/>
  <c r="AC5836" i="2"/>
  <c r="AB5836" i="2"/>
  <c r="AC5835" i="2"/>
  <c r="AB5835" i="2"/>
  <c r="AC5834" i="2"/>
  <c r="AB5834" i="2"/>
  <c r="AC5833" i="2"/>
  <c r="AB5833" i="2"/>
  <c r="AC5832" i="2"/>
  <c r="AB5832" i="2"/>
  <c r="AC5831" i="2"/>
  <c r="AB5831" i="2"/>
  <c r="AC5830" i="2"/>
  <c r="AB5830" i="2"/>
  <c r="AC5829" i="2"/>
  <c r="AB5829" i="2"/>
  <c r="AC5828" i="2"/>
  <c r="AB5828" i="2"/>
  <c r="AC5827" i="2"/>
  <c r="AB5827" i="2"/>
  <c r="AC5826" i="2"/>
  <c r="AB5826" i="2"/>
  <c r="AC5825" i="2"/>
  <c r="AB5825" i="2"/>
  <c r="AC5824" i="2"/>
  <c r="AB5824" i="2"/>
  <c r="AC5823" i="2"/>
  <c r="AB5823" i="2"/>
  <c r="AC5822" i="2"/>
  <c r="AB5822" i="2"/>
  <c r="AC5821" i="2"/>
  <c r="AB5821" i="2"/>
  <c r="AC5820" i="2"/>
  <c r="AB5820" i="2"/>
  <c r="AC5819" i="2"/>
  <c r="AB5819" i="2"/>
  <c r="AC5818" i="2"/>
  <c r="AB5818" i="2"/>
  <c r="AC5817" i="2"/>
  <c r="AB5817" i="2"/>
  <c r="AC5816" i="2"/>
  <c r="AB5816" i="2"/>
  <c r="AC5815" i="2"/>
  <c r="AB5815" i="2"/>
  <c r="AC5814" i="2"/>
  <c r="AB5814" i="2"/>
  <c r="AC5813" i="2"/>
  <c r="AB5813" i="2"/>
  <c r="AC5812" i="2"/>
  <c r="AB5812" i="2"/>
  <c r="AC5811" i="2"/>
  <c r="AB5811" i="2"/>
  <c r="AC5810" i="2"/>
  <c r="AB5810" i="2"/>
  <c r="AC5809" i="2"/>
  <c r="AB5809" i="2"/>
  <c r="AC5808" i="2"/>
  <c r="AB5808" i="2"/>
  <c r="AC5807" i="2"/>
  <c r="AB5807" i="2"/>
  <c r="AC5806" i="2"/>
  <c r="AB5806" i="2"/>
  <c r="AC5805" i="2"/>
  <c r="AB5805" i="2"/>
  <c r="AC5804" i="2"/>
  <c r="AB5804" i="2"/>
  <c r="AC5803" i="2"/>
  <c r="AB5803" i="2"/>
  <c r="AC5802" i="2"/>
  <c r="AB5802" i="2"/>
  <c r="AC5801" i="2"/>
  <c r="AB5801" i="2"/>
  <c r="AC5800" i="2"/>
  <c r="AB5800" i="2"/>
  <c r="AC5799" i="2"/>
  <c r="AB5799" i="2"/>
  <c r="AC5798" i="2"/>
  <c r="AB5798" i="2"/>
  <c r="AC5797" i="2"/>
  <c r="AB5797" i="2"/>
  <c r="AC5796" i="2"/>
  <c r="AB5796" i="2"/>
  <c r="AC5795" i="2"/>
  <c r="AB5795" i="2"/>
  <c r="AC5794" i="2"/>
  <c r="AB5794" i="2"/>
  <c r="AC5793" i="2"/>
  <c r="AB5793" i="2"/>
  <c r="AC5792" i="2"/>
  <c r="AB5792" i="2"/>
  <c r="AC5791" i="2"/>
  <c r="AB5791" i="2"/>
  <c r="AC5790" i="2"/>
  <c r="AB5790" i="2"/>
  <c r="AC5789" i="2"/>
  <c r="AB5789" i="2"/>
  <c r="AC5788" i="2"/>
  <c r="AB5788" i="2"/>
  <c r="AC5787" i="2"/>
  <c r="AB5787" i="2"/>
  <c r="AC5786" i="2"/>
  <c r="AB5786" i="2"/>
  <c r="AC5785" i="2"/>
  <c r="AB5785" i="2"/>
  <c r="AC5784" i="2"/>
  <c r="AB5784" i="2"/>
  <c r="AC5783" i="2"/>
  <c r="AB5783" i="2"/>
  <c r="AC5782" i="2"/>
  <c r="AB5782" i="2"/>
  <c r="AC5781" i="2"/>
  <c r="AB5781" i="2"/>
  <c r="AC5780" i="2"/>
  <c r="AB5780" i="2"/>
  <c r="AC5779" i="2"/>
  <c r="AB5779" i="2"/>
  <c r="AC5778" i="2"/>
  <c r="AB5778" i="2"/>
  <c r="AC5777" i="2"/>
  <c r="AB5777" i="2"/>
  <c r="AC5776" i="2"/>
  <c r="AB5776" i="2"/>
  <c r="AC5775" i="2"/>
  <c r="AB5775" i="2"/>
  <c r="AC5774" i="2"/>
  <c r="AB5774" i="2"/>
  <c r="AC5773" i="2"/>
  <c r="AB5773" i="2"/>
  <c r="AC5772" i="2"/>
  <c r="AB5772" i="2"/>
  <c r="AC5771" i="2"/>
  <c r="AB5771" i="2"/>
  <c r="AC5770" i="2"/>
  <c r="AB5770" i="2"/>
  <c r="AC5769" i="2"/>
  <c r="AB5769" i="2"/>
  <c r="AC5768" i="2"/>
  <c r="AB5768" i="2"/>
  <c r="AC5767" i="2"/>
  <c r="AB5767" i="2"/>
  <c r="AC5766" i="2"/>
  <c r="AB5766" i="2"/>
  <c r="AC5765" i="2"/>
  <c r="AB5765" i="2"/>
  <c r="AC5764" i="2"/>
  <c r="AB5764" i="2"/>
  <c r="AC5763" i="2"/>
  <c r="AB5763" i="2"/>
  <c r="AC5762" i="2"/>
  <c r="AB5762" i="2"/>
  <c r="AC5761" i="2"/>
  <c r="AB5761" i="2"/>
  <c r="AC5760" i="2"/>
  <c r="AB5760" i="2"/>
  <c r="AC5759" i="2"/>
  <c r="AB5759" i="2"/>
  <c r="AC5758" i="2"/>
  <c r="AB5758" i="2"/>
  <c r="AC5757" i="2"/>
  <c r="AB5757" i="2"/>
  <c r="AC5756" i="2"/>
  <c r="AB5756" i="2"/>
  <c r="AC5755" i="2"/>
  <c r="AB5755" i="2"/>
  <c r="AC5754" i="2"/>
  <c r="AB5754" i="2"/>
  <c r="AC5753" i="2"/>
  <c r="AB5753" i="2"/>
  <c r="AC5752" i="2"/>
  <c r="AB5752" i="2"/>
  <c r="AC5751" i="2"/>
  <c r="AB5751" i="2"/>
  <c r="AC5750" i="2"/>
  <c r="AB5750" i="2"/>
  <c r="AC5749" i="2"/>
  <c r="AB5749" i="2"/>
  <c r="AC5748" i="2"/>
  <c r="AB5748" i="2"/>
  <c r="AC5747" i="2"/>
  <c r="AB5747" i="2"/>
  <c r="AC5746" i="2"/>
  <c r="AB5746" i="2"/>
  <c r="AC5745" i="2"/>
  <c r="AB5745" i="2"/>
  <c r="AC5744" i="2"/>
  <c r="AB5744" i="2"/>
  <c r="AC5743" i="2"/>
  <c r="AB5743" i="2"/>
  <c r="AC5742" i="2"/>
  <c r="AB5742" i="2"/>
  <c r="AC5741" i="2"/>
  <c r="AB5741" i="2"/>
  <c r="AC5740" i="2"/>
  <c r="AB5740" i="2"/>
  <c r="AC5739" i="2"/>
  <c r="AB5739" i="2"/>
  <c r="AC5738" i="2"/>
  <c r="AB5738" i="2"/>
  <c r="AC5737" i="2"/>
  <c r="AB5737" i="2"/>
  <c r="AC5736" i="2"/>
  <c r="AB5736" i="2"/>
  <c r="AC5735" i="2"/>
  <c r="AB5735" i="2"/>
  <c r="AC5734" i="2"/>
  <c r="AB5734" i="2"/>
  <c r="AC5733" i="2"/>
  <c r="AB5733" i="2"/>
  <c r="AC5732" i="2"/>
  <c r="AB5732" i="2"/>
  <c r="AC5731" i="2"/>
  <c r="AB5731" i="2"/>
  <c r="AC5730" i="2"/>
  <c r="AB5730" i="2"/>
  <c r="AC5729" i="2"/>
  <c r="AB5729" i="2"/>
  <c r="AC5728" i="2"/>
  <c r="AB5728" i="2"/>
  <c r="AC5727" i="2"/>
  <c r="AB5727" i="2"/>
  <c r="AC5726" i="2"/>
  <c r="AB5726" i="2"/>
  <c r="AC5725" i="2"/>
  <c r="AB5725" i="2"/>
  <c r="AC5724" i="2"/>
  <c r="AB5724" i="2"/>
  <c r="AC5723" i="2"/>
  <c r="AB5723" i="2"/>
  <c r="AC5722" i="2"/>
  <c r="AB5722" i="2"/>
  <c r="AC5721" i="2"/>
  <c r="AB5721" i="2"/>
  <c r="AC5720" i="2"/>
  <c r="AB5720" i="2"/>
  <c r="AC5719" i="2"/>
  <c r="AB5719" i="2"/>
  <c r="AC5718" i="2"/>
  <c r="AB5718" i="2"/>
  <c r="AC5717" i="2"/>
  <c r="AB5717" i="2"/>
  <c r="AC5716" i="2"/>
  <c r="AB5716" i="2"/>
  <c r="AC5715" i="2"/>
  <c r="AB5715" i="2"/>
  <c r="AC5714" i="2"/>
  <c r="AB5714" i="2"/>
  <c r="AC5713" i="2"/>
  <c r="AB5713" i="2"/>
  <c r="AC5712" i="2"/>
  <c r="AB5712" i="2"/>
  <c r="AC5711" i="2"/>
  <c r="AB5711" i="2"/>
  <c r="AC5710" i="2"/>
  <c r="AB5710" i="2"/>
  <c r="AC5709" i="2"/>
  <c r="AB5709" i="2"/>
  <c r="AC5708" i="2"/>
  <c r="AB5708" i="2"/>
  <c r="AC5707" i="2"/>
  <c r="AB5707" i="2"/>
  <c r="AC5706" i="2"/>
  <c r="AB5706" i="2"/>
  <c r="AC5705" i="2"/>
  <c r="AB5705" i="2"/>
  <c r="AC5704" i="2"/>
  <c r="AB5704" i="2"/>
  <c r="AC5703" i="2"/>
  <c r="AB5703" i="2"/>
  <c r="AC5702" i="2"/>
  <c r="AB5702" i="2"/>
  <c r="AC5701" i="2"/>
  <c r="AB5701" i="2"/>
  <c r="AC5700" i="2"/>
  <c r="AB5700" i="2"/>
  <c r="AC5699" i="2"/>
  <c r="AB5699" i="2"/>
  <c r="AC5698" i="2"/>
  <c r="AB5698" i="2"/>
  <c r="AC5697" i="2"/>
  <c r="AB5697" i="2"/>
  <c r="AC5696" i="2"/>
  <c r="AB5696" i="2"/>
  <c r="AC5695" i="2"/>
  <c r="AB5695" i="2"/>
  <c r="AC5694" i="2"/>
  <c r="AB5694" i="2"/>
  <c r="AC5693" i="2"/>
  <c r="AB5693" i="2"/>
  <c r="AC5692" i="2"/>
  <c r="AB5692" i="2"/>
  <c r="AC5691" i="2"/>
  <c r="AB5691" i="2"/>
  <c r="AC5690" i="2"/>
  <c r="AB5690" i="2"/>
  <c r="AC5689" i="2"/>
  <c r="AB5689" i="2"/>
  <c r="AC5688" i="2"/>
  <c r="AB5688" i="2"/>
  <c r="AC5687" i="2"/>
  <c r="AB5687" i="2"/>
  <c r="AC5686" i="2"/>
  <c r="AB5686" i="2"/>
  <c r="AC5685" i="2"/>
  <c r="AB5685" i="2"/>
  <c r="AC5684" i="2"/>
  <c r="AB5684" i="2"/>
  <c r="AC5683" i="2"/>
  <c r="AB5683" i="2"/>
  <c r="AC5682" i="2"/>
  <c r="AB5682" i="2"/>
  <c r="AC5681" i="2"/>
  <c r="AB5681" i="2"/>
  <c r="AC5680" i="2"/>
  <c r="AB5680" i="2"/>
  <c r="AC5679" i="2"/>
  <c r="AB5679" i="2"/>
  <c r="AC5678" i="2"/>
  <c r="AB5678" i="2"/>
  <c r="AC5677" i="2"/>
  <c r="AB5677" i="2"/>
  <c r="AC5676" i="2"/>
  <c r="AB5676" i="2"/>
  <c r="AC5675" i="2"/>
  <c r="AB5675" i="2"/>
  <c r="AC5674" i="2"/>
  <c r="AB5674" i="2"/>
  <c r="AC5673" i="2"/>
  <c r="AB5673" i="2"/>
  <c r="AC5672" i="2"/>
  <c r="AB5672" i="2"/>
  <c r="AC5671" i="2"/>
  <c r="AB5671" i="2"/>
  <c r="AC5670" i="2"/>
  <c r="AB5670" i="2"/>
  <c r="AC5669" i="2"/>
  <c r="AB5669" i="2"/>
  <c r="AC5668" i="2"/>
  <c r="AB5668" i="2"/>
  <c r="AC5667" i="2"/>
  <c r="AB5667" i="2"/>
  <c r="AC5666" i="2"/>
  <c r="AB5666" i="2"/>
  <c r="AC5665" i="2"/>
  <c r="AB5665" i="2"/>
  <c r="AC5664" i="2"/>
  <c r="AB5664" i="2"/>
  <c r="AC5663" i="2"/>
  <c r="AB5663" i="2"/>
  <c r="AC5662" i="2"/>
  <c r="AB5662" i="2"/>
  <c r="AC5661" i="2"/>
  <c r="AB5661" i="2"/>
  <c r="AC5660" i="2"/>
  <c r="AB5660" i="2"/>
  <c r="AC5659" i="2"/>
  <c r="AB5659" i="2"/>
  <c r="AC5658" i="2"/>
  <c r="AB5658" i="2"/>
  <c r="AC5657" i="2"/>
  <c r="AB5657" i="2"/>
  <c r="AC5656" i="2"/>
  <c r="AB5656" i="2"/>
  <c r="AC5655" i="2"/>
  <c r="AB5655" i="2"/>
  <c r="AC5654" i="2"/>
  <c r="AB5654" i="2"/>
  <c r="AC5653" i="2"/>
  <c r="AB5653" i="2"/>
  <c r="AC5652" i="2"/>
  <c r="AB5652" i="2"/>
  <c r="AC5651" i="2"/>
  <c r="AB5651" i="2"/>
  <c r="AC5650" i="2"/>
  <c r="AB5650" i="2"/>
  <c r="AC5649" i="2"/>
  <c r="AB5649" i="2"/>
  <c r="AC5648" i="2"/>
  <c r="AB5648" i="2"/>
  <c r="AC5647" i="2"/>
  <c r="AB5647" i="2"/>
  <c r="AC5646" i="2"/>
  <c r="AB5646" i="2"/>
  <c r="AC5645" i="2"/>
  <c r="AB5645" i="2"/>
  <c r="AC5644" i="2"/>
  <c r="AB5644" i="2"/>
  <c r="AC5643" i="2"/>
  <c r="AB5643" i="2"/>
  <c r="AC5642" i="2"/>
  <c r="AB5642" i="2"/>
  <c r="AC5641" i="2"/>
  <c r="AB5641" i="2"/>
  <c r="AC5640" i="2"/>
  <c r="AB5640" i="2"/>
  <c r="AC5639" i="2"/>
  <c r="AB5639" i="2"/>
  <c r="AC5638" i="2"/>
  <c r="AB5638" i="2"/>
  <c r="AC5637" i="2"/>
  <c r="AB5637" i="2"/>
  <c r="AC5636" i="2"/>
  <c r="AB5636" i="2"/>
  <c r="AC5635" i="2"/>
  <c r="AB5635" i="2"/>
  <c r="AC5634" i="2"/>
  <c r="AB5634" i="2"/>
  <c r="AC5633" i="2"/>
  <c r="AB5633" i="2"/>
  <c r="AC5632" i="2"/>
  <c r="AB5632" i="2"/>
  <c r="AC5631" i="2"/>
  <c r="AB5631" i="2"/>
  <c r="AC5630" i="2"/>
  <c r="AB5630" i="2"/>
  <c r="AC5629" i="2"/>
  <c r="AB5629" i="2"/>
  <c r="AC5628" i="2"/>
  <c r="AB5628" i="2"/>
  <c r="AC5627" i="2"/>
  <c r="AB5627" i="2"/>
  <c r="AC5626" i="2"/>
  <c r="AB5626" i="2"/>
  <c r="AC5625" i="2"/>
  <c r="AB5625" i="2"/>
  <c r="AC5624" i="2"/>
  <c r="AB5624" i="2"/>
  <c r="AC5623" i="2"/>
  <c r="AB5623" i="2"/>
  <c r="AC5622" i="2"/>
  <c r="AB5622" i="2"/>
  <c r="AC5621" i="2"/>
  <c r="AB5621" i="2"/>
  <c r="AC5620" i="2"/>
  <c r="AB5620" i="2"/>
  <c r="AC5619" i="2"/>
  <c r="AB5619" i="2"/>
  <c r="AC5618" i="2"/>
  <c r="AB5618" i="2"/>
  <c r="AC5617" i="2"/>
  <c r="AB5617" i="2"/>
  <c r="AC5616" i="2"/>
  <c r="AB5616" i="2"/>
  <c r="AC5615" i="2"/>
  <c r="AB5615" i="2"/>
  <c r="AC5614" i="2"/>
  <c r="AB5614" i="2"/>
  <c r="AC5613" i="2"/>
  <c r="AB5613" i="2"/>
  <c r="AC5612" i="2"/>
  <c r="AB5612" i="2"/>
  <c r="AC5611" i="2"/>
  <c r="AB5611" i="2"/>
  <c r="AC5610" i="2"/>
  <c r="AB5610" i="2"/>
  <c r="AC5609" i="2"/>
  <c r="AB5609" i="2"/>
  <c r="AC5608" i="2"/>
  <c r="AB5608" i="2"/>
  <c r="AC5607" i="2"/>
  <c r="AB5607" i="2"/>
  <c r="AC5606" i="2"/>
  <c r="AB5606" i="2"/>
  <c r="AC5605" i="2"/>
  <c r="AB5605" i="2"/>
  <c r="AC5604" i="2"/>
  <c r="AB5604" i="2"/>
  <c r="AC5603" i="2"/>
  <c r="AB5603" i="2"/>
  <c r="AC5602" i="2"/>
  <c r="AB5602" i="2"/>
  <c r="AC5601" i="2"/>
  <c r="AB5601" i="2"/>
  <c r="AC5600" i="2"/>
  <c r="AB5600" i="2"/>
  <c r="AC5599" i="2"/>
  <c r="AB5599" i="2"/>
  <c r="AC5598" i="2"/>
  <c r="AB5598" i="2"/>
  <c r="AC5597" i="2"/>
  <c r="AB5597" i="2"/>
  <c r="AC5596" i="2"/>
  <c r="AB5596" i="2"/>
  <c r="AC5595" i="2"/>
  <c r="AB5595" i="2"/>
  <c r="AC5594" i="2"/>
  <c r="AB5594" i="2"/>
  <c r="AC5593" i="2"/>
  <c r="AB5593" i="2"/>
  <c r="AC5592" i="2"/>
  <c r="AB5592" i="2"/>
  <c r="AC5591" i="2"/>
  <c r="AB5591" i="2"/>
  <c r="AC5590" i="2"/>
  <c r="AB5590" i="2"/>
  <c r="AC5589" i="2"/>
  <c r="AB5589" i="2"/>
  <c r="AC5588" i="2"/>
  <c r="AB5588" i="2"/>
  <c r="AC5587" i="2"/>
  <c r="AB5587" i="2"/>
  <c r="AC5586" i="2"/>
  <c r="AB5586" i="2"/>
  <c r="AC5585" i="2"/>
  <c r="AB5585" i="2"/>
  <c r="AC5584" i="2"/>
  <c r="AB5584" i="2"/>
  <c r="AC5583" i="2"/>
  <c r="AB5583" i="2"/>
  <c r="AC5582" i="2"/>
  <c r="AB5582" i="2"/>
  <c r="AC5581" i="2"/>
  <c r="AB5581" i="2"/>
  <c r="AC5580" i="2"/>
  <c r="AB5580" i="2"/>
  <c r="AC5579" i="2"/>
  <c r="AB5579" i="2"/>
  <c r="AC5578" i="2"/>
  <c r="AB5578" i="2"/>
  <c r="AC5577" i="2"/>
  <c r="AB5577" i="2"/>
  <c r="AC5576" i="2"/>
  <c r="AB5576" i="2"/>
  <c r="AC5575" i="2"/>
  <c r="AB5575" i="2"/>
  <c r="AC5574" i="2"/>
  <c r="AB5574" i="2"/>
  <c r="AC5573" i="2"/>
  <c r="AB5573" i="2"/>
  <c r="AC5572" i="2"/>
  <c r="AB5572" i="2"/>
  <c r="AC5571" i="2"/>
  <c r="AB5571" i="2"/>
  <c r="AC5570" i="2"/>
  <c r="AB5570" i="2"/>
  <c r="AC5569" i="2"/>
  <c r="AB5569" i="2"/>
  <c r="AC5568" i="2"/>
  <c r="AB5568" i="2"/>
  <c r="AC5567" i="2"/>
  <c r="AB5567" i="2"/>
  <c r="AC5566" i="2"/>
  <c r="AB5566" i="2"/>
  <c r="AC5565" i="2"/>
  <c r="AB5565" i="2"/>
  <c r="AC5564" i="2"/>
  <c r="AB5564" i="2"/>
  <c r="AC5563" i="2"/>
  <c r="AB5563" i="2"/>
  <c r="AC5562" i="2"/>
  <c r="AB5562" i="2"/>
  <c r="AC5561" i="2"/>
  <c r="AB5561" i="2"/>
  <c r="AC5560" i="2"/>
  <c r="AB5560" i="2"/>
  <c r="AC5559" i="2"/>
  <c r="AB5559" i="2"/>
  <c r="AC5558" i="2"/>
  <c r="AB5558" i="2"/>
  <c r="AC5557" i="2"/>
  <c r="AB5557" i="2"/>
  <c r="AC5556" i="2"/>
  <c r="AB5556" i="2"/>
  <c r="AC5555" i="2"/>
  <c r="AB5555" i="2"/>
  <c r="AC5554" i="2"/>
  <c r="AB5554" i="2"/>
  <c r="AC5553" i="2"/>
  <c r="AB5553" i="2"/>
  <c r="AC5552" i="2"/>
  <c r="AB5552" i="2"/>
  <c r="AC5551" i="2"/>
  <c r="AB5551" i="2"/>
  <c r="AC5550" i="2"/>
  <c r="AB5550" i="2"/>
  <c r="AC5549" i="2"/>
  <c r="AB5549" i="2"/>
  <c r="AC5548" i="2"/>
  <c r="AB5548" i="2"/>
  <c r="AC5547" i="2"/>
  <c r="AB5547" i="2"/>
  <c r="AC5546" i="2"/>
  <c r="AB5546" i="2"/>
  <c r="AC5545" i="2"/>
  <c r="AB5545" i="2"/>
  <c r="AC5544" i="2"/>
  <c r="AB5544" i="2"/>
  <c r="AC5543" i="2"/>
  <c r="AB5543" i="2"/>
  <c r="AC5542" i="2"/>
  <c r="AB5542" i="2"/>
  <c r="AC5541" i="2"/>
  <c r="AB5541" i="2"/>
  <c r="AC5540" i="2"/>
  <c r="AB5540" i="2"/>
  <c r="AC5539" i="2"/>
  <c r="AB5539" i="2"/>
  <c r="AC5538" i="2"/>
  <c r="AB5538" i="2"/>
  <c r="AC5537" i="2"/>
  <c r="AB5537" i="2"/>
  <c r="AC5536" i="2"/>
  <c r="AB5536" i="2"/>
  <c r="AC5535" i="2"/>
  <c r="AB5535" i="2"/>
  <c r="AC5534" i="2"/>
  <c r="AB5534" i="2"/>
  <c r="AC5533" i="2"/>
  <c r="AB5533" i="2"/>
  <c r="AC5532" i="2"/>
  <c r="AB5532" i="2"/>
  <c r="AC5531" i="2"/>
  <c r="AB5531" i="2"/>
  <c r="AC5530" i="2"/>
  <c r="AB5530" i="2"/>
  <c r="AC5529" i="2"/>
  <c r="AB5529" i="2"/>
  <c r="AC5528" i="2"/>
  <c r="AB5528" i="2"/>
  <c r="AC5527" i="2"/>
  <c r="AB5527" i="2"/>
  <c r="AC5526" i="2"/>
  <c r="AB5526" i="2"/>
  <c r="AC5525" i="2"/>
  <c r="AB5525" i="2"/>
  <c r="AC5524" i="2"/>
  <c r="AB5524" i="2"/>
  <c r="AC5523" i="2"/>
  <c r="AB5523" i="2"/>
  <c r="AC5522" i="2"/>
  <c r="AB5522" i="2"/>
  <c r="AC5521" i="2"/>
  <c r="AB5521" i="2"/>
  <c r="AC5520" i="2"/>
  <c r="AB5520" i="2"/>
  <c r="AC5519" i="2"/>
  <c r="AB5519" i="2"/>
  <c r="AC5518" i="2"/>
  <c r="AB5518" i="2"/>
  <c r="AC5517" i="2"/>
  <c r="AB5517" i="2"/>
  <c r="AC5516" i="2"/>
  <c r="AB5516" i="2"/>
  <c r="AC5515" i="2"/>
  <c r="AB5515" i="2"/>
  <c r="AC5514" i="2"/>
  <c r="AB5514" i="2"/>
  <c r="AC5513" i="2"/>
  <c r="AB5513" i="2"/>
  <c r="AC5512" i="2"/>
  <c r="AB5512" i="2"/>
  <c r="AC5511" i="2"/>
  <c r="AB5511" i="2"/>
  <c r="AC5510" i="2"/>
  <c r="AB5510" i="2"/>
  <c r="AC5509" i="2"/>
  <c r="AB5509" i="2"/>
  <c r="AC5508" i="2"/>
  <c r="AB5508" i="2"/>
  <c r="AC5507" i="2"/>
  <c r="AB5507" i="2"/>
  <c r="AC5506" i="2"/>
  <c r="AB5506" i="2"/>
  <c r="AC5505" i="2"/>
  <c r="AB5505" i="2"/>
  <c r="AC5504" i="2"/>
  <c r="AB5504" i="2"/>
  <c r="AC5503" i="2"/>
  <c r="AB5503" i="2"/>
  <c r="AC5502" i="2"/>
  <c r="AB5502" i="2"/>
  <c r="AC5501" i="2"/>
  <c r="AB5501" i="2"/>
  <c r="AC5500" i="2"/>
  <c r="AB5500" i="2"/>
  <c r="AC5499" i="2"/>
  <c r="AB5499" i="2"/>
  <c r="AC5498" i="2"/>
  <c r="AB5498" i="2"/>
  <c r="AC5497" i="2"/>
  <c r="AB5497" i="2"/>
  <c r="AC5496" i="2"/>
  <c r="AB5496" i="2"/>
  <c r="AC5495" i="2"/>
  <c r="AB5495" i="2"/>
  <c r="AC5494" i="2"/>
  <c r="AB5494" i="2"/>
  <c r="AC5493" i="2"/>
  <c r="AB5493" i="2"/>
  <c r="AC5492" i="2"/>
  <c r="AB5492" i="2"/>
  <c r="AC5491" i="2"/>
  <c r="AB5491" i="2"/>
  <c r="AC5490" i="2"/>
  <c r="AB5490" i="2"/>
  <c r="AC5489" i="2"/>
  <c r="AB5489" i="2"/>
  <c r="AC5488" i="2"/>
  <c r="AB5488" i="2"/>
  <c r="AC5487" i="2"/>
  <c r="AB5487" i="2"/>
  <c r="AC5486" i="2"/>
  <c r="AB5486" i="2"/>
  <c r="AC5485" i="2"/>
  <c r="AB5485" i="2"/>
  <c r="AC5484" i="2"/>
  <c r="AB5484" i="2"/>
  <c r="AC5483" i="2"/>
  <c r="AB5483" i="2"/>
  <c r="AC5482" i="2"/>
  <c r="AB5482" i="2"/>
  <c r="AC5481" i="2"/>
  <c r="AB5481" i="2"/>
  <c r="AC5480" i="2"/>
  <c r="AB5480" i="2"/>
  <c r="AC5479" i="2"/>
  <c r="AB5479" i="2"/>
  <c r="AC5478" i="2"/>
  <c r="AB5478" i="2"/>
  <c r="AC5477" i="2"/>
  <c r="AB5477" i="2"/>
  <c r="AC5476" i="2"/>
  <c r="AB5476" i="2"/>
  <c r="AC5475" i="2"/>
  <c r="AB5475" i="2"/>
  <c r="AC5474" i="2"/>
  <c r="AB5474" i="2"/>
  <c r="AC5473" i="2"/>
  <c r="AB5473" i="2"/>
  <c r="AC5472" i="2"/>
  <c r="AB5472" i="2"/>
  <c r="AC5471" i="2"/>
  <c r="AB5471" i="2"/>
  <c r="AC5470" i="2"/>
  <c r="AB5470" i="2"/>
  <c r="AC5469" i="2"/>
  <c r="AB5469" i="2"/>
  <c r="AC5468" i="2"/>
  <c r="AB5468" i="2"/>
  <c r="AC5467" i="2"/>
  <c r="AB5467" i="2"/>
  <c r="AC5466" i="2"/>
  <c r="AB5466" i="2"/>
  <c r="AC5465" i="2"/>
  <c r="AB5465" i="2"/>
  <c r="AC5464" i="2"/>
  <c r="AB5464" i="2"/>
  <c r="AC5463" i="2"/>
  <c r="AB5463" i="2"/>
  <c r="AC5462" i="2"/>
  <c r="AB5462" i="2"/>
  <c r="AC5461" i="2"/>
  <c r="AB5461" i="2"/>
  <c r="AC5460" i="2"/>
  <c r="AB5460" i="2"/>
  <c r="AC5459" i="2"/>
  <c r="AB5459" i="2"/>
  <c r="AC5458" i="2"/>
  <c r="AB5458" i="2"/>
  <c r="AC5457" i="2"/>
  <c r="AB5457" i="2"/>
  <c r="AC5456" i="2"/>
  <c r="AB5456" i="2"/>
  <c r="AC5455" i="2"/>
  <c r="AB5455" i="2"/>
  <c r="AC5454" i="2"/>
  <c r="AB5454" i="2"/>
  <c r="AC5453" i="2"/>
  <c r="AB5453" i="2"/>
  <c r="AC5452" i="2"/>
  <c r="AB5452" i="2"/>
  <c r="AC5451" i="2"/>
  <c r="AB5451" i="2"/>
  <c r="AC5450" i="2"/>
  <c r="AB5450" i="2"/>
  <c r="AC5449" i="2"/>
  <c r="AB5449" i="2"/>
  <c r="AC5448" i="2"/>
  <c r="AB5448" i="2"/>
  <c r="AC5447" i="2"/>
  <c r="AB5447" i="2"/>
  <c r="AC5446" i="2"/>
  <c r="AB5446" i="2"/>
  <c r="AC5445" i="2"/>
  <c r="AB5445" i="2"/>
  <c r="AC5444" i="2"/>
  <c r="AB5444" i="2"/>
  <c r="AC5443" i="2"/>
  <c r="AB5443" i="2"/>
  <c r="AC5442" i="2"/>
  <c r="AB5442" i="2"/>
  <c r="AC5441" i="2"/>
  <c r="AB5441" i="2"/>
  <c r="AC5440" i="2"/>
  <c r="AB5440" i="2"/>
  <c r="AC5439" i="2"/>
  <c r="AB5439" i="2"/>
  <c r="AC5438" i="2"/>
  <c r="AB5438" i="2"/>
  <c r="AC5437" i="2"/>
  <c r="AB5437" i="2"/>
  <c r="AC5436" i="2"/>
  <c r="AB5436" i="2"/>
  <c r="AC5435" i="2"/>
  <c r="AB5435" i="2"/>
  <c r="AC5434" i="2"/>
  <c r="AB5434" i="2"/>
  <c r="AC5433" i="2"/>
  <c r="AB5433" i="2"/>
  <c r="AC5432" i="2"/>
  <c r="AB5432" i="2"/>
  <c r="AC5431" i="2"/>
  <c r="AB5431" i="2"/>
  <c r="AC5430" i="2"/>
  <c r="AB5430" i="2"/>
  <c r="AC5429" i="2"/>
  <c r="AB5429" i="2"/>
  <c r="AC5428" i="2"/>
  <c r="AB5428" i="2"/>
  <c r="AC5427" i="2"/>
  <c r="AB5427" i="2"/>
  <c r="AC5426" i="2"/>
  <c r="AB5426" i="2"/>
  <c r="AC5425" i="2"/>
  <c r="AB5425" i="2"/>
  <c r="AC5424" i="2"/>
  <c r="AB5424" i="2"/>
  <c r="AC5423" i="2"/>
  <c r="AB5423" i="2"/>
  <c r="AC5422" i="2"/>
  <c r="AB5422" i="2"/>
  <c r="AC5421" i="2"/>
  <c r="AB5421" i="2"/>
  <c r="AC5420" i="2"/>
  <c r="AB5420" i="2"/>
  <c r="AC5419" i="2"/>
  <c r="AB5419" i="2"/>
  <c r="AC5418" i="2"/>
  <c r="AB5418" i="2"/>
  <c r="AC5417" i="2"/>
  <c r="AB5417" i="2"/>
  <c r="AC5416" i="2"/>
  <c r="AB5416" i="2"/>
  <c r="AC5415" i="2"/>
  <c r="AB5415" i="2"/>
  <c r="AC5414" i="2"/>
  <c r="AB5414" i="2"/>
  <c r="AC5413" i="2"/>
  <c r="AB5413" i="2"/>
  <c r="AC5412" i="2"/>
  <c r="AB5412" i="2"/>
  <c r="AC5411" i="2"/>
  <c r="AB5411" i="2"/>
  <c r="AC5410" i="2"/>
  <c r="AB5410" i="2"/>
  <c r="AC5409" i="2"/>
  <c r="AB5409" i="2"/>
  <c r="AC5408" i="2"/>
  <c r="AB5408" i="2"/>
  <c r="AC5407" i="2"/>
  <c r="AB5407" i="2"/>
  <c r="AC5406" i="2"/>
  <c r="AB5406" i="2"/>
  <c r="AC5405" i="2"/>
  <c r="AB5405" i="2"/>
  <c r="AC5404" i="2"/>
  <c r="AB5404" i="2"/>
  <c r="AC5403" i="2"/>
  <c r="AB5403" i="2"/>
  <c r="AC5402" i="2"/>
  <c r="AB5402" i="2"/>
  <c r="AC5401" i="2"/>
  <c r="AB5401" i="2"/>
  <c r="AC5400" i="2"/>
  <c r="AB5400" i="2"/>
  <c r="AC5399" i="2"/>
  <c r="AB5399" i="2"/>
  <c r="AC5398" i="2"/>
  <c r="AB5398" i="2"/>
  <c r="AC5397" i="2"/>
  <c r="AB5397" i="2"/>
  <c r="AC5396" i="2"/>
  <c r="AB5396" i="2"/>
  <c r="AC5395" i="2"/>
  <c r="AB5395" i="2"/>
  <c r="AC5394" i="2"/>
  <c r="AB5394" i="2"/>
  <c r="AC5393" i="2"/>
  <c r="AB5393" i="2"/>
  <c r="AC5392" i="2"/>
  <c r="AB5392" i="2"/>
  <c r="AC5391" i="2"/>
  <c r="AB5391" i="2"/>
  <c r="AC5390" i="2"/>
  <c r="AB5390" i="2"/>
  <c r="AC5389" i="2"/>
  <c r="AB5389" i="2"/>
  <c r="AC5388" i="2"/>
  <c r="AB5388" i="2"/>
  <c r="AC5387" i="2"/>
  <c r="AB5387" i="2"/>
  <c r="AC5386" i="2"/>
  <c r="AB5386" i="2"/>
  <c r="AC5385" i="2"/>
  <c r="AB5385" i="2"/>
  <c r="AC5384" i="2"/>
  <c r="AB5384" i="2"/>
  <c r="AC5383" i="2"/>
  <c r="AB5383" i="2"/>
  <c r="AC5382" i="2"/>
  <c r="AB5382" i="2"/>
  <c r="AC5381" i="2"/>
  <c r="AB5381" i="2"/>
  <c r="AC5380" i="2"/>
  <c r="AB5380" i="2"/>
  <c r="AC5379" i="2"/>
  <c r="AB5379" i="2"/>
  <c r="AC5378" i="2"/>
  <c r="AB5378" i="2"/>
  <c r="AC5377" i="2"/>
  <c r="AB5377" i="2"/>
  <c r="AC5376" i="2"/>
  <c r="AB5376" i="2"/>
  <c r="AC5375" i="2"/>
  <c r="AB5375" i="2"/>
  <c r="AC5374" i="2"/>
  <c r="AB5374" i="2"/>
  <c r="AC5373" i="2"/>
  <c r="AB5373" i="2"/>
  <c r="AC5372" i="2"/>
  <c r="AB5372" i="2"/>
  <c r="AC5371" i="2"/>
  <c r="AB5371" i="2"/>
  <c r="AC5370" i="2"/>
  <c r="AB5370" i="2"/>
  <c r="AC5369" i="2"/>
  <c r="AB5369" i="2"/>
  <c r="AC5368" i="2"/>
  <c r="AB5368" i="2"/>
  <c r="AC5367" i="2"/>
  <c r="AB5367" i="2"/>
  <c r="AC5366" i="2"/>
  <c r="AB5366" i="2"/>
  <c r="AC5365" i="2"/>
  <c r="AB5365" i="2"/>
  <c r="AC5364" i="2"/>
  <c r="AB5364" i="2"/>
  <c r="AC5363" i="2"/>
  <c r="AB5363" i="2"/>
  <c r="AC5362" i="2"/>
  <c r="AB5362" i="2"/>
  <c r="AC5361" i="2"/>
  <c r="AB5361" i="2"/>
  <c r="AC5360" i="2"/>
  <c r="AB5360" i="2"/>
  <c r="AC5359" i="2"/>
  <c r="AB5359" i="2"/>
  <c r="AC5358" i="2"/>
  <c r="AB5358" i="2"/>
  <c r="AC5357" i="2"/>
  <c r="AB5357" i="2"/>
  <c r="AC5356" i="2"/>
  <c r="AB5356" i="2"/>
  <c r="AC5355" i="2"/>
  <c r="AB5355" i="2"/>
  <c r="AC5354" i="2"/>
  <c r="AB5354" i="2"/>
  <c r="AC5353" i="2"/>
  <c r="AB5353" i="2"/>
  <c r="AC5352" i="2"/>
  <c r="AB5352" i="2"/>
  <c r="AC5351" i="2"/>
  <c r="AB5351" i="2"/>
  <c r="AC5350" i="2"/>
  <c r="AB5350" i="2"/>
  <c r="AC5349" i="2"/>
  <c r="AB5349" i="2"/>
  <c r="AC5348" i="2"/>
  <c r="AB5348" i="2"/>
  <c r="AC5347" i="2"/>
  <c r="AB5347" i="2"/>
  <c r="AC5346" i="2"/>
  <c r="AB5346" i="2"/>
  <c r="AC5345" i="2"/>
  <c r="AB5345" i="2"/>
  <c r="AC5344" i="2"/>
  <c r="AB5344" i="2"/>
  <c r="AC5343" i="2"/>
  <c r="AB5343" i="2"/>
  <c r="AC5342" i="2"/>
  <c r="AB5342" i="2"/>
  <c r="AC5341" i="2"/>
  <c r="AB5341" i="2"/>
  <c r="AC5340" i="2"/>
  <c r="AB5340" i="2"/>
  <c r="AC5339" i="2"/>
  <c r="AB5339" i="2"/>
  <c r="AC5338" i="2"/>
  <c r="AB5338" i="2"/>
  <c r="AC5337" i="2"/>
  <c r="AB5337" i="2"/>
  <c r="AC5336" i="2"/>
  <c r="AB5336" i="2"/>
  <c r="AC5335" i="2"/>
  <c r="AB5335" i="2"/>
  <c r="AC5334" i="2"/>
  <c r="AB5334" i="2"/>
  <c r="AC5333" i="2"/>
  <c r="AB5333" i="2"/>
  <c r="AC5332" i="2"/>
  <c r="AB5332" i="2"/>
  <c r="AC5331" i="2"/>
  <c r="AB5331" i="2"/>
  <c r="AC5330" i="2"/>
  <c r="AB5330" i="2"/>
  <c r="AC5329" i="2"/>
  <c r="AB5329" i="2"/>
  <c r="AC5328" i="2"/>
  <c r="AB5328" i="2"/>
  <c r="AC5327" i="2"/>
  <c r="AB5327" i="2"/>
  <c r="AC5326" i="2"/>
  <c r="AB5326" i="2"/>
  <c r="AC5325" i="2"/>
  <c r="AB5325" i="2"/>
  <c r="AC5324" i="2"/>
  <c r="AB5324" i="2"/>
  <c r="AC5323" i="2"/>
  <c r="AB5323" i="2"/>
  <c r="AC5322" i="2"/>
  <c r="AB5322" i="2"/>
  <c r="AC5321" i="2"/>
  <c r="AB5321" i="2"/>
  <c r="AC5320" i="2"/>
  <c r="AB5320" i="2"/>
  <c r="AC5319" i="2"/>
  <c r="AB5319" i="2"/>
  <c r="AC5318" i="2"/>
  <c r="AB5318" i="2"/>
  <c r="AC5317" i="2"/>
  <c r="AB5317" i="2"/>
  <c r="AC5316" i="2"/>
  <c r="AB5316" i="2"/>
  <c r="AC5315" i="2"/>
  <c r="AB5315" i="2"/>
  <c r="AC5314" i="2"/>
  <c r="AB5314" i="2"/>
  <c r="AC5313" i="2"/>
  <c r="AB5313" i="2"/>
  <c r="AC5312" i="2"/>
  <c r="AB5312" i="2"/>
  <c r="AC5311" i="2"/>
  <c r="AB5311" i="2"/>
  <c r="AC5310" i="2"/>
  <c r="AB5310" i="2"/>
  <c r="AC5309" i="2"/>
  <c r="AB5309" i="2"/>
  <c r="AC5308" i="2"/>
  <c r="AB5308" i="2"/>
  <c r="AC5307" i="2"/>
  <c r="AB5307" i="2"/>
  <c r="AC5306" i="2"/>
  <c r="AB5306" i="2"/>
  <c r="AC5305" i="2"/>
  <c r="AB5305" i="2"/>
  <c r="AC5304" i="2"/>
  <c r="AB5304" i="2"/>
  <c r="AC5303" i="2"/>
  <c r="AB5303" i="2"/>
  <c r="AC5302" i="2"/>
  <c r="AB5302" i="2"/>
  <c r="AC5301" i="2"/>
  <c r="AB5301" i="2"/>
  <c r="AC5300" i="2"/>
  <c r="AB5300" i="2"/>
  <c r="AC5299" i="2"/>
  <c r="AB5299" i="2"/>
  <c r="AC5298" i="2"/>
  <c r="AB5298" i="2"/>
  <c r="AC5297" i="2"/>
  <c r="AB5297" i="2"/>
  <c r="AC5296" i="2"/>
  <c r="AB5296" i="2"/>
  <c r="AC5295" i="2"/>
  <c r="AB5295" i="2"/>
  <c r="AC5294" i="2"/>
  <c r="AB5294" i="2"/>
  <c r="AC5293" i="2"/>
  <c r="AB5293" i="2"/>
  <c r="AC5292" i="2"/>
  <c r="AB5292" i="2"/>
  <c r="AC5291" i="2"/>
  <c r="AB5291" i="2"/>
  <c r="AC5290" i="2"/>
  <c r="AB5290" i="2"/>
  <c r="AC5289" i="2"/>
  <c r="AB5289" i="2"/>
  <c r="AC5288" i="2"/>
  <c r="AB5288" i="2"/>
  <c r="AC5287" i="2"/>
  <c r="AB5287" i="2"/>
  <c r="AC5286" i="2"/>
  <c r="AB5286" i="2"/>
  <c r="AC5285" i="2"/>
  <c r="AB5285" i="2"/>
  <c r="AC5284" i="2"/>
  <c r="AB5284" i="2"/>
  <c r="AC5283" i="2"/>
  <c r="AB5283" i="2"/>
  <c r="AC5282" i="2"/>
  <c r="AB5282" i="2"/>
  <c r="AC5281" i="2"/>
  <c r="AB5281" i="2"/>
  <c r="AC5280" i="2"/>
  <c r="AB5280" i="2"/>
  <c r="AC5279" i="2"/>
  <c r="AB5279" i="2"/>
  <c r="AC5278" i="2"/>
  <c r="AB5278" i="2"/>
  <c r="AC5277" i="2"/>
  <c r="AB5277" i="2"/>
  <c r="AC5276" i="2"/>
  <c r="AB5276" i="2"/>
  <c r="AC5275" i="2"/>
  <c r="AB5275" i="2"/>
  <c r="AC5274" i="2"/>
  <c r="AB5274" i="2"/>
  <c r="AC5273" i="2"/>
  <c r="AB5273" i="2"/>
  <c r="AC5272" i="2"/>
  <c r="AB5272" i="2"/>
  <c r="AC5271" i="2"/>
  <c r="AB5271" i="2"/>
  <c r="AC5270" i="2"/>
  <c r="AB5270" i="2"/>
  <c r="AC5269" i="2"/>
  <c r="AB5269" i="2"/>
  <c r="AC5268" i="2"/>
  <c r="AB5268" i="2"/>
  <c r="AC5267" i="2"/>
  <c r="AB5267" i="2"/>
  <c r="AC5266" i="2"/>
  <c r="AB5266" i="2"/>
  <c r="AC5265" i="2"/>
  <c r="AB5265" i="2"/>
  <c r="AC5264" i="2"/>
  <c r="AB5264" i="2"/>
  <c r="AC5263" i="2"/>
  <c r="AB5263" i="2"/>
  <c r="AC5262" i="2"/>
  <c r="AB5262" i="2"/>
  <c r="AC5261" i="2"/>
  <c r="AB5261" i="2"/>
  <c r="AC5260" i="2"/>
  <c r="AB5260" i="2"/>
  <c r="AC5259" i="2"/>
  <c r="AB5259" i="2"/>
  <c r="AC5258" i="2"/>
  <c r="AB5258" i="2"/>
  <c r="AC5257" i="2"/>
  <c r="AB5257" i="2"/>
  <c r="AC5256" i="2"/>
  <c r="AB5256" i="2"/>
  <c r="AC5255" i="2"/>
  <c r="AB5255" i="2"/>
  <c r="AC5254" i="2"/>
  <c r="AB5254" i="2"/>
  <c r="AC5253" i="2"/>
  <c r="AB5253" i="2"/>
  <c r="AC5252" i="2"/>
  <c r="AB5252" i="2"/>
  <c r="AC5251" i="2"/>
  <c r="AB5251" i="2"/>
  <c r="AC5250" i="2"/>
  <c r="AB5250" i="2"/>
  <c r="AC5249" i="2"/>
  <c r="AB5249" i="2"/>
  <c r="AC5248" i="2"/>
  <c r="AB5248" i="2"/>
  <c r="AC5247" i="2"/>
  <c r="AB5247" i="2"/>
  <c r="AC5246" i="2"/>
  <c r="AB5246" i="2"/>
  <c r="AC5245" i="2"/>
  <c r="AB5245" i="2"/>
  <c r="AC5244" i="2"/>
  <c r="AB5244" i="2"/>
  <c r="AC5243" i="2"/>
  <c r="AB5243" i="2"/>
  <c r="AC5242" i="2"/>
  <c r="AB5242" i="2"/>
  <c r="AC5241" i="2"/>
  <c r="AB5241" i="2"/>
  <c r="AC5240" i="2"/>
  <c r="AB5240" i="2"/>
  <c r="AC5239" i="2"/>
  <c r="AB5239" i="2"/>
  <c r="AC5238" i="2"/>
  <c r="AB5238" i="2"/>
  <c r="AC5237" i="2"/>
  <c r="AB5237" i="2"/>
  <c r="AC5236" i="2"/>
  <c r="AB5236" i="2"/>
  <c r="AC5235" i="2"/>
  <c r="AB5235" i="2"/>
  <c r="AC5234" i="2"/>
  <c r="AB5234" i="2"/>
  <c r="AC5233" i="2"/>
  <c r="AB5233" i="2"/>
  <c r="AC5232" i="2"/>
  <c r="AB5232" i="2"/>
  <c r="AC5231" i="2"/>
  <c r="AB5231" i="2"/>
  <c r="AC5230" i="2"/>
  <c r="AB5230" i="2"/>
  <c r="AC5229" i="2"/>
  <c r="AB5229" i="2"/>
  <c r="AC5228" i="2"/>
  <c r="AB5228" i="2"/>
  <c r="AC5227" i="2"/>
  <c r="AB5227" i="2"/>
  <c r="AC5226" i="2"/>
  <c r="AB5226" i="2"/>
  <c r="AC5225" i="2"/>
  <c r="AB5225" i="2"/>
  <c r="AC5224" i="2"/>
  <c r="AB5224" i="2"/>
  <c r="AC5223" i="2"/>
  <c r="AB5223" i="2"/>
  <c r="AC5222" i="2"/>
  <c r="AB5222" i="2"/>
  <c r="AC5221" i="2"/>
  <c r="AB5221" i="2"/>
  <c r="AC5220" i="2"/>
  <c r="AB5220" i="2"/>
  <c r="AC5219" i="2"/>
  <c r="AB5219" i="2"/>
  <c r="AC5218" i="2"/>
  <c r="AB5218" i="2"/>
  <c r="AC5217" i="2"/>
  <c r="AB5217" i="2"/>
  <c r="AC5216" i="2"/>
  <c r="AB5216" i="2"/>
  <c r="AC5215" i="2"/>
  <c r="AB5215" i="2"/>
  <c r="AC5214" i="2"/>
  <c r="AB5214" i="2"/>
  <c r="AC5213" i="2"/>
  <c r="AB5213" i="2"/>
  <c r="AC5212" i="2"/>
  <c r="AB5212" i="2"/>
  <c r="AC5211" i="2"/>
  <c r="AB5211" i="2"/>
  <c r="AC5210" i="2"/>
  <c r="AB5210" i="2"/>
  <c r="AC5209" i="2"/>
  <c r="AB5209" i="2"/>
  <c r="AC5208" i="2"/>
  <c r="AB5208" i="2"/>
  <c r="AC5207" i="2"/>
  <c r="AB5207" i="2"/>
  <c r="AC5206" i="2"/>
  <c r="AB5206" i="2"/>
  <c r="AC5205" i="2"/>
  <c r="AB5205" i="2"/>
  <c r="AC5204" i="2"/>
  <c r="AB5204" i="2"/>
  <c r="AC5203" i="2"/>
  <c r="AB5203" i="2"/>
  <c r="AC5202" i="2"/>
  <c r="AB5202" i="2"/>
  <c r="AC5201" i="2"/>
  <c r="AB5201" i="2"/>
  <c r="AC5200" i="2"/>
  <c r="AB5200" i="2"/>
  <c r="AC5199" i="2"/>
  <c r="AB5199" i="2"/>
  <c r="AC5198" i="2"/>
  <c r="AB5198" i="2"/>
  <c r="AC5197" i="2"/>
  <c r="AB5197" i="2"/>
  <c r="AC5196" i="2"/>
  <c r="AB5196" i="2"/>
  <c r="AC5195" i="2"/>
  <c r="AB5195" i="2"/>
  <c r="AC5194" i="2"/>
  <c r="AB5194" i="2"/>
  <c r="AC5193" i="2"/>
  <c r="AB5193" i="2"/>
  <c r="AC5192" i="2"/>
  <c r="AB5192" i="2"/>
  <c r="AC5191" i="2"/>
  <c r="AB5191" i="2"/>
  <c r="AC5190" i="2"/>
  <c r="AB5190" i="2"/>
  <c r="AC5189" i="2"/>
  <c r="AB5189" i="2"/>
  <c r="AC5188" i="2"/>
  <c r="AB5188" i="2"/>
  <c r="AC5187" i="2"/>
  <c r="AB5187" i="2"/>
  <c r="AC5186" i="2"/>
  <c r="AB5186" i="2"/>
  <c r="AC5185" i="2"/>
  <c r="AB5185" i="2"/>
  <c r="AC5184" i="2"/>
  <c r="AB5184" i="2"/>
  <c r="AC5183" i="2"/>
  <c r="AB5183" i="2"/>
  <c r="AC5182" i="2"/>
  <c r="AB5182" i="2"/>
  <c r="AC5181" i="2"/>
  <c r="AB5181" i="2"/>
  <c r="AC5180" i="2"/>
  <c r="AB5180" i="2"/>
  <c r="AC5179" i="2"/>
  <c r="AB5179" i="2"/>
  <c r="AC5178" i="2"/>
  <c r="AB5178" i="2"/>
  <c r="AC5177" i="2"/>
  <c r="AB5177" i="2"/>
  <c r="AC5176" i="2"/>
  <c r="AB5176" i="2"/>
  <c r="AC5175" i="2"/>
  <c r="AB5175" i="2"/>
  <c r="AC5174" i="2"/>
  <c r="AB5174" i="2"/>
  <c r="AC5173" i="2"/>
  <c r="AB5173" i="2"/>
  <c r="AC5172" i="2"/>
  <c r="AB5172" i="2"/>
  <c r="AC5171" i="2"/>
  <c r="AB5171" i="2"/>
  <c r="AC5170" i="2"/>
  <c r="AB5170" i="2"/>
  <c r="AC5169" i="2"/>
  <c r="AB5169" i="2"/>
  <c r="AC5168" i="2"/>
  <c r="AB5168" i="2"/>
  <c r="AC5167" i="2"/>
  <c r="AB5167" i="2"/>
  <c r="AC5166" i="2"/>
  <c r="AB5166" i="2"/>
  <c r="AC5165" i="2"/>
  <c r="AB5165" i="2"/>
  <c r="AC5164" i="2"/>
  <c r="AB5164" i="2"/>
  <c r="AC5163" i="2"/>
  <c r="AB5163" i="2"/>
  <c r="AC5162" i="2"/>
  <c r="AB5162" i="2"/>
  <c r="AC5161" i="2"/>
  <c r="AB5161" i="2"/>
  <c r="AC5160" i="2"/>
  <c r="AB5160" i="2"/>
  <c r="AC5159" i="2"/>
  <c r="AB5159" i="2"/>
  <c r="AC5158" i="2"/>
  <c r="AB5158" i="2"/>
  <c r="AC5157" i="2"/>
  <c r="AB5157" i="2"/>
  <c r="AC5156" i="2"/>
  <c r="AB5156" i="2"/>
  <c r="AC5155" i="2"/>
  <c r="AB5155" i="2"/>
  <c r="AC5154" i="2"/>
  <c r="AB5154" i="2"/>
  <c r="AC5153" i="2"/>
  <c r="AB5153" i="2"/>
  <c r="AC5152" i="2"/>
  <c r="AB5152" i="2"/>
  <c r="AC5151" i="2"/>
  <c r="AB5151" i="2"/>
  <c r="AC5150" i="2"/>
  <c r="AB5150" i="2"/>
  <c r="AC5149" i="2"/>
  <c r="AB5149" i="2"/>
  <c r="AC5148" i="2"/>
  <c r="AB5148" i="2"/>
  <c r="AC5147" i="2"/>
  <c r="AB5147" i="2"/>
  <c r="AC5146" i="2"/>
  <c r="AB5146" i="2"/>
  <c r="AC5145" i="2"/>
  <c r="AB5145" i="2"/>
  <c r="AC5144" i="2"/>
  <c r="AB5144" i="2"/>
  <c r="AC5143" i="2"/>
  <c r="AB5143" i="2"/>
  <c r="AC5142" i="2"/>
  <c r="AB5142" i="2"/>
  <c r="AC5141" i="2"/>
  <c r="AB5141" i="2"/>
  <c r="AC5140" i="2"/>
  <c r="AB5140" i="2"/>
  <c r="AC5139" i="2"/>
  <c r="AB5139" i="2"/>
  <c r="AC5138" i="2"/>
  <c r="AB5138" i="2"/>
  <c r="AC5137" i="2"/>
  <c r="AB5137" i="2"/>
  <c r="AC5136" i="2"/>
  <c r="AB5136" i="2"/>
  <c r="AC5135" i="2"/>
  <c r="AB5135" i="2"/>
  <c r="AC5134" i="2"/>
  <c r="AB5134" i="2"/>
  <c r="AC5133" i="2"/>
  <c r="AB5133" i="2"/>
  <c r="AC5132" i="2"/>
  <c r="AB5132" i="2"/>
  <c r="AC5131" i="2"/>
  <c r="AB5131" i="2"/>
  <c r="AC5130" i="2"/>
  <c r="AB5130" i="2"/>
  <c r="AC5129" i="2"/>
  <c r="AB5129" i="2"/>
  <c r="AC5128" i="2"/>
  <c r="AB5128" i="2"/>
  <c r="AC5127" i="2"/>
  <c r="AB5127" i="2"/>
  <c r="AC5126" i="2"/>
  <c r="AB5126" i="2"/>
  <c r="AC5125" i="2"/>
  <c r="AB5125" i="2"/>
  <c r="AC5124" i="2"/>
  <c r="AB5124" i="2"/>
  <c r="AC5123" i="2"/>
  <c r="AB5123" i="2"/>
  <c r="AC5122" i="2"/>
  <c r="AB5122" i="2"/>
  <c r="AC5121" i="2"/>
  <c r="AB5121" i="2"/>
  <c r="AC5120" i="2"/>
  <c r="AB5120" i="2"/>
  <c r="AC5119" i="2"/>
  <c r="AB5119" i="2"/>
  <c r="AC5118" i="2"/>
  <c r="AB5118" i="2"/>
  <c r="AC5117" i="2"/>
  <c r="AB5117" i="2"/>
  <c r="AC5116" i="2"/>
  <c r="AB5116" i="2"/>
  <c r="AC5115" i="2"/>
  <c r="AB5115" i="2"/>
  <c r="AC5114" i="2"/>
  <c r="AB5114" i="2"/>
  <c r="AC5113" i="2"/>
  <c r="AB5113" i="2"/>
  <c r="AC5112" i="2"/>
  <c r="AB5112" i="2"/>
  <c r="AC5111" i="2"/>
  <c r="AB5111" i="2"/>
  <c r="AC5110" i="2"/>
  <c r="AB5110" i="2"/>
  <c r="AC5109" i="2"/>
  <c r="AB5109" i="2"/>
  <c r="AC5108" i="2"/>
  <c r="AB5108" i="2"/>
  <c r="AC5107" i="2"/>
  <c r="AB5107" i="2"/>
  <c r="AC5106" i="2"/>
  <c r="AB5106" i="2"/>
  <c r="AC5105" i="2"/>
  <c r="AB5105" i="2"/>
  <c r="AC5104" i="2"/>
  <c r="AB5104" i="2"/>
  <c r="AC5103" i="2"/>
  <c r="AB5103" i="2"/>
  <c r="AC5102" i="2"/>
  <c r="AB5102" i="2"/>
  <c r="AC5101" i="2"/>
  <c r="AB5101" i="2"/>
  <c r="AC5100" i="2"/>
  <c r="AB5100" i="2"/>
  <c r="AC5099" i="2"/>
  <c r="AB5099" i="2"/>
  <c r="AC5098" i="2"/>
  <c r="AB5098" i="2"/>
  <c r="AC5097" i="2"/>
  <c r="AB5097" i="2"/>
  <c r="AC5096" i="2"/>
  <c r="AB5096" i="2"/>
  <c r="AC5095" i="2"/>
  <c r="AB5095" i="2"/>
  <c r="AC5094" i="2"/>
  <c r="AB5094" i="2"/>
  <c r="AC5093" i="2"/>
  <c r="AB5093" i="2"/>
  <c r="AC5092" i="2"/>
  <c r="AB5092" i="2"/>
  <c r="AC5091" i="2"/>
  <c r="AB5091" i="2"/>
  <c r="AC5090" i="2"/>
  <c r="AB5090" i="2"/>
  <c r="AC5089" i="2"/>
  <c r="AB5089" i="2"/>
  <c r="AC5088" i="2"/>
  <c r="AB5088" i="2"/>
  <c r="AC5087" i="2"/>
  <c r="AB5087" i="2"/>
  <c r="AC5086" i="2"/>
  <c r="AB5086" i="2"/>
  <c r="AC5085" i="2"/>
  <c r="AB5085" i="2"/>
  <c r="AC5084" i="2"/>
  <c r="AB5084" i="2"/>
  <c r="AC5083" i="2"/>
  <c r="AB5083" i="2"/>
  <c r="AC5082" i="2"/>
  <c r="AB5082" i="2"/>
  <c r="AC5081" i="2"/>
  <c r="AB5081" i="2"/>
  <c r="AC5080" i="2"/>
  <c r="AB5080" i="2"/>
  <c r="AC5079" i="2"/>
  <c r="AB5079" i="2"/>
  <c r="AC5078" i="2"/>
  <c r="AB5078" i="2"/>
  <c r="AC5077" i="2"/>
  <c r="AB5077" i="2"/>
  <c r="AC5076" i="2"/>
  <c r="AB5076" i="2"/>
  <c r="AC5075" i="2"/>
  <c r="AB5075" i="2"/>
  <c r="AC5074" i="2"/>
  <c r="AB5074" i="2"/>
  <c r="AC5073" i="2"/>
  <c r="AB5073" i="2"/>
  <c r="AC5072" i="2"/>
  <c r="AB5072" i="2"/>
  <c r="AC5071" i="2"/>
  <c r="AB5071" i="2"/>
  <c r="AC5070" i="2"/>
  <c r="AB5070" i="2"/>
  <c r="AC5069" i="2"/>
  <c r="AB5069" i="2"/>
  <c r="AC5068" i="2"/>
  <c r="AB5068" i="2"/>
  <c r="AC5067" i="2"/>
  <c r="AB5067" i="2"/>
  <c r="AC5066" i="2"/>
  <c r="AB5066" i="2"/>
  <c r="AC5065" i="2"/>
  <c r="AB5065" i="2"/>
  <c r="AC5064" i="2"/>
  <c r="AB5064" i="2"/>
  <c r="AC5063" i="2"/>
  <c r="AB5063" i="2"/>
  <c r="AC5062" i="2"/>
  <c r="AB5062" i="2"/>
  <c r="AC5061" i="2"/>
  <c r="AB5061" i="2"/>
  <c r="AC5060" i="2"/>
  <c r="AB5060" i="2"/>
  <c r="AC5059" i="2"/>
  <c r="AB5059" i="2"/>
  <c r="AC5058" i="2"/>
  <c r="AB5058" i="2"/>
  <c r="AC5057" i="2"/>
  <c r="AB5057" i="2"/>
  <c r="AC5056" i="2"/>
  <c r="AB5056" i="2"/>
  <c r="AC5055" i="2"/>
  <c r="AB5055" i="2"/>
  <c r="AC5054" i="2"/>
  <c r="AB5054" i="2"/>
  <c r="AC5053" i="2"/>
  <c r="AB5053" i="2"/>
  <c r="AC5052" i="2"/>
  <c r="AB5052" i="2"/>
  <c r="AC5051" i="2"/>
  <c r="AB5051" i="2"/>
  <c r="AC5050" i="2"/>
  <c r="AB5050" i="2"/>
  <c r="AC5049" i="2"/>
  <c r="AB5049" i="2"/>
  <c r="AC5048" i="2"/>
  <c r="AB5048" i="2"/>
  <c r="AC5047" i="2"/>
  <c r="AB5047" i="2"/>
  <c r="AC5046" i="2"/>
  <c r="AB5046" i="2"/>
  <c r="AC5045" i="2"/>
  <c r="AB5045" i="2"/>
  <c r="AC5044" i="2"/>
  <c r="AB5044" i="2"/>
  <c r="AC5043" i="2"/>
  <c r="AB5043" i="2"/>
  <c r="AC5042" i="2"/>
  <c r="AB5042" i="2"/>
  <c r="AC5041" i="2"/>
  <c r="AB5041" i="2"/>
  <c r="AC5040" i="2"/>
  <c r="AB5040" i="2"/>
  <c r="AC5039" i="2"/>
  <c r="AB5039" i="2"/>
  <c r="AC5038" i="2"/>
  <c r="AB5038" i="2"/>
  <c r="AC5037" i="2"/>
  <c r="AB5037" i="2"/>
  <c r="AC5036" i="2"/>
  <c r="AB5036" i="2"/>
  <c r="AC5035" i="2"/>
  <c r="AB5035" i="2"/>
  <c r="AC5034" i="2"/>
  <c r="AB5034" i="2"/>
  <c r="AC5033" i="2"/>
  <c r="AB5033" i="2"/>
  <c r="AC5032" i="2"/>
  <c r="AB5032" i="2"/>
  <c r="AC5031" i="2"/>
  <c r="AB5031" i="2"/>
  <c r="AC5030" i="2"/>
  <c r="AB5030" i="2"/>
  <c r="AC5029" i="2"/>
  <c r="AB5029" i="2"/>
  <c r="AC5028" i="2"/>
  <c r="AB5028" i="2"/>
  <c r="AC5027" i="2"/>
  <c r="AB5027" i="2"/>
  <c r="AC5026" i="2"/>
  <c r="AB5026" i="2"/>
  <c r="AC5025" i="2"/>
  <c r="AB5025" i="2"/>
  <c r="AC5024" i="2"/>
  <c r="AB5024" i="2"/>
  <c r="AC5023" i="2"/>
  <c r="AB5023" i="2"/>
  <c r="AC5022" i="2"/>
  <c r="AB5022" i="2"/>
  <c r="AC5021" i="2"/>
  <c r="AB5021" i="2"/>
  <c r="AC5020" i="2"/>
  <c r="AB5020" i="2"/>
  <c r="AC5019" i="2"/>
  <c r="AB5019" i="2"/>
  <c r="AC5018" i="2"/>
  <c r="AB5018" i="2"/>
  <c r="AC5017" i="2"/>
  <c r="AB5017" i="2"/>
  <c r="AC5016" i="2"/>
  <c r="AB5016" i="2"/>
  <c r="AC5015" i="2"/>
  <c r="AB5015" i="2"/>
  <c r="AC5014" i="2"/>
  <c r="AB5014" i="2"/>
  <c r="AC5013" i="2"/>
  <c r="AB5013" i="2"/>
  <c r="AC5012" i="2"/>
  <c r="AB5012" i="2"/>
  <c r="AC5011" i="2"/>
  <c r="AB5011" i="2"/>
  <c r="AC5010" i="2"/>
  <c r="AB5010" i="2"/>
  <c r="AC5009" i="2"/>
  <c r="AB5009" i="2"/>
  <c r="AC5008" i="2"/>
  <c r="AB5008" i="2"/>
  <c r="AC5007" i="2"/>
  <c r="AB5007" i="2"/>
  <c r="AC5006" i="2"/>
  <c r="AB5006" i="2"/>
  <c r="AC5005" i="2"/>
  <c r="AB5005" i="2"/>
  <c r="AC5004" i="2"/>
  <c r="AB5004" i="2"/>
  <c r="AC5003" i="2"/>
  <c r="AB5003" i="2"/>
  <c r="AC5002" i="2"/>
  <c r="AB5002" i="2"/>
  <c r="AC5001" i="2"/>
  <c r="AB5001" i="2"/>
  <c r="AC5000" i="2"/>
  <c r="AB5000" i="2"/>
  <c r="AC4999" i="2"/>
  <c r="AB4999" i="2"/>
  <c r="AC4998" i="2"/>
  <c r="AB4998" i="2"/>
  <c r="AC4997" i="2"/>
  <c r="AB4997" i="2"/>
  <c r="AC4996" i="2"/>
  <c r="AB4996" i="2"/>
  <c r="AC4995" i="2"/>
  <c r="AB4995" i="2"/>
  <c r="AC4994" i="2"/>
  <c r="AB4994" i="2"/>
  <c r="AC4993" i="2"/>
  <c r="AB4993" i="2"/>
  <c r="AC4992" i="2"/>
  <c r="AB4992" i="2"/>
  <c r="AC4991" i="2"/>
  <c r="AB4991" i="2"/>
  <c r="AC4990" i="2"/>
  <c r="AB4990" i="2"/>
  <c r="AC4989" i="2"/>
  <c r="AB4989" i="2"/>
  <c r="AC4988" i="2"/>
  <c r="AB4988" i="2"/>
  <c r="AC4987" i="2"/>
  <c r="AB4987" i="2"/>
  <c r="AC4986" i="2"/>
  <c r="AB4986" i="2"/>
  <c r="AC4985" i="2"/>
  <c r="AB4985" i="2"/>
  <c r="AC4984" i="2"/>
  <c r="AB4984" i="2"/>
  <c r="AC4983" i="2"/>
  <c r="AB4983" i="2"/>
  <c r="AC4982" i="2"/>
  <c r="AB4982" i="2"/>
  <c r="AC4981" i="2"/>
  <c r="AB4981" i="2"/>
  <c r="AC4980" i="2"/>
  <c r="AB4980" i="2"/>
  <c r="AC4979" i="2"/>
  <c r="AB4979" i="2"/>
  <c r="AC4978" i="2"/>
  <c r="AB4978" i="2"/>
  <c r="AC4977" i="2"/>
  <c r="AB4977" i="2"/>
  <c r="AC4976" i="2"/>
  <c r="AB4976" i="2"/>
  <c r="AC4975" i="2"/>
  <c r="AB4975" i="2"/>
  <c r="AC4974" i="2"/>
  <c r="AB4974" i="2"/>
  <c r="AC4973" i="2"/>
  <c r="AB4973" i="2"/>
  <c r="AC4972" i="2"/>
  <c r="AB4972" i="2"/>
  <c r="AC4971" i="2"/>
  <c r="AB4971" i="2"/>
  <c r="AC4970" i="2"/>
  <c r="AB4970" i="2"/>
  <c r="AC4969" i="2"/>
  <c r="AB4969" i="2"/>
  <c r="AC4968" i="2"/>
  <c r="AB4968" i="2"/>
  <c r="AC4967" i="2"/>
  <c r="AB4967" i="2"/>
  <c r="AC4966" i="2"/>
  <c r="AB4966" i="2"/>
  <c r="AC4965" i="2"/>
  <c r="AB4965" i="2"/>
  <c r="AC4964" i="2"/>
  <c r="AB4964" i="2"/>
  <c r="AC4963" i="2"/>
  <c r="AB4963" i="2"/>
  <c r="AC4962" i="2"/>
  <c r="AB4962" i="2"/>
  <c r="AC4961" i="2"/>
  <c r="AB4961" i="2"/>
  <c r="AC4960" i="2"/>
  <c r="AB4960" i="2"/>
  <c r="AC4959" i="2"/>
  <c r="AB4959" i="2"/>
  <c r="AC4958" i="2"/>
  <c r="AB4958" i="2"/>
  <c r="AC4957" i="2"/>
  <c r="AB4957" i="2"/>
  <c r="AC4956" i="2"/>
  <c r="AB4956" i="2"/>
  <c r="AC4955" i="2"/>
  <c r="AB4955" i="2"/>
  <c r="AC4954" i="2"/>
  <c r="AB4954" i="2"/>
  <c r="AC4953" i="2"/>
  <c r="AB4953" i="2"/>
  <c r="AC4952" i="2"/>
  <c r="AB4952" i="2"/>
  <c r="AC4951" i="2"/>
  <c r="AB4951" i="2"/>
  <c r="AC4950" i="2"/>
  <c r="AB4950" i="2"/>
  <c r="AC4949" i="2"/>
  <c r="AB4949" i="2"/>
  <c r="AC4948" i="2"/>
  <c r="AB4948" i="2"/>
  <c r="AC4947" i="2"/>
  <c r="AB4947" i="2"/>
  <c r="AC4946" i="2"/>
  <c r="AB4946" i="2"/>
  <c r="AC4945" i="2"/>
  <c r="AB4945" i="2"/>
  <c r="AC4944" i="2"/>
  <c r="AB4944" i="2"/>
  <c r="AC4943" i="2"/>
  <c r="AB4943" i="2"/>
  <c r="AC4942" i="2"/>
  <c r="AB4942" i="2"/>
  <c r="AC4941" i="2"/>
  <c r="AB4941" i="2"/>
  <c r="AC4940" i="2"/>
  <c r="AB4940" i="2"/>
  <c r="AC4939" i="2"/>
  <c r="AB4939" i="2"/>
  <c r="AC4938" i="2"/>
  <c r="AB4938" i="2"/>
  <c r="AC4937" i="2"/>
  <c r="AB4937" i="2"/>
  <c r="AC4936" i="2"/>
  <c r="AB4936" i="2"/>
  <c r="AC4935" i="2"/>
  <c r="AB4935" i="2"/>
  <c r="AC4934" i="2"/>
  <c r="AB4934" i="2"/>
  <c r="AC4933" i="2"/>
  <c r="AB4933" i="2"/>
  <c r="AC4932" i="2"/>
  <c r="AB4932" i="2"/>
  <c r="AC4931" i="2"/>
  <c r="AB4931" i="2"/>
  <c r="AC4930" i="2"/>
  <c r="AB4930" i="2"/>
  <c r="AC4929" i="2"/>
  <c r="AB4929" i="2"/>
  <c r="AC4928" i="2"/>
  <c r="AB4928" i="2"/>
  <c r="AC4927" i="2"/>
  <c r="AB4927" i="2"/>
  <c r="AC4926" i="2"/>
  <c r="AB4926" i="2"/>
  <c r="AC4925" i="2"/>
  <c r="AB4925" i="2"/>
  <c r="AC4924" i="2"/>
  <c r="AB4924" i="2"/>
  <c r="AC4923" i="2"/>
  <c r="AB4923" i="2"/>
  <c r="AC4922" i="2"/>
  <c r="AB4922" i="2"/>
  <c r="AC4921" i="2"/>
  <c r="AB4921" i="2"/>
  <c r="AC4920" i="2"/>
  <c r="AB4920" i="2"/>
  <c r="AC4919" i="2"/>
  <c r="AB4919" i="2"/>
  <c r="AC4918" i="2"/>
  <c r="AB4918" i="2"/>
  <c r="AC4917" i="2"/>
  <c r="AB4917" i="2"/>
  <c r="AC4916" i="2"/>
  <c r="AB4916" i="2"/>
  <c r="AC4915" i="2"/>
  <c r="AB4915" i="2"/>
  <c r="AC4914" i="2"/>
  <c r="AB4914" i="2"/>
  <c r="AC4913" i="2"/>
  <c r="AB4913" i="2"/>
  <c r="AC4912" i="2"/>
  <c r="AB4912" i="2"/>
  <c r="AC4911" i="2"/>
  <c r="AB4911" i="2"/>
  <c r="AC4910" i="2"/>
  <c r="AB4910" i="2"/>
  <c r="AC4909" i="2"/>
  <c r="AB4909" i="2"/>
  <c r="AC4908" i="2"/>
  <c r="AB4908" i="2"/>
  <c r="AC4907" i="2"/>
  <c r="AB4907" i="2"/>
  <c r="AC4906" i="2"/>
  <c r="AB4906" i="2"/>
  <c r="AC4905" i="2"/>
  <c r="AB4905" i="2"/>
  <c r="AC4904" i="2"/>
  <c r="AB4904" i="2"/>
  <c r="AC4903" i="2"/>
  <c r="AB4903" i="2"/>
  <c r="AC4902" i="2"/>
  <c r="AB4902" i="2"/>
  <c r="AC4901" i="2"/>
  <c r="AB4901" i="2"/>
  <c r="AC4900" i="2"/>
  <c r="AB4900" i="2"/>
  <c r="AC4899" i="2"/>
  <c r="AB4899" i="2"/>
  <c r="AC4898" i="2"/>
  <c r="AB4898" i="2"/>
  <c r="AC4897" i="2"/>
  <c r="AB4897" i="2"/>
  <c r="AC4896" i="2"/>
  <c r="AB4896" i="2"/>
  <c r="AC4895" i="2"/>
  <c r="AB4895" i="2"/>
  <c r="AC4894" i="2"/>
  <c r="AB4894" i="2"/>
  <c r="AC4893" i="2"/>
  <c r="AB4893" i="2"/>
  <c r="AC4892" i="2"/>
  <c r="AB4892" i="2"/>
  <c r="AC4891" i="2"/>
  <c r="AB4891" i="2"/>
  <c r="AC4890" i="2"/>
  <c r="AB4890" i="2"/>
  <c r="AC4889" i="2"/>
  <c r="AB4889" i="2"/>
  <c r="AC4888" i="2"/>
  <c r="AB4888" i="2"/>
  <c r="AC4887" i="2"/>
  <c r="AB4887" i="2"/>
  <c r="AC4886" i="2"/>
  <c r="AB4886" i="2"/>
  <c r="AC4885" i="2"/>
  <c r="AB4885" i="2"/>
  <c r="AC4884" i="2"/>
  <c r="AB4884" i="2"/>
  <c r="AC4883" i="2"/>
  <c r="AB4883" i="2"/>
  <c r="AC4882" i="2"/>
  <c r="AB4882" i="2"/>
  <c r="AC4881" i="2"/>
  <c r="AB4881" i="2"/>
  <c r="AC4880" i="2"/>
  <c r="AB4880" i="2"/>
  <c r="AC4879" i="2"/>
  <c r="AB4879" i="2"/>
  <c r="AC4878" i="2"/>
  <c r="AB4878" i="2"/>
  <c r="AC4877" i="2"/>
  <c r="AB4877" i="2"/>
  <c r="AC4876" i="2"/>
  <c r="AB4876" i="2"/>
  <c r="AC4875" i="2"/>
  <c r="AB4875" i="2"/>
  <c r="AC4874" i="2"/>
  <c r="AB4874" i="2"/>
  <c r="AC4873" i="2"/>
  <c r="AB4873" i="2"/>
  <c r="AC4872" i="2"/>
  <c r="AB4872" i="2"/>
  <c r="AC4871" i="2"/>
  <c r="AB4871" i="2"/>
  <c r="AC4870" i="2"/>
  <c r="AB4870" i="2"/>
  <c r="AC4869" i="2"/>
  <c r="AB4869" i="2"/>
  <c r="AC4868" i="2"/>
  <c r="AB4868" i="2"/>
  <c r="AC4867" i="2"/>
  <c r="AB4867" i="2"/>
  <c r="AC4866" i="2"/>
  <c r="AB4866" i="2"/>
  <c r="AC4865" i="2"/>
  <c r="AB4865" i="2"/>
  <c r="AC4864" i="2"/>
  <c r="AB4864" i="2"/>
  <c r="AC4863" i="2"/>
  <c r="AB4863" i="2"/>
  <c r="AC4862" i="2"/>
  <c r="AB4862" i="2"/>
  <c r="AC4861" i="2"/>
  <c r="AB4861" i="2"/>
  <c r="AC4860" i="2"/>
  <c r="AB4860" i="2"/>
  <c r="AC4859" i="2"/>
  <c r="AB4859" i="2"/>
  <c r="AC4858" i="2"/>
  <c r="AB4858" i="2"/>
  <c r="AC4857" i="2"/>
  <c r="AB4857" i="2"/>
  <c r="AC4856" i="2"/>
  <c r="AB4856" i="2"/>
  <c r="AC4855" i="2"/>
  <c r="AB4855" i="2"/>
  <c r="AC4854" i="2"/>
  <c r="AB4854" i="2"/>
  <c r="AC4853" i="2"/>
  <c r="AB4853" i="2"/>
  <c r="AC4852" i="2"/>
  <c r="AB4852" i="2"/>
  <c r="AC4851" i="2"/>
  <c r="AB4851" i="2"/>
  <c r="AC4850" i="2"/>
  <c r="AB4850" i="2"/>
  <c r="AC4849" i="2"/>
  <c r="AB4849" i="2"/>
  <c r="AC4848" i="2"/>
  <c r="AB4848" i="2"/>
  <c r="AC4847" i="2"/>
  <c r="AB4847" i="2"/>
  <c r="AC4846" i="2"/>
  <c r="AB4846" i="2"/>
  <c r="AC4845" i="2"/>
  <c r="AB4845" i="2"/>
  <c r="AC4844" i="2"/>
  <c r="AB4844" i="2"/>
  <c r="AC4843" i="2"/>
  <c r="AB4843" i="2"/>
  <c r="AC4842" i="2"/>
  <c r="AB4842" i="2"/>
  <c r="AC4841" i="2"/>
  <c r="AB4841" i="2"/>
  <c r="AC4840" i="2"/>
  <c r="AB4840" i="2"/>
  <c r="AC4839" i="2"/>
  <c r="AB4839" i="2"/>
  <c r="AC4838" i="2"/>
  <c r="AB4838" i="2"/>
  <c r="AC4837" i="2"/>
  <c r="AB4837" i="2"/>
  <c r="AC4836" i="2"/>
  <c r="AB4836" i="2"/>
  <c r="AC4835" i="2"/>
  <c r="AB4835" i="2"/>
  <c r="AC4834" i="2"/>
  <c r="AB4834" i="2"/>
  <c r="AC4833" i="2"/>
  <c r="AB4833" i="2"/>
  <c r="AC4832" i="2"/>
  <c r="AB4832" i="2"/>
  <c r="AC4831" i="2"/>
  <c r="AB4831" i="2"/>
  <c r="AC4830" i="2"/>
  <c r="AB4830" i="2"/>
  <c r="AC4829" i="2"/>
  <c r="AB4829" i="2"/>
  <c r="AC4828" i="2"/>
  <c r="AB4828" i="2"/>
  <c r="AC4827" i="2"/>
  <c r="AB4827" i="2"/>
  <c r="AC4826" i="2"/>
  <c r="AB4826" i="2"/>
  <c r="AC4825" i="2"/>
  <c r="AB4825" i="2"/>
  <c r="AC4824" i="2"/>
  <c r="AB4824" i="2"/>
  <c r="AC4823" i="2"/>
  <c r="AB4823" i="2"/>
  <c r="AC4822" i="2"/>
  <c r="AB4822" i="2"/>
  <c r="AC4821" i="2"/>
  <c r="AB4821" i="2"/>
  <c r="AC4820" i="2"/>
  <c r="AB4820" i="2"/>
  <c r="AC4819" i="2"/>
  <c r="AB4819" i="2"/>
  <c r="AC4818" i="2"/>
  <c r="AB4818" i="2"/>
  <c r="AC4817" i="2"/>
  <c r="AB4817" i="2"/>
  <c r="AC4816" i="2"/>
  <c r="AB4816" i="2"/>
  <c r="AC4815" i="2"/>
  <c r="AB4815" i="2"/>
  <c r="AC4814" i="2"/>
  <c r="AB4814" i="2"/>
  <c r="AC4813" i="2"/>
  <c r="AB4813" i="2"/>
  <c r="AC4812" i="2"/>
  <c r="AB4812" i="2"/>
  <c r="AC4811" i="2"/>
  <c r="AB4811" i="2"/>
  <c r="AC4810" i="2"/>
  <c r="AB4810" i="2"/>
  <c r="AC4809" i="2"/>
  <c r="AB4809" i="2"/>
  <c r="AC4808" i="2"/>
  <c r="AB4808" i="2"/>
  <c r="AC4807" i="2"/>
  <c r="AB4807" i="2"/>
  <c r="AC4806" i="2"/>
  <c r="AB4806" i="2"/>
  <c r="AC4805" i="2"/>
  <c r="AB4805" i="2"/>
  <c r="AC4804" i="2"/>
  <c r="AB4804" i="2"/>
  <c r="AC4803" i="2"/>
  <c r="AB4803" i="2"/>
  <c r="AC4802" i="2"/>
  <c r="AB4802" i="2"/>
  <c r="AC4801" i="2"/>
  <c r="AB4801" i="2"/>
  <c r="AC4800" i="2"/>
  <c r="AB4800" i="2"/>
  <c r="AC4799" i="2"/>
  <c r="AB4799" i="2"/>
  <c r="AC4798" i="2"/>
  <c r="AB4798" i="2"/>
  <c r="AC4797" i="2"/>
  <c r="AB4797" i="2"/>
  <c r="AC4796" i="2"/>
  <c r="AB4796" i="2"/>
  <c r="AC4795" i="2"/>
  <c r="AB4795" i="2"/>
  <c r="AC4794" i="2"/>
  <c r="AB4794" i="2"/>
  <c r="AC4793" i="2"/>
  <c r="AB4793" i="2"/>
  <c r="AC4792" i="2"/>
  <c r="AB4792" i="2"/>
  <c r="AC4791" i="2"/>
  <c r="AB4791" i="2"/>
  <c r="AC4790" i="2"/>
  <c r="AB4790" i="2"/>
  <c r="AC4789" i="2"/>
  <c r="AB4789" i="2"/>
  <c r="AC4788" i="2"/>
  <c r="AB4788" i="2"/>
  <c r="AC4787" i="2"/>
  <c r="AB4787" i="2"/>
  <c r="AC4786" i="2"/>
  <c r="AB4786" i="2"/>
  <c r="AC4785" i="2"/>
  <c r="AB4785" i="2"/>
  <c r="AC4784" i="2"/>
  <c r="AB4784" i="2"/>
  <c r="AC4783" i="2"/>
  <c r="AB4783" i="2"/>
  <c r="AC4782" i="2"/>
  <c r="AB4782" i="2"/>
  <c r="AC4781" i="2"/>
  <c r="AB4781" i="2"/>
  <c r="AC4780" i="2"/>
  <c r="AB4780" i="2"/>
  <c r="AC4779" i="2"/>
  <c r="AB4779" i="2"/>
  <c r="AC4778" i="2"/>
  <c r="AB4778" i="2"/>
  <c r="AC4777" i="2"/>
  <c r="AB4777" i="2"/>
  <c r="AC4776" i="2"/>
  <c r="AB4776" i="2"/>
  <c r="AC4775" i="2"/>
  <c r="AB4775" i="2"/>
  <c r="AC4774" i="2"/>
  <c r="AB4774" i="2"/>
  <c r="AC4773" i="2"/>
  <c r="AB4773" i="2"/>
  <c r="AC4772" i="2"/>
  <c r="AB4772" i="2"/>
  <c r="AC4771" i="2"/>
  <c r="AB4771" i="2"/>
  <c r="AC4770" i="2"/>
  <c r="AB4770" i="2"/>
  <c r="AC4769" i="2"/>
  <c r="AB4769" i="2"/>
  <c r="AC4768" i="2"/>
  <c r="AB4768" i="2"/>
  <c r="AC4767" i="2"/>
  <c r="AB4767" i="2"/>
  <c r="AC4766" i="2"/>
  <c r="AB4766" i="2"/>
  <c r="AC4765" i="2"/>
  <c r="AB4765" i="2"/>
  <c r="AC4764" i="2"/>
  <c r="AB4764" i="2"/>
  <c r="AC4763" i="2"/>
  <c r="AB4763" i="2"/>
  <c r="AC4762" i="2"/>
  <c r="AB4762" i="2"/>
  <c r="AC4761" i="2"/>
  <c r="AB4761" i="2"/>
  <c r="AC4760" i="2"/>
  <c r="AB4760" i="2"/>
  <c r="AC4759" i="2"/>
  <c r="AB4759" i="2"/>
  <c r="AC4758" i="2"/>
  <c r="AB4758" i="2"/>
  <c r="AC4757" i="2"/>
  <c r="AB4757" i="2"/>
  <c r="AC4756" i="2"/>
  <c r="AB4756" i="2"/>
  <c r="AC4755" i="2"/>
  <c r="AB4755" i="2"/>
  <c r="AC4754" i="2"/>
  <c r="AB4754" i="2"/>
  <c r="AC4753" i="2"/>
  <c r="AB4753" i="2"/>
  <c r="AC4752" i="2"/>
  <c r="AB4752" i="2"/>
  <c r="AC4751" i="2"/>
  <c r="AB4751" i="2"/>
  <c r="AC4750" i="2"/>
  <c r="AB4750" i="2"/>
  <c r="AC4749" i="2"/>
  <c r="AB4749" i="2"/>
  <c r="AC4748" i="2"/>
  <c r="AB4748" i="2"/>
  <c r="AC4747" i="2"/>
  <c r="AB4747" i="2"/>
  <c r="AC4746" i="2"/>
  <c r="AB4746" i="2"/>
  <c r="AC4745" i="2"/>
  <c r="AB4745" i="2"/>
  <c r="AC4744" i="2"/>
  <c r="AB4744" i="2"/>
  <c r="AC4743" i="2"/>
  <c r="AB4743" i="2"/>
  <c r="AC4742" i="2"/>
  <c r="AB4742" i="2"/>
  <c r="AC4741" i="2"/>
  <c r="AB4741" i="2"/>
  <c r="AC4740" i="2"/>
  <c r="AB4740" i="2"/>
  <c r="AC4739" i="2"/>
  <c r="AB4739" i="2"/>
  <c r="AC4738" i="2"/>
  <c r="AB4738" i="2"/>
  <c r="AC4737" i="2"/>
  <c r="AB4737" i="2"/>
  <c r="AC4736" i="2"/>
  <c r="AB4736" i="2"/>
  <c r="AC4735" i="2"/>
  <c r="AB4735" i="2"/>
  <c r="AC4734" i="2"/>
  <c r="AB4734" i="2"/>
  <c r="AC4733" i="2"/>
  <c r="AB4733" i="2"/>
  <c r="AC4732" i="2"/>
  <c r="AB4732" i="2"/>
  <c r="AC4731" i="2"/>
  <c r="AB4731" i="2"/>
  <c r="AC4730" i="2"/>
  <c r="AB4730" i="2"/>
  <c r="AC4729" i="2"/>
  <c r="AB4729" i="2"/>
  <c r="AC4728" i="2"/>
  <c r="AB4728" i="2"/>
  <c r="AC4727" i="2"/>
  <c r="AB4727" i="2"/>
  <c r="AC4726" i="2"/>
  <c r="AB4726" i="2"/>
  <c r="AC4725" i="2"/>
  <c r="AB4725" i="2"/>
  <c r="AC4724" i="2"/>
  <c r="AB4724" i="2"/>
  <c r="AC4723" i="2"/>
  <c r="AB4723" i="2"/>
  <c r="AC4722" i="2"/>
  <c r="AB4722" i="2"/>
  <c r="AC4721" i="2"/>
  <c r="AB4721" i="2"/>
  <c r="AC4720" i="2"/>
  <c r="AB4720" i="2"/>
  <c r="AC4719" i="2"/>
  <c r="AB4719" i="2"/>
  <c r="AC4718" i="2"/>
  <c r="AB4718" i="2"/>
  <c r="AC4717" i="2"/>
  <c r="AB4717" i="2"/>
  <c r="AC4716" i="2"/>
  <c r="AB4716" i="2"/>
  <c r="AC4715" i="2"/>
  <c r="AB4715" i="2"/>
  <c r="AC4714" i="2"/>
  <c r="AB4714" i="2"/>
  <c r="AC4713" i="2"/>
  <c r="AB4713" i="2"/>
  <c r="AC4712" i="2"/>
  <c r="AB4712" i="2"/>
  <c r="AC4711" i="2"/>
  <c r="AB4711" i="2"/>
  <c r="AC4710" i="2"/>
  <c r="AB4710" i="2"/>
  <c r="AC4709" i="2"/>
  <c r="AB4709" i="2"/>
  <c r="AC4708" i="2"/>
  <c r="AB4708" i="2"/>
  <c r="AC4707" i="2"/>
  <c r="AB4707" i="2"/>
  <c r="AC4706" i="2"/>
  <c r="AB4706" i="2"/>
  <c r="AC4705" i="2"/>
  <c r="AB4705" i="2"/>
  <c r="AC4704" i="2"/>
  <c r="AB4704" i="2"/>
  <c r="AC4703" i="2"/>
  <c r="AB4703" i="2"/>
  <c r="AC4702" i="2"/>
  <c r="AB4702" i="2"/>
  <c r="AC4701" i="2"/>
  <c r="AB4701" i="2"/>
  <c r="AC4700" i="2"/>
  <c r="AB4700" i="2"/>
  <c r="AC4699" i="2"/>
  <c r="AB4699" i="2"/>
  <c r="AC4698" i="2"/>
  <c r="AB4698" i="2"/>
  <c r="AC4697" i="2"/>
  <c r="AB4697" i="2"/>
  <c r="AC4696" i="2"/>
  <c r="AB4696" i="2"/>
  <c r="AC4695" i="2"/>
  <c r="AB4695" i="2"/>
  <c r="AC4694" i="2"/>
  <c r="AB4694" i="2"/>
  <c r="AC4693" i="2"/>
  <c r="AB4693" i="2"/>
  <c r="AC4692" i="2"/>
  <c r="AB4692" i="2"/>
  <c r="AC4691" i="2"/>
  <c r="AB4691" i="2"/>
  <c r="AC4690" i="2"/>
  <c r="AB4690" i="2"/>
  <c r="AC4689" i="2"/>
  <c r="AB4689" i="2"/>
  <c r="AC4688" i="2"/>
  <c r="AB4688" i="2"/>
  <c r="AC4687" i="2"/>
  <c r="AB4687" i="2"/>
  <c r="AC4686" i="2"/>
  <c r="AB4686" i="2"/>
  <c r="AC4685" i="2"/>
  <c r="AB4685" i="2"/>
  <c r="AC4684" i="2"/>
  <c r="AB4684" i="2"/>
  <c r="AC4683" i="2"/>
  <c r="AB4683" i="2"/>
  <c r="AC4682" i="2"/>
  <c r="AB4682" i="2"/>
  <c r="AC4681" i="2"/>
  <c r="AB4681" i="2"/>
  <c r="AC4680" i="2"/>
  <c r="AB4680" i="2"/>
  <c r="AC4679" i="2"/>
  <c r="AB4679" i="2"/>
  <c r="AC4678" i="2"/>
  <c r="AB4678" i="2"/>
  <c r="AC4677" i="2"/>
  <c r="AB4677" i="2"/>
  <c r="AC4676" i="2"/>
  <c r="AB4676" i="2"/>
  <c r="AC4675" i="2"/>
  <c r="AB4675" i="2"/>
  <c r="AC4674" i="2"/>
  <c r="AB4674" i="2"/>
  <c r="AC4673" i="2"/>
  <c r="AB4673" i="2"/>
  <c r="AC4672" i="2"/>
  <c r="AB4672" i="2"/>
  <c r="AC4671" i="2"/>
  <c r="AB4671" i="2"/>
  <c r="AC4670" i="2"/>
  <c r="AB4670" i="2"/>
  <c r="AC4669" i="2"/>
  <c r="AB4669" i="2"/>
  <c r="AC4668" i="2"/>
  <c r="AB4668" i="2"/>
  <c r="AC4667" i="2"/>
  <c r="AB4667" i="2"/>
  <c r="AC4666" i="2"/>
  <c r="AB4666" i="2"/>
  <c r="AC4665" i="2"/>
  <c r="AB4665" i="2"/>
  <c r="AC4664" i="2"/>
  <c r="AB4664" i="2"/>
  <c r="AC4663" i="2"/>
  <c r="AB4663" i="2"/>
  <c r="AC4662" i="2"/>
  <c r="AB4662" i="2"/>
  <c r="AC4661" i="2"/>
  <c r="AB4661" i="2"/>
  <c r="AC4660" i="2"/>
  <c r="AB4660" i="2"/>
  <c r="AC4659" i="2"/>
  <c r="AB4659" i="2"/>
  <c r="AC4658" i="2"/>
  <c r="AB4658" i="2"/>
  <c r="AC4657" i="2"/>
  <c r="AB4657" i="2"/>
  <c r="AC4656" i="2"/>
  <c r="AB4656" i="2"/>
  <c r="AC4655" i="2"/>
  <c r="AB4655" i="2"/>
  <c r="AC4654" i="2"/>
  <c r="AB4654" i="2"/>
  <c r="AC4653" i="2"/>
  <c r="AB4653" i="2"/>
  <c r="AC4652" i="2"/>
  <c r="AB4652" i="2"/>
  <c r="AC4651" i="2"/>
  <c r="AB4651" i="2"/>
  <c r="AC4650" i="2"/>
  <c r="AB4650" i="2"/>
  <c r="AC4649" i="2"/>
  <c r="AB4649" i="2"/>
  <c r="AC4648" i="2"/>
  <c r="AB4648" i="2"/>
  <c r="AC4647" i="2"/>
  <c r="AB4647" i="2"/>
  <c r="AC4646" i="2"/>
  <c r="AB4646" i="2"/>
  <c r="AC4645" i="2"/>
  <c r="AB4645" i="2"/>
  <c r="AC4644" i="2"/>
  <c r="AB4644" i="2"/>
  <c r="AC4643" i="2"/>
  <c r="AB4643" i="2"/>
  <c r="AC4642" i="2"/>
  <c r="AB4642" i="2"/>
  <c r="AC4641" i="2"/>
  <c r="AB4641" i="2"/>
  <c r="AC4640" i="2"/>
  <c r="AB4640" i="2"/>
  <c r="AC4639" i="2"/>
  <c r="AB4639" i="2"/>
  <c r="AC4638" i="2"/>
  <c r="AB4638" i="2"/>
  <c r="AC4637" i="2"/>
  <c r="AB4637" i="2"/>
  <c r="AC4636" i="2"/>
  <c r="AB4636" i="2"/>
  <c r="AC4635" i="2"/>
  <c r="AB4635" i="2"/>
  <c r="AC4634" i="2"/>
  <c r="AB4634" i="2"/>
  <c r="AC4633" i="2"/>
  <c r="AB4633" i="2"/>
  <c r="AC4632" i="2"/>
  <c r="AB4632" i="2"/>
  <c r="AC4631" i="2"/>
  <c r="AB4631" i="2"/>
  <c r="AC4630" i="2"/>
  <c r="AB4630" i="2"/>
  <c r="AC4629" i="2"/>
  <c r="AB4629" i="2"/>
  <c r="AC4628" i="2"/>
  <c r="AB4628" i="2"/>
  <c r="AC4627" i="2"/>
  <c r="AB4627" i="2"/>
  <c r="AC4626" i="2"/>
  <c r="AB4626" i="2"/>
  <c r="AC4625" i="2"/>
  <c r="AB4625" i="2"/>
  <c r="AC4624" i="2"/>
  <c r="AB4624" i="2"/>
  <c r="AC4623" i="2"/>
  <c r="AB4623" i="2"/>
  <c r="AC4622" i="2"/>
  <c r="AB4622" i="2"/>
  <c r="AC4621" i="2"/>
  <c r="AB4621" i="2"/>
  <c r="AC4620" i="2"/>
  <c r="AB4620" i="2"/>
  <c r="AC4619" i="2"/>
  <c r="AB4619" i="2"/>
  <c r="AC4618" i="2"/>
  <c r="AB4618" i="2"/>
  <c r="AC4617" i="2"/>
  <c r="AB4617" i="2"/>
  <c r="AC4616" i="2"/>
  <c r="AB4616" i="2"/>
  <c r="AC4615" i="2"/>
  <c r="AB4615" i="2"/>
  <c r="AC4614" i="2"/>
  <c r="AB4614" i="2"/>
  <c r="AC4613" i="2"/>
  <c r="AB4613" i="2"/>
  <c r="AC4612" i="2"/>
  <c r="AB4612" i="2"/>
  <c r="AC4611" i="2"/>
  <c r="AB4611" i="2"/>
  <c r="AC4610" i="2"/>
  <c r="AB4610" i="2"/>
  <c r="AC4609" i="2"/>
  <c r="AB4609" i="2"/>
  <c r="AC4608" i="2"/>
  <c r="AB4608" i="2"/>
  <c r="AC4607" i="2"/>
  <c r="AB4607" i="2"/>
  <c r="AC4606" i="2"/>
  <c r="AB4606" i="2"/>
  <c r="AC4605" i="2"/>
  <c r="AB4605" i="2"/>
  <c r="AC4604" i="2"/>
  <c r="AB4604" i="2"/>
  <c r="AC4603" i="2"/>
  <c r="AB4603" i="2"/>
  <c r="AC4602" i="2"/>
  <c r="AB4602" i="2"/>
  <c r="AC4601" i="2"/>
  <c r="AB4601" i="2"/>
  <c r="AC4600" i="2"/>
  <c r="AB4600" i="2"/>
  <c r="AC4599" i="2"/>
  <c r="AB4599" i="2"/>
  <c r="AC4598" i="2"/>
  <c r="AB4598" i="2"/>
  <c r="AC4597" i="2"/>
  <c r="AB4597" i="2"/>
  <c r="AC4596" i="2"/>
  <c r="AB4596" i="2"/>
  <c r="AC4595" i="2"/>
  <c r="AB4595" i="2"/>
  <c r="AC4594" i="2"/>
  <c r="AB4594" i="2"/>
  <c r="AC4593" i="2"/>
  <c r="AB4593" i="2"/>
  <c r="AC4592" i="2"/>
  <c r="AB4592" i="2"/>
  <c r="AC4591" i="2"/>
  <c r="AB4591" i="2"/>
  <c r="AC4590" i="2"/>
  <c r="AB4590" i="2"/>
  <c r="AC4589" i="2"/>
  <c r="AB4589" i="2"/>
  <c r="AC4588" i="2"/>
  <c r="AB4588" i="2"/>
  <c r="AC4587" i="2"/>
  <c r="AB4587" i="2"/>
  <c r="AC4586" i="2"/>
  <c r="AB4586" i="2"/>
  <c r="AC4585" i="2"/>
  <c r="AB4585" i="2"/>
  <c r="AC4584" i="2"/>
  <c r="AB4584" i="2"/>
  <c r="AC4583" i="2"/>
  <c r="AB4583" i="2"/>
  <c r="AC4582" i="2"/>
  <c r="AB4582" i="2"/>
  <c r="AC4581" i="2"/>
  <c r="AB4581" i="2"/>
  <c r="AC4580" i="2"/>
  <c r="AB4580" i="2"/>
  <c r="AC4579" i="2"/>
  <c r="AB4579" i="2"/>
  <c r="AC4578" i="2"/>
  <c r="AB4578" i="2"/>
  <c r="AC4577" i="2"/>
  <c r="AB4577" i="2"/>
  <c r="AC4576" i="2"/>
  <c r="AB4576" i="2"/>
  <c r="AC4575" i="2"/>
  <c r="AB4575" i="2"/>
  <c r="AC4574" i="2"/>
  <c r="AB4574" i="2"/>
  <c r="AC4573" i="2"/>
  <c r="AB4573" i="2"/>
  <c r="AC4572" i="2"/>
  <c r="AB4572" i="2"/>
  <c r="AC4571" i="2"/>
  <c r="AB4571" i="2"/>
  <c r="AC4570" i="2"/>
  <c r="AB4570" i="2"/>
  <c r="AC4569" i="2"/>
  <c r="AB4569" i="2"/>
  <c r="AC4568" i="2"/>
  <c r="AB4568" i="2"/>
  <c r="AC4567" i="2"/>
  <c r="AB4567" i="2"/>
  <c r="AC4566" i="2"/>
  <c r="AB4566" i="2"/>
  <c r="AC4565" i="2"/>
  <c r="AB4565" i="2"/>
  <c r="AC4564" i="2"/>
  <c r="AB4564" i="2"/>
  <c r="AC4563" i="2"/>
  <c r="AB4563" i="2"/>
  <c r="AC4562" i="2"/>
  <c r="AB4562" i="2"/>
  <c r="AC4561" i="2"/>
  <c r="AB4561" i="2"/>
  <c r="AC4560" i="2"/>
  <c r="AB4560" i="2"/>
  <c r="AC4559" i="2"/>
  <c r="AB4559" i="2"/>
  <c r="AC4558" i="2"/>
  <c r="AB4558" i="2"/>
  <c r="AC4557" i="2"/>
  <c r="AB4557" i="2"/>
  <c r="AC4556" i="2"/>
  <c r="AB4556" i="2"/>
  <c r="AC4555" i="2"/>
  <c r="AB4555" i="2"/>
  <c r="AC4554" i="2"/>
  <c r="AB4554" i="2"/>
  <c r="AC4553" i="2"/>
  <c r="AB4553" i="2"/>
  <c r="AC4552" i="2"/>
  <c r="AB4552" i="2"/>
  <c r="AC4551" i="2"/>
  <c r="AB4551" i="2"/>
  <c r="AC4550" i="2"/>
  <c r="AB4550" i="2"/>
  <c r="AC4549" i="2"/>
  <c r="AB4549" i="2"/>
  <c r="AC4548" i="2"/>
  <c r="AB4548" i="2"/>
  <c r="AC4547" i="2"/>
  <c r="AB4547" i="2"/>
  <c r="AC4546" i="2"/>
  <c r="AB4546" i="2"/>
  <c r="AC4545" i="2"/>
  <c r="AB4545" i="2"/>
  <c r="AC4544" i="2"/>
  <c r="AB4544" i="2"/>
  <c r="AC4543" i="2"/>
  <c r="AB4543" i="2"/>
  <c r="AC4542" i="2"/>
  <c r="AB4542" i="2"/>
  <c r="AC4541" i="2"/>
  <c r="AB4541" i="2"/>
  <c r="AC4540" i="2"/>
  <c r="AB4540" i="2"/>
  <c r="AC4539" i="2"/>
  <c r="AB4539" i="2"/>
  <c r="AC4538" i="2"/>
  <c r="AB4538" i="2"/>
  <c r="AC4537" i="2"/>
  <c r="AB4537" i="2"/>
  <c r="AC4536" i="2"/>
  <c r="AB4536" i="2"/>
  <c r="AC4535" i="2"/>
  <c r="AB4535" i="2"/>
  <c r="AC4534" i="2"/>
  <c r="AB4534" i="2"/>
  <c r="AC4533" i="2"/>
  <c r="AB4533" i="2"/>
  <c r="AC4532" i="2"/>
  <c r="AB4532" i="2"/>
  <c r="AC4531" i="2"/>
  <c r="AB4531" i="2"/>
  <c r="AC4530" i="2"/>
  <c r="AB4530" i="2"/>
  <c r="AC4529" i="2"/>
  <c r="AB4529" i="2"/>
  <c r="AC4528" i="2"/>
  <c r="AB4528" i="2"/>
  <c r="AC4527" i="2"/>
  <c r="AB4527" i="2"/>
  <c r="AC4526" i="2"/>
  <c r="AB4526" i="2"/>
  <c r="AC4525" i="2"/>
  <c r="AB4525" i="2"/>
  <c r="AC4524" i="2"/>
  <c r="AB4524" i="2"/>
  <c r="AC4523" i="2"/>
  <c r="AB4523" i="2"/>
  <c r="AC4522" i="2"/>
  <c r="AB4522" i="2"/>
  <c r="AC4521" i="2"/>
  <c r="AB4521" i="2"/>
  <c r="AC4520" i="2"/>
  <c r="AB4520" i="2"/>
  <c r="AC4519" i="2"/>
  <c r="AB4519" i="2"/>
  <c r="AC4518" i="2"/>
  <c r="AB4518" i="2"/>
  <c r="AC4517" i="2"/>
  <c r="AB4517" i="2"/>
  <c r="AC4516" i="2"/>
  <c r="AB4516" i="2"/>
  <c r="AC4515" i="2"/>
  <c r="AB4515" i="2"/>
  <c r="AC4514" i="2"/>
  <c r="AB4514" i="2"/>
  <c r="AC4513" i="2"/>
  <c r="AB4513" i="2"/>
  <c r="AC4512" i="2"/>
  <c r="AB4512" i="2"/>
  <c r="AC4511" i="2"/>
  <c r="AB4511" i="2"/>
  <c r="AC4510" i="2"/>
  <c r="AB4510" i="2"/>
  <c r="AC4509" i="2"/>
  <c r="AB4509" i="2"/>
  <c r="AC4508" i="2"/>
  <c r="AB4508" i="2"/>
  <c r="AC4507" i="2"/>
  <c r="AB4507" i="2"/>
  <c r="AC4506" i="2"/>
  <c r="AB4506" i="2"/>
  <c r="AC4505" i="2"/>
  <c r="AB4505" i="2"/>
  <c r="AC4504" i="2"/>
  <c r="AB4504" i="2"/>
  <c r="AC4503" i="2"/>
  <c r="AB4503" i="2"/>
  <c r="AC4502" i="2"/>
  <c r="AB4502" i="2"/>
  <c r="AC4501" i="2"/>
  <c r="AB4501" i="2"/>
  <c r="AC4500" i="2"/>
  <c r="AB4500" i="2"/>
  <c r="AC4499" i="2"/>
  <c r="AB4499" i="2"/>
  <c r="AC4498" i="2"/>
  <c r="AB4498" i="2"/>
  <c r="AC4497" i="2"/>
  <c r="AB4497" i="2"/>
  <c r="AC4496" i="2"/>
  <c r="AB4496" i="2"/>
  <c r="AC4495" i="2"/>
  <c r="AB4495" i="2"/>
  <c r="AC4494" i="2"/>
  <c r="AB4494" i="2"/>
  <c r="AC4493" i="2"/>
  <c r="AB4493" i="2"/>
  <c r="AC4492" i="2"/>
  <c r="AB4492" i="2"/>
  <c r="AC4491" i="2"/>
  <c r="AB4491" i="2"/>
  <c r="AC4490" i="2"/>
  <c r="AB4490" i="2"/>
  <c r="AC4489" i="2"/>
  <c r="AB4489" i="2"/>
  <c r="AC4488" i="2"/>
  <c r="AB4488" i="2"/>
  <c r="AC4487" i="2"/>
  <c r="AB4487" i="2"/>
  <c r="AC4486" i="2"/>
  <c r="AB4486" i="2"/>
  <c r="AC4485" i="2"/>
  <c r="AB4485" i="2"/>
  <c r="AC4484" i="2"/>
  <c r="AB4484" i="2"/>
  <c r="AC4483" i="2"/>
  <c r="AB4483" i="2"/>
  <c r="AC4482" i="2"/>
  <c r="AB4482" i="2"/>
  <c r="AC4481" i="2"/>
  <c r="AB4481" i="2"/>
  <c r="AC4480" i="2"/>
  <c r="AB4480" i="2"/>
  <c r="AC4479" i="2"/>
  <c r="AB4479" i="2"/>
  <c r="AC4478" i="2"/>
  <c r="AB4478" i="2"/>
  <c r="AC4477" i="2"/>
  <c r="AB4477" i="2"/>
  <c r="AC4476" i="2"/>
  <c r="AB4476" i="2"/>
  <c r="AC4475" i="2"/>
  <c r="AB4475" i="2"/>
  <c r="AC4474" i="2"/>
  <c r="AB4474" i="2"/>
  <c r="AC4473" i="2"/>
  <c r="AB4473" i="2"/>
  <c r="AC4472" i="2"/>
  <c r="AB4472" i="2"/>
  <c r="AC4471" i="2"/>
  <c r="AB4471" i="2"/>
  <c r="AC4470" i="2"/>
  <c r="AB4470" i="2"/>
  <c r="AC4469" i="2"/>
  <c r="AB4469" i="2"/>
  <c r="AC4468" i="2"/>
  <c r="AB4468" i="2"/>
  <c r="AC4467" i="2"/>
  <c r="AB4467" i="2"/>
  <c r="AC4466" i="2"/>
  <c r="AB4466" i="2"/>
  <c r="AC4465" i="2"/>
  <c r="AB4465" i="2"/>
  <c r="AC4464" i="2"/>
  <c r="AB4464" i="2"/>
  <c r="AC4463" i="2"/>
  <c r="AB4463" i="2"/>
  <c r="AC4462" i="2"/>
  <c r="AB4462" i="2"/>
  <c r="AC4461" i="2"/>
  <c r="AB4461" i="2"/>
  <c r="AC4460" i="2"/>
  <c r="AB4460" i="2"/>
  <c r="AC4459" i="2"/>
  <c r="AB4459" i="2"/>
  <c r="AC4458" i="2"/>
  <c r="AB4458" i="2"/>
  <c r="AC4457" i="2"/>
  <c r="AB4457" i="2"/>
  <c r="AC4456" i="2"/>
  <c r="AB4456" i="2"/>
  <c r="AC4455" i="2"/>
  <c r="AB4455" i="2"/>
  <c r="AC4454" i="2"/>
  <c r="AB4454" i="2"/>
  <c r="AC4453" i="2"/>
  <c r="AB4453" i="2"/>
  <c r="AC4452" i="2"/>
  <c r="AB4452" i="2"/>
  <c r="AC4451" i="2"/>
  <c r="AB4451" i="2"/>
  <c r="AC4450" i="2"/>
  <c r="AB4450" i="2"/>
  <c r="AC4449" i="2"/>
  <c r="AB4449" i="2"/>
  <c r="AC4448" i="2"/>
  <c r="AB4448" i="2"/>
  <c r="AC4447" i="2"/>
  <c r="AB4447" i="2"/>
  <c r="AC4446" i="2"/>
  <c r="AB4446" i="2"/>
  <c r="AC4445" i="2"/>
  <c r="AB4445" i="2"/>
  <c r="AC4444" i="2"/>
  <c r="AB4444" i="2"/>
  <c r="AC4443" i="2"/>
  <c r="AB4443" i="2"/>
  <c r="AC4442" i="2"/>
  <c r="AB4442" i="2"/>
  <c r="AC4441" i="2"/>
  <c r="AB4441" i="2"/>
  <c r="AC4440" i="2"/>
  <c r="AB4440" i="2"/>
  <c r="AC4439" i="2"/>
  <c r="AB4439" i="2"/>
  <c r="AC4438" i="2"/>
  <c r="AB4438" i="2"/>
  <c r="AC4437" i="2"/>
  <c r="AB4437" i="2"/>
  <c r="AC4436" i="2"/>
  <c r="AB4436" i="2"/>
  <c r="AC4435" i="2"/>
  <c r="AB4435" i="2"/>
  <c r="AC4434" i="2"/>
  <c r="AB4434" i="2"/>
  <c r="AC4433" i="2"/>
  <c r="AB4433" i="2"/>
  <c r="AC4432" i="2"/>
  <c r="AB4432" i="2"/>
  <c r="AC4431" i="2"/>
  <c r="AB4431" i="2"/>
  <c r="AC4430" i="2"/>
  <c r="AB4430" i="2"/>
  <c r="AC4429" i="2"/>
  <c r="AB4429" i="2"/>
  <c r="AC4428" i="2"/>
  <c r="AB4428" i="2"/>
  <c r="AC4427" i="2"/>
  <c r="AB4427" i="2"/>
  <c r="AC4426" i="2"/>
  <c r="AB4426" i="2"/>
  <c r="AC4425" i="2"/>
  <c r="AB4425" i="2"/>
  <c r="AC4424" i="2"/>
  <c r="AB4424" i="2"/>
  <c r="AC4423" i="2"/>
  <c r="AB4423" i="2"/>
  <c r="AC4422" i="2"/>
  <c r="AB4422" i="2"/>
  <c r="AC4421" i="2"/>
  <c r="AB4421" i="2"/>
  <c r="AC4420" i="2"/>
  <c r="AB4420" i="2"/>
  <c r="AC4419" i="2"/>
  <c r="AB4419" i="2"/>
  <c r="AC4418" i="2"/>
  <c r="AB4418" i="2"/>
  <c r="AC4417" i="2"/>
  <c r="AB4417" i="2"/>
  <c r="AC4416" i="2"/>
  <c r="AB4416" i="2"/>
  <c r="AC4415" i="2"/>
  <c r="AB4415" i="2"/>
  <c r="AC4414" i="2"/>
  <c r="AB4414" i="2"/>
  <c r="AC4413" i="2"/>
  <c r="AB4413" i="2"/>
  <c r="AC4412" i="2"/>
  <c r="AB4412" i="2"/>
  <c r="AC4411" i="2"/>
  <c r="AB4411" i="2"/>
  <c r="AC4410" i="2"/>
  <c r="AB4410" i="2"/>
  <c r="AC4409" i="2"/>
  <c r="AB4409" i="2"/>
  <c r="AC4408" i="2"/>
  <c r="AB4408" i="2"/>
  <c r="AC4407" i="2"/>
  <c r="AB4407" i="2"/>
  <c r="AC4406" i="2"/>
  <c r="AB4406" i="2"/>
  <c r="AC4405" i="2"/>
  <c r="AB4405" i="2"/>
  <c r="AC4404" i="2"/>
  <c r="AB4404" i="2"/>
  <c r="AC4403" i="2"/>
  <c r="AB4403" i="2"/>
  <c r="AC4402" i="2"/>
  <c r="AB4402" i="2"/>
  <c r="AC4401" i="2"/>
  <c r="AB4401" i="2"/>
  <c r="AC4400" i="2"/>
  <c r="AB4400" i="2"/>
  <c r="AC4399" i="2"/>
  <c r="AB4399" i="2"/>
  <c r="AC4398" i="2"/>
  <c r="AB4398" i="2"/>
  <c r="AC4397" i="2"/>
  <c r="AB4397" i="2"/>
  <c r="AC4396" i="2"/>
  <c r="AB4396" i="2"/>
  <c r="AC4395" i="2"/>
  <c r="AB4395" i="2"/>
  <c r="AC4394" i="2"/>
  <c r="AB4394" i="2"/>
  <c r="AC4393" i="2"/>
  <c r="AB4393" i="2"/>
  <c r="AC4392" i="2"/>
  <c r="AB4392" i="2"/>
  <c r="AC4391" i="2"/>
  <c r="AB4391" i="2"/>
  <c r="AC4390" i="2"/>
  <c r="AB4390" i="2"/>
  <c r="AC4389" i="2"/>
  <c r="AB4389" i="2"/>
  <c r="AC4388" i="2"/>
  <c r="AB4388" i="2"/>
  <c r="AC4387" i="2"/>
  <c r="AB4387" i="2"/>
  <c r="AC4386" i="2"/>
  <c r="AB4386" i="2"/>
  <c r="AC4385" i="2"/>
  <c r="AB4385" i="2"/>
  <c r="AC4384" i="2"/>
  <c r="AB4384" i="2"/>
  <c r="AC4383" i="2"/>
  <c r="AB4383" i="2"/>
  <c r="AC4382" i="2"/>
  <c r="AB4382" i="2"/>
  <c r="AC4381" i="2"/>
  <c r="AB4381" i="2"/>
  <c r="AC4380" i="2"/>
  <c r="AB4380" i="2"/>
  <c r="AC4379" i="2"/>
  <c r="AB4379" i="2"/>
  <c r="AC4378" i="2"/>
  <c r="AB4378" i="2"/>
  <c r="AC4377" i="2"/>
  <c r="AB4377" i="2"/>
  <c r="AC4376" i="2"/>
  <c r="AB4376" i="2"/>
  <c r="AC4375" i="2"/>
  <c r="AB4375" i="2"/>
  <c r="AC4374" i="2"/>
  <c r="AB4374" i="2"/>
  <c r="AC4373" i="2"/>
  <c r="AB4373" i="2"/>
  <c r="AC4372" i="2"/>
  <c r="AB4372" i="2"/>
  <c r="AC4371" i="2"/>
  <c r="AB4371" i="2"/>
  <c r="AC4370" i="2"/>
  <c r="AB4370" i="2"/>
  <c r="AC4369" i="2"/>
  <c r="AB4369" i="2"/>
  <c r="AC4368" i="2"/>
  <c r="AB4368" i="2"/>
  <c r="AC4367" i="2"/>
  <c r="AB4367" i="2"/>
  <c r="AC4366" i="2"/>
  <c r="AB4366" i="2"/>
  <c r="AC4365" i="2"/>
  <c r="AB4365" i="2"/>
  <c r="AC4364" i="2"/>
  <c r="AB4364" i="2"/>
  <c r="AC4363" i="2"/>
  <c r="AB4363" i="2"/>
  <c r="AC4362" i="2"/>
  <c r="AB4362" i="2"/>
  <c r="AC4361" i="2"/>
  <c r="AB4361" i="2"/>
  <c r="AC4360" i="2"/>
  <c r="AB4360" i="2"/>
  <c r="AC4359" i="2"/>
  <c r="AB4359" i="2"/>
  <c r="AC4358" i="2"/>
  <c r="AB4358" i="2"/>
  <c r="AC4357" i="2"/>
  <c r="AB4357" i="2"/>
  <c r="AC4356" i="2"/>
  <c r="AB4356" i="2"/>
  <c r="AC4355" i="2"/>
  <c r="AB4355" i="2"/>
  <c r="AC4354" i="2"/>
  <c r="AB4354" i="2"/>
  <c r="AC4353" i="2"/>
  <c r="AB4353" i="2"/>
  <c r="AC4352" i="2"/>
  <c r="AB4352" i="2"/>
  <c r="AC4351" i="2"/>
  <c r="AB4351" i="2"/>
  <c r="AC4350" i="2"/>
  <c r="AB4350" i="2"/>
  <c r="AC4349" i="2"/>
  <c r="AB4349" i="2"/>
  <c r="AC4348" i="2"/>
  <c r="AB4348" i="2"/>
  <c r="AC4347" i="2"/>
  <c r="AB4347" i="2"/>
  <c r="AC4346" i="2"/>
  <c r="AB4346" i="2"/>
  <c r="AC4345" i="2"/>
  <c r="AB4345" i="2"/>
  <c r="AC4344" i="2"/>
  <c r="AB4344" i="2"/>
  <c r="AC4343" i="2"/>
  <c r="AB4343" i="2"/>
  <c r="AC4342" i="2"/>
  <c r="AB4342" i="2"/>
  <c r="AC4341" i="2"/>
  <c r="AB4341" i="2"/>
  <c r="AC4340" i="2"/>
  <c r="AB4340" i="2"/>
  <c r="AC4339" i="2"/>
  <c r="AB4339" i="2"/>
  <c r="AC4338" i="2"/>
  <c r="AB4338" i="2"/>
  <c r="AC4337" i="2"/>
  <c r="AB4337" i="2"/>
  <c r="AC4336" i="2"/>
  <c r="AB4336" i="2"/>
  <c r="AC4335" i="2"/>
  <c r="AB4335" i="2"/>
  <c r="AC4334" i="2"/>
  <c r="AB4334" i="2"/>
  <c r="AC4333" i="2"/>
  <c r="AB4333" i="2"/>
  <c r="AC4332" i="2"/>
  <c r="AB4332" i="2"/>
  <c r="AC4331" i="2"/>
  <c r="AB4331" i="2"/>
  <c r="AC4330" i="2"/>
  <c r="AB4330" i="2"/>
  <c r="AC4329" i="2"/>
  <c r="AB4329" i="2"/>
  <c r="AC4328" i="2"/>
  <c r="AB4328" i="2"/>
  <c r="AC4327" i="2"/>
  <c r="AB4327" i="2"/>
  <c r="AC4326" i="2"/>
  <c r="AB4326" i="2"/>
  <c r="AC4325" i="2"/>
  <c r="AB4325" i="2"/>
  <c r="AC4324" i="2"/>
  <c r="AB4324" i="2"/>
  <c r="AC4323" i="2"/>
  <c r="AB4323" i="2"/>
  <c r="AC4322" i="2"/>
  <c r="AB4322" i="2"/>
  <c r="AC4321" i="2"/>
  <c r="AB4321" i="2"/>
  <c r="AC4320" i="2"/>
  <c r="AB4320" i="2"/>
  <c r="AC4319" i="2"/>
  <c r="AB4319" i="2"/>
  <c r="AC4318" i="2"/>
  <c r="AB4318" i="2"/>
  <c r="AC4317" i="2"/>
  <c r="AB4317" i="2"/>
  <c r="AC4316" i="2"/>
  <c r="AB4316" i="2"/>
  <c r="AC4315" i="2"/>
  <c r="AB4315" i="2"/>
  <c r="AC4314" i="2"/>
  <c r="AB4314" i="2"/>
  <c r="AC4313" i="2"/>
  <c r="AB4313" i="2"/>
  <c r="AC4312" i="2"/>
  <c r="AB4312" i="2"/>
  <c r="AC4311" i="2"/>
  <c r="AB4311" i="2"/>
  <c r="AC4310" i="2"/>
  <c r="AB4310" i="2"/>
  <c r="AC4309" i="2"/>
  <c r="AB4309" i="2"/>
  <c r="AC4308" i="2"/>
  <c r="AB4308" i="2"/>
  <c r="AC4307" i="2"/>
  <c r="AB4307" i="2"/>
  <c r="AC4306" i="2"/>
  <c r="AB4306" i="2"/>
  <c r="AC4305" i="2"/>
  <c r="AB4305" i="2"/>
  <c r="AC4304" i="2"/>
  <c r="AB4304" i="2"/>
  <c r="AC4303" i="2"/>
  <c r="AB4303" i="2"/>
  <c r="AC4302" i="2"/>
  <c r="AB4302" i="2"/>
  <c r="AC4301" i="2"/>
  <c r="AB4301" i="2"/>
  <c r="AC4300" i="2"/>
  <c r="AB4300" i="2"/>
  <c r="AC4299" i="2"/>
  <c r="AB4299" i="2"/>
  <c r="AC4298" i="2"/>
  <c r="AB4298" i="2"/>
  <c r="AC4297" i="2"/>
  <c r="AB4297" i="2"/>
  <c r="AC4296" i="2"/>
  <c r="AB4296" i="2"/>
  <c r="AC4295" i="2"/>
  <c r="AB4295" i="2"/>
  <c r="AC4294" i="2"/>
  <c r="AB4294" i="2"/>
  <c r="AC4293" i="2"/>
  <c r="AB4293" i="2"/>
  <c r="AC4292" i="2"/>
  <c r="AB4292" i="2"/>
  <c r="AC4291" i="2"/>
  <c r="AB4291" i="2"/>
  <c r="AC4290" i="2"/>
  <c r="AB4290" i="2"/>
  <c r="AC4289" i="2"/>
  <c r="AB4289" i="2"/>
  <c r="AC4288" i="2"/>
  <c r="AB4288" i="2"/>
  <c r="AC4287" i="2"/>
  <c r="AB4287" i="2"/>
  <c r="AC4286" i="2"/>
  <c r="AB4286" i="2"/>
  <c r="AC4285" i="2"/>
  <c r="AB4285" i="2"/>
  <c r="AC4284" i="2"/>
  <c r="AB4284" i="2"/>
  <c r="AC4283" i="2"/>
  <c r="AB4283" i="2"/>
  <c r="AC4282" i="2"/>
  <c r="AB4282" i="2"/>
  <c r="AC4281" i="2"/>
  <c r="AB4281" i="2"/>
  <c r="AC4280" i="2"/>
  <c r="AB4280" i="2"/>
  <c r="AC4279" i="2"/>
  <c r="AB4279" i="2"/>
  <c r="AC4278" i="2"/>
  <c r="AB4278" i="2"/>
  <c r="AC4277" i="2"/>
  <c r="AB4277" i="2"/>
  <c r="AC4276" i="2"/>
  <c r="AB4276" i="2"/>
  <c r="AC4275" i="2"/>
  <c r="AB4275" i="2"/>
  <c r="AC4274" i="2"/>
  <c r="AB4274" i="2"/>
  <c r="AC4273" i="2"/>
  <c r="AB4273" i="2"/>
  <c r="AC4272" i="2"/>
  <c r="AB4272" i="2"/>
  <c r="AC4271" i="2"/>
  <c r="AB4271" i="2"/>
  <c r="AC4270" i="2"/>
  <c r="AB4270" i="2"/>
  <c r="AC4269" i="2"/>
  <c r="AB4269" i="2"/>
  <c r="AC4268" i="2"/>
  <c r="AB4268" i="2"/>
  <c r="AC4267" i="2"/>
  <c r="AB4267" i="2"/>
  <c r="AC4266" i="2"/>
  <c r="AB4266" i="2"/>
  <c r="AC4265" i="2"/>
  <c r="AB4265" i="2"/>
  <c r="AC4264" i="2"/>
  <c r="AB4264" i="2"/>
  <c r="AC4263" i="2"/>
  <c r="AB4263" i="2"/>
  <c r="AC4262" i="2"/>
  <c r="AB4262" i="2"/>
  <c r="AC4261" i="2"/>
  <c r="AB4261" i="2"/>
  <c r="AC4260" i="2"/>
  <c r="AB4260" i="2"/>
  <c r="AC4259" i="2"/>
  <c r="AB4259" i="2"/>
  <c r="AC4258" i="2"/>
  <c r="AB4258" i="2"/>
  <c r="AC4257" i="2"/>
  <c r="AB4257" i="2"/>
  <c r="AC4256" i="2"/>
  <c r="AB4256" i="2"/>
  <c r="AC4255" i="2"/>
  <c r="AB4255" i="2"/>
  <c r="AC4254" i="2"/>
  <c r="AB4254" i="2"/>
  <c r="AC4253" i="2"/>
  <c r="AB4253" i="2"/>
  <c r="AC4252" i="2"/>
  <c r="AB4252" i="2"/>
  <c r="AC4251" i="2"/>
  <c r="AB4251" i="2"/>
  <c r="AC4250" i="2"/>
  <c r="AB4250" i="2"/>
  <c r="AC4249" i="2"/>
  <c r="AB4249" i="2"/>
  <c r="AC4248" i="2"/>
  <c r="AB4248" i="2"/>
  <c r="AC4247" i="2"/>
  <c r="AB4247" i="2"/>
  <c r="AC4246" i="2"/>
  <c r="AB4246" i="2"/>
  <c r="AC4245" i="2"/>
  <c r="AB4245" i="2"/>
  <c r="AC4244" i="2"/>
  <c r="AB4244" i="2"/>
  <c r="AC4243" i="2"/>
  <c r="AB4243" i="2"/>
  <c r="AC4242" i="2"/>
  <c r="AB4242" i="2"/>
  <c r="AC4241" i="2"/>
  <c r="AB4241" i="2"/>
  <c r="AC4240" i="2"/>
  <c r="AB4240" i="2"/>
  <c r="AC4239" i="2"/>
  <c r="AB4239" i="2"/>
  <c r="AC4238" i="2"/>
  <c r="AB4238" i="2"/>
  <c r="AC4237" i="2"/>
  <c r="AB4237" i="2"/>
  <c r="AC4236" i="2"/>
  <c r="AB4236" i="2"/>
  <c r="AC4235" i="2"/>
  <c r="AB4235" i="2"/>
  <c r="AC4234" i="2"/>
  <c r="AB4234" i="2"/>
  <c r="AC4233" i="2"/>
  <c r="AB4233" i="2"/>
  <c r="AC4232" i="2"/>
  <c r="AB4232" i="2"/>
  <c r="AC4231" i="2"/>
  <c r="AB4231" i="2"/>
  <c r="AC4230" i="2"/>
  <c r="AB4230" i="2"/>
  <c r="AC4229" i="2"/>
  <c r="AB4229" i="2"/>
  <c r="AC4228" i="2"/>
  <c r="AB4228" i="2"/>
  <c r="AC4227" i="2"/>
  <c r="AB4227" i="2"/>
  <c r="AC4226" i="2"/>
  <c r="AB4226" i="2"/>
  <c r="AC4225" i="2"/>
  <c r="AB4225" i="2"/>
  <c r="AC4224" i="2"/>
  <c r="AB4224" i="2"/>
  <c r="AC4223" i="2"/>
  <c r="AB4223" i="2"/>
  <c r="AC4222" i="2"/>
  <c r="AB4222" i="2"/>
  <c r="AC4221" i="2"/>
  <c r="AB4221" i="2"/>
  <c r="AC4220" i="2"/>
  <c r="AB4220" i="2"/>
  <c r="AC4219" i="2"/>
  <c r="AB4219" i="2"/>
  <c r="AC4218" i="2"/>
  <c r="AB4218" i="2"/>
  <c r="AC4217" i="2"/>
  <c r="AB4217" i="2"/>
  <c r="AC4216" i="2"/>
  <c r="AB4216" i="2"/>
  <c r="AC4215" i="2"/>
  <c r="AB4215" i="2"/>
  <c r="AC4214" i="2"/>
  <c r="AB4214" i="2"/>
  <c r="AC4213" i="2"/>
  <c r="AB4213" i="2"/>
  <c r="AC4212" i="2"/>
  <c r="AB4212" i="2"/>
  <c r="AC4211" i="2"/>
  <c r="AB4211" i="2"/>
  <c r="AC4210" i="2"/>
  <c r="AB4210" i="2"/>
  <c r="AC4209" i="2"/>
  <c r="AB4209" i="2"/>
  <c r="AC4208" i="2"/>
  <c r="AB4208" i="2"/>
  <c r="AC4207" i="2"/>
  <c r="AB4207" i="2"/>
  <c r="AC4206" i="2"/>
  <c r="AB4206" i="2"/>
  <c r="AC4205" i="2"/>
  <c r="AB4205" i="2"/>
  <c r="AC4204" i="2"/>
  <c r="AB4204" i="2"/>
  <c r="AC4203" i="2"/>
  <c r="AB4203" i="2"/>
  <c r="AC4202" i="2"/>
  <c r="AB4202" i="2"/>
  <c r="AC4201" i="2"/>
  <c r="AB4201" i="2"/>
  <c r="AC4200" i="2"/>
  <c r="AB4200" i="2"/>
  <c r="AC4199" i="2"/>
  <c r="AB4199" i="2"/>
  <c r="AC4198" i="2"/>
  <c r="AB4198" i="2"/>
  <c r="AC4197" i="2"/>
  <c r="AB4197" i="2"/>
  <c r="AC4196" i="2"/>
  <c r="AB4196" i="2"/>
  <c r="AC4195" i="2"/>
  <c r="AB4195" i="2"/>
  <c r="AC4194" i="2"/>
  <c r="AB4194" i="2"/>
  <c r="AC4193" i="2"/>
  <c r="AB4193" i="2"/>
  <c r="AC4192" i="2"/>
  <c r="AB4192" i="2"/>
  <c r="AC4191" i="2"/>
  <c r="AB4191" i="2"/>
  <c r="AC4190" i="2"/>
  <c r="AB4190" i="2"/>
  <c r="AC4189" i="2"/>
  <c r="AB4189" i="2"/>
  <c r="AC4188" i="2"/>
  <c r="AB4188" i="2"/>
  <c r="AC4187" i="2"/>
  <c r="AB4187" i="2"/>
  <c r="AC4186" i="2"/>
  <c r="AB4186" i="2"/>
  <c r="AC4185" i="2"/>
  <c r="AB4185" i="2"/>
  <c r="AC4184" i="2"/>
  <c r="AB4184" i="2"/>
  <c r="AC4183" i="2"/>
  <c r="AB4183" i="2"/>
  <c r="AC4182" i="2"/>
  <c r="AB4182" i="2"/>
  <c r="AC4181" i="2"/>
  <c r="AB4181" i="2"/>
  <c r="AC4180" i="2"/>
  <c r="AB4180" i="2"/>
  <c r="AC4179" i="2"/>
  <c r="AB4179" i="2"/>
  <c r="AC4178" i="2"/>
  <c r="AB4178" i="2"/>
  <c r="AC4177" i="2"/>
  <c r="AB4177" i="2"/>
  <c r="AC4176" i="2"/>
  <c r="AB4176" i="2"/>
  <c r="AC4175" i="2"/>
  <c r="AB4175" i="2"/>
  <c r="AC4174" i="2"/>
  <c r="AB4174" i="2"/>
  <c r="AC4173" i="2"/>
  <c r="AB4173" i="2"/>
  <c r="AC4172" i="2"/>
  <c r="AB4172" i="2"/>
  <c r="AC4171" i="2"/>
  <c r="AB4171" i="2"/>
  <c r="AC4170" i="2"/>
  <c r="AB4170" i="2"/>
  <c r="AC4169" i="2"/>
  <c r="AB4169" i="2"/>
  <c r="AC4168" i="2"/>
  <c r="AB4168" i="2"/>
  <c r="AC4167" i="2"/>
  <c r="AB4167" i="2"/>
  <c r="AC4166" i="2"/>
  <c r="AB4166" i="2"/>
  <c r="AC4165" i="2"/>
  <c r="AB4165" i="2"/>
  <c r="AC4164" i="2"/>
  <c r="AB4164" i="2"/>
  <c r="AC4163" i="2"/>
  <c r="AB4163" i="2"/>
  <c r="AC4162" i="2"/>
  <c r="AB4162" i="2"/>
  <c r="AC4161" i="2"/>
  <c r="AB4161" i="2"/>
  <c r="AC4160" i="2"/>
  <c r="AB4160" i="2"/>
  <c r="AC4159" i="2"/>
  <c r="AB4159" i="2"/>
  <c r="AC4158" i="2"/>
  <c r="AB4158" i="2"/>
  <c r="AC4157" i="2"/>
  <c r="AB4157" i="2"/>
  <c r="AC4156" i="2"/>
  <c r="AB4156" i="2"/>
  <c r="AC4155" i="2"/>
  <c r="AB4155" i="2"/>
  <c r="AC4154" i="2"/>
  <c r="AB4154" i="2"/>
  <c r="AC4153" i="2"/>
  <c r="AB4153" i="2"/>
  <c r="AC4152" i="2"/>
  <c r="AB4152" i="2"/>
  <c r="AC4151" i="2"/>
  <c r="AB4151" i="2"/>
  <c r="AC4150" i="2"/>
  <c r="AB4150" i="2"/>
  <c r="AC4149" i="2"/>
  <c r="AB4149" i="2"/>
  <c r="AC4148" i="2"/>
  <c r="AB4148" i="2"/>
  <c r="AC4147" i="2"/>
  <c r="AB4147" i="2"/>
  <c r="AC4146" i="2"/>
  <c r="AB4146" i="2"/>
  <c r="AC4145" i="2"/>
  <c r="AB4145" i="2"/>
  <c r="AC4144" i="2"/>
  <c r="AB4144" i="2"/>
  <c r="AC4143" i="2"/>
  <c r="AB4143" i="2"/>
  <c r="AC4142" i="2"/>
  <c r="AB4142" i="2"/>
  <c r="AC4141" i="2"/>
  <c r="AB4141" i="2"/>
  <c r="AC4140" i="2"/>
  <c r="AB4140" i="2"/>
  <c r="AC4139" i="2"/>
  <c r="AB4139" i="2"/>
  <c r="AC4138" i="2"/>
  <c r="AB4138" i="2"/>
  <c r="AC4137" i="2"/>
  <c r="AB4137" i="2"/>
  <c r="AC4136" i="2"/>
  <c r="AB4136" i="2"/>
  <c r="AC4135" i="2"/>
  <c r="AB4135" i="2"/>
  <c r="AC4134" i="2"/>
  <c r="AB4134" i="2"/>
  <c r="AC4133" i="2"/>
  <c r="AB4133" i="2"/>
  <c r="AC4132" i="2"/>
  <c r="AB4132" i="2"/>
  <c r="AC4131" i="2"/>
  <c r="AB4131" i="2"/>
  <c r="AC4130" i="2"/>
  <c r="AB4130" i="2"/>
  <c r="AC4129" i="2"/>
  <c r="AB4129" i="2"/>
  <c r="AC4128" i="2"/>
  <c r="AB4128" i="2"/>
  <c r="AC4127" i="2"/>
  <c r="AB4127" i="2"/>
  <c r="AC4126" i="2"/>
  <c r="AB4126" i="2"/>
  <c r="AC4125" i="2"/>
  <c r="AB4125" i="2"/>
  <c r="AC4124" i="2"/>
  <c r="AB4124" i="2"/>
  <c r="AC4123" i="2"/>
  <c r="AB4123" i="2"/>
  <c r="AC4122" i="2"/>
  <c r="AB4122" i="2"/>
  <c r="AC4121" i="2"/>
  <c r="AB4121" i="2"/>
  <c r="AC4120" i="2"/>
  <c r="AB4120" i="2"/>
  <c r="AC4119" i="2"/>
  <c r="AB4119" i="2"/>
  <c r="AC4118" i="2"/>
  <c r="AB4118" i="2"/>
  <c r="AC4117" i="2"/>
  <c r="AB4117" i="2"/>
  <c r="AC4116" i="2"/>
  <c r="AB4116" i="2"/>
  <c r="AC4115" i="2"/>
  <c r="AB4115" i="2"/>
  <c r="AC4114" i="2"/>
  <c r="AB4114" i="2"/>
  <c r="AC4113" i="2"/>
  <c r="AB4113" i="2"/>
  <c r="AC4112" i="2"/>
  <c r="AB4112" i="2"/>
  <c r="AC4111" i="2"/>
  <c r="AB4111" i="2"/>
  <c r="AC4110" i="2"/>
  <c r="AB4110" i="2"/>
  <c r="AC4109" i="2"/>
  <c r="AB4109" i="2"/>
  <c r="AC4108" i="2"/>
  <c r="AB4108" i="2"/>
  <c r="AC4107" i="2"/>
  <c r="AB4107" i="2"/>
  <c r="AC4106" i="2"/>
  <c r="AB4106" i="2"/>
  <c r="AC4105" i="2"/>
  <c r="AB4105" i="2"/>
  <c r="AC4104" i="2"/>
  <c r="AB4104" i="2"/>
  <c r="AC4103" i="2"/>
  <c r="AB4103" i="2"/>
  <c r="AC4102" i="2"/>
  <c r="AB4102" i="2"/>
  <c r="AC4101" i="2"/>
  <c r="AB4101" i="2"/>
  <c r="AC4100" i="2"/>
  <c r="AB4100" i="2"/>
  <c r="AC4099" i="2"/>
  <c r="AB4099" i="2"/>
  <c r="AC4098" i="2"/>
  <c r="AB4098" i="2"/>
  <c r="AC4097" i="2"/>
  <c r="AB4097" i="2"/>
  <c r="AC4096" i="2"/>
  <c r="AB4096" i="2"/>
  <c r="AC4095" i="2"/>
  <c r="AB4095" i="2"/>
  <c r="AC4094" i="2"/>
  <c r="AB4094" i="2"/>
  <c r="AC4093" i="2"/>
  <c r="AB4093" i="2"/>
  <c r="AC4092" i="2"/>
  <c r="AB4092" i="2"/>
  <c r="AC4091" i="2"/>
  <c r="AB4091" i="2"/>
  <c r="AC4090" i="2"/>
  <c r="AB4090" i="2"/>
  <c r="AC4089" i="2"/>
  <c r="AB4089" i="2"/>
  <c r="AC4088" i="2"/>
  <c r="AB4088" i="2"/>
  <c r="AC4087" i="2"/>
  <c r="AB4087" i="2"/>
  <c r="AC4086" i="2"/>
  <c r="AB4086" i="2"/>
  <c r="AC4085" i="2"/>
  <c r="AB4085" i="2"/>
  <c r="AC4084" i="2"/>
  <c r="AB4084" i="2"/>
  <c r="AC4083" i="2"/>
  <c r="AB4083" i="2"/>
  <c r="AC4082" i="2"/>
  <c r="AB4082" i="2"/>
  <c r="AC4081" i="2"/>
  <c r="AB4081" i="2"/>
  <c r="AC4080" i="2"/>
  <c r="AB4080" i="2"/>
  <c r="AC4079" i="2"/>
  <c r="AB4079" i="2"/>
  <c r="AC4078" i="2"/>
  <c r="AB4078" i="2"/>
  <c r="AC4077" i="2"/>
  <c r="AB4077" i="2"/>
  <c r="AC4076" i="2"/>
  <c r="AB4076" i="2"/>
  <c r="AC4075" i="2"/>
  <c r="AB4075" i="2"/>
  <c r="AC4074" i="2"/>
  <c r="AB4074" i="2"/>
  <c r="AC4073" i="2"/>
  <c r="AB4073" i="2"/>
  <c r="AC4072" i="2"/>
  <c r="AB4072" i="2"/>
  <c r="AC4071" i="2"/>
  <c r="AB4071" i="2"/>
  <c r="AC4070" i="2"/>
  <c r="AB4070" i="2"/>
  <c r="AC4069" i="2"/>
  <c r="AB4069" i="2"/>
  <c r="AC4068" i="2"/>
  <c r="AB4068" i="2"/>
  <c r="AC4067" i="2"/>
  <c r="AB4067" i="2"/>
  <c r="AC4066" i="2"/>
  <c r="AB4066" i="2"/>
  <c r="AC4065" i="2"/>
  <c r="AB4065" i="2"/>
  <c r="AC4064" i="2"/>
  <c r="AB4064" i="2"/>
  <c r="AC4063" i="2"/>
  <c r="AB4063" i="2"/>
  <c r="AC4062" i="2"/>
  <c r="AB4062" i="2"/>
  <c r="AC4061" i="2"/>
  <c r="AB4061" i="2"/>
  <c r="AC4060" i="2"/>
  <c r="AB4060" i="2"/>
  <c r="AC4059" i="2"/>
  <c r="AB4059" i="2"/>
  <c r="AC4058" i="2"/>
  <c r="AB4058" i="2"/>
  <c r="AC4057" i="2"/>
  <c r="AB4057" i="2"/>
  <c r="AC4056" i="2"/>
  <c r="AB4056" i="2"/>
  <c r="AC4055" i="2"/>
  <c r="AB4055" i="2"/>
  <c r="AC4054" i="2"/>
  <c r="AB4054" i="2"/>
  <c r="AC4053" i="2"/>
  <c r="AB4053" i="2"/>
  <c r="AC4052" i="2"/>
  <c r="AB4052" i="2"/>
  <c r="AC4051" i="2"/>
  <c r="AB4051" i="2"/>
  <c r="AC4050" i="2"/>
  <c r="AB4050" i="2"/>
  <c r="AC4049" i="2"/>
  <c r="AB4049" i="2"/>
  <c r="AC4048" i="2"/>
  <c r="AB4048" i="2"/>
  <c r="AC4047" i="2"/>
  <c r="AB4047" i="2"/>
  <c r="AC4046" i="2"/>
  <c r="AB4046" i="2"/>
  <c r="AC4045" i="2"/>
  <c r="AB4045" i="2"/>
  <c r="AC4044" i="2"/>
  <c r="AB4044" i="2"/>
  <c r="AC4043" i="2"/>
  <c r="AB4043" i="2"/>
  <c r="AC4042" i="2"/>
  <c r="AB4042" i="2"/>
  <c r="AC4041" i="2"/>
  <c r="AB4041" i="2"/>
  <c r="AC4040" i="2"/>
  <c r="AB4040" i="2"/>
  <c r="AC4039" i="2"/>
  <c r="AB4039" i="2"/>
  <c r="AC4038" i="2"/>
  <c r="AB4038" i="2"/>
  <c r="AC4037" i="2"/>
  <c r="AB4037" i="2"/>
  <c r="AC4036" i="2"/>
  <c r="AB4036" i="2"/>
  <c r="AC4035" i="2"/>
  <c r="AB4035" i="2"/>
  <c r="AC4034" i="2"/>
  <c r="AB4034" i="2"/>
  <c r="AC4033" i="2"/>
  <c r="AB4033" i="2"/>
  <c r="AC4032" i="2"/>
  <c r="AB4032" i="2"/>
  <c r="AC4031" i="2"/>
  <c r="AB4031" i="2"/>
  <c r="AC4030" i="2"/>
  <c r="AB4030" i="2"/>
  <c r="AC4029" i="2"/>
  <c r="AB4029" i="2"/>
  <c r="AC4028" i="2"/>
  <c r="AB4028" i="2"/>
  <c r="AC4027" i="2"/>
  <c r="AB4027" i="2"/>
  <c r="AC4026" i="2"/>
  <c r="AB4026" i="2"/>
  <c r="AC4025" i="2"/>
  <c r="AB4025" i="2"/>
  <c r="AC4024" i="2"/>
  <c r="AB4024" i="2"/>
  <c r="AC4023" i="2"/>
  <c r="AB4023" i="2"/>
  <c r="AC4022" i="2"/>
  <c r="AB4022" i="2"/>
  <c r="AC4021" i="2"/>
  <c r="AB4021" i="2"/>
  <c r="AC4020" i="2"/>
  <c r="AB4020" i="2"/>
  <c r="AC4019" i="2"/>
  <c r="AB4019" i="2"/>
  <c r="AC4018" i="2"/>
  <c r="AB4018" i="2"/>
  <c r="AC4017" i="2"/>
  <c r="AB4017" i="2"/>
  <c r="AC4016" i="2"/>
  <c r="AB4016" i="2"/>
  <c r="AC4015" i="2"/>
  <c r="AB4015" i="2"/>
  <c r="AC4014" i="2"/>
  <c r="AB4014" i="2"/>
  <c r="AC4013" i="2"/>
  <c r="AB4013" i="2"/>
  <c r="AC4012" i="2"/>
  <c r="AB4012" i="2"/>
  <c r="AC4011" i="2"/>
  <c r="AB4011" i="2"/>
  <c r="AC4010" i="2"/>
  <c r="AB4010" i="2"/>
  <c r="AC4009" i="2"/>
  <c r="AB4009" i="2"/>
  <c r="AC4008" i="2"/>
  <c r="AB4008" i="2"/>
  <c r="AC4007" i="2"/>
  <c r="AB4007" i="2"/>
  <c r="AC4006" i="2"/>
  <c r="AB4006" i="2"/>
  <c r="AC4005" i="2"/>
  <c r="AB4005" i="2"/>
  <c r="AC4004" i="2"/>
  <c r="AB4004" i="2"/>
  <c r="AC4003" i="2"/>
  <c r="AB4003" i="2"/>
  <c r="AC4002" i="2"/>
  <c r="AB4002" i="2"/>
  <c r="AC4001" i="2"/>
  <c r="AB4001" i="2"/>
  <c r="AC4000" i="2"/>
  <c r="AB4000" i="2"/>
  <c r="AC3999" i="2"/>
  <c r="AB3999" i="2"/>
  <c r="AC3998" i="2"/>
  <c r="AB3998" i="2"/>
  <c r="AC3997" i="2"/>
  <c r="AB3997" i="2"/>
  <c r="AC3996" i="2"/>
  <c r="AB3996" i="2"/>
  <c r="AC3995" i="2"/>
  <c r="AB3995" i="2"/>
  <c r="AC3994" i="2"/>
  <c r="AB3994" i="2"/>
  <c r="AC3993" i="2"/>
  <c r="AB3993" i="2"/>
  <c r="AC3992" i="2"/>
  <c r="AB3992" i="2"/>
  <c r="AC3991" i="2"/>
  <c r="AB3991" i="2"/>
  <c r="AC3990" i="2"/>
  <c r="AB3990" i="2"/>
  <c r="AC3989" i="2"/>
  <c r="AB3989" i="2"/>
  <c r="AC3988" i="2"/>
  <c r="AB3988" i="2"/>
  <c r="AC3987" i="2"/>
  <c r="AB3987" i="2"/>
  <c r="AC3986" i="2"/>
  <c r="AB3986" i="2"/>
  <c r="AC3985" i="2"/>
  <c r="AB3985" i="2"/>
  <c r="AC3984" i="2"/>
  <c r="AB3984" i="2"/>
  <c r="AC3983" i="2"/>
  <c r="AB3983" i="2"/>
  <c r="AC3982" i="2"/>
  <c r="AB3982" i="2"/>
  <c r="AC3981" i="2"/>
  <c r="AB3981" i="2"/>
  <c r="AC3980" i="2"/>
  <c r="AB3980" i="2"/>
  <c r="AC3979" i="2"/>
  <c r="AB3979" i="2"/>
  <c r="AC3978" i="2"/>
  <c r="AB3978" i="2"/>
  <c r="AC3977" i="2"/>
  <c r="AB3977" i="2"/>
  <c r="AC3976" i="2"/>
  <c r="AB3976" i="2"/>
  <c r="AC3975" i="2"/>
  <c r="AB3975" i="2"/>
  <c r="AC3974" i="2"/>
  <c r="AB3974" i="2"/>
  <c r="AC3973" i="2"/>
  <c r="AB3973" i="2"/>
  <c r="AC3972" i="2"/>
  <c r="AB3972" i="2"/>
  <c r="AC3971" i="2"/>
  <c r="AB3971" i="2"/>
  <c r="AC3970" i="2"/>
  <c r="AB3970" i="2"/>
  <c r="AC3969" i="2"/>
  <c r="AB3969" i="2"/>
  <c r="AC3968" i="2"/>
  <c r="AB3968" i="2"/>
  <c r="AC3967" i="2"/>
  <c r="AB3967" i="2"/>
  <c r="AC3966" i="2"/>
  <c r="AB3966" i="2"/>
  <c r="AC3965" i="2"/>
  <c r="AB3965" i="2"/>
  <c r="AC3964" i="2"/>
  <c r="AB3964" i="2"/>
  <c r="AC3963" i="2"/>
  <c r="AB3963" i="2"/>
  <c r="AC3962" i="2"/>
  <c r="AB3962" i="2"/>
  <c r="AC3961" i="2"/>
  <c r="AB3961" i="2"/>
  <c r="AC3960" i="2"/>
  <c r="AB3960" i="2"/>
  <c r="AC3959" i="2"/>
  <c r="AB3959" i="2"/>
  <c r="AC3958" i="2"/>
  <c r="AB3958" i="2"/>
  <c r="AC3957" i="2"/>
  <c r="AB3957" i="2"/>
  <c r="AC3956" i="2"/>
  <c r="AB3956" i="2"/>
  <c r="AC3955" i="2"/>
  <c r="AB3955" i="2"/>
  <c r="AC3954" i="2"/>
  <c r="AB3954" i="2"/>
  <c r="AC3953" i="2"/>
  <c r="AB3953" i="2"/>
  <c r="AC3952" i="2"/>
  <c r="AB3952" i="2"/>
  <c r="AC3951" i="2"/>
  <c r="AB3951" i="2"/>
  <c r="AC3950" i="2"/>
  <c r="AB3950" i="2"/>
  <c r="AC3949" i="2"/>
  <c r="AB3949" i="2"/>
  <c r="AC3948" i="2"/>
  <c r="AB3948" i="2"/>
  <c r="AC3947" i="2"/>
  <c r="AB3947" i="2"/>
  <c r="AC3946" i="2"/>
  <c r="AB3946" i="2"/>
  <c r="AC3945" i="2"/>
  <c r="AB3945" i="2"/>
  <c r="AC3944" i="2"/>
  <c r="AB3944" i="2"/>
  <c r="AC3943" i="2"/>
  <c r="AB3943" i="2"/>
  <c r="AC3942" i="2"/>
  <c r="AB3942" i="2"/>
  <c r="AC3941" i="2"/>
  <c r="AB3941" i="2"/>
  <c r="AC3940" i="2"/>
  <c r="AB3940" i="2"/>
  <c r="AC3939" i="2"/>
  <c r="AB3939" i="2"/>
  <c r="AC3938" i="2"/>
  <c r="AB3938" i="2"/>
  <c r="AC3937" i="2"/>
  <c r="AB3937" i="2"/>
  <c r="AC3936" i="2"/>
  <c r="AB3936" i="2"/>
  <c r="AC3935" i="2"/>
  <c r="AB3935" i="2"/>
  <c r="AC3934" i="2"/>
  <c r="AB3934" i="2"/>
  <c r="AC3933" i="2"/>
  <c r="AB3933" i="2"/>
  <c r="AC3932" i="2"/>
  <c r="AB3932" i="2"/>
  <c r="AC3931" i="2"/>
  <c r="AB3931" i="2"/>
  <c r="AC3930" i="2"/>
  <c r="AB3930" i="2"/>
  <c r="AC3929" i="2"/>
  <c r="AB3929" i="2"/>
  <c r="AC3928" i="2"/>
  <c r="AB3928" i="2"/>
  <c r="AC3927" i="2"/>
  <c r="AB3927" i="2"/>
  <c r="AC3926" i="2"/>
  <c r="AB3926" i="2"/>
  <c r="AC3925" i="2"/>
  <c r="AB3925" i="2"/>
  <c r="AC3924" i="2"/>
  <c r="AB3924" i="2"/>
  <c r="AC3923" i="2"/>
  <c r="AB3923" i="2"/>
  <c r="AC3922" i="2"/>
  <c r="AB3922" i="2"/>
  <c r="AC3921" i="2"/>
  <c r="AB3921" i="2"/>
  <c r="AC3920" i="2"/>
  <c r="AB3920" i="2"/>
  <c r="AC3919" i="2"/>
  <c r="AB3919" i="2"/>
  <c r="AC3918" i="2"/>
  <c r="AB3918" i="2"/>
  <c r="AC3917" i="2"/>
  <c r="AB3917" i="2"/>
  <c r="AC3916" i="2"/>
  <c r="AB3916" i="2"/>
  <c r="AC3915" i="2"/>
  <c r="AB3915" i="2"/>
  <c r="AC3914" i="2"/>
  <c r="AB3914" i="2"/>
  <c r="AC3913" i="2"/>
  <c r="AB3913" i="2"/>
  <c r="AC3912" i="2"/>
  <c r="AB3912" i="2"/>
  <c r="AC3911" i="2"/>
  <c r="AB3911" i="2"/>
  <c r="AC3910" i="2"/>
  <c r="AB3910" i="2"/>
  <c r="AC3909" i="2"/>
  <c r="AB3909" i="2"/>
  <c r="AC3908" i="2"/>
  <c r="AB3908" i="2"/>
  <c r="AC3907" i="2"/>
  <c r="AB3907" i="2"/>
  <c r="AC3906" i="2"/>
  <c r="AB3906" i="2"/>
  <c r="AC3905" i="2"/>
  <c r="AB3905" i="2"/>
  <c r="AC3904" i="2"/>
  <c r="AB3904" i="2"/>
  <c r="AC3903" i="2"/>
  <c r="AB3903" i="2"/>
  <c r="AC3902" i="2"/>
  <c r="AB3902" i="2"/>
  <c r="AC3901" i="2"/>
  <c r="AB3901" i="2"/>
  <c r="AC3900" i="2"/>
  <c r="AB3900" i="2"/>
  <c r="AC3899" i="2"/>
  <c r="AB3899" i="2"/>
  <c r="AC3898" i="2"/>
  <c r="AB3898" i="2"/>
  <c r="AC3897" i="2"/>
  <c r="AB3897" i="2"/>
  <c r="AC3896" i="2"/>
  <c r="AB3896" i="2"/>
  <c r="AC3895" i="2"/>
  <c r="AB3895" i="2"/>
  <c r="AC3894" i="2"/>
  <c r="AB3894" i="2"/>
  <c r="AC3893" i="2"/>
  <c r="AB3893" i="2"/>
  <c r="AC3892" i="2"/>
  <c r="AB3892" i="2"/>
  <c r="AC3891" i="2"/>
  <c r="AB3891" i="2"/>
  <c r="AC3890" i="2"/>
  <c r="AB3890" i="2"/>
  <c r="AC3889" i="2"/>
  <c r="AB3889" i="2"/>
  <c r="AC3888" i="2"/>
  <c r="AB3888" i="2"/>
  <c r="AC3887" i="2"/>
  <c r="AB3887" i="2"/>
  <c r="AC3886" i="2"/>
  <c r="AB3886" i="2"/>
  <c r="AC3885" i="2"/>
  <c r="AB3885" i="2"/>
  <c r="AC3884" i="2"/>
  <c r="AB3884" i="2"/>
  <c r="AC3883" i="2"/>
  <c r="AB3883" i="2"/>
  <c r="AC3882" i="2"/>
  <c r="AB3882" i="2"/>
  <c r="AC3881" i="2"/>
  <c r="AB3881" i="2"/>
  <c r="AC3880" i="2"/>
  <c r="AB3880" i="2"/>
  <c r="AC3879" i="2"/>
  <c r="AB3879" i="2"/>
  <c r="AC3878" i="2"/>
  <c r="AB3878" i="2"/>
  <c r="AC3877" i="2"/>
  <c r="AB3877" i="2"/>
  <c r="AC3876" i="2"/>
  <c r="AB3876" i="2"/>
  <c r="AC3875" i="2"/>
  <c r="AB3875" i="2"/>
  <c r="AC3874" i="2"/>
  <c r="AB3874" i="2"/>
  <c r="AC3873" i="2"/>
  <c r="AB3873" i="2"/>
  <c r="AC3872" i="2"/>
  <c r="AB3872" i="2"/>
  <c r="AC3871" i="2"/>
  <c r="AB3871" i="2"/>
  <c r="AC3870" i="2"/>
  <c r="AB3870" i="2"/>
  <c r="AC3869" i="2"/>
  <c r="AB3869" i="2"/>
  <c r="AC3868" i="2"/>
  <c r="AB3868" i="2"/>
  <c r="AC3867" i="2"/>
  <c r="AB3867" i="2"/>
  <c r="AC3866" i="2"/>
  <c r="AB3866" i="2"/>
  <c r="AC3865" i="2"/>
  <c r="AB3865" i="2"/>
  <c r="AC3864" i="2"/>
  <c r="AB3864" i="2"/>
  <c r="AC3863" i="2"/>
  <c r="AB3863" i="2"/>
  <c r="AC3862" i="2"/>
  <c r="AB3862" i="2"/>
  <c r="AC3861" i="2"/>
  <c r="AB3861" i="2"/>
  <c r="AC3860" i="2"/>
  <c r="AB3860" i="2"/>
  <c r="AC3859" i="2"/>
  <c r="AB3859" i="2"/>
  <c r="AC3858" i="2"/>
  <c r="AB3858" i="2"/>
  <c r="AC3857" i="2"/>
  <c r="AB3857" i="2"/>
  <c r="AC3856" i="2"/>
  <c r="AB3856" i="2"/>
  <c r="AC3855" i="2"/>
  <c r="AB3855" i="2"/>
  <c r="AC3854" i="2"/>
  <c r="AB3854" i="2"/>
  <c r="AC3853" i="2"/>
  <c r="AB3853" i="2"/>
  <c r="AC3852" i="2"/>
  <c r="AB3852" i="2"/>
  <c r="AC3851" i="2"/>
  <c r="AB3851" i="2"/>
  <c r="AC3850" i="2"/>
  <c r="AB3850" i="2"/>
  <c r="AC3849" i="2"/>
  <c r="AB3849" i="2"/>
  <c r="AC3848" i="2"/>
  <c r="AB3848" i="2"/>
  <c r="AC3847" i="2"/>
  <c r="AB3847" i="2"/>
  <c r="AC3846" i="2"/>
  <c r="AB3846" i="2"/>
  <c r="AC3845" i="2"/>
  <c r="AB3845" i="2"/>
  <c r="AC3844" i="2"/>
  <c r="AB3844" i="2"/>
  <c r="AC3843" i="2"/>
  <c r="AB3843" i="2"/>
  <c r="AC3842" i="2"/>
  <c r="AB3842" i="2"/>
  <c r="AC3841" i="2"/>
  <c r="AB3841" i="2"/>
  <c r="AC3840" i="2"/>
  <c r="AB3840" i="2"/>
  <c r="AC3839" i="2"/>
  <c r="AB3839" i="2"/>
  <c r="AC3838" i="2"/>
  <c r="AB3838" i="2"/>
  <c r="AC3837" i="2"/>
  <c r="AB3837" i="2"/>
  <c r="AC3836" i="2"/>
  <c r="AB3836" i="2"/>
  <c r="AC3835" i="2"/>
  <c r="AB3835" i="2"/>
  <c r="AC3834" i="2"/>
  <c r="AB3834" i="2"/>
  <c r="AC3833" i="2"/>
  <c r="AB3833" i="2"/>
  <c r="AC3832" i="2"/>
  <c r="AB3832" i="2"/>
  <c r="AC3831" i="2"/>
  <c r="AB3831" i="2"/>
  <c r="AC3830" i="2"/>
  <c r="AB3830" i="2"/>
  <c r="AC3829" i="2"/>
  <c r="AB3829" i="2"/>
  <c r="AC3828" i="2"/>
  <c r="AB3828" i="2"/>
  <c r="AC3827" i="2"/>
  <c r="AB3827" i="2"/>
  <c r="AC3826" i="2"/>
  <c r="AB3826" i="2"/>
  <c r="AC3825" i="2"/>
  <c r="AB3825" i="2"/>
  <c r="AC3824" i="2"/>
  <c r="AB3824" i="2"/>
  <c r="AC3823" i="2"/>
  <c r="AB3823" i="2"/>
  <c r="AC3822" i="2"/>
  <c r="AB3822" i="2"/>
  <c r="AC3821" i="2"/>
  <c r="AB3821" i="2"/>
  <c r="AC3820" i="2"/>
  <c r="AB3820" i="2"/>
  <c r="AC3819" i="2"/>
  <c r="AB3819" i="2"/>
  <c r="AC3818" i="2"/>
  <c r="AB3818" i="2"/>
  <c r="AC3817" i="2"/>
  <c r="AB3817" i="2"/>
  <c r="AC3816" i="2"/>
  <c r="AB3816" i="2"/>
  <c r="AC3815" i="2"/>
  <c r="AB3815" i="2"/>
  <c r="AC3814" i="2"/>
  <c r="AB3814" i="2"/>
  <c r="AC3813" i="2"/>
  <c r="AB3813" i="2"/>
  <c r="AC3812" i="2"/>
  <c r="AB3812" i="2"/>
  <c r="AC3811" i="2"/>
  <c r="AB3811" i="2"/>
  <c r="AC3810" i="2"/>
  <c r="AB3810" i="2"/>
  <c r="AC3809" i="2"/>
  <c r="AB3809" i="2"/>
  <c r="AC3808" i="2"/>
  <c r="AB3808" i="2"/>
  <c r="AC3807" i="2"/>
  <c r="AB3807" i="2"/>
  <c r="AC3806" i="2"/>
  <c r="AB3806" i="2"/>
  <c r="AC3805" i="2"/>
  <c r="AB3805" i="2"/>
  <c r="AC3804" i="2"/>
  <c r="AB3804" i="2"/>
  <c r="AC3803" i="2"/>
  <c r="AB3803" i="2"/>
  <c r="AC3802" i="2"/>
  <c r="AB3802" i="2"/>
  <c r="AC3801" i="2"/>
  <c r="AB3801" i="2"/>
  <c r="AC3800" i="2"/>
  <c r="AB3800" i="2"/>
  <c r="AC3799" i="2"/>
  <c r="AB3799" i="2"/>
  <c r="AC3798" i="2"/>
  <c r="AB3798" i="2"/>
  <c r="AC3797" i="2"/>
  <c r="AB3797" i="2"/>
  <c r="AC3796" i="2"/>
  <c r="AB3796" i="2"/>
  <c r="AC3795" i="2"/>
  <c r="AB3795" i="2"/>
  <c r="AC3794" i="2"/>
  <c r="AB3794" i="2"/>
  <c r="AC3793" i="2"/>
  <c r="AB3793" i="2"/>
  <c r="AC3792" i="2"/>
  <c r="AB3792" i="2"/>
  <c r="AC3791" i="2"/>
  <c r="AB3791" i="2"/>
  <c r="AC3790" i="2"/>
  <c r="AB3790" i="2"/>
  <c r="AC3789" i="2"/>
  <c r="AB3789" i="2"/>
  <c r="AC3788" i="2"/>
  <c r="AB3788" i="2"/>
  <c r="AC3787" i="2"/>
  <c r="AB3787" i="2"/>
  <c r="AC3786" i="2"/>
  <c r="AB3786" i="2"/>
  <c r="AC3785" i="2"/>
  <c r="AB3785" i="2"/>
  <c r="AC3784" i="2"/>
  <c r="AB3784" i="2"/>
  <c r="AC3783" i="2"/>
  <c r="AB3783" i="2"/>
  <c r="AC3782" i="2"/>
  <c r="AB3782" i="2"/>
  <c r="AC3781" i="2"/>
  <c r="AB3781" i="2"/>
  <c r="AC3780" i="2"/>
  <c r="AB3780" i="2"/>
  <c r="AC3779" i="2"/>
  <c r="AB3779" i="2"/>
  <c r="AC3778" i="2"/>
  <c r="AB3778" i="2"/>
  <c r="AC3777" i="2"/>
  <c r="AB3777" i="2"/>
  <c r="AC3776" i="2"/>
  <c r="AB3776" i="2"/>
  <c r="AC3775" i="2"/>
  <c r="AB3775" i="2"/>
  <c r="AC3774" i="2"/>
  <c r="AB3774" i="2"/>
  <c r="AC3773" i="2"/>
  <c r="AB3773" i="2"/>
  <c r="AC3772" i="2"/>
  <c r="AB3772" i="2"/>
  <c r="AC3771" i="2"/>
  <c r="AB3771" i="2"/>
  <c r="AC3770" i="2"/>
  <c r="AB3770" i="2"/>
  <c r="AC3769" i="2"/>
  <c r="AB3769" i="2"/>
  <c r="AC3768" i="2"/>
  <c r="AB3768" i="2"/>
  <c r="AC3767" i="2"/>
  <c r="AB3767" i="2"/>
  <c r="AC3766" i="2"/>
  <c r="AB3766" i="2"/>
  <c r="AC3765" i="2"/>
  <c r="AB3765" i="2"/>
  <c r="AC3764" i="2"/>
  <c r="AB3764" i="2"/>
  <c r="AC3763" i="2"/>
  <c r="AB3763" i="2"/>
  <c r="AC3762" i="2"/>
  <c r="AB3762" i="2"/>
  <c r="AC3761" i="2"/>
  <c r="AB3761" i="2"/>
  <c r="AC3760" i="2"/>
  <c r="AB3760" i="2"/>
  <c r="AC3759" i="2"/>
  <c r="AB3759" i="2"/>
  <c r="AC3758" i="2"/>
  <c r="AB3758" i="2"/>
  <c r="AC3757" i="2"/>
  <c r="AB3757" i="2"/>
  <c r="AC3756" i="2"/>
  <c r="AB3756" i="2"/>
  <c r="AC3755" i="2"/>
  <c r="AB3755" i="2"/>
  <c r="AC3754" i="2"/>
  <c r="AB3754" i="2"/>
  <c r="AC3753" i="2"/>
  <c r="AB3753" i="2"/>
  <c r="AC3752" i="2"/>
  <c r="AB3752" i="2"/>
  <c r="AC3751" i="2"/>
  <c r="AB3751" i="2"/>
  <c r="AC3750" i="2"/>
  <c r="AB3750" i="2"/>
  <c r="AC3749" i="2"/>
  <c r="AB3749" i="2"/>
  <c r="AC3748" i="2"/>
  <c r="AB3748" i="2"/>
  <c r="AC3747" i="2"/>
  <c r="AB3747" i="2"/>
  <c r="AC3746" i="2"/>
  <c r="AB3746" i="2"/>
  <c r="AC3745" i="2"/>
  <c r="AB3745" i="2"/>
  <c r="AC3744" i="2"/>
  <c r="AB3744" i="2"/>
  <c r="AC3743" i="2"/>
  <c r="AB3743" i="2"/>
  <c r="AC3742" i="2"/>
  <c r="AB3742" i="2"/>
  <c r="AC3741" i="2"/>
  <c r="AB3741" i="2"/>
  <c r="AC3740" i="2"/>
  <c r="AB3740" i="2"/>
  <c r="AC3739" i="2"/>
  <c r="AB3739" i="2"/>
  <c r="AC3738" i="2"/>
  <c r="AB3738" i="2"/>
  <c r="AC3737" i="2"/>
  <c r="AB3737" i="2"/>
  <c r="AC3736" i="2"/>
  <c r="AB3736" i="2"/>
  <c r="AC3735" i="2"/>
  <c r="AB3735" i="2"/>
  <c r="AC3734" i="2"/>
  <c r="AB3734" i="2"/>
  <c r="AC3733" i="2"/>
  <c r="AB3733" i="2"/>
  <c r="AC3732" i="2"/>
  <c r="AB3732" i="2"/>
  <c r="AC3731" i="2"/>
  <c r="AB3731" i="2"/>
  <c r="AC3730" i="2"/>
  <c r="AB3730" i="2"/>
  <c r="AC3729" i="2"/>
  <c r="AB3729" i="2"/>
  <c r="AC3728" i="2"/>
  <c r="AB3728" i="2"/>
  <c r="AC3727" i="2"/>
  <c r="AB3727" i="2"/>
  <c r="AC3726" i="2"/>
  <c r="AB3726" i="2"/>
  <c r="AC3725" i="2"/>
  <c r="AB3725" i="2"/>
  <c r="AC3724" i="2"/>
  <c r="AB3724" i="2"/>
  <c r="AC3723" i="2"/>
  <c r="AB3723" i="2"/>
  <c r="AC3722" i="2"/>
  <c r="AB3722" i="2"/>
  <c r="AC3721" i="2"/>
  <c r="AB3721" i="2"/>
  <c r="AC3720" i="2"/>
  <c r="AB3720" i="2"/>
  <c r="AC3719" i="2"/>
  <c r="AB3719" i="2"/>
  <c r="AC3718" i="2"/>
  <c r="AB3718" i="2"/>
  <c r="AC3717" i="2"/>
  <c r="AB3717" i="2"/>
  <c r="AC3716" i="2"/>
  <c r="AB3716" i="2"/>
  <c r="AC3715" i="2"/>
  <c r="AB3715" i="2"/>
  <c r="AC3714" i="2"/>
  <c r="AB3714" i="2"/>
  <c r="AC3713" i="2"/>
  <c r="AB3713" i="2"/>
  <c r="AC3712" i="2"/>
  <c r="AB3712" i="2"/>
  <c r="AC3711" i="2"/>
  <c r="AB3711" i="2"/>
  <c r="AC3710" i="2"/>
  <c r="AB3710" i="2"/>
  <c r="AC3709" i="2"/>
  <c r="AB3709" i="2"/>
  <c r="AC3708" i="2"/>
  <c r="AB3708" i="2"/>
  <c r="AC3707" i="2"/>
  <c r="AB3707" i="2"/>
  <c r="AC3706" i="2"/>
  <c r="AB3706" i="2"/>
  <c r="AC3705" i="2"/>
  <c r="AB3705" i="2"/>
  <c r="AC3704" i="2"/>
  <c r="AB3704" i="2"/>
  <c r="AC3703" i="2"/>
  <c r="AB3703" i="2"/>
  <c r="AC3702" i="2"/>
  <c r="AB3702" i="2"/>
  <c r="AC3701" i="2"/>
  <c r="AB3701" i="2"/>
  <c r="AC3700" i="2"/>
  <c r="AB3700" i="2"/>
  <c r="AC3699" i="2"/>
  <c r="AB3699" i="2"/>
  <c r="AC3698" i="2"/>
  <c r="AB3698" i="2"/>
  <c r="AC3697" i="2"/>
  <c r="AB3697" i="2"/>
  <c r="AC3696" i="2"/>
  <c r="AB3696" i="2"/>
  <c r="AC3695" i="2"/>
  <c r="AB3695" i="2"/>
  <c r="AC3694" i="2"/>
  <c r="AB3694" i="2"/>
  <c r="AC3693" i="2"/>
  <c r="AB3693" i="2"/>
  <c r="AC3692" i="2"/>
  <c r="AB3692" i="2"/>
  <c r="AC3691" i="2"/>
  <c r="AB3691" i="2"/>
  <c r="AC3690" i="2"/>
  <c r="AB3690" i="2"/>
  <c r="AC3689" i="2"/>
  <c r="AB3689" i="2"/>
  <c r="AC3688" i="2"/>
  <c r="AB3688" i="2"/>
  <c r="AC3687" i="2"/>
  <c r="AB3687" i="2"/>
  <c r="AC3686" i="2"/>
  <c r="AB3686" i="2"/>
  <c r="AC3685" i="2"/>
  <c r="AB3685" i="2"/>
  <c r="AC3684" i="2"/>
  <c r="AB3684" i="2"/>
  <c r="AC3683" i="2"/>
  <c r="AB3683" i="2"/>
  <c r="AC3682" i="2"/>
  <c r="AB3682" i="2"/>
  <c r="AC3681" i="2"/>
  <c r="AB3681" i="2"/>
  <c r="AC3680" i="2"/>
  <c r="AB3680" i="2"/>
  <c r="AC3679" i="2"/>
  <c r="AB3679" i="2"/>
  <c r="AC3678" i="2"/>
  <c r="AB3678" i="2"/>
  <c r="AC3677" i="2"/>
  <c r="AB3677" i="2"/>
  <c r="AC3676" i="2"/>
  <c r="AB3676" i="2"/>
  <c r="AC3675" i="2"/>
  <c r="AB3675" i="2"/>
  <c r="AC3674" i="2"/>
  <c r="AB3674" i="2"/>
  <c r="AC3673" i="2"/>
  <c r="AB3673" i="2"/>
  <c r="AC3672" i="2"/>
  <c r="AB3672" i="2"/>
  <c r="AC3671" i="2"/>
  <c r="AB3671" i="2"/>
  <c r="AC3670" i="2"/>
  <c r="AB3670" i="2"/>
  <c r="AC3669" i="2"/>
  <c r="AB3669" i="2"/>
  <c r="AC3668" i="2"/>
  <c r="AB3668" i="2"/>
  <c r="AC3667" i="2"/>
  <c r="AB3667" i="2"/>
  <c r="AC3666" i="2"/>
  <c r="AB3666" i="2"/>
  <c r="AC3665" i="2"/>
  <c r="AB3665" i="2"/>
  <c r="AC3664" i="2"/>
  <c r="AB3664" i="2"/>
  <c r="AC3663" i="2"/>
  <c r="AB3663" i="2"/>
  <c r="AC3662" i="2"/>
  <c r="AB3662" i="2"/>
  <c r="AC3661" i="2"/>
  <c r="AB3661" i="2"/>
  <c r="AC3660" i="2"/>
  <c r="AB3660" i="2"/>
  <c r="AC3659" i="2"/>
  <c r="AB3659" i="2"/>
  <c r="AC3658" i="2"/>
  <c r="AB3658" i="2"/>
  <c r="AC3657" i="2"/>
  <c r="AB3657" i="2"/>
  <c r="AC3656" i="2"/>
  <c r="AB3656" i="2"/>
  <c r="AC3655" i="2"/>
  <c r="AB3655" i="2"/>
  <c r="AC3654" i="2"/>
  <c r="AB3654" i="2"/>
  <c r="AC3653" i="2"/>
  <c r="AB3653" i="2"/>
  <c r="AC3652" i="2"/>
  <c r="AB3652" i="2"/>
  <c r="AC3651" i="2"/>
  <c r="AB3651" i="2"/>
  <c r="AC3650" i="2"/>
  <c r="AB3650" i="2"/>
  <c r="AC3649" i="2"/>
  <c r="AB3649" i="2"/>
  <c r="AC3648" i="2"/>
  <c r="AB3648" i="2"/>
  <c r="AC3647" i="2"/>
  <c r="AB3647" i="2"/>
  <c r="AC3646" i="2"/>
  <c r="AB3646" i="2"/>
  <c r="AC3645" i="2"/>
  <c r="AB3645" i="2"/>
  <c r="AC3644" i="2"/>
  <c r="AB3644" i="2"/>
  <c r="AC3643" i="2"/>
  <c r="AB3643" i="2"/>
  <c r="AC3642" i="2"/>
  <c r="AB3642" i="2"/>
  <c r="AC3641" i="2"/>
  <c r="AB3641" i="2"/>
  <c r="AC3640" i="2"/>
  <c r="AB3640" i="2"/>
  <c r="AC3639" i="2"/>
  <c r="AB3639" i="2"/>
  <c r="AC3638" i="2"/>
  <c r="AB3638" i="2"/>
  <c r="AC3637" i="2"/>
  <c r="AB3637" i="2"/>
  <c r="AC3636" i="2"/>
  <c r="AB3636" i="2"/>
  <c r="AC3635" i="2"/>
  <c r="AB3635" i="2"/>
  <c r="AC3634" i="2"/>
  <c r="AB3634" i="2"/>
  <c r="AC3633" i="2"/>
  <c r="AB3633" i="2"/>
  <c r="AC3632" i="2"/>
  <c r="AB3632" i="2"/>
  <c r="AC3631" i="2"/>
  <c r="AB3631" i="2"/>
  <c r="AC3630" i="2"/>
  <c r="AB3630" i="2"/>
  <c r="AC3629" i="2"/>
  <c r="AB3629" i="2"/>
  <c r="AC3628" i="2"/>
  <c r="AB3628" i="2"/>
  <c r="AC3627" i="2"/>
  <c r="AB3627" i="2"/>
  <c r="AC3626" i="2"/>
  <c r="AB3626" i="2"/>
  <c r="AC3625" i="2"/>
  <c r="AB3625" i="2"/>
  <c r="AC3624" i="2"/>
  <c r="AB3624" i="2"/>
  <c r="AC3623" i="2"/>
  <c r="AB3623" i="2"/>
  <c r="AC3622" i="2"/>
  <c r="AB3622" i="2"/>
  <c r="AC3621" i="2"/>
  <c r="AB3621" i="2"/>
  <c r="AC3620" i="2"/>
  <c r="AB3620" i="2"/>
  <c r="AC3619" i="2"/>
  <c r="AB3619" i="2"/>
  <c r="AC3618" i="2"/>
  <c r="AB3618" i="2"/>
  <c r="AC3617" i="2"/>
  <c r="AB3617" i="2"/>
  <c r="AC3616" i="2"/>
  <c r="AB3616" i="2"/>
  <c r="AC3615" i="2"/>
  <c r="AB3615" i="2"/>
  <c r="AC3614" i="2"/>
  <c r="AB3614" i="2"/>
  <c r="AC3613" i="2"/>
  <c r="AB3613" i="2"/>
  <c r="AC3612" i="2"/>
  <c r="AB3612" i="2"/>
  <c r="AC3611" i="2"/>
  <c r="AB3611" i="2"/>
  <c r="AC3610" i="2"/>
  <c r="AB3610" i="2"/>
  <c r="AC3609" i="2"/>
  <c r="AB3609" i="2"/>
  <c r="AC3608" i="2"/>
  <c r="AB3608" i="2"/>
  <c r="AC3607" i="2"/>
  <c r="AB3607" i="2"/>
  <c r="AC3606" i="2"/>
  <c r="AB3606" i="2"/>
  <c r="AC3605" i="2"/>
  <c r="AB3605" i="2"/>
  <c r="AC3604" i="2"/>
  <c r="AB3604" i="2"/>
  <c r="AC3603" i="2"/>
  <c r="AB3603" i="2"/>
  <c r="AC3602" i="2"/>
  <c r="AB3602" i="2"/>
  <c r="AC3601" i="2"/>
  <c r="AB3601" i="2"/>
  <c r="AC3600" i="2"/>
  <c r="AB3600" i="2"/>
  <c r="AC3599" i="2"/>
  <c r="AB3599" i="2"/>
  <c r="AC3598" i="2"/>
  <c r="AB3598" i="2"/>
  <c r="AC3597" i="2"/>
  <c r="AB3597" i="2"/>
  <c r="AC3596" i="2"/>
  <c r="AB3596" i="2"/>
  <c r="AC3595" i="2"/>
  <c r="AB3595" i="2"/>
  <c r="AC3594" i="2"/>
  <c r="AB3594" i="2"/>
  <c r="AC3593" i="2"/>
  <c r="AB3593" i="2"/>
  <c r="AC3592" i="2"/>
  <c r="AB3592" i="2"/>
  <c r="AC3591" i="2"/>
  <c r="AB3591" i="2"/>
  <c r="AC3590" i="2"/>
  <c r="AB3590" i="2"/>
  <c r="AC3589" i="2"/>
  <c r="AB3589" i="2"/>
  <c r="AC3588" i="2"/>
  <c r="AB3588" i="2"/>
  <c r="AC3587" i="2"/>
  <c r="AB3587" i="2"/>
  <c r="AC3586" i="2"/>
  <c r="AB3586" i="2"/>
  <c r="AC3585" i="2"/>
  <c r="AB3585" i="2"/>
  <c r="AC3584" i="2"/>
  <c r="AB3584" i="2"/>
  <c r="AC3583" i="2"/>
  <c r="AB3583" i="2"/>
  <c r="AC3582" i="2"/>
  <c r="AB3582" i="2"/>
  <c r="AC3581" i="2"/>
  <c r="AB3581" i="2"/>
  <c r="AC3580" i="2"/>
  <c r="AB3580" i="2"/>
  <c r="AC3579" i="2"/>
  <c r="AB3579" i="2"/>
  <c r="AC3578" i="2"/>
  <c r="AB3578" i="2"/>
  <c r="AC3577" i="2"/>
  <c r="AB3577" i="2"/>
  <c r="AC3576" i="2"/>
  <c r="AB3576" i="2"/>
  <c r="AC3575" i="2"/>
  <c r="AB3575" i="2"/>
  <c r="AC3574" i="2"/>
  <c r="AB3574" i="2"/>
  <c r="AC3573" i="2"/>
  <c r="AB3573" i="2"/>
  <c r="AC3572" i="2"/>
  <c r="AB3572" i="2"/>
  <c r="AC3571" i="2"/>
  <c r="AB3571" i="2"/>
  <c r="AC3570" i="2"/>
  <c r="AB3570" i="2"/>
  <c r="AC3569" i="2"/>
  <c r="AB3569" i="2"/>
  <c r="AC3568" i="2"/>
  <c r="AB3568" i="2"/>
  <c r="AC3567" i="2"/>
  <c r="AB3567" i="2"/>
  <c r="AC3566" i="2"/>
  <c r="AB3566" i="2"/>
  <c r="AC3565" i="2"/>
  <c r="AB3565" i="2"/>
  <c r="AC3564" i="2"/>
  <c r="AB3564" i="2"/>
  <c r="AC3563" i="2"/>
  <c r="AB3563" i="2"/>
  <c r="AC3562" i="2"/>
  <c r="AB3562" i="2"/>
  <c r="AC3561" i="2"/>
  <c r="AB3561" i="2"/>
  <c r="AC3560" i="2"/>
  <c r="AB3560" i="2"/>
  <c r="AC3559" i="2"/>
  <c r="AB3559" i="2"/>
  <c r="AC3558" i="2"/>
  <c r="AB3558" i="2"/>
  <c r="AC3557" i="2"/>
  <c r="AB3557" i="2"/>
  <c r="AC3556" i="2"/>
  <c r="AB3556" i="2"/>
  <c r="AC3555" i="2"/>
  <c r="AB3555" i="2"/>
  <c r="AC3554" i="2"/>
  <c r="AB3554" i="2"/>
  <c r="AC3553" i="2"/>
  <c r="AB3553" i="2"/>
  <c r="AC3552" i="2"/>
  <c r="AB3552" i="2"/>
  <c r="AC3551" i="2"/>
  <c r="AB3551" i="2"/>
  <c r="AC3550" i="2"/>
  <c r="AB3550" i="2"/>
  <c r="AC3549" i="2"/>
  <c r="AB3549" i="2"/>
  <c r="AC3548" i="2"/>
  <c r="AB3548" i="2"/>
  <c r="AC3547" i="2"/>
  <c r="AB3547" i="2"/>
  <c r="AC3546" i="2"/>
  <c r="AB3546" i="2"/>
  <c r="AC3545" i="2"/>
  <c r="AB3545" i="2"/>
  <c r="AC3544" i="2"/>
  <c r="AB3544" i="2"/>
  <c r="AC3543" i="2"/>
  <c r="AB3543" i="2"/>
  <c r="AC3542" i="2"/>
  <c r="AB3542" i="2"/>
  <c r="AC3541" i="2"/>
  <c r="AB3541" i="2"/>
  <c r="AC3540" i="2"/>
  <c r="AB3540" i="2"/>
  <c r="AC3539" i="2"/>
  <c r="AB3539" i="2"/>
  <c r="AC3538" i="2"/>
  <c r="AB3538" i="2"/>
  <c r="AC3537" i="2"/>
  <c r="AB3537" i="2"/>
  <c r="AC3536" i="2"/>
  <c r="AB3536" i="2"/>
  <c r="AC3535" i="2"/>
  <c r="AB3535" i="2"/>
  <c r="AC3534" i="2"/>
  <c r="AB3534" i="2"/>
  <c r="AC3533" i="2"/>
  <c r="AB3533" i="2"/>
  <c r="AC3532" i="2"/>
  <c r="AB3532" i="2"/>
  <c r="AC3531" i="2"/>
  <c r="AB3531" i="2"/>
  <c r="AC3530" i="2"/>
  <c r="AB3530" i="2"/>
  <c r="AC3529" i="2"/>
  <c r="AB3529" i="2"/>
  <c r="AC3528" i="2"/>
  <c r="AB3528" i="2"/>
  <c r="AC3527" i="2"/>
  <c r="AB3527" i="2"/>
  <c r="AC3526" i="2"/>
  <c r="AB3526" i="2"/>
  <c r="AC3525" i="2"/>
  <c r="AB3525" i="2"/>
  <c r="AC3524" i="2"/>
  <c r="AB3524" i="2"/>
  <c r="AC3523" i="2"/>
  <c r="AB3523" i="2"/>
  <c r="AC3522" i="2"/>
  <c r="AB3522" i="2"/>
  <c r="AC3521" i="2"/>
  <c r="AB3521" i="2"/>
  <c r="AC3520" i="2"/>
  <c r="AB3520" i="2"/>
  <c r="AC3519" i="2"/>
  <c r="AB3519" i="2"/>
  <c r="AC3518" i="2"/>
  <c r="AB3518" i="2"/>
  <c r="AC3517" i="2"/>
  <c r="AB3517" i="2"/>
  <c r="AC3516" i="2"/>
  <c r="AB3516" i="2"/>
  <c r="AC3515" i="2"/>
  <c r="AB3515" i="2"/>
  <c r="AC3514" i="2"/>
  <c r="AB3514" i="2"/>
  <c r="AC3513" i="2"/>
  <c r="AB3513" i="2"/>
  <c r="AC3512" i="2"/>
  <c r="AB3512" i="2"/>
  <c r="AC3511" i="2"/>
  <c r="AB3511" i="2"/>
  <c r="AC3510" i="2"/>
  <c r="AB3510" i="2"/>
  <c r="AC3509" i="2"/>
  <c r="AB3509" i="2"/>
  <c r="AC3508" i="2"/>
  <c r="AB3508" i="2"/>
  <c r="AC3507" i="2"/>
  <c r="AB3507" i="2"/>
  <c r="AC3506" i="2"/>
  <c r="AB3506" i="2"/>
  <c r="AC3505" i="2"/>
  <c r="AB3505" i="2"/>
  <c r="AC3504" i="2"/>
  <c r="AB3504" i="2"/>
  <c r="AC3503" i="2"/>
  <c r="AB3503" i="2"/>
  <c r="AC3502" i="2"/>
  <c r="AB3502" i="2"/>
  <c r="AC3501" i="2"/>
  <c r="AB3501" i="2"/>
  <c r="AC3500" i="2"/>
  <c r="AB3500" i="2"/>
  <c r="AC3499" i="2"/>
  <c r="AB3499" i="2"/>
  <c r="AC3498" i="2"/>
  <c r="AB3498" i="2"/>
  <c r="AC3497" i="2"/>
  <c r="AB3497" i="2"/>
  <c r="AC3496" i="2"/>
  <c r="AB3496" i="2"/>
  <c r="AC3495" i="2"/>
  <c r="AB3495" i="2"/>
  <c r="AC3494" i="2"/>
  <c r="AB3494" i="2"/>
  <c r="AC3493" i="2"/>
  <c r="AB3493" i="2"/>
  <c r="AC3492" i="2"/>
  <c r="AB3492" i="2"/>
  <c r="AC3491" i="2"/>
  <c r="AB3491" i="2"/>
  <c r="AC3490" i="2"/>
  <c r="AB3490" i="2"/>
  <c r="AC3489" i="2"/>
  <c r="AB3489" i="2"/>
  <c r="AC3488" i="2"/>
  <c r="AB3488" i="2"/>
  <c r="AC3487" i="2"/>
  <c r="AB3487" i="2"/>
  <c r="AC3486" i="2"/>
  <c r="AB3486" i="2"/>
  <c r="AC3485" i="2"/>
  <c r="AB3485" i="2"/>
  <c r="AC3484" i="2"/>
  <c r="AB3484" i="2"/>
  <c r="AC3483" i="2"/>
  <c r="AB3483" i="2"/>
  <c r="AC3482" i="2"/>
  <c r="AB3482" i="2"/>
  <c r="AC3481" i="2"/>
  <c r="AB3481" i="2"/>
  <c r="AC3480" i="2"/>
  <c r="AB3480" i="2"/>
  <c r="AC3479" i="2"/>
  <c r="AB3479" i="2"/>
  <c r="AC3478" i="2"/>
  <c r="AB3478" i="2"/>
  <c r="AC3477" i="2"/>
  <c r="AB3477" i="2"/>
  <c r="AC3476" i="2"/>
  <c r="AB3476" i="2"/>
  <c r="AC3475" i="2"/>
  <c r="AB3475" i="2"/>
  <c r="AC3474" i="2"/>
  <c r="AB3474" i="2"/>
  <c r="AC3473" i="2"/>
  <c r="AB3473" i="2"/>
  <c r="AC3472" i="2"/>
  <c r="AB3472" i="2"/>
  <c r="AC3471" i="2"/>
  <c r="AB3471" i="2"/>
  <c r="AC3470" i="2"/>
  <c r="AB3470" i="2"/>
  <c r="AC3469" i="2"/>
  <c r="AB3469" i="2"/>
  <c r="AC3468" i="2"/>
  <c r="AB3468" i="2"/>
  <c r="AC3467" i="2"/>
  <c r="AB3467" i="2"/>
  <c r="AC3466" i="2"/>
  <c r="AB3466" i="2"/>
  <c r="AC3465" i="2"/>
  <c r="AB3465" i="2"/>
  <c r="AC3464" i="2"/>
  <c r="AB3464" i="2"/>
  <c r="AC3463" i="2"/>
  <c r="AB3463" i="2"/>
  <c r="AC3462" i="2"/>
  <c r="AB3462" i="2"/>
  <c r="AC3461" i="2"/>
  <c r="AB3461" i="2"/>
  <c r="AC3460" i="2"/>
  <c r="AB3460" i="2"/>
  <c r="AC3459" i="2"/>
  <c r="AB3459" i="2"/>
  <c r="AC3458" i="2"/>
  <c r="AB3458" i="2"/>
  <c r="AC3457" i="2"/>
  <c r="AB3457" i="2"/>
  <c r="AC3456" i="2"/>
  <c r="AB3456" i="2"/>
  <c r="AC3455" i="2"/>
  <c r="AB3455" i="2"/>
  <c r="AC3454" i="2"/>
  <c r="AB3454" i="2"/>
  <c r="AC3453" i="2"/>
  <c r="AB3453" i="2"/>
  <c r="AC3452" i="2"/>
  <c r="AB3452" i="2"/>
  <c r="AC3451" i="2"/>
  <c r="AB3451" i="2"/>
  <c r="AC3450" i="2"/>
  <c r="AB3450" i="2"/>
  <c r="AC3449" i="2"/>
  <c r="AB3449" i="2"/>
  <c r="AC3448" i="2"/>
  <c r="AB3448" i="2"/>
  <c r="AC3447" i="2"/>
  <c r="AB3447" i="2"/>
  <c r="AC3446" i="2"/>
  <c r="AB3446" i="2"/>
  <c r="AC3445" i="2"/>
  <c r="AB3445" i="2"/>
  <c r="AC3444" i="2"/>
  <c r="AB3444" i="2"/>
  <c r="AC3443" i="2"/>
  <c r="AB3443" i="2"/>
  <c r="AC3442" i="2"/>
  <c r="AB3442" i="2"/>
  <c r="AC3441" i="2"/>
  <c r="AB3441" i="2"/>
  <c r="AC3440" i="2"/>
  <c r="AB3440" i="2"/>
  <c r="AC3439" i="2"/>
  <c r="AB3439" i="2"/>
  <c r="AC3438" i="2"/>
  <c r="AB3438" i="2"/>
  <c r="AC3437" i="2"/>
  <c r="AB3437" i="2"/>
  <c r="AC3436" i="2"/>
  <c r="AB3436" i="2"/>
  <c r="AC3435" i="2"/>
  <c r="AB3435" i="2"/>
  <c r="AC3434" i="2"/>
  <c r="AB3434" i="2"/>
  <c r="AC3433" i="2"/>
  <c r="AB3433" i="2"/>
  <c r="AC3432" i="2"/>
  <c r="AB3432" i="2"/>
  <c r="AC3431" i="2"/>
  <c r="AB3431" i="2"/>
  <c r="AC3430" i="2"/>
  <c r="AB3430" i="2"/>
  <c r="AC3429" i="2"/>
  <c r="AB3429" i="2"/>
  <c r="AC3428" i="2"/>
  <c r="AB3428" i="2"/>
  <c r="AC3427" i="2"/>
  <c r="AB3427" i="2"/>
  <c r="AC3426" i="2"/>
  <c r="AB3426" i="2"/>
  <c r="AC3425" i="2"/>
  <c r="AB3425" i="2"/>
  <c r="AC3424" i="2"/>
  <c r="AB3424" i="2"/>
  <c r="AC3423" i="2"/>
  <c r="AB3423" i="2"/>
  <c r="AC3422" i="2"/>
  <c r="AB3422" i="2"/>
  <c r="AC3421" i="2"/>
  <c r="AB3421" i="2"/>
  <c r="AC3420" i="2"/>
  <c r="AB3420" i="2"/>
  <c r="AC3419" i="2"/>
  <c r="AB3419" i="2"/>
  <c r="AC3418" i="2"/>
  <c r="AB3418" i="2"/>
  <c r="AC3417" i="2"/>
  <c r="AB3417" i="2"/>
  <c r="AC3416" i="2"/>
  <c r="AB3416" i="2"/>
  <c r="AC3415" i="2"/>
  <c r="AB3415" i="2"/>
  <c r="AC3414" i="2"/>
  <c r="AB3414" i="2"/>
  <c r="AC3413" i="2"/>
  <c r="AB3413" i="2"/>
  <c r="AC3412" i="2"/>
  <c r="AB3412" i="2"/>
  <c r="AC3411" i="2"/>
  <c r="AB3411" i="2"/>
  <c r="AC3410" i="2"/>
  <c r="AB3410" i="2"/>
  <c r="AC3409" i="2"/>
  <c r="AB3409" i="2"/>
  <c r="AC3408" i="2"/>
  <c r="AB3408" i="2"/>
  <c r="AC3407" i="2"/>
  <c r="AB3407" i="2"/>
  <c r="AC3406" i="2"/>
  <c r="AB3406" i="2"/>
  <c r="AC3405" i="2"/>
  <c r="AB3405" i="2"/>
  <c r="AC3404" i="2"/>
  <c r="AB3404" i="2"/>
  <c r="AC3403" i="2"/>
  <c r="AB3403" i="2"/>
  <c r="AC3402" i="2"/>
  <c r="AB3402" i="2"/>
  <c r="AC3401" i="2"/>
  <c r="AB3401" i="2"/>
  <c r="AC3400" i="2"/>
  <c r="AB3400" i="2"/>
  <c r="AC3399" i="2"/>
  <c r="AB3399" i="2"/>
  <c r="AC3398" i="2"/>
  <c r="AB3398" i="2"/>
  <c r="AC3397" i="2"/>
  <c r="AB3397" i="2"/>
  <c r="AC3396" i="2"/>
  <c r="AB3396" i="2"/>
  <c r="AC3395" i="2"/>
  <c r="AB3395" i="2"/>
  <c r="AC3394" i="2"/>
  <c r="AB3394" i="2"/>
  <c r="AC3393" i="2"/>
  <c r="AB3393" i="2"/>
  <c r="AC3392" i="2"/>
  <c r="AB3392" i="2"/>
  <c r="AC3391" i="2"/>
  <c r="AB3391" i="2"/>
  <c r="AC3390" i="2"/>
  <c r="AB3390" i="2"/>
  <c r="AC3389" i="2"/>
  <c r="AB3389" i="2"/>
  <c r="AC3388" i="2"/>
  <c r="AB3388" i="2"/>
  <c r="AC3387" i="2"/>
  <c r="AB3387" i="2"/>
  <c r="AC3386" i="2"/>
  <c r="AB3386" i="2"/>
  <c r="AC3385" i="2"/>
  <c r="AB3385" i="2"/>
  <c r="AC3384" i="2"/>
  <c r="AB3384" i="2"/>
  <c r="AC3383" i="2"/>
  <c r="AB3383" i="2"/>
  <c r="AC3382" i="2"/>
  <c r="AB3382" i="2"/>
  <c r="AC3381" i="2"/>
  <c r="AB3381" i="2"/>
  <c r="AC3380" i="2"/>
  <c r="AB3380" i="2"/>
  <c r="AC3379" i="2"/>
  <c r="AB3379" i="2"/>
  <c r="AC3378" i="2"/>
  <c r="AB3378" i="2"/>
  <c r="AC3377" i="2"/>
  <c r="AB3377" i="2"/>
  <c r="AC3376" i="2"/>
  <c r="AB3376" i="2"/>
  <c r="AC3375" i="2"/>
  <c r="AB3375" i="2"/>
  <c r="AC3374" i="2"/>
  <c r="AB3374" i="2"/>
  <c r="AC3373" i="2"/>
  <c r="AB3373" i="2"/>
  <c r="AC3372" i="2"/>
  <c r="AB3372" i="2"/>
  <c r="AC3371" i="2"/>
  <c r="AB3371" i="2"/>
  <c r="AC3370" i="2"/>
  <c r="AB3370" i="2"/>
  <c r="AC3369" i="2"/>
  <c r="AB3369" i="2"/>
  <c r="AC3368" i="2"/>
  <c r="AB3368" i="2"/>
  <c r="AC3367" i="2"/>
  <c r="AB3367" i="2"/>
  <c r="AC3366" i="2"/>
  <c r="AB3366" i="2"/>
  <c r="AC3365" i="2"/>
  <c r="AB3365" i="2"/>
  <c r="AC3364" i="2"/>
  <c r="AB3364" i="2"/>
  <c r="AC3363" i="2"/>
  <c r="AB3363" i="2"/>
  <c r="AC3362" i="2"/>
  <c r="AB3362" i="2"/>
  <c r="AC3361" i="2"/>
  <c r="AB3361" i="2"/>
  <c r="AC3360" i="2"/>
  <c r="AB3360" i="2"/>
  <c r="AC3359" i="2"/>
  <c r="AB3359" i="2"/>
  <c r="AC3358" i="2"/>
  <c r="AB3358" i="2"/>
  <c r="AC3357" i="2"/>
  <c r="AB3357" i="2"/>
  <c r="AC3356" i="2"/>
  <c r="AB3356" i="2"/>
  <c r="AC3355" i="2"/>
  <c r="AB3355" i="2"/>
  <c r="AC3354" i="2"/>
  <c r="AB3354" i="2"/>
  <c r="AC3353" i="2"/>
  <c r="AB3353" i="2"/>
  <c r="AC3352" i="2"/>
  <c r="AB3352" i="2"/>
  <c r="AC3351" i="2"/>
  <c r="AB3351" i="2"/>
  <c r="AC3350" i="2"/>
  <c r="AB3350" i="2"/>
  <c r="AC3349" i="2"/>
  <c r="AB3349" i="2"/>
  <c r="AC3348" i="2"/>
  <c r="AB3348" i="2"/>
  <c r="AC3347" i="2"/>
  <c r="AB3347" i="2"/>
  <c r="AC3346" i="2"/>
  <c r="AB3346" i="2"/>
  <c r="AC3345" i="2"/>
  <c r="AB3345" i="2"/>
  <c r="AC3344" i="2"/>
  <c r="AB3344" i="2"/>
  <c r="AC3343" i="2"/>
  <c r="AB3343" i="2"/>
  <c r="AC3342" i="2"/>
  <c r="AB3342" i="2"/>
  <c r="AC3341" i="2"/>
  <c r="AB3341" i="2"/>
  <c r="AC3340" i="2"/>
  <c r="AB3340" i="2"/>
  <c r="AC3339" i="2"/>
  <c r="AB3339" i="2"/>
  <c r="AC3338" i="2"/>
  <c r="AB3338" i="2"/>
  <c r="AC3337" i="2"/>
  <c r="AB3337" i="2"/>
  <c r="AC3336" i="2"/>
  <c r="AB3336" i="2"/>
  <c r="AC3335" i="2"/>
  <c r="AB3335" i="2"/>
  <c r="AC3334" i="2"/>
  <c r="AB3334" i="2"/>
  <c r="AC3333" i="2"/>
  <c r="AB3333" i="2"/>
  <c r="AC3332" i="2"/>
  <c r="AB3332" i="2"/>
  <c r="AC3331" i="2"/>
  <c r="AB3331" i="2"/>
  <c r="AC3330" i="2"/>
  <c r="AB3330" i="2"/>
  <c r="AC3329" i="2"/>
  <c r="AB3329" i="2"/>
  <c r="AC3328" i="2"/>
  <c r="AB3328" i="2"/>
  <c r="AC3327" i="2"/>
  <c r="AB3327" i="2"/>
  <c r="AC3326" i="2"/>
  <c r="AB3326" i="2"/>
  <c r="AC3325" i="2"/>
  <c r="AB3325" i="2"/>
  <c r="AC3324" i="2"/>
  <c r="AB3324" i="2"/>
  <c r="AC3323" i="2"/>
  <c r="AB3323" i="2"/>
  <c r="AC3322" i="2"/>
  <c r="AB3322" i="2"/>
  <c r="AC3321" i="2"/>
  <c r="AB3321" i="2"/>
  <c r="AC3320" i="2"/>
  <c r="AB3320" i="2"/>
  <c r="AC3319" i="2"/>
  <c r="AB3319" i="2"/>
  <c r="AC3318" i="2"/>
  <c r="AB3318" i="2"/>
  <c r="AC3317" i="2"/>
  <c r="AB3317" i="2"/>
  <c r="AC3316" i="2"/>
  <c r="AB3316" i="2"/>
  <c r="AC3315" i="2"/>
  <c r="AB3315" i="2"/>
  <c r="AC3314" i="2"/>
  <c r="AB3314" i="2"/>
  <c r="AC3313" i="2"/>
  <c r="AB3313" i="2"/>
  <c r="AC3312" i="2"/>
  <c r="AB3312" i="2"/>
  <c r="AC3311" i="2"/>
  <c r="AB3311" i="2"/>
  <c r="AC3310" i="2"/>
  <c r="AB3310" i="2"/>
  <c r="AC3309" i="2"/>
  <c r="AB3309" i="2"/>
  <c r="AC3308" i="2"/>
  <c r="AB3308" i="2"/>
  <c r="AC3307" i="2"/>
  <c r="AB3307" i="2"/>
  <c r="AC3306" i="2"/>
  <c r="AB3306" i="2"/>
  <c r="AC3305" i="2"/>
  <c r="AB3305" i="2"/>
  <c r="AC3304" i="2"/>
  <c r="AB3304" i="2"/>
  <c r="AC3303" i="2"/>
  <c r="AB3303" i="2"/>
  <c r="AC3302" i="2"/>
  <c r="AB3302" i="2"/>
  <c r="AC3301" i="2"/>
  <c r="AB3301" i="2"/>
  <c r="AC3300" i="2"/>
  <c r="AB3300" i="2"/>
  <c r="AC3299" i="2"/>
  <c r="AB3299" i="2"/>
  <c r="AC3298" i="2"/>
  <c r="AB3298" i="2"/>
  <c r="AC3297" i="2"/>
  <c r="AB3297" i="2"/>
  <c r="AC3296" i="2"/>
  <c r="AB3296" i="2"/>
  <c r="AC3295" i="2"/>
  <c r="AB3295" i="2"/>
  <c r="AC3294" i="2"/>
  <c r="AB3294" i="2"/>
  <c r="AC3293" i="2"/>
  <c r="AB3293" i="2"/>
  <c r="AC3292" i="2"/>
  <c r="AB3292" i="2"/>
  <c r="AC3291" i="2"/>
  <c r="AB3291" i="2"/>
  <c r="AC3290" i="2"/>
  <c r="AB3290" i="2"/>
  <c r="AC3289" i="2"/>
  <c r="AB3289" i="2"/>
  <c r="AC3288" i="2"/>
  <c r="AB3288" i="2"/>
  <c r="AC3287" i="2"/>
  <c r="AB3287" i="2"/>
  <c r="AC3286" i="2"/>
  <c r="AB3286" i="2"/>
  <c r="AC3285" i="2"/>
  <c r="AB3285" i="2"/>
  <c r="AC3284" i="2"/>
  <c r="AB3284" i="2"/>
  <c r="AC3283" i="2"/>
  <c r="AB3283" i="2"/>
  <c r="AC3282" i="2"/>
  <c r="AB3282" i="2"/>
  <c r="AC3281" i="2"/>
  <c r="AB3281" i="2"/>
  <c r="AC3280" i="2"/>
  <c r="AB3280" i="2"/>
  <c r="AC3279" i="2"/>
  <c r="AB3279" i="2"/>
  <c r="AC3278" i="2"/>
  <c r="AB3278" i="2"/>
  <c r="AC3277" i="2"/>
  <c r="AB3277" i="2"/>
  <c r="AC3276" i="2"/>
  <c r="AB3276" i="2"/>
  <c r="AC3275" i="2"/>
  <c r="AB3275" i="2"/>
  <c r="AC3274" i="2"/>
  <c r="AB3274" i="2"/>
  <c r="AC3273" i="2"/>
  <c r="AB3273" i="2"/>
  <c r="AC3272" i="2"/>
  <c r="AB3272" i="2"/>
  <c r="AC3271" i="2"/>
  <c r="AB3271" i="2"/>
  <c r="AC3270" i="2"/>
  <c r="AB3270" i="2"/>
  <c r="AC3269" i="2"/>
  <c r="AB3269" i="2"/>
  <c r="AC3268" i="2"/>
  <c r="AB3268" i="2"/>
  <c r="AC3267" i="2"/>
  <c r="AB3267" i="2"/>
  <c r="AC3266" i="2"/>
  <c r="AB3266" i="2"/>
  <c r="AC3265" i="2"/>
  <c r="AB3265" i="2"/>
  <c r="AC3264" i="2"/>
  <c r="AB3264" i="2"/>
  <c r="AC3263" i="2"/>
  <c r="AB3263" i="2"/>
  <c r="AC3262" i="2"/>
  <c r="AB3262" i="2"/>
  <c r="AC3261" i="2"/>
  <c r="AB3261" i="2"/>
  <c r="AC3260" i="2"/>
  <c r="AB3260" i="2"/>
  <c r="AC3259" i="2"/>
  <c r="AB3259" i="2"/>
  <c r="AC3258" i="2"/>
  <c r="AB3258" i="2"/>
  <c r="AC3257" i="2"/>
  <c r="AB3257" i="2"/>
  <c r="AC3256" i="2"/>
  <c r="AB3256" i="2"/>
  <c r="AC3255" i="2"/>
  <c r="AB3255" i="2"/>
  <c r="AC3254" i="2"/>
  <c r="AB3254" i="2"/>
  <c r="AC3253" i="2"/>
  <c r="AB3253" i="2"/>
  <c r="AC3252" i="2"/>
  <c r="AB3252" i="2"/>
  <c r="AC3251" i="2"/>
  <c r="AB3251" i="2"/>
  <c r="AC3250" i="2"/>
  <c r="AB3250" i="2"/>
  <c r="AC3249" i="2"/>
  <c r="AB3249" i="2"/>
  <c r="AC3248" i="2"/>
  <c r="AB3248" i="2"/>
  <c r="AC3247" i="2"/>
  <c r="AB3247" i="2"/>
  <c r="AC3246" i="2"/>
  <c r="AB3246" i="2"/>
  <c r="AC3245" i="2"/>
  <c r="AB3245" i="2"/>
  <c r="AC3244" i="2"/>
  <c r="AB3244" i="2"/>
  <c r="AC3243" i="2"/>
  <c r="AB3243" i="2"/>
  <c r="AC3242" i="2"/>
  <c r="AB3242" i="2"/>
  <c r="AC3241" i="2"/>
  <c r="AB3241" i="2"/>
  <c r="AC3240" i="2"/>
  <c r="AB3240" i="2"/>
  <c r="AC3239" i="2"/>
  <c r="AB3239" i="2"/>
  <c r="AC3238" i="2"/>
  <c r="AB3238" i="2"/>
  <c r="AC3237" i="2"/>
  <c r="AB3237" i="2"/>
  <c r="AC3236" i="2"/>
  <c r="AB3236" i="2"/>
  <c r="AC3235" i="2"/>
  <c r="AB3235" i="2"/>
  <c r="AC3234" i="2"/>
  <c r="AB3234" i="2"/>
  <c r="AC3233" i="2"/>
  <c r="AB3233" i="2"/>
  <c r="AC3232" i="2"/>
  <c r="AB3232" i="2"/>
  <c r="AC3231" i="2"/>
  <c r="AB3231" i="2"/>
  <c r="AC3230" i="2"/>
  <c r="AB3230" i="2"/>
  <c r="AC3229" i="2"/>
  <c r="AB3229" i="2"/>
  <c r="AC3228" i="2"/>
  <c r="AB3228" i="2"/>
  <c r="AC3227" i="2"/>
  <c r="AB3227" i="2"/>
  <c r="AC3226" i="2"/>
  <c r="AB3226" i="2"/>
  <c r="AC3225" i="2"/>
  <c r="AB3225" i="2"/>
  <c r="AC3224" i="2"/>
  <c r="AB3224" i="2"/>
  <c r="AC3223" i="2"/>
  <c r="AB3223" i="2"/>
  <c r="AC3222" i="2"/>
  <c r="AB3222" i="2"/>
  <c r="AC3221" i="2"/>
  <c r="AB3221" i="2"/>
  <c r="AC3220" i="2"/>
  <c r="AB3220" i="2"/>
  <c r="AC3219" i="2"/>
  <c r="AB3219" i="2"/>
  <c r="AC3218" i="2"/>
  <c r="AB3218" i="2"/>
  <c r="AC3217" i="2"/>
  <c r="AB3217" i="2"/>
  <c r="AC3216" i="2"/>
  <c r="AB3216" i="2"/>
  <c r="AC3215" i="2"/>
  <c r="AB3215" i="2"/>
  <c r="AC3214" i="2"/>
  <c r="AB3214" i="2"/>
  <c r="AC3213" i="2"/>
  <c r="AB3213" i="2"/>
  <c r="AC3212" i="2"/>
  <c r="AB3212" i="2"/>
  <c r="AC3211" i="2"/>
  <c r="AB3211" i="2"/>
  <c r="AC3210" i="2"/>
  <c r="AB3210" i="2"/>
  <c r="AC3209" i="2"/>
  <c r="AB3209" i="2"/>
  <c r="AC3208" i="2"/>
  <c r="AB3208" i="2"/>
  <c r="AC3207" i="2"/>
  <c r="AB3207" i="2"/>
  <c r="AC3206" i="2"/>
  <c r="AB3206" i="2"/>
  <c r="AC3205" i="2"/>
  <c r="AB3205" i="2"/>
  <c r="AC3204" i="2"/>
  <c r="AB3204" i="2"/>
  <c r="AC3203" i="2"/>
  <c r="AB3203" i="2"/>
  <c r="AC3202" i="2"/>
  <c r="AB3202" i="2"/>
  <c r="AC3201" i="2"/>
  <c r="AB3201" i="2"/>
  <c r="AC3200" i="2"/>
  <c r="AB3200" i="2"/>
  <c r="AC3199" i="2"/>
  <c r="AB3199" i="2"/>
  <c r="AC3198" i="2"/>
  <c r="AB3198" i="2"/>
  <c r="AC3197" i="2"/>
  <c r="AB3197" i="2"/>
  <c r="AC3196" i="2"/>
  <c r="AB3196" i="2"/>
  <c r="AC3195" i="2"/>
  <c r="AB3195" i="2"/>
  <c r="AC3194" i="2"/>
  <c r="AB3194" i="2"/>
  <c r="AC3193" i="2"/>
  <c r="AB3193" i="2"/>
  <c r="AC3192" i="2"/>
  <c r="AB3192" i="2"/>
  <c r="AC3191" i="2"/>
  <c r="AB3191" i="2"/>
  <c r="AC3190" i="2"/>
  <c r="AB3190" i="2"/>
  <c r="AC3189" i="2"/>
  <c r="AB3189" i="2"/>
  <c r="AC3188" i="2"/>
  <c r="AB3188" i="2"/>
  <c r="AC3187" i="2"/>
  <c r="AB3187" i="2"/>
  <c r="AC3186" i="2"/>
  <c r="AB3186" i="2"/>
  <c r="AC3185" i="2"/>
  <c r="AB3185" i="2"/>
  <c r="AC3184" i="2"/>
  <c r="AB3184" i="2"/>
  <c r="AC3183" i="2"/>
  <c r="AB3183" i="2"/>
  <c r="AC3182" i="2"/>
  <c r="AB3182" i="2"/>
  <c r="AC3181" i="2"/>
  <c r="AB3181" i="2"/>
  <c r="AC3180" i="2"/>
  <c r="AB3180" i="2"/>
  <c r="AC3179" i="2"/>
  <c r="AB3179" i="2"/>
  <c r="AC3178" i="2"/>
  <c r="AB3178" i="2"/>
  <c r="AC3177" i="2"/>
  <c r="AB3177" i="2"/>
  <c r="AC3176" i="2"/>
  <c r="AB3176" i="2"/>
  <c r="AC3175" i="2"/>
  <c r="AB3175" i="2"/>
  <c r="AC3174" i="2"/>
  <c r="AB3174" i="2"/>
  <c r="AC3173" i="2"/>
  <c r="AB3173" i="2"/>
  <c r="AC3172" i="2"/>
  <c r="AB3172" i="2"/>
  <c r="AC3171" i="2"/>
  <c r="AB3171" i="2"/>
  <c r="AC3170" i="2"/>
  <c r="AB3170" i="2"/>
  <c r="AC3169" i="2"/>
  <c r="AB3169" i="2"/>
  <c r="AC3168" i="2"/>
  <c r="AB3168" i="2"/>
  <c r="AC3167" i="2"/>
  <c r="AB3167" i="2"/>
  <c r="AC3166" i="2"/>
  <c r="AB3166" i="2"/>
  <c r="AC3165" i="2"/>
  <c r="AB3165" i="2"/>
  <c r="AC3164" i="2"/>
  <c r="AB3164" i="2"/>
  <c r="AC3163" i="2"/>
  <c r="AB3163" i="2"/>
  <c r="AC3162" i="2"/>
  <c r="AB3162" i="2"/>
  <c r="AC3161" i="2"/>
  <c r="AB3161" i="2"/>
  <c r="AC3160" i="2"/>
  <c r="AB3160" i="2"/>
  <c r="AC3159" i="2"/>
  <c r="AB3159" i="2"/>
  <c r="AC3158" i="2"/>
  <c r="AB3158" i="2"/>
  <c r="AC3157" i="2"/>
  <c r="AB3157" i="2"/>
  <c r="AC3156" i="2"/>
  <c r="AB3156" i="2"/>
  <c r="AC3155" i="2"/>
  <c r="AB3155" i="2"/>
  <c r="AC3154" i="2"/>
  <c r="AB3154" i="2"/>
  <c r="AC3153" i="2"/>
  <c r="AB3153" i="2"/>
  <c r="AC3152" i="2"/>
  <c r="AB3152" i="2"/>
  <c r="AC3151" i="2"/>
  <c r="AB3151" i="2"/>
  <c r="AC3150" i="2"/>
  <c r="AB3150" i="2"/>
  <c r="AC3149" i="2"/>
  <c r="AB3149" i="2"/>
  <c r="AC3148" i="2"/>
  <c r="AB3148" i="2"/>
  <c r="AC3147" i="2"/>
  <c r="AB3147" i="2"/>
  <c r="AC3146" i="2"/>
  <c r="AB3146" i="2"/>
  <c r="AC3145" i="2"/>
  <c r="AB3145" i="2"/>
  <c r="AC3144" i="2"/>
  <c r="AB3144" i="2"/>
  <c r="AC3143" i="2"/>
  <c r="AB3143" i="2"/>
  <c r="AC3142" i="2"/>
  <c r="AB3142" i="2"/>
  <c r="AC3141" i="2"/>
  <c r="AB3141" i="2"/>
  <c r="AC3140" i="2"/>
  <c r="AB3140" i="2"/>
  <c r="AC3139" i="2"/>
  <c r="AB3139" i="2"/>
  <c r="AC3138" i="2"/>
  <c r="AB3138" i="2"/>
  <c r="AC3137" i="2"/>
  <c r="AB3137" i="2"/>
  <c r="AC3136" i="2"/>
  <c r="AB3136" i="2"/>
  <c r="AC3135" i="2"/>
  <c r="AB3135" i="2"/>
  <c r="AC3134" i="2"/>
  <c r="AB3134" i="2"/>
  <c r="AC3133" i="2"/>
  <c r="AB3133" i="2"/>
  <c r="AC3132" i="2"/>
  <c r="AB3132" i="2"/>
  <c r="AC3131" i="2"/>
  <c r="AB3131" i="2"/>
  <c r="AC3130" i="2"/>
  <c r="AB3130" i="2"/>
  <c r="AC3129" i="2"/>
  <c r="AB3129" i="2"/>
  <c r="AC3128" i="2"/>
  <c r="AB3128" i="2"/>
  <c r="AC3127" i="2"/>
  <c r="AB3127" i="2"/>
  <c r="AC3126" i="2"/>
  <c r="AB3126" i="2"/>
  <c r="AC3125" i="2"/>
  <c r="AB3125" i="2"/>
  <c r="AC3124" i="2"/>
  <c r="AB3124" i="2"/>
  <c r="AC3123" i="2"/>
  <c r="AB3123" i="2"/>
  <c r="AC3122" i="2"/>
  <c r="AB3122" i="2"/>
  <c r="AC3121" i="2"/>
  <c r="AB3121" i="2"/>
  <c r="AC3120" i="2"/>
  <c r="AB3120" i="2"/>
  <c r="AC3119" i="2"/>
  <c r="AB3119" i="2"/>
  <c r="AC3118" i="2"/>
  <c r="AB3118" i="2"/>
  <c r="AC3117" i="2"/>
  <c r="AB3117" i="2"/>
  <c r="AC3116" i="2"/>
  <c r="AB3116" i="2"/>
  <c r="AC3115" i="2"/>
  <c r="AB3115" i="2"/>
  <c r="AC3114" i="2"/>
  <c r="AB3114" i="2"/>
  <c r="AC3113" i="2"/>
  <c r="AB3113" i="2"/>
  <c r="AC3112" i="2"/>
  <c r="AB3112" i="2"/>
  <c r="AC3111" i="2"/>
  <c r="AB3111" i="2"/>
  <c r="AC3110" i="2"/>
  <c r="AB3110" i="2"/>
  <c r="AC3109" i="2"/>
  <c r="AB3109" i="2"/>
  <c r="AC3108" i="2"/>
  <c r="AB3108" i="2"/>
  <c r="AC3107" i="2"/>
  <c r="AB3107" i="2"/>
  <c r="AC3106" i="2"/>
  <c r="AB3106" i="2"/>
  <c r="AC3105" i="2"/>
  <c r="AB3105" i="2"/>
  <c r="AC3104" i="2"/>
  <c r="AB3104" i="2"/>
  <c r="AC3103" i="2"/>
  <c r="AB3103" i="2"/>
  <c r="AC3102" i="2"/>
  <c r="AB3102" i="2"/>
  <c r="AC3101" i="2"/>
  <c r="AB3101" i="2"/>
  <c r="AC3100" i="2"/>
  <c r="AB3100" i="2"/>
  <c r="AC3099" i="2"/>
  <c r="AB3099" i="2"/>
  <c r="AC3098" i="2"/>
  <c r="AB3098" i="2"/>
  <c r="AC3097" i="2"/>
  <c r="AB3097" i="2"/>
  <c r="AC3096" i="2"/>
  <c r="AB3096" i="2"/>
  <c r="AC3095" i="2"/>
  <c r="AB3095" i="2"/>
  <c r="AC3094" i="2"/>
  <c r="AB3094" i="2"/>
  <c r="AC3093" i="2"/>
  <c r="AB3093" i="2"/>
  <c r="AC3092" i="2"/>
  <c r="AB3092" i="2"/>
  <c r="AC3091" i="2"/>
  <c r="AB3091" i="2"/>
  <c r="AC3090" i="2"/>
  <c r="AB3090" i="2"/>
  <c r="AC3089" i="2"/>
  <c r="AB3089" i="2"/>
  <c r="AC3088" i="2"/>
  <c r="AB3088" i="2"/>
  <c r="AC3087" i="2"/>
  <c r="AB3087" i="2"/>
  <c r="AC3086" i="2"/>
  <c r="AB3086" i="2"/>
  <c r="AC3085" i="2"/>
  <c r="AB3085" i="2"/>
  <c r="AC3084" i="2"/>
  <c r="AB3084" i="2"/>
  <c r="AC3083" i="2"/>
  <c r="AB3083" i="2"/>
  <c r="AC3082" i="2"/>
  <c r="AB3082" i="2"/>
  <c r="AC3081" i="2"/>
  <c r="AB3081" i="2"/>
  <c r="AC3080" i="2"/>
  <c r="AB3080" i="2"/>
  <c r="AC3079" i="2"/>
  <c r="AB3079" i="2"/>
  <c r="AC3078" i="2"/>
  <c r="AB3078" i="2"/>
  <c r="AC3077" i="2"/>
  <c r="AB3077" i="2"/>
  <c r="AC3076" i="2"/>
  <c r="AB3076" i="2"/>
  <c r="AC3075" i="2"/>
  <c r="AB3075" i="2"/>
  <c r="AC3074" i="2"/>
  <c r="AB3074" i="2"/>
  <c r="AC3073" i="2"/>
  <c r="AB3073" i="2"/>
  <c r="AC3072" i="2"/>
  <c r="AB3072" i="2"/>
  <c r="AC3071" i="2"/>
  <c r="AB3071" i="2"/>
  <c r="AC3070" i="2"/>
  <c r="AB3070" i="2"/>
  <c r="AC3069" i="2"/>
  <c r="AB3069" i="2"/>
  <c r="AC3068" i="2"/>
  <c r="AB3068" i="2"/>
  <c r="AC3067" i="2"/>
  <c r="AB3067" i="2"/>
  <c r="AC3066" i="2"/>
  <c r="AB3066" i="2"/>
  <c r="AC3065" i="2"/>
  <c r="AB3065" i="2"/>
  <c r="AC3064" i="2"/>
  <c r="AB3064" i="2"/>
  <c r="AC3063" i="2"/>
  <c r="AB3063" i="2"/>
  <c r="AC3062" i="2"/>
  <c r="AB3062" i="2"/>
  <c r="AC3061" i="2"/>
  <c r="AB3061" i="2"/>
  <c r="AC3060" i="2"/>
  <c r="AB3060" i="2"/>
  <c r="AC3059" i="2"/>
  <c r="AB3059" i="2"/>
  <c r="AC3058" i="2"/>
  <c r="AB3058" i="2"/>
  <c r="AC3057" i="2"/>
  <c r="AB3057" i="2"/>
  <c r="AC3056" i="2"/>
  <c r="AB3056" i="2"/>
  <c r="AC3055" i="2"/>
  <c r="AB3055" i="2"/>
  <c r="AC3054" i="2"/>
  <c r="AB3054" i="2"/>
  <c r="AC3053" i="2"/>
  <c r="AB3053" i="2"/>
  <c r="AC3052" i="2"/>
  <c r="AB3052" i="2"/>
  <c r="AC3051" i="2"/>
  <c r="AB3051" i="2"/>
  <c r="AC3050" i="2"/>
  <c r="AB3050" i="2"/>
  <c r="AC3049" i="2"/>
  <c r="AB3049" i="2"/>
  <c r="AC3048" i="2"/>
  <c r="AB3048" i="2"/>
  <c r="AC3047" i="2"/>
  <c r="AB3047" i="2"/>
  <c r="AC3046" i="2"/>
  <c r="AB3046" i="2"/>
  <c r="AC3045" i="2"/>
  <c r="AB3045" i="2"/>
  <c r="AC3044" i="2"/>
  <c r="AB3044" i="2"/>
  <c r="AC3043" i="2"/>
  <c r="AB3043" i="2"/>
  <c r="AC3042" i="2"/>
  <c r="AB3042" i="2"/>
  <c r="AC3041" i="2"/>
  <c r="AB3041" i="2"/>
  <c r="AC3040" i="2"/>
  <c r="AB3040" i="2"/>
  <c r="AC3039" i="2"/>
  <c r="AB3039" i="2"/>
  <c r="AC3038" i="2"/>
  <c r="AB3038" i="2"/>
  <c r="AC3037" i="2"/>
  <c r="AB3037" i="2"/>
  <c r="AC3036" i="2"/>
  <c r="AB3036" i="2"/>
  <c r="AC3035" i="2"/>
  <c r="AB3035" i="2"/>
  <c r="AC3034" i="2"/>
  <c r="AB3034" i="2"/>
  <c r="AC3033" i="2"/>
  <c r="AB3033" i="2"/>
  <c r="AC3032" i="2"/>
  <c r="AB3032" i="2"/>
  <c r="AC3031" i="2"/>
  <c r="AB3031" i="2"/>
  <c r="AC3030" i="2"/>
  <c r="AB3030" i="2"/>
  <c r="AC3029" i="2"/>
  <c r="AB3029" i="2"/>
  <c r="AC3028" i="2"/>
  <c r="AB3028" i="2"/>
  <c r="AC3027" i="2"/>
  <c r="AB3027" i="2"/>
  <c r="AC3026" i="2"/>
  <c r="AB3026" i="2"/>
  <c r="AC3025" i="2"/>
  <c r="AB3025" i="2"/>
  <c r="AC3024" i="2"/>
  <c r="AB3024" i="2"/>
  <c r="AC3023" i="2"/>
  <c r="AB3023" i="2"/>
  <c r="AC3022" i="2"/>
  <c r="AB3022" i="2"/>
  <c r="AC3021" i="2"/>
  <c r="AB3021" i="2"/>
  <c r="AC3020" i="2"/>
  <c r="AB3020" i="2"/>
  <c r="AC3019" i="2"/>
  <c r="AB3019" i="2"/>
  <c r="AC3018" i="2"/>
  <c r="AB3018" i="2"/>
  <c r="AC3017" i="2"/>
  <c r="AB3017" i="2"/>
  <c r="AC3016" i="2"/>
  <c r="AB3016" i="2"/>
  <c r="AC3015" i="2"/>
  <c r="AB3015" i="2"/>
  <c r="AC3014" i="2"/>
  <c r="AB3014" i="2"/>
  <c r="AC3013" i="2"/>
  <c r="AB3013" i="2"/>
  <c r="AC3012" i="2"/>
  <c r="AB3012" i="2"/>
  <c r="AC3011" i="2"/>
  <c r="AB3011" i="2"/>
  <c r="AC3010" i="2"/>
  <c r="AB3010" i="2"/>
  <c r="AC3009" i="2"/>
  <c r="AB3009" i="2"/>
  <c r="AC3008" i="2"/>
  <c r="AB3008" i="2"/>
  <c r="AC3007" i="2"/>
  <c r="AB3007" i="2"/>
  <c r="AC3006" i="2"/>
  <c r="AB3006" i="2"/>
  <c r="AC3005" i="2"/>
  <c r="AB3005" i="2"/>
  <c r="AC3004" i="2"/>
  <c r="AB3004" i="2"/>
  <c r="AC3003" i="2"/>
  <c r="AB3003" i="2"/>
  <c r="AC3002" i="2"/>
  <c r="AB3002" i="2"/>
  <c r="AC3001" i="2"/>
  <c r="AB3001" i="2"/>
  <c r="AC3000" i="2"/>
  <c r="AB3000" i="2"/>
  <c r="AC2999" i="2"/>
  <c r="AB2999" i="2"/>
  <c r="AC2998" i="2"/>
  <c r="AB2998" i="2"/>
  <c r="AC2997" i="2"/>
  <c r="AB2997" i="2"/>
  <c r="AC2996" i="2"/>
  <c r="AB2996" i="2"/>
  <c r="AC2995" i="2"/>
  <c r="AB2995" i="2"/>
  <c r="AC2994" i="2"/>
  <c r="AB2994" i="2"/>
  <c r="AC2993" i="2"/>
  <c r="AB2993" i="2"/>
  <c r="AC2992" i="2"/>
  <c r="AB2992" i="2"/>
  <c r="AC2991" i="2"/>
  <c r="AB2991" i="2"/>
  <c r="AC2990" i="2"/>
  <c r="AB2990" i="2"/>
  <c r="AC2989" i="2"/>
  <c r="AB2989" i="2"/>
  <c r="AC2988" i="2"/>
  <c r="AB2988" i="2"/>
  <c r="AC2987" i="2"/>
  <c r="AB2987" i="2"/>
  <c r="AC2986" i="2"/>
  <c r="AB2986" i="2"/>
  <c r="AC2985" i="2"/>
  <c r="AB2985" i="2"/>
  <c r="AC2984" i="2"/>
  <c r="AB2984" i="2"/>
  <c r="AC2983" i="2"/>
  <c r="AB2983" i="2"/>
  <c r="AC2982" i="2"/>
  <c r="AB2982" i="2"/>
  <c r="AC2981" i="2"/>
  <c r="AB2981" i="2"/>
  <c r="AC2980" i="2"/>
  <c r="AB2980" i="2"/>
  <c r="AC2979" i="2"/>
  <c r="AB2979" i="2"/>
  <c r="AC2978" i="2"/>
  <c r="AB2978" i="2"/>
  <c r="AC2977" i="2"/>
  <c r="AB2977" i="2"/>
  <c r="AC2976" i="2"/>
  <c r="AB2976" i="2"/>
  <c r="AC2975" i="2"/>
  <c r="AB2975" i="2"/>
  <c r="AC2974" i="2"/>
  <c r="AB2974" i="2"/>
  <c r="AC2973" i="2"/>
  <c r="AB2973" i="2"/>
  <c r="AC2972" i="2"/>
  <c r="AB2972" i="2"/>
  <c r="AC2971" i="2"/>
  <c r="AB2971" i="2"/>
  <c r="AC2970" i="2"/>
  <c r="AB2970" i="2"/>
  <c r="AC2969" i="2"/>
  <c r="AB2969" i="2"/>
  <c r="AC2968" i="2"/>
  <c r="AB2968" i="2"/>
  <c r="AC2967" i="2"/>
  <c r="AB2967" i="2"/>
  <c r="AC2966" i="2"/>
  <c r="AB2966" i="2"/>
  <c r="AC2965" i="2"/>
  <c r="AB2965" i="2"/>
  <c r="AC2964" i="2"/>
  <c r="AB2964" i="2"/>
  <c r="AC2963" i="2"/>
  <c r="AB2963" i="2"/>
  <c r="AC2962" i="2"/>
  <c r="AB2962" i="2"/>
  <c r="AC2961" i="2"/>
  <c r="AB2961" i="2"/>
  <c r="AC2960" i="2"/>
  <c r="AB2960" i="2"/>
  <c r="AC2959" i="2"/>
  <c r="AB2959" i="2"/>
  <c r="AC2958" i="2"/>
  <c r="AB2958" i="2"/>
  <c r="AC2957" i="2"/>
  <c r="AB2957" i="2"/>
  <c r="AC2956" i="2"/>
  <c r="AB2956" i="2"/>
  <c r="AC2955" i="2"/>
  <c r="AB2955" i="2"/>
  <c r="AC2954" i="2"/>
  <c r="AB2954" i="2"/>
  <c r="AC2953" i="2"/>
  <c r="AB2953" i="2"/>
  <c r="AC2952" i="2"/>
  <c r="AB2952" i="2"/>
  <c r="AC2951" i="2"/>
  <c r="AB2951" i="2"/>
  <c r="AC2950" i="2"/>
  <c r="AB2950" i="2"/>
  <c r="AC2949" i="2"/>
  <c r="AB2949" i="2"/>
  <c r="AC2948" i="2"/>
  <c r="AB2948" i="2"/>
  <c r="AC2947" i="2"/>
  <c r="AB2947" i="2"/>
  <c r="AC2946" i="2"/>
  <c r="AB2946" i="2"/>
  <c r="AC2945" i="2"/>
  <c r="AB2945" i="2"/>
  <c r="AC2944" i="2"/>
  <c r="AB2944" i="2"/>
  <c r="AC2943" i="2"/>
  <c r="AB2943" i="2"/>
  <c r="AC2942" i="2"/>
  <c r="AB2942" i="2"/>
  <c r="AC2941" i="2"/>
  <c r="AB2941" i="2"/>
  <c r="AC2940" i="2"/>
  <c r="AB2940" i="2"/>
  <c r="AC2939" i="2"/>
  <c r="AB2939" i="2"/>
  <c r="AC2938" i="2"/>
  <c r="AB2938" i="2"/>
  <c r="AC2937" i="2"/>
  <c r="AB2937" i="2"/>
  <c r="AC2936" i="2"/>
  <c r="AB2936" i="2"/>
  <c r="AC2935" i="2"/>
  <c r="AB2935" i="2"/>
  <c r="AC2934" i="2"/>
  <c r="AB2934" i="2"/>
  <c r="AC2933" i="2"/>
  <c r="AB2933" i="2"/>
  <c r="AC2932" i="2"/>
  <c r="AB2932" i="2"/>
  <c r="AC2931" i="2"/>
  <c r="AB2931" i="2"/>
  <c r="AC2930" i="2"/>
  <c r="AB2930" i="2"/>
  <c r="AC2929" i="2"/>
  <c r="AB2929" i="2"/>
  <c r="AC2928" i="2"/>
  <c r="AB2928" i="2"/>
  <c r="AC2927" i="2"/>
  <c r="AB2927" i="2"/>
  <c r="AC2926" i="2"/>
  <c r="AB2926" i="2"/>
  <c r="AC2925" i="2"/>
  <c r="AB2925" i="2"/>
  <c r="AC2924" i="2"/>
  <c r="AB2924" i="2"/>
  <c r="AC2923" i="2"/>
  <c r="AB2923" i="2"/>
  <c r="AC2922" i="2"/>
  <c r="AB2922" i="2"/>
  <c r="AC2921" i="2"/>
  <c r="AB2921" i="2"/>
  <c r="AC2920" i="2"/>
  <c r="AB2920" i="2"/>
  <c r="AC2919" i="2"/>
  <c r="AB2919" i="2"/>
  <c r="AC2918" i="2"/>
  <c r="AB2918" i="2"/>
  <c r="AC2917" i="2"/>
  <c r="AB2917" i="2"/>
  <c r="AC2916" i="2"/>
  <c r="AB2916" i="2"/>
  <c r="AC2915" i="2"/>
  <c r="AB2915" i="2"/>
  <c r="AC2914" i="2"/>
  <c r="AB2914" i="2"/>
  <c r="AC2913" i="2"/>
  <c r="AB2913" i="2"/>
  <c r="AC2912" i="2"/>
  <c r="AB2912" i="2"/>
  <c r="AC2911" i="2"/>
  <c r="AB2911" i="2"/>
  <c r="AC2910" i="2"/>
  <c r="AB2910" i="2"/>
  <c r="AC2909" i="2"/>
  <c r="AB2909" i="2"/>
  <c r="AC2908" i="2"/>
  <c r="AB2908" i="2"/>
  <c r="AC2907" i="2"/>
  <c r="AB2907" i="2"/>
  <c r="AC2906" i="2"/>
  <c r="AB2906" i="2"/>
  <c r="AC2905" i="2"/>
  <c r="AB2905" i="2"/>
  <c r="AC2904" i="2"/>
  <c r="AB2904" i="2"/>
  <c r="AC2903" i="2"/>
  <c r="AB2903" i="2"/>
  <c r="AC2902" i="2"/>
  <c r="AB2902" i="2"/>
  <c r="AC2901" i="2"/>
  <c r="AB2901" i="2"/>
  <c r="AC2900" i="2"/>
  <c r="AB2900" i="2"/>
  <c r="AC2899" i="2"/>
  <c r="AB2899" i="2"/>
  <c r="AC2898" i="2"/>
  <c r="AB2898" i="2"/>
  <c r="AC2897" i="2"/>
  <c r="AB2897" i="2"/>
  <c r="AC2896" i="2"/>
  <c r="AB2896" i="2"/>
  <c r="AC2895" i="2"/>
  <c r="AB2895" i="2"/>
  <c r="AC2894" i="2"/>
  <c r="AB2894" i="2"/>
  <c r="AC2893" i="2"/>
  <c r="AB2893" i="2"/>
  <c r="AC2892" i="2"/>
  <c r="AB2892" i="2"/>
  <c r="AC2891" i="2"/>
  <c r="AB2891" i="2"/>
  <c r="AC2890" i="2"/>
  <c r="AB2890" i="2"/>
  <c r="AC2889" i="2"/>
  <c r="AB2889" i="2"/>
  <c r="AC2888" i="2"/>
  <c r="AB2888" i="2"/>
  <c r="AC2887" i="2"/>
  <c r="AB2887" i="2"/>
  <c r="AC2886" i="2"/>
  <c r="AB2886" i="2"/>
  <c r="AC2885" i="2"/>
  <c r="AB2885" i="2"/>
  <c r="AC2884" i="2"/>
  <c r="AB2884" i="2"/>
  <c r="AC2883" i="2"/>
  <c r="AB2883" i="2"/>
  <c r="AC2882" i="2"/>
  <c r="AB2882" i="2"/>
  <c r="AC2881" i="2"/>
  <c r="AB2881" i="2"/>
  <c r="AC2880" i="2"/>
  <c r="AB2880" i="2"/>
  <c r="AC2879" i="2"/>
  <c r="AB2879" i="2"/>
  <c r="AC2878" i="2"/>
  <c r="AB2878" i="2"/>
  <c r="AC2877" i="2"/>
  <c r="AB2877" i="2"/>
  <c r="AC2876" i="2"/>
  <c r="AB2876" i="2"/>
  <c r="AC2875" i="2"/>
  <c r="AB2875" i="2"/>
  <c r="AC2874" i="2"/>
  <c r="AB2874" i="2"/>
  <c r="AC2873" i="2"/>
  <c r="AB2873" i="2"/>
  <c r="AC2872" i="2"/>
  <c r="AB2872" i="2"/>
  <c r="AC2871" i="2"/>
  <c r="AB2871" i="2"/>
  <c r="AC2870" i="2"/>
  <c r="AB2870" i="2"/>
  <c r="AC2869" i="2"/>
  <c r="AB2869" i="2"/>
  <c r="AC2868" i="2"/>
  <c r="AB2868" i="2"/>
  <c r="AC2867" i="2"/>
  <c r="AB2867" i="2"/>
  <c r="AC2866" i="2"/>
  <c r="AB2866" i="2"/>
  <c r="AC2865" i="2"/>
  <c r="AB2865" i="2"/>
  <c r="AC2864" i="2"/>
  <c r="AB2864" i="2"/>
  <c r="AC2863" i="2"/>
  <c r="AB2863" i="2"/>
  <c r="AC2862" i="2"/>
  <c r="AB2862" i="2"/>
  <c r="AC2861" i="2"/>
  <c r="AB2861" i="2"/>
  <c r="AC2860" i="2"/>
  <c r="AB2860" i="2"/>
  <c r="AC2859" i="2"/>
  <c r="AB2859" i="2"/>
  <c r="AC2858" i="2"/>
  <c r="AB2858" i="2"/>
  <c r="AC2857" i="2"/>
  <c r="AB2857" i="2"/>
  <c r="AC2856" i="2"/>
  <c r="AB2856" i="2"/>
  <c r="AC2855" i="2"/>
  <c r="AB2855" i="2"/>
  <c r="AC2854" i="2"/>
  <c r="AB2854" i="2"/>
  <c r="AC2853" i="2"/>
  <c r="AB2853" i="2"/>
  <c r="AC2852" i="2"/>
  <c r="AB2852" i="2"/>
  <c r="AC2851" i="2"/>
  <c r="AB2851" i="2"/>
  <c r="AC2850" i="2"/>
  <c r="AB2850" i="2"/>
  <c r="AC2849" i="2"/>
  <c r="AB2849" i="2"/>
  <c r="AC2848" i="2"/>
  <c r="AB2848" i="2"/>
  <c r="AC2847" i="2"/>
  <c r="AB2847" i="2"/>
  <c r="AC2846" i="2"/>
  <c r="AB2846" i="2"/>
  <c r="AC2845" i="2"/>
  <c r="AB2845" i="2"/>
  <c r="AC2844" i="2"/>
  <c r="AB2844" i="2"/>
  <c r="AC2843" i="2"/>
  <c r="AB2843" i="2"/>
  <c r="AC2842" i="2"/>
  <c r="AB2842" i="2"/>
  <c r="AC2841" i="2"/>
  <c r="AB2841" i="2"/>
  <c r="AC2840" i="2"/>
  <c r="AB2840" i="2"/>
  <c r="AC2839" i="2"/>
  <c r="AB2839" i="2"/>
  <c r="AC2838" i="2"/>
  <c r="AB2838" i="2"/>
  <c r="AC2837" i="2"/>
  <c r="AB2837" i="2"/>
  <c r="AC2836" i="2"/>
  <c r="AB2836" i="2"/>
  <c r="AC2835" i="2"/>
  <c r="AB2835" i="2"/>
  <c r="AC2834" i="2"/>
  <c r="AB2834" i="2"/>
  <c r="AC2833" i="2"/>
  <c r="AB2833" i="2"/>
  <c r="AC2832" i="2"/>
  <c r="AB2832" i="2"/>
  <c r="AC2831" i="2"/>
  <c r="AB2831" i="2"/>
  <c r="AC2830" i="2"/>
  <c r="AB2830" i="2"/>
  <c r="AC2829" i="2"/>
  <c r="AB2829" i="2"/>
  <c r="AC2828" i="2"/>
  <c r="AB2828" i="2"/>
  <c r="AC2827" i="2"/>
  <c r="AB2827" i="2"/>
  <c r="AC2826" i="2"/>
  <c r="AB2826" i="2"/>
  <c r="AC2825" i="2"/>
  <c r="AB2825" i="2"/>
  <c r="AC2824" i="2"/>
  <c r="AB2824" i="2"/>
  <c r="AC2823" i="2"/>
  <c r="AB2823" i="2"/>
  <c r="AC2822" i="2"/>
  <c r="AB2822" i="2"/>
  <c r="AC2821" i="2"/>
  <c r="AB2821" i="2"/>
  <c r="AC2820" i="2"/>
  <c r="AB2820" i="2"/>
  <c r="AC2819" i="2"/>
  <c r="AB2819" i="2"/>
  <c r="AC2818" i="2"/>
  <c r="AB2818" i="2"/>
  <c r="AC2817" i="2"/>
  <c r="AB2817" i="2"/>
  <c r="AC2816" i="2"/>
  <c r="AB2816" i="2"/>
  <c r="AC2815" i="2"/>
  <c r="AB2815" i="2"/>
  <c r="AC2814" i="2"/>
  <c r="AB2814" i="2"/>
  <c r="AC2813" i="2"/>
  <c r="AB2813" i="2"/>
  <c r="AC2812" i="2"/>
  <c r="AB2812" i="2"/>
  <c r="AC2811" i="2"/>
  <c r="AB2811" i="2"/>
  <c r="AC2810" i="2"/>
  <c r="AB2810" i="2"/>
  <c r="AC2809" i="2"/>
  <c r="AB2809" i="2"/>
  <c r="AC2808" i="2"/>
  <c r="AB2808" i="2"/>
  <c r="AC2807" i="2"/>
  <c r="AB2807" i="2"/>
  <c r="AC2806" i="2"/>
  <c r="AB2806" i="2"/>
  <c r="AC2805" i="2"/>
  <c r="AB2805" i="2"/>
  <c r="AC2804" i="2"/>
  <c r="AB2804" i="2"/>
  <c r="AC2803" i="2"/>
  <c r="AB2803" i="2"/>
  <c r="AC2802" i="2"/>
  <c r="AB2802" i="2"/>
  <c r="AC2801" i="2"/>
  <c r="AB2801" i="2"/>
  <c r="AC2800" i="2"/>
  <c r="AB2800" i="2"/>
  <c r="AC2799" i="2"/>
  <c r="AB2799" i="2"/>
  <c r="AC2798" i="2"/>
  <c r="AB2798" i="2"/>
  <c r="AC2797" i="2"/>
  <c r="AB2797" i="2"/>
  <c r="AC2796" i="2"/>
  <c r="AB2796" i="2"/>
  <c r="AC2795" i="2"/>
  <c r="AB2795" i="2"/>
  <c r="AC2794" i="2"/>
  <c r="AB2794" i="2"/>
  <c r="AC2793" i="2"/>
  <c r="AB2793" i="2"/>
  <c r="AC2792" i="2"/>
  <c r="AB2792" i="2"/>
  <c r="AC2791" i="2"/>
  <c r="AB2791" i="2"/>
  <c r="AC2790" i="2"/>
  <c r="AB2790" i="2"/>
  <c r="AC2789" i="2"/>
  <c r="AB2789" i="2"/>
  <c r="AC2788" i="2"/>
  <c r="AB2788" i="2"/>
  <c r="AC2787" i="2"/>
  <c r="AB2787" i="2"/>
  <c r="AC2786" i="2"/>
  <c r="AB2786" i="2"/>
  <c r="AC2785" i="2"/>
  <c r="AB2785" i="2"/>
  <c r="AC2784" i="2"/>
  <c r="AB2784" i="2"/>
  <c r="AC2783" i="2"/>
  <c r="AB2783" i="2"/>
  <c r="AC2782" i="2"/>
  <c r="AB2782" i="2"/>
  <c r="AC2781" i="2"/>
  <c r="AB2781" i="2"/>
  <c r="AC2780" i="2"/>
  <c r="AB2780" i="2"/>
  <c r="AC2779" i="2"/>
  <c r="AB2779" i="2"/>
  <c r="AC2778" i="2"/>
  <c r="AB2778" i="2"/>
  <c r="AC2777" i="2"/>
  <c r="AB2777" i="2"/>
  <c r="AC2776" i="2"/>
  <c r="AB2776" i="2"/>
  <c r="AC2775" i="2"/>
  <c r="AB2775" i="2"/>
  <c r="AC2774" i="2"/>
  <c r="AB2774" i="2"/>
  <c r="AC2773" i="2"/>
  <c r="AB2773" i="2"/>
  <c r="AC2772" i="2"/>
  <c r="AB2772" i="2"/>
  <c r="AC2771" i="2"/>
  <c r="AB2771" i="2"/>
  <c r="AC2770" i="2"/>
  <c r="AB2770" i="2"/>
  <c r="AC2769" i="2"/>
  <c r="AB2769" i="2"/>
  <c r="AC2768" i="2"/>
  <c r="AB2768" i="2"/>
  <c r="AC2767" i="2"/>
  <c r="AB2767" i="2"/>
  <c r="AC2766" i="2"/>
  <c r="AB2766" i="2"/>
  <c r="AC2765" i="2"/>
  <c r="AB2765" i="2"/>
  <c r="AC2764" i="2"/>
  <c r="AB2764" i="2"/>
  <c r="AC2763" i="2"/>
  <c r="AB2763" i="2"/>
  <c r="AC2762" i="2"/>
  <c r="AB2762" i="2"/>
  <c r="AC2761" i="2"/>
  <c r="AB2761" i="2"/>
  <c r="AC2760" i="2"/>
  <c r="AB2760" i="2"/>
  <c r="AC2759" i="2"/>
  <c r="AB2759" i="2"/>
  <c r="AC2758" i="2"/>
  <c r="AB2758" i="2"/>
  <c r="AC2757" i="2"/>
  <c r="AB2757" i="2"/>
  <c r="AC2756" i="2"/>
  <c r="AB2756" i="2"/>
  <c r="AC2755" i="2"/>
  <c r="AB2755" i="2"/>
  <c r="AC2754" i="2"/>
  <c r="AB2754" i="2"/>
  <c r="AC2753" i="2"/>
  <c r="AB2753" i="2"/>
  <c r="AC2752" i="2"/>
  <c r="AB2752" i="2"/>
  <c r="AC2751" i="2"/>
  <c r="AB2751" i="2"/>
  <c r="AC2750" i="2"/>
  <c r="AB2750" i="2"/>
  <c r="AC2749" i="2"/>
  <c r="AB2749" i="2"/>
  <c r="AC2748" i="2"/>
  <c r="AB2748" i="2"/>
  <c r="AC2747" i="2"/>
  <c r="AB2747" i="2"/>
  <c r="AC2746" i="2"/>
  <c r="AB2746" i="2"/>
  <c r="AC2745" i="2"/>
  <c r="AB2745" i="2"/>
  <c r="AC2744" i="2"/>
  <c r="AB2744" i="2"/>
  <c r="AC2743" i="2"/>
  <c r="AB2743" i="2"/>
  <c r="AC2742" i="2"/>
  <c r="AB2742" i="2"/>
  <c r="AC2741" i="2"/>
  <c r="AB2741" i="2"/>
  <c r="AC2740" i="2"/>
  <c r="AB2740" i="2"/>
  <c r="AC2739" i="2"/>
  <c r="AB2739" i="2"/>
  <c r="AC2738" i="2"/>
  <c r="AB2738" i="2"/>
  <c r="AC2737" i="2"/>
  <c r="AB2737" i="2"/>
  <c r="AC2736" i="2"/>
  <c r="AB2736" i="2"/>
  <c r="AC2735" i="2"/>
  <c r="AB2735" i="2"/>
  <c r="AC2734" i="2"/>
  <c r="AB2734" i="2"/>
  <c r="AC2733" i="2"/>
  <c r="AB2733" i="2"/>
  <c r="AC2732" i="2"/>
  <c r="AB2732" i="2"/>
  <c r="AC2731" i="2"/>
  <c r="AB2731" i="2"/>
  <c r="AC2730" i="2"/>
  <c r="AB2730" i="2"/>
  <c r="AC2729" i="2"/>
  <c r="AB2729" i="2"/>
  <c r="AC2728" i="2"/>
  <c r="AB2728" i="2"/>
  <c r="AC2727" i="2"/>
  <c r="AB2727" i="2"/>
  <c r="AC2726" i="2"/>
  <c r="AB2726" i="2"/>
  <c r="AC2725" i="2"/>
  <c r="AB2725" i="2"/>
  <c r="AC2724" i="2"/>
  <c r="AB2724" i="2"/>
  <c r="AC2723" i="2"/>
  <c r="AB2723" i="2"/>
  <c r="AC2722" i="2"/>
  <c r="AB2722" i="2"/>
  <c r="AC2721" i="2"/>
  <c r="AB2721" i="2"/>
  <c r="AC2720" i="2"/>
  <c r="AB2720" i="2"/>
  <c r="AC2719" i="2"/>
  <c r="AB2719" i="2"/>
  <c r="AC2718" i="2"/>
  <c r="AB2718" i="2"/>
  <c r="AC2717" i="2"/>
  <c r="AB2717" i="2"/>
  <c r="AC2716" i="2"/>
  <c r="AB2716" i="2"/>
  <c r="AC2715" i="2"/>
  <c r="AB2715" i="2"/>
  <c r="AC2714" i="2"/>
  <c r="AB2714" i="2"/>
  <c r="AC2713" i="2"/>
  <c r="AB2713" i="2"/>
  <c r="AC2712" i="2"/>
  <c r="AB2712" i="2"/>
  <c r="AC2711" i="2"/>
  <c r="AB2711" i="2"/>
  <c r="AC2710" i="2"/>
  <c r="AB2710" i="2"/>
  <c r="AC2709" i="2"/>
  <c r="AB2709" i="2"/>
  <c r="AC2708" i="2"/>
  <c r="AB2708" i="2"/>
  <c r="AC2707" i="2"/>
  <c r="AB2707" i="2"/>
  <c r="AC2706" i="2"/>
  <c r="AB2706" i="2"/>
  <c r="AC2705" i="2"/>
  <c r="AB2705" i="2"/>
  <c r="AC2704" i="2"/>
  <c r="AB2704" i="2"/>
  <c r="AC2703" i="2"/>
  <c r="AB2703" i="2"/>
  <c r="AC2702" i="2"/>
  <c r="AB2702" i="2"/>
  <c r="AC2701" i="2"/>
  <c r="AB2701" i="2"/>
  <c r="AC2700" i="2"/>
  <c r="AB2700" i="2"/>
  <c r="AC2699" i="2"/>
  <c r="AB2699" i="2"/>
  <c r="AC2698" i="2"/>
  <c r="AB2698" i="2"/>
  <c r="AC2697" i="2"/>
  <c r="AB2697" i="2"/>
  <c r="AC2696" i="2"/>
  <c r="AB2696" i="2"/>
  <c r="AC2695" i="2"/>
  <c r="AB2695" i="2"/>
  <c r="AC2694" i="2"/>
  <c r="AB2694" i="2"/>
  <c r="AC2693" i="2"/>
  <c r="AB2693" i="2"/>
  <c r="AC2692" i="2"/>
  <c r="AB2692" i="2"/>
  <c r="AC2691" i="2"/>
  <c r="AB2691" i="2"/>
  <c r="AC2690" i="2"/>
  <c r="AB2690" i="2"/>
  <c r="AC2689" i="2"/>
  <c r="AB2689" i="2"/>
  <c r="AC2688" i="2"/>
  <c r="AB2688" i="2"/>
  <c r="AC2687" i="2"/>
  <c r="AB2687" i="2"/>
  <c r="AC2686" i="2"/>
  <c r="AB2686" i="2"/>
  <c r="AC2685" i="2"/>
  <c r="AB2685" i="2"/>
  <c r="AC2684" i="2"/>
  <c r="AB2684" i="2"/>
  <c r="AC2683" i="2"/>
  <c r="AB2683" i="2"/>
  <c r="AC2682" i="2"/>
  <c r="AB2682" i="2"/>
  <c r="AC2681" i="2"/>
  <c r="AB2681" i="2"/>
  <c r="AC2680" i="2"/>
  <c r="AB2680" i="2"/>
  <c r="AC2679" i="2"/>
  <c r="AB2679" i="2"/>
  <c r="AC2678" i="2"/>
  <c r="AB2678" i="2"/>
  <c r="AC2677" i="2"/>
  <c r="AB2677" i="2"/>
  <c r="AC2676" i="2"/>
  <c r="AB2676" i="2"/>
  <c r="AC2675" i="2"/>
  <c r="AB2675" i="2"/>
  <c r="AC2674" i="2"/>
  <c r="AB2674" i="2"/>
  <c r="AC2673" i="2"/>
  <c r="AB2673" i="2"/>
  <c r="AC2672" i="2"/>
  <c r="AB2672" i="2"/>
  <c r="AC2671" i="2"/>
  <c r="AB2671" i="2"/>
  <c r="AC2670" i="2"/>
  <c r="AB2670" i="2"/>
  <c r="AC2669" i="2"/>
  <c r="AB2669" i="2"/>
  <c r="AC2668" i="2"/>
  <c r="AB2668" i="2"/>
  <c r="AC2667" i="2"/>
  <c r="AB2667" i="2"/>
  <c r="AC2666" i="2"/>
  <c r="AB2666" i="2"/>
  <c r="AC2665" i="2"/>
  <c r="AB2665" i="2"/>
  <c r="AC2664" i="2"/>
  <c r="AB2664" i="2"/>
  <c r="AC2663" i="2"/>
  <c r="AB2663" i="2"/>
  <c r="AC2662" i="2"/>
  <c r="AB2662" i="2"/>
  <c r="AC2661" i="2"/>
  <c r="AB2661" i="2"/>
  <c r="AC2660" i="2"/>
  <c r="AB2660" i="2"/>
  <c r="AC2659" i="2"/>
  <c r="AB2659" i="2"/>
  <c r="AC2658" i="2"/>
  <c r="AB2658" i="2"/>
  <c r="AC2657" i="2"/>
  <c r="AB2657" i="2"/>
  <c r="AC2656" i="2"/>
  <c r="AB2656" i="2"/>
  <c r="AC2655" i="2"/>
  <c r="AB2655" i="2"/>
  <c r="AC2654" i="2"/>
  <c r="AB2654" i="2"/>
  <c r="AC2653" i="2"/>
  <c r="AB2653" i="2"/>
  <c r="AC2652" i="2"/>
  <c r="AB2652" i="2"/>
  <c r="AC2651" i="2"/>
  <c r="AB2651" i="2"/>
  <c r="AC2650" i="2"/>
  <c r="AB2650" i="2"/>
  <c r="AC2649" i="2"/>
  <c r="AB2649" i="2"/>
  <c r="AC2648" i="2"/>
  <c r="AB2648" i="2"/>
  <c r="AC2647" i="2"/>
  <c r="AB2647" i="2"/>
  <c r="AC2646" i="2"/>
  <c r="AB2646" i="2"/>
  <c r="AC2645" i="2"/>
  <c r="AB2645" i="2"/>
  <c r="AC2644" i="2"/>
  <c r="AB2644" i="2"/>
  <c r="AC2643" i="2"/>
  <c r="AB2643" i="2"/>
  <c r="AC2642" i="2"/>
  <c r="AB2642" i="2"/>
  <c r="AC2641" i="2"/>
  <c r="AB2641" i="2"/>
  <c r="AC2640" i="2"/>
  <c r="AB2640" i="2"/>
  <c r="AC2639" i="2"/>
  <c r="AB2639" i="2"/>
  <c r="AC2638" i="2"/>
  <c r="AB2638" i="2"/>
  <c r="AC2637" i="2"/>
  <c r="AB2637" i="2"/>
  <c r="AC2636" i="2"/>
  <c r="AB2636" i="2"/>
  <c r="AC2635" i="2"/>
  <c r="AB2635" i="2"/>
  <c r="AC2634" i="2"/>
  <c r="AB2634" i="2"/>
  <c r="AC2633" i="2"/>
  <c r="AB2633" i="2"/>
  <c r="AC2632" i="2"/>
  <c r="AB2632" i="2"/>
  <c r="AC2631" i="2"/>
  <c r="AB2631" i="2"/>
  <c r="AC2630" i="2"/>
  <c r="AB2630" i="2"/>
  <c r="AC2629" i="2"/>
  <c r="AB2629" i="2"/>
  <c r="AC2628" i="2"/>
  <c r="AB2628" i="2"/>
  <c r="AC2627" i="2"/>
  <c r="AB2627" i="2"/>
  <c r="AC2626" i="2"/>
  <c r="AB2626" i="2"/>
  <c r="AC2625" i="2"/>
  <c r="AB2625" i="2"/>
  <c r="AC2624" i="2"/>
  <c r="AB2624" i="2"/>
  <c r="AC2623" i="2"/>
  <c r="AB2623" i="2"/>
  <c r="AC2622" i="2"/>
  <c r="AB2622" i="2"/>
  <c r="AC2621" i="2"/>
  <c r="AB2621" i="2"/>
  <c r="AC2620" i="2"/>
  <c r="AB2620" i="2"/>
  <c r="AC2619" i="2"/>
  <c r="AB2619" i="2"/>
  <c r="AC2618" i="2"/>
  <c r="AB2618" i="2"/>
  <c r="AC2617" i="2"/>
  <c r="AB2617" i="2"/>
  <c r="AC2616" i="2"/>
  <c r="AB2616" i="2"/>
  <c r="AC2615" i="2"/>
  <c r="AB2615" i="2"/>
  <c r="AC2614" i="2"/>
  <c r="AB2614" i="2"/>
  <c r="AC2613" i="2"/>
  <c r="AB2613" i="2"/>
  <c r="AC2612" i="2"/>
  <c r="AB2612" i="2"/>
  <c r="AC2611" i="2"/>
  <c r="AB2611" i="2"/>
  <c r="AC2610" i="2"/>
  <c r="AB2610" i="2"/>
  <c r="AC2609" i="2"/>
  <c r="AB2609" i="2"/>
  <c r="AC2608" i="2"/>
  <c r="AB2608" i="2"/>
  <c r="AC2607" i="2"/>
  <c r="AB2607" i="2"/>
  <c r="AC2606" i="2"/>
  <c r="AB2606" i="2"/>
  <c r="AC2605" i="2"/>
  <c r="AB2605" i="2"/>
  <c r="AC2604" i="2"/>
  <c r="AB2604" i="2"/>
  <c r="AC2603" i="2"/>
  <c r="AB2603" i="2"/>
  <c r="AC2602" i="2"/>
  <c r="AB2602" i="2"/>
  <c r="AC2601" i="2"/>
  <c r="AB2601" i="2"/>
  <c r="AC2600" i="2"/>
  <c r="AB2600" i="2"/>
  <c r="AC2599" i="2"/>
  <c r="AB2599" i="2"/>
  <c r="AC2598" i="2"/>
  <c r="AB2598" i="2"/>
  <c r="AC2597" i="2"/>
  <c r="AB2597" i="2"/>
  <c r="AC2596" i="2"/>
  <c r="AB2596" i="2"/>
  <c r="AC2595" i="2"/>
  <c r="AB2595" i="2"/>
  <c r="AC2594" i="2"/>
  <c r="AB2594" i="2"/>
  <c r="AC2593" i="2"/>
  <c r="AB2593" i="2"/>
  <c r="AC2592" i="2"/>
  <c r="AB2592" i="2"/>
  <c r="AC2591" i="2"/>
  <c r="AB2591" i="2"/>
  <c r="AC2590" i="2"/>
  <c r="AB2590" i="2"/>
  <c r="AC2589" i="2"/>
  <c r="AB2589" i="2"/>
  <c r="AC2588" i="2"/>
  <c r="AB2588" i="2"/>
  <c r="AC2587" i="2"/>
  <c r="AB2587" i="2"/>
  <c r="AC2586" i="2"/>
  <c r="AB2586" i="2"/>
  <c r="AC2585" i="2"/>
  <c r="AB2585" i="2"/>
  <c r="AC2584" i="2"/>
  <c r="AB2584" i="2"/>
  <c r="AC2583" i="2"/>
  <c r="AB2583" i="2"/>
  <c r="AC2582" i="2"/>
  <c r="AB2582" i="2"/>
  <c r="AC2581" i="2"/>
  <c r="AB2581" i="2"/>
  <c r="AC2580" i="2"/>
  <c r="AB2580" i="2"/>
  <c r="AC2579" i="2"/>
  <c r="AB2579" i="2"/>
  <c r="AC2578" i="2"/>
  <c r="AB2578" i="2"/>
  <c r="AC2577" i="2"/>
  <c r="AB2577" i="2"/>
  <c r="AC2576" i="2"/>
  <c r="AB2576" i="2"/>
  <c r="AC2575" i="2"/>
  <c r="AB2575" i="2"/>
  <c r="AC2574" i="2"/>
  <c r="AB2574" i="2"/>
  <c r="AC2573" i="2"/>
  <c r="AB2573" i="2"/>
  <c r="AC2572" i="2"/>
  <c r="AB2572" i="2"/>
  <c r="AC2571" i="2"/>
  <c r="AB2571" i="2"/>
  <c r="AC2570" i="2"/>
  <c r="AB2570" i="2"/>
  <c r="AC2569" i="2"/>
  <c r="AB2569" i="2"/>
  <c r="AC2568" i="2"/>
  <c r="AB2568" i="2"/>
  <c r="AC2567" i="2"/>
  <c r="AB2567" i="2"/>
  <c r="AC2566" i="2"/>
  <c r="AB2566" i="2"/>
  <c r="AC2565" i="2"/>
  <c r="AB2565" i="2"/>
  <c r="AC2564" i="2"/>
  <c r="AB2564" i="2"/>
  <c r="AC2563" i="2"/>
  <c r="AB2563" i="2"/>
  <c r="AC2562" i="2"/>
  <c r="AB2562" i="2"/>
  <c r="AC2561" i="2"/>
  <c r="AB2561" i="2"/>
  <c r="AC2560" i="2"/>
  <c r="AB2560" i="2"/>
  <c r="AC2559" i="2"/>
  <c r="AB2559" i="2"/>
  <c r="AC2558" i="2"/>
  <c r="AB2558" i="2"/>
  <c r="AC2557" i="2"/>
  <c r="AB2557" i="2"/>
  <c r="AC2556" i="2"/>
  <c r="AB2556" i="2"/>
  <c r="AC2555" i="2"/>
  <c r="AB2555" i="2"/>
  <c r="AC2554" i="2"/>
  <c r="AB2554" i="2"/>
  <c r="AC2553" i="2"/>
  <c r="AB2553" i="2"/>
  <c r="AC2552" i="2"/>
  <c r="AB2552" i="2"/>
  <c r="AC2551" i="2"/>
  <c r="AB2551" i="2"/>
  <c r="AC2550" i="2"/>
  <c r="AB2550" i="2"/>
  <c r="AC2549" i="2"/>
  <c r="AB2549" i="2"/>
  <c r="AC2548" i="2"/>
  <c r="AB2548" i="2"/>
  <c r="AC2547" i="2"/>
  <c r="AB2547" i="2"/>
  <c r="AC2546" i="2"/>
  <c r="AB2546" i="2"/>
  <c r="AC2545" i="2"/>
  <c r="AB2545" i="2"/>
  <c r="AC2544" i="2"/>
  <c r="AB2544" i="2"/>
  <c r="AC2543" i="2"/>
  <c r="AB2543" i="2"/>
  <c r="AC2542" i="2"/>
  <c r="AB2542" i="2"/>
  <c r="AC2541" i="2"/>
  <c r="AB2541" i="2"/>
  <c r="AC2540" i="2"/>
  <c r="AB2540" i="2"/>
  <c r="AC2539" i="2"/>
  <c r="AB2539" i="2"/>
  <c r="AC2538" i="2"/>
  <c r="AB2538" i="2"/>
  <c r="AC2537" i="2"/>
  <c r="AB2537" i="2"/>
  <c r="AC2536" i="2"/>
  <c r="AB2536" i="2"/>
  <c r="AC2535" i="2"/>
  <c r="AB2535" i="2"/>
  <c r="AC2534" i="2"/>
  <c r="AB2534" i="2"/>
  <c r="AC2533" i="2"/>
  <c r="AB2533" i="2"/>
  <c r="AC2532" i="2"/>
  <c r="AB2532" i="2"/>
  <c r="AC2531" i="2"/>
  <c r="AB2531" i="2"/>
  <c r="AC2530" i="2"/>
  <c r="AB2530" i="2"/>
  <c r="AC2529" i="2"/>
  <c r="AB2529" i="2"/>
  <c r="AC2528" i="2"/>
  <c r="AB2528" i="2"/>
  <c r="AC2527" i="2"/>
  <c r="AB2527" i="2"/>
  <c r="AC2526" i="2"/>
  <c r="AB2526" i="2"/>
  <c r="AC2525" i="2"/>
  <c r="AB2525" i="2"/>
  <c r="AC2524" i="2"/>
  <c r="AB2524" i="2"/>
  <c r="AC2523" i="2"/>
  <c r="AB2523" i="2"/>
  <c r="AC2522" i="2"/>
  <c r="AB2522" i="2"/>
  <c r="AC2521" i="2"/>
  <c r="AB2521" i="2"/>
  <c r="AC2520" i="2"/>
  <c r="AB2520" i="2"/>
  <c r="AC2519" i="2"/>
  <c r="AB2519" i="2"/>
  <c r="AC2518" i="2"/>
  <c r="AB2518" i="2"/>
  <c r="AC2517" i="2"/>
  <c r="AB2517" i="2"/>
  <c r="AC2516" i="2"/>
  <c r="AB2516" i="2"/>
  <c r="AC2515" i="2"/>
  <c r="AB2515" i="2"/>
  <c r="AC2514" i="2"/>
  <c r="AB2514" i="2"/>
  <c r="AC2513" i="2"/>
  <c r="AB2513" i="2"/>
  <c r="AC2512" i="2"/>
  <c r="AB2512" i="2"/>
  <c r="AC2511" i="2"/>
  <c r="AB2511" i="2"/>
  <c r="AC2510" i="2"/>
  <c r="AB2510" i="2"/>
  <c r="AC2509" i="2"/>
  <c r="AB2509" i="2"/>
  <c r="AC2508" i="2"/>
  <c r="AB2508" i="2"/>
  <c r="AC2507" i="2"/>
  <c r="AB2507" i="2"/>
  <c r="AC2506" i="2"/>
  <c r="AB2506" i="2"/>
  <c r="AC2505" i="2"/>
  <c r="AB2505" i="2"/>
  <c r="AC2504" i="2"/>
  <c r="AB2504" i="2"/>
  <c r="AC2503" i="2"/>
  <c r="AB2503" i="2"/>
  <c r="AC2502" i="2"/>
  <c r="AB2502" i="2"/>
  <c r="AC2501" i="2"/>
  <c r="AB2501" i="2"/>
  <c r="AC2500" i="2"/>
  <c r="AB2500" i="2"/>
  <c r="AC2499" i="2"/>
  <c r="AB2499" i="2"/>
  <c r="AC2498" i="2"/>
  <c r="AB2498" i="2"/>
  <c r="AC2497" i="2"/>
  <c r="AB2497" i="2"/>
  <c r="AC2496" i="2"/>
  <c r="AB2496" i="2"/>
  <c r="AC2495" i="2"/>
  <c r="AB2495" i="2"/>
  <c r="AC2494" i="2"/>
  <c r="AB2494" i="2"/>
  <c r="AC2493" i="2"/>
  <c r="AB2493" i="2"/>
  <c r="AC2492" i="2"/>
  <c r="AB2492" i="2"/>
  <c r="AC2491" i="2"/>
  <c r="AB2491" i="2"/>
  <c r="AC2490" i="2"/>
  <c r="AB2490" i="2"/>
  <c r="AC2489" i="2"/>
  <c r="AB2489" i="2"/>
  <c r="AC2488" i="2"/>
  <c r="AB2488" i="2"/>
  <c r="AC2487" i="2"/>
  <c r="AB2487" i="2"/>
  <c r="AC2486" i="2"/>
  <c r="AB2486" i="2"/>
  <c r="AC2485" i="2"/>
  <c r="AB2485" i="2"/>
  <c r="AC2484" i="2"/>
  <c r="AB2484" i="2"/>
  <c r="AC2483" i="2"/>
  <c r="AB2483" i="2"/>
  <c r="AC2482" i="2"/>
  <c r="AB2482" i="2"/>
  <c r="AC2481" i="2"/>
  <c r="AB2481" i="2"/>
  <c r="AC2480" i="2"/>
  <c r="AB2480" i="2"/>
  <c r="AC2479" i="2"/>
  <c r="AB2479" i="2"/>
  <c r="AC2478" i="2"/>
  <c r="AB2478" i="2"/>
  <c r="AC2477" i="2"/>
  <c r="AB2477" i="2"/>
  <c r="AC2476" i="2"/>
  <c r="AB2476" i="2"/>
  <c r="AC2475" i="2"/>
  <c r="AB2475" i="2"/>
  <c r="AC2474" i="2"/>
  <c r="AB2474" i="2"/>
  <c r="AC2473" i="2"/>
  <c r="AB2473" i="2"/>
  <c r="AC2472" i="2"/>
  <c r="AB2472" i="2"/>
  <c r="AC2471" i="2"/>
  <c r="AB2471" i="2"/>
  <c r="AC2470" i="2"/>
  <c r="AB2470" i="2"/>
  <c r="AC2469" i="2"/>
  <c r="AB2469" i="2"/>
  <c r="AC2468" i="2"/>
  <c r="AB2468" i="2"/>
  <c r="AC2467" i="2"/>
  <c r="AB2467" i="2"/>
  <c r="AC2466" i="2"/>
  <c r="AB2466" i="2"/>
  <c r="AC2465" i="2"/>
  <c r="AB2465" i="2"/>
  <c r="AC2464" i="2"/>
  <c r="AB2464" i="2"/>
  <c r="AC2463" i="2"/>
  <c r="AB2463" i="2"/>
  <c r="AC2462" i="2"/>
  <c r="AB2462" i="2"/>
  <c r="AC2461" i="2"/>
  <c r="AB2461" i="2"/>
  <c r="AC2460" i="2"/>
  <c r="AB2460" i="2"/>
  <c r="AC2459" i="2"/>
  <c r="AB2459" i="2"/>
  <c r="AC2458" i="2"/>
  <c r="AB2458" i="2"/>
  <c r="AC2457" i="2"/>
  <c r="AB2457" i="2"/>
  <c r="AC2456" i="2"/>
  <c r="AB2456" i="2"/>
  <c r="AC2455" i="2"/>
  <c r="AB2455" i="2"/>
  <c r="AC2454" i="2"/>
  <c r="AB2454" i="2"/>
  <c r="AC2453" i="2"/>
  <c r="AB2453" i="2"/>
  <c r="AC2452" i="2"/>
  <c r="AB2452" i="2"/>
  <c r="AC2451" i="2"/>
  <c r="AB2451" i="2"/>
  <c r="AC2450" i="2"/>
  <c r="AB2450" i="2"/>
  <c r="AC2449" i="2"/>
  <c r="AB2449" i="2"/>
  <c r="AC2448" i="2"/>
  <c r="AB2448" i="2"/>
  <c r="AC2447" i="2"/>
  <c r="AB2447" i="2"/>
  <c r="AC2446" i="2"/>
  <c r="AB2446" i="2"/>
  <c r="AC2445" i="2"/>
  <c r="AB2445" i="2"/>
  <c r="AC2444" i="2"/>
  <c r="AB2444" i="2"/>
  <c r="AC2443" i="2"/>
  <c r="AB2443" i="2"/>
  <c r="AC2442" i="2"/>
  <c r="AB2442" i="2"/>
  <c r="AC2441" i="2"/>
  <c r="AB2441" i="2"/>
  <c r="AC2440" i="2"/>
  <c r="AB2440" i="2"/>
  <c r="AC2439" i="2"/>
  <c r="AB2439" i="2"/>
  <c r="AC2438" i="2"/>
  <c r="AB2438" i="2"/>
  <c r="AC2437" i="2"/>
  <c r="AB2437" i="2"/>
  <c r="AC2436" i="2"/>
  <c r="AB2436" i="2"/>
  <c r="AC2435" i="2"/>
  <c r="AB2435" i="2"/>
  <c r="AC2434" i="2"/>
  <c r="AB2434" i="2"/>
  <c r="AC2433" i="2"/>
  <c r="AB2433" i="2"/>
  <c r="AC2432" i="2"/>
  <c r="AB2432" i="2"/>
  <c r="AC2431" i="2"/>
  <c r="AB2431" i="2"/>
  <c r="AC2430" i="2"/>
  <c r="AB2430" i="2"/>
  <c r="AC2429" i="2"/>
  <c r="AB2429" i="2"/>
  <c r="AC2428" i="2"/>
  <c r="AB2428" i="2"/>
  <c r="AC2427" i="2"/>
  <c r="AB2427" i="2"/>
  <c r="AC2426" i="2"/>
  <c r="AB2426" i="2"/>
  <c r="AC2425" i="2"/>
  <c r="AB2425" i="2"/>
  <c r="AC2424" i="2"/>
  <c r="AB2424" i="2"/>
  <c r="AC2423" i="2"/>
  <c r="AB2423" i="2"/>
  <c r="AC2422" i="2"/>
  <c r="AB2422" i="2"/>
  <c r="AC2421" i="2"/>
  <c r="AB2421" i="2"/>
  <c r="AC2420" i="2"/>
  <c r="AB2420" i="2"/>
  <c r="AC2419" i="2"/>
  <c r="AB2419" i="2"/>
  <c r="AC2418" i="2"/>
  <c r="AB2418" i="2"/>
  <c r="AC2417" i="2"/>
  <c r="AB2417" i="2"/>
  <c r="AC2416" i="2"/>
  <c r="AB2416" i="2"/>
  <c r="AC2415" i="2"/>
  <c r="AB2415" i="2"/>
  <c r="AC2414" i="2"/>
  <c r="AB2414" i="2"/>
  <c r="AC2413" i="2"/>
  <c r="AB2413" i="2"/>
  <c r="AC2412" i="2"/>
  <c r="AB2412" i="2"/>
  <c r="AC2411" i="2"/>
  <c r="AB2411" i="2"/>
  <c r="AC2410" i="2"/>
  <c r="AB2410" i="2"/>
  <c r="AC2409" i="2"/>
  <c r="AB2409" i="2"/>
  <c r="AC2408" i="2"/>
  <c r="AB2408" i="2"/>
  <c r="AC2407" i="2"/>
  <c r="AB2407" i="2"/>
  <c r="AC2406" i="2"/>
  <c r="AB2406" i="2"/>
  <c r="AC2405" i="2"/>
  <c r="AB2405" i="2"/>
  <c r="AC2404" i="2"/>
  <c r="AB2404" i="2"/>
  <c r="AC2403" i="2"/>
  <c r="AB2403" i="2"/>
  <c r="AC2402" i="2"/>
  <c r="AB2402" i="2"/>
  <c r="AC2401" i="2"/>
  <c r="AB2401" i="2"/>
  <c r="AC2400" i="2"/>
  <c r="AB2400" i="2"/>
  <c r="AC2399" i="2"/>
  <c r="AB2399" i="2"/>
  <c r="AC2398" i="2"/>
  <c r="AB2398" i="2"/>
  <c r="AC2397" i="2"/>
  <c r="AB2397" i="2"/>
  <c r="AC2396" i="2"/>
  <c r="AB2396" i="2"/>
  <c r="AC2395" i="2"/>
  <c r="AB2395" i="2"/>
  <c r="AC2394" i="2"/>
  <c r="AB2394" i="2"/>
  <c r="AC2393" i="2"/>
  <c r="AB2393" i="2"/>
  <c r="AC2392" i="2"/>
  <c r="AB2392" i="2"/>
  <c r="AC2391" i="2"/>
  <c r="AB2391" i="2"/>
  <c r="AC2390" i="2"/>
  <c r="AB2390" i="2"/>
  <c r="AC2389" i="2"/>
  <c r="AB2389" i="2"/>
  <c r="AC2388" i="2"/>
  <c r="AB2388" i="2"/>
  <c r="AC2387" i="2"/>
  <c r="AB2387" i="2"/>
  <c r="AC2386" i="2"/>
  <c r="AB2386" i="2"/>
  <c r="AC2385" i="2"/>
  <c r="AB2385" i="2"/>
  <c r="AC2384" i="2"/>
  <c r="AB2384" i="2"/>
  <c r="AC2383" i="2"/>
  <c r="AB2383" i="2"/>
  <c r="AC2382" i="2"/>
  <c r="AB2382" i="2"/>
  <c r="AC2381" i="2"/>
  <c r="AB2381" i="2"/>
  <c r="AC2380" i="2"/>
  <c r="AB2380" i="2"/>
  <c r="AC2379" i="2"/>
  <c r="AB2379" i="2"/>
  <c r="AC2378" i="2"/>
  <c r="AB2378" i="2"/>
  <c r="AC2377" i="2"/>
  <c r="AB2377" i="2"/>
  <c r="AC2376" i="2"/>
  <c r="AB2376" i="2"/>
  <c r="AC2375" i="2"/>
  <c r="AB2375" i="2"/>
  <c r="AC2374" i="2"/>
  <c r="AB2374" i="2"/>
  <c r="AC2373" i="2"/>
  <c r="AB2373" i="2"/>
  <c r="AC2372" i="2"/>
  <c r="AB2372" i="2"/>
  <c r="AC2371" i="2"/>
  <c r="AB2371" i="2"/>
  <c r="AC2370" i="2"/>
  <c r="AB2370" i="2"/>
  <c r="AC2369" i="2"/>
  <c r="AB2369" i="2"/>
  <c r="AC2368" i="2"/>
  <c r="AB2368" i="2"/>
  <c r="AC2367" i="2"/>
  <c r="AB2367" i="2"/>
  <c r="AC2366" i="2"/>
  <c r="AB2366" i="2"/>
  <c r="AC2365" i="2"/>
  <c r="AB2365" i="2"/>
  <c r="AC2364" i="2"/>
  <c r="AB2364" i="2"/>
  <c r="AC2363" i="2"/>
  <c r="AB2363" i="2"/>
  <c r="AC2362" i="2"/>
  <c r="AB2362" i="2"/>
  <c r="AC2361" i="2"/>
  <c r="AB2361" i="2"/>
  <c r="AC2360" i="2"/>
  <c r="AB2360" i="2"/>
  <c r="AC2359" i="2"/>
  <c r="AB2359" i="2"/>
  <c r="AC2358" i="2"/>
  <c r="AB2358" i="2"/>
  <c r="AC2357" i="2"/>
  <c r="AB2357" i="2"/>
  <c r="AC2356" i="2"/>
  <c r="AB2356" i="2"/>
  <c r="AC2355" i="2"/>
  <c r="AB2355" i="2"/>
  <c r="AC2354" i="2"/>
  <c r="AB2354" i="2"/>
  <c r="AC2353" i="2"/>
  <c r="AB2353" i="2"/>
  <c r="AC2352" i="2"/>
  <c r="AB2352" i="2"/>
  <c r="AC2351" i="2"/>
  <c r="AB2351" i="2"/>
  <c r="AC2350" i="2"/>
  <c r="AB2350" i="2"/>
  <c r="AC2349" i="2"/>
  <c r="AB2349" i="2"/>
  <c r="AC2348" i="2"/>
  <c r="AB2348" i="2"/>
  <c r="AC2347" i="2"/>
  <c r="AB2347" i="2"/>
  <c r="AC2346" i="2"/>
  <c r="AB2346" i="2"/>
  <c r="AC2345" i="2"/>
  <c r="AB2345" i="2"/>
  <c r="AC2344" i="2"/>
  <c r="AB2344" i="2"/>
  <c r="AC2343" i="2"/>
  <c r="AB2343" i="2"/>
  <c r="AC2342" i="2"/>
  <c r="AB2342" i="2"/>
  <c r="AC2341" i="2"/>
  <c r="AB2341" i="2"/>
  <c r="AC2340" i="2"/>
  <c r="AB2340" i="2"/>
  <c r="AC2339" i="2"/>
  <c r="AB2339" i="2"/>
  <c r="AC2338" i="2"/>
  <c r="AB2338" i="2"/>
  <c r="AC2337" i="2"/>
  <c r="AB2337" i="2"/>
  <c r="AC2336" i="2"/>
  <c r="AB2336" i="2"/>
  <c r="AC2335" i="2"/>
  <c r="AB2335" i="2"/>
  <c r="AC2334" i="2"/>
  <c r="AB2334" i="2"/>
  <c r="AC2333" i="2"/>
  <c r="AB2333" i="2"/>
  <c r="AC2332" i="2"/>
  <c r="AB2332" i="2"/>
  <c r="AC2331" i="2"/>
  <c r="AB2331" i="2"/>
  <c r="AC2330" i="2"/>
  <c r="AB2330" i="2"/>
  <c r="AC2329" i="2"/>
  <c r="AB2329" i="2"/>
  <c r="AC2328" i="2"/>
  <c r="AB2328" i="2"/>
  <c r="AC2327" i="2"/>
  <c r="AB2327" i="2"/>
  <c r="AC2326" i="2"/>
  <c r="AB2326" i="2"/>
  <c r="AC2325" i="2"/>
  <c r="AB2325" i="2"/>
  <c r="AC2324" i="2"/>
  <c r="AB2324" i="2"/>
  <c r="AC2323" i="2"/>
  <c r="AB2323" i="2"/>
  <c r="AC2322" i="2"/>
  <c r="AB2322" i="2"/>
  <c r="AC2321" i="2"/>
  <c r="AB2321" i="2"/>
  <c r="AC2320" i="2"/>
  <c r="AB2320" i="2"/>
  <c r="AC2319" i="2"/>
  <c r="AB2319" i="2"/>
  <c r="AC2318" i="2"/>
  <c r="AB2318" i="2"/>
  <c r="AC2317" i="2"/>
  <c r="AB2317" i="2"/>
  <c r="AC2316" i="2"/>
  <c r="AB2316" i="2"/>
  <c r="AC2315" i="2"/>
  <c r="AB2315" i="2"/>
  <c r="AC2314" i="2"/>
  <c r="AB2314" i="2"/>
  <c r="AC2313" i="2"/>
  <c r="AB2313" i="2"/>
  <c r="AC2312" i="2"/>
  <c r="AB2312" i="2"/>
  <c r="AC2311" i="2"/>
  <c r="AB2311" i="2"/>
  <c r="AC2310" i="2"/>
  <c r="AB2310" i="2"/>
  <c r="AC2309" i="2"/>
  <c r="AB2309" i="2"/>
  <c r="AC2308" i="2"/>
  <c r="AB2308" i="2"/>
  <c r="AC2307" i="2"/>
  <c r="AB2307" i="2"/>
  <c r="AC2306" i="2"/>
  <c r="AB2306" i="2"/>
  <c r="AC2305" i="2"/>
  <c r="AB2305" i="2"/>
  <c r="AC2304" i="2"/>
  <c r="AB2304" i="2"/>
  <c r="AC2303" i="2"/>
  <c r="AB2303" i="2"/>
  <c r="AC2302" i="2"/>
  <c r="AB2302" i="2"/>
  <c r="AC2301" i="2"/>
  <c r="AB2301" i="2"/>
  <c r="AC2300" i="2"/>
  <c r="AB2300" i="2"/>
  <c r="AC2299" i="2"/>
  <c r="AB2299" i="2"/>
  <c r="AC2298" i="2"/>
  <c r="AB2298" i="2"/>
  <c r="AC2297" i="2"/>
  <c r="AB2297" i="2"/>
  <c r="AC2296" i="2"/>
  <c r="AB2296" i="2"/>
  <c r="AC2295" i="2"/>
  <c r="AB2295" i="2"/>
  <c r="AC2294" i="2"/>
  <c r="AB2294" i="2"/>
  <c r="AC2293" i="2"/>
  <c r="AB2293" i="2"/>
  <c r="AC2292" i="2"/>
  <c r="AB2292" i="2"/>
  <c r="AC2291" i="2"/>
  <c r="AB2291" i="2"/>
  <c r="AC2290" i="2"/>
  <c r="AB2290" i="2"/>
  <c r="AC2289" i="2"/>
  <c r="AB2289" i="2"/>
  <c r="AC2288" i="2"/>
  <c r="AB2288" i="2"/>
  <c r="AC2287" i="2"/>
  <c r="AB2287" i="2"/>
  <c r="AC2286" i="2"/>
  <c r="AB2286" i="2"/>
  <c r="AC2285" i="2"/>
  <c r="AB2285" i="2"/>
  <c r="AC2284" i="2"/>
  <c r="AB2284" i="2"/>
  <c r="AC2283" i="2"/>
  <c r="AB2283" i="2"/>
  <c r="AC2282" i="2"/>
  <c r="AB2282" i="2"/>
  <c r="AC2281" i="2"/>
  <c r="AB2281" i="2"/>
  <c r="AC2280" i="2"/>
  <c r="AB2280" i="2"/>
  <c r="AC2279" i="2"/>
  <c r="AB2279" i="2"/>
  <c r="AC2278" i="2"/>
  <c r="AB2278" i="2"/>
  <c r="AC2277" i="2"/>
  <c r="AB2277" i="2"/>
  <c r="AC2276" i="2"/>
  <c r="AB2276" i="2"/>
  <c r="AC2275" i="2"/>
  <c r="AB2275" i="2"/>
  <c r="AC2274" i="2"/>
  <c r="AB2274" i="2"/>
  <c r="AC2273" i="2"/>
  <c r="AB2273" i="2"/>
  <c r="AC2272" i="2"/>
  <c r="AB2272" i="2"/>
  <c r="AC2271" i="2"/>
  <c r="AB2271" i="2"/>
  <c r="AC2270" i="2"/>
  <c r="AB2270" i="2"/>
  <c r="AC2269" i="2"/>
  <c r="AB2269" i="2"/>
  <c r="AC2268" i="2"/>
  <c r="AB2268" i="2"/>
  <c r="AC2267" i="2"/>
  <c r="AB2267" i="2"/>
  <c r="AC2266" i="2"/>
  <c r="AB2266" i="2"/>
  <c r="AC2265" i="2"/>
  <c r="AB2265" i="2"/>
  <c r="AC2264" i="2"/>
  <c r="AB2264" i="2"/>
  <c r="AC2263" i="2"/>
  <c r="AB2263" i="2"/>
  <c r="AC2262" i="2"/>
  <c r="AB2262" i="2"/>
  <c r="AC2261" i="2"/>
  <c r="AB2261" i="2"/>
  <c r="AC2260" i="2"/>
  <c r="AB2260" i="2"/>
  <c r="AC2259" i="2"/>
  <c r="AB2259" i="2"/>
  <c r="AC2258" i="2"/>
  <c r="AB2258" i="2"/>
  <c r="AC2257" i="2"/>
  <c r="AB2257" i="2"/>
  <c r="AC2256" i="2"/>
  <c r="AB2256" i="2"/>
  <c r="AC2255" i="2"/>
  <c r="AB2255" i="2"/>
  <c r="AC2254" i="2"/>
  <c r="AB2254" i="2"/>
  <c r="AC2253" i="2"/>
  <c r="AB2253" i="2"/>
  <c r="AC2252" i="2"/>
  <c r="AB2252" i="2"/>
  <c r="AC2251" i="2"/>
  <c r="AB2251" i="2"/>
  <c r="AC2250" i="2"/>
  <c r="AB2250" i="2"/>
  <c r="AC2249" i="2"/>
  <c r="AB2249" i="2"/>
  <c r="AC2248" i="2"/>
  <c r="AB2248" i="2"/>
  <c r="AC2247" i="2"/>
  <c r="AB2247" i="2"/>
  <c r="AC2246" i="2"/>
  <c r="AB2246" i="2"/>
  <c r="AC2245" i="2"/>
  <c r="AB2245" i="2"/>
  <c r="AC2244" i="2"/>
  <c r="AB2244" i="2"/>
  <c r="AC2243" i="2"/>
  <c r="AB2243" i="2"/>
  <c r="AC2242" i="2"/>
  <c r="AB2242" i="2"/>
  <c r="AC2241" i="2"/>
  <c r="AB2241" i="2"/>
  <c r="AC2240" i="2"/>
  <c r="AB2240" i="2"/>
  <c r="AC2239" i="2"/>
  <c r="AB2239" i="2"/>
  <c r="AC2238" i="2"/>
  <c r="AB2238" i="2"/>
  <c r="AC2237" i="2"/>
  <c r="AB2237" i="2"/>
  <c r="AC2236" i="2"/>
  <c r="AB2236" i="2"/>
  <c r="AC2235" i="2"/>
  <c r="AB2235" i="2"/>
  <c r="AC2234" i="2"/>
  <c r="AB2234" i="2"/>
  <c r="AC2233" i="2"/>
  <c r="AB2233" i="2"/>
  <c r="AC2232" i="2"/>
  <c r="AB2232" i="2"/>
  <c r="AC2231" i="2"/>
  <c r="AB2231" i="2"/>
  <c r="AC2230" i="2"/>
  <c r="AB2230" i="2"/>
  <c r="AC2229" i="2"/>
  <c r="AB2229" i="2"/>
  <c r="AC2228" i="2"/>
  <c r="AB2228" i="2"/>
  <c r="AC2227" i="2"/>
  <c r="AB2227" i="2"/>
  <c r="AC2226" i="2"/>
  <c r="AB2226" i="2"/>
  <c r="AC2225" i="2"/>
  <c r="AB2225" i="2"/>
  <c r="AC2224" i="2"/>
  <c r="AB2224" i="2"/>
  <c r="AC2223" i="2"/>
  <c r="AB2223" i="2"/>
  <c r="AC2222" i="2"/>
  <c r="AB2222" i="2"/>
  <c r="AC2221" i="2"/>
  <c r="AB2221" i="2"/>
  <c r="AC2220" i="2"/>
  <c r="AB2220" i="2"/>
  <c r="AC2219" i="2"/>
  <c r="AB2219" i="2"/>
  <c r="AC2218" i="2"/>
  <c r="AB2218" i="2"/>
  <c r="AC2217" i="2"/>
  <c r="AB2217" i="2"/>
  <c r="AC2216" i="2"/>
  <c r="AB2216" i="2"/>
  <c r="AC2215" i="2"/>
  <c r="AB2215" i="2"/>
  <c r="AC2214" i="2"/>
  <c r="AB2214" i="2"/>
  <c r="AC2213" i="2"/>
  <c r="AB2213" i="2"/>
  <c r="AC2212" i="2"/>
  <c r="AB2212" i="2"/>
  <c r="AC2211" i="2"/>
  <c r="AB2211" i="2"/>
  <c r="AC2210" i="2"/>
  <c r="AB2210" i="2"/>
  <c r="AC2209" i="2"/>
  <c r="AB2209" i="2"/>
  <c r="AC2208" i="2"/>
  <c r="AB2208" i="2"/>
  <c r="AC2207" i="2"/>
  <c r="AB2207" i="2"/>
  <c r="AC2206" i="2"/>
  <c r="AB2206" i="2"/>
  <c r="AC2205" i="2"/>
  <c r="AB2205" i="2"/>
  <c r="AC2204" i="2"/>
  <c r="AB2204" i="2"/>
  <c r="AC2203" i="2"/>
  <c r="AB2203" i="2"/>
  <c r="AC2202" i="2"/>
  <c r="AB2202" i="2"/>
  <c r="AC2201" i="2"/>
  <c r="AB2201" i="2"/>
  <c r="AC2200" i="2"/>
  <c r="AB2200" i="2"/>
  <c r="AC2199" i="2"/>
  <c r="AB2199" i="2"/>
  <c r="AC2198" i="2"/>
  <c r="AB2198" i="2"/>
  <c r="AC2197" i="2"/>
  <c r="AB2197" i="2"/>
  <c r="AC2196" i="2"/>
  <c r="AB2196" i="2"/>
  <c r="AC2195" i="2"/>
  <c r="AB2195" i="2"/>
  <c r="AC2194" i="2"/>
  <c r="AB2194" i="2"/>
  <c r="AC2193" i="2"/>
  <c r="AB2193" i="2"/>
  <c r="AC2192" i="2"/>
  <c r="AB2192" i="2"/>
  <c r="AC2191" i="2"/>
  <c r="AB2191" i="2"/>
  <c r="AC2190" i="2"/>
  <c r="AB2190" i="2"/>
  <c r="AC2189" i="2"/>
  <c r="AB2189" i="2"/>
  <c r="AC2188" i="2"/>
  <c r="AB2188" i="2"/>
  <c r="AC2187" i="2"/>
  <c r="AB2187" i="2"/>
  <c r="AC2186" i="2"/>
  <c r="AB2186" i="2"/>
  <c r="AC2185" i="2"/>
  <c r="AB2185" i="2"/>
  <c r="AC2184" i="2"/>
  <c r="AB2184" i="2"/>
  <c r="AC2183" i="2"/>
  <c r="AB2183" i="2"/>
  <c r="AC2182" i="2"/>
  <c r="AB2182" i="2"/>
  <c r="AC2181" i="2"/>
  <c r="AB2181" i="2"/>
  <c r="AC2180" i="2"/>
  <c r="AB2180" i="2"/>
  <c r="AC2179" i="2"/>
  <c r="AB2179" i="2"/>
  <c r="AC2178" i="2"/>
  <c r="AB2178" i="2"/>
  <c r="AC2177" i="2"/>
  <c r="AB2177" i="2"/>
  <c r="AC2176" i="2"/>
  <c r="AB2176" i="2"/>
  <c r="AC2175" i="2"/>
  <c r="AB2175" i="2"/>
  <c r="AC2174" i="2"/>
  <c r="AB2174" i="2"/>
  <c r="AC2173" i="2"/>
  <c r="AB2173" i="2"/>
  <c r="AC2172" i="2"/>
  <c r="AB2172" i="2"/>
  <c r="AC2171" i="2"/>
  <c r="AB2171" i="2"/>
  <c r="AC2170" i="2"/>
  <c r="AB2170" i="2"/>
  <c r="AC2169" i="2"/>
  <c r="AB2169" i="2"/>
  <c r="AC2168" i="2"/>
  <c r="AB2168" i="2"/>
  <c r="AC2167" i="2"/>
  <c r="AB2167" i="2"/>
  <c r="AC2166" i="2"/>
  <c r="AB2166" i="2"/>
  <c r="AC2165" i="2"/>
  <c r="AB2165" i="2"/>
  <c r="AC2164" i="2"/>
  <c r="AB2164" i="2"/>
  <c r="AC2163" i="2"/>
  <c r="AB2163" i="2"/>
  <c r="AC2162" i="2"/>
  <c r="AB2162" i="2"/>
  <c r="AC2161" i="2"/>
  <c r="AB2161" i="2"/>
  <c r="AC2160" i="2"/>
  <c r="AB2160" i="2"/>
  <c r="AC2159" i="2"/>
  <c r="AB2159" i="2"/>
  <c r="AC2158" i="2"/>
  <c r="AB2158" i="2"/>
  <c r="AC2157" i="2"/>
  <c r="AB2157" i="2"/>
  <c r="AC2156" i="2"/>
  <c r="AB2156" i="2"/>
  <c r="AC2155" i="2"/>
  <c r="AB2155" i="2"/>
  <c r="AC2154" i="2"/>
  <c r="AB2154" i="2"/>
  <c r="AC2153" i="2"/>
  <c r="AB2153" i="2"/>
  <c r="AC2152" i="2"/>
  <c r="AB2152" i="2"/>
  <c r="AC2151" i="2"/>
  <c r="AB2151" i="2"/>
  <c r="AC2150" i="2"/>
  <c r="AB2150" i="2"/>
  <c r="AC2149" i="2"/>
  <c r="AB2149" i="2"/>
  <c r="AC2148" i="2"/>
  <c r="AB2148" i="2"/>
  <c r="AC2147" i="2"/>
  <c r="AB2147" i="2"/>
  <c r="AC2146" i="2"/>
  <c r="AB2146" i="2"/>
  <c r="AC2145" i="2"/>
  <c r="AB2145" i="2"/>
  <c r="AC2144" i="2"/>
  <c r="AB2144" i="2"/>
  <c r="AC2143" i="2"/>
  <c r="AB2143" i="2"/>
  <c r="AC2142" i="2"/>
  <c r="AB2142" i="2"/>
  <c r="AC2141" i="2"/>
  <c r="AB2141" i="2"/>
  <c r="AC2140" i="2"/>
  <c r="AB2140" i="2"/>
  <c r="AC2139" i="2"/>
  <c r="AB2139" i="2"/>
  <c r="AC2138" i="2"/>
  <c r="AB2138" i="2"/>
  <c r="AC2137" i="2"/>
  <c r="AB2137" i="2"/>
  <c r="AC2136" i="2"/>
  <c r="AB2136" i="2"/>
  <c r="AC2135" i="2"/>
  <c r="AB2135" i="2"/>
  <c r="AC2134" i="2"/>
  <c r="AB2134" i="2"/>
  <c r="AC2133" i="2"/>
  <c r="AB2133" i="2"/>
  <c r="AC2132" i="2"/>
  <c r="AB2132" i="2"/>
  <c r="AC2131" i="2"/>
  <c r="AB2131" i="2"/>
  <c r="AC2130" i="2"/>
  <c r="AB2130" i="2"/>
  <c r="AC2129" i="2"/>
  <c r="AB2129" i="2"/>
  <c r="AC2128" i="2"/>
  <c r="AB2128" i="2"/>
  <c r="AC2127" i="2"/>
  <c r="AB2127" i="2"/>
  <c r="AC2126" i="2"/>
  <c r="AB2126" i="2"/>
  <c r="AC2125" i="2"/>
  <c r="AB2125" i="2"/>
  <c r="AC2124" i="2"/>
  <c r="AB2124" i="2"/>
  <c r="AC2123" i="2"/>
  <c r="AB2123" i="2"/>
  <c r="AC2122" i="2"/>
  <c r="AB2122" i="2"/>
  <c r="AC2121" i="2"/>
  <c r="AB2121" i="2"/>
  <c r="AC2120" i="2"/>
  <c r="AB2120" i="2"/>
  <c r="AC2119" i="2"/>
  <c r="AB2119" i="2"/>
  <c r="AC2118" i="2"/>
  <c r="AB2118" i="2"/>
  <c r="AC2117" i="2"/>
  <c r="AB2117" i="2"/>
  <c r="AC2116" i="2"/>
  <c r="AB2116" i="2"/>
  <c r="AC2115" i="2"/>
  <c r="AB2115" i="2"/>
  <c r="AC2114" i="2"/>
  <c r="AB2114" i="2"/>
  <c r="AC2113" i="2"/>
  <c r="AB2113" i="2"/>
  <c r="AC2112" i="2"/>
  <c r="AB2112" i="2"/>
  <c r="AC2111" i="2"/>
  <c r="AB2111" i="2"/>
  <c r="AC2110" i="2"/>
  <c r="AB2110" i="2"/>
  <c r="AC2109" i="2"/>
  <c r="AB2109" i="2"/>
  <c r="AC2108" i="2"/>
  <c r="AB2108" i="2"/>
  <c r="AC2107" i="2"/>
  <c r="AB2107" i="2"/>
  <c r="AC2106" i="2"/>
  <c r="AB2106" i="2"/>
  <c r="AC2105" i="2"/>
  <c r="AB2105" i="2"/>
  <c r="AC2104" i="2"/>
  <c r="AB2104" i="2"/>
  <c r="AC2103" i="2"/>
  <c r="AB2103" i="2"/>
  <c r="AC2102" i="2"/>
  <c r="AB2102" i="2"/>
  <c r="AC2101" i="2"/>
  <c r="AB2101" i="2"/>
  <c r="AC2100" i="2"/>
  <c r="AB2100" i="2"/>
  <c r="AC2099" i="2"/>
  <c r="AB2099" i="2"/>
  <c r="AC2098" i="2"/>
  <c r="AB2098" i="2"/>
  <c r="AC2097" i="2"/>
  <c r="AB2097" i="2"/>
  <c r="AC2096" i="2"/>
  <c r="AB2096" i="2"/>
  <c r="AC2095" i="2"/>
  <c r="AB2095" i="2"/>
  <c r="AC2094" i="2"/>
  <c r="AB2094" i="2"/>
  <c r="AC2093" i="2"/>
  <c r="AB2093" i="2"/>
  <c r="AC2092" i="2"/>
  <c r="AB2092" i="2"/>
  <c r="AC2091" i="2"/>
  <c r="AB2091" i="2"/>
  <c r="AC2090" i="2"/>
  <c r="AB2090" i="2"/>
  <c r="AC2089" i="2"/>
  <c r="AB2089" i="2"/>
  <c r="AC2088" i="2"/>
  <c r="AB2088" i="2"/>
  <c r="AC2087" i="2"/>
  <c r="AB2087" i="2"/>
  <c r="AC2086" i="2"/>
  <c r="AB2086" i="2"/>
  <c r="AC2085" i="2"/>
  <c r="AB2085" i="2"/>
  <c r="AC2084" i="2"/>
  <c r="AB2084" i="2"/>
  <c r="AC2083" i="2"/>
  <c r="AB2083" i="2"/>
  <c r="AC2082" i="2"/>
  <c r="AB2082" i="2"/>
  <c r="AC2081" i="2"/>
  <c r="AB2081" i="2"/>
  <c r="AC2080" i="2"/>
  <c r="AB2080" i="2"/>
  <c r="AC2079" i="2"/>
  <c r="AB2079" i="2"/>
  <c r="AC2078" i="2"/>
  <c r="AB2078" i="2"/>
  <c r="AC2077" i="2"/>
  <c r="AB2077" i="2"/>
  <c r="AC2076" i="2"/>
  <c r="AB2076" i="2"/>
  <c r="AC2075" i="2"/>
  <c r="AB2075" i="2"/>
  <c r="AC2074" i="2"/>
  <c r="AB2074" i="2"/>
  <c r="AC2073" i="2"/>
  <c r="AB2073" i="2"/>
  <c r="AC2072" i="2"/>
  <c r="AB2072" i="2"/>
  <c r="AC2071" i="2"/>
  <c r="AB2071" i="2"/>
  <c r="AC2070" i="2"/>
  <c r="AB2070" i="2"/>
  <c r="AC2069" i="2"/>
  <c r="AB2069" i="2"/>
  <c r="AC2068" i="2"/>
  <c r="AB2068" i="2"/>
  <c r="AC2067" i="2"/>
  <c r="AB2067" i="2"/>
  <c r="AC2066" i="2"/>
  <c r="AB2066" i="2"/>
  <c r="AC2065" i="2"/>
  <c r="AB2065" i="2"/>
  <c r="AC2064" i="2"/>
  <c r="AB2064" i="2"/>
  <c r="AC2063" i="2"/>
  <c r="AB2063" i="2"/>
  <c r="AC2062" i="2"/>
  <c r="AB2062" i="2"/>
  <c r="AC2061" i="2"/>
  <c r="AB2061" i="2"/>
  <c r="AC2060" i="2"/>
  <c r="AB2060" i="2"/>
  <c r="AC2059" i="2"/>
  <c r="AB2059" i="2"/>
  <c r="AC2058" i="2"/>
  <c r="AB2058" i="2"/>
  <c r="AC2057" i="2"/>
  <c r="AB2057" i="2"/>
  <c r="AC2056" i="2"/>
  <c r="AB2056" i="2"/>
  <c r="AC2055" i="2"/>
  <c r="AB2055" i="2"/>
  <c r="AC2054" i="2"/>
  <c r="AB2054" i="2"/>
  <c r="AC2053" i="2"/>
  <c r="AB2053" i="2"/>
  <c r="AC2052" i="2"/>
  <c r="AB2052" i="2"/>
  <c r="AC2051" i="2"/>
  <c r="AB2051" i="2"/>
  <c r="AC2050" i="2"/>
  <c r="AB2050" i="2"/>
  <c r="AC2049" i="2"/>
  <c r="AB2049" i="2"/>
  <c r="AC2048" i="2"/>
  <c r="AB2048" i="2"/>
  <c r="AC2047" i="2"/>
  <c r="AB2047" i="2"/>
  <c r="AC2046" i="2"/>
  <c r="AB2046" i="2"/>
  <c r="AC2045" i="2"/>
  <c r="AB2045" i="2"/>
  <c r="AC2044" i="2"/>
  <c r="AB2044" i="2"/>
  <c r="AC2043" i="2"/>
  <c r="AB2043" i="2"/>
  <c r="AC2042" i="2"/>
  <c r="AB2042" i="2"/>
  <c r="AC2041" i="2"/>
  <c r="AB2041" i="2"/>
  <c r="AC2040" i="2"/>
  <c r="AB2040" i="2"/>
  <c r="AC2039" i="2"/>
  <c r="AB2039" i="2"/>
  <c r="AC2038" i="2"/>
  <c r="AB2038" i="2"/>
  <c r="AC2037" i="2"/>
  <c r="AB2037" i="2"/>
  <c r="AC2036" i="2"/>
  <c r="AB2036" i="2"/>
  <c r="AC2035" i="2"/>
  <c r="AB2035" i="2"/>
  <c r="AC2034" i="2"/>
  <c r="AB2034" i="2"/>
  <c r="AC2033" i="2"/>
  <c r="AB2033" i="2"/>
  <c r="AC2032" i="2"/>
  <c r="AB2032" i="2"/>
  <c r="AC2031" i="2"/>
  <c r="AB2031" i="2"/>
  <c r="AC2030" i="2"/>
  <c r="AB2030" i="2"/>
  <c r="AC2029" i="2"/>
  <c r="AB2029" i="2"/>
  <c r="AC2028" i="2"/>
  <c r="AB2028" i="2"/>
  <c r="AC2027" i="2"/>
  <c r="AB2027" i="2"/>
  <c r="AC2026" i="2"/>
  <c r="AB2026" i="2"/>
  <c r="AC2025" i="2"/>
  <c r="AB2025" i="2"/>
  <c r="AC2024" i="2"/>
  <c r="AB2024" i="2"/>
  <c r="AC2023" i="2"/>
  <c r="AB2023" i="2"/>
  <c r="AC2022" i="2"/>
  <c r="AB2022" i="2"/>
  <c r="AC2021" i="2"/>
  <c r="AB2021" i="2"/>
  <c r="AC2020" i="2"/>
  <c r="AB2020" i="2"/>
  <c r="AC2019" i="2"/>
  <c r="AB2019" i="2"/>
  <c r="AC2018" i="2"/>
  <c r="AB2018" i="2"/>
  <c r="AC2017" i="2"/>
  <c r="AB2017" i="2"/>
  <c r="AC2016" i="2"/>
  <c r="AB2016" i="2"/>
  <c r="AC2015" i="2"/>
  <c r="AB2015" i="2"/>
  <c r="AC2014" i="2"/>
  <c r="AB2014" i="2"/>
  <c r="AC2013" i="2"/>
  <c r="AB2013" i="2"/>
  <c r="AC2012" i="2"/>
  <c r="AB2012" i="2"/>
  <c r="AC2011" i="2"/>
  <c r="AB2011" i="2"/>
  <c r="AC2010" i="2"/>
  <c r="AB2010" i="2"/>
  <c r="AC2009" i="2"/>
  <c r="AB2009" i="2"/>
  <c r="AC2008" i="2"/>
  <c r="AB2008" i="2"/>
  <c r="AC2007" i="2"/>
  <c r="AB2007" i="2"/>
  <c r="AC2006" i="2"/>
  <c r="AB2006" i="2"/>
  <c r="AC2005" i="2"/>
  <c r="AB2005" i="2"/>
  <c r="AC2004" i="2"/>
  <c r="AB2004" i="2"/>
  <c r="AC2003" i="2"/>
  <c r="AB2003" i="2"/>
  <c r="AC2002" i="2"/>
  <c r="AB2002" i="2"/>
  <c r="AC2001" i="2"/>
  <c r="AB2001" i="2"/>
  <c r="AC2000" i="2"/>
  <c r="AB2000" i="2"/>
  <c r="AC1999" i="2"/>
  <c r="AB1999" i="2"/>
  <c r="AC1998" i="2"/>
  <c r="AB1998" i="2"/>
  <c r="AC1997" i="2"/>
  <c r="AB1997" i="2"/>
  <c r="AC1996" i="2"/>
  <c r="AB1996" i="2"/>
  <c r="AC1995" i="2"/>
  <c r="AB1995" i="2"/>
  <c r="AC1994" i="2"/>
  <c r="AB1994" i="2"/>
  <c r="AC1993" i="2"/>
  <c r="AB1993" i="2"/>
  <c r="AC1992" i="2"/>
  <c r="AB1992" i="2"/>
  <c r="AC1991" i="2"/>
  <c r="AB1991" i="2"/>
  <c r="AC1990" i="2"/>
  <c r="AB1990" i="2"/>
  <c r="AC1989" i="2"/>
  <c r="AB1989" i="2"/>
  <c r="AC1988" i="2"/>
  <c r="AB1988" i="2"/>
  <c r="AC1987" i="2"/>
  <c r="AB1987" i="2"/>
  <c r="AC1986" i="2"/>
  <c r="AB1986" i="2"/>
  <c r="AC1985" i="2"/>
  <c r="AB1985" i="2"/>
  <c r="AC1984" i="2"/>
  <c r="AB1984" i="2"/>
  <c r="AC1983" i="2"/>
  <c r="AB1983" i="2"/>
  <c r="AC1982" i="2"/>
  <c r="AB1982" i="2"/>
  <c r="AC1981" i="2"/>
  <c r="AB1981" i="2"/>
  <c r="AC1980" i="2"/>
  <c r="AB1980" i="2"/>
  <c r="AC1979" i="2"/>
  <c r="AB1979" i="2"/>
  <c r="AC1978" i="2"/>
  <c r="AB1978" i="2"/>
  <c r="AC1977" i="2"/>
  <c r="AB1977" i="2"/>
  <c r="AC1976" i="2"/>
  <c r="AB1976" i="2"/>
  <c r="AC1975" i="2"/>
  <c r="AB1975" i="2"/>
  <c r="AC1974" i="2"/>
  <c r="AB1974" i="2"/>
  <c r="AC1973" i="2"/>
  <c r="AB1973" i="2"/>
  <c r="AC1972" i="2"/>
  <c r="AB1972" i="2"/>
  <c r="AC1971" i="2"/>
  <c r="AB1971" i="2"/>
  <c r="AC1970" i="2"/>
  <c r="AB1970" i="2"/>
  <c r="AC1969" i="2"/>
  <c r="AB1969" i="2"/>
  <c r="AC1968" i="2"/>
  <c r="AB1968" i="2"/>
  <c r="AC1967" i="2"/>
  <c r="AB1967" i="2"/>
  <c r="AC1966" i="2"/>
  <c r="AB1966" i="2"/>
  <c r="AC1965" i="2"/>
  <c r="AB1965" i="2"/>
  <c r="AC1964" i="2"/>
  <c r="AB1964" i="2"/>
  <c r="AC1963" i="2"/>
  <c r="AB1963" i="2"/>
  <c r="AC1962" i="2"/>
  <c r="AB1962" i="2"/>
  <c r="AC1961" i="2"/>
  <c r="AB1961" i="2"/>
  <c r="AC1960" i="2"/>
  <c r="AB1960" i="2"/>
  <c r="AC1959" i="2"/>
  <c r="AB1959" i="2"/>
  <c r="AC1958" i="2"/>
  <c r="AB1958" i="2"/>
  <c r="AC1957" i="2"/>
  <c r="AB1957" i="2"/>
  <c r="AC1956" i="2"/>
  <c r="AB1956" i="2"/>
  <c r="AC1955" i="2"/>
  <c r="AB1955" i="2"/>
  <c r="AC1954" i="2"/>
  <c r="AB1954" i="2"/>
  <c r="AC1953" i="2"/>
  <c r="AB1953" i="2"/>
  <c r="AC1952" i="2"/>
  <c r="AB1952" i="2"/>
  <c r="AC1951" i="2"/>
  <c r="AB1951" i="2"/>
  <c r="AC1950" i="2"/>
  <c r="AB1950" i="2"/>
  <c r="AC1949" i="2"/>
  <c r="AB1949" i="2"/>
  <c r="AC1948" i="2"/>
  <c r="AB1948" i="2"/>
  <c r="AC1947" i="2"/>
  <c r="AB1947" i="2"/>
  <c r="AC1946" i="2"/>
  <c r="AB1946" i="2"/>
  <c r="AC1945" i="2"/>
  <c r="AB1945" i="2"/>
  <c r="AC1944" i="2"/>
  <c r="AB1944" i="2"/>
  <c r="AC1943" i="2"/>
  <c r="AB1943" i="2"/>
  <c r="AC1942" i="2"/>
  <c r="AB1942" i="2"/>
  <c r="AC1941" i="2"/>
  <c r="AB1941" i="2"/>
  <c r="AC1940" i="2"/>
  <c r="AB1940" i="2"/>
  <c r="AC1939" i="2"/>
  <c r="AB1939" i="2"/>
  <c r="AC1938" i="2"/>
  <c r="AB1938" i="2"/>
  <c r="AC1937" i="2"/>
  <c r="AB1937" i="2"/>
  <c r="AC1936" i="2"/>
  <c r="AB1936" i="2"/>
  <c r="AC1935" i="2"/>
  <c r="AB1935" i="2"/>
  <c r="AC1934" i="2"/>
  <c r="AB1934" i="2"/>
  <c r="AC1933" i="2"/>
  <c r="AB1933" i="2"/>
  <c r="AC1932" i="2"/>
  <c r="AB1932" i="2"/>
  <c r="AC1931" i="2"/>
  <c r="AB1931" i="2"/>
  <c r="AC1930" i="2"/>
  <c r="AB1930" i="2"/>
  <c r="AC1929" i="2"/>
  <c r="AB1929" i="2"/>
  <c r="AC1928" i="2"/>
  <c r="AB1928" i="2"/>
  <c r="AC1927" i="2"/>
  <c r="AB1927" i="2"/>
  <c r="AC1926" i="2"/>
  <c r="AB1926" i="2"/>
  <c r="AC1925" i="2"/>
  <c r="AB1925" i="2"/>
  <c r="AC1924" i="2"/>
  <c r="AB1924" i="2"/>
  <c r="AC1923" i="2"/>
  <c r="AB1923" i="2"/>
  <c r="AC1922" i="2"/>
  <c r="AB1922" i="2"/>
  <c r="AC1921" i="2"/>
  <c r="AB1921" i="2"/>
  <c r="AC1920" i="2"/>
  <c r="AB1920" i="2"/>
  <c r="AC1919" i="2"/>
  <c r="AB1919" i="2"/>
  <c r="AC1918" i="2"/>
  <c r="AB1918" i="2"/>
  <c r="AC1917" i="2"/>
  <c r="AB1917" i="2"/>
  <c r="AC1916" i="2"/>
  <c r="AB1916" i="2"/>
  <c r="AC1915" i="2"/>
  <c r="AB1915" i="2"/>
  <c r="AC1914" i="2"/>
  <c r="AB1914" i="2"/>
  <c r="AC1913" i="2"/>
  <c r="AB1913" i="2"/>
  <c r="AC1912" i="2"/>
  <c r="AB1912" i="2"/>
  <c r="AC1911" i="2"/>
  <c r="AB1911" i="2"/>
  <c r="AC1910" i="2"/>
  <c r="AB1910" i="2"/>
  <c r="AC1909" i="2"/>
  <c r="AB1909" i="2"/>
  <c r="AC1908" i="2"/>
  <c r="AB1908" i="2"/>
  <c r="AC1907" i="2"/>
  <c r="AB1907" i="2"/>
  <c r="AC1906" i="2"/>
  <c r="AB1906" i="2"/>
  <c r="AC1905" i="2"/>
  <c r="AB1905" i="2"/>
  <c r="AC1904" i="2"/>
  <c r="AB1904" i="2"/>
  <c r="AC1903" i="2"/>
  <c r="AB1903" i="2"/>
  <c r="AC1902" i="2"/>
  <c r="AB1902" i="2"/>
  <c r="AC1901" i="2"/>
  <c r="AB1901" i="2"/>
  <c r="AC1900" i="2"/>
  <c r="AB1900" i="2"/>
  <c r="AC1899" i="2"/>
  <c r="AB1899" i="2"/>
  <c r="AC1898" i="2"/>
  <c r="AB1898" i="2"/>
  <c r="AC1897" i="2"/>
  <c r="AB1897" i="2"/>
  <c r="AC1896" i="2"/>
  <c r="AB1896" i="2"/>
  <c r="AC1895" i="2"/>
  <c r="AB1895" i="2"/>
  <c r="AC1894" i="2"/>
  <c r="AB1894" i="2"/>
  <c r="AC1893" i="2"/>
  <c r="AB1893" i="2"/>
  <c r="AC1892" i="2"/>
  <c r="AB1892" i="2"/>
  <c r="AC1891" i="2"/>
  <c r="AB1891" i="2"/>
  <c r="AC1890" i="2"/>
  <c r="AB1890" i="2"/>
  <c r="AC1889" i="2"/>
  <c r="AB1889" i="2"/>
  <c r="AC1888" i="2"/>
  <c r="AB1888" i="2"/>
  <c r="AC1887" i="2"/>
  <c r="AB1887" i="2"/>
  <c r="AC1886" i="2"/>
  <c r="AB1886" i="2"/>
  <c r="AC1885" i="2"/>
  <c r="AB1885" i="2"/>
  <c r="AC1884" i="2"/>
  <c r="AB1884" i="2"/>
  <c r="AC1883" i="2"/>
  <c r="AB1883" i="2"/>
  <c r="AC1882" i="2"/>
  <c r="AB1882" i="2"/>
  <c r="AC1881" i="2"/>
  <c r="AB1881" i="2"/>
  <c r="AC1880" i="2"/>
  <c r="AB1880" i="2"/>
  <c r="AC1879" i="2"/>
  <c r="AB1879" i="2"/>
  <c r="AC1878" i="2"/>
  <c r="AB1878" i="2"/>
  <c r="AC1877" i="2"/>
  <c r="AB1877" i="2"/>
  <c r="AC1876" i="2"/>
  <c r="AB1876" i="2"/>
  <c r="AC1875" i="2"/>
  <c r="AB1875" i="2"/>
  <c r="AC1874" i="2"/>
  <c r="AB1874" i="2"/>
  <c r="AC1873" i="2"/>
  <c r="AB1873" i="2"/>
  <c r="AC1872" i="2"/>
  <c r="AB1872" i="2"/>
  <c r="AC1871" i="2"/>
  <c r="AB1871" i="2"/>
  <c r="AC1870" i="2"/>
  <c r="AB1870" i="2"/>
  <c r="AC1869" i="2"/>
  <c r="AB1869" i="2"/>
  <c r="AC1868" i="2"/>
  <c r="AB1868" i="2"/>
  <c r="AC1867" i="2"/>
  <c r="AB1867" i="2"/>
  <c r="AC1866" i="2"/>
  <c r="AB1866" i="2"/>
  <c r="AC1865" i="2"/>
  <c r="AB1865" i="2"/>
  <c r="AC1864" i="2"/>
  <c r="AB1864" i="2"/>
  <c r="AC1863" i="2"/>
  <c r="AB1863" i="2"/>
  <c r="AC1862" i="2"/>
  <c r="AB1862" i="2"/>
  <c r="AC1861" i="2"/>
  <c r="AB1861" i="2"/>
  <c r="AC1860" i="2"/>
  <c r="AB1860" i="2"/>
  <c r="AC1859" i="2"/>
  <c r="AB1859" i="2"/>
  <c r="AC1858" i="2"/>
  <c r="AB1858" i="2"/>
  <c r="AC1857" i="2"/>
  <c r="AB1857" i="2"/>
  <c r="AC1856" i="2"/>
  <c r="AB1856" i="2"/>
  <c r="AC1855" i="2"/>
  <c r="AB1855" i="2"/>
  <c r="AC1854" i="2"/>
  <c r="AB1854" i="2"/>
  <c r="AC1853" i="2"/>
  <c r="AB1853" i="2"/>
  <c r="AC1852" i="2"/>
  <c r="AB1852" i="2"/>
  <c r="AC1851" i="2"/>
  <c r="AB1851" i="2"/>
  <c r="AC1850" i="2"/>
  <c r="AB1850" i="2"/>
  <c r="AC1849" i="2"/>
  <c r="AB1849" i="2"/>
  <c r="AC1848" i="2"/>
  <c r="AB1848" i="2"/>
  <c r="AC1847" i="2"/>
  <c r="AB1847" i="2"/>
  <c r="AC1846" i="2"/>
  <c r="AB1846" i="2"/>
  <c r="AC1845" i="2"/>
  <c r="AB1845" i="2"/>
  <c r="AC1844" i="2"/>
  <c r="AB1844" i="2"/>
  <c r="AC1843" i="2"/>
  <c r="AB1843" i="2"/>
  <c r="AC1842" i="2"/>
  <c r="AB1842" i="2"/>
  <c r="AC1841" i="2"/>
  <c r="AB1841" i="2"/>
  <c r="AC1840" i="2"/>
  <c r="AB1840" i="2"/>
  <c r="AC1839" i="2"/>
  <c r="AB1839" i="2"/>
  <c r="AC1838" i="2"/>
  <c r="AB1838" i="2"/>
  <c r="AC1837" i="2"/>
  <c r="AB1837" i="2"/>
  <c r="AC1836" i="2"/>
  <c r="AB1836" i="2"/>
  <c r="AC1835" i="2"/>
  <c r="AB1835" i="2"/>
  <c r="AC1834" i="2"/>
  <c r="AB1834" i="2"/>
  <c r="AC1833" i="2"/>
  <c r="AB1833" i="2"/>
  <c r="AC1832" i="2"/>
  <c r="AB1832" i="2"/>
  <c r="AC1831" i="2"/>
  <c r="AB1831" i="2"/>
  <c r="AC1830" i="2"/>
  <c r="AB1830" i="2"/>
  <c r="AC1829" i="2"/>
  <c r="AB1829" i="2"/>
  <c r="AC1828" i="2"/>
  <c r="AB1828" i="2"/>
  <c r="AC1827" i="2"/>
  <c r="AB1827" i="2"/>
  <c r="AC1826" i="2"/>
  <c r="AB1826" i="2"/>
  <c r="AC1825" i="2"/>
  <c r="AB1825" i="2"/>
  <c r="AC1824" i="2"/>
  <c r="AB1824" i="2"/>
  <c r="AC1823" i="2"/>
  <c r="AB1823" i="2"/>
  <c r="AC1822" i="2"/>
  <c r="AB1822" i="2"/>
  <c r="AC1821" i="2"/>
  <c r="AB1821" i="2"/>
  <c r="AC1820" i="2"/>
  <c r="AB1820" i="2"/>
  <c r="AC1819" i="2"/>
  <c r="AB1819" i="2"/>
  <c r="AC1818" i="2"/>
  <c r="AB1818" i="2"/>
  <c r="AC1817" i="2"/>
  <c r="AB1817" i="2"/>
  <c r="AC1816" i="2"/>
  <c r="AB1816" i="2"/>
  <c r="AC1815" i="2"/>
  <c r="AB1815" i="2"/>
  <c r="AC1814" i="2"/>
  <c r="AB1814" i="2"/>
  <c r="AC1813" i="2"/>
  <c r="AB1813" i="2"/>
  <c r="AC1812" i="2"/>
  <c r="AB1812" i="2"/>
  <c r="AC1811" i="2"/>
  <c r="AB1811" i="2"/>
  <c r="AC1810" i="2"/>
  <c r="AB1810" i="2"/>
  <c r="AC1809" i="2"/>
  <c r="AB1809" i="2"/>
  <c r="AC1808" i="2"/>
  <c r="AB1808" i="2"/>
  <c r="AC1807" i="2"/>
  <c r="AB1807" i="2"/>
  <c r="AC1806" i="2"/>
  <c r="AB1806" i="2"/>
  <c r="AC1805" i="2"/>
  <c r="AB1805" i="2"/>
  <c r="AC1804" i="2"/>
  <c r="AB1804" i="2"/>
  <c r="AC1803" i="2"/>
  <c r="AB1803" i="2"/>
  <c r="AC1802" i="2"/>
  <c r="AB1802" i="2"/>
  <c r="AC1801" i="2"/>
  <c r="AB1801" i="2"/>
  <c r="AC1800" i="2"/>
  <c r="AB1800" i="2"/>
  <c r="AC1799" i="2"/>
  <c r="AB1799" i="2"/>
  <c r="AC1798" i="2"/>
  <c r="AB1798" i="2"/>
  <c r="AC1797" i="2"/>
  <c r="AB1797" i="2"/>
  <c r="AC1796" i="2"/>
  <c r="AB1796" i="2"/>
  <c r="AC1795" i="2"/>
  <c r="AB1795" i="2"/>
  <c r="AC1794" i="2"/>
  <c r="AB1794" i="2"/>
  <c r="AC1793" i="2"/>
  <c r="AB1793" i="2"/>
  <c r="AC1792" i="2"/>
  <c r="AB1792" i="2"/>
  <c r="AC1791" i="2"/>
  <c r="AB1791" i="2"/>
  <c r="AC1790" i="2"/>
  <c r="AB1790" i="2"/>
  <c r="AC1789" i="2"/>
  <c r="AB1789" i="2"/>
  <c r="AC1788" i="2"/>
  <c r="AB1788" i="2"/>
  <c r="AC1787" i="2"/>
  <c r="AB1787" i="2"/>
  <c r="AC1786" i="2"/>
  <c r="AB1786" i="2"/>
  <c r="AC1785" i="2"/>
  <c r="AB1785" i="2"/>
  <c r="AC1784" i="2"/>
  <c r="AB1784" i="2"/>
  <c r="AC1783" i="2"/>
  <c r="AB1783" i="2"/>
  <c r="AC1782" i="2"/>
  <c r="AB1782" i="2"/>
  <c r="AC1781" i="2"/>
  <c r="AB1781" i="2"/>
  <c r="AC1780" i="2"/>
  <c r="AB1780" i="2"/>
  <c r="AC1779" i="2"/>
  <c r="AB1779" i="2"/>
  <c r="AC1778" i="2"/>
  <c r="AB1778" i="2"/>
  <c r="AC1777" i="2"/>
  <c r="AB1777" i="2"/>
  <c r="AC1776" i="2"/>
  <c r="AB1776" i="2"/>
  <c r="AC1775" i="2"/>
  <c r="AB1775" i="2"/>
  <c r="AC1774" i="2"/>
  <c r="AB1774" i="2"/>
  <c r="AC1773" i="2"/>
  <c r="AB1773" i="2"/>
  <c r="AC1772" i="2"/>
  <c r="AB1772" i="2"/>
  <c r="AC1771" i="2"/>
  <c r="AB1771" i="2"/>
  <c r="AC1770" i="2"/>
  <c r="AB1770" i="2"/>
  <c r="AC1769" i="2"/>
  <c r="AB1769" i="2"/>
  <c r="AC1768" i="2"/>
  <c r="AB1768" i="2"/>
  <c r="AC1767" i="2"/>
  <c r="AB1767" i="2"/>
  <c r="AC1766" i="2"/>
  <c r="AB1766" i="2"/>
  <c r="AC1765" i="2"/>
  <c r="AB1765" i="2"/>
  <c r="AC1764" i="2"/>
  <c r="AB1764" i="2"/>
  <c r="AC1763" i="2"/>
  <c r="AB1763" i="2"/>
  <c r="AC1762" i="2"/>
  <c r="AB1762" i="2"/>
  <c r="AC1761" i="2"/>
  <c r="AB1761" i="2"/>
  <c r="AC1760" i="2"/>
  <c r="AB1760" i="2"/>
  <c r="AC1759" i="2"/>
  <c r="AB1759" i="2"/>
  <c r="AC1758" i="2"/>
  <c r="AB1758" i="2"/>
  <c r="AC1757" i="2"/>
  <c r="AB1757" i="2"/>
  <c r="AC1756" i="2"/>
  <c r="AB1756" i="2"/>
  <c r="AC1755" i="2"/>
  <c r="AB1755" i="2"/>
  <c r="AC1754" i="2"/>
  <c r="AB1754" i="2"/>
  <c r="AC1753" i="2"/>
  <c r="AB1753" i="2"/>
  <c r="AC1752" i="2"/>
  <c r="AB1752" i="2"/>
  <c r="AC1751" i="2"/>
  <c r="AB1751" i="2"/>
  <c r="AC1750" i="2"/>
  <c r="AB1750" i="2"/>
  <c r="AC1749" i="2"/>
  <c r="AB1749" i="2"/>
  <c r="AC1748" i="2"/>
  <c r="AB1748" i="2"/>
  <c r="AC1747" i="2"/>
  <c r="AB1747" i="2"/>
  <c r="AC1746" i="2"/>
  <c r="AB1746" i="2"/>
  <c r="AC1745" i="2"/>
  <c r="AB1745" i="2"/>
  <c r="AC1744" i="2"/>
  <c r="AB1744" i="2"/>
  <c r="AC1743" i="2"/>
  <c r="AB1743" i="2"/>
  <c r="AC1742" i="2"/>
  <c r="AB1742" i="2"/>
  <c r="AC1741" i="2"/>
  <c r="AB1741" i="2"/>
  <c r="AC1740" i="2"/>
  <c r="AB1740" i="2"/>
  <c r="AC1739" i="2"/>
  <c r="AB1739" i="2"/>
  <c r="AC1738" i="2"/>
  <c r="AB1738" i="2"/>
  <c r="AC1737" i="2"/>
  <c r="AB1737" i="2"/>
  <c r="AC1736" i="2"/>
  <c r="AB1736" i="2"/>
  <c r="AC1735" i="2"/>
  <c r="AB1735" i="2"/>
  <c r="AC1734" i="2"/>
  <c r="AB1734" i="2"/>
  <c r="AC1733" i="2"/>
  <c r="AB1733" i="2"/>
  <c r="AC1732" i="2"/>
  <c r="AB1732" i="2"/>
  <c r="AC1731" i="2"/>
  <c r="AB1731" i="2"/>
  <c r="AC1730" i="2"/>
  <c r="AB1730" i="2"/>
  <c r="AC1729" i="2"/>
  <c r="AB1729" i="2"/>
  <c r="AC1728" i="2"/>
  <c r="AB1728" i="2"/>
  <c r="AC1727" i="2"/>
  <c r="AB1727" i="2"/>
  <c r="AC1726" i="2"/>
  <c r="AB1726" i="2"/>
  <c r="AC1725" i="2"/>
  <c r="AB1725" i="2"/>
  <c r="AC1724" i="2"/>
  <c r="AB1724" i="2"/>
  <c r="AC1723" i="2"/>
  <c r="AB1723" i="2"/>
  <c r="AC1722" i="2"/>
  <c r="AB1722" i="2"/>
  <c r="AC1721" i="2"/>
  <c r="AB1721" i="2"/>
  <c r="AC1720" i="2"/>
  <c r="AB1720" i="2"/>
  <c r="AC1719" i="2"/>
  <c r="AB1719" i="2"/>
  <c r="AC1718" i="2"/>
  <c r="AB1718" i="2"/>
  <c r="AC1717" i="2"/>
  <c r="AB1717" i="2"/>
  <c r="AC1716" i="2"/>
  <c r="AB1716" i="2"/>
  <c r="AC1715" i="2"/>
  <c r="AB1715" i="2"/>
  <c r="AC1714" i="2"/>
  <c r="AB1714" i="2"/>
  <c r="AC1713" i="2"/>
  <c r="AB1713" i="2"/>
  <c r="AC1712" i="2"/>
  <c r="AB1712" i="2"/>
  <c r="AC1711" i="2"/>
  <c r="AB1711" i="2"/>
  <c r="AC1710" i="2"/>
  <c r="AB1710" i="2"/>
  <c r="AC1709" i="2"/>
  <c r="AB1709" i="2"/>
  <c r="AC1708" i="2"/>
  <c r="AB1708" i="2"/>
  <c r="AC1707" i="2"/>
  <c r="AB1707" i="2"/>
  <c r="AC1706" i="2"/>
  <c r="AB1706" i="2"/>
  <c r="AC1705" i="2"/>
  <c r="AB1705" i="2"/>
  <c r="AC1704" i="2"/>
  <c r="AB1704" i="2"/>
  <c r="AC1703" i="2"/>
  <c r="AB1703" i="2"/>
  <c r="AC1702" i="2"/>
  <c r="AB1702" i="2"/>
  <c r="AC1701" i="2"/>
  <c r="AB1701" i="2"/>
  <c r="AC1700" i="2"/>
  <c r="AB1700" i="2"/>
  <c r="AC1699" i="2"/>
  <c r="AB1699" i="2"/>
  <c r="AC1698" i="2"/>
  <c r="AB1698" i="2"/>
  <c r="AC1697" i="2"/>
  <c r="AB1697" i="2"/>
  <c r="AC1696" i="2"/>
  <c r="AB1696" i="2"/>
  <c r="AC1695" i="2"/>
  <c r="AB1695" i="2"/>
  <c r="AC1694" i="2"/>
  <c r="AB1694" i="2"/>
  <c r="AC1693" i="2"/>
  <c r="AB1693" i="2"/>
  <c r="AC1692" i="2"/>
  <c r="AB1692" i="2"/>
  <c r="AC1691" i="2"/>
  <c r="AB1691" i="2"/>
  <c r="AC1690" i="2"/>
  <c r="AB1690" i="2"/>
  <c r="AC1689" i="2"/>
  <c r="AB1689" i="2"/>
  <c r="AC1688" i="2"/>
  <c r="AB1688" i="2"/>
  <c r="AC1687" i="2"/>
  <c r="AB1687" i="2"/>
  <c r="AC1686" i="2"/>
  <c r="AB1686" i="2"/>
  <c r="AC1685" i="2"/>
  <c r="AB1685" i="2"/>
  <c r="AC1684" i="2"/>
  <c r="AB1684" i="2"/>
  <c r="AC1683" i="2"/>
  <c r="AB1683" i="2"/>
  <c r="AC1682" i="2"/>
  <c r="AB1682" i="2"/>
  <c r="AC1681" i="2"/>
  <c r="AB1681" i="2"/>
  <c r="AC1680" i="2"/>
  <c r="AB1680" i="2"/>
  <c r="AC1679" i="2"/>
  <c r="AB1679" i="2"/>
  <c r="AC1678" i="2"/>
  <c r="AB1678" i="2"/>
  <c r="AC1677" i="2"/>
  <c r="AB1677" i="2"/>
  <c r="AC1676" i="2"/>
  <c r="AB1676" i="2"/>
  <c r="AC1675" i="2"/>
  <c r="AB1675" i="2"/>
  <c r="AC1674" i="2"/>
  <c r="AB1674" i="2"/>
  <c r="AC1673" i="2"/>
  <c r="AB1673" i="2"/>
  <c r="AC1672" i="2"/>
  <c r="AB1672" i="2"/>
  <c r="AC1671" i="2"/>
  <c r="AB1671" i="2"/>
  <c r="AC1670" i="2"/>
  <c r="AB1670" i="2"/>
  <c r="AC1669" i="2"/>
  <c r="AB1669" i="2"/>
  <c r="AC1668" i="2"/>
  <c r="AB1668" i="2"/>
  <c r="AC1667" i="2"/>
  <c r="AB1667" i="2"/>
  <c r="AC1666" i="2"/>
  <c r="AB1666" i="2"/>
  <c r="AC1665" i="2"/>
  <c r="AB1665" i="2"/>
  <c r="AC1664" i="2"/>
  <c r="AB1664" i="2"/>
  <c r="AC1663" i="2"/>
  <c r="AB1663" i="2"/>
  <c r="AC1662" i="2"/>
  <c r="AB1662" i="2"/>
  <c r="AC1661" i="2"/>
  <c r="AB1661" i="2"/>
  <c r="AC1660" i="2"/>
  <c r="AB1660" i="2"/>
  <c r="AC1659" i="2"/>
  <c r="AB1659" i="2"/>
  <c r="AC1658" i="2"/>
  <c r="AB1658" i="2"/>
  <c r="AC1657" i="2"/>
  <c r="AB1657" i="2"/>
  <c r="AC1656" i="2"/>
  <c r="AB1656" i="2"/>
  <c r="AC1655" i="2"/>
  <c r="AB1655" i="2"/>
  <c r="AC1654" i="2"/>
  <c r="AB1654" i="2"/>
  <c r="AC1653" i="2"/>
  <c r="AB1653" i="2"/>
  <c r="AC1652" i="2"/>
  <c r="AB1652" i="2"/>
  <c r="AC1651" i="2"/>
  <c r="AB1651" i="2"/>
  <c r="AC1650" i="2"/>
  <c r="AB1650" i="2"/>
  <c r="AC1649" i="2"/>
  <c r="AB1649" i="2"/>
  <c r="AC1648" i="2"/>
  <c r="AB1648" i="2"/>
  <c r="AC1647" i="2"/>
  <c r="AB1647" i="2"/>
  <c r="AC1646" i="2"/>
  <c r="AB1646" i="2"/>
  <c r="AC1645" i="2"/>
  <c r="AB1645" i="2"/>
  <c r="AC1644" i="2"/>
  <c r="AB1644" i="2"/>
  <c r="AC1643" i="2"/>
  <c r="AB1643" i="2"/>
  <c r="AC1642" i="2"/>
  <c r="AB1642" i="2"/>
  <c r="AC1641" i="2"/>
  <c r="AB1641" i="2"/>
  <c r="AC1640" i="2"/>
  <c r="AB1640" i="2"/>
  <c r="AC1639" i="2"/>
  <c r="AB1639" i="2"/>
  <c r="AC1638" i="2"/>
  <c r="AB1638" i="2"/>
  <c r="AC1637" i="2"/>
  <c r="AB1637" i="2"/>
  <c r="AC1636" i="2"/>
  <c r="AB1636" i="2"/>
  <c r="AC1635" i="2"/>
  <c r="AB1635" i="2"/>
  <c r="AC1634" i="2"/>
  <c r="AB1634" i="2"/>
  <c r="AC1633" i="2"/>
  <c r="AB1633" i="2"/>
  <c r="AC1632" i="2"/>
  <c r="AB1632" i="2"/>
  <c r="AC1631" i="2"/>
  <c r="AB1631" i="2"/>
  <c r="AC1630" i="2"/>
  <c r="AB1630" i="2"/>
  <c r="AC1629" i="2"/>
  <c r="AB1629" i="2"/>
  <c r="AC1628" i="2"/>
  <c r="AB1628" i="2"/>
  <c r="AC1627" i="2"/>
  <c r="AB1627" i="2"/>
  <c r="AC1626" i="2"/>
  <c r="AB1626" i="2"/>
  <c r="AC1625" i="2"/>
  <c r="AB1625" i="2"/>
  <c r="AC1624" i="2"/>
  <c r="AB1624" i="2"/>
  <c r="AC1623" i="2"/>
  <c r="AB1623" i="2"/>
  <c r="AC1622" i="2"/>
  <c r="AB1622" i="2"/>
  <c r="AC1621" i="2"/>
  <c r="AB1621" i="2"/>
  <c r="AC1620" i="2"/>
  <c r="AB1620" i="2"/>
  <c r="AC1619" i="2"/>
  <c r="AB1619" i="2"/>
  <c r="AC1618" i="2"/>
  <c r="AB1618" i="2"/>
  <c r="AC1617" i="2"/>
  <c r="AB1617" i="2"/>
  <c r="AC1616" i="2"/>
  <c r="AB1616" i="2"/>
  <c r="AC1615" i="2"/>
  <c r="AB1615" i="2"/>
  <c r="AC1614" i="2"/>
  <c r="AB1614" i="2"/>
  <c r="AC1613" i="2"/>
  <c r="AB1613" i="2"/>
  <c r="AC1612" i="2"/>
  <c r="AB1612" i="2"/>
  <c r="AC1611" i="2"/>
  <c r="AB1611" i="2"/>
  <c r="AC1610" i="2"/>
  <c r="AB1610" i="2"/>
  <c r="AC1609" i="2"/>
  <c r="AB1609" i="2"/>
  <c r="AC1608" i="2"/>
  <c r="AB1608" i="2"/>
  <c r="AC1607" i="2"/>
  <c r="AB1607" i="2"/>
  <c r="AC1606" i="2"/>
  <c r="AB1606" i="2"/>
  <c r="AC1605" i="2"/>
  <c r="AB1605" i="2"/>
  <c r="AC1604" i="2"/>
  <c r="AB1604" i="2"/>
  <c r="AC1603" i="2"/>
  <c r="AB1603" i="2"/>
  <c r="AC1602" i="2"/>
  <c r="AB1602" i="2"/>
  <c r="AC1601" i="2"/>
  <c r="AB1601" i="2"/>
  <c r="AC1600" i="2"/>
  <c r="AB1600" i="2"/>
  <c r="AC1599" i="2"/>
  <c r="AB1599" i="2"/>
  <c r="AC1598" i="2"/>
  <c r="AB1598" i="2"/>
  <c r="AC1597" i="2"/>
  <c r="AB1597" i="2"/>
  <c r="AC1596" i="2"/>
  <c r="AB1596" i="2"/>
  <c r="AC1595" i="2"/>
  <c r="AB1595" i="2"/>
  <c r="AC1594" i="2"/>
  <c r="AB1594" i="2"/>
  <c r="AC1593" i="2"/>
  <c r="AB1593" i="2"/>
  <c r="AC1592" i="2"/>
  <c r="AB1592" i="2"/>
  <c r="AC1591" i="2"/>
  <c r="AB1591" i="2"/>
  <c r="AC1590" i="2"/>
  <c r="AB1590" i="2"/>
  <c r="AC1589" i="2"/>
  <c r="AB1589" i="2"/>
  <c r="AC1588" i="2"/>
  <c r="AB1588" i="2"/>
  <c r="AC1587" i="2"/>
  <c r="AB1587" i="2"/>
  <c r="AC1586" i="2"/>
  <c r="AB1586" i="2"/>
  <c r="AC1585" i="2"/>
  <c r="AB1585" i="2"/>
  <c r="AC1584" i="2"/>
  <c r="AB1584" i="2"/>
  <c r="AC1583" i="2"/>
  <c r="AB1583" i="2"/>
  <c r="AC1582" i="2"/>
  <c r="AB1582" i="2"/>
  <c r="AC1581" i="2"/>
  <c r="AB1581" i="2"/>
  <c r="AC1580" i="2"/>
  <c r="AB1580" i="2"/>
  <c r="AC1579" i="2"/>
  <c r="AB1579" i="2"/>
  <c r="AC1578" i="2"/>
  <c r="AB1578" i="2"/>
  <c r="AC1577" i="2"/>
  <c r="AB1577" i="2"/>
  <c r="AC1576" i="2"/>
  <c r="AB1576" i="2"/>
  <c r="AC1575" i="2"/>
  <c r="AB1575" i="2"/>
  <c r="AC1574" i="2"/>
  <c r="AB1574" i="2"/>
  <c r="AC1573" i="2"/>
  <c r="AB1573" i="2"/>
  <c r="AC1572" i="2"/>
  <c r="AB1572" i="2"/>
  <c r="AC1571" i="2"/>
  <c r="AB1571" i="2"/>
  <c r="AC1570" i="2"/>
  <c r="AB1570" i="2"/>
  <c r="AC1569" i="2"/>
  <c r="AB1569" i="2"/>
  <c r="AC1568" i="2"/>
  <c r="AB1568" i="2"/>
  <c r="AC1567" i="2"/>
  <c r="AB1567" i="2"/>
  <c r="AC1566" i="2"/>
  <c r="AB1566" i="2"/>
  <c r="AC1565" i="2"/>
  <c r="AB1565" i="2"/>
  <c r="AC1564" i="2"/>
  <c r="AB1564" i="2"/>
  <c r="AC1563" i="2"/>
  <c r="AB1563" i="2"/>
  <c r="AC1562" i="2"/>
  <c r="AB1562" i="2"/>
  <c r="AC1561" i="2"/>
  <c r="AB1561" i="2"/>
  <c r="AC1560" i="2"/>
  <c r="AB1560" i="2"/>
  <c r="AC1559" i="2"/>
  <c r="AB1559" i="2"/>
  <c r="AC1558" i="2"/>
  <c r="AB1558" i="2"/>
  <c r="AC1557" i="2"/>
  <c r="AB1557" i="2"/>
  <c r="AC1556" i="2"/>
  <c r="AB1556" i="2"/>
  <c r="AC1555" i="2"/>
  <c r="AB1555" i="2"/>
  <c r="AC1554" i="2"/>
  <c r="AB1554" i="2"/>
  <c r="AC1553" i="2"/>
  <c r="AB1553" i="2"/>
  <c r="AC1552" i="2"/>
  <c r="AB1552" i="2"/>
  <c r="AC1551" i="2"/>
  <c r="AB1551" i="2"/>
  <c r="AC1550" i="2"/>
  <c r="AB1550" i="2"/>
  <c r="AC1549" i="2"/>
  <c r="AB1549" i="2"/>
  <c r="AC1548" i="2"/>
  <c r="AB1548" i="2"/>
  <c r="AC1547" i="2"/>
  <c r="AB1547" i="2"/>
  <c r="AC1546" i="2"/>
  <c r="AB1546" i="2"/>
  <c r="AC1545" i="2"/>
  <c r="AB1545" i="2"/>
  <c r="AC1544" i="2"/>
  <c r="AB1544" i="2"/>
  <c r="AC1543" i="2"/>
  <c r="AB1543" i="2"/>
  <c r="AC1542" i="2"/>
  <c r="AB1542" i="2"/>
  <c r="AC1541" i="2"/>
  <c r="AB1541" i="2"/>
  <c r="AC1540" i="2"/>
  <c r="AB1540" i="2"/>
  <c r="AC1539" i="2"/>
  <c r="AB1539" i="2"/>
  <c r="AC1538" i="2"/>
  <c r="AB1538" i="2"/>
  <c r="AC1537" i="2"/>
  <c r="AB1537" i="2"/>
  <c r="AC1536" i="2"/>
  <c r="AB1536" i="2"/>
  <c r="AC1535" i="2"/>
  <c r="AB1535" i="2"/>
  <c r="AC1534" i="2"/>
  <c r="AB1534" i="2"/>
  <c r="AC1533" i="2"/>
  <c r="AB1533" i="2"/>
  <c r="AC1532" i="2"/>
  <c r="AB1532" i="2"/>
  <c r="AC1531" i="2"/>
  <c r="AB1531" i="2"/>
  <c r="AC1530" i="2"/>
  <c r="AB1530" i="2"/>
  <c r="AC1529" i="2"/>
  <c r="AB1529" i="2"/>
  <c r="AC1528" i="2"/>
  <c r="AB1528" i="2"/>
  <c r="AC1527" i="2"/>
  <c r="AB1527" i="2"/>
  <c r="AC1526" i="2"/>
  <c r="AB1526" i="2"/>
  <c r="AC1525" i="2"/>
  <c r="AB1525" i="2"/>
  <c r="AC1524" i="2"/>
  <c r="AB1524" i="2"/>
  <c r="AC1523" i="2"/>
  <c r="AB1523" i="2"/>
  <c r="AC1522" i="2"/>
  <c r="AB1522" i="2"/>
  <c r="AC1521" i="2"/>
  <c r="AB1521" i="2"/>
  <c r="AC1520" i="2"/>
  <c r="AB1520" i="2"/>
  <c r="AC1519" i="2"/>
  <c r="AB1519" i="2"/>
  <c r="AC1518" i="2"/>
  <c r="AB1518" i="2"/>
  <c r="AC1517" i="2"/>
  <c r="AB1517" i="2"/>
  <c r="AC1516" i="2"/>
  <c r="AB1516" i="2"/>
  <c r="AC1515" i="2"/>
  <c r="AB1515" i="2"/>
  <c r="AC1514" i="2"/>
  <c r="AB1514" i="2"/>
  <c r="AC1513" i="2"/>
  <c r="AB1513" i="2"/>
  <c r="AC1512" i="2"/>
  <c r="AB1512" i="2"/>
  <c r="AC1511" i="2"/>
  <c r="AB1511" i="2"/>
  <c r="AC1510" i="2"/>
  <c r="AB1510" i="2"/>
  <c r="AC1509" i="2"/>
  <c r="AB1509" i="2"/>
  <c r="AC1508" i="2"/>
  <c r="AB1508" i="2"/>
  <c r="AC1507" i="2"/>
  <c r="AB1507" i="2"/>
  <c r="AC1506" i="2"/>
  <c r="AB1506" i="2"/>
  <c r="AC1505" i="2"/>
  <c r="AB1505" i="2"/>
  <c r="AC1504" i="2"/>
  <c r="AB1504" i="2"/>
  <c r="AC1503" i="2"/>
  <c r="AB1503" i="2"/>
  <c r="AC1502" i="2"/>
  <c r="AB1502" i="2"/>
  <c r="AC1501" i="2"/>
  <c r="AB1501" i="2"/>
  <c r="AC1500" i="2"/>
  <c r="AB1500" i="2"/>
  <c r="AC1499" i="2"/>
  <c r="AB1499" i="2"/>
  <c r="AC1498" i="2"/>
  <c r="AB1498" i="2"/>
  <c r="AC1497" i="2"/>
  <c r="AB1497" i="2"/>
  <c r="AC1496" i="2"/>
  <c r="AB1496" i="2"/>
  <c r="AC1495" i="2"/>
  <c r="AB1495" i="2"/>
  <c r="AC1494" i="2"/>
  <c r="AB1494" i="2"/>
  <c r="AC1493" i="2"/>
  <c r="AB1493" i="2"/>
  <c r="AC1492" i="2"/>
  <c r="AB1492" i="2"/>
  <c r="AC1491" i="2"/>
  <c r="AB1491" i="2"/>
  <c r="AC1490" i="2"/>
  <c r="AB1490" i="2"/>
  <c r="AC1489" i="2"/>
  <c r="AB1489" i="2"/>
  <c r="AC1488" i="2"/>
  <c r="AB1488" i="2"/>
  <c r="AC1487" i="2"/>
  <c r="AB1487" i="2"/>
  <c r="AC1486" i="2"/>
  <c r="AB1486" i="2"/>
  <c r="AC1485" i="2"/>
  <c r="AB1485" i="2"/>
  <c r="AC1484" i="2"/>
  <c r="AB1484" i="2"/>
  <c r="AC1483" i="2"/>
  <c r="AB1483" i="2"/>
  <c r="AC1482" i="2"/>
  <c r="AB1482" i="2"/>
  <c r="AC1481" i="2"/>
  <c r="AB1481" i="2"/>
  <c r="AC1480" i="2"/>
  <c r="AB1480" i="2"/>
  <c r="AC1479" i="2"/>
  <c r="AB1479" i="2"/>
  <c r="AC1478" i="2"/>
  <c r="AB1478" i="2"/>
  <c r="AC1477" i="2"/>
  <c r="AB1477" i="2"/>
  <c r="AC1476" i="2"/>
  <c r="AB1476" i="2"/>
  <c r="AC1475" i="2"/>
  <c r="AB1475" i="2"/>
  <c r="AC1474" i="2"/>
  <c r="AB1474" i="2"/>
  <c r="AC1473" i="2"/>
  <c r="AB1473" i="2"/>
  <c r="AC1472" i="2"/>
  <c r="AB1472" i="2"/>
  <c r="AC1471" i="2"/>
  <c r="AB1471" i="2"/>
  <c r="AC1470" i="2"/>
  <c r="AB1470" i="2"/>
  <c r="AC1469" i="2"/>
  <c r="AB1469" i="2"/>
  <c r="AC1468" i="2"/>
  <c r="AB1468" i="2"/>
  <c r="AC1467" i="2"/>
  <c r="AB1467" i="2"/>
  <c r="AC1466" i="2"/>
  <c r="AB1466" i="2"/>
  <c r="AC1465" i="2"/>
  <c r="AB1465" i="2"/>
  <c r="AC1464" i="2"/>
  <c r="AB1464" i="2"/>
  <c r="AC1463" i="2"/>
  <c r="AB1463" i="2"/>
  <c r="AC1462" i="2"/>
  <c r="AB1462" i="2"/>
  <c r="AC1461" i="2"/>
  <c r="AB1461" i="2"/>
  <c r="AC1460" i="2"/>
  <c r="AB1460" i="2"/>
  <c r="AC1459" i="2"/>
  <c r="AB1459" i="2"/>
  <c r="AC1458" i="2"/>
  <c r="AB1458" i="2"/>
  <c r="AC1457" i="2"/>
  <c r="AB1457" i="2"/>
  <c r="AC1456" i="2"/>
  <c r="AB1456" i="2"/>
  <c r="AC1455" i="2"/>
  <c r="AB1455" i="2"/>
  <c r="AC1454" i="2"/>
  <c r="AB1454" i="2"/>
  <c r="AC1453" i="2"/>
  <c r="AB1453" i="2"/>
  <c r="AC1452" i="2"/>
  <c r="AB1452" i="2"/>
  <c r="AC1451" i="2"/>
  <c r="AB1451" i="2"/>
  <c r="AC1450" i="2"/>
  <c r="AB1450" i="2"/>
  <c r="AC1449" i="2"/>
  <c r="AB1449" i="2"/>
  <c r="AC1448" i="2"/>
  <c r="AB1448" i="2"/>
  <c r="AC1447" i="2"/>
  <c r="AB1447" i="2"/>
  <c r="AC1446" i="2"/>
  <c r="AB1446" i="2"/>
  <c r="AC1445" i="2"/>
  <c r="AB1445" i="2"/>
  <c r="AC1444" i="2"/>
  <c r="AB1444" i="2"/>
  <c r="AC1443" i="2"/>
  <c r="AB1443" i="2"/>
  <c r="AC1442" i="2"/>
  <c r="AB1442" i="2"/>
  <c r="AC1441" i="2"/>
  <c r="AB1441" i="2"/>
  <c r="AC1440" i="2"/>
  <c r="AB1440" i="2"/>
  <c r="AC1439" i="2"/>
  <c r="AB1439" i="2"/>
  <c r="AC1438" i="2"/>
  <c r="AB1438" i="2"/>
  <c r="AC1437" i="2"/>
  <c r="AB1437" i="2"/>
  <c r="AC1436" i="2"/>
  <c r="AB1436" i="2"/>
  <c r="AC1435" i="2"/>
  <c r="AB1435" i="2"/>
  <c r="AC1434" i="2"/>
  <c r="AB1434" i="2"/>
  <c r="AC1433" i="2"/>
  <c r="AB1433" i="2"/>
  <c r="AC1432" i="2"/>
  <c r="AB1432" i="2"/>
  <c r="AC1431" i="2"/>
  <c r="AB1431" i="2"/>
  <c r="AC1430" i="2"/>
  <c r="AB1430" i="2"/>
  <c r="AC1429" i="2"/>
  <c r="AB1429" i="2"/>
  <c r="AC1428" i="2"/>
  <c r="AB1428" i="2"/>
  <c r="AC1427" i="2"/>
  <c r="AB1427" i="2"/>
  <c r="AC1426" i="2"/>
  <c r="AB1426" i="2"/>
  <c r="AC1425" i="2"/>
  <c r="AB1425" i="2"/>
  <c r="AC1424" i="2"/>
  <c r="AB1424" i="2"/>
  <c r="AC1423" i="2"/>
  <c r="AB1423" i="2"/>
  <c r="AC1422" i="2"/>
  <c r="AB1422" i="2"/>
  <c r="AC1421" i="2"/>
  <c r="AB1421" i="2"/>
  <c r="AC1420" i="2"/>
  <c r="AB1420" i="2"/>
  <c r="AC1419" i="2"/>
  <c r="AB1419" i="2"/>
  <c r="AC1418" i="2"/>
  <c r="AB1418" i="2"/>
  <c r="AC1417" i="2"/>
  <c r="AB1417" i="2"/>
  <c r="AC1416" i="2"/>
  <c r="AB1416" i="2"/>
  <c r="AC1415" i="2"/>
  <c r="AB1415" i="2"/>
  <c r="AC1414" i="2"/>
  <c r="AB1414" i="2"/>
  <c r="AC1413" i="2"/>
  <c r="AB1413" i="2"/>
  <c r="AC1412" i="2"/>
  <c r="AB1412" i="2"/>
  <c r="AC1411" i="2"/>
  <c r="AB1411" i="2"/>
  <c r="AC1410" i="2"/>
  <c r="AB1410" i="2"/>
  <c r="AC1409" i="2"/>
  <c r="AB1409" i="2"/>
  <c r="AC1408" i="2"/>
  <c r="AB1408" i="2"/>
  <c r="AC1407" i="2"/>
  <c r="AB1407" i="2"/>
  <c r="AC1406" i="2"/>
  <c r="AB1406" i="2"/>
  <c r="AC1405" i="2"/>
  <c r="AB1405" i="2"/>
  <c r="AC1404" i="2"/>
  <c r="AB1404" i="2"/>
  <c r="AC1403" i="2"/>
  <c r="AB1403" i="2"/>
  <c r="AC1402" i="2"/>
  <c r="AB1402" i="2"/>
  <c r="AC1401" i="2"/>
  <c r="AB1401" i="2"/>
  <c r="AC1400" i="2"/>
  <c r="AB1400" i="2"/>
  <c r="AC1399" i="2"/>
  <c r="AB1399" i="2"/>
  <c r="AC1398" i="2"/>
  <c r="AB1398" i="2"/>
  <c r="AC1397" i="2"/>
  <c r="AB1397" i="2"/>
  <c r="AC1396" i="2"/>
  <c r="AB1396" i="2"/>
  <c r="AC1395" i="2"/>
  <c r="AB1395" i="2"/>
  <c r="AC1394" i="2"/>
  <c r="AB1394" i="2"/>
  <c r="AC1393" i="2"/>
  <c r="AB1393" i="2"/>
  <c r="AC1392" i="2"/>
  <c r="AB1392" i="2"/>
  <c r="AC1391" i="2"/>
  <c r="AB1391" i="2"/>
  <c r="AC1390" i="2"/>
  <c r="AB1390" i="2"/>
  <c r="AC1389" i="2"/>
  <c r="AB1389" i="2"/>
  <c r="AC1388" i="2"/>
  <c r="AB1388" i="2"/>
  <c r="AC1387" i="2"/>
  <c r="AB1387" i="2"/>
  <c r="AC1386" i="2"/>
  <c r="AB1386" i="2"/>
  <c r="AC1385" i="2"/>
  <c r="AB1385" i="2"/>
  <c r="AC1384" i="2"/>
  <c r="AB1384" i="2"/>
  <c r="AC1383" i="2"/>
  <c r="AB1383" i="2"/>
  <c r="AC1382" i="2"/>
  <c r="AB1382" i="2"/>
  <c r="AC1381" i="2"/>
  <c r="AB1381" i="2"/>
  <c r="AC1380" i="2"/>
  <c r="AB1380" i="2"/>
  <c r="AC1379" i="2"/>
  <c r="AB1379" i="2"/>
  <c r="AC1378" i="2"/>
  <c r="AB1378" i="2"/>
  <c r="AC1377" i="2"/>
  <c r="AB1377" i="2"/>
  <c r="AC1376" i="2"/>
  <c r="AB1376" i="2"/>
  <c r="AC1375" i="2"/>
  <c r="AB1375" i="2"/>
  <c r="AC1374" i="2"/>
  <c r="AB1374" i="2"/>
  <c r="AC1373" i="2"/>
  <c r="AB1373" i="2"/>
  <c r="AC1372" i="2"/>
  <c r="AB1372" i="2"/>
  <c r="AC1371" i="2"/>
  <c r="AB1371" i="2"/>
  <c r="AC1370" i="2"/>
  <c r="AB1370" i="2"/>
  <c r="AC1369" i="2"/>
  <c r="AB1369" i="2"/>
  <c r="AC1368" i="2"/>
  <c r="AB1368" i="2"/>
  <c r="AC1367" i="2"/>
  <c r="AB1367" i="2"/>
  <c r="AC1366" i="2"/>
  <c r="AB1366" i="2"/>
  <c r="AC1365" i="2"/>
  <c r="AB1365" i="2"/>
  <c r="AC1364" i="2"/>
  <c r="AB1364" i="2"/>
  <c r="AC1363" i="2"/>
  <c r="AB1363" i="2"/>
  <c r="AC1362" i="2"/>
  <c r="AB1362" i="2"/>
  <c r="AC1361" i="2"/>
  <c r="AB1361" i="2"/>
  <c r="AC1360" i="2"/>
  <c r="AB1360" i="2"/>
  <c r="AC1359" i="2"/>
  <c r="AB1359" i="2"/>
  <c r="AC1358" i="2"/>
  <c r="AB1358" i="2"/>
  <c r="AC1357" i="2"/>
  <c r="AB1357" i="2"/>
  <c r="AC1356" i="2"/>
  <c r="AB1356" i="2"/>
  <c r="AC1355" i="2"/>
  <c r="AB1355" i="2"/>
  <c r="AC1354" i="2"/>
  <c r="AB1354" i="2"/>
  <c r="AC1353" i="2"/>
  <c r="AB1353" i="2"/>
  <c r="AC1352" i="2"/>
  <c r="AB1352" i="2"/>
  <c r="AC1351" i="2"/>
  <c r="AB1351" i="2"/>
  <c r="AC1350" i="2"/>
  <c r="AB1350" i="2"/>
  <c r="AC1349" i="2"/>
  <c r="AB1349" i="2"/>
  <c r="AC1348" i="2"/>
  <c r="AB1348" i="2"/>
  <c r="AC1347" i="2"/>
  <c r="AB1347" i="2"/>
  <c r="AC1346" i="2"/>
  <c r="AB1346" i="2"/>
  <c r="AC1345" i="2"/>
  <c r="AB1345" i="2"/>
  <c r="AC1344" i="2"/>
  <c r="AB1344" i="2"/>
  <c r="AC1343" i="2"/>
  <c r="AB1343" i="2"/>
  <c r="AC1342" i="2"/>
  <c r="AB1342" i="2"/>
  <c r="AC1341" i="2"/>
  <c r="AB1341" i="2"/>
  <c r="AC1340" i="2"/>
  <c r="AB1340" i="2"/>
  <c r="AC1339" i="2"/>
  <c r="AB1339" i="2"/>
  <c r="AC1338" i="2"/>
  <c r="AB1338" i="2"/>
  <c r="AC1337" i="2"/>
  <c r="AB1337" i="2"/>
  <c r="AC1336" i="2"/>
  <c r="AB1336" i="2"/>
  <c r="AC1335" i="2"/>
  <c r="AB1335" i="2"/>
  <c r="AC1334" i="2"/>
  <c r="AB1334" i="2"/>
  <c r="AC1333" i="2"/>
  <c r="AB1333" i="2"/>
  <c r="AC1332" i="2"/>
  <c r="AB1332" i="2"/>
  <c r="AC1331" i="2"/>
  <c r="AB1331" i="2"/>
  <c r="AC1330" i="2"/>
  <c r="AB1330" i="2"/>
  <c r="AC1329" i="2"/>
  <c r="AB1329" i="2"/>
  <c r="AC1328" i="2"/>
  <c r="AB1328" i="2"/>
  <c r="AC1327" i="2"/>
  <c r="AB1327" i="2"/>
  <c r="AC1326" i="2"/>
  <c r="AB1326" i="2"/>
  <c r="AC1325" i="2"/>
  <c r="AB1325" i="2"/>
  <c r="AC1324" i="2"/>
  <c r="AB1324" i="2"/>
  <c r="AC1323" i="2"/>
  <c r="AB1323" i="2"/>
  <c r="AC1322" i="2"/>
  <c r="AB1322" i="2"/>
  <c r="AC1321" i="2"/>
  <c r="AB1321" i="2"/>
  <c r="AC1320" i="2"/>
  <c r="AB1320" i="2"/>
  <c r="AC1319" i="2"/>
  <c r="AB1319" i="2"/>
  <c r="AC1318" i="2"/>
  <c r="AB1318" i="2"/>
  <c r="AC1317" i="2"/>
  <c r="AB1317" i="2"/>
  <c r="AC1316" i="2"/>
  <c r="AB1316" i="2"/>
  <c r="AC1315" i="2"/>
  <c r="AB1315" i="2"/>
  <c r="AC1314" i="2"/>
  <c r="AB1314" i="2"/>
  <c r="AC1313" i="2"/>
  <c r="AB1313" i="2"/>
  <c r="AC1312" i="2"/>
  <c r="AB1312" i="2"/>
  <c r="AC1311" i="2"/>
  <c r="AB1311" i="2"/>
  <c r="AC1310" i="2"/>
  <c r="AB1310" i="2"/>
  <c r="AC1309" i="2"/>
  <c r="AB1309" i="2"/>
  <c r="AC1308" i="2"/>
  <c r="AB1308" i="2"/>
  <c r="AC1307" i="2"/>
  <c r="AB1307" i="2"/>
  <c r="AC1306" i="2"/>
  <c r="AB1306" i="2"/>
  <c r="AC1305" i="2"/>
  <c r="AB1305" i="2"/>
  <c r="AC1304" i="2"/>
  <c r="AB1304" i="2"/>
  <c r="AC1303" i="2"/>
  <c r="AB1303" i="2"/>
  <c r="AC1302" i="2"/>
  <c r="AB1302" i="2"/>
  <c r="AC1301" i="2"/>
  <c r="AB1301" i="2"/>
  <c r="AC1300" i="2"/>
  <c r="AB1300" i="2"/>
  <c r="AC1299" i="2"/>
  <c r="AB1299" i="2"/>
  <c r="AC1298" i="2"/>
  <c r="AB1298" i="2"/>
  <c r="AC1297" i="2"/>
  <c r="AB1297" i="2"/>
  <c r="AC1296" i="2"/>
  <c r="AB1296" i="2"/>
  <c r="AC1295" i="2"/>
  <c r="AB1295" i="2"/>
  <c r="AC1294" i="2"/>
  <c r="AB1294" i="2"/>
  <c r="AC1293" i="2"/>
  <c r="AB1293" i="2"/>
  <c r="AC1292" i="2"/>
  <c r="AB1292" i="2"/>
  <c r="AC1291" i="2"/>
  <c r="AB1291" i="2"/>
  <c r="AC1290" i="2"/>
  <c r="AB1290" i="2"/>
  <c r="AC1289" i="2"/>
  <c r="AB1289" i="2"/>
  <c r="AC1288" i="2"/>
  <c r="AB1288" i="2"/>
  <c r="AC1287" i="2"/>
  <c r="AB1287" i="2"/>
  <c r="AC1286" i="2"/>
  <c r="AB1286" i="2"/>
  <c r="AC1285" i="2"/>
  <c r="AB1285" i="2"/>
  <c r="AC1284" i="2"/>
  <c r="AB1284" i="2"/>
  <c r="AC1283" i="2"/>
  <c r="AB1283" i="2"/>
  <c r="AC1282" i="2"/>
  <c r="AB1282" i="2"/>
  <c r="AC1281" i="2"/>
  <c r="AB1281" i="2"/>
  <c r="AC1280" i="2"/>
  <c r="AB1280" i="2"/>
  <c r="AC1279" i="2"/>
  <c r="AB1279" i="2"/>
  <c r="AC1278" i="2"/>
  <c r="AB1278" i="2"/>
  <c r="AC1277" i="2"/>
  <c r="AB1277" i="2"/>
  <c r="AC1276" i="2"/>
  <c r="AB1276" i="2"/>
  <c r="AC1275" i="2"/>
  <c r="AB1275" i="2"/>
  <c r="AC1274" i="2"/>
  <c r="AB1274" i="2"/>
  <c r="AC1273" i="2"/>
  <c r="AB1273" i="2"/>
  <c r="AC1272" i="2"/>
  <c r="AB1272" i="2"/>
  <c r="AC1271" i="2"/>
  <c r="AB1271" i="2"/>
  <c r="AC1270" i="2"/>
  <c r="AB1270" i="2"/>
  <c r="AC1269" i="2"/>
  <c r="AB1269" i="2"/>
  <c r="AC1268" i="2"/>
  <c r="AB1268" i="2"/>
  <c r="AC1267" i="2"/>
  <c r="AB1267" i="2"/>
  <c r="AC1266" i="2"/>
  <c r="AB1266" i="2"/>
  <c r="AC1265" i="2"/>
  <c r="AB1265" i="2"/>
  <c r="AC1264" i="2"/>
  <c r="AB1264" i="2"/>
  <c r="AC1263" i="2"/>
  <c r="AB1263" i="2"/>
  <c r="AC1262" i="2"/>
  <c r="AB1262" i="2"/>
  <c r="AC1261" i="2"/>
  <c r="AB1261" i="2"/>
  <c r="AC1260" i="2"/>
  <c r="AB1260" i="2"/>
  <c r="AC1259" i="2"/>
  <c r="AB1259" i="2"/>
  <c r="AC1258" i="2"/>
  <c r="AB1258" i="2"/>
  <c r="AC1257" i="2"/>
  <c r="AB1257" i="2"/>
  <c r="AC1256" i="2"/>
  <c r="AB1256" i="2"/>
  <c r="AC1255" i="2"/>
  <c r="AB1255" i="2"/>
  <c r="AC1254" i="2"/>
  <c r="AB1254" i="2"/>
  <c r="AC1253" i="2"/>
  <c r="AB1253" i="2"/>
  <c r="AC1252" i="2"/>
  <c r="AB1252" i="2"/>
  <c r="AC1251" i="2"/>
  <c r="AB1251" i="2"/>
  <c r="AC1250" i="2"/>
  <c r="AB1250" i="2"/>
  <c r="AC1249" i="2"/>
  <c r="AB1249" i="2"/>
  <c r="AC1248" i="2"/>
  <c r="AB1248" i="2"/>
  <c r="AC1247" i="2"/>
  <c r="AB1247" i="2"/>
  <c r="AC1246" i="2"/>
  <c r="AB1246" i="2"/>
  <c r="AC1245" i="2"/>
  <c r="AB1245" i="2"/>
  <c r="AC1244" i="2"/>
  <c r="AB1244" i="2"/>
  <c r="AC1243" i="2"/>
  <c r="AB1243" i="2"/>
  <c r="AC1242" i="2"/>
  <c r="AB1242" i="2"/>
  <c r="AC1241" i="2"/>
  <c r="AB1241" i="2"/>
  <c r="AC1240" i="2"/>
  <c r="AB1240" i="2"/>
  <c r="AC1239" i="2"/>
  <c r="AB1239" i="2"/>
  <c r="AC1238" i="2"/>
  <c r="AB1238" i="2"/>
  <c r="AC1237" i="2"/>
  <c r="AB1237" i="2"/>
  <c r="AC1236" i="2"/>
  <c r="AB1236" i="2"/>
  <c r="AC1235" i="2"/>
  <c r="AB1235" i="2"/>
  <c r="AC1234" i="2"/>
  <c r="AB1234" i="2"/>
  <c r="AC1233" i="2"/>
  <c r="AB1233" i="2"/>
  <c r="AC1232" i="2"/>
  <c r="AB1232" i="2"/>
  <c r="AC1231" i="2"/>
  <c r="AB1231" i="2"/>
  <c r="AC1230" i="2"/>
  <c r="AB1230" i="2"/>
  <c r="AC1229" i="2"/>
  <c r="AB1229" i="2"/>
  <c r="AC1228" i="2"/>
  <c r="AB1228" i="2"/>
  <c r="AC1227" i="2"/>
  <c r="AB1227" i="2"/>
  <c r="AC1226" i="2"/>
  <c r="AB1226" i="2"/>
  <c r="AC1225" i="2"/>
  <c r="AB1225" i="2"/>
  <c r="AC1224" i="2"/>
  <c r="AB1224" i="2"/>
  <c r="AC1223" i="2"/>
  <c r="AB1223" i="2"/>
  <c r="AC1222" i="2"/>
  <c r="AB1222" i="2"/>
  <c r="AC1221" i="2"/>
  <c r="AB1221" i="2"/>
  <c r="AC1220" i="2"/>
  <c r="AB1220" i="2"/>
  <c r="AC1219" i="2"/>
  <c r="AB1219" i="2"/>
  <c r="AC1218" i="2"/>
  <c r="AB1218" i="2"/>
  <c r="AC1217" i="2"/>
  <c r="AB1217" i="2"/>
  <c r="AC1216" i="2"/>
  <c r="AB1216" i="2"/>
  <c r="AC1215" i="2"/>
  <c r="AB1215" i="2"/>
  <c r="AC1214" i="2"/>
  <c r="AB1214" i="2"/>
  <c r="AC1213" i="2"/>
  <c r="AB1213" i="2"/>
  <c r="AC1212" i="2"/>
  <c r="AB1212" i="2"/>
  <c r="AC1211" i="2"/>
  <c r="AB1211" i="2"/>
  <c r="AC1210" i="2"/>
  <c r="AB1210" i="2"/>
  <c r="AC1209" i="2"/>
  <c r="AB1209" i="2"/>
  <c r="AC1208" i="2"/>
  <c r="AB1208" i="2"/>
  <c r="AC1207" i="2"/>
  <c r="AB1207" i="2"/>
  <c r="AC1206" i="2"/>
  <c r="AB1206" i="2"/>
  <c r="AC1205" i="2"/>
  <c r="AB1205" i="2"/>
  <c r="AC1204" i="2"/>
  <c r="AB1204" i="2"/>
  <c r="AC1203" i="2"/>
  <c r="AB1203" i="2"/>
  <c r="AC1202" i="2"/>
  <c r="AB1202" i="2"/>
  <c r="AC1201" i="2"/>
  <c r="AB1201" i="2"/>
  <c r="AC1200" i="2"/>
  <c r="AB1200" i="2"/>
  <c r="AC1199" i="2"/>
  <c r="AB1199" i="2"/>
  <c r="AC1198" i="2"/>
  <c r="AB1198" i="2"/>
  <c r="AC1197" i="2"/>
  <c r="AB1197" i="2"/>
  <c r="AC1196" i="2"/>
  <c r="AB1196" i="2"/>
  <c r="AC1195" i="2"/>
  <c r="AB1195" i="2"/>
  <c r="AC1194" i="2"/>
  <c r="AB1194" i="2"/>
  <c r="AC1193" i="2"/>
  <c r="AB1193" i="2"/>
  <c r="AC1192" i="2"/>
  <c r="AB1192" i="2"/>
  <c r="AC1191" i="2"/>
  <c r="AB1191" i="2"/>
  <c r="AC1190" i="2"/>
  <c r="AB1190" i="2"/>
  <c r="AC1189" i="2"/>
  <c r="AB1189" i="2"/>
  <c r="AC1188" i="2"/>
  <c r="AB1188" i="2"/>
  <c r="AC1187" i="2"/>
  <c r="AB1187" i="2"/>
  <c r="AC1186" i="2"/>
  <c r="AB1186" i="2"/>
  <c r="AC1185" i="2"/>
  <c r="AB1185" i="2"/>
  <c r="AC1184" i="2"/>
  <c r="AB1184" i="2"/>
  <c r="AC1183" i="2"/>
  <c r="AB1183" i="2"/>
  <c r="AC1182" i="2"/>
  <c r="AB1182" i="2"/>
  <c r="AC1181" i="2"/>
  <c r="AB1181" i="2"/>
  <c r="AC1180" i="2"/>
  <c r="AB1180" i="2"/>
  <c r="AC1179" i="2"/>
  <c r="AB1179" i="2"/>
  <c r="AC1178" i="2"/>
  <c r="AB1178" i="2"/>
  <c r="AC1177" i="2"/>
  <c r="AB1177" i="2"/>
  <c r="AC1176" i="2"/>
  <c r="AB1176" i="2"/>
  <c r="AC1175" i="2"/>
  <c r="AB1175" i="2"/>
  <c r="AC1174" i="2"/>
  <c r="AB1174" i="2"/>
  <c r="AC1173" i="2"/>
  <c r="AB1173" i="2"/>
  <c r="AC1172" i="2"/>
  <c r="AB1172" i="2"/>
  <c r="AC1171" i="2"/>
  <c r="AB1171" i="2"/>
  <c r="AC1170" i="2"/>
  <c r="AB1170" i="2"/>
  <c r="AC1169" i="2"/>
  <c r="AB1169" i="2"/>
  <c r="AC1168" i="2"/>
  <c r="AB1168" i="2"/>
  <c r="AC1167" i="2"/>
  <c r="AB1167" i="2"/>
  <c r="AC1166" i="2"/>
  <c r="AB1166" i="2"/>
  <c r="AC1165" i="2"/>
  <c r="AB1165" i="2"/>
  <c r="AC1164" i="2"/>
  <c r="AB1164" i="2"/>
  <c r="AC1163" i="2"/>
  <c r="AB1163" i="2"/>
  <c r="AC1162" i="2"/>
  <c r="AB1162" i="2"/>
  <c r="AC1161" i="2"/>
  <c r="AB1161" i="2"/>
  <c r="AC1160" i="2"/>
  <c r="AB1160" i="2"/>
  <c r="AC1159" i="2"/>
  <c r="AB1159" i="2"/>
  <c r="AC1158" i="2"/>
  <c r="AB1158" i="2"/>
  <c r="AC1157" i="2"/>
  <c r="AB1157" i="2"/>
  <c r="AC1156" i="2"/>
  <c r="AB1156" i="2"/>
  <c r="AC1155" i="2"/>
  <c r="AB1155" i="2"/>
  <c r="AC1154" i="2"/>
  <c r="AB1154" i="2"/>
  <c r="AC1153" i="2"/>
  <c r="AB1153" i="2"/>
  <c r="AC1152" i="2"/>
  <c r="AB1152" i="2"/>
  <c r="AC1151" i="2"/>
  <c r="AB1151" i="2"/>
  <c r="AC1150" i="2"/>
  <c r="AB1150" i="2"/>
  <c r="AC1149" i="2"/>
  <c r="AB1149" i="2"/>
  <c r="AC1148" i="2"/>
  <c r="AB1148" i="2"/>
  <c r="AC1147" i="2"/>
  <c r="AB1147" i="2"/>
  <c r="AC1146" i="2"/>
  <c r="AB1146" i="2"/>
  <c r="AC1145" i="2"/>
  <c r="AB1145" i="2"/>
  <c r="AC1144" i="2"/>
  <c r="AB1144" i="2"/>
  <c r="AC1143" i="2"/>
  <c r="AB1143" i="2"/>
  <c r="AC1142" i="2"/>
  <c r="AB1142" i="2"/>
  <c r="AC1141" i="2"/>
  <c r="AB1141" i="2"/>
  <c r="AC1140" i="2"/>
  <c r="AB1140" i="2"/>
  <c r="AC1139" i="2"/>
  <c r="AB1139" i="2"/>
  <c r="AC1138" i="2"/>
  <c r="AB1138" i="2"/>
  <c r="AC1137" i="2"/>
  <c r="AB1137" i="2"/>
  <c r="AC1136" i="2"/>
  <c r="AB1136" i="2"/>
  <c r="AC1135" i="2"/>
  <c r="AB1135" i="2"/>
  <c r="AC1134" i="2"/>
  <c r="AB1134" i="2"/>
  <c r="AC1133" i="2"/>
  <c r="AB1133" i="2"/>
  <c r="AC1132" i="2"/>
  <c r="AB1132" i="2"/>
  <c r="AC1131" i="2"/>
  <c r="AB1131" i="2"/>
  <c r="AC1130" i="2"/>
  <c r="AB1130" i="2"/>
  <c r="AC1129" i="2"/>
  <c r="AB1129" i="2"/>
  <c r="AC1128" i="2"/>
  <c r="AB1128" i="2"/>
  <c r="AC1127" i="2"/>
  <c r="AB1127" i="2"/>
  <c r="AC1126" i="2"/>
  <c r="AB1126" i="2"/>
  <c r="AC1125" i="2"/>
  <c r="AB1125" i="2"/>
  <c r="AC1124" i="2"/>
  <c r="AB1124" i="2"/>
  <c r="AC1123" i="2"/>
  <c r="AB1123" i="2"/>
  <c r="AC1122" i="2"/>
  <c r="AB1122" i="2"/>
  <c r="AC1121" i="2"/>
  <c r="AB1121" i="2"/>
  <c r="AC1120" i="2"/>
  <c r="AB1120" i="2"/>
  <c r="AC1119" i="2"/>
  <c r="AB1119" i="2"/>
  <c r="AC1118" i="2"/>
  <c r="AB1118" i="2"/>
  <c r="AC1117" i="2"/>
  <c r="AB1117" i="2"/>
  <c r="AC1116" i="2"/>
  <c r="AB1116" i="2"/>
  <c r="AC1115" i="2"/>
  <c r="AB1115" i="2"/>
  <c r="AC1114" i="2"/>
  <c r="AB1114" i="2"/>
  <c r="AC1113" i="2"/>
  <c r="AB1113" i="2"/>
  <c r="AC1112" i="2"/>
  <c r="AB1112" i="2"/>
  <c r="AC1111" i="2"/>
  <c r="AB1111" i="2"/>
  <c r="AC1110" i="2"/>
  <c r="AB1110" i="2"/>
  <c r="AC1109" i="2"/>
  <c r="AB1109" i="2"/>
  <c r="AC1108" i="2"/>
  <c r="AB1108" i="2"/>
  <c r="AC1107" i="2"/>
  <c r="AB1107" i="2"/>
  <c r="AC1106" i="2"/>
  <c r="AB1106" i="2"/>
  <c r="AC1105" i="2"/>
  <c r="AB1105" i="2"/>
  <c r="AC1104" i="2"/>
  <c r="AB1104" i="2"/>
  <c r="AC1103" i="2"/>
  <c r="AB1103" i="2"/>
  <c r="AC1102" i="2"/>
  <c r="AB1102" i="2"/>
  <c r="AC1101" i="2"/>
  <c r="AB1101" i="2"/>
  <c r="AC1100" i="2"/>
  <c r="AB1100" i="2"/>
  <c r="AC1099" i="2"/>
  <c r="AB1099" i="2"/>
  <c r="AC1098" i="2"/>
  <c r="AB1098" i="2"/>
  <c r="AC1097" i="2"/>
  <c r="AB1097" i="2"/>
  <c r="AC1096" i="2"/>
  <c r="AB1096" i="2"/>
  <c r="AC1095" i="2"/>
  <c r="AB1095" i="2"/>
  <c r="AC1094" i="2"/>
  <c r="AB1094" i="2"/>
  <c r="AC1093" i="2"/>
  <c r="AB1093" i="2"/>
  <c r="AC1092" i="2"/>
  <c r="AB1092" i="2"/>
  <c r="AC1091" i="2"/>
  <c r="AB1091" i="2"/>
  <c r="AC1090" i="2"/>
  <c r="AB1090" i="2"/>
  <c r="AC1089" i="2"/>
  <c r="AB1089" i="2"/>
  <c r="AC1088" i="2"/>
  <c r="AB1088" i="2"/>
  <c r="AC1087" i="2"/>
  <c r="AB1087" i="2"/>
  <c r="AC1086" i="2"/>
  <c r="AB1086" i="2"/>
  <c r="AC1085" i="2"/>
  <c r="AB1085" i="2"/>
  <c r="AC1084" i="2"/>
  <c r="AB1084" i="2"/>
  <c r="AC1083" i="2"/>
  <c r="AB1083" i="2"/>
  <c r="AC1082" i="2"/>
  <c r="AB1082" i="2"/>
  <c r="AC1081" i="2"/>
  <c r="AB1081" i="2"/>
  <c r="AC1080" i="2"/>
  <c r="AB1080" i="2"/>
  <c r="AC1079" i="2"/>
  <c r="AB1079" i="2"/>
  <c r="AC1078" i="2"/>
  <c r="AB1078" i="2"/>
  <c r="AC1077" i="2"/>
  <c r="AB1077" i="2"/>
  <c r="AC1076" i="2"/>
  <c r="AB1076" i="2"/>
  <c r="AC1075" i="2"/>
  <c r="AB1075" i="2"/>
  <c r="AC1074" i="2"/>
  <c r="AB1074" i="2"/>
  <c r="AC1073" i="2"/>
  <c r="AB1073" i="2"/>
  <c r="AC1072" i="2"/>
  <c r="AB1072" i="2"/>
  <c r="AC1071" i="2"/>
  <c r="AB1071" i="2"/>
  <c r="AC1070" i="2"/>
  <c r="AB1070" i="2"/>
  <c r="AC1069" i="2"/>
  <c r="AB1069" i="2"/>
  <c r="AC1068" i="2"/>
  <c r="AB1068" i="2"/>
  <c r="AC1067" i="2"/>
  <c r="AB1067" i="2"/>
  <c r="AC1066" i="2"/>
  <c r="AB1066" i="2"/>
  <c r="AC1065" i="2"/>
  <c r="AB1065" i="2"/>
  <c r="AC1064" i="2"/>
  <c r="AB1064" i="2"/>
  <c r="AC1063" i="2"/>
  <c r="AB1063" i="2"/>
  <c r="AC1062" i="2"/>
  <c r="AB1062" i="2"/>
  <c r="AC1061" i="2"/>
  <c r="AB1061" i="2"/>
  <c r="AC1060" i="2"/>
  <c r="AB1060" i="2"/>
  <c r="AC1059" i="2"/>
  <c r="AB1059" i="2"/>
  <c r="AC1058" i="2"/>
  <c r="AB1058" i="2"/>
  <c r="AC1057" i="2"/>
  <c r="AB1057" i="2"/>
  <c r="AC1056" i="2"/>
  <c r="AB1056" i="2"/>
  <c r="AC1055" i="2"/>
  <c r="AB1055" i="2"/>
  <c r="AC1054" i="2"/>
  <c r="AB1054" i="2"/>
  <c r="AC1053" i="2"/>
  <c r="AB1053" i="2"/>
  <c r="AC1052" i="2"/>
  <c r="AB1052" i="2"/>
  <c r="AC1051" i="2"/>
  <c r="AB1051" i="2"/>
  <c r="AC1050" i="2"/>
  <c r="AB1050" i="2"/>
  <c r="AC1049" i="2"/>
  <c r="AB1049" i="2"/>
  <c r="AC1048" i="2"/>
  <c r="AB1048" i="2"/>
  <c r="AC1047" i="2"/>
  <c r="AB1047" i="2"/>
  <c r="AC1046" i="2"/>
  <c r="AB1046" i="2"/>
  <c r="AC1045" i="2"/>
  <c r="AB1045" i="2"/>
  <c r="AC1044" i="2"/>
  <c r="AB1044" i="2"/>
  <c r="AC1043" i="2"/>
  <c r="AB1043" i="2"/>
  <c r="AC1042" i="2"/>
  <c r="AB1042" i="2"/>
  <c r="AC1041" i="2"/>
  <c r="AB1041" i="2"/>
  <c r="AC1040" i="2"/>
  <c r="AB1040" i="2"/>
  <c r="AC1039" i="2"/>
  <c r="AB1039" i="2"/>
  <c r="AC1038" i="2"/>
  <c r="AB1038" i="2"/>
  <c r="AC1037" i="2"/>
  <c r="AB1037" i="2"/>
  <c r="AC1036" i="2"/>
  <c r="AB1036" i="2"/>
  <c r="AC1035" i="2"/>
  <c r="AB1035" i="2"/>
  <c r="AC1034" i="2"/>
  <c r="AB1034" i="2"/>
  <c r="AC1033" i="2"/>
  <c r="AB1033" i="2"/>
  <c r="AC1032" i="2"/>
  <c r="AB1032" i="2"/>
  <c r="AC1031" i="2"/>
  <c r="AB1031" i="2"/>
  <c r="AC1030" i="2"/>
  <c r="AB1030" i="2"/>
  <c r="AC1029" i="2"/>
  <c r="AB1029" i="2"/>
  <c r="AC1028" i="2"/>
  <c r="AB1028" i="2"/>
  <c r="AC1027" i="2"/>
  <c r="AB1027" i="2"/>
  <c r="AC1026" i="2"/>
  <c r="AB1026" i="2"/>
  <c r="AC1025" i="2"/>
  <c r="AB1025" i="2"/>
  <c r="AC1024" i="2"/>
  <c r="AB1024" i="2"/>
  <c r="AC1023" i="2"/>
  <c r="AB1023" i="2"/>
  <c r="AC1022" i="2"/>
  <c r="AB1022" i="2"/>
  <c r="AC1021" i="2"/>
  <c r="AB1021" i="2"/>
  <c r="AC1020" i="2"/>
  <c r="AB1020" i="2"/>
  <c r="AC1019" i="2"/>
  <c r="AB1019" i="2"/>
  <c r="AC1018" i="2"/>
  <c r="AB1018" i="2"/>
  <c r="AC1017" i="2"/>
  <c r="AB1017" i="2"/>
  <c r="AC1016" i="2"/>
  <c r="AB1016" i="2"/>
  <c r="AC1015" i="2"/>
  <c r="AB1015" i="2"/>
  <c r="AC1014" i="2"/>
  <c r="AB1014" i="2"/>
  <c r="AC1013" i="2"/>
  <c r="AB1013" i="2"/>
  <c r="AC1012" i="2"/>
  <c r="AB1012" i="2"/>
  <c r="AC1011" i="2"/>
  <c r="AB1011" i="2"/>
  <c r="AC1010" i="2"/>
  <c r="AB1010" i="2"/>
  <c r="AC1009" i="2"/>
  <c r="AB1009" i="2"/>
  <c r="AC1008" i="2"/>
  <c r="AB1008" i="2"/>
  <c r="AC1007" i="2"/>
  <c r="AB1007" i="2"/>
  <c r="AC1006" i="2"/>
  <c r="AB1006" i="2"/>
  <c r="AC1005" i="2"/>
  <c r="AB1005" i="2"/>
  <c r="AC1004" i="2"/>
  <c r="AB1004" i="2"/>
  <c r="AC1003" i="2"/>
  <c r="AB1003" i="2"/>
  <c r="AC1002" i="2"/>
  <c r="AB1002" i="2"/>
  <c r="AC1001" i="2"/>
  <c r="AB1001" i="2"/>
  <c r="AC1000" i="2"/>
  <c r="AB1000" i="2"/>
  <c r="AC999" i="2"/>
  <c r="AB999" i="2"/>
  <c r="AC998" i="2"/>
  <c r="AB998" i="2"/>
  <c r="AC997" i="2"/>
  <c r="AB997" i="2"/>
  <c r="AC996" i="2"/>
  <c r="AB996" i="2"/>
  <c r="AC995" i="2"/>
  <c r="AB995" i="2"/>
  <c r="AC994" i="2"/>
  <c r="AB994" i="2"/>
  <c r="AC993" i="2"/>
  <c r="AB993" i="2"/>
  <c r="AC992" i="2"/>
  <c r="AB992" i="2"/>
  <c r="AC991" i="2"/>
  <c r="AB991" i="2"/>
  <c r="AC990" i="2"/>
  <c r="AB990" i="2"/>
  <c r="AC989" i="2"/>
  <c r="AB989" i="2"/>
  <c r="AC988" i="2"/>
  <c r="AB988" i="2"/>
  <c r="AC987" i="2"/>
  <c r="AB987" i="2"/>
  <c r="AC986" i="2"/>
  <c r="AB986" i="2"/>
  <c r="AC985" i="2"/>
  <c r="AB985" i="2"/>
  <c r="AC984" i="2"/>
  <c r="AB984" i="2"/>
  <c r="AC983" i="2"/>
  <c r="AB983" i="2"/>
  <c r="AC982" i="2"/>
  <c r="AB982" i="2"/>
  <c r="AC981" i="2"/>
  <c r="AB981" i="2"/>
  <c r="AC980" i="2"/>
  <c r="AB980" i="2"/>
  <c r="AC979" i="2"/>
  <c r="AB979" i="2"/>
  <c r="AC978" i="2"/>
  <c r="AB978" i="2"/>
  <c r="AC977" i="2"/>
  <c r="AB977" i="2"/>
  <c r="AC976" i="2"/>
  <c r="AB976" i="2"/>
  <c r="AC975" i="2"/>
  <c r="AB975" i="2"/>
  <c r="AC974" i="2"/>
  <c r="AB974" i="2"/>
  <c r="AC973" i="2"/>
  <c r="AB973" i="2"/>
  <c r="AC972" i="2"/>
  <c r="AB972" i="2"/>
  <c r="AC971" i="2"/>
  <c r="AB971" i="2"/>
  <c r="AC970" i="2"/>
  <c r="AB970" i="2"/>
  <c r="AC969" i="2"/>
  <c r="AB969" i="2"/>
  <c r="AC968" i="2"/>
  <c r="AB968" i="2"/>
  <c r="AC967" i="2"/>
  <c r="AB967" i="2"/>
  <c r="AC966" i="2"/>
  <c r="AB966" i="2"/>
  <c r="AC965" i="2"/>
  <c r="AB965" i="2"/>
  <c r="AC964" i="2"/>
  <c r="AB964" i="2"/>
  <c r="AC963" i="2"/>
  <c r="AB963" i="2"/>
  <c r="AC962" i="2"/>
  <c r="AB962" i="2"/>
  <c r="AC961" i="2"/>
  <c r="AB961" i="2"/>
  <c r="AC960" i="2"/>
  <c r="AB960" i="2"/>
  <c r="AC959" i="2"/>
  <c r="AB959" i="2"/>
  <c r="AC958" i="2"/>
  <c r="AB958" i="2"/>
  <c r="AC957" i="2"/>
  <c r="AB957" i="2"/>
  <c r="AC956" i="2"/>
  <c r="AB956" i="2"/>
  <c r="AC955" i="2"/>
  <c r="AB955" i="2"/>
  <c r="AC954" i="2"/>
  <c r="AB954" i="2"/>
  <c r="AC953" i="2"/>
  <c r="AB953" i="2"/>
  <c r="AC952" i="2"/>
  <c r="AB952" i="2"/>
  <c r="AC951" i="2"/>
  <c r="AB951" i="2"/>
  <c r="AC950" i="2"/>
  <c r="AB950" i="2"/>
  <c r="AC949" i="2"/>
  <c r="AB949" i="2"/>
  <c r="AC948" i="2"/>
  <c r="AB948" i="2"/>
  <c r="AC947" i="2"/>
  <c r="AB947" i="2"/>
  <c r="AC946" i="2"/>
  <c r="AB946" i="2"/>
  <c r="AC945" i="2"/>
  <c r="AB945" i="2"/>
  <c r="AC944" i="2"/>
  <c r="AB944" i="2"/>
  <c r="AC943" i="2"/>
  <c r="AB943" i="2"/>
  <c r="AC942" i="2"/>
  <c r="AB942" i="2"/>
  <c r="AC941" i="2"/>
  <c r="AB941" i="2"/>
  <c r="AC940" i="2"/>
  <c r="AB940" i="2"/>
  <c r="AC939" i="2"/>
  <c r="AB939" i="2"/>
  <c r="AC938" i="2"/>
  <c r="AB938" i="2"/>
  <c r="AC937" i="2"/>
  <c r="AB937" i="2"/>
  <c r="AC936" i="2"/>
  <c r="AB936" i="2"/>
  <c r="AC935" i="2"/>
  <c r="AB935" i="2"/>
  <c r="AC934" i="2"/>
  <c r="AB934" i="2"/>
  <c r="AC933" i="2"/>
  <c r="AB933" i="2"/>
  <c r="AC932" i="2"/>
  <c r="AB932" i="2"/>
  <c r="AC931" i="2"/>
  <c r="AB931" i="2"/>
  <c r="AC930" i="2"/>
  <c r="AB930" i="2"/>
  <c r="AC929" i="2"/>
  <c r="AB929" i="2"/>
  <c r="AC928" i="2"/>
  <c r="AB928" i="2"/>
  <c r="AC927" i="2"/>
  <c r="AB927" i="2"/>
  <c r="AC926" i="2"/>
  <c r="AB926" i="2"/>
  <c r="AC925" i="2"/>
  <c r="AB925" i="2"/>
  <c r="AC924" i="2"/>
  <c r="AB924" i="2"/>
  <c r="AC923" i="2"/>
  <c r="AB923" i="2"/>
  <c r="AC922" i="2"/>
  <c r="AB922" i="2"/>
  <c r="AC921" i="2"/>
  <c r="AB921" i="2"/>
  <c r="AC920" i="2"/>
  <c r="AB920" i="2"/>
  <c r="AC919" i="2"/>
  <c r="AB919" i="2"/>
  <c r="AC918" i="2"/>
  <c r="AB918" i="2"/>
  <c r="AC917" i="2"/>
  <c r="AB917" i="2"/>
  <c r="AC916" i="2"/>
  <c r="AB916" i="2"/>
  <c r="AC915" i="2"/>
  <c r="AB915" i="2"/>
  <c r="AC914" i="2"/>
  <c r="AB914" i="2"/>
  <c r="AC913" i="2"/>
  <c r="AB913" i="2"/>
  <c r="AC912" i="2"/>
  <c r="AB912" i="2"/>
  <c r="AC911" i="2"/>
  <c r="AB911" i="2"/>
  <c r="AC910" i="2"/>
  <c r="AB910" i="2"/>
  <c r="AC909" i="2"/>
  <c r="AB909" i="2"/>
  <c r="AC908" i="2"/>
  <c r="AB908" i="2"/>
  <c r="AC907" i="2"/>
  <c r="AB907" i="2"/>
  <c r="AC906" i="2"/>
  <c r="AB906" i="2"/>
  <c r="AC905" i="2"/>
  <c r="AB905" i="2"/>
  <c r="AC904" i="2"/>
  <c r="AB904" i="2"/>
  <c r="AC903" i="2"/>
  <c r="AB903" i="2"/>
  <c r="AC902" i="2"/>
  <c r="AB902" i="2"/>
  <c r="AC901" i="2"/>
  <c r="AB901" i="2"/>
  <c r="AC900" i="2"/>
  <c r="AB900" i="2"/>
  <c r="AC899" i="2"/>
  <c r="AB899" i="2"/>
  <c r="AC898" i="2"/>
  <c r="AB898" i="2"/>
  <c r="AC897" i="2"/>
  <c r="AB897" i="2"/>
  <c r="AC896" i="2"/>
  <c r="AB896" i="2"/>
  <c r="AC895" i="2"/>
  <c r="AB895" i="2"/>
  <c r="AC894" i="2"/>
  <c r="AB894" i="2"/>
  <c r="AC893" i="2"/>
  <c r="AB893" i="2"/>
  <c r="AC892" i="2"/>
  <c r="AB892" i="2"/>
  <c r="AC891" i="2"/>
  <c r="AB891" i="2"/>
  <c r="AC890" i="2"/>
  <c r="AB890" i="2"/>
  <c r="AC889" i="2"/>
  <c r="AB889" i="2"/>
  <c r="AC888" i="2"/>
  <c r="AB888" i="2"/>
  <c r="AC887" i="2"/>
  <c r="AB887" i="2"/>
  <c r="AC886" i="2"/>
  <c r="AB886" i="2"/>
  <c r="AC885" i="2"/>
  <c r="AB885" i="2"/>
  <c r="AC884" i="2"/>
  <c r="AB884" i="2"/>
  <c r="AC883" i="2"/>
  <c r="AB883" i="2"/>
  <c r="AC882" i="2"/>
  <c r="AB882" i="2"/>
  <c r="AC881" i="2"/>
  <c r="AB881" i="2"/>
  <c r="AC880" i="2"/>
  <c r="AB880" i="2"/>
  <c r="AC879" i="2"/>
  <c r="AB879" i="2"/>
  <c r="AC878" i="2"/>
  <c r="AB878" i="2"/>
  <c r="AC877" i="2"/>
  <c r="AB877" i="2"/>
  <c r="AC876" i="2"/>
  <c r="AB876" i="2"/>
  <c r="AC875" i="2"/>
  <c r="AB875" i="2"/>
  <c r="AC874" i="2"/>
  <c r="AB874" i="2"/>
  <c r="AC873" i="2"/>
  <c r="AB873" i="2"/>
  <c r="AC872" i="2"/>
  <c r="AB872" i="2"/>
  <c r="AC871" i="2"/>
  <c r="AB871" i="2"/>
  <c r="AC870" i="2"/>
  <c r="AB870" i="2"/>
  <c r="AC869" i="2"/>
  <c r="AB869" i="2"/>
  <c r="AC868" i="2"/>
  <c r="AB868" i="2"/>
  <c r="AC867" i="2"/>
  <c r="AB867" i="2"/>
  <c r="AC866" i="2"/>
  <c r="AB866" i="2"/>
  <c r="AC865" i="2"/>
  <c r="AB865" i="2"/>
  <c r="AC864" i="2"/>
  <c r="AB864" i="2"/>
  <c r="AC863" i="2"/>
  <c r="AB863" i="2"/>
  <c r="AC862" i="2"/>
  <c r="AB862" i="2"/>
  <c r="AC861" i="2"/>
  <c r="AB861" i="2"/>
  <c r="AC860" i="2"/>
  <c r="AB860" i="2"/>
  <c r="AC859" i="2"/>
  <c r="AB859" i="2"/>
  <c r="AC858" i="2"/>
  <c r="AB858" i="2"/>
  <c r="AC857" i="2"/>
  <c r="AB857" i="2"/>
  <c r="AC856" i="2"/>
  <c r="AB856" i="2"/>
  <c r="AC855" i="2"/>
  <c r="AB855" i="2"/>
  <c r="AC854" i="2"/>
  <c r="AB854" i="2"/>
  <c r="AC853" i="2"/>
  <c r="AB853" i="2"/>
  <c r="AC852" i="2"/>
  <c r="AB852" i="2"/>
  <c r="AC851" i="2"/>
  <c r="AB851" i="2"/>
  <c r="AC850" i="2"/>
  <c r="AB850" i="2"/>
  <c r="AC849" i="2"/>
  <c r="AB849" i="2"/>
  <c r="AC848" i="2"/>
  <c r="AB848" i="2"/>
  <c r="AC847" i="2"/>
  <c r="AB847" i="2"/>
  <c r="AC846" i="2"/>
  <c r="AB846" i="2"/>
  <c r="AC845" i="2"/>
  <c r="AB845" i="2"/>
  <c r="AC844" i="2"/>
  <c r="AB844" i="2"/>
  <c r="AC843" i="2"/>
  <c r="AB843" i="2"/>
  <c r="AC842" i="2"/>
  <c r="AB842" i="2"/>
  <c r="AC841" i="2"/>
  <c r="AB841" i="2"/>
  <c r="AC840" i="2"/>
  <c r="AB840" i="2"/>
  <c r="AC839" i="2"/>
  <c r="AB839" i="2"/>
  <c r="AC838" i="2"/>
  <c r="AB838" i="2"/>
  <c r="AC837" i="2"/>
  <c r="AB837" i="2"/>
  <c r="AC836" i="2"/>
  <c r="AB836" i="2"/>
  <c r="AC835" i="2"/>
  <c r="AB835" i="2"/>
  <c r="AC834" i="2"/>
  <c r="AB834" i="2"/>
  <c r="AC833" i="2"/>
  <c r="AB833" i="2"/>
  <c r="AC832" i="2"/>
  <c r="AB832" i="2"/>
  <c r="AC831" i="2"/>
  <c r="AB831" i="2"/>
  <c r="AC830" i="2"/>
  <c r="AB830" i="2"/>
  <c r="AC829" i="2"/>
  <c r="AB829" i="2"/>
  <c r="AC828" i="2"/>
  <c r="AB828" i="2"/>
  <c r="AC827" i="2"/>
  <c r="AB827" i="2"/>
  <c r="AC826" i="2"/>
  <c r="AB826" i="2"/>
  <c r="AC825" i="2"/>
  <c r="AB825" i="2"/>
  <c r="AC824" i="2"/>
  <c r="AB824" i="2"/>
  <c r="AC823" i="2"/>
  <c r="AB823" i="2"/>
  <c r="AC822" i="2"/>
  <c r="AB822" i="2"/>
  <c r="AC821" i="2"/>
  <c r="AB821" i="2"/>
  <c r="AC820" i="2"/>
  <c r="AB820" i="2"/>
  <c r="AC819" i="2"/>
  <c r="AB819" i="2"/>
  <c r="AC818" i="2"/>
  <c r="AB818" i="2"/>
  <c r="AC817" i="2"/>
  <c r="AB817" i="2"/>
  <c r="AC816" i="2"/>
  <c r="AB816" i="2"/>
  <c r="AC815" i="2"/>
  <c r="AB815" i="2"/>
  <c r="AC814" i="2"/>
  <c r="AB814" i="2"/>
  <c r="AC813" i="2"/>
  <c r="AB813" i="2"/>
  <c r="AC812" i="2"/>
  <c r="AB812" i="2"/>
  <c r="AC811" i="2"/>
  <c r="AB811" i="2"/>
  <c r="AC810" i="2"/>
  <c r="AB810" i="2"/>
  <c r="AC809" i="2"/>
  <c r="AB809" i="2"/>
  <c r="AC808" i="2"/>
  <c r="AB808" i="2"/>
  <c r="AC807" i="2"/>
  <c r="AB807" i="2"/>
  <c r="AC806" i="2"/>
  <c r="AB806" i="2"/>
  <c r="AC805" i="2"/>
  <c r="AB805" i="2"/>
  <c r="AC804" i="2"/>
  <c r="AB804" i="2"/>
  <c r="AC803" i="2"/>
  <c r="AB803" i="2"/>
  <c r="AC802" i="2"/>
  <c r="AB802" i="2"/>
  <c r="AC801" i="2"/>
  <c r="AB801" i="2"/>
  <c r="AC800" i="2"/>
  <c r="AB800" i="2"/>
  <c r="AC799" i="2"/>
  <c r="AB799" i="2"/>
  <c r="AC798" i="2"/>
  <c r="AB798" i="2"/>
  <c r="AC797" i="2"/>
  <c r="AB797" i="2"/>
  <c r="AC796" i="2"/>
  <c r="AB796" i="2"/>
  <c r="AC795" i="2"/>
  <c r="AB795" i="2"/>
  <c r="AC794" i="2"/>
  <c r="AB794" i="2"/>
  <c r="AC793" i="2"/>
  <c r="AB793" i="2"/>
  <c r="AC792" i="2"/>
  <c r="AB792" i="2"/>
  <c r="AC791" i="2"/>
  <c r="AB791" i="2"/>
  <c r="AC790" i="2"/>
  <c r="AB790" i="2"/>
  <c r="AC789" i="2"/>
  <c r="AB789" i="2"/>
  <c r="AC788" i="2"/>
  <c r="AB788" i="2"/>
  <c r="AC787" i="2"/>
  <c r="AB787" i="2"/>
  <c r="AC786" i="2"/>
  <c r="AB786" i="2"/>
  <c r="AC785" i="2"/>
  <c r="AB785" i="2"/>
  <c r="AC784" i="2"/>
  <c r="AB784" i="2"/>
  <c r="AC783" i="2"/>
  <c r="AB783" i="2"/>
  <c r="AC782" i="2"/>
  <c r="AB782" i="2"/>
  <c r="AC781" i="2"/>
  <c r="AB781" i="2"/>
  <c r="AC780" i="2"/>
  <c r="AB780" i="2"/>
  <c r="AC779" i="2"/>
  <c r="AB779" i="2"/>
  <c r="AC778" i="2"/>
  <c r="AB778" i="2"/>
  <c r="AC777" i="2"/>
  <c r="AB777" i="2"/>
  <c r="AC776" i="2"/>
  <c r="AB776" i="2"/>
  <c r="AC775" i="2"/>
  <c r="AB775" i="2"/>
  <c r="AC774" i="2"/>
  <c r="AB774" i="2"/>
  <c r="AC773" i="2"/>
  <c r="AB773" i="2"/>
  <c r="AC772" i="2"/>
  <c r="AB772" i="2"/>
  <c r="AC771" i="2"/>
  <c r="AB771" i="2"/>
  <c r="AC770" i="2"/>
  <c r="AB770" i="2"/>
  <c r="AC769" i="2"/>
  <c r="AB769" i="2"/>
  <c r="AC768" i="2"/>
  <c r="AB768" i="2"/>
  <c r="AC767" i="2"/>
  <c r="AB767" i="2"/>
  <c r="AC766" i="2"/>
  <c r="AB766" i="2"/>
  <c r="AC765" i="2"/>
  <c r="AB765" i="2"/>
  <c r="AC764" i="2"/>
  <c r="AB764" i="2"/>
  <c r="AC763" i="2"/>
  <c r="AB763" i="2"/>
  <c r="AC762" i="2"/>
  <c r="AB762" i="2"/>
  <c r="AC761" i="2"/>
  <c r="AB761" i="2"/>
  <c r="AC760" i="2"/>
  <c r="AB760" i="2"/>
  <c r="AC759" i="2"/>
  <c r="AB759" i="2"/>
  <c r="AC758" i="2"/>
  <c r="AB758" i="2"/>
  <c r="AC757" i="2"/>
  <c r="AB757" i="2"/>
  <c r="AC756" i="2"/>
  <c r="AB756" i="2"/>
  <c r="AC755" i="2"/>
  <c r="AB755" i="2"/>
  <c r="AC754" i="2"/>
  <c r="AB754" i="2"/>
  <c r="AC753" i="2"/>
  <c r="AB753" i="2"/>
  <c r="AC752" i="2"/>
  <c r="AB752" i="2"/>
  <c r="AC751" i="2"/>
  <c r="AB751" i="2"/>
  <c r="AC750" i="2"/>
  <c r="AB750" i="2"/>
  <c r="AC749" i="2"/>
  <c r="AB749" i="2"/>
  <c r="AC748" i="2"/>
  <c r="AB748" i="2"/>
  <c r="AC747" i="2"/>
  <c r="AB747" i="2"/>
  <c r="AC746" i="2"/>
  <c r="AB746" i="2"/>
  <c r="AC745" i="2"/>
  <c r="AB745" i="2"/>
  <c r="AC744" i="2"/>
  <c r="AB744" i="2"/>
  <c r="AC743" i="2"/>
  <c r="AB743" i="2"/>
  <c r="AC742" i="2"/>
  <c r="AB742" i="2"/>
  <c r="AC741" i="2"/>
  <c r="AB741" i="2"/>
  <c r="AC740" i="2"/>
  <c r="AB740" i="2"/>
  <c r="AC739" i="2"/>
  <c r="AB739" i="2"/>
  <c r="AC738" i="2"/>
  <c r="AB738" i="2"/>
  <c r="AC737" i="2"/>
  <c r="AB737" i="2"/>
  <c r="AC736" i="2"/>
  <c r="AB736" i="2"/>
  <c r="AC735" i="2"/>
  <c r="AB735" i="2"/>
  <c r="AC734" i="2"/>
  <c r="AB734" i="2"/>
  <c r="AC733" i="2"/>
  <c r="AB733" i="2"/>
  <c r="AC732" i="2"/>
  <c r="AB732" i="2"/>
  <c r="AC731" i="2"/>
  <c r="AB731" i="2"/>
  <c r="AC730" i="2"/>
  <c r="AB730" i="2"/>
  <c r="AC729" i="2"/>
  <c r="AB729" i="2"/>
  <c r="AC728" i="2"/>
  <c r="AB728" i="2"/>
  <c r="AC727" i="2"/>
  <c r="AB727" i="2"/>
  <c r="AC726" i="2"/>
  <c r="AB726" i="2"/>
  <c r="AC725" i="2"/>
  <c r="AB725" i="2"/>
  <c r="AC724" i="2"/>
  <c r="AB724" i="2"/>
  <c r="AC723" i="2"/>
  <c r="AB723" i="2"/>
  <c r="AC722" i="2"/>
  <c r="AB722" i="2"/>
  <c r="AC721" i="2"/>
  <c r="AB721" i="2"/>
  <c r="AC720" i="2"/>
  <c r="AB720" i="2"/>
  <c r="AC719" i="2"/>
  <c r="AB719" i="2"/>
  <c r="AC718" i="2"/>
  <c r="AB718" i="2"/>
  <c r="AC717" i="2"/>
  <c r="AB717" i="2"/>
  <c r="AC716" i="2"/>
  <c r="AB716" i="2"/>
  <c r="AC715" i="2"/>
  <c r="AB715" i="2"/>
  <c r="AC714" i="2"/>
  <c r="AB714" i="2"/>
  <c r="AC713" i="2"/>
  <c r="AB713" i="2"/>
  <c r="AC712" i="2"/>
  <c r="AB712" i="2"/>
  <c r="AC711" i="2"/>
  <c r="AB711" i="2"/>
  <c r="AC710" i="2"/>
  <c r="AB710" i="2"/>
  <c r="AC709" i="2"/>
  <c r="AB709" i="2"/>
  <c r="AC708" i="2"/>
  <c r="AB708" i="2"/>
  <c r="AC707" i="2"/>
  <c r="AB707" i="2"/>
  <c r="AC706" i="2"/>
  <c r="AB706" i="2"/>
  <c r="AC705" i="2"/>
  <c r="AB705" i="2"/>
  <c r="AC704" i="2"/>
  <c r="AB704" i="2"/>
  <c r="AC703" i="2"/>
  <c r="AB703" i="2"/>
  <c r="AC702" i="2"/>
  <c r="AB702" i="2"/>
  <c r="AC701" i="2"/>
  <c r="AB701" i="2"/>
  <c r="AC700" i="2"/>
  <c r="AB700" i="2"/>
  <c r="AC699" i="2"/>
  <c r="AB699" i="2"/>
  <c r="AC698" i="2"/>
  <c r="AB698" i="2"/>
  <c r="AC697" i="2"/>
  <c r="AB697" i="2"/>
  <c r="AC696" i="2"/>
  <c r="AB696" i="2"/>
  <c r="AC695" i="2"/>
  <c r="AB695" i="2"/>
  <c r="AC694" i="2"/>
  <c r="AB694" i="2"/>
  <c r="AC693" i="2"/>
  <c r="AB693" i="2"/>
  <c r="AC692" i="2"/>
  <c r="AB692" i="2"/>
  <c r="AC691" i="2"/>
  <c r="AB691" i="2"/>
  <c r="AC690" i="2"/>
  <c r="AB690" i="2"/>
  <c r="AC689" i="2"/>
  <c r="AB689" i="2"/>
  <c r="AC688" i="2"/>
  <c r="AB688" i="2"/>
  <c r="AC687" i="2"/>
  <c r="AB687" i="2"/>
  <c r="AC686" i="2"/>
  <c r="AB686" i="2"/>
  <c r="AC685" i="2"/>
  <c r="AB685" i="2"/>
  <c r="AC684" i="2"/>
  <c r="AB684" i="2"/>
  <c r="AC683" i="2"/>
  <c r="AB683" i="2"/>
  <c r="AC682" i="2"/>
  <c r="AB682" i="2"/>
  <c r="AC681" i="2"/>
  <c r="AB681" i="2"/>
  <c r="AC680" i="2"/>
  <c r="AB680" i="2"/>
  <c r="AC679" i="2"/>
  <c r="AB679" i="2"/>
  <c r="AC678" i="2"/>
  <c r="AB678" i="2"/>
  <c r="AC677" i="2"/>
  <c r="AB677" i="2"/>
  <c r="AC676" i="2"/>
  <c r="AB676" i="2"/>
  <c r="AC675" i="2"/>
  <c r="AB675" i="2"/>
  <c r="AC674" i="2"/>
  <c r="AB674" i="2"/>
  <c r="AC673" i="2"/>
  <c r="AB673" i="2"/>
  <c r="AC672" i="2"/>
  <c r="AB672" i="2"/>
  <c r="AC671" i="2"/>
  <c r="AB671" i="2"/>
  <c r="AC670" i="2"/>
  <c r="AB670" i="2"/>
  <c r="AC669" i="2"/>
  <c r="AB669" i="2"/>
  <c r="AC668" i="2"/>
  <c r="AB668" i="2"/>
  <c r="AC667" i="2"/>
  <c r="AB667" i="2"/>
  <c r="AC666" i="2"/>
  <c r="AB666" i="2"/>
  <c r="AC665" i="2"/>
  <c r="AB665" i="2"/>
  <c r="AC664" i="2"/>
  <c r="AB664" i="2"/>
  <c r="AC663" i="2"/>
  <c r="AB663" i="2"/>
  <c r="AC662" i="2"/>
  <c r="AB662" i="2"/>
  <c r="AC661" i="2"/>
  <c r="AB661" i="2"/>
  <c r="AC660" i="2"/>
  <c r="AB660" i="2"/>
  <c r="AC659" i="2"/>
  <c r="AB659" i="2"/>
  <c r="AC658" i="2"/>
  <c r="AB658" i="2"/>
  <c r="AC657" i="2"/>
  <c r="AB657" i="2"/>
  <c r="AC656" i="2"/>
  <c r="AB656" i="2"/>
  <c r="AC655" i="2"/>
  <c r="AB655" i="2"/>
  <c r="AC654" i="2"/>
  <c r="AB654" i="2"/>
  <c r="AC653" i="2"/>
  <c r="AB653" i="2"/>
  <c r="AC652" i="2"/>
  <c r="AB652" i="2"/>
  <c r="AC651" i="2"/>
  <c r="AB651" i="2"/>
  <c r="AC650" i="2"/>
  <c r="AB650" i="2"/>
  <c r="AC649" i="2"/>
  <c r="AB649" i="2"/>
  <c r="AC648" i="2"/>
  <c r="AB648" i="2"/>
  <c r="AC647" i="2"/>
  <c r="AB647" i="2"/>
  <c r="AC646" i="2"/>
  <c r="AB646" i="2"/>
  <c r="AC645" i="2"/>
  <c r="AB645" i="2"/>
  <c r="AC644" i="2"/>
  <c r="AB644" i="2"/>
  <c r="AC643" i="2"/>
  <c r="AB643" i="2"/>
  <c r="AC642" i="2"/>
  <c r="AB642" i="2"/>
  <c r="AC641" i="2"/>
  <c r="AB641" i="2"/>
  <c r="AC640" i="2"/>
  <c r="AB640" i="2"/>
  <c r="AC639" i="2"/>
  <c r="AB639" i="2"/>
  <c r="AC638" i="2"/>
  <c r="AB638" i="2"/>
  <c r="AC637" i="2"/>
  <c r="AB637" i="2"/>
  <c r="AC636" i="2"/>
  <c r="AB636" i="2"/>
  <c r="AC635" i="2"/>
  <c r="AB635" i="2"/>
  <c r="AC634" i="2"/>
  <c r="AB634" i="2"/>
  <c r="AC633" i="2"/>
  <c r="AB633" i="2"/>
  <c r="AC632" i="2"/>
  <c r="AB632" i="2"/>
  <c r="AC631" i="2"/>
  <c r="AB631" i="2"/>
  <c r="AC630" i="2"/>
  <c r="AB630" i="2"/>
  <c r="AC629" i="2"/>
  <c r="AB629" i="2"/>
  <c r="AC628" i="2"/>
  <c r="AB628" i="2"/>
  <c r="AC627" i="2"/>
  <c r="AB627" i="2"/>
  <c r="AC626" i="2"/>
  <c r="AB626" i="2"/>
  <c r="AC625" i="2"/>
  <c r="AB625" i="2"/>
  <c r="AC624" i="2"/>
  <c r="AB624" i="2"/>
  <c r="AC623" i="2"/>
  <c r="AB623" i="2"/>
  <c r="AC622" i="2"/>
  <c r="AB622" i="2"/>
  <c r="AC621" i="2"/>
  <c r="AB621" i="2"/>
  <c r="AC620" i="2"/>
  <c r="AB620" i="2"/>
  <c r="AC619" i="2"/>
  <c r="AB619" i="2"/>
  <c r="AC618" i="2"/>
  <c r="AB618" i="2"/>
  <c r="AC617" i="2"/>
  <c r="AB617" i="2"/>
  <c r="AC616" i="2"/>
  <c r="AB616" i="2"/>
  <c r="AC615" i="2"/>
  <c r="AB615" i="2"/>
  <c r="AC614" i="2"/>
  <c r="AB614" i="2"/>
  <c r="AC613" i="2"/>
  <c r="AB613" i="2"/>
  <c r="AC612" i="2"/>
  <c r="AB612" i="2"/>
  <c r="AC611" i="2"/>
  <c r="AB611" i="2"/>
  <c r="AC610" i="2"/>
  <c r="AB610" i="2"/>
  <c r="AC609" i="2"/>
  <c r="AB609" i="2"/>
  <c r="AC608" i="2"/>
  <c r="AB608" i="2"/>
  <c r="AC607" i="2"/>
  <c r="AB607" i="2"/>
  <c r="AC606" i="2"/>
  <c r="AB606" i="2"/>
  <c r="AC605" i="2"/>
  <c r="AB605" i="2"/>
  <c r="AC604" i="2"/>
  <c r="AB604" i="2"/>
  <c r="AC603" i="2"/>
  <c r="AB603" i="2"/>
  <c r="AC602" i="2"/>
  <c r="AB602" i="2"/>
  <c r="AC601" i="2"/>
  <c r="AB601" i="2"/>
  <c r="AC600" i="2"/>
  <c r="AB600" i="2"/>
  <c r="AC599" i="2"/>
  <c r="AB599" i="2"/>
  <c r="AC598" i="2"/>
  <c r="AB598" i="2"/>
  <c r="AC597" i="2"/>
  <c r="AB597" i="2"/>
  <c r="AC596" i="2"/>
  <c r="AB596" i="2"/>
  <c r="AC595" i="2"/>
  <c r="AB595" i="2"/>
  <c r="AC594" i="2"/>
  <c r="AB594" i="2"/>
  <c r="AC593" i="2"/>
  <c r="AB593" i="2"/>
  <c r="AC592" i="2"/>
  <c r="AB592" i="2"/>
  <c r="AC591" i="2"/>
  <c r="AB591" i="2"/>
  <c r="AC590" i="2"/>
  <c r="AB590" i="2"/>
  <c r="AC589" i="2"/>
  <c r="AB589" i="2"/>
  <c r="AC588" i="2"/>
  <c r="AB588" i="2"/>
  <c r="AC587" i="2"/>
  <c r="AB587" i="2"/>
  <c r="AC586" i="2"/>
  <c r="AB586" i="2"/>
  <c r="AC585" i="2"/>
  <c r="AB585" i="2"/>
  <c r="AC584" i="2"/>
  <c r="AB584" i="2"/>
  <c r="AC583" i="2"/>
  <c r="AB583" i="2"/>
  <c r="AC582" i="2"/>
  <c r="AB582" i="2"/>
  <c r="AC581" i="2"/>
  <c r="AB581" i="2"/>
  <c r="AC580" i="2"/>
  <c r="AB580" i="2"/>
  <c r="AC579" i="2"/>
  <c r="AB579" i="2"/>
  <c r="AC578" i="2"/>
  <c r="AB578" i="2"/>
  <c r="AC577" i="2"/>
  <c r="AB577" i="2"/>
  <c r="AC576" i="2"/>
  <c r="AB576" i="2"/>
  <c r="AC575" i="2"/>
  <c r="AB575" i="2"/>
  <c r="AC574" i="2"/>
  <c r="AB574" i="2"/>
  <c r="AC573" i="2"/>
  <c r="AB573" i="2"/>
  <c r="AC572" i="2"/>
  <c r="AB572" i="2"/>
  <c r="AC571" i="2"/>
  <c r="AB571" i="2"/>
  <c r="AC570" i="2"/>
  <c r="AB570" i="2"/>
  <c r="AC569" i="2"/>
  <c r="AB569" i="2"/>
  <c r="AC568" i="2"/>
  <c r="AB568" i="2"/>
  <c r="AC567" i="2"/>
  <c r="AB567" i="2"/>
  <c r="AC566" i="2"/>
  <c r="AB566" i="2"/>
  <c r="AC565" i="2"/>
  <c r="AB565" i="2"/>
  <c r="AC564" i="2"/>
  <c r="AB564" i="2"/>
  <c r="AC563" i="2"/>
  <c r="AB563" i="2"/>
  <c r="AC562" i="2"/>
  <c r="AB562" i="2"/>
  <c r="AC561" i="2"/>
  <c r="AB561" i="2"/>
  <c r="AC560" i="2"/>
  <c r="AB560" i="2"/>
  <c r="AC559" i="2"/>
  <c r="AB559" i="2"/>
  <c r="AC558" i="2"/>
  <c r="AB558" i="2"/>
  <c r="AC557" i="2"/>
  <c r="AB557" i="2"/>
  <c r="AC556" i="2"/>
  <c r="AB556" i="2"/>
  <c r="AC555" i="2"/>
  <c r="AB555" i="2"/>
  <c r="AC554" i="2"/>
  <c r="AB554" i="2"/>
  <c r="AC553" i="2"/>
  <c r="AB553" i="2"/>
  <c r="AC552" i="2"/>
  <c r="AB552" i="2"/>
  <c r="AC551" i="2"/>
  <c r="AB551" i="2"/>
  <c r="AC550" i="2"/>
  <c r="AB550" i="2"/>
  <c r="AC549" i="2"/>
  <c r="AB549" i="2"/>
  <c r="AC548" i="2"/>
  <c r="AB548" i="2"/>
  <c r="AC547" i="2"/>
  <c r="AB547" i="2"/>
  <c r="AC546" i="2"/>
  <c r="AB546" i="2"/>
  <c r="AC545" i="2"/>
  <c r="AB545" i="2"/>
  <c r="AC544" i="2"/>
  <c r="AB544" i="2"/>
  <c r="AC543" i="2"/>
  <c r="AB543" i="2"/>
  <c r="AC542" i="2"/>
  <c r="AB542" i="2"/>
  <c r="AC541" i="2"/>
  <c r="AB541" i="2"/>
  <c r="AC540" i="2"/>
  <c r="AB540" i="2"/>
  <c r="AC539" i="2"/>
  <c r="AB539" i="2"/>
  <c r="AC538" i="2"/>
  <c r="AB538" i="2"/>
  <c r="AC537" i="2"/>
  <c r="AB537" i="2"/>
  <c r="AC536" i="2"/>
  <c r="AB536" i="2"/>
  <c r="AC535" i="2"/>
  <c r="AB535" i="2"/>
  <c r="AC534" i="2"/>
  <c r="AB534" i="2"/>
  <c r="AC533" i="2"/>
  <c r="AB533" i="2"/>
  <c r="AC532" i="2"/>
  <c r="AB532" i="2"/>
  <c r="AC531" i="2"/>
  <c r="AB531" i="2"/>
  <c r="AC530" i="2"/>
  <c r="AB530" i="2"/>
  <c r="AC529" i="2"/>
  <c r="AB529" i="2"/>
  <c r="AC528" i="2"/>
  <c r="AB528" i="2"/>
  <c r="AC527" i="2"/>
  <c r="AB527" i="2"/>
  <c r="AC526" i="2"/>
  <c r="AB526" i="2"/>
  <c r="AC525" i="2"/>
  <c r="AB525" i="2"/>
  <c r="AC524" i="2"/>
  <c r="AB524" i="2"/>
  <c r="AC523" i="2"/>
  <c r="AB523" i="2"/>
  <c r="AC522" i="2"/>
  <c r="AB522" i="2"/>
  <c r="AC521" i="2"/>
  <c r="AB521" i="2"/>
  <c r="AC520" i="2"/>
  <c r="AB520" i="2"/>
  <c r="AC519" i="2"/>
  <c r="AB519" i="2"/>
  <c r="AC518" i="2"/>
  <c r="AB518" i="2"/>
  <c r="AC517" i="2"/>
  <c r="AB517" i="2"/>
  <c r="AC516" i="2"/>
  <c r="AB516" i="2"/>
  <c r="AC515" i="2"/>
  <c r="AB515" i="2"/>
  <c r="AC514" i="2"/>
  <c r="AB514" i="2"/>
  <c r="AC513" i="2"/>
  <c r="AB513" i="2"/>
  <c r="AC512" i="2"/>
  <c r="AB512" i="2"/>
  <c r="AC511" i="2"/>
  <c r="AB511" i="2"/>
  <c r="AC510" i="2"/>
  <c r="AB510" i="2"/>
  <c r="AC509" i="2"/>
  <c r="AB509" i="2"/>
  <c r="AC508" i="2"/>
  <c r="AB508" i="2"/>
  <c r="AC507" i="2"/>
  <c r="AB507" i="2"/>
  <c r="AC506" i="2"/>
  <c r="AB506" i="2"/>
  <c r="AC505" i="2"/>
  <c r="AB505" i="2"/>
  <c r="AC504" i="2"/>
  <c r="AB504" i="2"/>
  <c r="AC503" i="2"/>
  <c r="AB503" i="2"/>
  <c r="AC502" i="2"/>
  <c r="AB502" i="2"/>
  <c r="AC501" i="2"/>
  <c r="AB501" i="2"/>
  <c r="AC500" i="2"/>
  <c r="AB500" i="2"/>
  <c r="AC499" i="2"/>
  <c r="AB499" i="2"/>
  <c r="AC498" i="2"/>
  <c r="AB498" i="2"/>
  <c r="AC497" i="2"/>
  <c r="AB497" i="2"/>
  <c r="AC496" i="2"/>
  <c r="AB496" i="2"/>
  <c r="AC495" i="2"/>
  <c r="AB495" i="2"/>
  <c r="AC494" i="2"/>
  <c r="AB494" i="2"/>
  <c r="AC493" i="2"/>
  <c r="AB493" i="2"/>
  <c r="AC492" i="2"/>
  <c r="AB492" i="2"/>
  <c r="AC491" i="2"/>
  <c r="AB491" i="2"/>
  <c r="AC490" i="2"/>
  <c r="AB490" i="2"/>
  <c r="AC489" i="2"/>
  <c r="AB489" i="2"/>
  <c r="AC488" i="2"/>
  <c r="AB488" i="2"/>
  <c r="AC487" i="2"/>
  <c r="AB487" i="2"/>
  <c r="AC486" i="2"/>
  <c r="AB486" i="2"/>
  <c r="AC485" i="2"/>
  <c r="AB485" i="2"/>
  <c r="AC484" i="2"/>
  <c r="AB484" i="2"/>
  <c r="AC483" i="2"/>
  <c r="AB483" i="2"/>
  <c r="AC482" i="2"/>
  <c r="AB482" i="2"/>
  <c r="AC481" i="2"/>
  <c r="AB481" i="2"/>
  <c r="AC480" i="2"/>
  <c r="AB480" i="2"/>
  <c r="AC479" i="2"/>
  <c r="AB479" i="2"/>
  <c r="AC478" i="2"/>
  <c r="AB478" i="2"/>
  <c r="AC477" i="2"/>
  <c r="AB477" i="2"/>
  <c r="AC476" i="2"/>
  <c r="AB476" i="2"/>
  <c r="AC475" i="2"/>
  <c r="AB475" i="2"/>
  <c r="AC474" i="2"/>
  <c r="AB474" i="2"/>
  <c r="AC473" i="2"/>
  <c r="AB473" i="2"/>
  <c r="AC472" i="2"/>
  <c r="AB472" i="2"/>
  <c r="AC471" i="2"/>
  <c r="AB471" i="2"/>
  <c r="AC470" i="2"/>
  <c r="AB470" i="2"/>
  <c r="AC469" i="2"/>
  <c r="AB469" i="2"/>
  <c r="AC468" i="2"/>
  <c r="AB468" i="2"/>
  <c r="AC467" i="2"/>
  <c r="AB467" i="2"/>
  <c r="AC466" i="2"/>
  <c r="AB466" i="2"/>
  <c r="AC465" i="2"/>
  <c r="AB465" i="2"/>
  <c r="AC464" i="2"/>
  <c r="AB464" i="2"/>
  <c r="AC463" i="2"/>
  <c r="AB463" i="2"/>
  <c r="AC462" i="2"/>
  <c r="AB462" i="2"/>
  <c r="AC461" i="2"/>
  <c r="AB461" i="2"/>
  <c r="AC460" i="2"/>
  <c r="AB460" i="2"/>
  <c r="AC459" i="2"/>
  <c r="AB459" i="2"/>
  <c r="AC458" i="2"/>
  <c r="AB458" i="2"/>
  <c r="AC457" i="2"/>
  <c r="AB457" i="2"/>
  <c r="AC456" i="2"/>
  <c r="AB456" i="2"/>
  <c r="AC455" i="2"/>
  <c r="AB455" i="2"/>
  <c r="AC454" i="2"/>
  <c r="AB454" i="2"/>
  <c r="AC453" i="2"/>
  <c r="AB453" i="2"/>
  <c r="AC452" i="2"/>
  <c r="AB452" i="2"/>
  <c r="AC451" i="2"/>
  <c r="AB451" i="2"/>
  <c r="AC450" i="2"/>
  <c r="AB450" i="2"/>
  <c r="AC449" i="2"/>
  <c r="AB449" i="2"/>
  <c r="AC448" i="2"/>
  <c r="AB448" i="2"/>
  <c r="AC447" i="2"/>
  <c r="AB447" i="2"/>
  <c r="AC446" i="2"/>
  <c r="AB446" i="2"/>
  <c r="AC445" i="2"/>
  <c r="AB445" i="2"/>
  <c r="AC444" i="2"/>
  <c r="AB444" i="2"/>
  <c r="AC443" i="2"/>
  <c r="AB443" i="2"/>
  <c r="AC442" i="2"/>
  <c r="AB442" i="2"/>
  <c r="AC441" i="2"/>
  <c r="AB441" i="2"/>
  <c r="AC440" i="2"/>
  <c r="AB440" i="2"/>
  <c r="AC439" i="2"/>
  <c r="AB439" i="2"/>
  <c r="AC438" i="2"/>
  <c r="AB438" i="2"/>
  <c r="AC437" i="2"/>
  <c r="AB437" i="2"/>
  <c r="AC436" i="2"/>
  <c r="AB436" i="2"/>
  <c r="AC435" i="2"/>
  <c r="AB435" i="2"/>
  <c r="AC434" i="2"/>
  <c r="AB434" i="2"/>
  <c r="AC433" i="2"/>
  <c r="AB433" i="2"/>
  <c r="AC432" i="2"/>
  <c r="AB432" i="2"/>
  <c r="AC431" i="2"/>
  <c r="AB431" i="2"/>
  <c r="AC430" i="2"/>
  <c r="AB430" i="2"/>
  <c r="AC429" i="2"/>
  <c r="AB429" i="2"/>
  <c r="AC428" i="2"/>
  <c r="AB428" i="2"/>
  <c r="AC427" i="2"/>
  <c r="AB427" i="2"/>
  <c r="AC426" i="2"/>
  <c r="AB426" i="2"/>
  <c r="AC425" i="2"/>
  <c r="AB425" i="2"/>
  <c r="AC424" i="2"/>
  <c r="AB424" i="2"/>
  <c r="AC423" i="2"/>
  <c r="AB423" i="2"/>
  <c r="AC422" i="2"/>
  <c r="AB422" i="2"/>
  <c r="AC421" i="2"/>
  <c r="AB421" i="2"/>
  <c r="AC420" i="2"/>
  <c r="AB420" i="2"/>
  <c r="AC419" i="2"/>
  <c r="AB419" i="2"/>
  <c r="AC418" i="2"/>
  <c r="AB418" i="2"/>
  <c r="AC417" i="2"/>
  <c r="AB417" i="2"/>
  <c r="AC416" i="2"/>
  <c r="AB416" i="2"/>
  <c r="AC415" i="2"/>
  <c r="AB415" i="2"/>
  <c r="AC414" i="2"/>
  <c r="AB414" i="2"/>
  <c r="AC413" i="2"/>
  <c r="AB413" i="2"/>
  <c r="AC412" i="2"/>
  <c r="AB412" i="2"/>
  <c r="AC411" i="2"/>
  <c r="AB411" i="2"/>
  <c r="AC410" i="2"/>
  <c r="AB410" i="2"/>
  <c r="AC409" i="2"/>
  <c r="AB409" i="2"/>
  <c r="AC408" i="2"/>
  <c r="AB408" i="2"/>
  <c r="AC407" i="2"/>
  <c r="AB407" i="2"/>
  <c r="AC406" i="2"/>
  <c r="AB406" i="2"/>
  <c r="AC405" i="2"/>
  <c r="AB405" i="2"/>
  <c r="AC404" i="2"/>
  <c r="AB404" i="2"/>
  <c r="AC403" i="2"/>
  <c r="AB403" i="2"/>
  <c r="AC402" i="2"/>
  <c r="AB402" i="2"/>
  <c r="AC401" i="2"/>
  <c r="AB401" i="2"/>
  <c r="AC400" i="2"/>
  <c r="AB400" i="2"/>
  <c r="AC399" i="2"/>
  <c r="AB399" i="2"/>
  <c r="AC398" i="2"/>
  <c r="AB398" i="2"/>
  <c r="AC397" i="2"/>
  <c r="AB397" i="2"/>
  <c r="AC396" i="2"/>
  <c r="AB396" i="2"/>
  <c r="AC395" i="2"/>
  <c r="AB395" i="2"/>
  <c r="AC394" i="2"/>
  <c r="AB394" i="2"/>
  <c r="AC393" i="2"/>
  <c r="AB393" i="2"/>
  <c r="AC392" i="2"/>
  <c r="AB392" i="2"/>
  <c r="AC391" i="2"/>
  <c r="AB391" i="2"/>
  <c r="AC390" i="2"/>
  <c r="AB390" i="2"/>
  <c r="AC389" i="2"/>
  <c r="AB389" i="2"/>
  <c r="AC388" i="2"/>
  <c r="AB388" i="2"/>
  <c r="AC387" i="2"/>
  <c r="AB387" i="2"/>
  <c r="AC386" i="2"/>
  <c r="AB386" i="2"/>
  <c r="AC385" i="2"/>
  <c r="AB385" i="2"/>
  <c r="AC384" i="2"/>
  <c r="AB384" i="2"/>
  <c r="AC383" i="2"/>
  <c r="AB383" i="2"/>
  <c r="AC382" i="2"/>
  <c r="AB382" i="2"/>
  <c r="AC381" i="2"/>
  <c r="AB381" i="2"/>
  <c r="AC380" i="2"/>
  <c r="AB380" i="2"/>
  <c r="AC379" i="2"/>
  <c r="AB379" i="2"/>
  <c r="AC378" i="2"/>
  <c r="AB378" i="2"/>
  <c r="AC377" i="2"/>
  <c r="AB377" i="2"/>
  <c r="AC376" i="2"/>
  <c r="AB376" i="2"/>
  <c r="AC375" i="2"/>
  <c r="AB375" i="2"/>
  <c r="AC374" i="2"/>
  <c r="AB374" i="2"/>
  <c r="AC373" i="2"/>
  <c r="AB373" i="2"/>
  <c r="AC372" i="2"/>
  <c r="AB372" i="2"/>
  <c r="AC371" i="2"/>
  <c r="AB371" i="2"/>
  <c r="AC370" i="2"/>
  <c r="AB370" i="2"/>
  <c r="AC369" i="2"/>
  <c r="AB369" i="2"/>
  <c r="AC368" i="2"/>
  <c r="AB368" i="2"/>
  <c r="AC367" i="2"/>
  <c r="AB367" i="2"/>
  <c r="AC366" i="2"/>
  <c r="AB366" i="2"/>
  <c r="AC365" i="2"/>
  <c r="AB365" i="2"/>
  <c r="AC364" i="2"/>
  <c r="AB364" i="2"/>
  <c r="AC363" i="2"/>
  <c r="AB363" i="2"/>
  <c r="AC362" i="2"/>
  <c r="AB362" i="2"/>
  <c r="AC361" i="2"/>
  <c r="AB361" i="2"/>
  <c r="AC360" i="2"/>
  <c r="AB360" i="2"/>
  <c r="AC359" i="2"/>
  <c r="AB359" i="2"/>
  <c r="AC358" i="2"/>
  <c r="AB358" i="2"/>
  <c r="AC357" i="2"/>
  <c r="AB357" i="2"/>
  <c r="AC356" i="2"/>
  <c r="AB356" i="2"/>
  <c r="AC355" i="2"/>
  <c r="AB355" i="2"/>
  <c r="AC354" i="2"/>
  <c r="AB354" i="2"/>
  <c r="AC353" i="2"/>
  <c r="AB353" i="2"/>
  <c r="AC352" i="2"/>
  <c r="AB352" i="2"/>
  <c r="AC351" i="2"/>
  <c r="AB351" i="2"/>
  <c r="AC350" i="2"/>
  <c r="AB350" i="2"/>
  <c r="AC349" i="2"/>
  <c r="AB349" i="2"/>
  <c r="AC348" i="2"/>
  <c r="AB348" i="2"/>
  <c r="AC347" i="2"/>
  <c r="AB347" i="2"/>
  <c r="AC346" i="2"/>
  <c r="AB346" i="2"/>
  <c r="AC345" i="2"/>
  <c r="AB345" i="2"/>
  <c r="AC344" i="2"/>
  <c r="AB344" i="2"/>
  <c r="AC343" i="2"/>
  <c r="AB343" i="2"/>
  <c r="AC342" i="2"/>
  <c r="AB342" i="2"/>
  <c r="AC341" i="2"/>
  <c r="AB341" i="2"/>
  <c r="AC340" i="2"/>
  <c r="AB340" i="2"/>
  <c r="AC339" i="2"/>
  <c r="AB339" i="2"/>
  <c r="AC338" i="2"/>
  <c r="AB338" i="2"/>
  <c r="AC337" i="2"/>
  <c r="AB337" i="2"/>
  <c r="AC336" i="2"/>
  <c r="AB336" i="2"/>
  <c r="AC335" i="2"/>
  <c r="AB335" i="2"/>
  <c r="AC334" i="2"/>
  <c r="AB334" i="2"/>
  <c r="AC333" i="2"/>
  <c r="AB333" i="2"/>
  <c r="AC332" i="2"/>
  <c r="AB332" i="2"/>
  <c r="AC331" i="2"/>
  <c r="AB331" i="2"/>
  <c r="AC330" i="2"/>
  <c r="AB330" i="2"/>
  <c r="AC329" i="2"/>
  <c r="AB329" i="2"/>
  <c r="AC328" i="2"/>
  <c r="AB328" i="2"/>
  <c r="AC327" i="2"/>
  <c r="AB327" i="2"/>
  <c r="AC326" i="2"/>
  <c r="AB326" i="2"/>
  <c r="AC325" i="2"/>
  <c r="AB325" i="2"/>
  <c r="AC324" i="2"/>
  <c r="AB324" i="2"/>
  <c r="AC323" i="2"/>
  <c r="AB323" i="2"/>
  <c r="AC322" i="2"/>
  <c r="AB322" i="2"/>
  <c r="AC321" i="2"/>
  <c r="AB321" i="2"/>
  <c r="AC320" i="2"/>
  <c r="AB320" i="2"/>
  <c r="AC319" i="2"/>
  <c r="AB319" i="2"/>
  <c r="AC318" i="2"/>
  <c r="AB318" i="2"/>
  <c r="AC317" i="2"/>
  <c r="AB317" i="2"/>
  <c r="AC316" i="2"/>
  <c r="AB316" i="2"/>
  <c r="AC315" i="2"/>
  <c r="AB315" i="2"/>
  <c r="AC314" i="2"/>
  <c r="AB314" i="2"/>
  <c r="AC313" i="2"/>
  <c r="AB313" i="2"/>
  <c r="AC312" i="2"/>
  <c r="AB312" i="2"/>
  <c r="AC311" i="2"/>
  <c r="AB311" i="2"/>
  <c r="AC310" i="2"/>
  <c r="AB310" i="2"/>
  <c r="AC309" i="2"/>
  <c r="AB309" i="2"/>
  <c r="AC308" i="2"/>
  <c r="AB308" i="2"/>
  <c r="AC307" i="2"/>
  <c r="AB307" i="2"/>
  <c r="AC306" i="2"/>
  <c r="AB306" i="2"/>
  <c r="AC305" i="2"/>
  <c r="AB305" i="2"/>
  <c r="AC304" i="2"/>
  <c r="AB304" i="2"/>
  <c r="AC303" i="2"/>
  <c r="AB303" i="2"/>
  <c r="AC302" i="2"/>
  <c r="AB302" i="2"/>
  <c r="AC301" i="2"/>
  <c r="AB301" i="2"/>
  <c r="AC300" i="2"/>
  <c r="AB300" i="2"/>
  <c r="AC299" i="2"/>
  <c r="AB299" i="2"/>
  <c r="AC298" i="2"/>
  <c r="AB298" i="2"/>
  <c r="AC297" i="2"/>
  <c r="AB297" i="2"/>
  <c r="AC296" i="2"/>
  <c r="AB296" i="2"/>
  <c r="AC295" i="2"/>
  <c r="AB295" i="2"/>
  <c r="AC294" i="2"/>
  <c r="AB294" i="2"/>
  <c r="AC293" i="2"/>
  <c r="AB293" i="2"/>
  <c r="AC292" i="2"/>
  <c r="AB292" i="2"/>
  <c r="AC291" i="2"/>
  <c r="AB291" i="2"/>
  <c r="AC290" i="2"/>
  <c r="AB290" i="2"/>
  <c r="AC289" i="2"/>
  <c r="AB289" i="2"/>
  <c r="AC288" i="2"/>
  <c r="AB288" i="2"/>
  <c r="AC287" i="2"/>
  <c r="AB287" i="2"/>
  <c r="AC286" i="2"/>
  <c r="AB286" i="2"/>
  <c r="AC285" i="2"/>
  <c r="AB285" i="2"/>
  <c r="AC284" i="2"/>
  <c r="AB284" i="2"/>
  <c r="AC283" i="2"/>
  <c r="AB283" i="2"/>
  <c r="AC282" i="2"/>
  <c r="AB282" i="2"/>
  <c r="AC281" i="2"/>
  <c r="AB281" i="2"/>
  <c r="AC280" i="2"/>
  <c r="AB280" i="2"/>
  <c r="AC279" i="2"/>
  <c r="AB279" i="2"/>
  <c r="AC278" i="2"/>
  <c r="AB278" i="2"/>
  <c r="AC277" i="2"/>
  <c r="AB277" i="2"/>
  <c r="AC276" i="2"/>
  <c r="AB276" i="2"/>
  <c r="AC275" i="2"/>
  <c r="AB275" i="2"/>
  <c r="AC274" i="2"/>
  <c r="AB274" i="2"/>
  <c r="AC273" i="2"/>
  <c r="AB273" i="2"/>
  <c r="AC272" i="2"/>
  <c r="AB272" i="2"/>
  <c r="AC271" i="2"/>
  <c r="AB271" i="2"/>
  <c r="AC270" i="2"/>
  <c r="AB270" i="2"/>
  <c r="AC269" i="2"/>
  <c r="AB269" i="2"/>
  <c r="AC268" i="2"/>
  <c r="AB268" i="2"/>
  <c r="AC267" i="2"/>
  <c r="AB267" i="2"/>
  <c r="AC266" i="2"/>
  <c r="AB266" i="2"/>
  <c r="AC265" i="2"/>
  <c r="AB265" i="2"/>
  <c r="AC264" i="2"/>
  <c r="AB264" i="2"/>
  <c r="AC263" i="2"/>
  <c r="AB263" i="2"/>
  <c r="AC262" i="2"/>
  <c r="AB262" i="2"/>
  <c r="AC261" i="2"/>
  <c r="AB261" i="2"/>
  <c r="AC260" i="2"/>
  <c r="AB260" i="2"/>
  <c r="AC259" i="2"/>
  <c r="AB259" i="2"/>
  <c r="AC258" i="2"/>
  <c r="AB258" i="2"/>
  <c r="AC257" i="2"/>
  <c r="AB257" i="2"/>
  <c r="AC256" i="2"/>
  <c r="AB256" i="2"/>
  <c r="AC255" i="2"/>
  <c r="AB255" i="2"/>
  <c r="AC254" i="2"/>
  <c r="AB254" i="2"/>
  <c r="AC253" i="2"/>
  <c r="AB253" i="2"/>
  <c r="AC252" i="2"/>
  <c r="AB252" i="2"/>
  <c r="AC251" i="2"/>
  <c r="AB251" i="2"/>
  <c r="AC250" i="2"/>
  <c r="AB250" i="2"/>
  <c r="AC249" i="2"/>
  <c r="AB249" i="2"/>
  <c r="AC248" i="2"/>
  <c r="AB248" i="2"/>
  <c r="AC247" i="2"/>
  <c r="AB247" i="2"/>
  <c r="AC246" i="2"/>
  <c r="AB246" i="2"/>
  <c r="AC245" i="2"/>
  <c r="AB245" i="2"/>
  <c r="AC244" i="2"/>
  <c r="AB244" i="2"/>
  <c r="AC243" i="2"/>
  <c r="AB243" i="2"/>
  <c r="AC242" i="2"/>
  <c r="AB242" i="2"/>
  <c r="AC241" i="2"/>
  <c r="AB241" i="2"/>
  <c r="AC240" i="2"/>
  <c r="AB240" i="2"/>
  <c r="AC239" i="2"/>
  <c r="AB239" i="2"/>
  <c r="AC238" i="2"/>
  <c r="AB238" i="2"/>
  <c r="AC237" i="2"/>
  <c r="AB237" i="2"/>
  <c r="AC236" i="2"/>
  <c r="AB236" i="2"/>
  <c r="AC235" i="2"/>
  <c r="AB235" i="2"/>
  <c r="AC234" i="2"/>
  <c r="AB234" i="2"/>
  <c r="AC233" i="2"/>
  <c r="AB233" i="2"/>
  <c r="AC232" i="2"/>
  <c r="AB232" i="2"/>
  <c r="AC231" i="2"/>
  <c r="AB231" i="2"/>
  <c r="AC230" i="2"/>
  <c r="AB230" i="2"/>
  <c r="AC229" i="2"/>
  <c r="AB229" i="2"/>
  <c r="AC228" i="2"/>
  <c r="AB228" i="2"/>
  <c r="AC227" i="2"/>
  <c r="AB227" i="2"/>
  <c r="AC226" i="2"/>
  <c r="AB226" i="2"/>
  <c r="AC225" i="2"/>
  <c r="AB225" i="2"/>
  <c r="AC224" i="2"/>
  <c r="AB224" i="2"/>
  <c r="AC223" i="2"/>
  <c r="AB223" i="2"/>
  <c r="AC222" i="2"/>
  <c r="AB222" i="2"/>
  <c r="AC221" i="2"/>
  <c r="AB221" i="2"/>
  <c r="AC220" i="2"/>
  <c r="AB220" i="2"/>
  <c r="AC219" i="2"/>
  <c r="AB219" i="2"/>
  <c r="AC218" i="2"/>
  <c r="AB218" i="2"/>
  <c r="AC217" i="2"/>
  <c r="AB217" i="2"/>
  <c r="AC216" i="2"/>
  <c r="AB216" i="2"/>
  <c r="AC215" i="2"/>
  <c r="AB215" i="2"/>
  <c r="AC214" i="2"/>
  <c r="AB214" i="2"/>
  <c r="AC213" i="2"/>
  <c r="AB213" i="2"/>
  <c r="AC212" i="2"/>
  <c r="AB212" i="2"/>
  <c r="AC211" i="2"/>
  <c r="AB211" i="2"/>
  <c r="AC210" i="2"/>
  <c r="AB210" i="2"/>
  <c r="AC209" i="2"/>
  <c r="AB209" i="2"/>
  <c r="AC208" i="2"/>
  <c r="AB208" i="2"/>
  <c r="AC207" i="2"/>
  <c r="AB207" i="2"/>
  <c r="AC206" i="2"/>
  <c r="AB206" i="2"/>
  <c r="AC205" i="2"/>
  <c r="AB205" i="2"/>
  <c r="AC204" i="2"/>
  <c r="AB204" i="2"/>
  <c r="AC203" i="2"/>
  <c r="AB203" i="2"/>
  <c r="AC202" i="2"/>
  <c r="AB202" i="2"/>
  <c r="AC201" i="2"/>
  <c r="AB201" i="2"/>
  <c r="AC200" i="2"/>
  <c r="AB200" i="2"/>
  <c r="AC199" i="2"/>
  <c r="AB199" i="2"/>
  <c r="AC198" i="2"/>
  <c r="AB198" i="2"/>
  <c r="AC197" i="2"/>
  <c r="AB197" i="2"/>
  <c r="AC196" i="2"/>
  <c r="AB196" i="2"/>
  <c r="AC195" i="2"/>
  <c r="AB195" i="2"/>
  <c r="AC194" i="2"/>
  <c r="AB194" i="2"/>
  <c r="AC193" i="2"/>
  <c r="AB193" i="2"/>
  <c r="AC192" i="2"/>
  <c r="AB192" i="2"/>
  <c r="AC191" i="2"/>
  <c r="AB191" i="2"/>
  <c r="AC190" i="2"/>
  <c r="AB190" i="2"/>
  <c r="AC189" i="2"/>
  <c r="AB189" i="2"/>
  <c r="AC188" i="2"/>
  <c r="AB188" i="2"/>
  <c r="AC187" i="2"/>
  <c r="AB187" i="2"/>
  <c r="AC186" i="2"/>
  <c r="AB186" i="2"/>
  <c r="AC185" i="2"/>
  <c r="AB185" i="2"/>
  <c r="AC184" i="2"/>
  <c r="AB184" i="2"/>
  <c r="AC183" i="2"/>
  <c r="AB183" i="2"/>
  <c r="AC182" i="2"/>
  <c r="AB182" i="2"/>
  <c r="AC181" i="2"/>
  <c r="AB181" i="2"/>
  <c r="AC180" i="2"/>
  <c r="AB180" i="2"/>
  <c r="AC179" i="2"/>
  <c r="AB179" i="2"/>
  <c r="AC178" i="2"/>
  <c r="AB178" i="2"/>
  <c r="AC177" i="2"/>
  <c r="AB177" i="2"/>
  <c r="AC176" i="2"/>
  <c r="AB176" i="2"/>
  <c r="AC175" i="2"/>
  <c r="AB175" i="2"/>
  <c r="AC174" i="2"/>
  <c r="AB174" i="2"/>
  <c r="AC173" i="2"/>
  <c r="AB173" i="2"/>
  <c r="AC172" i="2"/>
  <c r="AB172" i="2"/>
  <c r="AC171" i="2"/>
  <c r="AB171" i="2"/>
  <c r="AC170" i="2"/>
  <c r="AB170" i="2"/>
  <c r="AC169" i="2"/>
  <c r="AB169" i="2"/>
  <c r="AC168" i="2"/>
  <c r="AB168" i="2"/>
  <c r="AC167" i="2"/>
  <c r="AB167" i="2"/>
  <c r="AC166" i="2"/>
  <c r="AB166" i="2"/>
  <c r="AC165" i="2"/>
  <c r="AB165" i="2"/>
  <c r="AC164" i="2"/>
  <c r="AB164" i="2"/>
  <c r="AC163" i="2"/>
  <c r="AB163" i="2"/>
  <c r="AC162" i="2"/>
  <c r="AB162" i="2"/>
  <c r="AC161" i="2"/>
  <c r="AB161" i="2"/>
  <c r="AC160" i="2"/>
  <c r="AB160" i="2"/>
  <c r="AC159" i="2"/>
  <c r="AB159" i="2"/>
  <c r="AC158" i="2"/>
  <c r="AB158" i="2"/>
  <c r="AC157" i="2"/>
  <c r="AB157" i="2"/>
  <c r="AC156" i="2"/>
  <c r="AB156" i="2"/>
  <c r="AC155" i="2"/>
  <c r="AB155" i="2"/>
  <c r="AC154" i="2"/>
  <c r="AB154" i="2"/>
  <c r="AC153" i="2"/>
  <c r="AB153" i="2"/>
  <c r="AC152" i="2"/>
  <c r="AB152" i="2"/>
  <c r="AC151" i="2"/>
  <c r="AB151" i="2"/>
  <c r="AC150" i="2"/>
  <c r="AB150" i="2"/>
  <c r="AC149" i="2"/>
  <c r="AB149" i="2"/>
  <c r="AC148" i="2"/>
  <c r="AB148" i="2"/>
  <c r="AC147" i="2"/>
  <c r="AB147" i="2"/>
  <c r="AC146" i="2"/>
  <c r="AB146" i="2"/>
  <c r="AC145" i="2"/>
  <c r="AB145" i="2"/>
  <c r="AC144" i="2"/>
  <c r="AB144" i="2"/>
  <c r="AC143" i="2"/>
  <c r="AB143" i="2"/>
  <c r="AC142" i="2"/>
  <c r="AB142" i="2"/>
  <c r="AC141" i="2"/>
  <c r="AB141" i="2"/>
  <c r="AC140" i="2"/>
  <c r="AB140" i="2"/>
  <c r="AC139" i="2"/>
  <c r="AB139" i="2"/>
  <c r="AC138" i="2"/>
  <c r="AB138" i="2"/>
  <c r="AC137" i="2"/>
  <c r="AB137" i="2"/>
  <c r="AC136" i="2"/>
  <c r="AB136" i="2"/>
  <c r="AC135" i="2"/>
  <c r="AB135" i="2"/>
  <c r="AC134" i="2"/>
  <c r="AB134" i="2"/>
  <c r="AC133" i="2"/>
  <c r="AB133" i="2"/>
  <c r="AC132" i="2"/>
  <c r="AB132" i="2"/>
  <c r="AC131" i="2"/>
  <c r="AB131" i="2"/>
  <c r="AC130" i="2"/>
  <c r="AB130" i="2"/>
  <c r="AC129" i="2"/>
  <c r="AB129" i="2"/>
  <c r="AC128" i="2"/>
  <c r="AB128" i="2"/>
  <c r="AC127" i="2"/>
  <c r="AB127" i="2"/>
  <c r="AC126" i="2"/>
  <c r="AB126" i="2"/>
  <c r="AC125" i="2"/>
  <c r="AB125" i="2"/>
  <c r="AC124" i="2"/>
  <c r="AB124" i="2"/>
  <c r="AC123" i="2"/>
  <c r="AB123" i="2"/>
  <c r="AC122" i="2"/>
  <c r="AB122" i="2"/>
  <c r="AC121" i="2"/>
  <c r="AB121" i="2"/>
  <c r="AC120" i="2"/>
  <c r="AB120" i="2"/>
  <c r="AC119" i="2"/>
  <c r="AB119" i="2"/>
  <c r="AC118" i="2"/>
  <c r="AB118" i="2"/>
  <c r="AC117" i="2"/>
  <c r="AB117" i="2"/>
  <c r="AC116" i="2"/>
  <c r="AB116" i="2"/>
  <c r="AC115" i="2"/>
  <c r="AB115" i="2"/>
  <c r="AC114" i="2"/>
  <c r="AB114" i="2"/>
  <c r="AC113" i="2"/>
  <c r="AB113" i="2"/>
  <c r="AC112" i="2"/>
  <c r="AB112" i="2"/>
  <c r="AC111" i="2"/>
  <c r="AB111" i="2"/>
  <c r="AC110" i="2"/>
  <c r="AB110" i="2"/>
  <c r="AC109" i="2"/>
  <c r="AB109" i="2"/>
  <c r="AC108" i="2"/>
  <c r="AB108" i="2"/>
  <c r="AC107" i="2"/>
  <c r="AB107" i="2"/>
  <c r="AC106" i="2"/>
  <c r="AB106" i="2"/>
  <c r="AC105" i="2"/>
  <c r="AB105" i="2"/>
  <c r="AC104" i="2"/>
  <c r="AB104" i="2"/>
  <c r="AC103" i="2"/>
  <c r="AB103" i="2"/>
  <c r="AC102" i="2"/>
  <c r="AB102" i="2"/>
  <c r="AC101" i="2"/>
  <c r="AB101" i="2"/>
  <c r="AC100" i="2"/>
  <c r="AB100" i="2"/>
  <c r="AC99" i="2"/>
  <c r="AB99" i="2"/>
  <c r="AC98" i="2"/>
  <c r="AB98" i="2"/>
  <c r="AC97" i="2"/>
  <c r="AB97" i="2"/>
  <c r="AC96" i="2"/>
  <c r="AB96" i="2"/>
  <c r="AC95" i="2"/>
  <c r="AB95" i="2"/>
  <c r="AC94" i="2"/>
  <c r="AB94" i="2"/>
  <c r="AC93" i="2"/>
  <c r="AB93" i="2"/>
  <c r="AC92" i="2"/>
  <c r="AB92" i="2"/>
  <c r="AC91" i="2"/>
  <c r="AB91" i="2"/>
  <c r="AC90" i="2"/>
  <c r="AB90" i="2"/>
  <c r="AC89" i="2"/>
  <c r="AB89" i="2"/>
  <c r="AC88" i="2"/>
  <c r="AB88" i="2"/>
  <c r="AC87" i="2"/>
  <c r="AB87" i="2"/>
  <c r="AC86" i="2"/>
  <c r="AB86" i="2"/>
  <c r="AC85" i="2"/>
  <c r="AB85" i="2"/>
  <c r="AC84" i="2"/>
  <c r="AB84" i="2"/>
  <c r="AC83" i="2"/>
  <c r="AB83" i="2"/>
  <c r="AC82" i="2"/>
  <c r="AB82" i="2"/>
  <c r="AC81" i="2"/>
  <c r="AB81" i="2"/>
  <c r="AC80" i="2"/>
  <c r="AB80" i="2"/>
  <c r="AC79" i="2"/>
  <c r="AB79" i="2"/>
  <c r="AC78" i="2"/>
  <c r="AB78" i="2"/>
  <c r="AC77" i="2"/>
  <c r="AB77" i="2"/>
  <c r="AC76" i="2"/>
  <c r="AB76" i="2"/>
  <c r="AC75" i="2"/>
  <c r="AB75" i="2"/>
  <c r="AC74" i="2"/>
  <c r="AB74" i="2"/>
  <c r="AC73" i="2"/>
  <c r="AB73" i="2"/>
  <c r="AC72" i="2"/>
  <c r="AB72" i="2"/>
  <c r="AC71" i="2"/>
  <c r="AB71" i="2"/>
  <c r="AC70" i="2"/>
  <c r="AB70" i="2"/>
  <c r="AC69" i="2"/>
  <c r="AB69" i="2"/>
  <c r="AC68" i="2"/>
  <c r="AB68" i="2"/>
  <c r="AC67" i="2"/>
  <c r="AB67" i="2"/>
  <c r="AC66" i="2"/>
  <c r="AB66" i="2"/>
  <c r="AC65" i="2"/>
  <c r="AB65" i="2"/>
  <c r="AC64" i="2"/>
  <c r="AB64" i="2"/>
  <c r="AC63" i="2"/>
  <c r="AB63" i="2"/>
  <c r="AC62" i="2"/>
  <c r="AB62" i="2"/>
  <c r="AC61" i="2"/>
  <c r="AB61" i="2"/>
  <c r="AC60" i="2"/>
  <c r="AB60" i="2"/>
  <c r="AC59" i="2"/>
  <c r="AB59" i="2"/>
  <c r="AC58" i="2"/>
  <c r="AB58" i="2"/>
  <c r="AC57" i="2"/>
  <c r="AB57" i="2"/>
  <c r="AC56" i="2"/>
  <c r="AB56" i="2"/>
  <c r="AC55" i="2"/>
  <c r="AB55" i="2"/>
  <c r="AC54" i="2"/>
  <c r="AB54" i="2"/>
  <c r="AC53" i="2"/>
  <c r="AB53" i="2"/>
  <c r="AC52" i="2"/>
  <c r="AB52" i="2"/>
  <c r="AC51" i="2"/>
  <c r="AB51" i="2"/>
  <c r="AC50" i="2"/>
  <c r="AB50" i="2"/>
  <c r="AC49" i="2"/>
  <c r="AB49" i="2"/>
  <c r="AC48" i="2"/>
  <c r="AB48" i="2"/>
  <c r="AC47" i="2"/>
  <c r="AB47" i="2"/>
  <c r="AC46" i="2"/>
  <c r="AB46" i="2"/>
  <c r="AC45" i="2"/>
  <c r="AB45" i="2"/>
  <c r="AC44" i="2"/>
  <c r="AB44" i="2"/>
  <c r="AC43" i="2"/>
  <c r="AB43" i="2"/>
  <c r="AC42" i="2"/>
  <c r="AB42" i="2"/>
  <c r="AC41" i="2"/>
  <c r="AB41" i="2"/>
  <c r="AC40" i="2"/>
  <c r="AB40" i="2"/>
  <c r="AC39" i="2"/>
  <c r="AB39" i="2"/>
  <c r="AC38" i="2"/>
  <c r="AB38" i="2"/>
  <c r="AC37" i="2"/>
  <c r="AB37" i="2"/>
  <c r="AC36" i="2"/>
  <c r="AB36" i="2"/>
  <c r="AC35" i="2"/>
  <c r="AB35" i="2"/>
  <c r="AC34" i="2"/>
  <c r="AB34" i="2"/>
  <c r="AC33" i="2"/>
  <c r="AB33" i="2"/>
  <c r="AC32" i="2"/>
  <c r="AB32" i="2"/>
  <c r="AC31" i="2"/>
  <c r="AB31" i="2"/>
  <c r="AC30" i="2"/>
  <c r="AB30" i="2"/>
  <c r="AC29" i="2"/>
  <c r="AB29" i="2"/>
  <c r="AC28" i="2"/>
  <c r="AB28" i="2"/>
  <c r="AC27" i="2"/>
  <c r="AB27" i="2"/>
  <c r="AC26" i="2"/>
  <c r="AB26" i="2"/>
  <c r="AC25" i="2"/>
  <c r="AB25" i="2"/>
  <c r="AC24" i="2"/>
  <c r="AB24" i="2"/>
  <c r="AC23" i="2"/>
  <c r="AB23" i="2"/>
  <c r="AC22" i="2"/>
  <c r="AB22" i="2"/>
  <c r="AC21" i="2"/>
  <c r="AB21" i="2"/>
  <c r="AC20" i="2"/>
  <c r="AB20" i="2"/>
  <c r="AC19" i="2"/>
  <c r="AB19" i="2"/>
  <c r="AC18" i="2"/>
  <c r="AB18" i="2"/>
  <c r="AC17" i="2"/>
  <c r="AB17" i="2"/>
  <c r="AC16" i="2"/>
  <c r="AB16" i="2"/>
  <c r="AC15" i="2"/>
  <c r="AB15" i="2"/>
  <c r="AC14" i="2"/>
  <c r="AB14" i="2"/>
  <c r="AC13" i="2"/>
  <c r="AB13" i="2"/>
  <c r="AC12" i="2"/>
  <c r="AB12" i="2"/>
  <c r="AC11" i="2"/>
  <c r="AB11" i="2"/>
  <c r="AC10" i="2"/>
  <c r="AB10" i="2"/>
  <c r="AC9" i="2"/>
  <c r="AB9" i="2"/>
  <c r="AC8" i="2"/>
  <c r="AB8" i="2"/>
  <c r="AC7" i="2"/>
  <c r="AB7" i="2"/>
  <c r="AC6" i="2"/>
  <c r="AB6" i="2"/>
  <c r="AC5" i="2"/>
  <c r="AB5" i="2"/>
  <c r="AC4" i="2"/>
  <c r="AB4" i="2"/>
  <c r="AB3" i="2"/>
  <c r="AC3" i="2" l="1"/>
  <c r="P7069" i="2" l="1"/>
  <c r="P7068" i="2"/>
  <c r="P7067" i="2"/>
  <c r="P7066" i="2"/>
  <c r="P7065" i="2"/>
  <c r="P7064" i="2"/>
  <c r="P7063" i="2"/>
  <c r="P7062" i="2"/>
  <c r="P7061" i="2"/>
  <c r="P7060" i="2"/>
  <c r="P7059" i="2"/>
  <c r="P7058" i="2"/>
  <c r="S7058" i="2" s="1"/>
  <c r="P7057" i="2"/>
  <c r="P7056" i="2"/>
  <c r="P7055" i="2"/>
  <c r="P7054" i="2"/>
  <c r="S7054" i="2" s="1"/>
  <c r="P7053" i="2"/>
  <c r="P7052" i="2"/>
  <c r="P7051" i="2"/>
  <c r="P7050" i="2"/>
  <c r="S7050" i="2" s="1"/>
  <c r="P7049" i="2"/>
  <c r="P7048" i="2"/>
  <c r="P7047" i="2"/>
  <c r="P7046" i="2"/>
  <c r="S7046" i="2" s="1"/>
  <c r="P7045" i="2"/>
  <c r="P7044" i="2"/>
  <c r="P7043" i="2"/>
  <c r="P7042" i="2"/>
  <c r="S7042" i="2" s="1"/>
  <c r="P7041" i="2"/>
  <c r="P7040" i="2"/>
  <c r="P7039" i="2"/>
  <c r="P7038" i="2"/>
  <c r="S7038" i="2" s="1"/>
  <c r="P7037" i="2"/>
  <c r="P7036" i="2"/>
  <c r="P7035" i="2"/>
  <c r="P7034" i="2"/>
  <c r="S7034" i="2" s="1"/>
  <c r="P7033" i="2"/>
  <c r="P7032" i="2"/>
  <c r="P7031" i="2"/>
  <c r="P7030" i="2"/>
  <c r="S7030" i="2" s="1"/>
  <c r="P7029" i="2"/>
  <c r="P7028" i="2"/>
  <c r="P7027" i="2"/>
  <c r="P7026" i="2"/>
  <c r="S7026" i="2" s="1"/>
  <c r="P7025" i="2"/>
  <c r="P7024" i="2"/>
  <c r="P7023" i="2"/>
  <c r="P7022" i="2"/>
  <c r="S7022" i="2" s="1"/>
  <c r="P7021" i="2"/>
  <c r="P7020" i="2"/>
  <c r="P7019" i="2"/>
  <c r="P7018" i="2"/>
  <c r="S7018" i="2" s="1"/>
  <c r="P7017" i="2"/>
  <c r="P7016" i="2"/>
  <c r="P7015" i="2"/>
  <c r="P7014" i="2"/>
  <c r="S7014" i="2" s="1"/>
  <c r="P7013" i="2"/>
  <c r="P7012" i="2"/>
  <c r="P7011" i="2"/>
  <c r="P7010" i="2"/>
  <c r="S7010" i="2" s="1"/>
  <c r="P7009" i="2"/>
  <c r="P7008" i="2"/>
  <c r="P7007" i="2"/>
  <c r="P7006" i="2"/>
  <c r="S7006" i="2" s="1"/>
  <c r="P7005" i="2"/>
  <c r="P7004" i="2"/>
  <c r="P7003" i="2"/>
  <c r="P7002" i="2"/>
  <c r="S7002" i="2" s="1"/>
  <c r="P7001" i="2"/>
  <c r="P7000" i="2"/>
  <c r="P6999" i="2"/>
  <c r="P6998" i="2"/>
  <c r="S6998" i="2" s="1"/>
  <c r="P6997" i="2"/>
  <c r="P6996" i="2"/>
  <c r="P5774" i="2"/>
  <c r="P5773" i="2"/>
  <c r="S5773" i="2" s="1"/>
  <c r="P5772" i="2"/>
  <c r="P5771" i="2"/>
  <c r="P5770" i="2"/>
  <c r="P5769" i="2"/>
  <c r="S5769" i="2" s="1"/>
  <c r="P5768" i="2"/>
  <c r="P5767" i="2"/>
  <c r="P5766" i="2"/>
  <c r="P5765" i="2"/>
  <c r="S5765" i="2" s="1"/>
  <c r="P5764" i="2"/>
  <c r="P5763" i="2"/>
  <c r="P5762" i="2"/>
  <c r="P5761" i="2"/>
  <c r="S5761" i="2" s="1"/>
  <c r="P5760" i="2"/>
  <c r="P5759" i="2"/>
  <c r="P5758" i="2"/>
  <c r="P5757" i="2"/>
  <c r="S5757" i="2" s="1"/>
  <c r="P5756" i="2"/>
  <c r="P5755" i="2"/>
  <c r="P5754" i="2"/>
  <c r="P5753" i="2"/>
  <c r="S5753" i="2" s="1"/>
  <c r="P5752" i="2"/>
  <c r="P5751" i="2"/>
  <c r="P5750" i="2"/>
  <c r="P5749" i="2"/>
  <c r="S5749" i="2" s="1"/>
  <c r="P5748" i="2"/>
  <c r="P5747" i="2"/>
  <c r="P5746" i="2"/>
  <c r="P5745" i="2"/>
  <c r="S5745" i="2" s="1"/>
  <c r="P5744" i="2"/>
  <c r="P5743" i="2"/>
  <c r="P5742" i="2"/>
  <c r="P5741" i="2"/>
  <c r="S5741" i="2" s="1"/>
  <c r="P5740" i="2"/>
  <c r="P5739" i="2"/>
  <c r="P5738" i="2"/>
  <c r="P6995" i="2"/>
  <c r="S6995" i="2" s="1"/>
  <c r="P6994" i="2"/>
  <c r="P6993" i="2"/>
  <c r="P6992" i="2"/>
  <c r="P6991" i="2"/>
  <c r="S6991" i="2" s="1"/>
  <c r="P6990" i="2"/>
  <c r="P6989" i="2"/>
  <c r="P6988" i="2"/>
  <c r="P6987" i="2"/>
  <c r="S6987" i="2" s="1"/>
  <c r="P6986" i="2"/>
  <c r="P6985" i="2"/>
  <c r="P6984" i="2"/>
  <c r="P6983" i="2"/>
  <c r="S6983" i="2" s="1"/>
  <c r="P6982" i="2"/>
  <c r="P6981" i="2"/>
  <c r="P6980" i="2"/>
  <c r="P6979" i="2"/>
  <c r="S6979" i="2" s="1"/>
  <c r="P6978" i="2"/>
  <c r="P6977" i="2"/>
  <c r="P6976" i="2"/>
  <c r="P6975" i="2"/>
  <c r="S6975" i="2" s="1"/>
  <c r="P6974" i="2"/>
  <c r="P6973" i="2"/>
  <c r="P6972" i="2"/>
  <c r="P6971" i="2"/>
  <c r="S6971" i="2" s="1"/>
  <c r="P6970" i="2"/>
  <c r="P6969" i="2"/>
  <c r="P6968" i="2"/>
  <c r="P6967" i="2"/>
  <c r="S6967" i="2" s="1"/>
  <c r="P6966" i="2"/>
  <c r="P6965" i="2"/>
  <c r="P6964" i="2"/>
  <c r="P6963" i="2"/>
  <c r="S6963" i="2" s="1"/>
  <c r="P6962" i="2"/>
  <c r="P6961" i="2"/>
  <c r="P6960" i="2"/>
  <c r="P6959" i="2"/>
  <c r="S6959" i="2" s="1"/>
  <c r="P5293" i="2"/>
  <c r="P5292" i="2"/>
  <c r="P5291" i="2"/>
  <c r="P5290" i="2"/>
  <c r="S5290" i="2" s="1"/>
  <c r="P5289" i="2"/>
  <c r="P5288" i="2"/>
  <c r="P5287" i="2"/>
  <c r="P5286" i="2"/>
  <c r="S5286" i="2" s="1"/>
  <c r="P5285" i="2"/>
  <c r="P5284" i="2"/>
  <c r="P5283" i="2"/>
  <c r="P5282" i="2"/>
  <c r="S5282" i="2" s="1"/>
  <c r="P5281" i="2"/>
  <c r="P5280" i="2"/>
  <c r="P5279" i="2"/>
  <c r="P5278" i="2"/>
  <c r="S5278" i="2" s="1"/>
  <c r="P5277" i="2"/>
  <c r="P5276" i="2"/>
  <c r="P5275" i="2"/>
  <c r="P5274" i="2"/>
  <c r="S5274" i="2" s="1"/>
  <c r="P5273" i="2"/>
  <c r="P5272" i="2"/>
  <c r="P5271" i="2"/>
  <c r="P5270" i="2"/>
  <c r="S5270" i="2" s="1"/>
  <c r="P5269" i="2"/>
  <c r="P5268" i="2"/>
  <c r="P5267" i="2"/>
  <c r="P5266" i="2"/>
  <c r="S5266" i="2" s="1"/>
  <c r="P5265" i="2"/>
  <c r="P5264" i="2"/>
  <c r="P5263" i="2"/>
  <c r="P5262" i="2"/>
  <c r="S5262" i="2" s="1"/>
  <c r="P5261" i="2"/>
  <c r="P5260" i="2"/>
  <c r="P5259" i="2"/>
  <c r="P5258" i="2"/>
  <c r="S5258" i="2" s="1"/>
  <c r="P5257" i="2"/>
  <c r="P6884" i="2"/>
  <c r="P6883" i="2"/>
  <c r="P6882" i="2"/>
  <c r="S6882" i="2" s="1"/>
  <c r="P6881" i="2"/>
  <c r="P6880" i="2"/>
  <c r="P6879" i="2"/>
  <c r="P6878" i="2"/>
  <c r="S6878" i="2" s="1"/>
  <c r="P6877" i="2"/>
  <c r="P6876" i="2"/>
  <c r="P6875" i="2"/>
  <c r="P6874" i="2"/>
  <c r="S6874" i="2" s="1"/>
  <c r="P6873" i="2"/>
  <c r="P6872" i="2"/>
  <c r="P6871" i="2"/>
  <c r="P6870" i="2"/>
  <c r="S6870" i="2" s="1"/>
  <c r="P6869" i="2"/>
  <c r="P6868" i="2"/>
  <c r="P6867" i="2"/>
  <c r="P6866" i="2"/>
  <c r="S6866" i="2" s="1"/>
  <c r="P6865" i="2"/>
  <c r="P6864" i="2"/>
  <c r="P6863" i="2"/>
  <c r="P6862" i="2"/>
  <c r="S6862" i="2" s="1"/>
  <c r="P6861" i="2"/>
  <c r="P6860" i="2"/>
  <c r="P6859" i="2"/>
  <c r="P6858" i="2"/>
  <c r="S6858" i="2" s="1"/>
  <c r="P6857" i="2"/>
  <c r="P6856" i="2"/>
  <c r="P6855" i="2"/>
  <c r="P6854" i="2"/>
  <c r="S6854" i="2" s="1"/>
  <c r="P6853" i="2"/>
  <c r="P6852" i="2"/>
  <c r="P6851" i="2"/>
  <c r="P6850" i="2"/>
  <c r="S6850" i="2" s="1"/>
  <c r="P6849" i="2"/>
  <c r="P6848" i="2"/>
  <c r="P6958" i="2"/>
  <c r="P6957" i="2"/>
  <c r="S6957" i="2" s="1"/>
  <c r="P6956" i="2"/>
  <c r="P6955" i="2"/>
  <c r="P6954" i="2"/>
  <c r="P6953" i="2"/>
  <c r="S6953" i="2" s="1"/>
  <c r="P6952" i="2"/>
  <c r="P6951" i="2"/>
  <c r="P6950" i="2"/>
  <c r="P6949" i="2"/>
  <c r="S6949" i="2" s="1"/>
  <c r="P6948" i="2"/>
  <c r="P6947" i="2"/>
  <c r="P6946" i="2"/>
  <c r="P6945" i="2"/>
  <c r="S6945" i="2" s="1"/>
  <c r="P6944" i="2"/>
  <c r="P6943" i="2"/>
  <c r="P6942" i="2"/>
  <c r="P6941" i="2"/>
  <c r="S6941" i="2" s="1"/>
  <c r="P6940" i="2"/>
  <c r="P6939" i="2"/>
  <c r="P6938" i="2"/>
  <c r="P6937" i="2"/>
  <c r="S6937" i="2" s="1"/>
  <c r="P6936" i="2"/>
  <c r="P6935" i="2"/>
  <c r="P6934" i="2"/>
  <c r="P6933" i="2"/>
  <c r="S6933" i="2" s="1"/>
  <c r="P6932" i="2"/>
  <c r="P6931" i="2"/>
  <c r="P6930" i="2"/>
  <c r="P6929" i="2"/>
  <c r="S6929" i="2" s="1"/>
  <c r="P6928" i="2"/>
  <c r="P6927" i="2"/>
  <c r="P6926" i="2"/>
  <c r="P6925" i="2"/>
  <c r="S6925" i="2" s="1"/>
  <c r="P6924" i="2"/>
  <c r="P6923" i="2"/>
  <c r="P6922" i="2"/>
  <c r="P6921" i="2"/>
  <c r="S6921" i="2" s="1"/>
  <c r="P6920" i="2"/>
  <c r="P6919" i="2"/>
  <c r="P6918" i="2"/>
  <c r="P6917" i="2"/>
  <c r="S6917" i="2" s="1"/>
  <c r="P6916" i="2"/>
  <c r="P6915" i="2"/>
  <c r="P6914" i="2"/>
  <c r="P6913" i="2"/>
  <c r="S6913" i="2" s="1"/>
  <c r="P6912" i="2"/>
  <c r="P6911" i="2"/>
  <c r="P6910" i="2"/>
  <c r="P6909" i="2"/>
  <c r="S6909" i="2" s="1"/>
  <c r="P6908" i="2"/>
  <c r="P6907" i="2"/>
  <c r="P6906" i="2"/>
  <c r="P6905" i="2"/>
  <c r="S6905" i="2" s="1"/>
  <c r="P6904" i="2"/>
  <c r="P6903" i="2"/>
  <c r="P6902" i="2"/>
  <c r="P6901" i="2"/>
  <c r="S6901" i="2" s="1"/>
  <c r="P6900" i="2"/>
  <c r="P6899" i="2"/>
  <c r="P6898" i="2"/>
  <c r="P6897" i="2"/>
  <c r="S6897" i="2" s="1"/>
  <c r="P6896" i="2"/>
  <c r="P6895" i="2"/>
  <c r="P6894" i="2"/>
  <c r="P6893" i="2"/>
  <c r="S6893" i="2" s="1"/>
  <c r="P6892" i="2"/>
  <c r="P6891" i="2"/>
  <c r="P6890" i="2"/>
  <c r="P6889" i="2"/>
  <c r="S6889" i="2" s="1"/>
  <c r="P6888" i="2"/>
  <c r="P6887" i="2"/>
  <c r="P6886" i="2"/>
  <c r="P6885" i="2"/>
  <c r="S6885" i="2" s="1"/>
  <c r="P5996" i="2"/>
  <c r="P5995" i="2"/>
  <c r="P5994" i="2"/>
  <c r="P5993" i="2"/>
  <c r="S5993" i="2" s="1"/>
  <c r="P5992" i="2"/>
  <c r="P5991" i="2"/>
  <c r="P5990" i="2"/>
  <c r="P5989" i="2"/>
  <c r="S5989" i="2" s="1"/>
  <c r="P5988" i="2"/>
  <c r="P5987" i="2"/>
  <c r="P5986" i="2"/>
  <c r="P5985" i="2"/>
  <c r="S5985" i="2" s="1"/>
  <c r="P5984" i="2"/>
  <c r="P5983" i="2"/>
  <c r="P5982" i="2"/>
  <c r="P5981" i="2"/>
  <c r="S5981" i="2" s="1"/>
  <c r="P5980" i="2"/>
  <c r="P5979" i="2"/>
  <c r="P5978" i="2"/>
  <c r="P5977" i="2"/>
  <c r="S5977" i="2" s="1"/>
  <c r="P5976" i="2"/>
  <c r="P5975" i="2"/>
  <c r="P5974" i="2"/>
  <c r="P5973" i="2"/>
  <c r="S5973" i="2" s="1"/>
  <c r="P5972" i="2"/>
  <c r="P5971" i="2"/>
  <c r="P5970" i="2"/>
  <c r="P5969" i="2"/>
  <c r="S5969" i="2" s="1"/>
  <c r="P5968" i="2"/>
  <c r="P5967" i="2"/>
  <c r="P5966" i="2"/>
  <c r="P5965" i="2"/>
  <c r="S5965" i="2" s="1"/>
  <c r="P5964" i="2"/>
  <c r="P5963" i="2"/>
  <c r="P5962" i="2"/>
  <c r="P5961" i="2"/>
  <c r="S5961" i="2" s="1"/>
  <c r="P5960" i="2"/>
  <c r="P6847" i="2"/>
  <c r="P6846" i="2"/>
  <c r="P6845" i="2"/>
  <c r="S6845" i="2" s="1"/>
  <c r="P6844" i="2"/>
  <c r="P6843" i="2"/>
  <c r="P6842" i="2"/>
  <c r="P6841" i="2"/>
  <c r="S6841" i="2" s="1"/>
  <c r="P6840" i="2"/>
  <c r="P6839" i="2"/>
  <c r="P6838" i="2"/>
  <c r="P6837" i="2"/>
  <c r="S6837" i="2" s="1"/>
  <c r="P6836" i="2"/>
  <c r="P6835" i="2"/>
  <c r="P6834" i="2"/>
  <c r="P6833" i="2"/>
  <c r="S6833" i="2" s="1"/>
  <c r="P6832" i="2"/>
  <c r="P6831" i="2"/>
  <c r="P6830" i="2"/>
  <c r="P6829" i="2"/>
  <c r="S6829" i="2" s="1"/>
  <c r="P6828" i="2"/>
  <c r="P6827" i="2"/>
  <c r="P6826" i="2"/>
  <c r="P6825" i="2"/>
  <c r="S6825" i="2" s="1"/>
  <c r="P6824" i="2"/>
  <c r="P6823" i="2"/>
  <c r="P6822" i="2"/>
  <c r="P6821" i="2"/>
  <c r="S6821" i="2" s="1"/>
  <c r="P6820" i="2"/>
  <c r="P6819" i="2"/>
  <c r="P6818" i="2"/>
  <c r="P6817" i="2"/>
  <c r="S6817" i="2" s="1"/>
  <c r="P6816" i="2"/>
  <c r="P6815" i="2"/>
  <c r="P6814" i="2"/>
  <c r="P6813" i="2"/>
  <c r="S6813" i="2" s="1"/>
  <c r="P6812" i="2"/>
  <c r="P6811" i="2"/>
  <c r="P6773" i="2"/>
  <c r="P6772" i="2"/>
  <c r="S6772" i="2" s="1"/>
  <c r="P6771" i="2"/>
  <c r="P6770" i="2"/>
  <c r="P6769" i="2"/>
  <c r="P6768" i="2"/>
  <c r="S6768" i="2" s="1"/>
  <c r="P6767" i="2"/>
  <c r="P6766" i="2"/>
  <c r="P6765" i="2"/>
  <c r="P6764" i="2"/>
  <c r="S6764" i="2" s="1"/>
  <c r="P6763" i="2"/>
  <c r="P6762" i="2"/>
  <c r="P6761" i="2"/>
  <c r="P6760" i="2"/>
  <c r="S6760" i="2" s="1"/>
  <c r="P6759" i="2"/>
  <c r="P6758" i="2"/>
  <c r="P6757" i="2"/>
  <c r="P6756" i="2"/>
  <c r="S6756" i="2" s="1"/>
  <c r="P6755" i="2"/>
  <c r="P6754" i="2"/>
  <c r="P6753" i="2"/>
  <c r="P6752" i="2"/>
  <c r="S6752" i="2" s="1"/>
  <c r="P6751" i="2"/>
  <c r="P6750" i="2"/>
  <c r="P6749" i="2"/>
  <c r="P6748" i="2"/>
  <c r="S6748" i="2" s="1"/>
  <c r="P6747" i="2"/>
  <c r="P6746" i="2"/>
  <c r="P6745" i="2"/>
  <c r="P6744" i="2"/>
  <c r="S6744" i="2" s="1"/>
  <c r="P6743" i="2"/>
  <c r="P6742" i="2"/>
  <c r="P6741" i="2"/>
  <c r="P6740" i="2"/>
  <c r="S6740" i="2" s="1"/>
  <c r="P6739" i="2"/>
  <c r="P6738" i="2"/>
  <c r="P6737" i="2"/>
  <c r="P6810" i="2"/>
  <c r="S6810" i="2" s="1"/>
  <c r="P6809" i="2"/>
  <c r="P6808" i="2"/>
  <c r="P6807" i="2"/>
  <c r="P6806" i="2"/>
  <c r="S6806" i="2" s="1"/>
  <c r="P6805" i="2"/>
  <c r="P6804" i="2"/>
  <c r="P6803" i="2"/>
  <c r="P6802" i="2"/>
  <c r="S6802" i="2" s="1"/>
  <c r="P6801" i="2"/>
  <c r="P6800" i="2"/>
  <c r="P6799" i="2"/>
  <c r="P6798" i="2"/>
  <c r="S6798" i="2" s="1"/>
  <c r="P6797" i="2"/>
  <c r="P6796" i="2"/>
  <c r="P6795" i="2"/>
  <c r="P6794" i="2"/>
  <c r="S6794" i="2" s="1"/>
  <c r="P6793" i="2"/>
  <c r="P6792" i="2"/>
  <c r="P6791" i="2"/>
  <c r="P6790" i="2"/>
  <c r="S6790" i="2" s="1"/>
  <c r="P6789" i="2"/>
  <c r="P6788" i="2"/>
  <c r="P6787" i="2"/>
  <c r="P6786" i="2"/>
  <c r="S6786" i="2" s="1"/>
  <c r="P6785" i="2"/>
  <c r="P6784" i="2"/>
  <c r="P6783" i="2"/>
  <c r="P6782" i="2"/>
  <c r="S6782" i="2" s="1"/>
  <c r="P6781" i="2"/>
  <c r="P6780" i="2"/>
  <c r="P6779" i="2"/>
  <c r="P6778" i="2"/>
  <c r="S6778" i="2" s="1"/>
  <c r="P6777" i="2"/>
  <c r="P6776" i="2"/>
  <c r="P6775" i="2"/>
  <c r="P6774" i="2"/>
  <c r="S6774" i="2" s="1"/>
  <c r="P6662" i="2"/>
  <c r="P6661" i="2"/>
  <c r="P6660" i="2"/>
  <c r="P6659" i="2"/>
  <c r="S6659" i="2" s="1"/>
  <c r="P6658" i="2"/>
  <c r="P6657" i="2"/>
  <c r="P6656" i="2"/>
  <c r="P6655" i="2"/>
  <c r="S6655" i="2" s="1"/>
  <c r="P6654" i="2"/>
  <c r="P6653" i="2"/>
  <c r="P6652" i="2"/>
  <c r="P6651" i="2"/>
  <c r="S6651" i="2" s="1"/>
  <c r="P6650" i="2"/>
  <c r="P6649" i="2"/>
  <c r="P6648" i="2"/>
  <c r="P6647" i="2"/>
  <c r="S6647" i="2" s="1"/>
  <c r="P6646" i="2"/>
  <c r="P6645" i="2"/>
  <c r="P6644" i="2"/>
  <c r="P6643" i="2"/>
  <c r="S6643" i="2" s="1"/>
  <c r="P6642" i="2"/>
  <c r="P6641" i="2"/>
  <c r="P6640" i="2"/>
  <c r="P6639" i="2"/>
  <c r="S6639" i="2" s="1"/>
  <c r="P6638" i="2"/>
  <c r="P6637" i="2"/>
  <c r="P6636" i="2"/>
  <c r="P6635" i="2"/>
  <c r="S6635" i="2" s="1"/>
  <c r="P6634" i="2"/>
  <c r="P6633" i="2"/>
  <c r="P6632" i="2"/>
  <c r="P6631" i="2"/>
  <c r="S6631" i="2" s="1"/>
  <c r="P6630" i="2"/>
  <c r="P6629" i="2"/>
  <c r="P6628" i="2"/>
  <c r="P6627" i="2"/>
  <c r="S6627" i="2" s="1"/>
  <c r="X6627" i="2" s="1"/>
  <c r="P6626" i="2"/>
  <c r="P6625" i="2"/>
  <c r="P6624" i="2"/>
  <c r="P6623" i="2"/>
  <c r="S6623" i="2" s="1"/>
  <c r="P6622" i="2"/>
  <c r="P6621" i="2"/>
  <c r="P6620" i="2"/>
  <c r="P6619" i="2"/>
  <c r="S6619" i="2" s="1"/>
  <c r="X6619" i="2" s="1"/>
  <c r="P6618" i="2"/>
  <c r="P6617" i="2"/>
  <c r="P6616" i="2"/>
  <c r="P6615" i="2"/>
  <c r="S6615" i="2" s="1"/>
  <c r="P6614" i="2"/>
  <c r="P6613" i="2"/>
  <c r="P6612" i="2"/>
  <c r="P6611" i="2"/>
  <c r="S6611" i="2" s="1"/>
  <c r="X6611" i="2" s="1"/>
  <c r="P6610" i="2"/>
  <c r="P6609" i="2"/>
  <c r="P6608" i="2"/>
  <c r="P6607" i="2"/>
  <c r="S6607" i="2" s="1"/>
  <c r="P6606" i="2"/>
  <c r="P6605" i="2"/>
  <c r="P6604" i="2"/>
  <c r="P6603" i="2"/>
  <c r="S6603" i="2" s="1"/>
  <c r="P6602" i="2"/>
  <c r="P6601" i="2"/>
  <c r="P6600" i="2"/>
  <c r="P6599" i="2"/>
  <c r="S6599" i="2" s="1"/>
  <c r="P6598" i="2"/>
  <c r="P6597" i="2"/>
  <c r="P6596" i="2"/>
  <c r="P6595" i="2"/>
  <c r="S6595" i="2" s="1"/>
  <c r="P6594" i="2"/>
  <c r="P6593" i="2"/>
  <c r="P6592" i="2"/>
  <c r="P6591" i="2"/>
  <c r="S6591" i="2" s="1"/>
  <c r="P6590" i="2"/>
  <c r="P6589" i="2"/>
  <c r="P6292" i="2"/>
  <c r="P6291" i="2"/>
  <c r="S6291" i="2" s="1"/>
  <c r="P6290" i="2"/>
  <c r="P6289" i="2"/>
  <c r="P6288" i="2"/>
  <c r="P6287" i="2"/>
  <c r="S6287" i="2" s="1"/>
  <c r="P6286" i="2"/>
  <c r="P6285" i="2"/>
  <c r="P6284" i="2"/>
  <c r="P6283" i="2"/>
  <c r="S6283" i="2" s="1"/>
  <c r="P6282" i="2"/>
  <c r="P6281" i="2"/>
  <c r="P6280" i="2"/>
  <c r="P6279" i="2"/>
  <c r="S6279" i="2" s="1"/>
  <c r="P6278" i="2"/>
  <c r="P6277" i="2"/>
  <c r="P6276" i="2"/>
  <c r="P6275" i="2"/>
  <c r="S6275" i="2" s="1"/>
  <c r="P6274" i="2"/>
  <c r="P6273" i="2"/>
  <c r="P6272" i="2"/>
  <c r="P6271" i="2"/>
  <c r="S6271" i="2" s="1"/>
  <c r="P6270" i="2"/>
  <c r="P6269" i="2"/>
  <c r="P6268" i="2"/>
  <c r="P6267" i="2"/>
  <c r="S6267" i="2" s="1"/>
  <c r="P6266" i="2"/>
  <c r="P6265" i="2"/>
  <c r="P6264" i="2"/>
  <c r="P6263" i="2"/>
  <c r="S6263" i="2" s="1"/>
  <c r="P6262" i="2"/>
  <c r="P6261" i="2"/>
  <c r="P6260" i="2"/>
  <c r="P6259" i="2"/>
  <c r="S6259" i="2" s="1"/>
  <c r="P6258" i="2"/>
  <c r="P6257" i="2"/>
  <c r="P6256" i="2"/>
  <c r="P6588" i="2"/>
  <c r="S6588" i="2" s="1"/>
  <c r="P6587" i="2"/>
  <c r="P6586" i="2"/>
  <c r="P6585" i="2"/>
  <c r="P6584" i="2"/>
  <c r="S6584" i="2" s="1"/>
  <c r="P6583" i="2"/>
  <c r="P6582" i="2"/>
  <c r="P6581" i="2"/>
  <c r="P6580" i="2"/>
  <c r="S6580" i="2" s="1"/>
  <c r="P6579" i="2"/>
  <c r="P6578" i="2"/>
  <c r="P6577" i="2"/>
  <c r="P6576" i="2"/>
  <c r="S6576" i="2" s="1"/>
  <c r="P6575" i="2"/>
  <c r="P6574" i="2"/>
  <c r="P6573" i="2"/>
  <c r="P6572" i="2"/>
  <c r="S6572" i="2" s="1"/>
  <c r="P6571" i="2"/>
  <c r="P6570" i="2"/>
  <c r="P6569" i="2"/>
  <c r="P6568" i="2"/>
  <c r="S6568" i="2" s="1"/>
  <c r="P6567" i="2"/>
  <c r="P6566" i="2"/>
  <c r="P6565" i="2"/>
  <c r="P6564" i="2"/>
  <c r="S6564" i="2" s="1"/>
  <c r="P6563" i="2"/>
  <c r="P6562" i="2"/>
  <c r="P6561" i="2"/>
  <c r="P6560" i="2"/>
  <c r="S6560" i="2" s="1"/>
  <c r="P6559" i="2"/>
  <c r="P6558" i="2"/>
  <c r="P6557" i="2"/>
  <c r="P6556" i="2"/>
  <c r="S6556" i="2" s="1"/>
  <c r="P6555" i="2"/>
  <c r="P6554" i="2"/>
  <c r="P6553" i="2"/>
  <c r="P6552" i="2"/>
  <c r="S6552" i="2" s="1"/>
  <c r="P6514" i="2"/>
  <c r="P6513" i="2"/>
  <c r="P6512" i="2"/>
  <c r="P6511" i="2"/>
  <c r="S6511" i="2" s="1"/>
  <c r="P6510" i="2"/>
  <c r="P6509" i="2"/>
  <c r="P6508" i="2"/>
  <c r="P6507" i="2"/>
  <c r="S6507" i="2" s="1"/>
  <c r="P6506" i="2"/>
  <c r="P6505" i="2"/>
  <c r="P6504" i="2"/>
  <c r="P6503" i="2"/>
  <c r="S6503" i="2" s="1"/>
  <c r="P6502" i="2"/>
  <c r="P6501" i="2"/>
  <c r="P6500" i="2"/>
  <c r="P6499" i="2"/>
  <c r="S6499" i="2" s="1"/>
  <c r="P6498" i="2"/>
  <c r="P6497" i="2"/>
  <c r="P6496" i="2"/>
  <c r="P6495" i="2"/>
  <c r="S6495" i="2" s="1"/>
  <c r="P6494" i="2"/>
  <c r="P6493" i="2"/>
  <c r="P6492" i="2"/>
  <c r="P6491" i="2"/>
  <c r="S6491" i="2" s="1"/>
  <c r="P6490" i="2"/>
  <c r="P6489" i="2"/>
  <c r="P6488" i="2"/>
  <c r="P6487" i="2"/>
  <c r="S6487" i="2" s="1"/>
  <c r="P6486" i="2"/>
  <c r="P6485" i="2"/>
  <c r="P6484" i="2"/>
  <c r="P6483" i="2"/>
  <c r="S6483" i="2" s="1"/>
  <c r="P6482" i="2"/>
  <c r="P6481" i="2"/>
  <c r="P6480" i="2"/>
  <c r="P6479" i="2"/>
  <c r="S6479" i="2" s="1"/>
  <c r="P6478" i="2"/>
  <c r="P6477" i="2"/>
  <c r="P6476" i="2"/>
  <c r="P6475" i="2"/>
  <c r="S6475" i="2" s="1"/>
  <c r="P6474" i="2"/>
  <c r="P6473" i="2"/>
  <c r="P6472" i="2"/>
  <c r="P6471" i="2"/>
  <c r="S6471" i="2" s="1"/>
  <c r="P6470" i="2"/>
  <c r="P6469" i="2"/>
  <c r="P6468" i="2"/>
  <c r="P6467" i="2"/>
  <c r="S6467" i="2" s="1"/>
  <c r="P6466" i="2"/>
  <c r="P6465" i="2"/>
  <c r="P6464" i="2"/>
  <c r="P6463" i="2"/>
  <c r="S6463" i="2" s="1"/>
  <c r="P6462" i="2"/>
  <c r="P6461" i="2"/>
  <c r="P6460" i="2"/>
  <c r="P6459" i="2"/>
  <c r="S6459" i="2" s="1"/>
  <c r="P6458" i="2"/>
  <c r="P6457" i="2"/>
  <c r="P6456" i="2"/>
  <c r="P6455" i="2"/>
  <c r="S6455" i="2" s="1"/>
  <c r="P6454" i="2"/>
  <c r="P6453" i="2"/>
  <c r="P6452" i="2"/>
  <c r="P6451" i="2"/>
  <c r="S6451" i="2" s="1"/>
  <c r="P6450" i="2"/>
  <c r="P6449" i="2"/>
  <c r="P6448" i="2"/>
  <c r="P6447" i="2"/>
  <c r="S6447" i="2" s="1"/>
  <c r="P6446" i="2"/>
  <c r="P6445" i="2"/>
  <c r="P6444" i="2"/>
  <c r="P6443" i="2"/>
  <c r="S6443" i="2" s="1"/>
  <c r="P6442" i="2"/>
  <c r="P6441" i="2"/>
  <c r="P6440" i="2"/>
  <c r="P6439" i="2"/>
  <c r="S6439" i="2" s="1"/>
  <c r="P6438" i="2"/>
  <c r="P6437" i="2"/>
  <c r="P6436" i="2"/>
  <c r="P6435" i="2"/>
  <c r="S6435" i="2" s="1"/>
  <c r="P6434" i="2"/>
  <c r="P6433" i="2"/>
  <c r="P6432" i="2"/>
  <c r="P6431" i="2"/>
  <c r="S6431" i="2" s="1"/>
  <c r="P6430" i="2"/>
  <c r="P6429" i="2"/>
  <c r="P6428" i="2"/>
  <c r="P6427" i="2"/>
  <c r="S6427" i="2" s="1"/>
  <c r="P6426" i="2"/>
  <c r="P6425" i="2"/>
  <c r="P6424" i="2"/>
  <c r="P6423" i="2"/>
  <c r="S6423" i="2" s="1"/>
  <c r="P6422" i="2"/>
  <c r="P6421" i="2"/>
  <c r="P6420" i="2"/>
  <c r="P6419" i="2"/>
  <c r="S6419" i="2" s="1"/>
  <c r="P6418" i="2"/>
  <c r="P6417" i="2"/>
  <c r="P6416" i="2"/>
  <c r="P6415" i="2"/>
  <c r="S6415" i="2" s="1"/>
  <c r="P6414" i="2"/>
  <c r="P6413" i="2"/>
  <c r="P6412" i="2"/>
  <c r="P6411" i="2"/>
  <c r="S6411" i="2" s="1"/>
  <c r="P6410" i="2"/>
  <c r="P6409" i="2"/>
  <c r="P6408" i="2"/>
  <c r="P6407" i="2"/>
  <c r="S6407" i="2" s="1"/>
  <c r="P6406" i="2"/>
  <c r="P6405" i="2"/>
  <c r="P6404" i="2"/>
  <c r="P6403" i="2"/>
  <c r="S6403" i="2" s="1"/>
  <c r="P6402" i="2"/>
  <c r="P6401" i="2"/>
  <c r="P6400" i="2"/>
  <c r="P6399" i="2"/>
  <c r="S6399" i="2" s="1"/>
  <c r="P6398" i="2"/>
  <c r="P6397" i="2"/>
  <c r="P6396" i="2"/>
  <c r="P6395" i="2"/>
  <c r="S6395" i="2" s="1"/>
  <c r="P6394" i="2"/>
  <c r="P6393" i="2"/>
  <c r="P6392" i="2"/>
  <c r="P6391" i="2"/>
  <c r="S6391" i="2" s="1"/>
  <c r="P6390" i="2"/>
  <c r="P6389" i="2"/>
  <c r="P6388" i="2"/>
  <c r="P6387" i="2"/>
  <c r="S6387" i="2" s="1"/>
  <c r="P6386" i="2"/>
  <c r="P6385" i="2"/>
  <c r="P6384" i="2"/>
  <c r="P6383" i="2"/>
  <c r="S6383" i="2" s="1"/>
  <c r="P6382" i="2"/>
  <c r="P6381" i="2"/>
  <c r="P6380" i="2"/>
  <c r="P6379" i="2"/>
  <c r="S6379" i="2" s="1"/>
  <c r="P6378" i="2"/>
  <c r="P6377" i="2"/>
  <c r="P6376" i="2"/>
  <c r="P6375" i="2"/>
  <c r="S6375" i="2" s="1"/>
  <c r="P6374" i="2"/>
  <c r="P6373" i="2"/>
  <c r="P6372" i="2"/>
  <c r="P6371" i="2"/>
  <c r="S6371" i="2" s="1"/>
  <c r="P6370" i="2"/>
  <c r="P6369" i="2"/>
  <c r="P6368" i="2"/>
  <c r="P6367" i="2"/>
  <c r="S6367" i="2" s="1"/>
  <c r="P6551" i="2"/>
  <c r="P6550" i="2"/>
  <c r="P6549" i="2"/>
  <c r="P6548" i="2"/>
  <c r="S6548" i="2" s="1"/>
  <c r="P6547" i="2"/>
  <c r="P6546" i="2"/>
  <c r="P6545" i="2"/>
  <c r="P6544" i="2"/>
  <c r="S6544" i="2" s="1"/>
  <c r="P6543" i="2"/>
  <c r="P6542" i="2"/>
  <c r="P6541" i="2"/>
  <c r="P6540" i="2"/>
  <c r="S6540" i="2" s="1"/>
  <c r="P6539" i="2"/>
  <c r="P6538" i="2"/>
  <c r="P6537" i="2"/>
  <c r="P6536" i="2"/>
  <c r="S6536" i="2" s="1"/>
  <c r="P6535" i="2"/>
  <c r="P6534" i="2"/>
  <c r="P6533" i="2"/>
  <c r="P6532" i="2"/>
  <c r="S6532" i="2" s="1"/>
  <c r="P6531" i="2"/>
  <c r="P6530" i="2"/>
  <c r="P6529" i="2"/>
  <c r="P6528" i="2"/>
  <c r="S6528" i="2" s="1"/>
  <c r="P6527" i="2"/>
  <c r="P6526" i="2"/>
  <c r="P6525" i="2"/>
  <c r="P6524" i="2"/>
  <c r="S6524" i="2" s="1"/>
  <c r="P6523" i="2"/>
  <c r="P6522" i="2"/>
  <c r="P6521" i="2"/>
  <c r="P6520" i="2"/>
  <c r="S6520" i="2" s="1"/>
  <c r="P6519" i="2"/>
  <c r="P6518" i="2"/>
  <c r="P6517" i="2"/>
  <c r="P6516" i="2"/>
  <c r="S6516" i="2" s="1"/>
  <c r="P6515" i="2"/>
  <c r="P6255" i="2"/>
  <c r="P6254" i="2"/>
  <c r="P6253" i="2"/>
  <c r="S6253" i="2" s="1"/>
  <c r="P6252" i="2"/>
  <c r="P6251" i="2"/>
  <c r="P6250" i="2"/>
  <c r="P6249" i="2"/>
  <c r="S6249" i="2" s="1"/>
  <c r="P6248" i="2"/>
  <c r="P6247" i="2"/>
  <c r="P6246" i="2"/>
  <c r="P6245" i="2"/>
  <c r="S6245" i="2" s="1"/>
  <c r="P6244" i="2"/>
  <c r="P6243" i="2"/>
  <c r="P6242" i="2"/>
  <c r="P6241" i="2"/>
  <c r="S6241" i="2" s="1"/>
  <c r="P6240" i="2"/>
  <c r="P6239" i="2"/>
  <c r="P6238" i="2"/>
  <c r="P6237" i="2"/>
  <c r="S6237" i="2" s="1"/>
  <c r="P6236" i="2"/>
  <c r="P6235" i="2"/>
  <c r="P6234" i="2"/>
  <c r="P6233" i="2"/>
  <c r="S6233" i="2" s="1"/>
  <c r="P6232" i="2"/>
  <c r="P6231" i="2"/>
  <c r="P6230" i="2"/>
  <c r="P6229" i="2"/>
  <c r="S6229" i="2" s="1"/>
  <c r="P6228" i="2"/>
  <c r="P6227" i="2"/>
  <c r="P6226" i="2"/>
  <c r="P6225" i="2"/>
  <c r="S6225" i="2" s="1"/>
  <c r="P6224" i="2"/>
  <c r="P6223" i="2"/>
  <c r="P6222" i="2"/>
  <c r="P6221" i="2"/>
  <c r="S6221" i="2" s="1"/>
  <c r="P6220" i="2"/>
  <c r="P6219" i="2"/>
  <c r="P6329" i="2"/>
  <c r="P6328" i="2"/>
  <c r="S6328" i="2" s="1"/>
  <c r="P6327" i="2"/>
  <c r="P6326" i="2"/>
  <c r="P6325" i="2"/>
  <c r="P6324" i="2"/>
  <c r="S6324" i="2" s="1"/>
  <c r="P6323" i="2"/>
  <c r="P6322" i="2"/>
  <c r="P6321" i="2"/>
  <c r="P6320" i="2"/>
  <c r="S6320" i="2" s="1"/>
  <c r="P6319" i="2"/>
  <c r="P6318" i="2"/>
  <c r="P6317" i="2"/>
  <c r="P6316" i="2"/>
  <c r="S6316" i="2" s="1"/>
  <c r="P6315" i="2"/>
  <c r="P6314" i="2"/>
  <c r="P6313" i="2"/>
  <c r="P6312" i="2"/>
  <c r="S6312" i="2" s="1"/>
  <c r="P6311" i="2"/>
  <c r="P6310" i="2"/>
  <c r="P6309" i="2"/>
  <c r="P6308" i="2"/>
  <c r="S6308" i="2" s="1"/>
  <c r="P6307" i="2"/>
  <c r="P6306" i="2"/>
  <c r="P6305" i="2"/>
  <c r="P6304" i="2"/>
  <c r="S6304" i="2" s="1"/>
  <c r="P6303" i="2"/>
  <c r="P6302" i="2"/>
  <c r="P6301" i="2"/>
  <c r="P6300" i="2"/>
  <c r="S6300" i="2" s="1"/>
  <c r="P6299" i="2"/>
  <c r="P6298" i="2"/>
  <c r="P6297" i="2"/>
  <c r="P6296" i="2"/>
  <c r="S6296" i="2" s="1"/>
  <c r="P6295" i="2"/>
  <c r="P6294" i="2"/>
  <c r="P6293" i="2"/>
  <c r="P6366" i="2"/>
  <c r="S6366" i="2" s="1"/>
  <c r="P6365" i="2"/>
  <c r="P6364" i="2"/>
  <c r="P6363" i="2"/>
  <c r="P6362" i="2"/>
  <c r="S6362" i="2" s="1"/>
  <c r="P6361" i="2"/>
  <c r="P6360" i="2"/>
  <c r="P6359" i="2"/>
  <c r="P6358" i="2"/>
  <c r="S6358" i="2" s="1"/>
  <c r="P6357" i="2"/>
  <c r="P6356" i="2"/>
  <c r="P6355" i="2"/>
  <c r="P6354" i="2"/>
  <c r="S6354" i="2" s="1"/>
  <c r="P6353" i="2"/>
  <c r="P6352" i="2"/>
  <c r="P6351" i="2"/>
  <c r="P6350" i="2"/>
  <c r="S6350" i="2" s="1"/>
  <c r="P6349" i="2"/>
  <c r="P6348" i="2"/>
  <c r="P6347" i="2"/>
  <c r="P6346" i="2"/>
  <c r="S6346" i="2" s="1"/>
  <c r="P6345" i="2"/>
  <c r="P6344" i="2"/>
  <c r="P6343" i="2"/>
  <c r="P6342" i="2"/>
  <c r="S6342" i="2" s="1"/>
  <c r="P6341" i="2"/>
  <c r="P6340" i="2"/>
  <c r="P6339" i="2"/>
  <c r="P6338" i="2"/>
  <c r="S6338" i="2" s="1"/>
  <c r="P6337" i="2"/>
  <c r="P6336" i="2"/>
  <c r="P6335" i="2"/>
  <c r="P6334" i="2"/>
  <c r="S6334" i="2" s="1"/>
  <c r="P6333" i="2"/>
  <c r="P6332" i="2"/>
  <c r="P6331" i="2"/>
  <c r="P6330" i="2"/>
  <c r="S6330" i="2" s="1"/>
  <c r="P1260" i="2"/>
  <c r="P1259" i="2"/>
  <c r="P1258" i="2"/>
  <c r="P1257" i="2"/>
  <c r="S1257" i="2" s="1"/>
  <c r="P1256" i="2"/>
  <c r="P1255" i="2"/>
  <c r="P1254" i="2"/>
  <c r="P1253" i="2"/>
  <c r="S1253" i="2" s="1"/>
  <c r="P1252" i="2"/>
  <c r="P1251" i="2"/>
  <c r="P1250" i="2"/>
  <c r="P1249" i="2"/>
  <c r="S1249" i="2" s="1"/>
  <c r="P1248" i="2"/>
  <c r="P1247" i="2"/>
  <c r="P1246" i="2"/>
  <c r="P1245" i="2"/>
  <c r="S1245" i="2" s="1"/>
  <c r="P1244" i="2"/>
  <c r="P1243" i="2"/>
  <c r="P1242" i="2"/>
  <c r="P1241" i="2"/>
  <c r="S1241" i="2" s="1"/>
  <c r="P1240" i="2"/>
  <c r="P1239" i="2"/>
  <c r="P1238" i="2"/>
  <c r="P1237" i="2"/>
  <c r="S1237" i="2" s="1"/>
  <c r="P1236" i="2"/>
  <c r="P1235" i="2"/>
  <c r="P1234" i="2"/>
  <c r="P1233" i="2"/>
  <c r="S1233" i="2" s="1"/>
  <c r="P1232" i="2"/>
  <c r="P1231" i="2"/>
  <c r="P1230" i="2"/>
  <c r="P1229" i="2"/>
  <c r="S1229" i="2" s="1"/>
  <c r="P1228" i="2"/>
  <c r="P1227" i="2"/>
  <c r="P1226" i="2"/>
  <c r="P1225" i="2"/>
  <c r="S1225" i="2" s="1"/>
  <c r="P1224" i="2"/>
  <c r="P6218" i="2"/>
  <c r="P6217" i="2"/>
  <c r="P6216" i="2"/>
  <c r="S6216" i="2" s="1"/>
  <c r="P6215" i="2"/>
  <c r="P6214" i="2"/>
  <c r="P6213" i="2"/>
  <c r="P6212" i="2"/>
  <c r="S6212" i="2" s="1"/>
  <c r="P6211" i="2"/>
  <c r="P6210" i="2"/>
  <c r="P6209" i="2"/>
  <c r="P6208" i="2"/>
  <c r="S6208" i="2" s="1"/>
  <c r="P6207" i="2"/>
  <c r="P6206" i="2"/>
  <c r="P6205" i="2"/>
  <c r="P6204" i="2"/>
  <c r="S6204" i="2" s="1"/>
  <c r="P6203" i="2"/>
  <c r="P6202" i="2"/>
  <c r="P6201" i="2"/>
  <c r="P6200" i="2"/>
  <c r="S6200" i="2" s="1"/>
  <c r="P6199" i="2"/>
  <c r="P6198" i="2"/>
  <c r="P6197" i="2"/>
  <c r="P6196" i="2"/>
  <c r="S6196" i="2" s="1"/>
  <c r="P6195" i="2"/>
  <c r="P6194" i="2"/>
  <c r="P6193" i="2"/>
  <c r="P6192" i="2"/>
  <c r="S6192" i="2" s="1"/>
  <c r="P6191" i="2"/>
  <c r="P6190" i="2"/>
  <c r="P6189" i="2"/>
  <c r="P6188" i="2"/>
  <c r="S6188" i="2" s="1"/>
  <c r="P6187" i="2"/>
  <c r="P6186" i="2"/>
  <c r="P6185" i="2"/>
  <c r="P6184" i="2"/>
  <c r="S6184" i="2" s="1"/>
  <c r="P6183" i="2"/>
  <c r="P6182" i="2"/>
  <c r="P5515" i="2"/>
  <c r="P5514" i="2"/>
  <c r="S5514" i="2" s="1"/>
  <c r="P5513" i="2"/>
  <c r="P5512" i="2"/>
  <c r="P5511" i="2"/>
  <c r="P5510" i="2"/>
  <c r="S5510" i="2" s="1"/>
  <c r="P5509" i="2"/>
  <c r="P5508" i="2"/>
  <c r="P5507" i="2"/>
  <c r="P5506" i="2"/>
  <c r="S5506" i="2" s="1"/>
  <c r="P5505" i="2"/>
  <c r="P5504" i="2"/>
  <c r="P5503" i="2"/>
  <c r="P5502" i="2"/>
  <c r="S5502" i="2" s="1"/>
  <c r="P5501" i="2"/>
  <c r="P5500" i="2"/>
  <c r="P5499" i="2"/>
  <c r="P5498" i="2"/>
  <c r="S5498" i="2" s="1"/>
  <c r="P5497" i="2"/>
  <c r="P5496" i="2"/>
  <c r="P5495" i="2"/>
  <c r="P5494" i="2"/>
  <c r="S5494" i="2" s="1"/>
  <c r="P5493" i="2"/>
  <c r="P5492" i="2"/>
  <c r="P5491" i="2"/>
  <c r="P5490" i="2"/>
  <c r="S5490" i="2" s="1"/>
  <c r="P5489" i="2"/>
  <c r="P5488" i="2"/>
  <c r="P5487" i="2"/>
  <c r="P5486" i="2"/>
  <c r="S5486" i="2" s="1"/>
  <c r="P5485" i="2"/>
  <c r="P5484" i="2"/>
  <c r="P5483" i="2"/>
  <c r="P5482" i="2"/>
  <c r="S5482" i="2" s="1"/>
  <c r="P5481" i="2"/>
  <c r="P5480" i="2"/>
  <c r="P5479" i="2"/>
  <c r="P6107" i="2"/>
  <c r="S6107" i="2" s="1"/>
  <c r="P6106" i="2"/>
  <c r="P6105" i="2"/>
  <c r="P6104" i="2"/>
  <c r="P6103" i="2"/>
  <c r="S6103" i="2" s="1"/>
  <c r="P6102" i="2"/>
  <c r="P6101" i="2"/>
  <c r="P6100" i="2"/>
  <c r="P6099" i="2"/>
  <c r="S6099" i="2" s="1"/>
  <c r="P6098" i="2"/>
  <c r="P6097" i="2"/>
  <c r="P6096" i="2"/>
  <c r="P6095" i="2"/>
  <c r="S6095" i="2" s="1"/>
  <c r="P6094" i="2"/>
  <c r="P6093" i="2"/>
  <c r="P6092" i="2"/>
  <c r="P6091" i="2"/>
  <c r="S6091" i="2" s="1"/>
  <c r="P6090" i="2"/>
  <c r="P6089" i="2"/>
  <c r="P6088" i="2"/>
  <c r="P6087" i="2"/>
  <c r="S6087" i="2" s="1"/>
  <c r="P6086" i="2"/>
  <c r="P6085" i="2"/>
  <c r="P6084" i="2"/>
  <c r="P6083" i="2"/>
  <c r="S6083" i="2" s="1"/>
  <c r="P6082" i="2"/>
  <c r="P6081" i="2"/>
  <c r="P6080" i="2"/>
  <c r="P6079" i="2"/>
  <c r="S6079" i="2" s="1"/>
  <c r="P6078" i="2"/>
  <c r="P6077" i="2"/>
  <c r="P6076" i="2"/>
  <c r="P6075" i="2"/>
  <c r="P6074" i="2"/>
  <c r="P6073" i="2"/>
  <c r="P6072" i="2"/>
  <c r="P6071" i="2"/>
  <c r="P6144" i="2"/>
  <c r="P6143" i="2"/>
  <c r="P6142" i="2"/>
  <c r="P6141" i="2"/>
  <c r="P6140" i="2"/>
  <c r="P6139" i="2"/>
  <c r="P6138" i="2"/>
  <c r="P6137" i="2"/>
  <c r="P6136" i="2"/>
  <c r="P6135" i="2"/>
  <c r="P6134" i="2"/>
  <c r="P6133" i="2"/>
  <c r="P6132" i="2"/>
  <c r="P6131" i="2"/>
  <c r="P6130" i="2"/>
  <c r="P6129" i="2"/>
  <c r="P6128" i="2"/>
  <c r="P6127" i="2"/>
  <c r="P6126" i="2"/>
  <c r="P6125" i="2"/>
  <c r="P6124" i="2"/>
  <c r="P6123" i="2"/>
  <c r="P6122" i="2"/>
  <c r="P6121" i="2"/>
  <c r="P6120" i="2"/>
  <c r="P6119" i="2"/>
  <c r="P6118" i="2"/>
  <c r="P6117" i="2"/>
  <c r="P6116" i="2"/>
  <c r="P6115" i="2"/>
  <c r="P6114" i="2"/>
  <c r="P6113" i="2"/>
  <c r="P6112" i="2"/>
  <c r="P6111" i="2"/>
  <c r="P6110" i="2"/>
  <c r="P6109" i="2"/>
  <c r="P6108" i="2"/>
  <c r="P5663" i="2"/>
  <c r="P5662" i="2"/>
  <c r="P5661" i="2"/>
  <c r="P5660" i="2"/>
  <c r="P5659" i="2"/>
  <c r="P5658" i="2"/>
  <c r="P5657" i="2"/>
  <c r="P5656" i="2"/>
  <c r="P5655" i="2"/>
  <c r="P5654" i="2"/>
  <c r="P5653" i="2"/>
  <c r="P5652" i="2"/>
  <c r="P5651" i="2"/>
  <c r="P5650" i="2"/>
  <c r="P5649" i="2"/>
  <c r="P5648" i="2"/>
  <c r="P5647" i="2"/>
  <c r="P5646" i="2"/>
  <c r="P5645" i="2"/>
  <c r="P5644" i="2"/>
  <c r="P5643" i="2"/>
  <c r="P5642" i="2"/>
  <c r="P5641" i="2"/>
  <c r="P5640" i="2"/>
  <c r="P5639" i="2"/>
  <c r="P5638" i="2"/>
  <c r="P5637" i="2"/>
  <c r="P5636" i="2"/>
  <c r="P5635" i="2"/>
  <c r="P5634" i="2"/>
  <c r="P5633" i="2"/>
  <c r="P5632" i="2"/>
  <c r="P5631" i="2"/>
  <c r="P5630" i="2"/>
  <c r="P5629" i="2"/>
  <c r="P5628" i="2"/>
  <c r="P5627" i="2"/>
  <c r="P5626" i="2"/>
  <c r="P5625" i="2"/>
  <c r="P5624" i="2"/>
  <c r="P5623" i="2"/>
  <c r="P5622" i="2"/>
  <c r="P5621" i="2"/>
  <c r="P5620" i="2"/>
  <c r="P5619" i="2"/>
  <c r="P5618" i="2"/>
  <c r="P5617" i="2"/>
  <c r="P5616" i="2"/>
  <c r="P5615" i="2"/>
  <c r="P5614" i="2"/>
  <c r="P5613" i="2"/>
  <c r="P5612" i="2"/>
  <c r="P5611" i="2"/>
  <c r="P5610" i="2"/>
  <c r="P5609" i="2"/>
  <c r="P5608" i="2"/>
  <c r="P5607" i="2"/>
  <c r="P5606" i="2"/>
  <c r="P5605" i="2"/>
  <c r="P5604" i="2"/>
  <c r="P5603" i="2"/>
  <c r="P5602" i="2"/>
  <c r="P5601" i="2"/>
  <c r="P5600" i="2"/>
  <c r="P5599" i="2"/>
  <c r="P5598" i="2"/>
  <c r="P5597" i="2"/>
  <c r="P5596" i="2"/>
  <c r="P5595" i="2"/>
  <c r="P5594" i="2"/>
  <c r="P5593" i="2"/>
  <c r="P5592" i="2"/>
  <c r="P5591" i="2"/>
  <c r="P5590" i="2"/>
  <c r="P6070" i="2"/>
  <c r="P6069" i="2"/>
  <c r="P6068" i="2"/>
  <c r="P6067" i="2"/>
  <c r="P6066" i="2"/>
  <c r="P6065" i="2"/>
  <c r="P6064" i="2"/>
  <c r="P6063" i="2"/>
  <c r="P6062" i="2"/>
  <c r="P6061" i="2"/>
  <c r="P6060" i="2"/>
  <c r="P6059" i="2"/>
  <c r="P6058" i="2"/>
  <c r="P6057" i="2"/>
  <c r="P6056" i="2"/>
  <c r="P6055" i="2"/>
  <c r="P6054" i="2"/>
  <c r="P6053" i="2"/>
  <c r="P6052" i="2"/>
  <c r="P6051" i="2"/>
  <c r="P6050" i="2"/>
  <c r="P6049" i="2"/>
  <c r="P6048" i="2"/>
  <c r="P6047" i="2"/>
  <c r="P6046" i="2"/>
  <c r="P6045" i="2"/>
  <c r="P6044" i="2"/>
  <c r="P6043" i="2"/>
  <c r="P6042" i="2"/>
  <c r="P6041" i="2"/>
  <c r="P6040" i="2"/>
  <c r="P6039" i="2"/>
  <c r="P6038" i="2"/>
  <c r="P6037" i="2"/>
  <c r="P6036" i="2"/>
  <c r="P6035" i="2"/>
  <c r="P6034" i="2"/>
  <c r="P5367" i="2"/>
  <c r="P5366" i="2"/>
  <c r="P5365" i="2"/>
  <c r="P5364" i="2"/>
  <c r="P5363" i="2"/>
  <c r="P5362" i="2"/>
  <c r="P5361" i="2"/>
  <c r="P5360" i="2"/>
  <c r="P5359" i="2"/>
  <c r="P5358" i="2"/>
  <c r="P5357" i="2"/>
  <c r="P5356" i="2"/>
  <c r="P5355" i="2"/>
  <c r="P5354" i="2"/>
  <c r="P5353" i="2"/>
  <c r="P5352" i="2"/>
  <c r="P5351" i="2"/>
  <c r="P5350" i="2"/>
  <c r="P5349" i="2"/>
  <c r="P5348" i="2"/>
  <c r="P5347" i="2"/>
  <c r="P5346" i="2"/>
  <c r="P5345" i="2"/>
  <c r="P5344" i="2"/>
  <c r="P5343" i="2"/>
  <c r="P5342" i="2"/>
  <c r="P5341" i="2"/>
  <c r="P5340" i="2"/>
  <c r="P5339" i="2"/>
  <c r="P5338" i="2"/>
  <c r="P5337" i="2"/>
  <c r="P5336" i="2"/>
  <c r="P5335" i="2"/>
  <c r="P5334" i="2"/>
  <c r="P5333" i="2"/>
  <c r="P5332" i="2"/>
  <c r="P5331" i="2"/>
  <c r="P5811" i="2"/>
  <c r="P5810" i="2"/>
  <c r="P5809" i="2"/>
  <c r="P5808" i="2"/>
  <c r="P5807" i="2"/>
  <c r="P5806" i="2"/>
  <c r="P5805" i="2"/>
  <c r="P5804" i="2"/>
  <c r="P5803" i="2"/>
  <c r="P5802" i="2"/>
  <c r="P5801" i="2"/>
  <c r="P5800" i="2"/>
  <c r="P5799" i="2"/>
  <c r="P5798" i="2"/>
  <c r="P5797" i="2"/>
  <c r="P5796" i="2"/>
  <c r="P5795" i="2"/>
  <c r="P5794" i="2"/>
  <c r="P5793" i="2"/>
  <c r="P5792" i="2"/>
  <c r="P5791" i="2"/>
  <c r="P5790" i="2"/>
  <c r="P5789" i="2"/>
  <c r="P5788" i="2"/>
  <c r="P5787" i="2"/>
  <c r="P5786" i="2"/>
  <c r="P5785" i="2"/>
  <c r="P5784" i="2"/>
  <c r="P5783" i="2"/>
  <c r="P5782" i="2"/>
  <c r="P5781" i="2"/>
  <c r="P5780" i="2"/>
  <c r="P5779" i="2"/>
  <c r="P5778" i="2"/>
  <c r="P5777" i="2"/>
  <c r="P5776" i="2"/>
  <c r="P5775" i="2"/>
  <c r="P5478" i="2"/>
  <c r="P5477" i="2"/>
  <c r="P5476" i="2"/>
  <c r="P5475" i="2"/>
  <c r="P5474" i="2"/>
  <c r="P5473" i="2"/>
  <c r="P5472" i="2"/>
  <c r="P5471" i="2"/>
  <c r="P5470" i="2"/>
  <c r="P5469" i="2"/>
  <c r="P5468" i="2"/>
  <c r="P5467" i="2"/>
  <c r="P5466" i="2"/>
  <c r="P5465" i="2"/>
  <c r="P5464" i="2"/>
  <c r="P5463" i="2"/>
  <c r="P5462" i="2"/>
  <c r="P5461" i="2"/>
  <c r="P5460" i="2"/>
  <c r="P5459" i="2"/>
  <c r="P5458" i="2"/>
  <c r="P5457" i="2"/>
  <c r="P5456" i="2"/>
  <c r="P5455" i="2"/>
  <c r="P5454" i="2"/>
  <c r="P5453" i="2"/>
  <c r="P5452" i="2"/>
  <c r="P5451" i="2"/>
  <c r="P5450" i="2"/>
  <c r="P5449" i="2"/>
  <c r="P5448" i="2"/>
  <c r="P5447" i="2"/>
  <c r="P5446" i="2"/>
  <c r="P5445" i="2"/>
  <c r="P5444" i="2"/>
  <c r="P5443" i="2"/>
  <c r="P5442" i="2"/>
  <c r="P5737" i="2"/>
  <c r="P5736" i="2"/>
  <c r="P5735" i="2"/>
  <c r="P5734" i="2"/>
  <c r="P5733" i="2"/>
  <c r="P5732" i="2"/>
  <c r="P5731" i="2"/>
  <c r="P5730" i="2"/>
  <c r="P5729" i="2"/>
  <c r="P5728" i="2"/>
  <c r="P5727" i="2"/>
  <c r="P5726" i="2"/>
  <c r="P5725" i="2"/>
  <c r="P5724" i="2"/>
  <c r="P5723" i="2"/>
  <c r="P5722" i="2"/>
  <c r="P5721" i="2"/>
  <c r="P5720" i="2"/>
  <c r="P5719" i="2"/>
  <c r="P5718" i="2"/>
  <c r="P5717" i="2"/>
  <c r="P5716" i="2"/>
  <c r="P5715" i="2"/>
  <c r="P5714" i="2"/>
  <c r="P5713" i="2"/>
  <c r="P5712" i="2"/>
  <c r="P5711" i="2"/>
  <c r="P5710" i="2"/>
  <c r="P5709" i="2"/>
  <c r="P5708" i="2"/>
  <c r="P5707" i="2"/>
  <c r="P5706" i="2"/>
  <c r="P5705" i="2"/>
  <c r="P5704" i="2"/>
  <c r="P5703" i="2"/>
  <c r="P5702" i="2"/>
  <c r="P5701" i="2"/>
  <c r="P5330" i="2"/>
  <c r="P5329" i="2"/>
  <c r="P5328" i="2"/>
  <c r="P5327" i="2"/>
  <c r="P5326" i="2"/>
  <c r="P5325" i="2"/>
  <c r="P5324" i="2"/>
  <c r="P5323" i="2"/>
  <c r="P5322" i="2"/>
  <c r="P5321" i="2"/>
  <c r="P5320" i="2"/>
  <c r="P5319" i="2"/>
  <c r="P5318" i="2"/>
  <c r="P5317" i="2"/>
  <c r="P5316" i="2"/>
  <c r="P5315" i="2"/>
  <c r="P5314" i="2"/>
  <c r="P5313" i="2"/>
  <c r="P5312" i="2"/>
  <c r="P5311" i="2"/>
  <c r="P5310" i="2"/>
  <c r="P5309" i="2"/>
  <c r="P5308" i="2"/>
  <c r="P5307" i="2"/>
  <c r="P5306" i="2"/>
  <c r="P5305" i="2"/>
  <c r="P5304" i="2"/>
  <c r="P5303" i="2"/>
  <c r="P5302" i="2"/>
  <c r="P5301" i="2"/>
  <c r="P5300" i="2"/>
  <c r="P5299" i="2"/>
  <c r="P5298" i="2"/>
  <c r="P5297" i="2"/>
  <c r="P5296" i="2"/>
  <c r="P5295" i="2"/>
  <c r="P529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5552" i="2"/>
  <c r="P5551" i="2"/>
  <c r="P5550" i="2"/>
  <c r="P5549" i="2"/>
  <c r="P5548" i="2"/>
  <c r="P5547" i="2"/>
  <c r="P5546" i="2"/>
  <c r="P5545" i="2"/>
  <c r="P5544" i="2"/>
  <c r="P5543" i="2"/>
  <c r="P5542" i="2"/>
  <c r="P5541" i="2"/>
  <c r="P5540" i="2"/>
  <c r="P5539" i="2"/>
  <c r="P5538" i="2"/>
  <c r="P5537" i="2"/>
  <c r="P5536" i="2"/>
  <c r="P5535" i="2"/>
  <c r="P5534" i="2"/>
  <c r="P5533" i="2"/>
  <c r="P5532" i="2"/>
  <c r="P5531" i="2"/>
  <c r="P5530" i="2"/>
  <c r="P5529" i="2"/>
  <c r="P5528" i="2"/>
  <c r="P5527" i="2"/>
  <c r="P5526" i="2"/>
  <c r="P5525" i="2"/>
  <c r="P5524" i="2"/>
  <c r="P5523" i="2"/>
  <c r="P5522" i="2"/>
  <c r="P5521" i="2"/>
  <c r="P5520" i="2"/>
  <c r="P5519" i="2"/>
  <c r="P5518" i="2"/>
  <c r="P5517" i="2"/>
  <c r="P5516" i="2"/>
  <c r="P5700" i="2"/>
  <c r="P5699" i="2"/>
  <c r="P5698" i="2"/>
  <c r="P5697" i="2"/>
  <c r="P5696" i="2"/>
  <c r="P5695" i="2"/>
  <c r="P5694" i="2"/>
  <c r="P5693" i="2"/>
  <c r="P5692" i="2"/>
  <c r="P5691" i="2"/>
  <c r="P5690" i="2"/>
  <c r="P5689" i="2"/>
  <c r="P5688" i="2"/>
  <c r="P5687" i="2"/>
  <c r="P5686" i="2"/>
  <c r="P5685" i="2"/>
  <c r="P5684" i="2"/>
  <c r="P5683" i="2"/>
  <c r="P5682" i="2"/>
  <c r="P5681" i="2"/>
  <c r="P5680" i="2"/>
  <c r="P5679" i="2"/>
  <c r="P5678" i="2"/>
  <c r="P5677" i="2"/>
  <c r="P5676" i="2"/>
  <c r="P5675" i="2"/>
  <c r="P5674" i="2"/>
  <c r="P5673" i="2"/>
  <c r="P5672" i="2"/>
  <c r="P5671" i="2"/>
  <c r="P5670" i="2"/>
  <c r="P5669" i="2"/>
  <c r="P5668" i="2"/>
  <c r="P5667" i="2"/>
  <c r="P5666" i="2"/>
  <c r="P5665" i="2"/>
  <c r="P5664" i="2"/>
  <c r="P5589" i="2"/>
  <c r="P5588" i="2"/>
  <c r="P5587" i="2"/>
  <c r="P5586" i="2"/>
  <c r="P5585" i="2"/>
  <c r="P5584" i="2"/>
  <c r="P5583" i="2"/>
  <c r="P5582" i="2"/>
  <c r="P5581" i="2"/>
  <c r="P5580" i="2"/>
  <c r="P5579" i="2"/>
  <c r="P5578" i="2"/>
  <c r="P5577" i="2"/>
  <c r="P5576" i="2"/>
  <c r="P5575" i="2"/>
  <c r="P5574" i="2"/>
  <c r="P5573" i="2"/>
  <c r="P5572" i="2"/>
  <c r="P5571" i="2"/>
  <c r="P5570" i="2"/>
  <c r="P5569" i="2"/>
  <c r="P5568" i="2"/>
  <c r="P5567" i="2"/>
  <c r="P5566" i="2"/>
  <c r="P5565" i="2"/>
  <c r="P5564" i="2"/>
  <c r="P5563" i="2"/>
  <c r="P5562" i="2"/>
  <c r="P5561" i="2"/>
  <c r="P5560" i="2"/>
  <c r="P5559" i="2"/>
  <c r="P5558" i="2"/>
  <c r="P5557" i="2"/>
  <c r="P5556" i="2"/>
  <c r="P5555" i="2"/>
  <c r="P5554" i="2"/>
  <c r="P5553" i="2"/>
  <c r="P5441" i="2"/>
  <c r="P5440" i="2"/>
  <c r="P5439" i="2"/>
  <c r="P5438" i="2"/>
  <c r="P5437" i="2"/>
  <c r="P5436" i="2"/>
  <c r="P5435" i="2"/>
  <c r="P5434" i="2"/>
  <c r="P5433" i="2"/>
  <c r="P5432" i="2"/>
  <c r="P5431" i="2"/>
  <c r="P5430" i="2"/>
  <c r="P5429" i="2"/>
  <c r="P5428" i="2"/>
  <c r="P5427" i="2"/>
  <c r="P5426" i="2"/>
  <c r="P5425" i="2"/>
  <c r="P5424" i="2"/>
  <c r="P5423" i="2"/>
  <c r="P5422" i="2"/>
  <c r="P5421" i="2"/>
  <c r="P5420" i="2"/>
  <c r="P5419" i="2"/>
  <c r="P5418" i="2"/>
  <c r="P5417" i="2"/>
  <c r="P5416" i="2"/>
  <c r="P5415" i="2"/>
  <c r="P5414" i="2"/>
  <c r="P5413" i="2"/>
  <c r="P5412" i="2"/>
  <c r="P5411" i="2"/>
  <c r="P5410" i="2"/>
  <c r="P5409" i="2"/>
  <c r="P5408" i="2"/>
  <c r="P5407" i="2"/>
  <c r="P5406" i="2"/>
  <c r="P5405" i="2"/>
  <c r="P6033" i="2"/>
  <c r="P6032" i="2"/>
  <c r="P6031" i="2"/>
  <c r="P6030" i="2"/>
  <c r="P6029" i="2"/>
  <c r="P6028" i="2"/>
  <c r="P6027" i="2"/>
  <c r="P6026" i="2"/>
  <c r="P6025" i="2"/>
  <c r="P6024" i="2"/>
  <c r="P6023" i="2"/>
  <c r="P6022" i="2"/>
  <c r="P6021" i="2"/>
  <c r="P6020" i="2"/>
  <c r="P6019" i="2"/>
  <c r="P6018" i="2"/>
  <c r="P6017" i="2"/>
  <c r="P6016" i="2"/>
  <c r="P6015" i="2"/>
  <c r="P6014" i="2"/>
  <c r="P6013" i="2"/>
  <c r="P6012" i="2"/>
  <c r="P6011" i="2"/>
  <c r="P6010" i="2"/>
  <c r="P6009" i="2"/>
  <c r="P6008" i="2"/>
  <c r="P6007" i="2"/>
  <c r="P6006" i="2"/>
  <c r="P6005" i="2"/>
  <c r="P6004" i="2"/>
  <c r="P6003" i="2"/>
  <c r="P6002" i="2"/>
  <c r="P6001" i="2"/>
  <c r="P6000" i="2"/>
  <c r="P5999" i="2"/>
  <c r="P5998" i="2"/>
  <c r="P5997" i="2"/>
  <c r="P5404" i="2"/>
  <c r="P5403" i="2"/>
  <c r="P5402" i="2"/>
  <c r="P5401" i="2"/>
  <c r="P5400" i="2"/>
  <c r="P5399" i="2"/>
  <c r="P5398" i="2"/>
  <c r="P5397" i="2"/>
  <c r="P5396" i="2"/>
  <c r="P5395" i="2"/>
  <c r="P5394" i="2"/>
  <c r="P5393" i="2"/>
  <c r="P5392" i="2"/>
  <c r="P5391" i="2"/>
  <c r="P5390" i="2"/>
  <c r="P5389" i="2"/>
  <c r="P5388" i="2"/>
  <c r="P5387" i="2"/>
  <c r="P5386" i="2"/>
  <c r="P5385" i="2"/>
  <c r="P5384" i="2"/>
  <c r="P5383" i="2"/>
  <c r="P5382" i="2"/>
  <c r="P5381" i="2"/>
  <c r="P5380" i="2"/>
  <c r="P5379" i="2"/>
  <c r="P5378" i="2"/>
  <c r="P5377" i="2"/>
  <c r="P5376" i="2"/>
  <c r="P5375" i="2"/>
  <c r="P5374" i="2"/>
  <c r="P5373" i="2"/>
  <c r="P5372" i="2"/>
  <c r="P5371" i="2"/>
  <c r="P5370" i="2"/>
  <c r="P5369" i="2"/>
  <c r="P5368" i="2"/>
  <c r="P5256" i="2"/>
  <c r="P5255" i="2"/>
  <c r="P5254" i="2"/>
  <c r="P5253" i="2"/>
  <c r="P5252" i="2"/>
  <c r="P5251" i="2"/>
  <c r="P5250" i="2"/>
  <c r="P5249" i="2"/>
  <c r="P5248" i="2"/>
  <c r="P5247" i="2"/>
  <c r="P5246" i="2"/>
  <c r="P5245" i="2"/>
  <c r="P5244" i="2"/>
  <c r="P5243" i="2"/>
  <c r="P5242" i="2"/>
  <c r="P5241" i="2"/>
  <c r="P5240" i="2"/>
  <c r="P5239" i="2"/>
  <c r="P5238" i="2"/>
  <c r="P5237" i="2"/>
  <c r="P5236" i="2"/>
  <c r="P5235" i="2"/>
  <c r="P5234" i="2"/>
  <c r="P5233" i="2"/>
  <c r="P5232" i="2"/>
  <c r="P5231" i="2"/>
  <c r="P5230" i="2"/>
  <c r="P5229" i="2"/>
  <c r="P5228" i="2"/>
  <c r="P5227" i="2"/>
  <c r="P5226" i="2"/>
  <c r="P5225" i="2"/>
  <c r="P5224" i="2"/>
  <c r="P5223" i="2"/>
  <c r="P5222" i="2"/>
  <c r="P5221" i="2"/>
  <c r="P5220" i="2"/>
  <c r="P5219" i="2"/>
  <c r="P5218" i="2"/>
  <c r="P5217" i="2"/>
  <c r="P5216" i="2"/>
  <c r="P5215" i="2"/>
  <c r="P5214" i="2"/>
  <c r="P5213" i="2"/>
  <c r="P5212" i="2"/>
  <c r="P5211" i="2"/>
  <c r="P5210" i="2"/>
  <c r="P5209" i="2"/>
  <c r="P5208" i="2"/>
  <c r="P5207" i="2"/>
  <c r="P5206" i="2"/>
  <c r="P5205" i="2"/>
  <c r="P5204" i="2"/>
  <c r="P5203" i="2"/>
  <c r="P5202" i="2"/>
  <c r="P5201" i="2"/>
  <c r="P5200" i="2"/>
  <c r="P5199" i="2"/>
  <c r="P5198" i="2"/>
  <c r="P5197" i="2"/>
  <c r="P5196" i="2"/>
  <c r="P5195" i="2"/>
  <c r="P5194" i="2"/>
  <c r="P5193" i="2"/>
  <c r="P5192" i="2"/>
  <c r="P5191" i="2"/>
  <c r="P5190" i="2"/>
  <c r="P5189" i="2"/>
  <c r="P5188" i="2"/>
  <c r="P5187" i="2"/>
  <c r="P5186" i="2"/>
  <c r="P5185" i="2"/>
  <c r="P5184" i="2"/>
  <c r="P5183" i="2"/>
  <c r="P5182" i="2"/>
  <c r="P5181" i="2"/>
  <c r="P5180" i="2"/>
  <c r="P5179" i="2"/>
  <c r="P5178" i="2"/>
  <c r="P5177" i="2"/>
  <c r="P5176" i="2"/>
  <c r="P5175" i="2"/>
  <c r="P5174" i="2"/>
  <c r="P5173" i="2"/>
  <c r="P5172" i="2"/>
  <c r="P5171" i="2"/>
  <c r="P5170" i="2"/>
  <c r="P5169" i="2"/>
  <c r="P5168" i="2"/>
  <c r="P5167" i="2"/>
  <c r="P5166" i="2"/>
  <c r="P5165" i="2"/>
  <c r="P5164" i="2"/>
  <c r="P5163" i="2"/>
  <c r="P5162" i="2"/>
  <c r="P5161" i="2"/>
  <c r="P5160" i="2"/>
  <c r="P5159" i="2"/>
  <c r="P5158" i="2"/>
  <c r="P5157" i="2"/>
  <c r="P5156" i="2"/>
  <c r="P5155" i="2"/>
  <c r="P5154" i="2"/>
  <c r="P5153" i="2"/>
  <c r="P5152" i="2"/>
  <c r="P5151" i="2"/>
  <c r="P5150" i="2"/>
  <c r="P5149" i="2"/>
  <c r="P5148" i="2"/>
  <c r="P5147" i="2"/>
  <c r="P5146" i="2"/>
  <c r="P5145" i="2"/>
  <c r="P5144" i="2"/>
  <c r="P5143" i="2"/>
  <c r="P5142" i="2"/>
  <c r="P5141" i="2"/>
  <c r="P5140" i="2"/>
  <c r="P5139" i="2"/>
  <c r="P5138" i="2"/>
  <c r="P5137" i="2"/>
  <c r="P5136" i="2"/>
  <c r="P5135" i="2"/>
  <c r="P5134" i="2"/>
  <c r="P5133" i="2"/>
  <c r="P5132" i="2"/>
  <c r="P5131" i="2"/>
  <c r="P5130" i="2"/>
  <c r="P5129" i="2"/>
  <c r="P5128" i="2"/>
  <c r="P5127" i="2"/>
  <c r="P5126" i="2"/>
  <c r="P5125" i="2"/>
  <c r="P5124" i="2"/>
  <c r="P5123" i="2"/>
  <c r="P5122" i="2"/>
  <c r="P5121" i="2"/>
  <c r="P5120" i="2"/>
  <c r="P5119" i="2"/>
  <c r="P5118" i="2"/>
  <c r="P5117" i="2"/>
  <c r="P5116" i="2"/>
  <c r="P5115" i="2"/>
  <c r="P5114" i="2"/>
  <c r="P5113" i="2"/>
  <c r="P5112" i="2"/>
  <c r="P5111" i="2"/>
  <c r="P5110" i="2"/>
  <c r="P5109" i="2"/>
  <c r="P4960" i="2"/>
  <c r="P4959" i="2"/>
  <c r="P4958" i="2"/>
  <c r="P4957" i="2"/>
  <c r="P4956" i="2"/>
  <c r="P4955" i="2"/>
  <c r="P4954" i="2"/>
  <c r="P4953" i="2"/>
  <c r="P4952" i="2"/>
  <c r="P4951" i="2"/>
  <c r="P4950" i="2"/>
  <c r="P4949" i="2"/>
  <c r="P4948" i="2"/>
  <c r="P4947" i="2"/>
  <c r="P4946" i="2"/>
  <c r="P4945" i="2"/>
  <c r="P4944" i="2"/>
  <c r="P4943" i="2"/>
  <c r="P4942" i="2"/>
  <c r="P4941" i="2"/>
  <c r="P4940" i="2"/>
  <c r="P4939" i="2"/>
  <c r="P4938" i="2"/>
  <c r="P4937" i="2"/>
  <c r="P4936" i="2"/>
  <c r="P4935" i="2"/>
  <c r="P4934" i="2"/>
  <c r="P4933" i="2"/>
  <c r="P4932" i="2"/>
  <c r="P4931" i="2"/>
  <c r="P4930" i="2"/>
  <c r="P4929" i="2"/>
  <c r="P4928" i="2"/>
  <c r="P4927" i="2"/>
  <c r="P4926" i="2"/>
  <c r="P4925" i="2"/>
  <c r="P4924" i="2"/>
  <c r="P5108" i="2"/>
  <c r="P5107" i="2"/>
  <c r="P5106" i="2"/>
  <c r="P5105" i="2"/>
  <c r="P5104" i="2"/>
  <c r="P5103" i="2"/>
  <c r="P5102" i="2"/>
  <c r="P5101" i="2"/>
  <c r="P5100" i="2"/>
  <c r="P5099" i="2"/>
  <c r="P5098" i="2"/>
  <c r="P5097" i="2"/>
  <c r="P5096" i="2"/>
  <c r="P5095" i="2"/>
  <c r="P5094" i="2"/>
  <c r="P5093" i="2"/>
  <c r="P5092" i="2"/>
  <c r="P5091" i="2"/>
  <c r="P5090" i="2"/>
  <c r="P5089" i="2"/>
  <c r="P5088" i="2"/>
  <c r="P5087" i="2"/>
  <c r="P5086" i="2"/>
  <c r="P5085" i="2"/>
  <c r="P5084" i="2"/>
  <c r="P5083" i="2"/>
  <c r="P5082" i="2"/>
  <c r="P5081" i="2"/>
  <c r="P5080" i="2"/>
  <c r="P5079" i="2"/>
  <c r="P5078" i="2"/>
  <c r="P5077" i="2"/>
  <c r="P5076" i="2"/>
  <c r="P5075" i="2"/>
  <c r="P5074" i="2"/>
  <c r="P5073" i="2"/>
  <c r="P5072" i="2"/>
  <c r="P5071" i="2"/>
  <c r="P5070" i="2"/>
  <c r="P5069" i="2"/>
  <c r="P5068" i="2"/>
  <c r="P5067" i="2"/>
  <c r="P5066" i="2"/>
  <c r="P5065" i="2"/>
  <c r="P5064" i="2"/>
  <c r="P5063" i="2"/>
  <c r="P5062" i="2"/>
  <c r="P5061" i="2"/>
  <c r="P5060" i="2"/>
  <c r="P5059" i="2"/>
  <c r="P5058" i="2"/>
  <c r="P5057" i="2"/>
  <c r="P5056" i="2"/>
  <c r="P5055" i="2"/>
  <c r="P5054" i="2"/>
  <c r="P5053" i="2"/>
  <c r="P5052" i="2"/>
  <c r="P5051" i="2"/>
  <c r="P5050" i="2"/>
  <c r="P5049" i="2"/>
  <c r="P5048" i="2"/>
  <c r="P5047" i="2"/>
  <c r="P5046" i="2"/>
  <c r="P5045" i="2"/>
  <c r="P5044" i="2"/>
  <c r="P5043" i="2"/>
  <c r="P5042" i="2"/>
  <c r="P5041" i="2"/>
  <c r="P5040" i="2"/>
  <c r="P5039" i="2"/>
  <c r="P5038" i="2"/>
  <c r="P5037" i="2"/>
  <c r="P5036" i="2"/>
  <c r="P5035" i="2"/>
  <c r="P4923" i="2"/>
  <c r="P4922" i="2"/>
  <c r="P4921" i="2"/>
  <c r="P4920" i="2"/>
  <c r="P4919" i="2"/>
  <c r="P4918" i="2"/>
  <c r="P4917" i="2"/>
  <c r="P4916" i="2"/>
  <c r="P4915" i="2"/>
  <c r="P4914" i="2"/>
  <c r="P4913" i="2"/>
  <c r="P4912" i="2"/>
  <c r="P4911" i="2"/>
  <c r="P4910" i="2"/>
  <c r="P4909" i="2"/>
  <c r="P4908" i="2"/>
  <c r="P4907" i="2"/>
  <c r="P4906" i="2"/>
  <c r="P4905" i="2"/>
  <c r="P4904" i="2"/>
  <c r="P4903" i="2"/>
  <c r="P4902" i="2"/>
  <c r="P4901" i="2"/>
  <c r="P4900" i="2"/>
  <c r="P4899" i="2"/>
  <c r="P4898" i="2"/>
  <c r="P4897" i="2"/>
  <c r="P4896" i="2"/>
  <c r="P4895" i="2"/>
  <c r="P4894" i="2"/>
  <c r="P4893" i="2"/>
  <c r="P4892" i="2"/>
  <c r="P4891" i="2"/>
  <c r="P4890" i="2"/>
  <c r="P4889" i="2"/>
  <c r="P4888" i="2"/>
  <c r="P4887" i="2"/>
  <c r="P4849" i="2"/>
  <c r="P4848" i="2"/>
  <c r="P4847" i="2"/>
  <c r="P4846" i="2"/>
  <c r="P4845" i="2"/>
  <c r="P4844" i="2"/>
  <c r="P4843" i="2"/>
  <c r="P4842" i="2"/>
  <c r="P4841" i="2"/>
  <c r="P4840" i="2"/>
  <c r="P4839" i="2"/>
  <c r="P4838" i="2"/>
  <c r="P4837" i="2"/>
  <c r="P4836" i="2"/>
  <c r="P4835" i="2"/>
  <c r="P4834" i="2"/>
  <c r="P4833" i="2"/>
  <c r="P4832" i="2"/>
  <c r="P4831" i="2"/>
  <c r="P4830" i="2"/>
  <c r="P4829" i="2"/>
  <c r="P4828" i="2"/>
  <c r="P4827" i="2"/>
  <c r="P4826" i="2"/>
  <c r="P4825" i="2"/>
  <c r="P4824" i="2"/>
  <c r="P4823" i="2"/>
  <c r="P4822" i="2"/>
  <c r="P4821" i="2"/>
  <c r="P4820" i="2"/>
  <c r="P4819" i="2"/>
  <c r="P4818" i="2"/>
  <c r="P4817" i="2"/>
  <c r="P4816" i="2"/>
  <c r="P4815" i="2"/>
  <c r="P4814" i="2"/>
  <c r="P4813" i="2"/>
  <c r="P5034" i="2"/>
  <c r="P5033" i="2"/>
  <c r="P5032" i="2"/>
  <c r="P5031" i="2"/>
  <c r="P5030" i="2"/>
  <c r="P5029" i="2"/>
  <c r="P5028" i="2"/>
  <c r="P5027" i="2"/>
  <c r="P5026" i="2"/>
  <c r="P5025" i="2"/>
  <c r="P5024" i="2"/>
  <c r="P5023" i="2"/>
  <c r="P5022" i="2"/>
  <c r="P5021" i="2"/>
  <c r="P5020" i="2"/>
  <c r="P5019" i="2"/>
  <c r="P5018" i="2"/>
  <c r="P5017" i="2"/>
  <c r="P5016" i="2"/>
  <c r="P5015" i="2"/>
  <c r="P5014" i="2"/>
  <c r="P5013" i="2"/>
  <c r="P5012" i="2"/>
  <c r="P5011" i="2"/>
  <c r="P5010" i="2"/>
  <c r="P5009" i="2"/>
  <c r="P5008" i="2"/>
  <c r="P5007" i="2"/>
  <c r="P5006" i="2"/>
  <c r="P5005" i="2"/>
  <c r="P5004" i="2"/>
  <c r="P5003" i="2"/>
  <c r="P5002" i="2"/>
  <c r="P5001" i="2"/>
  <c r="P5000" i="2"/>
  <c r="P4999" i="2"/>
  <c r="P4998" i="2"/>
  <c r="P4997" i="2"/>
  <c r="P4996" i="2"/>
  <c r="P4995" i="2"/>
  <c r="P4994" i="2"/>
  <c r="P4993" i="2"/>
  <c r="P4992" i="2"/>
  <c r="P4991" i="2"/>
  <c r="P4990" i="2"/>
  <c r="P4989" i="2"/>
  <c r="P4988" i="2"/>
  <c r="P4987" i="2"/>
  <c r="P4986" i="2"/>
  <c r="P4985" i="2"/>
  <c r="P4984" i="2"/>
  <c r="P4983" i="2"/>
  <c r="P4982" i="2"/>
  <c r="P4981" i="2"/>
  <c r="P4980" i="2"/>
  <c r="P4979" i="2"/>
  <c r="P4978" i="2"/>
  <c r="P4977" i="2"/>
  <c r="P4976" i="2"/>
  <c r="P4975" i="2"/>
  <c r="P4974" i="2"/>
  <c r="P4973" i="2"/>
  <c r="P4972" i="2"/>
  <c r="P4971" i="2"/>
  <c r="P4970" i="2"/>
  <c r="P4969" i="2"/>
  <c r="P4968" i="2"/>
  <c r="P4967" i="2"/>
  <c r="P4966" i="2"/>
  <c r="P4965" i="2"/>
  <c r="P4964" i="2"/>
  <c r="P4963" i="2"/>
  <c r="P4962" i="2"/>
  <c r="P4961" i="2"/>
  <c r="P4886" i="2"/>
  <c r="P4885" i="2"/>
  <c r="P4884" i="2"/>
  <c r="P4883" i="2"/>
  <c r="P4882" i="2"/>
  <c r="P4881" i="2"/>
  <c r="P4880" i="2"/>
  <c r="P4879" i="2"/>
  <c r="P4878" i="2"/>
  <c r="P4877" i="2"/>
  <c r="P4876" i="2"/>
  <c r="P4875" i="2"/>
  <c r="P4874" i="2"/>
  <c r="P4873" i="2"/>
  <c r="P4872" i="2"/>
  <c r="P4871" i="2"/>
  <c r="P4870" i="2"/>
  <c r="P4869" i="2"/>
  <c r="P4868" i="2"/>
  <c r="P4867" i="2"/>
  <c r="P4866" i="2"/>
  <c r="P4865" i="2"/>
  <c r="P4864" i="2"/>
  <c r="P4863" i="2"/>
  <c r="P4862" i="2"/>
  <c r="P4861" i="2"/>
  <c r="P4860" i="2"/>
  <c r="P4859" i="2"/>
  <c r="P4858" i="2"/>
  <c r="P4857" i="2"/>
  <c r="P4856" i="2"/>
  <c r="P4855" i="2"/>
  <c r="P4854" i="2"/>
  <c r="P4853" i="2"/>
  <c r="P4852" i="2"/>
  <c r="P4851" i="2"/>
  <c r="P4850" i="2"/>
  <c r="P4812" i="2"/>
  <c r="P4811" i="2"/>
  <c r="P4810" i="2"/>
  <c r="P4809" i="2"/>
  <c r="P4808" i="2"/>
  <c r="P4807" i="2"/>
  <c r="P4806" i="2"/>
  <c r="P4805" i="2"/>
  <c r="P4804" i="2"/>
  <c r="P4803" i="2"/>
  <c r="P4802" i="2"/>
  <c r="P4801" i="2"/>
  <c r="P4800" i="2"/>
  <c r="P4799" i="2"/>
  <c r="P4798" i="2"/>
  <c r="P4797" i="2"/>
  <c r="P4796" i="2"/>
  <c r="P4795" i="2"/>
  <c r="P4794" i="2"/>
  <c r="P4793" i="2"/>
  <c r="P4792" i="2"/>
  <c r="P4791" i="2"/>
  <c r="P4790" i="2"/>
  <c r="P4789" i="2"/>
  <c r="P4788" i="2"/>
  <c r="P4787" i="2"/>
  <c r="P4786" i="2"/>
  <c r="P4785" i="2"/>
  <c r="P4784" i="2"/>
  <c r="P4783" i="2"/>
  <c r="P4782" i="2"/>
  <c r="P4781" i="2"/>
  <c r="P4780" i="2"/>
  <c r="P4779" i="2"/>
  <c r="P4778" i="2"/>
  <c r="P4777" i="2"/>
  <c r="P4776" i="2"/>
  <c r="P4775" i="2"/>
  <c r="P4774" i="2"/>
  <c r="P4773" i="2"/>
  <c r="P4772" i="2"/>
  <c r="P4771" i="2"/>
  <c r="P4770" i="2"/>
  <c r="P4769" i="2"/>
  <c r="P4768" i="2"/>
  <c r="P4767" i="2"/>
  <c r="P4766" i="2"/>
  <c r="P4765" i="2"/>
  <c r="P4764" i="2"/>
  <c r="P4763" i="2"/>
  <c r="P4762" i="2"/>
  <c r="P4761" i="2"/>
  <c r="P4760" i="2"/>
  <c r="P4759" i="2"/>
  <c r="P4758" i="2"/>
  <c r="P4757" i="2"/>
  <c r="P4756" i="2"/>
  <c r="P4755" i="2"/>
  <c r="P4754" i="2"/>
  <c r="P4753" i="2"/>
  <c r="P4752" i="2"/>
  <c r="P4751" i="2"/>
  <c r="P4750" i="2"/>
  <c r="P4749" i="2"/>
  <c r="P4748" i="2"/>
  <c r="P4747" i="2"/>
  <c r="P4746" i="2"/>
  <c r="P4745" i="2"/>
  <c r="P4744" i="2"/>
  <c r="P4743" i="2"/>
  <c r="P4742" i="2"/>
  <c r="P4741" i="2"/>
  <c r="P4740" i="2"/>
  <c r="P4739" i="2"/>
  <c r="P4590" i="2"/>
  <c r="P4589" i="2"/>
  <c r="P4588" i="2"/>
  <c r="P4587" i="2"/>
  <c r="P4586" i="2"/>
  <c r="P4585" i="2"/>
  <c r="P4584" i="2"/>
  <c r="P4583" i="2"/>
  <c r="P4582" i="2"/>
  <c r="P4581" i="2"/>
  <c r="P4580" i="2"/>
  <c r="P4579" i="2"/>
  <c r="P4578" i="2"/>
  <c r="P4577" i="2"/>
  <c r="P4576" i="2"/>
  <c r="P4575" i="2"/>
  <c r="P4574" i="2"/>
  <c r="P4573" i="2"/>
  <c r="P4572" i="2"/>
  <c r="P4571" i="2"/>
  <c r="P4570" i="2"/>
  <c r="P4569" i="2"/>
  <c r="P4568" i="2"/>
  <c r="P4567" i="2"/>
  <c r="P4566" i="2"/>
  <c r="P4565" i="2"/>
  <c r="P4564" i="2"/>
  <c r="P4563" i="2"/>
  <c r="P4562" i="2"/>
  <c r="P4561" i="2"/>
  <c r="P4560" i="2"/>
  <c r="P4559" i="2"/>
  <c r="P4558" i="2"/>
  <c r="P4557" i="2"/>
  <c r="P4556" i="2"/>
  <c r="P4555" i="2"/>
  <c r="P4554" i="2"/>
  <c r="P4479" i="2"/>
  <c r="P4478" i="2"/>
  <c r="P4477" i="2"/>
  <c r="P4476" i="2"/>
  <c r="P4475" i="2"/>
  <c r="P4474" i="2"/>
  <c r="P4473" i="2"/>
  <c r="P4472" i="2"/>
  <c r="P4471" i="2"/>
  <c r="P4470" i="2"/>
  <c r="P4469" i="2"/>
  <c r="P4468" i="2"/>
  <c r="P4467" i="2"/>
  <c r="P4466" i="2"/>
  <c r="P4465" i="2"/>
  <c r="P4464" i="2"/>
  <c r="P4463" i="2"/>
  <c r="P4462" i="2"/>
  <c r="P4461" i="2"/>
  <c r="P4460" i="2"/>
  <c r="P4459" i="2"/>
  <c r="P4458" i="2"/>
  <c r="P4457" i="2"/>
  <c r="P4456" i="2"/>
  <c r="P4455" i="2"/>
  <c r="P4454" i="2"/>
  <c r="P4453" i="2"/>
  <c r="P4452" i="2"/>
  <c r="P4451" i="2"/>
  <c r="P4450" i="2"/>
  <c r="P4449" i="2"/>
  <c r="P4448" i="2"/>
  <c r="P4447" i="2"/>
  <c r="P4446" i="2"/>
  <c r="P4445" i="2"/>
  <c r="P4444" i="2"/>
  <c r="P4443" i="2"/>
  <c r="P4516" i="2"/>
  <c r="P4515" i="2"/>
  <c r="P4514" i="2"/>
  <c r="P4513" i="2"/>
  <c r="P4512" i="2"/>
  <c r="P4511" i="2"/>
  <c r="P4510" i="2"/>
  <c r="P4509" i="2"/>
  <c r="P4508" i="2"/>
  <c r="P4507" i="2"/>
  <c r="P4506" i="2"/>
  <c r="P4505" i="2"/>
  <c r="P4504" i="2"/>
  <c r="P4503" i="2"/>
  <c r="P4502" i="2"/>
  <c r="P4501" i="2"/>
  <c r="P4500" i="2"/>
  <c r="P4499" i="2"/>
  <c r="P4498" i="2"/>
  <c r="P4497" i="2"/>
  <c r="P4496" i="2"/>
  <c r="P4495" i="2"/>
  <c r="P4494" i="2"/>
  <c r="P4493" i="2"/>
  <c r="P4492" i="2"/>
  <c r="P4491" i="2"/>
  <c r="P4490" i="2"/>
  <c r="P4489" i="2"/>
  <c r="P4488" i="2"/>
  <c r="P4487" i="2"/>
  <c r="P4486" i="2"/>
  <c r="P4485" i="2"/>
  <c r="P4484" i="2"/>
  <c r="P4483" i="2"/>
  <c r="P4482" i="2"/>
  <c r="P4481" i="2"/>
  <c r="P4480" i="2"/>
  <c r="P4738" i="2"/>
  <c r="P4737" i="2"/>
  <c r="P4736" i="2"/>
  <c r="P4735" i="2"/>
  <c r="P4734" i="2"/>
  <c r="P4733" i="2"/>
  <c r="P4732" i="2"/>
  <c r="P4731" i="2"/>
  <c r="P4730" i="2"/>
  <c r="P4729" i="2"/>
  <c r="P4728" i="2"/>
  <c r="P4727" i="2"/>
  <c r="P4726" i="2"/>
  <c r="P4725" i="2"/>
  <c r="P4724" i="2"/>
  <c r="P4723" i="2"/>
  <c r="P4722" i="2"/>
  <c r="P4721" i="2"/>
  <c r="P4720" i="2"/>
  <c r="P4719" i="2"/>
  <c r="P4718" i="2"/>
  <c r="P4717" i="2"/>
  <c r="P4716" i="2"/>
  <c r="P4715" i="2"/>
  <c r="P4714" i="2"/>
  <c r="P4713" i="2"/>
  <c r="P4712" i="2"/>
  <c r="P4711" i="2"/>
  <c r="P4710" i="2"/>
  <c r="P4709" i="2"/>
  <c r="P4708" i="2"/>
  <c r="P4707" i="2"/>
  <c r="P4706" i="2"/>
  <c r="P4705" i="2"/>
  <c r="P4704" i="2"/>
  <c r="P4703" i="2"/>
  <c r="P4702" i="2"/>
  <c r="P4553" i="2"/>
  <c r="P4552" i="2"/>
  <c r="P4551" i="2"/>
  <c r="P4550" i="2"/>
  <c r="P4549" i="2"/>
  <c r="P4548" i="2"/>
  <c r="P4547" i="2"/>
  <c r="P4546" i="2"/>
  <c r="P4545" i="2"/>
  <c r="P4544" i="2"/>
  <c r="P4543" i="2"/>
  <c r="P4542" i="2"/>
  <c r="P4541" i="2"/>
  <c r="P4540" i="2"/>
  <c r="P4539" i="2"/>
  <c r="P4538" i="2"/>
  <c r="P4537" i="2"/>
  <c r="P4536" i="2"/>
  <c r="P4535" i="2"/>
  <c r="P4534" i="2"/>
  <c r="P4533" i="2"/>
  <c r="P4532" i="2"/>
  <c r="P4531" i="2"/>
  <c r="P4530" i="2"/>
  <c r="P4529" i="2"/>
  <c r="P4528" i="2"/>
  <c r="P4527" i="2"/>
  <c r="P4526" i="2"/>
  <c r="P4525" i="2"/>
  <c r="P4524" i="2"/>
  <c r="P4523" i="2"/>
  <c r="P4522" i="2"/>
  <c r="P4521" i="2"/>
  <c r="P4520" i="2"/>
  <c r="P4519" i="2"/>
  <c r="P4518" i="2"/>
  <c r="P4517" i="2"/>
  <c r="P4627" i="2"/>
  <c r="P4626" i="2"/>
  <c r="P4625" i="2"/>
  <c r="P4624" i="2"/>
  <c r="P4623" i="2"/>
  <c r="P4622" i="2"/>
  <c r="P4621" i="2"/>
  <c r="P4620" i="2"/>
  <c r="P4619" i="2"/>
  <c r="P4618" i="2"/>
  <c r="P4617" i="2"/>
  <c r="P4616" i="2"/>
  <c r="P4615" i="2"/>
  <c r="P4614" i="2"/>
  <c r="P4613" i="2"/>
  <c r="P4612" i="2"/>
  <c r="P4611" i="2"/>
  <c r="P4610" i="2"/>
  <c r="P4609" i="2"/>
  <c r="P4608" i="2"/>
  <c r="P4607" i="2"/>
  <c r="P4606" i="2"/>
  <c r="P4605" i="2"/>
  <c r="P4604" i="2"/>
  <c r="P4603" i="2"/>
  <c r="P4602" i="2"/>
  <c r="P4601" i="2"/>
  <c r="P4600" i="2"/>
  <c r="P4599" i="2"/>
  <c r="P4598" i="2"/>
  <c r="P4597" i="2"/>
  <c r="P4596" i="2"/>
  <c r="P4595" i="2"/>
  <c r="P4594" i="2"/>
  <c r="P4593" i="2"/>
  <c r="P4592" i="2"/>
  <c r="P4591" i="2"/>
  <c r="P4701" i="2"/>
  <c r="P4700" i="2"/>
  <c r="P4699" i="2"/>
  <c r="P4698" i="2"/>
  <c r="P4697" i="2"/>
  <c r="P4696" i="2"/>
  <c r="P4695" i="2"/>
  <c r="P4694" i="2"/>
  <c r="P4693" i="2"/>
  <c r="P4692" i="2"/>
  <c r="P4691" i="2"/>
  <c r="P4690" i="2"/>
  <c r="P4689" i="2"/>
  <c r="P4688" i="2"/>
  <c r="P4687" i="2"/>
  <c r="P4686" i="2"/>
  <c r="P4685" i="2"/>
  <c r="P4684" i="2"/>
  <c r="P4683" i="2"/>
  <c r="P4682" i="2"/>
  <c r="P4681" i="2"/>
  <c r="P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62" i="2"/>
  <c r="P4661" i="2"/>
  <c r="P4660" i="2"/>
  <c r="P4659" i="2"/>
  <c r="P4658" i="2"/>
  <c r="P4657" i="2"/>
  <c r="P4656" i="2"/>
  <c r="P4655" i="2"/>
  <c r="P4654" i="2"/>
  <c r="P4653" i="2"/>
  <c r="P4652" i="2"/>
  <c r="P4651" i="2"/>
  <c r="P4650" i="2"/>
  <c r="P4649" i="2"/>
  <c r="P4648" i="2"/>
  <c r="P4647" i="2"/>
  <c r="P4646" i="2"/>
  <c r="P4645" i="2"/>
  <c r="P4644" i="2"/>
  <c r="P4643" i="2"/>
  <c r="P4642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442" i="2"/>
  <c r="P4441" i="2"/>
  <c r="P4440" i="2"/>
  <c r="P4439" i="2"/>
  <c r="P4438" i="2"/>
  <c r="P4437" i="2"/>
  <c r="P4436" i="2"/>
  <c r="P4435" i="2"/>
  <c r="P4434" i="2"/>
  <c r="P4433" i="2"/>
  <c r="P4432" i="2"/>
  <c r="P4431" i="2"/>
  <c r="P4430" i="2"/>
  <c r="P4429" i="2"/>
  <c r="P4428" i="2"/>
  <c r="P4427" i="2"/>
  <c r="P4426" i="2"/>
  <c r="P4425" i="2"/>
  <c r="P4424" i="2"/>
  <c r="P4423" i="2"/>
  <c r="P4422" i="2"/>
  <c r="P4421" i="2"/>
  <c r="P4420" i="2"/>
  <c r="P4419" i="2"/>
  <c r="P4418" i="2"/>
  <c r="P4417" i="2"/>
  <c r="P4416" i="2"/>
  <c r="P4415" i="2"/>
  <c r="P4414" i="2"/>
  <c r="P4413" i="2"/>
  <c r="P4412" i="2"/>
  <c r="P4411" i="2"/>
  <c r="P4410" i="2"/>
  <c r="P4409" i="2"/>
  <c r="P4408" i="2"/>
  <c r="P4407" i="2"/>
  <c r="P4406" i="2"/>
  <c r="P3887" i="2"/>
  <c r="S3887" i="2" s="1"/>
  <c r="P3886" i="2"/>
  <c r="P3885" i="2"/>
  <c r="P3884" i="2"/>
  <c r="P3883" i="2"/>
  <c r="S3883" i="2" s="1"/>
  <c r="P3882" i="2"/>
  <c r="P3881" i="2"/>
  <c r="P3880" i="2"/>
  <c r="P3879" i="2"/>
  <c r="S3879" i="2" s="1"/>
  <c r="P3878" i="2"/>
  <c r="P3877" i="2"/>
  <c r="P3876" i="2"/>
  <c r="P3875" i="2"/>
  <c r="S3875" i="2" s="1"/>
  <c r="T3875" i="2" s="1"/>
  <c r="Y3875" i="2" s="1"/>
  <c r="Z3875" i="2" s="1"/>
  <c r="P3874" i="2"/>
  <c r="P3873" i="2"/>
  <c r="P3872" i="2"/>
  <c r="P3871" i="2"/>
  <c r="S3871" i="2" s="1"/>
  <c r="P3870" i="2"/>
  <c r="P3869" i="2"/>
  <c r="P3868" i="2"/>
  <c r="P3867" i="2"/>
  <c r="S3867" i="2" s="1"/>
  <c r="P3866" i="2"/>
  <c r="P3865" i="2"/>
  <c r="P3864" i="2"/>
  <c r="P3863" i="2"/>
  <c r="S3863" i="2" s="1"/>
  <c r="P3862" i="2"/>
  <c r="P3861" i="2"/>
  <c r="P3860" i="2"/>
  <c r="P3859" i="2"/>
  <c r="S3859" i="2" s="1"/>
  <c r="P3858" i="2"/>
  <c r="P3857" i="2"/>
  <c r="P3856" i="2"/>
  <c r="P3855" i="2"/>
  <c r="S3855" i="2" s="1"/>
  <c r="P3854" i="2"/>
  <c r="P3853" i="2"/>
  <c r="P3852" i="2"/>
  <c r="P3851" i="2"/>
  <c r="S3851" i="2" s="1"/>
  <c r="P3850" i="2"/>
  <c r="P3849" i="2"/>
  <c r="P3848" i="2"/>
  <c r="P3847" i="2"/>
  <c r="S3847" i="2" s="1"/>
  <c r="P3846" i="2"/>
  <c r="P3845" i="2"/>
  <c r="P3844" i="2"/>
  <c r="P3843" i="2"/>
  <c r="S3843" i="2" s="1"/>
  <c r="P3842" i="2"/>
  <c r="P3841" i="2"/>
  <c r="P3840" i="2"/>
  <c r="P3839" i="2"/>
  <c r="S3839" i="2" s="1"/>
  <c r="P3838" i="2"/>
  <c r="P3837" i="2"/>
  <c r="P3836" i="2"/>
  <c r="P3835" i="2"/>
  <c r="S3835" i="2" s="1"/>
  <c r="P3834" i="2"/>
  <c r="P3833" i="2"/>
  <c r="P3832" i="2"/>
  <c r="P3831" i="2"/>
  <c r="S3831" i="2" s="1"/>
  <c r="P3830" i="2"/>
  <c r="P3829" i="2"/>
  <c r="P3828" i="2"/>
  <c r="P3827" i="2"/>
  <c r="S3827" i="2" s="1"/>
  <c r="P3826" i="2"/>
  <c r="P3825" i="2"/>
  <c r="P3824" i="2"/>
  <c r="P3823" i="2"/>
  <c r="S3823" i="2" s="1"/>
  <c r="P3822" i="2"/>
  <c r="P3821" i="2"/>
  <c r="P3820" i="2"/>
  <c r="P3819" i="2"/>
  <c r="S3819" i="2" s="1"/>
  <c r="P3818" i="2"/>
  <c r="P3817" i="2"/>
  <c r="P3816" i="2"/>
  <c r="P3815" i="2"/>
  <c r="S3815" i="2" s="1"/>
  <c r="P3814" i="2"/>
  <c r="P4109" i="2"/>
  <c r="P4108" i="2"/>
  <c r="P4107" i="2"/>
  <c r="S4107" i="2" s="1"/>
  <c r="P4106" i="2"/>
  <c r="P4105" i="2"/>
  <c r="P4104" i="2"/>
  <c r="P4103" i="2"/>
  <c r="S4103" i="2" s="1"/>
  <c r="P4102" i="2"/>
  <c r="P4101" i="2"/>
  <c r="P4100" i="2"/>
  <c r="P4099" i="2"/>
  <c r="S4099" i="2" s="1"/>
  <c r="T4099" i="2" s="1"/>
  <c r="Y4099" i="2" s="1"/>
  <c r="Z4099" i="2" s="1"/>
  <c r="P4098" i="2"/>
  <c r="P4097" i="2"/>
  <c r="P4096" i="2"/>
  <c r="P4095" i="2"/>
  <c r="S4095" i="2" s="1"/>
  <c r="P4094" i="2"/>
  <c r="P4093" i="2"/>
  <c r="P4092" i="2"/>
  <c r="P4091" i="2"/>
  <c r="S4091" i="2" s="1"/>
  <c r="P4090" i="2"/>
  <c r="P4089" i="2"/>
  <c r="P4088" i="2"/>
  <c r="P4087" i="2"/>
  <c r="S4087" i="2" s="1"/>
  <c r="P4086" i="2"/>
  <c r="P4085" i="2"/>
  <c r="P4084" i="2"/>
  <c r="P4083" i="2"/>
  <c r="S4083" i="2" s="1"/>
  <c r="P4082" i="2"/>
  <c r="P4081" i="2"/>
  <c r="P4080" i="2"/>
  <c r="P4079" i="2"/>
  <c r="S4079" i="2" s="1"/>
  <c r="P4078" i="2"/>
  <c r="P4077" i="2"/>
  <c r="P4076" i="2"/>
  <c r="P4075" i="2"/>
  <c r="S4075" i="2" s="1"/>
  <c r="P4074" i="2"/>
  <c r="P4073" i="2"/>
  <c r="P4072" i="2"/>
  <c r="P4071" i="2"/>
  <c r="S4071" i="2" s="1"/>
  <c r="P4070" i="2"/>
  <c r="P4069" i="2"/>
  <c r="P4068" i="2"/>
  <c r="P4067" i="2"/>
  <c r="S4067" i="2" s="1"/>
  <c r="P4066" i="2"/>
  <c r="P4065" i="2"/>
  <c r="P4064" i="2"/>
  <c r="P4063" i="2"/>
  <c r="S4063" i="2" s="1"/>
  <c r="P4062" i="2"/>
  <c r="P4061" i="2"/>
  <c r="P4060" i="2"/>
  <c r="P4059" i="2"/>
  <c r="S4059" i="2" s="1"/>
  <c r="P4058" i="2"/>
  <c r="P4057" i="2"/>
  <c r="P4056" i="2"/>
  <c r="P4055" i="2"/>
  <c r="S4055" i="2" s="1"/>
  <c r="P4054" i="2"/>
  <c r="P4053" i="2"/>
  <c r="P4052" i="2"/>
  <c r="P4051" i="2"/>
  <c r="S4051" i="2" s="1"/>
  <c r="P4050" i="2"/>
  <c r="P4049" i="2"/>
  <c r="P4048" i="2"/>
  <c r="P4047" i="2"/>
  <c r="S4047" i="2" s="1"/>
  <c r="P4046" i="2"/>
  <c r="P4045" i="2"/>
  <c r="P4044" i="2"/>
  <c r="P4043" i="2"/>
  <c r="S4043" i="2" s="1"/>
  <c r="P4042" i="2"/>
  <c r="P4041" i="2"/>
  <c r="P4040" i="2"/>
  <c r="P4039" i="2"/>
  <c r="S4039" i="2" s="1"/>
  <c r="P4038" i="2"/>
  <c r="P4037" i="2"/>
  <c r="P4036" i="2"/>
  <c r="P4368" i="2"/>
  <c r="S4368" i="2" s="1"/>
  <c r="T4368" i="2" s="1"/>
  <c r="Y4368" i="2" s="1"/>
  <c r="Z4368" i="2" s="1"/>
  <c r="P4367" i="2"/>
  <c r="P4366" i="2"/>
  <c r="P4365" i="2"/>
  <c r="P4364" i="2"/>
  <c r="S4364" i="2" s="1"/>
  <c r="P4363" i="2"/>
  <c r="P4362" i="2"/>
  <c r="P4361" i="2"/>
  <c r="P4360" i="2"/>
  <c r="S4360" i="2" s="1"/>
  <c r="P4359" i="2"/>
  <c r="P4358" i="2"/>
  <c r="P4357" i="2"/>
  <c r="P4356" i="2"/>
  <c r="S4356" i="2" s="1"/>
  <c r="P4355" i="2"/>
  <c r="P4354" i="2"/>
  <c r="P4353" i="2"/>
  <c r="P4352" i="2"/>
  <c r="S4352" i="2" s="1"/>
  <c r="P4351" i="2"/>
  <c r="P4350" i="2"/>
  <c r="P4349" i="2"/>
  <c r="P4348" i="2"/>
  <c r="S4348" i="2" s="1"/>
  <c r="P4347" i="2"/>
  <c r="P4346" i="2"/>
  <c r="P4345" i="2"/>
  <c r="P4344" i="2"/>
  <c r="S4344" i="2" s="1"/>
  <c r="P4343" i="2"/>
  <c r="P4342" i="2"/>
  <c r="P4341" i="2"/>
  <c r="P4340" i="2"/>
  <c r="S4340" i="2" s="1"/>
  <c r="P4339" i="2"/>
  <c r="P4338" i="2"/>
  <c r="P4337" i="2"/>
  <c r="P4336" i="2"/>
  <c r="S4336" i="2" s="1"/>
  <c r="P4335" i="2"/>
  <c r="P4334" i="2"/>
  <c r="P4333" i="2"/>
  <c r="P4332" i="2"/>
  <c r="S4332" i="2" s="1"/>
  <c r="P4257" i="2"/>
  <c r="P4256" i="2"/>
  <c r="P4255" i="2"/>
  <c r="P4254" i="2"/>
  <c r="S4254" i="2" s="1"/>
  <c r="P4253" i="2"/>
  <c r="P4252" i="2"/>
  <c r="P4251" i="2"/>
  <c r="P4250" i="2"/>
  <c r="S4250" i="2" s="1"/>
  <c r="P4249" i="2"/>
  <c r="P4248" i="2"/>
  <c r="P4247" i="2"/>
  <c r="P4246" i="2"/>
  <c r="S4246" i="2" s="1"/>
  <c r="P4245" i="2"/>
  <c r="P4244" i="2"/>
  <c r="P4243" i="2"/>
  <c r="P4242" i="2"/>
  <c r="S4242" i="2" s="1"/>
  <c r="P4241" i="2"/>
  <c r="P4240" i="2"/>
  <c r="P4239" i="2"/>
  <c r="P4238" i="2"/>
  <c r="S4238" i="2" s="1"/>
  <c r="P4237" i="2"/>
  <c r="P4236" i="2"/>
  <c r="P4235" i="2"/>
  <c r="P4234" i="2"/>
  <c r="S4234" i="2" s="1"/>
  <c r="P4233" i="2"/>
  <c r="P4232" i="2"/>
  <c r="P4231" i="2"/>
  <c r="P4230" i="2"/>
  <c r="S4230" i="2" s="1"/>
  <c r="T4230" i="2" s="1"/>
  <c r="Y4230" i="2" s="1"/>
  <c r="Z4230" i="2" s="1"/>
  <c r="P4229" i="2"/>
  <c r="P4228" i="2"/>
  <c r="P4227" i="2"/>
  <c r="P4226" i="2"/>
  <c r="S4226" i="2" s="1"/>
  <c r="P4225" i="2"/>
  <c r="P4224" i="2"/>
  <c r="P4223" i="2"/>
  <c r="P4222" i="2"/>
  <c r="S4222" i="2" s="1"/>
  <c r="P4221" i="2"/>
  <c r="P4294" i="2"/>
  <c r="P4293" i="2"/>
  <c r="P4292" i="2"/>
  <c r="S4292" i="2" s="1"/>
  <c r="P4291" i="2"/>
  <c r="P4290" i="2"/>
  <c r="P4289" i="2"/>
  <c r="P4288" i="2"/>
  <c r="S4288" i="2" s="1"/>
  <c r="P4287" i="2"/>
  <c r="P4286" i="2"/>
  <c r="P4285" i="2"/>
  <c r="P4284" i="2"/>
  <c r="S4284" i="2" s="1"/>
  <c r="P4283" i="2"/>
  <c r="P4282" i="2"/>
  <c r="P4281" i="2"/>
  <c r="P4280" i="2"/>
  <c r="S4280" i="2" s="1"/>
  <c r="P4279" i="2"/>
  <c r="P4278" i="2"/>
  <c r="P4277" i="2"/>
  <c r="P4276" i="2"/>
  <c r="S4276" i="2" s="1"/>
  <c r="P4275" i="2"/>
  <c r="P4274" i="2"/>
  <c r="P4273" i="2"/>
  <c r="P4272" i="2"/>
  <c r="S4272" i="2" s="1"/>
  <c r="P4271" i="2"/>
  <c r="P4270" i="2"/>
  <c r="P4269" i="2"/>
  <c r="P4268" i="2"/>
  <c r="S4268" i="2" s="1"/>
  <c r="P4267" i="2"/>
  <c r="P4266" i="2"/>
  <c r="P4265" i="2"/>
  <c r="P4264" i="2"/>
  <c r="S4264" i="2" s="1"/>
  <c r="P4263" i="2"/>
  <c r="P4262" i="2"/>
  <c r="P4261" i="2"/>
  <c r="P4260" i="2"/>
  <c r="S4260" i="2" s="1"/>
  <c r="P4259" i="2"/>
  <c r="P4258" i="2"/>
  <c r="P4405" i="2"/>
  <c r="P4404" i="2"/>
  <c r="S4404" i="2" s="1"/>
  <c r="P4403" i="2"/>
  <c r="P4402" i="2"/>
  <c r="P4401" i="2"/>
  <c r="P4400" i="2"/>
  <c r="S4400" i="2" s="1"/>
  <c r="P4399" i="2"/>
  <c r="P4398" i="2"/>
  <c r="P4397" i="2"/>
  <c r="P4396" i="2"/>
  <c r="S4396" i="2" s="1"/>
  <c r="P4395" i="2"/>
  <c r="P4394" i="2"/>
  <c r="P4393" i="2"/>
  <c r="P4392" i="2"/>
  <c r="S4392" i="2" s="1"/>
  <c r="P4391" i="2"/>
  <c r="P4390" i="2"/>
  <c r="P4389" i="2"/>
  <c r="P4388" i="2"/>
  <c r="S4388" i="2" s="1"/>
  <c r="T4388" i="2" s="1"/>
  <c r="Y4388" i="2" s="1"/>
  <c r="Z4388" i="2" s="1"/>
  <c r="P4387" i="2"/>
  <c r="P4386" i="2"/>
  <c r="P4385" i="2"/>
  <c r="P4384" i="2"/>
  <c r="S4384" i="2" s="1"/>
  <c r="P4383" i="2"/>
  <c r="P4382" i="2"/>
  <c r="P4381" i="2"/>
  <c r="P4380" i="2"/>
  <c r="S4380" i="2" s="1"/>
  <c r="P4379" i="2"/>
  <c r="P4378" i="2"/>
  <c r="P4377" i="2"/>
  <c r="P4376" i="2"/>
  <c r="S4376" i="2" s="1"/>
  <c r="P4375" i="2"/>
  <c r="P4374" i="2"/>
  <c r="P4373" i="2"/>
  <c r="P4372" i="2"/>
  <c r="S4372" i="2" s="1"/>
  <c r="P4371" i="2"/>
  <c r="P4370" i="2"/>
  <c r="P4369" i="2"/>
  <c r="P3998" i="2"/>
  <c r="S3998" i="2" s="1"/>
  <c r="P3997" i="2"/>
  <c r="P3996" i="2"/>
  <c r="P3995" i="2"/>
  <c r="P3994" i="2"/>
  <c r="S3994" i="2" s="1"/>
  <c r="P3993" i="2"/>
  <c r="P3992" i="2"/>
  <c r="P3991" i="2"/>
  <c r="P3990" i="2"/>
  <c r="S3990" i="2" s="1"/>
  <c r="P3989" i="2"/>
  <c r="P3988" i="2"/>
  <c r="P3987" i="2"/>
  <c r="P3986" i="2"/>
  <c r="S3986" i="2" s="1"/>
  <c r="P3985" i="2"/>
  <c r="P3984" i="2"/>
  <c r="P3983" i="2"/>
  <c r="P3982" i="2"/>
  <c r="S3982" i="2" s="1"/>
  <c r="P3981" i="2"/>
  <c r="P3980" i="2"/>
  <c r="P3979" i="2"/>
  <c r="P3978" i="2"/>
  <c r="S3978" i="2" s="1"/>
  <c r="P3977" i="2"/>
  <c r="P3976" i="2"/>
  <c r="P3975" i="2"/>
  <c r="P3974" i="2"/>
  <c r="S3974" i="2" s="1"/>
  <c r="P3973" i="2"/>
  <c r="P3972" i="2"/>
  <c r="P3971" i="2"/>
  <c r="P3970" i="2"/>
  <c r="S3970" i="2" s="1"/>
  <c r="P3969" i="2"/>
  <c r="P3968" i="2"/>
  <c r="P3967" i="2"/>
  <c r="P3966" i="2"/>
  <c r="S3966" i="2" s="1"/>
  <c r="P3965" i="2"/>
  <c r="P3964" i="2"/>
  <c r="P3963" i="2"/>
  <c r="P3962" i="2"/>
  <c r="S3962" i="2" s="1"/>
  <c r="P3961" i="2"/>
  <c r="P3960" i="2"/>
  <c r="P3959" i="2"/>
  <c r="P3958" i="2"/>
  <c r="S3958" i="2" s="1"/>
  <c r="P3957" i="2"/>
  <c r="P3956" i="2"/>
  <c r="P3955" i="2"/>
  <c r="P3954" i="2"/>
  <c r="S3954" i="2" s="1"/>
  <c r="T3954" i="2" s="1"/>
  <c r="Y3954" i="2" s="1"/>
  <c r="Z3954" i="2" s="1"/>
  <c r="P3953" i="2"/>
  <c r="P3952" i="2"/>
  <c r="P3951" i="2"/>
  <c r="P3950" i="2"/>
  <c r="S3950" i="2" s="1"/>
  <c r="P3949" i="2"/>
  <c r="P3948" i="2"/>
  <c r="P3947" i="2"/>
  <c r="P3946" i="2"/>
  <c r="S3946" i="2" s="1"/>
  <c r="P3945" i="2"/>
  <c r="P3944" i="2"/>
  <c r="P3943" i="2"/>
  <c r="P3942" i="2"/>
  <c r="S3942" i="2" s="1"/>
  <c r="P3941" i="2"/>
  <c r="P3940" i="2"/>
  <c r="P3939" i="2"/>
  <c r="P3938" i="2"/>
  <c r="S3938" i="2" s="1"/>
  <c r="P3937" i="2"/>
  <c r="P3936" i="2"/>
  <c r="P3935" i="2"/>
  <c r="P3934" i="2"/>
  <c r="S3934" i="2" s="1"/>
  <c r="P3933" i="2"/>
  <c r="P3932" i="2"/>
  <c r="P3931" i="2"/>
  <c r="P3930" i="2"/>
  <c r="S3930" i="2" s="1"/>
  <c r="P3929" i="2"/>
  <c r="P3928" i="2"/>
  <c r="P3927" i="2"/>
  <c r="P3926" i="2"/>
  <c r="S3926" i="2" s="1"/>
  <c r="P3925" i="2"/>
  <c r="P3776" i="2"/>
  <c r="P3775" i="2"/>
  <c r="P3774" i="2"/>
  <c r="S3774" i="2" s="1"/>
  <c r="P3773" i="2"/>
  <c r="P3772" i="2"/>
  <c r="P3771" i="2"/>
  <c r="P3770" i="2"/>
  <c r="S3770" i="2" s="1"/>
  <c r="P3769" i="2"/>
  <c r="P3768" i="2"/>
  <c r="P3767" i="2"/>
  <c r="P3766" i="2"/>
  <c r="S3766" i="2" s="1"/>
  <c r="P3765" i="2"/>
  <c r="P3764" i="2"/>
  <c r="P3763" i="2"/>
  <c r="P3762" i="2"/>
  <c r="S3762" i="2" s="1"/>
  <c r="P3761" i="2"/>
  <c r="P3760" i="2"/>
  <c r="P3759" i="2"/>
  <c r="P3758" i="2"/>
  <c r="S3758" i="2" s="1"/>
  <c r="P3757" i="2"/>
  <c r="P3756" i="2"/>
  <c r="P3755" i="2"/>
  <c r="P3754" i="2"/>
  <c r="S3754" i="2" s="1"/>
  <c r="P3753" i="2"/>
  <c r="P3752" i="2"/>
  <c r="P3751" i="2"/>
  <c r="P3750" i="2"/>
  <c r="S3750" i="2" s="1"/>
  <c r="P3749" i="2"/>
  <c r="P3748" i="2"/>
  <c r="P3747" i="2"/>
  <c r="P3746" i="2"/>
  <c r="S3746" i="2" s="1"/>
  <c r="P3745" i="2"/>
  <c r="P3744" i="2"/>
  <c r="P3743" i="2"/>
  <c r="P3742" i="2"/>
  <c r="S3742" i="2" s="1"/>
  <c r="T3742" i="2" s="1"/>
  <c r="Y3742" i="2" s="1"/>
  <c r="Z3742" i="2" s="1"/>
  <c r="P3741" i="2"/>
  <c r="P3740" i="2"/>
  <c r="P4035" i="2"/>
  <c r="P4034" i="2"/>
  <c r="S4034" i="2" s="1"/>
  <c r="P4033" i="2"/>
  <c r="P4032" i="2"/>
  <c r="P4031" i="2"/>
  <c r="P4030" i="2"/>
  <c r="S4030" i="2" s="1"/>
  <c r="P4029" i="2"/>
  <c r="P4028" i="2"/>
  <c r="P4027" i="2"/>
  <c r="P4026" i="2"/>
  <c r="S4026" i="2" s="1"/>
  <c r="P4025" i="2"/>
  <c r="P4024" i="2"/>
  <c r="P4023" i="2"/>
  <c r="P4022" i="2"/>
  <c r="S4022" i="2" s="1"/>
  <c r="P4021" i="2"/>
  <c r="P4020" i="2"/>
  <c r="P4019" i="2"/>
  <c r="P4018" i="2"/>
  <c r="S4018" i="2" s="1"/>
  <c r="P4017" i="2"/>
  <c r="P4016" i="2"/>
  <c r="P4015" i="2"/>
  <c r="P4014" i="2"/>
  <c r="S4014" i="2" s="1"/>
  <c r="P4013" i="2"/>
  <c r="P4012" i="2"/>
  <c r="P4011" i="2"/>
  <c r="P4010" i="2"/>
  <c r="S4010" i="2" s="1"/>
  <c r="P4009" i="2"/>
  <c r="P4008" i="2"/>
  <c r="P4007" i="2"/>
  <c r="P4006" i="2"/>
  <c r="S4006" i="2" s="1"/>
  <c r="P4005" i="2"/>
  <c r="P4004" i="2"/>
  <c r="P4003" i="2"/>
  <c r="P4002" i="2"/>
  <c r="S4002" i="2" s="1"/>
  <c r="P4001" i="2"/>
  <c r="P4000" i="2"/>
  <c r="P3999" i="2"/>
  <c r="P4146" i="2"/>
  <c r="S4146" i="2" s="1"/>
  <c r="P4145" i="2"/>
  <c r="P4144" i="2"/>
  <c r="P4143" i="2"/>
  <c r="P4142" i="2"/>
  <c r="S4142" i="2" s="1"/>
  <c r="P4141" i="2"/>
  <c r="P4140" i="2"/>
  <c r="P4139" i="2"/>
  <c r="P4138" i="2"/>
  <c r="S4138" i="2" s="1"/>
  <c r="P4137" i="2"/>
  <c r="P4136" i="2"/>
  <c r="P4135" i="2"/>
  <c r="P4134" i="2"/>
  <c r="S4134" i="2" s="1"/>
  <c r="P4133" i="2"/>
  <c r="P4132" i="2"/>
  <c r="P4131" i="2"/>
  <c r="P4130" i="2"/>
  <c r="S4130" i="2" s="1"/>
  <c r="P4129" i="2"/>
  <c r="P4128" i="2"/>
  <c r="P4127" i="2"/>
  <c r="P4126" i="2"/>
  <c r="S4126" i="2" s="1"/>
  <c r="P4125" i="2"/>
  <c r="P4124" i="2"/>
  <c r="P4123" i="2"/>
  <c r="P4122" i="2"/>
  <c r="S4122" i="2" s="1"/>
  <c r="T4122" i="2" s="1"/>
  <c r="Y4122" i="2" s="1"/>
  <c r="Z4122" i="2" s="1"/>
  <c r="P4121" i="2"/>
  <c r="P4120" i="2"/>
  <c r="P4119" i="2"/>
  <c r="P4118" i="2"/>
  <c r="S4118" i="2" s="1"/>
  <c r="P4117" i="2"/>
  <c r="P4116" i="2"/>
  <c r="P4115" i="2"/>
  <c r="P4114" i="2"/>
  <c r="S4114" i="2" s="1"/>
  <c r="P4113" i="2"/>
  <c r="P4112" i="2"/>
  <c r="P4111" i="2"/>
  <c r="P4110" i="2"/>
  <c r="S4110" i="2" s="1"/>
  <c r="P3924" i="2"/>
  <c r="P3923" i="2"/>
  <c r="P3922" i="2"/>
  <c r="P3921" i="2"/>
  <c r="S3921" i="2" s="1"/>
  <c r="P3920" i="2"/>
  <c r="P3919" i="2"/>
  <c r="P3918" i="2"/>
  <c r="P3917" i="2"/>
  <c r="S3917" i="2" s="1"/>
  <c r="P3916" i="2"/>
  <c r="P3915" i="2"/>
  <c r="P3914" i="2"/>
  <c r="P3913" i="2"/>
  <c r="S3913" i="2" s="1"/>
  <c r="P3912" i="2"/>
  <c r="P3911" i="2"/>
  <c r="P3910" i="2"/>
  <c r="P3909" i="2"/>
  <c r="S3909" i="2" s="1"/>
  <c r="P3908" i="2"/>
  <c r="P3907" i="2"/>
  <c r="P3906" i="2"/>
  <c r="P3905" i="2"/>
  <c r="S3905" i="2" s="1"/>
  <c r="P3904" i="2"/>
  <c r="P3903" i="2"/>
  <c r="P3902" i="2"/>
  <c r="P3901" i="2"/>
  <c r="S3901" i="2" s="1"/>
  <c r="P3900" i="2"/>
  <c r="P3899" i="2"/>
  <c r="P3898" i="2"/>
  <c r="P3897" i="2"/>
  <c r="S3897" i="2" s="1"/>
  <c r="P3896" i="2"/>
  <c r="P3895" i="2"/>
  <c r="P3894" i="2"/>
  <c r="P3893" i="2"/>
  <c r="S3893" i="2" s="1"/>
  <c r="P3892" i="2"/>
  <c r="P3891" i="2"/>
  <c r="P3890" i="2"/>
  <c r="P3889" i="2"/>
  <c r="S3889" i="2" s="1"/>
  <c r="P3888" i="2"/>
  <c r="P3813" i="2"/>
  <c r="P3812" i="2"/>
  <c r="P3811" i="2"/>
  <c r="S3811" i="2" s="1"/>
  <c r="P3810" i="2"/>
  <c r="P3809" i="2"/>
  <c r="P3808" i="2"/>
  <c r="P3807" i="2"/>
  <c r="S3807" i="2" s="1"/>
  <c r="P3806" i="2"/>
  <c r="P3805" i="2"/>
  <c r="P3804" i="2"/>
  <c r="P3803" i="2"/>
  <c r="S3803" i="2" s="1"/>
  <c r="P3802" i="2"/>
  <c r="P3801" i="2"/>
  <c r="P3800" i="2"/>
  <c r="P3799" i="2"/>
  <c r="S3799" i="2" s="1"/>
  <c r="T3799" i="2" s="1"/>
  <c r="Y3799" i="2" s="1"/>
  <c r="Z3799" i="2" s="1"/>
  <c r="P3798" i="2"/>
  <c r="P3797" i="2"/>
  <c r="P3796" i="2"/>
  <c r="P3795" i="2"/>
  <c r="S3795" i="2" s="1"/>
  <c r="P3794" i="2"/>
  <c r="P3793" i="2"/>
  <c r="P3792" i="2"/>
  <c r="P3791" i="2"/>
  <c r="S3791" i="2" s="1"/>
  <c r="P3790" i="2"/>
  <c r="P3789" i="2"/>
  <c r="P3788" i="2"/>
  <c r="P3787" i="2"/>
  <c r="S3787" i="2" s="1"/>
  <c r="P3786" i="2"/>
  <c r="P3785" i="2"/>
  <c r="P3784" i="2"/>
  <c r="P3783" i="2"/>
  <c r="S3783" i="2" s="1"/>
  <c r="P3782" i="2"/>
  <c r="P3781" i="2"/>
  <c r="P3780" i="2"/>
  <c r="P3779" i="2"/>
  <c r="S3779" i="2" s="1"/>
  <c r="P3778" i="2"/>
  <c r="P3777" i="2"/>
  <c r="P4220" i="2"/>
  <c r="P4219" i="2"/>
  <c r="S4219" i="2" s="1"/>
  <c r="P4218" i="2"/>
  <c r="P4217" i="2"/>
  <c r="P4216" i="2"/>
  <c r="P4215" i="2"/>
  <c r="S4215" i="2" s="1"/>
  <c r="P4214" i="2"/>
  <c r="P4213" i="2"/>
  <c r="P4212" i="2"/>
  <c r="P4211" i="2"/>
  <c r="S4211" i="2" s="1"/>
  <c r="P4210" i="2"/>
  <c r="P4209" i="2"/>
  <c r="P4208" i="2"/>
  <c r="P4207" i="2"/>
  <c r="S4207" i="2" s="1"/>
  <c r="P4206" i="2"/>
  <c r="P4205" i="2"/>
  <c r="P4204" i="2"/>
  <c r="P4203" i="2"/>
  <c r="S4203" i="2" s="1"/>
  <c r="P4202" i="2"/>
  <c r="P4201" i="2"/>
  <c r="P4200" i="2"/>
  <c r="P4199" i="2"/>
  <c r="S4199" i="2" s="1"/>
  <c r="P4198" i="2"/>
  <c r="P4197" i="2"/>
  <c r="P4196" i="2"/>
  <c r="P4195" i="2"/>
  <c r="S4195" i="2" s="1"/>
  <c r="P4194" i="2"/>
  <c r="P4193" i="2"/>
  <c r="P4192" i="2"/>
  <c r="P4191" i="2"/>
  <c r="S4191" i="2" s="1"/>
  <c r="P4190" i="2"/>
  <c r="P4189" i="2"/>
  <c r="P4188" i="2"/>
  <c r="P4187" i="2"/>
  <c r="S4187" i="2" s="1"/>
  <c r="P4186" i="2"/>
  <c r="P4185" i="2"/>
  <c r="P4184" i="2"/>
  <c r="P4331" i="2"/>
  <c r="S4331" i="2" s="1"/>
  <c r="P4330" i="2"/>
  <c r="P4329" i="2"/>
  <c r="P4328" i="2"/>
  <c r="P4327" i="2"/>
  <c r="S4327" i="2" s="1"/>
  <c r="T4327" i="2" s="1"/>
  <c r="Y4327" i="2" s="1"/>
  <c r="Z4327" i="2" s="1"/>
  <c r="P4326" i="2"/>
  <c r="P4325" i="2"/>
  <c r="P4324" i="2"/>
  <c r="P4323" i="2"/>
  <c r="S4323" i="2" s="1"/>
  <c r="P4322" i="2"/>
  <c r="P4321" i="2"/>
  <c r="P4320" i="2"/>
  <c r="P4319" i="2"/>
  <c r="S4319" i="2" s="1"/>
  <c r="P4318" i="2"/>
  <c r="P4317" i="2"/>
  <c r="P4316" i="2"/>
  <c r="P4315" i="2"/>
  <c r="S4315" i="2" s="1"/>
  <c r="P4314" i="2"/>
  <c r="P4313" i="2"/>
  <c r="P4312" i="2"/>
  <c r="P4311" i="2"/>
  <c r="S4311" i="2" s="1"/>
  <c r="P4310" i="2"/>
  <c r="P4309" i="2"/>
  <c r="P4308" i="2"/>
  <c r="P4307" i="2"/>
  <c r="S4307" i="2" s="1"/>
  <c r="P4306" i="2"/>
  <c r="P4305" i="2"/>
  <c r="P4304" i="2"/>
  <c r="P4303" i="2"/>
  <c r="S4303" i="2" s="1"/>
  <c r="P4302" i="2"/>
  <c r="P4301" i="2"/>
  <c r="P4300" i="2"/>
  <c r="P4299" i="2"/>
  <c r="S4299" i="2" s="1"/>
  <c r="P4298" i="2"/>
  <c r="P4297" i="2"/>
  <c r="P4296" i="2"/>
  <c r="P4295" i="2"/>
  <c r="S4295" i="2" s="1"/>
  <c r="P3739" i="2"/>
  <c r="P3738" i="2"/>
  <c r="P3737" i="2"/>
  <c r="P3736" i="2"/>
  <c r="S3736" i="2" s="1"/>
  <c r="P3735" i="2"/>
  <c r="P3734" i="2"/>
  <c r="P3733" i="2"/>
  <c r="P3732" i="2"/>
  <c r="S3732" i="2" s="1"/>
  <c r="P3731" i="2"/>
  <c r="P3730" i="2"/>
  <c r="P3729" i="2"/>
  <c r="P3728" i="2"/>
  <c r="S3728" i="2" s="1"/>
  <c r="P3727" i="2"/>
  <c r="P3726" i="2"/>
  <c r="P3725" i="2"/>
  <c r="P3724" i="2"/>
  <c r="S3724" i="2" s="1"/>
  <c r="P3723" i="2"/>
  <c r="P3722" i="2"/>
  <c r="P3721" i="2"/>
  <c r="P3720" i="2"/>
  <c r="S3720" i="2" s="1"/>
  <c r="P3719" i="2"/>
  <c r="P3718" i="2"/>
  <c r="P3717" i="2"/>
  <c r="P3716" i="2"/>
  <c r="S3716" i="2" s="1"/>
  <c r="P3715" i="2"/>
  <c r="P3714" i="2"/>
  <c r="P3713" i="2"/>
  <c r="P3712" i="2"/>
  <c r="S3712" i="2" s="1"/>
  <c r="P3711" i="2"/>
  <c r="P3710" i="2"/>
  <c r="P3709" i="2"/>
  <c r="P3708" i="2"/>
  <c r="S3708" i="2" s="1"/>
  <c r="T3708" i="2" s="1"/>
  <c r="Y3708" i="2" s="1"/>
  <c r="Z3708" i="2" s="1"/>
  <c r="P3707" i="2"/>
  <c r="P3706" i="2"/>
  <c r="P3705" i="2"/>
  <c r="P3704" i="2"/>
  <c r="S3704" i="2" s="1"/>
  <c r="P3703" i="2"/>
  <c r="P3480" i="2"/>
  <c r="P3479" i="2"/>
  <c r="P3478" i="2"/>
  <c r="S3478" i="2" s="1"/>
  <c r="P3477" i="2"/>
  <c r="P3476" i="2"/>
  <c r="P3475" i="2"/>
  <c r="P3474" i="2"/>
  <c r="S3474" i="2" s="1"/>
  <c r="P3473" i="2"/>
  <c r="P3472" i="2"/>
  <c r="P3471" i="2"/>
  <c r="P3470" i="2"/>
  <c r="S3470" i="2" s="1"/>
  <c r="P3469" i="2"/>
  <c r="P3468" i="2"/>
  <c r="P3467" i="2"/>
  <c r="P3466" i="2"/>
  <c r="S3466" i="2" s="1"/>
  <c r="P3465" i="2"/>
  <c r="P3464" i="2"/>
  <c r="P3463" i="2"/>
  <c r="P3462" i="2"/>
  <c r="S3462" i="2" s="1"/>
  <c r="P3461" i="2"/>
  <c r="P3460" i="2"/>
  <c r="P3459" i="2"/>
  <c r="P3458" i="2"/>
  <c r="S3458" i="2" s="1"/>
  <c r="P3457" i="2"/>
  <c r="P3456" i="2"/>
  <c r="P3455" i="2"/>
  <c r="P3454" i="2"/>
  <c r="S3454" i="2" s="1"/>
  <c r="P3453" i="2"/>
  <c r="P3452" i="2"/>
  <c r="P3451" i="2"/>
  <c r="P3450" i="2"/>
  <c r="S3450" i="2" s="1"/>
  <c r="P3449" i="2"/>
  <c r="P3448" i="2"/>
  <c r="P3447" i="2"/>
  <c r="P3446" i="2"/>
  <c r="S3446" i="2" s="1"/>
  <c r="P3445" i="2"/>
  <c r="P3444" i="2"/>
  <c r="P3702" i="2"/>
  <c r="P3701" i="2"/>
  <c r="S3701" i="2" s="1"/>
  <c r="P3700" i="2"/>
  <c r="P3699" i="2"/>
  <c r="P3698" i="2"/>
  <c r="P3697" i="2"/>
  <c r="S3697" i="2" s="1"/>
  <c r="P3696" i="2"/>
  <c r="P3695" i="2"/>
  <c r="P3694" i="2"/>
  <c r="P3693" i="2"/>
  <c r="S3693" i="2" s="1"/>
  <c r="P3692" i="2"/>
  <c r="P3691" i="2"/>
  <c r="P3690" i="2"/>
  <c r="P3689" i="2"/>
  <c r="S3689" i="2" s="1"/>
  <c r="P3688" i="2"/>
  <c r="P3687" i="2"/>
  <c r="P3686" i="2"/>
  <c r="P3685" i="2"/>
  <c r="S3685" i="2" s="1"/>
  <c r="P3684" i="2"/>
  <c r="P3683" i="2"/>
  <c r="P3682" i="2"/>
  <c r="P3681" i="2"/>
  <c r="S3681" i="2" s="1"/>
  <c r="P3680" i="2"/>
  <c r="P3679" i="2"/>
  <c r="P3678" i="2"/>
  <c r="P3677" i="2"/>
  <c r="S3677" i="2" s="1"/>
  <c r="P3676" i="2"/>
  <c r="P3675" i="2"/>
  <c r="P3674" i="2"/>
  <c r="P3673" i="2"/>
  <c r="S3673" i="2" s="1"/>
  <c r="P3672" i="2"/>
  <c r="P3671" i="2"/>
  <c r="P3670" i="2"/>
  <c r="P3669" i="2"/>
  <c r="S3669" i="2" s="1"/>
  <c r="P3668" i="2"/>
  <c r="P3667" i="2"/>
  <c r="P3666" i="2"/>
  <c r="P3665" i="2"/>
  <c r="S3665" i="2" s="1"/>
  <c r="P3664" i="2"/>
  <c r="P3663" i="2"/>
  <c r="P3662" i="2"/>
  <c r="P3661" i="2"/>
  <c r="S3661" i="2" s="1"/>
  <c r="P3660" i="2"/>
  <c r="P3659" i="2"/>
  <c r="P3658" i="2"/>
  <c r="P3657" i="2"/>
  <c r="S3657" i="2" s="1"/>
  <c r="P3656" i="2"/>
  <c r="P3655" i="2"/>
  <c r="P3654" i="2"/>
  <c r="P3653" i="2"/>
  <c r="S3653" i="2" s="1"/>
  <c r="T3653" i="2" s="1"/>
  <c r="Y3653" i="2" s="1"/>
  <c r="Z3653" i="2" s="1"/>
  <c r="P3652" i="2"/>
  <c r="P3651" i="2"/>
  <c r="P3650" i="2"/>
  <c r="P3649" i="2"/>
  <c r="S3649" i="2" s="1"/>
  <c r="P3648" i="2"/>
  <c r="P3647" i="2"/>
  <c r="P3646" i="2"/>
  <c r="P3645" i="2"/>
  <c r="S3645" i="2" s="1"/>
  <c r="P3644" i="2"/>
  <c r="P3643" i="2"/>
  <c r="P3642" i="2"/>
  <c r="P3641" i="2"/>
  <c r="S3641" i="2" s="1"/>
  <c r="P3640" i="2"/>
  <c r="P3639" i="2"/>
  <c r="P3638" i="2"/>
  <c r="P3637" i="2"/>
  <c r="S3637" i="2" s="1"/>
  <c r="P3636" i="2"/>
  <c r="P3635" i="2"/>
  <c r="P3634" i="2"/>
  <c r="P3633" i="2"/>
  <c r="S3633" i="2" s="1"/>
  <c r="P3632" i="2"/>
  <c r="P3631" i="2"/>
  <c r="P3630" i="2"/>
  <c r="P3629" i="2"/>
  <c r="S3629" i="2" s="1"/>
  <c r="P3554" i="2"/>
  <c r="P3553" i="2"/>
  <c r="P3552" i="2"/>
  <c r="P3551" i="2"/>
  <c r="S3551" i="2" s="1"/>
  <c r="P3550" i="2"/>
  <c r="P3549" i="2"/>
  <c r="P3548" i="2"/>
  <c r="P3547" i="2"/>
  <c r="S3547" i="2" s="1"/>
  <c r="P3546" i="2"/>
  <c r="P3545" i="2"/>
  <c r="P3544" i="2"/>
  <c r="P3543" i="2"/>
  <c r="S3543" i="2" s="1"/>
  <c r="P3542" i="2"/>
  <c r="P3541" i="2"/>
  <c r="P3540" i="2"/>
  <c r="P3539" i="2"/>
  <c r="S3539" i="2" s="1"/>
  <c r="P3538" i="2"/>
  <c r="P3537" i="2"/>
  <c r="P3536" i="2"/>
  <c r="P3535" i="2"/>
  <c r="S3535" i="2" s="1"/>
  <c r="T3535" i="2" s="1"/>
  <c r="Y3535" i="2" s="1"/>
  <c r="Z3535" i="2" s="1"/>
  <c r="P3534" i="2"/>
  <c r="P3533" i="2"/>
  <c r="P3532" i="2"/>
  <c r="P3531" i="2"/>
  <c r="S3531" i="2" s="1"/>
  <c r="P3530" i="2"/>
  <c r="P3529" i="2"/>
  <c r="P3528" i="2"/>
  <c r="P3527" i="2"/>
  <c r="S3527" i="2" s="1"/>
  <c r="P3526" i="2"/>
  <c r="P3525" i="2"/>
  <c r="P3524" i="2"/>
  <c r="P3523" i="2"/>
  <c r="S3523" i="2" s="1"/>
  <c r="P3522" i="2"/>
  <c r="P3521" i="2"/>
  <c r="P3520" i="2"/>
  <c r="P3519" i="2"/>
  <c r="S3519" i="2" s="1"/>
  <c r="P3518" i="2"/>
  <c r="P5885" i="2"/>
  <c r="P5884" i="2"/>
  <c r="P5883" i="2"/>
  <c r="S5883" i="2" s="1"/>
  <c r="P5882" i="2"/>
  <c r="P5881" i="2"/>
  <c r="P5880" i="2"/>
  <c r="P5879" i="2"/>
  <c r="S5879" i="2" s="1"/>
  <c r="P5878" i="2"/>
  <c r="P5877" i="2"/>
  <c r="P5876" i="2"/>
  <c r="P5875" i="2"/>
  <c r="S5875" i="2" s="1"/>
  <c r="P5874" i="2"/>
  <c r="P5873" i="2"/>
  <c r="P5872" i="2"/>
  <c r="P5871" i="2"/>
  <c r="S5871" i="2" s="1"/>
  <c r="P5870" i="2"/>
  <c r="P5869" i="2"/>
  <c r="P5868" i="2"/>
  <c r="P5867" i="2"/>
  <c r="S5867" i="2" s="1"/>
  <c r="P5866" i="2"/>
  <c r="P5865" i="2"/>
  <c r="P5864" i="2"/>
  <c r="P5863" i="2"/>
  <c r="S5863" i="2" s="1"/>
  <c r="T5863" i="2" s="1"/>
  <c r="Y5863" i="2" s="1"/>
  <c r="Z5863" i="2" s="1"/>
  <c r="P5862" i="2"/>
  <c r="P5861" i="2"/>
  <c r="P5860" i="2"/>
  <c r="P5859" i="2"/>
  <c r="S5859" i="2" s="1"/>
  <c r="P5858" i="2"/>
  <c r="P5857" i="2"/>
  <c r="P5856" i="2"/>
  <c r="P5855" i="2"/>
  <c r="S5855" i="2" s="1"/>
  <c r="P5854" i="2"/>
  <c r="P5853" i="2"/>
  <c r="P5852" i="2"/>
  <c r="P5851" i="2"/>
  <c r="S5851" i="2" s="1"/>
  <c r="P5850" i="2"/>
  <c r="P5849" i="2"/>
  <c r="P5959" i="2"/>
  <c r="P5958" i="2"/>
  <c r="S5958" i="2" s="1"/>
  <c r="P5957" i="2"/>
  <c r="P5956" i="2"/>
  <c r="P5955" i="2"/>
  <c r="P5954" i="2"/>
  <c r="S5954" i="2" s="1"/>
  <c r="P5953" i="2"/>
  <c r="P5952" i="2"/>
  <c r="P5951" i="2"/>
  <c r="P5950" i="2"/>
  <c r="S5950" i="2" s="1"/>
  <c r="P5949" i="2"/>
  <c r="P5948" i="2"/>
  <c r="P5947" i="2"/>
  <c r="P5946" i="2"/>
  <c r="S5946" i="2" s="1"/>
  <c r="P5945" i="2"/>
  <c r="P5944" i="2"/>
  <c r="P5943" i="2"/>
  <c r="P5942" i="2"/>
  <c r="S5942" i="2" s="1"/>
  <c r="T5942" i="2" s="1"/>
  <c r="Y5942" i="2" s="1"/>
  <c r="Z5942" i="2" s="1"/>
  <c r="P5941" i="2"/>
  <c r="P5940" i="2"/>
  <c r="P5939" i="2"/>
  <c r="P5938" i="2"/>
  <c r="S5938" i="2" s="1"/>
  <c r="P5937" i="2"/>
  <c r="P5936" i="2"/>
  <c r="P5935" i="2"/>
  <c r="P5934" i="2"/>
  <c r="S5934" i="2" s="1"/>
  <c r="P5933" i="2"/>
  <c r="P5932" i="2"/>
  <c r="P5931" i="2"/>
  <c r="P5930" i="2"/>
  <c r="S5930" i="2" s="1"/>
  <c r="P5929" i="2"/>
  <c r="P5928" i="2"/>
  <c r="P5927" i="2"/>
  <c r="P5926" i="2"/>
  <c r="S5926" i="2" s="1"/>
  <c r="P5925" i="2"/>
  <c r="P5924" i="2"/>
  <c r="P5923" i="2"/>
  <c r="P3628" i="2"/>
  <c r="S3628" i="2" s="1"/>
  <c r="P3627" i="2"/>
  <c r="P3626" i="2"/>
  <c r="P3625" i="2"/>
  <c r="P3624" i="2"/>
  <c r="S3624" i="2" s="1"/>
  <c r="P3623" i="2"/>
  <c r="P3622" i="2"/>
  <c r="P3621" i="2"/>
  <c r="P3620" i="2"/>
  <c r="S3620" i="2" s="1"/>
  <c r="P3619" i="2"/>
  <c r="P3618" i="2"/>
  <c r="P3617" i="2"/>
  <c r="P3616" i="2"/>
  <c r="S3616" i="2" s="1"/>
  <c r="T3616" i="2" s="1"/>
  <c r="Y3616" i="2" s="1"/>
  <c r="Z3616" i="2" s="1"/>
  <c r="P3615" i="2"/>
  <c r="P3614" i="2"/>
  <c r="P3613" i="2"/>
  <c r="P3612" i="2"/>
  <c r="S3612" i="2" s="1"/>
  <c r="P3611" i="2"/>
  <c r="P3610" i="2"/>
  <c r="P3609" i="2"/>
  <c r="P3608" i="2"/>
  <c r="S3608" i="2" s="1"/>
  <c r="P3607" i="2"/>
  <c r="P3606" i="2"/>
  <c r="P3605" i="2"/>
  <c r="P3604" i="2"/>
  <c r="S3604" i="2" s="1"/>
  <c r="P3603" i="2"/>
  <c r="P3602" i="2"/>
  <c r="P3601" i="2"/>
  <c r="P3600" i="2"/>
  <c r="S3600" i="2" s="1"/>
  <c r="P3599" i="2"/>
  <c r="P3598" i="2"/>
  <c r="P3597" i="2"/>
  <c r="P3596" i="2"/>
  <c r="S3596" i="2" s="1"/>
  <c r="P3595" i="2"/>
  <c r="P3594" i="2"/>
  <c r="P3593" i="2"/>
  <c r="P3592" i="2"/>
  <c r="S3592" i="2" s="1"/>
  <c r="P3591" i="2"/>
  <c r="P3590" i="2"/>
  <c r="P3589" i="2"/>
  <c r="P3588" i="2"/>
  <c r="S3588" i="2" s="1"/>
  <c r="P3587" i="2"/>
  <c r="P3586" i="2"/>
  <c r="P3585" i="2"/>
  <c r="P3584" i="2"/>
  <c r="S3584" i="2" s="1"/>
  <c r="P3583" i="2"/>
  <c r="P3582" i="2"/>
  <c r="P3581" i="2"/>
  <c r="P3580" i="2"/>
  <c r="S3580" i="2" s="1"/>
  <c r="P3579" i="2"/>
  <c r="P3578" i="2"/>
  <c r="P3577" i="2"/>
  <c r="P3576" i="2"/>
  <c r="S3576" i="2" s="1"/>
  <c r="P3575" i="2"/>
  <c r="P3574" i="2"/>
  <c r="P3573" i="2"/>
  <c r="P3572" i="2"/>
  <c r="S3572" i="2" s="1"/>
  <c r="P3571" i="2"/>
  <c r="P3570" i="2"/>
  <c r="P3569" i="2"/>
  <c r="P3568" i="2"/>
  <c r="S3568" i="2" s="1"/>
  <c r="P3567" i="2"/>
  <c r="P3566" i="2"/>
  <c r="P3565" i="2"/>
  <c r="P3564" i="2"/>
  <c r="S3564" i="2" s="1"/>
  <c r="P3563" i="2"/>
  <c r="P3562" i="2"/>
  <c r="P3561" i="2"/>
  <c r="P3560" i="2"/>
  <c r="S3560" i="2" s="1"/>
  <c r="P3559" i="2"/>
  <c r="P3558" i="2"/>
  <c r="P3557" i="2"/>
  <c r="P3556" i="2"/>
  <c r="S3556" i="2" s="1"/>
  <c r="P3555" i="2"/>
  <c r="P3517" i="2"/>
  <c r="P3516" i="2"/>
  <c r="P3515" i="2"/>
  <c r="S3515" i="2" s="1"/>
  <c r="P3514" i="2"/>
  <c r="P3513" i="2"/>
  <c r="P3512" i="2"/>
  <c r="P3511" i="2"/>
  <c r="S3511" i="2" s="1"/>
  <c r="P3510" i="2"/>
  <c r="P3509" i="2"/>
  <c r="P3508" i="2"/>
  <c r="P3507" i="2"/>
  <c r="S3507" i="2" s="1"/>
  <c r="P3506" i="2"/>
  <c r="P3505" i="2"/>
  <c r="P3504" i="2"/>
  <c r="P3503" i="2"/>
  <c r="S3503" i="2" s="1"/>
  <c r="P3502" i="2"/>
  <c r="P3501" i="2"/>
  <c r="P3500" i="2"/>
  <c r="P3499" i="2"/>
  <c r="S3499" i="2" s="1"/>
  <c r="P3498" i="2"/>
  <c r="P3497" i="2"/>
  <c r="P3496" i="2"/>
  <c r="P3495" i="2"/>
  <c r="S3495" i="2" s="1"/>
  <c r="P3494" i="2"/>
  <c r="P3493" i="2"/>
  <c r="P3492" i="2"/>
  <c r="P3491" i="2"/>
  <c r="S3491" i="2" s="1"/>
  <c r="P3490" i="2"/>
  <c r="P3489" i="2"/>
  <c r="P3488" i="2"/>
  <c r="P3487" i="2"/>
  <c r="S3487" i="2" s="1"/>
  <c r="P3486" i="2"/>
  <c r="P3485" i="2"/>
  <c r="P3484" i="2"/>
  <c r="P3483" i="2"/>
  <c r="S3483" i="2" s="1"/>
  <c r="P3482" i="2"/>
  <c r="P3481" i="2"/>
  <c r="P3443" i="2"/>
  <c r="P3442" i="2"/>
  <c r="S3442" i="2" s="1"/>
  <c r="P3441" i="2"/>
  <c r="P3440" i="2"/>
  <c r="P3439" i="2"/>
  <c r="P3438" i="2"/>
  <c r="S3438" i="2" s="1"/>
  <c r="P3437" i="2"/>
  <c r="P3436" i="2"/>
  <c r="P3435" i="2"/>
  <c r="P3434" i="2"/>
  <c r="S3434" i="2" s="1"/>
  <c r="P3433" i="2"/>
  <c r="P3432" i="2"/>
  <c r="P3431" i="2"/>
  <c r="P3430" i="2"/>
  <c r="S3430" i="2" s="1"/>
  <c r="P3429" i="2"/>
  <c r="P3428" i="2"/>
  <c r="P3427" i="2"/>
  <c r="P3426" i="2"/>
  <c r="S3426" i="2" s="1"/>
  <c r="P3425" i="2"/>
  <c r="P3424" i="2"/>
  <c r="P3423" i="2"/>
  <c r="P3422" i="2"/>
  <c r="S3422" i="2" s="1"/>
  <c r="P3421" i="2"/>
  <c r="P3420" i="2"/>
  <c r="P3419" i="2"/>
  <c r="P3418" i="2"/>
  <c r="S3418" i="2" s="1"/>
  <c r="P3417" i="2"/>
  <c r="P3416" i="2"/>
  <c r="P3415" i="2"/>
  <c r="P3414" i="2"/>
  <c r="S3414" i="2" s="1"/>
  <c r="T3414" i="2" s="1"/>
  <c r="Y3414" i="2" s="1"/>
  <c r="Z3414" i="2" s="1"/>
  <c r="P3413" i="2"/>
  <c r="P3412" i="2"/>
  <c r="P3411" i="2"/>
  <c r="P3410" i="2"/>
  <c r="S3410" i="2" s="1"/>
  <c r="P3409" i="2"/>
  <c r="P3408" i="2"/>
  <c r="P3407" i="2"/>
  <c r="P3369" i="2"/>
  <c r="S3369" i="2" s="1"/>
  <c r="P3368" i="2"/>
  <c r="P3367" i="2"/>
  <c r="P3366" i="2"/>
  <c r="P3365" i="2"/>
  <c r="S3365" i="2" s="1"/>
  <c r="P3364" i="2"/>
  <c r="P3363" i="2"/>
  <c r="P3362" i="2"/>
  <c r="P3361" i="2"/>
  <c r="S3361" i="2" s="1"/>
  <c r="P3360" i="2"/>
  <c r="P3359" i="2"/>
  <c r="P3358" i="2"/>
  <c r="P3357" i="2"/>
  <c r="S3357" i="2" s="1"/>
  <c r="P3356" i="2"/>
  <c r="P3355" i="2"/>
  <c r="P3354" i="2"/>
  <c r="P3353" i="2"/>
  <c r="S3353" i="2" s="1"/>
  <c r="P3352" i="2"/>
  <c r="P3351" i="2"/>
  <c r="P3350" i="2"/>
  <c r="P3349" i="2"/>
  <c r="S3349" i="2" s="1"/>
  <c r="P3348" i="2"/>
  <c r="P3347" i="2"/>
  <c r="P3346" i="2"/>
  <c r="P3345" i="2"/>
  <c r="S3345" i="2" s="1"/>
  <c r="T3345" i="2" s="1"/>
  <c r="Y3345" i="2" s="1"/>
  <c r="Z3345" i="2" s="1"/>
  <c r="P3344" i="2"/>
  <c r="P3343" i="2"/>
  <c r="P3342" i="2"/>
  <c r="P3341" i="2"/>
  <c r="S3341" i="2" s="1"/>
  <c r="P3340" i="2"/>
  <c r="P3339" i="2"/>
  <c r="P3338" i="2"/>
  <c r="P3337" i="2"/>
  <c r="S3337" i="2" s="1"/>
  <c r="P3336" i="2"/>
  <c r="P3335" i="2"/>
  <c r="P3334" i="2"/>
  <c r="P3333" i="2"/>
  <c r="S3333" i="2" s="1"/>
  <c r="P3332" i="2"/>
  <c r="P3331" i="2"/>
  <c r="P3330" i="2"/>
  <c r="P3329" i="2"/>
  <c r="S3329" i="2" s="1"/>
  <c r="P3328" i="2"/>
  <c r="P3327" i="2"/>
  <c r="P3326" i="2"/>
  <c r="P3325" i="2"/>
  <c r="S3325" i="2" s="1"/>
  <c r="P3324" i="2"/>
  <c r="P3323" i="2"/>
  <c r="P3322" i="2"/>
  <c r="P3321" i="2"/>
  <c r="S3321" i="2" s="1"/>
  <c r="P3320" i="2"/>
  <c r="P3319" i="2"/>
  <c r="P3318" i="2"/>
  <c r="P3317" i="2"/>
  <c r="S3317" i="2" s="1"/>
  <c r="P3316" i="2"/>
  <c r="P3315" i="2"/>
  <c r="P3314" i="2"/>
  <c r="P3313" i="2"/>
  <c r="S3313" i="2" s="1"/>
  <c r="T3313" i="2" s="1"/>
  <c r="Y3313" i="2" s="1"/>
  <c r="Z3313" i="2" s="1"/>
  <c r="P3312" i="2"/>
  <c r="P3311" i="2"/>
  <c r="P3310" i="2"/>
  <c r="P3309" i="2"/>
  <c r="S3309" i="2" s="1"/>
  <c r="P3308" i="2"/>
  <c r="P3307" i="2"/>
  <c r="P3306" i="2"/>
  <c r="P3305" i="2"/>
  <c r="S3305" i="2" s="1"/>
  <c r="P3304" i="2"/>
  <c r="P3303" i="2"/>
  <c r="P3302" i="2"/>
  <c r="P3301" i="2"/>
  <c r="S3301" i="2" s="1"/>
  <c r="P3300" i="2"/>
  <c r="P3299" i="2"/>
  <c r="P3298" i="2"/>
  <c r="P3297" i="2"/>
  <c r="S3297" i="2" s="1"/>
  <c r="P3296" i="2"/>
  <c r="P5922" i="2"/>
  <c r="P5921" i="2"/>
  <c r="P5920" i="2"/>
  <c r="S5920" i="2" s="1"/>
  <c r="P5919" i="2"/>
  <c r="P5918" i="2"/>
  <c r="P5917" i="2"/>
  <c r="P5916" i="2"/>
  <c r="S5916" i="2" s="1"/>
  <c r="P5915" i="2"/>
  <c r="P5914" i="2"/>
  <c r="P5913" i="2"/>
  <c r="P5912" i="2"/>
  <c r="S5912" i="2" s="1"/>
  <c r="P5911" i="2"/>
  <c r="P5910" i="2"/>
  <c r="P5909" i="2"/>
  <c r="P5908" i="2"/>
  <c r="S5908" i="2" s="1"/>
  <c r="T5908" i="2" s="1"/>
  <c r="Y5908" i="2" s="1"/>
  <c r="Z5908" i="2" s="1"/>
  <c r="P5907" i="2"/>
  <c r="P5906" i="2"/>
  <c r="P5905" i="2"/>
  <c r="P5904" i="2"/>
  <c r="S5904" i="2" s="1"/>
  <c r="P5903" i="2"/>
  <c r="P5902" i="2"/>
  <c r="P5901" i="2"/>
  <c r="P5900" i="2"/>
  <c r="S5900" i="2" s="1"/>
  <c r="P5899" i="2"/>
  <c r="P5898" i="2"/>
  <c r="P5897" i="2"/>
  <c r="P5896" i="2"/>
  <c r="S5896" i="2" s="1"/>
  <c r="P5895" i="2"/>
  <c r="P5894" i="2"/>
  <c r="P5893" i="2"/>
  <c r="P5892" i="2"/>
  <c r="S5892" i="2" s="1"/>
  <c r="P5891" i="2"/>
  <c r="P5890" i="2"/>
  <c r="P5889" i="2"/>
  <c r="P5888" i="2"/>
  <c r="S5888" i="2" s="1"/>
  <c r="P5887" i="2"/>
  <c r="P5886" i="2"/>
  <c r="P3295" i="2"/>
  <c r="P3294" i="2"/>
  <c r="S3294" i="2" s="1"/>
  <c r="P3293" i="2"/>
  <c r="P3292" i="2"/>
  <c r="P3291" i="2"/>
  <c r="P3290" i="2"/>
  <c r="S3290" i="2" s="1"/>
  <c r="P3289" i="2"/>
  <c r="P3288" i="2"/>
  <c r="P3287" i="2"/>
  <c r="P3286" i="2"/>
  <c r="S3286" i="2" s="1"/>
  <c r="T3286" i="2" s="1"/>
  <c r="Y3286" i="2" s="1"/>
  <c r="Z3286" i="2" s="1"/>
  <c r="P3285" i="2"/>
  <c r="P3284" i="2"/>
  <c r="P3283" i="2"/>
  <c r="P3282" i="2"/>
  <c r="S3282" i="2" s="1"/>
  <c r="P3281" i="2"/>
  <c r="P3280" i="2"/>
  <c r="P3279" i="2"/>
  <c r="P3278" i="2"/>
  <c r="S3278" i="2" s="1"/>
  <c r="P3277" i="2"/>
  <c r="P3276" i="2"/>
  <c r="P3275" i="2"/>
  <c r="P3274" i="2"/>
  <c r="S3274" i="2" s="1"/>
  <c r="P3273" i="2"/>
  <c r="P3272" i="2"/>
  <c r="P3271" i="2"/>
  <c r="P3270" i="2"/>
  <c r="S3270" i="2" s="1"/>
  <c r="P3269" i="2"/>
  <c r="P3268" i="2"/>
  <c r="P3267" i="2"/>
  <c r="P3266" i="2"/>
  <c r="S3266" i="2" s="1"/>
  <c r="P3265" i="2"/>
  <c r="P3264" i="2"/>
  <c r="P3263" i="2"/>
  <c r="P3262" i="2"/>
  <c r="S3262" i="2" s="1"/>
  <c r="P3261" i="2"/>
  <c r="P3260" i="2"/>
  <c r="P3259" i="2"/>
  <c r="P1075" i="2"/>
  <c r="S1075" i="2" s="1"/>
  <c r="P1074" i="2"/>
  <c r="P1073" i="2"/>
  <c r="P1072" i="2"/>
  <c r="P1071" i="2"/>
  <c r="S1071" i="2" s="1"/>
  <c r="T1071" i="2" s="1"/>
  <c r="Y1071" i="2" s="1"/>
  <c r="Z1071" i="2" s="1"/>
  <c r="P1070" i="2"/>
  <c r="P1069" i="2"/>
  <c r="P1068" i="2"/>
  <c r="P1067" i="2"/>
  <c r="S1067" i="2" s="1"/>
  <c r="P1066" i="2"/>
  <c r="P1065" i="2"/>
  <c r="P1064" i="2"/>
  <c r="P1063" i="2"/>
  <c r="S1063" i="2" s="1"/>
  <c r="P1062" i="2"/>
  <c r="P1061" i="2"/>
  <c r="P1060" i="2"/>
  <c r="P1059" i="2"/>
  <c r="S1059" i="2" s="1"/>
  <c r="P1058" i="2"/>
  <c r="P1057" i="2"/>
  <c r="P1056" i="2"/>
  <c r="P1055" i="2"/>
  <c r="S1055" i="2" s="1"/>
  <c r="P1054" i="2"/>
  <c r="P1053" i="2"/>
  <c r="P1052" i="2"/>
  <c r="P1051" i="2"/>
  <c r="S1051" i="2" s="1"/>
  <c r="P1050" i="2"/>
  <c r="P1049" i="2"/>
  <c r="P1048" i="2"/>
  <c r="P1047" i="2"/>
  <c r="S1047" i="2" s="1"/>
  <c r="P1046" i="2"/>
  <c r="P1045" i="2"/>
  <c r="P1044" i="2"/>
  <c r="P1043" i="2"/>
  <c r="S1043" i="2" s="1"/>
  <c r="P1042" i="2"/>
  <c r="P1041" i="2"/>
  <c r="P1040" i="2"/>
  <c r="P1039" i="2"/>
  <c r="S1039" i="2" s="1"/>
  <c r="T1039" i="2" s="1"/>
  <c r="Y1039" i="2" s="1"/>
  <c r="Z1039" i="2" s="1"/>
  <c r="P3406" i="2"/>
  <c r="P3405" i="2"/>
  <c r="P3404" i="2"/>
  <c r="P3403" i="2"/>
  <c r="S3403" i="2" s="1"/>
  <c r="P3402" i="2"/>
  <c r="P3401" i="2"/>
  <c r="P3400" i="2"/>
  <c r="P3399" i="2"/>
  <c r="S3399" i="2" s="1"/>
  <c r="P3398" i="2"/>
  <c r="P3397" i="2"/>
  <c r="P3396" i="2"/>
  <c r="P3395" i="2"/>
  <c r="S3395" i="2" s="1"/>
  <c r="P3394" i="2"/>
  <c r="P3393" i="2"/>
  <c r="P3392" i="2"/>
  <c r="P3391" i="2"/>
  <c r="S3391" i="2" s="1"/>
  <c r="P3390" i="2"/>
  <c r="P3389" i="2"/>
  <c r="P3388" i="2"/>
  <c r="P3387" i="2"/>
  <c r="S3387" i="2" s="1"/>
  <c r="P3386" i="2"/>
  <c r="P3385" i="2"/>
  <c r="P3384" i="2"/>
  <c r="P3383" i="2"/>
  <c r="S3383" i="2" s="1"/>
  <c r="P3382" i="2"/>
  <c r="P3381" i="2"/>
  <c r="P3380" i="2"/>
  <c r="P3379" i="2"/>
  <c r="S3379" i="2" s="1"/>
  <c r="P3378" i="2"/>
  <c r="P3377" i="2"/>
  <c r="P3376" i="2"/>
  <c r="P3375" i="2"/>
  <c r="S3375" i="2" s="1"/>
  <c r="T3375" i="2" s="1"/>
  <c r="Y3375" i="2" s="1"/>
  <c r="Z3375" i="2" s="1"/>
  <c r="P3374" i="2"/>
  <c r="P3373" i="2"/>
  <c r="P3372" i="2"/>
  <c r="P3371" i="2"/>
  <c r="S3371" i="2" s="1"/>
  <c r="P3370" i="2"/>
  <c r="P3258" i="2"/>
  <c r="P3257" i="2"/>
  <c r="P3256" i="2"/>
  <c r="S3256" i="2" s="1"/>
  <c r="P3255" i="2"/>
  <c r="P3254" i="2"/>
  <c r="P3253" i="2"/>
  <c r="P3252" i="2"/>
  <c r="S3252" i="2" s="1"/>
  <c r="P3251" i="2"/>
  <c r="P3250" i="2"/>
  <c r="P3249" i="2"/>
  <c r="P3248" i="2"/>
  <c r="S3248" i="2" s="1"/>
  <c r="P3247" i="2"/>
  <c r="P3246" i="2"/>
  <c r="P3245" i="2"/>
  <c r="P3244" i="2"/>
  <c r="S3244" i="2" s="1"/>
  <c r="P3243" i="2"/>
  <c r="P3242" i="2"/>
  <c r="P3241" i="2"/>
  <c r="P3240" i="2"/>
  <c r="S3240" i="2" s="1"/>
  <c r="P3239" i="2"/>
  <c r="P3238" i="2"/>
  <c r="P3237" i="2"/>
  <c r="P3236" i="2"/>
  <c r="S3236" i="2" s="1"/>
  <c r="P3235" i="2"/>
  <c r="P3234" i="2"/>
  <c r="P3233" i="2"/>
  <c r="P3232" i="2"/>
  <c r="S3232" i="2" s="1"/>
  <c r="T3232" i="2" s="1"/>
  <c r="Y3232" i="2" s="1"/>
  <c r="Z3232" i="2" s="1"/>
  <c r="P3231" i="2"/>
  <c r="P3230" i="2"/>
  <c r="P3229" i="2"/>
  <c r="P3228" i="2"/>
  <c r="S3228" i="2" s="1"/>
  <c r="P3227" i="2"/>
  <c r="P3226" i="2"/>
  <c r="P3225" i="2"/>
  <c r="P3224" i="2"/>
  <c r="S3224" i="2" s="1"/>
  <c r="P3223" i="2"/>
  <c r="P3222" i="2"/>
  <c r="P3221" i="2"/>
  <c r="P3220" i="2"/>
  <c r="S3220" i="2" s="1"/>
  <c r="P3219" i="2"/>
  <c r="P3218" i="2"/>
  <c r="P3217" i="2"/>
  <c r="P3216" i="2"/>
  <c r="S3216" i="2" s="1"/>
  <c r="P3215" i="2"/>
  <c r="P3214" i="2"/>
  <c r="P3213" i="2"/>
  <c r="P3212" i="2"/>
  <c r="S3212" i="2" s="1"/>
  <c r="P3211" i="2"/>
  <c r="P3210" i="2"/>
  <c r="P3209" i="2"/>
  <c r="P3208" i="2"/>
  <c r="S3208" i="2" s="1"/>
  <c r="P3207" i="2"/>
  <c r="P3206" i="2"/>
  <c r="P3205" i="2"/>
  <c r="P3204" i="2"/>
  <c r="S3204" i="2" s="1"/>
  <c r="P3203" i="2"/>
  <c r="P3202" i="2"/>
  <c r="P3201" i="2"/>
  <c r="P3200" i="2"/>
  <c r="S3200" i="2" s="1"/>
  <c r="T3200" i="2" s="1"/>
  <c r="Y3200" i="2" s="1"/>
  <c r="Z3200" i="2" s="1"/>
  <c r="P3199" i="2"/>
  <c r="P3198" i="2"/>
  <c r="P3197" i="2"/>
  <c r="P3196" i="2"/>
  <c r="S3196" i="2" s="1"/>
  <c r="P3195" i="2"/>
  <c r="P3194" i="2"/>
  <c r="P3193" i="2"/>
  <c r="P3192" i="2"/>
  <c r="S3192" i="2" s="1"/>
  <c r="P3191" i="2"/>
  <c r="P3190" i="2"/>
  <c r="P3189" i="2"/>
  <c r="P3188" i="2"/>
  <c r="S3188" i="2" s="1"/>
  <c r="P3187" i="2"/>
  <c r="P3186" i="2"/>
  <c r="P3185" i="2"/>
  <c r="P3147" i="2"/>
  <c r="S3147" i="2" s="1"/>
  <c r="P3146" i="2"/>
  <c r="P3145" i="2"/>
  <c r="P3144" i="2"/>
  <c r="P3143" i="2"/>
  <c r="S3143" i="2" s="1"/>
  <c r="P3142" i="2"/>
  <c r="P3141" i="2"/>
  <c r="P3140" i="2"/>
  <c r="P3139" i="2"/>
  <c r="S3139" i="2" s="1"/>
  <c r="P3138" i="2"/>
  <c r="P3137" i="2"/>
  <c r="P3136" i="2"/>
  <c r="P3135" i="2"/>
  <c r="S3135" i="2" s="1"/>
  <c r="P3134" i="2"/>
  <c r="P3133" i="2"/>
  <c r="P3132" i="2"/>
  <c r="P3131" i="2"/>
  <c r="S3131" i="2" s="1"/>
  <c r="T3131" i="2" s="1"/>
  <c r="Y3131" i="2" s="1"/>
  <c r="Z3131" i="2" s="1"/>
  <c r="P3130" i="2"/>
  <c r="P3129" i="2"/>
  <c r="P3128" i="2"/>
  <c r="P3127" i="2"/>
  <c r="S3127" i="2" s="1"/>
  <c r="P3126" i="2"/>
  <c r="P3125" i="2"/>
  <c r="P3124" i="2"/>
  <c r="P3123" i="2"/>
  <c r="S3123" i="2" s="1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6736" i="2"/>
  <c r="P6735" i="2"/>
  <c r="P6734" i="2"/>
  <c r="P6733" i="2"/>
  <c r="P6732" i="2"/>
  <c r="P6731" i="2"/>
  <c r="P6730" i="2"/>
  <c r="P6729" i="2"/>
  <c r="P6728" i="2"/>
  <c r="P6727" i="2"/>
  <c r="P6726" i="2"/>
  <c r="P6725" i="2"/>
  <c r="P6724" i="2"/>
  <c r="P6723" i="2"/>
  <c r="P6722" i="2"/>
  <c r="P6721" i="2"/>
  <c r="P6720" i="2"/>
  <c r="P6719" i="2"/>
  <c r="P6718" i="2"/>
  <c r="P6717" i="2"/>
  <c r="P6716" i="2"/>
  <c r="P6715" i="2"/>
  <c r="P6714" i="2"/>
  <c r="P6713" i="2"/>
  <c r="P6712" i="2"/>
  <c r="P6711" i="2"/>
  <c r="P6710" i="2"/>
  <c r="P6709" i="2"/>
  <c r="P6708" i="2"/>
  <c r="P6707" i="2"/>
  <c r="P6706" i="2"/>
  <c r="P6705" i="2"/>
  <c r="P6704" i="2"/>
  <c r="P6703" i="2"/>
  <c r="P6702" i="2"/>
  <c r="P6701" i="2"/>
  <c r="P670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4183" i="2"/>
  <c r="P4182" i="2"/>
  <c r="P4181" i="2"/>
  <c r="P4180" i="2"/>
  <c r="P4179" i="2"/>
  <c r="P4178" i="2"/>
  <c r="P4177" i="2"/>
  <c r="P4176" i="2"/>
  <c r="P4175" i="2"/>
  <c r="P4174" i="2"/>
  <c r="P4173" i="2"/>
  <c r="P4172" i="2"/>
  <c r="P4171" i="2"/>
  <c r="P4170" i="2"/>
  <c r="P4169" i="2"/>
  <c r="P4168" i="2"/>
  <c r="P4167" i="2"/>
  <c r="P4166" i="2"/>
  <c r="P4165" i="2"/>
  <c r="P4164" i="2"/>
  <c r="P4163" i="2"/>
  <c r="P4162" i="2"/>
  <c r="P4161" i="2"/>
  <c r="P4160" i="2"/>
  <c r="P4159" i="2"/>
  <c r="P4158" i="2"/>
  <c r="P4157" i="2"/>
  <c r="P4156" i="2"/>
  <c r="P4155" i="2"/>
  <c r="P4154" i="2"/>
  <c r="P4153" i="2"/>
  <c r="P4152" i="2"/>
  <c r="P4151" i="2"/>
  <c r="P4150" i="2"/>
  <c r="P4149" i="2"/>
  <c r="P4148" i="2"/>
  <c r="P4147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5848" i="2"/>
  <c r="P5847" i="2"/>
  <c r="P5846" i="2"/>
  <c r="P5845" i="2"/>
  <c r="P5844" i="2"/>
  <c r="P5843" i="2"/>
  <c r="P5842" i="2"/>
  <c r="P5841" i="2"/>
  <c r="P5840" i="2"/>
  <c r="P5839" i="2"/>
  <c r="P5838" i="2"/>
  <c r="P5837" i="2"/>
  <c r="P5836" i="2"/>
  <c r="P5835" i="2"/>
  <c r="P5834" i="2"/>
  <c r="P5833" i="2"/>
  <c r="P5832" i="2"/>
  <c r="P5831" i="2"/>
  <c r="P5830" i="2"/>
  <c r="P5829" i="2"/>
  <c r="P5828" i="2"/>
  <c r="P5827" i="2"/>
  <c r="P5826" i="2"/>
  <c r="P5825" i="2"/>
  <c r="P5824" i="2"/>
  <c r="P5823" i="2"/>
  <c r="P5822" i="2"/>
  <c r="P5821" i="2"/>
  <c r="P5820" i="2"/>
  <c r="P5819" i="2"/>
  <c r="P5818" i="2"/>
  <c r="P5817" i="2"/>
  <c r="P5816" i="2"/>
  <c r="P5815" i="2"/>
  <c r="P5814" i="2"/>
  <c r="P5813" i="2"/>
  <c r="P5812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6181" i="2"/>
  <c r="P6180" i="2"/>
  <c r="P6179" i="2"/>
  <c r="P6178" i="2"/>
  <c r="P6177" i="2"/>
  <c r="P6176" i="2"/>
  <c r="P6175" i="2"/>
  <c r="P6174" i="2"/>
  <c r="P6173" i="2"/>
  <c r="P6172" i="2"/>
  <c r="P6171" i="2"/>
  <c r="P6170" i="2"/>
  <c r="P6169" i="2"/>
  <c r="P6168" i="2"/>
  <c r="P6167" i="2"/>
  <c r="P6166" i="2"/>
  <c r="P6165" i="2"/>
  <c r="P6164" i="2"/>
  <c r="P6163" i="2"/>
  <c r="P6162" i="2"/>
  <c r="P6161" i="2"/>
  <c r="P6160" i="2"/>
  <c r="P6159" i="2"/>
  <c r="P6158" i="2"/>
  <c r="P6157" i="2"/>
  <c r="P6156" i="2"/>
  <c r="P6155" i="2"/>
  <c r="P6154" i="2"/>
  <c r="P6153" i="2"/>
  <c r="P6152" i="2"/>
  <c r="P6151" i="2"/>
  <c r="P6150" i="2"/>
  <c r="P6149" i="2"/>
  <c r="P6148" i="2"/>
  <c r="P6147" i="2"/>
  <c r="P6146" i="2"/>
  <c r="P6145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6699" i="2"/>
  <c r="P6698" i="2"/>
  <c r="P6697" i="2"/>
  <c r="P6696" i="2"/>
  <c r="P6695" i="2"/>
  <c r="P6694" i="2"/>
  <c r="P6693" i="2"/>
  <c r="P6692" i="2"/>
  <c r="P6691" i="2"/>
  <c r="P6690" i="2"/>
  <c r="P6689" i="2"/>
  <c r="P6688" i="2"/>
  <c r="P6687" i="2"/>
  <c r="P6686" i="2"/>
  <c r="P6685" i="2"/>
  <c r="P6684" i="2"/>
  <c r="P6683" i="2"/>
  <c r="P6682" i="2"/>
  <c r="P6681" i="2"/>
  <c r="P6680" i="2"/>
  <c r="P6679" i="2"/>
  <c r="P6678" i="2"/>
  <c r="P6677" i="2"/>
  <c r="P6676" i="2"/>
  <c r="P6675" i="2"/>
  <c r="P6674" i="2"/>
  <c r="P6673" i="2"/>
  <c r="P6672" i="2"/>
  <c r="P6671" i="2"/>
  <c r="P6670" i="2"/>
  <c r="P6669" i="2"/>
  <c r="P6668" i="2"/>
  <c r="P6667" i="2"/>
  <c r="P6666" i="2"/>
  <c r="P6665" i="2"/>
  <c r="P6664" i="2"/>
  <c r="P6663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S25" i="2" s="1"/>
  <c r="T25" i="2" s="1"/>
  <c r="Y25" i="2" s="1"/>
  <c r="Z25" i="2" s="1"/>
  <c r="P24" i="2"/>
  <c r="P23" i="2"/>
  <c r="P22" i="2"/>
  <c r="P21" i="2"/>
  <c r="S21" i="2" s="1"/>
  <c r="P20" i="2"/>
  <c r="P19" i="2"/>
  <c r="P18" i="2"/>
  <c r="P17" i="2"/>
  <c r="S17" i="2" s="1"/>
  <c r="P16" i="2"/>
  <c r="P15" i="2"/>
  <c r="P14" i="2"/>
  <c r="P13" i="2"/>
  <c r="S13" i="2" s="1"/>
  <c r="P12" i="2"/>
  <c r="P11" i="2"/>
  <c r="P10" i="2"/>
  <c r="P9" i="2"/>
  <c r="S9" i="2" s="1"/>
  <c r="P8" i="2"/>
  <c r="P7" i="2"/>
  <c r="P6" i="2"/>
  <c r="P5" i="2"/>
  <c r="S5" i="2" s="1"/>
  <c r="P4" i="2"/>
  <c r="P3" i="2"/>
  <c r="P298" i="2"/>
  <c r="P297" i="2"/>
  <c r="S297" i="2" s="1"/>
  <c r="P296" i="2"/>
  <c r="P295" i="2"/>
  <c r="P294" i="2"/>
  <c r="P293" i="2"/>
  <c r="S293" i="2" s="1"/>
  <c r="P292" i="2"/>
  <c r="P291" i="2"/>
  <c r="P290" i="2"/>
  <c r="P289" i="2"/>
  <c r="S289" i="2" s="1"/>
  <c r="P288" i="2"/>
  <c r="P287" i="2"/>
  <c r="P286" i="2"/>
  <c r="P285" i="2"/>
  <c r="S285" i="2" s="1"/>
  <c r="P284" i="2"/>
  <c r="P283" i="2"/>
  <c r="P282" i="2"/>
  <c r="P281" i="2"/>
  <c r="S281" i="2" s="1"/>
  <c r="P280" i="2"/>
  <c r="P279" i="2"/>
  <c r="P278" i="2"/>
  <c r="P277" i="2"/>
  <c r="S277" i="2" s="1"/>
  <c r="P276" i="2"/>
  <c r="P275" i="2"/>
  <c r="P274" i="2"/>
  <c r="P273" i="2"/>
  <c r="S273" i="2" s="1"/>
  <c r="P272" i="2"/>
  <c r="P271" i="2"/>
  <c r="P270" i="2"/>
  <c r="P269" i="2"/>
  <c r="S269" i="2" s="1"/>
  <c r="P268" i="2"/>
  <c r="P267" i="2"/>
  <c r="P266" i="2"/>
  <c r="P265" i="2"/>
  <c r="S265" i="2" s="1"/>
  <c r="P264" i="2"/>
  <c r="P263" i="2"/>
  <c r="P262" i="2"/>
  <c r="S7069" i="2"/>
  <c r="S7068" i="2"/>
  <c r="S7067" i="2"/>
  <c r="S7066" i="2"/>
  <c r="S7065" i="2"/>
  <c r="S7064" i="2"/>
  <c r="S7063" i="2"/>
  <c r="S7062" i="2"/>
  <c r="S7061" i="2"/>
  <c r="S7060" i="2"/>
  <c r="S7059" i="2"/>
  <c r="S7057" i="2"/>
  <c r="S7056" i="2"/>
  <c r="S7055" i="2"/>
  <c r="S7053" i="2"/>
  <c r="S7052" i="2"/>
  <c r="S7051" i="2"/>
  <c r="S7049" i="2"/>
  <c r="S7048" i="2"/>
  <c r="S7047" i="2"/>
  <c r="S7045" i="2"/>
  <c r="S7044" i="2"/>
  <c r="S7043" i="2"/>
  <c r="S7041" i="2"/>
  <c r="S7040" i="2"/>
  <c r="S7039" i="2"/>
  <c r="S7037" i="2"/>
  <c r="S7036" i="2"/>
  <c r="S7035" i="2"/>
  <c r="S7033" i="2"/>
  <c r="S7032" i="2"/>
  <c r="S7031" i="2"/>
  <c r="X7031" i="2" s="1"/>
  <c r="S7029" i="2"/>
  <c r="S7028" i="2"/>
  <c r="S7027" i="2"/>
  <c r="S7025" i="2"/>
  <c r="S7024" i="2"/>
  <c r="S7023" i="2"/>
  <c r="S7021" i="2"/>
  <c r="S7020" i="2"/>
  <c r="S7019" i="2"/>
  <c r="S7017" i="2"/>
  <c r="S7016" i="2"/>
  <c r="S7015" i="2"/>
  <c r="S7013" i="2"/>
  <c r="S7012" i="2"/>
  <c r="S7011" i="2"/>
  <c r="S7009" i="2"/>
  <c r="S7008" i="2"/>
  <c r="S7007" i="2"/>
  <c r="S7005" i="2"/>
  <c r="S7004" i="2"/>
  <c r="S7003" i="2"/>
  <c r="S7001" i="2"/>
  <c r="S7000" i="2"/>
  <c r="S6999" i="2"/>
  <c r="X6999" i="2" s="1"/>
  <c r="S6997" i="2"/>
  <c r="S6996" i="2"/>
  <c r="S5774" i="2"/>
  <c r="S5772" i="2"/>
  <c r="S5771" i="2"/>
  <c r="S5770" i="2"/>
  <c r="S5768" i="2"/>
  <c r="S5767" i="2"/>
  <c r="S5766" i="2"/>
  <c r="S5764" i="2"/>
  <c r="S5763" i="2"/>
  <c r="S5762" i="2"/>
  <c r="X5762" i="2" s="1"/>
  <c r="S5760" i="2"/>
  <c r="S5759" i="2"/>
  <c r="S5758" i="2"/>
  <c r="S5756" i="2"/>
  <c r="S5755" i="2"/>
  <c r="S5754" i="2"/>
  <c r="S5752" i="2"/>
  <c r="S5751" i="2"/>
  <c r="S5750" i="2"/>
  <c r="S5748" i="2"/>
  <c r="S5747" i="2"/>
  <c r="S5746" i="2"/>
  <c r="S5744" i="2"/>
  <c r="S5743" i="2"/>
  <c r="S5742" i="2"/>
  <c r="S5740" i="2"/>
  <c r="S5739" i="2"/>
  <c r="S5738" i="2"/>
  <c r="S6994" i="2"/>
  <c r="S6993" i="2"/>
  <c r="S6992" i="2"/>
  <c r="S6990" i="2"/>
  <c r="S6989" i="2"/>
  <c r="S6988" i="2"/>
  <c r="S6986" i="2"/>
  <c r="S6985" i="2"/>
  <c r="S6984" i="2"/>
  <c r="S6982" i="2"/>
  <c r="S6981" i="2"/>
  <c r="S6980" i="2"/>
  <c r="S6978" i="2"/>
  <c r="S6977" i="2"/>
  <c r="S6976" i="2"/>
  <c r="S6974" i="2"/>
  <c r="S6973" i="2"/>
  <c r="S6972" i="2"/>
  <c r="S6970" i="2"/>
  <c r="S6969" i="2"/>
  <c r="S6968" i="2"/>
  <c r="S6966" i="2"/>
  <c r="S6965" i="2"/>
  <c r="S6964" i="2"/>
  <c r="S6962" i="2"/>
  <c r="S6961" i="2"/>
  <c r="S6960" i="2"/>
  <c r="S5293" i="2"/>
  <c r="S5292" i="2"/>
  <c r="S5291" i="2"/>
  <c r="S5289" i="2"/>
  <c r="S5288" i="2"/>
  <c r="S5287" i="2"/>
  <c r="S5285" i="2"/>
  <c r="S5284" i="2"/>
  <c r="S5283" i="2"/>
  <c r="S5281" i="2"/>
  <c r="S5280" i="2"/>
  <c r="S5279" i="2"/>
  <c r="S5277" i="2"/>
  <c r="S5276" i="2"/>
  <c r="S5275" i="2"/>
  <c r="S5273" i="2"/>
  <c r="S5272" i="2"/>
  <c r="S5271" i="2"/>
  <c r="S5269" i="2"/>
  <c r="S5268" i="2"/>
  <c r="S5267" i="2"/>
  <c r="S5265" i="2"/>
  <c r="S5264" i="2"/>
  <c r="S5263" i="2"/>
  <c r="S5261" i="2"/>
  <c r="S5260" i="2"/>
  <c r="S5259" i="2"/>
  <c r="S5257" i="2"/>
  <c r="S6884" i="2"/>
  <c r="S6883" i="2"/>
  <c r="S6881" i="2"/>
  <c r="S6880" i="2"/>
  <c r="S6879" i="2"/>
  <c r="S6877" i="2"/>
  <c r="S6876" i="2"/>
  <c r="S6875" i="2"/>
  <c r="S6873" i="2"/>
  <c r="S6872" i="2"/>
  <c r="S6871" i="2"/>
  <c r="S6869" i="2"/>
  <c r="S6868" i="2"/>
  <c r="S6867" i="2"/>
  <c r="S6865" i="2"/>
  <c r="S6864" i="2"/>
  <c r="S6863" i="2"/>
  <c r="S6861" i="2"/>
  <c r="S6860" i="2"/>
  <c r="S6859" i="2"/>
  <c r="S6857" i="2"/>
  <c r="S6856" i="2"/>
  <c r="S6855" i="2"/>
  <c r="S6853" i="2"/>
  <c r="S6852" i="2"/>
  <c r="S6851" i="2"/>
  <c r="S6849" i="2"/>
  <c r="S6848" i="2"/>
  <c r="S6958" i="2"/>
  <c r="S6956" i="2"/>
  <c r="S6955" i="2"/>
  <c r="S6954" i="2"/>
  <c r="S6952" i="2"/>
  <c r="S6951" i="2"/>
  <c r="S6950" i="2"/>
  <c r="S6948" i="2"/>
  <c r="S6947" i="2"/>
  <c r="S6946" i="2"/>
  <c r="S6944" i="2"/>
  <c r="S6943" i="2"/>
  <c r="S6942" i="2"/>
  <c r="S6940" i="2"/>
  <c r="S6939" i="2"/>
  <c r="S6938" i="2"/>
  <c r="S6936" i="2"/>
  <c r="S6935" i="2"/>
  <c r="S6934" i="2"/>
  <c r="S6932" i="2"/>
  <c r="S6931" i="2"/>
  <c r="S6930" i="2"/>
  <c r="S6928" i="2"/>
  <c r="S6927" i="2"/>
  <c r="S6926" i="2"/>
  <c r="S6924" i="2"/>
  <c r="S6923" i="2"/>
  <c r="S6922" i="2"/>
  <c r="S6920" i="2"/>
  <c r="S6919" i="2"/>
  <c r="S6918" i="2"/>
  <c r="S6916" i="2"/>
  <c r="S6915" i="2"/>
  <c r="S6914" i="2"/>
  <c r="S6912" i="2"/>
  <c r="S6911" i="2"/>
  <c r="S6910" i="2"/>
  <c r="S6908" i="2"/>
  <c r="S6907" i="2"/>
  <c r="S6906" i="2"/>
  <c r="S6904" i="2"/>
  <c r="S6903" i="2"/>
  <c r="S6902" i="2"/>
  <c r="S6900" i="2"/>
  <c r="S6899" i="2"/>
  <c r="S6898" i="2"/>
  <c r="S6896" i="2"/>
  <c r="S6895" i="2"/>
  <c r="S6894" i="2"/>
  <c r="S6892" i="2"/>
  <c r="S6891" i="2"/>
  <c r="S6890" i="2"/>
  <c r="S6888" i="2"/>
  <c r="S6887" i="2"/>
  <c r="S6886" i="2"/>
  <c r="S5996" i="2"/>
  <c r="S5995" i="2"/>
  <c r="S5994" i="2"/>
  <c r="S5992" i="2"/>
  <c r="S5991" i="2"/>
  <c r="S5990" i="2"/>
  <c r="S5988" i="2"/>
  <c r="S5987" i="2"/>
  <c r="S5986" i="2"/>
  <c r="S5984" i="2"/>
  <c r="S5983" i="2"/>
  <c r="S5982" i="2"/>
  <c r="S5980" i="2"/>
  <c r="S5979" i="2"/>
  <c r="S5978" i="2"/>
  <c r="S5976" i="2"/>
  <c r="S5975" i="2"/>
  <c r="S5974" i="2"/>
  <c r="S5972" i="2"/>
  <c r="S5971" i="2"/>
  <c r="S5970" i="2"/>
  <c r="S5968" i="2"/>
  <c r="X5968" i="2" s="1"/>
  <c r="S5967" i="2"/>
  <c r="S5966" i="2"/>
  <c r="S5964" i="2"/>
  <c r="S5963" i="2"/>
  <c r="S5962" i="2"/>
  <c r="S5960" i="2"/>
  <c r="S6847" i="2"/>
  <c r="S6846" i="2"/>
  <c r="S6844" i="2"/>
  <c r="S6843" i="2"/>
  <c r="S6842" i="2"/>
  <c r="S6840" i="2"/>
  <c r="S6839" i="2"/>
  <c r="S6838" i="2"/>
  <c r="S6836" i="2"/>
  <c r="S6835" i="2"/>
  <c r="S6834" i="2"/>
  <c r="S6832" i="2"/>
  <c r="S6831" i="2"/>
  <c r="S6830" i="2"/>
  <c r="S6828" i="2"/>
  <c r="X6828" i="2" s="1"/>
  <c r="S6827" i="2"/>
  <c r="S6826" i="2"/>
  <c r="S6824" i="2"/>
  <c r="S6823" i="2"/>
  <c r="S6822" i="2"/>
  <c r="S6820" i="2"/>
  <c r="S6819" i="2"/>
  <c r="S6818" i="2"/>
  <c r="S6816" i="2"/>
  <c r="S6815" i="2"/>
  <c r="S6814" i="2"/>
  <c r="S6812" i="2"/>
  <c r="S6811" i="2"/>
  <c r="S6773" i="2"/>
  <c r="X6773" i="2" s="1"/>
  <c r="S6771" i="2"/>
  <c r="S6770" i="2"/>
  <c r="S6769" i="2"/>
  <c r="S6767" i="2"/>
  <c r="X6767" i="2" s="1"/>
  <c r="S6766" i="2"/>
  <c r="S6765" i="2"/>
  <c r="S6763" i="2"/>
  <c r="X6763" i="2" s="1"/>
  <c r="S6762" i="2"/>
  <c r="S6761" i="2"/>
  <c r="S6759" i="2"/>
  <c r="S6758" i="2"/>
  <c r="S6757" i="2"/>
  <c r="X6757" i="2" s="1"/>
  <c r="S6755" i="2"/>
  <c r="S6754" i="2"/>
  <c r="S6753" i="2"/>
  <c r="S6751" i="2"/>
  <c r="S6750" i="2"/>
  <c r="S6749" i="2"/>
  <c r="S6747" i="2"/>
  <c r="X6747" i="2" s="1"/>
  <c r="S6746" i="2"/>
  <c r="S6745" i="2"/>
  <c r="S6743" i="2"/>
  <c r="S6742" i="2"/>
  <c r="S6741" i="2"/>
  <c r="S6739" i="2"/>
  <c r="S6738" i="2"/>
  <c r="S6737" i="2"/>
  <c r="S6809" i="2"/>
  <c r="S6808" i="2"/>
  <c r="S6807" i="2"/>
  <c r="S6805" i="2"/>
  <c r="X6805" i="2" s="1"/>
  <c r="S6804" i="2"/>
  <c r="S6803" i="2"/>
  <c r="S6801" i="2"/>
  <c r="S6800" i="2"/>
  <c r="S6799" i="2"/>
  <c r="S6797" i="2"/>
  <c r="S6796" i="2"/>
  <c r="S6795" i="2"/>
  <c r="S6793" i="2"/>
  <c r="S6792" i="2"/>
  <c r="S6791" i="2"/>
  <c r="S6789" i="2"/>
  <c r="S6788" i="2"/>
  <c r="S6787" i="2"/>
  <c r="S6785" i="2"/>
  <c r="S6784" i="2"/>
  <c r="S6783" i="2"/>
  <c r="X6783" i="2" s="1"/>
  <c r="S6781" i="2"/>
  <c r="S6780" i="2"/>
  <c r="S6779" i="2"/>
  <c r="S6777" i="2"/>
  <c r="S6776" i="2"/>
  <c r="S6775" i="2"/>
  <c r="S6662" i="2"/>
  <c r="S6661" i="2"/>
  <c r="S6660" i="2"/>
  <c r="S6658" i="2"/>
  <c r="S6657" i="2"/>
  <c r="S6656" i="2"/>
  <c r="S6654" i="2"/>
  <c r="S6653" i="2"/>
  <c r="S6652" i="2"/>
  <c r="S6650" i="2"/>
  <c r="X6650" i="2" s="1"/>
  <c r="S6649" i="2"/>
  <c r="S6648" i="2"/>
  <c r="S6646" i="2"/>
  <c r="S6645" i="2"/>
  <c r="S6644" i="2"/>
  <c r="S6642" i="2"/>
  <c r="S6641" i="2"/>
  <c r="S6640" i="2"/>
  <c r="X6640" i="2" s="1"/>
  <c r="S6638" i="2"/>
  <c r="S6637" i="2"/>
  <c r="S6636" i="2"/>
  <c r="S6634" i="2"/>
  <c r="S6633" i="2"/>
  <c r="S6632" i="2"/>
  <c r="S6630" i="2"/>
  <c r="S6629" i="2"/>
  <c r="X6629" i="2" s="1"/>
  <c r="S6628" i="2"/>
  <c r="S6626" i="2"/>
  <c r="S6625" i="2"/>
  <c r="X6625" i="2" s="1"/>
  <c r="S6624" i="2"/>
  <c r="S6622" i="2"/>
  <c r="S6621" i="2"/>
  <c r="X6621" i="2" s="1"/>
  <c r="S6620" i="2"/>
  <c r="S6618" i="2"/>
  <c r="S6617" i="2"/>
  <c r="X6617" i="2" s="1"/>
  <c r="S6616" i="2"/>
  <c r="S6614" i="2"/>
  <c r="S6613" i="2"/>
  <c r="X6613" i="2" s="1"/>
  <c r="S6612" i="2"/>
  <c r="S6610" i="2"/>
  <c r="S6609" i="2"/>
  <c r="S6608" i="2"/>
  <c r="S6606" i="2"/>
  <c r="S6605" i="2"/>
  <c r="X6605" i="2" s="1"/>
  <c r="S6604" i="2"/>
  <c r="S6602" i="2"/>
  <c r="S6601" i="2"/>
  <c r="X6601" i="2" s="1"/>
  <c r="S6600" i="2"/>
  <c r="S6598" i="2"/>
  <c r="X6598" i="2" s="1"/>
  <c r="S6597" i="2"/>
  <c r="S6596" i="2"/>
  <c r="S6594" i="2"/>
  <c r="X6594" i="2" s="1"/>
  <c r="S6593" i="2"/>
  <c r="S6592" i="2"/>
  <c r="S6590" i="2"/>
  <c r="S6589" i="2"/>
  <c r="S6292" i="2"/>
  <c r="X6292" i="2" s="1"/>
  <c r="S6290" i="2"/>
  <c r="X6290" i="2" s="1"/>
  <c r="S6289" i="2"/>
  <c r="S6288" i="2"/>
  <c r="S6286" i="2"/>
  <c r="X6286" i="2" s="1"/>
  <c r="S6285" i="2"/>
  <c r="S6284" i="2"/>
  <c r="X6284" i="2" s="1"/>
  <c r="S6282" i="2"/>
  <c r="X6282" i="2" s="1"/>
  <c r="S6281" i="2"/>
  <c r="S6280" i="2"/>
  <c r="S6278" i="2"/>
  <c r="X6278" i="2" s="1"/>
  <c r="S6277" i="2"/>
  <c r="S6276" i="2"/>
  <c r="X6276" i="2" s="1"/>
  <c r="S6274" i="2"/>
  <c r="S6273" i="2"/>
  <c r="S6272" i="2"/>
  <c r="S6270" i="2"/>
  <c r="S6269" i="2"/>
  <c r="S6268" i="2"/>
  <c r="S6266" i="2"/>
  <c r="X6266" i="2" s="1"/>
  <c r="S6265" i="2"/>
  <c r="S6264" i="2"/>
  <c r="S6262" i="2"/>
  <c r="S6261" i="2"/>
  <c r="S6260" i="2"/>
  <c r="X6260" i="2" s="1"/>
  <c r="S6258" i="2"/>
  <c r="X6258" i="2" s="1"/>
  <c r="S6257" i="2"/>
  <c r="S6256" i="2"/>
  <c r="S6587" i="2"/>
  <c r="X6587" i="2" s="1"/>
  <c r="S6586" i="2"/>
  <c r="S6585" i="2"/>
  <c r="X6585" i="2" s="1"/>
  <c r="S6583" i="2"/>
  <c r="X6583" i="2" s="1"/>
  <c r="S6582" i="2"/>
  <c r="S6581" i="2"/>
  <c r="S6579" i="2"/>
  <c r="X6579" i="2" s="1"/>
  <c r="S6578" i="2"/>
  <c r="S6577" i="2"/>
  <c r="X6577" i="2" s="1"/>
  <c r="S6575" i="2"/>
  <c r="S6574" i="2"/>
  <c r="S6573" i="2"/>
  <c r="S6571" i="2"/>
  <c r="X6571" i="2" s="1"/>
  <c r="S6570" i="2"/>
  <c r="S6569" i="2"/>
  <c r="S6567" i="2"/>
  <c r="S6566" i="2"/>
  <c r="S6565" i="2"/>
  <c r="S6563" i="2"/>
  <c r="S6562" i="2"/>
  <c r="X6562" i="2" s="1"/>
  <c r="S6561" i="2"/>
  <c r="S6559" i="2"/>
  <c r="S6558" i="2"/>
  <c r="S6557" i="2"/>
  <c r="S6555" i="2"/>
  <c r="S6554" i="2"/>
  <c r="S6553" i="2"/>
  <c r="S6514" i="2"/>
  <c r="S6513" i="2"/>
  <c r="S6512" i="2"/>
  <c r="S6510" i="2"/>
  <c r="S6509" i="2"/>
  <c r="S6508" i="2"/>
  <c r="S6506" i="2"/>
  <c r="S6505" i="2"/>
  <c r="S6504" i="2"/>
  <c r="S6502" i="2"/>
  <c r="S6501" i="2"/>
  <c r="S6500" i="2"/>
  <c r="S6498" i="2"/>
  <c r="S6497" i="2"/>
  <c r="S6496" i="2"/>
  <c r="S6494" i="2"/>
  <c r="S6493" i="2"/>
  <c r="X6493" i="2" s="1"/>
  <c r="S6492" i="2"/>
  <c r="S6490" i="2"/>
  <c r="S6489" i="2"/>
  <c r="X6489" i="2" s="1"/>
  <c r="S6488" i="2"/>
  <c r="S6486" i="2"/>
  <c r="S6485" i="2"/>
  <c r="S6484" i="2"/>
  <c r="S6482" i="2"/>
  <c r="S6481" i="2"/>
  <c r="S6480" i="2"/>
  <c r="S6478" i="2"/>
  <c r="S6477" i="2"/>
  <c r="S6476" i="2"/>
  <c r="S6474" i="2"/>
  <c r="S6473" i="2"/>
  <c r="S6472" i="2"/>
  <c r="S6470" i="2"/>
  <c r="S6469" i="2"/>
  <c r="S6468" i="2"/>
  <c r="S6466" i="2"/>
  <c r="S6465" i="2"/>
  <c r="S6464" i="2"/>
  <c r="S6462" i="2"/>
  <c r="S6461" i="2"/>
  <c r="X6461" i="2" s="1"/>
  <c r="S6460" i="2"/>
  <c r="S6458" i="2"/>
  <c r="S6457" i="2"/>
  <c r="S6456" i="2"/>
  <c r="S6454" i="2"/>
  <c r="S6453" i="2"/>
  <c r="S6452" i="2"/>
  <c r="S6450" i="2"/>
  <c r="S6449" i="2"/>
  <c r="S6448" i="2"/>
  <c r="S6446" i="2"/>
  <c r="S6445" i="2"/>
  <c r="X6445" i="2" s="1"/>
  <c r="S6444" i="2"/>
  <c r="S6442" i="2"/>
  <c r="S6441" i="2"/>
  <c r="S6440" i="2"/>
  <c r="S6438" i="2"/>
  <c r="S6437" i="2"/>
  <c r="S6436" i="2"/>
  <c r="S6434" i="2"/>
  <c r="S6433" i="2"/>
  <c r="S6432" i="2"/>
  <c r="S6430" i="2"/>
  <c r="S6429" i="2"/>
  <c r="T6429" i="2" s="1"/>
  <c r="Y6429" i="2" s="1"/>
  <c r="Z6429" i="2" s="1"/>
  <c r="S6428" i="2"/>
  <c r="X6428" i="2" s="1"/>
  <c r="S6426" i="2"/>
  <c r="S6425" i="2"/>
  <c r="S6424" i="2"/>
  <c r="S6422" i="2"/>
  <c r="S6421" i="2"/>
  <c r="S6420" i="2"/>
  <c r="S6418" i="2"/>
  <c r="X6418" i="2" s="1"/>
  <c r="S6417" i="2"/>
  <c r="S6416" i="2"/>
  <c r="S6414" i="2"/>
  <c r="S6413" i="2"/>
  <c r="S6412" i="2"/>
  <c r="S6410" i="2"/>
  <c r="S6409" i="2"/>
  <c r="S6408" i="2"/>
  <c r="S6406" i="2"/>
  <c r="S6405" i="2"/>
  <c r="S6404" i="2"/>
  <c r="S6402" i="2"/>
  <c r="X6402" i="2" s="1"/>
  <c r="S6401" i="2"/>
  <c r="S6400" i="2"/>
  <c r="S6398" i="2"/>
  <c r="S6397" i="2"/>
  <c r="S6396" i="2"/>
  <c r="S6394" i="2"/>
  <c r="S6393" i="2"/>
  <c r="S6392" i="2"/>
  <c r="S6390" i="2"/>
  <c r="S6389" i="2"/>
  <c r="S6388" i="2"/>
  <c r="S6386" i="2"/>
  <c r="S6385" i="2"/>
  <c r="S6384" i="2"/>
  <c r="S6382" i="2"/>
  <c r="S6381" i="2"/>
  <c r="S6380" i="2"/>
  <c r="X6380" i="2" s="1"/>
  <c r="S6378" i="2"/>
  <c r="S6377" i="2"/>
  <c r="S6376" i="2"/>
  <c r="S6374" i="2"/>
  <c r="S6373" i="2"/>
  <c r="S6372" i="2"/>
  <c r="S6370" i="2"/>
  <c r="S6369" i="2"/>
  <c r="S6368" i="2"/>
  <c r="S6551" i="2"/>
  <c r="S6550" i="2"/>
  <c r="S6549" i="2"/>
  <c r="S6547" i="2"/>
  <c r="S6546" i="2"/>
  <c r="S6545" i="2"/>
  <c r="S6543" i="2"/>
  <c r="X6543" i="2" s="1"/>
  <c r="S6542" i="2"/>
  <c r="S6541" i="2"/>
  <c r="S6539" i="2"/>
  <c r="S6538" i="2"/>
  <c r="S6537" i="2"/>
  <c r="S6535" i="2"/>
  <c r="S6534" i="2"/>
  <c r="S6533" i="2"/>
  <c r="S6531" i="2"/>
  <c r="S6530" i="2"/>
  <c r="S6529" i="2"/>
  <c r="S6527" i="2"/>
  <c r="S6526" i="2"/>
  <c r="S6525" i="2"/>
  <c r="S6523" i="2"/>
  <c r="X6523" i="2" s="1"/>
  <c r="S6522" i="2"/>
  <c r="S6521" i="2"/>
  <c r="S6519" i="2"/>
  <c r="S6518" i="2"/>
  <c r="S6517" i="2"/>
  <c r="S6515" i="2"/>
  <c r="S6255" i="2"/>
  <c r="S6254" i="2"/>
  <c r="S6252" i="2"/>
  <c r="S6251" i="2"/>
  <c r="S6250" i="2"/>
  <c r="S6248" i="2"/>
  <c r="S6247" i="2"/>
  <c r="S6246" i="2"/>
  <c r="S6244" i="2"/>
  <c r="S6243" i="2"/>
  <c r="S6242" i="2"/>
  <c r="X6242" i="2" s="1"/>
  <c r="S6240" i="2"/>
  <c r="S6239" i="2"/>
  <c r="S6238" i="2"/>
  <c r="S6236" i="2"/>
  <c r="S6235" i="2"/>
  <c r="S6234" i="2"/>
  <c r="S6232" i="2"/>
  <c r="S6231" i="2"/>
  <c r="S6230" i="2"/>
  <c r="S6228" i="2"/>
  <c r="S6227" i="2"/>
  <c r="S6226" i="2"/>
  <c r="S6224" i="2"/>
  <c r="S6223" i="2"/>
  <c r="S6222" i="2"/>
  <c r="S6220" i="2"/>
  <c r="X6220" i="2" s="1"/>
  <c r="S6219" i="2"/>
  <c r="S6329" i="2"/>
  <c r="S6327" i="2"/>
  <c r="S6326" i="2"/>
  <c r="S6325" i="2"/>
  <c r="S6323" i="2"/>
  <c r="S6322" i="2"/>
  <c r="S6321" i="2"/>
  <c r="S6319" i="2"/>
  <c r="S6318" i="2"/>
  <c r="S6317" i="2"/>
  <c r="S6315" i="2"/>
  <c r="S6314" i="2"/>
  <c r="S6313" i="2"/>
  <c r="S6311" i="2"/>
  <c r="S6310" i="2"/>
  <c r="S6309" i="2"/>
  <c r="S6307" i="2"/>
  <c r="S6306" i="2"/>
  <c r="S6305" i="2"/>
  <c r="S6303" i="2"/>
  <c r="S6302" i="2"/>
  <c r="S6301" i="2"/>
  <c r="S6299" i="2"/>
  <c r="X6299" i="2" s="1"/>
  <c r="S6298" i="2"/>
  <c r="S6297" i="2"/>
  <c r="S6295" i="2"/>
  <c r="S6294" i="2"/>
  <c r="S6293" i="2"/>
  <c r="S6365" i="2"/>
  <c r="S6364" i="2"/>
  <c r="S6363" i="2"/>
  <c r="S6361" i="2"/>
  <c r="S6360" i="2"/>
  <c r="S6359" i="2"/>
  <c r="S6357" i="2"/>
  <c r="S6356" i="2"/>
  <c r="S6355" i="2"/>
  <c r="S6353" i="2"/>
  <c r="S6352" i="2"/>
  <c r="S6351" i="2"/>
  <c r="S6349" i="2"/>
  <c r="S6348" i="2"/>
  <c r="S6347" i="2"/>
  <c r="S6345" i="2"/>
  <c r="S6344" i="2"/>
  <c r="S6343" i="2"/>
  <c r="S6341" i="2"/>
  <c r="S6340" i="2"/>
  <c r="S6339" i="2"/>
  <c r="X6339" i="2" s="1"/>
  <c r="S6337" i="2"/>
  <c r="S6336" i="2"/>
  <c r="S6335" i="2"/>
  <c r="S6333" i="2"/>
  <c r="S6332" i="2"/>
  <c r="S6331" i="2"/>
  <c r="S1260" i="2"/>
  <c r="S1259" i="2"/>
  <c r="S1258" i="2"/>
  <c r="S1256" i="2"/>
  <c r="S1255" i="2"/>
  <c r="S1254" i="2"/>
  <c r="S1252" i="2"/>
  <c r="S1251" i="2"/>
  <c r="S1250" i="2"/>
  <c r="S1248" i="2"/>
  <c r="S1247" i="2"/>
  <c r="S1246" i="2"/>
  <c r="S1244" i="2"/>
  <c r="S1243" i="2"/>
  <c r="S1242" i="2"/>
  <c r="S1240" i="2"/>
  <c r="S1239" i="2"/>
  <c r="S1238" i="2"/>
  <c r="S1236" i="2"/>
  <c r="S1235" i="2"/>
  <c r="S1234" i="2"/>
  <c r="S1232" i="2"/>
  <c r="S1231" i="2"/>
  <c r="S1230" i="2"/>
  <c r="S1228" i="2"/>
  <c r="S1227" i="2"/>
  <c r="S1226" i="2"/>
  <c r="S1224" i="2"/>
  <c r="S6218" i="2"/>
  <c r="S6217" i="2"/>
  <c r="S6215" i="2"/>
  <c r="S6214" i="2"/>
  <c r="S6213" i="2"/>
  <c r="S6211" i="2"/>
  <c r="X6211" i="2" s="1"/>
  <c r="S6210" i="2"/>
  <c r="S6209" i="2"/>
  <c r="S6207" i="2"/>
  <c r="S6206" i="2"/>
  <c r="S6205" i="2"/>
  <c r="S6203" i="2"/>
  <c r="S6202" i="2"/>
  <c r="S6201" i="2"/>
  <c r="T6201" i="2" s="1"/>
  <c r="Y6201" i="2" s="1"/>
  <c r="Z6201" i="2" s="1"/>
  <c r="S6199" i="2"/>
  <c r="S6198" i="2"/>
  <c r="S6197" i="2"/>
  <c r="S6195" i="2"/>
  <c r="S6194" i="2"/>
  <c r="S6193" i="2"/>
  <c r="S6191" i="2"/>
  <c r="S6190" i="2"/>
  <c r="S6189" i="2"/>
  <c r="S6187" i="2"/>
  <c r="S6186" i="2"/>
  <c r="S6185" i="2"/>
  <c r="S6183" i="2"/>
  <c r="S6182" i="2"/>
  <c r="S5515" i="2"/>
  <c r="S5513" i="2"/>
  <c r="S5512" i="2"/>
  <c r="S5511" i="2"/>
  <c r="S5509" i="2"/>
  <c r="S5508" i="2"/>
  <c r="S5507" i="2"/>
  <c r="S5505" i="2"/>
  <c r="S5504" i="2"/>
  <c r="S5503" i="2"/>
  <c r="S5501" i="2"/>
  <c r="S5500" i="2"/>
  <c r="S5499" i="2"/>
  <c r="S5497" i="2"/>
  <c r="S5496" i="2"/>
  <c r="S5495" i="2"/>
  <c r="S5493" i="2"/>
  <c r="X5493" i="2" s="1"/>
  <c r="S5492" i="2"/>
  <c r="S5491" i="2"/>
  <c r="S5489" i="2"/>
  <c r="S5488" i="2"/>
  <c r="S5487" i="2"/>
  <c r="S5485" i="2"/>
  <c r="S5484" i="2"/>
  <c r="S5483" i="2"/>
  <c r="S5481" i="2"/>
  <c r="S5480" i="2"/>
  <c r="S5479" i="2"/>
  <c r="S6106" i="2"/>
  <c r="S6105" i="2"/>
  <c r="S6104" i="2"/>
  <c r="S6102" i="2"/>
  <c r="S6101" i="2"/>
  <c r="S6100" i="2"/>
  <c r="X6100" i="2" s="1"/>
  <c r="S6098" i="2"/>
  <c r="S6097" i="2"/>
  <c r="S6096" i="2"/>
  <c r="S6094" i="2"/>
  <c r="S6093" i="2"/>
  <c r="S6092" i="2"/>
  <c r="S6090" i="2"/>
  <c r="S6089" i="2"/>
  <c r="S6088" i="2"/>
  <c r="S6086" i="2"/>
  <c r="S6085" i="2"/>
  <c r="S6084" i="2"/>
  <c r="S6082" i="2"/>
  <c r="S6081" i="2"/>
  <c r="S6080" i="2"/>
  <c r="S6078" i="2"/>
  <c r="X6078" i="2" s="1"/>
  <c r="S6077" i="2"/>
  <c r="S6076" i="2"/>
  <c r="S6075" i="2"/>
  <c r="S6074" i="2"/>
  <c r="S6073" i="2"/>
  <c r="S6072" i="2"/>
  <c r="S6071" i="2"/>
  <c r="S6144" i="2"/>
  <c r="S6143" i="2"/>
  <c r="S6142" i="2"/>
  <c r="S6141" i="2"/>
  <c r="S6140" i="2"/>
  <c r="S6139" i="2"/>
  <c r="S6138" i="2"/>
  <c r="S6137" i="2"/>
  <c r="S6136" i="2"/>
  <c r="S6135" i="2"/>
  <c r="S6134" i="2"/>
  <c r="S6133" i="2"/>
  <c r="S6132" i="2"/>
  <c r="S6131" i="2"/>
  <c r="S6130" i="2"/>
  <c r="S6129" i="2"/>
  <c r="S6128" i="2"/>
  <c r="S6127" i="2"/>
  <c r="S6126" i="2"/>
  <c r="S6125" i="2"/>
  <c r="S6124" i="2"/>
  <c r="S6123" i="2"/>
  <c r="S6122" i="2"/>
  <c r="S6121" i="2"/>
  <c r="S6120" i="2"/>
  <c r="S6119" i="2"/>
  <c r="S6118" i="2"/>
  <c r="S6117" i="2"/>
  <c r="S6116" i="2"/>
  <c r="S6115" i="2"/>
  <c r="S6114" i="2"/>
  <c r="S6113" i="2"/>
  <c r="S6112" i="2"/>
  <c r="S6111" i="2"/>
  <c r="S6110" i="2"/>
  <c r="X6110" i="2" s="1"/>
  <c r="S6109" i="2"/>
  <c r="S6108" i="2"/>
  <c r="S5663" i="2"/>
  <c r="S5662" i="2"/>
  <c r="S5661" i="2"/>
  <c r="S5660" i="2"/>
  <c r="S5659" i="2"/>
  <c r="S5658" i="2"/>
  <c r="S5657" i="2"/>
  <c r="S5656" i="2"/>
  <c r="S5655" i="2"/>
  <c r="S5654" i="2"/>
  <c r="S5653" i="2"/>
  <c r="S5652" i="2"/>
  <c r="S5651" i="2"/>
  <c r="S5650" i="2"/>
  <c r="S5649" i="2"/>
  <c r="S5648" i="2"/>
  <c r="S5647" i="2"/>
  <c r="S5646" i="2"/>
  <c r="S5645" i="2"/>
  <c r="S5644" i="2"/>
  <c r="S5643" i="2"/>
  <c r="S5642" i="2"/>
  <c r="S5641" i="2"/>
  <c r="S5640" i="2"/>
  <c r="S5639" i="2"/>
  <c r="S5638" i="2"/>
  <c r="S5637" i="2"/>
  <c r="S5636" i="2"/>
  <c r="S5635" i="2"/>
  <c r="S5634" i="2"/>
  <c r="X5634" i="2" s="1"/>
  <c r="S5633" i="2"/>
  <c r="S5632" i="2"/>
  <c r="S5631" i="2"/>
  <c r="S5630" i="2"/>
  <c r="S5629" i="2"/>
  <c r="S5628" i="2"/>
  <c r="S5627" i="2"/>
  <c r="S5626" i="2"/>
  <c r="S5625" i="2"/>
  <c r="S5624" i="2"/>
  <c r="T5624" i="2" s="1"/>
  <c r="Y5624" i="2" s="1"/>
  <c r="Z5624" i="2" s="1"/>
  <c r="S5623" i="2"/>
  <c r="S5622" i="2"/>
  <c r="S5621" i="2"/>
  <c r="S5620" i="2"/>
  <c r="S5619" i="2"/>
  <c r="S5618" i="2"/>
  <c r="S5617" i="2"/>
  <c r="S5616" i="2"/>
  <c r="S5615" i="2"/>
  <c r="S5614" i="2"/>
  <c r="S5613" i="2"/>
  <c r="S5612" i="2"/>
  <c r="S5611" i="2"/>
  <c r="S5610" i="2"/>
  <c r="S5609" i="2"/>
  <c r="S5608" i="2"/>
  <c r="S5607" i="2"/>
  <c r="S5606" i="2"/>
  <c r="S5605" i="2"/>
  <c r="S5604" i="2"/>
  <c r="S5603" i="2"/>
  <c r="S5602" i="2"/>
  <c r="X5602" i="2" s="1"/>
  <c r="S5601" i="2"/>
  <c r="S5600" i="2"/>
  <c r="S5599" i="2"/>
  <c r="S5598" i="2"/>
  <c r="S5597" i="2"/>
  <c r="S5596" i="2"/>
  <c r="S5595" i="2"/>
  <c r="S5594" i="2"/>
  <c r="S5593" i="2"/>
  <c r="S5592" i="2"/>
  <c r="S5591" i="2"/>
  <c r="S5590" i="2"/>
  <c r="S6070" i="2"/>
  <c r="S6069" i="2"/>
  <c r="S6068" i="2"/>
  <c r="S6067" i="2"/>
  <c r="S6066" i="2"/>
  <c r="S6065" i="2"/>
  <c r="S6064" i="2"/>
  <c r="S6063" i="2"/>
  <c r="S6062" i="2"/>
  <c r="S6061" i="2"/>
  <c r="S6060" i="2"/>
  <c r="S6059" i="2"/>
  <c r="S6058" i="2"/>
  <c r="S6057" i="2"/>
  <c r="S6056" i="2"/>
  <c r="S6055" i="2"/>
  <c r="S6054" i="2"/>
  <c r="S6053" i="2"/>
  <c r="S6052" i="2"/>
  <c r="S6051" i="2"/>
  <c r="S6050" i="2"/>
  <c r="S6049" i="2"/>
  <c r="S6048" i="2"/>
  <c r="S6047" i="2"/>
  <c r="S6046" i="2"/>
  <c r="S6045" i="2"/>
  <c r="S6044" i="2"/>
  <c r="S6043" i="2"/>
  <c r="S6042" i="2"/>
  <c r="S6041" i="2"/>
  <c r="S6040" i="2"/>
  <c r="S6039" i="2"/>
  <c r="S6038" i="2"/>
  <c r="S6037" i="2"/>
  <c r="S6036" i="2"/>
  <c r="S6035" i="2"/>
  <c r="S6034" i="2"/>
  <c r="S5367" i="2"/>
  <c r="S5366" i="2"/>
  <c r="S5365" i="2"/>
  <c r="S5364" i="2"/>
  <c r="S5363" i="2"/>
  <c r="S5362" i="2"/>
  <c r="S5361" i="2"/>
  <c r="S5360" i="2"/>
  <c r="S5359" i="2"/>
  <c r="S5358" i="2"/>
  <c r="S5357" i="2"/>
  <c r="S5356" i="2"/>
  <c r="S5355" i="2"/>
  <c r="S5354" i="2"/>
  <c r="S5353" i="2"/>
  <c r="S5352" i="2"/>
  <c r="S5351" i="2"/>
  <c r="S5350" i="2"/>
  <c r="S5349" i="2"/>
  <c r="S5348" i="2"/>
  <c r="S5347" i="2"/>
  <c r="S5346" i="2"/>
  <c r="S5345" i="2"/>
  <c r="S5344" i="2"/>
  <c r="S5343" i="2"/>
  <c r="S5342" i="2"/>
  <c r="S5341" i="2"/>
  <c r="S5340" i="2"/>
  <c r="S5339" i="2"/>
  <c r="S5338" i="2"/>
  <c r="S5337" i="2"/>
  <c r="S5336" i="2"/>
  <c r="S5335" i="2"/>
  <c r="S5334" i="2"/>
  <c r="S5333" i="2"/>
  <c r="S5332" i="2"/>
  <c r="S5331" i="2"/>
  <c r="S5811" i="2"/>
  <c r="S5810" i="2"/>
  <c r="S5809" i="2"/>
  <c r="S5808" i="2"/>
  <c r="S5807" i="2"/>
  <c r="S5806" i="2"/>
  <c r="S5805" i="2"/>
  <c r="S5804" i="2"/>
  <c r="S5803" i="2"/>
  <c r="S5802" i="2"/>
  <c r="S5801" i="2"/>
  <c r="S5800" i="2"/>
  <c r="S5799" i="2"/>
  <c r="S5798" i="2"/>
  <c r="S5797" i="2"/>
  <c r="S5796" i="2"/>
  <c r="S5795" i="2"/>
  <c r="S5794" i="2"/>
  <c r="S5793" i="2"/>
  <c r="S5792" i="2"/>
  <c r="S5791" i="2"/>
  <c r="X5791" i="2" s="1"/>
  <c r="S5790" i="2"/>
  <c r="S5789" i="2"/>
  <c r="S5788" i="2"/>
  <c r="S5787" i="2"/>
  <c r="S5786" i="2"/>
  <c r="S5785" i="2"/>
  <c r="S5784" i="2"/>
  <c r="T5784" i="2" s="1"/>
  <c r="Y5784" i="2" s="1"/>
  <c r="Z5784" i="2" s="1"/>
  <c r="S5783" i="2"/>
  <c r="T5783" i="2" s="1"/>
  <c r="Y5783" i="2" s="1"/>
  <c r="Z5783" i="2" s="1"/>
  <c r="S5782" i="2"/>
  <c r="S5781" i="2"/>
  <c r="S5780" i="2"/>
  <c r="S5779" i="2"/>
  <c r="S5778" i="2"/>
  <c r="S5777" i="2"/>
  <c r="S5776" i="2"/>
  <c r="S5775" i="2"/>
  <c r="S5478" i="2"/>
  <c r="S5477" i="2"/>
  <c r="S5476" i="2"/>
  <c r="S5475" i="2"/>
  <c r="S5474" i="2"/>
  <c r="S5473" i="2"/>
  <c r="S5472" i="2"/>
  <c r="S5471" i="2"/>
  <c r="S5470" i="2"/>
  <c r="S5469" i="2"/>
  <c r="S5468" i="2"/>
  <c r="S5467" i="2"/>
  <c r="S5466" i="2"/>
  <c r="S5465" i="2"/>
  <c r="S5464" i="2"/>
  <c r="S5463" i="2"/>
  <c r="S5462" i="2"/>
  <c r="S5461" i="2"/>
  <c r="S5460" i="2"/>
  <c r="S5459" i="2"/>
  <c r="S5458" i="2"/>
  <c r="S5457" i="2"/>
  <c r="S5456" i="2"/>
  <c r="S5455" i="2"/>
  <c r="S5454" i="2"/>
  <c r="S5453" i="2"/>
  <c r="S5452" i="2"/>
  <c r="S5451" i="2"/>
  <c r="S5450" i="2"/>
  <c r="S5449" i="2"/>
  <c r="S5448" i="2"/>
  <c r="S5447" i="2"/>
  <c r="S5446" i="2"/>
  <c r="S5445" i="2"/>
  <c r="S5444" i="2"/>
  <c r="S5443" i="2"/>
  <c r="S5442" i="2"/>
  <c r="S5737" i="2"/>
  <c r="S5736" i="2"/>
  <c r="S5735" i="2"/>
  <c r="S5734" i="2"/>
  <c r="S5733" i="2"/>
  <c r="S5732" i="2"/>
  <c r="S5731" i="2"/>
  <c r="S5730" i="2"/>
  <c r="S5729" i="2"/>
  <c r="S5728" i="2"/>
  <c r="S5727" i="2"/>
  <c r="S5726" i="2"/>
  <c r="S5725" i="2"/>
  <c r="S5724" i="2"/>
  <c r="S5723" i="2"/>
  <c r="S5722" i="2"/>
  <c r="S5721" i="2"/>
  <c r="S5720" i="2"/>
  <c r="S5719" i="2"/>
  <c r="S5718" i="2"/>
  <c r="S5717" i="2"/>
  <c r="S5716" i="2"/>
  <c r="S5715" i="2"/>
  <c r="S5714" i="2"/>
  <c r="S5713" i="2"/>
  <c r="S5712" i="2"/>
  <c r="S5711" i="2"/>
  <c r="S5710" i="2"/>
  <c r="S5709" i="2"/>
  <c r="S5708" i="2"/>
  <c r="S5707" i="2"/>
  <c r="S5706" i="2"/>
  <c r="S5705" i="2"/>
  <c r="S5704" i="2"/>
  <c r="S5703" i="2"/>
  <c r="S5702" i="2"/>
  <c r="S5701" i="2"/>
  <c r="S5330" i="2"/>
  <c r="S5329" i="2"/>
  <c r="S5328" i="2"/>
  <c r="S5327" i="2"/>
  <c r="S5326" i="2"/>
  <c r="S5325" i="2"/>
  <c r="S5324" i="2"/>
  <c r="S5323" i="2"/>
  <c r="S5322" i="2"/>
  <c r="S5321" i="2"/>
  <c r="S5320" i="2"/>
  <c r="S5319" i="2"/>
  <c r="S5318" i="2"/>
  <c r="S5317" i="2"/>
  <c r="S5316" i="2"/>
  <c r="S5315" i="2"/>
  <c r="S5314" i="2"/>
  <c r="S5313" i="2"/>
  <c r="S5312" i="2"/>
  <c r="S5311" i="2"/>
  <c r="S5310" i="2"/>
  <c r="S5309" i="2"/>
  <c r="S5308" i="2"/>
  <c r="S5307" i="2"/>
  <c r="S5306" i="2"/>
  <c r="S5305" i="2"/>
  <c r="S5304" i="2"/>
  <c r="S5303" i="2"/>
  <c r="S5302" i="2"/>
  <c r="S5301" i="2"/>
  <c r="S5300" i="2"/>
  <c r="S5299" i="2"/>
  <c r="S5298" i="2"/>
  <c r="S5297" i="2"/>
  <c r="S5296" i="2"/>
  <c r="S5295" i="2"/>
  <c r="S5294" i="2"/>
  <c r="S1963" i="2"/>
  <c r="X1963" i="2" s="1"/>
  <c r="S1962" i="2"/>
  <c r="S1961" i="2"/>
  <c r="S1960" i="2"/>
  <c r="S1959" i="2"/>
  <c r="S1958" i="2"/>
  <c r="S1957" i="2"/>
  <c r="S1956" i="2"/>
  <c r="S1955" i="2"/>
  <c r="T1955" i="2" s="1"/>
  <c r="Y1955" i="2" s="1"/>
  <c r="Z1955" i="2" s="1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5552" i="2"/>
  <c r="S5551" i="2"/>
  <c r="S5550" i="2"/>
  <c r="S5549" i="2"/>
  <c r="S5548" i="2"/>
  <c r="S5547" i="2"/>
  <c r="S5546" i="2"/>
  <c r="S5545" i="2"/>
  <c r="S5544" i="2"/>
  <c r="S5543" i="2"/>
  <c r="S5542" i="2"/>
  <c r="S5541" i="2"/>
  <c r="S5540" i="2"/>
  <c r="S5539" i="2"/>
  <c r="S5538" i="2"/>
  <c r="S5537" i="2"/>
  <c r="S5536" i="2"/>
  <c r="S5535" i="2"/>
  <c r="S5534" i="2"/>
  <c r="S5533" i="2"/>
  <c r="S5532" i="2"/>
  <c r="S5531" i="2"/>
  <c r="S5530" i="2"/>
  <c r="S5529" i="2"/>
  <c r="S5528" i="2"/>
  <c r="S5527" i="2"/>
  <c r="S5526" i="2"/>
  <c r="S5525" i="2"/>
  <c r="S5524" i="2"/>
  <c r="S5523" i="2"/>
  <c r="S5522" i="2"/>
  <c r="S5521" i="2"/>
  <c r="S5520" i="2"/>
  <c r="S5519" i="2"/>
  <c r="S5518" i="2"/>
  <c r="S5517" i="2"/>
  <c r="S5516" i="2"/>
  <c r="S5700" i="2"/>
  <c r="S5699" i="2"/>
  <c r="S5698" i="2"/>
  <c r="S5697" i="2"/>
  <c r="S5696" i="2"/>
  <c r="S5695" i="2"/>
  <c r="S5694" i="2"/>
  <c r="S5693" i="2"/>
  <c r="S5692" i="2"/>
  <c r="S5691" i="2"/>
  <c r="S5690" i="2"/>
  <c r="S5689" i="2"/>
  <c r="S5688" i="2"/>
  <c r="S5687" i="2"/>
  <c r="S5686" i="2"/>
  <c r="S5685" i="2"/>
  <c r="S5684" i="2"/>
  <c r="S5683" i="2"/>
  <c r="S5682" i="2"/>
  <c r="S5681" i="2"/>
  <c r="S5680" i="2"/>
  <c r="S5679" i="2"/>
  <c r="S5678" i="2"/>
  <c r="S5677" i="2"/>
  <c r="S5676" i="2"/>
  <c r="S5675" i="2"/>
  <c r="S5674" i="2"/>
  <c r="S5673" i="2"/>
  <c r="S5672" i="2"/>
  <c r="S5671" i="2"/>
  <c r="S5670" i="2"/>
  <c r="S5669" i="2"/>
  <c r="T5669" i="2" s="1"/>
  <c r="Y5669" i="2" s="1"/>
  <c r="Z5669" i="2" s="1"/>
  <c r="S5668" i="2"/>
  <c r="S5667" i="2"/>
  <c r="T5667" i="2" s="1"/>
  <c r="Y5667" i="2" s="1"/>
  <c r="Z5667" i="2" s="1"/>
  <c r="S5666" i="2"/>
  <c r="S5665" i="2"/>
  <c r="S5664" i="2"/>
  <c r="S5589" i="2"/>
  <c r="S5588" i="2"/>
  <c r="S5587" i="2"/>
  <c r="S5586" i="2"/>
  <c r="S5585" i="2"/>
  <c r="S5584" i="2"/>
  <c r="S5583" i="2"/>
  <c r="S5582" i="2"/>
  <c r="S5581" i="2"/>
  <c r="S5580" i="2"/>
  <c r="S5579" i="2"/>
  <c r="S5578" i="2"/>
  <c r="S5577" i="2"/>
  <c r="S5576" i="2"/>
  <c r="S5575" i="2"/>
  <c r="S5574" i="2"/>
  <c r="S5573" i="2"/>
  <c r="S5572" i="2"/>
  <c r="S5571" i="2"/>
  <c r="S5570" i="2"/>
  <c r="S5569" i="2"/>
  <c r="S5568" i="2"/>
  <c r="X5568" i="2" s="1"/>
  <c r="S5567" i="2"/>
  <c r="S5566" i="2"/>
  <c r="S5565" i="2"/>
  <c r="S5564" i="2"/>
  <c r="S5563" i="2"/>
  <c r="S5562" i="2"/>
  <c r="S5561" i="2"/>
  <c r="S5560" i="2"/>
  <c r="S5559" i="2"/>
  <c r="S5558" i="2"/>
  <c r="S5557" i="2"/>
  <c r="S5556" i="2"/>
  <c r="S5555" i="2"/>
  <c r="S5554" i="2"/>
  <c r="S5553" i="2"/>
  <c r="S5441" i="2"/>
  <c r="S5440" i="2"/>
  <c r="S5439" i="2"/>
  <c r="S5438" i="2"/>
  <c r="S5437" i="2"/>
  <c r="S5436" i="2"/>
  <c r="S5435" i="2"/>
  <c r="S5434" i="2"/>
  <c r="S5433" i="2"/>
  <c r="S5432" i="2"/>
  <c r="S5431" i="2"/>
  <c r="S5430" i="2"/>
  <c r="S5429" i="2"/>
  <c r="S5428" i="2"/>
  <c r="S5427" i="2"/>
  <c r="S5426" i="2"/>
  <c r="S5425" i="2"/>
  <c r="S5424" i="2"/>
  <c r="S5423" i="2"/>
  <c r="S5422" i="2"/>
  <c r="S5421" i="2"/>
  <c r="S5420" i="2"/>
  <c r="S5419" i="2"/>
  <c r="S5418" i="2"/>
  <c r="S5417" i="2"/>
  <c r="S5416" i="2"/>
  <c r="S5415" i="2"/>
  <c r="S5414" i="2"/>
  <c r="S5413" i="2"/>
  <c r="S5412" i="2"/>
  <c r="S5411" i="2"/>
  <c r="S5410" i="2"/>
  <c r="S5409" i="2"/>
  <c r="S5408" i="2"/>
  <c r="S5407" i="2"/>
  <c r="S5406" i="2"/>
  <c r="S5405" i="2"/>
  <c r="S6033" i="2"/>
  <c r="S6032" i="2"/>
  <c r="S6031" i="2"/>
  <c r="S6030" i="2"/>
  <c r="S6029" i="2"/>
  <c r="S6028" i="2"/>
  <c r="S6027" i="2"/>
  <c r="S6026" i="2"/>
  <c r="S6025" i="2"/>
  <c r="S6024" i="2"/>
  <c r="S6023" i="2"/>
  <c r="S6022" i="2"/>
  <c r="X6022" i="2" s="1"/>
  <c r="S6021" i="2"/>
  <c r="S6020" i="2"/>
  <c r="S6019" i="2"/>
  <c r="S6018" i="2"/>
  <c r="S6017" i="2"/>
  <c r="S6016" i="2"/>
  <c r="S6015" i="2"/>
  <c r="S6014" i="2"/>
  <c r="S6013" i="2"/>
  <c r="S6012" i="2"/>
  <c r="S6011" i="2"/>
  <c r="S6010" i="2"/>
  <c r="S6009" i="2"/>
  <c r="S6008" i="2"/>
  <c r="S6007" i="2"/>
  <c r="S6006" i="2"/>
  <c r="S6005" i="2"/>
  <c r="S6004" i="2"/>
  <c r="S6003" i="2"/>
  <c r="S6002" i="2"/>
  <c r="S6001" i="2"/>
  <c r="S6000" i="2"/>
  <c r="S5999" i="2"/>
  <c r="S5998" i="2"/>
  <c r="S5997" i="2"/>
  <c r="S5404" i="2"/>
  <c r="S5403" i="2"/>
  <c r="S5402" i="2"/>
  <c r="S5401" i="2"/>
  <c r="S5400" i="2"/>
  <c r="S5399" i="2"/>
  <c r="S5398" i="2"/>
  <c r="S5397" i="2"/>
  <c r="S5396" i="2"/>
  <c r="S5395" i="2"/>
  <c r="S5394" i="2"/>
  <c r="S5393" i="2"/>
  <c r="S5392" i="2"/>
  <c r="S5391" i="2"/>
  <c r="S5390" i="2"/>
  <c r="S5389" i="2"/>
  <c r="S5388" i="2"/>
  <c r="S5387" i="2"/>
  <c r="S5386" i="2"/>
  <c r="S5385" i="2"/>
  <c r="S5384" i="2"/>
  <c r="S5383" i="2"/>
  <c r="S5382" i="2"/>
  <c r="S5381" i="2"/>
  <c r="S5380" i="2"/>
  <c r="S5379" i="2"/>
  <c r="S5378" i="2"/>
  <c r="S5377" i="2"/>
  <c r="S5376" i="2"/>
  <c r="S5375" i="2"/>
  <c r="S5374" i="2"/>
  <c r="S5373" i="2"/>
  <c r="S5372" i="2"/>
  <c r="S5371" i="2"/>
  <c r="S5370" i="2"/>
  <c r="S5369" i="2"/>
  <c r="S5368" i="2"/>
  <c r="S5256" i="2"/>
  <c r="S5255" i="2"/>
  <c r="X5255" i="2" s="1"/>
  <c r="S5254" i="2"/>
  <c r="S5253" i="2"/>
  <c r="S5252" i="2"/>
  <c r="S5251" i="2"/>
  <c r="S5250" i="2"/>
  <c r="S5249" i="2"/>
  <c r="S5248" i="2"/>
  <c r="S5247" i="2"/>
  <c r="S5246" i="2"/>
  <c r="S5245" i="2"/>
  <c r="S5244" i="2"/>
  <c r="S5243" i="2"/>
  <c r="S5242" i="2"/>
  <c r="S5241" i="2"/>
  <c r="S5240" i="2"/>
  <c r="S5239" i="2"/>
  <c r="T5239" i="2" s="1"/>
  <c r="Y5239" i="2" s="1"/>
  <c r="Z5239" i="2" s="1"/>
  <c r="S5238" i="2"/>
  <c r="T5238" i="2" s="1"/>
  <c r="Y5238" i="2" s="1"/>
  <c r="Z5238" i="2" s="1"/>
  <c r="S5237" i="2"/>
  <c r="S5236" i="2"/>
  <c r="S5235" i="2"/>
  <c r="S5234" i="2"/>
  <c r="S5233" i="2"/>
  <c r="S5232" i="2"/>
  <c r="S5231" i="2"/>
  <c r="S5230" i="2"/>
  <c r="S5229" i="2"/>
  <c r="S5228" i="2"/>
  <c r="S5227" i="2"/>
  <c r="S5226" i="2"/>
  <c r="S5225" i="2"/>
  <c r="S5224" i="2"/>
  <c r="S5223" i="2"/>
  <c r="S5222" i="2"/>
  <c r="S5221" i="2"/>
  <c r="S5220" i="2"/>
  <c r="S5219" i="2"/>
  <c r="S5218" i="2"/>
  <c r="S5217" i="2"/>
  <c r="S5216" i="2"/>
  <c r="S5215" i="2"/>
  <c r="S5214" i="2"/>
  <c r="S5213" i="2"/>
  <c r="S5212" i="2"/>
  <c r="S5211" i="2"/>
  <c r="S5210" i="2"/>
  <c r="S5209" i="2"/>
  <c r="S5208" i="2"/>
  <c r="S5207" i="2"/>
  <c r="S5206" i="2"/>
  <c r="S5205" i="2"/>
  <c r="S5204" i="2"/>
  <c r="S5203" i="2"/>
  <c r="S5202" i="2"/>
  <c r="S5201" i="2"/>
  <c r="S5200" i="2"/>
  <c r="S5199" i="2"/>
  <c r="S5198" i="2"/>
  <c r="S5197" i="2"/>
  <c r="S5196" i="2"/>
  <c r="S5195" i="2"/>
  <c r="S5194" i="2"/>
  <c r="S5193" i="2"/>
  <c r="S5192" i="2"/>
  <c r="S5191" i="2"/>
  <c r="S5190" i="2"/>
  <c r="S5189" i="2"/>
  <c r="S5188" i="2"/>
  <c r="S5187" i="2"/>
  <c r="S5186" i="2"/>
  <c r="S5185" i="2"/>
  <c r="S5184" i="2"/>
  <c r="S5183" i="2"/>
  <c r="S5182" i="2"/>
  <c r="S5181" i="2"/>
  <c r="S5180" i="2"/>
  <c r="S5179" i="2"/>
  <c r="S5178" i="2"/>
  <c r="S5177" i="2"/>
  <c r="S5176" i="2"/>
  <c r="S5175" i="2"/>
  <c r="S5174" i="2"/>
  <c r="S5173" i="2"/>
  <c r="S5172" i="2"/>
  <c r="S5171" i="2"/>
  <c r="S5170" i="2"/>
  <c r="S5169" i="2"/>
  <c r="S5168" i="2"/>
  <c r="S5167" i="2"/>
  <c r="S5166" i="2"/>
  <c r="S5165" i="2"/>
  <c r="S5164" i="2"/>
  <c r="S5163" i="2"/>
  <c r="S5162" i="2"/>
  <c r="S5161" i="2"/>
  <c r="S5160" i="2"/>
  <c r="S5159" i="2"/>
  <c r="S5158" i="2"/>
  <c r="S5157" i="2"/>
  <c r="S5156" i="2"/>
  <c r="S5155" i="2"/>
  <c r="S5154" i="2"/>
  <c r="S5153" i="2"/>
  <c r="S5152" i="2"/>
  <c r="T5152" i="2" s="1"/>
  <c r="Y5152" i="2" s="1"/>
  <c r="Z5152" i="2" s="1"/>
  <c r="S5151" i="2"/>
  <c r="S5150" i="2"/>
  <c r="S5149" i="2"/>
  <c r="S5148" i="2"/>
  <c r="S5147" i="2"/>
  <c r="S5146" i="2"/>
  <c r="S5145" i="2"/>
  <c r="S5144" i="2"/>
  <c r="S5143" i="2"/>
  <c r="S5142" i="2"/>
  <c r="S5141" i="2"/>
  <c r="S5140" i="2"/>
  <c r="S5139" i="2"/>
  <c r="S5138" i="2"/>
  <c r="S5137" i="2"/>
  <c r="S5136" i="2"/>
  <c r="S5135" i="2"/>
  <c r="S5134" i="2"/>
  <c r="S5133" i="2"/>
  <c r="S5132" i="2"/>
  <c r="S5131" i="2"/>
  <c r="S5130" i="2"/>
  <c r="S5129" i="2"/>
  <c r="S5128" i="2"/>
  <c r="S5127" i="2"/>
  <c r="X5127" i="2" s="1"/>
  <c r="S5126" i="2"/>
  <c r="S5125" i="2"/>
  <c r="S5124" i="2"/>
  <c r="S5123" i="2"/>
  <c r="S5122" i="2"/>
  <c r="S5121" i="2"/>
  <c r="S5120" i="2"/>
  <c r="S5119" i="2"/>
  <c r="S5118" i="2"/>
  <c r="S5117" i="2"/>
  <c r="S5116" i="2"/>
  <c r="S5115" i="2"/>
  <c r="S5114" i="2"/>
  <c r="S5113" i="2"/>
  <c r="S5112" i="2"/>
  <c r="S5111" i="2"/>
  <c r="S5110" i="2"/>
  <c r="S5109" i="2"/>
  <c r="S4960" i="2"/>
  <c r="S4959" i="2"/>
  <c r="S4958" i="2"/>
  <c r="S4957" i="2"/>
  <c r="S4956" i="2"/>
  <c r="S4955" i="2"/>
  <c r="S4954" i="2"/>
  <c r="S4953" i="2"/>
  <c r="S4952" i="2"/>
  <c r="S4951" i="2"/>
  <c r="S4950" i="2"/>
  <c r="S4949" i="2"/>
  <c r="S4948" i="2"/>
  <c r="S4947" i="2"/>
  <c r="S4946" i="2"/>
  <c r="S4945" i="2"/>
  <c r="S4944" i="2"/>
  <c r="S4943" i="2"/>
  <c r="S4942" i="2"/>
  <c r="S4941" i="2"/>
  <c r="S4940" i="2"/>
  <c r="S4939" i="2"/>
  <c r="T4939" i="2" s="1"/>
  <c r="Y4939" i="2" s="1"/>
  <c r="Z4939" i="2" s="1"/>
  <c r="S4938" i="2"/>
  <c r="T4938" i="2" s="1"/>
  <c r="Y4938" i="2" s="1"/>
  <c r="Z4938" i="2" s="1"/>
  <c r="S4937" i="2"/>
  <c r="S4936" i="2"/>
  <c r="S4935" i="2"/>
  <c r="S4934" i="2"/>
  <c r="S4933" i="2"/>
  <c r="S4932" i="2"/>
  <c r="S4931" i="2"/>
  <c r="S4930" i="2"/>
  <c r="S4929" i="2"/>
  <c r="S4928" i="2"/>
  <c r="S4927" i="2"/>
  <c r="S4926" i="2"/>
  <c r="S4925" i="2"/>
  <c r="S4924" i="2"/>
  <c r="S5108" i="2"/>
  <c r="S5107" i="2"/>
  <c r="S5106" i="2"/>
  <c r="S5105" i="2"/>
  <c r="S5104" i="2"/>
  <c r="S5103" i="2"/>
  <c r="S5102" i="2"/>
  <c r="S5101" i="2"/>
  <c r="S5100" i="2"/>
  <c r="S5099" i="2"/>
  <c r="S5098" i="2"/>
  <c r="S5097" i="2"/>
  <c r="S5096" i="2"/>
  <c r="S5095" i="2"/>
  <c r="S5094" i="2"/>
  <c r="S5093" i="2"/>
  <c r="S5092" i="2"/>
  <c r="X5092" i="2" s="1"/>
  <c r="S5091" i="2"/>
  <c r="S5090" i="2"/>
  <c r="S5089" i="2"/>
  <c r="S5088" i="2"/>
  <c r="S5087" i="2"/>
  <c r="S5086" i="2"/>
  <c r="S5085" i="2"/>
  <c r="S5084" i="2"/>
  <c r="S5083" i="2"/>
  <c r="S5082" i="2"/>
  <c r="S5081" i="2"/>
  <c r="S5080" i="2"/>
  <c r="S5079" i="2"/>
  <c r="S5078" i="2"/>
  <c r="S5077" i="2"/>
  <c r="S5076" i="2"/>
  <c r="S5075" i="2"/>
  <c r="S5074" i="2"/>
  <c r="S5073" i="2"/>
  <c r="S5072" i="2"/>
  <c r="S5071" i="2"/>
  <c r="S5070" i="2"/>
  <c r="S5069" i="2"/>
  <c r="S5068" i="2"/>
  <c r="S5067" i="2"/>
  <c r="S5066" i="2"/>
  <c r="S5065" i="2"/>
  <c r="S5064" i="2"/>
  <c r="S5063" i="2"/>
  <c r="S5062" i="2"/>
  <c r="S5061" i="2"/>
  <c r="S5060" i="2"/>
  <c r="S5059" i="2"/>
  <c r="T5059" i="2" s="1"/>
  <c r="Y5059" i="2" s="1"/>
  <c r="Z5059" i="2" s="1"/>
  <c r="S5058" i="2"/>
  <c r="S5057" i="2"/>
  <c r="S5056" i="2"/>
  <c r="S5055" i="2"/>
  <c r="S5054" i="2"/>
  <c r="S5053" i="2"/>
  <c r="S5052" i="2"/>
  <c r="S5051" i="2"/>
  <c r="S5050" i="2"/>
  <c r="S5049" i="2"/>
  <c r="S5048" i="2"/>
  <c r="S5047" i="2"/>
  <c r="S5046" i="2"/>
  <c r="S5045" i="2"/>
  <c r="S5044" i="2"/>
  <c r="S5043" i="2"/>
  <c r="S5042" i="2"/>
  <c r="S5041" i="2"/>
  <c r="S5040" i="2"/>
  <c r="S5039" i="2"/>
  <c r="S5038" i="2"/>
  <c r="S5037" i="2"/>
  <c r="S5036" i="2"/>
  <c r="S5035" i="2"/>
  <c r="S4923" i="2"/>
  <c r="S4922" i="2"/>
  <c r="S4921" i="2"/>
  <c r="S4920" i="2"/>
  <c r="S4919" i="2"/>
  <c r="S4918" i="2"/>
  <c r="S4917" i="2"/>
  <c r="X4917" i="2" s="1"/>
  <c r="S4916" i="2"/>
  <c r="S4915" i="2"/>
  <c r="S4914" i="2"/>
  <c r="S4913" i="2"/>
  <c r="S4912" i="2"/>
  <c r="S4911" i="2"/>
  <c r="S4910" i="2"/>
  <c r="S4909" i="2"/>
  <c r="S4908" i="2"/>
  <c r="S4907" i="2"/>
  <c r="S4906" i="2"/>
  <c r="S4905" i="2"/>
  <c r="S4904" i="2"/>
  <c r="S4903" i="2"/>
  <c r="S4902" i="2"/>
  <c r="S4901" i="2"/>
  <c r="S4900" i="2"/>
  <c r="S4899" i="2"/>
  <c r="S4898" i="2"/>
  <c r="S4897" i="2"/>
  <c r="S4896" i="2"/>
  <c r="S4895" i="2"/>
  <c r="S4894" i="2"/>
  <c r="S4893" i="2"/>
  <c r="S4892" i="2"/>
  <c r="S4891" i="2"/>
  <c r="S4890" i="2"/>
  <c r="S4889" i="2"/>
  <c r="S4888" i="2"/>
  <c r="S4887" i="2"/>
  <c r="S4849" i="2"/>
  <c r="S4848" i="2"/>
  <c r="T4848" i="2" s="1"/>
  <c r="Y4848" i="2" s="1"/>
  <c r="Z4848" i="2" s="1"/>
  <c r="S4847" i="2"/>
  <c r="S4846" i="2"/>
  <c r="S4845" i="2"/>
  <c r="S4844" i="2"/>
  <c r="S4843" i="2"/>
  <c r="S4842" i="2"/>
  <c r="S4841" i="2"/>
  <c r="S4840" i="2"/>
  <c r="S4839" i="2"/>
  <c r="S4838" i="2"/>
  <c r="S4837" i="2"/>
  <c r="S4836" i="2"/>
  <c r="S4835" i="2"/>
  <c r="S4834" i="2"/>
  <c r="S4833" i="2"/>
  <c r="S4832" i="2"/>
  <c r="S4831" i="2"/>
  <c r="S4830" i="2"/>
  <c r="S4829" i="2"/>
  <c r="S4828" i="2"/>
  <c r="S4827" i="2"/>
  <c r="S4826" i="2"/>
  <c r="S4825" i="2"/>
  <c r="S4824" i="2"/>
  <c r="S4823" i="2"/>
  <c r="S4822" i="2"/>
  <c r="S4821" i="2"/>
  <c r="S4820" i="2"/>
  <c r="S4819" i="2"/>
  <c r="S4818" i="2"/>
  <c r="S4817" i="2"/>
  <c r="S4816" i="2"/>
  <c r="S4815" i="2"/>
  <c r="S4814" i="2"/>
  <c r="S4813" i="2"/>
  <c r="S5034" i="2"/>
  <c r="S5033" i="2"/>
  <c r="S5032" i="2"/>
  <c r="S5031" i="2"/>
  <c r="S5030" i="2"/>
  <c r="S5029" i="2"/>
  <c r="S5028" i="2"/>
  <c r="S5027" i="2"/>
  <c r="S5026" i="2"/>
  <c r="S5025" i="2"/>
  <c r="S5024" i="2"/>
  <c r="S5023" i="2"/>
  <c r="S5022" i="2"/>
  <c r="S5021" i="2"/>
  <c r="S5020" i="2"/>
  <c r="S5019" i="2"/>
  <c r="S5018" i="2"/>
  <c r="S5017" i="2"/>
  <c r="S5016" i="2"/>
  <c r="S5015" i="2"/>
  <c r="S5014" i="2"/>
  <c r="S5013" i="2"/>
  <c r="S5012" i="2"/>
  <c r="S5011" i="2"/>
  <c r="S5010" i="2"/>
  <c r="S5009" i="2"/>
  <c r="S5008" i="2"/>
  <c r="S5007" i="2"/>
  <c r="S5006" i="2"/>
  <c r="S5005" i="2"/>
  <c r="S5004" i="2"/>
  <c r="S5003" i="2"/>
  <c r="S5002" i="2"/>
  <c r="S5001" i="2"/>
  <c r="S5000" i="2"/>
  <c r="S4999" i="2"/>
  <c r="S4998" i="2"/>
  <c r="S4997" i="2"/>
  <c r="S4996" i="2"/>
  <c r="S4995" i="2"/>
  <c r="S4994" i="2"/>
  <c r="S4993" i="2"/>
  <c r="S4992" i="2"/>
  <c r="S4991" i="2"/>
  <c r="S4990" i="2"/>
  <c r="S4989" i="2"/>
  <c r="S4988" i="2"/>
  <c r="S4987" i="2"/>
  <c r="S4986" i="2"/>
  <c r="S4985" i="2"/>
  <c r="S4984" i="2"/>
  <c r="S4983" i="2"/>
  <c r="S4982" i="2"/>
  <c r="S4981" i="2"/>
  <c r="S4980" i="2"/>
  <c r="S4979" i="2"/>
  <c r="S4978" i="2"/>
  <c r="S4977" i="2"/>
  <c r="S4976" i="2"/>
  <c r="S4975" i="2"/>
  <c r="S4974" i="2"/>
  <c r="S4973" i="2"/>
  <c r="S4972" i="2"/>
  <c r="S4971" i="2"/>
  <c r="S4970" i="2"/>
  <c r="S4969" i="2"/>
  <c r="S4968" i="2"/>
  <c r="S4967" i="2"/>
  <c r="S4966" i="2"/>
  <c r="S4965" i="2"/>
  <c r="S4964" i="2"/>
  <c r="S4963" i="2"/>
  <c r="S4962" i="2"/>
  <c r="S4961" i="2"/>
  <c r="S4886" i="2"/>
  <c r="S4885" i="2"/>
  <c r="S4884" i="2"/>
  <c r="S4883" i="2"/>
  <c r="S4882" i="2"/>
  <c r="S4881" i="2"/>
  <c r="S4880" i="2"/>
  <c r="S4879" i="2"/>
  <c r="S4878" i="2"/>
  <c r="S4877" i="2"/>
  <c r="S4876" i="2"/>
  <c r="S4875" i="2"/>
  <c r="S4874" i="2"/>
  <c r="S4873" i="2"/>
  <c r="S4872" i="2"/>
  <c r="S4871" i="2"/>
  <c r="S4870" i="2"/>
  <c r="S4869" i="2"/>
  <c r="S4868" i="2"/>
  <c r="T4868" i="2" s="1"/>
  <c r="Y4868" i="2" s="1"/>
  <c r="Z4868" i="2" s="1"/>
  <c r="S4867" i="2"/>
  <c r="S4866" i="2"/>
  <c r="S4865" i="2"/>
  <c r="S4864" i="2"/>
  <c r="S4863" i="2"/>
  <c r="S4862" i="2"/>
  <c r="S4861" i="2"/>
  <c r="S4860" i="2"/>
  <c r="S4859" i="2"/>
  <c r="S4858" i="2"/>
  <c r="S4857" i="2"/>
  <c r="S4856" i="2"/>
  <c r="S4855" i="2"/>
  <c r="S4854" i="2"/>
  <c r="S4853" i="2"/>
  <c r="S4852" i="2"/>
  <c r="S4851" i="2"/>
  <c r="S4850" i="2"/>
  <c r="S4812" i="2"/>
  <c r="S4811" i="2"/>
  <c r="S4810" i="2"/>
  <c r="S4809" i="2"/>
  <c r="S4808" i="2"/>
  <c r="S4807" i="2"/>
  <c r="S4806" i="2"/>
  <c r="S4805" i="2"/>
  <c r="S4804" i="2"/>
  <c r="S4803" i="2"/>
  <c r="S4802" i="2"/>
  <c r="S4801" i="2"/>
  <c r="S4800" i="2"/>
  <c r="S4799" i="2"/>
  <c r="S4798" i="2"/>
  <c r="S4797" i="2"/>
  <c r="S4796" i="2"/>
  <c r="S4795" i="2"/>
  <c r="S4794" i="2"/>
  <c r="S4793" i="2"/>
  <c r="S4792" i="2"/>
  <c r="S4791" i="2"/>
  <c r="S4790" i="2"/>
  <c r="S4789" i="2"/>
  <c r="S4788" i="2"/>
  <c r="S4787" i="2"/>
  <c r="S4786" i="2"/>
  <c r="S4785" i="2"/>
  <c r="S4784" i="2"/>
  <c r="S4783" i="2"/>
  <c r="S4782" i="2"/>
  <c r="S4781" i="2"/>
  <c r="S4780" i="2"/>
  <c r="S4779" i="2"/>
  <c r="S4778" i="2"/>
  <c r="S4777" i="2"/>
  <c r="S4776" i="2"/>
  <c r="S4775" i="2"/>
  <c r="S4774" i="2"/>
  <c r="S4773" i="2"/>
  <c r="S4772" i="2"/>
  <c r="S4771" i="2"/>
  <c r="S4770" i="2"/>
  <c r="S4769" i="2"/>
  <c r="S4768" i="2"/>
  <c r="S4767" i="2"/>
  <c r="S4766" i="2"/>
  <c r="S4765" i="2"/>
  <c r="S4764" i="2"/>
  <c r="S4763" i="2"/>
  <c r="S4762" i="2"/>
  <c r="S4761" i="2"/>
  <c r="S4760" i="2"/>
  <c r="S4759" i="2"/>
  <c r="S4758" i="2"/>
  <c r="S4757" i="2"/>
  <c r="S4756" i="2"/>
  <c r="S4755" i="2"/>
  <c r="S4754" i="2"/>
  <c r="S4753" i="2"/>
  <c r="S4752" i="2"/>
  <c r="S4751" i="2"/>
  <c r="X4751" i="2" s="1"/>
  <c r="S4750" i="2"/>
  <c r="S4749" i="2"/>
  <c r="S4748" i="2"/>
  <c r="S4747" i="2"/>
  <c r="S4746" i="2"/>
  <c r="S4745" i="2"/>
  <c r="S4744" i="2"/>
  <c r="S4743" i="2"/>
  <c r="S4742" i="2"/>
  <c r="S4741" i="2"/>
  <c r="S4740" i="2"/>
  <c r="S4739" i="2"/>
  <c r="S4590" i="2"/>
  <c r="S4589" i="2"/>
  <c r="S4588" i="2"/>
  <c r="S4587" i="2"/>
  <c r="S4586" i="2"/>
  <c r="S4585" i="2"/>
  <c r="S4584" i="2"/>
  <c r="S4583" i="2"/>
  <c r="S4582" i="2"/>
  <c r="S4581" i="2"/>
  <c r="S4580" i="2"/>
  <c r="S4579" i="2"/>
  <c r="S4578" i="2"/>
  <c r="S4577" i="2"/>
  <c r="S4576" i="2"/>
  <c r="S4575" i="2"/>
  <c r="S4574" i="2"/>
  <c r="S4573" i="2"/>
  <c r="S4572" i="2"/>
  <c r="S4571" i="2"/>
  <c r="S4570" i="2"/>
  <c r="S4569" i="2"/>
  <c r="S4568" i="2"/>
  <c r="S4567" i="2"/>
  <c r="S4566" i="2"/>
  <c r="S4565" i="2"/>
  <c r="S4564" i="2"/>
  <c r="S4563" i="2"/>
  <c r="S4562" i="2"/>
  <c r="S4561" i="2"/>
  <c r="S4560" i="2"/>
  <c r="S4559" i="2"/>
  <c r="S4558" i="2"/>
  <c r="S4557" i="2"/>
  <c r="S4556" i="2"/>
  <c r="S4555" i="2"/>
  <c r="T4555" i="2" s="1"/>
  <c r="Y4555" i="2" s="1"/>
  <c r="Z4555" i="2" s="1"/>
  <c r="S4554" i="2"/>
  <c r="T4554" i="2" s="1"/>
  <c r="Y4554" i="2" s="1"/>
  <c r="Z4554" i="2" s="1"/>
  <c r="S4479" i="2"/>
  <c r="S4478" i="2"/>
  <c r="X4478" i="2" s="1"/>
  <c r="S4477" i="2"/>
  <c r="S4476" i="2"/>
  <c r="S4475" i="2"/>
  <c r="S4474" i="2"/>
  <c r="S4473" i="2"/>
  <c r="S4472" i="2"/>
  <c r="S4471" i="2"/>
  <c r="S4470" i="2"/>
  <c r="S4469" i="2"/>
  <c r="S4468" i="2"/>
  <c r="S4467" i="2"/>
  <c r="S4466" i="2"/>
  <c r="S4465" i="2"/>
  <c r="S4464" i="2"/>
  <c r="S4463" i="2"/>
  <c r="S4462" i="2"/>
  <c r="S4461" i="2"/>
  <c r="S4460" i="2"/>
  <c r="S4459" i="2"/>
  <c r="S4458" i="2"/>
  <c r="S4457" i="2"/>
  <c r="S4456" i="2"/>
  <c r="S4455" i="2"/>
  <c r="S4454" i="2"/>
  <c r="S4453" i="2"/>
  <c r="S4452" i="2"/>
  <c r="S4451" i="2"/>
  <c r="S4450" i="2"/>
  <c r="S4449" i="2"/>
  <c r="S4448" i="2"/>
  <c r="S4447" i="2"/>
  <c r="S4446" i="2"/>
  <c r="S4445" i="2"/>
  <c r="S4444" i="2"/>
  <c r="S4443" i="2"/>
  <c r="S4516" i="2"/>
  <c r="S4515" i="2"/>
  <c r="S4514" i="2"/>
  <c r="S4513" i="2"/>
  <c r="S4512" i="2"/>
  <c r="S4511" i="2"/>
  <c r="S4510" i="2"/>
  <c r="S4509" i="2"/>
  <c r="S4508" i="2"/>
  <c r="S4507" i="2"/>
  <c r="S4506" i="2"/>
  <c r="S4505" i="2"/>
  <c r="S4504" i="2"/>
  <c r="S4503" i="2"/>
  <c r="S4502" i="2"/>
  <c r="S4501" i="2"/>
  <c r="S4500" i="2"/>
  <c r="S4499" i="2"/>
  <c r="S4498" i="2"/>
  <c r="S4497" i="2"/>
  <c r="S4496" i="2"/>
  <c r="S4495" i="2"/>
  <c r="S4494" i="2"/>
  <c r="S4493" i="2"/>
  <c r="S4492" i="2"/>
  <c r="S4491" i="2"/>
  <c r="S4490" i="2"/>
  <c r="S4489" i="2"/>
  <c r="S4488" i="2"/>
  <c r="S4487" i="2"/>
  <c r="S4486" i="2"/>
  <c r="S4485" i="2"/>
  <c r="S4484" i="2"/>
  <c r="S4483" i="2"/>
  <c r="S4482" i="2"/>
  <c r="S4481" i="2"/>
  <c r="S4480" i="2"/>
  <c r="S4738" i="2"/>
  <c r="S4737" i="2"/>
  <c r="S4736" i="2"/>
  <c r="S4735" i="2"/>
  <c r="S4734" i="2"/>
  <c r="S4733" i="2"/>
  <c r="S4732" i="2"/>
  <c r="S4731" i="2"/>
  <c r="S4730" i="2"/>
  <c r="S4729" i="2"/>
  <c r="S4728" i="2"/>
  <c r="S4727" i="2"/>
  <c r="S4726" i="2"/>
  <c r="S4725" i="2"/>
  <c r="S4724" i="2"/>
  <c r="S4723" i="2"/>
  <c r="S4722" i="2"/>
  <c r="S4721" i="2"/>
  <c r="S4720" i="2"/>
  <c r="S4719" i="2"/>
  <c r="S4718" i="2"/>
  <c r="S4717" i="2"/>
  <c r="S4716" i="2"/>
  <c r="S4715" i="2"/>
  <c r="X4715" i="2" s="1"/>
  <c r="S4714" i="2"/>
  <c r="S4713" i="2"/>
  <c r="S4712" i="2"/>
  <c r="S4711" i="2"/>
  <c r="S4710" i="2"/>
  <c r="S4709" i="2"/>
  <c r="S4708" i="2"/>
  <c r="S4707" i="2"/>
  <c r="S4706" i="2"/>
  <c r="S4705" i="2"/>
  <c r="S4704" i="2"/>
  <c r="S4703" i="2"/>
  <c r="S4702" i="2"/>
  <c r="S4553" i="2"/>
  <c r="S4552" i="2"/>
  <c r="S4551" i="2"/>
  <c r="S4550" i="2"/>
  <c r="S4549" i="2"/>
  <c r="S4548" i="2"/>
  <c r="S4547" i="2"/>
  <c r="S4546" i="2"/>
  <c r="S4545" i="2"/>
  <c r="S4544" i="2"/>
  <c r="S4543" i="2"/>
  <c r="S4542" i="2"/>
  <c r="S4541" i="2"/>
  <c r="S4540" i="2"/>
  <c r="S4539" i="2"/>
  <c r="S4538" i="2"/>
  <c r="T4538" i="2" s="1"/>
  <c r="Y4538" i="2" s="1"/>
  <c r="Z4538" i="2" s="1"/>
  <c r="S4537" i="2"/>
  <c r="S4536" i="2"/>
  <c r="S4535" i="2"/>
  <c r="X4535" i="2" s="1"/>
  <c r="S4534" i="2"/>
  <c r="S4533" i="2"/>
  <c r="S4532" i="2"/>
  <c r="S4531" i="2"/>
  <c r="S4530" i="2"/>
  <c r="S4529" i="2"/>
  <c r="S4528" i="2"/>
  <c r="S4527" i="2"/>
  <c r="S4526" i="2"/>
  <c r="S4525" i="2"/>
  <c r="S4524" i="2"/>
  <c r="S4523" i="2"/>
  <c r="S4522" i="2"/>
  <c r="S4521" i="2"/>
  <c r="S4520" i="2"/>
  <c r="S4519" i="2"/>
  <c r="S4518" i="2"/>
  <c r="S4517" i="2"/>
  <c r="S4627" i="2"/>
  <c r="S4626" i="2"/>
  <c r="S4625" i="2"/>
  <c r="S4624" i="2"/>
  <c r="S4623" i="2"/>
  <c r="S4622" i="2"/>
  <c r="S4621" i="2"/>
  <c r="S4620" i="2"/>
  <c r="S4619" i="2"/>
  <c r="S4618" i="2"/>
  <c r="S4617" i="2"/>
  <c r="S4616" i="2"/>
  <c r="S4615" i="2"/>
  <c r="S4614" i="2"/>
  <c r="S4613" i="2"/>
  <c r="S4612" i="2"/>
  <c r="S4611" i="2"/>
  <c r="S4610" i="2"/>
  <c r="S4609" i="2"/>
  <c r="S4608" i="2"/>
  <c r="S4607" i="2"/>
  <c r="S4606" i="2"/>
  <c r="S4605" i="2"/>
  <c r="S4604" i="2"/>
  <c r="S4603" i="2"/>
  <c r="S4602" i="2"/>
  <c r="S4601" i="2"/>
  <c r="S4600" i="2"/>
  <c r="S4599" i="2"/>
  <c r="S4598" i="2"/>
  <c r="S4597" i="2"/>
  <c r="S4596" i="2"/>
  <c r="S4595" i="2"/>
  <c r="S4594" i="2"/>
  <c r="S4593" i="2"/>
  <c r="S4592" i="2"/>
  <c r="S4591" i="2"/>
  <c r="S4701" i="2"/>
  <c r="S4700" i="2"/>
  <c r="S4699" i="2"/>
  <c r="S4698" i="2"/>
  <c r="S4697" i="2"/>
  <c r="S4696" i="2"/>
  <c r="S4695" i="2"/>
  <c r="S4694" i="2"/>
  <c r="S4693" i="2"/>
  <c r="S4692" i="2"/>
  <c r="S4691" i="2"/>
  <c r="S4690" i="2"/>
  <c r="S4689" i="2"/>
  <c r="S4688" i="2"/>
  <c r="S4687" i="2"/>
  <c r="S4686" i="2"/>
  <c r="S4685" i="2"/>
  <c r="S4684" i="2"/>
  <c r="S4683" i="2"/>
  <c r="S4682" i="2"/>
  <c r="S4681" i="2"/>
  <c r="S4680" i="2"/>
  <c r="S4679" i="2"/>
  <c r="S4678" i="2"/>
  <c r="S4677" i="2"/>
  <c r="S4676" i="2"/>
  <c r="S4675" i="2"/>
  <c r="S4674" i="2"/>
  <c r="S4673" i="2"/>
  <c r="S4672" i="2"/>
  <c r="S4671" i="2"/>
  <c r="S4670" i="2"/>
  <c r="S4669" i="2"/>
  <c r="S4668" i="2"/>
  <c r="S4667" i="2"/>
  <c r="S4666" i="2"/>
  <c r="S4665" i="2"/>
  <c r="S4664" i="2"/>
  <c r="S4663" i="2"/>
  <c r="T4663" i="2" s="1"/>
  <c r="Y4663" i="2" s="1"/>
  <c r="Z4663" i="2" s="1"/>
  <c r="S4662" i="2"/>
  <c r="T4662" i="2" s="1"/>
  <c r="Y4662" i="2" s="1"/>
  <c r="Z4662" i="2" s="1"/>
  <c r="S4661" i="2"/>
  <c r="S4660" i="2"/>
  <c r="S4659" i="2"/>
  <c r="S4658" i="2"/>
  <c r="S4657" i="2"/>
  <c r="S4656" i="2"/>
  <c r="S4655" i="2"/>
  <c r="S4654" i="2"/>
  <c r="S4653" i="2"/>
  <c r="S4652" i="2"/>
  <c r="S4651" i="2"/>
  <c r="X4651" i="2" s="1"/>
  <c r="S4650" i="2"/>
  <c r="S4649" i="2"/>
  <c r="S4648" i="2"/>
  <c r="S4647" i="2"/>
  <c r="S4646" i="2"/>
  <c r="S4645" i="2"/>
  <c r="S4644" i="2"/>
  <c r="S4643" i="2"/>
  <c r="S4642" i="2"/>
  <c r="S4641" i="2"/>
  <c r="S4640" i="2"/>
  <c r="S4639" i="2"/>
  <c r="S4638" i="2"/>
  <c r="S4637" i="2"/>
  <c r="S4636" i="2"/>
  <c r="S4635" i="2"/>
  <c r="S4634" i="2"/>
  <c r="S4633" i="2"/>
  <c r="S4632" i="2"/>
  <c r="S4631" i="2"/>
  <c r="S4630" i="2"/>
  <c r="S4629" i="2"/>
  <c r="S4628" i="2"/>
  <c r="S4442" i="2"/>
  <c r="S4441" i="2"/>
  <c r="S4440" i="2"/>
  <c r="S4439" i="2"/>
  <c r="S4438" i="2"/>
  <c r="S4437" i="2"/>
  <c r="S4436" i="2"/>
  <c r="S4435" i="2"/>
  <c r="S4434" i="2"/>
  <c r="T4434" i="2" s="1"/>
  <c r="Y4434" i="2" s="1"/>
  <c r="Z4434" i="2" s="1"/>
  <c r="S4433" i="2"/>
  <c r="S4432" i="2"/>
  <c r="S4431" i="2"/>
  <c r="S4430" i="2"/>
  <c r="S4429" i="2"/>
  <c r="S4428" i="2"/>
  <c r="S4427" i="2"/>
  <c r="S4426" i="2"/>
  <c r="S4425" i="2"/>
  <c r="S4424" i="2"/>
  <c r="X4424" i="2" s="1"/>
  <c r="S4423" i="2"/>
  <c r="S4422" i="2"/>
  <c r="S4421" i="2"/>
  <c r="S4420" i="2"/>
  <c r="S4419" i="2"/>
  <c r="S4418" i="2"/>
  <c r="S4417" i="2"/>
  <c r="S4416" i="2"/>
  <c r="S4415" i="2"/>
  <c r="S4414" i="2"/>
  <c r="S4413" i="2"/>
  <c r="S4412" i="2"/>
  <c r="S4411" i="2"/>
  <c r="S4410" i="2"/>
  <c r="S4409" i="2"/>
  <c r="S4408" i="2"/>
  <c r="S4407" i="2"/>
  <c r="S4406" i="2"/>
  <c r="S3886" i="2"/>
  <c r="S3885" i="2"/>
  <c r="S3884" i="2"/>
  <c r="S3882" i="2"/>
  <c r="S3881" i="2"/>
  <c r="S3880" i="2"/>
  <c r="S3878" i="2"/>
  <c r="X3878" i="2" s="1"/>
  <c r="S3877" i="2"/>
  <c r="S3876" i="2"/>
  <c r="S3874" i="2"/>
  <c r="S3873" i="2"/>
  <c r="T3873" i="2" s="1"/>
  <c r="Y3873" i="2" s="1"/>
  <c r="Z3873" i="2" s="1"/>
  <c r="S3872" i="2"/>
  <c r="S3870" i="2"/>
  <c r="S3869" i="2"/>
  <c r="S3868" i="2"/>
  <c r="X3868" i="2" s="1"/>
  <c r="S3866" i="2"/>
  <c r="S3865" i="2"/>
  <c r="S3864" i="2"/>
  <c r="S3862" i="2"/>
  <c r="S3861" i="2"/>
  <c r="S3860" i="2"/>
  <c r="S3858" i="2"/>
  <c r="S3857" i="2"/>
  <c r="S3856" i="2"/>
  <c r="S3854" i="2"/>
  <c r="S3853" i="2"/>
  <c r="S3852" i="2"/>
  <c r="S3850" i="2"/>
  <c r="S3849" i="2"/>
  <c r="S3848" i="2"/>
  <c r="S3846" i="2"/>
  <c r="S3845" i="2"/>
  <c r="S3844" i="2"/>
  <c r="S3842" i="2"/>
  <c r="S3841" i="2"/>
  <c r="S3840" i="2"/>
  <c r="S3838" i="2"/>
  <c r="S3837" i="2"/>
  <c r="S3836" i="2"/>
  <c r="S3834" i="2"/>
  <c r="S3833" i="2"/>
  <c r="S3832" i="2"/>
  <c r="S3830" i="2"/>
  <c r="S3829" i="2"/>
  <c r="S3828" i="2"/>
  <c r="S3826" i="2"/>
  <c r="S3825" i="2"/>
  <c r="S3824" i="2"/>
  <c r="S3822" i="2"/>
  <c r="S3821" i="2"/>
  <c r="S3820" i="2"/>
  <c r="S3818" i="2"/>
  <c r="S3817" i="2"/>
  <c r="S3816" i="2"/>
  <c r="S3814" i="2"/>
  <c r="S4109" i="2"/>
  <c r="S4108" i="2"/>
  <c r="S4106" i="2"/>
  <c r="S4105" i="2"/>
  <c r="S4104" i="2"/>
  <c r="S4102" i="2"/>
  <c r="S4101" i="2"/>
  <c r="S4100" i="2"/>
  <c r="S4098" i="2"/>
  <c r="S4097" i="2"/>
  <c r="S4096" i="2"/>
  <c r="S4094" i="2"/>
  <c r="S4093" i="2"/>
  <c r="S4092" i="2"/>
  <c r="S4090" i="2"/>
  <c r="X4090" i="2" s="1"/>
  <c r="S4089" i="2"/>
  <c r="S4088" i="2"/>
  <c r="S4086" i="2"/>
  <c r="S4085" i="2"/>
  <c r="S4084" i="2"/>
  <c r="S4082" i="2"/>
  <c r="S4081" i="2"/>
  <c r="S4080" i="2"/>
  <c r="S4078" i="2"/>
  <c r="S4077" i="2"/>
  <c r="S4076" i="2"/>
  <c r="S4074" i="2"/>
  <c r="S4073" i="2"/>
  <c r="S4072" i="2"/>
  <c r="S4070" i="2"/>
  <c r="S4069" i="2"/>
  <c r="S4068" i="2"/>
  <c r="S4066" i="2"/>
  <c r="S4065" i="2"/>
  <c r="S4064" i="2"/>
  <c r="S4062" i="2"/>
  <c r="S4061" i="2"/>
  <c r="S4060" i="2"/>
  <c r="S4058" i="2"/>
  <c r="X4058" i="2" s="1"/>
  <c r="S4057" i="2"/>
  <c r="S4056" i="2"/>
  <c r="S4054" i="2"/>
  <c r="S4053" i="2"/>
  <c r="S4052" i="2"/>
  <c r="S4050" i="2"/>
  <c r="S4049" i="2"/>
  <c r="S4048" i="2"/>
  <c r="S4046" i="2"/>
  <c r="S4045" i="2"/>
  <c r="S4044" i="2"/>
  <c r="S4042" i="2"/>
  <c r="S4041" i="2"/>
  <c r="S4040" i="2"/>
  <c r="S4038" i="2"/>
  <c r="S4037" i="2"/>
  <c r="S4036" i="2"/>
  <c r="S4367" i="2"/>
  <c r="T4367" i="2" s="1"/>
  <c r="Y4367" i="2" s="1"/>
  <c r="Z4367" i="2" s="1"/>
  <c r="S4366" i="2"/>
  <c r="S4365" i="2"/>
  <c r="S4363" i="2"/>
  <c r="S4362" i="2"/>
  <c r="S4361" i="2"/>
  <c r="S4359" i="2"/>
  <c r="S4358" i="2"/>
  <c r="S4357" i="2"/>
  <c r="S4355" i="2"/>
  <c r="S4354" i="2"/>
  <c r="S4353" i="2"/>
  <c r="S4351" i="2"/>
  <c r="S4350" i="2"/>
  <c r="S4349" i="2"/>
  <c r="S4347" i="2"/>
  <c r="S4346" i="2"/>
  <c r="S4345" i="2"/>
  <c r="S4343" i="2"/>
  <c r="S4342" i="2"/>
  <c r="S4341" i="2"/>
  <c r="S4339" i="2"/>
  <c r="S4338" i="2"/>
  <c r="S4337" i="2"/>
  <c r="S4335" i="2"/>
  <c r="S4334" i="2"/>
  <c r="S4333" i="2"/>
  <c r="S4257" i="2"/>
  <c r="S4256" i="2"/>
  <c r="S4255" i="2"/>
  <c r="S4253" i="2"/>
  <c r="S4252" i="2"/>
  <c r="S4251" i="2"/>
  <c r="S4249" i="2"/>
  <c r="S4248" i="2"/>
  <c r="S4247" i="2"/>
  <c r="X4247" i="2" s="1"/>
  <c r="S4245" i="2"/>
  <c r="S4244" i="2"/>
  <c r="S4243" i="2"/>
  <c r="S4241" i="2"/>
  <c r="S4240" i="2"/>
  <c r="S4239" i="2"/>
  <c r="S4237" i="2"/>
  <c r="X4237" i="2" s="1"/>
  <c r="S4236" i="2"/>
  <c r="S4235" i="2"/>
  <c r="S4233" i="2"/>
  <c r="S4232" i="2"/>
  <c r="S4231" i="2"/>
  <c r="S4229" i="2"/>
  <c r="T4229" i="2" s="1"/>
  <c r="Y4229" i="2" s="1"/>
  <c r="Z4229" i="2" s="1"/>
  <c r="S4228" i="2"/>
  <c r="S4227" i="2"/>
  <c r="S4225" i="2"/>
  <c r="S4224" i="2"/>
  <c r="S4223" i="2"/>
  <c r="S4221" i="2"/>
  <c r="S4294" i="2"/>
  <c r="S4293" i="2"/>
  <c r="S4291" i="2"/>
  <c r="S4290" i="2"/>
  <c r="S4289" i="2"/>
  <c r="S4287" i="2"/>
  <c r="S4286" i="2"/>
  <c r="S4285" i="2"/>
  <c r="S4283" i="2"/>
  <c r="S4282" i="2"/>
  <c r="S4281" i="2"/>
  <c r="S4279" i="2"/>
  <c r="S4278" i="2"/>
  <c r="S4277" i="2"/>
  <c r="S4275" i="2"/>
  <c r="S4274" i="2"/>
  <c r="S4273" i="2"/>
  <c r="S4271" i="2"/>
  <c r="S4270" i="2"/>
  <c r="S4269" i="2"/>
  <c r="S4267" i="2"/>
  <c r="S4266" i="2"/>
  <c r="S4265" i="2"/>
  <c r="S4263" i="2"/>
  <c r="S4262" i="2"/>
  <c r="S4261" i="2"/>
  <c r="S4259" i="2"/>
  <c r="S4258" i="2"/>
  <c r="S4405" i="2"/>
  <c r="S4403" i="2"/>
  <c r="S4402" i="2"/>
  <c r="S4401" i="2"/>
  <c r="S4399" i="2"/>
  <c r="X4399" i="2" s="1"/>
  <c r="S4398" i="2"/>
  <c r="S4397" i="2"/>
  <c r="S4395" i="2"/>
  <c r="S4394" i="2"/>
  <c r="S4393" i="2"/>
  <c r="S4391" i="2"/>
  <c r="S4390" i="2"/>
  <c r="S4389" i="2"/>
  <c r="S4387" i="2"/>
  <c r="T4387" i="2" s="1"/>
  <c r="Y4387" i="2" s="1"/>
  <c r="Z4387" i="2" s="1"/>
  <c r="S4386" i="2"/>
  <c r="S4385" i="2"/>
  <c r="S4383" i="2"/>
  <c r="S4382" i="2"/>
  <c r="S4381" i="2"/>
  <c r="S4379" i="2"/>
  <c r="S4378" i="2"/>
  <c r="S4377" i="2"/>
  <c r="S4375" i="2"/>
  <c r="S4374" i="2"/>
  <c r="S4373" i="2"/>
  <c r="S4371" i="2"/>
  <c r="S4370" i="2"/>
  <c r="S4369" i="2"/>
  <c r="S3997" i="2"/>
  <c r="S3996" i="2"/>
  <c r="S3995" i="2"/>
  <c r="S3993" i="2"/>
  <c r="S3992" i="2"/>
  <c r="S3991" i="2"/>
  <c r="S3989" i="2"/>
  <c r="S3988" i="2"/>
  <c r="S3987" i="2"/>
  <c r="S3985" i="2"/>
  <c r="S3984" i="2"/>
  <c r="S3983" i="2"/>
  <c r="S3981" i="2"/>
  <c r="S3980" i="2"/>
  <c r="S3979" i="2"/>
  <c r="S3977" i="2"/>
  <c r="S3976" i="2"/>
  <c r="S3975" i="2"/>
  <c r="S3973" i="2"/>
  <c r="S3972" i="2"/>
  <c r="S3971" i="2"/>
  <c r="S3969" i="2"/>
  <c r="S3968" i="2"/>
  <c r="S3967" i="2"/>
  <c r="S3965" i="2"/>
  <c r="S3964" i="2"/>
  <c r="S3963" i="2"/>
  <c r="S3961" i="2"/>
  <c r="S3960" i="2"/>
  <c r="S3959" i="2"/>
  <c r="S3957" i="2"/>
  <c r="S3956" i="2"/>
  <c r="S3955" i="2"/>
  <c r="S3953" i="2"/>
  <c r="T3953" i="2" s="1"/>
  <c r="Y3953" i="2" s="1"/>
  <c r="Z3953" i="2" s="1"/>
  <c r="S3952" i="2"/>
  <c r="S3951" i="2"/>
  <c r="S3949" i="2"/>
  <c r="S3948" i="2"/>
  <c r="S3947" i="2"/>
  <c r="S3945" i="2"/>
  <c r="S3944" i="2"/>
  <c r="S3943" i="2"/>
  <c r="S3941" i="2"/>
  <c r="S3940" i="2"/>
  <c r="S3939" i="2"/>
  <c r="S3937" i="2"/>
  <c r="S3936" i="2"/>
  <c r="S3935" i="2"/>
  <c r="S3933" i="2"/>
  <c r="S3932" i="2"/>
  <c r="S3931" i="2"/>
  <c r="S3929" i="2"/>
  <c r="S3928" i="2"/>
  <c r="S3927" i="2"/>
  <c r="S3925" i="2"/>
  <c r="S3776" i="2"/>
  <c r="S3775" i="2"/>
  <c r="S3773" i="2"/>
  <c r="S3772" i="2"/>
  <c r="S3771" i="2"/>
  <c r="S3769" i="2"/>
  <c r="S3768" i="2"/>
  <c r="S3767" i="2"/>
  <c r="S3765" i="2"/>
  <c r="S3764" i="2"/>
  <c r="S3763" i="2"/>
  <c r="S3761" i="2"/>
  <c r="S3760" i="2"/>
  <c r="S3759" i="2"/>
  <c r="S3757" i="2"/>
  <c r="S3756" i="2"/>
  <c r="S3755" i="2"/>
  <c r="S3753" i="2"/>
  <c r="S3752" i="2"/>
  <c r="S3751" i="2"/>
  <c r="S3749" i="2"/>
  <c r="S3748" i="2"/>
  <c r="S3747" i="2"/>
  <c r="S3745" i="2"/>
  <c r="S3744" i="2"/>
  <c r="S3743" i="2"/>
  <c r="S3741" i="2"/>
  <c r="T3741" i="2" s="1"/>
  <c r="Y3741" i="2" s="1"/>
  <c r="Z3741" i="2" s="1"/>
  <c r="S3740" i="2"/>
  <c r="S4035" i="2"/>
  <c r="S4033" i="2"/>
  <c r="S4032" i="2"/>
  <c r="S4031" i="2"/>
  <c r="S4029" i="2"/>
  <c r="S4028" i="2"/>
  <c r="S4027" i="2"/>
  <c r="S4025" i="2"/>
  <c r="S4024" i="2"/>
  <c r="S4023" i="2"/>
  <c r="S4021" i="2"/>
  <c r="S4020" i="2"/>
  <c r="S4019" i="2"/>
  <c r="S4017" i="2"/>
  <c r="S4016" i="2"/>
  <c r="S4015" i="2"/>
  <c r="S4013" i="2"/>
  <c r="S4012" i="2"/>
  <c r="S4011" i="2"/>
  <c r="S4009" i="2"/>
  <c r="S4008" i="2"/>
  <c r="S4007" i="2"/>
  <c r="S4005" i="2"/>
  <c r="S4004" i="2"/>
  <c r="S4003" i="2"/>
  <c r="S4001" i="2"/>
  <c r="S4000" i="2"/>
  <c r="S3999" i="2"/>
  <c r="S4145" i="2"/>
  <c r="S4144" i="2"/>
  <c r="S4143" i="2"/>
  <c r="S4141" i="2"/>
  <c r="S4140" i="2"/>
  <c r="S4139" i="2"/>
  <c r="S4137" i="2"/>
  <c r="S4136" i="2"/>
  <c r="S4135" i="2"/>
  <c r="S4133" i="2"/>
  <c r="S4132" i="2"/>
  <c r="S4131" i="2"/>
  <c r="S4129" i="2"/>
  <c r="S4128" i="2"/>
  <c r="S4127" i="2"/>
  <c r="S4125" i="2"/>
  <c r="S4124" i="2"/>
  <c r="S4123" i="2"/>
  <c r="S4121" i="2"/>
  <c r="T4121" i="2" s="1"/>
  <c r="Y4121" i="2" s="1"/>
  <c r="Z4121" i="2" s="1"/>
  <c r="S4120" i="2"/>
  <c r="S4119" i="2"/>
  <c r="S4117" i="2"/>
  <c r="S4116" i="2"/>
  <c r="S4115" i="2"/>
  <c r="S4113" i="2"/>
  <c r="S4112" i="2"/>
  <c r="S4111" i="2"/>
  <c r="S3924" i="2"/>
  <c r="S3923" i="2"/>
  <c r="S3922" i="2"/>
  <c r="S3920" i="2"/>
  <c r="S3919" i="2"/>
  <c r="S3918" i="2"/>
  <c r="S3916" i="2"/>
  <c r="S3915" i="2"/>
  <c r="S3914" i="2"/>
  <c r="S3912" i="2"/>
  <c r="S3911" i="2"/>
  <c r="S3910" i="2"/>
  <c r="S3908" i="2"/>
  <c r="S3907" i="2"/>
  <c r="S3906" i="2"/>
  <c r="S3904" i="2"/>
  <c r="S3903" i="2"/>
  <c r="S3902" i="2"/>
  <c r="S3900" i="2"/>
  <c r="S3899" i="2"/>
  <c r="S3898" i="2"/>
  <c r="S3896" i="2"/>
  <c r="S3895" i="2"/>
  <c r="S3894" i="2"/>
  <c r="S3892" i="2"/>
  <c r="S3891" i="2"/>
  <c r="S3890" i="2"/>
  <c r="S3888" i="2"/>
  <c r="S3813" i="2"/>
  <c r="S3812" i="2"/>
  <c r="S3810" i="2"/>
  <c r="S3809" i="2"/>
  <c r="S3808" i="2"/>
  <c r="S3806" i="2"/>
  <c r="S3805" i="2"/>
  <c r="S3804" i="2"/>
  <c r="S3802" i="2"/>
  <c r="S3801" i="2"/>
  <c r="S3800" i="2"/>
  <c r="S3798" i="2"/>
  <c r="T3798" i="2" s="1"/>
  <c r="Y3798" i="2" s="1"/>
  <c r="Z3798" i="2" s="1"/>
  <c r="S3797" i="2"/>
  <c r="S3796" i="2"/>
  <c r="S3794" i="2"/>
  <c r="S3793" i="2"/>
  <c r="S3792" i="2"/>
  <c r="S3790" i="2"/>
  <c r="S3789" i="2"/>
  <c r="S3788" i="2"/>
  <c r="S3786" i="2"/>
  <c r="S3785" i="2"/>
  <c r="S3784" i="2"/>
  <c r="S3782" i="2"/>
  <c r="S3781" i="2"/>
  <c r="S3780" i="2"/>
  <c r="S3778" i="2"/>
  <c r="S3777" i="2"/>
  <c r="S4220" i="2"/>
  <c r="S4218" i="2"/>
  <c r="S4217" i="2"/>
  <c r="S4216" i="2"/>
  <c r="S4214" i="2"/>
  <c r="S4213" i="2"/>
  <c r="S4212" i="2"/>
  <c r="S4210" i="2"/>
  <c r="S4209" i="2"/>
  <c r="S4208" i="2"/>
  <c r="S4206" i="2"/>
  <c r="S4205" i="2"/>
  <c r="S4204" i="2"/>
  <c r="S4202" i="2"/>
  <c r="S4201" i="2"/>
  <c r="S4200" i="2"/>
  <c r="S4198" i="2"/>
  <c r="S4197" i="2"/>
  <c r="S4196" i="2"/>
  <c r="S4194" i="2"/>
  <c r="S4193" i="2"/>
  <c r="S4192" i="2"/>
  <c r="S4190" i="2"/>
  <c r="S4189" i="2"/>
  <c r="S4188" i="2"/>
  <c r="S4186" i="2"/>
  <c r="S4185" i="2"/>
  <c r="S4184" i="2"/>
  <c r="S4330" i="2"/>
  <c r="S4329" i="2"/>
  <c r="S4328" i="2"/>
  <c r="S4326" i="2"/>
  <c r="T4326" i="2" s="1"/>
  <c r="Y4326" i="2" s="1"/>
  <c r="Z4326" i="2" s="1"/>
  <c r="S4325" i="2"/>
  <c r="S4324" i="2"/>
  <c r="S4322" i="2"/>
  <c r="S4321" i="2"/>
  <c r="S4320" i="2"/>
  <c r="S4318" i="2"/>
  <c r="S4317" i="2"/>
  <c r="S4316" i="2"/>
  <c r="S4314" i="2"/>
  <c r="S4313" i="2"/>
  <c r="S4312" i="2"/>
  <c r="S4310" i="2"/>
  <c r="S4309" i="2"/>
  <c r="S4308" i="2"/>
  <c r="S4306" i="2"/>
  <c r="S4305" i="2"/>
  <c r="S4304" i="2"/>
  <c r="S4302" i="2"/>
  <c r="S4301" i="2"/>
  <c r="S4300" i="2"/>
  <c r="S4298" i="2"/>
  <c r="S4297" i="2"/>
  <c r="S4296" i="2"/>
  <c r="S3739" i="2"/>
  <c r="S3738" i="2"/>
  <c r="S3737" i="2"/>
  <c r="S3735" i="2"/>
  <c r="S3734" i="2"/>
  <c r="S3733" i="2"/>
  <c r="S3731" i="2"/>
  <c r="S3730" i="2"/>
  <c r="S3729" i="2"/>
  <c r="S3727" i="2"/>
  <c r="S3726" i="2"/>
  <c r="S3725" i="2"/>
  <c r="S3723" i="2"/>
  <c r="S3722" i="2"/>
  <c r="S3721" i="2"/>
  <c r="S3719" i="2"/>
  <c r="S3718" i="2"/>
  <c r="S3717" i="2"/>
  <c r="S3715" i="2"/>
  <c r="S3714" i="2"/>
  <c r="S3713" i="2"/>
  <c r="S3711" i="2"/>
  <c r="S3710" i="2"/>
  <c r="S3709" i="2"/>
  <c r="S3707" i="2"/>
  <c r="T3707" i="2" s="1"/>
  <c r="Y3707" i="2" s="1"/>
  <c r="Z3707" i="2" s="1"/>
  <c r="S3706" i="2"/>
  <c r="S3705" i="2"/>
  <c r="S3703" i="2"/>
  <c r="S3480" i="2"/>
  <c r="S3479" i="2"/>
  <c r="S3477" i="2"/>
  <c r="S3476" i="2"/>
  <c r="S3475" i="2"/>
  <c r="S3473" i="2"/>
  <c r="S3472" i="2"/>
  <c r="S3471" i="2"/>
  <c r="S3469" i="2"/>
  <c r="S3468" i="2"/>
  <c r="S3467" i="2"/>
  <c r="S3465" i="2"/>
  <c r="S3464" i="2"/>
  <c r="S3463" i="2"/>
  <c r="S3461" i="2"/>
  <c r="S3460" i="2"/>
  <c r="S3459" i="2"/>
  <c r="S3457" i="2"/>
  <c r="S3456" i="2"/>
  <c r="S3455" i="2"/>
  <c r="S3453" i="2"/>
  <c r="S3452" i="2"/>
  <c r="S3451" i="2"/>
  <c r="S3449" i="2"/>
  <c r="S3448" i="2"/>
  <c r="S3447" i="2"/>
  <c r="S3445" i="2"/>
  <c r="S3444" i="2"/>
  <c r="S3702" i="2"/>
  <c r="S3700" i="2"/>
  <c r="S3699" i="2"/>
  <c r="S3698" i="2"/>
  <c r="S3696" i="2"/>
  <c r="T3696" i="2" s="1"/>
  <c r="Y3696" i="2" s="1"/>
  <c r="Z3696" i="2" s="1"/>
  <c r="S3695" i="2"/>
  <c r="S3694" i="2"/>
  <c r="S3692" i="2"/>
  <c r="S3691" i="2"/>
  <c r="S3690" i="2"/>
  <c r="S3688" i="2"/>
  <c r="S3687" i="2"/>
  <c r="S3686" i="2"/>
  <c r="S3684" i="2"/>
  <c r="S3683" i="2"/>
  <c r="S3682" i="2"/>
  <c r="S3680" i="2"/>
  <c r="S3679" i="2"/>
  <c r="S3678" i="2"/>
  <c r="S3676" i="2"/>
  <c r="S3675" i="2"/>
  <c r="S3674" i="2"/>
  <c r="S3672" i="2"/>
  <c r="S3671" i="2"/>
  <c r="S3670" i="2"/>
  <c r="S3668" i="2"/>
  <c r="S3667" i="2"/>
  <c r="S3666" i="2"/>
  <c r="S3664" i="2"/>
  <c r="S3663" i="2"/>
  <c r="S3662" i="2"/>
  <c r="S3660" i="2"/>
  <c r="S3659" i="2"/>
  <c r="S3658" i="2"/>
  <c r="S3656" i="2"/>
  <c r="S3655" i="2"/>
  <c r="S3654" i="2"/>
  <c r="S3652" i="2"/>
  <c r="T3652" i="2" s="1"/>
  <c r="Y3652" i="2" s="1"/>
  <c r="Z3652" i="2" s="1"/>
  <c r="S3651" i="2"/>
  <c r="S3650" i="2"/>
  <c r="S3648" i="2"/>
  <c r="S3647" i="2"/>
  <c r="S3646" i="2"/>
  <c r="S3644" i="2"/>
  <c r="S3643" i="2"/>
  <c r="S3642" i="2"/>
  <c r="S3640" i="2"/>
  <c r="S3639" i="2"/>
  <c r="S3638" i="2"/>
  <c r="S3636" i="2"/>
  <c r="S3635" i="2"/>
  <c r="S3634" i="2"/>
  <c r="S3632" i="2"/>
  <c r="S3631" i="2"/>
  <c r="S3630" i="2"/>
  <c r="S3554" i="2"/>
  <c r="S3553" i="2"/>
  <c r="S3552" i="2"/>
  <c r="S3550" i="2"/>
  <c r="S3549" i="2"/>
  <c r="S3548" i="2"/>
  <c r="S3546" i="2"/>
  <c r="S3545" i="2"/>
  <c r="S3544" i="2"/>
  <c r="S3542" i="2"/>
  <c r="S3541" i="2"/>
  <c r="S3540" i="2"/>
  <c r="S3538" i="2"/>
  <c r="S3537" i="2"/>
  <c r="S3536" i="2"/>
  <c r="S3534" i="2"/>
  <c r="S3533" i="2"/>
  <c r="S3532" i="2"/>
  <c r="S3530" i="2"/>
  <c r="S3529" i="2"/>
  <c r="X3529" i="2" s="1"/>
  <c r="S3528" i="2"/>
  <c r="S3526" i="2"/>
  <c r="S3525" i="2"/>
  <c r="S3524" i="2"/>
  <c r="S3522" i="2"/>
  <c r="S3521" i="2"/>
  <c r="S3520" i="2"/>
  <c r="S3518" i="2"/>
  <c r="S5885" i="2"/>
  <c r="S5884" i="2"/>
  <c r="S5882" i="2"/>
  <c r="S5881" i="2"/>
  <c r="S5880" i="2"/>
  <c r="S5878" i="2"/>
  <c r="S5877" i="2"/>
  <c r="S5876" i="2"/>
  <c r="S5874" i="2"/>
  <c r="S5873" i="2"/>
  <c r="S5872" i="2"/>
  <c r="S5870" i="2"/>
  <c r="S5869" i="2"/>
  <c r="S5868" i="2"/>
  <c r="S5866" i="2"/>
  <c r="S5865" i="2"/>
  <c r="S5864" i="2"/>
  <c r="S5862" i="2"/>
  <c r="S5861" i="2"/>
  <c r="S5860" i="2"/>
  <c r="S5858" i="2"/>
  <c r="S5857" i="2"/>
  <c r="S5856" i="2"/>
  <c r="S5854" i="2"/>
  <c r="S5853" i="2"/>
  <c r="S5852" i="2"/>
  <c r="S5850" i="2"/>
  <c r="S5849" i="2"/>
  <c r="S5959" i="2"/>
  <c r="S5957" i="2"/>
  <c r="S5956" i="2"/>
  <c r="S5955" i="2"/>
  <c r="S5953" i="2"/>
  <c r="S5952" i="2"/>
  <c r="S5951" i="2"/>
  <c r="S5949" i="2"/>
  <c r="S5948" i="2"/>
  <c r="S5947" i="2"/>
  <c r="S5945" i="2"/>
  <c r="S5944" i="2"/>
  <c r="S5943" i="2"/>
  <c r="S5941" i="2"/>
  <c r="S5940" i="2"/>
  <c r="S5939" i="2"/>
  <c r="S5937" i="2"/>
  <c r="S5936" i="2"/>
  <c r="S5935" i="2"/>
  <c r="S5933" i="2"/>
  <c r="S5932" i="2"/>
  <c r="S5931" i="2"/>
  <c r="S5929" i="2"/>
  <c r="S5928" i="2"/>
  <c r="S5927" i="2"/>
  <c r="S5925" i="2"/>
  <c r="S5924" i="2"/>
  <c r="S5923" i="2"/>
  <c r="S3627" i="2"/>
  <c r="S3626" i="2"/>
  <c r="S3625" i="2"/>
  <c r="S3623" i="2"/>
  <c r="S3622" i="2"/>
  <c r="S3621" i="2"/>
  <c r="S3619" i="2"/>
  <c r="S3618" i="2"/>
  <c r="S3617" i="2"/>
  <c r="S3615" i="2"/>
  <c r="S3614" i="2"/>
  <c r="S3613" i="2"/>
  <c r="S3611" i="2"/>
  <c r="S3610" i="2"/>
  <c r="S3609" i="2"/>
  <c r="S3607" i="2"/>
  <c r="S3606" i="2"/>
  <c r="S3605" i="2"/>
  <c r="S3603" i="2"/>
  <c r="S3602" i="2"/>
  <c r="S3601" i="2"/>
  <c r="S3599" i="2"/>
  <c r="S3598" i="2"/>
  <c r="S3597" i="2"/>
  <c r="S3595" i="2"/>
  <c r="S3594" i="2"/>
  <c r="S3593" i="2"/>
  <c r="S3591" i="2"/>
  <c r="S3590" i="2"/>
  <c r="S3589" i="2"/>
  <c r="S3587" i="2"/>
  <c r="S3586" i="2"/>
  <c r="X3586" i="2" s="1"/>
  <c r="S3585" i="2"/>
  <c r="S3583" i="2"/>
  <c r="T3583" i="2" s="1"/>
  <c r="Y3583" i="2" s="1"/>
  <c r="Z3583" i="2" s="1"/>
  <c r="S3582" i="2"/>
  <c r="S3581" i="2"/>
  <c r="S3579" i="2"/>
  <c r="S3578" i="2"/>
  <c r="S3577" i="2"/>
  <c r="S3575" i="2"/>
  <c r="S3574" i="2"/>
  <c r="S3573" i="2"/>
  <c r="S3571" i="2"/>
  <c r="S3570" i="2"/>
  <c r="S3569" i="2"/>
  <c r="S3567" i="2"/>
  <c r="S3566" i="2"/>
  <c r="S3565" i="2"/>
  <c r="S3563" i="2"/>
  <c r="S3562" i="2"/>
  <c r="S3561" i="2"/>
  <c r="S3559" i="2"/>
  <c r="S3558" i="2"/>
  <c r="S3557" i="2"/>
  <c r="S3555" i="2"/>
  <c r="S3517" i="2"/>
  <c r="S3516" i="2"/>
  <c r="S3514" i="2"/>
  <c r="T3514" i="2" s="1"/>
  <c r="Y3514" i="2" s="1"/>
  <c r="Z3514" i="2" s="1"/>
  <c r="S3513" i="2"/>
  <c r="S3512" i="2"/>
  <c r="S3510" i="2"/>
  <c r="S3509" i="2"/>
  <c r="S3508" i="2"/>
  <c r="S3506" i="2"/>
  <c r="S3505" i="2"/>
  <c r="S3504" i="2"/>
  <c r="S3502" i="2"/>
  <c r="S3501" i="2"/>
  <c r="S3500" i="2"/>
  <c r="S3498" i="2"/>
  <c r="S3497" i="2"/>
  <c r="S3496" i="2"/>
  <c r="S3494" i="2"/>
  <c r="S3493" i="2"/>
  <c r="S3492" i="2"/>
  <c r="S3490" i="2"/>
  <c r="S3489" i="2"/>
  <c r="S3488" i="2"/>
  <c r="S3486" i="2"/>
  <c r="S3485" i="2"/>
  <c r="S3484" i="2"/>
  <c r="S3482" i="2"/>
  <c r="T3482" i="2" s="1"/>
  <c r="Y3482" i="2" s="1"/>
  <c r="Z3482" i="2" s="1"/>
  <c r="S3481" i="2"/>
  <c r="S3443" i="2"/>
  <c r="S3441" i="2"/>
  <c r="S3440" i="2"/>
  <c r="S3439" i="2"/>
  <c r="S3437" i="2"/>
  <c r="S3436" i="2"/>
  <c r="S3435" i="2"/>
  <c r="S3433" i="2"/>
  <c r="S3432" i="2"/>
  <c r="X3432" i="2" s="1"/>
  <c r="S3431" i="2"/>
  <c r="S3429" i="2"/>
  <c r="S3428" i="2"/>
  <c r="S3427" i="2"/>
  <c r="S3425" i="2"/>
  <c r="S3424" i="2"/>
  <c r="S3423" i="2"/>
  <c r="S3421" i="2"/>
  <c r="S3420" i="2"/>
  <c r="S3419" i="2"/>
  <c r="S3417" i="2"/>
  <c r="S3416" i="2"/>
  <c r="S3415" i="2"/>
  <c r="S3413" i="2"/>
  <c r="T3413" i="2" s="1"/>
  <c r="Y3413" i="2" s="1"/>
  <c r="Z3413" i="2" s="1"/>
  <c r="S3412" i="2"/>
  <c r="S3411" i="2"/>
  <c r="S3409" i="2"/>
  <c r="S3408" i="2"/>
  <c r="S3407" i="2"/>
  <c r="S3368" i="2"/>
  <c r="S3367" i="2"/>
  <c r="S3366" i="2"/>
  <c r="S3364" i="2"/>
  <c r="S3363" i="2"/>
  <c r="S3362" i="2"/>
  <c r="S3360" i="2"/>
  <c r="S3359" i="2"/>
  <c r="S3358" i="2"/>
  <c r="S3356" i="2"/>
  <c r="S3355" i="2"/>
  <c r="S3354" i="2"/>
  <c r="S3352" i="2"/>
  <c r="S3351" i="2"/>
  <c r="S3350" i="2"/>
  <c r="S3348" i="2"/>
  <c r="S3347" i="2"/>
  <c r="S3346" i="2"/>
  <c r="S3344" i="2"/>
  <c r="T3344" i="2" s="1"/>
  <c r="Y3344" i="2" s="1"/>
  <c r="Z3344" i="2" s="1"/>
  <c r="S3343" i="2"/>
  <c r="S3342" i="2"/>
  <c r="S3340" i="2"/>
  <c r="S3339" i="2"/>
  <c r="S3338" i="2"/>
  <c r="S3336" i="2"/>
  <c r="S3335" i="2"/>
  <c r="S3334" i="2"/>
  <c r="S3332" i="2"/>
  <c r="S3331" i="2"/>
  <c r="S3330" i="2"/>
  <c r="S3328" i="2"/>
  <c r="S3327" i="2"/>
  <c r="S3326" i="2"/>
  <c r="S3324" i="2"/>
  <c r="S3323" i="2"/>
  <c r="S3322" i="2"/>
  <c r="S3320" i="2"/>
  <c r="S3319" i="2"/>
  <c r="S3318" i="2"/>
  <c r="S3316" i="2"/>
  <c r="S3315" i="2"/>
  <c r="S3314" i="2"/>
  <c r="S3312" i="2"/>
  <c r="T3312" i="2" s="1"/>
  <c r="Y3312" i="2" s="1"/>
  <c r="Z3312" i="2" s="1"/>
  <c r="S3311" i="2"/>
  <c r="S3310" i="2"/>
  <c r="S3308" i="2"/>
  <c r="S3307" i="2"/>
  <c r="S3306" i="2"/>
  <c r="S3304" i="2"/>
  <c r="S3303" i="2"/>
  <c r="S3302" i="2"/>
  <c r="S3300" i="2"/>
  <c r="S3299" i="2"/>
  <c r="S3298" i="2"/>
  <c r="S3296" i="2"/>
  <c r="S5922" i="2"/>
  <c r="S5921" i="2"/>
  <c r="S5919" i="2"/>
  <c r="S5918" i="2"/>
  <c r="S5917" i="2"/>
  <c r="S5915" i="2"/>
  <c r="S5914" i="2"/>
  <c r="S5913" i="2"/>
  <c r="S5911" i="2"/>
  <c r="S5910" i="2"/>
  <c r="S5909" i="2"/>
  <c r="S5907" i="2"/>
  <c r="T5907" i="2" s="1"/>
  <c r="Y5907" i="2" s="1"/>
  <c r="Z5907" i="2" s="1"/>
  <c r="S5906" i="2"/>
  <c r="S5905" i="2"/>
  <c r="S5903" i="2"/>
  <c r="S5902" i="2"/>
  <c r="S5901" i="2"/>
  <c r="S5899" i="2"/>
  <c r="S5898" i="2"/>
  <c r="S5897" i="2"/>
  <c r="S5895" i="2"/>
  <c r="S5894" i="2"/>
  <c r="S5893" i="2"/>
  <c r="S5891" i="2"/>
  <c r="S5890" i="2"/>
  <c r="S5889" i="2"/>
  <c r="S5887" i="2"/>
  <c r="S5886" i="2"/>
  <c r="S3295" i="2"/>
  <c r="S3293" i="2"/>
  <c r="S3292" i="2"/>
  <c r="S3291" i="2"/>
  <c r="S3289" i="2"/>
  <c r="S3288" i="2"/>
  <c r="S3287" i="2"/>
  <c r="S3285" i="2"/>
  <c r="T3285" i="2" s="1"/>
  <c r="Y3285" i="2" s="1"/>
  <c r="Z3285" i="2" s="1"/>
  <c r="S3284" i="2"/>
  <c r="S3283" i="2"/>
  <c r="S3281" i="2"/>
  <c r="S3280" i="2"/>
  <c r="S3279" i="2"/>
  <c r="S3277" i="2"/>
  <c r="S3276" i="2"/>
  <c r="S3275" i="2"/>
  <c r="S3273" i="2"/>
  <c r="S3272" i="2"/>
  <c r="S3271" i="2"/>
  <c r="S3269" i="2"/>
  <c r="S3268" i="2"/>
  <c r="S3267" i="2"/>
  <c r="S3265" i="2"/>
  <c r="S3264" i="2"/>
  <c r="S3263" i="2"/>
  <c r="S3261" i="2"/>
  <c r="S3260" i="2"/>
  <c r="S3259" i="2"/>
  <c r="S1074" i="2"/>
  <c r="S1073" i="2"/>
  <c r="S1072" i="2"/>
  <c r="S1070" i="2"/>
  <c r="T1070" i="2" s="1"/>
  <c r="Y1070" i="2" s="1"/>
  <c r="Z1070" i="2" s="1"/>
  <c r="S1069" i="2"/>
  <c r="S1068" i="2"/>
  <c r="S1066" i="2"/>
  <c r="S1065" i="2"/>
  <c r="S1064" i="2"/>
  <c r="S1062" i="2"/>
  <c r="S1061" i="2"/>
  <c r="S1060" i="2"/>
  <c r="S1058" i="2"/>
  <c r="S1057" i="2"/>
  <c r="S1056" i="2"/>
  <c r="S1054" i="2"/>
  <c r="S1053" i="2"/>
  <c r="S1052" i="2"/>
  <c r="S1050" i="2"/>
  <c r="S1049" i="2"/>
  <c r="S1048" i="2"/>
  <c r="S1046" i="2"/>
  <c r="S1045" i="2"/>
  <c r="S1044" i="2"/>
  <c r="S1042" i="2"/>
  <c r="S1041" i="2"/>
  <c r="S1040" i="2"/>
  <c r="S3406" i="2"/>
  <c r="T3406" i="2" s="1"/>
  <c r="Y3406" i="2" s="1"/>
  <c r="Z3406" i="2" s="1"/>
  <c r="S3405" i="2"/>
  <c r="S3404" i="2"/>
  <c r="S3402" i="2"/>
  <c r="S3401" i="2"/>
  <c r="S3400" i="2"/>
  <c r="S3398" i="2"/>
  <c r="S3397" i="2"/>
  <c r="S3396" i="2"/>
  <c r="S3394" i="2"/>
  <c r="S3393" i="2"/>
  <c r="S3392" i="2"/>
  <c r="S3390" i="2"/>
  <c r="S3389" i="2"/>
  <c r="S3388" i="2"/>
  <c r="S3386" i="2"/>
  <c r="S3385" i="2"/>
  <c r="S3384" i="2"/>
  <c r="S3382" i="2"/>
  <c r="S3381" i="2"/>
  <c r="S3380" i="2"/>
  <c r="S3378" i="2"/>
  <c r="S3377" i="2"/>
  <c r="S3376" i="2"/>
  <c r="S3374" i="2"/>
  <c r="T3374" i="2" s="1"/>
  <c r="Y3374" i="2" s="1"/>
  <c r="Z3374" i="2" s="1"/>
  <c r="S3373" i="2"/>
  <c r="S3372" i="2"/>
  <c r="S3370" i="2"/>
  <c r="S3258" i="2"/>
  <c r="S3257" i="2"/>
  <c r="S3255" i="2"/>
  <c r="S3254" i="2"/>
  <c r="S3253" i="2"/>
  <c r="S3251" i="2"/>
  <c r="S3250" i="2"/>
  <c r="S3249" i="2"/>
  <c r="S3247" i="2"/>
  <c r="S3246" i="2"/>
  <c r="S3245" i="2"/>
  <c r="S3243" i="2"/>
  <c r="S3242" i="2"/>
  <c r="S3241" i="2"/>
  <c r="S3239" i="2"/>
  <c r="S3238" i="2"/>
  <c r="S3237" i="2"/>
  <c r="S3235" i="2"/>
  <c r="S3234" i="2"/>
  <c r="X3234" i="2" s="1"/>
  <c r="S3233" i="2"/>
  <c r="S3231" i="2"/>
  <c r="S3230" i="2"/>
  <c r="S3229" i="2"/>
  <c r="S3227" i="2"/>
  <c r="S3226" i="2"/>
  <c r="S3225" i="2"/>
  <c r="S3223" i="2"/>
  <c r="S3222" i="2"/>
  <c r="S3221" i="2"/>
  <c r="S3219" i="2"/>
  <c r="S3218" i="2"/>
  <c r="S3217" i="2"/>
  <c r="S3215" i="2"/>
  <c r="S3214" i="2"/>
  <c r="S3213" i="2"/>
  <c r="S3211" i="2"/>
  <c r="S3210" i="2"/>
  <c r="S3209" i="2"/>
  <c r="S3207" i="2"/>
  <c r="S3206" i="2"/>
  <c r="S3205" i="2"/>
  <c r="S3203" i="2"/>
  <c r="S3202" i="2"/>
  <c r="S3201" i="2"/>
  <c r="S3199" i="2"/>
  <c r="S3198" i="2"/>
  <c r="S3197" i="2"/>
  <c r="S3195" i="2"/>
  <c r="S3194" i="2"/>
  <c r="S3193" i="2"/>
  <c r="S3191" i="2"/>
  <c r="S3190" i="2"/>
  <c r="S3189" i="2"/>
  <c r="S3187" i="2"/>
  <c r="S3186" i="2"/>
  <c r="S3185" i="2"/>
  <c r="S3146" i="2"/>
  <c r="S3145" i="2"/>
  <c r="S3144" i="2"/>
  <c r="S3142" i="2"/>
  <c r="S3141" i="2"/>
  <c r="S3140" i="2"/>
  <c r="S3138" i="2"/>
  <c r="S3137" i="2"/>
  <c r="S3136" i="2"/>
  <c r="S3134" i="2"/>
  <c r="S3133" i="2"/>
  <c r="S3132" i="2"/>
  <c r="S3130" i="2"/>
  <c r="S3129" i="2"/>
  <c r="S3128" i="2"/>
  <c r="S3126" i="2"/>
  <c r="S3125" i="2"/>
  <c r="S3124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84" i="2"/>
  <c r="S3183" i="2"/>
  <c r="X3183" i="2" s="1"/>
  <c r="S3182" i="2"/>
  <c r="S3181" i="2"/>
  <c r="S3180" i="2"/>
  <c r="S3179" i="2"/>
  <c r="S3178" i="2"/>
  <c r="S3177" i="2"/>
  <c r="S3176" i="2"/>
  <c r="S3175" i="2"/>
  <c r="S3174" i="2"/>
  <c r="S3173" i="2"/>
  <c r="S3172" i="2"/>
  <c r="T3172" i="2" s="1"/>
  <c r="Y3172" i="2" s="1"/>
  <c r="Z3172" i="2" s="1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10" i="2"/>
  <c r="S3109" i="2"/>
  <c r="S3108" i="2"/>
  <c r="S3107" i="2"/>
  <c r="S3106" i="2"/>
  <c r="S3105" i="2"/>
  <c r="S3104" i="2"/>
  <c r="S3103" i="2"/>
  <c r="T3103" i="2" s="1"/>
  <c r="Y3103" i="2" s="1"/>
  <c r="Z3103" i="2" s="1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X3082" i="2" s="1"/>
  <c r="S3081" i="2"/>
  <c r="S3080" i="2"/>
  <c r="S3079" i="2"/>
  <c r="S3078" i="2"/>
  <c r="S3077" i="2"/>
  <c r="S3076" i="2"/>
  <c r="S3075" i="2"/>
  <c r="S3074" i="2"/>
  <c r="S3073" i="2"/>
  <c r="S3072" i="2"/>
  <c r="T3072" i="2" s="1"/>
  <c r="Y3072" i="2" s="1"/>
  <c r="Z3072" i="2" s="1"/>
  <c r="S3071" i="2"/>
  <c r="T3071" i="2" s="1"/>
  <c r="Y3071" i="2" s="1"/>
  <c r="Z3071" i="2" s="1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T3040" i="2" s="1"/>
  <c r="Y3040" i="2" s="1"/>
  <c r="Z3040" i="2" s="1"/>
  <c r="S3039" i="2"/>
  <c r="T3039" i="2" s="1"/>
  <c r="Y3039" i="2" s="1"/>
  <c r="Z3039" i="2" s="1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T3008" i="2" s="1"/>
  <c r="Y3008" i="2" s="1"/>
  <c r="Z3008" i="2" s="1"/>
  <c r="S3007" i="2"/>
  <c r="T3007" i="2" s="1"/>
  <c r="Y3007" i="2" s="1"/>
  <c r="Z3007" i="2" s="1"/>
  <c r="S3006" i="2"/>
  <c r="S3005" i="2"/>
  <c r="S3004" i="2"/>
  <c r="S3003" i="2"/>
  <c r="S3002" i="2"/>
  <c r="S3001" i="2"/>
  <c r="S3000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T2791" i="2" s="1"/>
  <c r="Y2791" i="2" s="1"/>
  <c r="Z2791" i="2" s="1"/>
  <c r="S2790" i="2"/>
  <c r="T2790" i="2" s="1"/>
  <c r="Y2790" i="2" s="1"/>
  <c r="Z2790" i="2" s="1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T2944" i="2" s="1"/>
  <c r="Y2944" i="2" s="1"/>
  <c r="Z2944" i="2" s="1"/>
  <c r="S2943" i="2"/>
  <c r="T2943" i="2" s="1"/>
  <c r="Y2943" i="2" s="1"/>
  <c r="Z2943" i="2" s="1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T2912" i="2" s="1"/>
  <c r="Y2912" i="2" s="1"/>
  <c r="Z2912" i="2" s="1"/>
  <c r="S2911" i="2"/>
  <c r="T2911" i="2" s="1"/>
  <c r="Y2911" i="2" s="1"/>
  <c r="Z2911" i="2" s="1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999" i="2"/>
  <c r="S2998" i="2"/>
  <c r="S2997" i="2"/>
  <c r="S2996" i="2"/>
  <c r="S2995" i="2"/>
  <c r="S2994" i="2"/>
  <c r="S2993" i="2"/>
  <c r="S2992" i="2"/>
  <c r="S2991" i="2"/>
  <c r="T2991" i="2" s="1"/>
  <c r="Y2991" i="2" s="1"/>
  <c r="Z2991" i="2" s="1"/>
  <c r="S2990" i="2"/>
  <c r="T2990" i="2" s="1"/>
  <c r="Y2990" i="2" s="1"/>
  <c r="Z2990" i="2" s="1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851" i="2"/>
  <c r="S2850" i="2"/>
  <c r="S2849" i="2"/>
  <c r="S2848" i="2"/>
  <c r="T2848" i="2" s="1"/>
  <c r="Y2848" i="2" s="1"/>
  <c r="Z2848" i="2" s="1"/>
  <c r="S2847" i="2"/>
  <c r="T2847" i="2" s="1"/>
  <c r="Y2847" i="2" s="1"/>
  <c r="Z2847" i="2" s="1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T2816" i="2" s="1"/>
  <c r="Y2816" i="2" s="1"/>
  <c r="Z2816" i="2" s="1"/>
  <c r="S2815" i="2"/>
  <c r="T2815" i="2" s="1"/>
  <c r="Y2815" i="2" s="1"/>
  <c r="Z2815" i="2" s="1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T2858" i="2" s="1"/>
  <c r="Y2858" i="2" s="1"/>
  <c r="Z2858" i="2" s="1"/>
  <c r="S2857" i="2"/>
  <c r="T2857" i="2" s="1"/>
  <c r="Y2857" i="2" s="1"/>
  <c r="Z2857" i="2" s="1"/>
  <c r="S2856" i="2"/>
  <c r="S2855" i="2"/>
  <c r="S2854" i="2"/>
  <c r="S2853" i="2"/>
  <c r="S2852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T2752" i="2" s="1"/>
  <c r="Y2752" i="2" s="1"/>
  <c r="Z2752" i="2" s="1"/>
  <c r="S2751" i="2"/>
  <c r="T2751" i="2" s="1"/>
  <c r="Y2751" i="2" s="1"/>
  <c r="Z2751" i="2" s="1"/>
  <c r="S2750" i="2"/>
  <c r="S2749" i="2"/>
  <c r="S2748" i="2"/>
  <c r="S2747" i="2"/>
  <c r="S2746" i="2"/>
  <c r="S2745" i="2"/>
  <c r="S2744" i="2"/>
  <c r="S2743" i="2"/>
  <c r="S2742" i="2"/>
  <c r="S2741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T2646" i="2" s="1"/>
  <c r="Y2646" i="2" s="1"/>
  <c r="Z2646" i="2" s="1"/>
  <c r="S2645" i="2"/>
  <c r="T2645" i="2" s="1"/>
  <c r="Y2645" i="2" s="1"/>
  <c r="Z2645" i="2" s="1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T1578" i="2" s="1"/>
  <c r="Y1578" i="2" s="1"/>
  <c r="Z1578" i="2" s="1"/>
  <c r="S1577" i="2"/>
  <c r="T1577" i="2" s="1"/>
  <c r="Y1577" i="2" s="1"/>
  <c r="Z1577" i="2" s="1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2703" i="2"/>
  <c r="S2702" i="2"/>
  <c r="S2701" i="2"/>
  <c r="S2700" i="2"/>
  <c r="S2699" i="2"/>
  <c r="S2698" i="2"/>
  <c r="S2697" i="2"/>
  <c r="S2696" i="2"/>
  <c r="S2695" i="2"/>
  <c r="S2694" i="2"/>
  <c r="S2693" i="2"/>
  <c r="T2693" i="2" s="1"/>
  <c r="Y2693" i="2" s="1"/>
  <c r="Z2693" i="2" s="1"/>
  <c r="S2692" i="2"/>
  <c r="T2692" i="2" s="1"/>
  <c r="Y2692" i="2" s="1"/>
  <c r="Z2692" i="2" s="1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740" i="2"/>
  <c r="S2739" i="2"/>
  <c r="S2738" i="2"/>
  <c r="S2737" i="2"/>
  <c r="S2736" i="2"/>
  <c r="S2735" i="2"/>
  <c r="T2735" i="2" s="1"/>
  <c r="Y2735" i="2" s="1"/>
  <c r="Z2735" i="2" s="1"/>
  <c r="S2734" i="2"/>
  <c r="T2734" i="2" s="1"/>
  <c r="Y2734" i="2" s="1"/>
  <c r="Z2734" i="2" s="1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629" i="2"/>
  <c r="T2629" i="2" s="1"/>
  <c r="Y2629" i="2" s="1"/>
  <c r="Z2629" i="2" s="1"/>
  <c r="S2628" i="2"/>
  <c r="T2628" i="2" s="1"/>
  <c r="Y2628" i="2" s="1"/>
  <c r="Z2628" i="2" s="1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T2597" i="2" s="1"/>
  <c r="Y2597" i="2" s="1"/>
  <c r="Z2597" i="2" s="1"/>
  <c r="S2596" i="2"/>
  <c r="T2596" i="2" s="1"/>
  <c r="Y2596" i="2" s="1"/>
  <c r="Z2596" i="2" s="1"/>
  <c r="S2595" i="2"/>
  <c r="S2594" i="2"/>
  <c r="S2593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T2491" i="2" s="1"/>
  <c r="Y2491" i="2" s="1"/>
  <c r="Z2491" i="2" s="1"/>
  <c r="S2490" i="2"/>
  <c r="T2490" i="2" s="1"/>
  <c r="Y2490" i="2" s="1"/>
  <c r="Z2490" i="2" s="1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T2459" i="2" s="1"/>
  <c r="Y2459" i="2" s="1"/>
  <c r="Z2459" i="2" s="1"/>
  <c r="S2458" i="2"/>
  <c r="T2458" i="2" s="1"/>
  <c r="Y2458" i="2" s="1"/>
  <c r="Z2458" i="2" s="1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T2427" i="2" s="1"/>
  <c r="Y2427" i="2" s="1"/>
  <c r="Z2427" i="2" s="1"/>
  <c r="S2426" i="2"/>
  <c r="T2426" i="2" s="1"/>
  <c r="Y2426" i="2" s="1"/>
  <c r="Z2426" i="2" s="1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T1988" i="2" s="1"/>
  <c r="Y1988" i="2" s="1"/>
  <c r="Z1988" i="2" s="1"/>
  <c r="S1987" i="2"/>
  <c r="T1987" i="2" s="1"/>
  <c r="Y1987" i="2" s="1"/>
  <c r="Z1987" i="2" s="1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2592" i="2"/>
  <c r="S2591" i="2"/>
  <c r="S2590" i="2"/>
  <c r="S2589" i="2"/>
  <c r="S2588" i="2"/>
  <c r="S2587" i="2"/>
  <c r="S2586" i="2"/>
  <c r="S2585" i="2"/>
  <c r="T2585" i="2" s="1"/>
  <c r="Y2585" i="2" s="1"/>
  <c r="Z2585" i="2" s="1"/>
  <c r="S2584" i="2"/>
  <c r="T2584" i="2" s="1"/>
  <c r="Y2584" i="2" s="1"/>
  <c r="Z2584" i="2" s="1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296" i="2"/>
  <c r="S2295" i="2"/>
  <c r="S2294" i="2"/>
  <c r="T2294" i="2" s="1"/>
  <c r="Y2294" i="2" s="1"/>
  <c r="Z2294" i="2" s="1"/>
  <c r="S2293" i="2"/>
  <c r="T2293" i="2" s="1"/>
  <c r="Y2293" i="2" s="1"/>
  <c r="Z2293" i="2" s="1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T2262" i="2" s="1"/>
  <c r="Y2262" i="2" s="1"/>
  <c r="Z2262" i="2" s="1"/>
  <c r="S2261" i="2"/>
  <c r="T2261" i="2" s="1"/>
  <c r="Y2261" i="2" s="1"/>
  <c r="Z2261" i="2" s="1"/>
  <c r="S2260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X2532" i="2" s="1"/>
  <c r="S2531" i="2"/>
  <c r="S2530" i="2"/>
  <c r="S2529" i="2"/>
  <c r="S2528" i="2"/>
  <c r="S2527" i="2"/>
  <c r="S2526" i="2"/>
  <c r="T2526" i="2" s="1"/>
  <c r="Y2526" i="2" s="1"/>
  <c r="Z2526" i="2" s="1"/>
  <c r="S2525" i="2"/>
  <c r="S2524" i="2"/>
  <c r="S2523" i="2"/>
  <c r="S2522" i="2"/>
  <c r="S2521" i="2"/>
  <c r="S2520" i="2"/>
  <c r="S2519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T2383" i="2" s="1"/>
  <c r="Y2383" i="2" s="1"/>
  <c r="Z2383" i="2" s="1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X2320" i="2" s="1"/>
  <c r="S2319" i="2"/>
  <c r="S2318" i="2"/>
  <c r="S2317" i="2"/>
  <c r="S2316" i="2"/>
  <c r="S2315" i="2"/>
  <c r="S2314" i="2"/>
  <c r="S2313" i="2"/>
  <c r="T2313" i="2" s="1"/>
  <c r="Y2313" i="2" s="1"/>
  <c r="Z2313" i="2" s="1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6736" i="2"/>
  <c r="S6735" i="2"/>
  <c r="S6734" i="2"/>
  <c r="S6733" i="2"/>
  <c r="S6732" i="2"/>
  <c r="S6731" i="2"/>
  <c r="S6730" i="2"/>
  <c r="S6729" i="2"/>
  <c r="S6728" i="2"/>
  <c r="S6727" i="2"/>
  <c r="S6726" i="2"/>
  <c r="S6725" i="2"/>
  <c r="S6724" i="2"/>
  <c r="S6723" i="2"/>
  <c r="S6722" i="2"/>
  <c r="S6721" i="2"/>
  <c r="T6721" i="2" s="1"/>
  <c r="Y6721" i="2" s="1"/>
  <c r="Z6721" i="2" s="1"/>
  <c r="S6720" i="2"/>
  <c r="S6719" i="2"/>
  <c r="S6718" i="2"/>
  <c r="S6717" i="2"/>
  <c r="S6716" i="2"/>
  <c r="S6715" i="2"/>
  <c r="S6714" i="2"/>
  <c r="S6713" i="2"/>
  <c r="S6712" i="2"/>
  <c r="S6711" i="2"/>
  <c r="S6710" i="2"/>
  <c r="S6709" i="2"/>
  <c r="S6708" i="2"/>
  <c r="S6707" i="2"/>
  <c r="S6706" i="2"/>
  <c r="S6705" i="2"/>
  <c r="S6704" i="2"/>
  <c r="S6703" i="2"/>
  <c r="S6702" i="2"/>
  <c r="S6701" i="2"/>
  <c r="S6700" i="2"/>
  <c r="S2259" i="2"/>
  <c r="S2258" i="2"/>
  <c r="S2257" i="2"/>
  <c r="S2256" i="2"/>
  <c r="X2256" i="2" s="1"/>
  <c r="S2255" i="2"/>
  <c r="S2254" i="2"/>
  <c r="S2253" i="2"/>
  <c r="S2252" i="2"/>
  <c r="S2251" i="2"/>
  <c r="S2250" i="2"/>
  <c r="T2250" i="2" s="1"/>
  <c r="Y2250" i="2" s="1"/>
  <c r="Z2250" i="2" s="1"/>
  <c r="S2249" i="2"/>
  <c r="T2249" i="2" s="1"/>
  <c r="Y2249" i="2" s="1"/>
  <c r="Z2249" i="2" s="1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4183" i="2"/>
  <c r="S4182" i="2"/>
  <c r="S4181" i="2"/>
  <c r="S4180" i="2"/>
  <c r="S4179" i="2"/>
  <c r="T4179" i="2" s="1"/>
  <c r="Y4179" i="2" s="1"/>
  <c r="Z4179" i="2" s="1"/>
  <c r="S4178" i="2"/>
  <c r="T4178" i="2" s="1"/>
  <c r="Y4178" i="2" s="1"/>
  <c r="Z4178" i="2" s="1"/>
  <c r="S4177" i="2"/>
  <c r="S4176" i="2"/>
  <c r="S4175" i="2"/>
  <c r="S4174" i="2"/>
  <c r="S4173" i="2"/>
  <c r="S4172" i="2"/>
  <c r="S4171" i="2"/>
  <c r="S4170" i="2"/>
  <c r="S4169" i="2"/>
  <c r="S4168" i="2"/>
  <c r="S4167" i="2"/>
  <c r="S4166" i="2"/>
  <c r="S4165" i="2"/>
  <c r="S4164" i="2"/>
  <c r="S4163" i="2"/>
  <c r="S4162" i="2"/>
  <c r="S4161" i="2"/>
  <c r="S4160" i="2"/>
  <c r="S4159" i="2"/>
  <c r="S4158" i="2"/>
  <c r="S4157" i="2"/>
  <c r="S4156" i="2"/>
  <c r="S4155" i="2"/>
  <c r="S4154" i="2"/>
  <c r="S4153" i="2"/>
  <c r="S4152" i="2"/>
  <c r="S4151" i="2"/>
  <c r="S4150" i="2"/>
  <c r="S4149" i="2"/>
  <c r="S4148" i="2"/>
  <c r="S4147" i="2"/>
  <c r="T4147" i="2" s="1"/>
  <c r="Y4147" i="2" s="1"/>
  <c r="Z4147" i="2" s="1"/>
  <c r="S2222" i="2"/>
  <c r="T2222" i="2" s="1"/>
  <c r="Y2222" i="2" s="1"/>
  <c r="Z2222" i="2" s="1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T2191" i="2" s="1"/>
  <c r="Y2191" i="2" s="1"/>
  <c r="Z2191" i="2" s="1"/>
  <c r="S2190" i="2"/>
  <c r="T2190" i="2" s="1"/>
  <c r="Y2190" i="2" s="1"/>
  <c r="Z2190" i="2" s="1"/>
  <c r="S2189" i="2"/>
  <c r="S2188" i="2"/>
  <c r="S2187" i="2"/>
  <c r="S2186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T2122" i="2" s="1"/>
  <c r="Y2122" i="2" s="1"/>
  <c r="Z2122" i="2" s="1"/>
  <c r="S2121" i="2"/>
  <c r="T2121" i="2" s="1"/>
  <c r="Y2121" i="2" s="1"/>
  <c r="Z2121" i="2" s="1"/>
  <c r="S2120" i="2"/>
  <c r="S2119" i="2"/>
  <c r="S2118" i="2"/>
  <c r="S2117" i="2"/>
  <c r="S2116" i="2"/>
  <c r="S2115" i="2"/>
  <c r="S2114" i="2"/>
  <c r="S2113" i="2"/>
  <c r="S2112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T2164" i="2" s="1"/>
  <c r="Y2164" i="2" s="1"/>
  <c r="Z2164" i="2" s="1"/>
  <c r="S2163" i="2"/>
  <c r="T2163" i="2" s="1"/>
  <c r="Y2163" i="2" s="1"/>
  <c r="Z2163" i="2" s="1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T2095" i="2" s="1"/>
  <c r="Y2095" i="2" s="1"/>
  <c r="Z2095" i="2" s="1"/>
  <c r="S2094" i="2"/>
  <c r="T2094" i="2" s="1"/>
  <c r="Y2094" i="2" s="1"/>
  <c r="Z2094" i="2" s="1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X2079" i="2" s="1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T2063" i="2" s="1"/>
  <c r="Y2063" i="2" s="1"/>
  <c r="Z2063" i="2" s="1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5848" i="2"/>
  <c r="S5847" i="2"/>
  <c r="S5846" i="2"/>
  <c r="S5845" i="2"/>
  <c r="S5844" i="2"/>
  <c r="S5843" i="2"/>
  <c r="S5842" i="2"/>
  <c r="T5842" i="2" s="1"/>
  <c r="Y5842" i="2" s="1"/>
  <c r="Z5842" i="2" s="1"/>
  <c r="S5841" i="2"/>
  <c r="S5840" i="2"/>
  <c r="S5839" i="2"/>
  <c r="S5838" i="2"/>
  <c r="S5837" i="2"/>
  <c r="S5836" i="2"/>
  <c r="S5835" i="2"/>
  <c r="S5834" i="2"/>
  <c r="S5833" i="2"/>
  <c r="S5832" i="2"/>
  <c r="S5831" i="2"/>
  <c r="S5830" i="2"/>
  <c r="S5829" i="2"/>
  <c r="S5828" i="2"/>
  <c r="S5827" i="2"/>
  <c r="S5826" i="2"/>
  <c r="S5825" i="2"/>
  <c r="S5824" i="2"/>
  <c r="S5823" i="2"/>
  <c r="S5822" i="2"/>
  <c r="S5821" i="2"/>
  <c r="S5820" i="2"/>
  <c r="S5819" i="2"/>
  <c r="S5818" i="2"/>
  <c r="S5817" i="2"/>
  <c r="S5816" i="2"/>
  <c r="S5815" i="2"/>
  <c r="S5814" i="2"/>
  <c r="S5813" i="2"/>
  <c r="S5812" i="2"/>
  <c r="S2037" i="2"/>
  <c r="S2036" i="2"/>
  <c r="T2036" i="2" s="1"/>
  <c r="Y2036" i="2" s="1"/>
  <c r="Z2036" i="2" s="1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T2004" i="2" s="1"/>
  <c r="Y2004" i="2" s="1"/>
  <c r="Z2004" i="2" s="1"/>
  <c r="S2003" i="2"/>
  <c r="S2002" i="2"/>
  <c r="S2001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T1897" i="2" s="1"/>
  <c r="Y1897" i="2" s="1"/>
  <c r="Z1897" i="2" s="1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T1865" i="2" s="1"/>
  <c r="Y1865" i="2" s="1"/>
  <c r="Z1865" i="2" s="1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T94" i="2" s="1"/>
  <c r="Y94" i="2" s="1"/>
  <c r="Z94" i="2" s="1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1852" i="2"/>
  <c r="S1851" i="2"/>
  <c r="S1850" i="2"/>
  <c r="T1850" i="2" s="1"/>
  <c r="Y1850" i="2" s="1"/>
  <c r="Z1850" i="2" s="1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T1834" i="2" s="1"/>
  <c r="Y1834" i="2" s="1"/>
  <c r="Z1834" i="2" s="1"/>
  <c r="S1833" i="2"/>
  <c r="S1832" i="2"/>
  <c r="S1831" i="2"/>
  <c r="S1830" i="2"/>
  <c r="S1829" i="2"/>
  <c r="S1828" i="2"/>
  <c r="S1827" i="2"/>
  <c r="S1826" i="2"/>
  <c r="S1825" i="2"/>
  <c r="S1824" i="2"/>
  <c r="S1823" i="2"/>
  <c r="X1823" i="2" s="1"/>
  <c r="S1822" i="2"/>
  <c r="S1821" i="2"/>
  <c r="S1820" i="2"/>
  <c r="S1819" i="2"/>
  <c r="T1819" i="2" s="1"/>
  <c r="Y1819" i="2" s="1"/>
  <c r="Z1819" i="2" s="1"/>
  <c r="S1818" i="2"/>
  <c r="T1818" i="2" s="1"/>
  <c r="Y1818" i="2" s="1"/>
  <c r="Z1818" i="2" s="1"/>
  <c r="S1817" i="2"/>
  <c r="S1816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T1729" i="2" s="1"/>
  <c r="Y1729" i="2" s="1"/>
  <c r="Z1729" i="2" s="1"/>
  <c r="S1728" i="2"/>
  <c r="T1728" i="2" s="1"/>
  <c r="Y1728" i="2" s="1"/>
  <c r="Z1728" i="2" s="1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T1713" i="2" s="1"/>
  <c r="Y1713" i="2" s="1"/>
  <c r="Z1713" i="2" s="1"/>
  <c r="S1712" i="2"/>
  <c r="T1712" i="2" s="1"/>
  <c r="Y1712" i="2" s="1"/>
  <c r="Z1712" i="2" s="1"/>
  <c r="S1711" i="2"/>
  <c r="S1710" i="2"/>
  <c r="S1709" i="2"/>
  <c r="S1708" i="2"/>
  <c r="S1707" i="2"/>
  <c r="S1706" i="2"/>
  <c r="S1705" i="2"/>
  <c r="S1815" i="2"/>
  <c r="S1814" i="2"/>
  <c r="S1813" i="2"/>
  <c r="S1812" i="2"/>
  <c r="S1811" i="2"/>
  <c r="S1810" i="2"/>
  <c r="S1809" i="2"/>
  <c r="S1808" i="2"/>
  <c r="T1808" i="2" s="1"/>
  <c r="Y1808" i="2" s="1"/>
  <c r="Z1808" i="2" s="1"/>
  <c r="S1807" i="2"/>
  <c r="T1807" i="2" s="1"/>
  <c r="Y1807" i="2" s="1"/>
  <c r="Z1807" i="2" s="1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T1792" i="2" s="1"/>
  <c r="Y1792" i="2" s="1"/>
  <c r="Z1792" i="2" s="1"/>
  <c r="S1791" i="2"/>
  <c r="T1791" i="2" s="1"/>
  <c r="Y1791" i="2" s="1"/>
  <c r="Z1791" i="2" s="1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T1776" i="2" s="1"/>
  <c r="Y1776" i="2" s="1"/>
  <c r="Z1776" i="2" s="1"/>
  <c r="S1775" i="2"/>
  <c r="T1775" i="2" s="1"/>
  <c r="Y1775" i="2" s="1"/>
  <c r="Z1775" i="2" s="1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T1760" i="2" s="1"/>
  <c r="Y1760" i="2" s="1"/>
  <c r="Z1760" i="2" s="1"/>
  <c r="S1759" i="2"/>
  <c r="T1759" i="2" s="1"/>
  <c r="Y1759" i="2" s="1"/>
  <c r="Z1759" i="2" s="1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T1744" i="2" s="1"/>
  <c r="Y1744" i="2" s="1"/>
  <c r="Z1744" i="2" s="1"/>
  <c r="S1743" i="2"/>
  <c r="T1743" i="2" s="1"/>
  <c r="Y1743" i="2" s="1"/>
  <c r="Z1743" i="2" s="1"/>
  <c r="S1742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T2357" i="2" s="1"/>
  <c r="Y2357" i="2" s="1"/>
  <c r="Z2357" i="2" s="1"/>
  <c r="S2356" i="2"/>
  <c r="T2356" i="2" s="1"/>
  <c r="Y2356" i="2" s="1"/>
  <c r="Z2356" i="2" s="1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T2341" i="2" s="1"/>
  <c r="Y2341" i="2" s="1"/>
  <c r="Z2341" i="2" s="1"/>
  <c r="S2340" i="2"/>
  <c r="T2340" i="2" s="1"/>
  <c r="Y2340" i="2" s="1"/>
  <c r="Z2340" i="2" s="1"/>
  <c r="S2339" i="2"/>
  <c r="S2338" i="2"/>
  <c r="S2337" i="2"/>
  <c r="S2336" i="2"/>
  <c r="S2335" i="2"/>
  <c r="S2334" i="2"/>
  <c r="S1704" i="2"/>
  <c r="S1703" i="2"/>
  <c r="S1702" i="2"/>
  <c r="S1701" i="2"/>
  <c r="S1700" i="2"/>
  <c r="S1699" i="2"/>
  <c r="S1698" i="2"/>
  <c r="S1697" i="2"/>
  <c r="S1696" i="2"/>
  <c r="T1696" i="2" s="1"/>
  <c r="Y1696" i="2" s="1"/>
  <c r="Z1696" i="2" s="1"/>
  <c r="S1695" i="2"/>
  <c r="T1695" i="2" s="1"/>
  <c r="Y1695" i="2" s="1"/>
  <c r="Z1695" i="2" s="1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T1680" i="2" s="1"/>
  <c r="Y1680" i="2" s="1"/>
  <c r="Z1680" i="2" s="1"/>
  <c r="S1679" i="2"/>
  <c r="T1679" i="2" s="1"/>
  <c r="Y1679" i="2" s="1"/>
  <c r="Z1679" i="2" s="1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T1664" i="2" s="1"/>
  <c r="Y1664" i="2" s="1"/>
  <c r="Z1664" i="2" s="1"/>
  <c r="S1663" i="2"/>
  <c r="T1663" i="2" s="1"/>
  <c r="Y1663" i="2" s="1"/>
  <c r="Z1663" i="2" s="1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T1648" i="2" s="1"/>
  <c r="Y1648" i="2" s="1"/>
  <c r="Z1648" i="2" s="1"/>
  <c r="S1647" i="2"/>
  <c r="T1647" i="2" s="1"/>
  <c r="Y1647" i="2" s="1"/>
  <c r="Z1647" i="2" s="1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T1632" i="2" s="1"/>
  <c r="Y1632" i="2" s="1"/>
  <c r="Z1632" i="2" s="1"/>
  <c r="S1631" i="2"/>
  <c r="T1631" i="2" s="1"/>
  <c r="Y1631" i="2" s="1"/>
  <c r="Z1631" i="2" s="1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T1616" i="2" s="1"/>
  <c r="Y1616" i="2" s="1"/>
  <c r="Z1616" i="2" s="1"/>
  <c r="S1615" i="2"/>
  <c r="T1615" i="2" s="1"/>
  <c r="Y1615" i="2" s="1"/>
  <c r="Z1615" i="2" s="1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T1600" i="2" s="1"/>
  <c r="Y1600" i="2" s="1"/>
  <c r="Z1600" i="2" s="1"/>
  <c r="S1599" i="2"/>
  <c r="T1599" i="2" s="1"/>
  <c r="Y1599" i="2" s="1"/>
  <c r="Z1599" i="2" s="1"/>
  <c r="S1598" i="2"/>
  <c r="S1597" i="2"/>
  <c r="S1596" i="2"/>
  <c r="S1595" i="2"/>
  <c r="S1594" i="2"/>
  <c r="S1519" i="2"/>
  <c r="S1518" i="2"/>
  <c r="S1517" i="2"/>
  <c r="S1516" i="2"/>
  <c r="S1515" i="2"/>
  <c r="S1514" i="2"/>
  <c r="S1513" i="2"/>
  <c r="S1512" i="2"/>
  <c r="S1511" i="2"/>
  <c r="S1510" i="2"/>
  <c r="T1510" i="2" s="1"/>
  <c r="Y1510" i="2" s="1"/>
  <c r="Z1510" i="2" s="1"/>
  <c r="S1509" i="2"/>
  <c r="T1509" i="2" s="1"/>
  <c r="Y1509" i="2" s="1"/>
  <c r="Z1509" i="2" s="1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T1494" i="2" s="1"/>
  <c r="Y1494" i="2" s="1"/>
  <c r="Z1494" i="2" s="1"/>
  <c r="S1493" i="2"/>
  <c r="T1493" i="2" s="1"/>
  <c r="Y1493" i="2" s="1"/>
  <c r="Z1493" i="2" s="1"/>
  <c r="S1492" i="2"/>
  <c r="S1491" i="2"/>
  <c r="S1490" i="2"/>
  <c r="S1489" i="2"/>
  <c r="S1488" i="2"/>
  <c r="S1487" i="2"/>
  <c r="S1486" i="2"/>
  <c r="S1485" i="2"/>
  <c r="S1484" i="2"/>
  <c r="S1483" i="2"/>
  <c r="S1186" i="2"/>
  <c r="S1185" i="2"/>
  <c r="S1184" i="2"/>
  <c r="S1183" i="2"/>
  <c r="S1182" i="2"/>
  <c r="T1182" i="2" s="1"/>
  <c r="Y1182" i="2" s="1"/>
  <c r="Z1182" i="2" s="1"/>
  <c r="S1181" i="2"/>
  <c r="T1181" i="2" s="1"/>
  <c r="Y1181" i="2" s="1"/>
  <c r="Z1181" i="2" s="1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T1166" i="2" s="1"/>
  <c r="Y1166" i="2" s="1"/>
  <c r="Z1166" i="2" s="1"/>
  <c r="S1165" i="2"/>
  <c r="T1165" i="2" s="1"/>
  <c r="Y1165" i="2" s="1"/>
  <c r="Z1165" i="2" s="1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T1150" i="2" s="1"/>
  <c r="Y1150" i="2" s="1"/>
  <c r="Z1150" i="2" s="1"/>
  <c r="S1408" i="2"/>
  <c r="T1408" i="2" s="1"/>
  <c r="Y1408" i="2" s="1"/>
  <c r="Z1408" i="2" s="1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T1393" i="2" s="1"/>
  <c r="Y1393" i="2" s="1"/>
  <c r="Z1393" i="2" s="1"/>
  <c r="S1392" i="2"/>
  <c r="T1392" i="2" s="1"/>
  <c r="Y1392" i="2" s="1"/>
  <c r="Z1392" i="2" s="1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T1377" i="2" s="1"/>
  <c r="Y1377" i="2" s="1"/>
  <c r="Z1377" i="2" s="1"/>
  <c r="S1376" i="2"/>
  <c r="T1376" i="2" s="1"/>
  <c r="Y1376" i="2" s="1"/>
  <c r="Z1376" i="2" s="1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T1361" i="2" s="1"/>
  <c r="Y1361" i="2" s="1"/>
  <c r="Z1361" i="2" s="1"/>
  <c r="S1360" i="2"/>
  <c r="T1360" i="2" s="1"/>
  <c r="Y1360" i="2" s="1"/>
  <c r="Z1360" i="2" s="1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T1345" i="2" s="1"/>
  <c r="Y1345" i="2" s="1"/>
  <c r="Z1345" i="2" s="1"/>
  <c r="S1344" i="2"/>
  <c r="T1344" i="2" s="1"/>
  <c r="Y1344" i="2" s="1"/>
  <c r="Z1344" i="2" s="1"/>
  <c r="S1343" i="2"/>
  <c r="S1342" i="2"/>
  <c r="S1341" i="2"/>
  <c r="S1340" i="2"/>
  <c r="S1339" i="2"/>
  <c r="S1338" i="2"/>
  <c r="S1337" i="2"/>
  <c r="S1336" i="2"/>
  <c r="S1335" i="2"/>
  <c r="S1482" i="2"/>
  <c r="S1481" i="2"/>
  <c r="S1480" i="2"/>
  <c r="S1479" i="2"/>
  <c r="S1478" i="2"/>
  <c r="S1477" i="2"/>
  <c r="T1477" i="2" s="1"/>
  <c r="Y1477" i="2" s="1"/>
  <c r="Z1477" i="2" s="1"/>
  <c r="S1476" i="2"/>
  <c r="T1476" i="2" s="1"/>
  <c r="Y1476" i="2" s="1"/>
  <c r="Z1476" i="2" s="1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T1461" i="2" s="1"/>
  <c r="Y1461" i="2" s="1"/>
  <c r="Z1461" i="2" s="1"/>
  <c r="S1460" i="2"/>
  <c r="T1460" i="2" s="1"/>
  <c r="Y1460" i="2" s="1"/>
  <c r="Z1460" i="2" s="1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T1445" i="2" s="1"/>
  <c r="Y1445" i="2" s="1"/>
  <c r="Z1445" i="2" s="1"/>
  <c r="S1444" i="2"/>
  <c r="T1444" i="2" s="1"/>
  <c r="Y1444" i="2" s="1"/>
  <c r="Z1444" i="2" s="1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T1429" i="2" s="1"/>
  <c r="Y1429" i="2" s="1"/>
  <c r="Z1429" i="2" s="1"/>
  <c r="S1428" i="2"/>
  <c r="T1428" i="2" s="1"/>
  <c r="Y1428" i="2" s="1"/>
  <c r="Z1428" i="2" s="1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T1413" i="2" s="1"/>
  <c r="Y1413" i="2" s="1"/>
  <c r="Z1413" i="2" s="1"/>
  <c r="S1412" i="2"/>
  <c r="T1412" i="2" s="1"/>
  <c r="Y1412" i="2" s="1"/>
  <c r="Z1412" i="2" s="1"/>
  <c r="S1411" i="2"/>
  <c r="S1410" i="2"/>
  <c r="S1409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T1101" i="2" s="1"/>
  <c r="Y1101" i="2" s="1"/>
  <c r="Z1101" i="2" s="1"/>
  <c r="S1100" i="2"/>
  <c r="T1100" i="2" s="1"/>
  <c r="Y1100" i="2" s="1"/>
  <c r="Z1100" i="2" s="1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T1085" i="2" s="1"/>
  <c r="Y1085" i="2" s="1"/>
  <c r="Z1085" i="2" s="1"/>
  <c r="S1084" i="2"/>
  <c r="T1084" i="2" s="1"/>
  <c r="Y1084" i="2" s="1"/>
  <c r="Z1084" i="2" s="1"/>
  <c r="S1083" i="2"/>
  <c r="S1082" i="2"/>
  <c r="S1081" i="2"/>
  <c r="S1080" i="2"/>
  <c r="S1079" i="2"/>
  <c r="S1078" i="2"/>
  <c r="S1077" i="2"/>
  <c r="S1076" i="2"/>
  <c r="S1556" i="2"/>
  <c r="S1555" i="2"/>
  <c r="S1554" i="2"/>
  <c r="S1553" i="2"/>
  <c r="S1552" i="2"/>
  <c r="S1551" i="2"/>
  <c r="S1550" i="2"/>
  <c r="T1550" i="2" s="1"/>
  <c r="Y1550" i="2" s="1"/>
  <c r="Z1550" i="2" s="1"/>
  <c r="S1549" i="2"/>
  <c r="T1549" i="2" s="1"/>
  <c r="Y1549" i="2" s="1"/>
  <c r="Z1549" i="2" s="1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T1534" i="2" s="1"/>
  <c r="Y1534" i="2" s="1"/>
  <c r="Z1534" i="2" s="1"/>
  <c r="S1533" i="2"/>
  <c r="T1533" i="2" s="1"/>
  <c r="Y1533" i="2" s="1"/>
  <c r="Z1533" i="2" s="1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334" i="2"/>
  <c r="S1333" i="2"/>
  <c r="T1333" i="2" s="1"/>
  <c r="Y1333" i="2" s="1"/>
  <c r="Z1333" i="2" s="1"/>
  <c r="S1332" i="2"/>
  <c r="T1332" i="2" s="1"/>
  <c r="Y1332" i="2" s="1"/>
  <c r="Z1332" i="2" s="1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T1317" i="2" s="1"/>
  <c r="Y1317" i="2" s="1"/>
  <c r="Z1317" i="2" s="1"/>
  <c r="S1316" i="2"/>
  <c r="T1316" i="2" s="1"/>
  <c r="Y1316" i="2" s="1"/>
  <c r="Z1316" i="2" s="1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T1301" i="2" s="1"/>
  <c r="Y1301" i="2" s="1"/>
  <c r="Z1301" i="2" s="1"/>
  <c r="S1300" i="2"/>
  <c r="T1300" i="2" s="1"/>
  <c r="Y1300" i="2" s="1"/>
  <c r="Z1300" i="2" s="1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T1285" i="2" s="1"/>
  <c r="Y1285" i="2" s="1"/>
  <c r="Z1285" i="2" s="1"/>
  <c r="S1284" i="2"/>
  <c r="T1284" i="2" s="1"/>
  <c r="Y1284" i="2" s="1"/>
  <c r="Z1284" i="2" s="1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T1269" i="2" s="1"/>
  <c r="Y1269" i="2" s="1"/>
  <c r="Z1269" i="2" s="1"/>
  <c r="S1268" i="2"/>
  <c r="T1268" i="2" s="1"/>
  <c r="Y1268" i="2" s="1"/>
  <c r="Z1268" i="2" s="1"/>
  <c r="S1267" i="2"/>
  <c r="S1266" i="2"/>
  <c r="S1265" i="2"/>
  <c r="S1264" i="2"/>
  <c r="S1263" i="2"/>
  <c r="S1262" i="2"/>
  <c r="S1261" i="2"/>
  <c r="S6181" i="2"/>
  <c r="S6180" i="2"/>
  <c r="S6179" i="2"/>
  <c r="S6178" i="2"/>
  <c r="S6177" i="2"/>
  <c r="S6176" i="2"/>
  <c r="S6175" i="2"/>
  <c r="S6174" i="2"/>
  <c r="T6174" i="2" s="1"/>
  <c r="Y6174" i="2" s="1"/>
  <c r="Z6174" i="2" s="1"/>
  <c r="S6173" i="2"/>
  <c r="T6173" i="2" s="1"/>
  <c r="Y6173" i="2" s="1"/>
  <c r="Z6173" i="2" s="1"/>
  <c r="S6172" i="2"/>
  <c r="S6171" i="2"/>
  <c r="S6170" i="2"/>
  <c r="S6169" i="2"/>
  <c r="S6168" i="2"/>
  <c r="S6167" i="2"/>
  <c r="S6166" i="2"/>
  <c r="S6165" i="2"/>
  <c r="S6164" i="2"/>
  <c r="S6163" i="2"/>
  <c r="S6162" i="2"/>
  <c r="S6161" i="2"/>
  <c r="S6160" i="2"/>
  <c r="S6159" i="2"/>
  <c r="S6158" i="2"/>
  <c r="T6158" i="2" s="1"/>
  <c r="Y6158" i="2" s="1"/>
  <c r="Z6158" i="2" s="1"/>
  <c r="S6157" i="2"/>
  <c r="T6157" i="2" s="1"/>
  <c r="Y6157" i="2" s="1"/>
  <c r="Z6157" i="2" s="1"/>
  <c r="S6156" i="2"/>
  <c r="S6155" i="2"/>
  <c r="S6154" i="2"/>
  <c r="S6153" i="2"/>
  <c r="S6152" i="2"/>
  <c r="S6151" i="2"/>
  <c r="S6150" i="2"/>
  <c r="S6149" i="2"/>
  <c r="S6148" i="2"/>
  <c r="S6147" i="2"/>
  <c r="S6146" i="2"/>
  <c r="S6145" i="2"/>
  <c r="S1149" i="2"/>
  <c r="S1148" i="2"/>
  <c r="S1147" i="2"/>
  <c r="T1147" i="2" s="1"/>
  <c r="Y1147" i="2" s="1"/>
  <c r="Z1147" i="2" s="1"/>
  <c r="S1146" i="2"/>
  <c r="T1146" i="2" s="1"/>
  <c r="Y1146" i="2" s="1"/>
  <c r="Z1146" i="2" s="1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T1131" i="2" s="1"/>
  <c r="Y1131" i="2" s="1"/>
  <c r="Z1131" i="2" s="1"/>
  <c r="S1130" i="2"/>
  <c r="T1130" i="2" s="1"/>
  <c r="Y1130" i="2" s="1"/>
  <c r="Z1130" i="2" s="1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T1115" i="2" s="1"/>
  <c r="Y1115" i="2" s="1"/>
  <c r="Z1115" i="2" s="1"/>
  <c r="S1114" i="2"/>
  <c r="T1114" i="2" s="1"/>
  <c r="Y1114" i="2" s="1"/>
  <c r="Z1114" i="2" s="1"/>
  <c r="S1113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T1210" i="2" s="1"/>
  <c r="Y1210" i="2" s="1"/>
  <c r="Z1210" i="2" s="1"/>
  <c r="S1209" i="2"/>
  <c r="T1209" i="2" s="1"/>
  <c r="Y1209" i="2" s="1"/>
  <c r="Z1209" i="2" s="1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T1194" i="2" s="1"/>
  <c r="Y1194" i="2" s="1"/>
  <c r="Z1194" i="2" s="1"/>
  <c r="S1193" i="2"/>
  <c r="T1193" i="2" s="1"/>
  <c r="Y1193" i="2" s="1"/>
  <c r="Z1193" i="2" s="1"/>
  <c r="S1192" i="2"/>
  <c r="S1191" i="2"/>
  <c r="S1190" i="2"/>
  <c r="S1189" i="2"/>
  <c r="S1188" i="2"/>
  <c r="S1187" i="2"/>
  <c r="S853" i="2"/>
  <c r="S852" i="2"/>
  <c r="S851" i="2"/>
  <c r="S850" i="2"/>
  <c r="S849" i="2"/>
  <c r="S848" i="2"/>
  <c r="S847" i="2"/>
  <c r="S846" i="2"/>
  <c r="S845" i="2"/>
  <c r="T845" i="2" s="1"/>
  <c r="Y845" i="2" s="1"/>
  <c r="Z845" i="2" s="1"/>
  <c r="S844" i="2"/>
  <c r="T844" i="2" s="1"/>
  <c r="Y844" i="2" s="1"/>
  <c r="Z844" i="2" s="1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T829" i="2" s="1"/>
  <c r="Y829" i="2" s="1"/>
  <c r="Z829" i="2" s="1"/>
  <c r="S828" i="2"/>
  <c r="T828" i="2" s="1"/>
  <c r="Y828" i="2" s="1"/>
  <c r="Z828" i="2" s="1"/>
  <c r="S827" i="2"/>
  <c r="S826" i="2"/>
  <c r="S825" i="2"/>
  <c r="S824" i="2"/>
  <c r="S823" i="2"/>
  <c r="S822" i="2"/>
  <c r="S821" i="2"/>
  <c r="S820" i="2"/>
  <c r="S819" i="2"/>
  <c r="S818" i="2"/>
  <c r="S817" i="2"/>
  <c r="S742" i="2"/>
  <c r="S741" i="2"/>
  <c r="S740" i="2"/>
  <c r="S739" i="2"/>
  <c r="T739" i="2" s="1"/>
  <c r="Y739" i="2" s="1"/>
  <c r="Z739" i="2" s="1"/>
  <c r="S738" i="2"/>
  <c r="T738" i="2" s="1"/>
  <c r="Y738" i="2" s="1"/>
  <c r="Z738" i="2" s="1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T723" i="2" s="1"/>
  <c r="Y723" i="2" s="1"/>
  <c r="Z723" i="2" s="1"/>
  <c r="S722" i="2"/>
  <c r="T722" i="2" s="1"/>
  <c r="Y722" i="2" s="1"/>
  <c r="Z722" i="2" s="1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T707" i="2" s="1"/>
  <c r="Y707" i="2" s="1"/>
  <c r="Z707" i="2" s="1"/>
  <c r="S706" i="2"/>
  <c r="T706" i="2" s="1"/>
  <c r="Y706" i="2" s="1"/>
  <c r="Z706" i="2" s="1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T913" i="2" s="1"/>
  <c r="Y913" i="2" s="1"/>
  <c r="Z913" i="2" s="1"/>
  <c r="S912" i="2"/>
  <c r="T912" i="2" s="1"/>
  <c r="Y912" i="2" s="1"/>
  <c r="Z912" i="2" s="1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T897" i="2" s="1"/>
  <c r="Y897" i="2" s="1"/>
  <c r="Z897" i="2" s="1"/>
  <c r="S896" i="2"/>
  <c r="T896" i="2" s="1"/>
  <c r="Y896" i="2" s="1"/>
  <c r="Z896" i="2" s="1"/>
  <c r="S895" i="2"/>
  <c r="S894" i="2"/>
  <c r="S893" i="2"/>
  <c r="S892" i="2"/>
  <c r="S891" i="2"/>
  <c r="S557" i="2"/>
  <c r="S556" i="2"/>
  <c r="S555" i="2"/>
  <c r="S554" i="2"/>
  <c r="S553" i="2"/>
  <c r="S552" i="2"/>
  <c r="S551" i="2"/>
  <c r="S550" i="2"/>
  <c r="S549" i="2"/>
  <c r="S548" i="2"/>
  <c r="T548" i="2" s="1"/>
  <c r="Y548" i="2" s="1"/>
  <c r="Z548" i="2" s="1"/>
  <c r="S547" i="2"/>
  <c r="T547" i="2" s="1"/>
  <c r="Y547" i="2" s="1"/>
  <c r="Z547" i="2" s="1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T532" i="2" s="1"/>
  <c r="Y532" i="2" s="1"/>
  <c r="Z532" i="2" s="1"/>
  <c r="S531" i="2"/>
  <c r="T531" i="2" s="1"/>
  <c r="Y531" i="2" s="1"/>
  <c r="Z531" i="2" s="1"/>
  <c r="S530" i="2"/>
  <c r="S529" i="2"/>
  <c r="S528" i="2"/>
  <c r="S527" i="2"/>
  <c r="S526" i="2"/>
  <c r="S525" i="2"/>
  <c r="S524" i="2"/>
  <c r="S523" i="2"/>
  <c r="S522" i="2"/>
  <c r="S521" i="2"/>
  <c r="S890" i="2"/>
  <c r="S889" i="2"/>
  <c r="S888" i="2"/>
  <c r="S887" i="2"/>
  <c r="S886" i="2"/>
  <c r="T886" i="2" s="1"/>
  <c r="Y886" i="2" s="1"/>
  <c r="Z886" i="2" s="1"/>
  <c r="S885" i="2"/>
  <c r="T885" i="2" s="1"/>
  <c r="Y885" i="2" s="1"/>
  <c r="Z885" i="2" s="1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T870" i="2" s="1"/>
  <c r="Y870" i="2" s="1"/>
  <c r="Z870" i="2" s="1"/>
  <c r="S869" i="2"/>
  <c r="T869" i="2" s="1"/>
  <c r="Y869" i="2" s="1"/>
  <c r="Z869" i="2" s="1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T854" i="2" s="1"/>
  <c r="Y854" i="2" s="1"/>
  <c r="Z854" i="2" s="1"/>
  <c r="S779" i="2"/>
  <c r="T779" i="2" s="1"/>
  <c r="Y779" i="2" s="1"/>
  <c r="Z779" i="2" s="1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T764" i="2" s="1"/>
  <c r="Y764" i="2" s="1"/>
  <c r="Z764" i="2" s="1"/>
  <c r="S763" i="2"/>
  <c r="T763" i="2" s="1"/>
  <c r="Y763" i="2" s="1"/>
  <c r="Z763" i="2" s="1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T748" i="2" s="1"/>
  <c r="Y748" i="2" s="1"/>
  <c r="Z748" i="2" s="1"/>
  <c r="S747" i="2"/>
  <c r="T747" i="2" s="1"/>
  <c r="Y747" i="2" s="1"/>
  <c r="Z747" i="2" s="1"/>
  <c r="S746" i="2"/>
  <c r="S745" i="2"/>
  <c r="S744" i="2"/>
  <c r="S743" i="2"/>
  <c r="S668" i="2"/>
  <c r="S667" i="2"/>
  <c r="S666" i="2"/>
  <c r="S665" i="2"/>
  <c r="S664" i="2"/>
  <c r="S663" i="2"/>
  <c r="S662" i="2"/>
  <c r="S661" i="2"/>
  <c r="S660" i="2"/>
  <c r="S659" i="2"/>
  <c r="S658" i="2"/>
  <c r="T658" i="2" s="1"/>
  <c r="Y658" i="2" s="1"/>
  <c r="Z658" i="2" s="1"/>
  <c r="S657" i="2"/>
  <c r="T657" i="2" s="1"/>
  <c r="Y657" i="2" s="1"/>
  <c r="Z657" i="2" s="1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T642" i="2" s="1"/>
  <c r="Y642" i="2" s="1"/>
  <c r="Z642" i="2" s="1"/>
  <c r="S641" i="2"/>
  <c r="T641" i="2" s="1"/>
  <c r="Y641" i="2" s="1"/>
  <c r="Z641" i="2" s="1"/>
  <c r="S640" i="2"/>
  <c r="S639" i="2"/>
  <c r="S638" i="2"/>
  <c r="S637" i="2"/>
  <c r="S636" i="2"/>
  <c r="S635" i="2"/>
  <c r="S634" i="2"/>
  <c r="S633" i="2"/>
  <c r="S632" i="2"/>
  <c r="S594" i="2"/>
  <c r="S593" i="2"/>
  <c r="S592" i="2"/>
  <c r="S591" i="2"/>
  <c r="S590" i="2"/>
  <c r="S589" i="2"/>
  <c r="T589" i="2" s="1"/>
  <c r="Y589" i="2" s="1"/>
  <c r="Z589" i="2" s="1"/>
  <c r="S588" i="2"/>
  <c r="T588" i="2" s="1"/>
  <c r="Y588" i="2" s="1"/>
  <c r="Z588" i="2" s="1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T573" i="2" s="1"/>
  <c r="Y573" i="2" s="1"/>
  <c r="Z573" i="2" s="1"/>
  <c r="S572" i="2"/>
  <c r="T572" i="2" s="1"/>
  <c r="Y572" i="2" s="1"/>
  <c r="Z572" i="2" s="1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816" i="2"/>
  <c r="T816" i="2" s="1"/>
  <c r="Y816" i="2" s="1"/>
  <c r="Z816" i="2" s="1"/>
  <c r="S815" i="2"/>
  <c r="T815" i="2" s="1"/>
  <c r="Y815" i="2" s="1"/>
  <c r="Z815" i="2" s="1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T800" i="2" s="1"/>
  <c r="Y800" i="2" s="1"/>
  <c r="Z800" i="2" s="1"/>
  <c r="S799" i="2"/>
  <c r="T799" i="2" s="1"/>
  <c r="Y799" i="2" s="1"/>
  <c r="Z799" i="2" s="1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T784" i="2" s="1"/>
  <c r="Y784" i="2" s="1"/>
  <c r="Z784" i="2" s="1"/>
  <c r="S783" i="2"/>
  <c r="T783" i="2" s="1"/>
  <c r="Y783" i="2" s="1"/>
  <c r="Z783" i="2" s="1"/>
  <c r="S782" i="2"/>
  <c r="S781" i="2"/>
  <c r="S780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T435" i="2" s="1"/>
  <c r="Y435" i="2" s="1"/>
  <c r="Z435" i="2" s="1"/>
  <c r="S434" i="2"/>
  <c r="T434" i="2" s="1"/>
  <c r="Y434" i="2" s="1"/>
  <c r="Z434" i="2" s="1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T419" i="2" s="1"/>
  <c r="Y419" i="2" s="1"/>
  <c r="Z419" i="2" s="1"/>
  <c r="S418" i="2"/>
  <c r="T418" i="2" s="1"/>
  <c r="Y418" i="2" s="1"/>
  <c r="Z418" i="2" s="1"/>
  <c r="S417" i="2"/>
  <c r="S416" i="2"/>
  <c r="S415" i="2"/>
  <c r="S414" i="2"/>
  <c r="S413" i="2"/>
  <c r="S412" i="2"/>
  <c r="S411" i="2"/>
  <c r="S410" i="2"/>
  <c r="S483" i="2"/>
  <c r="S482" i="2"/>
  <c r="S481" i="2"/>
  <c r="S480" i="2"/>
  <c r="S479" i="2"/>
  <c r="S478" i="2"/>
  <c r="S477" i="2"/>
  <c r="T477" i="2" s="1"/>
  <c r="Y477" i="2" s="1"/>
  <c r="Z477" i="2" s="1"/>
  <c r="S476" i="2"/>
  <c r="T476" i="2" s="1"/>
  <c r="Y476" i="2" s="1"/>
  <c r="Z476" i="2" s="1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T461" i="2" s="1"/>
  <c r="Y461" i="2" s="1"/>
  <c r="Z461" i="2" s="1"/>
  <c r="S460" i="2"/>
  <c r="T460" i="2" s="1"/>
  <c r="Y460" i="2" s="1"/>
  <c r="Z460" i="2" s="1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964" i="2"/>
  <c r="S963" i="2"/>
  <c r="T963" i="2" s="1"/>
  <c r="Y963" i="2" s="1"/>
  <c r="Z963" i="2" s="1"/>
  <c r="S962" i="2"/>
  <c r="T962" i="2" s="1"/>
  <c r="Y962" i="2" s="1"/>
  <c r="Z962" i="2" s="1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T947" i="2" s="1"/>
  <c r="Y947" i="2" s="1"/>
  <c r="Z947" i="2" s="1"/>
  <c r="S946" i="2"/>
  <c r="T946" i="2" s="1"/>
  <c r="Y946" i="2" s="1"/>
  <c r="Z946" i="2" s="1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T931" i="2" s="1"/>
  <c r="Y931" i="2" s="1"/>
  <c r="Z931" i="2" s="1"/>
  <c r="S930" i="2"/>
  <c r="T930" i="2" s="1"/>
  <c r="Y930" i="2" s="1"/>
  <c r="Z930" i="2" s="1"/>
  <c r="S929" i="2"/>
  <c r="S928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T508" i="2" s="1"/>
  <c r="Y508" i="2" s="1"/>
  <c r="Z508" i="2" s="1"/>
  <c r="S507" i="2"/>
  <c r="T507" i="2" s="1"/>
  <c r="Y507" i="2" s="1"/>
  <c r="Z507" i="2" s="1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T492" i="2" s="1"/>
  <c r="Y492" i="2" s="1"/>
  <c r="Z492" i="2" s="1"/>
  <c r="S491" i="2"/>
  <c r="T491" i="2" s="1"/>
  <c r="Y491" i="2" s="1"/>
  <c r="Z491" i="2" s="1"/>
  <c r="S490" i="2"/>
  <c r="S489" i="2"/>
  <c r="S488" i="2"/>
  <c r="S487" i="2"/>
  <c r="S486" i="2"/>
  <c r="S485" i="2"/>
  <c r="S484" i="2"/>
  <c r="S1001" i="2"/>
  <c r="S1000" i="2"/>
  <c r="S999" i="2"/>
  <c r="S998" i="2"/>
  <c r="S997" i="2"/>
  <c r="S996" i="2"/>
  <c r="S995" i="2"/>
  <c r="S994" i="2"/>
  <c r="T994" i="2" s="1"/>
  <c r="Y994" i="2" s="1"/>
  <c r="Z994" i="2" s="1"/>
  <c r="S993" i="2"/>
  <c r="T993" i="2" s="1"/>
  <c r="Y993" i="2" s="1"/>
  <c r="Z993" i="2" s="1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T978" i="2" s="1"/>
  <c r="Y978" i="2" s="1"/>
  <c r="Z978" i="2" s="1"/>
  <c r="S977" i="2"/>
  <c r="T977" i="2" s="1"/>
  <c r="Y977" i="2" s="1"/>
  <c r="Z977" i="2" s="1"/>
  <c r="S976" i="2"/>
  <c r="S975" i="2"/>
  <c r="S974" i="2"/>
  <c r="S973" i="2"/>
  <c r="S972" i="2"/>
  <c r="S971" i="2"/>
  <c r="S970" i="2"/>
  <c r="S969" i="2"/>
  <c r="S968" i="2"/>
  <c r="S967" i="2"/>
  <c r="S966" i="2"/>
  <c r="S965" i="2"/>
  <c r="S705" i="2"/>
  <c r="S704" i="2"/>
  <c r="S703" i="2"/>
  <c r="T703" i="2" s="1"/>
  <c r="Y703" i="2" s="1"/>
  <c r="Z703" i="2" s="1"/>
  <c r="S702" i="2"/>
  <c r="T702" i="2" s="1"/>
  <c r="Y702" i="2" s="1"/>
  <c r="Z702" i="2" s="1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T687" i="2" s="1"/>
  <c r="Y687" i="2" s="1"/>
  <c r="Z687" i="2" s="1"/>
  <c r="S686" i="2"/>
  <c r="T686" i="2" s="1"/>
  <c r="Y686" i="2" s="1"/>
  <c r="Z686" i="2" s="1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T671" i="2" s="1"/>
  <c r="Y671" i="2" s="1"/>
  <c r="Z671" i="2" s="1"/>
  <c r="S670" i="2"/>
  <c r="T670" i="2" s="1"/>
  <c r="Y670" i="2" s="1"/>
  <c r="Z670" i="2" s="1"/>
  <c r="S669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T618" i="2" s="1"/>
  <c r="Y618" i="2" s="1"/>
  <c r="Z618" i="2" s="1"/>
  <c r="S617" i="2"/>
  <c r="T617" i="2" s="1"/>
  <c r="Y617" i="2" s="1"/>
  <c r="Z617" i="2" s="1"/>
  <c r="S616" i="2"/>
  <c r="S615" i="2"/>
  <c r="S614" i="2"/>
  <c r="S613" i="2"/>
  <c r="S612" i="2"/>
  <c r="S611" i="2"/>
  <c r="S610" i="2"/>
  <c r="S609" i="2"/>
  <c r="S608" i="2"/>
  <c r="S607" i="2"/>
  <c r="S606" i="2"/>
  <c r="T606" i="2" s="1"/>
  <c r="Y606" i="2" s="1"/>
  <c r="Z606" i="2" s="1"/>
  <c r="S605" i="2"/>
  <c r="X605" i="2" s="1"/>
  <c r="S604" i="2"/>
  <c r="S603" i="2"/>
  <c r="S602" i="2"/>
  <c r="S601" i="2"/>
  <c r="S600" i="2"/>
  <c r="S599" i="2"/>
  <c r="S598" i="2"/>
  <c r="T598" i="2" s="1"/>
  <c r="Y598" i="2" s="1"/>
  <c r="Z598" i="2" s="1"/>
  <c r="S597" i="2"/>
  <c r="T597" i="2" s="1"/>
  <c r="Y597" i="2" s="1"/>
  <c r="Z597" i="2" s="1"/>
  <c r="S596" i="2"/>
  <c r="S595" i="2"/>
  <c r="S1038" i="2"/>
  <c r="S1037" i="2"/>
  <c r="S1036" i="2"/>
  <c r="S1035" i="2"/>
  <c r="S1034" i="2"/>
  <c r="T1034" i="2" s="1"/>
  <c r="Y1034" i="2" s="1"/>
  <c r="Z1034" i="2" s="1"/>
  <c r="S1033" i="2"/>
  <c r="T1033" i="2" s="1"/>
  <c r="Y1033" i="2" s="1"/>
  <c r="Z1033" i="2" s="1"/>
  <c r="S1032" i="2"/>
  <c r="S1031" i="2"/>
  <c r="S1030" i="2"/>
  <c r="S1029" i="2"/>
  <c r="S1028" i="2"/>
  <c r="S1027" i="2"/>
  <c r="S1026" i="2"/>
  <c r="T1026" i="2" s="1"/>
  <c r="Y1026" i="2" s="1"/>
  <c r="Z1026" i="2" s="1"/>
  <c r="S1025" i="2"/>
  <c r="T1025" i="2" s="1"/>
  <c r="Y1025" i="2" s="1"/>
  <c r="Z1025" i="2" s="1"/>
  <c r="S1024" i="2"/>
  <c r="S1023" i="2"/>
  <c r="S1022" i="2"/>
  <c r="S1021" i="2"/>
  <c r="S1020" i="2"/>
  <c r="S1019" i="2"/>
  <c r="S1018" i="2"/>
  <c r="T1018" i="2" s="1"/>
  <c r="Y1018" i="2" s="1"/>
  <c r="Z1018" i="2" s="1"/>
  <c r="S1017" i="2"/>
  <c r="T1017" i="2" s="1"/>
  <c r="Y1017" i="2" s="1"/>
  <c r="Z1017" i="2" s="1"/>
  <c r="S1016" i="2"/>
  <c r="S1015" i="2"/>
  <c r="S1014" i="2"/>
  <c r="S1013" i="2"/>
  <c r="S1012" i="2"/>
  <c r="S1011" i="2"/>
  <c r="S1010" i="2"/>
  <c r="T1010" i="2" s="1"/>
  <c r="Y1010" i="2" s="1"/>
  <c r="Z1010" i="2" s="1"/>
  <c r="S1009" i="2"/>
  <c r="T1009" i="2" s="1"/>
  <c r="Y1009" i="2" s="1"/>
  <c r="Z1009" i="2" s="1"/>
  <c r="S1008" i="2"/>
  <c r="S1007" i="2"/>
  <c r="S1006" i="2"/>
  <c r="S1005" i="2"/>
  <c r="S1004" i="2"/>
  <c r="S1003" i="2"/>
  <c r="S1002" i="2"/>
  <c r="T1002" i="2" s="1"/>
  <c r="Y1002" i="2" s="1"/>
  <c r="Z1002" i="2" s="1"/>
  <c r="S409" i="2"/>
  <c r="T409" i="2" s="1"/>
  <c r="Y409" i="2" s="1"/>
  <c r="Z409" i="2" s="1"/>
  <c r="S408" i="2"/>
  <c r="S407" i="2"/>
  <c r="S406" i="2"/>
  <c r="S405" i="2"/>
  <c r="S404" i="2"/>
  <c r="S403" i="2"/>
  <c r="S402" i="2"/>
  <c r="T402" i="2" s="1"/>
  <c r="Y402" i="2" s="1"/>
  <c r="Z402" i="2" s="1"/>
  <c r="S401" i="2"/>
  <c r="T401" i="2" s="1"/>
  <c r="Y401" i="2" s="1"/>
  <c r="Z401" i="2" s="1"/>
  <c r="S400" i="2"/>
  <c r="S399" i="2"/>
  <c r="S398" i="2"/>
  <c r="S397" i="2"/>
  <c r="S396" i="2"/>
  <c r="S395" i="2"/>
  <c r="S394" i="2"/>
  <c r="T394" i="2" s="1"/>
  <c r="Y394" i="2" s="1"/>
  <c r="Z394" i="2" s="1"/>
  <c r="S393" i="2"/>
  <c r="S392" i="2"/>
  <c r="S391" i="2"/>
  <c r="S390" i="2"/>
  <c r="S389" i="2"/>
  <c r="S388" i="2"/>
  <c r="S387" i="2"/>
  <c r="S386" i="2"/>
  <c r="T386" i="2" s="1"/>
  <c r="Y386" i="2" s="1"/>
  <c r="Z386" i="2" s="1"/>
  <c r="S385" i="2"/>
  <c r="S384" i="2"/>
  <c r="S383" i="2"/>
  <c r="S382" i="2"/>
  <c r="S381" i="2"/>
  <c r="S380" i="2"/>
  <c r="S379" i="2"/>
  <c r="S378" i="2"/>
  <c r="T378" i="2" s="1"/>
  <c r="Y378" i="2" s="1"/>
  <c r="Z378" i="2" s="1"/>
  <c r="S377" i="2"/>
  <c r="S376" i="2"/>
  <c r="S375" i="2"/>
  <c r="S374" i="2"/>
  <c r="S373" i="2"/>
  <c r="S372" i="2"/>
  <c r="S371" i="2"/>
  <c r="S370" i="2"/>
  <c r="T370" i="2" s="1"/>
  <c r="Y370" i="2" s="1"/>
  <c r="Z370" i="2" s="1"/>
  <c r="S369" i="2"/>
  <c r="S368" i="2"/>
  <c r="S367" i="2"/>
  <c r="S366" i="2"/>
  <c r="S365" i="2"/>
  <c r="S364" i="2"/>
  <c r="S363" i="2"/>
  <c r="S362" i="2"/>
  <c r="T362" i="2" s="1"/>
  <c r="Y362" i="2" s="1"/>
  <c r="Z362" i="2" s="1"/>
  <c r="S361" i="2"/>
  <c r="S360" i="2"/>
  <c r="S359" i="2"/>
  <c r="S358" i="2"/>
  <c r="S357" i="2"/>
  <c r="S356" i="2"/>
  <c r="S355" i="2"/>
  <c r="S354" i="2"/>
  <c r="T354" i="2" s="1"/>
  <c r="Y354" i="2" s="1"/>
  <c r="Z354" i="2" s="1"/>
  <c r="S353" i="2"/>
  <c r="S352" i="2"/>
  <c r="S351" i="2"/>
  <c r="S350" i="2"/>
  <c r="S349" i="2"/>
  <c r="S348" i="2"/>
  <c r="S347" i="2"/>
  <c r="S346" i="2"/>
  <c r="T346" i="2" s="1"/>
  <c r="Y346" i="2" s="1"/>
  <c r="Z346" i="2" s="1"/>
  <c r="S345" i="2"/>
  <c r="S344" i="2"/>
  <c r="S343" i="2"/>
  <c r="S342" i="2"/>
  <c r="S341" i="2"/>
  <c r="S340" i="2"/>
  <c r="S339" i="2"/>
  <c r="S338" i="2"/>
  <c r="T338" i="2" s="1"/>
  <c r="Y338" i="2" s="1"/>
  <c r="Z338" i="2" s="1"/>
  <c r="S337" i="2"/>
  <c r="S336" i="2"/>
  <c r="S335" i="2"/>
  <c r="S334" i="2"/>
  <c r="S333" i="2"/>
  <c r="S332" i="2"/>
  <c r="S331" i="2"/>
  <c r="S330" i="2"/>
  <c r="T330" i="2" s="1"/>
  <c r="Y330" i="2" s="1"/>
  <c r="Z330" i="2" s="1"/>
  <c r="S329" i="2"/>
  <c r="S328" i="2"/>
  <c r="S327" i="2"/>
  <c r="S326" i="2"/>
  <c r="S325" i="2"/>
  <c r="X325" i="2" s="1"/>
  <c r="S324" i="2"/>
  <c r="S323" i="2"/>
  <c r="S322" i="2"/>
  <c r="S321" i="2"/>
  <c r="T321" i="2" s="1"/>
  <c r="Y321" i="2" s="1"/>
  <c r="Z321" i="2" s="1"/>
  <c r="S320" i="2"/>
  <c r="S319" i="2"/>
  <c r="S318" i="2"/>
  <c r="S317" i="2"/>
  <c r="S316" i="2"/>
  <c r="S315" i="2"/>
  <c r="S314" i="2"/>
  <c r="S313" i="2"/>
  <c r="T313" i="2" s="1"/>
  <c r="Y313" i="2" s="1"/>
  <c r="Z313" i="2" s="1"/>
  <c r="S312" i="2"/>
  <c r="S311" i="2"/>
  <c r="S310" i="2"/>
  <c r="S309" i="2"/>
  <c r="S308" i="2"/>
  <c r="S307" i="2"/>
  <c r="S306" i="2"/>
  <c r="S305" i="2"/>
  <c r="T305" i="2" s="1"/>
  <c r="Y305" i="2" s="1"/>
  <c r="Z305" i="2" s="1"/>
  <c r="S304" i="2"/>
  <c r="S303" i="2"/>
  <c r="S302" i="2"/>
  <c r="S301" i="2"/>
  <c r="S300" i="2"/>
  <c r="S299" i="2"/>
  <c r="S187" i="2"/>
  <c r="S186" i="2"/>
  <c r="T186" i="2" s="1"/>
  <c r="Y186" i="2" s="1"/>
  <c r="Z186" i="2" s="1"/>
  <c r="S185" i="2"/>
  <c r="S184" i="2"/>
  <c r="S183" i="2"/>
  <c r="S182" i="2"/>
  <c r="S181" i="2"/>
  <c r="S180" i="2"/>
  <c r="S179" i="2"/>
  <c r="S178" i="2"/>
  <c r="T178" i="2" s="1"/>
  <c r="Y178" i="2" s="1"/>
  <c r="Z178" i="2" s="1"/>
  <c r="S177" i="2"/>
  <c r="S176" i="2"/>
  <c r="S175" i="2"/>
  <c r="S174" i="2"/>
  <c r="S173" i="2"/>
  <c r="S172" i="2"/>
  <c r="S171" i="2"/>
  <c r="S170" i="2"/>
  <c r="T170" i="2" s="1"/>
  <c r="Y170" i="2" s="1"/>
  <c r="Z170" i="2" s="1"/>
  <c r="S169" i="2"/>
  <c r="S168" i="2"/>
  <c r="S167" i="2"/>
  <c r="S166" i="2"/>
  <c r="S165" i="2"/>
  <c r="S164" i="2"/>
  <c r="S163" i="2"/>
  <c r="S162" i="2"/>
  <c r="T162" i="2" s="1"/>
  <c r="Y162" i="2" s="1"/>
  <c r="Z162" i="2" s="1"/>
  <c r="S161" i="2"/>
  <c r="S160" i="2"/>
  <c r="S159" i="2"/>
  <c r="S158" i="2"/>
  <c r="S157" i="2"/>
  <c r="S156" i="2"/>
  <c r="S155" i="2"/>
  <c r="S154" i="2"/>
  <c r="T154" i="2" s="1"/>
  <c r="Y154" i="2" s="1"/>
  <c r="Z154" i="2" s="1"/>
  <c r="S153" i="2"/>
  <c r="S152" i="2"/>
  <c r="S151" i="2"/>
  <c r="S261" i="2"/>
  <c r="X261" i="2" s="1"/>
  <c r="S260" i="2"/>
  <c r="S259" i="2"/>
  <c r="S258" i="2"/>
  <c r="T258" i="2" s="1"/>
  <c r="Y258" i="2" s="1"/>
  <c r="Z258" i="2" s="1"/>
  <c r="S257" i="2"/>
  <c r="T257" i="2" s="1"/>
  <c r="Y257" i="2" s="1"/>
  <c r="Z257" i="2" s="1"/>
  <c r="S256" i="2"/>
  <c r="S255" i="2"/>
  <c r="S254" i="2"/>
  <c r="S253" i="2"/>
  <c r="S252" i="2"/>
  <c r="S251" i="2"/>
  <c r="S250" i="2"/>
  <c r="T250" i="2" s="1"/>
  <c r="Y250" i="2" s="1"/>
  <c r="Z250" i="2" s="1"/>
  <c r="S249" i="2"/>
  <c r="T249" i="2" s="1"/>
  <c r="Y249" i="2" s="1"/>
  <c r="Z249" i="2" s="1"/>
  <c r="S248" i="2"/>
  <c r="S247" i="2"/>
  <c r="S246" i="2"/>
  <c r="S245" i="2"/>
  <c r="S244" i="2"/>
  <c r="S243" i="2"/>
  <c r="S242" i="2"/>
  <c r="T242" i="2" s="1"/>
  <c r="Y242" i="2" s="1"/>
  <c r="Z242" i="2" s="1"/>
  <c r="S241" i="2"/>
  <c r="T241" i="2" s="1"/>
  <c r="Y241" i="2" s="1"/>
  <c r="Z241" i="2" s="1"/>
  <c r="S240" i="2"/>
  <c r="S239" i="2"/>
  <c r="S238" i="2"/>
  <c r="S237" i="2"/>
  <c r="S236" i="2"/>
  <c r="S235" i="2"/>
  <c r="S234" i="2"/>
  <c r="T234" i="2" s="1"/>
  <c r="Y234" i="2" s="1"/>
  <c r="Z234" i="2" s="1"/>
  <c r="S233" i="2"/>
  <c r="T233" i="2" s="1"/>
  <c r="Y233" i="2" s="1"/>
  <c r="Z233" i="2" s="1"/>
  <c r="S232" i="2"/>
  <c r="S231" i="2"/>
  <c r="S230" i="2"/>
  <c r="S229" i="2"/>
  <c r="S228" i="2"/>
  <c r="S227" i="2"/>
  <c r="S226" i="2"/>
  <c r="T226" i="2" s="1"/>
  <c r="Y226" i="2" s="1"/>
  <c r="Z226" i="2" s="1"/>
  <c r="S225" i="2"/>
  <c r="T225" i="2" s="1"/>
  <c r="Y225" i="2" s="1"/>
  <c r="Z225" i="2" s="1"/>
  <c r="S224" i="2"/>
  <c r="S223" i="2"/>
  <c r="S222" i="2"/>
  <c r="S221" i="2"/>
  <c r="S220" i="2"/>
  <c r="S219" i="2"/>
  <c r="S218" i="2"/>
  <c r="T218" i="2" s="1"/>
  <c r="Y218" i="2" s="1"/>
  <c r="Z218" i="2" s="1"/>
  <c r="S217" i="2"/>
  <c r="T217" i="2" s="1"/>
  <c r="Y217" i="2" s="1"/>
  <c r="Z217" i="2" s="1"/>
  <c r="S216" i="2"/>
  <c r="S215" i="2"/>
  <c r="S214" i="2"/>
  <c r="S213" i="2"/>
  <c r="S212" i="2"/>
  <c r="S211" i="2"/>
  <c r="S210" i="2"/>
  <c r="T210" i="2" s="1"/>
  <c r="Y210" i="2" s="1"/>
  <c r="Z210" i="2" s="1"/>
  <c r="S209" i="2"/>
  <c r="T209" i="2" s="1"/>
  <c r="Y209" i="2" s="1"/>
  <c r="Z209" i="2" s="1"/>
  <c r="S208" i="2"/>
  <c r="S207" i="2"/>
  <c r="S206" i="2"/>
  <c r="S205" i="2"/>
  <c r="S204" i="2"/>
  <c r="S203" i="2"/>
  <c r="S202" i="2"/>
  <c r="T202" i="2" s="1"/>
  <c r="Y202" i="2" s="1"/>
  <c r="Z202" i="2" s="1"/>
  <c r="S201" i="2"/>
  <c r="T201" i="2" s="1"/>
  <c r="Y201" i="2" s="1"/>
  <c r="Z201" i="2" s="1"/>
  <c r="S200" i="2"/>
  <c r="S199" i="2"/>
  <c r="S198" i="2"/>
  <c r="S197" i="2"/>
  <c r="X197" i="2" s="1"/>
  <c r="S196" i="2"/>
  <c r="S195" i="2"/>
  <c r="S194" i="2"/>
  <c r="T194" i="2" s="1"/>
  <c r="Y194" i="2" s="1"/>
  <c r="Z194" i="2" s="1"/>
  <c r="S193" i="2"/>
  <c r="T193" i="2" s="1"/>
  <c r="Y193" i="2" s="1"/>
  <c r="Z193" i="2" s="1"/>
  <c r="S192" i="2"/>
  <c r="S191" i="2"/>
  <c r="S190" i="2"/>
  <c r="S189" i="2"/>
  <c r="S188" i="2"/>
  <c r="S6699" i="2"/>
  <c r="S6698" i="2"/>
  <c r="T6698" i="2" s="1"/>
  <c r="Y6698" i="2" s="1"/>
  <c r="Z6698" i="2" s="1"/>
  <c r="S6697" i="2"/>
  <c r="T6697" i="2" s="1"/>
  <c r="Y6697" i="2" s="1"/>
  <c r="Z6697" i="2" s="1"/>
  <c r="S6696" i="2"/>
  <c r="S6695" i="2"/>
  <c r="S6694" i="2"/>
  <c r="S6693" i="2"/>
  <c r="S6692" i="2"/>
  <c r="S6691" i="2"/>
  <c r="S6690" i="2"/>
  <c r="T6690" i="2" s="1"/>
  <c r="Y6690" i="2" s="1"/>
  <c r="Z6690" i="2" s="1"/>
  <c r="S6689" i="2"/>
  <c r="T6689" i="2" s="1"/>
  <c r="Y6689" i="2" s="1"/>
  <c r="Z6689" i="2" s="1"/>
  <c r="S6688" i="2"/>
  <c r="S6687" i="2"/>
  <c r="S6686" i="2"/>
  <c r="S6685" i="2"/>
  <c r="S6684" i="2"/>
  <c r="S6683" i="2"/>
  <c r="S6682" i="2"/>
  <c r="T6682" i="2" s="1"/>
  <c r="Y6682" i="2" s="1"/>
  <c r="Z6682" i="2" s="1"/>
  <c r="S6681" i="2"/>
  <c r="T6681" i="2" s="1"/>
  <c r="Y6681" i="2" s="1"/>
  <c r="Z6681" i="2" s="1"/>
  <c r="S6680" i="2"/>
  <c r="S6679" i="2"/>
  <c r="S6678" i="2"/>
  <c r="S6677" i="2"/>
  <c r="S6676" i="2"/>
  <c r="S6675" i="2"/>
  <c r="S6674" i="2"/>
  <c r="T6674" i="2" s="1"/>
  <c r="Y6674" i="2" s="1"/>
  <c r="Z6674" i="2" s="1"/>
  <c r="S6673" i="2"/>
  <c r="T6673" i="2" s="1"/>
  <c r="Y6673" i="2" s="1"/>
  <c r="Z6673" i="2" s="1"/>
  <c r="S6672" i="2"/>
  <c r="S6671" i="2"/>
  <c r="S6670" i="2"/>
  <c r="S6669" i="2"/>
  <c r="S6668" i="2"/>
  <c r="S6667" i="2"/>
  <c r="S6666" i="2"/>
  <c r="T6666" i="2" s="1"/>
  <c r="Y6666" i="2" s="1"/>
  <c r="Z6666" i="2" s="1"/>
  <c r="S6665" i="2"/>
  <c r="T6665" i="2" s="1"/>
  <c r="Y6665" i="2" s="1"/>
  <c r="Z6665" i="2" s="1"/>
  <c r="S6664" i="2"/>
  <c r="S6663" i="2"/>
  <c r="S76" i="2"/>
  <c r="S75" i="2"/>
  <c r="S74" i="2"/>
  <c r="S73" i="2"/>
  <c r="S72" i="2"/>
  <c r="T72" i="2" s="1"/>
  <c r="Y72" i="2" s="1"/>
  <c r="Z72" i="2" s="1"/>
  <c r="S71" i="2"/>
  <c r="T71" i="2" s="1"/>
  <c r="Y71" i="2" s="1"/>
  <c r="Z71" i="2" s="1"/>
  <c r="S70" i="2"/>
  <c r="S69" i="2"/>
  <c r="S68" i="2"/>
  <c r="S67" i="2"/>
  <c r="S66" i="2"/>
  <c r="S65" i="2"/>
  <c r="S64" i="2"/>
  <c r="T64" i="2" s="1"/>
  <c r="Y64" i="2" s="1"/>
  <c r="Z64" i="2" s="1"/>
  <c r="S63" i="2"/>
  <c r="T63" i="2" s="1"/>
  <c r="Y63" i="2" s="1"/>
  <c r="Z63" i="2" s="1"/>
  <c r="S62" i="2"/>
  <c r="S61" i="2"/>
  <c r="S60" i="2"/>
  <c r="S59" i="2"/>
  <c r="S58" i="2"/>
  <c r="S57" i="2"/>
  <c r="S56" i="2"/>
  <c r="T56" i="2" s="1"/>
  <c r="Y56" i="2" s="1"/>
  <c r="Z56" i="2" s="1"/>
  <c r="S55" i="2"/>
  <c r="S54" i="2"/>
  <c r="S53" i="2"/>
  <c r="S52" i="2"/>
  <c r="S51" i="2"/>
  <c r="S50" i="2"/>
  <c r="S49" i="2"/>
  <c r="S48" i="2"/>
  <c r="T48" i="2" s="1"/>
  <c r="Y48" i="2" s="1"/>
  <c r="Z48" i="2" s="1"/>
  <c r="S47" i="2"/>
  <c r="S46" i="2"/>
  <c r="S45" i="2"/>
  <c r="S44" i="2"/>
  <c r="S43" i="2"/>
  <c r="S42" i="2"/>
  <c r="S41" i="2"/>
  <c r="S40" i="2"/>
  <c r="T40" i="2" s="1"/>
  <c r="Y40" i="2" s="1"/>
  <c r="Z40" i="2" s="1"/>
  <c r="S150" i="2"/>
  <c r="S149" i="2"/>
  <c r="S148" i="2"/>
  <c r="S147" i="2"/>
  <c r="S146" i="2"/>
  <c r="S145" i="2"/>
  <c r="S144" i="2"/>
  <c r="S143" i="2"/>
  <c r="T143" i="2" s="1"/>
  <c r="Y143" i="2" s="1"/>
  <c r="Z143" i="2" s="1"/>
  <c r="S142" i="2"/>
  <c r="S141" i="2"/>
  <c r="S140" i="2"/>
  <c r="S139" i="2"/>
  <c r="S138" i="2"/>
  <c r="S137" i="2"/>
  <c r="S136" i="2"/>
  <c r="S135" i="2"/>
  <c r="T135" i="2" s="1"/>
  <c r="Y135" i="2" s="1"/>
  <c r="Z135" i="2" s="1"/>
  <c r="S134" i="2"/>
  <c r="S133" i="2"/>
  <c r="S132" i="2"/>
  <c r="S131" i="2"/>
  <c r="S130" i="2"/>
  <c r="S129" i="2"/>
  <c r="S128" i="2"/>
  <c r="S127" i="2"/>
  <c r="T127" i="2" s="1"/>
  <c r="Y127" i="2" s="1"/>
  <c r="Z127" i="2" s="1"/>
  <c r="S126" i="2"/>
  <c r="S125" i="2"/>
  <c r="S124" i="2"/>
  <c r="S123" i="2"/>
  <c r="S122" i="2"/>
  <c r="S121" i="2"/>
  <c r="S120" i="2"/>
  <c r="S119" i="2"/>
  <c r="T119" i="2" s="1"/>
  <c r="Y119" i="2" s="1"/>
  <c r="Z119" i="2" s="1"/>
  <c r="S118" i="2"/>
  <c r="S117" i="2"/>
  <c r="S116" i="2"/>
  <c r="S115" i="2"/>
  <c r="S114" i="2"/>
  <c r="S39" i="2"/>
  <c r="S38" i="2"/>
  <c r="S37" i="2"/>
  <c r="T37" i="2" s="1"/>
  <c r="Y37" i="2" s="1"/>
  <c r="Z37" i="2" s="1"/>
  <c r="S36" i="2"/>
  <c r="S35" i="2"/>
  <c r="S34" i="2"/>
  <c r="S33" i="2"/>
  <c r="S32" i="2"/>
  <c r="X32" i="2" s="1"/>
  <c r="S31" i="2"/>
  <c r="S30" i="2"/>
  <c r="S29" i="2"/>
  <c r="S28" i="2"/>
  <c r="T28" i="2" s="1"/>
  <c r="Y28" i="2" s="1"/>
  <c r="Z28" i="2" s="1"/>
  <c r="S27" i="2"/>
  <c r="S26" i="2"/>
  <c r="S24" i="2"/>
  <c r="S23" i="2"/>
  <c r="S22" i="2"/>
  <c r="S20" i="2"/>
  <c r="S19" i="2"/>
  <c r="T19" i="2" s="1"/>
  <c r="Y19" i="2" s="1"/>
  <c r="Z19" i="2" s="1"/>
  <c r="S18" i="2"/>
  <c r="S16" i="2"/>
  <c r="S15" i="2"/>
  <c r="S14" i="2"/>
  <c r="S12" i="2"/>
  <c r="S11" i="2"/>
  <c r="T11" i="2" s="1"/>
  <c r="Y11" i="2" s="1"/>
  <c r="Z11" i="2" s="1"/>
  <c r="S10" i="2"/>
  <c r="S8" i="2"/>
  <c r="S7" i="2"/>
  <c r="S6" i="2"/>
  <c r="S4" i="2"/>
  <c r="S3" i="2"/>
  <c r="T3" i="2" s="1"/>
  <c r="Y3" i="2" s="1"/>
  <c r="Z3" i="2" s="1"/>
  <c r="S298" i="2"/>
  <c r="S296" i="2"/>
  <c r="S295" i="2"/>
  <c r="S294" i="2"/>
  <c r="S292" i="2"/>
  <c r="S291" i="2"/>
  <c r="T291" i="2" s="1"/>
  <c r="Y291" i="2" s="1"/>
  <c r="Z291" i="2" s="1"/>
  <c r="S290" i="2"/>
  <c r="S288" i="2"/>
  <c r="S287" i="2"/>
  <c r="S286" i="2"/>
  <c r="S284" i="2"/>
  <c r="S283" i="2"/>
  <c r="T283" i="2" s="1"/>
  <c r="Y283" i="2" s="1"/>
  <c r="Z283" i="2" s="1"/>
  <c r="S282" i="2"/>
  <c r="S280" i="2"/>
  <c r="S279" i="2"/>
  <c r="S278" i="2"/>
  <c r="S276" i="2"/>
  <c r="S275" i="2"/>
  <c r="T275" i="2" s="1"/>
  <c r="Y275" i="2" s="1"/>
  <c r="Z275" i="2" s="1"/>
  <c r="S274" i="2"/>
  <c r="S272" i="2"/>
  <c r="S271" i="2"/>
  <c r="S270" i="2"/>
  <c r="S268" i="2"/>
  <c r="S267" i="2"/>
  <c r="T267" i="2" s="1"/>
  <c r="Y267" i="2" s="1"/>
  <c r="Z267" i="2" s="1"/>
  <c r="S266" i="2"/>
  <c r="S264" i="2"/>
  <c r="S263" i="2"/>
  <c r="S262" i="2"/>
  <c r="T32" i="2" l="1"/>
  <c r="Y32" i="2" s="1"/>
  <c r="Z32" i="2" s="1"/>
  <c r="T6078" i="2"/>
  <c r="Y6078" i="2" s="1"/>
  <c r="Z6078" i="2" s="1"/>
  <c r="T6489" i="2"/>
  <c r="Y6489" i="2" s="1"/>
  <c r="Z6489" i="2" s="1"/>
  <c r="T3234" i="2"/>
  <c r="Y3234" i="2" s="1"/>
  <c r="Z3234" i="2" s="1"/>
  <c r="T6747" i="2"/>
  <c r="Y6747" i="2" s="1"/>
  <c r="Z6747" i="2" s="1"/>
  <c r="T6276" i="2"/>
  <c r="Y6276" i="2" s="1"/>
  <c r="Z6276" i="2" s="1"/>
  <c r="T6583" i="2"/>
  <c r="Y6583" i="2" s="1"/>
  <c r="Z6583" i="2" s="1"/>
  <c r="T6562" i="2"/>
  <c r="Y6562" i="2" s="1"/>
  <c r="Z6562" i="2" s="1"/>
  <c r="T6286" i="2"/>
  <c r="Y6286" i="2" s="1"/>
  <c r="Z6286" i="2" s="1"/>
  <c r="T6605" i="2"/>
  <c r="Y6605" i="2" s="1"/>
  <c r="Z6605" i="2" s="1"/>
  <c r="X25" i="2"/>
  <c r="X378" i="2"/>
  <c r="X962" i="2"/>
  <c r="X885" i="2"/>
  <c r="X6173" i="2"/>
  <c r="X1360" i="2"/>
  <c r="X2356" i="2"/>
  <c r="X2249" i="2"/>
  <c r="X4662" i="2"/>
  <c r="T3529" i="2"/>
  <c r="Y3529" i="2" s="1"/>
  <c r="Z3529" i="2" s="1"/>
  <c r="T6266" i="2"/>
  <c r="Y6266" i="2" s="1"/>
  <c r="Z6266" i="2" s="1"/>
  <c r="T5762" i="2"/>
  <c r="Y5762" i="2" s="1"/>
  <c r="Z5762" i="2" s="1"/>
  <c r="X28" i="2"/>
  <c r="X1034" i="2"/>
  <c r="X434" i="2"/>
  <c r="X912" i="2"/>
  <c r="X1316" i="2"/>
  <c r="X1165" i="2"/>
  <c r="X1791" i="2"/>
  <c r="X3313" i="2"/>
  <c r="X4848" i="2"/>
  <c r="T6571" i="2"/>
  <c r="Y6571" i="2" s="1"/>
  <c r="Z6571" i="2" s="1"/>
  <c r="T6260" i="2"/>
  <c r="Y6260" i="2" s="1"/>
  <c r="Z6260" i="2" s="1"/>
  <c r="T6594" i="2"/>
  <c r="Y6594" i="2" s="1"/>
  <c r="Z6594" i="2" s="1"/>
  <c r="X48" i="2"/>
  <c r="X686" i="2"/>
  <c r="X572" i="2"/>
  <c r="X828" i="2"/>
  <c r="X1084" i="2"/>
  <c r="X1599" i="2"/>
  <c r="X1818" i="2"/>
  <c r="X3653" i="2"/>
  <c r="X5667" i="2"/>
  <c r="T4424" i="2"/>
  <c r="Y4424" i="2" s="1"/>
  <c r="Z4424" i="2" s="1"/>
  <c r="T4917" i="2"/>
  <c r="Y4917" i="2" s="1"/>
  <c r="Z4917" i="2" s="1"/>
  <c r="T6110" i="2"/>
  <c r="Y6110" i="2" s="1"/>
  <c r="Z6110" i="2" s="1"/>
  <c r="T6402" i="2"/>
  <c r="Y6402" i="2" s="1"/>
  <c r="Z6402" i="2" s="1"/>
  <c r="T6282" i="2"/>
  <c r="Y6282" i="2" s="1"/>
  <c r="Z6282" i="2" s="1"/>
  <c r="T6292" i="2"/>
  <c r="Y6292" i="2" s="1"/>
  <c r="Z6292" i="2" s="1"/>
  <c r="T6621" i="2"/>
  <c r="Y6621" i="2" s="1"/>
  <c r="Z6621" i="2" s="1"/>
  <c r="T6783" i="2"/>
  <c r="Y6783" i="2" s="1"/>
  <c r="Z6783" i="2" s="1"/>
  <c r="X6698" i="2"/>
  <c r="X491" i="2"/>
  <c r="X747" i="2"/>
  <c r="X1114" i="2"/>
  <c r="X1444" i="2"/>
  <c r="X1663" i="2"/>
  <c r="X2063" i="2"/>
  <c r="X4388" i="2"/>
  <c r="X225" i="2"/>
  <c r="X321" i="2"/>
  <c r="X2491" i="2"/>
  <c r="X2858" i="2"/>
  <c r="X3583" i="2"/>
  <c r="T3868" i="2"/>
  <c r="Y3868" i="2" s="1"/>
  <c r="Z3868" i="2" s="1"/>
  <c r="T5127" i="2"/>
  <c r="Y5127" i="2" s="1"/>
  <c r="Z5127" i="2" s="1"/>
  <c r="T5493" i="2"/>
  <c r="Y5493" i="2" s="1"/>
  <c r="Z5493" i="2" s="1"/>
  <c r="T6523" i="2"/>
  <c r="Y6523" i="2" s="1"/>
  <c r="Z6523" i="2" s="1"/>
  <c r="T6380" i="2"/>
  <c r="Y6380" i="2" s="1"/>
  <c r="Z6380" i="2" s="1"/>
  <c r="T6418" i="2"/>
  <c r="Y6418" i="2" s="1"/>
  <c r="Z6418" i="2" s="1"/>
  <c r="T6445" i="2"/>
  <c r="Y6445" i="2" s="1"/>
  <c r="Z6445" i="2" s="1"/>
  <c r="T6577" i="2"/>
  <c r="Y6577" i="2" s="1"/>
  <c r="Z6577" i="2" s="1"/>
  <c r="T6587" i="2"/>
  <c r="Y6587" i="2" s="1"/>
  <c r="Z6587" i="2" s="1"/>
  <c r="T6278" i="2"/>
  <c r="Y6278" i="2" s="1"/>
  <c r="Z6278" i="2" s="1"/>
  <c r="T6284" i="2"/>
  <c r="Y6284" i="2" s="1"/>
  <c r="Z6284" i="2" s="1"/>
  <c r="T6290" i="2"/>
  <c r="Y6290" i="2" s="1"/>
  <c r="Z6290" i="2" s="1"/>
  <c r="T6613" i="2"/>
  <c r="Y6613" i="2" s="1"/>
  <c r="Z6613" i="2" s="1"/>
  <c r="T6619" i="2"/>
  <c r="Y6619" i="2" s="1"/>
  <c r="Z6619" i="2" s="1"/>
  <c r="T6625" i="2"/>
  <c r="Y6625" i="2" s="1"/>
  <c r="Z6625" i="2" s="1"/>
  <c r="T6650" i="2"/>
  <c r="Y6650" i="2" s="1"/>
  <c r="Z6650" i="2" s="1"/>
  <c r="T6828" i="2"/>
  <c r="Y6828" i="2" s="1"/>
  <c r="Z6828" i="2" s="1"/>
  <c r="T7031" i="2"/>
  <c r="Y7031" i="2" s="1"/>
  <c r="Z7031" i="2" s="1"/>
  <c r="X275" i="2"/>
  <c r="X37" i="2"/>
  <c r="X64" i="2"/>
  <c r="X202" i="2"/>
  <c r="X234" i="2"/>
  <c r="X162" i="2"/>
  <c r="X330" i="2"/>
  <c r="X394" i="2"/>
  <c r="X606" i="2"/>
  <c r="X703" i="2"/>
  <c r="X508" i="2"/>
  <c r="X461" i="2"/>
  <c r="X784" i="2"/>
  <c r="X589" i="2"/>
  <c r="X764" i="2"/>
  <c r="X532" i="2"/>
  <c r="X707" i="2"/>
  <c r="X845" i="2"/>
  <c r="X1131" i="2"/>
  <c r="X1269" i="2"/>
  <c r="X1333" i="2"/>
  <c r="X1101" i="2"/>
  <c r="X1461" i="2"/>
  <c r="X1377" i="2"/>
  <c r="X1182" i="2"/>
  <c r="X1616" i="2"/>
  <c r="X1680" i="2"/>
  <c r="X1744" i="2"/>
  <c r="X1808" i="2"/>
  <c r="X1850" i="2"/>
  <c r="X2164" i="2"/>
  <c r="X2313" i="2"/>
  <c r="X1987" i="2"/>
  <c r="X2596" i="2"/>
  <c r="X1577" i="2"/>
  <c r="X2815" i="2"/>
  <c r="X2943" i="2"/>
  <c r="X3071" i="2"/>
  <c r="X1039" i="2"/>
  <c r="X3344" i="2"/>
  <c r="X3616" i="2"/>
  <c r="X3708" i="2"/>
  <c r="X4229" i="2"/>
  <c r="X4538" i="2"/>
  <c r="X4939" i="2"/>
  <c r="X5669" i="2"/>
  <c r="X2585" i="2"/>
  <c r="X2693" i="2"/>
  <c r="X3040" i="2"/>
  <c r="X3232" i="2"/>
  <c r="T325" i="2"/>
  <c r="Y325" i="2" s="1"/>
  <c r="Z325" i="2" s="1"/>
  <c r="T2532" i="2"/>
  <c r="Y2532" i="2" s="1"/>
  <c r="Z2532" i="2" s="1"/>
  <c r="T4090" i="2"/>
  <c r="Y4090" i="2" s="1"/>
  <c r="Z4090" i="2" s="1"/>
  <c r="T4535" i="2"/>
  <c r="Y4535" i="2" s="1"/>
  <c r="Z4535" i="2" s="1"/>
  <c r="T5255" i="2"/>
  <c r="Y5255" i="2" s="1"/>
  <c r="Z5255" i="2" s="1"/>
  <c r="T6100" i="2"/>
  <c r="Y6100" i="2" s="1"/>
  <c r="Z6100" i="2" s="1"/>
  <c r="T6211" i="2"/>
  <c r="Y6211" i="2" s="1"/>
  <c r="Z6211" i="2" s="1"/>
  <c r="T6242" i="2"/>
  <c r="Y6242" i="2" s="1"/>
  <c r="Z6242" i="2" s="1"/>
  <c r="T6543" i="2"/>
  <c r="Y6543" i="2" s="1"/>
  <c r="Z6543" i="2" s="1"/>
  <c r="T6611" i="2"/>
  <c r="Y6611" i="2" s="1"/>
  <c r="Z6611" i="2" s="1"/>
  <c r="T6617" i="2"/>
  <c r="Y6617" i="2" s="1"/>
  <c r="Z6617" i="2" s="1"/>
  <c r="T6629" i="2"/>
  <c r="Y6629" i="2" s="1"/>
  <c r="Z6629" i="2" s="1"/>
  <c r="T6640" i="2"/>
  <c r="Y6640" i="2" s="1"/>
  <c r="Z6640" i="2" s="1"/>
  <c r="T6763" i="2"/>
  <c r="Y6763" i="2" s="1"/>
  <c r="Z6763" i="2" s="1"/>
  <c r="T6773" i="2"/>
  <c r="Y6773" i="2" s="1"/>
  <c r="Z6773" i="2" s="1"/>
  <c r="X291" i="2"/>
  <c r="X127" i="2"/>
  <c r="X6666" i="2"/>
  <c r="X209" i="2"/>
  <c r="X241" i="2"/>
  <c r="X178" i="2"/>
  <c r="X346" i="2"/>
  <c r="X1002" i="2"/>
  <c r="X617" i="2"/>
  <c r="X977" i="2"/>
  <c r="X930" i="2"/>
  <c r="X476" i="2"/>
  <c r="X799" i="2"/>
  <c r="X641" i="2"/>
  <c r="X779" i="2"/>
  <c r="X547" i="2"/>
  <c r="X722" i="2"/>
  <c r="X1193" i="2"/>
  <c r="X1146" i="2"/>
  <c r="X1284" i="2"/>
  <c r="X1533" i="2"/>
  <c r="X1412" i="2"/>
  <c r="X1476" i="2"/>
  <c r="X1392" i="2"/>
  <c r="X1493" i="2"/>
  <c r="X1631" i="2"/>
  <c r="X1695" i="2"/>
  <c r="X1759" i="2"/>
  <c r="X1712" i="2"/>
  <c r="X1865" i="2"/>
  <c r="X2191" i="2"/>
  <c r="X2383" i="2"/>
  <c r="X2427" i="2"/>
  <c r="X2629" i="2"/>
  <c r="X2646" i="2"/>
  <c r="X2848" i="2"/>
  <c r="X2791" i="2"/>
  <c r="X3172" i="2"/>
  <c r="X3286" i="2"/>
  <c r="X3414" i="2"/>
  <c r="X5863" i="2"/>
  <c r="X3799" i="2"/>
  <c r="X4368" i="2"/>
  <c r="X4554" i="2"/>
  <c r="X5238" i="2"/>
  <c r="X6201" i="2"/>
  <c r="X257" i="2"/>
  <c r="X2912" i="2"/>
  <c r="T1823" i="2"/>
  <c r="Y1823" i="2" s="1"/>
  <c r="Z1823" i="2" s="1"/>
  <c r="T4651" i="2"/>
  <c r="Y4651" i="2" s="1"/>
  <c r="Z4651" i="2" s="1"/>
  <c r="T4478" i="2"/>
  <c r="Y4478" i="2" s="1"/>
  <c r="Z4478" i="2" s="1"/>
  <c r="T4751" i="2"/>
  <c r="Y4751" i="2" s="1"/>
  <c r="Z4751" i="2" s="1"/>
  <c r="T1963" i="2"/>
  <c r="Y1963" i="2" s="1"/>
  <c r="Z1963" i="2" s="1"/>
  <c r="T5602" i="2"/>
  <c r="Y5602" i="2" s="1"/>
  <c r="Z5602" i="2" s="1"/>
  <c r="T6220" i="2"/>
  <c r="Y6220" i="2" s="1"/>
  <c r="Z6220" i="2" s="1"/>
  <c r="T6493" i="2"/>
  <c r="Y6493" i="2" s="1"/>
  <c r="Z6493" i="2" s="1"/>
  <c r="T6805" i="2"/>
  <c r="Y6805" i="2" s="1"/>
  <c r="Z6805" i="2" s="1"/>
  <c r="T6757" i="2"/>
  <c r="Y6757" i="2" s="1"/>
  <c r="Z6757" i="2" s="1"/>
  <c r="T6767" i="2"/>
  <c r="Y6767" i="2" s="1"/>
  <c r="Z6767" i="2" s="1"/>
  <c r="X11" i="2"/>
  <c r="X143" i="2"/>
  <c r="X6682" i="2"/>
  <c r="X218" i="2"/>
  <c r="X250" i="2"/>
  <c r="X305" i="2"/>
  <c r="X362" i="2"/>
  <c r="X1018" i="2"/>
  <c r="X671" i="2"/>
  <c r="X994" i="2"/>
  <c r="X947" i="2"/>
  <c r="X419" i="2"/>
  <c r="X816" i="2"/>
  <c r="X658" i="2"/>
  <c r="X870" i="2"/>
  <c r="X897" i="2"/>
  <c r="X739" i="2"/>
  <c r="X1210" i="2"/>
  <c r="X6158" i="2"/>
  <c r="X1301" i="2"/>
  <c r="X1550" i="2"/>
  <c r="X1429" i="2"/>
  <c r="X1345" i="2"/>
  <c r="X1150" i="2"/>
  <c r="X1510" i="2"/>
  <c r="X1648" i="2"/>
  <c r="X2341" i="2"/>
  <c r="X1776" i="2"/>
  <c r="X1729" i="2"/>
  <c r="X2036" i="2"/>
  <c r="X4179" i="2"/>
  <c r="X2262" i="2"/>
  <c r="X2458" i="2"/>
  <c r="X2734" i="2"/>
  <c r="X2751" i="2"/>
  <c r="X2990" i="2"/>
  <c r="X3007" i="2"/>
  <c r="X3131" i="2"/>
  <c r="X5907" i="2"/>
  <c r="X3482" i="2"/>
  <c r="X3535" i="2"/>
  <c r="X3742" i="2"/>
  <c r="X3875" i="2"/>
  <c r="X4555" i="2"/>
  <c r="X5239" i="2"/>
  <c r="T62" i="2"/>
  <c r="Y62" i="2" s="1"/>
  <c r="Z62" i="2" s="1"/>
  <c r="X62" i="2"/>
  <c r="T74" i="2"/>
  <c r="Y74" i="2" s="1"/>
  <c r="Z74" i="2" s="1"/>
  <c r="X74" i="2"/>
  <c r="T6672" i="2"/>
  <c r="Y6672" i="2" s="1"/>
  <c r="Z6672" i="2" s="1"/>
  <c r="X6672" i="2"/>
  <c r="T6684" i="2"/>
  <c r="Y6684" i="2" s="1"/>
  <c r="Z6684" i="2" s="1"/>
  <c r="X6684" i="2"/>
  <c r="T6696" i="2"/>
  <c r="Y6696" i="2" s="1"/>
  <c r="Z6696" i="2" s="1"/>
  <c r="X6696" i="2"/>
  <c r="T196" i="2"/>
  <c r="Y196" i="2" s="1"/>
  <c r="Z196" i="2" s="1"/>
  <c r="X196" i="2"/>
  <c r="T611" i="2"/>
  <c r="Y611" i="2" s="1"/>
  <c r="Z611" i="2" s="1"/>
  <c r="X611" i="2"/>
  <c r="T623" i="2"/>
  <c r="Y623" i="2" s="1"/>
  <c r="Z623" i="2" s="1"/>
  <c r="X623" i="2"/>
  <c r="T672" i="2"/>
  <c r="Y672" i="2" s="1"/>
  <c r="Z672" i="2" s="1"/>
  <c r="X672" i="2"/>
  <c r="T680" i="2"/>
  <c r="Y680" i="2" s="1"/>
  <c r="Z680" i="2" s="1"/>
  <c r="X680" i="2"/>
  <c r="T688" i="2"/>
  <c r="Y688" i="2" s="1"/>
  <c r="Z688" i="2" s="1"/>
  <c r="X688" i="2"/>
  <c r="T700" i="2"/>
  <c r="Y700" i="2" s="1"/>
  <c r="Z700" i="2" s="1"/>
  <c r="X700" i="2"/>
  <c r="T971" i="2"/>
  <c r="Y971" i="2" s="1"/>
  <c r="Z971" i="2" s="1"/>
  <c r="X971" i="2"/>
  <c r="T983" i="2"/>
  <c r="Y983" i="2" s="1"/>
  <c r="Z983" i="2" s="1"/>
  <c r="X983" i="2"/>
  <c r="T995" i="2"/>
  <c r="Y995" i="2" s="1"/>
  <c r="Z995" i="2" s="1"/>
  <c r="X995" i="2"/>
  <c r="T489" i="2"/>
  <c r="Y489" i="2" s="1"/>
  <c r="Z489" i="2" s="1"/>
  <c r="X489" i="2"/>
  <c r="T501" i="2"/>
  <c r="Y501" i="2" s="1"/>
  <c r="Z501" i="2" s="1"/>
  <c r="X501" i="2"/>
  <c r="T513" i="2"/>
  <c r="Y513" i="2" s="1"/>
  <c r="Z513" i="2" s="1"/>
  <c r="X513" i="2"/>
  <c r="T932" i="2"/>
  <c r="Y932" i="2" s="1"/>
  <c r="Z932" i="2" s="1"/>
  <c r="X932" i="2"/>
  <c r="T944" i="2"/>
  <c r="Y944" i="2" s="1"/>
  <c r="Z944" i="2" s="1"/>
  <c r="X944" i="2"/>
  <c r="T956" i="2"/>
  <c r="Y956" i="2" s="1"/>
  <c r="Z956" i="2" s="1"/>
  <c r="X956" i="2"/>
  <c r="T450" i="2"/>
  <c r="Y450" i="2" s="1"/>
  <c r="Z450" i="2" s="1"/>
  <c r="X450" i="2"/>
  <c r="T458" i="2"/>
  <c r="Y458" i="2" s="1"/>
  <c r="Z458" i="2" s="1"/>
  <c r="X458" i="2"/>
  <c r="T470" i="2"/>
  <c r="Y470" i="2" s="1"/>
  <c r="Z470" i="2" s="1"/>
  <c r="X470" i="2"/>
  <c r="T482" i="2"/>
  <c r="Y482" i="2" s="1"/>
  <c r="Z482" i="2" s="1"/>
  <c r="X482" i="2"/>
  <c r="T420" i="2"/>
  <c r="Y420" i="2" s="1"/>
  <c r="Z420" i="2" s="1"/>
  <c r="X420" i="2"/>
  <c r="T432" i="2"/>
  <c r="Y432" i="2" s="1"/>
  <c r="Z432" i="2" s="1"/>
  <c r="X432" i="2"/>
  <c r="T781" i="2"/>
  <c r="Y781" i="2" s="1"/>
  <c r="Z781" i="2" s="1"/>
  <c r="X781" i="2"/>
  <c r="T789" i="2"/>
  <c r="Y789" i="2" s="1"/>
  <c r="Z789" i="2" s="1"/>
  <c r="X789" i="2"/>
  <c r="T805" i="2"/>
  <c r="Y805" i="2" s="1"/>
  <c r="Z805" i="2" s="1"/>
  <c r="X805" i="2"/>
  <c r="T558" i="2"/>
  <c r="Y558" i="2" s="1"/>
  <c r="Z558" i="2" s="1"/>
  <c r="X558" i="2"/>
  <c r="T570" i="2"/>
  <c r="Y570" i="2" s="1"/>
  <c r="Z570" i="2" s="1"/>
  <c r="X570" i="2"/>
  <c r="T582" i="2"/>
  <c r="Y582" i="2" s="1"/>
  <c r="Z582" i="2" s="1"/>
  <c r="X582" i="2"/>
  <c r="T594" i="2"/>
  <c r="Y594" i="2" s="1"/>
  <c r="Z594" i="2" s="1"/>
  <c r="X594" i="2"/>
  <c r="T643" i="2"/>
  <c r="Y643" i="2" s="1"/>
  <c r="Z643" i="2" s="1"/>
  <c r="X643" i="2"/>
  <c r="T655" i="2"/>
  <c r="Y655" i="2" s="1"/>
  <c r="Z655" i="2" s="1"/>
  <c r="X655" i="2"/>
  <c r="T745" i="2"/>
  <c r="Y745" i="2" s="1"/>
  <c r="Z745" i="2" s="1"/>
  <c r="X745" i="2"/>
  <c r="T753" i="2"/>
  <c r="Y753" i="2" s="1"/>
  <c r="Z753" i="2" s="1"/>
  <c r="X753" i="2"/>
  <c r="T765" i="2"/>
  <c r="Y765" i="2" s="1"/>
  <c r="Z765" i="2" s="1"/>
  <c r="X765" i="2"/>
  <c r="T855" i="2"/>
  <c r="Y855" i="2" s="1"/>
  <c r="Z855" i="2" s="1"/>
  <c r="X855" i="2"/>
  <c r="T867" i="2"/>
  <c r="Y867" i="2" s="1"/>
  <c r="Z867" i="2" s="1"/>
  <c r="X867" i="2"/>
  <c r="T879" i="2"/>
  <c r="Y879" i="2" s="1"/>
  <c r="Z879" i="2" s="1"/>
  <c r="X879" i="2"/>
  <c r="T887" i="2"/>
  <c r="Y887" i="2" s="1"/>
  <c r="Z887" i="2" s="1"/>
  <c r="X887" i="2"/>
  <c r="T533" i="2"/>
  <c r="Y533" i="2" s="1"/>
  <c r="Z533" i="2" s="1"/>
  <c r="X533" i="2"/>
  <c r="T545" i="2"/>
  <c r="Y545" i="2" s="1"/>
  <c r="Z545" i="2" s="1"/>
  <c r="X545" i="2"/>
  <c r="T557" i="2"/>
  <c r="Y557" i="2" s="1"/>
  <c r="Z557" i="2" s="1"/>
  <c r="X557" i="2"/>
  <c r="T902" i="2"/>
  <c r="Y902" i="2" s="1"/>
  <c r="Z902" i="2" s="1"/>
  <c r="X902" i="2"/>
  <c r="T914" i="2"/>
  <c r="Y914" i="2" s="1"/>
  <c r="Z914" i="2" s="1"/>
  <c r="X914" i="2"/>
  <c r="T926" i="2"/>
  <c r="Y926" i="2" s="1"/>
  <c r="Z926" i="2" s="1"/>
  <c r="X926" i="2"/>
  <c r="T716" i="2"/>
  <c r="Y716" i="2" s="1"/>
  <c r="Z716" i="2" s="1"/>
  <c r="X716" i="2"/>
  <c r="T728" i="2"/>
  <c r="Y728" i="2" s="1"/>
  <c r="Z728" i="2" s="1"/>
  <c r="X728" i="2"/>
  <c r="T740" i="2"/>
  <c r="Y740" i="2" s="1"/>
  <c r="Z740" i="2" s="1"/>
  <c r="X740" i="2"/>
  <c r="T826" i="2"/>
  <c r="Y826" i="2" s="1"/>
  <c r="Z826" i="2" s="1"/>
  <c r="X826" i="2"/>
  <c r="T838" i="2"/>
  <c r="Y838" i="2" s="1"/>
  <c r="Z838" i="2" s="1"/>
  <c r="X838" i="2"/>
  <c r="T850" i="2"/>
  <c r="Y850" i="2" s="1"/>
  <c r="Z850" i="2" s="1"/>
  <c r="X850" i="2"/>
  <c r="T1195" i="2"/>
  <c r="Y1195" i="2" s="1"/>
  <c r="Z1195" i="2" s="1"/>
  <c r="X1195" i="2"/>
  <c r="T1207" i="2"/>
  <c r="Y1207" i="2" s="1"/>
  <c r="Z1207" i="2" s="1"/>
  <c r="X1207" i="2"/>
  <c r="T1219" i="2"/>
  <c r="Y1219" i="2" s="1"/>
  <c r="Z1219" i="2" s="1"/>
  <c r="X1219" i="2"/>
  <c r="T1120" i="2"/>
  <c r="Y1120" i="2" s="1"/>
  <c r="Z1120" i="2" s="1"/>
  <c r="X1120" i="2"/>
  <c r="T1132" i="2"/>
  <c r="Y1132" i="2" s="1"/>
  <c r="Z1132" i="2" s="1"/>
  <c r="X1132" i="2"/>
  <c r="T1144" i="2"/>
  <c r="Y1144" i="2" s="1"/>
  <c r="Z1144" i="2" s="1"/>
  <c r="X1144" i="2"/>
  <c r="T6151" i="2"/>
  <c r="Y6151" i="2" s="1"/>
  <c r="Z6151" i="2" s="1"/>
  <c r="X6151" i="2"/>
  <c r="T6163" i="2"/>
  <c r="Y6163" i="2" s="1"/>
  <c r="Z6163" i="2" s="1"/>
  <c r="X6163" i="2"/>
  <c r="T6179" i="2"/>
  <c r="Y6179" i="2" s="1"/>
  <c r="Z6179" i="2" s="1"/>
  <c r="X6179" i="2"/>
  <c r="T1270" i="2"/>
  <c r="Y1270" i="2" s="1"/>
  <c r="Z1270" i="2" s="1"/>
  <c r="X1270" i="2"/>
  <c r="T1282" i="2"/>
  <c r="Y1282" i="2" s="1"/>
  <c r="Z1282" i="2" s="1"/>
  <c r="X1282" i="2"/>
  <c r="T1290" i="2"/>
  <c r="Y1290" i="2" s="1"/>
  <c r="Z1290" i="2" s="1"/>
  <c r="X1290" i="2"/>
  <c r="T1302" i="2"/>
  <c r="Y1302" i="2" s="1"/>
  <c r="Z1302" i="2" s="1"/>
  <c r="X1302" i="2"/>
  <c r="T1314" i="2"/>
  <c r="Y1314" i="2" s="1"/>
  <c r="Z1314" i="2" s="1"/>
  <c r="X1314" i="2"/>
  <c r="T1326" i="2"/>
  <c r="Y1326" i="2" s="1"/>
  <c r="Z1326" i="2" s="1"/>
  <c r="X1326" i="2"/>
  <c r="T1523" i="2"/>
  <c r="Y1523" i="2" s="1"/>
  <c r="Z1523" i="2" s="1"/>
  <c r="X1523" i="2"/>
  <c r="T1535" i="2"/>
  <c r="Y1535" i="2" s="1"/>
  <c r="Z1535" i="2" s="1"/>
  <c r="X1535" i="2"/>
  <c r="T1547" i="2"/>
  <c r="Y1547" i="2" s="1"/>
  <c r="Z1547" i="2" s="1"/>
  <c r="X1547" i="2"/>
  <c r="T1078" i="2"/>
  <c r="Y1078" i="2" s="1"/>
  <c r="Z1078" i="2" s="1"/>
  <c r="X1078" i="2"/>
  <c r="T1090" i="2"/>
  <c r="Y1090" i="2" s="1"/>
  <c r="Z1090" i="2" s="1"/>
  <c r="X1090" i="2"/>
  <c r="T1102" i="2"/>
  <c r="Y1102" i="2" s="1"/>
  <c r="Z1102" i="2" s="1"/>
  <c r="X1102" i="2"/>
  <c r="T1410" i="2"/>
  <c r="Y1410" i="2" s="1"/>
  <c r="Z1410" i="2" s="1"/>
  <c r="X1410" i="2"/>
  <c r="T1422" i="2"/>
  <c r="Y1422" i="2" s="1"/>
  <c r="Z1422" i="2" s="1"/>
  <c r="X1422" i="2"/>
  <c r="T1430" i="2"/>
  <c r="Y1430" i="2" s="1"/>
  <c r="Z1430" i="2" s="1"/>
  <c r="X1430" i="2"/>
  <c r="T1442" i="2"/>
  <c r="Y1442" i="2" s="1"/>
  <c r="Z1442" i="2" s="1"/>
  <c r="X1442" i="2"/>
  <c r="T1450" i="2"/>
  <c r="Y1450" i="2" s="1"/>
  <c r="Z1450" i="2" s="1"/>
  <c r="X1450" i="2"/>
  <c r="T1462" i="2"/>
  <c r="Y1462" i="2" s="1"/>
  <c r="Z1462" i="2" s="1"/>
  <c r="X1462" i="2"/>
  <c r="T1474" i="2"/>
  <c r="Y1474" i="2" s="1"/>
  <c r="Z1474" i="2" s="1"/>
  <c r="X1474" i="2"/>
  <c r="T1338" i="2"/>
  <c r="Y1338" i="2" s="1"/>
  <c r="Z1338" i="2" s="1"/>
  <c r="X1338" i="2"/>
  <c r="T1350" i="2"/>
  <c r="Y1350" i="2" s="1"/>
  <c r="Z1350" i="2" s="1"/>
  <c r="X1350" i="2"/>
  <c r="T1362" i="2"/>
  <c r="Y1362" i="2" s="1"/>
  <c r="Z1362" i="2" s="1"/>
  <c r="X1362" i="2"/>
  <c r="T1374" i="2"/>
  <c r="Y1374" i="2" s="1"/>
  <c r="Z1374" i="2" s="1"/>
  <c r="X1374" i="2"/>
  <c r="T1386" i="2"/>
  <c r="Y1386" i="2" s="1"/>
  <c r="Z1386" i="2" s="1"/>
  <c r="X1386" i="2"/>
  <c r="T1398" i="2"/>
  <c r="Y1398" i="2" s="1"/>
  <c r="Z1398" i="2" s="1"/>
  <c r="X1398" i="2"/>
  <c r="T1151" i="2"/>
  <c r="Y1151" i="2" s="1"/>
  <c r="Z1151" i="2" s="1"/>
  <c r="X1151" i="2"/>
  <c r="T1163" i="2"/>
  <c r="Y1163" i="2" s="1"/>
  <c r="Z1163" i="2" s="1"/>
  <c r="X1163" i="2"/>
  <c r="T1175" i="2"/>
  <c r="Y1175" i="2" s="1"/>
  <c r="Z1175" i="2" s="1"/>
  <c r="X1175" i="2"/>
  <c r="T1483" i="2"/>
  <c r="Y1483" i="2" s="1"/>
  <c r="Z1483" i="2" s="1"/>
  <c r="X1483" i="2"/>
  <c r="T1495" i="2"/>
  <c r="Y1495" i="2" s="1"/>
  <c r="Z1495" i="2" s="1"/>
  <c r="X1495" i="2"/>
  <c r="T1507" i="2"/>
  <c r="Y1507" i="2" s="1"/>
  <c r="Z1507" i="2" s="1"/>
  <c r="X1507" i="2"/>
  <c r="T1519" i="2"/>
  <c r="Y1519" i="2" s="1"/>
  <c r="Z1519" i="2" s="1"/>
  <c r="X1519" i="2"/>
  <c r="T1605" i="2"/>
  <c r="Y1605" i="2" s="1"/>
  <c r="Z1605" i="2" s="1"/>
  <c r="X1605" i="2"/>
  <c r="T1617" i="2"/>
  <c r="Y1617" i="2" s="1"/>
  <c r="Z1617" i="2" s="1"/>
  <c r="X1617" i="2"/>
  <c r="T1629" i="2"/>
  <c r="Y1629" i="2" s="1"/>
  <c r="Z1629" i="2" s="1"/>
  <c r="X1629" i="2"/>
  <c r="T1641" i="2"/>
  <c r="Y1641" i="2" s="1"/>
  <c r="Z1641" i="2" s="1"/>
  <c r="X1641" i="2"/>
  <c r="T1657" i="2"/>
  <c r="Y1657" i="2" s="1"/>
  <c r="Z1657" i="2" s="1"/>
  <c r="X1657" i="2"/>
  <c r="T1669" i="2"/>
  <c r="Y1669" i="2" s="1"/>
  <c r="Z1669" i="2" s="1"/>
  <c r="X1669" i="2"/>
  <c r="T1681" i="2"/>
  <c r="Y1681" i="2" s="1"/>
  <c r="Z1681" i="2" s="1"/>
  <c r="X1681" i="2"/>
  <c r="T1697" i="2"/>
  <c r="Y1697" i="2" s="1"/>
  <c r="Z1697" i="2" s="1"/>
  <c r="X1697" i="2"/>
  <c r="T2338" i="2"/>
  <c r="Y2338" i="2" s="1"/>
  <c r="Z2338" i="2" s="1"/>
  <c r="X2338" i="2"/>
  <c r="T2350" i="2"/>
  <c r="Y2350" i="2" s="1"/>
  <c r="Z2350" i="2" s="1"/>
  <c r="X2350" i="2"/>
  <c r="T2362" i="2"/>
  <c r="Y2362" i="2" s="1"/>
  <c r="Z2362" i="2" s="1"/>
  <c r="X2362" i="2"/>
  <c r="T1745" i="2"/>
  <c r="Y1745" i="2" s="1"/>
  <c r="Z1745" i="2" s="1"/>
  <c r="X1745" i="2"/>
  <c r="T1757" i="2"/>
  <c r="Y1757" i="2" s="1"/>
  <c r="Z1757" i="2" s="1"/>
  <c r="X1757" i="2"/>
  <c r="T1769" i="2"/>
  <c r="Y1769" i="2" s="1"/>
  <c r="Z1769" i="2" s="1"/>
  <c r="X1769" i="2"/>
  <c r="T1781" i="2"/>
  <c r="Y1781" i="2" s="1"/>
  <c r="Z1781" i="2" s="1"/>
  <c r="X1781" i="2"/>
  <c r="T1793" i="2"/>
  <c r="Y1793" i="2" s="1"/>
  <c r="Z1793" i="2" s="1"/>
  <c r="X1793" i="2"/>
  <c r="T1805" i="2"/>
  <c r="Y1805" i="2" s="1"/>
  <c r="Z1805" i="2" s="1"/>
  <c r="X1805" i="2"/>
  <c r="T1706" i="2"/>
  <c r="Y1706" i="2" s="1"/>
  <c r="Z1706" i="2" s="1"/>
  <c r="X1706" i="2"/>
  <c r="T1718" i="2"/>
  <c r="Y1718" i="2" s="1"/>
  <c r="Z1718" i="2" s="1"/>
  <c r="X1718" i="2"/>
  <c r="T1734" i="2"/>
  <c r="Y1734" i="2" s="1"/>
  <c r="Z1734" i="2" s="1"/>
  <c r="X1734" i="2"/>
  <c r="T1820" i="2"/>
  <c r="Y1820" i="2" s="1"/>
  <c r="Z1820" i="2" s="1"/>
  <c r="X1820" i="2"/>
  <c r="T1831" i="2"/>
  <c r="Y1831" i="2" s="1"/>
  <c r="Z1831" i="2" s="1"/>
  <c r="X1831" i="2"/>
  <c r="T1847" i="2"/>
  <c r="Y1847" i="2" s="1"/>
  <c r="Z1847" i="2" s="1"/>
  <c r="X1847" i="2"/>
  <c r="T83" i="2"/>
  <c r="Y83" i="2" s="1"/>
  <c r="Z83" i="2" s="1"/>
  <c r="X83" i="2"/>
  <c r="T95" i="2"/>
  <c r="Y95" i="2" s="1"/>
  <c r="Z95" i="2" s="1"/>
  <c r="X95" i="2"/>
  <c r="T107" i="2"/>
  <c r="Y107" i="2" s="1"/>
  <c r="Z107" i="2" s="1"/>
  <c r="X107" i="2"/>
  <c r="T1862" i="2"/>
  <c r="Y1862" i="2" s="1"/>
  <c r="Z1862" i="2" s="1"/>
  <c r="X1862" i="2"/>
  <c r="T1878" i="2"/>
  <c r="Y1878" i="2" s="1"/>
  <c r="Z1878" i="2" s="1"/>
  <c r="X1878" i="2"/>
  <c r="T1890" i="2"/>
  <c r="Y1890" i="2" s="1"/>
  <c r="Z1890" i="2" s="1"/>
  <c r="X1890" i="2"/>
  <c r="T1902" i="2"/>
  <c r="Y1902" i="2" s="1"/>
  <c r="Z1902" i="2" s="1"/>
  <c r="X1902" i="2"/>
  <c r="T1910" i="2"/>
  <c r="Y1910" i="2" s="1"/>
  <c r="Z1910" i="2" s="1"/>
  <c r="X1910" i="2"/>
  <c r="T6706" i="2"/>
  <c r="Y6706" i="2" s="1"/>
  <c r="Z6706" i="2" s="1"/>
  <c r="X6706" i="2"/>
  <c r="T6714" i="2"/>
  <c r="Y6714" i="2" s="1"/>
  <c r="Z6714" i="2" s="1"/>
  <c r="X6714" i="2"/>
  <c r="T6726" i="2"/>
  <c r="Y6726" i="2" s="1"/>
  <c r="Z6726" i="2" s="1"/>
  <c r="X6726" i="2"/>
  <c r="T2298" i="2"/>
  <c r="Y2298" i="2" s="1"/>
  <c r="Z2298" i="2" s="1"/>
  <c r="X2298" i="2"/>
  <c r="T2314" i="2"/>
  <c r="Y2314" i="2" s="1"/>
  <c r="Z2314" i="2" s="1"/>
  <c r="X2314" i="2"/>
  <c r="T3122" i="2"/>
  <c r="Y3122" i="2" s="1"/>
  <c r="Z3122" i="2" s="1"/>
  <c r="X3122" i="2"/>
  <c r="T3134" i="2"/>
  <c r="Y3134" i="2" s="1"/>
  <c r="Z3134" i="2" s="1"/>
  <c r="X3134" i="2"/>
  <c r="T3146" i="2"/>
  <c r="Y3146" i="2" s="1"/>
  <c r="Z3146" i="2" s="1"/>
  <c r="X3146" i="2"/>
  <c r="T3195" i="2"/>
  <c r="Y3195" i="2" s="1"/>
  <c r="Z3195" i="2" s="1"/>
  <c r="X3195" i="2"/>
  <c r="T3207" i="2"/>
  <c r="Y3207" i="2" s="1"/>
  <c r="Z3207" i="2" s="1"/>
  <c r="X3207" i="2"/>
  <c r="T3219" i="2"/>
  <c r="Y3219" i="2" s="1"/>
  <c r="Z3219" i="2" s="1"/>
  <c r="X3219" i="2"/>
  <c r="T3231" i="2"/>
  <c r="Y3231" i="2" s="1"/>
  <c r="Z3231" i="2" s="1"/>
  <c r="X3231" i="2"/>
  <c r="T3242" i="2"/>
  <c r="Y3242" i="2" s="1"/>
  <c r="Z3242" i="2" s="1"/>
  <c r="X3242" i="2"/>
  <c r="T3254" i="2"/>
  <c r="Y3254" i="2" s="1"/>
  <c r="Z3254" i="2" s="1"/>
  <c r="X3254" i="2"/>
  <c r="T3377" i="2"/>
  <c r="Y3377" i="2" s="1"/>
  <c r="Z3377" i="2" s="1"/>
  <c r="X3377" i="2"/>
  <c r="T3389" i="2"/>
  <c r="Y3389" i="2" s="1"/>
  <c r="Z3389" i="2" s="1"/>
  <c r="X3389" i="2"/>
  <c r="T3401" i="2"/>
  <c r="Y3401" i="2" s="1"/>
  <c r="Z3401" i="2" s="1"/>
  <c r="X3401" i="2"/>
  <c r="T1045" i="2"/>
  <c r="Y1045" i="2" s="1"/>
  <c r="Z1045" i="2" s="1"/>
  <c r="X1045" i="2"/>
  <c r="T1057" i="2"/>
  <c r="Y1057" i="2" s="1"/>
  <c r="Z1057" i="2" s="1"/>
  <c r="X1057" i="2"/>
  <c r="T1069" i="2"/>
  <c r="Y1069" i="2" s="1"/>
  <c r="Z1069" i="2" s="1"/>
  <c r="X1069" i="2"/>
  <c r="T3264" i="2"/>
  <c r="Y3264" i="2" s="1"/>
  <c r="Z3264" i="2" s="1"/>
  <c r="X3264" i="2"/>
  <c r="T3272" i="2"/>
  <c r="Y3272" i="2" s="1"/>
  <c r="Z3272" i="2" s="1"/>
  <c r="X3272" i="2"/>
  <c r="T3284" i="2"/>
  <c r="Y3284" i="2" s="1"/>
  <c r="Z3284" i="2" s="1"/>
  <c r="X3284" i="2"/>
  <c r="T4405" i="2"/>
  <c r="Y4405" i="2" s="1"/>
  <c r="Z4405" i="2" s="1"/>
  <c r="X4405" i="2"/>
  <c r="T4269" i="2"/>
  <c r="Y4269" i="2" s="1"/>
  <c r="Z4269" i="2" s="1"/>
  <c r="X4269" i="2"/>
  <c r="T4281" i="2"/>
  <c r="Y4281" i="2" s="1"/>
  <c r="Z4281" i="2" s="1"/>
  <c r="X4281" i="2"/>
  <c r="T4223" i="2"/>
  <c r="Y4223" i="2" s="1"/>
  <c r="Z4223" i="2" s="1"/>
  <c r="X4223" i="2"/>
  <c r="T4235" i="2"/>
  <c r="Y4235" i="2" s="1"/>
  <c r="Z4235" i="2" s="1"/>
  <c r="X4235" i="2"/>
  <c r="T4060" i="2"/>
  <c r="Y4060" i="2" s="1"/>
  <c r="Z4060" i="2" s="1"/>
  <c r="X4060" i="2"/>
  <c r="T4736" i="2"/>
  <c r="Y4736" i="2" s="1"/>
  <c r="Z4736" i="2" s="1"/>
  <c r="X4736" i="2"/>
  <c r="T4489" i="2"/>
  <c r="Y4489" i="2" s="1"/>
  <c r="Z4489" i="2" s="1"/>
  <c r="X4489" i="2"/>
  <c r="T4501" i="2"/>
  <c r="Y4501" i="2" s="1"/>
  <c r="Z4501" i="2" s="1"/>
  <c r="X4501" i="2"/>
  <c r="T4513" i="2"/>
  <c r="Y4513" i="2" s="1"/>
  <c r="Z4513" i="2" s="1"/>
  <c r="X4513" i="2"/>
  <c r="T4451" i="2"/>
  <c r="Y4451" i="2" s="1"/>
  <c r="Z4451" i="2" s="1"/>
  <c r="X4451" i="2"/>
  <c r="T4463" i="2"/>
  <c r="Y4463" i="2" s="1"/>
  <c r="Z4463" i="2" s="1"/>
  <c r="X4463" i="2"/>
  <c r="T4475" i="2"/>
  <c r="Y4475" i="2" s="1"/>
  <c r="Z4475" i="2" s="1"/>
  <c r="X4475" i="2"/>
  <c r="T4560" i="2"/>
  <c r="Y4560" i="2" s="1"/>
  <c r="Z4560" i="2" s="1"/>
  <c r="X4560" i="2"/>
  <c r="T4572" i="2"/>
  <c r="Y4572" i="2" s="1"/>
  <c r="Z4572" i="2" s="1"/>
  <c r="X4572" i="2"/>
  <c r="T4584" i="2"/>
  <c r="Y4584" i="2" s="1"/>
  <c r="Z4584" i="2" s="1"/>
  <c r="X4584" i="2"/>
  <c r="T4744" i="2"/>
  <c r="Y4744" i="2" s="1"/>
  <c r="Z4744" i="2" s="1"/>
  <c r="X4744" i="2"/>
  <c r="T4755" i="2"/>
  <c r="Y4755" i="2" s="1"/>
  <c r="Z4755" i="2" s="1"/>
  <c r="X4755" i="2"/>
  <c r="T4767" i="2"/>
  <c r="Y4767" i="2" s="1"/>
  <c r="Z4767" i="2" s="1"/>
  <c r="X4767" i="2"/>
  <c r="T4779" i="2"/>
  <c r="Y4779" i="2" s="1"/>
  <c r="Z4779" i="2" s="1"/>
  <c r="X4779" i="2"/>
  <c r="T4791" i="2"/>
  <c r="Y4791" i="2" s="1"/>
  <c r="Z4791" i="2" s="1"/>
  <c r="X4791" i="2"/>
  <c r="T4803" i="2"/>
  <c r="Y4803" i="2" s="1"/>
  <c r="Z4803" i="2" s="1"/>
  <c r="X4803" i="2"/>
  <c r="X4852" i="2"/>
  <c r="T4852" i="2"/>
  <c r="Y4852" i="2" s="1"/>
  <c r="Z4852" i="2" s="1"/>
  <c r="T5522" i="2"/>
  <c r="Y5522" i="2" s="1"/>
  <c r="Z5522" i="2" s="1"/>
  <c r="X5522" i="2"/>
  <c r="T5534" i="2"/>
  <c r="Y5534" i="2" s="1"/>
  <c r="Z5534" i="2" s="1"/>
  <c r="X5534" i="2"/>
  <c r="T5546" i="2"/>
  <c r="Y5546" i="2" s="1"/>
  <c r="Z5546" i="2" s="1"/>
  <c r="X5546" i="2"/>
  <c r="T1932" i="2"/>
  <c r="Y1932" i="2" s="1"/>
  <c r="Z1932" i="2" s="1"/>
  <c r="X1932" i="2"/>
  <c r="T1944" i="2"/>
  <c r="Y1944" i="2" s="1"/>
  <c r="Z1944" i="2" s="1"/>
  <c r="X1944" i="2"/>
  <c r="T1956" i="2"/>
  <c r="Y1956" i="2" s="1"/>
  <c r="Z1956" i="2" s="1"/>
  <c r="X1956" i="2"/>
  <c r="T5297" i="2"/>
  <c r="Y5297" i="2" s="1"/>
  <c r="Z5297" i="2" s="1"/>
  <c r="X5297" i="2"/>
  <c r="T5309" i="2"/>
  <c r="Y5309" i="2" s="1"/>
  <c r="Z5309" i="2" s="1"/>
  <c r="X5309" i="2"/>
  <c r="T5313" i="2"/>
  <c r="Y5313" i="2" s="1"/>
  <c r="Z5313" i="2" s="1"/>
  <c r="X5313" i="2"/>
  <c r="T5711" i="2"/>
  <c r="Y5711" i="2" s="1"/>
  <c r="Z5711" i="2" s="1"/>
  <c r="X5711" i="2"/>
  <c r="T5723" i="2"/>
  <c r="Y5723" i="2" s="1"/>
  <c r="Z5723" i="2" s="1"/>
  <c r="X5723" i="2"/>
  <c r="T6068" i="2"/>
  <c r="Y6068" i="2" s="1"/>
  <c r="Z6068" i="2" s="1"/>
  <c r="X6068" i="2"/>
  <c r="T5599" i="2"/>
  <c r="Y5599" i="2" s="1"/>
  <c r="Z5599" i="2" s="1"/>
  <c r="X5599" i="2"/>
  <c r="T5610" i="2"/>
  <c r="Y5610" i="2" s="1"/>
  <c r="Z5610" i="2" s="1"/>
  <c r="X5610" i="2"/>
  <c r="X5622" i="2"/>
  <c r="T5622" i="2"/>
  <c r="Y5622" i="2" s="1"/>
  <c r="Z5622" i="2" s="1"/>
  <c r="T6137" i="2"/>
  <c r="Y6137" i="2" s="1"/>
  <c r="Z6137" i="2" s="1"/>
  <c r="X6137" i="2"/>
  <c r="T6075" i="2"/>
  <c r="Y6075" i="2" s="1"/>
  <c r="Z6075" i="2" s="1"/>
  <c r="X6075" i="2"/>
  <c r="T6082" i="2"/>
  <c r="Y6082" i="2" s="1"/>
  <c r="Z6082" i="2" s="1"/>
  <c r="X6082" i="2"/>
  <c r="T6094" i="2"/>
  <c r="Y6094" i="2" s="1"/>
  <c r="Z6094" i="2" s="1"/>
  <c r="X6094" i="2"/>
  <c r="T6105" i="2"/>
  <c r="Y6105" i="2" s="1"/>
  <c r="Z6105" i="2" s="1"/>
  <c r="X6105" i="2"/>
  <c r="T5488" i="2"/>
  <c r="Y5488" i="2" s="1"/>
  <c r="Z5488" i="2" s="1"/>
  <c r="X5488" i="2"/>
  <c r="T5499" i="2"/>
  <c r="Y5499" i="2" s="1"/>
  <c r="Z5499" i="2" s="1"/>
  <c r="X5499" i="2"/>
  <c r="T5507" i="2"/>
  <c r="Y5507" i="2" s="1"/>
  <c r="Z5507" i="2" s="1"/>
  <c r="X5507" i="2"/>
  <c r="X6185" i="2"/>
  <c r="T6185" i="2"/>
  <c r="Y6185" i="2" s="1"/>
  <c r="Z6185" i="2" s="1"/>
  <c r="T1253" i="2"/>
  <c r="Y1253" i="2" s="1"/>
  <c r="Z1253" i="2" s="1"/>
  <c r="X1253" i="2"/>
  <c r="T6334" i="2"/>
  <c r="Y6334" i="2" s="1"/>
  <c r="Z6334" i="2" s="1"/>
  <c r="X6334" i="2"/>
  <c r="T6324" i="2"/>
  <c r="Y6324" i="2" s="1"/>
  <c r="Z6324" i="2" s="1"/>
  <c r="X6324" i="2"/>
  <c r="T6228" i="2"/>
  <c r="Y6228" i="2" s="1"/>
  <c r="Z6228" i="2" s="1"/>
  <c r="X6228" i="2"/>
  <c r="T6467" i="2"/>
  <c r="Y6467" i="2" s="1"/>
  <c r="Z6467" i="2" s="1"/>
  <c r="X6467" i="2"/>
  <c r="T6471" i="2"/>
  <c r="Y6471" i="2" s="1"/>
  <c r="Z6471" i="2" s="1"/>
  <c r="X6471" i="2"/>
  <c r="T6479" i="2"/>
  <c r="Y6479" i="2" s="1"/>
  <c r="Z6479" i="2" s="1"/>
  <c r="X6479" i="2"/>
  <c r="T6483" i="2"/>
  <c r="Y6483" i="2" s="1"/>
  <c r="Z6483" i="2" s="1"/>
  <c r="X6483" i="2"/>
  <c r="T6487" i="2"/>
  <c r="Y6487" i="2" s="1"/>
  <c r="Z6487" i="2" s="1"/>
  <c r="X6487" i="2"/>
  <c r="T6497" i="2"/>
  <c r="Y6497" i="2" s="1"/>
  <c r="Z6497" i="2" s="1"/>
  <c r="X6497" i="2"/>
  <c r="T6501" i="2"/>
  <c r="Y6501" i="2" s="1"/>
  <c r="Z6501" i="2" s="1"/>
  <c r="X6501" i="2"/>
  <c r="T6505" i="2"/>
  <c r="Y6505" i="2" s="1"/>
  <c r="Z6505" i="2" s="1"/>
  <c r="X6505" i="2"/>
  <c r="X6509" i="2"/>
  <c r="T6509" i="2"/>
  <c r="Y6509" i="2" s="1"/>
  <c r="Z6509" i="2" s="1"/>
  <c r="T6263" i="2"/>
  <c r="Y6263" i="2" s="1"/>
  <c r="Z6263" i="2" s="1"/>
  <c r="X6263" i="2"/>
  <c r="X6270" i="2"/>
  <c r="T6270" i="2"/>
  <c r="Y6270" i="2" s="1"/>
  <c r="Z6270" i="2" s="1"/>
  <c r="X6609" i="2"/>
  <c r="T6609" i="2"/>
  <c r="Y6609" i="2" s="1"/>
  <c r="Z6609" i="2" s="1"/>
  <c r="T5970" i="2"/>
  <c r="Y5970" i="2" s="1"/>
  <c r="Z5970" i="2" s="1"/>
  <c r="X5970" i="2"/>
  <c r="T5974" i="2"/>
  <c r="Y5974" i="2" s="1"/>
  <c r="Z5974" i="2" s="1"/>
  <c r="X5974" i="2"/>
  <c r="T5978" i="2"/>
  <c r="Y5978" i="2" s="1"/>
  <c r="Z5978" i="2" s="1"/>
  <c r="X5978" i="2"/>
  <c r="T5982" i="2"/>
  <c r="Y5982" i="2" s="1"/>
  <c r="Z5982" i="2" s="1"/>
  <c r="X5982" i="2"/>
  <c r="T5986" i="2"/>
  <c r="Y5986" i="2" s="1"/>
  <c r="Z5986" i="2" s="1"/>
  <c r="X5986" i="2"/>
  <c r="T5990" i="2"/>
  <c r="Y5990" i="2" s="1"/>
  <c r="Z5990" i="2" s="1"/>
  <c r="X5990" i="2"/>
  <c r="T5994" i="2"/>
  <c r="Y5994" i="2" s="1"/>
  <c r="Z5994" i="2" s="1"/>
  <c r="X5994" i="2"/>
  <c r="T6886" i="2"/>
  <c r="Y6886" i="2" s="1"/>
  <c r="Z6886" i="2" s="1"/>
  <c r="X6886" i="2"/>
  <c r="T6890" i="2"/>
  <c r="Y6890" i="2" s="1"/>
  <c r="Z6890" i="2" s="1"/>
  <c r="X6890" i="2"/>
  <c r="T6894" i="2"/>
  <c r="Y6894" i="2" s="1"/>
  <c r="Z6894" i="2" s="1"/>
  <c r="X6894" i="2"/>
  <c r="T6898" i="2"/>
  <c r="Y6898" i="2" s="1"/>
  <c r="Z6898" i="2" s="1"/>
  <c r="X6898" i="2"/>
  <c r="T6902" i="2"/>
  <c r="Y6902" i="2" s="1"/>
  <c r="Z6902" i="2" s="1"/>
  <c r="X6902" i="2"/>
  <c r="T6906" i="2"/>
  <c r="Y6906" i="2" s="1"/>
  <c r="Z6906" i="2" s="1"/>
  <c r="X6906" i="2"/>
  <c r="T6910" i="2"/>
  <c r="Y6910" i="2" s="1"/>
  <c r="Z6910" i="2" s="1"/>
  <c r="X6910" i="2"/>
  <c r="T6914" i="2"/>
  <c r="Y6914" i="2" s="1"/>
  <c r="Z6914" i="2" s="1"/>
  <c r="X6914" i="2"/>
  <c r="T6918" i="2"/>
  <c r="Y6918" i="2" s="1"/>
  <c r="Z6918" i="2" s="1"/>
  <c r="X6918" i="2"/>
  <c r="T6922" i="2"/>
  <c r="Y6922" i="2" s="1"/>
  <c r="Z6922" i="2" s="1"/>
  <c r="X6922" i="2"/>
  <c r="T6926" i="2"/>
  <c r="Y6926" i="2" s="1"/>
  <c r="Z6926" i="2" s="1"/>
  <c r="X6926" i="2"/>
  <c r="T6930" i="2"/>
  <c r="Y6930" i="2" s="1"/>
  <c r="Z6930" i="2" s="1"/>
  <c r="X6930" i="2"/>
  <c r="T6934" i="2"/>
  <c r="Y6934" i="2" s="1"/>
  <c r="Z6934" i="2" s="1"/>
  <c r="X6934" i="2"/>
  <c r="T6938" i="2"/>
  <c r="Y6938" i="2" s="1"/>
  <c r="Z6938" i="2" s="1"/>
  <c r="X6938" i="2"/>
  <c r="T6942" i="2"/>
  <c r="Y6942" i="2" s="1"/>
  <c r="Z6942" i="2" s="1"/>
  <c r="X6942" i="2"/>
  <c r="T6946" i="2"/>
  <c r="Y6946" i="2" s="1"/>
  <c r="Z6946" i="2" s="1"/>
  <c r="X6946" i="2"/>
  <c r="T6950" i="2"/>
  <c r="Y6950" i="2" s="1"/>
  <c r="Z6950" i="2" s="1"/>
  <c r="X6950" i="2"/>
  <c r="T6954" i="2"/>
  <c r="Y6954" i="2" s="1"/>
  <c r="Z6954" i="2" s="1"/>
  <c r="X6954" i="2"/>
  <c r="T6958" i="2"/>
  <c r="Y6958" i="2" s="1"/>
  <c r="Z6958" i="2" s="1"/>
  <c r="X6958" i="2"/>
  <c r="T6851" i="2"/>
  <c r="Y6851" i="2" s="1"/>
  <c r="Z6851" i="2" s="1"/>
  <c r="X6851" i="2"/>
  <c r="T6855" i="2"/>
  <c r="Y6855" i="2" s="1"/>
  <c r="Z6855" i="2" s="1"/>
  <c r="X6855" i="2"/>
  <c r="T6859" i="2"/>
  <c r="Y6859" i="2" s="1"/>
  <c r="Z6859" i="2" s="1"/>
  <c r="X6859" i="2"/>
  <c r="T6863" i="2"/>
  <c r="Y6863" i="2" s="1"/>
  <c r="Z6863" i="2" s="1"/>
  <c r="X6863" i="2"/>
  <c r="T6867" i="2"/>
  <c r="Y6867" i="2" s="1"/>
  <c r="Z6867" i="2" s="1"/>
  <c r="X6867" i="2"/>
  <c r="T6871" i="2"/>
  <c r="Y6871" i="2" s="1"/>
  <c r="Z6871" i="2" s="1"/>
  <c r="X6871" i="2"/>
  <c r="T6875" i="2"/>
  <c r="Y6875" i="2" s="1"/>
  <c r="Z6875" i="2" s="1"/>
  <c r="X6875" i="2"/>
  <c r="T6879" i="2"/>
  <c r="Y6879" i="2" s="1"/>
  <c r="Z6879" i="2" s="1"/>
  <c r="X6879" i="2"/>
  <c r="T6883" i="2"/>
  <c r="Y6883" i="2" s="1"/>
  <c r="Z6883" i="2" s="1"/>
  <c r="X6883" i="2"/>
  <c r="T5259" i="2"/>
  <c r="Y5259" i="2" s="1"/>
  <c r="Z5259" i="2" s="1"/>
  <c r="X5259" i="2"/>
  <c r="T5263" i="2"/>
  <c r="Y5263" i="2" s="1"/>
  <c r="Z5263" i="2" s="1"/>
  <c r="X5263" i="2"/>
  <c r="X5275" i="2"/>
  <c r="T5275" i="2"/>
  <c r="Y5275" i="2" s="1"/>
  <c r="Z5275" i="2" s="1"/>
  <c r="T66" i="2"/>
  <c r="Y66" i="2" s="1"/>
  <c r="Z66" i="2" s="1"/>
  <c r="X66" i="2"/>
  <c r="T6664" i="2"/>
  <c r="Y6664" i="2" s="1"/>
  <c r="Z6664" i="2" s="1"/>
  <c r="X6664" i="2"/>
  <c r="T6676" i="2"/>
  <c r="Y6676" i="2" s="1"/>
  <c r="Z6676" i="2" s="1"/>
  <c r="X6676" i="2"/>
  <c r="T6688" i="2"/>
  <c r="Y6688" i="2" s="1"/>
  <c r="Z6688" i="2" s="1"/>
  <c r="X6688" i="2"/>
  <c r="T188" i="2"/>
  <c r="Y188" i="2" s="1"/>
  <c r="Z188" i="2" s="1"/>
  <c r="X188" i="2"/>
  <c r="T607" i="2"/>
  <c r="Y607" i="2" s="1"/>
  <c r="Z607" i="2" s="1"/>
  <c r="X607" i="2"/>
  <c r="T619" i="2"/>
  <c r="Y619" i="2" s="1"/>
  <c r="Z619" i="2" s="1"/>
  <c r="X619" i="2"/>
  <c r="T631" i="2"/>
  <c r="Y631" i="2" s="1"/>
  <c r="Z631" i="2" s="1"/>
  <c r="X631" i="2"/>
  <c r="T684" i="2"/>
  <c r="Y684" i="2" s="1"/>
  <c r="Z684" i="2" s="1"/>
  <c r="X684" i="2"/>
  <c r="T696" i="2"/>
  <c r="Y696" i="2" s="1"/>
  <c r="Z696" i="2" s="1"/>
  <c r="X696" i="2"/>
  <c r="T967" i="2"/>
  <c r="Y967" i="2" s="1"/>
  <c r="Z967" i="2" s="1"/>
  <c r="X967" i="2"/>
  <c r="T979" i="2"/>
  <c r="Y979" i="2" s="1"/>
  <c r="Z979" i="2" s="1"/>
  <c r="X979" i="2"/>
  <c r="T991" i="2"/>
  <c r="Y991" i="2" s="1"/>
  <c r="Z991" i="2" s="1"/>
  <c r="X991" i="2"/>
  <c r="T485" i="2"/>
  <c r="Y485" i="2" s="1"/>
  <c r="Z485" i="2" s="1"/>
  <c r="X485" i="2"/>
  <c r="T497" i="2"/>
  <c r="Y497" i="2" s="1"/>
  <c r="Z497" i="2" s="1"/>
  <c r="X497" i="2"/>
  <c r="T505" i="2"/>
  <c r="Y505" i="2" s="1"/>
  <c r="Z505" i="2" s="1"/>
  <c r="X505" i="2"/>
  <c r="T517" i="2"/>
  <c r="Y517" i="2" s="1"/>
  <c r="Z517" i="2" s="1"/>
  <c r="X517" i="2"/>
  <c r="T936" i="2"/>
  <c r="Y936" i="2" s="1"/>
  <c r="Z936" i="2" s="1"/>
  <c r="X936" i="2"/>
  <c r="T948" i="2"/>
  <c r="Y948" i="2" s="1"/>
  <c r="Z948" i="2" s="1"/>
  <c r="X948" i="2"/>
  <c r="T960" i="2"/>
  <c r="Y960" i="2" s="1"/>
  <c r="Z960" i="2" s="1"/>
  <c r="X960" i="2"/>
  <c r="T454" i="2"/>
  <c r="Y454" i="2" s="1"/>
  <c r="Z454" i="2" s="1"/>
  <c r="X454" i="2"/>
  <c r="T466" i="2"/>
  <c r="Y466" i="2" s="1"/>
  <c r="Z466" i="2" s="1"/>
  <c r="X466" i="2"/>
  <c r="T478" i="2"/>
  <c r="Y478" i="2" s="1"/>
  <c r="Z478" i="2" s="1"/>
  <c r="X478" i="2"/>
  <c r="T416" i="2"/>
  <c r="Y416" i="2" s="1"/>
  <c r="Z416" i="2" s="1"/>
  <c r="X416" i="2"/>
  <c r="T428" i="2"/>
  <c r="Y428" i="2" s="1"/>
  <c r="Z428" i="2" s="1"/>
  <c r="X428" i="2"/>
  <c r="T440" i="2"/>
  <c r="Y440" i="2" s="1"/>
  <c r="Z440" i="2" s="1"/>
  <c r="X440" i="2"/>
  <c r="T785" i="2"/>
  <c r="Y785" i="2" s="1"/>
  <c r="Z785" i="2" s="1"/>
  <c r="X785" i="2"/>
  <c r="T797" i="2"/>
  <c r="Y797" i="2" s="1"/>
  <c r="Z797" i="2" s="1"/>
  <c r="X797" i="2"/>
  <c r="T801" i="2"/>
  <c r="Y801" i="2" s="1"/>
  <c r="Z801" i="2" s="1"/>
  <c r="X801" i="2"/>
  <c r="T813" i="2"/>
  <c r="Y813" i="2" s="1"/>
  <c r="Z813" i="2" s="1"/>
  <c r="X813" i="2"/>
  <c r="T566" i="2"/>
  <c r="Y566" i="2" s="1"/>
  <c r="Z566" i="2" s="1"/>
  <c r="X566" i="2"/>
  <c r="T578" i="2"/>
  <c r="Y578" i="2" s="1"/>
  <c r="Z578" i="2" s="1"/>
  <c r="X578" i="2"/>
  <c r="T590" i="2"/>
  <c r="Y590" i="2" s="1"/>
  <c r="Z590" i="2" s="1"/>
  <c r="X590" i="2"/>
  <c r="T639" i="2"/>
  <c r="Y639" i="2" s="1"/>
  <c r="Z639" i="2" s="1"/>
  <c r="X639" i="2"/>
  <c r="T651" i="2"/>
  <c r="Y651" i="2" s="1"/>
  <c r="Z651" i="2" s="1"/>
  <c r="X651" i="2"/>
  <c r="T663" i="2"/>
  <c r="Y663" i="2" s="1"/>
  <c r="Z663" i="2" s="1"/>
  <c r="X663" i="2"/>
  <c r="T749" i="2"/>
  <c r="Y749" i="2" s="1"/>
  <c r="Z749" i="2" s="1"/>
  <c r="X749" i="2"/>
  <c r="T761" i="2"/>
  <c r="Y761" i="2" s="1"/>
  <c r="Z761" i="2" s="1"/>
  <c r="X761" i="2"/>
  <c r="T773" i="2"/>
  <c r="Y773" i="2" s="1"/>
  <c r="Z773" i="2" s="1"/>
  <c r="X773" i="2"/>
  <c r="T777" i="2"/>
  <c r="Y777" i="2" s="1"/>
  <c r="Z777" i="2" s="1"/>
  <c r="X777" i="2"/>
  <c r="T863" i="2"/>
  <c r="Y863" i="2" s="1"/>
  <c r="Z863" i="2" s="1"/>
  <c r="X863" i="2"/>
  <c r="T875" i="2"/>
  <c r="Y875" i="2" s="1"/>
  <c r="Z875" i="2" s="1"/>
  <c r="X875" i="2"/>
  <c r="T521" i="2"/>
  <c r="Y521" i="2" s="1"/>
  <c r="Z521" i="2" s="1"/>
  <c r="X521" i="2"/>
  <c r="T529" i="2"/>
  <c r="Y529" i="2" s="1"/>
  <c r="Z529" i="2" s="1"/>
  <c r="X529" i="2"/>
  <c r="T541" i="2"/>
  <c r="Y541" i="2" s="1"/>
  <c r="Z541" i="2" s="1"/>
  <c r="X541" i="2"/>
  <c r="T553" i="2"/>
  <c r="Y553" i="2" s="1"/>
  <c r="Z553" i="2" s="1"/>
  <c r="X553" i="2"/>
  <c r="T898" i="2"/>
  <c r="Y898" i="2" s="1"/>
  <c r="Z898" i="2" s="1"/>
  <c r="X898" i="2"/>
  <c r="T910" i="2"/>
  <c r="Y910" i="2" s="1"/>
  <c r="Z910" i="2" s="1"/>
  <c r="X910" i="2"/>
  <c r="T922" i="2"/>
  <c r="Y922" i="2" s="1"/>
  <c r="Z922" i="2" s="1"/>
  <c r="X922" i="2"/>
  <c r="T712" i="2"/>
  <c r="Y712" i="2" s="1"/>
  <c r="Z712" i="2" s="1"/>
  <c r="X712" i="2"/>
  <c r="T724" i="2"/>
  <c r="Y724" i="2" s="1"/>
  <c r="Z724" i="2" s="1"/>
  <c r="X724" i="2"/>
  <c r="T736" i="2"/>
  <c r="Y736" i="2" s="1"/>
  <c r="Z736" i="2" s="1"/>
  <c r="X736" i="2"/>
  <c r="T822" i="2"/>
  <c r="Y822" i="2" s="1"/>
  <c r="Z822" i="2" s="1"/>
  <c r="X822" i="2"/>
  <c r="T834" i="2"/>
  <c r="Y834" i="2" s="1"/>
  <c r="Z834" i="2" s="1"/>
  <c r="X834" i="2"/>
  <c r="T842" i="2"/>
  <c r="Y842" i="2" s="1"/>
  <c r="Z842" i="2" s="1"/>
  <c r="X842" i="2"/>
  <c r="T1187" i="2"/>
  <c r="Y1187" i="2" s="1"/>
  <c r="Z1187" i="2" s="1"/>
  <c r="X1187" i="2"/>
  <c r="T1199" i="2"/>
  <c r="Y1199" i="2" s="1"/>
  <c r="Z1199" i="2" s="1"/>
  <c r="X1199" i="2"/>
  <c r="T1211" i="2"/>
  <c r="Y1211" i="2" s="1"/>
  <c r="Z1211" i="2" s="1"/>
  <c r="X1211" i="2"/>
  <c r="T1223" i="2"/>
  <c r="Y1223" i="2" s="1"/>
  <c r="Z1223" i="2" s="1"/>
  <c r="X1223" i="2"/>
  <c r="T1124" i="2"/>
  <c r="Y1124" i="2" s="1"/>
  <c r="Z1124" i="2" s="1"/>
  <c r="X1124" i="2"/>
  <c r="T1136" i="2"/>
  <c r="Y1136" i="2" s="1"/>
  <c r="Z1136" i="2" s="1"/>
  <c r="X1136" i="2"/>
  <c r="T1148" i="2"/>
  <c r="Y1148" i="2" s="1"/>
  <c r="Z1148" i="2" s="1"/>
  <c r="X1148" i="2"/>
  <c r="T6155" i="2"/>
  <c r="Y6155" i="2" s="1"/>
  <c r="Z6155" i="2" s="1"/>
  <c r="X6155" i="2"/>
  <c r="T6167" i="2"/>
  <c r="Y6167" i="2" s="1"/>
  <c r="Z6167" i="2" s="1"/>
  <c r="X6167" i="2"/>
  <c r="T6175" i="2"/>
  <c r="Y6175" i="2" s="1"/>
  <c r="Z6175" i="2" s="1"/>
  <c r="X6175" i="2"/>
  <c r="T1266" i="2"/>
  <c r="Y1266" i="2" s="1"/>
  <c r="Z1266" i="2" s="1"/>
  <c r="X1266" i="2"/>
  <c r="T1278" i="2"/>
  <c r="Y1278" i="2" s="1"/>
  <c r="Z1278" i="2" s="1"/>
  <c r="X1278" i="2"/>
  <c r="T1294" i="2"/>
  <c r="Y1294" i="2" s="1"/>
  <c r="Z1294" i="2" s="1"/>
  <c r="X1294" i="2"/>
  <c r="T1306" i="2"/>
  <c r="Y1306" i="2" s="1"/>
  <c r="Z1306" i="2" s="1"/>
  <c r="X1306" i="2"/>
  <c r="T1322" i="2"/>
  <c r="Y1322" i="2" s="1"/>
  <c r="Z1322" i="2" s="1"/>
  <c r="X1322" i="2"/>
  <c r="T1334" i="2"/>
  <c r="Y1334" i="2" s="1"/>
  <c r="Z1334" i="2" s="1"/>
  <c r="X1334" i="2"/>
  <c r="T1531" i="2"/>
  <c r="Y1531" i="2" s="1"/>
  <c r="Z1531" i="2" s="1"/>
  <c r="X1531" i="2"/>
  <c r="T1543" i="2"/>
  <c r="Y1543" i="2" s="1"/>
  <c r="Z1543" i="2" s="1"/>
  <c r="X1543" i="2"/>
  <c r="T1555" i="2"/>
  <c r="Y1555" i="2" s="1"/>
  <c r="Z1555" i="2" s="1"/>
  <c r="X1555" i="2"/>
  <c r="T1086" i="2"/>
  <c r="Y1086" i="2" s="1"/>
  <c r="Z1086" i="2" s="1"/>
  <c r="X1086" i="2"/>
  <c r="T1098" i="2"/>
  <c r="Y1098" i="2" s="1"/>
  <c r="Z1098" i="2" s="1"/>
  <c r="X1098" i="2"/>
  <c r="T1110" i="2"/>
  <c r="Y1110" i="2" s="1"/>
  <c r="Z1110" i="2" s="1"/>
  <c r="X1110" i="2"/>
  <c r="T1418" i="2"/>
  <c r="Y1418" i="2" s="1"/>
  <c r="Z1418" i="2" s="1"/>
  <c r="X1418" i="2"/>
  <c r="T1434" i="2"/>
  <c r="Y1434" i="2" s="1"/>
  <c r="Z1434" i="2" s="1"/>
  <c r="X1434" i="2"/>
  <c r="T1446" i="2"/>
  <c r="Y1446" i="2" s="1"/>
  <c r="Z1446" i="2" s="1"/>
  <c r="X1446" i="2"/>
  <c r="T1458" i="2"/>
  <c r="Y1458" i="2" s="1"/>
  <c r="Z1458" i="2" s="1"/>
  <c r="X1458" i="2"/>
  <c r="T1470" i="2"/>
  <c r="Y1470" i="2" s="1"/>
  <c r="Z1470" i="2" s="1"/>
  <c r="X1470" i="2"/>
  <c r="T1482" i="2"/>
  <c r="Y1482" i="2" s="1"/>
  <c r="Z1482" i="2" s="1"/>
  <c r="X1482" i="2"/>
  <c r="T1346" i="2"/>
  <c r="Y1346" i="2" s="1"/>
  <c r="Z1346" i="2" s="1"/>
  <c r="X1346" i="2"/>
  <c r="T1358" i="2"/>
  <c r="Y1358" i="2" s="1"/>
  <c r="Z1358" i="2" s="1"/>
  <c r="X1358" i="2"/>
  <c r="T1370" i="2"/>
  <c r="Y1370" i="2" s="1"/>
  <c r="Z1370" i="2" s="1"/>
  <c r="X1370" i="2"/>
  <c r="T1382" i="2"/>
  <c r="Y1382" i="2" s="1"/>
  <c r="Z1382" i="2" s="1"/>
  <c r="X1382" i="2"/>
  <c r="T1394" i="2"/>
  <c r="Y1394" i="2" s="1"/>
  <c r="Z1394" i="2" s="1"/>
  <c r="X1394" i="2"/>
  <c r="T1406" i="2"/>
  <c r="Y1406" i="2" s="1"/>
  <c r="Z1406" i="2" s="1"/>
  <c r="X1406" i="2"/>
  <c r="T1159" i="2"/>
  <c r="Y1159" i="2" s="1"/>
  <c r="Z1159" i="2" s="1"/>
  <c r="X1159" i="2"/>
  <c r="T1171" i="2"/>
  <c r="Y1171" i="2" s="1"/>
  <c r="Z1171" i="2" s="1"/>
  <c r="X1171" i="2"/>
  <c r="T1179" i="2"/>
  <c r="Y1179" i="2" s="1"/>
  <c r="Z1179" i="2" s="1"/>
  <c r="X1179" i="2"/>
  <c r="T1487" i="2"/>
  <c r="Y1487" i="2" s="1"/>
  <c r="Z1487" i="2" s="1"/>
  <c r="X1487" i="2"/>
  <c r="T1499" i="2"/>
  <c r="Y1499" i="2" s="1"/>
  <c r="Z1499" i="2" s="1"/>
  <c r="X1499" i="2"/>
  <c r="T1515" i="2"/>
  <c r="Y1515" i="2" s="1"/>
  <c r="Z1515" i="2" s="1"/>
  <c r="X1515" i="2"/>
  <c r="T1601" i="2"/>
  <c r="Y1601" i="2" s="1"/>
  <c r="Z1601" i="2" s="1"/>
  <c r="X1601" i="2"/>
  <c r="T1609" i="2"/>
  <c r="Y1609" i="2" s="1"/>
  <c r="Z1609" i="2" s="1"/>
  <c r="X1609" i="2"/>
  <c r="T1621" i="2"/>
  <c r="Y1621" i="2" s="1"/>
  <c r="Z1621" i="2" s="1"/>
  <c r="X1621" i="2"/>
  <c r="T1633" i="2"/>
  <c r="Y1633" i="2" s="1"/>
  <c r="Z1633" i="2" s="1"/>
  <c r="X1633" i="2"/>
  <c r="T1645" i="2"/>
  <c r="Y1645" i="2" s="1"/>
  <c r="Z1645" i="2" s="1"/>
  <c r="X1645" i="2"/>
  <c r="T1653" i="2"/>
  <c r="Y1653" i="2" s="1"/>
  <c r="Z1653" i="2" s="1"/>
  <c r="X1653" i="2"/>
  <c r="T1665" i="2"/>
  <c r="Y1665" i="2" s="1"/>
  <c r="Z1665" i="2" s="1"/>
  <c r="X1665" i="2"/>
  <c r="T1677" i="2"/>
  <c r="Y1677" i="2" s="1"/>
  <c r="Z1677" i="2" s="1"/>
  <c r="X1677" i="2"/>
  <c r="T1689" i="2"/>
  <c r="Y1689" i="2" s="1"/>
  <c r="Z1689" i="2" s="1"/>
  <c r="X1689" i="2"/>
  <c r="T1701" i="2"/>
  <c r="Y1701" i="2" s="1"/>
  <c r="Z1701" i="2" s="1"/>
  <c r="X1701" i="2"/>
  <c r="T2342" i="2"/>
  <c r="Y2342" i="2" s="1"/>
  <c r="Z2342" i="2" s="1"/>
  <c r="X2342" i="2"/>
  <c r="T2354" i="2"/>
  <c r="Y2354" i="2" s="1"/>
  <c r="Z2354" i="2" s="1"/>
  <c r="X2354" i="2"/>
  <c r="T2366" i="2"/>
  <c r="Y2366" i="2" s="1"/>
  <c r="Z2366" i="2" s="1"/>
  <c r="X2366" i="2"/>
  <c r="T1749" i="2"/>
  <c r="Y1749" i="2" s="1"/>
  <c r="Z1749" i="2" s="1"/>
  <c r="X1749" i="2"/>
  <c r="T1761" i="2"/>
  <c r="Y1761" i="2" s="1"/>
  <c r="Z1761" i="2" s="1"/>
  <c r="X1761" i="2"/>
  <c r="T1773" i="2"/>
  <c r="Y1773" i="2" s="1"/>
  <c r="Z1773" i="2" s="1"/>
  <c r="X1773" i="2"/>
  <c r="T1785" i="2"/>
  <c r="Y1785" i="2" s="1"/>
  <c r="Z1785" i="2" s="1"/>
  <c r="X1785" i="2"/>
  <c r="T1797" i="2"/>
  <c r="Y1797" i="2" s="1"/>
  <c r="Z1797" i="2" s="1"/>
  <c r="X1797" i="2"/>
  <c r="T1809" i="2"/>
  <c r="Y1809" i="2" s="1"/>
  <c r="Z1809" i="2" s="1"/>
  <c r="X1809" i="2"/>
  <c r="T1710" i="2"/>
  <c r="Y1710" i="2" s="1"/>
  <c r="Z1710" i="2" s="1"/>
  <c r="X1710" i="2"/>
  <c r="T1722" i="2"/>
  <c r="Y1722" i="2" s="1"/>
  <c r="Z1722" i="2" s="1"/>
  <c r="X1722" i="2"/>
  <c r="T1730" i="2"/>
  <c r="Y1730" i="2" s="1"/>
  <c r="Z1730" i="2" s="1"/>
  <c r="X1730" i="2"/>
  <c r="T1816" i="2"/>
  <c r="Y1816" i="2" s="1"/>
  <c r="Z1816" i="2" s="1"/>
  <c r="X1816" i="2"/>
  <c r="T1827" i="2"/>
  <c r="Y1827" i="2" s="1"/>
  <c r="Z1827" i="2" s="1"/>
  <c r="X1827" i="2"/>
  <c r="T1839" i="2"/>
  <c r="Y1839" i="2" s="1"/>
  <c r="Z1839" i="2" s="1"/>
  <c r="X1839" i="2"/>
  <c r="T1851" i="2"/>
  <c r="Y1851" i="2" s="1"/>
  <c r="Z1851" i="2" s="1"/>
  <c r="X1851" i="2"/>
  <c r="T87" i="2"/>
  <c r="Y87" i="2" s="1"/>
  <c r="Z87" i="2" s="1"/>
  <c r="X87" i="2"/>
  <c r="T99" i="2"/>
  <c r="Y99" i="2" s="1"/>
  <c r="Z99" i="2" s="1"/>
  <c r="X99" i="2"/>
  <c r="T111" i="2"/>
  <c r="Y111" i="2" s="1"/>
  <c r="Z111" i="2" s="1"/>
  <c r="X111" i="2"/>
  <c r="T1858" i="2"/>
  <c r="Y1858" i="2" s="1"/>
  <c r="Z1858" i="2" s="1"/>
  <c r="X1858" i="2"/>
  <c r="T1870" i="2"/>
  <c r="Y1870" i="2" s="1"/>
  <c r="Z1870" i="2" s="1"/>
  <c r="X1870" i="2"/>
  <c r="T1882" i="2"/>
  <c r="Y1882" i="2" s="1"/>
  <c r="Z1882" i="2" s="1"/>
  <c r="X1882" i="2"/>
  <c r="T1894" i="2"/>
  <c r="Y1894" i="2" s="1"/>
  <c r="Z1894" i="2" s="1"/>
  <c r="X1894" i="2"/>
  <c r="T1906" i="2"/>
  <c r="Y1906" i="2" s="1"/>
  <c r="Z1906" i="2" s="1"/>
  <c r="X1906" i="2"/>
  <c r="T2258" i="2"/>
  <c r="Y2258" i="2" s="1"/>
  <c r="Z2258" i="2" s="1"/>
  <c r="X2258" i="2"/>
  <c r="T6710" i="2"/>
  <c r="Y6710" i="2" s="1"/>
  <c r="Z6710" i="2" s="1"/>
  <c r="X6710" i="2"/>
  <c r="T6722" i="2"/>
  <c r="Y6722" i="2" s="1"/>
  <c r="Z6722" i="2" s="1"/>
  <c r="X6722" i="2"/>
  <c r="T6734" i="2"/>
  <c r="Y6734" i="2" s="1"/>
  <c r="Z6734" i="2" s="1"/>
  <c r="X6734" i="2"/>
  <c r="T2302" i="2"/>
  <c r="Y2302" i="2" s="1"/>
  <c r="Z2302" i="2" s="1"/>
  <c r="X2302" i="2"/>
  <c r="T2310" i="2"/>
  <c r="Y2310" i="2" s="1"/>
  <c r="Z2310" i="2" s="1"/>
  <c r="X2310" i="2"/>
  <c r="T3184" i="2"/>
  <c r="Y3184" i="2" s="1"/>
  <c r="Z3184" i="2" s="1"/>
  <c r="X3184" i="2"/>
  <c r="T3118" i="2"/>
  <c r="Y3118" i="2" s="1"/>
  <c r="Z3118" i="2" s="1"/>
  <c r="X3118" i="2"/>
  <c r="T3130" i="2"/>
  <c r="Y3130" i="2" s="1"/>
  <c r="Z3130" i="2" s="1"/>
  <c r="X3130" i="2"/>
  <c r="T3138" i="2"/>
  <c r="Y3138" i="2" s="1"/>
  <c r="Z3138" i="2" s="1"/>
  <c r="X3138" i="2"/>
  <c r="T3187" i="2"/>
  <c r="Y3187" i="2" s="1"/>
  <c r="Z3187" i="2" s="1"/>
  <c r="X3187" i="2"/>
  <c r="T3199" i="2"/>
  <c r="Y3199" i="2" s="1"/>
  <c r="Z3199" i="2" s="1"/>
  <c r="X3199" i="2"/>
  <c r="T3211" i="2"/>
  <c r="Y3211" i="2" s="1"/>
  <c r="Z3211" i="2" s="1"/>
  <c r="X3211" i="2"/>
  <c r="T3223" i="2"/>
  <c r="Y3223" i="2" s="1"/>
  <c r="Z3223" i="2" s="1"/>
  <c r="X3223" i="2"/>
  <c r="T3238" i="2"/>
  <c r="Y3238" i="2" s="1"/>
  <c r="Z3238" i="2" s="1"/>
  <c r="X3238" i="2"/>
  <c r="T3250" i="2"/>
  <c r="Y3250" i="2" s="1"/>
  <c r="Z3250" i="2" s="1"/>
  <c r="X3250" i="2"/>
  <c r="T3373" i="2"/>
  <c r="Y3373" i="2" s="1"/>
  <c r="Z3373" i="2" s="1"/>
  <c r="X3373" i="2"/>
  <c r="T3385" i="2"/>
  <c r="Y3385" i="2" s="1"/>
  <c r="Z3385" i="2" s="1"/>
  <c r="X3385" i="2"/>
  <c r="T3397" i="2"/>
  <c r="Y3397" i="2" s="1"/>
  <c r="Z3397" i="2" s="1"/>
  <c r="X3397" i="2"/>
  <c r="T1041" i="2"/>
  <c r="Y1041" i="2" s="1"/>
  <c r="Z1041" i="2" s="1"/>
  <c r="X1041" i="2"/>
  <c r="T1053" i="2"/>
  <c r="Y1053" i="2" s="1"/>
  <c r="Z1053" i="2" s="1"/>
  <c r="X1053" i="2"/>
  <c r="T1065" i="2"/>
  <c r="Y1065" i="2" s="1"/>
  <c r="Z1065" i="2" s="1"/>
  <c r="X1065" i="2"/>
  <c r="T3260" i="2"/>
  <c r="Y3260" i="2" s="1"/>
  <c r="Z3260" i="2" s="1"/>
  <c r="X3260" i="2"/>
  <c r="T3276" i="2"/>
  <c r="Y3276" i="2" s="1"/>
  <c r="Z3276" i="2" s="1"/>
  <c r="X3276" i="2"/>
  <c r="X3288" i="2"/>
  <c r="T3288" i="2"/>
  <c r="Y3288" i="2" s="1"/>
  <c r="Z3288" i="2" s="1"/>
  <c r="T4261" i="2"/>
  <c r="Y4261" i="2" s="1"/>
  <c r="Z4261" i="2" s="1"/>
  <c r="X4261" i="2"/>
  <c r="T4273" i="2"/>
  <c r="Y4273" i="2" s="1"/>
  <c r="Z4273" i="2" s="1"/>
  <c r="X4273" i="2"/>
  <c r="T4285" i="2"/>
  <c r="Y4285" i="2" s="1"/>
  <c r="Z4285" i="2" s="1"/>
  <c r="X4285" i="2"/>
  <c r="T4293" i="2"/>
  <c r="Y4293" i="2" s="1"/>
  <c r="Z4293" i="2" s="1"/>
  <c r="X4293" i="2"/>
  <c r="T4231" i="2"/>
  <c r="Y4231" i="2" s="1"/>
  <c r="Z4231" i="2" s="1"/>
  <c r="X4231" i="2"/>
  <c r="T4064" i="2"/>
  <c r="Y4064" i="2" s="1"/>
  <c r="Z4064" i="2" s="1"/>
  <c r="X4064" i="2"/>
  <c r="T4732" i="2"/>
  <c r="Y4732" i="2" s="1"/>
  <c r="Z4732" i="2" s="1"/>
  <c r="X4732" i="2"/>
  <c r="T4485" i="2"/>
  <c r="Y4485" i="2" s="1"/>
  <c r="Z4485" i="2" s="1"/>
  <c r="X4485" i="2"/>
  <c r="T4497" i="2"/>
  <c r="Y4497" i="2" s="1"/>
  <c r="Z4497" i="2" s="1"/>
  <c r="X4497" i="2"/>
  <c r="T4509" i="2"/>
  <c r="Y4509" i="2" s="1"/>
  <c r="Z4509" i="2" s="1"/>
  <c r="X4509" i="2"/>
  <c r="T4447" i="2"/>
  <c r="Y4447" i="2" s="1"/>
  <c r="Z4447" i="2" s="1"/>
  <c r="X4447" i="2"/>
  <c r="T4459" i="2"/>
  <c r="Y4459" i="2" s="1"/>
  <c r="Z4459" i="2" s="1"/>
  <c r="X4459" i="2"/>
  <c r="T4471" i="2"/>
  <c r="Y4471" i="2" s="1"/>
  <c r="Z4471" i="2" s="1"/>
  <c r="X4471" i="2"/>
  <c r="T4564" i="2"/>
  <c r="Y4564" i="2" s="1"/>
  <c r="Z4564" i="2" s="1"/>
  <c r="X4564" i="2"/>
  <c r="T4576" i="2"/>
  <c r="Y4576" i="2" s="1"/>
  <c r="Z4576" i="2" s="1"/>
  <c r="X4576" i="2"/>
  <c r="T4588" i="2"/>
  <c r="Y4588" i="2" s="1"/>
  <c r="Z4588" i="2" s="1"/>
  <c r="X4588" i="2"/>
  <c r="T4748" i="2"/>
  <c r="Y4748" i="2" s="1"/>
  <c r="Z4748" i="2" s="1"/>
  <c r="X4748" i="2"/>
  <c r="T4759" i="2"/>
  <c r="Y4759" i="2" s="1"/>
  <c r="Z4759" i="2" s="1"/>
  <c r="X4759" i="2"/>
  <c r="T4775" i="2"/>
  <c r="Y4775" i="2" s="1"/>
  <c r="Z4775" i="2" s="1"/>
  <c r="X4775" i="2"/>
  <c r="T4787" i="2"/>
  <c r="Y4787" i="2" s="1"/>
  <c r="Z4787" i="2" s="1"/>
  <c r="X4787" i="2"/>
  <c r="T4795" i="2"/>
  <c r="Y4795" i="2" s="1"/>
  <c r="Z4795" i="2" s="1"/>
  <c r="X4795" i="2"/>
  <c r="T4807" i="2"/>
  <c r="Y4807" i="2" s="1"/>
  <c r="Z4807" i="2" s="1"/>
  <c r="X4807" i="2"/>
  <c r="T5530" i="2"/>
  <c r="Y5530" i="2" s="1"/>
  <c r="Z5530" i="2" s="1"/>
  <c r="X5530" i="2"/>
  <c r="T5542" i="2"/>
  <c r="Y5542" i="2" s="1"/>
  <c r="Z5542" i="2" s="1"/>
  <c r="X5542" i="2"/>
  <c r="T1928" i="2"/>
  <c r="Y1928" i="2" s="1"/>
  <c r="Z1928" i="2" s="1"/>
  <c r="X1928" i="2"/>
  <c r="T1940" i="2"/>
  <c r="Y1940" i="2" s="1"/>
  <c r="Z1940" i="2" s="1"/>
  <c r="X1940" i="2"/>
  <c r="T1952" i="2"/>
  <c r="Y1952" i="2" s="1"/>
  <c r="Z1952" i="2" s="1"/>
  <c r="X1952" i="2"/>
  <c r="T5305" i="2"/>
  <c r="Y5305" i="2" s="1"/>
  <c r="Z5305" i="2" s="1"/>
  <c r="X5305" i="2"/>
  <c r="T5317" i="2"/>
  <c r="Y5317" i="2" s="1"/>
  <c r="Z5317" i="2" s="1"/>
  <c r="X5317" i="2"/>
  <c r="T5325" i="2"/>
  <c r="Y5325" i="2" s="1"/>
  <c r="Z5325" i="2" s="1"/>
  <c r="X5325" i="2"/>
  <c r="T5703" i="2"/>
  <c r="Y5703" i="2" s="1"/>
  <c r="Z5703" i="2" s="1"/>
  <c r="X5703" i="2"/>
  <c r="T5715" i="2"/>
  <c r="Y5715" i="2" s="1"/>
  <c r="Z5715" i="2" s="1"/>
  <c r="X5715" i="2"/>
  <c r="X5727" i="2"/>
  <c r="T5727" i="2"/>
  <c r="Y5727" i="2" s="1"/>
  <c r="Z5727" i="2" s="1"/>
  <c r="T5591" i="2"/>
  <c r="Y5591" i="2" s="1"/>
  <c r="Z5591" i="2" s="1"/>
  <c r="X5591" i="2"/>
  <c r="T5614" i="2"/>
  <c r="Y5614" i="2" s="1"/>
  <c r="Z5614" i="2" s="1"/>
  <c r="X5614" i="2"/>
  <c r="T6133" i="2"/>
  <c r="Y6133" i="2" s="1"/>
  <c r="Z6133" i="2" s="1"/>
  <c r="X6133" i="2"/>
  <c r="T6071" i="2"/>
  <c r="Y6071" i="2" s="1"/>
  <c r="Z6071" i="2" s="1"/>
  <c r="X6071" i="2"/>
  <c r="T6086" i="2"/>
  <c r="Y6086" i="2" s="1"/>
  <c r="Z6086" i="2" s="1"/>
  <c r="X6086" i="2"/>
  <c r="T6101" i="2"/>
  <c r="Y6101" i="2" s="1"/>
  <c r="Z6101" i="2" s="1"/>
  <c r="X6101" i="2"/>
  <c r="T5484" i="2"/>
  <c r="Y5484" i="2" s="1"/>
  <c r="Z5484" i="2" s="1"/>
  <c r="X5484" i="2"/>
  <c r="T5495" i="2"/>
  <c r="Y5495" i="2" s="1"/>
  <c r="Z5495" i="2" s="1"/>
  <c r="X5495" i="2"/>
  <c r="T5511" i="2"/>
  <c r="Y5511" i="2" s="1"/>
  <c r="Z5511" i="2" s="1"/>
  <c r="X5511" i="2"/>
  <c r="T1249" i="2"/>
  <c r="Y1249" i="2" s="1"/>
  <c r="Z1249" i="2" s="1"/>
  <c r="X1249" i="2"/>
  <c r="T6330" i="2"/>
  <c r="Y6330" i="2" s="1"/>
  <c r="Z6330" i="2" s="1"/>
  <c r="X6330" i="2"/>
  <c r="T6328" i="2"/>
  <c r="Y6328" i="2" s="1"/>
  <c r="Z6328" i="2" s="1"/>
  <c r="X6328" i="2"/>
  <c r="X6232" i="2"/>
  <c r="T6232" i="2"/>
  <c r="Y6232" i="2" s="1"/>
  <c r="Z6232" i="2" s="1"/>
  <c r="T6475" i="2"/>
  <c r="Y6475" i="2" s="1"/>
  <c r="Z6475" i="2" s="1"/>
  <c r="X6475" i="2"/>
  <c r="T5267" i="2"/>
  <c r="Y5267" i="2" s="1"/>
  <c r="Z5267" i="2" s="1"/>
  <c r="X5267" i="2"/>
  <c r="T70" i="2"/>
  <c r="Y70" i="2" s="1"/>
  <c r="Z70" i="2" s="1"/>
  <c r="X70" i="2"/>
  <c r="T6668" i="2"/>
  <c r="Y6668" i="2" s="1"/>
  <c r="Z6668" i="2" s="1"/>
  <c r="X6668" i="2"/>
  <c r="T6680" i="2"/>
  <c r="Y6680" i="2" s="1"/>
  <c r="Z6680" i="2" s="1"/>
  <c r="X6680" i="2"/>
  <c r="T6692" i="2"/>
  <c r="Y6692" i="2" s="1"/>
  <c r="Z6692" i="2" s="1"/>
  <c r="X6692" i="2"/>
  <c r="T192" i="2"/>
  <c r="Y192" i="2" s="1"/>
  <c r="Z192" i="2" s="1"/>
  <c r="X192" i="2"/>
  <c r="T615" i="2"/>
  <c r="Y615" i="2" s="1"/>
  <c r="Z615" i="2" s="1"/>
  <c r="X615" i="2"/>
  <c r="T627" i="2"/>
  <c r="Y627" i="2" s="1"/>
  <c r="Z627" i="2" s="1"/>
  <c r="X627" i="2"/>
  <c r="T676" i="2"/>
  <c r="Y676" i="2" s="1"/>
  <c r="Z676" i="2" s="1"/>
  <c r="X676" i="2"/>
  <c r="T692" i="2"/>
  <c r="Y692" i="2" s="1"/>
  <c r="Z692" i="2" s="1"/>
  <c r="X692" i="2"/>
  <c r="T704" i="2"/>
  <c r="Y704" i="2" s="1"/>
  <c r="Z704" i="2" s="1"/>
  <c r="X704" i="2"/>
  <c r="T975" i="2"/>
  <c r="Y975" i="2" s="1"/>
  <c r="Z975" i="2" s="1"/>
  <c r="X975" i="2"/>
  <c r="T987" i="2"/>
  <c r="Y987" i="2" s="1"/>
  <c r="Z987" i="2" s="1"/>
  <c r="X987" i="2"/>
  <c r="T999" i="2"/>
  <c r="Y999" i="2" s="1"/>
  <c r="Z999" i="2" s="1"/>
  <c r="X999" i="2"/>
  <c r="T493" i="2"/>
  <c r="Y493" i="2" s="1"/>
  <c r="Z493" i="2" s="1"/>
  <c r="X493" i="2"/>
  <c r="T509" i="2"/>
  <c r="Y509" i="2" s="1"/>
  <c r="Z509" i="2" s="1"/>
  <c r="X509" i="2"/>
  <c r="T928" i="2"/>
  <c r="Y928" i="2" s="1"/>
  <c r="Z928" i="2" s="1"/>
  <c r="X928" i="2"/>
  <c r="T940" i="2"/>
  <c r="Y940" i="2" s="1"/>
  <c r="Z940" i="2" s="1"/>
  <c r="X940" i="2"/>
  <c r="T952" i="2"/>
  <c r="Y952" i="2" s="1"/>
  <c r="Z952" i="2" s="1"/>
  <c r="X952" i="2"/>
  <c r="T964" i="2"/>
  <c r="Y964" i="2" s="1"/>
  <c r="Z964" i="2" s="1"/>
  <c r="X964" i="2"/>
  <c r="T462" i="2"/>
  <c r="Y462" i="2" s="1"/>
  <c r="Z462" i="2" s="1"/>
  <c r="X462" i="2"/>
  <c r="T474" i="2"/>
  <c r="Y474" i="2" s="1"/>
  <c r="Z474" i="2" s="1"/>
  <c r="X474" i="2"/>
  <c r="T412" i="2"/>
  <c r="Y412" i="2" s="1"/>
  <c r="Z412" i="2" s="1"/>
  <c r="X412" i="2"/>
  <c r="T424" i="2"/>
  <c r="Y424" i="2" s="1"/>
  <c r="Z424" i="2" s="1"/>
  <c r="X424" i="2"/>
  <c r="T436" i="2"/>
  <c r="Y436" i="2" s="1"/>
  <c r="Z436" i="2" s="1"/>
  <c r="X436" i="2"/>
  <c r="T444" i="2"/>
  <c r="Y444" i="2" s="1"/>
  <c r="Z444" i="2" s="1"/>
  <c r="X444" i="2"/>
  <c r="T793" i="2"/>
  <c r="Y793" i="2" s="1"/>
  <c r="Z793" i="2" s="1"/>
  <c r="X793" i="2"/>
  <c r="T809" i="2"/>
  <c r="Y809" i="2" s="1"/>
  <c r="Z809" i="2" s="1"/>
  <c r="X809" i="2"/>
  <c r="T562" i="2"/>
  <c r="Y562" i="2" s="1"/>
  <c r="Z562" i="2" s="1"/>
  <c r="X562" i="2"/>
  <c r="T574" i="2"/>
  <c r="Y574" i="2" s="1"/>
  <c r="Z574" i="2" s="1"/>
  <c r="X574" i="2"/>
  <c r="T586" i="2"/>
  <c r="Y586" i="2" s="1"/>
  <c r="Z586" i="2" s="1"/>
  <c r="X586" i="2"/>
  <c r="T635" i="2"/>
  <c r="Y635" i="2" s="1"/>
  <c r="Z635" i="2" s="1"/>
  <c r="X635" i="2"/>
  <c r="T647" i="2"/>
  <c r="Y647" i="2" s="1"/>
  <c r="Z647" i="2" s="1"/>
  <c r="X647" i="2"/>
  <c r="T659" i="2"/>
  <c r="Y659" i="2" s="1"/>
  <c r="Z659" i="2" s="1"/>
  <c r="X659" i="2"/>
  <c r="T667" i="2"/>
  <c r="Y667" i="2" s="1"/>
  <c r="Z667" i="2" s="1"/>
  <c r="X667" i="2"/>
  <c r="T757" i="2"/>
  <c r="Y757" i="2" s="1"/>
  <c r="Z757" i="2" s="1"/>
  <c r="X757" i="2"/>
  <c r="T769" i="2"/>
  <c r="Y769" i="2" s="1"/>
  <c r="Z769" i="2" s="1"/>
  <c r="X769" i="2"/>
  <c r="T859" i="2"/>
  <c r="Y859" i="2" s="1"/>
  <c r="Z859" i="2" s="1"/>
  <c r="X859" i="2"/>
  <c r="T871" i="2"/>
  <c r="Y871" i="2" s="1"/>
  <c r="Z871" i="2" s="1"/>
  <c r="X871" i="2"/>
  <c r="T883" i="2"/>
  <c r="Y883" i="2" s="1"/>
  <c r="Z883" i="2" s="1"/>
  <c r="X883" i="2"/>
  <c r="T525" i="2"/>
  <c r="Y525" i="2" s="1"/>
  <c r="Z525" i="2" s="1"/>
  <c r="X525" i="2"/>
  <c r="T537" i="2"/>
  <c r="Y537" i="2" s="1"/>
  <c r="Z537" i="2" s="1"/>
  <c r="X537" i="2"/>
  <c r="T549" i="2"/>
  <c r="Y549" i="2" s="1"/>
  <c r="Z549" i="2" s="1"/>
  <c r="X549" i="2"/>
  <c r="T894" i="2"/>
  <c r="Y894" i="2" s="1"/>
  <c r="Z894" i="2" s="1"/>
  <c r="X894" i="2"/>
  <c r="T906" i="2"/>
  <c r="Y906" i="2" s="1"/>
  <c r="Z906" i="2" s="1"/>
  <c r="X906" i="2"/>
  <c r="T918" i="2"/>
  <c r="Y918" i="2" s="1"/>
  <c r="Z918" i="2" s="1"/>
  <c r="X918" i="2"/>
  <c r="T708" i="2"/>
  <c r="Y708" i="2" s="1"/>
  <c r="Z708" i="2" s="1"/>
  <c r="X708" i="2"/>
  <c r="T720" i="2"/>
  <c r="Y720" i="2" s="1"/>
  <c r="Z720" i="2" s="1"/>
  <c r="X720" i="2"/>
  <c r="T732" i="2"/>
  <c r="Y732" i="2" s="1"/>
  <c r="Z732" i="2" s="1"/>
  <c r="X732" i="2"/>
  <c r="T818" i="2"/>
  <c r="Y818" i="2" s="1"/>
  <c r="Z818" i="2" s="1"/>
  <c r="X818" i="2"/>
  <c r="T830" i="2"/>
  <c r="Y830" i="2" s="1"/>
  <c r="Z830" i="2" s="1"/>
  <c r="X830" i="2"/>
  <c r="T846" i="2"/>
  <c r="Y846" i="2" s="1"/>
  <c r="Z846" i="2" s="1"/>
  <c r="X846" i="2"/>
  <c r="T1191" i="2"/>
  <c r="Y1191" i="2" s="1"/>
  <c r="Z1191" i="2" s="1"/>
  <c r="X1191" i="2"/>
  <c r="T1203" i="2"/>
  <c r="Y1203" i="2" s="1"/>
  <c r="Z1203" i="2" s="1"/>
  <c r="X1203" i="2"/>
  <c r="T1215" i="2"/>
  <c r="Y1215" i="2" s="1"/>
  <c r="Z1215" i="2" s="1"/>
  <c r="X1215" i="2"/>
  <c r="T1116" i="2"/>
  <c r="Y1116" i="2" s="1"/>
  <c r="Z1116" i="2" s="1"/>
  <c r="X1116" i="2"/>
  <c r="T1128" i="2"/>
  <c r="Y1128" i="2" s="1"/>
  <c r="Z1128" i="2" s="1"/>
  <c r="X1128" i="2"/>
  <c r="T1140" i="2"/>
  <c r="Y1140" i="2" s="1"/>
  <c r="Z1140" i="2" s="1"/>
  <c r="X1140" i="2"/>
  <c r="T6147" i="2"/>
  <c r="Y6147" i="2" s="1"/>
  <c r="Z6147" i="2" s="1"/>
  <c r="X6147" i="2"/>
  <c r="T6159" i="2"/>
  <c r="Y6159" i="2" s="1"/>
  <c r="Z6159" i="2" s="1"/>
  <c r="X6159" i="2"/>
  <c r="T6171" i="2"/>
  <c r="Y6171" i="2" s="1"/>
  <c r="Z6171" i="2" s="1"/>
  <c r="X6171" i="2"/>
  <c r="T1262" i="2"/>
  <c r="Y1262" i="2" s="1"/>
  <c r="Z1262" i="2" s="1"/>
  <c r="X1262" i="2"/>
  <c r="T1274" i="2"/>
  <c r="Y1274" i="2" s="1"/>
  <c r="Z1274" i="2" s="1"/>
  <c r="X1274" i="2"/>
  <c r="T1286" i="2"/>
  <c r="Y1286" i="2" s="1"/>
  <c r="Z1286" i="2" s="1"/>
  <c r="X1286" i="2"/>
  <c r="T1298" i="2"/>
  <c r="Y1298" i="2" s="1"/>
  <c r="Z1298" i="2" s="1"/>
  <c r="X1298" i="2"/>
  <c r="T1310" i="2"/>
  <c r="Y1310" i="2" s="1"/>
  <c r="Z1310" i="2" s="1"/>
  <c r="X1310" i="2"/>
  <c r="T1318" i="2"/>
  <c r="Y1318" i="2" s="1"/>
  <c r="Z1318" i="2" s="1"/>
  <c r="X1318" i="2"/>
  <c r="T1330" i="2"/>
  <c r="Y1330" i="2" s="1"/>
  <c r="Z1330" i="2" s="1"/>
  <c r="X1330" i="2"/>
  <c r="T1527" i="2"/>
  <c r="Y1527" i="2" s="1"/>
  <c r="Z1527" i="2" s="1"/>
  <c r="X1527" i="2"/>
  <c r="T1539" i="2"/>
  <c r="Y1539" i="2" s="1"/>
  <c r="Z1539" i="2" s="1"/>
  <c r="X1539" i="2"/>
  <c r="T1551" i="2"/>
  <c r="Y1551" i="2" s="1"/>
  <c r="Z1551" i="2" s="1"/>
  <c r="X1551" i="2"/>
  <c r="T1082" i="2"/>
  <c r="Y1082" i="2" s="1"/>
  <c r="Z1082" i="2" s="1"/>
  <c r="X1082" i="2"/>
  <c r="T1094" i="2"/>
  <c r="Y1094" i="2" s="1"/>
  <c r="Z1094" i="2" s="1"/>
  <c r="X1094" i="2"/>
  <c r="T1106" i="2"/>
  <c r="Y1106" i="2" s="1"/>
  <c r="Z1106" i="2" s="1"/>
  <c r="X1106" i="2"/>
  <c r="T1414" i="2"/>
  <c r="Y1414" i="2" s="1"/>
  <c r="Z1414" i="2" s="1"/>
  <c r="X1414" i="2"/>
  <c r="T1426" i="2"/>
  <c r="Y1426" i="2" s="1"/>
  <c r="Z1426" i="2" s="1"/>
  <c r="X1426" i="2"/>
  <c r="T1438" i="2"/>
  <c r="Y1438" i="2" s="1"/>
  <c r="Z1438" i="2" s="1"/>
  <c r="X1438" i="2"/>
  <c r="T1454" i="2"/>
  <c r="Y1454" i="2" s="1"/>
  <c r="Z1454" i="2" s="1"/>
  <c r="X1454" i="2"/>
  <c r="T1466" i="2"/>
  <c r="Y1466" i="2" s="1"/>
  <c r="Z1466" i="2" s="1"/>
  <c r="X1466" i="2"/>
  <c r="T1478" i="2"/>
  <c r="Y1478" i="2" s="1"/>
  <c r="Z1478" i="2" s="1"/>
  <c r="X1478" i="2"/>
  <c r="T1342" i="2"/>
  <c r="Y1342" i="2" s="1"/>
  <c r="Z1342" i="2" s="1"/>
  <c r="X1342" i="2"/>
  <c r="T1354" i="2"/>
  <c r="Y1354" i="2" s="1"/>
  <c r="Z1354" i="2" s="1"/>
  <c r="X1354" i="2"/>
  <c r="T1366" i="2"/>
  <c r="Y1366" i="2" s="1"/>
  <c r="Z1366" i="2" s="1"/>
  <c r="X1366" i="2"/>
  <c r="T1378" i="2"/>
  <c r="Y1378" i="2" s="1"/>
  <c r="Z1378" i="2" s="1"/>
  <c r="X1378" i="2"/>
  <c r="T1390" i="2"/>
  <c r="Y1390" i="2" s="1"/>
  <c r="Z1390" i="2" s="1"/>
  <c r="X1390" i="2"/>
  <c r="T1402" i="2"/>
  <c r="Y1402" i="2" s="1"/>
  <c r="Z1402" i="2" s="1"/>
  <c r="X1402" i="2"/>
  <c r="T1155" i="2"/>
  <c r="Y1155" i="2" s="1"/>
  <c r="Z1155" i="2" s="1"/>
  <c r="X1155" i="2"/>
  <c r="T1167" i="2"/>
  <c r="Y1167" i="2" s="1"/>
  <c r="Z1167" i="2" s="1"/>
  <c r="X1167" i="2"/>
  <c r="T1183" i="2"/>
  <c r="Y1183" i="2" s="1"/>
  <c r="Z1183" i="2" s="1"/>
  <c r="X1183" i="2"/>
  <c r="T1491" i="2"/>
  <c r="Y1491" i="2" s="1"/>
  <c r="Z1491" i="2" s="1"/>
  <c r="X1491" i="2"/>
  <c r="T1503" i="2"/>
  <c r="Y1503" i="2" s="1"/>
  <c r="Z1503" i="2" s="1"/>
  <c r="X1503" i="2"/>
  <c r="T1511" i="2"/>
  <c r="Y1511" i="2" s="1"/>
  <c r="Z1511" i="2" s="1"/>
  <c r="X1511" i="2"/>
  <c r="T1597" i="2"/>
  <c r="Y1597" i="2" s="1"/>
  <c r="Z1597" i="2" s="1"/>
  <c r="X1597" i="2"/>
  <c r="T1613" i="2"/>
  <c r="Y1613" i="2" s="1"/>
  <c r="Z1613" i="2" s="1"/>
  <c r="X1613" i="2"/>
  <c r="T1625" i="2"/>
  <c r="Y1625" i="2" s="1"/>
  <c r="Z1625" i="2" s="1"/>
  <c r="X1625" i="2"/>
  <c r="T1637" i="2"/>
  <c r="Y1637" i="2" s="1"/>
  <c r="Z1637" i="2" s="1"/>
  <c r="X1637" i="2"/>
  <c r="T1649" i="2"/>
  <c r="Y1649" i="2" s="1"/>
  <c r="Z1649" i="2" s="1"/>
  <c r="X1649" i="2"/>
  <c r="T1661" i="2"/>
  <c r="Y1661" i="2" s="1"/>
  <c r="Z1661" i="2" s="1"/>
  <c r="X1661" i="2"/>
  <c r="T1673" i="2"/>
  <c r="Y1673" i="2" s="1"/>
  <c r="Z1673" i="2" s="1"/>
  <c r="X1673" i="2"/>
  <c r="T1685" i="2"/>
  <c r="Y1685" i="2" s="1"/>
  <c r="Z1685" i="2" s="1"/>
  <c r="X1685" i="2"/>
  <c r="T1693" i="2"/>
  <c r="Y1693" i="2" s="1"/>
  <c r="Z1693" i="2" s="1"/>
  <c r="X1693" i="2"/>
  <c r="T2334" i="2"/>
  <c r="Y2334" i="2" s="1"/>
  <c r="Z2334" i="2" s="1"/>
  <c r="X2334" i="2"/>
  <c r="T2346" i="2"/>
  <c r="Y2346" i="2" s="1"/>
  <c r="Z2346" i="2" s="1"/>
  <c r="X2346" i="2"/>
  <c r="T2358" i="2"/>
  <c r="Y2358" i="2" s="1"/>
  <c r="Z2358" i="2" s="1"/>
  <c r="X2358" i="2"/>
  <c r="T2370" i="2"/>
  <c r="Y2370" i="2" s="1"/>
  <c r="Z2370" i="2" s="1"/>
  <c r="X2370" i="2"/>
  <c r="T1753" i="2"/>
  <c r="Y1753" i="2" s="1"/>
  <c r="Z1753" i="2" s="1"/>
  <c r="X1753" i="2"/>
  <c r="T1765" i="2"/>
  <c r="Y1765" i="2" s="1"/>
  <c r="Z1765" i="2" s="1"/>
  <c r="X1765" i="2"/>
  <c r="T1777" i="2"/>
  <c r="Y1777" i="2" s="1"/>
  <c r="Z1777" i="2" s="1"/>
  <c r="X1777" i="2"/>
  <c r="T1789" i="2"/>
  <c r="Y1789" i="2" s="1"/>
  <c r="Z1789" i="2" s="1"/>
  <c r="X1789" i="2"/>
  <c r="T1801" i="2"/>
  <c r="Y1801" i="2" s="1"/>
  <c r="Z1801" i="2" s="1"/>
  <c r="X1801" i="2"/>
  <c r="T1813" i="2"/>
  <c r="Y1813" i="2" s="1"/>
  <c r="Z1813" i="2" s="1"/>
  <c r="X1813" i="2"/>
  <c r="T1714" i="2"/>
  <c r="Y1714" i="2" s="1"/>
  <c r="Z1714" i="2" s="1"/>
  <c r="X1714" i="2"/>
  <c r="T1726" i="2"/>
  <c r="Y1726" i="2" s="1"/>
  <c r="Z1726" i="2" s="1"/>
  <c r="X1726" i="2"/>
  <c r="T1738" i="2"/>
  <c r="Y1738" i="2" s="1"/>
  <c r="Z1738" i="2" s="1"/>
  <c r="X1738" i="2"/>
  <c r="T1835" i="2"/>
  <c r="Y1835" i="2" s="1"/>
  <c r="Z1835" i="2" s="1"/>
  <c r="X1835" i="2"/>
  <c r="T1843" i="2"/>
  <c r="Y1843" i="2" s="1"/>
  <c r="Z1843" i="2" s="1"/>
  <c r="X1843" i="2"/>
  <c r="T79" i="2"/>
  <c r="Y79" i="2" s="1"/>
  <c r="Z79" i="2" s="1"/>
  <c r="X79" i="2"/>
  <c r="T91" i="2"/>
  <c r="Y91" i="2" s="1"/>
  <c r="Z91" i="2" s="1"/>
  <c r="X91" i="2"/>
  <c r="T103" i="2"/>
  <c r="Y103" i="2" s="1"/>
  <c r="Z103" i="2" s="1"/>
  <c r="X103" i="2"/>
  <c r="T1854" i="2"/>
  <c r="Y1854" i="2" s="1"/>
  <c r="Z1854" i="2" s="1"/>
  <c r="X1854" i="2"/>
  <c r="T1866" i="2"/>
  <c r="Y1866" i="2" s="1"/>
  <c r="Z1866" i="2" s="1"/>
  <c r="X1866" i="2"/>
  <c r="T1874" i="2"/>
  <c r="Y1874" i="2" s="1"/>
  <c r="Z1874" i="2" s="1"/>
  <c r="X1874" i="2"/>
  <c r="T1886" i="2"/>
  <c r="Y1886" i="2" s="1"/>
  <c r="Z1886" i="2" s="1"/>
  <c r="X1886" i="2"/>
  <c r="T1898" i="2"/>
  <c r="Y1898" i="2" s="1"/>
  <c r="Z1898" i="2" s="1"/>
  <c r="X1898" i="2"/>
  <c r="X1914" i="2"/>
  <c r="T1914" i="2"/>
  <c r="Y1914" i="2" s="1"/>
  <c r="Z1914" i="2" s="1"/>
  <c r="T6702" i="2"/>
  <c r="Y6702" i="2" s="1"/>
  <c r="Z6702" i="2" s="1"/>
  <c r="X6702" i="2"/>
  <c r="T6718" i="2"/>
  <c r="Y6718" i="2" s="1"/>
  <c r="Z6718" i="2" s="1"/>
  <c r="X6718" i="2"/>
  <c r="T6730" i="2"/>
  <c r="Y6730" i="2" s="1"/>
  <c r="Z6730" i="2" s="1"/>
  <c r="X6730" i="2"/>
  <c r="T2306" i="2"/>
  <c r="Y2306" i="2" s="1"/>
  <c r="Z2306" i="2" s="1"/>
  <c r="X2306" i="2"/>
  <c r="T2318" i="2"/>
  <c r="Y2318" i="2" s="1"/>
  <c r="Z2318" i="2" s="1"/>
  <c r="X2318" i="2"/>
  <c r="T3114" i="2"/>
  <c r="Y3114" i="2" s="1"/>
  <c r="Z3114" i="2" s="1"/>
  <c r="X3114" i="2"/>
  <c r="T3126" i="2"/>
  <c r="Y3126" i="2" s="1"/>
  <c r="Z3126" i="2" s="1"/>
  <c r="X3126" i="2"/>
  <c r="T3142" i="2"/>
  <c r="Y3142" i="2" s="1"/>
  <c r="Z3142" i="2" s="1"/>
  <c r="X3142" i="2"/>
  <c r="T3191" i="2"/>
  <c r="Y3191" i="2" s="1"/>
  <c r="Z3191" i="2" s="1"/>
  <c r="X3191" i="2"/>
  <c r="T3203" i="2"/>
  <c r="Y3203" i="2" s="1"/>
  <c r="Z3203" i="2" s="1"/>
  <c r="X3203" i="2"/>
  <c r="T3215" i="2"/>
  <c r="Y3215" i="2" s="1"/>
  <c r="Z3215" i="2" s="1"/>
  <c r="X3215" i="2"/>
  <c r="T3227" i="2"/>
  <c r="Y3227" i="2" s="1"/>
  <c r="Z3227" i="2" s="1"/>
  <c r="X3227" i="2"/>
  <c r="T3246" i="2"/>
  <c r="Y3246" i="2" s="1"/>
  <c r="Z3246" i="2" s="1"/>
  <c r="X3246" i="2"/>
  <c r="T3258" i="2"/>
  <c r="Y3258" i="2" s="1"/>
  <c r="Z3258" i="2" s="1"/>
  <c r="X3258" i="2"/>
  <c r="T3381" i="2"/>
  <c r="Y3381" i="2" s="1"/>
  <c r="Z3381" i="2" s="1"/>
  <c r="X3381" i="2"/>
  <c r="T3393" i="2"/>
  <c r="Y3393" i="2" s="1"/>
  <c r="Z3393" i="2" s="1"/>
  <c r="X3393" i="2"/>
  <c r="T3405" i="2"/>
  <c r="Y3405" i="2" s="1"/>
  <c r="Z3405" i="2" s="1"/>
  <c r="X3405" i="2"/>
  <c r="T1049" i="2"/>
  <c r="Y1049" i="2" s="1"/>
  <c r="Z1049" i="2" s="1"/>
  <c r="X1049" i="2"/>
  <c r="T1061" i="2"/>
  <c r="Y1061" i="2" s="1"/>
  <c r="Z1061" i="2" s="1"/>
  <c r="X1061" i="2"/>
  <c r="T1073" i="2"/>
  <c r="Y1073" i="2" s="1"/>
  <c r="Z1073" i="2" s="1"/>
  <c r="X1073" i="2"/>
  <c r="T3268" i="2"/>
  <c r="Y3268" i="2" s="1"/>
  <c r="Z3268" i="2" s="1"/>
  <c r="X3268" i="2"/>
  <c r="T3280" i="2"/>
  <c r="Y3280" i="2" s="1"/>
  <c r="Z3280" i="2" s="1"/>
  <c r="X3280" i="2"/>
  <c r="T4401" i="2"/>
  <c r="Y4401" i="2" s="1"/>
  <c r="Z4401" i="2" s="1"/>
  <c r="X4401" i="2"/>
  <c r="T4265" i="2"/>
  <c r="Y4265" i="2" s="1"/>
  <c r="Z4265" i="2" s="1"/>
  <c r="X4265" i="2"/>
  <c r="T4277" i="2"/>
  <c r="Y4277" i="2" s="1"/>
  <c r="Z4277" i="2" s="1"/>
  <c r="X4277" i="2"/>
  <c r="T4289" i="2"/>
  <c r="Y4289" i="2" s="1"/>
  <c r="Z4289" i="2" s="1"/>
  <c r="X4289" i="2"/>
  <c r="T4227" i="2"/>
  <c r="Y4227" i="2" s="1"/>
  <c r="Z4227" i="2" s="1"/>
  <c r="X4227" i="2"/>
  <c r="X4068" i="2"/>
  <c r="T4068" i="2"/>
  <c r="Y4068" i="2" s="1"/>
  <c r="Z4068" i="2" s="1"/>
  <c r="T4728" i="2"/>
  <c r="Y4728" i="2" s="1"/>
  <c r="Z4728" i="2" s="1"/>
  <c r="X4728" i="2"/>
  <c r="T4481" i="2"/>
  <c r="Y4481" i="2" s="1"/>
  <c r="Z4481" i="2" s="1"/>
  <c r="X4481" i="2"/>
  <c r="T4493" i="2"/>
  <c r="Y4493" i="2" s="1"/>
  <c r="Z4493" i="2" s="1"/>
  <c r="X4493" i="2"/>
  <c r="T4505" i="2"/>
  <c r="Y4505" i="2" s="1"/>
  <c r="Z4505" i="2" s="1"/>
  <c r="X4505" i="2"/>
  <c r="T4443" i="2"/>
  <c r="Y4443" i="2" s="1"/>
  <c r="Z4443" i="2" s="1"/>
  <c r="X4443" i="2"/>
  <c r="T4455" i="2"/>
  <c r="Y4455" i="2" s="1"/>
  <c r="Z4455" i="2" s="1"/>
  <c r="X4455" i="2"/>
  <c r="T4467" i="2"/>
  <c r="Y4467" i="2" s="1"/>
  <c r="Z4467" i="2" s="1"/>
  <c r="X4467" i="2"/>
  <c r="T4556" i="2"/>
  <c r="Y4556" i="2" s="1"/>
  <c r="Z4556" i="2" s="1"/>
  <c r="X4556" i="2"/>
  <c r="T4568" i="2"/>
  <c r="Y4568" i="2" s="1"/>
  <c r="Z4568" i="2" s="1"/>
  <c r="X4568" i="2"/>
  <c r="T4580" i="2"/>
  <c r="Y4580" i="2" s="1"/>
  <c r="Z4580" i="2" s="1"/>
  <c r="X4580" i="2"/>
  <c r="T4740" i="2"/>
  <c r="Y4740" i="2" s="1"/>
  <c r="Z4740" i="2" s="1"/>
  <c r="X4740" i="2"/>
  <c r="T4763" i="2"/>
  <c r="Y4763" i="2" s="1"/>
  <c r="Z4763" i="2" s="1"/>
  <c r="X4763" i="2"/>
  <c r="T4771" i="2"/>
  <c r="Y4771" i="2" s="1"/>
  <c r="Z4771" i="2" s="1"/>
  <c r="X4771" i="2"/>
  <c r="T4783" i="2"/>
  <c r="Y4783" i="2" s="1"/>
  <c r="Z4783" i="2" s="1"/>
  <c r="X4783" i="2"/>
  <c r="T4799" i="2"/>
  <c r="Y4799" i="2" s="1"/>
  <c r="Z4799" i="2" s="1"/>
  <c r="X4799" i="2"/>
  <c r="T4811" i="2"/>
  <c r="Y4811" i="2" s="1"/>
  <c r="Z4811" i="2" s="1"/>
  <c r="X4811" i="2"/>
  <c r="T5526" i="2"/>
  <c r="Y5526" i="2" s="1"/>
  <c r="Z5526" i="2" s="1"/>
  <c r="X5526" i="2"/>
  <c r="T5538" i="2"/>
  <c r="Y5538" i="2" s="1"/>
  <c r="Z5538" i="2" s="1"/>
  <c r="X5538" i="2"/>
  <c r="T5550" i="2"/>
  <c r="Y5550" i="2" s="1"/>
  <c r="Z5550" i="2" s="1"/>
  <c r="X5550" i="2"/>
  <c r="T1936" i="2"/>
  <c r="Y1936" i="2" s="1"/>
  <c r="Z1936" i="2" s="1"/>
  <c r="X1936" i="2"/>
  <c r="T1948" i="2"/>
  <c r="Y1948" i="2" s="1"/>
  <c r="Z1948" i="2" s="1"/>
  <c r="X1948" i="2"/>
  <c r="T1960" i="2"/>
  <c r="Y1960" i="2" s="1"/>
  <c r="Z1960" i="2" s="1"/>
  <c r="X1960" i="2"/>
  <c r="T5301" i="2"/>
  <c r="Y5301" i="2" s="1"/>
  <c r="Z5301" i="2" s="1"/>
  <c r="X5301" i="2"/>
  <c r="T5321" i="2"/>
  <c r="Y5321" i="2" s="1"/>
  <c r="Z5321" i="2" s="1"/>
  <c r="X5321" i="2"/>
  <c r="T5329" i="2"/>
  <c r="Y5329" i="2" s="1"/>
  <c r="Z5329" i="2" s="1"/>
  <c r="X5329" i="2"/>
  <c r="T5707" i="2"/>
  <c r="Y5707" i="2" s="1"/>
  <c r="Z5707" i="2" s="1"/>
  <c r="X5707" i="2"/>
  <c r="T5719" i="2"/>
  <c r="Y5719" i="2" s="1"/>
  <c r="Z5719" i="2" s="1"/>
  <c r="X5719" i="2"/>
  <c r="T6064" i="2"/>
  <c r="Y6064" i="2" s="1"/>
  <c r="Z6064" i="2" s="1"/>
  <c r="X6064" i="2"/>
  <c r="T5595" i="2"/>
  <c r="Y5595" i="2" s="1"/>
  <c r="Z5595" i="2" s="1"/>
  <c r="X5595" i="2"/>
  <c r="T5606" i="2"/>
  <c r="Y5606" i="2" s="1"/>
  <c r="Z5606" i="2" s="1"/>
  <c r="X5606" i="2"/>
  <c r="T5618" i="2"/>
  <c r="Y5618" i="2" s="1"/>
  <c r="Z5618" i="2" s="1"/>
  <c r="X5618" i="2"/>
  <c r="T6141" i="2"/>
  <c r="Y6141" i="2" s="1"/>
  <c r="Z6141" i="2" s="1"/>
  <c r="X6141" i="2"/>
  <c r="T6090" i="2"/>
  <c r="Y6090" i="2" s="1"/>
  <c r="Z6090" i="2" s="1"/>
  <c r="X6090" i="2"/>
  <c r="T6098" i="2"/>
  <c r="Y6098" i="2" s="1"/>
  <c r="Z6098" i="2" s="1"/>
  <c r="X6098" i="2"/>
  <c r="T5480" i="2"/>
  <c r="Y5480" i="2" s="1"/>
  <c r="Z5480" i="2" s="1"/>
  <c r="X5480" i="2"/>
  <c r="T5492" i="2"/>
  <c r="Y5492" i="2" s="1"/>
  <c r="Z5492" i="2" s="1"/>
  <c r="X5492" i="2"/>
  <c r="T5503" i="2"/>
  <c r="Y5503" i="2" s="1"/>
  <c r="Z5503" i="2" s="1"/>
  <c r="X5503" i="2"/>
  <c r="T5515" i="2"/>
  <c r="Y5515" i="2" s="1"/>
  <c r="Z5515" i="2" s="1"/>
  <c r="X5515" i="2"/>
  <c r="T1245" i="2"/>
  <c r="Y1245" i="2" s="1"/>
  <c r="Z1245" i="2" s="1"/>
  <c r="X1245" i="2"/>
  <c r="T1257" i="2"/>
  <c r="Y1257" i="2" s="1"/>
  <c r="Z1257" i="2" s="1"/>
  <c r="X1257" i="2"/>
  <c r="T6338" i="2"/>
  <c r="Y6338" i="2" s="1"/>
  <c r="Z6338" i="2" s="1"/>
  <c r="X6338" i="2"/>
  <c r="T6224" i="2"/>
  <c r="Y6224" i="2" s="1"/>
  <c r="Z6224" i="2" s="1"/>
  <c r="X6224" i="2"/>
  <c r="T6463" i="2"/>
  <c r="Y6463" i="2" s="1"/>
  <c r="Z6463" i="2" s="1"/>
  <c r="X6463" i="2"/>
  <c r="T6490" i="2"/>
  <c r="Y6490" i="2" s="1"/>
  <c r="Z6490" i="2" s="1"/>
  <c r="X6490" i="2"/>
  <c r="T5271" i="2"/>
  <c r="Y5271" i="2" s="1"/>
  <c r="Z5271" i="2" s="1"/>
  <c r="X5271" i="2"/>
  <c r="T264" i="2"/>
  <c r="Y264" i="2" s="1"/>
  <c r="Z264" i="2" s="1"/>
  <c r="X264" i="2"/>
  <c r="T268" i="2"/>
  <c r="Y268" i="2" s="1"/>
  <c r="Z268" i="2" s="1"/>
  <c r="X268" i="2"/>
  <c r="T272" i="2"/>
  <c r="Y272" i="2" s="1"/>
  <c r="Z272" i="2" s="1"/>
  <c r="X272" i="2"/>
  <c r="T276" i="2"/>
  <c r="Y276" i="2" s="1"/>
  <c r="Z276" i="2" s="1"/>
  <c r="X276" i="2"/>
  <c r="T280" i="2"/>
  <c r="Y280" i="2" s="1"/>
  <c r="Z280" i="2" s="1"/>
  <c r="X280" i="2"/>
  <c r="T284" i="2"/>
  <c r="Y284" i="2" s="1"/>
  <c r="Z284" i="2" s="1"/>
  <c r="X284" i="2"/>
  <c r="T288" i="2"/>
  <c r="Y288" i="2" s="1"/>
  <c r="Z288" i="2" s="1"/>
  <c r="X288" i="2"/>
  <c r="T292" i="2"/>
  <c r="Y292" i="2" s="1"/>
  <c r="Z292" i="2" s="1"/>
  <c r="X292" i="2"/>
  <c r="T296" i="2"/>
  <c r="Y296" i="2" s="1"/>
  <c r="Z296" i="2" s="1"/>
  <c r="X296" i="2"/>
  <c r="T4" i="2"/>
  <c r="Y4" i="2" s="1"/>
  <c r="Z4" i="2" s="1"/>
  <c r="X4" i="2"/>
  <c r="T8" i="2"/>
  <c r="Y8" i="2" s="1"/>
  <c r="Z8" i="2" s="1"/>
  <c r="X8" i="2"/>
  <c r="T12" i="2"/>
  <c r="Y12" i="2" s="1"/>
  <c r="Z12" i="2" s="1"/>
  <c r="X12" i="2"/>
  <c r="T16" i="2"/>
  <c r="Y16" i="2" s="1"/>
  <c r="Z16" i="2" s="1"/>
  <c r="X16" i="2"/>
  <c r="T20" i="2"/>
  <c r="Y20" i="2" s="1"/>
  <c r="Z20" i="2" s="1"/>
  <c r="X20" i="2"/>
  <c r="T24" i="2"/>
  <c r="Y24" i="2" s="1"/>
  <c r="Z24" i="2" s="1"/>
  <c r="X24" i="2"/>
  <c r="T29" i="2"/>
  <c r="Y29" i="2" s="1"/>
  <c r="Z29" i="2" s="1"/>
  <c r="X29" i="2"/>
  <c r="T36" i="2"/>
  <c r="Y36" i="2" s="1"/>
  <c r="Z36" i="2" s="1"/>
  <c r="X36" i="2"/>
  <c r="T114" i="2"/>
  <c r="Y114" i="2" s="1"/>
  <c r="Z114" i="2" s="1"/>
  <c r="X114" i="2"/>
  <c r="T118" i="2"/>
  <c r="Y118" i="2" s="1"/>
  <c r="Z118" i="2" s="1"/>
  <c r="X118" i="2"/>
  <c r="T122" i="2"/>
  <c r="Y122" i="2" s="1"/>
  <c r="Z122" i="2" s="1"/>
  <c r="X122" i="2"/>
  <c r="T126" i="2"/>
  <c r="Y126" i="2" s="1"/>
  <c r="Z126" i="2" s="1"/>
  <c r="X126" i="2"/>
  <c r="T130" i="2"/>
  <c r="Y130" i="2" s="1"/>
  <c r="Z130" i="2" s="1"/>
  <c r="X130" i="2"/>
  <c r="T134" i="2"/>
  <c r="Y134" i="2" s="1"/>
  <c r="Z134" i="2" s="1"/>
  <c r="X134" i="2"/>
  <c r="T138" i="2"/>
  <c r="Y138" i="2" s="1"/>
  <c r="Z138" i="2" s="1"/>
  <c r="X138" i="2"/>
  <c r="T142" i="2"/>
  <c r="Y142" i="2" s="1"/>
  <c r="Z142" i="2" s="1"/>
  <c r="X142" i="2"/>
  <c r="T146" i="2"/>
  <c r="Y146" i="2" s="1"/>
  <c r="Z146" i="2" s="1"/>
  <c r="X146" i="2"/>
  <c r="T150" i="2"/>
  <c r="Y150" i="2" s="1"/>
  <c r="Z150" i="2" s="1"/>
  <c r="X150" i="2"/>
  <c r="T43" i="2"/>
  <c r="Y43" i="2" s="1"/>
  <c r="Z43" i="2" s="1"/>
  <c r="X43" i="2"/>
  <c r="T47" i="2"/>
  <c r="Y47" i="2" s="1"/>
  <c r="Z47" i="2" s="1"/>
  <c r="X47" i="2"/>
  <c r="T51" i="2"/>
  <c r="Y51" i="2" s="1"/>
  <c r="Z51" i="2" s="1"/>
  <c r="X51" i="2"/>
  <c r="T55" i="2"/>
  <c r="Y55" i="2" s="1"/>
  <c r="Z55" i="2" s="1"/>
  <c r="X55" i="2"/>
  <c r="X59" i="2"/>
  <c r="T59" i="2"/>
  <c r="Y59" i="2" s="1"/>
  <c r="Z59" i="2" s="1"/>
  <c r="T396" i="2"/>
  <c r="Y396" i="2" s="1"/>
  <c r="Z396" i="2" s="1"/>
  <c r="X396" i="2"/>
  <c r="T400" i="2"/>
  <c r="Y400" i="2" s="1"/>
  <c r="Z400" i="2" s="1"/>
  <c r="X400" i="2"/>
  <c r="T404" i="2"/>
  <c r="Y404" i="2" s="1"/>
  <c r="Z404" i="2" s="1"/>
  <c r="X404" i="2"/>
  <c r="T408" i="2"/>
  <c r="Y408" i="2" s="1"/>
  <c r="Z408" i="2" s="1"/>
  <c r="X408" i="2"/>
  <c r="T1004" i="2"/>
  <c r="Y1004" i="2" s="1"/>
  <c r="Z1004" i="2" s="1"/>
  <c r="X1004" i="2"/>
  <c r="T1008" i="2"/>
  <c r="Y1008" i="2" s="1"/>
  <c r="Z1008" i="2" s="1"/>
  <c r="X1008" i="2"/>
  <c r="T1012" i="2"/>
  <c r="Y1012" i="2" s="1"/>
  <c r="Z1012" i="2" s="1"/>
  <c r="X1012" i="2"/>
  <c r="T1016" i="2"/>
  <c r="Y1016" i="2" s="1"/>
  <c r="Z1016" i="2" s="1"/>
  <c r="X1016" i="2"/>
  <c r="T1020" i="2"/>
  <c r="Y1020" i="2" s="1"/>
  <c r="Z1020" i="2" s="1"/>
  <c r="X1020" i="2"/>
  <c r="T1024" i="2"/>
  <c r="Y1024" i="2" s="1"/>
  <c r="Z1024" i="2" s="1"/>
  <c r="X1024" i="2"/>
  <c r="T1028" i="2"/>
  <c r="Y1028" i="2" s="1"/>
  <c r="Z1028" i="2" s="1"/>
  <c r="X1028" i="2"/>
  <c r="T1032" i="2"/>
  <c r="Y1032" i="2" s="1"/>
  <c r="Z1032" i="2" s="1"/>
  <c r="X1032" i="2"/>
  <c r="T1036" i="2"/>
  <c r="Y1036" i="2" s="1"/>
  <c r="Z1036" i="2" s="1"/>
  <c r="X1036" i="2"/>
  <c r="T596" i="2"/>
  <c r="Y596" i="2" s="1"/>
  <c r="Z596" i="2" s="1"/>
  <c r="X596" i="2"/>
  <c r="T600" i="2"/>
  <c r="Y600" i="2" s="1"/>
  <c r="Z600" i="2" s="1"/>
  <c r="X600" i="2"/>
  <c r="T604" i="2"/>
  <c r="Y604" i="2" s="1"/>
  <c r="Z604" i="2" s="1"/>
  <c r="X604" i="2"/>
  <c r="T4156" i="2"/>
  <c r="Y4156" i="2" s="1"/>
  <c r="Z4156" i="2" s="1"/>
  <c r="X4156" i="2"/>
  <c r="T4160" i="2"/>
  <c r="Y4160" i="2" s="1"/>
  <c r="Z4160" i="2" s="1"/>
  <c r="X4160" i="2"/>
  <c r="T4164" i="2"/>
  <c r="Y4164" i="2" s="1"/>
  <c r="Z4164" i="2" s="1"/>
  <c r="X4164" i="2"/>
  <c r="T4168" i="2"/>
  <c r="Y4168" i="2" s="1"/>
  <c r="Z4168" i="2" s="1"/>
  <c r="X4168" i="2"/>
  <c r="T4172" i="2"/>
  <c r="Y4172" i="2" s="1"/>
  <c r="Z4172" i="2" s="1"/>
  <c r="X4172" i="2"/>
  <c r="T4176" i="2"/>
  <c r="Y4176" i="2" s="1"/>
  <c r="Z4176" i="2" s="1"/>
  <c r="X4176" i="2"/>
  <c r="T4180" i="2"/>
  <c r="Y4180" i="2" s="1"/>
  <c r="Z4180" i="2" s="1"/>
  <c r="X4180" i="2"/>
  <c r="T2223" i="2"/>
  <c r="Y2223" i="2" s="1"/>
  <c r="Z2223" i="2" s="1"/>
  <c r="X2223" i="2"/>
  <c r="T2227" i="2"/>
  <c r="Y2227" i="2" s="1"/>
  <c r="Z2227" i="2" s="1"/>
  <c r="X2227" i="2"/>
  <c r="T2231" i="2"/>
  <c r="Y2231" i="2" s="1"/>
  <c r="Z2231" i="2" s="1"/>
  <c r="X2231" i="2"/>
  <c r="T2235" i="2"/>
  <c r="Y2235" i="2" s="1"/>
  <c r="Z2235" i="2" s="1"/>
  <c r="X2235" i="2"/>
  <c r="T2239" i="2"/>
  <c r="Y2239" i="2" s="1"/>
  <c r="Z2239" i="2" s="1"/>
  <c r="X2239" i="2"/>
  <c r="T2243" i="2"/>
  <c r="Y2243" i="2" s="1"/>
  <c r="Z2243" i="2" s="1"/>
  <c r="X2243" i="2"/>
  <c r="T2247" i="2"/>
  <c r="Y2247" i="2" s="1"/>
  <c r="Z2247" i="2" s="1"/>
  <c r="X2247" i="2"/>
  <c r="T2251" i="2"/>
  <c r="Y2251" i="2" s="1"/>
  <c r="Z2251" i="2" s="1"/>
  <c r="X2251" i="2"/>
  <c r="T2255" i="2"/>
  <c r="Y2255" i="2" s="1"/>
  <c r="Z2255" i="2" s="1"/>
  <c r="X2255" i="2"/>
  <c r="T3084" i="2"/>
  <c r="Y3084" i="2" s="1"/>
  <c r="Z3084" i="2" s="1"/>
  <c r="X3084" i="2"/>
  <c r="T3088" i="2"/>
  <c r="Y3088" i="2" s="1"/>
  <c r="Z3088" i="2" s="1"/>
  <c r="X3088" i="2"/>
  <c r="T3092" i="2"/>
  <c r="Y3092" i="2" s="1"/>
  <c r="Z3092" i="2" s="1"/>
  <c r="X3092" i="2"/>
  <c r="T3096" i="2"/>
  <c r="Y3096" i="2" s="1"/>
  <c r="Z3096" i="2" s="1"/>
  <c r="X3096" i="2"/>
  <c r="T3100" i="2"/>
  <c r="Y3100" i="2" s="1"/>
  <c r="Z3100" i="2" s="1"/>
  <c r="X3100" i="2"/>
  <c r="T3104" i="2"/>
  <c r="Y3104" i="2" s="1"/>
  <c r="Z3104" i="2" s="1"/>
  <c r="X3104" i="2"/>
  <c r="T3108" i="2"/>
  <c r="Y3108" i="2" s="1"/>
  <c r="Z3108" i="2" s="1"/>
  <c r="X3108" i="2"/>
  <c r="T3149" i="2"/>
  <c r="Y3149" i="2" s="1"/>
  <c r="Z3149" i="2" s="1"/>
  <c r="X3149" i="2"/>
  <c r="T3153" i="2"/>
  <c r="Y3153" i="2" s="1"/>
  <c r="Z3153" i="2" s="1"/>
  <c r="X3153" i="2"/>
  <c r="T3157" i="2"/>
  <c r="Y3157" i="2" s="1"/>
  <c r="Z3157" i="2" s="1"/>
  <c r="X3157" i="2"/>
  <c r="T3161" i="2"/>
  <c r="Y3161" i="2" s="1"/>
  <c r="Z3161" i="2" s="1"/>
  <c r="X3161" i="2"/>
  <c r="T3165" i="2"/>
  <c r="Y3165" i="2" s="1"/>
  <c r="Z3165" i="2" s="1"/>
  <c r="X3165" i="2"/>
  <c r="T3169" i="2"/>
  <c r="Y3169" i="2" s="1"/>
  <c r="Z3169" i="2" s="1"/>
  <c r="X3169" i="2"/>
  <c r="T3173" i="2"/>
  <c r="Y3173" i="2" s="1"/>
  <c r="Z3173" i="2" s="1"/>
  <c r="X3173" i="2"/>
  <c r="T3177" i="2"/>
  <c r="Y3177" i="2" s="1"/>
  <c r="Z3177" i="2" s="1"/>
  <c r="X3177" i="2"/>
  <c r="T3181" i="2"/>
  <c r="Y3181" i="2" s="1"/>
  <c r="Z3181" i="2" s="1"/>
  <c r="X3181" i="2"/>
  <c r="T3587" i="2"/>
  <c r="Y3587" i="2" s="1"/>
  <c r="Z3587" i="2" s="1"/>
  <c r="X3587" i="2"/>
  <c r="T3591" i="2"/>
  <c r="Y3591" i="2" s="1"/>
  <c r="Z3591" i="2" s="1"/>
  <c r="X3591" i="2"/>
  <c r="T3595" i="2"/>
  <c r="Y3595" i="2" s="1"/>
  <c r="Z3595" i="2" s="1"/>
  <c r="X3595" i="2"/>
  <c r="T3599" i="2"/>
  <c r="Y3599" i="2" s="1"/>
  <c r="Z3599" i="2" s="1"/>
  <c r="X3599" i="2"/>
  <c r="T3603" i="2"/>
  <c r="Y3603" i="2" s="1"/>
  <c r="Z3603" i="2" s="1"/>
  <c r="X3603" i="2"/>
  <c r="T3607" i="2"/>
  <c r="Y3607" i="2" s="1"/>
  <c r="Z3607" i="2" s="1"/>
  <c r="X3607" i="2"/>
  <c r="T3611" i="2"/>
  <c r="Y3611" i="2" s="1"/>
  <c r="Z3611" i="2" s="1"/>
  <c r="X3611" i="2"/>
  <c r="T3615" i="2"/>
  <c r="Y3615" i="2" s="1"/>
  <c r="Z3615" i="2" s="1"/>
  <c r="X3615" i="2"/>
  <c r="T3619" i="2"/>
  <c r="Y3619" i="2" s="1"/>
  <c r="Z3619" i="2" s="1"/>
  <c r="X3619" i="2"/>
  <c r="T3623" i="2"/>
  <c r="Y3623" i="2" s="1"/>
  <c r="Z3623" i="2" s="1"/>
  <c r="X3623" i="2"/>
  <c r="T3627" i="2"/>
  <c r="Y3627" i="2" s="1"/>
  <c r="Z3627" i="2" s="1"/>
  <c r="X3627" i="2"/>
  <c r="T5925" i="2"/>
  <c r="Y5925" i="2" s="1"/>
  <c r="Z5925" i="2" s="1"/>
  <c r="X5925" i="2"/>
  <c r="T5929" i="2"/>
  <c r="Y5929" i="2" s="1"/>
  <c r="Z5929" i="2" s="1"/>
  <c r="X5929" i="2"/>
  <c r="T5933" i="2"/>
  <c r="Y5933" i="2" s="1"/>
  <c r="Z5933" i="2" s="1"/>
  <c r="X5933" i="2"/>
  <c r="T5937" i="2"/>
  <c r="Y5937" i="2" s="1"/>
  <c r="Z5937" i="2" s="1"/>
  <c r="X5937" i="2"/>
  <c r="T5941" i="2"/>
  <c r="Y5941" i="2" s="1"/>
  <c r="Z5941" i="2" s="1"/>
  <c r="X5941" i="2"/>
  <c r="T5945" i="2"/>
  <c r="Y5945" i="2" s="1"/>
  <c r="Z5945" i="2" s="1"/>
  <c r="X5945" i="2"/>
  <c r="T5949" i="2"/>
  <c r="Y5949" i="2" s="1"/>
  <c r="Z5949" i="2" s="1"/>
  <c r="X5949" i="2"/>
  <c r="T5953" i="2"/>
  <c r="Y5953" i="2" s="1"/>
  <c r="Z5953" i="2" s="1"/>
  <c r="X5953" i="2"/>
  <c r="T5957" i="2"/>
  <c r="Y5957" i="2" s="1"/>
  <c r="Z5957" i="2" s="1"/>
  <c r="X5957" i="2"/>
  <c r="T5850" i="2"/>
  <c r="Y5850" i="2" s="1"/>
  <c r="Z5850" i="2" s="1"/>
  <c r="X5850" i="2"/>
  <c r="T5854" i="2"/>
  <c r="Y5854" i="2" s="1"/>
  <c r="Z5854" i="2" s="1"/>
  <c r="X5854" i="2"/>
  <c r="T5858" i="2"/>
  <c r="Y5858" i="2" s="1"/>
  <c r="Z5858" i="2" s="1"/>
  <c r="X5858" i="2"/>
  <c r="T5862" i="2"/>
  <c r="Y5862" i="2" s="1"/>
  <c r="Z5862" i="2" s="1"/>
  <c r="X5862" i="2"/>
  <c r="T5866" i="2"/>
  <c r="Y5866" i="2" s="1"/>
  <c r="Z5866" i="2" s="1"/>
  <c r="X5866" i="2"/>
  <c r="T5870" i="2"/>
  <c r="Y5870" i="2" s="1"/>
  <c r="Z5870" i="2" s="1"/>
  <c r="X5870" i="2"/>
  <c r="T5874" i="2"/>
  <c r="Y5874" i="2" s="1"/>
  <c r="Z5874" i="2" s="1"/>
  <c r="X5874" i="2"/>
  <c r="T5878" i="2"/>
  <c r="Y5878" i="2" s="1"/>
  <c r="Z5878" i="2" s="1"/>
  <c r="X5878" i="2"/>
  <c r="T5882" i="2"/>
  <c r="Y5882" i="2" s="1"/>
  <c r="Z5882" i="2" s="1"/>
  <c r="X5882" i="2"/>
  <c r="T3518" i="2"/>
  <c r="Y3518" i="2" s="1"/>
  <c r="Z3518" i="2" s="1"/>
  <c r="X3518" i="2"/>
  <c r="T3522" i="2"/>
  <c r="Y3522" i="2" s="1"/>
  <c r="Z3522" i="2" s="1"/>
  <c r="X3522" i="2"/>
  <c r="T3526" i="2"/>
  <c r="Y3526" i="2" s="1"/>
  <c r="Z3526" i="2" s="1"/>
  <c r="X3526" i="2"/>
  <c r="T3533" i="2"/>
  <c r="Y3533" i="2" s="1"/>
  <c r="Z3533" i="2" s="1"/>
  <c r="X3533" i="2"/>
  <c r="T3537" i="2"/>
  <c r="Y3537" i="2" s="1"/>
  <c r="Z3537" i="2" s="1"/>
  <c r="X3537" i="2"/>
  <c r="T3541" i="2"/>
  <c r="Y3541" i="2" s="1"/>
  <c r="Z3541" i="2" s="1"/>
  <c r="X3541" i="2"/>
  <c r="T3545" i="2"/>
  <c r="Y3545" i="2" s="1"/>
  <c r="Z3545" i="2" s="1"/>
  <c r="X3545" i="2"/>
  <c r="T3549" i="2"/>
  <c r="Y3549" i="2" s="1"/>
  <c r="Z3549" i="2" s="1"/>
  <c r="X3549" i="2"/>
  <c r="T3553" i="2"/>
  <c r="Y3553" i="2" s="1"/>
  <c r="Z3553" i="2" s="1"/>
  <c r="X3553" i="2"/>
  <c r="T3631" i="2"/>
  <c r="Y3631" i="2" s="1"/>
  <c r="Z3631" i="2" s="1"/>
  <c r="X3631" i="2"/>
  <c r="T3635" i="2"/>
  <c r="Y3635" i="2" s="1"/>
  <c r="Z3635" i="2" s="1"/>
  <c r="X3635" i="2"/>
  <c r="T3639" i="2"/>
  <c r="Y3639" i="2" s="1"/>
  <c r="Z3639" i="2" s="1"/>
  <c r="X3639" i="2"/>
  <c r="T3643" i="2"/>
  <c r="Y3643" i="2" s="1"/>
  <c r="Z3643" i="2" s="1"/>
  <c r="X3643" i="2"/>
  <c r="T3647" i="2"/>
  <c r="Y3647" i="2" s="1"/>
  <c r="Z3647" i="2" s="1"/>
  <c r="X3647" i="2"/>
  <c r="T3651" i="2"/>
  <c r="Y3651" i="2" s="1"/>
  <c r="Z3651" i="2" s="1"/>
  <c r="X3651" i="2"/>
  <c r="T3655" i="2"/>
  <c r="Y3655" i="2" s="1"/>
  <c r="Z3655" i="2" s="1"/>
  <c r="X3655" i="2"/>
  <c r="T3659" i="2"/>
  <c r="Y3659" i="2" s="1"/>
  <c r="Z3659" i="2" s="1"/>
  <c r="X3659" i="2"/>
  <c r="T3663" i="2"/>
  <c r="Y3663" i="2" s="1"/>
  <c r="Z3663" i="2" s="1"/>
  <c r="X3663" i="2"/>
  <c r="T3667" i="2"/>
  <c r="Y3667" i="2" s="1"/>
  <c r="Z3667" i="2" s="1"/>
  <c r="X3667" i="2"/>
  <c r="T3671" i="2"/>
  <c r="Y3671" i="2" s="1"/>
  <c r="Z3671" i="2" s="1"/>
  <c r="X3671" i="2"/>
  <c r="T3675" i="2"/>
  <c r="Y3675" i="2" s="1"/>
  <c r="Z3675" i="2" s="1"/>
  <c r="X3675" i="2"/>
  <c r="T3679" i="2"/>
  <c r="Y3679" i="2" s="1"/>
  <c r="Z3679" i="2" s="1"/>
  <c r="X3679" i="2"/>
  <c r="T3683" i="2"/>
  <c r="Y3683" i="2" s="1"/>
  <c r="Z3683" i="2" s="1"/>
  <c r="X3683" i="2"/>
  <c r="T3687" i="2"/>
  <c r="Y3687" i="2" s="1"/>
  <c r="Z3687" i="2" s="1"/>
  <c r="X3687" i="2"/>
  <c r="T3691" i="2"/>
  <c r="Y3691" i="2" s="1"/>
  <c r="Z3691" i="2" s="1"/>
  <c r="X3691" i="2"/>
  <c r="T3695" i="2"/>
  <c r="Y3695" i="2" s="1"/>
  <c r="Z3695" i="2" s="1"/>
  <c r="X3695" i="2"/>
  <c r="T3699" i="2"/>
  <c r="Y3699" i="2" s="1"/>
  <c r="Z3699" i="2" s="1"/>
  <c r="X3699" i="2"/>
  <c r="T3444" i="2"/>
  <c r="Y3444" i="2" s="1"/>
  <c r="Z3444" i="2" s="1"/>
  <c r="X3444" i="2"/>
  <c r="T3448" i="2"/>
  <c r="Y3448" i="2" s="1"/>
  <c r="Z3448" i="2" s="1"/>
  <c r="X3448" i="2"/>
  <c r="T3452" i="2"/>
  <c r="Y3452" i="2" s="1"/>
  <c r="Z3452" i="2" s="1"/>
  <c r="X3452" i="2"/>
  <c r="T3456" i="2"/>
  <c r="Y3456" i="2" s="1"/>
  <c r="Z3456" i="2" s="1"/>
  <c r="X3456" i="2"/>
  <c r="T3460" i="2"/>
  <c r="Y3460" i="2" s="1"/>
  <c r="Z3460" i="2" s="1"/>
  <c r="X3460" i="2"/>
  <c r="T3464" i="2"/>
  <c r="Y3464" i="2" s="1"/>
  <c r="Z3464" i="2" s="1"/>
  <c r="X3464" i="2"/>
  <c r="T3468" i="2"/>
  <c r="Y3468" i="2" s="1"/>
  <c r="Z3468" i="2" s="1"/>
  <c r="X3468" i="2"/>
  <c r="T3472" i="2"/>
  <c r="Y3472" i="2" s="1"/>
  <c r="Z3472" i="2" s="1"/>
  <c r="X3472" i="2"/>
  <c r="T3476" i="2"/>
  <c r="Y3476" i="2" s="1"/>
  <c r="Z3476" i="2" s="1"/>
  <c r="X3476" i="2"/>
  <c r="T3480" i="2"/>
  <c r="Y3480" i="2" s="1"/>
  <c r="Z3480" i="2" s="1"/>
  <c r="X3480" i="2"/>
  <c r="T3706" i="2"/>
  <c r="Y3706" i="2" s="1"/>
  <c r="Z3706" i="2" s="1"/>
  <c r="X3706" i="2"/>
  <c r="T3710" i="2"/>
  <c r="Y3710" i="2" s="1"/>
  <c r="Z3710" i="2" s="1"/>
  <c r="X3710" i="2"/>
  <c r="T3714" i="2"/>
  <c r="Y3714" i="2" s="1"/>
  <c r="Z3714" i="2" s="1"/>
  <c r="X3714" i="2"/>
  <c r="T3718" i="2"/>
  <c r="Y3718" i="2" s="1"/>
  <c r="Z3718" i="2" s="1"/>
  <c r="X3718" i="2"/>
  <c r="T3722" i="2"/>
  <c r="Y3722" i="2" s="1"/>
  <c r="Z3722" i="2" s="1"/>
  <c r="X3722" i="2"/>
  <c r="T3726" i="2"/>
  <c r="Y3726" i="2" s="1"/>
  <c r="Z3726" i="2" s="1"/>
  <c r="X3726" i="2"/>
  <c r="T3730" i="2"/>
  <c r="Y3730" i="2" s="1"/>
  <c r="Z3730" i="2" s="1"/>
  <c r="X3730" i="2"/>
  <c r="T3734" i="2"/>
  <c r="Y3734" i="2" s="1"/>
  <c r="Z3734" i="2" s="1"/>
  <c r="X3734" i="2"/>
  <c r="T3738" i="2"/>
  <c r="Y3738" i="2" s="1"/>
  <c r="Z3738" i="2" s="1"/>
  <c r="X3738" i="2"/>
  <c r="T4297" i="2"/>
  <c r="Y4297" i="2" s="1"/>
  <c r="Z4297" i="2" s="1"/>
  <c r="X4297" i="2"/>
  <c r="T4301" i="2"/>
  <c r="Y4301" i="2" s="1"/>
  <c r="Z4301" i="2" s="1"/>
  <c r="X4301" i="2"/>
  <c r="T4305" i="2"/>
  <c r="Y4305" i="2" s="1"/>
  <c r="Z4305" i="2" s="1"/>
  <c r="X4305" i="2"/>
  <c r="T4309" i="2"/>
  <c r="Y4309" i="2" s="1"/>
  <c r="Z4309" i="2" s="1"/>
  <c r="X4309" i="2"/>
  <c r="T4313" i="2"/>
  <c r="Y4313" i="2" s="1"/>
  <c r="Z4313" i="2" s="1"/>
  <c r="X4313" i="2"/>
  <c r="T4317" i="2"/>
  <c r="Y4317" i="2" s="1"/>
  <c r="Z4317" i="2" s="1"/>
  <c r="X4317" i="2"/>
  <c r="T4321" i="2"/>
  <c r="Y4321" i="2" s="1"/>
  <c r="Z4321" i="2" s="1"/>
  <c r="X4321" i="2"/>
  <c r="T4325" i="2"/>
  <c r="Y4325" i="2" s="1"/>
  <c r="Z4325" i="2" s="1"/>
  <c r="X4325" i="2"/>
  <c r="T4329" i="2"/>
  <c r="Y4329" i="2" s="1"/>
  <c r="Z4329" i="2" s="1"/>
  <c r="X4329" i="2"/>
  <c r="T4185" i="2"/>
  <c r="Y4185" i="2" s="1"/>
  <c r="Z4185" i="2" s="1"/>
  <c r="X4185" i="2"/>
  <c r="T4189" i="2"/>
  <c r="Y4189" i="2" s="1"/>
  <c r="Z4189" i="2" s="1"/>
  <c r="X4189" i="2"/>
  <c r="T4193" i="2"/>
  <c r="Y4193" i="2" s="1"/>
  <c r="Z4193" i="2" s="1"/>
  <c r="X4193" i="2"/>
  <c r="T4197" i="2"/>
  <c r="Y4197" i="2" s="1"/>
  <c r="Z4197" i="2" s="1"/>
  <c r="X4197" i="2"/>
  <c r="T4201" i="2"/>
  <c r="Y4201" i="2" s="1"/>
  <c r="Z4201" i="2" s="1"/>
  <c r="X4201" i="2"/>
  <c r="T4205" i="2"/>
  <c r="Y4205" i="2" s="1"/>
  <c r="Z4205" i="2" s="1"/>
  <c r="X4205" i="2"/>
  <c r="T4209" i="2"/>
  <c r="Y4209" i="2" s="1"/>
  <c r="Z4209" i="2" s="1"/>
  <c r="X4209" i="2"/>
  <c r="T4213" i="2"/>
  <c r="Y4213" i="2" s="1"/>
  <c r="Z4213" i="2" s="1"/>
  <c r="X4213" i="2"/>
  <c r="T4217" i="2"/>
  <c r="Y4217" i="2" s="1"/>
  <c r="Z4217" i="2" s="1"/>
  <c r="X4217" i="2"/>
  <c r="T3777" i="2"/>
  <c r="Y3777" i="2" s="1"/>
  <c r="Z3777" i="2" s="1"/>
  <c r="X3777" i="2"/>
  <c r="T3781" i="2"/>
  <c r="Y3781" i="2" s="1"/>
  <c r="Z3781" i="2" s="1"/>
  <c r="X3781" i="2"/>
  <c r="T3785" i="2"/>
  <c r="Y3785" i="2" s="1"/>
  <c r="Z3785" i="2" s="1"/>
  <c r="X3785" i="2"/>
  <c r="T3789" i="2"/>
  <c r="Y3789" i="2" s="1"/>
  <c r="Z3789" i="2" s="1"/>
  <c r="X3789" i="2"/>
  <c r="T3793" i="2"/>
  <c r="Y3793" i="2" s="1"/>
  <c r="Z3793" i="2" s="1"/>
  <c r="X3793" i="2"/>
  <c r="T3797" i="2"/>
  <c r="Y3797" i="2" s="1"/>
  <c r="Z3797" i="2" s="1"/>
  <c r="X3797" i="2"/>
  <c r="T3801" i="2"/>
  <c r="Y3801" i="2" s="1"/>
  <c r="Z3801" i="2" s="1"/>
  <c r="X3801" i="2"/>
  <c r="T3805" i="2"/>
  <c r="Y3805" i="2" s="1"/>
  <c r="Z3805" i="2" s="1"/>
  <c r="X3805" i="2"/>
  <c r="T3809" i="2"/>
  <c r="Y3809" i="2" s="1"/>
  <c r="Z3809" i="2" s="1"/>
  <c r="X3809" i="2"/>
  <c r="T3813" i="2"/>
  <c r="Y3813" i="2" s="1"/>
  <c r="Z3813" i="2" s="1"/>
  <c r="X3813" i="2"/>
  <c r="T3891" i="2"/>
  <c r="Y3891" i="2" s="1"/>
  <c r="Z3891" i="2" s="1"/>
  <c r="X3891" i="2"/>
  <c r="T3895" i="2"/>
  <c r="Y3895" i="2" s="1"/>
  <c r="Z3895" i="2" s="1"/>
  <c r="X3895" i="2"/>
  <c r="T3899" i="2"/>
  <c r="Y3899" i="2" s="1"/>
  <c r="Z3899" i="2" s="1"/>
  <c r="X3899" i="2"/>
  <c r="T3903" i="2"/>
  <c r="Y3903" i="2" s="1"/>
  <c r="Z3903" i="2" s="1"/>
  <c r="X3903" i="2"/>
  <c r="T3907" i="2"/>
  <c r="Y3907" i="2" s="1"/>
  <c r="Z3907" i="2" s="1"/>
  <c r="X3907" i="2"/>
  <c r="T3911" i="2"/>
  <c r="Y3911" i="2" s="1"/>
  <c r="Z3911" i="2" s="1"/>
  <c r="X3911" i="2"/>
  <c r="T3915" i="2"/>
  <c r="Y3915" i="2" s="1"/>
  <c r="Z3915" i="2" s="1"/>
  <c r="X3915" i="2"/>
  <c r="T3919" i="2"/>
  <c r="Y3919" i="2" s="1"/>
  <c r="Z3919" i="2" s="1"/>
  <c r="X3919" i="2"/>
  <c r="T3923" i="2"/>
  <c r="Y3923" i="2" s="1"/>
  <c r="Z3923" i="2" s="1"/>
  <c r="X3923" i="2"/>
  <c r="T4112" i="2"/>
  <c r="Y4112" i="2" s="1"/>
  <c r="Z4112" i="2" s="1"/>
  <c r="X4112" i="2"/>
  <c r="T4116" i="2"/>
  <c r="Y4116" i="2" s="1"/>
  <c r="Z4116" i="2" s="1"/>
  <c r="X4116" i="2"/>
  <c r="T4120" i="2"/>
  <c r="Y4120" i="2" s="1"/>
  <c r="Z4120" i="2" s="1"/>
  <c r="X4120" i="2"/>
  <c r="T4124" i="2"/>
  <c r="Y4124" i="2" s="1"/>
  <c r="Z4124" i="2" s="1"/>
  <c r="X4124" i="2"/>
  <c r="T4128" i="2"/>
  <c r="Y4128" i="2" s="1"/>
  <c r="Z4128" i="2" s="1"/>
  <c r="X4128" i="2"/>
  <c r="T4132" i="2"/>
  <c r="Y4132" i="2" s="1"/>
  <c r="Z4132" i="2" s="1"/>
  <c r="X4132" i="2"/>
  <c r="T4136" i="2"/>
  <c r="Y4136" i="2" s="1"/>
  <c r="Z4136" i="2" s="1"/>
  <c r="X4136" i="2"/>
  <c r="T4140" i="2"/>
  <c r="Y4140" i="2" s="1"/>
  <c r="Z4140" i="2" s="1"/>
  <c r="X4140" i="2"/>
  <c r="T4144" i="2"/>
  <c r="Y4144" i="2" s="1"/>
  <c r="Z4144" i="2" s="1"/>
  <c r="X4144" i="2"/>
  <c r="T4000" i="2"/>
  <c r="Y4000" i="2" s="1"/>
  <c r="Z4000" i="2" s="1"/>
  <c r="X4000" i="2"/>
  <c r="T4004" i="2"/>
  <c r="Y4004" i="2" s="1"/>
  <c r="Z4004" i="2" s="1"/>
  <c r="X4004" i="2"/>
  <c r="T4008" i="2"/>
  <c r="Y4008" i="2" s="1"/>
  <c r="Z4008" i="2" s="1"/>
  <c r="X4008" i="2"/>
  <c r="T4012" i="2"/>
  <c r="Y4012" i="2" s="1"/>
  <c r="Z4012" i="2" s="1"/>
  <c r="X4012" i="2"/>
  <c r="T4016" i="2"/>
  <c r="Y4016" i="2" s="1"/>
  <c r="Z4016" i="2" s="1"/>
  <c r="X4016" i="2"/>
  <c r="T4020" i="2"/>
  <c r="Y4020" i="2" s="1"/>
  <c r="Z4020" i="2" s="1"/>
  <c r="X4020" i="2"/>
  <c r="T4024" i="2"/>
  <c r="Y4024" i="2" s="1"/>
  <c r="Z4024" i="2" s="1"/>
  <c r="X4024" i="2"/>
  <c r="T4028" i="2"/>
  <c r="Y4028" i="2" s="1"/>
  <c r="Z4028" i="2" s="1"/>
  <c r="X4028" i="2"/>
  <c r="T4032" i="2"/>
  <c r="Y4032" i="2" s="1"/>
  <c r="Z4032" i="2" s="1"/>
  <c r="X4032" i="2"/>
  <c r="T3740" i="2"/>
  <c r="Y3740" i="2" s="1"/>
  <c r="Z3740" i="2" s="1"/>
  <c r="X3740" i="2"/>
  <c r="T3744" i="2"/>
  <c r="Y3744" i="2" s="1"/>
  <c r="Z3744" i="2" s="1"/>
  <c r="X3744" i="2"/>
  <c r="T3748" i="2"/>
  <c r="Y3748" i="2" s="1"/>
  <c r="Z3748" i="2" s="1"/>
  <c r="X3748" i="2"/>
  <c r="T3752" i="2"/>
  <c r="Y3752" i="2" s="1"/>
  <c r="Z3752" i="2" s="1"/>
  <c r="X3752" i="2"/>
  <c r="T3756" i="2"/>
  <c r="Y3756" i="2" s="1"/>
  <c r="Z3756" i="2" s="1"/>
  <c r="X3756" i="2"/>
  <c r="T3760" i="2"/>
  <c r="Y3760" i="2" s="1"/>
  <c r="Z3760" i="2" s="1"/>
  <c r="X3760" i="2"/>
  <c r="T3764" i="2"/>
  <c r="Y3764" i="2" s="1"/>
  <c r="Z3764" i="2" s="1"/>
  <c r="X3764" i="2"/>
  <c r="T3768" i="2"/>
  <c r="Y3768" i="2" s="1"/>
  <c r="Z3768" i="2" s="1"/>
  <c r="X3768" i="2"/>
  <c r="T3772" i="2"/>
  <c r="Y3772" i="2" s="1"/>
  <c r="Z3772" i="2" s="1"/>
  <c r="X3772" i="2"/>
  <c r="T3776" i="2"/>
  <c r="Y3776" i="2" s="1"/>
  <c r="Z3776" i="2" s="1"/>
  <c r="X3776" i="2"/>
  <c r="T3928" i="2"/>
  <c r="Y3928" i="2" s="1"/>
  <c r="Z3928" i="2" s="1"/>
  <c r="X3928" i="2"/>
  <c r="T3932" i="2"/>
  <c r="Y3932" i="2" s="1"/>
  <c r="Z3932" i="2" s="1"/>
  <c r="X3932" i="2"/>
  <c r="T3936" i="2"/>
  <c r="Y3936" i="2" s="1"/>
  <c r="Z3936" i="2" s="1"/>
  <c r="X3936" i="2"/>
  <c r="T3940" i="2"/>
  <c r="Y3940" i="2" s="1"/>
  <c r="Z3940" i="2" s="1"/>
  <c r="X3940" i="2"/>
  <c r="T3944" i="2"/>
  <c r="Y3944" i="2" s="1"/>
  <c r="Z3944" i="2" s="1"/>
  <c r="X3944" i="2"/>
  <c r="T3948" i="2"/>
  <c r="Y3948" i="2" s="1"/>
  <c r="Z3948" i="2" s="1"/>
  <c r="X3948" i="2"/>
  <c r="T3952" i="2"/>
  <c r="Y3952" i="2" s="1"/>
  <c r="Z3952" i="2" s="1"/>
  <c r="X3952" i="2"/>
  <c r="T3956" i="2"/>
  <c r="Y3956" i="2" s="1"/>
  <c r="Z3956" i="2" s="1"/>
  <c r="X3956" i="2"/>
  <c r="T3960" i="2"/>
  <c r="Y3960" i="2" s="1"/>
  <c r="Z3960" i="2" s="1"/>
  <c r="X3960" i="2"/>
  <c r="T3964" i="2"/>
  <c r="Y3964" i="2" s="1"/>
  <c r="Z3964" i="2" s="1"/>
  <c r="X3964" i="2"/>
  <c r="T3968" i="2"/>
  <c r="Y3968" i="2" s="1"/>
  <c r="Z3968" i="2" s="1"/>
  <c r="X3968" i="2"/>
  <c r="T3972" i="2"/>
  <c r="Y3972" i="2" s="1"/>
  <c r="Z3972" i="2" s="1"/>
  <c r="X3972" i="2"/>
  <c r="T3976" i="2"/>
  <c r="Y3976" i="2" s="1"/>
  <c r="Z3976" i="2" s="1"/>
  <c r="X3976" i="2"/>
  <c r="T3980" i="2"/>
  <c r="Y3980" i="2" s="1"/>
  <c r="Z3980" i="2" s="1"/>
  <c r="X3980" i="2"/>
  <c r="T3984" i="2"/>
  <c r="Y3984" i="2" s="1"/>
  <c r="Z3984" i="2" s="1"/>
  <c r="X3984" i="2"/>
  <c r="T3988" i="2"/>
  <c r="Y3988" i="2" s="1"/>
  <c r="Z3988" i="2" s="1"/>
  <c r="X3988" i="2"/>
  <c r="T3992" i="2"/>
  <c r="Y3992" i="2" s="1"/>
  <c r="Z3992" i="2" s="1"/>
  <c r="X3992" i="2"/>
  <c r="T3996" i="2"/>
  <c r="Y3996" i="2" s="1"/>
  <c r="Z3996" i="2" s="1"/>
  <c r="X3996" i="2"/>
  <c r="T4370" i="2"/>
  <c r="Y4370" i="2" s="1"/>
  <c r="Z4370" i="2" s="1"/>
  <c r="X4370" i="2"/>
  <c r="T4374" i="2"/>
  <c r="Y4374" i="2" s="1"/>
  <c r="Z4374" i="2" s="1"/>
  <c r="X4374" i="2"/>
  <c r="T4378" i="2"/>
  <c r="Y4378" i="2" s="1"/>
  <c r="Z4378" i="2" s="1"/>
  <c r="X4378" i="2"/>
  <c r="T4382" i="2"/>
  <c r="Y4382" i="2" s="1"/>
  <c r="Z4382" i="2" s="1"/>
  <c r="X4382" i="2"/>
  <c r="T4386" i="2"/>
  <c r="Y4386" i="2" s="1"/>
  <c r="Z4386" i="2" s="1"/>
  <c r="X4386" i="2"/>
  <c r="T4390" i="2"/>
  <c r="Y4390" i="2" s="1"/>
  <c r="Z4390" i="2" s="1"/>
  <c r="X4390" i="2"/>
  <c r="T4394" i="2"/>
  <c r="Y4394" i="2" s="1"/>
  <c r="Z4394" i="2" s="1"/>
  <c r="X4394" i="2"/>
  <c r="T4398" i="2"/>
  <c r="Y4398" i="2" s="1"/>
  <c r="Z4398" i="2" s="1"/>
  <c r="X4398" i="2"/>
  <c r="T4334" i="2"/>
  <c r="Y4334" i="2" s="1"/>
  <c r="Z4334" i="2" s="1"/>
  <c r="X4334" i="2"/>
  <c r="T4338" i="2"/>
  <c r="Y4338" i="2" s="1"/>
  <c r="Z4338" i="2" s="1"/>
  <c r="X4338" i="2"/>
  <c r="T4342" i="2"/>
  <c r="Y4342" i="2" s="1"/>
  <c r="Z4342" i="2" s="1"/>
  <c r="X4342" i="2"/>
  <c r="T4346" i="2"/>
  <c r="Y4346" i="2" s="1"/>
  <c r="Z4346" i="2" s="1"/>
  <c r="X4346" i="2"/>
  <c r="T4350" i="2"/>
  <c r="Y4350" i="2" s="1"/>
  <c r="Z4350" i="2" s="1"/>
  <c r="X4350" i="2"/>
  <c r="T4354" i="2"/>
  <c r="Y4354" i="2" s="1"/>
  <c r="Z4354" i="2" s="1"/>
  <c r="X4354" i="2"/>
  <c r="T4358" i="2"/>
  <c r="Y4358" i="2" s="1"/>
  <c r="Z4358" i="2" s="1"/>
  <c r="X4358" i="2"/>
  <c r="T4362" i="2"/>
  <c r="Y4362" i="2" s="1"/>
  <c r="Z4362" i="2" s="1"/>
  <c r="X4362" i="2"/>
  <c r="T4366" i="2"/>
  <c r="Y4366" i="2" s="1"/>
  <c r="Z4366" i="2" s="1"/>
  <c r="X4366" i="2"/>
  <c r="T4037" i="2"/>
  <c r="Y4037" i="2" s="1"/>
  <c r="Z4037" i="2" s="1"/>
  <c r="X4037" i="2"/>
  <c r="T4041" i="2"/>
  <c r="Y4041" i="2" s="1"/>
  <c r="Z4041" i="2" s="1"/>
  <c r="X4041" i="2"/>
  <c r="T4045" i="2"/>
  <c r="Y4045" i="2" s="1"/>
  <c r="Z4045" i="2" s="1"/>
  <c r="X4045" i="2"/>
  <c r="T4049" i="2"/>
  <c r="Y4049" i="2" s="1"/>
  <c r="Z4049" i="2" s="1"/>
  <c r="X4049" i="2"/>
  <c r="T4053" i="2"/>
  <c r="Y4053" i="2" s="1"/>
  <c r="Z4053" i="2" s="1"/>
  <c r="X4053" i="2"/>
  <c r="T4057" i="2"/>
  <c r="Y4057" i="2" s="1"/>
  <c r="Z4057" i="2" s="1"/>
  <c r="X4057" i="2"/>
  <c r="T3879" i="2"/>
  <c r="Y3879" i="2" s="1"/>
  <c r="Z3879" i="2" s="1"/>
  <c r="X3879" i="2"/>
  <c r="T3883" i="2"/>
  <c r="Y3883" i="2" s="1"/>
  <c r="Z3883" i="2" s="1"/>
  <c r="X3883" i="2"/>
  <c r="T3887" i="2"/>
  <c r="Y3887" i="2" s="1"/>
  <c r="Z3887" i="2" s="1"/>
  <c r="X3887" i="2"/>
  <c r="T4409" i="2"/>
  <c r="Y4409" i="2" s="1"/>
  <c r="Z4409" i="2" s="1"/>
  <c r="X4409" i="2"/>
  <c r="T4413" i="2"/>
  <c r="Y4413" i="2" s="1"/>
  <c r="Z4413" i="2" s="1"/>
  <c r="X4413" i="2"/>
  <c r="T4417" i="2"/>
  <c r="Y4417" i="2" s="1"/>
  <c r="Z4417" i="2" s="1"/>
  <c r="X4417" i="2"/>
  <c r="T4421" i="2"/>
  <c r="Y4421" i="2" s="1"/>
  <c r="Z4421" i="2" s="1"/>
  <c r="X4421" i="2"/>
  <c r="T4428" i="2"/>
  <c r="Y4428" i="2" s="1"/>
  <c r="Z4428" i="2" s="1"/>
  <c r="X4428" i="2"/>
  <c r="T4432" i="2"/>
  <c r="Y4432" i="2" s="1"/>
  <c r="Z4432" i="2" s="1"/>
  <c r="X4432" i="2"/>
  <c r="T4436" i="2"/>
  <c r="Y4436" i="2" s="1"/>
  <c r="Z4436" i="2" s="1"/>
  <c r="X4436" i="2"/>
  <c r="T4440" i="2"/>
  <c r="Y4440" i="2" s="1"/>
  <c r="Z4440" i="2" s="1"/>
  <c r="X4440" i="2"/>
  <c r="T4629" i="2"/>
  <c r="Y4629" i="2" s="1"/>
  <c r="Z4629" i="2" s="1"/>
  <c r="X4629" i="2"/>
  <c r="T4633" i="2"/>
  <c r="Y4633" i="2" s="1"/>
  <c r="Z4633" i="2" s="1"/>
  <c r="X4633" i="2"/>
  <c r="T4637" i="2"/>
  <c r="Y4637" i="2" s="1"/>
  <c r="Z4637" i="2" s="1"/>
  <c r="X4637" i="2"/>
  <c r="T4641" i="2"/>
  <c r="Y4641" i="2" s="1"/>
  <c r="Z4641" i="2" s="1"/>
  <c r="X4641" i="2"/>
  <c r="T4645" i="2"/>
  <c r="Y4645" i="2" s="1"/>
  <c r="Z4645" i="2" s="1"/>
  <c r="X4645" i="2"/>
  <c r="T4649" i="2"/>
  <c r="Y4649" i="2" s="1"/>
  <c r="Z4649" i="2" s="1"/>
  <c r="X4649" i="2"/>
  <c r="T4652" i="2"/>
  <c r="Y4652" i="2" s="1"/>
  <c r="Z4652" i="2" s="1"/>
  <c r="X4652" i="2"/>
  <c r="T4656" i="2"/>
  <c r="Y4656" i="2" s="1"/>
  <c r="Z4656" i="2" s="1"/>
  <c r="X4656" i="2"/>
  <c r="T4660" i="2"/>
  <c r="Y4660" i="2" s="1"/>
  <c r="Z4660" i="2" s="1"/>
  <c r="X4660" i="2"/>
  <c r="T4664" i="2"/>
  <c r="Y4664" i="2" s="1"/>
  <c r="Z4664" i="2" s="1"/>
  <c r="X4664" i="2"/>
  <c r="T4668" i="2"/>
  <c r="Y4668" i="2" s="1"/>
  <c r="Z4668" i="2" s="1"/>
  <c r="X4668" i="2"/>
  <c r="T4672" i="2"/>
  <c r="Y4672" i="2" s="1"/>
  <c r="Z4672" i="2" s="1"/>
  <c r="X4672" i="2"/>
  <c r="T4676" i="2"/>
  <c r="Y4676" i="2" s="1"/>
  <c r="Z4676" i="2" s="1"/>
  <c r="X4676" i="2"/>
  <c r="T4680" i="2"/>
  <c r="Y4680" i="2" s="1"/>
  <c r="Z4680" i="2" s="1"/>
  <c r="X4680" i="2"/>
  <c r="T4684" i="2"/>
  <c r="Y4684" i="2" s="1"/>
  <c r="Z4684" i="2" s="1"/>
  <c r="X4684" i="2"/>
  <c r="T4688" i="2"/>
  <c r="Y4688" i="2" s="1"/>
  <c r="Z4688" i="2" s="1"/>
  <c r="X4688" i="2"/>
  <c r="T4692" i="2"/>
  <c r="Y4692" i="2" s="1"/>
  <c r="Z4692" i="2" s="1"/>
  <c r="X4692" i="2"/>
  <c r="T4696" i="2"/>
  <c r="Y4696" i="2" s="1"/>
  <c r="Z4696" i="2" s="1"/>
  <c r="X4696" i="2"/>
  <c r="T4700" i="2"/>
  <c r="Y4700" i="2" s="1"/>
  <c r="Z4700" i="2" s="1"/>
  <c r="X4700" i="2"/>
  <c r="T4593" i="2"/>
  <c r="Y4593" i="2" s="1"/>
  <c r="Z4593" i="2" s="1"/>
  <c r="X4593" i="2"/>
  <c r="T4597" i="2"/>
  <c r="Y4597" i="2" s="1"/>
  <c r="Z4597" i="2" s="1"/>
  <c r="X4597" i="2"/>
  <c r="T4601" i="2"/>
  <c r="Y4601" i="2" s="1"/>
  <c r="Z4601" i="2" s="1"/>
  <c r="X4601" i="2"/>
  <c r="T4605" i="2"/>
  <c r="Y4605" i="2" s="1"/>
  <c r="Z4605" i="2" s="1"/>
  <c r="X4605" i="2"/>
  <c r="T4609" i="2"/>
  <c r="Y4609" i="2" s="1"/>
  <c r="Z4609" i="2" s="1"/>
  <c r="X4609" i="2"/>
  <c r="T4613" i="2"/>
  <c r="Y4613" i="2" s="1"/>
  <c r="Z4613" i="2" s="1"/>
  <c r="X4613" i="2"/>
  <c r="T4617" i="2"/>
  <c r="Y4617" i="2" s="1"/>
  <c r="Z4617" i="2" s="1"/>
  <c r="X4617" i="2"/>
  <c r="T4621" i="2"/>
  <c r="Y4621" i="2" s="1"/>
  <c r="Z4621" i="2" s="1"/>
  <c r="X4621" i="2"/>
  <c r="T4625" i="2"/>
  <c r="Y4625" i="2" s="1"/>
  <c r="Z4625" i="2" s="1"/>
  <c r="X4625" i="2"/>
  <c r="T4518" i="2"/>
  <c r="Y4518" i="2" s="1"/>
  <c r="Z4518" i="2" s="1"/>
  <c r="X4518" i="2"/>
  <c r="T4522" i="2"/>
  <c r="Y4522" i="2" s="1"/>
  <c r="Z4522" i="2" s="1"/>
  <c r="X4522" i="2"/>
  <c r="T4526" i="2"/>
  <c r="Y4526" i="2" s="1"/>
  <c r="Z4526" i="2" s="1"/>
  <c r="X4526" i="2"/>
  <c r="T4530" i="2"/>
  <c r="Y4530" i="2" s="1"/>
  <c r="Z4530" i="2" s="1"/>
  <c r="X4530" i="2"/>
  <c r="T4534" i="2"/>
  <c r="Y4534" i="2" s="1"/>
  <c r="Z4534" i="2" s="1"/>
  <c r="X4534" i="2"/>
  <c r="T4537" i="2"/>
  <c r="Y4537" i="2" s="1"/>
  <c r="Z4537" i="2" s="1"/>
  <c r="X4537" i="2"/>
  <c r="T4541" i="2"/>
  <c r="Y4541" i="2" s="1"/>
  <c r="Z4541" i="2" s="1"/>
  <c r="X4541" i="2"/>
  <c r="T4545" i="2"/>
  <c r="Y4545" i="2" s="1"/>
  <c r="Z4545" i="2" s="1"/>
  <c r="X4545" i="2"/>
  <c r="T4549" i="2"/>
  <c r="Y4549" i="2" s="1"/>
  <c r="Z4549" i="2" s="1"/>
  <c r="X4549" i="2"/>
  <c r="T4553" i="2"/>
  <c r="Y4553" i="2" s="1"/>
  <c r="Z4553" i="2" s="1"/>
  <c r="X4553" i="2"/>
  <c r="X4705" i="2"/>
  <c r="T4705" i="2"/>
  <c r="Y4705" i="2" s="1"/>
  <c r="Z4705" i="2" s="1"/>
  <c r="T6045" i="2"/>
  <c r="Y6045" i="2" s="1"/>
  <c r="Z6045" i="2" s="1"/>
  <c r="X6045" i="2"/>
  <c r="T6049" i="2"/>
  <c r="Y6049" i="2" s="1"/>
  <c r="Z6049" i="2" s="1"/>
  <c r="X6049" i="2"/>
  <c r="T6053" i="2"/>
  <c r="Y6053" i="2" s="1"/>
  <c r="Z6053" i="2" s="1"/>
  <c r="X6053" i="2"/>
  <c r="T6057" i="2"/>
  <c r="Y6057" i="2" s="1"/>
  <c r="Z6057" i="2" s="1"/>
  <c r="X6057" i="2"/>
  <c r="X6061" i="2"/>
  <c r="T6061" i="2"/>
  <c r="Y6061" i="2" s="1"/>
  <c r="Z6061" i="2" s="1"/>
  <c r="T5647" i="2"/>
  <c r="Y5647" i="2" s="1"/>
  <c r="Z5647" i="2" s="1"/>
  <c r="X5647" i="2"/>
  <c r="T5651" i="2"/>
  <c r="Y5651" i="2" s="1"/>
  <c r="Z5651" i="2" s="1"/>
  <c r="X5651" i="2"/>
  <c r="T5655" i="2"/>
  <c r="Y5655" i="2" s="1"/>
  <c r="Z5655" i="2" s="1"/>
  <c r="X5655" i="2"/>
  <c r="T5659" i="2"/>
  <c r="Y5659" i="2" s="1"/>
  <c r="Z5659" i="2" s="1"/>
  <c r="X5659" i="2"/>
  <c r="T5663" i="2"/>
  <c r="Y5663" i="2" s="1"/>
  <c r="Z5663" i="2" s="1"/>
  <c r="X5663" i="2"/>
  <c r="T6114" i="2"/>
  <c r="Y6114" i="2" s="1"/>
  <c r="Z6114" i="2" s="1"/>
  <c r="X6114" i="2"/>
  <c r="T6118" i="2"/>
  <c r="Y6118" i="2" s="1"/>
  <c r="Z6118" i="2" s="1"/>
  <c r="X6118" i="2"/>
  <c r="T6122" i="2"/>
  <c r="Y6122" i="2" s="1"/>
  <c r="Z6122" i="2" s="1"/>
  <c r="X6122" i="2"/>
  <c r="T6126" i="2"/>
  <c r="Y6126" i="2" s="1"/>
  <c r="Z6126" i="2" s="1"/>
  <c r="X6126" i="2"/>
  <c r="X6130" i="2"/>
  <c r="T6130" i="2"/>
  <c r="Y6130" i="2" s="1"/>
  <c r="Z6130" i="2" s="1"/>
  <c r="T6301" i="2"/>
  <c r="Y6301" i="2" s="1"/>
  <c r="Z6301" i="2" s="1"/>
  <c r="X6301" i="2"/>
  <c r="T6305" i="2"/>
  <c r="Y6305" i="2" s="1"/>
  <c r="Z6305" i="2" s="1"/>
  <c r="X6305" i="2"/>
  <c r="T6309" i="2"/>
  <c r="Y6309" i="2" s="1"/>
  <c r="Z6309" i="2" s="1"/>
  <c r="X6309" i="2"/>
  <c r="T6313" i="2"/>
  <c r="Y6313" i="2" s="1"/>
  <c r="Z6313" i="2" s="1"/>
  <c r="X6313" i="2"/>
  <c r="T6317" i="2"/>
  <c r="Y6317" i="2" s="1"/>
  <c r="Z6317" i="2" s="1"/>
  <c r="X6317" i="2"/>
  <c r="X6321" i="2"/>
  <c r="T6321" i="2"/>
  <c r="Y6321" i="2" s="1"/>
  <c r="Z6321" i="2" s="1"/>
  <c r="T6460" i="2"/>
  <c r="Y6460" i="2" s="1"/>
  <c r="Z6460" i="2" s="1"/>
  <c r="X6460" i="2"/>
  <c r="X6603" i="2"/>
  <c r="T6603" i="2"/>
  <c r="Y6603" i="2" s="1"/>
  <c r="Z6603" i="2" s="1"/>
  <c r="T6776" i="2"/>
  <c r="Y6776" i="2" s="1"/>
  <c r="Z6776" i="2" s="1"/>
  <c r="X6776" i="2"/>
  <c r="T6780" i="2"/>
  <c r="Y6780" i="2" s="1"/>
  <c r="Z6780" i="2" s="1"/>
  <c r="X6780" i="2"/>
  <c r="T6787" i="2"/>
  <c r="Y6787" i="2" s="1"/>
  <c r="Z6787" i="2" s="1"/>
  <c r="X6787" i="2"/>
  <c r="T6791" i="2"/>
  <c r="Y6791" i="2" s="1"/>
  <c r="Z6791" i="2" s="1"/>
  <c r="X6791" i="2"/>
  <c r="T6795" i="2"/>
  <c r="Y6795" i="2" s="1"/>
  <c r="Z6795" i="2" s="1"/>
  <c r="X6795" i="2"/>
  <c r="T6799" i="2"/>
  <c r="Y6799" i="2" s="1"/>
  <c r="Z6799" i="2" s="1"/>
  <c r="X6799" i="2"/>
  <c r="T6803" i="2"/>
  <c r="Y6803" i="2" s="1"/>
  <c r="Z6803" i="2" s="1"/>
  <c r="X6803" i="2"/>
  <c r="T6806" i="2"/>
  <c r="Y6806" i="2" s="1"/>
  <c r="Z6806" i="2" s="1"/>
  <c r="X6806" i="2"/>
  <c r="T6810" i="2"/>
  <c r="Y6810" i="2" s="1"/>
  <c r="Z6810" i="2" s="1"/>
  <c r="X6810" i="2"/>
  <c r="T6740" i="2"/>
  <c r="Y6740" i="2" s="1"/>
  <c r="Z6740" i="2" s="1"/>
  <c r="X6740" i="2"/>
  <c r="T6744" i="2"/>
  <c r="Y6744" i="2" s="1"/>
  <c r="Z6744" i="2" s="1"/>
  <c r="X6744" i="2"/>
  <c r="T6751" i="2"/>
  <c r="Y6751" i="2" s="1"/>
  <c r="Z6751" i="2" s="1"/>
  <c r="X6751" i="2"/>
  <c r="T6755" i="2"/>
  <c r="Y6755" i="2" s="1"/>
  <c r="Z6755" i="2" s="1"/>
  <c r="X6755" i="2"/>
  <c r="T6758" i="2"/>
  <c r="Y6758" i="2" s="1"/>
  <c r="Z6758" i="2" s="1"/>
  <c r="X6758" i="2"/>
  <c r="T6762" i="2"/>
  <c r="Y6762" i="2" s="1"/>
  <c r="Z6762" i="2" s="1"/>
  <c r="X6762" i="2"/>
  <c r="T6765" i="2"/>
  <c r="Y6765" i="2" s="1"/>
  <c r="Z6765" i="2" s="1"/>
  <c r="X6765" i="2"/>
  <c r="T6768" i="2"/>
  <c r="Y6768" i="2" s="1"/>
  <c r="Z6768" i="2" s="1"/>
  <c r="X6768" i="2"/>
  <c r="T6772" i="2"/>
  <c r="Y6772" i="2" s="1"/>
  <c r="Z6772" i="2" s="1"/>
  <c r="X6772" i="2"/>
  <c r="T6812" i="2"/>
  <c r="Y6812" i="2" s="1"/>
  <c r="Z6812" i="2" s="1"/>
  <c r="X6812" i="2"/>
  <c r="T6816" i="2"/>
  <c r="Y6816" i="2" s="1"/>
  <c r="Z6816" i="2" s="1"/>
  <c r="X6816" i="2"/>
  <c r="T6820" i="2"/>
  <c r="Y6820" i="2" s="1"/>
  <c r="Z6820" i="2" s="1"/>
  <c r="X6820" i="2"/>
  <c r="X6824" i="2"/>
  <c r="T6824" i="2"/>
  <c r="Y6824" i="2" s="1"/>
  <c r="Z6824" i="2" s="1"/>
  <c r="T6835" i="2"/>
  <c r="Y6835" i="2" s="1"/>
  <c r="Z6835" i="2" s="1"/>
  <c r="X6835" i="2"/>
  <c r="T6839" i="2"/>
  <c r="Y6839" i="2" s="1"/>
  <c r="Z6839" i="2" s="1"/>
  <c r="X6839" i="2"/>
  <c r="T6843" i="2"/>
  <c r="Y6843" i="2" s="1"/>
  <c r="Z6843" i="2" s="1"/>
  <c r="X6843" i="2"/>
  <c r="T6847" i="2"/>
  <c r="Y6847" i="2" s="1"/>
  <c r="Z6847" i="2" s="1"/>
  <c r="X6847" i="2"/>
  <c r="T5963" i="2"/>
  <c r="Y5963" i="2" s="1"/>
  <c r="Z5963" i="2" s="1"/>
  <c r="X5963" i="2"/>
  <c r="T5967" i="2"/>
  <c r="Y5967" i="2" s="1"/>
  <c r="Z5967" i="2" s="1"/>
  <c r="X5967" i="2"/>
  <c r="T155" i="2"/>
  <c r="Y155" i="2" s="1"/>
  <c r="Z155" i="2" s="1"/>
  <c r="X155" i="2"/>
  <c r="T163" i="2"/>
  <c r="Y163" i="2" s="1"/>
  <c r="Z163" i="2" s="1"/>
  <c r="X163" i="2"/>
  <c r="T171" i="2"/>
  <c r="Y171" i="2" s="1"/>
  <c r="Z171" i="2" s="1"/>
  <c r="X171" i="2"/>
  <c r="T179" i="2"/>
  <c r="Y179" i="2" s="1"/>
  <c r="Z179" i="2" s="1"/>
  <c r="X179" i="2"/>
  <c r="T187" i="2"/>
  <c r="Y187" i="2" s="1"/>
  <c r="Z187" i="2" s="1"/>
  <c r="X187" i="2"/>
  <c r="T306" i="2"/>
  <c r="Y306" i="2" s="1"/>
  <c r="Z306" i="2" s="1"/>
  <c r="X306" i="2"/>
  <c r="T318" i="2"/>
  <c r="Y318" i="2" s="1"/>
  <c r="Z318" i="2" s="1"/>
  <c r="X318" i="2"/>
  <c r="T329" i="2"/>
  <c r="Y329" i="2" s="1"/>
  <c r="Z329" i="2" s="1"/>
  <c r="X329" i="2"/>
  <c r="T337" i="2"/>
  <c r="Y337" i="2" s="1"/>
  <c r="Z337" i="2" s="1"/>
  <c r="X337" i="2"/>
  <c r="T345" i="2"/>
  <c r="Y345" i="2" s="1"/>
  <c r="Z345" i="2" s="1"/>
  <c r="X345" i="2"/>
  <c r="T353" i="2"/>
  <c r="Y353" i="2" s="1"/>
  <c r="Z353" i="2" s="1"/>
  <c r="X353" i="2"/>
  <c r="T361" i="2"/>
  <c r="Y361" i="2" s="1"/>
  <c r="Z361" i="2" s="1"/>
  <c r="X361" i="2"/>
  <c r="T369" i="2"/>
  <c r="Y369" i="2" s="1"/>
  <c r="Z369" i="2" s="1"/>
  <c r="X369" i="2"/>
  <c r="T373" i="2"/>
  <c r="Y373" i="2" s="1"/>
  <c r="Z373" i="2" s="1"/>
  <c r="X373" i="2"/>
  <c r="T377" i="2"/>
  <c r="Y377" i="2" s="1"/>
  <c r="Z377" i="2" s="1"/>
  <c r="X377" i="2"/>
  <c r="T385" i="2"/>
  <c r="Y385" i="2" s="1"/>
  <c r="Z385" i="2" s="1"/>
  <c r="X385" i="2"/>
  <c r="T389" i="2"/>
  <c r="Y389" i="2" s="1"/>
  <c r="Z389" i="2" s="1"/>
  <c r="X389" i="2"/>
  <c r="X393" i="2"/>
  <c r="T393" i="2"/>
  <c r="Y393" i="2" s="1"/>
  <c r="Z393" i="2" s="1"/>
  <c r="T2081" i="2"/>
  <c r="Y2081" i="2" s="1"/>
  <c r="Z2081" i="2" s="1"/>
  <c r="X2081" i="2"/>
  <c r="T2085" i="2"/>
  <c r="Y2085" i="2" s="1"/>
  <c r="Z2085" i="2" s="1"/>
  <c r="X2085" i="2"/>
  <c r="T2089" i="2"/>
  <c r="Y2089" i="2" s="1"/>
  <c r="Z2089" i="2" s="1"/>
  <c r="X2089" i="2"/>
  <c r="T2093" i="2"/>
  <c r="Y2093" i="2" s="1"/>
  <c r="Z2093" i="2" s="1"/>
  <c r="X2093" i="2"/>
  <c r="T2097" i="2"/>
  <c r="Y2097" i="2" s="1"/>
  <c r="Z2097" i="2" s="1"/>
  <c r="X2097" i="2"/>
  <c r="T2101" i="2"/>
  <c r="Y2101" i="2" s="1"/>
  <c r="Z2101" i="2" s="1"/>
  <c r="X2101" i="2"/>
  <c r="T2105" i="2"/>
  <c r="Y2105" i="2" s="1"/>
  <c r="Z2105" i="2" s="1"/>
  <c r="X2105" i="2"/>
  <c r="T2109" i="2"/>
  <c r="Y2109" i="2" s="1"/>
  <c r="Z2109" i="2" s="1"/>
  <c r="X2109" i="2"/>
  <c r="T2150" i="2"/>
  <c r="Y2150" i="2" s="1"/>
  <c r="Z2150" i="2" s="1"/>
  <c r="X2150" i="2"/>
  <c r="T2154" i="2"/>
  <c r="Y2154" i="2" s="1"/>
  <c r="Z2154" i="2" s="1"/>
  <c r="X2154" i="2"/>
  <c r="T2158" i="2"/>
  <c r="Y2158" i="2" s="1"/>
  <c r="Z2158" i="2" s="1"/>
  <c r="X2158" i="2"/>
  <c r="T2162" i="2"/>
  <c r="Y2162" i="2" s="1"/>
  <c r="Z2162" i="2" s="1"/>
  <c r="X2162" i="2"/>
  <c r="T2166" i="2"/>
  <c r="Y2166" i="2" s="1"/>
  <c r="Z2166" i="2" s="1"/>
  <c r="X2166" i="2"/>
  <c r="T2170" i="2"/>
  <c r="Y2170" i="2" s="1"/>
  <c r="Z2170" i="2" s="1"/>
  <c r="X2170" i="2"/>
  <c r="T2174" i="2"/>
  <c r="Y2174" i="2" s="1"/>
  <c r="Z2174" i="2" s="1"/>
  <c r="X2174" i="2"/>
  <c r="T2178" i="2"/>
  <c r="Y2178" i="2" s="1"/>
  <c r="Z2178" i="2" s="1"/>
  <c r="X2178" i="2"/>
  <c r="T2182" i="2"/>
  <c r="Y2182" i="2" s="1"/>
  <c r="Z2182" i="2" s="1"/>
  <c r="X2182" i="2"/>
  <c r="T2112" i="2"/>
  <c r="Y2112" i="2" s="1"/>
  <c r="Z2112" i="2" s="1"/>
  <c r="X2112" i="2"/>
  <c r="T2116" i="2"/>
  <c r="Y2116" i="2" s="1"/>
  <c r="Z2116" i="2" s="1"/>
  <c r="X2116" i="2"/>
  <c r="T2120" i="2"/>
  <c r="Y2120" i="2" s="1"/>
  <c r="Z2120" i="2" s="1"/>
  <c r="X2120" i="2"/>
  <c r="T2124" i="2"/>
  <c r="Y2124" i="2" s="1"/>
  <c r="Z2124" i="2" s="1"/>
  <c r="X2124" i="2"/>
  <c r="T2128" i="2"/>
  <c r="Y2128" i="2" s="1"/>
  <c r="Z2128" i="2" s="1"/>
  <c r="X2128" i="2"/>
  <c r="T2132" i="2"/>
  <c r="Y2132" i="2" s="1"/>
  <c r="Z2132" i="2" s="1"/>
  <c r="X2132" i="2"/>
  <c r="T2136" i="2"/>
  <c r="Y2136" i="2" s="1"/>
  <c r="Z2136" i="2" s="1"/>
  <c r="X2136" i="2"/>
  <c r="T2140" i="2"/>
  <c r="Y2140" i="2" s="1"/>
  <c r="Z2140" i="2" s="1"/>
  <c r="X2140" i="2"/>
  <c r="T2144" i="2"/>
  <c r="Y2144" i="2" s="1"/>
  <c r="Z2144" i="2" s="1"/>
  <c r="X2144" i="2"/>
  <c r="T2148" i="2"/>
  <c r="Y2148" i="2" s="1"/>
  <c r="Z2148" i="2" s="1"/>
  <c r="X2148" i="2"/>
  <c r="T2189" i="2"/>
  <c r="Y2189" i="2" s="1"/>
  <c r="Z2189" i="2" s="1"/>
  <c r="X2189" i="2"/>
  <c r="T2193" i="2"/>
  <c r="Y2193" i="2" s="1"/>
  <c r="Z2193" i="2" s="1"/>
  <c r="X2193" i="2"/>
  <c r="T2197" i="2"/>
  <c r="Y2197" i="2" s="1"/>
  <c r="Z2197" i="2" s="1"/>
  <c r="X2197" i="2"/>
  <c r="T2201" i="2"/>
  <c r="Y2201" i="2" s="1"/>
  <c r="Z2201" i="2" s="1"/>
  <c r="X2201" i="2"/>
  <c r="T2205" i="2"/>
  <c r="Y2205" i="2" s="1"/>
  <c r="Z2205" i="2" s="1"/>
  <c r="X2205" i="2"/>
  <c r="T2209" i="2"/>
  <c r="Y2209" i="2" s="1"/>
  <c r="Z2209" i="2" s="1"/>
  <c r="X2209" i="2"/>
  <c r="T2213" i="2"/>
  <c r="Y2213" i="2" s="1"/>
  <c r="Z2213" i="2" s="1"/>
  <c r="X2213" i="2"/>
  <c r="T2217" i="2"/>
  <c r="Y2217" i="2" s="1"/>
  <c r="Z2217" i="2" s="1"/>
  <c r="X2217" i="2"/>
  <c r="T2221" i="2"/>
  <c r="Y2221" i="2" s="1"/>
  <c r="Z2221" i="2" s="1"/>
  <c r="X2221" i="2"/>
  <c r="T4149" i="2"/>
  <c r="Y4149" i="2" s="1"/>
  <c r="Z4149" i="2" s="1"/>
  <c r="X4149" i="2"/>
  <c r="X4153" i="2"/>
  <c r="T4153" i="2"/>
  <c r="Y4153" i="2" s="1"/>
  <c r="Z4153" i="2" s="1"/>
  <c r="T2562" i="2"/>
  <c r="Y2562" i="2" s="1"/>
  <c r="Z2562" i="2" s="1"/>
  <c r="X2562" i="2"/>
  <c r="T2566" i="2"/>
  <c r="Y2566" i="2" s="1"/>
  <c r="Z2566" i="2" s="1"/>
  <c r="X2566" i="2"/>
  <c r="T2570" i="2"/>
  <c r="Y2570" i="2" s="1"/>
  <c r="Z2570" i="2" s="1"/>
  <c r="X2570" i="2"/>
  <c r="T2574" i="2"/>
  <c r="Y2574" i="2" s="1"/>
  <c r="Z2574" i="2" s="1"/>
  <c r="X2574" i="2"/>
  <c r="T2578" i="2"/>
  <c r="Y2578" i="2" s="1"/>
  <c r="Z2578" i="2" s="1"/>
  <c r="X2578" i="2"/>
  <c r="T2582" i="2"/>
  <c r="Y2582" i="2" s="1"/>
  <c r="Z2582" i="2" s="1"/>
  <c r="X2582" i="2"/>
  <c r="T2586" i="2"/>
  <c r="Y2586" i="2" s="1"/>
  <c r="Z2586" i="2" s="1"/>
  <c r="X2586" i="2"/>
  <c r="T2590" i="2"/>
  <c r="Y2590" i="2" s="1"/>
  <c r="Z2590" i="2" s="1"/>
  <c r="X2590" i="2"/>
  <c r="T1965" i="2"/>
  <c r="Y1965" i="2" s="1"/>
  <c r="Z1965" i="2" s="1"/>
  <c r="X1965" i="2"/>
  <c r="T1969" i="2"/>
  <c r="Y1969" i="2" s="1"/>
  <c r="Z1969" i="2" s="1"/>
  <c r="X1969" i="2"/>
  <c r="T1973" i="2"/>
  <c r="Y1973" i="2" s="1"/>
  <c r="Z1973" i="2" s="1"/>
  <c r="X1973" i="2"/>
  <c r="T1977" i="2"/>
  <c r="Y1977" i="2" s="1"/>
  <c r="Z1977" i="2" s="1"/>
  <c r="X1977" i="2"/>
  <c r="T1981" i="2"/>
  <c r="Y1981" i="2" s="1"/>
  <c r="Z1981" i="2" s="1"/>
  <c r="X1981" i="2"/>
  <c r="T1985" i="2"/>
  <c r="Y1985" i="2" s="1"/>
  <c r="Z1985" i="2" s="1"/>
  <c r="X1985" i="2"/>
  <c r="T1989" i="2"/>
  <c r="Y1989" i="2" s="1"/>
  <c r="Z1989" i="2" s="1"/>
  <c r="X1989" i="2"/>
  <c r="T1993" i="2"/>
  <c r="Y1993" i="2" s="1"/>
  <c r="Z1993" i="2" s="1"/>
  <c r="X1993" i="2"/>
  <c r="T1997" i="2"/>
  <c r="Y1997" i="2" s="1"/>
  <c r="Z1997" i="2" s="1"/>
  <c r="X1997" i="2"/>
  <c r="T2408" i="2"/>
  <c r="Y2408" i="2" s="1"/>
  <c r="Z2408" i="2" s="1"/>
  <c r="X2408" i="2"/>
  <c r="T2412" i="2"/>
  <c r="Y2412" i="2" s="1"/>
  <c r="Z2412" i="2" s="1"/>
  <c r="X2412" i="2"/>
  <c r="T2416" i="2"/>
  <c r="Y2416" i="2" s="1"/>
  <c r="Z2416" i="2" s="1"/>
  <c r="X2416" i="2"/>
  <c r="T2420" i="2"/>
  <c r="Y2420" i="2" s="1"/>
  <c r="Z2420" i="2" s="1"/>
  <c r="X2420" i="2"/>
  <c r="T2424" i="2"/>
  <c r="Y2424" i="2" s="1"/>
  <c r="Z2424" i="2" s="1"/>
  <c r="X2424" i="2"/>
  <c r="T2428" i="2"/>
  <c r="Y2428" i="2" s="1"/>
  <c r="Z2428" i="2" s="1"/>
  <c r="X2428" i="2"/>
  <c r="T2432" i="2"/>
  <c r="Y2432" i="2" s="1"/>
  <c r="Z2432" i="2" s="1"/>
  <c r="X2432" i="2"/>
  <c r="T2436" i="2"/>
  <c r="Y2436" i="2" s="1"/>
  <c r="Z2436" i="2" s="1"/>
  <c r="X2436" i="2"/>
  <c r="T2440" i="2"/>
  <c r="Y2440" i="2" s="1"/>
  <c r="Z2440" i="2" s="1"/>
  <c r="X2440" i="2"/>
  <c r="T2444" i="2"/>
  <c r="Y2444" i="2" s="1"/>
  <c r="Z2444" i="2" s="1"/>
  <c r="X2444" i="2"/>
  <c r="T2448" i="2"/>
  <c r="Y2448" i="2" s="1"/>
  <c r="Z2448" i="2" s="1"/>
  <c r="X2448" i="2"/>
  <c r="T2452" i="2"/>
  <c r="Y2452" i="2" s="1"/>
  <c r="Z2452" i="2" s="1"/>
  <c r="X2452" i="2"/>
  <c r="T2456" i="2"/>
  <c r="Y2456" i="2" s="1"/>
  <c r="Z2456" i="2" s="1"/>
  <c r="X2456" i="2"/>
  <c r="T2460" i="2"/>
  <c r="Y2460" i="2" s="1"/>
  <c r="Z2460" i="2" s="1"/>
  <c r="X2460" i="2"/>
  <c r="T2464" i="2"/>
  <c r="Y2464" i="2" s="1"/>
  <c r="Z2464" i="2" s="1"/>
  <c r="X2464" i="2"/>
  <c r="T2468" i="2"/>
  <c r="Y2468" i="2" s="1"/>
  <c r="Z2468" i="2" s="1"/>
  <c r="X2468" i="2"/>
  <c r="T2472" i="2"/>
  <c r="Y2472" i="2" s="1"/>
  <c r="Z2472" i="2" s="1"/>
  <c r="X2472" i="2"/>
  <c r="T2476" i="2"/>
  <c r="Y2476" i="2" s="1"/>
  <c r="Z2476" i="2" s="1"/>
  <c r="X2476" i="2"/>
  <c r="T2480" i="2"/>
  <c r="Y2480" i="2" s="1"/>
  <c r="Z2480" i="2" s="1"/>
  <c r="X2480" i="2"/>
  <c r="T2484" i="2"/>
  <c r="Y2484" i="2" s="1"/>
  <c r="Z2484" i="2" s="1"/>
  <c r="X2484" i="2"/>
  <c r="T2488" i="2"/>
  <c r="Y2488" i="2" s="1"/>
  <c r="Z2488" i="2" s="1"/>
  <c r="X2488" i="2"/>
  <c r="T2492" i="2"/>
  <c r="Y2492" i="2" s="1"/>
  <c r="Z2492" i="2" s="1"/>
  <c r="X2492" i="2"/>
  <c r="T2496" i="2"/>
  <c r="Y2496" i="2" s="1"/>
  <c r="Z2496" i="2" s="1"/>
  <c r="X2496" i="2"/>
  <c r="T2500" i="2"/>
  <c r="Y2500" i="2" s="1"/>
  <c r="Z2500" i="2" s="1"/>
  <c r="X2500" i="2"/>
  <c r="T2504" i="2"/>
  <c r="Y2504" i="2" s="1"/>
  <c r="Z2504" i="2" s="1"/>
  <c r="X2504" i="2"/>
  <c r="T2508" i="2"/>
  <c r="Y2508" i="2" s="1"/>
  <c r="Z2508" i="2" s="1"/>
  <c r="X2508" i="2"/>
  <c r="T2512" i="2"/>
  <c r="Y2512" i="2" s="1"/>
  <c r="Z2512" i="2" s="1"/>
  <c r="X2512" i="2"/>
  <c r="T2516" i="2"/>
  <c r="Y2516" i="2" s="1"/>
  <c r="Z2516" i="2" s="1"/>
  <c r="X2516" i="2"/>
  <c r="T2594" i="2"/>
  <c r="Y2594" i="2" s="1"/>
  <c r="Z2594" i="2" s="1"/>
  <c r="X2594" i="2"/>
  <c r="T2598" i="2"/>
  <c r="Y2598" i="2" s="1"/>
  <c r="Z2598" i="2" s="1"/>
  <c r="X2598" i="2"/>
  <c r="T2602" i="2"/>
  <c r="Y2602" i="2" s="1"/>
  <c r="Z2602" i="2" s="1"/>
  <c r="X2602" i="2"/>
  <c r="T2606" i="2"/>
  <c r="Y2606" i="2" s="1"/>
  <c r="Z2606" i="2" s="1"/>
  <c r="X2606" i="2"/>
  <c r="T2610" i="2"/>
  <c r="Y2610" i="2" s="1"/>
  <c r="Z2610" i="2" s="1"/>
  <c r="X2610" i="2"/>
  <c r="T2614" i="2"/>
  <c r="Y2614" i="2" s="1"/>
  <c r="Z2614" i="2" s="1"/>
  <c r="X2614" i="2"/>
  <c r="T2618" i="2"/>
  <c r="Y2618" i="2" s="1"/>
  <c r="Z2618" i="2" s="1"/>
  <c r="X2618" i="2"/>
  <c r="T2622" i="2"/>
  <c r="Y2622" i="2" s="1"/>
  <c r="Z2622" i="2" s="1"/>
  <c r="X2622" i="2"/>
  <c r="T2626" i="2"/>
  <c r="Y2626" i="2" s="1"/>
  <c r="Z2626" i="2" s="1"/>
  <c r="X2626" i="2"/>
  <c r="T2704" i="2"/>
  <c r="Y2704" i="2" s="1"/>
  <c r="Z2704" i="2" s="1"/>
  <c r="X2704" i="2"/>
  <c r="T2708" i="2"/>
  <c r="Y2708" i="2" s="1"/>
  <c r="Z2708" i="2" s="1"/>
  <c r="X2708" i="2"/>
  <c r="T2712" i="2"/>
  <c r="Y2712" i="2" s="1"/>
  <c r="Z2712" i="2" s="1"/>
  <c r="X2712" i="2"/>
  <c r="T2716" i="2"/>
  <c r="Y2716" i="2" s="1"/>
  <c r="Z2716" i="2" s="1"/>
  <c r="X2716" i="2"/>
  <c r="T2720" i="2"/>
  <c r="Y2720" i="2" s="1"/>
  <c r="Z2720" i="2" s="1"/>
  <c r="X2720" i="2"/>
  <c r="T2724" i="2"/>
  <c r="Y2724" i="2" s="1"/>
  <c r="Z2724" i="2" s="1"/>
  <c r="X2724" i="2"/>
  <c r="T2728" i="2"/>
  <c r="Y2728" i="2" s="1"/>
  <c r="Z2728" i="2" s="1"/>
  <c r="X2728" i="2"/>
  <c r="T2732" i="2"/>
  <c r="Y2732" i="2" s="1"/>
  <c r="Z2732" i="2" s="1"/>
  <c r="X2732" i="2"/>
  <c r="T2736" i="2"/>
  <c r="Y2736" i="2" s="1"/>
  <c r="Z2736" i="2" s="1"/>
  <c r="X2736" i="2"/>
  <c r="T2740" i="2"/>
  <c r="Y2740" i="2" s="1"/>
  <c r="Z2740" i="2" s="1"/>
  <c r="X2740" i="2"/>
  <c r="T2670" i="2"/>
  <c r="Y2670" i="2" s="1"/>
  <c r="Z2670" i="2" s="1"/>
  <c r="X2670" i="2"/>
  <c r="T2674" i="2"/>
  <c r="Y2674" i="2" s="1"/>
  <c r="Z2674" i="2" s="1"/>
  <c r="X2674" i="2"/>
  <c r="T2678" i="2"/>
  <c r="Y2678" i="2" s="1"/>
  <c r="Z2678" i="2" s="1"/>
  <c r="X2678" i="2"/>
  <c r="T2682" i="2"/>
  <c r="Y2682" i="2" s="1"/>
  <c r="Z2682" i="2" s="1"/>
  <c r="X2682" i="2"/>
  <c r="T2686" i="2"/>
  <c r="Y2686" i="2" s="1"/>
  <c r="Z2686" i="2" s="1"/>
  <c r="X2686" i="2"/>
  <c r="T2690" i="2"/>
  <c r="Y2690" i="2" s="1"/>
  <c r="Z2690" i="2" s="1"/>
  <c r="X2690" i="2"/>
  <c r="T2694" i="2"/>
  <c r="Y2694" i="2" s="1"/>
  <c r="Z2694" i="2" s="1"/>
  <c r="X2694" i="2"/>
  <c r="T2698" i="2"/>
  <c r="Y2698" i="2" s="1"/>
  <c r="Z2698" i="2" s="1"/>
  <c r="X2698" i="2"/>
  <c r="T2702" i="2"/>
  <c r="Y2702" i="2" s="1"/>
  <c r="Z2702" i="2" s="1"/>
  <c r="X2702" i="2"/>
  <c r="T1559" i="2"/>
  <c r="Y1559" i="2" s="1"/>
  <c r="Z1559" i="2" s="1"/>
  <c r="X1559" i="2"/>
  <c r="T1563" i="2"/>
  <c r="Y1563" i="2" s="1"/>
  <c r="Z1563" i="2" s="1"/>
  <c r="X1563" i="2"/>
  <c r="T1567" i="2"/>
  <c r="Y1567" i="2" s="1"/>
  <c r="Z1567" i="2" s="1"/>
  <c r="X1567" i="2"/>
  <c r="T1571" i="2"/>
  <c r="Y1571" i="2" s="1"/>
  <c r="Z1571" i="2" s="1"/>
  <c r="X1571" i="2"/>
  <c r="T1575" i="2"/>
  <c r="Y1575" i="2" s="1"/>
  <c r="Z1575" i="2" s="1"/>
  <c r="X1575" i="2"/>
  <c r="T1579" i="2"/>
  <c r="Y1579" i="2" s="1"/>
  <c r="Z1579" i="2" s="1"/>
  <c r="X1579" i="2"/>
  <c r="T1583" i="2"/>
  <c r="Y1583" i="2" s="1"/>
  <c r="Z1583" i="2" s="1"/>
  <c r="X1583" i="2"/>
  <c r="T1587" i="2"/>
  <c r="Y1587" i="2" s="1"/>
  <c r="Z1587" i="2" s="1"/>
  <c r="X1587" i="2"/>
  <c r="T1591" i="2"/>
  <c r="Y1591" i="2" s="1"/>
  <c r="Z1591" i="2" s="1"/>
  <c r="X1591" i="2"/>
  <c r="T2631" i="2"/>
  <c r="Y2631" i="2" s="1"/>
  <c r="Z2631" i="2" s="1"/>
  <c r="X2631" i="2"/>
  <c r="T2635" i="2"/>
  <c r="Y2635" i="2" s="1"/>
  <c r="Z2635" i="2" s="1"/>
  <c r="X2635" i="2"/>
  <c r="T2639" i="2"/>
  <c r="Y2639" i="2" s="1"/>
  <c r="Z2639" i="2" s="1"/>
  <c r="X2639" i="2"/>
  <c r="T2643" i="2"/>
  <c r="Y2643" i="2" s="1"/>
  <c r="Z2643" i="2" s="1"/>
  <c r="X2643" i="2"/>
  <c r="T2647" i="2"/>
  <c r="Y2647" i="2" s="1"/>
  <c r="Z2647" i="2" s="1"/>
  <c r="X2647" i="2"/>
  <c r="T2651" i="2"/>
  <c r="Y2651" i="2" s="1"/>
  <c r="Z2651" i="2" s="1"/>
  <c r="X2651" i="2"/>
  <c r="T2655" i="2"/>
  <c r="Y2655" i="2" s="1"/>
  <c r="Z2655" i="2" s="1"/>
  <c r="X2655" i="2"/>
  <c r="T2659" i="2"/>
  <c r="Y2659" i="2" s="1"/>
  <c r="Z2659" i="2" s="1"/>
  <c r="X2659" i="2"/>
  <c r="T2663" i="2"/>
  <c r="Y2663" i="2" s="1"/>
  <c r="Z2663" i="2" s="1"/>
  <c r="X2663" i="2"/>
  <c r="T2741" i="2"/>
  <c r="Y2741" i="2" s="1"/>
  <c r="Z2741" i="2" s="1"/>
  <c r="X2741" i="2"/>
  <c r="T2745" i="2"/>
  <c r="Y2745" i="2" s="1"/>
  <c r="Z2745" i="2" s="1"/>
  <c r="X2745" i="2"/>
  <c r="T2749" i="2"/>
  <c r="Y2749" i="2" s="1"/>
  <c r="Z2749" i="2" s="1"/>
  <c r="X2749" i="2"/>
  <c r="T2753" i="2"/>
  <c r="Y2753" i="2" s="1"/>
  <c r="Z2753" i="2" s="1"/>
  <c r="X2753" i="2"/>
  <c r="T2757" i="2"/>
  <c r="Y2757" i="2" s="1"/>
  <c r="Z2757" i="2" s="1"/>
  <c r="X2757" i="2"/>
  <c r="T2761" i="2"/>
  <c r="Y2761" i="2" s="1"/>
  <c r="Z2761" i="2" s="1"/>
  <c r="X2761" i="2"/>
  <c r="T2765" i="2"/>
  <c r="Y2765" i="2" s="1"/>
  <c r="Z2765" i="2" s="1"/>
  <c r="X2765" i="2"/>
  <c r="T2769" i="2"/>
  <c r="Y2769" i="2" s="1"/>
  <c r="Z2769" i="2" s="1"/>
  <c r="X2769" i="2"/>
  <c r="T2773" i="2"/>
  <c r="Y2773" i="2" s="1"/>
  <c r="Z2773" i="2" s="1"/>
  <c r="X2773" i="2"/>
  <c r="T2777" i="2"/>
  <c r="Y2777" i="2" s="1"/>
  <c r="Z2777" i="2" s="1"/>
  <c r="X2777" i="2"/>
  <c r="T2855" i="2"/>
  <c r="Y2855" i="2" s="1"/>
  <c r="Z2855" i="2" s="1"/>
  <c r="X2855" i="2"/>
  <c r="T2859" i="2"/>
  <c r="Y2859" i="2" s="1"/>
  <c r="Z2859" i="2" s="1"/>
  <c r="X2859" i="2"/>
  <c r="T2863" i="2"/>
  <c r="Y2863" i="2" s="1"/>
  <c r="Z2863" i="2" s="1"/>
  <c r="X2863" i="2"/>
  <c r="T2867" i="2"/>
  <c r="Y2867" i="2" s="1"/>
  <c r="Z2867" i="2" s="1"/>
  <c r="X2867" i="2"/>
  <c r="T2871" i="2"/>
  <c r="Y2871" i="2" s="1"/>
  <c r="Z2871" i="2" s="1"/>
  <c r="X2871" i="2"/>
  <c r="T2875" i="2"/>
  <c r="Y2875" i="2" s="1"/>
  <c r="Z2875" i="2" s="1"/>
  <c r="X2875" i="2"/>
  <c r="T2879" i="2"/>
  <c r="Y2879" i="2" s="1"/>
  <c r="Z2879" i="2" s="1"/>
  <c r="X2879" i="2"/>
  <c r="T2883" i="2"/>
  <c r="Y2883" i="2" s="1"/>
  <c r="Z2883" i="2" s="1"/>
  <c r="X2883" i="2"/>
  <c r="T2887" i="2"/>
  <c r="Y2887" i="2" s="1"/>
  <c r="Z2887" i="2" s="1"/>
  <c r="X2887" i="2"/>
  <c r="T2817" i="2"/>
  <c r="Y2817" i="2" s="1"/>
  <c r="Z2817" i="2" s="1"/>
  <c r="X2817" i="2"/>
  <c r="T2821" i="2"/>
  <c r="Y2821" i="2" s="1"/>
  <c r="Z2821" i="2" s="1"/>
  <c r="X2821" i="2"/>
  <c r="T2825" i="2"/>
  <c r="Y2825" i="2" s="1"/>
  <c r="Z2825" i="2" s="1"/>
  <c r="X2825" i="2"/>
  <c r="T2829" i="2"/>
  <c r="Y2829" i="2" s="1"/>
  <c r="Z2829" i="2" s="1"/>
  <c r="X2829" i="2"/>
  <c r="T2833" i="2"/>
  <c r="Y2833" i="2" s="1"/>
  <c r="Z2833" i="2" s="1"/>
  <c r="X2833" i="2"/>
  <c r="T2837" i="2"/>
  <c r="Y2837" i="2" s="1"/>
  <c r="Z2837" i="2" s="1"/>
  <c r="X2837" i="2"/>
  <c r="T2841" i="2"/>
  <c r="Y2841" i="2" s="1"/>
  <c r="Z2841" i="2" s="1"/>
  <c r="X2841" i="2"/>
  <c r="T2845" i="2"/>
  <c r="Y2845" i="2" s="1"/>
  <c r="Z2845" i="2" s="1"/>
  <c r="X2845" i="2"/>
  <c r="T2849" i="2"/>
  <c r="Y2849" i="2" s="1"/>
  <c r="Z2849" i="2" s="1"/>
  <c r="X2849" i="2"/>
  <c r="T2964" i="2"/>
  <c r="Y2964" i="2" s="1"/>
  <c r="Z2964" i="2" s="1"/>
  <c r="X2964" i="2"/>
  <c r="T2968" i="2"/>
  <c r="Y2968" i="2" s="1"/>
  <c r="Z2968" i="2" s="1"/>
  <c r="X2968" i="2"/>
  <c r="T2972" i="2"/>
  <c r="Y2972" i="2" s="1"/>
  <c r="Z2972" i="2" s="1"/>
  <c r="X2972" i="2"/>
  <c r="T2976" i="2"/>
  <c r="Y2976" i="2" s="1"/>
  <c r="Z2976" i="2" s="1"/>
  <c r="X2976" i="2"/>
  <c r="T2980" i="2"/>
  <c r="Y2980" i="2" s="1"/>
  <c r="Z2980" i="2" s="1"/>
  <c r="X2980" i="2"/>
  <c r="T2984" i="2"/>
  <c r="Y2984" i="2" s="1"/>
  <c r="Z2984" i="2" s="1"/>
  <c r="X2984" i="2"/>
  <c r="T2988" i="2"/>
  <c r="Y2988" i="2" s="1"/>
  <c r="Z2988" i="2" s="1"/>
  <c r="X2988" i="2"/>
  <c r="T2992" i="2"/>
  <c r="Y2992" i="2" s="1"/>
  <c r="Z2992" i="2" s="1"/>
  <c r="X2992" i="2"/>
  <c r="T2996" i="2"/>
  <c r="Y2996" i="2" s="1"/>
  <c r="Z2996" i="2" s="1"/>
  <c r="X2996" i="2"/>
  <c r="T2889" i="2"/>
  <c r="Y2889" i="2" s="1"/>
  <c r="Z2889" i="2" s="1"/>
  <c r="X2889" i="2"/>
  <c r="T2893" i="2"/>
  <c r="Y2893" i="2" s="1"/>
  <c r="Z2893" i="2" s="1"/>
  <c r="X2893" i="2"/>
  <c r="T2897" i="2"/>
  <c r="Y2897" i="2" s="1"/>
  <c r="Z2897" i="2" s="1"/>
  <c r="X2897" i="2"/>
  <c r="T2901" i="2"/>
  <c r="Y2901" i="2" s="1"/>
  <c r="Z2901" i="2" s="1"/>
  <c r="X2901" i="2"/>
  <c r="T2905" i="2"/>
  <c r="Y2905" i="2" s="1"/>
  <c r="Z2905" i="2" s="1"/>
  <c r="X2905" i="2"/>
  <c r="T2909" i="2"/>
  <c r="Y2909" i="2" s="1"/>
  <c r="Z2909" i="2" s="1"/>
  <c r="X2909" i="2"/>
  <c r="T2913" i="2"/>
  <c r="Y2913" i="2" s="1"/>
  <c r="Z2913" i="2" s="1"/>
  <c r="X2913" i="2"/>
  <c r="T2917" i="2"/>
  <c r="Y2917" i="2" s="1"/>
  <c r="Z2917" i="2" s="1"/>
  <c r="X2917" i="2"/>
  <c r="T2921" i="2"/>
  <c r="Y2921" i="2" s="1"/>
  <c r="Z2921" i="2" s="1"/>
  <c r="X2921" i="2"/>
  <c r="T2925" i="2"/>
  <c r="Y2925" i="2" s="1"/>
  <c r="Z2925" i="2" s="1"/>
  <c r="X2925" i="2"/>
  <c r="T2929" i="2"/>
  <c r="Y2929" i="2" s="1"/>
  <c r="Z2929" i="2" s="1"/>
  <c r="X2929" i="2"/>
  <c r="T2933" i="2"/>
  <c r="Y2933" i="2" s="1"/>
  <c r="Z2933" i="2" s="1"/>
  <c r="X2933" i="2"/>
  <c r="T2937" i="2"/>
  <c r="Y2937" i="2" s="1"/>
  <c r="Z2937" i="2" s="1"/>
  <c r="X2937" i="2"/>
  <c r="T2941" i="2"/>
  <c r="Y2941" i="2" s="1"/>
  <c r="Z2941" i="2" s="1"/>
  <c r="X2941" i="2"/>
  <c r="T2945" i="2"/>
  <c r="Y2945" i="2" s="1"/>
  <c r="Z2945" i="2" s="1"/>
  <c r="X2945" i="2"/>
  <c r="T2949" i="2"/>
  <c r="Y2949" i="2" s="1"/>
  <c r="Z2949" i="2" s="1"/>
  <c r="X2949" i="2"/>
  <c r="T2953" i="2"/>
  <c r="Y2953" i="2" s="1"/>
  <c r="Z2953" i="2" s="1"/>
  <c r="X2953" i="2"/>
  <c r="T2957" i="2"/>
  <c r="Y2957" i="2" s="1"/>
  <c r="Z2957" i="2" s="1"/>
  <c r="X2957" i="2"/>
  <c r="T2961" i="2"/>
  <c r="Y2961" i="2" s="1"/>
  <c r="Z2961" i="2" s="1"/>
  <c r="X2961" i="2"/>
  <c r="T2780" i="2"/>
  <c r="Y2780" i="2" s="1"/>
  <c r="Z2780" i="2" s="1"/>
  <c r="X2780" i="2"/>
  <c r="T2784" i="2"/>
  <c r="Y2784" i="2" s="1"/>
  <c r="Z2784" i="2" s="1"/>
  <c r="X2784" i="2"/>
  <c r="T2788" i="2"/>
  <c r="Y2788" i="2" s="1"/>
  <c r="Z2788" i="2" s="1"/>
  <c r="X2788" i="2"/>
  <c r="T2792" i="2"/>
  <c r="Y2792" i="2" s="1"/>
  <c r="Z2792" i="2" s="1"/>
  <c r="X2792" i="2"/>
  <c r="T2796" i="2"/>
  <c r="Y2796" i="2" s="1"/>
  <c r="Z2796" i="2" s="1"/>
  <c r="X2796" i="2"/>
  <c r="T2800" i="2"/>
  <c r="Y2800" i="2" s="1"/>
  <c r="Z2800" i="2" s="1"/>
  <c r="X2800" i="2"/>
  <c r="T2804" i="2"/>
  <c r="Y2804" i="2" s="1"/>
  <c r="Z2804" i="2" s="1"/>
  <c r="X2804" i="2"/>
  <c r="T2808" i="2"/>
  <c r="Y2808" i="2" s="1"/>
  <c r="Z2808" i="2" s="1"/>
  <c r="X2808" i="2"/>
  <c r="T2812" i="2"/>
  <c r="Y2812" i="2" s="1"/>
  <c r="Z2812" i="2" s="1"/>
  <c r="X2812" i="2"/>
  <c r="T3001" i="2"/>
  <c r="Y3001" i="2" s="1"/>
  <c r="Z3001" i="2" s="1"/>
  <c r="X3001" i="2"/>
  <c r="T3005" i="2"/>
  <c r="Y3005" i="2" s="1"/>
  <c r="Z3005" i="2" s="1"/>
  <c r="X3005" i="2"/>
  <c r="T3009" i="2"/>
  <c r="Y3009" i="2" s="1"/>
  <c r="Z3009" i="2" s="1"/>
  <c r="X3009" i="2"/>
  <c r="T3013" i="2"/>
  <c r="Y3013" i="2" s="1"/>
  <c r="Z3013" i="2" s="1"/>
  <c r="X3013" i="2"/>
  <c r="T3017" i="2"/>
  <c r="Y3017" i="2" s="1"/>
  <c r="Z3017" i="2" s="1"/>
  <c r="X3017" i="2"/>
  <c r="T3021" i="2"/>
  <c r="Y3021" i="2" s="1"/>
  <c r="Z3021" i="2" s="1"/>
  <c r="X3021" i="2"/>
  <c r="T3025" i="2"/>
  <c r="Y3025" i="2" s="1"/>
  <c r="Z3025" i="2" s="1"/>
  <c r="X3025" i="2"/>
  <c r="T3029" i="2"/>
  <c r="Y3029" i="2" s="1"/>
  <c r="Z3029" i="2" s="1"/>
  <c r="X3029" i="2"/>
  <c r="T3033" i="2"/>
  <c r="Y3033" i="2" s="1"/>
  <c r="Z3033" i="2" s="1"/>
  <c r="X3033" i="2"/>
  <c r="T3037" i="2"/>
  <c r="Y3037" i="2" s="1"/>
  <c r="Z3037" i="2" s="1"/>
  <c r="X3037" i="2"/>
  <c r="T3041" i="2"/>
  <c r="Y3041" i="2" s="1"/>
  <c r="Z3041" i="2" s="1"/>
  <c r="X3041" i="2"/>
  <c r="T3045" i="2"/>
  <c r="Y3045" i="2" s="1"/>
  <c r="Z3045" i="2" s="1"/>
  <c r="X3045" i="2"/>
  <c r="T3049" i="2"/>
  <c r="Y3049" i="2" s="1"/>
  <c r="Z3049" i="2" s="1"/>
  <c r="X3049" i="2"/>
  <c r="T3053" i="2"/>
  <c r="Y3053" i="2" s="1"/>
  <c r="Z3053" i="2" s="1"/>
  <c r="X3053" i="2"/>
  <c r="T3057" i="2"/>
  <c r="Y3057" i="2" s="1"/>
  <c r="Z3057" i="2" s="1"/>
  <c r="X3057" i="2"/>
  <c r="T3061" i="2"/>
  <c r="Y3061" i="2" s="1"/>
  <c r="Z3061" i="2" s="1"/>
  <c r="X3061" i="2"/>
  <c r="T3065" i="2"/>
  <c r="Y3065" i="2" s="1"/>
  <c r="Z3065" i="2" s="1"/>
  <c r="X3065" i="2"/>
  <c r="T3069" i="2"/>
  <c r="Y3069" i="2" s="1"/>
  <c r="Z3069" i="2" s="1"/>
  <c r="X3069" i="2"/>
  <c r="T3073" i="2"/>
  <c r="Y3073" i="2" s="1"/>
  <c r="Z3073" i="2" s="1"/>
  <c r="X3073" i="2"/>
  <c r="T3077" i="2"/>
  <c r="Y3077" i="2" s="1"/>
  <c r="Z3077" i="2" s="1"/>
  <c r="X3077" i="2"/>
  <c r="T3081" i="2"/>
  <c r="Y3081" i="2" s="1"/>
  <c r="Z3081" i="2" s="1"/>
  <c r="X3081" i="2"/>
  <c r="T3434" i="2"/>
  <c r="Y3434" i="2" s="1"/>
  <c r="Z3434" i="2" s="1"/>
  <c r="X3434" i="2"/>
  <c r="T3438" i="2"/>
  <c r="Y3438" i="2" s="1"/>
  <c r="Z3438" i="2" s="1"/>
  <c r="X3438" i="2"/>
  <c r="T3442" i="2"/>
  <c r="Y3442" i="2" s="1"/>
  <c r="Z3442" i="2" s="1"/>
  <c r="X3442" i="2"/>
  <c r="T3483" i="2"/>
  <c r="Y3483" i="2" s="1"/>
  <c r="Z3483" i="2" s="1"/>
  <c r="X3483" i="2"/>
  <c r="T3487" i="2"/>
  <c r="Y3487" i="2" s="1"/>
  <c r="Z3487" i="2" s="1"/>
  <c r="X3487" i="2"/>
  <c r="T3491" i="2"/>
  <c r="Y3491" i="2" s="1"/>
  <c r="Z3491" i="2" s="1"/>
  <c r="X3491" i="2"/>
  <c r="T3495" i="2"/>
  <c r="Y3495" i="2" s="1"/>
  <c r="Z3495" i="2" s="1"/>
  <c r="X3495" i="2"/>
  <c r="T3499" i="2"/>
  <c r="Y3499" i="2" s="1"/>
  <c r="Z3499" i="2" s="1"/>
  <c r="X3499" i="2"/>
  <c r="T3503" i="2"/>
  <c r="Y3503" i="2" s="1"/>
  <c r="Z3503" i="2" s="1"/>
  <c r="X3503" i="2"/>
  <c r="T3507" i="2"/>
  <c r="Y3507" i="2" s="1"/>
  <c r="Z3507" i="2" s="1"/>
  <c r="X3507" i="2"/>
  <c r="T3511" i="2"/>
  <c r="Y3511" i="2" s="1"/>
  <c r="Z3511" i="2" s="1"/>
  <c r="X3511" i="2"/>
  <c r="T3515" i="2"/>
  <c r="Y3515" i="2" s="1"/>
  <c r="Z3515" i="2" s="1"/>
  <c r="X3515" i="2"/>
  <c r="T3556" i="2"/>
  <c r="Y3556" i="2" s="1"/>
  <c r="Z3556" i="2" s="1"/>
  <c r="X3556" i="2"/>
  <c r="T3560" i="2"/>
  <c r="Y3560" i="2" s="1"/>
  <c r="Z3560" i="2" s="1"/>
  <c r="X3560" i="2"/>
  <c r="T3564" i="2"/>
  <c r="Y3564" i="2" s="1"/>
  <c r="Z3564" i="2" s="1"/>
  <c r="X3564" i="2"/>
  <c r="T3568" i="2"/>
  <c r="Y3568" i="2" s="1"/>
  <c r="Z3568" i="2" s="1"/>
  <c r="X3568" i="2"/>
  <c r="T3572" i="2"/>
  <c r="Y3572" i="2" s="1"/>
  <c r="Z3572" i="2" s="1"/>
  <c r="X3572" i="2"/>
  <c r="T3576" i="2"/>
  <c r="Y3576" i="2" s="1"/>
  <c r="Z3576" i="2" s="1"/>
  <c r="X3576" i="2"/>
  <c r="T3580" i="2"/>
  <c r="Y3580" i="2" s="1"/>
  <c r="Z3580" i="2" s="1"/>
  <c r="X3580" i="2"/>
  <c r="T3584" i="2"/>
  <c r="Y3584" i="2" s="1"/>
  <c r="Z3584" i="2" s="1"/>
  <c r="X3584" i="2"/>
  <c r="T4249" i="2"/>
  <c r="Y4249" i="2" s="1"/>
  <c r="Z4249" i="2" s="1"/>
  <c r="X4249" i="2"/>
  <c r="T4253" i="2"/>
  <c r="Y4253" i="2" s="1"/>
  <c r="Z4253" i="2" s="1"/>
  <c r="X4253" i="2"/>
  <c r="X4257" i="2"/>
  <c r="T4257" i="2"/>
  <c r="Y4257" i="2" s="1"/>
  <c r="Z4257" i="2" s="1"/>
  <c r="T3849" i="2"/>
  <c r="Y3849" i="2" s="1"/>
  <c r="Z3849" i="2" s="1"/>
  <c r="X3849" i="2"/>
  <c r="T3853" i="2"/>
  <c r="Y3853" i="2" s="1"/>
  <c r="Z3853" i="2" s="1"/>
  <c r="X3853" i="2"/>
  <c r="T3857" i="2"/>
  <c r="Y3857" i="2" s="1"/>
  <c r="Z3857" i="2" s="1"/>
  <c r="X3857" i="2"/>
  <c r="T3861" i="2"/>
  <c r="Y3861" i="2" s="1"/>
  <c r="Z3861" i="2" s="1"/>
  <c r="X3861" i="2"/>
  <c r="T3865" i="2"/>
  <c r="Y3865" i="2" s="1"/>
  <c r="Z3865" i="2" s="1"/>
  <c r="X3865" i="2"/>
  <c r="T3872" i="2"/>
  <c r="Y3872" i="2" s="1"/>
  <c r="Z3872" i="2" s="1"/>
  <c r="X3872" i="2"/>
  <c r="T3876" i="2"/>
  <c r="Y3876" i="2" s="1"/>
  <c r="Z3876" i="2" s="1"/>
  <c r="X3876" i="2"/>
  <c r="T5093" i="2"/>
  <c r="Y5093" i="2" s="1"/>
  <c r="Z5093" i="2" s="1"/>
  <c r="X5093" i="2"/>
  <c r="T5097" i="2"/>
  <c r="Y5097" i="2" s="1"/>
  <c r="Z5097" i="2" s="1"/>
  <c r="X5097" i="2"/>
  <c r="T5101" i="2"/>
  <c r="Y5101" i="2" s="1"/>
  <c r="Z5101" i="2" s="1"/>
  <c r="X5101" i="2"/>
  <c r="T5105" i="2"/>
  <c r="Y5105" i="2" s="1"/>
  <c r="Z5105" i="2" s="1"/>
  <c r="X5105" i="2"/>
  <c r="T4924" i="2"/>
  <c r="Y4924" i="2" s="1"/>
  <c r="Z4924" i="2" s="1"/>
  <c r="X4924" i="2"/>
  <c r="T4928" i="2"/>
  <c r="Y4928" i="2" s="1"/>
  <c r="Z4928" i="2" s="1"/>
  <c r="X4928" i="2"/>
  <c r="T4932" i="2"/>
  <c r="Y4932" i="2" s="1"/>
  <c r="Z4932" i="2" s="1"/>
  <c r="X4932" i="2"/>
  <c r="T4936" i="2"/>
  <c r="Y4936" i="2" s="1"/>
  <c r="Z4936" i="2" s="1"/>
  <c r="X4936" i="2"/>
  <c r="T4940" i="2"/>
  <c r="Y4940" i="2" s="1"/>
  <c r="Z4940" i="2" s="1"/>
  <c r="X4940" i="2"/>
  <c r="T4944" i="2"/>
  <c r="Y4944" i="2" s="1"/>
  <c r="Z4944" i="2" s="1"/>
  <c r="X4944" i="2"/>
  <c r="T4948" i="2"/>
  <c r="Y4948" i="2" s="1"/>
  <c r="Z4948" i="2" s="1"/>
  <c r="X4948" i="2"/>
  <c r="T4952" i="2"/>
  <c r="Y4952" i="2" s="1"/>
  <c r="Z4952" i="2" s="1"/>
  <c r="X4952" i="2"/>
  <c r="T4956" i="2"/>
  <c r="Y4956" i="2" s="1"/>
  <c r="Z4956" i="2" s="1"/>
  <c r="X4956" i="2"/>
  <c r="T4960" i="2"/>
  <c r="Y4960" i="2" s="1"/>
  <c r="Z4960" i="2" s="1"/>
  <c r="X4960" i="2"/>
  <c r="T5112" i="2"/>
  <c r="Y5112" i="2" s="1"/>
  <c r="Z5112" i="2" s="1"/>
  <c r="X5112" i="2"/>
  <c r="T5116" i="2"/>
  <c r="Y5116" i="2" s="1"/>
  <c r="Z5116" i="2" s="1"/>
  <c r="X5116" i="2"/>
  <c r="T5120" i="2"/>
  <c r="Y5120" i="2" s="1"/>
  <c r="Z5120" i="2" s="1"/>
  <c r="X5120" i="2"/>
  <c r="T5124" i="2"/>
  <c r="Y5124" i="2" s="1"/>
  <c r="Z5124" i="2" s="1"/>
  <c r="X5124" i="2"/>
  <c r="T5131" i="2"/>
  <c r="Y5131" i="2" s="1"/>
  <c r="Z5131" i="2" s="1"/>
  <c r="X5131" i="2"/>
  <c r="T5135" i="2"/>
  <c r="Y5135" i="2" s="1"/>
  <c r="Z5135" i="2" s="1"/>
  <c r="X5135" i="2"/>
  <c r="T5139" i="2"/>
  <c r="Y5139" i="2" s="1"/>
  <c r="Z5139" i="2" s="1"/>
  <c r="X5139" i="2"/>
  <c r="T5143" i="2"/>
  <c r="Y5143" i="2" s="1"/>
  <c r="Z5143" i="2" s="1"/>
  <c r="X5143" i="2"/>
  <c r="T5147" i="2"/>
  <c r="Y5147" i="2" s="1"/>
  <c r="Z5147" i="2" s="1"/>
  <c r="X5147" i="2"/>
  <c r="T5151" i="2"/>
  <c r="Y5151" i="2" s="1"/>
  <c r="Z5151" i="2" s="1"/>
  <c r="X5151" i="2"/>
  <c r="T5155" i="2"/>
  <c r="Y5155" i="2" s="1"/>
  <c r="Z5155" i="2" s="1"/>
  <c r="X5155" i="2"/>
  <c r="T5159" i="2"/>
  <c r="Y5159" i="2" s="1"/>
  <c r="Z5159" i="2" s="1"/>
  <c r="X5159" i="2"/>
  <c r="T5163" i="2"/>
  <c r="Y5163" i="2" s="1"/>
  <c r="Z5163" i="2" s="1"/>
  <c r="X5163" i="2"/>
  <c r="T5167" i="2"/>
  <c r="Y5167" i="2" s="1"/>
  <c r="Z5167" i="2" s="1"/>
  <c r="X5167" i="2"/>
  <c r="T5171" i="2"/>
  <c r="Y5171" i="2" s="1"/>
  <c r="Z5171" i="2" s="1"/>
  <c r="X5171" i="2"/>
  <c r="T5175" i="2"/>
  <c r="Y5175" i="2" s="1"/>
  <c r="Z5175" i="2" s="1"/>
  <c r="X5175" i="2"/>
  <c r="T5179" i="2"/>
  <c r="Y5179" i="2" s="1"/>
  <c r="Z5179" i="2" s="1"/>
  <c r="X5179" i="2"/>
  <c r="T5183" i="2"/>
  <c r="Y5183" i="2" s="1"/>
  <c r="Z5183" i="2" s="1"/>
  <c r="X5183" i="2"/>
  <c r="T5187" i="2"/>
  <c r="Y5187" i="2" s="1"/>
  <c r="Z5187" i="2" s="1"/>
  <c r="X5187" i="2"/>
  <c r="X5191" i="2"/>
  <c r="T5191" i="2"/>
  <c r="Y5191" i="2" s="1"/>
  <c r="Z5191" i="2" s="1"/>
  <c r="T5793" i="2"/>
  <c r="Y5793" i="2" s="1"/>
  <c r="Z5793" i="2" s="1"/>
  <c r="X5793" i="2"/>
  <c r="T5797" i="2"/>
  <c r="Y5797" i="2" s="1"/>
  <c r="Z5797" i="2" s="1"/>
  <c r="X5797" i="2"/>
  <c r="T5801" i="2"/>
  <c r="Y5801" i="2" s="1"/>
  <c r="Z5801" i="2" s="1"/>
  <c r="X5801" i="2"/>
  <c r="T5805" i="2"/>
  <c r="Y5805" i="2" s="1"/>
  <c r="Z5805" i="2" s="1"/>
  <c r="X5805" i="2"/>
  <c r="T5809" i="2"/>
  <c r="Y5809" i="2" s="1"/>
  <c r="Z5809" i="2" s="1"/>
  <c r="X5809" i="2"/>
  <c r="T5332" i="2"/>
  <c r="Y5332" i="2" s="1"/>
  <c r="Z5332" i="2" s="1"/>
  <c r="X5332" i="2"/>
  <c r="T5336" i="2"/>
  <c r="Y5336" i="2" s="1"/>
  <c r="Z5336" i="2" s="1"/>
  <c r="X5336" i="2"/>
  <c r="T5340" i="2"/>
  <c r="Y5340" i="2" s="1"/>
  <c r="Z5340" i="2" s="1"/>
  <c r="X5340" i="2"/>
  <c r="T5344" i="2"/>
  <c r="Y5344" i="2" s="1"/>
  <c r="Z5344" i="2" s="1"/>
  <c r="X5344" i="2"/>
  <c r="T5348" i="2"/>
  <c r="Y5348" i="2" s="1"/>
  <c r="Z5348" i="2" s="1"/>
  <c r="X5348" i="2"/>
  <c r="T5352" i="2"/>
  <c r="Y5352" i="2" s="1"/>
  <c r="Z5352" i="2" s="1"/>
  <c r="X5352" i="2"/>
  <c r="T5356" i="2"/>
  <c r="Y5356" i="2" s="1"/>
  <c r="Z5356" i="2" s="1"/>
  <c r="X5356" i="2"/>
  <c r="T5360" i="2"/>
  <c r="Y5360" i="2" s="1"/>
  <c r="Z5360" i="2" s="1"/>
  <c r="X5360" i="2"/>
  <c r="T5364" i="2"/>
  <c r="Y5364" i="2" s="1"/>
  <c r="Z5364" i="2" s="1"/>
  <c r="X5364" i="2"/>
  <c r="T6034" i="2"/>
  <c r="Y6034" i="2" s="1"/>
  <c r="Z6034" i="2" s="1"/>
  <c r="X6034" i="2"/>
  <c r="T6038" i="2"/>
  <c r="Y6038" i="2" s="1"/>
  <c r="Z6038" i="2" s="1"/>
  <c r="X6038" i="2"/>
  <c r="X6042" i="2"/>
  <c r="T6042" i="2"/>
  <c r="Y6042" i="2" s="1"/>
  <c r="Z6042" i="2" s="1"/>
  <c r="T5636" i="2"/>
  <c r="Y5636" i="2" s="1"/>
  <c r="Z5636" i="2" s="1"/>
  <c r="X5636" i="2"/>
  <c r="T5640" i="2"/>
  <c r="Y5640" i="2" s="1"/>
  <c r="Z5640" i="2" s="1"/>
  <c r="X5640" i="2"/>
  <c r="X5644" i="2"/>
  <c r="T5644" i="2"/>
  <c r="Y5644" i="2" s="1"/>
  <c r="Z5644" i="2" s="1"/>
  <c r="T6364" i="2"/>
  <c r="Y6364" i="2" s="1"/>
  <c r="Z6364" i="2" s="1"/>
  <c r="X6364" i="2"/>
  <c r="T6294" i="2"/>
  <c r="Y6294" i="2" s="1"/>
  <c r="Z6294" i="2" s="1"/>
  <c r="X6294" i="2"/>
  <c r="T6298" i="2"/>
  <c r="Y6298" i="2" s="1"/>
  <c r="Z6298" i="2" s="1"/>
  <c r="X6298" i="2"/>
  <c r="T6430" i="2"/>
  <c r="Y6430" i="2" s="1"/>
  <c r="Z6430" i="2" s="1"/>
  <c r="X6430" i="2"/>
  <c r="T6434" i="2"/>
  <c r="Y6434" i="2" s="1"/>
  <c r="Z6434" i="2" s="1"/>
  <c r="X6434" i="2"/>
  <c r="T6438" i="2"/>
  <c r="Y6438" i="2" s="1"/>
  <c r="Z6438" i="2" s="1"/>
  <c r="X6438" i="2"/>
  <c r="T6442" i="2"/>
  <c r="Y6442" i="2" s="1"/>
  <c r="Z6442" i="2" s="1"/>
  <c r="X6442" i="2"/>
  <c r="T6449" i="2"/>
  <c r="Y6449" i="2" s="1"/>
  <c r="Z6449" i="2" s="1"/>
  <c r="X6449" i="2"/>
  <c r="T6453" i="2"/>
  <c r="Y6453" i="2" s="1"/>
  <c r="Z6453" i="2" s="1"/>
  <c r="X6453" i="2"/>
  <c r="X6457" i="2"/>
  <c r="T6457" i="2"/>
  <c r="Y6457" i="2" s="1"/>
  <c r="Z6457" i="2" s="1"/>
  <c r="T6600" i="2"/>
  <c r="Y6600" i="2" s="1"/>
  <c r="Z6600" i="2" s="1"/>
  <c r="X6600" i="2"/>
  <c r="T6647" i="2"/>
  <c r="Y6647" i="2" s="1"/>
  <c r="Z6647" i="2" s="1"/>
  <c r="X6647" i="2"/>
  <c r="T6654" i="2"/>
  <c r="Y6654" i="2" s="1"/>
  <c r="Z6654" i="2" s="1"/>
  <c r="X6654" i="2"/>
  <c r="T6658" i="2"/>
  <c r="Y6658" i="2" s="1"/>
  <c r="Z6658" i="2" s="1"/>
  <c r="X6658" i="2"/>
  <c r="X6662" i="2"/>
  <c r="T6662" i="2"/>
  <c r="Y6662" i="2" s="1"/>
  <c r="Z6662" i="2" s="1"/>
  <c r="T7000" i="2"/>
  <c r="Y7000" i="2" s="1"/>
  <c r="Z7000" i="2" s="1"/>
  <c r="X7000" i="2"/>
  <c r="T7004" i="2"/>
  <c r="Y7004" i="2" s="1"/>
  <c r="Z7004" i="2" s="1"/>
  <c r="X7004" i="2"/>
  <c r="T7008" i="2"/>
  <c r="Y7008" i="2" s="1"/>
  <c r="Z7008" i="2" s="1"/>
  <c r="X7008" i="2"/>
  <c r="T7012" i="2"/>
  <c r="Y7012" i="2" s="1"/>
  <c r="Z7012" i="2" s="1"/>
  <c r="X7012" i="2"/>
  <c r="T7016" i="2"/>
  <c r="Y7016" i="2" s="1"/>
  <c r="Z7016" i="2" s="1"/>
  <c r="X7016" i="2"/>
  <c r="T7020" i="2"/>
  <c r="Y7020" i="2" s="1"/>
  <c r="Z7020" i="2" s="1"/>
  <c r="X7020" i="2"/>
  <c r="T7024" i="2"/>
  <c r="Y7024" i="2" s="1"/>
  <c r="Z7024" i="2" s="1"/>
  <c r="X7024" i="2"/>
  <c r="T7028" i="2"/>
  <c r="Y7028" i="2" s="1"/>
  <c r="Z7028" i="2" s="1"/>
  <c r="X7028" i="2"/>
  <c r="T7035" i="2"/>
  <c r="Y7035" i="2" s="1"/>
  <c r="Z7035" i="2" s="1"/>
  <c r="X7035" i="2"/>
  <c r="T7039" i="2"/>
  <c r="Y7039" i="2" s="1"/>
  <c r="Z7039" i="2" s="1"/>
  <c r="X7039" i="2"/>
  <c r="T7043" i="2"/>
  <c r="Y7043" i="2" s="1"/>
  <c r="Z7043" i="2" s="1"/>
  <c r="X7043" i="2"/>
  <c r="T7047" i="2"/>
  <c r="Y7047" i="2" s="1"/>
  <c r="Z7047" i="2" s="1"/>
  <c r="X7047" i="2"/>
  <c r="T7051" i="2"/>
  <c r="Y7051" i="2" s="1"/>
  <c r="Z7051" i="2" s="1"/>
  <c r="X7051" i="2"/>
  <c r="T7055" i="2"/>
  <c r="Y7055" i="2" s="1"/>
  <c r="Z7055" i="2" s="1"/>
  <c r="X7055" i="2"/>
  <c r="T7059" i="2"/>
  <c r="Y7059" i="2" s="1"/>
  <c r="Z7059" i="2" s="1"/>
  <c r="X7059" i="2"/>
  <c r="T7063" i="2"/>
  <c r="Y7063" i="2" s="1"/>
  <c r="Z7063" i="2" s="1"/>
  <c r="X7063" i="2"/>
  <c r="T7067" i="2"/>
  <c r="Y7067" i="2" s="1"/>
  <c r="Z7067" i="2" s="1"/>
  <c r="X7067" i="2"/>
  <c r="T151" i="2"/>
  <c r="Y151" i="2" s="1"/>
  <c r="Z151" i="2" s="1"/>
  <c r="X151" i="2"/>
  <c r="T159" i="2"/>
  <c r="Y159" i="2" s="1"/>
  <c r="Z159" i="2" s="1"/>
  <c r="X159" i="2"/>
  <c r="T167" i="2"/>
  <c r="Y167" i="2" s="1"/>
  <c r="Z167" i="2" s="1"/>
  <c r="X167" i="2"/>
  <c r="T175" i="2"/>
  <c r="Y175" i="2" s="1"/>
  <c r="Z175" i="2" s="1"/>
  <c r="X175" i="2"/>
  <c r="T183" i="2"/>
  <c r="Y183" i="2" s="1"/>
  <c r="Z183" i="2" s="1"/>
  <c r="X183" i="2"/>
  <c r="T302" i="2"/>
  <c r="Y302" i="2" s="1"/>
  <c r="Z302" i="2" s="1"/>
  <c r="X302" i="2"/>
  <c r="T310" i="2"/>
  <c r="Y310" i="2" s="1"/>
  <c r="Z310" i="2" s="1"/>
  <c r="X310" i="2"/>
  <c r="T314" i="2"/>
  <c r="Y314" i="2" s="1"/>
  <c r="Z314" i="2" s="1"/>
  <c r="X314" i="2"/>
  <c r="T322" i="2"/>
  <c r="Y322" i="2" s="1"/>
  <c r="Z322" i="2" s="1"/>
  <c r="X322" i="2"/>
  <c r="T333" i="2"/>
  <c r="Y333" i="2" s="1"/>
  <c r="Z333" i="2" s="1"/>
  <c r="X333" i="2"/>
  <c r="T341" i="2"/>
  <c r="Y341" i="2" s="1"/>
  <c r="Z341" i="2" s="1"/>
  <c r="X341" i="2"/>
  <c r="T349" i="2"/>
  <c r="Y349" i="2" s="1"/>
  <c r="Z349" i="2" s="1"/>
  <c r="X349" i="2"/>
  <c r="T357" i="2"/>
  <c r="Y357" i="2" s="1"/>
  <c r="Z357" i="2" s="1"/>
  <c r="X357" i="2"/>
  <c r="T365" i="2"/>
  <c r="Y365" i="2" s="1"/>
  <c r="Z365" i="2" s="1"/>
  <c r="X365" i="2"/>
  <c r="T381" i="2"/>
  <c r="Y381" i="2" s="1"/>
  <c r="Z381" i="2" s="1"/>
  <c r="X381" i="2"/>
  <c r="T199" i="2"/>
  <c r="Y199" i="2" s="1"/>
  <c r="Z199" i="2" s="1"/>
  <c r="X199" i="2"/>
  <c r="T203" i="2"/>
  <c r="Y203" i="2" s="1"/>
  <c r="Z203" i="2" s="1"/>
  <c r="X203" i="2"/>
  <c r="T207" i="2"/>
  <c r="Y207" i="2" s="1"/>
  <c r="Z207" i="2" s="1"/>
  <c r="X207" i="2"/>
  <c r="T211" i="2"/>
  <c r="Y211" i="2" s="1"/>
  <c r="Z211" i="2" s="1"/>
  <c r="X211" i="2"/>
  <c r="T215" i="2"/>
  <c r="Y215" i="2" s="1"/>
  <c r="Z215" i="2" s="1"/>
  <c r="X215" i="2"/>
  <c r="T219" i="2"/>
  <c r="Y219" i="2" s="1"/>
  <c r="Z219" i="2" s="1"/>
  <c r="X219" i="2"/>
  <c r="T223" i="2"/>
  <c r="Y223" i="2" s="1"/>
  <c r="Z223" i="2" s="1"/>
  <c r="X223" i="2"/>
  <c r="T227" i="2"/>
  <c r="Y227" i="2" s="1"/>
  <c r="Z227" i="2" s="1"/>
  <c r="X227" i="2"/>
  <c r="T231" i="2"/>
  <c r="Y231" i="2" s="1"/>
  <c r="Z231" i="2" s="1"/>
  <c r="X231" i="2"/>
  <c r="T235" i="2"/>
  <c r="Y235" i="2" s="1"/>
  <c r="Z235" i="2" s="1"/>
  <c r="X235" i="2"/>
  <c r="T239" i="2"/>
  <c r="Y239" i="2" s="1"/>
  <c r="Z239" i="2" s="1"/>
  <c r="X239" i="2"/>
  <c r="T243" i="2"/>
  <c r="Y243" i="2" s="1"/>
  <c r="Z243" i="2" s="1"/>
  <c r="X243" i="2"/>
  <c r="T247" i="2"/>
  <c r="Y247" i="2" s="1"/>
  <c r="Z247" i="2" s="1"/>
  <c r="X247" i="2"/>
  <c r="T251" i="2"/>
  <c r="Y251" i="2" s="1"/>
  <c r="Z251" i="2" s="1"/>
  <c r="X251" i="2"/>
  <c r="T255" i="2"/>
  <c r="Y255" i="2" s="1"/>
  <c r="Z255" i="2" s="1"/>
  <c r="X255" i="2"/>
  <c r="T259" i="2"/>
  <c r="Y259" i="2" s="1"/>
  <c r="Z259" i="2" s="1"/>
  <c r="X259" i="2"/>
  <c r="T1917" i="2"/>
  <c r="Y1917" i="2" s="1"/>
  <c r="Z1917" i="2" s="1"/>
  <c r="X1917" i="2"/>
  <c r="T1921" i="2"/>
  <c r="Y1921" i="2" s="1"/>
  <c r="Z1921" i="2" s="1"/>
  <c r="X1921" i="2"/>
  <c r="T1925" i="2"/>
  <c r="Y1925" i="2" s="1"/>
  <c r="Z1925" i="2" s="1"/>
  <c r="X1925" i="2"/>
  <c r="T2003" i="2"/>
  <c r="Y2003" i="2" s="1"/>
  <c r="Z2003" i="2" s="1"/>
  <c r="X2003" i="2"/>
  <c r="T2007" i="2"/>
  <c r="Y2007" i="2" s="1"/>
  <c r="Z2007" i="2" s="1"/>
  <c r="X2007" i="2"/>
  <c r="T2011" i="2"/>
  <c r="Y2011" i="2" s="1"/>
  <c r="Z2011" i="2" s="1"/>
  <c r="X2011" i="2"/>
  <c r="T2015" i="2"/>
  <c r="Y2015" i="2" s="1"/>
  <c r="Z2015" i="2" s="1"/>
  <c r="X2015" i="2"/>
  <c r="T2019" i="2"/>
  <c r="Y2019" i="2" s="1"/>
  <c r="Z2019" i="2" s="1"/>
  <c r="X2019" i="2"/>
  <c r="T2023" i="2"/>
  <c r="Y2023" i="2" s="1"/>
  <c r="Z2023" i="2" s="1"/>
  <c r="X2023" i="2"/>
  <c r="T2027" i="2"/>
  <c r="Y2027" i="2" s="1"/>
  <c r="Z2027" i="2" s="1"/>
  <c r="X2027" i="2"/>
  <c r="T2031" i="2"/>
  <c r="Y2031" i="2" s="1"/>
  <c r="Z2031" i="2" s="1"/>
  <c r="X2031" i="2"/>
  <c r="T2035" i="2"/>
  <c r="Y2035" i="2" s="1"/>
  <c r="Z2035" i="2" s="1"/>
  <c r="X2035" i="2"/>
  <c r="T5813" i="2"/>
  <c r="Y5813" i="2" s="1"/>
  <c r="Z5813" i="2" s="1"/>
  <c r="X5813" i="2"/>
  <c r="T5817" i="2"/>
  <c r="Y5817" i="2" s="1"/>
  <c r="Z5817" i="2" s="1"/>
  <c r="X5817" i="2"/>
  <c r="T5821" i="2"/>
  <c r="Y5821" i="2" s="1"/>
  <c r="Z5821" i="2" s="1"/>
  <c r="X5821" i="2"/>
  <c r="T5825" i="2"/>
  <c r="Y5825" i="2" s="1"/>
  <c r="Z5825" i="2" s="1"/>
  <c r="X5825" i="2"/>
  <c r="T5829" i="2"/>
  <c r="Y5829" i="2" s="1"/>
  <c r="Z5829" i="2" s="1"/>
  <c r="X5829" i="2"/>
  <c r="T5833" i="2"/>
  <c r="Y5833" i="2" s="1"/>
  <c r="Z5833" i="2" s="1"/>
  <c r="X5833" i="2"/>
  <c r="T5837" i="2"/>
  <c r="Y5837" i="2" s="1"/>
  <c r="Z5837" i="2" s="1"/>
  <c r="X5837" i="2"/>
  <c r="T5841" i="2"/>
  <c r="Y5841" i="2" s="1"/>
  <c r="Z5841" i="2" s="1"/>
  <c r="X5841" i="2"/>
  <c r="T5845" i="2"/>
  <c r="Y5845" i="2" s="1"/>
  <c r="Z5845" i="2" s="1"/>
  <c r="X5845" i="2"/>
  <c r="T2038" i="2"/>
  <c r="Y2038" i="2" s="1"/>
  <c r="Z2038" i="2" s="1"/>
  <c r="X2038" i="2"/>
  <c r="T2042" i="2"/>
  <c r="Y2042" i="2" s="1"/>
  <c r="Z2042" i="2" s="1"/>
  <c r="X2042" i="2"/>
  <c r="T2046" i="2"/>
  <c r="Y2046" i="2" s="1"/>
  <c r="Z2046" i="2" s="1"/>
  <c r="X2046" i="2"/>
  <c r="T2050" i="2"/>
  <c r="Y2050" i="2" s="1"/>
  <c r="Z2050" i="2" s="1"/>
  <c r="X2050" i="2"/>
  <c r="T2054" i="2"/>
  <c r="Y2054" i="2" s="1"/>
  <c r="Z2054" i="2" s="1"/>
  <c r="X2054" i="2"/>
  <c r="T2058" i="2"/>
  <c r="Y2058" i="2" s="1"/>
  <c r="Z2058" i="2" s="1"/>
  <c r="X2058" i="2"/>
  <c r="T2062" i="2"/>
  <c r="Y2062" i="2" s="1"/>
  <c r="Z2062" i="2" s="1"/>
  <c r="X2062" i="2"/>
  <c r="T2066" i="2"/>
  <c r="Y2066" i="2" s="1"/>
  <c r="Z2066" i="2" s="1"/>
  <c r="X2066" i="2"/>
  <c r="T2070" i="2"/>
  <c r="Y2070" i="2" s="1"/>
  <c r="Z2070" i="2" s="1"/>
  <c r="X2070" i="2"/>
  <c r="T2074" i="2"/>
  <c r="Y2074" i="2" s="1"/>
  <c r="Z2074" i="2" s="1"/>
  <c r="X2074" i="2"/>
  <c r="T2078" i="2"/>
  <c r="Y2078" i="2" s="1"/>
  <c r="Z2078" i="2" s="1"/>
  <c r="X2078" i="2"/>
  <c r="T2321" i="2"/>
  <c r="Y2321" i="2" s="1"/>
  <c r="Z2321" i="2" s="1"/>
  <c r="X2321" i="2"/>
  <c r="T2325" i="2"/>
  <c r="Y2325" i="2" s="1"/>
  <c r="Z2325" i="2" s="1"/>
  <c r="X2325" i="2"/>
  <c r="T2329" i="2"/>
  <c r="Y2329" i="2" s="1"/>
  <c r="Z2329" i="2" s="1"/>
  <c r="X2329" i="2"/>
  <c r="T2333" i="2"/>
  <c r="Y2333" i="2" s="1"/>
  <c r="Z2333" i="2" s="1"/>
  <c r="X2333" i="2"/>
  <c r="T2374" i="2"/>
  <c r="Y2374" i="2" s="1"/>
  <c r="Z2374" i="2" s="1"/>
  <c r="X2374" i="2"/>
  <c r="T2378" i="2"/>
  <c r="Y2378" i="2" s="1"/>
  <c r="Z2378" i="2" s="1"/>
  <c r="X2378" i="2"/>
  <c r="T2382" i="2"/>
  <c r="Y2382" i="2" s="1"/>
  <c r="Z2382" i="2" s="1"/>
  <c r="X2382" i="2"/>
  <c r="T2386" i="2"/>
  <c r="Y2386" i="2" s="1"/>
  <c r="Z2386" i="2" s="1"/>
  <c r="X2386" i="2"/>
  <c r="T2390" i="2"/>
  <c r="Y2390" i="2" s="1"/>
  <c r="Z2390" i="2" s="1"/>
  <c r="X2390" i="2"/>
  <c r="T2394" i="2"/>
  <c r="Y2394" i="2" s="1"/>
  <c r="Z2394" i="2" s="1"/>
  <c r="X2394" i="2"/>
  <c r="T2398" i="2"/>
  <c r="Y2398" i="2" s="1"/>
  <c r="Z2398" i="2" s="1"/>
  <c r="X2398" i="2"/>
  <c r="T2402" i="2"/>
  <c r="Y2402" i="2" s="1"/>
  <c r="Z2402" i="2" s="1"/>
  <c r="X2402" i="2"/>
  <c r="T2406" i="2"/>
  <c r="Y2406" i="2" s="1"/>
  <c r="Z2406" i="2" s="1"/>
  <c r="X2406" i="2"/>
  <c r="T2521" i="2"/>
  <c r="Y2521" i="2" s="1"/>
  <c r="Z2521" i="2" s="1"/>
  <c r="X2521" i="2"/>
  <c r="T2525" i="2"/>
  <c r="Y2525" i="2" s="1"/>
  <c r="Z2525" i="2" s="1"/>
  <c r="X2525" i="2"/>
  <c r="T2529" i="2"/>
  <c r="Y2529" i="2" s="1"/>
  <c r="Z2529" i="2" s="1"/>
  <c r="X2529" i="2"/>
  <c r="T2536" i="2"/>
  <c r="Y2536" i="2" s="1"/>
  <c r="Z2536" i="2" s="1"/>
  <c r="X2536" i="2"/>
  <c r="T2540" i="2"/>
  <c r="Y2540" i="2" s="1"/>
  <c r="Z2540" i="2" s="1"/>
  <c r="X2540" i="2"/>
  <c r="T2544" i="2"/>
  <c r="Y2544" i="2" s="1"/>
  <c r="Z2544" i="2" s="1"/>
  <c r="X2544" i="2"/>
  <c r="T2548" i="2"/>
  <c r="Y2548" i="2" s="1"/>
  <c r="Z2548" i="2" s="1"/>
  <c r="X2548" i="2"/>
  <c r="T2552" i="2"/>
  <c r="Y2552" i="2" s="1"/>
  <c r="Z2552" i="2" s="1"/>
  <c r="X2552" i="2"/>
  <c r="T2260" i="2"/>
  <c r="Y2260" i="2" s="1"/>
  <c r="Z2260" i="2" s="1"/>
  <c r="X2260" i="2"/>
  <c r="T2264" i="2"/>
  <c r="Y2264" i="2" s="1"/>
  <c r="Z2264" i="2" s="1"/>
  <c r="X2264" i="2"/>
  <c r="T2268" i="2"/>
  <c r="Y2268" i="2" s="1"/>
  <c r="Z2268" i="2" s="1"/>
  <c r="X2268" i="2"/>
  <c r="T2272" i="2"/>
  <c r="Y2272" i="2" s="1"/>
  <c r="Z2272" i="2" s="1"/>
  <c r="X2272" i="2"/>
  <c r="T2276" i="2"/>
  <c r="Y2276" i="2" s="1"/>
  <c r="Z2276" i="2" s="1"/>
  <c r="X2276" i="2"/>
  <c r="T2280" i="2"/>
  <c r="Y2280" i="2" s="1"/>
  <c r="Z2280" i="2" s="1"/>
  <c r="X2280" i="2"/>
  <c r="T2284" i="2"/>
  <c r="Y2284" i="2" s="1"/>
  <c r="Z2284" i="2" s="1"/>
  <c r="X2284" i="2"/>
  <c r="T2288" i="2"/>
  <c r="Y2288" i="2" s="1"/>
  <c r="Z2288" i="2" s="1"/>
  <c r="X2288" i="2"/>
  <c r="T2292" i="2"/>
  <c r="Y2292" i="2" s="1"/>
  <c r="Z2292" i="2" s="1"/>
  <c r="X2292" i="2"/>
  <c r="T2296" i="2"/>
  <c r="Y2296" i="2" s="1"/>
  <c r="Z2296" i="2" s="1"/>
  <c r="X2296" i="2"/>
  <c r="X2559" i="2"/>
  <c r="T2559" i="2"/>
  <c r="Y2559" i="2" s="1"/>
  <c r="Z2559" i="2" s="1"/>
  <c r="T3291" i="2"/>
  <c r="Y3291" i="2" s="1"/>
  <c r="Z3291" i="2" s="1"/>
  <c r="X3291" i="2"/>
  <c r="T3295" i="2"/>
  <c r="Y3295" i="2" s="1"/>
  <c r="Z3295" i="2" s="1"/>
  <c r="X3295" i="2"/>
  <c r="T5889" i="2"/>
  <c r="Y5889" i="2" s="1"/>
  <c r="Z5889" i="2" s="1"/>
  <c r="X5889" i="2"/>
  <c r="T5893" i="2"/>
  <c r="Y5893" i="2" s="1"/>
  <c r="Z5893" i="2" s="1"/>
  <c r="X5893" i="2"/>
  <c r="T5897" i="2"/>
  <c r="Y5897" i="2" s="1"/>
  <c r="Z5897" i="2" s="1"/>
  <c r="X5897" i="2"/>
  <c r="T5901" i="2"/>
  <c r="Y5901" i="2" s="1"/>
  <c r="Z5901" i="2" s="1"/>
  <c r="X5901" i="2"/>
  <c r="T5905" i="2"/>
  <c r="Y5905" i="2" s="1"/>
  <c r="Z5905" i="2" s="1"/>
  <c r="X5905" i="2"/>
  <c r="T5909" i="2"/>
  <c r="Y5909" i="2" s="1"/>
  <c r="Z5909" i="2" s="1"/>
  <c r="X5909" i="2"/>
  <c r="T5913" i="2"/>
  <c r="Y5913" i="2" s="1"/>
  <c r="Z5913" i="2" s="1"/>
  <c r="X5913" i="2"/>
  <c r="T5917" i="2"/>
  <c r="Y5917" i="2" s="1"/>
  <c r="Z5917" i="2" s="1"/>
  <c r="X5917" i="2"/>
  <c r="T5921" i="2"/>
  <c r="Y5921" i="2" s="1"/>
  <c r="Z5921" i="2" s="1"/>
  <c r="X5921" i="2"/>
  <c r="T3298" i="2"/>
  <c r="Y3298" i="2" s="1"/>
  <c r="Z3298" i="2" s="1"/>
  <c r="X3298" i="2"/>
  <c r="T3302" i="2"/>
  <c r="Y3302" i="2" s="1"/>
  <c r="Z3302" i="2" s="1"/>
  <c r="X3302" i="2"/>
  <c r="T3306" i="2"/>
  <c r="Y3306" i="2" s="1"/>
  <c r="Z3306" i="2" s="1"/>
  <c r="X3306" i="2"/>
  <c r="T3310" i="2"/>
  <c r="Y3310" i="2" s="1"/>
  <c r="Z3310" i="2" s="1"/>
  <c r="X3310" i="2"/>
  <c r="T3314" i="2"/>
  <c r="Y3314" i="2" s="1"/>
  <c r="Z3314" i="2" s="1"/>
  <c r="X3314" i="2"/>
  <c r="T3318" i="2"/>
  <c r="Y3318" i="2" s="1"/>
  <c r="Z3318" i="2" s="1"/>
  <c r="X3318" i="2"/>
  <c r="T3322" i="2"/>
  <c r="Y3322" i="2" s="1"/>
  <c r="Z3322" i="2" s="1"/>
  <c r="X3322" i="2"/>
  <c r="T3326" i="2"/>
  <c r="Y3326" i="2" s="1"/>
  <c r="Z3326" i="2" s="1"/>
  <c r="X3326" i="2"/>
  <c r="T3330" i="2"/>
  <c r="Y3330" i="2" s="1"/>
  <c r="Z3330" i="2" s="1"/>
  <c r="X3330" i="2"/>
  <c r="T3334" i="2"/>
  <c r="Y3334" i="2" s="1"/>
  <c r="Z3334" i="2" s="1"/>
  <c r="X3334" i="2"/>
  <c r="T3338" i="2"/>
  <c r="Y3338" i="2" s="1"/>
  <c r="Z3338" i="2" s="1"/>
  <c r="X3338" i="2"/>
  <c r="T3342" i="2"/>
  <c r="Y3342" i="2" s="1"/>
  <c r="Z3342" i="2" s="1"/>
  <c r="X3342" i="2"/>
  <c r="T3346" i="2"/>
  <c r="Y3346" i="2" s="1"/>
  <c r="Z3346" i="2" s="1"/>
  <c r="X3346" i="2"/>
  <c r="T3350" i="2"/>
  <c r="Y3350" i="2" s="1"/>
  <c r="Z3350" i="2" s="1"/>
  <c r="X3350" i="2"/>
  <c r="T3354" i="2"/>
  <c r="Y3354" i="2" s="1"/>
  <c r="Z3354" i="2" s="1"/>
  <c r="X3354" i="2"/>
  <c r="T3358" i="2"/>
  <c r="Y3358" i="2" s="1"/>
  <c r="Z3358" i="2" s="1"/>
  <c r="X3358" i="2"/>
  <c r="T3362" i="2"/>
  <c r="Y3362" i="2" s="1"/>
  <c r="Z3362" i="2" s="1"/>
  <c r="X3362" i="2"/>
  <c r="T3366" i="2"/>
  <c r="Y3366" i="2" s="1"/>
  <c r="Z3366" i="2" s="1"/>
  <c r="X3366" i="2"/>
  <c r="T3407" i="2"/>
  <c r="Y3407" i="2" s="1"/>
  <c r="Z3407" i="2" s="1"/>
  <c r="X3407" i="2"/>
  <c r="T3411" i="2"/>
  <c r="Y3411" i="2" s="1"/>
  <c r="Z3411" i="2" s="1"/>
  <c r="X3411" i="2"/>
  <c r="T3415" i="2"/>
  <c r="Y3415" i="2" s="1"/>
  <c r="Z3415" i="2" s="1"/>
  <c r="X3415" i="2"/>
  <c r="T3419" i="2"/>
  <c r="Y3419" i="2" s="1"/>
  <c r="Z3419" i="2" s="1"/>
  <c r="X3419" i="2"/>
  <c r="T3423" i="2"/>
  <c r="Y3423" i="2" s="1"/>
  <c r="Z3423" i="2" s="1"/>
  <c r="X3423" i="2"/>
  <c r="T3427" i="2"/>
  <c r="Y3427" i="2" s="1"/>
  <c r="Z3427" i="2" s="1"/>
  <c r="X3427" i="2"/>
  <c r="T3431" i="2"/>
  <c r="Y3431" i="2" s="1"/>
  <c r="Z3431" i="2" s="1"/>
  <c r="X3431" i="2"/>
  <c r="T4238" i="2"/>
  <c r="Y4238" i="2" s="1"/>
  <c r="Z4238" i="2" s="1"/>
  <c r="X4238" i="2"/>
  <c r="T4242" i="2"/>
  <c r="Y4242" i="2" s="1"/>
  <c r="Z4242" i="2" s="1"/>
  <c r="X4242" i="2"/>
  <c r="T4246" i="2"/>
  <c r="Y4246" i="2" s="1"/>
  <c r="Z4246" i="2" s="1"/>
  <c r="X4246" i="2"/>
  <c r="T4071" i="2"/>
  <c r="Y4071" i="2" s="1"/>
  <c r="Z4071" i="2" s="1"/>
  <c r="X4071" i="2"/>
  <c r="T4075" i="2"/>
  <c r="Y4075" i="2" s="1"/>
  <c r="Z4075" i="2" s="1"/>
  <c r="X4075" i="2"/>
  <c r="T4079" i="2"/>
  <c r="Y4079" i="2" s="1"/>
  <c r="Z4079" i="2" s="1"/>
  <c r="X4079" i="2"/>
  <c r="T4083" i="2"/>
  <c r="Y4083" i="2" s="1"/>
  <c r="Z4083" i="2" s="1"/>
  <c r="X4083" i="2"/>
  <c r="T4087" i="2"/>
  <c r="Y4087" i="2" s="1"/>
  <c r="Z4087" i="2" s="1"/>
  <c r="X4087" i="2"/>
  <c r="T4094" i="2"/>
  <c r="Y4094" i="2" s="1"/>
  <c r="Z4094" i="2" s="1"/>
  <c r="X4094" i="2"/>
  <c r="T4098" i="2"/>
  <c r="Y4098" i="2" s="1"/>
  <c r="Z4098" i="2" s="1"/>
  <c r="X4098" i="2"/>
  <c r="T4102" i="2"/>
  <c r="Y4102" i="2" s="1"/>
  <c r="Z4102" i="2" s="1"/>
  <c r="X4102" i="2"/>
  <c r="T4106" i="2"/>
  <c r="Y4106" i="2" s="1"/>
  <c r="Z4106" i="2" s="1"/>
  <c r="X4106" i="2"/>
  <c r="T3814" i="2"/>
  <c r="Y3814" i="2" s="1"/>
  <c r="Z3814" i="2" s="1"/>
  <c r="X3814" i="2"/>
  <c r="T3818" i="2"/>
  <c r="Y3818" i="2" s="1"/>
  <c r="Z3818" i="2" s="1"/>
  <c r="X3818" i="2"/>
  <c r="T3822" i="2"/>
  <c r="Y3822" i="2" s="1"/>
  <c r="Z3822" i="2" s="1"/>
  <c r="X3822" i="2"/>
  <c r="T3826" i="2"/>
  <c r="Y3826" i="2" s="1"/>
  <c r="Z3826" i="2" s="1"/>
  <c r="X3826" i="2"/>
  <c r="T3830" i="2"/>
  <c r="Y3830" i="2" s="1"/>
  <c r="Z3830" i="2" s="1"/>
  <c r="X3830" i="2"/>
  <c r="T3834" i="2"/>
  <c r="Y3834" i="2" s="1"/>
  <c r="Z3834" i="2" s="1"/>
  <c r="X3834" i="2"/>
  <c r="T3838" i="2"/>
  <c r="Y3838" i="2" s="1"/>
  <c r="Z3838" i="2" s="1"/>
  <c r="X3838" i="2"/>
  <c r="T3842" i="2"/>
  <c r="Y3842" i="2" s="1"/>
  <c r="Z3842" i="2" s="1"/>
  <c r="X3842" i="2"/>
  <c r="X3846" i="2"/>
  <c r="T3846" i="2"/>
  <c r="Y3846" i="2" s="1"/>
  <c r="Z3846" i="2" s="1"/>
  <c r="T4855" i="2"/>
  <c r="Y4855" i="2" s="1"/>
  <c r="Z4855" i="2" s="1"/>
  <c r="X4855" i="2"/>
  <c r="T4859" i="2"/>
  <c r="Y4859" i="2" s="1"/>
  <c r="Z4859" i="2" s="1"/>
  <c r="X4859" i="2"/>
  <c r="T4863" i="2"/>
  <c r="Y4863" i="2" s="1"/>
  <c r="Z4863" i="2" s="1"/>
  <c r="X4863" i="2"/>
  <c r="T4867" i="2"/>
  <c r="Y4867" i="2" s="1"/>
  <c r="Z4867" i="2" s="1"/>
  <c r="X4867" i="2"/>
  <c r="T4871" i="2"/>
  <c r="Y4871" i="2" s="1"/>
  <c r="Z4871" i="2" s="1"/>
  <c r="X4871" i="2"/>
  <c r="T4875" i="2"/>
  <c r="Y4875" i="2" s="1"/>
  <c r="Z4875" i="2" s="1"/>
  <c r="X4875" i="2"/>
  <c r="T4879" i="2"/>
  <c r="Y4879" i="2" s="1"/>
  <c r="Z4879" i="2" s="1"/>
  <c r="X4879" i="2"/>
  <c r="T4883" i="2"/>
  <c r="Y4883" i="2" s="1"/>
  <c r="Z4883" i="2" s="1"/>
  <c r="X4883" i="2"/>
  <c r="T4961" i="2"/>
  <c r="Y4961" i="2" s="1"/>
  <c r="Z4961" i="2" s="1"/>
  <c r="X4961" i="2"/>
  <c r="T4965" i="2"/>
  <c r="Y4965" i="2" s="1"/>
  <c r="Z4965" i="2" s="1"/>
  <c r="X4965" i="2"/>
  <c r="T4969" i="2"/>
  <c r="Y4969" i="2" s="1"/>
  <c r="Z4969" i="2" s="1"/>
  <c r="X4969" i="2"/>
  <c r="T4973" i="2"/>
  <c r="Y4973" i="2" s="1"/>
  <c r="Z4973" i="2" s="1"/>
  <c r="X4973" i="2"/>
  <c r="T4977" i="2"/>
  <c r="Y4977" i="2" s="1"/>
  <c r="Z4977" i="2" s="1"/>
  <c r="X4977" i="2"/>
  <c r="T4981" i="2"/>
  <c r="Y4981" i="2" s="1"/>
  <c r="Z4981" i="2" s="1"/>
  <c r="X4981" i="2"/>
  <c r="T4985" i="2"/>
  <c r="Y4985" i="2" s="1"/>
  <c r="Z4985" i="2" s="1"/>
  <c r="X4985" i="2"/>
  <c r="T4989" i="2"/>
  <c r="Y4989" i="2" s="1"/>
  <c r="Z4989" i="2" s="1"/>
  <c r="X4989" i="2"/>
  <c r="T4993" i="2"/>
  <c r="Y4993" i="2" s="1"/>
  <c r="Z4993" i="2" s="1"/>
  <c r="X4993" i="2"/>
  <c r="T4997" i="2"/>
  <c r="Y4997" i="2" s="1"/>
  <c r="Z4997" i="2" s="1"/>
  <c r="X4997" i="2"/>
  <c r="T5001" i="2"/>
  <c r="Y5001" i="2" s="1"/>
  <c r="Z5001" i="2" s="1"/>
  <c r="X5001" i="2"/>
  <c r="T5005" i="2"/>
  <c r="Y5005" i="2" s="1"/>
  <c r="Z5005" i="2" s="1"/>
  <c r="X5005" i="2"/>
  <c r="T5009" i="2"/>
  <c r="Y5009" i="2" s="1"/>
  <c r="Z5009" i="2" s="1"/>
  <c r="X5009" i="2"/>
  <c r="T5013" i="2"/>
  <c r="Y5013" i="2" s="1"/>
  <c r="Z5013" i="2" s="1"/>
  <c r="X5013" i="2"/>
  <c r="T5017" i="2"/>
  <c r="Y5017" i="2" s="1"/>
  <c r="Z5017" i="2" s="1"/>
  <c r="X5017" i="2"/>
  <c r="T5021" i="2"/>
  <c r="Y5021" i="2" s="1"/>
  <c r="Z5021" i="2" s="1"/>
  <c r="X5021" i="2"/>
  <c r="T5025" i="2"/>
  <c r="Y5025" i="2" s="1"/>
  <c r="Z5025" i="2" s="1"/>
  <c r="X5025" i="2"/>
  <c r="T5029" i="2"/>
  <c r="Y5029" i="2" s="1"/>
  <c r="Z5029" i="2" s="1"/>
  <c r="X5029" i="2"/>
  <c r="T5033" i="2"/>
  <c r="Y5033" i="2" s="1"/>
  <c r="Z5033" i="2" s="1"/>
  <c r="X5033" i="2"/>
  <c r="T4815" i="2"/>
  <c r="Y4815" i="2" s="1"/>
  <c r="Z4815" i="2" s="1"/>
  <c r="X4815" i="2"/>
  <c r="T4819" i="2"/>
  <c r="Y4819" i="2" s="1"/>
  <c r="Z4819" i="2" s="1"/>
  <c r="X4819" i="2"/>
  <c r="T4823" i="2"/>
  <c r="Y4823" i="2" s="1"/>
  <c r="Z4823" i="2" s="1"/>
  <c r="X4823" i="2"/>
  <c r="T4827" i="2"/>
  <c r="Y4827" i="2" s="1"/>
  <c r="Z4827" i="2" s="1"/>
  <c r="X4827" i="2"/>
  <c r="T4831" i="2"/>
  <c r="Y4831" i="2" s="1"/>
  <c r="Z4831" i="2" s="1"/>
  <c r="X4831" i="2"/>
  <c r="T4835" i="2"/>
  <c r="Y4835" i="2" s="1"/>
  <c r="Z4835" i="2" s="1"/>
  <c r="X4835" i="2"/>
  <c r="T4839" i="2"/>
  <c r="Y4839" i="2" s="1"/>
  <c r="Z4839" i="2" s="1"/>
  <c r="X4839" i="2"/>
  <c r="T4843" i="2"/>
  <c r="Y4843" i="2" s="1"/>
  <c r="Z4843" i="2" s="1"/>
  <c r="X4843" i="2"/>
  <c r="T4847" i="2"/>
  <c r="Y4847" i="2" s="1"/>
  <c r="Z4847" i="2" s="1"/>
  <c r="X4847" i="2"/>
  <c r="T4888" i="2"/>
  <c r="Y4888" i="2" s="1"/>
  <c r="Z4888" i="2" s="1"/>
  <c r="X4888" i="2"/>
  <c r="T4892" i="2"/>
  <c r="Y4892" i="2" s="1"/>
  <c r="Z4892" i="2" s="1"/>
  <c r="X4892" i="2"/>
  <c r="T4896" i="2"/>
  <c r="Y4896" i="2" s="1"/>
  <c r="Z4896" i="2" s="1"/>
  <c r="X4896" i="2"/>
  <c r="T4900" i="2"/>
  <c r="Y4900" i="2" s="1"/>
  <c r="Z4900" i="2" s="1"/>
  <c r="X4900" i="2"/>
  <c r="T4904" i="2"/>
  <c r="Y4904" i="2" s="1"/>
  <c r="Z4904" i="2" s="1"/>
  <c r="X4904" i="2"/>
  <c r="T4908" i="2"/>
  <c r="Y4908" i="2" s="1"/>
  <c r="Z4908" i="2" s="1"/>
  <c r="X4908" i="2"/>
  <c r="T4912" i="2"/>
  <c r="Y4912" i="2" s="1"/>
  <c r="Z4912" i="2" s="1"/>
  <c r="X4912" i="2"/>
  <c r="T4916" i="2"/>
  <c r="Y4916" i="2" s="1"/>
  <c r="Z4916" i="2" s="1"/>
  <c r="X4916" i="2"/>
  <c r="T4919" i="2"/>
  <c r="Y4919" i="2" s="1"/>
  <c r="Z4919" i="2" s="1"/>
  <c r="X4919" i="2"/>
  <c r="T4923" i="2"/>
  <c r="Y4923" i="2" s="1"/>
  <c r="Z4923" i="2" s="1"/>
  <c r="X4923" i="2"/>
  <c r="T5038" i="2"/>
  <c r="Y5038" i="2" s="1"/>
  <c r="Z5038" i="2" s="1"/>
  <c r="X5038" i="2"/>
  <c r="T5042" i="2"/>
  <c r="Y5042" i="2" s="1"/>
  <c r="Z5042" i="2" s="1"/>
  <c r="X5042" i="2"/>
  <c r="T5046" i="2"/>
  <c r="Y5046" i="2" s="1"/>
  <c r="Z5046" i="2" s="1"/>
  <c r="X5046" i="2"/>
  <c r="T5050" i="2"/>
  <c r="Y5050" i="2" s="1"/>
  <c r="Z5050" i="2" s="1"/>
  <c r="X5050" i="2"/>
  <c r="T5054" i="2"/>
  <c r="Y5054" i="2" s="1"/>
  <c r="Z5054" i="2" s="1"/>
  <c r="X5054" i="2"/>
  <c r="T5058" i="2"/>
  <c r="Y5058" i="2" s="1"/>
  <c r="Z5058" i="2" s="1"/>
  <c r="X5058" i="2"/>
  <c r="T5062" i="2"/>
  <c r="Y5062" i="2" s="1"/>
  <c r="Z5062" i="2" s="1"/>
  <c r="X5062" i="2"/>
  <c r="T5066" i="2"/>
  <c r="Y5066" i="2" s="1"/>
  <c r="Z5066" i="2" s="1"/>
  <c r="X5066" i="2"/>
  <c r="T5070" i="2"/>
  <c r="Y5070" i="2" s="1"/>
  <c r="Z5070" i="2" s="1"/>
  <c r="X5070" i="2"/>
  <c r="T5074" i="2"/>
  <c r="Y5074" i="2" s="1"/>
  <c r="Z5074" i="2" s="1"/>
  <c r="X5074" i="2"/>
  <c r="T5078" i="2"/>
  <c r="Y5078" i="2" s="1"/>
  <c r="Z5078" i="2" s="1"/>
  <c r="X5078" i="2"/>
  <c r="T5082" i="2"/>
  <c r="Y5082" i="2" s="1"/>
  <c r="Z5082" i="2" s="1"/>
  <c r="X5082" i="2"/>
  <c r="T5086" i="2"/>
  <c r="Y5086" i="2" s="1"/>
  <c r="Z5086" i="2" s="1"/>
  <c r="X5086" i="2"/>
  <c r="T5090" i="2"/>
  <c r="Y5090" i="2" s="1"/>
  <c r="Z5090" i="2" s="1"/>
  <c r="X5090" i="2"/>
  <c r="T5730" i="2"/>
  <c r="Y5730" i="2" s="1"/>
  <c r="Z5730" i="2" s="1"/>
  <c r="X5730" i="2"/>
  <c r="T5734" i="2"/>
  <c r="Y5734" i="2" s="1"/>
  <c r="Z5734" i="2" s="1"/>
  <c r="X5734" i="2"/>
  <c r="T5442" i="2"/>
  <c r="Y5442" i="2" s="1"/>
  <c r="Z5442" i="2" s="1"/>
  <c r="X5442" i="2"/>
  <c r="T5446" i="2"/>
  <c r="Y5446" i="2" s="1"/>
  <c r="Z5446" i="2" s="1"/>
  <c r="X5446" i="2"/>
  <c r="T5450" i="2"/>
  <c r="Y5450" i="2" s="1"/>
  <c r="Z5450" i="2" s="1"/>
  <c r="X5450" i="2"/>
  <c r="T5454" i="2"/>
  <c r="Y5454" i="2" s="1"/>
  <c r="Z5454" i="2" s="1"/>
  <c r="X5454" i="2"/>
  <c r="T5458" i="2"/>
  <c r="Y5458" i="2" s="1"/>
  <c r="Z5458" i="2" s="1"/>
  <c r="X5458" i="2"/>
  <c r="T5462" i="2"/>
  <c r="Y5462" i="2" s="1"/>
  <c r="Z5462" i="2" s="1"/>
  <c r="X5462" i="2"/>
  <c r="T5466" i="2"/>
  <c r="Y5466" i="2" s="1"/>
  <c r="Z5466" i="2" s="1"/>
  <c r="X5466" i="2"/>
  <c r="T5470" i="2"/>
  <c r="Y5470" i="2" s="1"/>
  <c r="Z5470" i="2" s="1"/>
  <c r="X5470" i="2"/>
  <c r="T5474" i="2"/>
  <c r="Y5474" i="2" s="1"/>
  <c r="Z5474" i="2" s="1"/>
  <c r="X5474" i="2"/>
  <c r="T5478" i="2"/>
  <c r="Y5478" i="2" s="1"/>
  <c r="Z5478" i="2" s="1"/>
  <c r="X5478" i="2"/>
  <c r="T5778" i="2"/>
  <c r="Y5778" i="2" s="1"/>
  <c r="Z5778" i="2" s="1"/>
  <c r="X5778" i="2"/>
  <c r="T5782" i="2"/>
  <c r="Y5782" i="2" s="1"/>
  <c r="Z5782" i="2" s="1"/>
  <c r="X5782" i="2"/>
  <c r="T5786" i="2"/>
  <c r="Y5786" i="2" s="1"/>
  <c r="Z5786" i="2" s="1"/>
  <c r="X5786" i="2"/>
  <c r="T5790" i="2"/>
  <c r="Y5790" i="2" s="1"/>
  <c r="Z5790" i="2" s="1"/>
  <c r="X5790" i="2"/>
  <c r="T5625" i="2"/>
  <c r="Y5625" i="2" s="1"/>
  <c r="Z5625" i="2" s="1"/>
  <c r="X5625" i="2"/>
  <c r="T5629" i="2"/>
  <c r="Y5629" i="2" s="1"/>
  <c r="Z5629" i="2" s="1"/>
  <c r="X5629" i="2"/>
  <c r="T5633" i="2"/>
  <c r="Y5633" i="2" s="1"/>
  <c r="Z5633" i="2" s="1"/>
  <c r="X5633" i="2"/>
  <c r="T6341" i="2"/>
  <c r="Y6341" i="2" s="1"/>
  <c r="Z6341" i="2" s="1"/>
  <c r="X6341" i="2"/>
  <c r="T6345" i="2"/>
  <c r="Y6345" i="2" s="1"/>
  <c r="Z6345" i="2" s="1"/>
  <c r="X6345" i="2"/>
  <c r="T6349" i="2"/>
  <c r="Y6349" i="2" s="1"/>
  <c r="Z6349" i="2" s="1"/>
  <c r="X6349" i="2"/>
  <c r="T6353" i="2"/>
  <c r="Y6353" i="2" s="1"/>
  <c r="Z6353" i="2" s="1"/>
  <c r="X6353" i="2"/>
  <c r="T6357" i="2"/>
  <c r="Y6357" i="2" s="1"/>
  <c r="Z6357" i="2" s="1"/>
  <c r="X6357" i="2"/>
  <c r="X6361" i="2"/>
  <c r="T6361" i="2"/>
  <c r="Y6361" i="2" s="1"/>
  <c r="Z6361" i="2" s="1"/>
  <c r="T6235" i="2"/>
  <c r="Y6235" i="2" s="1"/>
  <c r="Z6235" i="2" s="1"/>
  <c r="X6235" i="2"/>
  <c r="T6239" i="2"/>
  <c r="Y6239" i="2" s="1"/>
  <c r="Z6239" i="2" s="1"/>
  <c r="X6239" i="2"/>
  <c r="T6246" i="2"/>
  <c r="Y6246" i="2" s="1"/>
  <c r="Z6246" i="2" s="1"/>
  <c r="X6246" i="2"/>
  <c r="T6250" i="2"/>
  <c r="Y6250" i="2" s="1"/>
  <c r="Z6250" i="2" s="1"/>
  <c r="X6250" i="2"/>
  <c r="T6254" i="2"/>
  <c r="Y6254" i="2" s="1"/>
  <c r="Z6254" i="2" s="1"/>
  <c r="X6254" i="2"/>
  <c r="T6517" i="2"/>
  <c r="Y6517" i="2" s="1"/>
  <c r="Z6517" i="2" s="1"/>
  <c r="X6517" i="2"/>
  <c r="T6521" i="2"/>
  <c r="Y6521" i="2" s="1"/>
  <c r="Z6521" i="2" s="1"/>
  <c r="X6521" i="2"/>
  <c r="T6524" i="2"/>
  <c r="Y6524" i="2" s="1"/>
  <c r="Z6524" i="2" s="1"/>
  <c r="X6524" i="2"/>
  <c r="T6528" i="2"/>
  <c r="Y6528" i="2" s="1"/>
  <c r="Z6528" i="2" s="1"/>
  <c r="X6528" i="2"/>
  <c r="T6532" i="2"/>
  <c r="Y6532" i="2" s="1"/>
  <c r="Z6532" i="2" s="1"/>
  <c r="X6532" i="2"/>
  <c r="T6536" i="2"/>
  <c r="Y6536" i="2" s="1"/>
  <c r="Z6536" i="2" s="1"/>
  <c r="X6536" i="2"/>
  <c r="T6540" i="2"/>
  <c r="Y6540" i="2" s="1"/>
  <c r="Z6540" i="2" s="1"/>
  <c r="X6540" i="2"/>
  <c r="T6547" i="2"/>
  <c r="Y6547" i="2" s="1"/>
  <c r="Z6547" i="2" s="1"/>
  <c r="X6547" i="2"/>
  <c r="T6551" i="2"/>
  <c r="Y6551" i="2" s="1"/>
  <c r="Z6551" i="2" s="1"/>
  <c r="X6551" i="2"/>
  <c r="T6370" i="2"/>
  <c r="Y6370" i="2" s="1"/>
  <c r="Z6370" i="2" s="1"/>
  <c r="X6370" i="2"/>
  <c r="T6374" i="2"/>
  <c r="Y6374" i="2" s="1"/>
  <c r="Z6374" i="2" s="1"/>
  <c r="X6374" i="2"/>
  <c r="T6378" i="2"/>
  <c r="Y6378" i="2" s="1"/>
  <c r="Z6378" i="2" s="1"/>
  <c r="X6378" i="2"/>
  <c r="T6381" i="2"/>
  <c r="Y6381" i="2" s="1"/>
  <c r="Z6381" i="2" s="1"/>
  <c r="X6381" i="2"/>
  <c r="T6385" i="2"/>
  <c r="Y6385" i="2" s="1"/>
  <c r="Z6385" i="2" s="1"/>
  <c r="X6385" i="2"/>
  <c r="T6389" i="2"/>
  <c r="Y6389" i="2" s="1"/>
  <c r="Z6389" i="2" s="1"/>
  <c r="X6389" i="2"/>
  <c r="T6393" i="2"/>
  <c r="Y6393" i="2" s="1"/>
  <c r="Z6393" i="2" s="1"/>
  <c r="X6393" i="2"/>
  <c r="T6397" i="2"/>
  <c r="Y6397" i="2" s="1"/>
  <c r="Z6397" i="2" s="1"/>
  <c r="X6397" i="2"/>
  <c r="T6401" i="2"/>
  <c r="Y6401" i="2" s="1"/>
  <c r="Z6401" i="2" s="1"/>
  <c r="X6401" i="2"/>
  <c r="T6404" i="2"/>
  <c r="Y6404" i="2" s="1"/>
  <c r="Z6404" i="2" s="1"/>
  <c r="X6404" i="2"/>
  <c r="T6408" i="2"/>
  <c r="Y6408" i="2" s="1"/>
  <c r="Z6408" i="2" s="1"/>
  <c r="X6408" i="2"/>
  <c r="X6412" i="2"/>
  <c r="T6412" i="2"/>
  <c r="Y6412" i="2" s="1"/>
  <c r="Z6412" i="2" s="1"/>
  <c r="T6423" i="2"/>
  <c r="Y6423" i="2" s="1"/>
  <c r="Z6423" i="2" s="1"/>
  <c r="X6423" i="2"/>
  <c r="T6427" i="2"/>
  <c r="Y6427" i="2" s="1"/>
  <c r="Z6427" i="2" s="1"/>
  <c r="X6427" i="2"/>
  <c r="T6512" i="2"/>
  <c r="Y6512" i="2" s="1"/>
  <c r="Z6512" i="2" s="1"/>
  <c r="X6512" i="2"/>
  <c r="T6553" i="2"/>
  <c r="Y6553" i="2" s="1"/>
  <c r="Z6553" i="2" s="1"/>
  <c r="X6553" i="2"/>
  <c r="T6557" i="2"/>
  <c r="Y6557" i="2" s="1"/>
  <c r="Z6557" i="2" s="1"/>
  <c r="X6557" i="2"/>
  <c r="T6561" i="2"/>
  <c r="Y6561" i="2" s="1"/>
  <c r="Z6561" i="2" s="1"/>
  <c r="X6561" i="2"/>
  <c r="T6564" i="2"/>
  <c r="Y6564" i="2" s="1"/>
  <c r="Z6564" i="2" s="1"/>
  <c r="X6564" i="2"/>
  <c r="T6568" i="2"/>
  <c r="Y6568" i="2" s="1"/>
  <c r="Z6568" i="2" s="1"/>
  <c r="X6568" i="2"/>
  <c r="X6575" i="2"/>
  <c r="T6575" i="2"/>
  <c r="Y6575" i="2" s="1"/>
  <c r="Z6575" i="2" s="1"/>
  <c r="T6273" i="2"/>
  <c r="Y6273" i="2" s="1"/>
  <c r="Z6273" i="2" s="1"/>
  <c r="X6273" i="2"/>
  <c r="T6279" i="2"/>
  <c r="Y6279" i="2" s="1"/>
  <c r="Z6279" i="2" s="1"/>
  <c r="X6279" i="2"/>
  <c r="T6285" i="2"/>
  <c r="Y6285" i="2" s="1"/>
  <c r="Z6285" i="2" s="1"/>
  <c r="X6285" i="2"/>
  <c r="T6288" i="2"/>
  <c r="Y6288" i="2" s="1"/>
  <c r="Z6288" i="2" s="1"/>
  <c r="X6288" i="2"/>
  <c r="T6291" i="2"/>
  <c r="Y6291" i="2" s="1"/>
  <c r="Z6291" i="2" s="1"/>
  <c r="X6291" i="2"/>
  <c r="X6590" i="2"/>
  <c r="T6590" i="2"/>
  <c r="Y6590" i="2" s="1"/>
  <c r="Z6590" i="2" s="1"/>
  <c r="T6597" i="2"/>
  <c r="Y6597" i="2" s="1"/>
  <c r="Z6597" i="2" s="1"/>
  <c r="X6597" i="2"/>
  <c r="T6614" i="2"/>
  <c r="Y6614" i="2" s="1"/>
  <c r="Z6614" i="2" s="1"/>
  <c r="X6614" i="2"/>
  <c r="T6620" i="2"/>
  <c r="Y6620" i="2" s="1"/>
  <c r="Z6620" i="2" s="1"/>
  <c r="X6620" i="2"/>
  <c r="X6623" i="2"/>
  <c r="T6623" i="2"/>
  <c r="Y6623" i="2" s="1"/>
  <c r="Z6623" i="2" s="1"/>
  <c r="T5278" i="2"/>
  <c r="Y5278" i="2" s="1"/>
  <c r="Z5278" i="2" s="1"/>
  <c r="X5278" i="2"/>
  <c r="T5282" i="2"/>
  <c r="Y5282" i="2" s="1"/>
  <c r="Z5282" i="2" s="1"/>
  <c r="X5282" i="2"/>
  <c r="T5286" i="2"/>
  <c r="Y5286" i="2" s="1"/>
  <c r="Z5286" i="2" s="1"/>
  <c r="X5286" i="2"/>
  <c r="T5290" i="2"/>
  <c r="Y5290" i="2" s="1"/>
  <c r="Z5290" i="2" s="1"/>
  <c r="X5290" i="2"/>
  <c r="T6959" i="2"/>
  <c r="Y6959" i="2" s="1"/>
  <c r="Z6959" i="2" s="1"/>
  <c r="X6959" i="2"/>
  <c r="T6963" i="2"/>
  <c r="Y6963" i="2" s="1"/>
  <c r="Z6963" i="2" s="1"/>
  <c r="X6963" i="2"/>
  <c r="T6967" i="2"/>
  <c r="Y6967" i="2" s="1"/>
  <c r="Z6967" i="2" s="1"/>
  <c r="X6967" i="2"/>
  <c r="T6971" i="2"/>
  <c r="Y6971" i="2" s="1"/>
  <c r="Z6971" i="2" s="1"/>
  <c r="X6971" i="2"/>
  <c r="T6975" i="2"/>
  <c r="Y6975" i="2" s="1"/>
  <c r="Z6975" i="2" s="1"/>
  <c r="X6975" i="2"/>
  <c r="T6979" i="2"/>
  <c r="Y6979" i="2" s="1"/>
  <c r="Z6979" i="2" s="1"/>
  <c r="X6979" i="2"/>
  <c r="T6983" i="2"/>
  <c r="Y6983" i="2" s="1"/>
  <c r="Z6983" i="2" s="1"/>
  <c r="X6983" i="2"/>
  <c r="T6987" i="2"/>
  <c r="Y6987" i="2" s="1"/>
  <c r="Z6987" i="2" s="1"/>
  <c r="X6987" i="2"/>
  <c r="T6991" i="2"/>
  <c r="Y6991" i="2" s="1"/>
  <c r="Z6991" i="2" s="1"/>
  <c r="X6991" i="2"/>
  <c r="T6995" i="2"/>
  <c r="Y6995" i="2" s="1"/>
  <c r="Z6995" i="2" s="1"/>
  <c r="X6995" i="2"/>
  <c r="T5741" i="2"/>
  <c r="Y5741" i="2" s="1"/>
  <c r="Z5741" i="2" s="1"/>
  <c r="X5741" i="2"/>
  <c r="T5745" i="2"/>
  <c r="Y5745" i="2" s="1"/>
  <c r="Z5745" i="2" s="1"/>
  <c r="X5745" i="2"/>
  <c r="T5749" i="2"/>
  <c r="Y5749" i="2" s="1"/>
  <c r="Z5749" i="2" s="1"/>
  <c r="X5749" i="2"/>
  <c r="T5753" i="2"/>
  <c r="Y5753" i="2" s="1"/>
  <c r="Z5753" i="2" s="1"/>
  <c r="X5753" i="2"/>
  <c r="T5757" i="2"/>
  <c r="Y5757" i="2" s="1"/>
  <c r="Z5757" i="2" s="1"/>
  <c r="X5757" i="2"/>
  <c r="T5761" i="2"/>
  <c r="Y5761" i="2" s="1"/>
  <c r="Z5761" i="2" s="1"/>
  <c r="X5761" i="2"/>
  <c r="T5764" i="2"/>
  <c r="Y5764" i="2" s="1"/>
  <c r="Z5764" i="2" s="1"/>
  <c r="X5764" i="2"/>
  <c r="T5768" i="2"/>
  <c r="Y5768" i="2" s="1"/>
  <c r="Z5768" i="2" s="1"/>
  <c r="X5768" i="2"/>
  <c r="T5772" i="2"/>
  <c r="Y5772" i="2" s="1"/>
  <c r="Z5772" i="2" s="1"/>
  <c r="X5772" i="2"/>
  <c r="T6997" i="2"/>
  <c r="Y6997" i="2" s="1"/>
  <c r="Z6997" i="2" s="1"/>
  <c r="X6997" i="2"/>
  <c r="X4868" i="2"/>
  <c r="T273" i="2"/>
  <c r="Y273" i="2" s="1"/>
  <c r="Z273" i="2" s="1"/>
  <c r="X273" i="2"/>
  <c r="T293" i="2"/>
  <c r="Y293" i="2" s="1"/>
  <c r="Z293" i="2" s="1"/>
  <c r="X293" i="2"/>
  <c r="T9" i="2"/>
  <c r="Y9" i="2" s="1"/>
  <c r="Z9" i="2" s="1"/>
  <c r="X9" i="2"/>
  <c r="T21" i="2"/>
  <c r="Y21" i="2" s="1"/>
  <c r="Z21" i="2" s="1"/>
  <c r="X21" i="2"/>
  <c r="T33" i="2"/>
  <c r="Y33" i="2" s="1"/>
  <c r="Z33" i="2" s="1"/>
  <c r="X33" i="2"/>
  <c r="T131" i="2"/>
  <c r="Y131" i="2" s="1"/>
  <c r="Z131" i="2" s="1"/>
  <c r="X131" i="2"/>
  <c r="T44" i="2"/>
  <c r="Y44" i="2" s="1"/>
  <c r="Z44" i="2" s="1"/>
  <c r="X44" i="2"/>
  <c r="T67" i="2"/>
  <c r="Y67" i="2" s="1"/>
  <c r="Z67" i="2" s="1"/>
  <c r="X67" i="2"/>
  <c r="T6669" i="2"/>
  <c r="Y6669" i="2" s="1"/>
  <c r="Z6669" i="2" s="1"/>
  <c r="X6669" i="2"/>
  <c r="T6677" i="2"/>
  <c r="Y6677" i="2" s="1"/>
  <c r="Z6677" i="2" s="1"/>
  <c r="X6677" i="2"/>
  <c r="T208" i="2"/>
  <c r="Y208" i="2" s="1"/>
  <c r="Z208" i="2" s="1"/>
  <c r="X208" i="2"/>
  <c r="T220" i="2"/>
  <c r="Y220" i="2" s="1"/>
  <c r="Z220" i="2" s="1"/>
  <c r="X220" i="2"/>
  <c r="T232" i="2"/>
  <c r="Y232" i="2" s="1"/>
  <c r="Z232" i="2" s="1"/>
  <c r="X232" i="2"/>
  <c r="T244" i="2"/>
  <c r="Y244" i="2" s="1"/>
  <c r="Z244" i="2" s="1"/>
  <c r="X244" i="2"/>
  <c r="T256" i="2"/>
  <c r="Y256" i="2" s="1"/>
  <c r="Z256" i="2" s="1"/>
  <c r="X256" i="2"/>
  <c r="T156" i="2"/>
  <c r="Y156" i="2" s="1"/>
  <c r="Z156" i="2" s="1"/>
  <c r="X156" i="2"/>
  <c r="T168" i="2"/>
  <c r="Y168" i="2" s="1"/>
  <c r="Z168" i="2" s="1"/>
  <c r="X168" i="2"/>
  <c r="T180" i="2"/>
  <c r="Y180" i="2" s="1"/>
  <c r="Z180" i="2" s="1"/>
  <c r="X180" i="2"/>
  <c r="T303" i="2"/>
  <c r="Y303" i="2" s="1"/>
  <c r="Z303" i="2" s="1"/>
  <c r="X303" i="2"/>
  <c r="T315" i="2"/>
  <c r="Y315" i="2" s="1"/>
  <c r="Z315" i="2" s="1"/>
  <c r="X315" i="2"/>
  <c r="T326" i="2"/>
  <c r="Y326" i="2" s="1"/>
  <c r="Z326" i="2" s="1"/>
  <c r="X326" i="2"/>
  <c r="T334" i="2"/>
  <c r="Y334" i="2" s="1"/>
  <c r="Z334" i="2" s="1"/>
  <c r="X334" i="2"/>
  <c r="T342" i="2"/>
  <c r="Y342" i="2" s="1"/>
  <c r="Z342" i="2" s="1"/>
  <c r="X342" i="2"/>
  <c r="T358" i="2"/>
  <c r="Y358" i="2" s="1"/>
  <c r="Z358" i="2" s="1"/>
  <c r="X358" i="2"/>
  <c r="T382" i="2"/>
  <c r="Y382" i="2" s="1"/>
  <c r="Z382" i="2" s="1"/>
  <c r="X382" i="2"/>
  <c r="T397" i="2"/>
  <c r="Y397" i="2" s="1"/>
  <c r="Z397" i="2" s="1"/>
  <c r="X397" i="2"/>
  <c r="T405" i="2"/>
  <c r="Y405" i="2" s="1"/>
  <c r="Z405" i="2" s="1"/>
  <c r="X405" i="2"/>
  <c r="T1021" i="2"/>
  <c r="Y1021" i="2" s="1"/>
  <c r="Z1021" i="2" s="1"/>
  <c r="X1021" i="2"/>
  <c r="T601" i="2"/>
  <c r="Y601" i="2" s="1"/>
  <c r="Z601" i="2" s="1"/>
  <c r="X601" i="2"/>
  <c r="T612" i="2"/>
  <c r="Y612" i="2" s="1"/>
  <c r="Z612" i="2" s="1"/>
  <c r="X612" i="2"/>
  <c r="T624" i="2"/>
  <c r="Y624" i="2" s="1"/>
  <c r="Z624" i="2" s="1"/>
  <c r="X624" i="2"/>
  <c r="T673" i="2"/>
  <c r="Y673" i="2" s="1"/>
  <c r="Z673" i="2" s="1"/>
  <c r="X673" i="2"/>
  <c r="T689" i="2"/>
  <c r="Y689" i="2" s="1"/>
  <c r="Z689" i="2" s="1"/>
  <c r="X689" i="2"/>
  <c r="T701" i="2"/>
  <c r="Y701" i="2" s="1"/>
  <c r="Z701" i="2" s="1"/>
  <c r="X701" i="2"/>
  <c r="T972" i="2"/>
  <c r="Y972" i="2" s="1"/>
  <c r="Z972" i="2" s="1"/>
  <c r="X972" i="2"/>
  <c r="T988" i="2"/>
  <c r="Y988" i="2" s="1"/>
  <c r="Z988" i="2" s="1"/>
  <c r="X988" i="2"/>
  <c r="T1000" i="2"/>
  <c r="Y1000" i="2" s="1"/>
  <c r="Z1000" i="2" s="1"/>
  <c r="X1000" i="2"/>
  <c r="T498" i="2"/>
  <c r="Y498" i="2" s="1"/>
  <c r="Z498" i="2" s="1"/>
  <c r="X498" i="2"/>
  <c r="T510" i="2"/>
  <c r="Y510" i="2" s="1"/>
  <c r="Z510" i="2" s="1"/>
  <c r="X510" i="2"/>
  <c r="T518" i="2"/>
  <c r="Y518" i="2" s="1"/>
  <c r="Z518" i="2" s="1"/>
  <c r="X518" i="2"/>
  <c r="T941" i="2"/>
  <c r="Y941" i="2" s="1"/>
  <c r="Z941" i="2" s="1"/>
  <c r="X941" i="2"/>
  <c r="T953" i="2"/>
  <c r="Y953" i="2" s="1"/>
  <c r="Z953" i="2" s="1"/>
  <c r="X953" i="2"/>
  <c r="T447" i="2"/>
  <c r="Y447" i="2" s="1"/>
  <c r="Z447" i="2" s="1"/>
  <c r="X447" i="2"/>
  <c r="T459" i="2"/>
  <c r="Y459" i="2" s="1"/>
  <c r="Z459" i="2" s="1"/>
  <c r="X459" i="2"/>
  <c r="T471" i="2"/>
  <c r="Y471" i="2" s="1"/>
  <c r="Z471" i="2" s="1"/>
  <c r="X471" i="2"/>
  <c r="T483" i="2"/>
  <c r="Y483" i="2" s="1"/>
  <c r="Z483" i="2" s="1"/>
  <c r="X483" i="2"/>
  <c r="T421" i="2"/>
  <c r="Y421" i="2" s="1"/>
  <c r="Z421" i="2" s="1"/>
  <c r="X421" i="2"/>
  <c r="T433" i="2"/>
  <c r="Y433" i="2" s="1"/>
  <c r="Z433" i="2" s="1"/>
  <c r="X433" i="2"/>
  <c r="T445" i="2"/>
  <c r="Y445" i="2" s="1"/>
  <c r="Z445" i="2" s="1"/>
  <c r="X445" i="2"/>
  <c r="T790" i="2"/>
  <c r="Y790" i="2" s="1"/>
  <c r="Z790" i="2" s="1"/>
  <c r="X790" i="2"/>
  <c r="T802" i="2"/>
  <c r="Y802" i="2" s="1"/>
  <c r="Z802" i="2" s="1"/>
  <c r="X802" i="2"/>
  <c r="T814" i="2"/>
  <c r="Y814" i="2" s="1"/>
  <c r="Z814" i="2" s="1"/>
  <c r="X814" i="2"/>
  <c r="T567" i="2"/>
  <c r="Y567" i="2" s="1"/>
  <c r="Z567" i="2" s="1"/>
  <c r="X567" i="2"/>
  <c r="T579" i="2"/>
  <c r="Y579" i="2" s="1"/>
  <c r="Z579" i="2" s="1"/>
  <c r="X579" i="2"/>
  <c r="T591" i="2"/>
  <c r="Y591" i="2" s="1"/>
  <c r="Z591" i="2" s="1"/>
  <c r="X591" i="2"/>
  <c r="T640" i="2"/>
  <c r="Y640" i="2" s="1"/>
  <c r="Z640" i="2" s="1"/>
  <c r="X640" i="2"/>
  <c r="T652" i="2"/>
  <c r="Y652" i="2" s="1"/>
  <c r="Z652" i="2" s="1"/>
  <c r="X652" i="2"/>
  <c r="T664" i="2"/>
  <c r="Y664" i="2" s="1"/>
  <c r="Z664" i="2" s="1"/>
  <c r="X664" i="2"/>
  <c r="T750" i="2"/>
  <c r="Y750" i="2" s="1"/>
  <c r="Z750" i="2" s="1"/>
  <c r="X750" i="2"/>
  <c r="T762" i="2"/>
  <c r="Y762" i="2" s="1"/>
  <c r="Z762" i="2" s="1"/>
  <c r="X762" i="2"/>
  <c r="T774" i="2"/>
  <c r="Y774" i="2" s="1"/>
  <c r="Z774" i="2" s="1"/>
  <c r="X774" i="2"/>
  <c r="T778" i="2"/>
  <c r="Y778" i="2" s="1"/>
  <c r="Z778" i="2" s="1"/>
  <c r="X778" i="2"/>
  <c r="T864" i="2"/>
  <c r="Y864" i="2" s="1"/>
  <c r="Z864" i="2" s="1"/>
  <c r="X864" i="2"/>
  <c r="T876" i="2"/>
  <c r="Y876" i="2" s="1"/>
  <c r="Z876" i="2" s="1"/>
  <c r="X876" i="2"/>
  <c r="T522" i="2"/>
  <c r="Y522" i="2" s="1"/>
  <c r="Z522" i="2" s="1"/>
  <c r="X522" i="2"/>
  <c r="T534" i="2"/>
  <c r="Y534" i="2" s="1"/>
  <c r="Z534" i="2" s="1"/>
  <c r="X534" i="2"/>
  <c r="T546" i="2"/>
  <c r="Y546" i="2" s="1"/>
  <c r="Z546" i="2" s="1"/>
  <c r="X546" i="2"/>
  <c r="T891" i="2"/>
  <c r="Y891" i="2" s="1"/>
  <c r="Z891" i="2" s="1"/>
  <c r="X891" i="2"/>
  <c r="T903" i="2"/>
  <c r="Y903" i="2" s="1"/>
  <c r="Z903" i="2" s="1"/>
  <c r="X903" i="2"/>
  <c r="T915" i="2"/>
  <c r="Y915" i="2" s="1"/>
  <c r="Z915" i="2" s="1"/>
  <c r="X915" i="2"/>
  <c r="T927" i="2"/>
  <c r="Y927" i="2" s="1"/>
  <c r="Z927" i="2" s="1"/>
  <c r="X927" i="2"/>
  <c r="T717" i="2"/>
  <c r="Y717" i="2" s="1"/>
  <c r="Z717" i="2" s="1"/>
  <c r="X717" i="2"/>
  <c r="T729" i="2"/>
  <c r="Y729" i="2" s="1"/>
  <c r="Z729" i="2" s="1"/>
  <c r="X729" i="2"/>
  <c r="T741" i="2"/>
  <c r="Y741" i="2" s="1"/>
  <c r="Z741" i="2" s="1"/>
  <c r="X741" i="2"/>
  <c r="T827" i="2"/>
  <c r="Y827" i="2" s="1"/>
  <c r="Z827" i="2" s="1"/>
  <c r="X827" i="2"/>
  <c r="T839" i="2"/>
  <c r="Y839" i="2" s="1"/>
  <c r="Z839" i="2" s="1"/>
  <c r="X839" i="2"/>
  <c r="T851" i="2"/>
  <c r="Y851" i="2" s="1"/>
  <c r="Z851" i="2" s="1"/>
  <c r="X851" i="2"/>
  <c r="T1196" i="2"/>
  <c r="Y1196" i="2" s="1"/>
  <c r="Z1196" i="2" s="1"/>
  <c r="X1196" i="2"/>
  <c r="T1208" i="2"/>
  <c r="Y1208" i="2" s="1"/>
  <c r="Z1208" i="2" s="1"/>
  <c r="X1208" i="2"/>
  <c r="T1220" i="2"/>
  <c r="Y1220" i="2" s="1"/>
  <c r="Z1220" i="2" s="1"/>
  <c r="X1220" i="2"/>
  <c r="T1121" i="2"/>
  <c r="Y1121" i="2" s="1"/>
  <c r="Z1121" i="2" s="1"/>
  <c r="X1121" i="2"/>
  <c r="T1133" i="2"/>
  <c r="Y1133" i="2" s="1"/>
  <c r="Z1133" i="2" s="1"/>
  <c r="X1133" i="2"/>
  <c r="T1145" i="2"/>
  <c r="Y1145" i="2" s="1"/>
  <c r="Z1145" i="2" s="1"/>
  <c r="X1145" i="2"/>
  <c r="T6148" i="2"/>
  <c r="Y6148" i="2" s="1"/>
  <c r="Z6148" i="2" s="1"/>
  <c r="X6148" i="2"/>
  <c r="T6160" i="2"/>
  <c r="Y6160" i="2" s="1"/>
  <c r="Z6160" i="2" s="1"/>
  <c r="X6160" i="2"/>
  <c r="T6172" i="2"/>
  <c r="Y6172" i="2" s="1"/>
  <c r="Z6172" i="2" s="1"/>
  <c r="X6172" i="2"/>
  <c r="T1263" i="2"/>
  <c r="Y1263" i="2" s="1"/>
  <c r="Z1263" i="2" s="1"/>
  <c r="X1263" i="2"/>
  <c r="T1275" i="2"/>
  <c r="Y1275" i="2" s="1"/>
  <c r="Z1275" i="2" s="1"/>
  <c r="X1275" i="2"/>
  <c r="T1291" i="2"/>
  <c r="Y1291" i="2" s="1"/>
  <c r="Z1291" i="2" s="1"/>
  <c r="X1291" i="2"/>
  <c r="T1303" i="2"/>
  <c r="Y1303" i="2" s="1"/>
  <c r="Z1303" i="2" s="1"/>
  <c r="X1303" i="2"/>
  <c r="T1315" i="2"/>
  <c r="Y1315" i="2" s="1"/>
  <c r="Z1315" i="2" s="1"/>
  <c r="X1315" i="2"/>
  <c r="T1327" i="2"/>
  <c r="Y1327" i="2" s="1"/>
  <c r="Z1327" i="2" s="1"/>
  <c r="X1327" i="2"/>
  <c r="T1528" i="2"/>
  <c r="Y1528" i="2" s="1"/>
  <c r="Z1528" i="2" s="1"/>
  <c r="X1528" i="2"/>
  <c r="T1540" i="2"/>
  <c r="Y1540" i="2" s="1"/>
  <c r="Z1540" i="2" s="1"/>
  <c r="X1540" i="2"/>
  <c r="T1552" i="2"/>
  <c r="Y1552" i="2" s="1"/>
  <c r="Z1552" i="2" s="1"/>
  <c r="X1552" i="2"/>
  <c r="T1083" i="2"/>
  <c r="Y1083" i="2" s="1"/>
  <c r="Z1083" i="2" s="1"/>
  <c r="X1083" i="2"/>
  <c r="T1095" i="2"/>
  <c r="Y1095" i="2" s="1"/>
  <c r="Z1095" i="2" s="1"/>
  <c r="X1095" i="2"/>
  <c r="T1107" i="2"/>
  <c r="Y1107" i="2" s="1"/>
  <c r="Z1107" i="2" s="1"/>
  <c r="X1107" i="2"/>
  <c r="T1415" i="2"/>
  <c r="Y1415" i="2" s="1"/>
  <c r="Z1415" i="2" s="1"/>
  <c r="X1415" i="2"/>
  <c r="T1427" i="2"/>
  <c r="Y1427" i="2" s="1"/>
  <c r="Z1427" i="2" s="1"/>
  <c r="X1427" i="2"/>
  <c r="T1439" i="2"/>
  <c r="Y1439" i="2" s="1"/>
  <c r="Z1439" i="2" s="1"/>
  <c r="X1439" i="2"/>
  <c r="T1451" i="2"/>
  <c r="Y1451" i="2" s="1"/>
  <c r="Z1451" i="2" s="1"/>
  <c r="X1451" i="2"/>
  <c r="T1463" i="2"/>
  <c r="Y1463" i="2" s="1"/>
  <c r="Z1463" i="2" s="1"/>
  <c r="X1463" i="2"/>
  <c r="T1475" i="2"/>
  <c r="Y1475" i="2" s="1"/>
  <c r="Z1475" i="2" s="1"/>
  <c r="X1475" i="2"/>
  <c r="T1339" i="2"/>
  <c r="Y1339" i="2" s="1"/>
  <c r="Z1339" i="2" s="1"/>
  <c r="X1339" i="2"/>
  <c r="T1351" i="2"/>
  <c r="Y1351" i="2" s="1"/>
  <c r="Z1351" i="2" s="1"/>
  <c r="X1351" i="2"/>
  <c r="T1363" i="2"/>
  <c r="Y1363" i="2" s="1"/>
  <c r="Z1363" i="2" s="1"/>
  <c r="X1363" i="2"/>
  <c r="T1379" i="2"/>
  <c r="Y1379" i="2" s="1"/>
  <c r="Z1379" i="2" s="1"/>
  <c r="X1379" i="2"/>
  <c r="T1391" i="2"/>
  <c r="Y1391" i="2" s="1"/>
  <c r="Z1391" i="2" s="1"/>
  <c r="X1391" i="2"/>
  <c r="T1403" i="2"/>
  <c r="Y1403" i="2" s="1"/>
  <c r="Z1403" i="2" s="1"/>
  <c r="X1403" i="2"/>
  <c r="T1156" i="2"/>
  <c r="Y1156" i="2" s="1"/>
  <c r="Z1156" i="2" s="1"/>
  <c r="X1156" i="2"/>
  <c r="T1168" i="2"/>
  <c r="Y1168" i="2" s="1"/>
  <c r="Z1168" i="2" s="1"/>
  <c r="X1168" i="2"/>
  <c r="T1180" i="2"/>
  <c r="Y1180" i="2" s="1"/>
  <c r="Z1180" i="2" s="1"/>
  <c r="X1180" i="2"/>
  <c r="T1488" i="2"/>
  <c r="Y1488" i="2" s="1"/>
  <c r="Z1488" i="2" s="1"/>
  <c r="X1488" i="2"/>
  <c r="T1500" i="2"/>
  <c r="Y1500" i="2" s="1"/>
  <c r="Z1500" i="2" s="1"/>
  <c r="X1500" i="2"/>
  <c r="T1512" i="2"/>
  <c r="Y1512" i="2" s="1"/>
  <c r="Z1512" i="2" s="1"/>
  <c r="X1512" i="2"/>
  <c r="T1598" i="2"/>
  <c r="Y1598" i="2" s="1"/>
  <c r="Z1598" i="2" s="1"/>
  <c r="X1598" i="2"/>
  <c r="T1610" i="2"/>
  <c r="Y1610" i="2" s="1"/>
  <c r="Z1610" i="2" s="1"/>
  <c r="X1610" i="2"/>
  <c r="T1622" i="2"/>
  <c r="Y1622" i="2" s="1"/>
  <c r="Z1622" i="2" s="1"/>
  <c r="X1622" i="2"/>
  <c r="T1638" i="2"/>
  <c r="Y1638" i="2" s="1"/>
  <c r="Z1638" i="2" s="1"/>
  <c r="X1638" i="2"/>
  <c r="T1650" i="2"/>
  <c r="Y1650" i="2" s="1"/>
  <c r="Z1650" i="2" s="1"/>
  <c r="X1650" i="2"/>
  <c r="T1662" i="2"/>
  <c r="Y1662" i="2" s="1"/>
  <c r="Z1662" i="2" s="1"/>
  <c r="X1662" i="2"/>
  <c r="T1674" i="2"/>
  <c r="Y1674" i="2" s="1"/>
  <c r="Z1674" i="2" s="1"/>
  <c r="X1674" i="2"/>
  <c r="T1686" i="2"/>
  <c r="Y1686" i="2" s="1"/>
  <c r="Z1686" i="2" s="1"/>
  <c r="X1686" i="2"/>
  <c r="T1698" i="2"/>
  <c r="Y1698" i="2" s="1"/>
  <c r="Z1698" i="2" s="1"/>
  <c r="X1698" i="2"/>
  <c r="T2339" i="2"/>
  <c r="Y2339" i="2" s="1"/>
  <c r="Z2339" i="2" s="1"/>
  <c r="X2339" i="2"/>
  <c r="T2351" i="2"/>
  <c r="Y2351" i="2" s="1"/>
  <c r="Z2351" i="2" s="1"/>
  <c r="X2351" i="2"/>
  <c r="T2363" i="2"/>
  <c r="Y2363" i="2" s="1"/>
  <c r="Z2363" i="2" s="1"/>
  <c r="X2363" i="2"/>
  <c r="T1746" i="2"/>
  <c r="Y1746" i="2" s="1"/>
  <c r="Z1746" i="2" s="1"/>
  <c r="X1746" i="2"/>
  <c r="T1758" i="2"/>
  <c r="Y1758" i="2" s="1"/>
  <c r="Z1758" i="2" s="1"/>
  <c r="X1758" i="2"/>
  <c r="T1770" i="2"/>
  <c r="Y1770" i="2" s="1"/>
  <c r="Z1770" i="2" s="1"/>
  <c r="X1770" i="2"/>
  <c r="T1782" i="2"/>
  <c r="Y1782" i="2" s="1"/>
  <c r="Z1782" i="2" s="1"/>
  <c r="X1782" i="2"/>
  <c r="T1790" i="2"/>
  <c r="Y1790" i="2" s="1"/>
  <c r="Z1790" i="2" s="1"/>
  <c r="X1790" i="2"/>
  <c r="T1802" i="2"/>
  <c r="Y1802" i="2" s="1"/>
  <c r="Z1802" i="2" s="1"/>
  <c r="X1802" i="2"/>
  <c r="T1814" i="2"/>
  <c r="Y1814" i="2" s="1"/>
  <c r="Z1814" i="2" s="1"/>
  <c r="X1814" i="2"/>
  <c r="T1715" i="2"/>
  <c r="Y1715" i="2" s="1"/>
  <c r="Z1715" i="2" s="1"/>
  <c r="X1715" i="2"/>
  <c r="T1727" i="2"/>
  <c r="Y1727" i="2" s="1"/>
  <c r="Z1727" i="2" s="1"/>
  <c r="X1727" i="2"/>
  <c r="T1739" i="2"/>
  <c r="Y1739" i="2" s="1"/>
  <c r="Z1739" i="2" s="1"/>
  <c r="X1739" i="2"/>
  <c r="T1824" i="2"/>
  <c r="Y1824" i="2" s="1"/>
  <c r="Z1824" i="2" s="1"/>
  <c r="X1824" i="2"/>
  <c r="T1828" i="2"/>
  <c r="Y1828" i="2" s="1"/>
  <c r="Z1828" i="2" s="1"/>
  <c r="X1828" i="2"/>
  <c r="T1840" i="2"/>
  <c r="Y1840" i="2" s="1"/>
  <c r="Z1840" i="2" s="1"/>
  <c r="X1840" i="2"/>
  <c r="T1852" i="2"/>
  <c r="Y1852" i="2" s="1"/>
  <c r="Z1852" i="2" s="1"/>
  <c r="X1852" i="2"/>
  <c r="T88" i="2"/>
  <c r="Y88" i="2" s="1"/>
  <c r="Z88" i="2" s="1"/>
  <c r="X88" i="2"/>
  <c r="T100" i="2"/>
  <c r="Y100" i="2" s="1"/>
  <c r="Z100" i="2" s="1"/>
  <c r="X100" i="2"/>
  <c r="T112" i="2"/>
  <c r="Y112" i="2" s="1"/>
  <c r="Z112" i="2" s="1"/>
  <c r="X112" i="2"/>
  <c r="T1863" i="2"/>
  <c r="Y1863" i="2" s="1"/>
  <c r="Z1863" i="2" s="1"/>
  <c r="X1863" i="2"/>
  <c r="T1875" i="2"/>
  <c r="Y1875" i="2" s="1"/>
  <c r="Z1875" i="2" s="1"/>
  <c r="X1875" i="2"/>
  <c r="T1887" i="2"/>
  <c r="Y1887" i="2" s="1"/>
  <c r="Z1887" i="2" s="1"/>
  <c r="X1887" i="2"/>
  <c r="T1903" i="2"/>
  <c r="Y1903" i="2" s="1"/>
  <c r="Z1903" i="2" s="1"/>
  <c r="X1903" i="2"/>
  <c r="T1926" i="2"/>
  <c r="Y1926" i="2" s="1"/>
  <c r="Z1926" i="2" s="1"/>
  <c r="X1926" i="2"/>
  <c r="T2012" i="2"/>
  <c r="Y2012" i="2" s="1"/>
  <c r="Z2012" i="2" s="1"/>
  <c r="X2012" i="2"/>
  <c r="T2024" i="2"/>
  <c r="Y2024" i="2" s="1"/>
  <c r="Z2024" i="2" s="1"/>
  <c r="X2024" i="2"/>
  <c r="T5822" i="2"/>
  <c r="Y5822" i="2" s="1"/>
  <c r="Z5822" i="2" s="1"/>
  <c r="X5822" i="2"/>
  <c r="T5834" i="2"/>
  <c r="Y5834" i="2" s="1"/>
  <c r="Z5834" i="2" s="1"/>
  <c r="X5834" i="2"/>
  <c r="T2039" i="2"/>
  <c r="Y2039" i="2" s="1"/>
  <c r="Z2039" i="2" s="1"/>
  <c r="X2039" i="2"/>
  <c r="T2051" i="2"/>
  <c r="Y2051" i="2" s="1"/>
  <c r="Z2051" i="2" s="1"/>
  <c r="X2051" i="2"/>
  <c r="T2071" i="2"/>
  <c r="Y2071" i="2" s="1"/>
  <c r="Z2071" i="2" s="1"/>
  <c r="X2071" i="2"/>
  <c r="T2082" i="2"/>
  <c r="Y2082" i="2" s="1"/>
  <c r="Z2082" i="2" s="1"/>
  <c r="X2082" i="2"/>
  <c r="T2090" i="2"/>
  <c r="Y2090" i="2" s="1"/>
  <c r="Z2090" i="2" s="1"/>
  <c r="X2090" i="2"/>
  <c r="T2102" i="2"/>
  <c r="Y2102" i="2" s="1"/>
  <c r="Z2102" i="2" s="1"/>
  <c r="X2102" i="2"/>
  <c r="T2151" i="2"/>
  <c r="Y2151" i="2" s="1"/>
  <c r="Z2151" i="2" s="1"/>
  <c r="X2151" i="2"/>
  <c r="T2159" i="2"/>
  <c r="Y2159" i="2" s="1"/>
  <c r="Z2159" i="2" s="1"/>
  <c r="X2159" i="2"/>
  <c r="T2175" i="2"/>
  <c r="Y2175" i="2" s="1"/>
  <c r="Z2175" i="2" s="1"/>
  <c r="X2175" i="2"/>
  <c r="T2113" i="2"/>
  <c r="Y2113" i="2" s="1"/>
  <c r="Z2113" i="2" s="1"/>
  <c r="X2113" i="2"/>
  <c r="T2125" i="2"/>
  <c r="Y2125" i="2" s="1"/>
  <c r="Z2125" i="2" s="1"/>
  <c r="X2125" i="2"/>
  <c r="T2137" i="2"/>
  <c r="Y2137" i="2" s="1"/>
  <c r="Z2137" i="2" s="1"/>
  <c r="X2137" i="2"/>
  <c r="T2202" i="2"/>
  <c r="Y2202" i="2" s="1"/>
  <c r="Z2202" i="2" s="1"/>
  <c r="X2202" i="2"/>
  <c r="T2214" i="2"/>
  <c r="Y2214" i="2" s="1"/>
  <c r="Z2214" i="2" s="1"/>
  <c r="X2214" i="2"/>
  <c r="T4150" i="2"/>
  <c r="Y4150" i="2" s="1"/>
  <c r="Z4150" i="2" s="1"/>
  <c r="X4150" i="2"/>
  <c r="T4161" i="2"/>
  <c r="Y4161" i="2" s="1"/>
  <c r="Z4161" i="2" s="1"/>
  <c r="X4161" i="2"/>
  <c r="T4173" i="2"/>
  <c r="Y4173" i="2" s="1"/>
  <c r="Z4173" i="2" s="1"/>
  <c r="X4173" i="2"/>
  <c r="T2224" i="2"/>
  <c r="Y2224" i="2" s="1"/>
  <c r="Z2224" i="2" s="1"/>
  <c r="X2224" i="2"/>
  <c r="T2236" i="2"/>
  <c r="Y2236" i="2" s="1"/>
  <c r="Z2236" i="2" s="1"/>
  <c r="X2236" i="2"/>
  <c r="T2248" i="2"/>
  <c r="Y2248" i="2" s="1"/>
  <c r="Z2248" i="2" s="1"/>
  <c r="X2248" i="2"/>
  <c r="T2259" i="2"/>
  <c r="Y2259" i="2" s="1"/>
  <c r="Z2259" i="2" s="1"/>
  <c r="X2259" i="2"/>
  <c r="T6711" i="2"/>
  <c r="Y6711" i="2" s="1"/>
  <c r="Z6711" i="2" s="1"/>
  <c r="X6711" i="2"/>
  <c r="T6723" i="2"/>
  <c r="Y6723" i="2" s="1"/>
  <c r="Z6723" i="2" s="1"/>
  <c r="X6723" i="2"/>
  <c r="T2299" i="2"/>
  <c r="Y2299" i="2" s="1"/>
  <c r="Z2299" i="2" s="1"/>
  <c r="X2299" i="2"/>
  <c r="T2311" i="2"/>
  <c r="Y2311" i="2" s="1"/>
  <c r="Z2311" i="2" s="1"/>
  <c r="X2311" i="2"/>
  <c r="T2322" i="2"/>
  <c r="Y2322" i="2" s="1"/>
  <c r="Z2322" i="2" s="1"/>
  <c r="X2322" i="2"/>
  <c r="T2330" i="2"/>
  <c r="Y2330" i="2" s="1"/>
  <c r="Z2330" i="2" s="1"/>
  <c r="X2330" i="2"/>
  <c r="T2395" i="2"/>
  <c r="Y2395" i="2" s="1"/>
  <c r="Z2395" i="2" s="1"/>
  <c r="X2395" i="2"/>
  <c r="T2522" i="2"/>
  <c r="Y2522" i="2" s="1"/>
  <c r="Z2522" i="2" s="1"/>
  <c r="X2522" i="2"/>
  <c r="T2533" i="2"/>
  <c r="Y2533" i="2" s="1"/>
  <c r="Z2533" i="2" s="1"/>
  <c r="X2533" i="2"/>
  <c r="T2541" i="2"/>
  <c r="Y2541" i="2" s="1"/>
  <c r="Z2541" i="2" s="1"/>
  <c r="X2541" i="2"/>
  <c r="T2553" i="2"/>
  <c r="Y2553" i="2" s="1"/>
  <c r="Z2553" i="2" s="1"/>
  <c r="X2553" i="2"/>
  <c r="T2265" i="2"/>
  <c r="Y2265" i="2" s="1"/>
  <c r="Z2265" i="2" s="1"/>
  <c r="X2265" i="2"/>
  <c r="T2277" i="2"/>
  <c r="Y2277" i="2" s="1"/>
  <c r="Z2277" i="2" s="1"/>
  <c r="X2277" i="2"/>
  <c r="T2289" i="2"/>
  <c r="Y2289" i="2" s="1"/>
  <c r="Z2289" i="2" s="1"/>
  <c r="X2289" i="2"/>
  <c r="T2556" i="2"/>
  <c r="Y2556" i="2" s="1"/>
  <c r="Z2556" i="2" s="1"/>
  <c r="X2556" i="2"/>
  <c r="T2567" i="2"/>
  <c r="Y2567" i="2" s="1"/>
  <c r="Z2567" i="2" s="1"/>
  <c r="X2567" i="2"/>
  <c r="T2575" i="2"/>
  <c r="Y2575" i="2" s="1"/>
  <c r="Z2575" i="2" s="1"/>
  <c r="X2575" i="2"/>
  <c r="T2587" i="2"/>
  <c r="Y2587" i="2" s="1"/>
  <c r="Z2587" i="2" s="1"/>
  <c r="X2587" i="2"/>
  <c r="T1970" i="2"/>
  <c r="Y1970" i="2" s="1"/>
  <c r="Z1970" i="2" s="1"/>
  <c r="X1970" i="2"/>
  <c r="T1978" i="2"/>
  <c r="Y1978" i="2" s="1"/>
  <c r="Z1978" i="2" s="1"/>
  <c r="X1978" i="2"/>
  <c r="T1990" i="2"/>
  <c r="Y1990" i="2" s="1"/>
  <c r="Z1990" i="2" s="1"/>
  <c r="X1990" i="2"/>
  <c r="T1998" i="2"/>
  <c r="Y1998" i="2" s="1"/>
  <c r="Z1998" i="2" s="1"/>
  <c r="X1998" i="2"/>
  <c r="T2413" i="2"/>
  <c r="Y2413" i="2" s="1"/>
  <c r="Z2413" i="2" s="1"/>
  <c r="X2413" i="2"/>
  <c r="T2417" i="2"/>
  <c r="Y2417" i="2" s="1"/>
  <c r="Z2417" i="2" s="1"/>
  <c r="X2417" i="2"/>
  <c r="T2429" i="2"/>
  <c r="Y2429" i="2" s="1"/>
  <c r="Z2429" i="2" s="1"/>
  <c r="X2429" i="2"/>
  <c r="T2441" i="2"/>
  <c r="Y2441" i="2" s="1"/>
  <c r="Z2441" i="2" s="1"/>
  <c r="X2441" i="2"/>
  <c r="T2453" i="2"/>
  <c r="Y2453" i="2" s="1"/>
  <c r="Z2453" i="2" s="1"/>
  <c r="X2453" i="2"/>
  <c r="T2485" i="2"/>
  <c r="Y2485" i="2" s="1"/>
  <c r="Z2485" i="2" s="1"/>
  <c r="X2485" i="2"/>
  <c r="T2493" i="2"/>
  <c r="Y2493" i="2" s="1"/>
  <c r="Z2493" i="2" s="1"/>
  <c r="X2493" i="2"/>
  <c r="T2509" i="2"/>
  <c r="Y2509" i="2" s="1"/>
  <c r="Z2509" i="2" s="1"/>
  <c r="X2509" i="2"/>
  <c r="T2595" i="2"/>
  <c r="Y2595" i="2" s="1"/>
  <c r="Z2595" i="2" s="1"/>
  <c r="X2595" i="2"/>
  <c r="T2611" i="2"/>
  <c r="Y2611" i="2" s="1"/>
  <c r="Z2611" i="2" s="1"/>
  <c r="X2611" i="2"/>
  <c r="T2623" i="2"/>
  <c r="Y2623" i="2" s="1"/>
  <c r="Z2623" i="2" s="1"/>
  <c r="X2623" i="2"/>
  <c r="T2709" i="2"/>
  <c r="Y2709" i="2" s="1"/>
  <c r="Z2709" i="2" s="1"/>
  <c r="X2709" i="2"/>
  <c r="T2721" i="2"/>
  <c r="Y2721" i="2" s="1"/>
  <c r="Z2721" i="2" s="1"/>
  <c r="X2721" i="2"/>
  <c r="T2733" i="2"/>
  <c r="Y2733" i="2" s="1"/>
  <c r="Z2733" i="2" s="1"/>
  <c r="X2733" i="2"/>
  <c r="T2671" i="2"/>
  <c r="Y2671" i="2" s="1"/>
  <c r="Z2671" i="2" s="1"/>
  <c r="X2671" i="2"/>
  <c r="T2683" i="2"/>
  <c r="Y2683" i="2" s="1"/>
  <c r="Z2683" i="2" s="1"/>
  <c r="X2683" i="2"/>
  <c r="T2691" i="2"/>
  <c r="Y2691" i="2" s="1"/>
  <c r="Z2691" i="2" s="1"/>
  <c r="X2691" i="2"/>
  <c r="T2703" i="2"/>
  <c r="Y2703" i="2" s="1"/>
  <c r="Z2703" i="2" s="1"/>
  <c r="X2703" i="2"/>
  <c r="T1568" i="2"/>
  <c r="Y1568" i="2" s="1"/>
  <c r="Z1568" i="2" s="1"/>
  <c r="X1568" i="2"/>
  <c r="T1580" i="2"/>
  <c r="Y1580" i="2" s="1"/>
  <c r="Z1580" i="2" s="1"/>
  <c r="X1580" i="2"/>
  <c r="T2632" i="2"/>
  <c r="Y2632" i="2" s="1"/>
  <c r="Z2632" i="2" s="1"/>
  <c r="X2632" i="2"/>
  <c r="T2644" i="2"/>
  <c r="Y2644" i="2" s="1"/>
  <c r="Z2644" i="2" s="1"/>
  <c r="X2644" i="2"/>
  <c r="T2656" i="2"/>
  <c r="Y2656" i="2" s="1"/>
  <c r="Z2656" i="2" s="1"/>
  <c r="X2656" i="2"/>
  <c r="T2664" i="2"/>
  <c r="Y2664" i="2" s="1"/>
  <c r="Z2664" i="2" s="1"/>
  <c r="X2664" i="2"/>
  <c r="T2750" i="2"/>
  <c r="Y2750" i="2" s="1"/>
  <c r="Z2750" i="2" s="1"/>
  <c r="X2750" i="2"/>
  <c r="T2758" i="2"/>
  <c r="Y2758" i="2" s="1"/>
  <c r="Z2758" i="2" s="1"/>
  <c r="X2758" i="2"/>
  <c r="T2770" i="2"/>
  <c r="Y2770" i="2" s="1"/>
  <c r="Z2770" i="2" s="1"/>
  <c r="X2770" i="2"/>
  <c r="T2856" i="2"/>
  <c r="Y2856" i="2" s="1"/>
  <c r="Z2856" i="2" s="1"/>
  <c r="X2856" i="2"/>
  <c r="T2864" i="2"/>
  <c r="Y2864" i="2" s="1"/>
  <c r="Z2864" i="2" s="1"/>
  <c r="X2864" i="2"/>
  <c r="T2876" i="2"/>
  <c r="Y2876" i="2" s="1"/>
  <c r="Z2876" i="2" s="1"/>
  <c r="X2876" i="2"/>
  <c r="T2884" i="2"/>
  <c r="Y2884" i="2" s="1"/>
  <c r="Z2884" i="2" s="1"/>
  <c r="X2884" i="2"/>
  <c r="T2822" i="2"/>
  <c r="Y2822" i="2" s="1"/>
  <c r="Z2822" i="2" s="1"/>
  <c r="X2822" i="2"/>
  <c r="T2830" i="2"/>
  <c r="Y2830" i="2" s="1"/>
  <c r="Z2830" i="2" s="1"/>
  <c r="X2830" i="2"/>
  <c r="T2838" i="2"/>
  <c r="Y2838" i="2" s="1"/>
  <c r="Z2838" i="2" s="1"/>
  <c r="X2838" i="2"/>
  <c r="T2850" i="2"/>
  <c r="Y2850" i="2" s="1"/>
  <c r="Z2850" i="2" s="1"/>
  <c r="X2850" i="2"/>
  <c r="T2977" i="2"/>
  <c r="Y2977" i="2" s="1"/>
  <c r="Z2977" i="2" s="1"/>
  <c r="X2977" i="2"/>
  <c r="T2985" i="2"/>
  <c r="Y2985" i="2" s="1"/>
  <c r="Z2985" i="2" s="1"/>
  <c r="X2985" i="2"/>
  <c r="T2993" i="2"/>
  <c r="Y2993" i="2" s="1"/>
  <c r="Z2993" i="2" s="1"/>
  <c r="X2993" i="2"/>
  <c r="T2890" i="2"/>
  <c r="Y2890" i="2" s="1"/>
  <c r="Z2890" i="2" s="1"/>
  <c r="X2890" i="2"/>
  <c r="T2898" i="2"/>
  <c r="Y2898" i="2" s="1"/>
  <c r="Z2898" i="2" s="1"/>
  <c r="X2898" i="2"/>
  <c r="T2906" i="2"/>
  <c r="Y2906" i="2" s="1"/>
  <c r="Z2906" i="2" s="1"/>
  <c r="X2906" i="2"/>
  <c r="T2914" i="2"/>
  <c r="Y2914" i="2" s="1"/>
  <c r="Z2914" i="2" s="1"/>
  <c r="X2914" i="2"/>
  <c r="T2922" i="2"/>
  <c r="Y2922" i="2" s="1"/>
  <c r="Z2922" i="2" s="1"/>
  <c r="X2922" i="2"/>
  <c r="T2934" i="2"/>
  <c r="Y2934" i="2" s="1"/>
  <c r="Z2934" i="2" s="1"/>
  <c r="X2934" i="2"/>
  <c r="T2946" i="2"/>
  <c r="Y2946" i="2" s="1"/>
  <c r="Z2946" i="2" s="1"/>
  <c r="X2946" i="2"/>
  <c r="T2962" i="2"/>
  <c r="Y2962" i="2" s="1"/>
  <c r="Z2962" i="2" s="1"/>
  <c r="X2962" i="2"/>
  <c r="T2797" i="2"/>
  <c r="Y2797" i="2" s="1"/>
  <c r="Z2797" i="2" s="1"/>
  <c r="X2797" i="2"/>
  <c r="T3239" i="2"/>
  <c r="Y3239" i="2" s="1"/>
  <c r="Z3239" i="2" s="1"/>
  <c r="X3239" i="2"/>
  <c r="T3519" i="2"/>
  <c r="Y3519" i="2" s="1"/>
  <c r="Z3519" i="2" s="1"/>
  <c r="X3519" i="2"/>
  <c r="T3527" i="2"/>
  <c r="Y3527" i="2" s="1"/>
  <c r="Z3527" i="2" s="1"/>
  <c r="X3527" i="2"/>
  <c r="T3534" i="2"/>
  <c r="Y3534" i="2" s="1"/>
  <c r="Z3534" i="2" s="1"/>
  <c r="X3534" i="2"/>
  <c r="T3542" i="2"/>
  <c r="Y3542" i="2" s="1"/>
  <c r="Z3542" i="2" s="1"/>
  <c r="X3542" i="2"/>
  <c r="T3550" i="2"/>
  <c r="Y3550" i="2" s="1"/>
  <c r="Z3550" i="2" s="1"/>
  <c r="X3550" i="2"/>
  <c r="T3632" i="2"/>
  <c r="Y3632" i="2" s="1"/>
  <c r="Z3632" i="2" s="1"/>
  <c r="X3632" i="2"/>
  <c r="T3640" i="2"/>
  <c r="Y3640" i="2" s="1"/>
  <c r="Z3640" i="2" s="1"/>
  <c r="X3640" i="2"/>
  <c r="T3660" i="2"/>
  <c r="Y3660" i="2" s="1"/>
  <c r="Z3660" i="2" s="1"/>
  <c r="X3660" i="2"/>
  <c r="T3668" i="2"/>
  <c r="Y3668" i="2" s="1"/>
  <c r="Z3668" i="2" s="1"/>
  <c r="X3668" i="2"/>
  <c r="T3676" i="2"/>
  <c r="Y3676" i="2" s="1"/>
  <c r="Z3676" i="2" s="1"/>
  <c r="X3676" i="2"/>
  <c r="T3684" i="2"/>
  <c r="Y3684" i="2" s="1"/>
  <c r="Z3684" i="2" s="1"/>
  <c r="X3684" i="2"/>
  <c r="T3692" i="2"/>
  <c r="Y3692" i="2" s="1"/>
  <c r="Z3692" i="2" s="1"/>
  <c r="X3692" i="2"/>
  <c r="T3445" i="2"/>
  <c r="Y3445" i="2" s="1"/>
  <c r="Z3445" i="2" s="1"/>
  <c r="X3445" i="2"/>
  <c r="T3453" i="2"/>
  <c r="Y3453" i="2" s="1"/>
  <c r="Z3453" i="2" s="1"/>
  <c r="X3453" i="2"/>
  <c r="T3461" i="2"/>
  <c r="Y3461" i="2" s="1"/>
  <c r="Z3461" i="2" s="1"/>
  <c r="X3461" i="2"/>
  <c r="T3469" i="2"/>
  <c r="Y3469" i="2" s="1"/>
  <c r="Z3469" i="2" s="1"/>
  <c r="X3469" i="2"/>
  <c r="T3715" i="2"/>
  <c r="Y3715" i="2" s="1"/>
  <c r="Z3715" i="2" s="1"/>
  <c r="X3715" i="2"/>
  <c r="T3723" i="2"/>
  <c r="Y3723" i="2" s="1"/>
  <c r="Z3723" i="2" s="1"/>
  <c r="X3723" i="2"/>
  <c r="T3731" i="2"/>
  <c r="Y3731" i="2" s="1"/>
  <c r="Z3731" i="2" s="1"/>
  <c r="X3731" i="2"/>
  <c r="T3739" i="2"/>
  <c r="Y3739" i="2" s="1"/>
  <c r="Z3739" i="2" s="1"/>
  <c r="X3739" i="2"/>
  <c r="T4302" i="2"/>
  <c r="Y4302" i="2" s="1"/>
  <c r="Z4302" i="2" s="1"/>
  <c r="X4302" i="2"/>
  <c r="T4310" i="2"/>
  <c r="Y4310" i="2" s="1"/>
  <c r="Z4310" i="2" s="1"/>
  <c r="X4310" i="2"/>
  <c r="T4318" i="2"/>
  <c r="Y4318" i="2" s="1"/>
  <c r="Z4318" i="2" s="1"/>
  <c r="X4318" i="2"/>
  <c r="T4330" i="2"/>
  <c r="Y4330" i="2" s="1"/>
  <c r="Z4330" i="2" s="1"/>
  <c r="X4330" i="2"/>
  <c r="T4194" i="2"/>
  <c r="Y4194" i="2" s="1"/>
  <c r="Z4194" i="2" s="1"/>
  <c r="X4194" i="2"/>
  <c r="T4214" i="2"/>
  <c r="Y4214" i="2" s="1"/>
  <c r="Z4214" i="2" s="1"/>
  <c r="X4214" i="2"/>
  <c r="T4355" i="2"/>
  <c r="Y4355" i="2" s="1"/>
  <c r="Z4355" i="2" s="1"/>
  <c r="X4355" i="2"/>
  <c r="T4880" i="2"/>
  <c r="Y4880" i="2" s="1"/>
  <c r="Z4880" i="2" s="1"/>
  <c r="X4880" i="2"/>
  <c r="X5783" i="2"/>
  <c r="T269" i="2"/>
  <c r="Y269" i="2" s="1"/>
  <c r="Z269" i="2" s="1"/>
  <c r="X269" i="2"/>
  <c r="T281" i="2"/>
  <c r="Y281" i="2" s="1"/>
  <c r="Z281" i="2" s="1"/>
  <c r="X281" i="2"/>
  <c r="T289" i="2"/>
  <c r="Y289" i="2" s="1"/>
  <c r="Z289" i="2" s="1"/>
  <c r="X289" i="2"/>
  <c r="T5" i="2"/>
  <c r="Y5" i="2" s="1"/>
  <c r="Z5" i="2" s="1"/>
  <c r="X5" i="2"/>
  <c r="T13" i="2"/>
  <c r="Y13" i="2" s="1"/>
  <c r="Z13" i="2" s="1"/>
  <c r="X13" i="2"/>
  <c r="T26" i="2"/>
  <c r="Y26" i="2" s="1"/>
  <c r="Z26" i="2" s="1"/>
  <c r="X26" i="2"/>
  <c r="T139" i="2"/>
  <c r="Y139" i="2" s="1"/>
  <c r="Z139" i="2" s="1"/>
  <c r="X139" i="2"/>
  <c r="T52" i="2"/>
  <c r="Y52" i="2" s="1"/>
  <c r="Z52" i="2" s="1"/>
  <c r="X52" i="2"/>
  <c r="T75" i="2"/>
  <c r="Y75" i="2" s="1"/>
  <c r="Z75" i="2" s="1"/>
  <c r="X75" i="2"/>
  <c r="T6685" i="2"/>
  <c r="Y6685" i="2" s="1"/>
  <c r="Z6685" i="2" s="1"/>
  <c r="X6685" i="2"/>
  <c r="T6693" i="2"/>
  <c r="Y6693" i="2" s="1"/>
  <c r="Z6693" i="2" s="1"/>
  <c r="X6693" i="2"/>
  <c r="T204" i="2"/>
  <c r="Y204" i="2" s="1"/>
  <c r="Z204" i="2" s="1"/>
  <c r="X204" i="2"/>
  <c r="T216" i="2"/>
  <c r="Y216" i="2" s="1"/>
  <c r="Z216" i="2" s="1"/>
  <c r="X216" i="2"/>
  <c r="T228" i="2"/>
  <c r="Y228" i="2" s="1"/>
  <c r="Z228" i="2" s="1"/>
  <c r="X228" i="2"/>
  <c r="T240" i="2"/>
  <c r="Y240" i="2" s="1"/>
  <c r="Z240" i="2" s="1"/>
  <c r="X240" i="2"/>
  <c r="T252" i="2"/>
  <c r="Y252" i="2" s="1"/>
  <c r="Z252" i="2" s="1"/>
  <c r="X252" i="2"/>
  <c r="T152" i="2"/>
  <c r="Y152" i="2" s="1"/>
  <c r="Z152" i="2" s="1"/>
  <c r="X152" i="2"/>
  <c r="T164" i="2"/>
  <c r="Y164" i="2" s="1"/>
  <c r="Z164" i="2" s="1"/>
  <c r="X164" i="2"/>
  <c r="T172" i="2"/>
  <c r="Y172" i="2" s="1"/>
  <c r="Z172" i="2" s="1"/>
  <c r="X172" i="2"/>
  <c r="T184" i="2"/>
  <c r="Y184" i="2" s="1"/>
  <c r="Z184" i="2" s="1"/>
  <c r="X184" i="2"/>
  <c r="T311" i="2"/>
  <c r="Y311" i="2" s="1"/>
  <c r="Z311" i="2" s="1"/>
  <c r="X311" i="2"/>
  <c r="T323" i="2"/>
  <c r="Y323" i="2" s="1"/>
  <c r="Z323" i="2" s="1"/>
  <c r="X323" i="2"/>
  <c r="T350" i="2"/>
  <c r="Y350" i="2" s="1"/>
  <c r="Z350" i="2" s="1"/>
  <c r="X350" i="2"/>
  <c r="T374" i="2"/>
  <c r="Y374" i="2" s="1"/>
  <c r="Z374" i="2" s="1"/>
  <c r="X374" i="2"/>
  <c r="T1013" i="2"/>
  <c r="Y1013" i="2" s="1"/>
  <c r="Z1013" i="2" s="1"/>
  <c r="X1013" i="2"/>
  <c r="T608" i="2"/>
  <c r="Y608" i="2" s="1"/>
  <c r="Z608" i="2" s="1"/>
  <c r="X608" i="2"/>
  <c r="T620" i="2"/>
  <c r="Y620" i="2" s="1"/>
  <c r="Z620" i="2" s="1"/>
  <c r="X620" i="2"/>
  <c r="T669" i="2"/>
  <c r="Y669" i="2" s="1"/>
  <c r="Z669" i="2" s="1"/>
  <c r="X669" i="2"/>
  <c r="T681" i="2"/>
  <c r="Y681" i="2" s="1"/>
  <c r="Z681" i="2" s="1"/>
  <c r="X681" i="2"/>
  <c r="T693" i="2"/>
  <c r="Y693" i="2" s="1"/>
  <c r="Z693" i="2" s="1"/>
  <c r="X693" i="2"/>
  <c r="T705" i="2"/>
  <c r="Y705" i="2" s="1"/>
  <c r="Z705" i="2" s="1"/>
  <c r="X705" i="2"/>
  <c r="T976" i="2"/>
  <c r="Y976" i="2" s="1"/>
  <c r="Z976" i="2" s="1"/>
  <c r="X976" i="2"/>
  <c r="T984" i="2"/>
  <c r="Y984" i="2" s="1"/>
  <c r="Z984" i="2" s="1"/>
  <c r="X984" i="2"/>
  <c r="T996" i="2"/>
  <c r="Y996" i="2" s="1"/>
  <c r="Z996" i="2" s="1"/>
  <c r="X996" i="2"/>
  <c r="T490" i="2"/>
  <c r="Y490" i="2" s="1"/>
  <c r="Z490" i="2" s="1"/>
  <c r="X490" i="2"/>
  <c r="T502" i="2"/>
  <c r="Y502" i="2" s="1"/>
  <c r="Z502" i="2" s="1"/>
  <c r="X502" i="2"/>
  <c r="T514" i="2"/>
  <c r="Y514" i="2" s="1"/>
  <c r="Z514" i="2" s="1"/>
  <c r="X514" i="2"/>
  <c r="T933" i="2"/>
  <c r="Y933" i="2" s="1"/>
  <c r="Z933" i="2" s="1"/>
  <c r="X933" i="2"/>
  <c r="T945" i="2"/>
  <c r="Y945" i="2" s="1"/>
  <c r="Z945" i="2" s="1"/>
  <c r="X945" i="2"/>
  <c r="T957" i="2"/>
  <c r="Y957" i="2" s="1"/>
  <c r="Z957" i="2" s="1"/>
  <c r="X957" i="2"/>
  <c r="T451" i="2"/>
  <c r="Y451" i="2" s="1"/>
  <c r="Z451" i="2" s="1"/>
  <c r="X451" i="2"/>
  <c r="T463" i="2"/>
  <c r="Y463" i="2" s="1"/>
  <c r="Z463" i="2" s="1"/>
  <c r="X463" i="2"/>
  <c r="T475" i="2"/>
  <c r="Y475" i="2" s="1"/>
  <c r="Z475" i="2" s="1"/>
  <c r="X475" i="2"/>
  <c r="T417" i="2"/>
  <c r="Y417" i="2" s="1"/>
  <c r="Z417" i="2" s="1"/>
  <c r="X417" i="2"/>
  <c r="T429" i="2"/>
  <c r="Y429" i="2" s="1"/>
  <c r="Z429" i="2" s="1"/>
  <c r="X429" i="2"/>
  <c r="T441" i="2"/>
  <c r="Y441" i="2" s="1"/>
  <c r="Z441" i="2" s="1"/>
  <c r="X441" i="2"/>
  <c r="T786" i="2"/>
  <c r="Y786" i="2" s="1"/>
  <c r="Z786" i="2" s="1"/>
  <c r="X786" i="2"/>
  <c r="T798" i="2"/>
  <c r="Y798" i="2" s="1"/>
  <c r="Z798" i="2" s="1"/>
  <c r="X798" i="2"/>
  <c r="T810" i="2"/>
  <c r="Y810" i="2" s="1"/>
  <c r="Z810" i="2" s="1"/>
  <c r="X810" i="2"/>
  <c r="T559" i="2"/>
  <c r="Y559" i="2" s="1"/>
  <c r="Z559" i="2" s="1"/>
  <c r="X559" i="2"/>
  <c r="T571" i="2"/>
  <c r="Y571" i="2" s="1"/>
  <c r="Z571" i="2" s="1"/>
  <c r="X571" i="2"/>
  <c r="T587" i="2"/>
  <c r="Y587" i="2" s="1"/>
  <c r="Z587" i="2" s="1"/>
  <c r="X587" i="2"/>
  <c r="T636" i="2"/>
  <c r="Y636" i="2" s="1"/>
  <c r="Z636" i="2" s="1"/>
  <c r="X636" i="2"/>
  <c r="T648" i="2"/>
  <c r="Y648" i="2" s="1"/>
  <c r="Z648" i="2" s="1"/>
  <c r="X648" i="2"/>
  <c r="T660" i="2"/>
  <c r="Y660" i="2" s="1"/>
  <c r="Z660" i="2" s="1"/>
  <c r="X660" i="2"/>
  <c r="T746" i="2"/>
  <c r="Y746" i="2" s="1"/>
  <c r="Z746" i="2" s="1"/>
  <c r="X746" i="2"/>
  <c r="T758" i="2"/>
  <c r="Y758" i="2" s="1"/>
  <c r="Z758" i="2" s="1"/>
  <c r="X758" i="2"/>
  <c r="T770" i="2"/>
  <c r="Y770" i="2" s="1"/>
  <c r="Z770" i="2" s="1"/>
  <c r="X770" i="2"/>
  <c r="T860" i="2"/>
  <c r="Y860" i="2" s="1"/>
  <c r="Z860" i="2" s="1"/>
  <c r="X860" i="2"/>
  <c r="T872" i="2"/>
  <c r="Y872" i="2" s="1"/>
  <c r="Z872" i="2" s="1"/>
  <c r="X872" i="2"/>
  <c r="T884" i="2"/>
  <c r="Y884" i="2" s="1"/>
  <c r="Z884" i="2" s="1"/>
  <c r="X884" i="2"/>
  <c r="T526" i="2"/>
  <c r="Y526" i="2" s="1"/>
  <c r="Z526" i="2" s="1"/>
  <c r="X526" i="2"/>
  <c r="T538" i="2"/>
  <c r="Y538" i="2" s="1"/>
  <c r="Z538" i="2" s="1"/>
  <c r="X538" i="2"/>
  <c r="T550" i="2"/>
  <c r="Y550" i="2" s="1"/>
  <c r="Z550" i="2" s="1"/>
  <c r="X550" i="2"/>
  <c r="T895" i="2"/>
  <c r="Y895" i="2" s="1"/>
  <c r="Z895" i="2" s="1"/>
  <c r="X895" i="2"/>
  <c r="T911" i="2"/>
  <c r="Y911" i="2" s="1"/>
  <c r="Z911" i="2" s="1"/>
  <c r="X911" i="2"/>
  <c r="T923" i="2"/>
  <c r="Y923" i="2" s="1"/>
  <c r="Z923" i="2" s="1"/>
  <c r="X923" i="2"/>
  <c r="T709" i="2"/>
  <c r="Y709" i="2" s="1"/>
  <c r="Z709" i="2" s="1"/>
  <c r="X709" i="2"/>
  <c r="T721" i="2"/>
  <c r="Y721" i="2" s="1"/>
  <c r="Z721" i="2" s="1"/>
  <c r="X721" i="2"/>
  <c r="T733" i="2"/>
  <c r="Y733" i="2" s="1"/>
  <c r="Z733" i="2" s="1"/>
  <c r="X733" i="2"/>
  <c r="T819" i="2"/>
  <c r="Y819" i="2" s="1"/>
  <c r="Z819" i="2" s="1"/>
  <c r="X819" i="2"/>
  <c r="T831" i="2"/>
  <c r="Y831" i="2" s="1"/>
  <c r="Z831" i="2" s="1"/>
  <c r="X831" i="2"/>
  <c r="T843" i="2"/>
  <c r="Y843" i="2" s="1"/>
  <c r="Z843" i="2" s="1"/>
  <c r="X843" i="2"/>
  <c r="T1188" i="2"/>
  <c r="Y1188" i="2" s="1"/>
  <c r="Z1188" i="2" s="1"/>
  <c r="X1188" i="2"/>
  <c r="T1200" i="2"/>
  <c r="Y1200" i="2" s="1"/>
  <c r="Z1200" i="2" s="1"/>
  <c r="X1200" i="2"/>
  <c r="T1212" i="2"/>
  <c r="Y1212" i="2" s="1"/>
  <c r="Z1212" i="2" s="1"/>
  <c r="X1212" i="2"/>
  <c r="T1117" i="2"/>
  <c r="Y1117" i="2" s="1"/>
  <c r="Z1117" i="2" s="1"/>
  <c r="X1117" i="2"/>
  <c r="T1129" i="2"/>
  <c r="Y1129" i="2" s="1"/>
  <c r="Z1129" i="2" s="1"/>
  <c r="X1129" i="2"/>
  <c r="T1141" i="2"/>
  <c r="Y1141" i="2" s="1"/>
  <c r="Z1141" i="2" s="1"/>
  <c r="X1141" i="2"/>
  <c r="T6152" i="2"/>
  <c r="Y6152" i="2" s="1"/>
  <c r="Z6152" i="2" s="1"/>
  <c r="X6152" i="2"/>
  <c r="T6164" i="2"/>
  <c r="Y6164" i="2" s="1"/>
  <c r="Z6164" i="2" s="1"/>
  <c r="X6164" i="2"/>
  <c r="T6176" i="2"/>
  <c r="Y6176" i="2" s="1"/>
  <c r="Z6176" i="2" s="1"/>
  <c r="X6176" i="2"/>
  <c r="T1267" i="2"/>
  <c r="Y1267" i="2" s="1"/>
  <c r="Z1267" i="2" s="1"/>
  <c r="X1267" i="2"/>
  <c r="T1279" i="2"/>
  <c r="Y1279" i="2" s="1"/>
  <c r="Z1279" i="2" s="1"/>
  <c r="X1279" i="2"/>
  <c r="T1287" i="2"/>
  <c r="Y1287" i="2" s="1"/>
  <c r="Z1287" i="2" s="1"/>
  <c r="X1287" i="2"/>
  <c r="T1299" i="2"/>
  <c r="Y1299" i="2" s="1"/>
  <c r="Z1299" i="2" s="1"/>
  <c r="X1299" i="2"/>
  <c r="T1311" i="2"/>
  <c r="Y1311" i="2" s="1"/>
  <c r="Z1311" i="2" s="1"/>
  <c r="X1311" i="2"/>
  <c r="T1323" i="2"/>
  <c r="Y1323" i="2" s="1"/>
  <c r="Z1323" i="2" s="1"/>
  <c r="X1323" i="2"/>
  <c r="T1520" i="2"/>
  <c r="Y1520" i="2" s="1"/>
  <c r="Z1520" i="2" s="1"/>
  <c r="X1520" i="2"/>
  <c r="T1532" i="2"/>
  <c r="Y1532" i="2" s="1"/>
  <c r="Z1532" i="2" s="1"/>
  <c r="X1532" i="2"/>
  <c r="T1544" i="2"/>
  <c r="Y1544" i="2" s="1"/>
  <c r="Z1544" i="2" s="1"/>
  <c r="X1544" i="2"/>
  <c r="T1079" i="2"/>
  <c r="Y1079" i="2" s="1"/>
  <c r="Z1079" i="2" s="1"/>
  <c r="X1079" i="2"/>
  <c r="T1087" i="2"/>
  <c r="Y1087" i="2" s="1"/>
  <c r="Z1087" i="2" s="1"/>
  <c r="X1087" i="2"/>
  <c r="T1099" i="2"/>
  <c r="Y1099" i="2" s="1"/>
  <c r="Z1099" i="2" s="1"/>
  <c r="X1099" i="2"/>
  <c r="T1111" i="2"/>
  <c r="Y1111" i="2" s="1"/>
  <c r="Z1111" i="2" s="1"/>
  <c r="X1111" i="2"/>
  <c r="T1419" i="2"/>
  <c r="Y1419" i="2" s="1"/>
  <c r="Z1419" i="2" s="1"/>
  <c r="X1419" i="2"/>
  <c r="T1431" i="2"/>
  <c r="Y1431" i="2" s="1"/>
  <c r="Z1431" i="2" s="1"/>
  <c r="X1431" i="2"/>
  <c r="T1443" i="2"/>
  <c r="Y1443" i="2" s="1"/>
  <c r="Z1443" i="2" s="1"/>
  <c r="X1443" i="2"/>
  <c r="T1455" i="2"/>
  <c r="Y1455" i="2" s="1"/>
  <c r="Z1455" i="2" s="1"/>
  <c r="X1455" i="2"/>
  <c r="T1467" i="2"/>
  <c r="Y1467" i="2" s="1"/>
  <c r="Z1467" i="2" s="1"/>
  <c r="X1467" i="2"/>
  <c r="T1335" i="2"/>
  <c r="Y1335" i="2" s="1"/>
  <c r="Z1335" i="2" s="1"/>
  <c r="X1335" i="2"/>
  <c r="T1347" i="2"/>
  <c r="Y1347" i="2" s="1"/>
  <c r="Z1347" i="2" s="1"/>
  <c r="X1347" i="2"/>
  <c r="T1359" i="2"/>
  <c r="Y1359" i="2" s="1"/>
  <c r="Z1359" i="2" s="1"/>
  <c r="X1359" i="2"/>
  <c r="T1371" i="2"/>
  <c r="Y1371" i="2" s="1"/>
  <c r="Z1371" i="2" s="1"/>
  <c r="X1371" i="2"/>
  <c r="T1383" i="2"/>
  <c r="Y1383" i="2" s="1"/>
  <c r="Z1383" i="2" s="1"/>
  <c r="X1383" i="2"/>
  <c r="T1395" i="2"/>
  <c r="Y1395" i="2" s="1"/>
  <c r="Z1395" i="2" s="1"/>
  <c r="X1395" i="2"/>
  <c r="T1152" i="2"/>
  <c r="Y1152" i="2" s="1"/>
  <c r="Z1152" i="2" s="1"/>
  <c r="X1152" i="2"/>
  <c r="T1164" i="2"/>
  <c r="Y1164" i="2" s="1"/>
  <c r="Z1164" i="2" s="1"/>
  <c r="X1164" i="2"/>
  <c r="T1176" i="2"/>
  <c r="Y1176" i="2" s="1"/>
  <c r="Z1176" i="2" s="1"/>
  <c r="X1176" i="2"/>
  <c r="T1484" i="2"/>
  <c r="Y1484" i="2" s="1"/>
  <c r="Z1484" i="2" s="1"/>
  <c r="X1484" i="2"/>
  <c r="T1496" i="2"/>
  <c r="Y1496" i="2" s="1"/>
  <c r="Z1496" i="2" s="1"/>
  <c r="X1496" i="2"/>
  <c r="T1508" i="2"/>
  <c r="Y1508" i="2" s="1"/>
  <c r="Z1508" i="2" s="1"/>
  <c r="X1508" i="2"/>
  <c r="T1516" i="2"/>
  <c r="Y1516" i="2" s="1"/>
  <c r="Z1516" i="2" s="1"/>
  <c r="X1516" i="2"/>
  <c r="T1602" i="2"/>
  <c r="Y1602" i="2" s="1"/>
  <c r="Z1602" i="2" s="1"/>
  <c r="X1602" i="2"/>
  <c r="T1614" i="2"/>
  <c r="Y1614" i="2" s="1"/>
  <c r="Z1614" i="2" s="1"/>
  <c r="X1614" i="2"/>
  <c r="T1626" i="2"/>
  <c r="Y1626" i="2" s="1"/>
  <c r="Z1626" i="2" s="1"/>
  <c r="X1626" i="2"/>
  <c r="T1634" i="2"/>
  <c r="Y1634" i="2" s="1"/>
  <c r="Z1634" i="2" s="1"/>
  <c r="X1634" i="2"/>
  <c r="T1646" i="2"/>
  <c r="Y1646" i="2" s="1"/>
  <c r="Z1646" i="2" s="1"/>
  <c r="X1646" i="2"/>
  <c r="T1658" i="2"/>
  <c r="Y1658" i="2" s="1"/>
  <c r="Z1658" i="2" s="1"/>
  <c r="X1658" i="2"/>
  <c r="T1670" i="2"/>
  <c r="Y1670" i="2" s="1"/>
  <c r="Z1670" i="2" s="1"/>
  <c r="X1670" i="2"/>
  <c r="T1682" i="2"/>
  <c r="Y1682" i="2" s="1"/>
  <c r="Z1682" i="2" s="1"/>
  <c r="X1682" i="2"/>
  <c r="T1694" i="2"/>
  <c r="Y1694" i="2" s="1"/>
  <c r="Z1694" i="2" s="1"/>
  <c r="X1694" i="2"/>
  <c r="T2335" i="2"/>
  <c r="Y2335" i="2" s="1"/>
  <c r="Z2335" i="2" s="1"/>
  <c r="X2335" i="2"/>
  <c r="T2347" i="2"/>
  <c r="Y2347" i="2" s="1"/>
  <c r="Z2347" i="2" s="1"/>
  <c r="X2347" i="2"/>
  <c r="T2355" i="2"/>
  <c r="Y2355" i="2" s="1"/>
  <c r="Z2355" i="2" s="1"/>
  <c r="X2355" i="2"/>
  <c r="T2367" i="2"/>
  <c r="Y2367" i="2" s="1"/>
  <c r="Z2367" i="2" s="1"/>
  <c r="X2367" i="2"/>
  <c r="T1750" i="2"/>
  <c r="Y1750" i="2" s="1"/>
  <c r="Z1750" i="2" s="1"/>
  <c r="X1750" i="2"/>
  <c r="T1762" i="2"/>
  <c r="Y1762" i="2" s="1"/>
  <c r="Z1762" i="2" s="1"/>
  <c r="X1762" i="2"/>
  <c r="T1774" i="2"/>
  <c r="Y1774" i="2" s="1"/>
  <c r="Z1774" i="2" s="1"/>
  <c r="X1774" i="2"/>
  <c r="T1786" i="2"/>
  <c r="Y1786" i="2" s="1"/>
  <c r="Z1786" i="2" s="1"/>
  <c r="X1786" i="2"/>
  <c r="T1798" i="2"/>
  <c r="Y1798" i="2" s="1"/>
  <c r="Z1798" i="2" s="1"/>
  <c r="X1798" i="2"/>
  <c r="T1810" i="2"/>
  <c r="Y1810" i="2" s="1"/>
  <c r="Z1810" i="2" s="1"/>
  <c r="X1810" i="2"/>
  <c r="T1711" i="2"/>
  <c r="Y1711" i="2" s="1"/>
  <c r="Z1711" i="2" s="1"/>
  <c r="X1711" i="2"/>
  <c r="T1723" i="2"/>
  <c r="Y1723" i="2" s="1"/>
  <c r="Z1723" i="2" s="1"/>
  <c r="X1723" i="2"/>
  <c r="T1735" i="2"/>
  <c r="Y1735" i="2" s="1"/>
  <c r="Z1735" i="2" s="1"/>
  <c r="X1735" i="2"/>
  <c r="T1821" i="2"/>
  <c r="Y1821" i="2" s="1"/>
  <c r="Z1821" i="2" s="1"/>
  <c r="X1821" i="2"/>
  <c r="T1836" i="2"/>
  <c r="Y1836" i="2" s="1"/>
  <c r="Z1836" i="2" s="1"/>
  <c r="X1836" i="2"/>
  <c r="T1848" i="2"/>
  <c r="Y1848" i="2" s="1"/>
  <c r="Z1848" i="2" s="1"/>
  <c r="X1848" i="2"/>
  <c r="T84" i="2"/>
  <c r="Y84" i="2" s="1"/>
  <c r="Z84" i="2" s="1"/>
  <c r="X84" i="2"/>
  <c r="T96" i="2"/>
  <c r="Y96" i="2" s="1"/>
  <c r="Z96" i="2" s="1"/>
  <c r="X96" i="2"/>
  <c r="T108" i="2"/>
  <c r="Y108" i="2" s="1"/>
  <c r="Z108" i="2" s="1"/>
  <c r="X108" i="2"/>
  <c r="T1859" i="2"/>
  <c r="Y1859" i="2" s="1"/>
  <c r="Z1859" i="2" s="1"/>
  <c r="X1859" i="2"/>
  <c r="T1871" i="2"/>
  <c r="Y1871" i="2" s="1"/>
  <c r="Z1871" i="2" s="1"/>
  <c r="X1871" i="2"/>
  <c r="T1883" i="2"/>
  <c r="Y1883" i="2" s="1"/>
  <c r="Z1883" i="2" s="1"/>
  <c r="X1883" i="2"/>
  <c r="T1895" i="2"/>
  <c r="Y1895" i="2" s="1"/>
  <c r="Z1895" i="2" s="1"/>
  <c r="X1895" i="2"/>
  <c r="T1907" i="2"/>
  <c r="Y1907" i="2" s="1"/>
  <c r="Z1907" i="2" s="1"/>
  <c r="X1907" i="2"/>
  <c r="T1918" i="2"/>
  <c r="Y1918" i="2" s="1"/>
  <c r="Z1918" i="2" s="1"/>
  <c r="X1918" i="2"/>
  <c r="T2008" i="2"/>
  <c r="Y2008" i="2" s="1"/>
  <c r="Z2008" i="2" s="1"/>
  <c r="X2008" i="2"/>
  <c r="T2016" i="2"/>
  <c r="Y2016" i="2" s="1"/>
  <c r="Z2016" i="2" s="1"/>
  <c r="X2016" i="2"/>
  <c r="T2020" i="2"/>
  <c r="Y2020" i="2" s="1"/>
  <c r="Z2020" i="2" s="1"/>
  <c r="X2020" i="2"/>
  <c r="T2028" i="2"/>
  <c r="Y2028" i="2" s="1"/>
  <c r="Z2028" i="2" s="1"/>
  <c r="X2028" i="2"/>
  <c r="T5814" i="2"/>
  <c r="Y5814" i="2" s="1"/>
  <c r="Z5814" i="2" s="1"/>
  <c r="X5814" i="2"/>
  <c r="T5826" i="2"/>
  <c r="Y5826" i="2" s="1"/>
  <c r="Z5826" i="2" s="1"/>
  <c r="X5826" i="2"/>
  <c r="T5838" i="2"/>
  <c r="Y5838" i="2" s="1"/>
  <c r="Z5838" i="2" s="1"/>
  <c r="X5838" i="2"/>
  <c r="T5846" i="2"/>
  <c r="Y5846" i="2" s="1"/>
  <c r="Z5846" i="2" s="1"/>
  <c r="X5846" i="2"/>
  <c r="T2047" i="2"/>
  <c r="Y2047" i="2" s="1"/>
  <c r="Z2047" i="2" s="1"/>
  <c r="X2047" i="2"/>
  <c r="T2059" i="2"/>
  <c r="Y2059" i="2" s="1"/>
  <c r="Z2059" i="2" s="1"/>
  <c r="X2059" i="2"/>
  <c r="T2106" i="2"/>
  <c r="Y2106" i="2" s="1"/>
  <c r="Z2106" i="2" s="1"/>
  <c r="X2106" i="2"/>
  <c r="T2155" i="2"/>
  <c r="Y2155" i="2" s="1"/>
  <c r="Z2155" i="2" s="1"/>
  <c r="X2155" i="2"/>
  <c r="T2167" i="2"/>
  <c r="Y2167" i="2" s="1"/>
  <c r="Z2167" i="2" s="1"/>
  <c r="X2167" i="2"/>
  <c r="T2179" i="2"/>
  <c r="Y2179" i="2" s="1"/>
  <c r="Z2179" i="2" s="1"/>
  <c r="X2179" i="2"/>
  <c r="T2129" i="2"/>
  <c r="Y2129" i="2" s="1"/>
  <c r="Z2129" i="2" s="1"/>
  <c r="X2129" i="2"/>
  <c r="T2141" i="2"/>
  <c r="Y2141" i="2" s="1"/>
  <c r="Z2141" i="2" s="1"/>
  <c r="X2141" i="2"/>
  <c r="T2186" i="2"/>
  <c r="Y2186" i="2" s="1"/>
  <c r="Z2186" i="2" s="1"/>
  <c r="X2186" i="2"/>
  <c r="T2198" i="2"/>
  <c r="Y2198" i="2" s="1"/>
  <c r="Z2198" i="2" s="1"/>
  <c r="X2198" i="2"/>
  <c r="T2210" i="2"/>
  <c r="Y2210" i="2" s="1"/>
  <c r="Z2210" i="2" s="1"/>
  <c r="X2210" i="2"/>
  <c r="T2218" i="2"/>
  <c r="Y2218" i="2" s="1"/>
  <c r="Z2218" i="2" s="1"/>
  <c r="X2218" i="2"/>
  <c r="T4165" i="2"/>
  <c r="Y4165" i="2" s="1"/>
  <c r="Z4165" i="2" s="1"/>
  <c r="X4165" i="2"/>
  <c r="T4177" i="2"/>
  <c r="Y4177" i="2" s="1"/>
  <c r="Z4177" i="2" s="1"/>
  <c r="X4177" i="2"/>
  <c r="T2228" i="2"/>
  <c r="Y2228" i="2" s="1"/>
  <c r="Z2228" i="2" s="1"/>
  <c r="X2228" i="2"/>
  <c r="T2240" i="2"/>
  <c r="Y2240" i="2" s="1"/>
  <c r="Z2240" i="2" s="1"/>
  <c r="X2240" i="2"/>
  <c r="T2252" i="2"/>
  <c r="Y2252" i="2" s="1"/>
  <c r="Z2252" i="2" s="1"/>
  <c r="X2252" i="2"/>
  <c r="T6703" i="2"/>
  <c r="Y6703" i="2" s="1"/>
  <c r="Z6703" i="2" s="1"/>
  <c r="X6703" i="2"/>
  <c r="T6715" i="2"/>
  <c r="Y6715" i="2" s="1"/>
  <c r="Z6715" i="2" s="1"/>
  <c r="X6715" i="2"/>
  <c r="T6727" i="2"/>
  <c r="Y6727" i="2" s="1"/>
  <c r="Z6727" i="2" s="1"/>
  <c r="X6727" i="2"/>
  <c r="T6731" i="2"/>
  <c r="Y6731" i="2" s="1"/>
  <c r="Z6731" i="2" s="1"/>
  <c r="X6731" i="2"/>
  <c r="T2303" i="2"/>
  <c r="Y2303" i="2" s="1"/>
  <c r="Z2303" i="2" s="1"/>
  <c r="X2303" i="2"/>
  <c r="T2315" i="2"/>
  <c r="Y2315" i="2" s="1"/>
  <c r="Z2315" i="2" s="1"/>
  <c r="X2315" i="2"/>
  <c r="T2326" i="2"/>
  <c r="Y2326" i="2" s="1"/>
  <c r="Z2326" i="2" s="1"/>
  <c r="X2326" i="2"/>
  <c r="T2375" i="2"/>
  <c r="Y2375" i="2" s="1"/>
  <c r="Z2375" i="2" s="1"/>
  <c r="X2375" i="2"/>
  <c r="T2387" i="2"/>
  <c r="Y2387" i="2" s="1"/>
  <c r="Z2387" i="2" s="1"/>
  <c r="X2387" i="2"/>
  <c r="T2399" i="2"/>
  <c r="Y2399" i="2" s="1"/>
  <c r="Z2399" i="2" s="1"/>
  <c r="X2399" i="2"/>
  <c r="T2537" i="2"/>
  <c r="Y2537" i="2" s="1"/>
  <c r="Z2537" i="2" s="1"/>
  <c r="X2537" i="2"/>
  <c r="T2549" i="2"/>
  <c r="Y2549" i="2" s="1"/>
  <c r="Z2549" i="2" s="1"/>
  <c r="X2549" i="2"/>
  <c r="T2269" i="2"/>
  <c r="Y2269" i="2" s="1"/>
  <c r="Z2269" i="2" s="1"/>
  <c r="X2269" i="2"/>
  <c r="T2281" i="2"/>
  <c r="Y2281" i="2" s="1"/>
  <c r="Z2281" i="2" s="1"/>
  <c r="X2281" i="2"/>
  <c r="T2563" i="2"/>
  <c r="Y2563" i="2" s="1"/>
  <c r="Z2563" i="2" s="1"/>
  <c r="X2563" i="2"/>
  <c r="T2579" i="2"/>
  <c r="Y2579" i="2" s="1"/>
  <c r="Z2579" i="2" s="1"/>
  <c r="X2579" i="2"/>
  <c r="T2591" i="2"/>
  <c r="Y2591" i="2" s="1"/>
  <c r="Z2591" i="2" s="1"/>
  <c r="X2591" i="2"/>
  <c r="T1986" i="2"/>
  <c r="Y1986" i="2" s="1"/>
  <c r="Z1986" i="2" s="1"/>
  <c r="X1986" i="2"/>
  <c r="T2481" i="2"/>
  <c r="Y2481" i="2" s="1"/>
  <c r="Z2481" i="2" s="1"/>
  <c r="X2481" i="2"/>
  <c r="T2489" i="2"/>
  <c r="Y2489" i="2" s="1"/>
  <c r="Z2489" i="2" s="1"/>
  <c r="X2489" i="2"/>
  <c r="T2501" i="2"/>
  <c r="Y2501" i="2" s="1"/>
  <c r="Z2501" i="2" s="1"/>
  <c r="X2501" i="2"/>
  <c r="T2513" i="2"/>
  <c r="Y2513" i="2" s="1"/>
  <c r="Z2513" i="2" s="1"/>
  <c r="X2513" i="2"/>
  <c r="T2599" i="2"/>
  <c r="Y2599" i="2" s="1"/>
  <c r="Z2599" i="2" s="1"/>
  <c r="X2599" i="2"/>
  <c r="T2615" i="2"/>
  <c r="Y2615" i="2" s="1"/>
  <c r="Z2615" i="2" s="1"/>
  <c r="X2615" i="2"/>
  <c r="T2627" i="2"/>
  <c r="Y2627" i="2" s="1"/>
  <c r="Z2627" i="2" s="1"/>
  <c r="X2627" i="2"/>
  <c r="T2713" i="2"/>
  <c r="Y2713" i="2" s="1"/>
  <c r="Z2713" i="2" s="1"/>
  <c r="X2713" i="2"/>
  <c r="T2725" i="2"/>
  <c r="Y2725" i="2" s="1"/>
  <c r="Z2725" i="2" s="1"/>
  <c r="X2725" i="2"/>
  <c r="T2667" i="2"/>
  <c r="Y2667" i="2" s="1"/>
  <c r="Z2667" i="2" s="1"/>
  <c r="X2667" i="2"/>
  <c r="T2679" i="2"/>
  <c r="Y2679" i="2" s="1"/>
  <c r="Z2679" i="2" s="1"/>
  <c r="X2679" i="2"/>
  <c r="T2695" i="2"/>
  <c r="Y2695" i="2" s="1"/>
  <c r="Z2695" i="2" s="1"/>
  <c r="X2695" i="2"/>
  <c r="T1560" i="2"/>
  <c r="Y1560" i="2" s="1"/>
  <c r="Z1560" i="2" s="1"/>
  <c r="X1560" i="2"/>
  <c r="T1572" i="2"/>
  <c r="Y1572" i="2" s="1"/>
  <c r="Z1572" i="2" s="1"/>
  <c r="X1572" i="2"/>
  <c r="T1584" i="2"/>
  <c r="Y1584" i="2" s="1"/>
  <c r="Z1584" i="2" s="1"/>
  <c r="X1584" i="2"/>
  <c r="T2636" i="2"/>
  <c r="Y2636" i="2" s="1"/>
  <c r="Z2636" i="2" s="1"/>
  <c r="X2636" i="2"/>
  <c r="T2648" i="2"/>
  <c r="Y2648" i="2" s="1"/>
  <c r="Z2648" i="2" s="1"/>
  <c r="X2648" i="2"/>
  <c r="T2660" i="2"/>
  <c r="Y2660" i="2" s="1"/>
  <c r="Z2660" i="2" s="1"/>
  <c r="X2660" i="2"/>
  <c r="T2746" i="2"/>
  <c r="Y2746" i="2" s="1"/>
  <c r="Z2746" i="2" s="1"/>
  <c r="X2746" i="2"/>
  <c r="T2766" i="2"/>
  <c r="Y2766" i="2" s="1"/>
  <c r="Z2766" i="2" s="1"/>
  <c r="X2766" i="2"/>
  <c r="T2852" i="2"/>
  <c r="Y2852" i="2" s="1"/>
  <c r="Z2852" i="2" s="1"/>
  <c r="X2852" i="2"/>
  <c r="T2872" i="2"/>
  <c r="Y2872" i="2" s="1"/>
  <c r="Z2872" i="2" s="1"/>
  <c r="X2872" i="2"/>
  <c r="T2965" i="2"/>
  <c r="Y2965" i="2" s="1"/>
  <c r="Z2965" i="2" s="1"/>
  <c r="X2965" i="2"/>
  <c r="T3331" i="2"/>
  <c r="Y3331" i="2" s="1"/>
  <c r="Z3331" i="2" s="1"/>
  <c r="X3331" i="2"/>
  <c r="T4490" i="2"/>
  <c r="Y4490" i="2" s="1"/>
  <c r="Z4490" i="2" s="1"/>
  <c r="X4490" i="2"/>
  <c r="T4510" i="2"/>
  <c r="Y4510" i="2" s="1"/>
  <c r="Z4510" i="2" s="1"/>
  <c r="X4510" i="2"/>
  <c r="T4884" i="2"/>
  <c r="Y4884" i="2" s="1"/>
  <c r="Z4884" i="2" s="1"/>
  <c r="X4884" i="2"/>
  <c r="T4962" i="2"/>
  <c r="Y4962" i="2" s="1"/>
  <c r="Z4962" i="2" s="1"/>
  <c r="X4962" i="2"/>
  <c r="T4974" i="2"/>
  <c r="Y4974" i="2" s="1"/>
  <c r="Z4974" i="2" s="1"/>
  <c r="X4974" i="2"/>
  <c r="T4978" i="2"/>
  <c r="Y4978" i="2" s="1"/>
  <c r="Z4978" i="2" s="1"/>
  <c r="X4978" i="2"/>
  <c r="T4986" i="2"/>
  <c r="Y4986" i="2" s="1"/>
  <c r="Z4986" i="2" s="1"/>
  <c r="X4986" i="2"/>
  <c r="T4994" i="2"/>
  <c r="Y4994" i="2" s="1"/>
  <c r="Z4994" i="2" s="1"/>
  <c r="X4994" i="2"/>
  <c r="T5002" i="2"/>
  <c r="Y5002" i="2" s="1"/>
  <c r="Z5002" i="2" s="1"/>
  <c r="X5002" i="2"/>
  <c r="T5010" i="2"/>
  <c r="Y5010" i="2" s="1"/>
  <c r="Z5010" i="2" s="1"/>
  <c r="X5010" i="2"/>
  <c r="T5192" i="2"/>
  <c r="Y5192" i="2" s="1"/>
  <c r="Z5192" i="2" s="1"/>
  <c r="X5192" i="2"/>
  <c r="T5200" i="2"/>
  <c r="Y5200" i="2" s="1"/>
  <c r="Z5200" i="2" s="1"/>
  <c r="X5200" i="2"/>
  <c r="T5208" i="2"/>
  <c r="Y5208" i="2" s="1"/>
  <c r="Z5208" i="2" s="1"/>
  <c r="X5208" i="2"/>
  <c r="T5216" i="2"/>
  <c r="Y5216" i="2" s="1"/>
  <c r="Z5216" i="2" s="1"/>
  <c r="X5216" i="2"/>
  <c r="T5220" i="2"/>
  <c r="Y5220" i="2" s="1"/>
  <c r="Z5220" i="2" s="1"/>
  <c r="X5220" i="2"/>
  <c r="T5228" i="2"/>
  <c r="Y5228" i="2" s="1"/>
  <c r="Z5228" i="2" s="1"/>
  <c r="X5228" i="2"/>
  <c r="T5236" i="2"/>
  <c r="Y5236" i="2" s="1"/>
  <c r="Z5236" i="2" s="1"/>
  <c r="X5236" i="2"/>
  <c r="T5244" i="2"/>
  <c r="Y5244" i="2" s="1"/>
  <c r="Z5244" i="2" s="1"/>
  <c r="X5244" i="2"/>
  <c r="T5252" i="2"/>
  <c r="Y5252" i="2" s="1"/>
  <c r="Z5252" i="2" s="1"/>
  <c r="X5252" i="2"/>
  <c r="T5370" i="2"/>
  <c r="Y5370" i="2" s="1"/>
  <c r="Z5370" i="2" s="1"/>
  <c r="X5370" i="2"/>
  <c r="T5382" i="2"/>
  <c r="Y5382" i="2" s="1"/>
  <c r="Z5382" i="2" s="1"/>
  <c r="X5382" i="2"/>
  <c r="T5386" i="2"/>
  <c r="Y5386" i="2" s="1"/>
  <c r="Z5386" i="2" s="1"/>
  <c r="X5386" i="2"/>
  <c r="T5394" i="2"/>
  <c r="Y5394" i="2" s="1"/>
  <c r="Z5394" i="2" s="1"/>
  <c r="X5394" i="2"/>
  <c r="T5402" i="2"/>
  <c r="Y5402" i="2" s="1"/>
  <c r="Z5402" i="2" s="1"/>
  <c r="X5402" i="2"/>
  <c r="T6006" i="2"/>
  <c r="Y6006" i="2" s="1"/>
  <c r="Z6006" i="2" s="1"/>
  <c r="X6006" i="2"/>
  <c r="T6014" i="2"/>
  <c r="Y6014" i="2" s="1"/>
  <c r="Z6014" i="2" s="1"/>
  <c r="X6014" i="2"/>
  <c r="T6029" i="2"/>
  <c r="Y6029" i="2" s="1"/>
  <c r="Z6029" i="2" s="1"/>
  <c r="X6029" i="2"/>
  <c r="T5408" i="2"/>
  <c r="Y5408" i="2" s="1"/>
  <c r="Z5408" i="2" s="1"/>
  <c r="X5408" i="2"/>
  <c r="T5420" i="2"/>
  <c r="Y5420" i="2" s="1"/>
  <c r="Z5420" i="2" s="1"/>
  <c r="X5420" i="2"/>
  <c r="T5428" i="2"/>
  <c r="Y5428" i="2" s="1"/>
  <c r="Z5428" i="2" s="1"/>
  <c r="X5428" i="2"/>
  <c r="T5436" i="2"/>
  <c r="Y5436" i="2" s="1"/>
  <c r="Z5436" i="2" s="1"/>
  <c r="X5436" i="2"/>
  <c r="T5555" i="2"/>
  <c r="Y5555" i="2" s="1"/>
  <c r="Z5555" i="2" s="1"/>
  <c r="X5555" i="2"/>
  <c r="T5563" i="2"/>
  <c r="Y5563" i="2" s="1"/>
  <c r="Z5563" i="2" s="1"/>
  <c r="X5563" i="2"/>
  <c r="T5570" i="2"/>
  <c r="Y5570" i="2" s="1"/>
  <c r="Z5570" i="2" s="1"/>
  <c r="X5570" i="2"/>
  <c r="T5578" i="2"/>
  <c r="Y5578" i="2" s="1"/>
  <c r="Z5578" i="2" s="1"/>
  <c r="X5578" i="2"/>
  <c r="T5586" i="2"/>
  <c r="Y5586" i="2" s="1"/>
  <c r="Z5586" i="2" s="1"/>
  <c r="X5586" i="2"/>
  <c r="T5668" i="2"/>
  <c r="Y5668" i="2" s="1"/>
  <c r="Z5668" i="2" s="1"/>
  <c r="X5668" i="2"/>
  <c r="T5676" i="2"/>
  <c r="Y5676" i="2" s="1"/>
  <c r="Z5676" i="2" s="1"/>
  <c r="X5676" i="2"/>
  <c r="T5684" i="2"/>
  <c r="Y5684" i="2" s="1"/>
  <c r="Z5684" i="2" s="1"/>
  <c r="X5684" i="2"/>
  <c r="T5692" i="2"/>
  <c r="Y5692" i="2" s="1"/>
  <c r="Z5692" i="2" s="1"/>
  <c r="X5692" i="2"/>
  <c r="T5700" i="2"/>
  <c r="Y5700" i="2" s="1"/>
  <c r="Z5700" i="2" s="1"/>
  <c r="X5700" i="2"/>
  <c r="T5523" i="2"/>
  <c r="Y5523" i="2" s="1"/>
  <c r="Z5523" i="2" s="1"/>
  <c r="X5523" i="2"/>
  <c r="T5531" i="2"/>
  <c r="Y5531" i="2" s="1"/>
  <c r="Z5531" i="2" s="1"/>
  <c r="X5531" i="2"/>
  <c r="T5539" i="2"/>
  <c r="Y5539" i="2" s="1"/>
  <c r="Z5539" i="2" s="1"/>
  <c r="X5539" i="2"/>
  <c r="T5547" i="2"/>
  <c r="Y5547" i="2" s="1"/>
  <c r="Z5547" i="2" s="1"/>
  <c r="X5547" i="2"/>
  <c r="T1929" i="2"/>
  <c r="Y1929" i="2" s="1"/>
  <c r="Z1929" i="2" s="1"/>
  <c r="X1929" i="2"/>
  <c r="T1937" i="2"/>
  <c r="Y1937" i="2" s="1"/>
  <c r="Z1937" i="2" s="1"/>
  <c r="X1937" i="2"/>
  <c r="T1945" i="2"/>
  <c r="Y1945" i="2" s="1"/>
  <c r="Z1945" i="2" s="1"/>
  <c r="X1945" i="2"/>
  <c r="T1953" i="2"/>
  <c r="Y1953" i="2" s="1"/>
  <c r="Z1953" i="2" s="1"/>
  <c r="X1953" i="2"/>
  <c r="T1961" i="2"/>
  <c r="Y1961" i="2" s="1"/>
  <c r="Z1961" i="2" s="1"/>
  <c r="X1961" i="2"/>
  <c r="T5298" i="2"/>
  <c r="Y5298" i="2" s="1"/>
  <c r="Z5298" i="2" s="1"/>
  <c r="X5298" i="2"/>
  <c r="T5306" i="2"/>
  <c r="Y5306" i="2" s="1"/>
  <c r="Z5306" i="2" s="1"/>
  <c r="X5306" i="2"/>
  <c r="T5314" i="2"/>
  <c r="Y5314" i="2" s="1"/>
  <c r="Z5314" i="2" s="1"/>
  <c r="X5314" i="2"/>
  <c r="T5322" i="2"/>
  <c r="Y5322" i="2" s="1"/>
  <c r="Z5322" i="2" s="1"/>
  <c r="X5322" i="2"/>
  <c r="T5330" i="2"/>
  <c r="Y5330" i="2" s="1"/>
  <c r="Z5330" i="2" s="1"/>
  <c r="X5330" i="2"/>
  <c r="T5704" i="2"/>
  <c r="Y5704" i="2" s="1"/>
  <c r="Z5704" i="2" s="1"/>
  <c r="X5704" i="2"/>
  <c r="T5712" i="2"/>
  <c r="Y5712" i="2" s="1"/>
  <c r="Z5712" i="2" s="1"/>
  <c r="X5712" i="2"/>
  <c r="T5720" i="2"/>
  <c r="Y5720" i="2" s="1"/>
  <c r="Z5720" i="2" s="1"/>
  <c r="X5720" i="2"/>
  <c r="T5731" i="2"/>
  <c r="Y5731" i="2" s="1"/>
  <c r="Z5731" i="2" s="1"/>
  <c r="X5731" i="2"/>
  <c r="T5443" i="2"/>
  <c r="Y5443" i="2" s="1"/>
  <c r="Z5443" i="2" s="1"/>
  <c r="X5443" i="2"/>
  <c r="T5451" i="2"/>
  <c r="Y5451" i="2" s="1"/>
  <c r="Z5451" i="2" s="1"/>
  <c r="X5451" i="2"/>
  <c r="T5459" i="2"/>
  <c r="Y5459" i="2" s="1"/>
  <c r="Z5459" i="2" s="1"/>
  <c r="X5459" i="2"/>
  <c r="T5467" i="2"/>
  <c r="Y5467" i="2" s="1"/>
  <c r="Z5467" i="2" s="1"/>
  <c r="X5467" i="2"/>
  <c r="T5475" i="2"/>
  <c r="Y5475" i="2" s="1"/>
  <c r="Z5475" i="2" s="1"/>
  <c r="X5475" i="2"/>
  <c r="T5787" i="2"/>
  <c r="Y5787" i="2" s="1"/>
  <c r="Z5787" i="2" s="1"/>
  <c r="X5787" i="2"/>
  <c r="T5794" i="2"/>
  <c r="Y5794" i="2" s="1"/>
  <c r="Z5794" i="2" s="1"/>
  <c r="X5794" i="2"/>
  <c r="T5802" i="2"/>
  <c r="Y5802" i="2" s="1"/>
  <c r="Z5802" i="2" s="1"/>
  <c r="X5802" i="2"/>
  <c r="T5810" i="2"/>
  <c r="Y5810" i="2" s="1"/>
  <c r="Z5810" i="2" s="1"/>
  <c r="X5810" i="2"/>
  <c r="T5337" i="2"/>
  <c r="Y5337" i="2" s="1"/>
  <c r="Z5337" i="2" s="1"/>
  <c r="X5337" i="2"/>
  <c r="T5345" i="2"/>
  <c r="Y5345" i="2" s="1"/>
  <c r="Z5345" i="2" s="1"/>
  <c r="X5345" i="2"/>
  <c r="T5353" i="2"/>
  <c r="Y5353" i="2" s="1"/>
  <c r="Z5353" i="2" s="1"/>
  <c r="X5353" i="2"/>
  <c r="T5361" i="2"/>
  <c r="Y5361" i="2" s="1"/>
  <c r="Z5361" i="2" s="1"/>
  <c r="X5361" i="2"/>
  <c r="T6035" i="2"/>
  <c r="Y6035" i="2" s="1"/>
  <c r="Z6035" i="2" s="1"/>
  <c r="X6035" i="2"/>
  <c r="T6046" i="2"/>
  <c r="Y6046" i="2" s="1"/>
  <c r="Z6046" i="2" s="1"/>
  <c r="X6046" i="2"/>
  <c r="T6065" i="2"/>
  <c r="Y6065" i="2" s="1"/>
  <c r="Z6065" i="2" s="1"/>
  <c r="X6065" i="2"/>
  <c r="T5596" i="2"/>
  <c r="Y5596" i="2" s="1"/>
  <c r="Z5596" i="2" s="1"/>
  <c r="X5596" i="2"/>
  <c r="T5603" i="2"/>
  <c r="Y5603" i="2" s="1"/>
  <c r="Z5603" i="2" s="1"/>
  <c r="X5603" i="2"/>
  <c r="T5611" i="2"/>
  <c r="Y5611" i="2" s="1"/>
  <c r="Z5611" i="2" s="1"/>
  <c r="X5611" i="2"/>
  <c r="T5619" i="2"/>
  <c r="Y5619" i="2" s="1"/>
  <c r="Z5619" i="2" s="1"/>
  <c r="X5619" i="2"/>
  <c r="T5630" i="2"/>
  <c r="Y5630" i="2" s="1"/>
  <c r="Z5630" i="2" s="1"/>
  <c r="X5630" i="2"/>
  <c r="T5637" i="2"/>
  <c r="Y5637" i="2" s="1"/>
  <c r="Z5637" i="2" s="1"/>
  <c r="X5637" i="2"/>
  <c r="T5648" i="2"/>
  <c r="Y5648" i="2" s="1"/>
  <c r="Z5648" i="2" s="1"/>
  <c r="X5648" i="2"/>
  <c r="T5656" i="2"/>
  <c r="Y5656" i="2" s="1"/>
  <c r="Z5656" i="2" s="1"/>
  <c r="X5656" i="2"/>
  <c r="T6108" i="2"/>
  <c r="Y6108" i="2" s="1"/>
  <c r="Z6108" i="2" s="1"/>
  <c r="X6108" i="2"/>
  <c r="T6115" i="2"/>
  <c r="Y6115" i="2" s="1"/>
  <c r="Z6115" i="2" s="1"/>
  <c r="X6115" i="2"/>
  <c r="T6123" i="2"/>
  <c r="Y6123" i="2" s="1"/>
  <c r="Z6123" i="2" s="1"/>
  <c r="X6123" i="2"/>
  <c r="T6134" i="2"/>
  <c r="Y6134" i="2" s="1"/>
  <c r="Z6134" i="2" s="1"/>
  <c r="X6134" i="2"/>
  <c r="T6142" i="2"/>
  <c r="Y6142" i="2" s="1"/>
  <c r="Z6142" i="2" s="1"/>
  <c r="X6142" i="2"/>
  <c r="T6076" i="2"/>
  <c r="Y6076" i="2" s="1"/>
  <c r="Z6076" i="2" s="1"/>
  <c r="X6076" i="2"/>
  <c r="T6083" i="2"/>
  <c r="Y6083" i="2" s="1"/>
  <c r="Z6083" i="2" s="1"/>
  <c r="X6083" i="2"/>
  <c r="T6091" i="2"/>
  <c r="Y6091" i="2" s="1"/>
  <c r="Z6091" i="2" s="1"/>
  <c r="X6091" i="2"/>
  <c r="T6102" i="2"/>
  <c r="Y6102" i="2" s="1"/>
  <c r="Z6102" i="2" s="1"/>
  <c r="X6102" i="2"/>
  <c r="X5481" i="2"/>
  <c r="T5481" i="2"/>
  <c r="Y5481" i="2" s="1"/>
  <c r="Z5481" i="2" s="1"/>
  <c r="T6190" i="2"/>
  <c r="Y6190" i="2" s="1"/>
  <c r="Z6190" i="2" s="1"/>
  <c r="X6190" i="2"/>
  <c r="T6198" i="2"/>
  <c r="Y6198" i="2" s="1"/>
  <c r="Z6198" i="2" s="1"/>
  <c r="X6198" i="2"/>
  <c r="T6206" i="2"/>
  <c r="Y6206" i="2" s="1"/>
  <c r="Z6206" i="2" s="1"/>
  <c r="X6206" i="2"/>
  <c r="T6213" i="2"/>
  <c r="Y6213" i="2" s="1"/>
  <c r="Z6213" i="2" s="1"/>
  <c r="X6213" i="2"/>
  <c r="T1226" i="2"/>
  <c r="Y1226" i="2" s="1"/>
  <c r="Z1226" i="2" s="1"/>
  <c r="X1226" i="2"/>
  <c r="T1234" i="2"/>
  <c r="Y1234" i="2" s="1"/>
  <c r="Z1234" i="2" s="1"/>
  <c r="X1234" i="2"/>
  <c r="T1242" i="2"/>
  <c r="Y1242" i="2" s="1"/>
  <c r="Z1242" i="2" s="1"/>
  <c r="X1242" i="2"/>
  <c r="T1250" i="2"/>
  <c r="Y1250" i="2" s="1"/>
  <c r="Z1250" i="2" s="1"/>
  <c r="X1250" i="2"/>
  <c r="T1258" i="2"/>
  <c r="Y1258" i="2" s="1"/>
  <c r="Z1258" i="2" s="1"/>
  <c r="X1258" i="2"/>
  <c r="T6346" i="2"/>
  <c r="Y6346" i="2" s="1"/>
  <c r="Z6346" i="2" s="1"/>
  <c r="X6346" i="2"/>
  <c r="T6354" i="2"/>
  <c r="Y6354" i="2" s="1"/>
  <c r="Z6354" i="2" s="1"/>
  <c r="X6354" i="2"/>
  <c r="T6365" i="2"/>
  <c r="Y6365" i="2" s="1"/>
  <c r="Z6365" i="2" s="1"/>
  <c r="X6365" i="2"/>
  <c r="T6295" i="2"/>
  <c r="Y6295" i="2" s="1"/>
  <c r="Z6295" i="2" s="1"/>
  <c r="X6295" i="2"/>
  <c r="T6302" i="2"/>
  <c r="Y6302" i="2" s="1"/>
  <c r="Z6302" i="2" s="1"/>
  <c r="X6302" i="2"/>
  <c r="T6310" i="2"/>
  <c r="Y6310" i="2" s="1"/>
  <c r="Z6310" i="2" s="1"/>
  <c r="X6310" i="2"/>
  <c r="T6318" i="2"/>
  <c r="Y6318" i="2" s="1"/>
  <c r="Z6318" i="2" s="1"/>
  <c r="X6318" i="2"/>
  <c r="T6329" i="2"/>
  <c r="Y6329" i="2" s="1"/>
  <c r="Z6329" i="2" s="1"/>
  <c r="X6329" i="2"/>
  <c r="T6225" i="2"/>
  <c r="Y6225" i="2" s="1"/>
  <c r="Z6225" i="2" s="1"/>
  <c r="X6225" i="2"/>
  <c r="T6236" i="2"/>
  <c r="Y6236" i="2" s="1"/>
  <c r="Z6236" i="2" s="1"/>
  <c r="X6236" i="2"/>
  <c r="T6243" i="2"/>
  <c r="Y6243" i="2" s="1"/>
  <c r="Z6243" i="2" s="1"/>
  <c r="X6243" i="2"/>
  <c r="T6251" i="2"/>
  <c r="Y6251" i="2" s="1"/>
  <c r="Z6251" i="2" s="1"/>
  <c r="X6251" i="2"/>
  <c r="T6518" i="2"/>
  <c r="Y6518" i="2" s="1"/>
  <c r="Z6518" i="2" s="1"/>
  <c r="X6518" i="2"/>
  <c r="T6525" i="2"/>
  <c r="Y6525" i="2" s="1"/>
  <c r="Z6525" i="2" s="1"/>
  <c r="X6525" i="2"/>
  <c r="T6533" i="2"/>
  <c r="Y6533" i="2" s="1"/>
  <c r="Z6533" i="2" s="1"/>
  <c r="X6533" i="2"/>
  <c r="T6541" i="2"/>
  <c r="Y6541" i="2" s="1"/>
  <c r="Z6541" i="2" s="1"/>
  <c r="X6541" i="2"/>
  <c r="T6548" i="2"/>
  <c r="Y6548" i="2" s="1"/>
  <c r="Z6548" i="2" s="1"/>
  <c r="X6548" i="2"/>
  <c r="T6371" i="2"/>
  <c r="Y6371" i="2" s="1"/>
  <c r="Z6371" i="2" s="1"/>
  <c r="X6371" i="2"/>
  <c r="T6379" i="2"/>
  <c r="Y6379" i="2" s="1"/>
  <c r="Z6379" i="2" s="1"/>
  <c r="X6379" i="2"/>
  <c r="T6386" i="2"/>
  <c r="Y6386" i="2" s="1"/>
  <c r="Z6386" i="2" s="1"/>
  <c r="X6386" i="2"/>
  <c r="T6413" i="2"/>
  <c r="Y6413" i="2" s="1"/>
  <c r="Z6413" i="2" s="1"/>
  <c r="X6413" i="2"/>
  <c r="T6417" i="2"/>
  <c r="Y6417" i="2" s="1"/>
  <c r="Z6417" i="2" s="1"/>
  <c r="X6417" i="2"/>
  <c r="T6431" i="2"/>
  <c r="Y6431" i="2" s="1"/>
  <c r="Z6431" i="2" s="1"/>
  <c r="X6431" i="2"/>
  <c r="T6439" i="2"/>
  <c r="Y6439" i="2" s="1"/>
  <c r="Z6439" i="2" s="1"/>
  <c r="X6439" i="2"/>
  <c r="T6446" i="2"/>
  <c r="Y6446" i="2" s="1"/>
  <c r="Z6446" i="2" s="1"/>
  <c r="X6446" i="2"/>
  <c r="T6468" i="2"/>
  <c r="Y6468" i="2" s="1"/>
  <c r="Z6468" i="2" s="1"/>
  <c r="X6468" i="2"/>
  <c r="T6476" i="2"/>
  <c r="Y6476" i="2" s="1"/>
  <c r="Z6476" i="2" s="1"/>
  <c r="X6476" i="2"/>
  <c r="T6484" i="2"/>
  <c r="Y6484" i="2" s="1"/>
  <c r="Z6484" i="2" s="1"/>
  <c r="X6484" i="2"/>
  <c r="T6491" i="2"/>
  <c r="Y6491" i="2" s="1"/>
  <c r="Z6491" i="2" s="1"/>
  <c r="X6491" i="2"/>
  <c r="T6498" i="2"/>
  <c r="Y6498" i="2" s="1"/>
  <c r="Z6498" i="2" s="1"/>
  <c r="X6498" i="2"/>
  <c r="T6506" i="2"/>
  <c r="Y6506" i="2" s="1"/>
  <c r="Z6506" i="2" s="1"/>
  <c r="X6506" i="2"/>
  <c r="T6554" i="2"/>
  <c r="Y6554" i="2" s="1"/>
  <c r="Z6554" i="2" s="1"/>
  <c r="X6554" i="2"/>
  <c r="T6576" i="2"/>
  <c r="Y6576" i="2" s="1"/>
  <c r="Z6576" i="2" s="1"/>
  <c r="X6576" i="2"/>
  <c r="T6582" i="2"/>
  <c r="Y6582" i="2" s="1"/>
  <c r="Z6582" i="2" s="1"/>
  <c r="X6582" i="2"/>
  <c r="T6264" i="2"/>
  <c r="Y6264" i="2" s="1"/>
  <c r="Z6264" i="2" s="1"/>
  <c r="X6264" i="2"/>
  <c r="T6591" i="2"/>
  <c r="Y6591" i="2" s="1"/>
  <c r="Z6591" i="2" s="1"/>
  <c r="X6591" i="2"/>
  <c r="T6606" i="2"/>
  <c r="Y6606" i="2" s="1"/>
  <c r="Z6606" i="2" s="1"/>
  <c r="X6606" i="2"/>
  <c r="X6615" i="2"/>
  <c r="T6615" i="2"/>
  <c r="Y6615" i="2" s="1"/>
  <c r="Z6615" i="2" s="1"/>
  <c r="T6624" i="2"/>
  <c r="Y6624" i="2" s="1"/>
  <c r="Z6624" i="2" s="1"/>
  <c r="X6624" i="2"/>
  <c r="T6637" i="2"/>
  <c r="Y6637" i="2" s="1"/>
  <c r="Z6637" i="2" s="1"/>
  <c r="X6637" i="2"/>
  <c r="T6644" i="2"/>
  <c r="Y6644" i="2" s="1"/>
  <c r="Z6644" i="2" s="1"/>
  <c r="X6644" i="2"/>
  <c r="T6651" i="2"/>
  <c r="Y6651" i="2" s="1"/>
  <c r="Z6651" i="2" s="1"/>
  <c r="X6651" i="2"/>
  <c r="T6659" i="2"/>
  <c r="Y6659" i="2" s="1"/>
  <c r="Z6659" i="2" s="1"/>
  <c r="X6659" i="2"/>
  <c r="T6836" i="2"/>
  <c r="Y6836" i="2" s="1"/>
  <c r="Z6836" i="2" s="1"/>
  <c r="X6836" i="2"/>
  <c r="T6844" i="2"/>
  <c r="Y6844" i="2" s="1"/>
  <c r="Z6844" i="2" s="1"/>
  <c r="X6844" i="2"/>
  <c r="T5971" i="2"/>
  <c r="Y5971" i="2" s="1"/>
  <c r="Z5971" i="2" s="1"/>
  <c r="X5971" i="2"/>
  <c r="T5983" i="2"/>
  <c r="Y5983" i="2" s="1"/>
  <c r="Z5983" i="2" s="1"/>
  <c r="X5983" i="2"/>
  <c r="T5991" i="2"/>
  <c r="Y5991" i="2" s="1"/>
  <c r="Z5991" i="2" s="1"/>
  <c r="X5991" i="2"/>
  <c r="T6887" i="2"/>
  <c r="Y6887" i="2" s="1"/>
  <c r="Z6887" i="2" s="1"/>
  <c r="X6887" i="2"/>
  <c r="T6891" i="2"/>
  <c r="Y6891" i="2" s="1"/>
  <c r="Z6891" i="2" s="1"/>
  <c r="X6891" i="2"/>
  <c r="T6899" i="2"/>
  <c r="Y6899" i="2" s="1"/>
  <c r="Z6899" i="2" s="1"/>
  <c r="X6899" i="2"/>
  <c r="T6907" i="2"/>
  <c r="Y6907" i="2" s="1"/>
  <c r="Z6907" i="2" s="1"/>
  <c r="X6907" i="2"/>
  <c r="T6919" i="2"/>
  <c r="Y6919" i="2" s="1"/>
  <c r="Z6919" i="2" s="1"/>
  <c r="X6919" i="2"/>
  <c r="T6927" i="2"/>
  <c r="Y6927" i="2" s="1"/>
  <c r="Z6927" i="2" s="1"/>
  <c r="X6927" i="2"/>
  <c r="T6935" i="2"/>
  <c r="Y6935" i="2" s="1"/>
  <c r="Z6935" i="2" s="1"/>
  <c r="X6935" i="2"/>
  <c r="T6943" i="2"/>
  <c r="Y6943" i="2" s="1"/>
  <c r="Z6943" i="2" s="1"/>
  <c r="X6943" i="2"/>
  <c r="T6951" i="2"/>
  <c r="Y6951" i="2" s="1"/>
  <c r="Z6951" i="2" s="1"/>
  <c r="X6951" i="2"/>
  <c r="T6848" i="2"/>
  <c r="Y6848" i="2" s="1"/>
  <c r="Z6848" i="2" s="1"/>
  <c r="X6848" i="2"/>
  <c r="T6852" i="2"/>
  <c r="Y6852" i="2" s="1"/>
  <c r="Z6852" i="2" s="1"/>
  <c r="X6852" i="2"/>
  <c r="T6860" i="2"/>
  <c r="Y6860" i="2" s="1"/>
  <c r="Z6860" i="2" s="1"/>
  <c r="X6860" i="2"/>
  <c r="T6872" i="2"/>
  <c r="Y6872" i="2" s="1"/>
  <c r="Z6872" i="2" s="1"/>
  <c r="X6872" i="2"/>
  <c r="T6880" i="2"/>
  <c r="Y6880" i="2" s="1"/>
  <c r="Z6880" i="2" s="1"/>
  <c r="X6880" i="2"/>
  <c r="T6884" i="2"/>
  <c r="Y6884" i="2" s="1"/>
  <c r="Z6884" i="2" s="1"/>
  <c r="X6884" i="2"/>
  <c r="T5264" i="2"/>
  <c r="Y5264" i="2" s="1"/>
  <c r="Z5264" i="2" s="1"/>
  <c r="X5264" i="2"/>
  <c r="T5272" i="2"/>
  <c r="Y5272" i="2" s="1"/>
  <c r="Z5272" i="2" s="1"/>
  <c r="X5272" i="2"/>
  <c r="T5279" i="2"/>
  <c r="Y5279" i="2" s="1"/>
  <c r="Z5279" i="2" s="1"/>
  <c r="X5279" i="2"/>
  <c r="T5287" i="2"/>
  <c r="Y5287" i="2" s="1"/>
  <c r="Z5287" i="2" s="1"/>
  <c r="X5287" i="2"/>
  <c r="T6960" i="2"/>
  <c r="Y6960" i="2" s="1"/>
  <c r="Z6960" i="2" s="1"/>
  <c r="X6960" i="2"/>
  <c r="T6968" i="2"/>
  <c r="Y6968" i="2" s="1"/>
  <c r="Z6968" i="2" s="1"/>
  <c r="X6968" i="2"/>
  <c r="X71" i="2"/>
  <c r="X6673" i="2"/>
  <c r="X193" i="2"/>
  <c r="X1009" i="2"/>
  <c r="X597" i="2"/>
  <c r="X2121" i="2"/>
  <c r="X3374" i="2"/>
  <c r="X4121" i="2"/>
  <c r="T262" i="2"/>
  <c r="Y262" i="2" s="1"/>
  <c r="Z262" i="2" s="1"/>
  <c r="X262" i="2"/>
  <c r="T266" i="2"/>
  <c r="Y266" i="2" s="1"/>
  <c r="Z266" i="2" s="1"/>
  <c r="X266" i="2"/>
  <c r="T270" i="2"/>
  <c r="Y270" i="2" s="1"/>
  <c r="Z270" i="2" s="1"/>
  <c r="X270" i="2"/>
  <c r="T274" i="2"/>
  <c r="Y274" i="2" s="1"/>
  <c r="Z274" i="2" s="1"/>
  <c r="X274" i="2"/>
  <c r="T278" i="2"/>
  <c r="Y278" i="2" s="1"/>
  <c r="Z278" i="2" s="1"/>
  <c r="X278" i="2"/>
  <c r="T282" i="2"/>
  <c r="Y282" i="2" s="1"/>
  <c r="Z282" i="2" s="1"/>
  <c r="X282" i="2"/>
  <c r="T286" i="2"/>
  <c r="Y286" i="2" s="1"/>
  <c r="Z286" i="2" s="1"/>
  <c r="X286" i="2"/>
  <c r="T290" i="2"/>
  <c r="Y290" i="2" s="1"/>
  <c r="Z290" i="2" s="1"/>
  <c r="X290" i="2"/>
  <c r="T294" i="2"/>
  <c r="Y294" i="2" s="1"/>
  <c r="Z294" i="2" s="1"/>
  <c r="X294" i="2"/>
  <c r="T298" i="2"/>
  <c r="Y298" i="2" s="1"/>
  <c r="Z298" i="2" s="1"/>
  <c r="X298" i="2"/>
  <c r="T6" i="2"/>
  <c r="Y6" i="2" s="1"/>
  <c r="Z6" i="2" s="1"/>
  <c r="X6" i="2"/>
  <c r="T10" i="2"/>
  <c r="Y10" i="2" s="1"/>
  <c r="Z10" i="2" s="1"/>
  <c r="X10" i="2"/>
  <c r="T14" i="2"/>
  <c r="Y14" i="2" s="1"/>
  <c r="Z14" i="2" s="1"/>
  <c r="X14" i="2"/>
  <c r="T18" i="2"/>
  <c r="Y18" i="2" s="1"/>
  <c r="Z18" i="2" s="1"/>
  <c r="X18" i="2"/>
  <c r="T22" i="2"/>
  <c r="Y22" i="2" s="1"/>
  <c r="Z22" i="2" s="1"/>
  <c r="X22" i="2"/>
  <c r="T27" i="2"/>
  <c r="Y27" i="2" s="1"/>
  <c r="Z27" i="2" s="1"/>
  <c r="X27" i="2"/>
  <c r="T31" i="2"/>
  <c r="Y31" i="2" s="1"/>
  <c r="Z31" i="2" s="1"/>
  <c r="X31" i="2"/>
  <c r="T34" i="2"/>
  <c r="Y34" i="2" s="1"/>
  <c r="Z34" i="2" s="1"/>
  <c r="X34" i="2"/>
  <c r="T38" i="2"/>
  <c r="Y38" i="2" s="1"/>
  <c r="Z38" i="2" s="1"/>
  <c r="X38" i="2"/>
  <c r="T116" i="2"/>
  <c r="Y116" i="2" s="1"/>
  <c r="Z116" i="2" s="1"/>
  <c r="X116" i="2"/>
  <c r="T120" i="2"/>
  <c r="Y120" i="2" s="1"/>
  <c r="Z120" i="2" s="1"/>
  <c r="X120" i="2"/>
  <c r="T124" i="2"/>
  <c r="Y124" i="2" s="1"/>
  <c r="Z124" i="2" s="1"/>
  <c r="X124" i="2"/>
  <c r="T128" i="2"/>
  <c r="Y128" i="2" s="1"/>
  <c r="Z128" i="2" s="1"/>
  <c r="X128" i="2"/>
  <c r="T132" i="2"/>
  <c r="Y132" i="2" s="1"/>
  <c r="Z132" i="2" s="1"/>
  <c r="X132" i="2"/>
  <c r="T136" i="2"/>
  <c r="Y136" i="2" s="1"/>
  <c r="Z136" i="2" s="1"/>
  <c r="X136" i="2"/>
  <c r="T140" i="2"/>
  <c r="Y140" i="2" s="1"/>
  <c r="Z140" i="2" s="1"/>
  <c r="X140" i="2"/>
  <c r="T144" i="2"/>
  <c r="Y144" i="2" s="1"/>
  <c r="Z144" i="2" s="1"/>
  <c r="X144" i="2"/>
  <c r="T148" i="2"/>
  <c r="Y148" i="2" s="1"/>
  <c r="Z148" i="2" s="1"/>
  <c r="X148" i="2"/>
  <c r="T41" i="2"/>
  <c r="Y41" i="2" s="1"/>
  <c r="Z41" i="2" s="1"/>
  <c r="X41" i="2"/>
  <c r="T45" i="2"/>
  <c r="Y45" i="2" s="1"/>
  <c r="Z45" i="2" s="1"/>
  <c r="X45" i="2"/>
  <c r="T49" i="2"/>
  <c r="Y49" i="2" s="1"/>
  <c r="Z49" i="2" s="1"/>
  <c r="X49" i="2"/>
  <c r="T53" i="2"/>
  <c r="Y53" i="2" s="1"/>
  <c r="Z53" i="2" s="1"/>
  <c r="X53" i="2"/>
  <c r="T57" i="2"/>
  <c r="Y57" i="2" s="1"/>
  <c r="Z57" i="2" s="1"/>
  <c r="X57" i="2"/>
  <c r="T60" i="2"/>
  <c r="Y60" i="2" s="1"/>
  <c r="Z60" i="2" s="1"/>
  <c r="X60" i="2"/>
  <c r="T68" i="2"/>
  <c r="Y68" i="2" s="1"/>
  <c r="Z68" i="2" s="1"/>
  <c r="X68" i="2"/>
  <c r="T76" i="2"/>
  <c r="Y76" i="2" s="1"/>
  <c r="Z76" i="2" s="1"/>
  <c r="X76" i="2"/>
  <c r="T6670" i="2"/>
  <c r="Y6670" i="2" s="1"/>
  <c r="Z6670" i="2" s="1"/>
  <c r="X6670" i="2"/>
  <c r="T6678" i="2"/>
  <c r="Y6678" i="2" s="1"/>
  <c r="Z6678" i="2" s="1"/>
  <c r="X6678" i="2"/>
  <c r="T6686" i="2"/>
  <c r="Y6686" i="2" s="1"/>
  <c r="Z6686" i="2" s="1"/>
  <c r="X6686" i="2"/>
  <c r="T6694" i="2"/>
  <c r="Y6694" i="2" s="1"/>
  <c r="Z6694" i="2" s="1"/>
  <c r="X6694" i="2"/>
  <c r="T190" i="2"/>
  <c r="Y190" i="2" s="1"/>
  <c r="Z190" i="2" s="1"/>
  <c r="X190" i="2"/>
  <c r="T197" i="2"/>
  <c r="Y197" i="2" s="1"/>
  <c r="Z197" i="2" s="1"/>
  <c r="T205" i="2"/>
  <c r="Y205" i="2" s="1"/>
  <c r="Z205" i="2" s="1"/>
  <c r="X205" i="2"/>
  <c r="T213" i="2"/>
  <c r="Y213" i="2" s="1"/>
  <c r="Z213" i="2" s="1"/>
  <c r="X213" i="2"/>
  <c r="T221" i="2"/>
  <c r="Y221" i="2" s="1"/>
  <c r="Z221" i="2" s="1"/>
  <c r="X221" i="2"/>
  <c r="T229" i="2"/>
  <c r="Y229" i="2" s="1"/>
  <c r="Z229" i="2" s="1"/>
  <c r="X229" i="2"/>
  <c r="T237" i="2"/>
  <c r="Y237" i="2" s="1"/>
  <c r="Z237" i="2" s="1"/>
  <c r="X237" i="2"/>
  <c r="T245" i="2"/>
  <c r="Y245" i="2" s="1"/>
  <c r="Z245" i="2" s="1"/>
  <c r="X245" i="2"/>
  <c r="T253" i="2"/>
  <c r="Y253" i="2" s="1"/>
  <c r="Z253" i="2" s="1"/>
  <c r="X253" i="2"/>
  <c r="T153" i="2"/>
  <c r="Y153" i="2" s="1"/>
  <c r="Z153" i="2" s="1"/>
  <c r="X153" i="2"/>
  <c r="T157" i="2"/>
  <c r="Y157" i="2" s="1"/>
  <c r="Z157" i="2" s="1"/>
  <c r="X157" i="2"/>
  <c r="T161" i="2"/>
  <c r="Y161" i="2" s="1"/>
  <c r="Z161" i="2" s="1"/>
  <c r="X161" i="2"/>
  <c r="T165" i="2"/>
  <c r="Y165" i="2" s="1"/>
  <c r="Z165" i="2" s="1"/>
  <c r="X165" i="2"/>
  <c r="T169" i="2"/>
  <c r="Y169" i="2" s="1"/>
  <c r="Z169" i="2" s="1"/>
  <c r="X169" i="2"/>
  <c r="T173" i="2"/>
  <c r="Y173" i="2" s="1"/>
  <c r="Z173" i="2" s="1"/>
  <c r="X173" i="2"/>
  <c r="T177" i="2"/>
  <c r="Y177" i="2" s="1"/>
  <c r="Z177" i="2" s="1"/>
  <c r="X177" i="2"/>
  <c r="T181" i="2"/>
  <c r="Y181" i="2" s="1"/>
  <c r="Z181" i="2" s="1"/>
  <c r="X181" i="2"/>
  <c r="T185" i="2"/>
  <c r="Y185" i="2" s="1"/>
  <c r="Z185" i="2" s="1"/>
  <c r="X185" i="2"/>
  <c r="T300" i="2"/>
  <c r="Y300" i="2" s="1"/>
  <c r="Z300" i="2" s="1"/>
  <c r="X300" i="2"/>
  <c r="T304" i="2"/>
  <c r="Y304" i="2" s="1"/>
  <c r="Z304" i="2" s="1"/>
  <c r="X304" i="2"/>
  <c r="T308" i="2"/>
  <c r="Y308" i="2" s="1"/>
  <c r="Z308" i="2" s="1"/>
  <c r="X308" i="2"/>
  <c r="T312" i="2"/>
  <c r="Y312" i="2" s="1"/>
  <c r="Z312" i="2" s="1"/>
  <c r="X312" i="2"/>
  <c r="T316" i="2"/>
  <c r="Y316" i="2" s="1"/>
  <c r="Z316" i="2" s="1"/>
  <c r="X316" i="2"/>
  <c r="T320" i="2"/>
  <c r="Y320" i="2" s="1"/>
  <c r="Z320" i="2" s="1"/>
  <c r="X320" i="2"/>
  <c r="T324" i="2"/>
  <c r="Y324" i="2" s="1"/>
  <c r="Z324" i="2" s="1"/>
  <c r="X324" i="2"/>
  <c r="T327" i="2"/>
  <c r="Y327" i="2" s="1"/>
  <c r="Z327" i="2" s="1"/>
  <c r="X327" i="2"/>
  <c r="T331" i="2"/>
  <c r="Y331" i="2" s="1"/>
  <c r="Z331" i="2" s="1"/>
  <c r="X331" i="2"/>
  <c r="T335" i="2"/>
  <c r="Y335" i="2" s="1"/>
  <c r="Z335" i="2" s="1"/>
  <c r="X335" i="2"/>
  <c r="T339" i="2"/>
  <c r="Y339" i="2" s="1"/>
  <c r="Z339" i="2" s="1"/>
  <c r="X339" i="2"/>
  <c r="T343" i="2"/>
  <c r="Y343" i="2" s="1"/>
  <c r="Z343" i="2" s="1"/>
  <c r="X343" i="2"/>
  <c r="T347" i="2"/>
  <c r="Y347" i="2" s="1"/>
  <c r="Z347" i="2" s="1"/>
  <c r="X347" i="2"/>
  <c r="T351" i="2"/>
  <c r="Y351" i="2" s="1"/>
  <c r="Z351" i="2" s="1"/>
  <c r="X351" i="2"/>
  <c r="T355" i="2"/>
  <c r="Y355" i="2" s="1"/>
  <c r="Z355" i="2" s="1"/>
  <c r="X355" i="2"/>
  <c r="T359" i="2"/>
  <c r="Y359" i="2" s="1"/>
  <c r="Z359" i="2" s="1"/>
  <c r="X359" i="2"/>
  <c r="T363" i="2"/>
  <c r="Y363" i="2" s="1"/>
  <c r="Z363" i="2" s="1"/>
  <c r="X363" i="2"/>
  <c r="T367" i="2"/>
  <c r="Y367" i="2" s="1"/>
  <c r="Z367" i="2" s="1"/>
  <c r="X367" i="2"/>
  <c r="T371" i="2"/>
  <c r="Y371" i="2" s="1"/>
  <c r="Z371" i="2" s="1"/>
  <c r="X371" i="2"/>
  <c r="T375" i="2"/>
  <c r="Y375" i="2" s="1"/>
  <c r="Z375" i="2" s="1"/>
  <c r="X375" i="2"/>
  <c r="T379" i="2"/>
  <c r="Y379" i="2" s="1"/>
  <c r="Z379" i="2" s="1"/>
  <c r="X379" i="2"/>
  <c r="T383" i="2"/>
  <c r="Y383" i="2" s="1"/>
  <c r="Z383" i="2" s="1"/>
  <c r="X383" i="2"/>
  <c r="T387" i="2"/>
  <c r="Y387" i="2" s="1"/>
  <c r="Z387" i="2" s="1"/>
  <c r="X387" i="2"/>
  <c r="T391" i="2"/>
  <c r="Y391" i="2" s="1"/>
  <c r="Z391" i="2" s="1"/>
  <c r="X391" i="2"/>
  <c r="T398" i="2"/>
  <c r="Y398" i="2" s="1"/>
  <c r="Z398" i="2" s="1"/>
  <c r="X398" i="2"/>
  <c r="T406" i="2"/>
  <c r="Y406" i="2" s="1"/>
  <c r="Z406" i="2" s="1"/>
  <c r="X406" i="2"/>
  <c r="T1006" i="2"/>
  <c r="Y1006" i="2" s="1"/>
  <c r="Z1006" i="2" s="1"/>
  <c r="X1006" i="2"/>
  <c r="T1014" i="2"/>
  <c r="Y1014" i="2" s="1"/>
  <c r="Z1014" i="2" s="1"/>
  <c r="X1014" i="2"/>
  <c r="T1022" i="2"/>
  <c r="Y1022" i="2" s="1"/>
  <c r="Z1022" i="2" s="1"/>
  <c r="X1022" i="2"/>
  <c r="T1030" i="2"/>
  <c r="Y1030" i="2" s="1"/>
  <c r="Z1030" i="2" s="1"/>
  <c r="X1030" i="2"/>
  <c r="T1038" i="2"/>
  <c r="Y1038" i="2" s="1"/>
  <c r="Z1038" i="2" s="1"/>
  <c r="X1038" i="2"/>
  <c r="T602" i="2"/>
  <c r="Y602" i="2" s="1"/>
  <c r="Z602" i="2" s="1"/>
  <c r="X602" i="2"/>
  <c r="T605" i="2"/>
  <c r="Y605" i="2" s="1"/>
  <c r="Z605" i="2" s="1"/>
  <c r="T609" i="2"/>
  <c r="Y609" i="2" s="1"/>
  <c r="Z609" i="2" s="1"/>
  <c r="X609" i="2"/>
  <c r="T613" i="2"/>
  <c r="Y613" i="2" s="1"/>
  <c r="Z613" i="2" s="1"/>
  <c r="X613" i="2"/>
  <c r="T621" i="2"/>
  <c r="Y621" i="2" s="1"/>
  <c r="Z621" i="2" s="1"/>
  <c r="X621" i="2"/>
  <c r="T625" i="2"/>
  <c r="Y625" i="2" s="1"/>
  <c r="Z625" i="2" s="1"/>
  <c r="X625" i="2"/>
  <c r="T629" i="2"/>
  <c r="Y629" i="2" s="1"/>
  <c r="Z629" i="2" s="1"/>
  <c r="X629" i="2"/>
  <c r="T674" i="2"/>
  <c r="Y674" i="2" s="1"/>
  <c r="Z674" i="2" s="1"/>
  <c r="X674" i="2"/>
  <c r="T678" i="2"/>
  <c r="Y678" i="2" s="1"/>
  <c r="Z678" i="2" s="1"/>
  <c r="X678" i="2"/>
  <c r="T682" i="2"/>
  <c r="Y682" i="2" s="1"/>
  <c r="Z682" i="2" s="1"/>
  <c r="X682" i="2"/>
  <c r="T690" i="2"/>
  <c r="Y690" i="2" s="1"/>
  <c r="Z690" i="2" s="1"/>
  <c r="X690" i="2"/>
  <c r="T694" i="2"/>
  <c r="Y694" i="2" s="1"/>
  <c r="Z694" i="2" s="1"/>
  <c r="X694" i="2"/>
  <c r="T698" i="2"/>
  <c r="Y698" i="2" s="1"/>
  <c r="Z698" i="2" s="1"/>
  <c r="X698" i="2"/>
  <c r="T965" i="2"/>
  <c r="Y965" i="2" s="1"/>
  <c r="Z965" i="2" s="1"/>
  <c r="X965" i="2"/>
  <c r="T969" i="2"/>
  <c r="Y969" i="2" s="1"/>
  <c r="Z969" i="2" s="1"/>
  <c r="X969" i="2"/>
  <c r="T973" i="2"/>
  <c r="Y973" i="2" s="1"/>
  <c r="Z973" i="2" s="1"/>
  <c r="X973" i="2"/>
  <c r="T981" i="2"/>
  <c r="Y981" i="2" s="1"/>
  <c r="Z981" i="2" s="1"/>
  <c r="X981" i="2"/>
  <c r="T985" i="2"/>
  <c r="Y985" i="2" s="1"/>
  <c r="Z985" i="2" s="1"/>
  <c r="X985" i="2"/>
  <c r="T989" i="2"/>
  <c r="Y989" i="2" s="1"/>
  <c r="Z989" i="2" s="1"/>
  <c r="X989" i="2"/>
  <c r="T997" i="2"/>
  <c r="Y997" i="2" s="1"/>
  <c r="Z997" i="2" s="1"/>
  <c r="X997" i="2"/>
  <c r="T1001" i="2"/>
  <c r="Y1001" i="2" s="1"/>
  <c r="Z1001" i="2" s="1"/>
  <c r="X1001" i="2"/>
  <c r="T487" i="2"/>
  <c r="Y487" i="2" s="1"/>
  <c r="Z487" i="2" s="1"/>
  <c r="X487" i="2"/>
  <c r="T495" i="2"/>
  <c r="Y495" i="2" s="1"/>
  <c r="Z495" i="2" s="1"/>
  <c r="X495" i="2"/>
  <c r="T499" i="2"/>
  <c r="Y499" i="2" s="1"/>
  <c r="Z499" i="2" s="1"/>
  <c r="X499" i="2"/>
  <c r="T503" i="2"/>
  <c r="Y503" i="2" s="1"/>
  <c r="Z503" i="2" s="1"/>
  <c r="X503" i="2"/>
  <c r="T511" i="2"/>
  <c r="Y511" i="2" s="1"/>
  <c r="Z511" i="2" s="1"/>
  <c r="X511" i="2"/>
  <c r="T515" i="2"/>
  <c r="Y515" i="2" s="1"/>
  <c r="Z515" i="2" s="1"/>
  <c r="X515" i="2"/>
  <c r="T519" i="2"/>
  <c r="Y519" i="2" s="1"/>
  <c r="Z519" i="2" s="1"/>
  <c r="X519" i="2"/>
  <c r="T934" i="2"/>
  <c r="Y934" i="2" s="1"/>
  <c r="Z934" i="2" s="1"/>
  <c r="X934" i="2"/>
  <c r="T938" i="2"/>
  <c r="Y938" i="2" s="1"/>
  <c r="Z938" i="2" s="1"/>
  <c r="X938" i="2"/>
  <c r="T942" i="2"/>
  <c r="Y942" i="2" s="1"/>
  <c r="Z942" i="2" s="1"/>
  <c r="X942" i="2"/>
  <c r="T950" i="2"/>
  <c r="Y950" i="2" s="1"/>
  <c r="Z950" i="2" s="1"/>
  <c r="X950" i="2"/>
  <c r="T954" i="2"/>
  <c r="Y954" i="2" s="1"/>
  <c r="Z954" i="2" s="1"/>
  <c r="X954" i="2"/>
  <c r="T958" i="2"/>
  <c r="Y958" i="2" s="1"/>
  <c r="Z958" i="2" s="1"/>
  <c r="X958" i="2"/>
  <c r="T448" i="2"/>
  <c r="Y448" i="2" s="1"/>
  <c r="Z448" i="2" s="1"/>
  <c r="X448" i="2"/>
  <c r="T452" i="2"/>
  <c r="Y452" i="2" s="1"/>
  <c r="Z452" i="2" s="1"/>
  <c r="X452" i="2"/>
  <c r="T456" i="2"/>
  <c r="Y456" i="2" s="1"/>
  <c r="Z456" i="2" s="1"/>
  <c r="X456" i="2"/>
  <c r="T464" i="2"/>
  <c r="Y464" i="2" s="1"/>
  <c r="Z464" i="2" s="1"/>
  <c r="X464" i="2"/>
  <c r="T468" i="2"/>
  <c r="Y468" i="2" s="1"/>
  <c r="Z468" i="2" s="1"/>
  <c r="X468" i="2"/>
  <c r="T472" i="2"/>
  <c r="Y472" i="2" s="1"/>
  <c r="Z472" i="2" s="1"/>
  <c r="X472" i="2"/>
  <c r="T480" i="2"/>
  <c r="Y480" i="2" s="1"/>
  <c r="Z480" i="2" s="1"/>
  <c r="X480" i="2"/>
  <c r="T410" i="2"/>
  <c r="Y410" i="2" s="1"/>
  <c r="Z410" i="2" s="1"/>
  <c r="X410" i="2"/>
  <c r="T414" i="2"/>
  <c r="Y414" i="2" s="1"/>
  <c r="Z414" i="2" s="1"/>
  <c r="X414" i="2"/>
  <c r="T422" i="2"/>
  <c r="Y422" i="2" s="1"/>
  <c r="Z422" i="2" s="1"/>
  <c r="X422" i="2"/>
  <c r="T426" i="2"/>
  <c r="Y426" i="2" s="1"/>
  <c r="Z426" i="2" s="1"/>
  <c r="X426" i="2"/>
  <c r="T430" i="2"/>
  <c r="Y430" i="2" s="1"/>
  <c r="Z430" i="2" s="1"/>
  <c r="X430" i="2"/>
  <c r="T438" i="2"/>
  <c r="Y438" i="2" s="1"/>
  <c r="Z438" i="2" s="1"/>
  <c r="X438" i="2"/>
  <c r="T442" i="2"/>
  <c r="Y442" i="2" s="1"/>
  <c r="Z442" i="2" s="1"/>
  <c r="X442" i="2"/>
  <c r="T446" i="2"/>
  <c r="Y446" i="2" s="1"/>
  <c r="Z446" i="2" s="1"/>
  <c r="X446" i="2"/>
  <c r="T787" i="2"/>
  <c r="Y787" i="2" s="1"/>
  <c r="Z787" i="2" s="1"/>
  <c r="X787" i="2"/>
  <c r="T791" i="2"/>
  <c r="Y791" i="2" s="1"/>
  <c r="Z791" i="2" s="1"/>
  <c r="X791" i="2"/>
  <c r="T795" i="2"/>
  <c r="Y795" i="2" s="1"/>
  <c r="Z795" i="2" s="1"/>
  <c r="X795" i="2"/>
  <c r="T803" i="2"/>
  <c r="Y803" i="2" s="1"/>
  <c r="Z803" i="2" s="1"/>
  <c r="X803" i="2"/>
  <c r="T807" i="2"/>
  <c r="Y807" i="2" s="1"/>
  <c r="Z807" i="2" s="1"/>
  <c r="X807" i="2"/>
  <c r="T811" i="2"/>
  <c r="Y811" i="2" s="1"/>
  <c r="Z811" i="2" s="1"/>
  <c r="X811" i="2"/>
  <c r="T560" i="2"/>
  <c r="Y560" i="2" s="1"/>
  <c r="Z560" i="2" s="1"/>
  <c r="X560" i="2"/>
  <c r="T564" i="2"/>
  <c r="Y564" i="2" s="1"/>
  <c r="Z564" i="2" s="1"/>
  <c r="X564" i="2"/>
  <c r="T568" i="2"/>
  <c r="Y568" i="2" s="1"/>
  <c r="Z568" i="2" s="1"/>
  <c r="X568" i="2"/>
  <c r="T576" i="2"/>
  <c r="Y576" i="2" s="1"/>
  <c r="Z576" i="2" s="1"/>
  <c r="X576" i="2"/>
  <c r="T580" i="2"/>
  <c r="Y580" i="2" s="1"/>
  <c r="Z580" i="2" s="1"/>
  <c r="X580" i="2"/>
  <c r="T584" i="2"/>
  <c r="Y584" i="2" s="1"/>
  <c r="Z584" i="2" s="1"/>
  <c r="X584" i="2"/>
  <c r="T592" i="2"/>
  <c r="Y592" i="2" s="1"/>
  <c r="Z592" i="2" s="1"/>
  <c r="X592" i="2"/>
  <c r="T633" i="2"/>
  <c r="Y633" i="2" s="1"/>
  <c r="Z633" i="2" s="1"/>
  <c r="X633" i="2"/>
  <c r="T637" i="2"/>
  <c r="Y637" i="2" s="1"/>
  <c r="Z637" i="2" s="1"/>
  <c r="X637" i="2"/>
  <c r="T645" i="2"/>
  <c r="Y645" i="2" s="1"/>
  <c r="Z645" i="2" s="1"/>
  <c r="X645" i="2"/>
  <c r="T649" i="2"/>
  <c r="Y649" i="2" s="1"/>
  <c r="Z649" i="2" s="1"/>
  <c r="X649" i="2"/>
  <c r="T653" i="2"/>
  <c r="Y653" i="2" s="1"/>
  <c r="Z653" i="2" s="1"/>
  <c r="X653" i="2"/>
  <c r="T661" i="2"/>
  <c r="Y661" i="2" s="1"/>
  <c r="Z661" i="2" s="1"/>
  <c r="X661" i="2"/>
  <c r="T665" i="2"/>
  <c r="Y665" i="2" s="1"/>
  <c r="Z665" i="2" s="1"/>
  <c r="X665" i="2"/>
  <c r="T743" i="2"/>
  <c r="Y743" i="2" s="1"/>
  <c r="Z743" i="2" s="1"/>
  <c r="X743" i="2"/>
  <c r="T751" i="2"/>
  <c r="Y751" i="2" s="1"/>
  <c r="Z751" i="2" s="1"/>
  <c r="X751" i="2"/>
  <c r="T755" i="2"/>
  <c r="Y755" i="2" s="1"/>
  <c r="Z755" i="2" s="1"/>
  <c r="X755" i="2"/>
  <c r="T759" i="2"/>
  <c r="Y759" i="2" s="1"/>
  <c r="Z759" i="2" s="1"/>
  <c r="X759" i="2"/>
  <c r="T767" i="2"/>
  <c r="Y767" i="2" s="1"/>
  <c r="Z767" i="2" s="1"/>
  <c r="X767" i="2"/>
  <c r="T771" i="2"/>
  <c r="Y771" i="2" s="1"/>
  <c r="Z771" i="2" s="1"/>
  <c r="X771" i="2"/>
  <c r="T775" i="2"/>
  <c r="Y775" i="2" s="1"/>
  <c r="Z775" i="2" s="1"/>
  <c r="X775" i="2"/>
  <c r="T857" i="2"/>
  <c r="Y857" i="2" s="1"/>
  <c r="Z857" i="2" s="1"/>
  <c r="X857" i="2"/>
  <c r="T861" i="2"/>
  <c r="Y861" i="2" s="1"/>
  <c r="Z861" i="2" s="1"/>
  <c r="X861" i="2"/>
  <c r="T865" i="2"/>
  <c r="Y865" i="2" s="1"/>
  <c r="Z865" i="2" s="1"/>
  <c r="X865" i="2"/>
  <c r="T873" i="2"/>
  <c r="Y873" i="2" s="1"/>
  <c r="Z873" i="2" s="1"/>
  <c r="X873" i="2"/>
  <c r="T877" i="2"/>
  <c r="Y877" i="2" s="1"/>
  <c r="Z877" i="2" s="1"/>
  <c r="X877" i="2"/>
  <c r="T881" i="2"/>
  <c r="Y881" i="2" s="1"/>
  <c r="Z881" i="2" s="1"/>
  <c r="X881" i="2"/>
  <c r="T889" i="2"/>
  <c r="Y889" i="2" s="1"/>
  <c r="Z889" i="2" s="1"/>
  <c r="X889" i="2"/>
  <c r="T523" i="2"/>
  <c r="Y523" i="2" s="1"/>
  <c r="Z523" i="2" s="1"/>
  <c r="X523" i="2"/>
  <c r="T527" i="2"/>
  <c r="Y527" i="2" s="1"/>
  <c r="Z527" i="2" s="1"/>
  <c r="X527" i="2"/>
  <c r="T535" i="2"/>
  <c r="Y535" i="2" s="1"/>
  <c r="Z535" i="2" s="1"/>
  <c r="X535" i="2"/>
  <c r="T539" i="2"/>
  <c r="Y539" i="2" s="1"/>
  <c r="Z539" i="2" s="1"/>
  <c r="X539" i="2"/>
  <c r="T543" i="2"/>
  <c r="Y543" i="2" s="1"/>
  <c r="Z543" i="2" s="1"/>
  <c r="X543" i="2"/>
  <c r="T551" i="2"/>
  <c r="Y551" i="2" s="1"/>
  <c r="Z551" i="2" s="1"/>
  <c r="X551" i="2"/>
  <c r="T555" i="2"/>
  <c r="Y555" i="2" s="1"/>
  <c r="Z555" i="2" s="1"/>
  <c r="X555" i="2"/>
  <c r="T892" i="2"/>
  <c r="Y892" i="2" s="1"/>
  <c r="Z892" i="2" s="1"/>
  <c r="X892" i="2"/>
  <c r="T900" i="2"/>
  <c r="Y900" i="2" s="1"/>
  <c r="Z900" i="2" s="1"/>
  <c r="X900" i="2"/>
  <c r="T904" i="2"/>
  <c r="Y904" i="2" s="1"/>
  <c r="Z904" i="2" s="1"/>
  <c r="X904" i="2"/>
  <c r="T908" i="2"/>
  <c r="Y908" i="2" s="1"/>
  <c r="Z908" i="2" s="1"/>
  <c r="X908" i="2"/>
  <c r="T916" i="2"/>
  <c r="Y916" i="2" s="1"/>
  <c r="Z916" i="2" s="1"/>
  <c r="X916" i="2"/>
  <c r="T920" i="2"/>
  <c r="Y920" i="2" s="1"/>
  <c r="Z920" i="2" s="1"/>
  <c r="X920" i="2"/>
  <c r="T924" i="2"/>
  <c r="Y924" i="2" s="1"/>
  <c r="Z924" i="2" s="1"/>
  <c r="X924" i="2"/>
  <c r="T710" i="2"/>
  <c r="Y710" i="2" s="1"/>
  <c r="Z710" i="2" s="1"/>
  <c r="X710" i="2"/>
  <c r="T714" i="2"/>
  <c r="Y714" i="2" s="1"/>
  <c r="Z714" i="2" s="1"/>
  <c r="X714" i="2"/>
  <c r="T718" i="2"/>
  <c r="Y718" i="2" s="1"/>
  <c r="Z718" i="2" s="1"/>
  <c r="X718" i="2"/>
  <c r="T726" i="2"/>
  <c r="Y726" i="2" s="1"/>
  <c r="Z726" i="2" s="1"/>
  <c r="X726" i="2"/>
  <c r="T730" i="2"/>
  <c r="Y730" i="2" s="1"/>
  <c r="Z730" i="2" s="1"/>
  <c r="X730" i="2"/>
  <c r="T734" i="2"/>
  <c r="Y734" i="2" s="1"/>
  <c r="Z734" i="2" s="1"/>
  <c r="X734" i="2"/>
  <c r="T742" i="2"/>
  <c r="Y742" i="2" s="1"/>
  <c r="Z742" i="2" s="1"/>
  <c r="X742" i="2"/>
  <c r="T820" i="2"/>
  <c r="Y820" i="2" s="1"/>
  <c r="Z820" i="2" s="1"/>
  <c r="X820" i="2"/>
  <c r="T824" i="2"/>
  <c r="Y824" i="2" s="1"/>
  <c r="Z824" i="2" s="1"/>
  <c r="X824" i="2"/>
  <c r="T832" i="2"/>
  <c r="Y832" i="2" s="1"/>
  <c r="Z832" i="2" s="1"/>
  <c r="X832" i="2"/>
  <c r="T836" i="2"/>
  <c r="Y836" i="2" s="1"/>
  <c r="Z836" i="2" s="1"/>
  <c r="X836" i="2"/>
  <c r="T840" i="2"/>
  <c r="Y840" i="2" s="1"/>
  <c r="Z840" i="2" s="1"/>
  <c r="X840" i="2"/>
  <c r="T848" i="2"/>
  <c r="Y848" i="2" s="1"/>
  <c r="Z848" i="2" s="1"/>
  <c r="X848" i="2"/>
  <c r="T852" i="2"/>
  <c r="Y852" i="2" s="1"/>
  <c r="Z852" i="2" s="1"/>
  <c r="X852" i="2"/>
  <c r="T1189" i="2"/>
  <c r="Y1189" i="2" s="1"/>
  <c r="Z1189" i="2" s="1"/>
  <c r="X1189" i="2"/>
  <c r="T1197" i="2"/>
  <c r="Y1197" i="2" s="1"/>
  <c r="Z1197" i="2" s="1"/>
  <c r="X1197" i="2"/>
  <c r="T1201" i="2"/>
  <c r="Y1201" i="2" s="1"/>
  <c r="Z1201" i="2" s="1"/>
  <c r="X1201" i="2"/>
  <c r="T1205" i="2"/>
  <c r="Y1205" i="2" s="1"/>
  <c r="Z1205" i="2" s="1"/>
  <c r="X1205" i="2"/>
  <c r="T1213" i="2"/>
  <c r="Y1213" i="2" s="1"/>
  <c r="Z1213" i="2" s="1"/>
  <c r="X1213" i="2"/>
  <c r="T1217" i="2"/>
  <c r="Y1217" i="2" s="1"/>
  <c r="Z1217" i="2" s="1"/>
  <c r="X1217" i="2"/>
  <c r="T1221" i="2"/>
  <c r="Y1221" i="2" s="1"/>
  <c r="Z1221" i="2" s="1"/>
  <c r="X1221" i="2"/>
  <c r="T1118" i="2"/>
  <c r="Y1118" i="2" s="1"/>
  <c r="Z1118" i="2" s="1"/>
  <c r="X1118" i="2"/>
  <c r="T1122" i="2"/>
  <c r="Y1122" i="2" s="1"/>
  <c r="Z1122" i="2" s="1"/>
  <c r="X1122" i="2"/>
  <c r="T1126" i="2"/>
  <c r="Y1126" i="2" s="1"/>
  <c r="Z1126" i="2" s="1"/>
  <c r="X1126" i="2"/>
  <c r="T1134" i="2"/>
  <c r="Y1134" i="2" s="1"/>
  <c r="Z1134" i="2" s="1"/>
  <c r="X1134" i="2"/>
  <c r="T1138" i="2"/>
  <c r="Y1138" i="2" s="1"/>
  <c r="Z1138" i="2" s="1"/>
  <c r="X1138" i="2"/>
  <c r="T1142" i="2"/>
  <c r="Y1142" i="2" s="1"/>
  <c r="Z1142" i="2" s="1"/>
  <c r="X1142" i="2"/>
  <c r="T6145" i="2"/>
  <c r="Y6145" i="2" s="1"/>
  <c r="Z6145" i="2" s="1"/>
  <c r="X6145" i="2"/>
  <c r="T6149" i="2"/>
  <c r="Y6149" i="2" s="1"/>
  <c r="Z6149" i="2" s="1"/>
  <c r="X6149" i="2"/>
  <c r="T6153" i="2"/>
  <c r="Y6153" i="2" s="1"/>
  <c r="Z6153" i="2" s="1"/>
  <c r="X6153" i="2"/>
  <c r="T6161" i="2"/>
  <c r="Y6161" i="2" s="1"/>
  <c r="Z6161" i="2" s="1"/>
  <c r="X6161" i="2"/>
  <c r="T6165" i="2"/>
  <c r="Y6165" i="2" s="1"/>
  <c r="Z6165" i="2" s="1"/>
  <c r="X6165" i="2"/>
  <c r="T6169" i="2"/>
  <c r="Y6169" i="2" s="1"/>
  <c r="Z6169" i="2" s="1"/>
  <c r="X6169" i="2"/>
  <c r="T6177" i="2"/>
  <c r="Y6177" i="2" s="1"/>
  <c r="Z6177" i="2" s="1"/>
  <c r="X6177" i="2"/>
  <c r="T6181" i="2"/>
  <c r="Y6181" i="2" s="1"/>
  <c r="Z6181" i="2" s="1"/>
  <c r="X6181" i="2"/>
  <c r="T1264" i="2"/>
  <c r="Y1264" i="2" s="1"/>
  <c r="Z1264" i="2" s="1"/>
  <c r="X1264" i="2"/>
  <c r="T1272" i="2"/>
  <c r="Y1272" i="2" s="1"/>
  <c r="Z1272" i="2" s="1"/>
  <c r="X1272" i="2"/>
  <c r="T1276" i="2"/>
  <c r="Y1276" i="2" s="1"/>
  <c r="Z1276" i="2" s="1"/>
  <c r="X1276" i="2"/>
  <c r="T1280" i="2"/>
  <c r="Y1280" i="2" s="1"/>
  <c r="Z1280" i="2" s="1"/>
  <c r="X1280" i="2"/>
  <c r="T1288" i="2"/>
  <c r="Y1288" i="2" s="1"/>
  <c r="Z1288" i="2" s="1"/>
  <c r="X1288" i="2"/>
  <c r="T1292" i="2"/>
  <c r="Y1292" i="2" s="1"/>
  <c r="Z1292" i="2" s="1"/>
  <c r="X1292" i="2"/>
  <c r="T1296" i="2"/>
  <c r="Y1296" i="2" s="1"/>
  <c r="Z1296" i="2" s="1"/>
  <c r="X1296" i="2"/>
  <c r="T1304" i="2"/>
  <c r="Y1304" i="2" s="1"/>
  <c r="Z1304" i="2" s="1"/>
  <c r="X1304" i="2"/>
  <c r="T1308" i="2"/>
  <c r="Y1308" i="2" s="1"/>
  <c r="Z1308" i="2" s="1"/>
  <c r="X1308" i="2"/>
  <c r="T1312" i="2"/>
  <c r="Y1312" i="2" s="1"/>
  <c r="Z1312" i="2" s="1"/>
  <c r="X1312" i="2"/>
  <c r="T1320" i="2"/>
  <c r="Y1320" i="2" s="1"/>
  <c r="Z1320" i="2" s="1"/>
  <c r="X1320" i="2"/>
  <c r="T1324" i="2"/>
  <c r="Y1324" i="2" s="1"/>
  <c r="Z1324" i="2" s="1"/>
  <c r="X1324" i="2"/>
  <c r="T1328" i="2"/>
  <c r="Y1328" i="2" s="1"/>
  <c r="Z1328" i="2" s="1"/>
  <c r="X1328" i="2"/>
  <c r="T1521" i="2"/>
  <c r="Y1521" i="2" s="1"/>
  <c r="Z1521" i="2" s="1"/>
  <c r="X1521" i="2"/>
  <c r="T1525" i="2"/>
  <c r="Y1525" i="2" s="1"/>
  <c r="Z1525" i="2" s="1"/>
  <c r="X1525" i="2"/>
  <c r="T1529" i="2"/>
  <c r="Y1529" i="2" s="1"/>
  <c r="Z1529" i="2" s="1"/>
  <c r="X1529" i="2"/>
  <c r="T1537" i="2"/>
  <c r="Y1537" i="2" s="1"/>
  <c r="Z1537" i="2" s="1"/>
  <c r="X1537" i="2"/>
  <c r="T1541" i="2"/>
  <c r="Y1541" i="2" s="1"/>
  <c r="Z1541" i="2" s="1"/>
  <c r="X1541" i="2"/>
  <c r="T1545" i="2"/>
  <c r="Y1545" i="2" s="1"/>
  <c r="Z1545" i="2" s="1"/>
  <c r="X1545" i="2"/>
  <c r="T1553" i="2"/>
  <c r="Y1553" i="2" s="1"/>
  <c r="Z1553" i="2" s="1"/>
  <c r="X1553" i="2"/>
  <c r="T1076" i="2"/>
  <c r="Y1076" i="2" s="1"/>
  <c r="Z1076" i="2" s="1"/>
  <c r="X1076" i="2"/>
  <c r="T1080" i="2"/>
  <c r="Y1080" i="2" s="1"/>
  <c r="Z1080" i="2" s="1"/>
  <c r="X1080" i="2"/>
  <c r="T1088" i="2"/>
  <c r="Y1088" i="2" s="1"/>
  <c r="Z1088" i="2" s="1"/>
  <c r="X1088" i="2"/>
  <c r="T1092" i="2"/>
  <c r="Y1092" i="2" s="1"/>
  <c r="Z1092" i="2" s="1"/>
  <c r="X1092" i="2"/>
  <c r="T1096" i="2"/>
  <c r="Y1096" i="2" s="1"/>
  <c r="Z1096" i="2" s="1"/>
  <c r="X1096" i="2"/>
  <c r="T1104" i="2"/>
  <c r="Y1104" i="2" s="1"/>
  <c r="Z1104" i="2" s="1"/>
  <c r="X1104" i="2"/>
  <c r="T1108" i="2"/>
  <c r="Y1108" i="2" s="1"/>
  <c r="Z1108" i="2" s="1"/>
  <c r="X1108" i="2"/>
  <c r="T1112" i="2"/>
  <c r="Y1112" i="2" s="1"/>
  <c r="Z1112" i="2" s="1"/>
  <c r="X1112" i="2"/>
  <c r="T1416" i="2"/>
  <c r="Y1416" i="2" s="1"/>
  <c r="Z1416" i="2" s="1"/>
  <c r="X1416" i="2"/>
  <c r="T1420" i="2"/>
  <c r="Y1420" i="2" s="1"/>
  <c r="Z1420" i="2" s="1"/>
  <c r="X1420" i="2"/>
  <c r="T1424" i="2"/>
  <c r="Y1424" i="2" s="1"/>
  <c r="Z1424" i="2" s="1"/>
  <c r="X1424" i="2"/>
  <c r="T1432" i="2"/>
  <c r="Y1432" i="2" s="1"/>
  <c r="Z1432" i="2" s="1"/>
  <c r="X1432" i="2"/>
  <c r="T1436" i="2"/>
  <c r="Y1436" i="2" s="1"/>
  <c r="Z1436" i="2" s="1"/>
  <c r="X1436" i="2"/>
  <c r="T1440" i="2"/>
  <c r="Y1440" i="2" s="1"/>
  <c r="Z1440" i="2" s="1"/>
  <c r="X1440" i="2"/>
  <c r="T1448" i="2"/>
  <c r="Y1448" i="2" s="1"/>
  <c r="Z1448" i="2" s="1"/>
  <c r="X1448" i="2"/>
  <c r="T1452" i="2"/>
  <c r="Y1452" i="2" s="1"/>
  <c r="Z1452" i="2" s="1"/>
  <c r="X1452" i="2"/>
  <c r="T1456" i="2"/>
  <c r="Y1456" i="2" s="1"/>
  <c r="Z1456" i="2" s="1"/>
  <c r="X1456" i="2"/>
  <c r="T1464" i="2"/>
  <c r="Y1464" i="2" s="1"/>
  <c r="Z1464" i="2" s="1"/>
  <c r="X1464" i="2"/>
  <c r="T1468" i="2"/>
  <c r="Y1468" i="2" s="1"/>
  <c r="Z1468" i="2" s="1"/>
  <c r="X1468" i="2"/>
  <c r="T1472" i="2"/>
  <c r="Y1472" i="2" s="1"/>
  <c r="Z1472" i="2" s="1"/>
  <c r="X1472" i="2"/>
  <c r="T1480" i="2"/>
  <c r="Y1480" i="2" s="1"/>
  <c r="Z1480" i="2" s="1"/>
  <c r="X1480" i="2"/>
  <c r="T1336" i="2"/>
  <c r="Y1336" i="2" s="1"/>
  <c r="Z1336" i="2" s="1"/>
  <c r="X1336" i="2"/>
  <c r="T1340" i="2"/>
  <c r="Y1340" i="2" s="1"/>
  <c r="Z1340" i="2" s="1"/>
  <c r="X1340" i="2"/>
  <c r="T1348" i="2"/>
  <c r="Y1348" i="2" s="1"/>
  <c r="Z1348" i="2" s="1"/>
  <c r="X1348" i="2"/>
  <c r="T1352" i="2"/>
  <c r="Y1352" i="2" s="1"/>
  <c r="Z1352" i="2" s="1"/>
  <c r="X1352" i="2"/>
  <c r="T1356" i="2"/>
  <c r="Y1356" i="2" s="1"/>
  <c r="Z1356" i="2" s="1"/>
  <c r="X1356" i="2"/>
  <c r="T1364" i="2"/>
  <c r="Y1364" i="2" s="1"/>
  <c r="Z1364" i="2" s="1"/>
  <c r="X1364" i="2"/>
  <c r="T1368" i="2"/>
  <c r="Y1368" i="2" s="1"/>
  <c r="Z1368" i="2" s="1"/>
  <c r="X1368" i="2"/>
  <c r="T1372" i="2"/>
  <c r="Y1372" i="2" s="1"/>
  <c r="Z1372" i="2" s="1"/>
  <c r="X1372" i="2"/>
  <c r="T1380" i="2"/>
  <c r="Y1380" i="2" s="1"/>
  <c r="Z1380" i="2" s="1"/>
  <c r="X1380" i="2"/>
  <c r="T1384" i="2"/>
  <c r="Y1384" i="2" s="1"/>
  <c r="Z1384" i="2" s="1"/>
  <c r="X1384" i="2"/>
  <c r="T1388" i="2"/>
  <c r="Y1388" i="2" s="1"/>
  <c r="Z1388" i="2" s="1"/>
  <c r="X1388" i="2"/>
  <c r="T1396" i="2"/>
  <c r="Y1396" i="2" s="1"/>
  <c r="Z1396" i="2" s="1"/>
  <c r="X1396" i="2"/>
  <c r="T1400" i="2"/>
  <c r="Y1400" i="2" s="1"/>
  <c r="Z1400" i="2" s="1"/>
  <c r="X1400" i="2"/>
  <c r="T1404" i="2"/>
  <c r="Y1404" i="2" s="1"/>
  <c r="Z1404" i="2" s="1"/>
  <c r="X1404" i="2"/>
  <c r="T1153" i="2"/>
  <c r="Y1153" i="2" s="1"/>
  <c r="Z1153" i="2" s="1"/>
  <c r="X1153" i="2"/>
  <c r="T1157" i="2"/>
  <c r="Y1157" i="2" s="1"/>
  <c r="Z1157" i="2" s="1"/>
  <c r="X1157" i="2"/>
  <c r="T1161" i="2"/>
  <c r="Y1161" i="2" s="1"/>
  <c r="Z1161" i="2" s="1"/>
  <c r="X1161" i="2"/>
  <c r="T1169" i="2"/>
  <c r="Y1169" i="2" s="1"/>
  <c r="Z1169" i="2" s="1"/>
  <c r="X1169" i="2"/>
  <c r="T1173" i="2"/>
  <c r="Y1173" i="2" s="1"/>
  <c r="Z1173" i="2" s="1"/>
  <c r="X1173" i="2"/>
  <c r="T1177" i="2"/>
  <c r="Y1177" i="2" s="1"/>
  <c r="Z1177" i="2" s="1"/>
  <c r="X1177" i="2"/>
  <c r="T1185" i="2"/>
  <c r="Y1185" i="2" s="1"/>
  <c r="Z1185" i="2" s="1"/>
  <c r="X1185" i="2"/>
  <c r="T1485" i="2"/>
  <c r="Y1485" i="2" s="1"/>
  <c r="Z1485" i="2" s="1"/>
  <c r="X1485" i="2"/>
  <c r="T1489" i="2"/>
  <c r="Y1489" i="2" s="1"/>
  <c r="Z1489" i="2" s="1"/>
  <c r="X1489" i="2"/>
  <c r="T1497" i="2"/>
  <c r="Y1497" i="2" s="1"/>
  <c r="Z1497" i="2" s="1"/>
  <c r="X1497" i="2"/>
  <c r="T1501" i="2"/>
  <c r="Y1501" i="2" s="1"/>
  <c r="Z1501" i="2" s="1"/>
  <c r="X1501" i="2"/>
  <c r="T1505" i="2"/>
  <c r="Y1505" i="2" s="1"/>
  <c r="Z1505" i="2" s="1"/>
  <c r="X1505" i="2"/>
  <c r="T1513" i="2"/>
  <c r="Y1513" i="2" s="1"/>
  <c r="Z1513" i="2" s="1"/>
  <c r="X1513" i="2"/>
  <c r="T1517" i="2"/>
  <c r="Y1517" i="2" s="1"/>
  <c r="Z1517" i="2" s="1"/>
  <c r="X1517" i="2"/>
  <c r="T1595" i="2"/>
  <c r="Y1595" i="2" s="1"/>
  <c r="Z1595" i="2" s="1"/>
  <c r="X1595" i="2"/>
  <c r="T1603" i="2"/>
  <c r="Y1603" i="2" s="1"/>
  <c r="Z1603" i="2" s="1"/>
  <c r="X1603" i="2"/>
  <c r="T1607" i="2"/>
  <c r="Y1607" i="2" s="1"/>
  <c r="Z1607" i="2" s="1"/>
  <c r="X1607" i="2"/>
  <c r="T1611" i="2"/>
  <c r="Y1611" i="2" s="1"/>
  <c r="Z1611" i="2" s="1"/>
  <c r="X1611" i="2"/>
  <c r="T1619" i="2"/>
  <c r="Y1619" i="2" s="1"/>
  <c r="Z1619" i="2" s="1"/>
  <c r="X1619" i="2"/>
  <c r="T1623" i="2"/>
  <c r="Y1623" i="2" s="1"/>
  <c r="Z1623" i="2" s="1"/>
  <c r="X1623" i="2"/>
  <c r="T1627" i="2"/>
  <c r="Y1627" i="2" s="1"/>
  <c r="Z1627" i="2" s="1"/>
  <c r="X1627" i="2"/>
  <c r="T1635" i="2"/>
  <c r="Y1635" i="2" s="1"/>
  <c r="Z1635" i="2" s="1"/>
  <c r="X1635" i="2"/>
  <c r="T1639" i="2"/>
  <c r="Y1639" i="2" s="1"/>
  <c r="Z1639" i="2" s="1"/>
  <c r="X1639" i="2"/>
  <c r="T1643" i="2"/>
  <c r="Y1643" i="2" s="1"/>
  <c r="Z1643" i="2" s="1"/>
  <c r="X1643" i="2"/>
  <c r="T1651" i="2"/>
  <c r="Y1651" i="2" s="1"/>
  <c r="Z1651" i="2" s="1"/>
  <c r="X1651" i="2"/>
  <c r="T1655" i="2"/>
  <c r="Y1655" i="2" s="1"/>
  <c r="Z1655" i="2" s="1"/>
  <c r="X1655" i="2"/>
  <c r="T1659" i="2"/>
  <c r="Y1659" i="2" s="1"/>
  <c r="Z1659" i="2" s="1"/>
  <c r="X1659" i="2"/>
  <c r="T1667" i="2"/>
  <c r="Y1667" i="2" s="1"/>
  <c r="Z1667" i="2" s="1"/>
  <c r="X1667" i="2"/>
  <c r="T1671" i="2"/>
  <c r="Y1671" i="2" s="1"/>
  <c r="Z1671" i="2" s="1"/>
  <c r="X1671" i="2"/>
  <c r="T1675" i="2"/>
  <c r="Y1675" i="2" s="1"/>
  <c r="Z1675" i="2" s="1"/>
  <c r="X1675" i="2"/>
  <c r="T1683" i="2"/>
  <c r="Y1683" i="2" s="1"/>
  <c r="Z1683" i="2" s="1"/>
  <c r="X1683" i="2"/>
  <c r="T1687" i="2"/>
  <c r="Y1687" i="2" s="1"/>
  <c r="Z1687" i="2" s="1"/>
  <c r="X1687" i="2"/>
  <c r="T1691" i="2"/>
  <c r="Y1691" i="2" s="1"/>
  <c r="Z1691" i="2" s="1"/>
  <c r="X1691" i="2"/>
  <c r="T1699" i="2"/>
  <c r="Y1699" i="2" s="1"/>
  <c r="Z1699" i="2" s="1"/>
  <c r="X1699" i="2"/>
  <c r="T1703" i="2"/>
  <c r="Y1703" i="2" s="1"/>
  <c r="Z1703" i="2" s="1"/>
  <c r="X1703" i="2"/>
  <c r="T2336" i="2"/>
  <c r="Y2336" i="2" s="1"/>
  <c r="Z2336" i="2" s="1"/>
  <c r="X2336" i="2"/>
  <c r="T2344" i="2"/>
  <c r="Y2344" i="2" s="1"/>
  <c r="Z2344" i="2" s="1"/>
  <c r="X2344" i="2"/>
  <c r="T2348" i="2"/>
  <c r="Y2348" i="2" s="1"/>
  <c r="Z2348" i="2" s="1"/>
  <c r="X2348" i="2"/>
  <c r="T2352" i="2"/>
  <c r="Y2352" i="2" s="1"/>
  <c r="Z2352" i="2" s="1"/>
  <c r="X2352" i="2"/>
  <c r="T2360" i="2"/>
  <c r="Y2360" i="2" s="1"/>
  <c r="Z2360" i="2" s="1"/>
  <c r="X2360" i="2"/>
  <c r="T2364" i="2"/>
  <c r="Y2364" i="2" s="1"/>
  <c r="Z2364" i="2" s="1"/>
  <c r="X2364" i="2"/>
  <c r="T2368" i="2"/>
  <c r="Y2368" i="2" s="1"/>
  <c r="Z2368" i="2" s="1"/>
  <c r="X2368" i="2"/>
  <c r="T1747" i="2"/>
  <c r="Y1747" i="2" s="1"/>
  <c r="Z1747" i="2" s="1"/>
  <c r="X1747" i="2"/>
  <c r="T1751" i="2"/>
  <c r="Y1751" i="2" s="1"/>
  <c r="Z1751" i="2" s="1"/>
  <c r="X1751" i="2"/>
  <c r="T1755" i="2"/>
  <c r="Y1755" i="2" s="1"/>
  <c r="Z1755" i="2" s="1"/>
  <c r="X1755" i="2"/>
  <c r="T1763" i="2"/>
  <c r="Y1763" i="2" s="1"/>
  <c r="Z1763" i="2" s="1"/>
  <c r="X1763" i="2"/>
  <c r="T1767" i="2"/>
  <c r="Y1767" i="2" s="1"/>
  <c r="Z1767" i="2" s="1"/>
  <c r="X1767" i="2"/>
  <c r="T1771" i="2"/>
  <c r="Y1771" i="2" s="1"/>
  <c r="Z1771" i="2" s="1"/>
  <c r="X1771" i="2"/>
  <c r="T1779" i="2"/>
  <c r="Y1779" i="2" s="1"/>
  <c r="Z1779" i="2" s="1"/>
  <c r="X1779" i="2"/>
  <c r="T1783" i="2"/>
  <c r="Y1783" i="2" s="1"/>
  <c r="Z1783" i="2" s="1"/>
  <c r="X1783" i="2"/>
  <c r="T1787" i="2"/>
  <c r="Y1787" i="2" s="1"/>
  <c r="Z1787" i="2" s="1"/>
  <c r="X1787" i="2"/>
  <c r="T1795" i="2"/>
  <c r="Y1795" i="2" s="1"/>
  <c r="Z1795" i="2" s="1"/>
  <c r="X1795" i="2"/>
  <c r="T1799" i="2"/>
  <c r="Y1799" i="2" s="1"/>
  <c r="Z1799" i="2" s="1"/>
  <c r="X1799" i="2"/>
  <c r="T1803" i="2"/>
  <c r="Y1803" i="2" s="1"/>
  <c r="Z1803" i="2" s="1"/>
  <c r="X1803" i="2"/>
  <c r="T1811" i="2"/>
  <c r="Y1811" i="2" s="1"/>
  <c r="Z1811" i="2" s="1"/>
  <c r="X1811" i="2"/>
  <c r="T1815" i="2"/>
  <c r="Y1815" i="2" s="1"/>
  <c r="Z1815" i="2" s="1"/>
  <c r="X1815" i="2"/>
  <c r="T1708" i="2"/>
  <c r="Y1708" i="2" s="1"/>
  <c r="Z1708" i="2" s="1"/>
  <c r="X1708" i="2"/>
  <c r="T1716" i="2"/>
  <c r="Y1716" i="2" s="1"/>
  <c r="Z1716" i="2" s="1"/>
  <c r="X1716" i="2"/>
  <c r="T1720" i="2"/>
  <c r="Y1720" i="2" s="1"/>
  <c r="Z1720" i="2" s="1"/>
  <c r="X1720" i="2"/>
  <c r="T1724" i="2"/>
  <c r="Y1724" i="2" s="1"/>
  <c r="Z1724" i="2" s="1"/>
  <c r="X1724" i="2"/>
  <c r="T1732" i="2"/>
  <c r="Y1732" i="2" s="1"/>
  <c r="Z1732" i="2" s="1"/>
  <c r="X1732" i="2"/>
  <c r="T1736" i="2"/>
  <c r="Y1736" i="2" s="1"/>
  <c r="Z1736" i="2" s="1"/>
  <c r="X1736" i="2"/>
  <c r="T1740" i="2"/>
  <c r="Y1740" i="2" s="1"/>
  <c r="Z1740" i="2" s="1"/>
  <c r="X1740" i="2"/>
  <c r="T1822" i="2"/>
  <c r="Y1822" i="2" s="1"/>
  <c r="Z1822" i="2" s="1"/>
  <c r="X1822" i="2"/>
  <c r="T1825" i="2"/>
  <c r="Y1825" i="2" s="1"/>
  <c r="Z1825" i="2" s="1"/>
  <c r="X1825" i="2"/>
  <c r="T1829" i="2"/>
  <c r="Y1829" i="2" s="1"/>
  <c r="Z1829" i="2" s="1"/>
  <c r="X1829" i="2"/>
  <c r="T1833" i="2"/>
  <c r="Y1833" i="2" s="1"/>
  <c r="Z1833" i="2" s="1"/>
  <c r="X1833" i="2"/>
  <c r="T1837" i="2"/>
  <c r="Y1837" i="2" s="1"/>
  <c r="Z1837" i="2" s="1"/>
  <c r="X1837" i="2"/>
  <c r="T1841" i="2"/>
  <c r="Y1841" i="2" s="1"/>
  <c r="Z1841" i="2" s="1"/>
  <c r="X1841" i="2"/>
  <c r="T1845" i="2"/>
  <c r="Y1845" i="2" s="1"/>
  <c r="Z1845" i="2" s="1"/>
  <c r="X1845" i="2"/>
  <c r="T1849" i="2"/>
  <c r="Y1849" i="2" s="1"/>
  <c r="Z1849" i="2" s="1"/>
  <c r="X1849" i="2"/>
  <c r="T77" i="2"/>
  <c r="Y77" i="2" s="1"/>
  <c r="Z77" i="2" s="1"/>
  <c r="X77" i="2"/>
  <c r="T81" i="2"/>
  <c r="Y81" i="2" s="1"/>
  <c r="Z81" i="2" s="1"/>
  <c r="X81" i="2"/>
  <c r="T85" i="2"/>
  <c r="Y85" i="2" s="1"/>
  <c r="Z85" i="2" s="1"/>
  <c r="X85" i="2"/>
  <c r="T89" i="2"/>
  <c r="Y89" i="2" s="1"/>
  <c r="Z89" i="2" s="1"/>
  <c r="X89" i="2"/>
  <c r="T93" i="2"/>
  <c r="Y93" i="2" s="1"/>
  <c r="Z93" i="2" s="1"/>
  <c r="X93" i="2"/>
  <c r="T97" i="2"/>
  <c r="Y97" i="2" s="1"/>
  <c r="Z97" i="2" s="1"/>
  <c r="X97" i="2"/>
  <c r="T101" i="2"/>
  <c r="Y101" i="2" s="1"/>
  <c r="Z101" i="2" s="1"/>
  <c r="X101" i="2"/>
  <c r="T105" i="2"/>
  <c r="Y105" i="2" s="1"/>
  <c r="Z105" i="2" s="1"/>
  <c r="X105" i="2"/>
  <c r="T109" i="2"/>
  <c r="Y109" i="2" s="1"/>
  <c r="Z109" i="2" s="1"/>
  <c r="X109" i="2"/>
  <c r="T113" i="2"/>
  <c r="Y113" i="2" s="1"/>
  <c r="Z113" i="2" s="1"/>
  <c r="X113" i="2"/>
  <c r="T1856" i="2"/>
  <c r="Y1856" i="2" s="1"/>
  <c r="Z1856" i="2" s="1"/>
  <c r="X1856" i="2"/>
  <c r="T1860" i="2"/>
  <c r="Y1860" i="2" s="1"/>
  <c r="Z1860" i="2" s="1"/>
  <c r="X1860" i="2"/>
  <c r="T1864" i="2"/>
  <c r="Y1864" i="2" s="1"/>
  <c r="Z1864" i="2" s="1"/>
  <c r="X1864" i="2"/>
  <c r="T1868" i="2"/>
  <c r="Y1868" i="2" s="1"/>
  <c r="Z1868" i="2" s="1"/>
  <c r="X1868" i="2"/>
  <c r="T1872" i="2"/>
  <c r="Y1872" i="2" s="1"/>
  <c r="Z1872" i="2" s="1"/>
  <c r="X1872" i="2"/>
  <c r="T1876" i="2"/>
  <c r="Y1876" i="2" s="1"/>
  <c r="Z1876" i="2" s="1"/>
  <c r="X1876" i="2"/>
  <c r="T1880" i="2"/>
  <c r="Y1880" i="2" s="1"/>
  <c r="Z1880" i="2" s="1"/>
  <c r="X1880" i="2"/>
  <c r="T1884" i="2"/>
  <c r="Y1884" i="2" s="1"/>
  <c r="Z1884" i="2" s="1"/>
  <c r="X1884" i="2"/>
  <c r="T1888" i="2"/>
  <c r="Y1888" i="2" s="1"/>
  <c r="Z1888" i="2" s="1"/>
  <c r="X1888" i="2"/>
  <c r="T1892" i="2"/>
  <c r="Y1892" i="2" s="1"/>
  <c r="Z1892" i="2" s="1"/>
  <c r="X1892" i="2"/>
  <c r="T1896" i="2"/>
  <c r="Y1896" i="2" s="1"/>
  <c r="Z1896" i="2" s="1"/>
  <c r="X1896" i="2"/>
  <c r="T1900" i="2"/>
  <c r="Y1900" i="2" s="1"/>
  <c r="Z1900" i="2" s="1"/>
  <c r="X1900" i="2"/>
  <c r="T1904" i="2"/>
  <c r="Y1904" i="2" s="1"/>
  <c r="Z1904" i="2" s="1"/>
  <c r="X1904" i="2"/>
  <c r="T1908" i="2"/>
  <c r="Y1908" i="2" s="1"/>
  <c r="Z1908" i="2" s="1"/>
  <c r="X1908" i="2"/>
  <c r="T1912" i="2"/>
  <c r="Y1912" i="2" s="1"/>
  <c r="Z1912" i="2" s="1"/>
  <c r="X1912" i="2"/>
  <c r="T1915" i="2"/>
  <c r="Y1915" i="2" s="1"/>
  <c r="Z1915" i="2" s="1"/>
  <c r="X1915" i="2"/>
  <c r="T1919" i="2"/>
  <c r="Y1919" i="2" s="1"/>
  <c r="Z1919" i="2" s="1"/>
  <c r="X1919" i="2"/>
  <c r="T1923" i="2"/>
  <c r="Y1923" i="2" s="1"/>
  <c r="Z1923" i="2" s="1"/>
  <c r="X1923" i="2"/>
  <c r="T2001" i="2"/>
  <c r="Y2001" i="2" s="1"/>
  <c r="Z2001" i="2" s="1"/>
  <c r="X2001" i="2"/>
  <c r="T2005" i="2"/>
  <c r="Y2005" i="2" s="1"/>
  <c r="Z2005" i="2" s="1"/>
  <c r="X2005" i="2"/>
  <c r="T2009" i="2"/>
  <c r="Y2009" i="2" s="1"/>
  <c r="Z2009" i="2" s="1"/>
  <c r="X2009" i="2"/>
  <c r="T2013" i="2"/>
  <c r="Y2013" i="2" s="1"/>
  <c r="Z2013" i="2" s="1"/>
  <c r="X2013" i="2"/>
  <c r="T2017" i="2"/>
  <c r="Y2017" i="2" s="1"/>
  <c r="Z2017" i="2" s="1"/>
  <c r="X2017" i="2"/>
  <c r="T2021" i="2"/>
  <c r="Y2021" i="2" s="1"/>
  <c r="Z2021" i="2" s="1"/>
  <c r="X2021" i="2"/>
  <c r="T2025" i="2"/>
  <c r="Y2025" i="2" s="1"/>
  <c r="Z2025" i="2" s="1"/>
  <c r="X2025" i="2"/>
  <c r="T2029" i="2"/>
  <c r="Y2029" i="2" s="1"/>
  <c r="Z2029" i="2" s="1"/>
  <c r="X2029" i="2"/>
  <c r="T2033" i="2"/>
  <c r="Y2033" i="2" s="1"/>
  <c r="Z2033" i="2" s="1"/>
  <c r="X2033" i="2"/>
  <c r="T2037" i="2"/>
  <c r="Y2037" i="2" s="1"/>
  <c r="Z2037" i="2" s="1"/>
  <c r="X2037" i="2"/>
  <c r="T5815" i="2"/>
  <c r="Y5815" i="2" s="1"/>
  <c r="Z5815" i="2" s="1"/>
  <c r="X5815" i="2"/>
  <c r="T5819" i="2"/>
  <c r="Y5819" i="2" s="1"/>
  <c r="Z5819" i="2" s="1"/>
  <c r="X5819" i="2"/>
  <c r="T5823" i="2"/>
  <c r="Y5823" i="2" s="1"/>
  <c r="Z5823" i="2" s="1"/>
  <c r="X5823" i="2"/>
  <c r="T5827" i="2"/>
  <c r="Y5827" i="2" s="1"/>
  <c r="Z5827" i="2" s="1"/>
  <c r="X5827" i="2"/>
  <c r="T5831" i="2"/>
  <c r="Y5831" i="2" s="1"/>
  <c r="Z5831" i="2" s="1"/>
  <c r="X5831" i="2"/>
  <c r="T5835" i="2"/>
  <c r="Y5835" i="2" s="1"/>
  <c r="Z5835" i="2" s="1"/>
  <c r="X5835" i="2"/>
  <c r="T5839" i="2"/>
  <c r="Y5839" i="2" s="1"/>
  <c r="Z5839" i="2" s="1"/>
  <c r="X5839" i="2"/>
  <c r="T5843" i="2"/>
  <c r="Y5843" i="2" s="1"/>
  <c r="Z5843" i="2" s="1"/>
  <c r="X5843" i="2"/>
  <c r="T5847" i="2"/>
  <c r="Y5847" i="2" s="1"/>
  <c r="Z5847" i="2" s="1"/>
  <c r="X5847" i="2"/>
  <c r="T2040" i="2"/>
  <c r="Y2040" i="2" s="1"/>
  <c r="Z2040" i="2" s="1"/>
  <c r="X2040" i="2"/>
  <c r="T2044" i="2"/>
  <c r="Y2044" i="2" s="1"/>
  <c r="Z2044" i="2" s="1"/>
  <c r="X2044" i="2"/>
  <c r="T2048" i="2"/>
  <c r="Y2048" i="2" s="1"/>
  <c r="Z2048" i="2" s="1"/>
  <c r="X2048" i="2"/>
  <c r="T2052" i="2"/>
  <c r="Y2052" i="2" s="1"/>
  <c r="Z2052" i="2" s="1"/>
  <c r="X2052" i="2"/>
  <c r="T2056" i="2"/>
  <c r="Y2056" i="2" s="1"/>
  <c r="Z2056" i="2" s="1"/>
  <c r="X2056" i="2"/>
  <c r="T2060" i="2"/>
  <c r="Y2060" i="2" s="1"/>
  <c r="Z2060" i="2" s="1"/>
  <c r="X2060" i="2"/>
  <c r="T2064" i="2"/>
  <c r="Y2064" i="2" s="1"/>
  <c r="Z2064" i="2" s="1"/>
  <c r="X2064" i="2"/>
  <c r="T2068" i="2"/>
  <c r="Y2068" i="2" s="1"/>
  <c r="Z2068" i="2" s="1"/>
  <c r="X2068" i="2"/>
  <c r="T2072" i="2"/>
  <c r="Y2072" i="2" s="1"/>
  <c r="Z2072" i="2" s="1"/>
  <c r="X2072" i="2"/>
  <c r="T2076" i="2"/>
  <c r="Y2076" i="2" s="1"/>
  <c r="Z2076" i="2" s="1"/>
  <c r="X2076" i="2"/>
  <c r="T2079" i="2"/>
  <c r="Y2079" i="2" s="1"/>
  <c r="Z2079" i="2" s="1"/>
  <c r="T2083" i="2"/>
  <c r="Y2083" i="2" s="1"/>
  <c r="Z2083" i="2" s="1"/>
  <c r="X2083" i="2"/>
  <c r="T2087" i="2"/>
  <c r="Y2087" i="2" s="1"/>
  <c r="Z2087" i="2" s="1"/>
  <c r="X2087" i="2"/>
  <c r="T2091" i="2"/>
  <c r="Y2091" i="2" s="1"/>
  <c r="Z2091" i="2" s="1"/>
  <c r="X2091" i="2"/>
  <c r="T2099" i="2"/>
  <c r="Y2099" i="2" s="1"/>
  <c r="Z2099" i="2" s="1"/>
  <c r="X2099" i="2"/>
  <c r="T2103" i="2"/>
  <c r="Y2103" i="2" s="1"/>
  <c r="Z2103" i="2" s="1"/>
  <c r="X2103" i="2"/>
  <c r="T2107" i="2"/>
  <c r="Y2107" i="2" s="1"/>
  <c r="Z2107" i="2" s="1"/>
  <c r="X2107" i="2"/>
  <c r="T2111" i="2"/>
  <c r="Y2111" i="2" s="1"/>
  <c r="Z2111" i="2" s="1"/>
  <c r="X2111" i="2"/>
  <c r="T2152" i="2"/>
  <c r="Y2152" i="2" s="1"/>
  <c r="Z2152" i="2" s="1"/>
  <c r="X2152" i="2"/>
  <c r="T2156" i="2"/>
  <c r="Y2156" i="2" s="1"/>
  <c r="Z2156" i="2" s="1"/>
  <c r="X2156" i="2"/>
  <c r="T2160" i="2"/>
  <c r="Y2160" i="2" s="1"/>
  <c r="Z2160" i="2" s="1"/>
  <c r="X2160" i="2"/>
  <c r="T2168" i="2"/>
  <c r="Y2168" i="2" s="1"/>
  <c r="Z2168" i="2" s="1"/>
  <c r="X2168" i="2"/>
  <c r="T2172" i="2"/>
  <c r="Y2172" i="2" s="1"/>
  <c r="Z2172" i="2" s="1"/>
  <c r="X2172" i="2"/>
  <c r="T2176" i="2"/>
  <c r="Y2176" i="2" s="1"/>
  <c r="Z2176" i="2" s="1"/>
  <c r="X2176" i="2"/>
  <c r="T2180" i="2"/>
  <c r="Y2180" i="2" s="1"/>
  <c r="Z2180" i="2" s="1"/>
  <c r="X2180" i="2"/>
  <c r="T2184" i="2"/>
  <c r="Y2184" i="2" s="1"/>
  <c r="Z2184" i="2" s="1"/>
  <c r="X2184" i="2"/>
  <c r="T2114" i="2"/>
  <c r="Y2114" i="2" s="1"/>
  <c r="Z2114" i="2" s="1"/>
  <c r="X2114" i="2"/>
  <c r="T2118" i="2"/>
  <c r="Y2118" i="2" s="1"/>
  <c r="Z2118" i="2" s="1"/>
  <c r="X2118" i="2"/>
  <c r="T2126" i="2"/>
  <c r="Y2126" i="2" s="1"/>
  <c r="Z2126" i="2" s="1"/>
  <c r="X2126" i="2"/>
  <c r="T2130" i="2"/>
  <c r="Y2130" i="2" s="1"/>
  <c r="Z2130" i="2" s="1"/>
  <c r="X2130" i="2"/>
  <c r="T2134" i="2"/>
  <c r="Y2134" i="2" s="1"/>
  <c r="Z2134" i="2" s="1"/>
  <c r="X2134" i="2"/>
  <c r="T2138" i="2"/>
  <c r="Y2138" i="2" s="1"/>
  <c r="Z2138" i="2" s="1"/>
  <c r="X2138" i="2"/>
  <c r="T2142" i="2"/>
  <c r="Y2142" i="2" s="1"/>
  <c r="Z2142" i="2" s="1"/>
  <c r="X2142" i="2"/>
  <c r="T2146" i="2"/>
  <c r="Y2146" i="2" s="1"/>
  <c r="Z2146" i="2" s="1"/>
  <c r="X2146" i="2"/>
  <c r="T2187" i="2"/>
  <c r="Y2187" i="2" s="1"/>
  <c r="Z2187" i="2" s="1"/>
  <c r="X2187" i="2"/>
  <c r="T2195" i="2"/>
  <c r="Y2195" i="2" s="1"/>
  <c r="Z2195" i="2" s="1"/>
  <c r="X2195" i="2"/>
  <c r="T2199" i="2"/>
  <c r="Y2199" i="2" s="1"/>
  <c r="Z2199" i="2" s="1"/>
  <c r="X2199" i="2"/>
  <c r="T2203" i="2"/>
  <c r="Y2203" i="2" s="1"/>
  <c r="Z2203" i="2" s="1"/>
  <c r="X2203" i="2"/>
  <c r="T2207" i="2"/>
  <c r="Y2207" i="2" s="1"/>
  <c r="Z2207" i="2" s="1"/>
  <c r="X2207" i="2"/>
  <c r="T2211" i="2"/>
  <c r="Y2211" i="2" s="1"/>
  <c r="Z2211" i="2" s="1"/>
  <c r="X2211" i="2"/>
  <c r="T2215" i="2"/>
  <c r="Y2215" i="2" s="1"/>
  <c r="Z2215" i="2" s="1"/>
  <c r="X2215" i="2"/>
  <c r="T2219" i="2"/>
  <c r="Y2219" i="2" s="1"/>
  <c r="Z2219" i="2" s="1"/>
  <c r="X2219" i="2"/>
  <c r="T4151" i="2"/>
  <c r="Y4151" i="2" s="1"/>
  <c r="Z4151" i="2" s="1"/>
  <c r="X4151" i="2"/>
  <c r="T4154" i="2"/>
  <c r="Y4154" i="2" s="1"/>
  <c r="Z4154" i="2" s="1"/>
  <c r="X4154" i="2"/>
  <c r="T4158" i="2"/>
  <c r="Y4158" i="2" s="1"/>
  <c r="Z4158" i="2" s="1"/>
  <c r="X4158" i="2"/>
  <c r="T4162" i="2"/>
  <c r="Y4162" i="2" s="1"/>
  <c r="Z4162" i="2" s="1"/>
  <c r="X4162" i="2"/>
  <c r="T4166" i="2"/>
  <c r="Y4166" i="2" s="1"/>
  <c r="Z4166" i="2" s="1"/>
  <c r="X4166" i="2"/>
  <c r="T4170" i="2"/>
  <c r="Y4170" i="2" s="1"/>
  <c r="Z4170" i="2" s="1"/>
  <c r="X4170" i="2"/>
  <c r="T4174" i="2"/>
  <c r="Y4174" i="2" s="1"/>
  <c r="Z4174" i="2" s="1"/>
  <c r="X4174" i="2"/>
  <c r="T4182" i="2"/>
  <c r="Y4182" i="2" s="1"/>
  <c r="Z4182" i="2" s="1"/>
  <c r="X4182" i="2"/>
  <c r="T2225" i="2"/>
  <c r="Y2225" i="2" s="1"/>
  <c r="Z2225" i="2" s="1"/>
  <c r="X2225" i="2"/>
  <c r="T2229" i="2"/>
  <c r="Y2229" i="2" s="1"/>
  <c r="Z2229" i="2" s="1"/>
  <c r="X2229" i="2"/>
  <c r="T2233" i="2"/>
  <c r="Y2233" i="2" s="1"/>
  <c r="Z2233" i="2" s="1"/>
  <c r="X2233" i="2"/>
  <c r="T2237" i="2"/>
  <c r="Y2237" i="2" s="1"/>
  <c r="Z2237" i="2" s="1"/>
  <c r="X2237" i="2"/>
  <c r="T2241" i="2"/>
  <c r="Y2241" i="2" s="1"/>
  <c r="Z2241" i="2" s="1"/>
  <c r="X2241" i="2"/>
  <c r="T2245" i="2"/>
  <c r="Y2245" i="2" s="1"/>
  <c r="Z2245" i="2" s="1"/>
  <c r="X2245" i="2"/>
  <c r="T2253" i="2"/>
  <c r="Y2253" i="2" s="1"/>
  <c r="Z2253" i="2" s="1"/>
  <c r="X2253" i="2"/>
  <c r="T2256" i="2"/>
  <c r="Y2256" i="2" s="1"/>
  <c r="Z2256" i="2" s="1"/>
  <c r="T6700" i="2"/>
  <c r="Y6700" i="2" s="1"/>
  <c r="Z6700" i="2" s="1"/>
  <c r="X6700" i="2"/>
  <c r="T6704" i="2"/>
  <c r="Y6704" i="2" s="1"/>
  <c r="Z6704" i="2" s="1"/>
  <c r="X6704" i="2"/>
  <c r="T6708" i="2"/>
  <c r="Y6708" i="2" s="1"/>
  <c r="Z6708" i="2" s="1"/>
  <c r="X6708" i="2"/>
  <c r="T6712" i="2"/>
  <c r="Y6712" i="2" s="1"/>
  <c r="Z6712" i="2" s="1"/>
  <c r="X6712" i="2"/>
  <c r="T6716" i="2"/>
  <c r="Y6716" i="2" s="1"/>
  <c r="Z6716" i="2" s="1"/>
  <c r="X6716" i="2"/>
  <c r="T6720" i="2"/>
  <c r="Y6720" i="2" s="1"/>
  <c r="Z6720" i="2" s="1"/>
  <c r="X6720" i="2"/>
  <c r="T6724" i="2"/>
  <c r="Y6724" i="2" s="1"/>
  <c r="Z6724" i="2" s="1"/>
  <c r="X6724" i="2"/>
  <c r="T6728" i="2"/>
  <c r="Y6728" i="2" s="1"/>
  <c r="Z6728" i="2" s="1"/>
  <c r="X6728" i="2"/>
  <c r="T6732" i="2"/>
  <c r="Y6732" i="2" s="1"/>
  <c r="Z6732" i="2" s="1"/>
  <c r="X6732" i="2"/>
  <c r="T6736" i="2"/>
  <c r="Y6736" i="2" s="1"/>
  <c r="Z6736" i="2" s="1"/>
  <c r="X6736" i="2"/>
  <c r="T2300" i="2"/>
  <c r="Y2300" i="2" s="1"/>
  <c r="Z2300" i="2" s="1"/>
  <c r="X2300" i="2"/>
  <c r="T2304" i="2"/>
  <c r="Y2304" i="2" s="1"/>
  <c r="Z2304" i="2" s="1"/>
  <c r="X2304" i="2"/>
  <c r="T2308" i="2"/>
  <c r="Y2308" i="2" s="1"/>
  <c r="Z2308" i="2" s="1"/>
  <c r="X2308" i="2"/>
  <c r="T2312" i="2"/>
  <c r="Y2312" i="2" s="1"/>
  <c r="Z2312" i="2" s="1"/>
  <c r="X2312" i="2"/>
  <c r="T2316" i="2"/>
  <c r="Y2316" i="2" s="1"/>
  <c r="Z2316" i="2" s="1"/>
  <c r="X2316" i="2"/>
  <c r="T2323" i="2"/>
  <c r="Y2323" i="2" s="1"/>
  <c r="Z2323" i="2" s="1"/>
  <c r="X2323" i="2"/>
  <c r="T2327" i="2"/>
  <c r="Y2327" i="2" s="1"/>
  <c r="Z2327" i="2" s="1"/>
  <c r="X2327" i="2"/>
  <c r="T2331" i="2"/>
  <c r="Y2331" i="2" s="1"/>
  <c r="Z2331" i="2" s="1"/>
  <c r="X2331" i="2"/>
  <c r="T2372" i="2"/>
  <c r="Y2372" i="2" s="1"/>
  <c r="Z2372" i="2" s="1"/>
  <c r="X2372" i="2"/>
  <c r="T2376" i="2"/>
  <c r="Y2376" i="2" s="1"/>
  <c r="Z2376" i="2" s="1"/>
  <c r="X2376" i="2"/>
  <c r="T2380" i="2"/>
  <c r="Y2380" i="2" s="1"/>
  <c r="Z2380" i="2" s="1"/>
  <c r="X2380" i="2"/>
  <c r="T2384" i="2"/>
  <c r="Y2384" i="2" s="1"/>
  <c r="Z2384" i="2" s="1"/>
  <c r="X2384" i="2"/>
  <c r="T2388" i="2"/>
  <c r="Y2388" i="2" s="1"/>
  <c r="Z2388" i="2" s="1"/>
  <c r="X2388" i="2"/>
  <c r="T2392" i="2"/>
  <c r="Y2392" i="2" s="1"/>
  <c r="Z2392" i="2" s="1"/>
  <c r="X2392" i="2"/>
  <c r="T2396" i="2"/>
  <c r="Y2396" i="2" s="1"/>
  <c r="Z2396" i="2" s="1"/>
  <c r="X2396" i="2"/>
  <c r="T2400" i="2"/>
  <c r="Y2400" i="2" s="1"/>
  <c r="Z2400" i="2" s="1"/>
  <c r="X2400" i="2"/>
  <c r="T2404" i="2"/>
  <c r="Y2404" i="2" s="1"/>
  <c r="Z2404" i="2" s="1"/>
  <c r="X2404" i="2"/>
  <c r="T2519" i="2"/>
  <c r="Y2519" i="2" s="1"/>
  <c r="Z2519" i="2" s="1"/>
  <c r="X2519" i="2"/>
  <c r="T2523" i="2"/>
  <c r="Y2523" i="2" s="1"/>
  <c r="Z2523" i="2" s="1"/>
  <c r="X2523" i="2"/>
  <c r="T2527" i="2"/>
  <c r="Y2527" i="2" s="1"/>
  <c r="Z2527" i="2" s="1"/>
  <c r="X2527" i="2"/>
  <c r="T2531" i="2"/>
  <c r="Y2531" i="2" s="1"/>
  <c r="Z2531" i="2" s="1"/>
  <c r="X2531" i="2"/>
  <c r="T2534" i="2"/>
  <c r="Y2534" i="2" s="1"/>
  <c r="Z2534" i="2" s="1"/>
  <c r="X2534" i="2"/>
  <c r="T2538" i="2"/>
  <c r="Y2538" i="2" s="1"/>
  <c r="Z2538" i="2" s="1"/>
  <c r="X2538" i="2"/>
  <c r="T2542" i="2"/>
  <c r="Y2542" i="2" s="1"/>
  <c r="Z2542" i="2" s="1"/>
  <c r="X2542" i="2"/>
  <c r="T2546" i="2"/>
  <c r="Y2546" i="2" s="1"/>
  <c r="Z2546" i="2" s="1"/>
  <c r="X2546" i="2"/>
  <c r="T2550" i="2"/>
  <c r="Y2550" i="2" s="1"/>
  <c r="Z2550" i="2" s="1"/>
  <c r="X2550" i="2"/>
  <c r="T2554" i="2"/>
  <c r="Y2554" i="2" s="1"/>
  <c r="Z2554" i="2" s="1"/>
  <c r="X2554" i="2"/>
  <c r="T2266" i="2"/>
  <c r="Y2266" i="2" s="1"/>
  <c r="Z2266" i="2" s="1"/>
  <c r="X2266" i="2"/>
  <c r="T2270" i="2"/>
  <c r="Y2270" i="2" s="1"/>
  <c r="Z2270" i="2" s="1"/>
  <c r="X2270" i="2"/>
  <c r="T2274" i="2"/>
  <c r="Y2274" i="2" s="1"/>
  <c r="Z2274" i="2" s="1"/>
  <c r="X2274" i="2"/>
  <c r="T2278" i="2"/>
  <c r="Y2278" i="2" s="1"/>
  <c r="Z2278" i="2" s="1"/>
  <c r="X2278" i="2"/>
  <c r="T2282" i="2"/>
  <c r="Y2282" i="2" s="1"/>
  <c r="Z2282" i="2" s="1"/>
  <c r="X2282" i="2"/>
  <c r="T2286" i="2"/>
  <c r="Y2286" i="2" s="1"/>
  <c r="Z2286" i="2" s="1"/>
  <c r="X2286" i="2"/>
  <c r="T2290" i="2"/>
  <c r="Y2290" i="2" s="1"/>
  <c r="Z2290" i="2" s="1"/>
  <c r="X2290" i="2"/>
  <c r="T2557" i="2"/>
  <c r="Y2557" i="2" s="1"/>
  <c r="Z2557" i="2" s="1"/>
  <c r="X2557" i="2"/>
  <c r="T2560" i="2"/>
  <c r="Y2560" i="2" s="1"/>
  <c r="Z2560" i="2" s="1"/>
  <c r="X2560" i="2"/>
  <c r="T2564" i="2"/>
  <c r="Y2564" i="2" s="1"/>
  <c r="Z2564" i="2" s="1"/>
  <c r="X2564" i="2"/>
  <c r="T2568" i="2"/>
  <c r="Y2568" i="2" s="1"/>
  <c r="Z2568" i="2" s="1"/>
  <c r="X2568" i="2"/>
  <c r="T2572" i="2"/>
  <c r="Y2572" i="2" s="1"/>
  <c r="Z2572" i="2" s="1"/>
  <c r="X2572" i="2"/>
  <c r="T2576" i="2"/>
  <c r="Y2576" i="2" s="1"/>
  <c r="Z2576" i="2" s="1"/>
  <c r="X2576" i="2"/>
  <c r="T2580" i="2"/>
  <c r="Y2580" i="2" s="1"/>
  <c r="Z2580" i="2" s="1"/>
  <c r="X2580" i="2"/>
  <c r="T2588" i="2"/>
  <c r="Y2588" i="2" s="1"/>
  <c r="Z2588" i="2" s="1"/>
  <c r="X2588" i="2"/>
  <c r="T2592" i="2"/>
  <c r="Y2592" i="2" s="1"/>
  <c r="Z2592" i="2" s="1"/>
  <c r="X2592" i="2"/>
  <c r="T1967" i="2"/>
  <c r="Y1967" i="2" s="1"/>
  <c r="Z1967" i="2" s="1"/>
  <c r="X1967" i="2"/>
  <c r="T1971" i="2"/>
  <c r="Y1971" i="2" s="1"/>
  <c r="Z1971" i="2" s="1"/>
  <c r="X1971" i="2"/>
  <c r="T1975" i="2"/>
  <c r="Y1975" i="2" s="1"/>
  <c r="Z1975" i="2" s="1"/>
  <c r="X1975" i="2"/>
  <c r="T1979" i="2"/>
  <c r="Y1979" i="2" s="1"/>
  <c r="Z1979" i="2" s="1"/>
  <c r="X1979" i="2"/>
  <c r="T1983" i="2"/>
  <c r="Y1983" i="2" s="1"/>
  <c r="Z1983" i="2" s="1"/>
  <c r="X1983" i="2"/>
  <c r="T1991" i="2"/>
  <c r="Y1991" i="2" s="1"/>
  <c r="Z1991" i="2" s="1"/>
  <c r="X1991" i="2"/>
  <c r="T1995" i="2"/>
  <c r="Y1995" i="2" s="1"/>
  <c r="Z1995" i="2" s="1"/>
  <c r="X1995" i="2"/>
  <c r="T1999" i="2"/>
  <c r="Y1999" i="2" s="1"/>
  <c r="Z1999" i="2" s="1"/>
  <c r="X1999" i="2"/>
  <c r="T2410" i="2"/>
  <c r="Y2410" i="2" s="1"/>
  <c r="Z2410" i="2" s="1"/>
  <c r="X2410" i="2"/>
  <c r="T2414" i="2"/>
  <c r="Y2414" i="2" s="1"/>
  <c r="Z2414" i="2" s="1"/>
  <c r="X2414" i="2"/>
  <c r="T2418" i="2"/>
  <c r="Y2418" i="2" s="1"/>
  <c r="Z2418" i="2" s="1"/>
  <c r="X2418" i="2"/>
  <c r="T2422" i="2"/>
  <c r="Y2422" i="2" s="1"/>
  <c r="Z2422" i="2" s="1"/>
  <c r="X2422" i="2"/>
  <c r="T2430" i="2"/>
  <c r="Y2430" i="2" s="1"/>
  <c r="Z2430" i="2" s="1"/>
  <c r="X2430" i="2"/>
  <c r="T2434" i="2"/>
  <c r="Y2434" i="2" s="1"/>
  <c r="Z2434" i="2" s="1"/>
  <c r="X2434" i="2"/>
  <c r="T2438" i="2"/>
  <c r="Y2438" i="2" s="1"/>
  <c r="Z2438" i="2" s="1"/>
  <c r="X2438" i="2"/>
  <c r="T2442" i="2"/>
  <c r="Y2442" i="2" s="1"/>
  <c r="Z2442" i="2" s="1"/>
  <c r="X2442" i="2"/>
  <c r="T2446" i="2"/>
  <c r="Y2446" i="2" s="1"/>
  <c r="Z2446" i="2" s="1"/>
  <c r="X2446" i="2"/>
  <c r="T2450" i="2"/>
  <c r="Y2450" i="2" s="1"/>
  <c r="Z2450" i="2" s="1"/>
  <c r="X2450" i="2"/>
  <c r="T2454" i="2"/>
  <c r="Y2454" i="2" s="1"/>
  <c r="Z2454" i="2" s="1"/>
  <c r="X2454" i="2"/>
  <c r="T2462" i="2"/>
  <c r="Y2462" i="2" s="1"/>
  <c r="Z2462" i="2" s="1"/>
  <c r="X2462" i="2"/>
  <c r="T2466" i="2"/>
  <c r="Y2466" i="2" s="1"/>
  <c r="Z2466" i="2" s="1"/>
  <c r="X2466" i="2"/>
  <c r="T2470" i="2"/>
  <c r="Y2470" i="2" s="1"/>
  <c r="Z2470" i="2" s="1"/>
  <c r="X2470" i="2"/>
  <c r="T2474" i="2"/>
  <c r="Y2474" i="2" s="1"/>
  <c r="Z2474" i="2" s="1"/>
  <c r="X2474" i="2"/>
  <c r="T2478" i="2"/>
  <c r="Y2478" i="2" s="1"/>
  <c r="Z2478" i="2" s="1"/>
  <c r="X2478" i="2"/>
  <c r="T2482" i="2"/>
  <c r="Y2482" i="2" s="1"/>
  <c r="Z2482" i="2" s="1"/>
  <c r="X2482" i="2"/>
  <c r="T2486" i="2"/>
  <c r="Y2486" i="2" s="1"/>
  <c r="Z2486" i="2" s="1"/>
  <c r="X2486" i="2"/>
  <c r="T2494" i="2"/>
  <c r="Y2494" i="2" s="1"/>
  <c r="Z2494" i="2" s="1"/>
  <c r="X2494" i="2"/>
  <c r="T2498" i="2"/>
  <c r="Y2498" i="2" s="1"/>
  <c r="Z2498" i="2" s="1"/>
  <c r="X2498" i="2"/>
  <c r="T2502" i="2"/>
  <c r="Y2502" i="2" s="1"/>
  <c r="Z2502" i="2" s="1"/>
  <c r="X2502" i="2"/>
  <c r="T2506" i="2"/>
  <c r="Y2506" i="2" s="1"/>
  <c r="Z2506" i="2" s="1"/>
  <c r="X2506" i="2"/>
  <c r="T2510" i="2"/>
  <c r="Y2510" i="2" s="1"/>
  <c r="Z2510" i="2" s="1"/>
  <c r="X2510" i="2"/>
  <c r="T2514" i="2"/>
  <c r="Y2514" i="2" s="1"/>
  <c r="Z2514" i="2" s="1"/>
  <c r="X2514" i="2"/>
  <c r="T2518" i="2"/>
  <c r="Y2518" i="2" s="1"/>
  <c r="Z2518" i="2" s="1"/>
  <c r="X2518" i="2"/>
  <c r="T2600" i="2"/>
  <c r="Y2600" i="2" s="1"/>
  <c r="Z2600" i="2" s="1"/>
  <c r="X2600" i="2"/>
  <c r="T2604" i="2"/>
  <c r="Y2604" i="2" s="1"/>
  <c r="Z2604" i="2" s="1"/>
  <c r="X2604" i="2"/>
  <c r="T2608" i="2"/>
  <c r="Y2608" i="2" s="1"/>
  <c r="Z2608" i="2" s="1"/>
  <c r="X2608" i="2"/>
  <c r="T2612" i="2"/>
  <c r="Y2612" i="2" s="1"/>
  <c r="Z2612" i="2" s="1"/>
  <c r="X2612" i="2"/>
  <c r="T2616" i="2"/>
  <c r="Y2616" i="2" s="1"/>
  <c r="Z2616" i="2" s="1"/>
  <c r="X2616" i="2"/>
  <c r="T2620" i="2"/>
  <c r="Y2620" i="2" s="1"/>
  <c r="Z2620" i="2" s="1"/>
  <c r="X2620" i="2"/>
  <c r="T2624" i="2"/>
  <c r="Y2624" i="2" s="1"/>
  <c r="Z2624" i="2" s="1"/>
  <c r="X2624" i="2"/>
  <c r="T2706" i="2"/>
  <c r="Y2706" i="2" s="1"/>
  <c r="Z2706" i="2" s="1"/>
  <c r="X2706" i="2"/>
  <c r="T2710" i="2"/>
  <c r="Y2710" i="2" s="1"/>
  <c r="Z2710" i="2" s="1"/>
  <c r="X2710" i="2"/>
  <c r="T2714" i="2"/>
  <c r="Y2714" i="2" s="1"/>
  <c r="Z2714" i="2" s="1"/>
  <c r="X2714" i="2"/>
  <c r="T2718" i="2"/>
  <c r="Y2718" i="2" s="1"/>
  <c r="Z2718" i="2" s="1"/>
  <c r="X2718" i="2"/>
  <c r="T2722" i="2"/>
  <c r="Y2722" i="2" s="1"/>
  <c r="Z2722" i="2" s="1"/>
  <c r="X2722" i="2"/>
  <c r="T2726" i="2"/>
  <c r="Y2726" i="2" s="1"/>
  <c r="Z2726" i="2" s="1"/>
  <c r="X2726" i="2"/>
  <c r="T2730" i="2"/>
  <c r="Y2730" i="2" s="1"/>
  <c r="Z2730" i="2" s="1"/>
  <c r="X2730" i="2"/>
  <c r="T2738" i="2"/>
  <c r="Y2738" i="2" s="1"/>
  <c r="Z2738" i="2" s="1"/>
  <c r="X2738" i="2"/>
  <c r="T2668" i="2"/>
  <c r="Y2668" i="2" s="1"/>
  <c r="Z2668" i="2" s="1"/>
  <c r="X2668" i="2"/>
  <c r="T2672" i="2"/>
  <c r="Y2672" i="2" s="1"/>
  <c r="Z2672" i="2" s="1"/>
  <c r="X2672" i="2"/>
  <c r="T2676" i="2"/>
  <c r="Y2676" i="2" s="1"/>
  <c r="Z2676" i="2" s="1"/>
  <c r="X2676" i="2"/>
  <c r="T2680" i="2"/>
  <c r="Y2680" i="2" s="1"/>
  <c r="Z2680" i="2" s="1"/>
  <c r="X2680" i="2"/>
  <c r="T2684" i="2"/>
  <c r="Y2684" i="2" s="1"/>
  <c r="Z2684" i="2" s="1"/>
  <c r="X2684" i="2"/>
  <c r="T2688" i="2"/>
  <c r="Y2688" i="2" s="1"/>
  <c r="Z2688" i="2" s="1"/>
  <c r="X2688" i="2"/>
  <c r="T2696" i="2"/>
  <c r="Y2696" i="2" s="1"/>
  <c r="Z2696" i="2" s="1"/>
  <c r="X2696" i="2"/>
  <c r="T2700" i="2"/>
  <c r="Y2700" i="2" s="1"/>
  <c r="Z2700" i="2" s="1"/>
  <c r="X2700" i="2"/>
  <c r="T1557" i="2"/>
  <c r="Y1557" i="2" s="1"/>
  <c r="Z1557" i="2" s="1"/>
  <c r="X1557" i="2"/>
  <c r="T1561" i="2"/>
  <c r="Y1561" i="2" s="1"/>
  <c r="Z1561" i="2" s="1"/>
  <c r="X1561" i="2"/>
  <c r="T1565" i="2"/>
  <c r="Y1565" i="2" s="1"/>
  <c r="Z1565" i="2" s="1"/>
  <c r="X1565" i="2"/>
  <c r="T1569" i="2"/>
  <c r="Y1569" i="2" s="1"/>
  <c r="Z1569" i="2" s="1"/>
  <c r="X1569" i="2"/>
  <c r="T1573" i="2"/>
  <c r="Y1573" i="2" s="1"/>
  <c r="Z1573" i="2" s="1"/>
  <c r="X1573" i="2"/>
  <c r="T1581" i="2"/>
  <c r="Y1581" i="2" s="1"/>
  <c r="Z1581" i="2" s="1"/>
  <c r="X1581" i="2"/>
  <c r="T1585" i="2"/>
  <c r="Y1585" i="2" s="1"/>
  <c r="Z1585" i="2" s="1"/>
  <c r="X1585" i="2"/>
  <c r="T1589" i="2"/>
  <c r="Y1589" i="2" s="1"/>
  <c r="Z1589" i="2" s="1"/>
  <c r="X1589" i="2"/>
  <c r="T1593" i="2"/>
  <c r="Y1593" i="2" s="1"/>
  <c r="Z1593" i="2" s="1"/>
  <c r="X1593" i="2"/>
  <c r="T2633" i="2"/>
  <c r="Y2633" i="2" s="1"/>
  <c r="Z2633" i="2" s="1"/>
  <c r="X2633" i="2"/>
  <c r="T2637" i="2"/>
  <c r="Y2637" i="2" s="1"/>
  <c r="Z2637" i="2" s="1"/>
  <c r="X2637" i="2"/>
  <c r="T2641" i="2"/>
  <c r="Y2641" i="2" s="1"/>
  <c r="Z2641" i="2" s="1"/>
  <c r="X2641" i="2"/>
  <c r="T2649" i="2"/>
  <c r="Y2649" i="2" s="1"/>
  <c r="Z2649" i="2" s="1"/>
  <c r="X2649" i="2"/>
  <c r="T2653" i="2"/>
  <c r="Y2653" i="2" s="1"/>
  <c r="Z2653" i="2" s="1"/>
  <c r="X2653" i="2"/>
  <c r="T2657" i="2"/>
  <c r="Y2657" i="2" s="1"/>
  <c r="Z2657" i="2" s="1"/>
  <c r="X2657" i="2"/>
  <c r="T2661" i="2"/>
  <c r="Y2661" i="2" s="1"/>
  <c r="Z2661" i="2" s="1"/>
  <c r="X2661" i="2"/>
  <c r="T2665" i="2"/>
  <c r="Y2665" i="2" s="1"/>
  <c r="Z2665" i="2" s="1"/>
  <c r="X2665" i="2"/>
  <c r="T2743" i="2"/>
  <c r="Y2743" i="2" s="1"/>
  <c r="Z2743" i="2" s="1"/>
  <c r="X2743" i="2"/>
  <c r="T2747" i="2"/>
  <c r="Y2747" i="2" s="1"/>
  <c r="Z2747" i="2" s="1"/>
  <c r="X2747" i="2"/>
  <c r="T2755" i="2"/>
  <c r="Y2755" i="2" s="1"/>
  <c r="Z2755" i="2" s="1"/>
  <c r="X2755" i="2"/>
  <c r="T2759" i="2"/>
  <c r="Y2759" i="2" s="1"/>
  <c r="Z2759" i="2" s="1"/>
  <c r="X2759" i="2"/>
  <c r="T2763" i="2"/>
  <c r="Y2763" i="2" s="1"/>
  <c r="Z2763" i="2" s="1"/>
  <c r="X2763" i="2"/>
  <c r="T2767" i="2"/>
  <c r="Y2767" i="2" s="1"/>
  <c r="Z2767" i="2" s="1"/>
  <c r="X2767" i="2"/>
  <c r="T2771" i="2"/>
  <c r="Y2771" i="2" s="1"/>
  <c r="Z2771" i="2" s="1"/>
  <c r="X2771" i="2"/>
  <c r="T2775" i="2"/>
  <c r="Y2775" i="2" s="1"/>
  <c r="Z2775" i="2" s="1"/>
  <c r="X2775" i="2"/>
  <c r="T2853" i="2"/>
  <c r="Y2853" i="2" s="1"/>
  <c r="Z2853" i="2" s="1"/>
  <c r="X2853" i="2"/>
  <c r="T2861" i="2"/>
  <c r="Y2861" i="2" s="1"/>
  <c r="Z2861" i="2" s="1"/>
  <c r="X2861" i="2"/>
  <c r="T2865" i="2"/>
  <c r="Y2865" i="2" s="1"/>
  <c r="Z2865" i="2" s="1"/>
  <c r="X2865" i="2"/>
  <c r="T2869" i="2"/>
  <c r="Y2869" i="2" s="1"/>
  <c r="Z2869" i="2" s="1"/>
  <c r="X2869" i="2"/>
  <c r="T2873" i="2"/>
  <c r="Y2873" i="2" s="1"/>
  <c r="Z2873" i="2" s="1"/>
  <c r="X2873" i="2"/>
  <c r="T2877" i="2"/>
  <c r="Y2877" i="2" s="1"/>
  <c r="Z2877" i="2" s="1"/>
  <c r="X2877" i="2"/>
  <c r="T2881" i="2"/>
  <c r="Y2881" i="2" s="1"/>
  <c r="Z2881" i="2" s="1"/>
  <c r="X2881" i="2"/>
  <c r="T2885" i="2"/>
  <c r="Y2885" i="2" s="1"/>
  <c r="Z2885" i="2" s="1"/>
  <c r="X2885" i="2"/>
  <c r="T2819" i="2"/>
  <c r="Y2819" i="2" s="1"/>
  <c r="Z2819" i="2" s="1"/>
  <c r="X2819" i="2"/>
  <c r="T2823" i="2"/>
  <c r="Y2823" i="2" s="1"/>
  <c r="Z2823" i="2" s="1"/>
  <c r="X2823" i="2"/>
  <c r="T2827" i="2"/>
  <c r="Y2827" i="2" s="1"/>
  <c r="Z2827" i="2" s="1"/>
  <c r="X2827" i="2"/>
  <c r="T2831" i="2"/>
  <c r="Y2831" i="2" s="1"/>
  <c r="Z2831" i="2" s="1"/>
  <c r="X2831" i="2"/>
  <c r="T2835" i="2"/>
  <c r="Y2835" i="2" s="1"/>
  <c r="Z2835" i="2" s="1"/>
  <c r="X2835" i="2"/>
  <c r="T2839" i="2"/>
  <c r="Y2839" i="2" s="1"/>
  <c r="Z2839" i="2" s="1"/>
  <c r="X2839" i="2"/>
  <c r="T2843" i="2"/>
  <c r="Y2843" i="2" s="1"/>
  <c r="Z2843" i="2" s="1"/>
  <c r="X2843" i="2"/>
  <c r="T2851" i="2"/>
  <c r="Y2851" i="2" s="1"/>
  <c r="Z2851" i="2" s="1"/>
  <c r="X2851" i="2"/>
  <c r="T2966" i="2"/>
  <c r="Y2966" i="2" s="1"/>
  <c r="Z2966" i="2" s="1"/>
  <c r="X2966" i="2"/>
  <c r="T2970" i="2"/>
  <c r="Y2970" i="2" s="1"/>
  <c r="Z2970" i="2" s="1"/>
  <c r="X2970" i="2"/>
  <c r="T2974" i="2"/>
  <c r="Y2974" i="2" s="1"/>
  <c r="Z2974" i="2" s="1"/>
  <c r="X2974" i="2"/>
  <c r="T2978" i="2"/>
  <c r="Y2978" i="2" s="1"/>
  <c r="Z2978" i="2" s="1"/>
  <c r="X2978" i="2"/>
  <c r="T2982" i="2"/>
  <c r="Y2982" i="2" s="1"/>
  <c r="Z2982" i="2" s="1"/>
  <c r="X2982" i="2"/>
  <c r="T2986" i="2"/>
  <c r="Y2986" i="2" s="1"/>
  <c r="Z2986" i="2" s="1"/>
  <c r="X2986" i="2"/>
  <c r="T2994" i="2"/>
  <c r="Y2994" i="2" s="1"/>
  <c r="Z2994" i="2" s="1"/>
  <c r="X2994" i="2"/>
  <c r="T2998" i="2"/>
  <c r="Y2998" i="2" s="1"/>
  <c r="Z2998" i="2" s="1"/>
  <c r="X2998" i="2"/>
  <c r="T2891" i="2"/>
  <c r="Y2891" i="2" s="1"/>
  <c r="Z2891" i="2" s="1"/>
  <c r="X2891" i="2"/>
  <c r="T2895" i="2"/>
  <c r="Y2895" i="2" s="1"/>
  <c r="Z2895" i="2" s="1"/>
  <c r="X2895" i="2"/>
  <c r="T2899" i="2"/>
  <c r="Y2899" i="2" s="1"/>
  <c r="Z2899" i="2" s="1"/>
  <c r="X2899" i="2"/>
  <c r="T2903" i="2"/>
  <c r="Y2903" i="2" s="1"/>
  <c r="Z2903" i="2" s="1"/>
  <c r="X2903" i="2"/>
  <c r="T2907" i="2"/>
  <c r="Y2907" i="2" s="1"/>
  <c r="Z2907" i="2" s="1"/>
  <c r="X2907" i="2"/>
  <c r="T2915" i="2"/>
  <c r="Y2915" i="2" s="1"/>
  <c r="Z2915" i="2" s="1"/>
  <c r="X2915" i="2"/>
  <c r="T2919" i="2"/>
  <c r="Y2919" i="2" s="1"/>
  <c r="Z2919" i="2" s="1"/>
  <c r="X2919" i="2"/>
  <c r="T2923" i="2"/>
  <c r="Y2923" i="2" s="1"/>
  <c r="Z2923" i="2" s="1"/>
  <c r="X2923" i="2"/>
  <c r="T2927" i="2"/>
  <c r="Y2927" i="2" s="1"/>
  <c r="Z2927" i="2" s="1"/>
  <c r="X2927" i="2"/>
  <c r="T2931" i="2"/>
  <c r="Y2931" i="2" s="1"/>
  <c r="Z2931" i="2" s="1"/>
  <c r="X2931" i="2"/>
  <c r="T2935" i="2"/>
  <c r="Y2935" i="2" s="1"/>
  <c r="Z2935" i="2" s="1"/>
  <c r="X2935" i="2"/>
  <c r="T2939" i="2"/>
  <c r="Y2939" i="2" s="1"/>
  <c r="Z2939" i="2" s="1"/>
  <c r="X2939" i="2"/>
  <c r="T2947" i="2"/>
  <c r="Y2947" i="2" s="1"/>
  <c r="Z2947" i="2" s="1"/>
  <c r="X2947" i="2"/>
  <c r="T2951" i="2"/>
  <c r="Y2951" i="2" s="1"/>
  <c r="Z2951" i="2" s="1"/>
  <c r="X2951" i="2"/>
  <c r="T2955" i="2"/>
  <c r="Y2955" i="2" s="1"/>
  <c r="Z2955" i="2" s="1"/>
  <c r="X2955" i="2"/>
  <c r="T2959" i="2"/>
  <c r="Y2959" i="2" s="1"/>
  <c r="Z2959" i="2" s="1"/>
  <c r="X2959" i="2"/>
  <c r="T2778" i="2"/>
  <c r="Y2778" i="2" s="1"/>
  <c r="Z2778" i="2" s="1"/>
  <c r="X2778" i="2"/>
  <c r="T2782" i="2"/>
  <c r="Y2782" i="2" s="1"/>
  <c r="Z2782" i="2" s="1"/>
  <c r="X2782" i="2"/>
  <c r="T2786" i="2"/>
  <c r="Y2786" i="2" s="1"/>
  <c r="Z2786" i="2" s="1"/>
  <c r="X2786" i="2"/>
  <c r="T2794" i="2"/>
  <c r="Y2794" i="2" s="1"/>
  <c r="Z2794" i="2" s="1"/>
  <c r="X2794" i="2"/>
  <c r="T2798" i="2"/>
  <c r="Y2798" i="2" s="1"/>
  <c r="Z2798" i="2" s="1"/>
  <c r="X2798" i="2"/>
  <c r="T2802" i="2"/>
  <c r="Y2802" i="2" s="1"/>
  <c r="Z2802" i="2" s="1"/>
  <c r="X2802" i="2"/>
  <c r="T2806" i="2"/>
  <c r="Y2806" i="2" s="1"/>
  <c r="Z2806" i="2" s="1"/>
  <c r="X2806" i="2"/>
  <c r="T2810" i="2"/>
  <c r="Y2810" i="2" s="1"/>
  <c r="Z2810" i="2" s="1"/>
  <c r="X2810" i="2"/>
  <c r="T2814" i="2"/>
  <c r="Y2814" i="2" s="1"/>
  <c r="Z2814" i="2" s="1"/>
  <c r="X2814" i="2"/>
  <c r="T3003" i="2"/>
  <c r="Y3003" i="2" s="1"/>
  <c r="Z3003" i="2" s="1"/>
  <c r="X3003" i="2"/>
  <c r="T3011" i="2"/>
  <c r="Y3011" i="2" s="1"/>
  <c r="Z3011" i="2" s="1"/>
  <c r="X3011" i="2"/>
  <c r="T3015" i="2"/>
  <c r="Y3015" i="2" s="1"/>
  <c r="Z3015" i="2" s="1"/>
  <c r="X3015" i="2"/>
  <c r="T3019" i="2"/>
  <c r="Y3019" i="2" s="1"/>
  <c r="Z3019" i="2" s="1"/>
  <c r="X3019" i="2"/>
  <c r="T3023" i="2"/>
  <c r="Y3023" i="2" s="1"/>
  <c r="Z3023" i="2" s="1"/>
  <c r="X3023" i="2"/>
  <c r="T3027" i="2"/>
  <c r="Y3027" i="2" s="1"/>
  <c r="Z3027" i="2" s="1"/>
  <c r="X3027" i="2"/>
  <c r="T3031" i="2"/>
  <c r="Y3031" i="2" s="1"/>
  <c r="Z3031" i="2" s="1"/>
  <c r="X3031" i="2"/>
  <c r="T3035" i="2"/>
  <c r="Y3035" i="2" s="1"/>
  <c r="Z3035" i="2" s="1"/>
  <c r="X3035" i="2"/>
  <c r="T3043" i="2"/>
  <c r="Y3043" i="2" s="1"/>
  <c r="Z3043" i="2" s="1"/>
  <c r="X3043" i="2"/>
  <c r="T3047" i="2"/>
  <c r="Y3047" i="2" s="1"/>
  <c r="Z3047" i="2" s="1"/>
  <c r="X3047" i="2"/>
  <c r="T3051" i="2"/>
  <c r="Y3051" i="2" s="1"/>
  <c r="Z3051" i="2" s="1"/>
  <c r="X3051" i="2"/>
  <c r="T3055" i="2"/>
  <c r="Y3055" i="2" s="1"/>
  <c r="Z3055" i="2" s="1"/>
  <c r="X3055" i="2"/>
  <c r="T3059" i="2"/>
  <c r="Y3059" i="2" s="1"/>
  <c r="Z3059" i="2" s="1"/>
  <c r="X3059" i="2"/>
  <c r="T3063" i="2"/>
  <c r="Y3063" i="2" s="1"/>
  <c r="Z3063" i="2" s="1"/>
  <c r="X3063" i="2"/>
  <c r="T3067" i="2"/>
  <c r="Y3067" i="2" s="1"/>
  <c r="Z3067" i="2" s="1"/>
  <c r="X3067" i="2"/>
  <c r="T3075" i="2"/>
  <c r="Y3075" i="2" s="1"/>
  <c r="Z3075" i="2" s="1"/>
  <c r="X3075" i="2"/>
  <c r="T3079" i="2"/>
  <c r="Y3079" i="2" s="1"/>
  <c r="Z3079" i="2" s="1"/>
  <c r="X3079" i="2"/>
  <c r="T3082" i="2"/>
  <c r="Y3082" i="2" s="1"/>
  <c r="Z3082" i="2" s="1"/>
  <c r="T3086" i="2"/>
  <c r="Y3086" i="2" s="1"/>
  <c r="Z3086" i="2" s="1"/>
  <c r="X3086" i="2"/>
  <c r="T3090" i="2"/>
  <c r="Y3090" i="2" s="1"/>
  <c r="Z3090" i="2" s="1"/>
  <c r="X3090" i="2"/>
  <c r="T3094" i="2"/>
  <c r="Y3094" i="2" s="1"/>
  <c r="Z3094" i="2" s="1"/>
  <c r="X3094" i="2"/>
  <c r="T3098" i="2"/>
  <c r="Y3098" i="2" s="1"/>
  <c r="Z3098" i="2" s="1"/>
  <c r="X3098" i="2"/>
  <c r="T3102" i="2"/>
  <c r="Y3102" i="2" s="1"/>
  <c r="Z3102" i="2" s="1"/>
  <c r="X3102" i="2"/>
  <c r="T3106" i="2"/>
  <c r="Y3106" i="2" s="1"/>
  <c r="Z3106" i="2" s="1"/>
  <c r="X3106" i="2"/>
  <c r="T3110" i="2"/>
  <c r="Y3110" i="2" s="1"/>
  <c r="Z3110" i="2" s="1"/>
  <c r="X3110" i="2"/>
  <c r="T3151" i="2"/>
  <c r="Y3151" i="2" s="1"/>
  <c r="Z3151" i="2" s="1"/>
  <c r="X3151" i="2"/>
  <c r="T3155" i="2"/>
  <c r="Y3155" i="2" s="1"/>
  <c r="Z3155" i="2" s="1"/>
  <c r="X3155" i="2"/>
  <c r="T3159" i="2"/>
  <c r="Y3159" i="2" s="1"/>
  <c r="Z3159" i="2" s="1"/>
  <c r="X3159" i="2"/>
  <c r="T3163" i="2"/>
  <c r="Y3163" i="2" s="1"/>
  <c r="Z3163" i="2" s="1"/>
  <c r="X3163" i="2"/>
  <c r="T3167" i="2"/>
  <c r="Y3167" i="2" s="1"/>
  <c r="Z3167" i="2" s="1"/>
  <c r="X3167" i="2"/>
  <c r="T3171" i="2"/>
  <c r="Y3171" i="2" s="1"/>
  <c r="Z3171" i="2" s="1"/>
  <c r="X3171" i="2"/>
  <c r="T3175" i="2"/>
  <c r="Y3175" i="2" s="1"/>
  <c r="Z3175" i="2" s="1"/>
  <c r="X3175" i="2"/>
  <c r="T3179" i="2"/>
  <c r="Y3179" i="2" s="1"/>
  <c r="Z3179" i="2" s="1"/>
  <c r="X3179" i="2"/>
  <c r="T3112" i="2"/>
  <c r="Y3112" i="2" s="1"/>
  <c r="Z3112" i="2" s="1"/>
  <c r="X3112" i="2"/>
  <c r="T3116" i="2"/>
  <c r="Y3116" i="2" s="1"/>
  <c r="Z3116" i="2" s="1"/>
  <c r="X3116" i="2"/>
  <c r="T3120" i="2"/>
  <c r="Y3120" i="2" s="1"/>
  <c r="Z3120" i="2" s="1"/>
  <c r="X3120" i="2"/>
  <c r="T3124" i="2"/>
  <c r="Y3124" i="2" s="1"/>
  <c r="Z3124" i="2" s="1"/>
  <c r="X3124" i="2"/>
  <c r="T3128" i="2"/>
  <c r="Y3128" i="2" s="1"/>
  <c r="Z3128" i="2" s="1"/>
  <c r="X3128" i="2"/>
  <c r="T3132" i="2"/>
  <c r="Y3132" i="2" s="1"/>
  <c r="Z3132" i="2" s="1"/>
  <c r="X3132" i="2"/>
  <c r="T3136" i="2"/>
  <c r="Y3136" i="2" s="1"/>
  <c r="Z3136" i="2" s="1"/>
  <c r="X3136" i="2"/>
  <c r="T3140" i="2"/>
  <c r="Y3140" i="2" s="1"/>
  <c r="Z3140" i="2" s="1"/>
  <c r="X3140" i="2"/>
  <c r="T3144" i="2"/>
  <c r="Y3144" i="2" s="1"/>
  <c r="Z3144" i="2" s="1"/>
  <c r="X3144" i="2"/>
  <c r="T3185" i="2"/>
  <c r="Y3185" i="2" s="1"/>
  <c r="Z3185" i="2" s="1"/>
  <c r="X3185" i="2"/>
  <c r="T3189" i="2"/>
  <c r="Y3189" i="2" s="1"/>
  <c r="Z3189" i="2" s="1"/>
  <c r="X3189" i="2"/>
  <c r="T3193" i="2"/>
  <c r="Y3193" i="2" s="1"/>
  <c r="Z3193" i="2" s="1"/>
  <c r="X3193" i="2"/>
  <c r="T3197" i="2"/>
  <c r="Y3197" i="2" s="1"/>
  <c r="Z3197" i="2" s="1"/>
  <c r="X3197" i="2"/>
  <c r="T3201" i="2"/>
  <c r="Y3201" i="2" s="1"/>
  <c r="Z3201" i="2" s="1"/>
  <c r="X3201" i="2"/>
  <c r="T3205" i="2"/>
  <c r="Y3205" i="2" s="1"/>
  <c r="Z3205" i="2" s="1"/>
  <c r="X3205" i="2"/>
  <c r="T3209" i="2"/>
  <c r="Y3209" i="2" s="1"/>
  <c r="Z3209" i="2" s="1"/>
  <c r="X3209" i="2"/>
  <c r="T3213" i="2"/>
  <c r="Y3213" i="2" s="1"/>
  <c r="Z3213" i="2" s="1"/>
  <c r="X3213" i="2"/>
  <c r="T3217" i="2"/>
  <c r="Y3217" i="2" s="1"/>
  <c r="Z3217" i="2" s="1"/>
  <c r="X3217" i="2"/>
  <c r="T3221" i="2"/>
  <c r="Y3221" i="2" s="1"/>
  <c r="Z3221" i="2" s="1"/>
  <c r="X3221" i="2"/>
  <c r="T3225" i="2"/>
  <c r="Y3225" i="2" s="1"/>
  <c r="Z3225" i="2" s="1"/>
  <c r="X3225" i="2"/>
  <c r="T3229" i="2"/>
  <c r="Y3229" i="2" s="1"/>
  <c r="Z3229" i="2" s="1"/>
  <c r="X3229" i="2"/>
  <c r="T3233" i="2"/>
  <c r="Y3233" i="2" s="1"/>
  <c r="Z3233" i="2" s="1"/>
  <c r="X3233" i="2"/>
  <c r="T3236" i="2"/>
  <c r="Y3236" i="2" s="1"/>
  <c r="Z3236" i="2" s="1"/>
  <c r="X3236" i="2"/>
  <c r="T3240" i="2"/>
  <c r="Y3240" i="2" s="1"/>
  <c r="Z3240" i="2" s="1"/>
  <c r="X3240" i="2"/>
  <c r="T3244" i="2"/>
  <c r="Y3244" i="2" s="1"/>
  <c r="Z3244" i="2" s="1"/>
  <c r="X3244" i="2"/>
  <c r="T3248" i="2"/>
  <c r="Y3248" i="2" s="1"/>
  <c r="Z3248" i="2" s="1"/>
  <c r="X3248" i="2"/>
  <c r="T3252" i="2"/>
  <c r="Y3252" i="2" s="1"/>
  <c r="Z3252" i="2" s="1"/>
  <c r="X3252" i="2"/>
  <c r="T3256" i="2"/>
  <c r="Y3256" i="2" s="1"/>
  <c r="Z3256" i="2" s="1"/>
  <c r="X3256" i="2"/>
  <c r="T3371" i="2"/>
  <c r="Y3371" i="2" s="1"/>
  <c r="Z3371" i="2" s="1"/>
  <c r="X3371" i="2"/>
  <c r="T3379" i="2"/>
  <c r="Y3379" i="2" s="1"/>
  <c r="Z3379" i="2" s="1"/>
  <c r="X3379" i="2"/>
  <c r="T3383" i="2"/>
  <c r="Y3383" i="2" s="1"/>
  <c r="Z3383" i="2" s="1"/>
  <c r="X3383" i="2"/>
  <c r="T3387" i="2"/>
  <c r="Y3387" i="2" s="1"/>
  <c r="Z3387" i="2" s="1"/>
  <c r="X3387" i="2"/>
  <c r="T3391" i="2"/>
  <c r="Y3391" i="2" s="1"/>
  <c r="Z3391" i="2" s="1"/>
  <c r="X3391" i="2"/>
  <c r="T3395" i="2"/>
  <c r="Y3395" i="2" s="1"/>
  <c r="Z3395" i="2" s="1"/>
  <c r="X3395" i="2"/>
  <c r="T3399" i="2"/>
  <c r="Y3399" i="2" s="1"/>
  <c r="Z3399" i="2" s="1"/>
  <c r="X3399" i="2"/>
  <c r="T3403" i="2"/>
  <c r="Y3403" i="2" s="1"/>
  <c r="Z3403" i="2" s="1"/>
  <c r="X3403" i="2"/>
  <c r="T1043" i="2"/>
  <c r="Y1043" i="2" s="1"/>
  <c r="Z1043" i="2" s="1"/>
  <c r="X1043" i="2"/>
  <c r="T1047" i="2"/>
  <c r="Y1047" i="2" s="1"/>
  <c r="Z1047" i="2" s="1"/>
  <c r="X1047" i="2"/>
  <c r="T1051" i="2"/>
  <c r="Y1051" i="2" s="1"/>
  <c r="Z1051" i="2" s="1"/>
  <c r="X1051" i="2"/>
  <c r="T1055" i="2"/>
  <c r="Y1055" i="2" s="1"/>
  <c r="Z1055" i="2" s="1"/>
  <c r="X1055" i="2"/>
  <c r="T1059" i="2"/>
  <c r="Y1059" i="2" s="1"/>
  <c r="Z1059" i="2" s="1"/>
  <c r="X1059" i="2"/>
  <c r="T1063" i="2"/>
  <c r="Y1063" i="2" s="1"/>
  <c r="Z1063" i="2" s="1"/>
  <c r="X1063" i="2"/>
  <c r="T1067" i="2"/>
  <c r="Y1067" i="2" s="1"/>
  <c r="Z1067" i="2" s="1"/>
  <c r="X1067" i="2"/>
  <c r="T1075" i="2"/>
  <c r="Y1075" i="2" s="1"/>
  <c r="Z1075" i="2" s="1"/>
  <c r="X1075" i="2"/>
  <c r="T3262" i="2"/>
  <c r="Y3262" i="2" s="1"/>
  <c r="Z3262" i="2" s="1"/>
  <c r="X3262" i="2"/>
  <c r="T3266" i="2"/>
  <c r="Y3266" i="2" s="1"/>
  <c r="Z3266" i="2" s="1"/>
  <c r="X3266" i="2"/>
  <c r="T3270" i="2"/>
  <c r="Y3270" i="2" s="1"/>
  <c r="Z3270" i="2" s="1"/>
  <c r="X3270" i="2"/>
  <c r="T3274" i="2"/>
  <c r="Y3274" i="2" s="1"/>
  <c r="Z3274" i="2" s="1"/>
  <c r="X3274" i="2"/>
  <c r="T3278" i="2"/>
  <c r="Y3278" i="2" s="1"/>
  <c r="Z3278" i="2" s="1"/>
  <c r="X3278" i="2"/>
  <c r="T3282" i="2"/>
  <c r="Y3282" i="2" s="1"/>
  <c r="Z3282" i="2" s="1"/>
  <c r="X3282" i="2"/>
  <c r="T3289" i="2"/>
  <c r="Y3289" i="2" s="1"/>
  <c r="Z3289" i="2" s="1"/>
  <c r="X3289" i="2"/>
  <c r="T3293" i="2"/>
  <c r="Y3293" i="2" s="1"/>
  <c r="Z3293" i="2" s="1"/>
  <c r="X3293" i="2"/>
  <c r="T5887" i="2"/>
  <c r="Y5887" i="2" s="1"/>
  <c r="Z5887" i="2" s="1"/>
  <c r="X5887" i="2"/>
  <c r="T5891" i="2"/>
  <c r="Y5891" i="2" s="1"/>
  <c r="Z5891" i="2" s="1"/>
  <c r="X5891" i="2"/>
  <c r="T5895" i="2"/>
  <c r="Y5895" i="2" s="1"/>
  <c r="Z5895" i="2" s="1"/>
  <c r="X5895" i="2"/>
  <c r="T5899" i="2"/>
  <c r="Y5899" i="2" s="1"/>
  <c r="Z5899" i="2" s="1"/>
  <c r="X5899" i="2"/>
  <c r="T5903" i="2"/>
  <c r="Y5903" i="2" s="1"/>
  <c r="Z5903" i="2" s="1"/>
  <c r="X5903" i="2"/>
  <c r="T5911" i="2"/>
  <c r="Y5911" i="2" s="1"/>
  <c r="Z5911" i="2" s="1"/>
  <c r="X5911" i="2"/>
  <c r="T5915" i="2"/>
  <c r="Y5915" i="2" s="1"/>
  <c r="Z5915" i="2" s="1"/>
  <c r="X5915" i="2"/>
  <c r="T5919" i="2"/>
  <c r="Y5919" i="2" s="1"/>
  <c r="Z5919" i="2" s="1"/>
  <c r="X5919" i="2"/>
  <c r="T3296" i="2"/>
  <c r="Y3296" i="2" s="1"/>
  <c r="Z3296" i="2" s="1"/>
  <c r="X3296" i="2"/>
  <c r="T3300" i="2"/>
  <c r="Y3300" i="2" s="1"/>
  <c r="Z3300" i="2" s="1"/>
  <c r="X3300" i="2"/>
  <c r="T3304" i="2"/>
  <c r="Y3304" i="2" s="1"/>
  <c r="Z3304" i="2" s="1"/>
  <c r="X3304" i="2"/>
  <c r="T3308" i="2"/>
  <c r="Y3308" i="2" s="1"/>
  <c r="Z3308" i="2" s="1"/>
  <c r="X3308" i="2"/>
  <c r="T3316" i="2"/>
  <c r="Y3316" i="2" s="1"/>
  <c r="Z3316" i="2" s="1"/>
  <c r="X3316" i="2"/>
  <c r="T3320" i="2"/>
  <c r="Y3320" i="2" s="1"/>
  <c r="Z3320" i="2" s="1"/>
  <c r="X3320" i="2"/>
  <c r="T3324" i="2"/>
  <c r="Y3324" i="2" s="1"/>
  <c r="Z3324" i="2" s="1"/>
  <c r="X3324" i="2"/>
  <c r="T3328" i="2"/>
  <c r="Y3328" i="2" s="1"/>
  <c r="Z3328" i="2" s="1"/>
  <c r="X3328" i="2"/>
  <c r="T3332" i="2"/>
  <c r="Y3332" i="2" s="1"/>
  <c r="Z3332" i="2" s="1"/>
  <c r="X3332" i="2"/>
  <c r="T3336" i="2"/>
  <c r="Y3336" i="2" s="1"/>
  <c r="Z3336" i="2" s="1"/>
  <c r="X3336" i="2"/>
  <c r="T3340" i="2"/>
  <c r="Y3340" i="2" s="1"/>
  <c r="Z3340" i="2" s="1"/>
  <c r="X3340" i="2"/>
  <c r="T3348" i="2"/>
  <c r="Y3348" i="2" s="1"/>
  <c r="Z3348" i="2" s="1"/>
  <c r="X3348" i="2"/>
  <c r="T3352" i="2"/>
  <c r="Y3352" i="2" s="1"/>
  <c r="Z3352" i="2" s="1"/>
  <c r="X3352" i="2"/>
  <c r="T3356" i="2"/>
  <c r="Y3356" i="2" s="1"/>
  <c r="Z3356" i="2" s="1"/>
  <c r="X3356" i="2"/>
  <c r="T3360" i="2"/>
  <c r="Y3360" i="2" s="1"/>
  <c r="Z3360" i="2" s="1"/>
  <c r="X3360" i="2"/>
  <c r="T3364" i="2"/>
  <c r="Y3364" i="2" s="1"/>
  <c r="Z3364" i="2" s="1"/>
  <c r="X3364" i="2"/>
  <c r="T3368" i="2"/>
  <c r="Y3368" i="2" s="1"/>
  <c r="Z3368" i="2" s="1"/>
  <c r="X3368" i="2"/>
  <c r="T3409" i="2"/>
  <c r="Y3409" i="2" s="1"/>
  <c r="Z3409" i="2" s="1"/>
  <c r="X3409" i="2"/>
  <c r="T3417" i="2"/>
  <c r="Y3417" i="2" s="1"/>
  <c r="Z3417" i="2" s="1"/>
  <c r="X3417" i="2"/>
  <c r="T3421" i="2"/>
  <c r="Y3421" i="2" s="1"/>
  <c r="Z3421" i="2" s="1"/>
  <c r="X3421" i="2"/>
  <c r="T3425" i="2"/>
  <c r="Y3425" i="2" s="1"/>
  <c r="Z3425" i="2" s="1"/>
  <c r="X3425" i="2"/>
  <c r="T3429" i="2"/>
  <c r="Y3429" i="2" s="1"/>
  <c r="Z3429" i="2" s="1"/>
  <c r="X3429" i="2"/>
  <c r="T3432" i="2"/>
  <c r="Y3432" i="2" s="1"/>
  <c r="Z3432" i="2" s="1"/>
  <c r="T3436" i="2"/>
  <c r="Y3436" i="2" s="1"/>
  <c r="Z3436" i="2" s="1"/>
  <c r="X3436" i="2"/>
  <c r="T3440" i="2"/>
  <c r="Y3440" i="2" s="1"/>
  <c r="Z3440" i="2" s="1"/>
  <c r="X3440" i="2"/>
  <c r="T3481" i="2"/>
  <c r="Y3481" i="2" s="1"/>
  <c r="Z3481" i="2" s="1"/>
  <c r="X3481" i="2"/>
  <c r="T3485" i="2"/>
  <c r="Y3485" i="2" s="1"/>
  <c r="Z3485" i="2" s="1"/>
  <c r="X3485" i="2"/>
  <c r="T3489" i="2"/>
  <c r="Y3489" i="2" s="1"/>
  <c r="Z3489" i="2" s="1"/>
  <c r="X3489" i="2"/>
  <c r="T3493" i="2"/>
  <c r="Y3493" i="2" s="1"/>
  <c r="Z3493" i="2" s="1"/>
  <c r="X3493" i="2"/>
  <c r="T3497" i="2"/>
  <c r="Y3497" i="2" s="1"/>
  <c r="Z3497" i="2" s="1"/>
  <c r="X3497" i="2"/>
  <c r="T3501" i="2"/>
  <c r="Y3501" i="2" s="1"/>
  <c r="Z3501" i="2" s="1"/>
  <c r="X3501" i="2"/>
  <c r="T3505" i="2"/>
  <c r="Y3505" i="2" s="1"/>
  <c r="Z3505" i="2" s="1"/>
  <c r="X3505" i="2"/>
  <c r="T3509" i="2"/>
  <c r="Y3509" i="2" s="1"/>
  <c r="Z3509" i="2" s="1"/>
  <c r="X3509" i="2"/>
  <c r="T3513" i="2"/>
  <c r="Y3513" i="2" s="1"/>
  <c r="Z3513" i="2" s="1"/>
  <c r="X3513" i="2"/>
  <c r="T3517" i="2"/>
  <c r="Y3517" i="2" s="1"/>
  <c r="Z3517" i="2" s="1"/>
  <c r="X3517" i="2"/>
  <c r="T3558" i="2"/>
  <c r="Y3558" i="2" s="1"/>
  <c r="Z3558" i="2" s="1"/>
  <c r="X3558" i="2"/>
  <c r="T3562" i="2"/>
  <c r="Y3562" i="2" s="1"/>
  <c r="Z3562" i="2" s="1"/>
  <c r="X3562" i="2"/>
  <c r="T3566" i="2"/>
  <c r="Y3566" i="2" s="1"/>
  <c r="Z3566" i="2" s="1"/>
  <c r="X3566" i="2"/>
  <c r="T3570" i="2"/>
  <c r="Y3570" i="2" s="1"/>
  <c r="Z3570" i="2" s="1"/>
  <c r="X3570" i="2"/>
  <c r="T3574" i="2"/>
  <c r="Y3574" i="2" s="1"/>
  <c r="Z3574" i="2" s="1"/>
  <c r="X3574" i="2"/>
  <c r="T3578" i="2"/>
  <c r="Y3578" i="2" s="1"/>
  <c r="Z3578" i="2" s="1"/>
  <c r="X3578" i="2"/>
  <c r="T3582" i="2"/>
  <c r="Y3582" i="2" s="1"/>
  <c r="Z3582" i="2" s="1"/>
  <c r="X3582" i="2"/>
  <c r="T3589" i="2"/>
  <c r="Y3589" i="2" s="1"/>
  <c r="Z3589" i="2" s="1"/>
  <c r="X3589" i="2"/>
  <c r="T3593" i="2"/>
  <c r="Y3593" i="2" s="1"/>
  <c r="Z3593" i="2" s="1"/>
  <c r="X3593" i="2"/>
  <c r="T3597" i="2"/>
  <c r="Y3597" i="2" s="1"/>
  <c r="Z3597" i="2" s="1"/>
  <c r="X3597" i="2"/>
  <c r="T3601" i="2"/>
  <c r="Y3601" i="2" s="1"/>
  <c r="Z3601" i="2" s="1"/>
  <c r="X3601" i="2"/>
  <c r="T3605" i="2"/>
  <c r="Y3605" i="2" s="1"/>
  <c r="Z3605" i="2" s="1"/>
  <c r="X3605" i="2"/>
  <c r="T3609" i="2"/>
  <c r="Y3609" i="2" s="1"/>
  <c r="Z3609" i="2" s="1"/>
  <c r="X3609" i="2"/>
  <c r="T3613" i="2"/>
  <c r="Y3613" i="2" s="1"/>
  <c r="Z3613" i="2" s="1"/>
  <c r="X3613" i="2"/>
  <c r="T3617" i="2"/>
  <c r="Y3617" i="2" s="1"/>
  <c r="Z3617" i="2" s="1"/>
  <c r="X3617" i="2"/>
  <c r="T3621" i="2"/>
  <c r="Y3621" i="2" s="1"/>
  <c r="Z3621" i="2" s="1"/>
  <c r="X3621" i="2"/>
  <c r="T3625" i="2"/>
  <c r="Y3625" i="2" s="1"/>
  <c r="Z3625" i="2" s="1"/>
  <c r="X3625" i="2"/>
  <c r="T5923" i="2"/>
  <c r="Y5923" i="2" s="1"/>
  <c r="Z5923" i="2" s="1"/>
  <c r="X5923" i="2"/>
  <c r="T5927" i="2"/>
  <c r="Y5927" i="2" s="1"/>
  <c r="Z5927" i="2" s="1"/>
  <c r="X5927" i="2"/>
  <c r="T5931" i="2"/>
  <c r="Y5931" i="2" s="1"/>
  <c r="Z5931" i="2" s="1"/>
  <c r="X5931" i="2"/>
  <c r="T5935" i="2"/>
  <c r="Y5935" i="2" s="1"/>
  <c r="Z5935" i="2" s="1"/>
  <c r="X5935" i="2"/>
  <c r="T5939" i="2"/>
  <c r="Y5939" i="2" s="1"/>
  <c r="Z5939" i="2" s="1"/>
  <c r="X5939" i="2"/>
  <c r="T5943" i="2"/>
  <c r="Y5943" i="2" s="1"/>
  <c r="Z5943" i="2" s="1"/>
  <c r="X5943" i="2"/>
  <c r="T5947" i="2"/>
  <c r="Y5947" i="2" s="1"/>
  <c r="Z5947" i="2" s="1"/>
  <c r="X5947" i="2"/>
  <c r="T5951" i="2"/>
  <c r="Y5951" i="2" s="1"/>
  <c r="Z5951" i="2" s="1"/>
  <c r="X5951" i="2"/>
  <c r="T5955" i="2"/>
  <c r="Y5955" i="2" s="1"/>
  <c r="Z5955" i="2" s="1"/>
  <c r="X5955" i="2"/>
  <c r="T5959" i="2"/>
  <c r="Y5959" i="2" s="1"/>
  <c r="Z5959" i="2" s="1"/>
  <c r="X5959" i="2"/>
  <c r="T5852" i="2"/>
  <c r="Y5852" i="2" s="1"/>
  <c r="Z5852" i="2" s="1"/>
  <c r="X5852" i="2"/>
  <c r="T5856" i="2"/>
  <c r="Y5856" i="2" s="1"/>
  <c r="Z5856" i="2" s="1"/>
  <c r="X5856" i="2"/>
  <c r="T5860" i="2"/>
  <c r="Y5860" i="2" s="1"/>
  <c r="Z5860" i="2" s="1"/>
  <c r="X5860" i="2"/>
  <c r="T5864" i="2"/>
  <c r="Y5864" i="2" s="1"/>
  <c r="Z5864" i="2" s="1"/>
  <c r="X5864" i="2"/>
  <c r="T5868" i="2"/>
  <c r="Y5868" i="2" s="1"/>
  <c r="Z5868" i="2" s="1"/>
  <c r="X5868" i="2"/>
  <c r="T5872" i="2"/>
  <c r="Y5872" i="2" s="1"/>
  <c r="Z5872" i="2" s="1"/>
  <c r="X5872" i="2"/>
  <c r="T5876" i="2"/>
  <c r="Y5876" i="2" s="1"/>
  <c r="Z5876" i="2" s="1"/>
  <c r="X5876" i="2"/>
  <c r="T5880" i="2"/>
  <c r="Y5880" i="2" s="1"/>
  <c r="Z5880" i="2" s="1"/>
  <c r="X5880" i="2"/>
  <c r="T5884" i="2"/>
  <c r="Y5884" i="2" s="1"/>
  <c r="Z5884" i="2" s="1"/>
  <c r="X5884" i="2"/>
  <c r="T3520" i="2"/>
  <c r="Y3520" i="2" s="1"/>
  <c r="Z3520" i="2" s="1"/>
  <c r="X3520" i="2"/>
  <c r="T3524" i="2"/>
  <c r="Y3524" i="2" s="1"/>
  <c r="Z3524" i="2" s="1"/>
  <c r="X3524" i="2"/>
  <c r="T3528" i="2"/>
  <c r="Y3528" i="2" s="1"/>
  <c r="Z3528" i="2" s="1"/>
  <c r="X3528" i="2"/>
  <c r="T3531" i="2"/>
  <c r="Y3531" i="2" s="1"/>
  <c r="Z3531" i="2" s="1"/>
  <c r="X3531" i="2"/>
  <c r="T3539" i="2"/>
  <c r="Y3539" i="2" s="1"/>
  <c r="Z3539" i="2" s="1"/>
  <c r="X3539" i="2"/>
  <c r="T3543" i="2"/>
  <c r="Y3543" i="2" s="1"/>
  <c r="Z3543" i="2" s="1"/>
  <c r="X3543" i="2"/>
  <c r="T3547" i="2"/>
  <c r="Y3547" i="2" s="1"/>
  <c r="Z3547" i="2" s="1"/>
  <c r="X3547" i="2"/>
  <c r="T3551" i="2"/>
  <c r="Y3551" i="2" s="1"/>
  <c r="Z3551" i="2" s="1"/>
  <c r="X3551" i="2"/>
  <c r="T3629" i="2"/>
  <c r="Y3629" i="2" s="1"/>
  <c r="Z3629" i="2" s="1"/>
  <c r="X3629" i="2"/>
  <c r="T3633" i="2"/>
  <c r="Y3633" i="2" s="1"/>
  <c r="Z3633" i="2" s="1"/>
  <c r="X3633" i="2"/>
  <c r="T3637" i="2"/>
  <c r="Y3637" i="2" s="1"/>
  <c r="Z3637" i="2" s="1"/>
  <c r="X3637" i="2"/>
  <c r="T3641" i="2"/>
  <c r="Y3641" i="2" s="1"/>
  <c r="Z3641" i="2" s="1"/>
  <c r="X3641" i="2"/>
  <c r="T3645" i="2"/>
  <c r="Y3645" i="2" s="1"/>
  <c r="Z3645" i="2" s="1"/>
  <c r="X3645" i="2"/>
  <c r="T3649" i="2"/>
  <c r="Y3649" i="2" s="1"/>
  <c r="Z3649" i="2" s="1"/>
  <c r="X3649" i="2"/>
  <c r="T3657" i="2"/>
  <c r="Y3657" i="2" s="1"/>
  <c r="Z3657" i="2" s="1"/>
  <c r="X3657" i="2"/>
  <c r="T3661" i="2"/>
  <c r="Y3661" i="2" s="1"/>
  <c r="Z3661" i="2" s="1"/>
  <c r="X3661" i="2"/>
  <c r="T3665" i="2"/>
  <c r="Y3665" i="2" s="1"/>
  <c r="Z3665" i="2" s="1"/>
  <c r="X3665" i="2"/>
  <c r="T3669" i="2"/>
  <c r="Y3669" i="2" s="1"/>
  <c r="Z3669" i="2" s="1"/>
  <c r="X3669" i="2"/>
  <c r="T3673" i="2"/>
  <c r="Y3673" i="2" s="1"/>
  <c r="Z3673" i="2" s="1"/>
  <c r="X3673" i="2"/>
  <c r="T3677" i="2"/>
  <c r="Y3677" i="2" s="1"/>
  <c r="Z3677" i="2" s="1"/>
  <c r="X3677" i="2"/>
  <c r="T3681" i="2"/>
  <c r="Y3681" i="2" s="1"/>
  <c r="Z3681" i="2" s="1"/>
  <c r="X3681" i="2"/>
  <c r="T3685" i="2"/>
  <c r="Y3685" i="2" s="1"/>
  <c r="Z3685" i="2" s="1"/>
  <c r="X3685" i="2"/>
  <c r="T3689" i="2"/>
  <c r="Y3689" i="2" s="1"/>
  <c r="Z3689" i="2" s="1"/>
  <c r="X3689" i="2"/>
  <c r="T3693" i="2"/>
  <c r="Y3693" i="2" s="1"/>
  <c r="Z3693" i="2" s="1"/>
  <c r="X3693" i="2"/>
  <c r="T3697" i="2"/>
  <c r="Y3697" i="2" s="1"/>
  <c r="Z3697" i="2" s="1"/>
  <c r="X3697" i="2"/>
  <c r="T3701" i="2"/>
  <c r="Y3701" i="2" s="1"/>
  <c r="Z3701" i="2" s="1"/>
  <c r="X3701" i="2"/>
  <c r="T3446" i="2"/>
  <c r="Y3446" i="2" s="1"/>
  <c r="Z3446" i="2" s="1"/>
  <c r="X3446" i="2"/>
  <c r="T3450" i="2"/>
  <c r="Y3450" i="2" s="1"/>
  <c r="Z3450" i="2" s="1"/>
  <c r="X3450" i="2"/>
  <c r="T3454" i="2"/>
  <c r="Y3454" i="2" s="1"/>
  <c r="Z3454" i="2" s="1"/>
  <c r="X3454" i="2"/>
  <c r="T3458" i="2"/>
  <c r="Y3458" i="2" s="1"/>
  <c r="Z3458" i="2" s="1"/>
  <c r="X3458" i="2"/>
  <c r="T3462" i="2"/>
  <c r="Y3462" i="2" s="1"/>
  <c r="Z3462" i="2" s="1"/>
  <c r="X3462" i="2"/>
  <c r="T3466" i="2"/>
  <c r="Y3466" i="2" s="1"/>
  <c r="Z3466" i="2" s="1"/>
  <c r="X3466" i="2"/>
  <c r="T3470" i="2"/>
  <c r="Y3470" i="2" s="1"/>
  <c r="Z3470" i="2" s="1"/>
  <c r="X3470" i="2"/>
  <c r="T3474" i="2"/>
  <c r="Y3474" i="2" s="1"/>
  <c r="Z3474" i="2" s="1"/>
  <c r="X3474" i="2"/>
  <c r="T3478" i="2"/>
  <c r="Y3478" i="2" s="1"/>
  <c r="Z3478" i="2" s="1"/>
  <c r="X3478" i="2"/>
  <c r="T3704" i="2"/>
  <c r="Y3704" i="2" s="1"/>
  <c r="Z3704" i="2" s="1"/>
  <c r="X3704" i="2"/>
  <c r="T3712" i="2"/>
  <c r="Y3712" i="2" s="1"/>
  <c r="Z3712" i="2" s="1"/>
  <c r="X3712" i="2"/>
  <c r="T3716" i="2"/>
  <c r="Y3716" i="2" s="1"/>
  <c r="Z3716" i="2" s="1"/>
  <c r="X3716" i="2"/>
  <c r="T3720" i="2"/>
  <c r="Y3720" i="2" s="1"/>
  <c r="Z3720" i="2" s="1"/>
  <c r="X3720" i="2"/>
  <c r="T3724" i="2"/>
  <c r="Y3724" i="2" s="1"/>
  <c r="Z3724" i="2" s="1"/>
  <c r="X3724" i="2"/>
  <c r="T3728" i="2"/>
  <c r="Y3728" i="2" s="1"/>
  <c r="Z3728" i="2" s="1"/>
  <c r="X3728" i="2"/>
  <c r="T3732" i="2"/>
  <c r="Y3732" i="2" s="1"/>
  <c r="Z3732" i="2" s="1"/>
  <c r="X3732" i="2"/>
  <c r="T3736" i="2"/>
  <c r="Y3736" i="2" s="1"/>
  <c r="Z3736" i="2" s="1"/>
  <c r="X3736" i="2"/>
  <c r="T4295" i="2"/>
  <c r="Y4295" i="2" s="1"/>
  <c r="Z4295" i="2" s="1"/>
  <c r="X4295" i="2"/>
  <c r="T4299" i="2"/>
  <c r="Y4299" i="2" s="1"/>
  <c r="Z4299" i="2" s="1"/>
  <c r="X4299" i="2"/>
  <c r="T4303" i="2"/>
  <c r="Y4303" i="2" s="1"/>
  <c r="Z4303" i="2" s="1"/>
  <c r="X4303" i="2"/>
  <c r="T4307" i="2"/>
  <c r="Y4307" i="2" s="1"/>
  <c r="Z4307" i="2" s="1"/>
  <c r="X4307" i="2"/>
  <c r="T4311" i="2"/>
  <c r="Y4311" i="2" s="1"/>
  <c r="Z4311" i="2" s="1"/>
  <c r="X4311" i="2"/>
  <c r="T4315" i="2"/>
  <c r="Y4315" i="2" s="1"/>
  <c r="Z4315" i="2" s="1"/>
  <c r="X4315" i="2"/>
  <c r="T4319" i="2"/>
  <c r="Y4319" i="2" s="1"/>
  <c r="Z4319" i="2" s="1"/>
  <c r="X4319" i="2"/>
  <c r="T4323" i="2"/>
  <c r="Y4323" i="2" s="1"/>
  <c r="Z4323" i="2" s="1"/>
  <c r="X4323" i="2"/>
  <c r="T4331" i="2"/>
  <c r="Y4331" i="2" s="1"/>
  <c r="Z4331" i="2" s="1"/>
  <c r="X4331" i="2"/>
  <c r="T4187" i="2"/>
  <c r="Y4187" i="2" s="1"/>
  <c r="Z4187" i="2" s="1"/>
  <c r="X4187" i="2"/>
  <c r="T4191" i="2"/>
  <c r="Y4191" i="2" s="1"/>
  <c r="Z4191" i="2" s="1"/>
  <c r="X4191" i="2"/>
  <c r="T4195" i="2"/>
  <c r="Y4195" i="2" s="1"/>
  <c r="Z4195" i="2" s="1"/>
  <c r="X4195" i="2"/>
  <c r="T4199" i="2"/>
  <c r="Y4199" i="2" s="1"/>
  <c r="Z4199" i="2" s="1"/>
  <c r="X4199" i="2"/>
  <c r="T4203" i="2"/>
  <c r="Y4203" i="2" s="1"/>
  <c r="Z4203" i="2" s="1"/>
  <c r="X4203" i="2"/>
  <c r="T4207" i="2"/>
  <c r="Y4207" i="2" s="1"/>
  <c r="Z4207" i="2" s="1"/>
  <c r="X4207" i="2"/>
  <c r="T4211" i="2"/>
  <c r="Y4211" i="2" s="1"/>
  <c r="Z4211" i="2" s="1"/>
  <c r="X4211" i="2"/>
  <c r="T4215" i="2"/>
  <c r="Y4215" i="2" s="1"/>
  <c r="Z4215" i="2" s="1"/>
  <c r="X4215" i="2"/>
  <c r="T4219" i="2"/>
  <c r="Y4219" i="2" s="1"/>
  <c r="Z4219" i="2" s="1"/>
  <c r="X4219" i="2"/>
  <c r="T3779" i="2"/>
  <c r="Y3779" i="2" s="1"/>
  <c r="Z3779" i="2" s="1"/>
  <c r="X3779" i="2"/>
  <c r="T3783" i="2"/>
  <c r="Y3783" i="2" s="1"/>
  <c r="Z3783" i="2" s="1"/>
  <c r="X3783" i="2"/>
  <c r="T3787" i="2"/>
  <c r="Y3787" i="2" s="1"/>
  <c r="Z3787" i="2" s="1"/>
  <c r="X3787" i="2"/>
  <c r="T3791" i="2"/>
  <c r="Y3791" i="2" s="1"/>
  <c r="Z3791" i="2" s="1"/>
  <c r="X3791" i="2"/>
  <c r="T3795" i="2"/>
  <c r="Y3795" i="2" s="1"/>
  <c r="Z3795" i="2" s="1"/>
  <c r="X3795" i="2"/>
  <c r="T3803" i="2"/>
  <c r="Y3803" i="2" s="1"/>
  <c r="Z3803" i="2" s="1"/>
  <c r="X3803" i="2"/>
  <c r="T3807" i="2"/>
  <c r="Y3807" i="2" s="1"/>
  <c r="Z3807" i="2" s="1"/>
  <c r="X3807" i="2"/>
  <c r="T3811" i="2"/>
  <c r="Y3811" i="2" s="1"/>
  <c r="Z3811" i="2" s="1"/>
  <c r="X3811" i="2"/>
  <c r="T3889" i="2"/>
  <c r="Y3889" i="2" s="1"/>
  <c r="Z3889" i="2" s="1"/>
  <c r="X3889" i="2"/>
  <c r="T3893" i="2"/>
  <c r="Y3893" i="2" s="1"/>
  <c r="Z3893" i="2" s="1"/>
  <c r="X3893" i="2"/>
  <c r="T3897" i="2"/>
  <c r="Y3897" i="2" s="1"/>
  <c r="Z3897" i="2" s="1"/>
  <c r="X3897" i="2"/>
  <c r="T3901" i="2"/>
  <c r="Y3901" i="2" s="1"/>
  <c r="Z3901" i="2" s="1"/>
  <c r="X3901" i="2"/>
  <c r="T3905" i="2"/>
  <c r="Y3905" i="2" s="1"/>
  <c r="Z3905" i="2" s="1"/>
  <c r="X3905" i="2"/>
  <c r="T3909" i="2"/>
  <c r="Y3909" i="2" s="1"/>
  <c r="Z3909" i="2" s="1"/>
  <c r="X3909" i="2"/>
  <c r="T3913" i="2"/>
  <c r="Y3913" i="2" s="1"/>
  <c r="Z3913" i="2" s="1"/>
  <c r="X3913" i="2"/>
  <c r="T3917" i="2"/>
  <c r="Y3917" i="2" s="1"/>
  <c r="Z3917" i="2" s="1"/>
  <c r="X3917" i="2"/>
  <c r="T3921" i="2"/>
  <c r="Y3921" i="2" s="1"/>
  <c r="Z3921" i="2" s="1"/>
  <c r="X3921" i="2"/>
  <c r="T4110" i="2"/>
  <c r="Y4110" i="2" s="1"/>
  <c r="Z4110" i="2" s="1"/>
  <c r="X4110" i="2"/>
  <c r="T4114" i="2"/>
  <c r="Y4114" i="2" s="1"/>
  <c r="Z4114" i="2" s="1"/>
  <c r="X4114" i="2"/>
  <c r="T4118" i="2"/>
  <c r="Y4118" i="2" s="1"/>
  <c r="Z4118" i="2" s="1"/>
  <c r="X4118" i="2"/>
  <c r="T4126" i="2"/>
  <c r="Y4126" i="2" s="1"/>
  <c r="Z4126" i="2" s="1"/>
  <c r="X4126" i="2"/>
  <c r="T4130" i="2"/>
  <c r="Y4130" i="2" s="1"/>
  <c r="Z4130" i="2" s="1"/>
  <c r="X4130" i="2"/>
  <c r="T4134" i="2"/>
  <c r="Y4134" i="2" s="1"/>
  <c r="Z4134" i="2" s="1"/>
  <c r="X4134" i="2"/>
  <c r="T4138" i="2"/>
  <c r="Y4138" i="2" s="1"/>
  <c r="Z4138" i="2" s="1"/>
  <c r="X4138" i="2"/>
  <c r="T4142" i="2"/>
  <c r="Y4142" i="2" s="1"/>
  <c r="Z4142" i="2" s="1"/>
  <c r="X4142" i="2"/>
  <c r="T4146" i="2"/>
  <c r="Y4146" i="2" s="1"/>
  <c r="Z4146" i="2" s="1"/>
  <c r="X4146" i="2"/>
  <c r="T4002" i="2"/>
  <c r="Y4002" i="2" s="1"/>
  <c r="Z4002" i="2" s="1"/>
  <c r="X4002" i="2"/>
  <c r="T4006" i="2"/>
  <c r="Y4006" i="2" s="1"/>
  <c r="Z4006" i="2" s="1"/>
  <c r="X4006" i="2"/>
  <c r="T4010" i="2"/>
  <c r="Y4010" i="2" s="1"/>
  <c r="Z4010" i="2" s="1"/>
  <c r="X4010" i="2"/>
  <c r="T4014" i="2"/>
  <c r="Y4014" i="2" s="1"/>
  <c r="Z4014" i="2" s="1"/>
  <c r="X4014" i="2"/>
  <c r="T4018" i="2"/>
  <c r="Y4018" i="2" s="1"/>
  <c r="Z4018" i="2" s="1"/>
  <c r="X4018" i="2"/>
  <c r="T4022" i="2"/>
  <c r="Y4022" i="2" s="1"/>
  <c r="Z4022" i="2" s="1"/>
  <c r="X4022" i="2"/>
  <c r="T4026" i="2"/>
  <c r="Y4026" i="2" s="1"/>
  <c r="Z4026" i="2" s="1"/>
  <c r="X4026" i="2"/>
  <c r="T4030" i="2"/>
  <c r="Y4030" i="2" s="1"/>
  <c r="Z4030" i="2" s="1"/>
  <c r="X4030" i="2"/>
  <c r="T4034" i="2"/>
  <c r="Y4034" i="2" s="1"/>
  <c r="Z4034" i="2" s="1"/>
  <c r="X4034" i="2"/>
  <c r="T3746" i="2"/>
  <c r="Y3746" i="2" s="1"/>
  <c r="Z3746" i="2" s="1"/>
  <c r="X3746" i="2"/>
  <c r="T3750" i="2"/>
  <c r="Y3750" i="2" s="1"/>
  <c r="Z3750" i="2" s="1"/>
  <c r="X3750" i="2"/>
  <c r="T3754" i="2"/>
  <c r="Y3754" i="2" s="1"/>
  <c r="Z3754" i="2" s="1"/>
  <c r="X3754" i="2"/>
  <c r="T3758" i="2"/>
  <c r="Y3758" i="2" s="1"/>
  <c r="Z3758" i="2" s="1"/>
  <c r="X3758" i="2"/>
  <c r="T3762" i="2"/>
  <c r="Y3762" i="2" s="1"/>
  <c r="Z3762" i="2" s="1"/>
  <c r="X3762" i="2"/>
  <c r="T3766" i="2"/>
  <c r="Y3766" i="2" s="1"/>
  <c r="Z3766" i="2" s="1"/>
  <c r="X3766" i="2"/>
  <c r="T3770" i="2"/>
  <c r="Y3770" i="2" s="1"/>
  <c r="Z3770" i="2" s="1"/>
  <c r="X3770" i="2"/>
  <c r="T3774" i="2"/>
  <c r="Y3774" i="2" s="1"/>
  <c r="Z3774" i="2" s="1"/>
  <c r="X3774" i="2"/>
  <c r="T3926" i="2"/>
  <c r="Y3926" i="2" s="1"/>
  <c r="Z3926" i="2" s="1"/>
  <c r="X3926" i="2"/>
  <c r="T3930" i="2"/>
  <c r="Y3930" i="2" s="1"/>
  <c r="Z3930" i="2" s="1"/>
  <c r="X3930" i="2"/>
  <c r="T3934" i="2"/>
  <c r="Y3934" i="2" s="1"/>
  <c r="Z3934" i="2" s="1"/>
  <c r="X3934" i="2"/>
  <c r="T3938" i="2"/>
  <c r="Y3938" i="2" s="1"/>
  <c r="Z3938" i="2" s="1"/>
  <c r="X3938" i="2"/>
  <c r="T3942" i="2"/>
  <c r="Y3942" i="2" s="1"/>
  <c r="Z3942" i="2" s="1"/>
  <c r="X3942" i="2"/>
  <c r="T3946" i="2"/>
  <c r="Y3946" i="2" s="1"/>
  <c r="Z3946" i="2" s="1"/>
  <c r="X3946" i="2"/>
  <c r="T3950" i="2"/>
  <c r="Y3950" i="2" s="1"/>
  <c r="Z3950" i="2" s="1"/>
  <c r="X3950" i="2"/>
  <c r="T3958" i="2"/>
  <c r="Y3958" i="2" s="1"/>
  <c r="Z3958" i="2" s="1"/>
  <c r="X3958" i="2"/>
  <c r="T3962" i="2"/>
  <c r="Y3962" i="2" s="1"/>
  <c r="Z3962" i="2" s="1"/>
  <c r="X3962" i="2"/>
  <c r="T3966" i="2"/>
  <c r="Y3966" i="2" s="1"/>
  <c r="Z3966" i="2" s="1"/>
  <c r="X3966" i="2"/>
  <c r="T3970" i="2"/>
  <c r="Y3970" i="2" s="1"/>
  <c r="Z3970" i="2" s="1"/>
  <c r="X3970" i="2"/>
  <c r="T3974" i="2"/>
  <c r="Y3974" i="2" s="1"/>
  <c r="Z3974" i="2" s="1"/>
  <c r="X3974" i="2"/>
  <c r="T3978" i="2"/>
  <c r="Y3978" i="2" s="1"/>
  <c r="Z3978" i="2" s="1"/>
  <c r="X3978" i="2"/>
  <c r="T3982" i="2"/>
  <c r="Y3982" i="2" s="1"/>
  <c r="Z3982" i="2" s="1"/>
  <c r="X3982" i="2"/>
  <c r="T3986" i="2"/>
  <c r="Y3986" i="2" s="1"/>
  <c r="Z3986" i="2" s="1"/>
  <c r="X3986" i="2"/>
  <c r="T3990" i="2"/>
  <c r="Y3990" i="2" s="1"/>
  <c r="Z3990" i="2" s="1"/>
  <c r="X3990" i="2"/>
  <c r="T3994" i="2"/>
  <c r="Y3994" i="2" s="1"/>
  <c r="Z3994" i="2" s="1"/>
  <c r="X3994" i="2"/>
  <c r="T3998" i="2"/>
  <c r="Y3998" i="2" s="1"/>
  <c r="Z3998" i="2" s="1"/>
  <c r="X3998" i="2"/>
  <c r="T4372" i="2"/>
  <c r="Y4372" i="2" s="1"/>
  <c r="Z4372" i="2" s="1"/>
  <c r="X4372" i="2"/>
  <c r="T4376" i="2"/>
  <c r="Y4376" i="2" s="1"/>
  <c r="Z4376" i="2" s="1"/>
  <c r="X4376" i="2"/>
  <c r="T4380" i="2"/>
  <c r="Y4380" i="2" s="1"/>
  <c r="Z4380" i="2" s="1"/>
  <c r="X4380" i="2"/>
  <c r="T4384" i="2"/>
  <c r="Y4384" i="2" s="1"/>
  <c r="Z4384" i="2" s="1"/>
  <c r="X4384" i="2"/>
  <c r="T4392" i="2"/>
  <c r="Y4392" i="2" s="1"/>
  <c r="Z4392" i="2" s="1"/>
  <c r="X4392" i="2"/>
  <c r="T4396" i="2"/>
  <c r="Y4396" i="2" s="1"/>
  <c r="Z4396" i="2" s="1"/>
  <c r="X4396" i="2"/>
  <c r="T4399" i="2"/>
  <c r="Y4399" i="2" s="1"/>
  <c r="Z4399" i="2" s="1"/>
  <c r="T4403" i="2"/>
  <c r="Y4403" i="2" s="1"/>
  <c r="Z4403" i="2" s="1"/>
  <c r="X4403" i="2"/>
  <c r="T4259" i="2"/>
  <c r="Y4259" i="2" s="1"/>
  <c r="Z4259" i="2" s="1"/>
  <c r="X4259" i="2"/>
  <c r="T4263" i="2"/>
  <c r="Y4263" i="2" s="1"/>
  <c r="Z4263" i="2" s="1"/>
  <c r="X4263" i="2"/>
  <c r="T4267" i="2"/>
  <c r="Y4267" i="2" s="1"/>
  <c r="Z4267" i="2" s="1"/>
  <c r="X4267" i="2"/>
  <c r="T4271" i="2"/>
  <c r="Y4271" i="2" s="1"/>
  <c r="Z4271" i="2" s="1"/>
  <c r="X4271" i="2"/>
  <c r="T4275" i="2"/>
  <c r="Y4275" i="2" s="1"/>
  <c r="Z4275" i="2" s="1"/>
  <c r="X4275" i="2"/>
  <c r="T4279" i="2"/>
  <c r="Y4279" i="2" s="1"/>
  <c r="Z4279" i="2" s="1"/>
  <c r="X4279" i="2"/>
  <c r="T4283" i="2"/>
  <c r="Y4283" i="2" s="1"/>
  <c r="Z4283" i="2" s="1"/>
  <c r="X4283" i="2"/>
  <c r="T4287" i="2"/>
  <c r="Y4287" i="2" s="1"/>
  <c r="Z4287" i="2" s="1"/>
  <c r="X4287" i="2"/>
  <c r="T4291" i="2"/>
  <c r="Y4291" i="2" s="1"/>
  <c r="Z4291" i="2" s="1"/>
  <c r="X4291" i="2"/>
  <c r="T4221" i="2"/>
  <c r="Y4221" i="2" s="1"/>
  <c r="Z4221" i="2" s="1"/>
  <c r="X4221" i="2"/>
  <c r="T4225" i="2"/>
  <c r="Y4225" i="2" s="1"/>
  <c r="Z4225" i="2" s="1"/>
  <c r="X4225" i="2"/>
  <c r="T4233" i="2"/>
  <c r="Y4233" i="2" s="1"/>
  <c r="Z4233" i="2" s="1"/>
  <c r="X4233" i="2"/>
  <c r="T4240" i="2"/>
  <c r="Y4240" i="2" s="1"/>
  <c r="Z4240" i="2" s="1"/>
  <c r="X4240" i="2"/>
  <c r="T4244" i="2"/>
  <c r="Y4244" i="2" s="1"/>
  <c r="Z4244" i="2" s="1"/>
  <c r="X4244" i="2"/>
  <c r="T4247" i="2"/>
  <c r="Y4247" i="2" s="1"/>
  <c r="Z4247" i="2" s="1"/>
  <c r="T4251" i="2"/>
  <c r="Y4251" i="2" s="1"/>
  <c r="Z4251" i="2" s="1"/>
  <c r="X4251" i="2"/>
  <c r="T4255" i="2"/>
  <c r="Y4255" i="2" s="1"/>
  <c r="Z4255" i="2" s="1"/>
  <c r="X4255" i="2"/>
  <c r="T4332" i="2"/>
  <c r="Y4332" i="2" s="1"/>
  <c r="Z4332" i="2" s="1"/>
  <c r="X4332" i="2"/>
  <c r="T4336" i="2"/>
  <c r="Y4336" i="2" s="1"/>
  <c r="Z4336" i="2" s="1"/>
  <c r="X4336" i="2"/>
  <c r="T4340" i="2"/>
  <c r="Y4340" i="2" s="1"/>
  <c r="Z4340" i="2" s="1"/>
  <c r="X4340" i="2"/>
  <c r="T4344" i="2"/>
  <c r="Y4344" i="2" s="1"/>
  <c r="Z4344" i="2" s="1"/>
  <c r="X4344" i="2"/>
  <c r="T4348" i="2"/>
  <c r="Y4348" i="2" s="1"/>
  <c r="Z4348" i="2" s="1"/>
  <c r="X4348" i="2"/>
  <c r="T4352" i="2"/>
  <c r="Y4352" i="2" s="1"/>
  <c r="Z4352" i="2" s="1"/>
  <c r="X4352" i="2"/>
  <c r="T4356" i="2"/>
  <c r="Y4356" i="2" s="1"/>
  <c r="Z4356" i="2" s="1"/>
  <c r="X4356" i="2"/>
  <c r="T4360" i="2"/>
  <c r="Y4360" i="2" s="1"/>
  <c r="Z4360" i="2" s="1"/>
  <c r="X4360" i="2"/>
  <c r="T4364" i="2"/>
  <c r="Y4364" i="2" s="1"/>
  <c r="Z4364" i="2" s="1"/>
  <c r="X4364" i="2"/>
  <c r="T4039" i="2"/>
  <c r="Y4039" i="2" s="1"/>
  <c r="Z4039" i="2" s="1"/>
  <c r="X4039" i="2"/>
  <c r="T4043" i="2"/>
  <c r="Y4043" i="2" s="1"/>
  <c r="Z4043" i="2" s="1"/>
  <c r="X4043" i="2"/>
  <c r="T4047" i="2"/>
  <c r="Y4047" i="2" s="1"/>
  <c r="Z4047" i="2" s="1"/>
  <c r="X4047" i="2"/>
  <c r="T4051" i="2"/>
  <c r="Y4051" i="2" s="1"/>
  <c r="Z4051" i="2" s="1"/>
  <c r="X4051" i="2"/>
  <c r="T4055" i="2"/>
  <c r="Y4055" i="2" s="1"/>
  <c r="Z4055" i="2" s="1"/>
  <c r="X4055" i="2"/>
  <c r="T4058" i="2"/>
  <c r="Y4058" i="2" s="1"/>
  <c r="Z4058" i="2" s="1"/>
  <c r="T4062" i="2"/>
  <c r="Y4062" i="2" s="1"/>
  <c r="Z4062" i="2" s="1"/>
  <c r="X4062" i="2"/>
  <c r="T4066" i="2"/>
  <c r="Y4066" i="2" s="1"/>
  <c r="Z4066" i="2" s="1"/>
  <c r="X4066" i="2"/>
  <c r="T4069" i="2"/>
  <c r="Y4069" i="2" s="1"/>
  <c r="Z4069" i="2" s="1"/>
  <c r="X4069" i="2"/>
  <c r="T4073" i="2"/>
  <c r="Y4073" i="2" s="1"/>
  <c r="Z4073" i="2" s="1"/>
  <c r="X4073" i="2"/>
  <c r="T4077" i="2"/>
  <c r="Y4077" i="2" s="1"/>
  <c r="Z4077" i="2" s="1"/>
  <c r="X4077" i="2"/>
  <c r="T4081" i="2"/>
  <c r="Y4081" i="2" s="1"/>
  <c r="Z4081" i="2" s="1"/>
  <c r="X4081" i="2"/>
  <c r="T4085" i="2"/>
  <c r="Y4085" i="2" s="1"/>
  <c r="Z4085" i="2" s="1"/>
  <c r="X4085" i="2"/>
  <c r="T4089" i="2"/>
  <c r="Y4089" i="2" s="1"/>
  <c r="Z4089" i="2" s="1"/>
  <c r="X4089" i="2"/>
  <c r="T4092" i="2"/>
  <c r="Y4092" i="2" s="1"/>
  <c r="Z4092" i="2" s="1"/>
  <c r="X4092" i="2"/>
  <c r="T4096" i="2"/>
  <c r="Y4096" i="2" s="1"/>
  <c r="Z4096" i="2" s="1"/>
  <c r="X4096" i="2"/>
  <c r="T4100" i="2"/>
  <c r="Y4100" i="2" s="1"/>
  <c r="Z4100" i="2" s="1"/>
  <c r="X4100" i="2"/>
  <c r="T4104" i="2"/>
  <c r="Y4104" i="2" s="1"/>
  <c r="Z4104" i="2" s="1"/>
  <c r="X4104" i="2"/>
  <c r="T4108" i="2"/>
  <c r="Y4108" i="2" s="1"/>
  <c r="Z4108" i="2" s="1"/>
  <c r="X4108" i="2"/>
  <c r="T3816" i="2"/>
  <c r="Y3816" i="2" s="1"/>
  <c r="Z3816" i="2" s="1"/>
  <c r="X3816" i="2"/>
  <c r="T3820" i="2"/>
  <c r="Y3820" i="2" s="1"/>
  <c r="Z3820" i="2" s="1"/>
  <c r="X3820" i="2"/>
  <c r="T3824" i="2"/>
  <c r="Y3824" i="2" s="1"/>
  <c r="Z3824" i="2" s="1"/>
  <c r="X3824" i="2"/>
  <c r="T3828" i="2"/>
  <c r="Y3828" i="2" s="1"/>
  <c r="Z3828" i="2" s="1"/>
  <c r="X3828" i="2"/>
  <c r="T3832" i="2"/>
  <c r="Y3832" i="2" s="1"/>
  <c r="Z3832" i="2" s="1"/>
  <c r="X3832" i="2"/>
  <c r="T3836" i="2"/>
  <c r="Y3836" i="2" s="1"/>
  <c r="Z3836" i="2" s="1"/>
  <c r="X3836" i="2"/>
  <c r="T3840" i="2"/>
  <c r="Y3840" i="2" s="1"/>
  <c r="Z3840" i="2" s="1"/>
  <c r="X3840" i="2"/>
  <c r="T3844" i="2"/>
  <c r="Y3844" i="2" s="1"/>
  <c r="Z3844" i="2" s="1"/>
  <c r="X3844" i="2"/>
  <c r="T3847" i="2"/>
  <c r="Y3847" i="2" s="1"/>
  <c r="Z3847" i="2" s="1"/>
  <c r="X3847" i="2"/>
  <c r="T3851" i="2"/>
  <c r="Y3851" i="2" s="1"/>
  <c r="Z3851" i="2" s="1"/>
  <c r="X3851" i="2"/>
  <c r="T3855" i="2"/>
  <c r="Y3855" i="2" s="1"/>
  <c r="Z3855" i="2" s="1"/>
  <c r="X3855" i="2"/>
  <c r="T3859" i="2"/>
  <c r="Y3859" i="2" s="1"/>
  <c r="Z3859" i="2" s="1"/>
  <c r="X3859" i="2"/>
  <c r="T3863" i="2"/>
  <c r="Y3863" i="2" s="1"/>
  <c r="Z3863" i="2" s="1"/>
  <c r="X3863" i="2"/>
  <c r="T3867" i="2"/>
  <c r="Y3867" i="2" s="1"/>
  <c r="Z3867" i="2" s="1"/>
  <c r="X3867" i="2"/>
  <c r="T3870" i="2"/>
  <c r="Y3870" i="2" s="1"/>
  <c r="Z3870" i="2" s="1"/>
  <c r="X3870" i="2"/>
  <c r="T3874" i="2"/>
  <c r="Y3874" i="2" s="1"/>
  <c r="Z3874" i="2" s="1"/>
  <c r="X3874" i="2"/>
  <c r="T3881" i="2"/>
  <c r="Y3881" i="2" s="1"/>
  <c r="Z3881" i="2" s="1"/>
  <c r="X3881" i="2"/>
  <c r="T3885" i="2"/>
  <c r="Y3885" i="2" s="1"/>
  <c r="Z3885" i="2" s="1"/>
  <c r="X3885" i="2"/>
  <c r="T4407" i="2"/>
  <c r="Y4407" i="2" s="1"/>
  <c r="Z4407" i="2" s="1"/>
  <c r="X4407" i="2"/>
  <c r="T4411" i="2"/>
  <c r="Y4411" i="2" s="1"/>
  <c r="Z4411" i="2" s="1"/>
  <c r="X4411" i="2"/>
  <c r="T4415" i="2"/>
  <c r="Y4415" i="2" s="1"/>
  <c r="Z4415" i="2" s="1"/>
  <c r="X4415" i="2"/>
  <c r="T4674" i="2"/>
  <c r="Y4674" i="2" s="1"/>
  <c r="Z4674" i="2" s="1"/>
  <c r="X4674" i="2"/>
  <c r="T4678" i="2"/>
  <c r="Y4678" i="2" s="1"/>
  <c r="Z4678" i="2" s="1"/>
  <c r="X4678" i="2"/>
  <c r="T4682" i="2"/>
  <c r="Y4682" i="2" s="1"/>
  <c r="Z4682" i="2" s="1"/>
  <c r="X4682" i="2"/>
  <c r="T4686" i="2"/>
  <c r="Y4686" i="2" s="1"/>
  <c r="Z4686" i="2" s="1"/>
  <c r="X4686" i="2"/>
  <c r="T4690" i="2"/>
  <c r="Y4690" i="2" s="1"/>
  <c r="Z4690" i="2" s="1"/>
  <c r="X4690" i="2"/>
  <c r="T4694" i="2"/>
  <c r="Y4694" i="2" s="1"/>
  <c r="Z4694" i="2" s="1"/>
  <c r="X4694" i="2"/>
  <c r="T4698" i="2"/>
  <c r="Y4698" i="2" s="1"/>
  <c r="Z4698" i="2" s="1"/>
  <c r="X4698" i="2"/>
  <c r="T4591" i="2"/>
  <c r="Y4591" i="2" s="1"/>
  <c r="Z4591" i="2" s="1"/>
  <c r="X4591" i="2"/>
  <c r="T4595" i="2"/>
  <c r="Y4595" i="2" s="1"/>
  <c r="Z4595" i="2" s="1"/>
  <c r="X4595" i="2"/>
  <c r="T4599" i="2"/>
  <c r="Y4599" i="2" s="1"/>
  <c r="Z4599" i="2" s="1"/>
  <c r="X4599" i="2"/>
  <c r="T4603" i="2"/>
  <c r="Y4603" i="2" s="1"/>
  <c r="Z4603" i="2" s="1"/>
  <c r="X4603" i="2"/>
  <c r="T4607" i="2"/>
  <c r="Y4607" i="2" s="1"/>
  <c r="Z4607" i="2" s="1"/>
  <c r="X4607" i="2"/>
  <c r="T4611" i="2"/>
  <c r="Y4611" i="2" s="1"/>
  <c r="Z4611" i="2" s="1"/>
  <c r="X4611" i="2"/>
  <c r="T4615" i="2"/>
  <c r="Y4615" i="2" s="1"/>
  <c r="Z4615" i="2" s="1"/>
  <c r="X4615" i="2"/>
  <c r="T4619" i="2"/>
  <c r="Y4619" i="2" s="1"/>
  <c r="Z4619" i="2" s="1"/>
  <c r="X4619" i="2"/>
  <c r="T4623" i="2"/>
  <c r="Y4623" i="2" s="1"/>
  <c r="Z4623" i="2" s="1"/>
  <c r="X4623" i="2"/>
  <c r="T4627" i="2"/>
  <c r="Y4627" i="2" s="1"/>
  <c r="Z4627" i="2" s="1"/>
  <c r="X4627" i="2"/>
  <c r="T4520" i="2"/>
  <c r="Y4520" i="2" s="1"/>
  <c r="Z4520" i="2" s="1"/>
  <c r="X4520" i="2"/>
  <c r="T4524" i="2"/>
  <c r="Y4524" i="2" s="1"/>
  <c r="Z4524" i="2" s="1"/>
  <c r="X4524" i="2"/>
  <c r="T4528" i="2"/>
  <c r="Y4528" i="2" s="1"/>
  <c r="Z4528" i="2" s="1"/>
  <c r="X4528" i="2"/>
  <c r="T4532" i="2"/>
  <c r="Y4532" i="2" s="1"/>
  <c r="Z4532" i="2" s="1"/>
  <c r="X4532" i="2"/>
  <c r="T4539" i="2"/>
  <c r="Y4539" i="2" s="1"/>
  <c r="Z4539" i="2" s="1"/>
  <c r="X4539" i="2"/>
  <c r="T4543" i="2"/>
  <c r="Y4543" i="2" s="1"/>
  <c r="Z4543" i="2" s="1"/>
  <c r="X4543" i="2"/>
  <c r="T4547" i="2"/>
  <c r="Y4547" i="2" s="1"/>
  <c r="Z4547" i="2" s="1"/>
  <c r="X4547" i="2"/>
  <c r="T4551" i="2"/>
  <c r="Y4551" i="2" s="1"/>
  <c r="Z4551" i="2" s="1"/>
  <c r="X4551" i="2"/>
  <c r="T4703" i="2"/>
  <c r="Y4703" i="2" s="1"/>
  <c r="Z4703" i="2" s="1"/>
  <c r="X4703" i="2"/>
  <c r="T4707" i="2"/>
  <c r="Y4707" i="2" s="1"/>
  <c r="Z4707" i="2" s="1"/>
  <c r="X4707" i="2"/>
  <c r="T4711" i="2"/>
  <c r="Y4711" i="2" s="1"/>
  <c r="Z4711" i="2" s="1"/>
  <c r="X4711" i="2"/>
  <c r="T4718" i="2"/>
  <c r="Y4718" i="2" s="1"/>
  <c r="Z4718" i="2" s="1"/>
  <c r="X4718" i="2"/>
  <c r="T4722" i="2"/>
  <c r="Y4722" i="2" s="1"/>
  <c r="Z4722" i="2" s="1"/>
  <c r="X4722" i="2"/>
  <c r="T4726" i="2"/>
  <c r="Y4726" i="2" s="1"/>
  <c r="Z4726" i="2" s="1"/>
  <c r="X4726" i="2"/>
  <c r="T4730" i="2"/>
  <c r="Y4730" i="2" s="1"/>
  <c r="Z4730" i="2" s="1"/>
  <c r="X4730" i="2"/>
  <c r="T4734" i="2"/>
  <c r="Y4734" i="2" s="1"/>
  <c r="Z4734" i="2" s="1"/>
  <c r="X4734" i="2"/>
  <c r="T4738" i="2"/>
  <c r="Y4738" i="2" s="1"/>
  <c r="Z4738" i="2" s="1"/>
  <c r="X4738" i="2"/>
  <c r="T4483" i="2"/>
  <c r="Y4483" i="2" s="1"/>
  <c r="Z4483" i="2" s="1"/>
  <c r="X4483" i="2"/>
  <c r="T4487" i="2"/>
  <c r="Y4487" i="2" s="1"/>
  <c r="Z4487" i="2" s="1"/>
  <c r="X4487" i="2"/>
  <c r="T4491" i="2"/>
  <c r="Y4491" i="2" s="1"/>
  <c r="Z4491" i="2" s="1"/>
  <c r="X4491" i="2"/>
  <c r="T4495" i="2"/>
  <c r="Y4495" i="2" s="1"/>
  <c r="Z4495" i="2" s="1"/>
  <c r="X4495" i="2"/>
  <c r="T4499" i="2"/>
  <c r="Y4499" i="2" s="1"/>
  <c r="Z4499" i="2" s="1"/>
  <c r="X4499" i="2"/>
  <c r="T4503" i="2"/>
  <c r="Y4503" i="2" s="1"/>
  <c r="Z4503" i="2" s="1"/>
  <c r="X4503" i="2"/>
  <c r="T4507" i="2"/>
  <c r="Y4507" i="2" s="1"/>
  <c r="Z4507" i="2" s="1"/>
  <c r="X4507" i="2"/>
  <c r="T4511" i="2"/>
  <c r="Y4511" i="2" s="1"/>
  <c r="Z4511" i="2" s="1"/>
  <c r="X4511" i="2"/>
  <c r="T4515" i="2"/>
  <c r="Y4515" i="2" s="1"/>
  <c r="Z4515" i="2" s="1"/>
  <c r="X4515" i="2"/>
  <c r="T4445" i="2"/>
  <c r="Y4445" i="2" s="1"/>
  <c r="Z4445" i="2" s="1"/>
  <c r="X4445" i="2"/>
  <c r="T4449" i="2"/>
  <c r="Y4449" i="2" s="1"/>
  <c r="Z4449" i="2" s="1"/>
  <c r="X4449" i="2"/>
  <c r="T4453" i="2"/>
  <c r="Y4453" i="2" s="1"/>
  <c r="Z4453" i="2" s="1"/>
  <c r="X4453" i="2"/>
  <c r="T4457" i="2"/>
  <c r="Y4457" i="2" s="1"/>
  <c r="Z4457" i="2" s="1"/>
  <c r="X4457" i="2"/>
  <c r="T4461" i="2"/>
  <c r="Y4461" i="2" s="1"/>
  <c r="Z4461" i="2" s="1"/>
  <c r="X4461" i="2"/>
  <c r="T4465" i="2"/>
  <c r="Y4465" i="2" s="1"/>
  <c r="Z4465" i="2" s="1"/>
  <c r="X4465" i="2"/>
  <c r="T4469" i="2"/>
  <c r="Y4469" i="2" s="1"/>
  <c r="Z4469" i="2" s="1"/>
  <c r="X4469" i="2"/>
  <c r="T4473" i="2"/>
  <c r="Y4473" i="2" s="1"/>
  <c r="Z4473" i="2" s="1"/>
  <c r="X4473" i="2"/>
  <c r="T4477" i="2"/>
  <c r="Y4477" i="2" s="1"/>
  <c r="Z4477" i="2" s="1"/>
  <c r="X4477" i="2"/>
  <c r="T4558" i="2"/>
  <c r="Y4558" i="2" s="1"/>
  <c r="Z4558" i="2" s="1"/>
  <c r="X4558" i="2"/>
  <c r="T4562" i="2"/>
  <c r="Y4562" i="2" s="1"/>
  <c r="Z4562" i="2" s="1"/>
  <c r="X4562" i="2"/>
  <c r="T4566" i="2"/>
  <c r="Y4566" i="2" s="1"/>
  <c r="Z4566" i="2" s="1"/>
  <c r="X4566" i="2"/>
  <c r="T4570" i="2"/>
  <c r="Y4570" i="2" s="1"/>
  <c r="Z4570" i="2" s="1"/>
  <c r="X4570" i="2"/>
  <c r="X4574" i="2"/>
  <c r="T4574" i="2"/>
  <c r="Y4574" i="2" s="1"/>
  <c r="Z4574" i="2" s="1"/>
  <c r="T5015" i="2"/>
  <c r="Y5015" i="2" s="1"/>
  <c r="Z5015" i="2" s="1"/>
  <c r="X5015" i="2"/>
  <c r="T5019" i="2"/>
  <c r="Y5019" i="2" s="1"/>
  <c r="Z5019" i="2" s="1"/>
  <c r="X5019" i="2"/>
  <c r="T5023" i="2"/>
  <c r="Y5023" i="2" s="1"/>
  <c r="Z5023" i="2" s="1"/>
  <c r="X5023" i="2"/>
  <c r="T5027" i="2"/>
  <c r="Y5027" i="2" s="1"/>
  <c r="Z5027" i="2" s="1"/>
  <c r="X5027" i="2"/>
  <c r="T5031" i="2"/>
  <c r="Y5031" i="2" s="1"/>
  <c r="Z5031" i="2" s="1"/>
  <c r="X5031" i="2"/>
  <c r="T4813" i="2"/>
  <c r="Y4813" i="2" s="1"/>
  <c r="Z4813" i="2" s="1"/>
  <c r="X4813" i="2"/>
  <c r="T4817" i="2"/>
  <c r="Y4817" i="2" s="1"/>
  <c r="Z4817" i="2" s="1"/>
  <c r="X4817" i="2"/>
  <c r="T4821" i="2"/>
  <c r="Y4821" i="2" s="1"/>
  <c r="Z4821" i="2" s="1"/>
  <c r="X4821" i="2"/>
  <c r="T4825" i="2"/>
  <c r="Y4825" i="2" s="1"/>
  <c r="Z4825" i="2" s="1"/>
  <c r="X4825" i="2"/>
  <c r="T4829" i="2"/>
  <c r="Y4829" i="2" s="1"/>
  <c r="Z4829" i="2" s="1"/>
  <c r="X4829" i="2"/>
  <c r="T4833" i="2"/>
  <c r="Y4833" i="2" s="1"/>
  <c r="Z4833" i="2" s="1"/>
  <c r="X4833" i="2"/>
  <c r="T4837" i="2"/>
  <c r="Y4837" i="2" s="1"/>
  <c r="Z4837" i="2" s="1"/>
  <c r="X4837" i="2"/>
  <c r="T4841" i="2"/>
  <c r="Y4841" i="2" s="1"/>
  <c r="Z4841" i="2" s="1"/>
  <c r="X4841" i="2"/>
  <c r="T4845" i="2"/>
  <c r="Y4845" i="2" s="1"/>
  <c r="Z4845" i="2" s="1"/>
  <c r="X4845" i="2"/>
  <c r="T4849" i="2"/>
  <c r="Y4849" i="2" s="1"/>
  <c r="Z4849" i="2" s="1"/>
  <c r="X4849" i="2"/>
  <c r="T4890" i="2"/>
  <c r="Y4890" i="2" s="1"/>
  <c r="Z4890" i="2" s="1"/>
  <c r="X4890" i="2"/>
  <c r="T4894" i="2"/>
  <c r="Y4894" i="2" s="1"/>
  <c r="Z4894" i="2" s="1"/>
  <c r="X4894" i="2"/>
  <c r="T4898" i="2"/>
  <c r="Y4898" i="2" s="1"/>
  <c r="Z4898" i="2" s="1"/>
  <c r="X4898" i="2"/>
  <c r="T4902" i="2"/>
  <c r="Y4902" i="2" s="1"/>
  <c r="Z4902" i="2" s="1"/>
  <c r="X4902" i="2"/>
  <c r="T4906" i="2"/>
  <c r="Y4906" i="2" s="1"/>
  <c r="Z4906" i="2" s="1"/>
  <c r="X4906" i="2"/>
  <c r="T4910" i="2"/>
  <c r="Y4910" i="2" s="1"/>
  <c r="Z4910" i="2" s="1"/>
  <c r="X4910" i="2"/>
  <c r="T4914" i="2"/>
  <c r="Y4914" i="2" s="1"/>
  <c r="Z4914" i="2" s="1"/>
  <c r="X4914" i="2"/>
  <c r="T4921" i="2"/>
  <c r="Y4921" i="2" s="1"/>
  <c r="Z4921" i="2" s="1"/>
  <c r="X4921" i="2"/>
  <c r="T5036" i="2"/>
  <c r="Y5036" i="2" s="1"/>
  <c r="Z5036" i="2" s="1"/>
  <c r="X5036" i="2"/>
  <c r="T5040" i="2"/>
  <c r="Y5040" i="2" s="1"/>
  <c r="Z5040" i="2" s="1"/>
  <c r="X5040" i="2"/>
  <c r="T5044" i="2"/>
  <c r="Y5044" i="2" s="1"/>
  <c r="Z5044" i="2" s="1"/>
  <c r="X5044" i="2"/>
  <c r="T5048" i="2"/>
  <c r="Y5048" i="2" s="1"/>
  <c r="Z5048" i="2" s="1"/>
  <c r="X5048" i="2"/>
  <c r="T5052" i="2"/>
  <c r="Y5052" i="2" s="1"/>
  <c r="Z5052" i="2" s="1"/>
  <c r="X5052" i="2"/>
  <c r="T5056" i="2"/>
  <c r="Y5056" i="2" s="1"/>
  <c r="Z5056" i="2" s="1"/>
  <c r="X5056" i="2"/>
  <c r="T5060" i="2"/>
  <c r="Y5060" i="2" s="1"/>
  <c r="Z5060" i="2" s="1"/>
  <c r="X5060" i="2"/>
  <c r="T5064" i="2"/>
  <c r="Y5064" i="2" s="1"/>
  <c r="Z5064" i="2" s="1"/>
  <c r="X5064" i="2"/>
  <c r="T5068" i="2"/>
  <c r="Y5068" i="2" s="1"/>
  <c r="Z5068" i="2" s="1"/>
  <c r="X5068" i="2"/>
  <c r="T5072" i="2"/>
  <c r="Y5072" i="2" s="1"/>
  <c r="Z5072" i="2" s="1"/>
  <c r="X5072" i="2"/>
  <c r="T5076" i="2"/>
  <c r="Y5076" i="2" s="1"/>
  <c r="Z5076" i="2" s="1"/>
  <c r="X5076" i="2"/>
  <c r="T5080" i="2"/>
  <c r="Y5080" i="2" s="1"/>
  <c r="Z5080" i="2" s="1"/>
  <c r="X5080" i="2"/>
  <c r="T5084" i="2"/>
  <c r="Y5084" i="2" s="1"/>
  <c r="Z5084" i="2" s="1"/>
  <c r="X5084" i="2"/>
  <c r="T5088" i="2"/>
  <c r="Y5088" i="2" s="1"/>
  <c r="Z5088" i="2" s="1"/>
  <c r="X5088" i="2"/>
  <c r="T5095" i="2"/>
  <c r="Y5095" i="2" s="1"/>
  <c r="Z5095" i="2" s="1"/>
  <c r="X5095" i="2"/>
  <c r="T5099" i="2"/>
  <c r="Y5099" i="2" s="1"/>
  <c r="Z5099" i="2" s="1"/>
  <c r="X5099" i="2"/>
  <c r="T5103" i="2"/>
  <c r="Y5103" i="2" s="1"/>
  <c r="Z5103" i="2" s="1"/>
  <c r="X5103" i="2"/>
  <c r="T5107" i="2"/>
  <c r="Y5107" i="2" s="1"/>
  <c r="Z5107" i="2" s="1"/>
  <c r="X5107" i="2"/>
  <c r="T4926" i="2"/>
  <c r="Y4926" i="2" s="1"/>
  <c r="Z4926" i="2" s="1"/>
  <c r="X4926" i="2"/>
  <c r="T4930" i="2"/>
  <c r="Y4930" i="2" s="1"/>
  <c r="Z4930" i="2" s="1"/>
  <c r="X4930" i="2"/>
  <c r="T4934" i="2"/>
  <c r="Y4934" i="2" s="1"/>
  <c r="Z4934" i="2" s="1"/>
  <c r="X4934" i="2"/>
  <c r="T4942" i="2"/>
  <c r="Y4942" i="2" s="1"/>
  <c r="Z4942" i="2" s="1"/>
  <c r="X4942" i="2"/>
  <c r="T4946" i="2"/>
  <c r="Y4946" i="2" s="1"/>
  <c r="Z4946" i="2" s="1"/>
  <c r="X4946" i="2"/>
  <c r="T4950" i="2"/>
  <c r="Y4950" i="2" s="1"/>
  <c r="Z4950" i="2" s="1"/>
  <c r="X4950" i="2"/>
  <c r="T4954" i="2"/>
  <c r="Y4954" i="2" s="1"/>
  <c r="Z4954" i="2" s="1"/>
  <c r="X4954" i="2"/>
  <c r="T4958" i="2"/>
  <c r="Y4958" i="2" s="1"/>
  <c r="Z4958" i="2" s="1"/>
  <c r="X4958" i="2"/>
  <c r="T5110" i="2"/>
  <c r="Y5110" i="2" s="1"/>
  <c r="Z5110" i="2" s="1"/>
  <c r="X5110" i="2"/>
  <c r="T5114" i="2"/>
  <c r="Y5114" i="2" s="1"/>
  <c r="Z5114" i="2" s="1"/>
  <c r="X5114" i="2"/>
  <c r="T5118" i="2"/>
  <c r="Y5118" i="2" s="1"/>
  <c r="Z5118" i="2" s="1"/>
  <c r="X5118" i="2"/>
  <c r="T5122" i="2"/>
  <c r="Y5122" i="2" s="1"/>
  <c r="Z5122" i="2" s="1"/>
  <c r="X5122" i="2"/>
  <c r="T5126" i="2"/>
  <c r="Y5126" i="2" s="1"/>
  <c r="Z5126" i="2" s="1"/>
  <c r="X5126" i="2"/>
  <c r="T5129" i="2"/>
  <c r="Y5129" i="2" s="1"/>
  <c r="Z5129" i="2" s="1"/>
  <c r="X5129" i="2"/>
  <c r="T5133" i="2"/>
  <c r="Y5133" i="2" s="1"/>
  <c r="Z5133" i="2" s="1"/>
  <c r="X5133" i="2"/>
  <c r="T5137" i="2"/>
  <c r="Y5137" i="2" s="1"/>
  <c r="Z5137" i="2" s="1"/>
  <c r="X5137" i="2"/>
  <c r="T5141" i="2"/>
  <c r="Y5141" i="2" s="1"/>
  <c r="Z5141" i="2" s="1"/>
  <c r="X5141" i="2"/>
  <c r="T5145" i="2"/>
  <c r="Y5145" i="2" s="1"/>
  <c r="Z5145" i="2" s="1"/>
  <c r="X5145" i="2"/>
  <c r="T5149" i="2"/>
  <c r="Y5149" i="2" s="1"/>
  <c r="Z5149" i="2" s="1"/>
  <c r="X5149" i="2"/>
  <c r="T5153" i="2"/>
  <c r="Y5153" i="2" s="1"/>
  <c r="Z5153" i="2" s="1"/>
  <c r="X5153" i="2"/>
  <c r="T5157" i="2"/>
  <c r="Y5157" i="2" s="1"/>
  <c r="Z5157" i="2" s="1"/>
  <c r="X5157" i="2"/>
  <c r="T5161" i="2"/>
  <c r="Y5161" i="2" s="1"/>
  <c r="Z5161" i="2" s="1"/>
  <c r="X5161" i="2"/>
  <c r="T5165" i="2"/>
  <c r="Y5165" i="2" s="1"/>
  <c r="Z5165" i="2" s="1"/>
  <c r="X5165" i="2"/>
  <c r="T5169" i="2"/>
  <c r="Y5169" i="2" s="1"/>
  <c r="Z5169" i="2" s="1"/>
  <c r="X5169" i="2"/>
  <c r="T5173" i="2"/>
  <c r="Y5173" i="2" s="1"/>
  <c r="Z5173" i="2" s="1"/>
  <c r="X5173" i="2"/>
  <c r="T5177" i="2"/>
  <c r="Y5177" i="2" s="1"/>
  <c r="Z5177" i="2" s="1"/>
  <c r="X5177" i="2"/>
  <c r="T5181" i="2"/>
  <c r="Y5181" i="2" s="1"/>
  <c r="Z5181" i="2" s="1"/>
  <c r="X5181" i="2"/>
  <c r="T5185" i="2"/>
  <c r="Y5185" i="2" s="1"/>
  <c r="Z5185" i="2" s="1"/>
  <c r="X5185" i="2"/>
  <c r="T5189" i="2"/>
  <c r="Y5189" i="2" s="1"/>
  <c r="Z5189" i="2" s="1"/>
  <c r="X5189" i="2"/>
  <c r="T5193" i="2"/>
  <c r="Y5193" i="2" s="1"/>
  <c r="Z5193" i="2" s="1"/>
  <c r="X5193" i="2"/>
  <c r="T5197" i="2"/>
  <c r="Y5197" i="2" s="1"/>
  <c r="Z5197" i="2" s="1"/>
  <c r="X5197" i="2"/>
  <c r="T5201" i="2"/>
  <c r="Y5201" i="2" s="1"/>
  <c r="Z5201" i="2" s="1"/>
  <c r="X5201" i="2"/>
  <c r="T5205" i="2"/>
  <c r="Y5205" i="2" s="1"/>
  <c r="Z5205" i="2" s="1"/>
  <c r="X5205" i="2"/>
  <c r="T5209" i="2"/>
  <c r="Y5209" i="2" s="1"/>
  <c r="Z5209" i="2" s="1"/>
  <c r="X5209" i="2"/>
  <c r="T5213" i="2"/>
  <c r="Y5213" i="2" s="1"/>
  <c r="Z5213" i="2" s="1"/>
  <c r="X5213" i="2"/>
  <c r="T5217" i="2"/>
  <c r="Y5217" i="2" s="1"/>
  <c r="Z5217" i="2" s="1"/>
  <c r="X5217" i="2"/>
  <c r="T5221" i="2"/>
  <c r="Y5221" i="2" s="1"/>
  <c r="Z5221" i="2" s="1"/>
  <c r="X5221" i="2"/>
  <c r="T5225" i="2"/>
  <c r="Y5225" i="2" s="1"/>
  <c r="Z5225" i="2" s="1"/>
  <c r="X5225" i="2"/>
  <c r="T5229" i="2"/>
  <c r="Y5229" i="2" s="1"/>
  <c r="Z5229" i="2" s="1"/>
  <c r="X5229" i="2"/>
  <c r="T5233" i="2"/>
  <c r="Y5233" i="2" s="1"/>
  <c r="Z5233" i="2" s="1"/>
  <c r="X5233" i="2"/>
  <c r="T5237" i="2"/>
  <c r="Y5237" i="2" s="1"/>
  <c r="Z5237" i="2" s="1"/>
  <c r="X5237" i="2"/>
  <c r="T5241" i="2"/>
  <c r="Y5241" i="2" s="1"/>
  <c r="Z5241" i="2" s="1"/>
  <c r="X5241" i="2"/>
  <c r="T5245" i="2"/>
  <c r="Y5245" i="2" s="1"/>
  <c r="Z5245" i="2" s="1"/>
  <c r="X5245" i="2"/>
  <c r="T5249" i="2"/>
  <c r="Y5249" i="2" s="1"/>
  <c r="Z5249" i="2" s="1"/>
  <c r="X5249" i="2"/>
  <c r="T5253" i="2"/>
  <c r="Y5253" i="2" s="1"/>
  <c r="Z5253" i="2" s="1"/>
  <c r="X5253" i="2"/>
  <c r="T5256" i="2"/>
  <c r="Y5256" i="2" s="1"/>
  <c r="Z5256" i="2" s="1"/>
  <c r="X5256" i="2"/>
  <c r="T5371" i="2"/>
  <c r="Y5371" i="2" s="1"/>
  <c r="Z5371" i="2" s="1"/>
  <c r="X5371" i="2"/>
  <c r="T5375" i="2"/>
  <c r="Y5375" i="2" s="1"/>
  <c r="Z5375" i="2" s="1"/>
  <c r="X5375" i="2"/>
  <c r="T5379" i="2"/>
  <c r="Y5379" i="2" s="1"/>
  <c r="Z5379" i="2" s="1"/>
  <c r="X5379" i="2"/>
  <c r="T5383" i="2"/>
  <c r="Y5383" i="2" s="1"/>
  <c r="Z5383" i="2" s="1"/>
  <c r="X5383" i="2"/>
  <c r="T5387" i="2"/>
  <c r="Y5387" i="2" s="1"/>
  <c r="Z5387" i="2" s="1"/>
  <c r="X5387" i="2"/>
  <c r="T5391" i="2"/>
  <c r="Y5391" i="2" s="1"/>
  <c r="Z5391" i="2" s="1"/>
  <c r="X5391" i="2"/>
  <c r="T5395" i="2"/>
  <c r="Y5395" i="2" s="1"/>
  <c r="Z5395" i="2" s="1"/>
  <c r="X5395" i="2"/>
  <c r="T5399" i="2"/>
  <c r="Y5399" i="2" s="1"/>
  <c r="Z5399" i="2" s="1"/>
  <c r="X5399" i="2"/>
  <c r="T5403" i="2"/>
  <c r="Y5403" i="2" s="1"/>
  <c r="Z5403" i="2" s="1"/>
  <c r="X5403" i="2"/>
  <c r="T5999" i="2"/>
  <c r="Y5999" i="2" s="1"/>
  <c r="Z5999" i="2" s="1"/>
  <c r="X5999" i="2"/>
  <c r="T6003" i="2"/>
  <c r="Y6003" i="2" s="1"/>
  <c r="Z6003" i="2" s="1"/>
  <c r="X6003" i="2"/>
  <c r="T6007" i="2"/>
  <c r="Y6007" i="2" s="1"/>
  <c r="Z6007" i="2" s="1"/>
  <c r="X6007" i="2"/>
  <c r="T6011" i="2"/>
  <c r="Y6011" i="2" s="1"/>
  <c r="Z6011" i="2" s="1"/>
  <c r="X6011" i="2"/>
  <c r="T6015" i="2"/>
  <c r="Y6015" i="2" s="1"/>
  <c r="Z6015" i="2" s="1"/>
  <c r="X6015" i="2"/>
  <c r="T6019" i="2"/>
  <c r="Y6019" i="2" s="1"/>
  <c r="Z6019" i="2" s="1"/>
  <c r="X6019" i="2"/>
  <c r="T6022" i="2"/>
  <c r="Y6022" i="2" s="1"/>
  <c r="Z6022" i="2" s="1"/>
  <c r="T6026" i="2"/>
  <c r="Y6026" i="2" s="1"/>
  <c r="Z6026" i="2" s="1"/>
  <c r="X6026" i="2"/>
  <c r="T6030" i="2"/>
  <c r="Y6030" i="2" s="1"/>
  <c r="Z6030" i="2" s="1"/>
  <c r="X6030" i="2"/>
  <c r="T5405" i="2"/>
  <c r="Y5405" i="2" s="1"/>
  <c r="Z5405" i="2" s="1"/>
  <c r="X5405" i="2"/>
  <c r="T5409" i="2"/>
  <c r="Y5409" i="2" s="1"/>
  <c r="Z5409" i="2" s="1"/>
  <c r="X5409" i="2"/>
  <c r="T5413" i="2"/>
  <c r="Y5413" i="2" s="1"/>
  <c r="Z5413" i="2" s="1"/>
  <c r="X5413" i="2"/>
  <c r="T5417" i="2"/>
  <c r="Y5417" i="2" s="1"/>
  <c r="Z5417" i="2" s="1"/>
  <c r="X5417" i="2"/>
  <c r="T5421" i="2"/>
  <c r="Y5421" i="2" s="1"/>
  <c r="Z5421" i="2" s="1"/>
  <c r="X5421" i="2"/>
  <c r="T5425" i="2"/>
  <c r="Y5425" i="2" s="1"/>
  <c r="Z5425" i="2" s="1"/>
  <c r="X5425" i="2"/>
  <c r="T5429" i="2"/>
  <c r="Y5429" i="2" s="1"/>
  <c r="Z5429" i="2" s="1"/>
  <c r="X5429" i="2"/>
  <c r="T5433" i="2"/>
  <c r="Y5433" i="2" s="1"/>
  <c r="Z5433" i="2" s="1"/>
  <c r="X5433" i="2"/>
  <c r="T5437" i="2"/>
  <c r="Y5437" i="2" s="1"/>
  <c r="Z5437" i="2" s="1"/>
  <c r="X5437" i="2"/>
  <c r="T5441" i="2"/>
  <c r="Y5441" i="2" s="1"/>
  <c r="Z5441" i="2" s="1"/>
  <c r="X5441" i="2"/>
  <c r="T5556" i="2"/>
  <c r="Y5556" i="2" s="1"/>
  <c r="Z5556" i="2" s="1"/>
  <c r="X5556" i="2"/>
  <c r="T5560" i="2"/>
  <c r="Y5560" i="2" s="1"/>
  <c r="Z5560" i="2" s="1"/>
  <c r="X5560" i="2"/>
  <c r="T5564" i="2"/>
  <c r="Y5564" i="2" s="1"/>
  <c r="Z5564" i="2" s="1"/>
  <c r="X5564" i="2"/>
  <c r="T5571" i="2"/>
  <c r="Y5571" i="2" s="1"/>
  <c r="Z5571" i="2" s="1"/>
  <c r="X5571" i="2"/>
  <c r="T5575" i="2"/>
  <c r="Y5575" i="2" s="1"/>
  <c r="Z5575" i="2" s="1"/>
  <c r="X5575" i="2"/>
  <c r="T5579" i="2"/>
  <c r="Y5579" i="2" s="1"/>
  <c r="Z5579" i="2" s="1"/>
  <c r="X5579" i="2"/>
  <c r="T5583" i="2"/>
  <c r="Y5583" i="2" s="1"/>
  <c r="Z5583" i="2" s="1"/>
  <c r="X5583" i="2"/>
  <c r="T5587" i="2"/>
  <c r="Y5587" i="2" s="1"/>
  <c r="Z5587" i="2" s="1"/>
  <c r="X5587" i="2"/>
  <c r="T5665" i="2"/>
  <c r="Y5665" i="2" s="1"/>
  <c r="Z5665" i="2" s="1"/>
  <c r="X5665" i="2"/>
  <c r="T5673" i="2"/>
  <c r="Y5673" i="2" s="1"/>
  <c r="Z5673" i="2" s="1"/>
  <c r="X5673" i="2"/>
  <c r="T5677" i="2"/>
  <c r="Y5677" i="2" s="1"/>
  <c r="Z5677" i="2" s="1"/>
  <c r="X5677" i="2"/>
  <c r="T5681" i="2"/>
  <c r="Y5681" i="2" s="1"/>
  <c r="Z5681" i="2" s="1"/>
  <c r="X5681" i="2"/>
  <c r="T5685" i="2"/>
  <c r="Y5685" i="2" s="1"/>
  <c r="Z5685" i="2" s="1"/>
  <c r="X5685" i="2"/>
  <c r="T5689" i="2"/>
  <c r="Y5689" i="2" s="1"/>
  <c r="Z5689" i="2" s="1"/>
  <c r="X5689" i="2"/>
  <c r="T5693" i="2"/>
  <c r="Y5693" i="2" s="1"/>
  <c r="Z5693" i="2" s="1"/>
  <c r="X5693" i="2"/>
  <c r="T5697" i="2"/>
  <c r="Y5697" i="2" s="1"/>
  <c r="Z5697" i="2" s="1"/>
  <c r="X5697" i="2"/>
  <c r="T5516" i="2"/>
  <c r="Y5516" i="2" s="1"/>
  <c r="Z5516" i="2" s="1"/>
  <c r="X5516" i="2"/>
  <c r="T5520" i="2"/>
  <c r="Y5520" i="2" s="1"/>
  <c r="Z5520" i="2" s="1"/>
  <c r="X5520" i="2"/>
  <c r="T5524" i="2"/>
  <c r="Y5524" i="2" s="1"/>
  <c r="Z5524" i="2" s="1"/>
  <c r="X5524" i="2"/>
  <c r="T5528" i="2"/>
  <c r="Y5528" i="2" s="1"/>
  <c r="Z5528" i="2" s="1"/>
  <c r="X5528" i="2"/>
  <c r="T5532" i="2"/>
  <c r="Y5532" i="2" s="1"/>
  <c r="Z5532" i="2" s="1"/>
  <c r="X5532" i="2"/>
  <c r="T5536" i="2"/>
  <c r="Y5536" i="2" s="1"/>
  <c r="Z5536" i="2" s="1"/>
  <c r="X5536" i="2"/>
  <c r="T5540" i="2"/>
  <c r="Y5540" i="2" s="1"/>
  <c r="Z5540" i="2" s="1"/>
  <c r="X5540" i="2"/>
  <c r="T5544" i="2"/>
  <c r="Y5544" i="2" s="1"/>
  <c r="Z5544" i="2" s="1"/>
  <c r="X5544" i="2"/>
  <c r="T5548" i="2"/>
  <c r="Y5548" i="2" s="1"/>
  <c r="Z5548" i="2" s="1"/>
  <c r="X5548" i="2"/>
  <c r="T5552" i="2"/>
  <c r="Y5552" i="2" s="1"/>
  <c r="Z5552" i="2" s="1"/>
  <c r="X5552" i="2"/>
  <c r="T1930" i="2"/>
  <c r="Y1930" i="2" s="1"/>
  <c r="Z1930" i="2" s="1"/>
  <c r="X1930" i="2"/>
  <c r="T1934" i="2"/>
  <c r="Y1934" i="2" s="1"/>
  <c r="Z1934" i="2" s="1"/>
  <c r="X1934" i="2"/>
  <c r="T1938" i="2"/>
  <c r="Y1938" i="2" s="1"/>
  <c r="Z1938" i="2" s="1"/>
  <c r="X1938" i="2"/>
  <c r="T1942" i="2"/>
  <c r="Y1942" i="2" s="1"/>
  <c r="Z1942" i="2" s="1"/>
  <c r="X1942" i="2"/>
  <c r="T1946" i="2"/>
  <c r="Y1946" i="2" s="1"/>
  <c r="Z1946" i="2" s="1"/>
  <c r="X1946" i="2"/>
  <c r="T1950" i="2"/>
  <c r="Y1950" i="2" s="1"/>
  <c r="Z1950" i="2" s="1"/>
  <c r="X1950" i="2"/>
  <c r="T1954" i="2"/>
  <c r="Y1954" i="2" s="1"/>
  <c r="Z1954" i="2" s="1"/>
  <c r="X1954" i="2"/>
  <c r="T1958" i="2"/>
  <c r="Y1958" i="2" s="1"/>
  <c r="Z1958" i="2" s="1"/>
  <c r="X1958" i="2"/>
  <c r="T1962" i="2"/>
  <c r="Y1962" i="2" s="1"/>
  <c r="Z1962" i="2" s="1"/>
  <c r="X1962" i="2"/>
  <c r="T5295" i="2"/>
  <c r="Y5295" i="2" s="1"/>
  <c r="Z5295" i="2" s="1"/>
  <c r="X5295" i="2"/>
  <c r="T5299" i="2"/>
  <c r="Y5299" i="2" s="1"/>
  <c r="Z5299" i="2" s="1"/>
  <c r="X5299" i="2"/>
  <c r="T5303" i="2"/>
  <c r="Y5303" i="2" s="1"/>
  <c r="Z5303" i="2" s="1"/>
  <c r="X5303" i="2"/>
  <c r="T5307" i="2"/>
  <c r="Y5307" i="2" s="1"/>
  <c r="Z5307" i="2" s="1"/>
  <c r="X5307" i="2"/>
  <c r="T5311" i="2"/>
  <c r="Y5311" i="2" s="1"/>
  <c r="Z5311" i="2" s="1"/>
  <c r="X5311" i="2"/>
  <c r="T5315" i="2"/>
  <c r="Y5315" i="2" s="1"/>
  <c r="Z5315" i="2" s="1"/>
  <c r="X5315" i="2"/>
  <c r="T5319" i="2"/>
  <c r="Y5319" i="2" s="1"/>
  <c r="Z5319" i="2" s="1"/>
  <c r="X5319" i="2"/>
  <c r="T5323" i="2"/>
  <c r="Y5323" i="2" s="1"/>
  <c r="Z5323" i="2" s="1"/>
  <c r="X5323" i="2"/>
  <c r="T5327" i="2"/>
  <c r="Y5327" i="2" s="1"/>
  <c r="Z5327" i="2" s="1"/>
  <c r="X5327" i="2"/>
  <c r="T5701" i="2"/>
  <c r="Y5701" i="2" s="1"/>
  <c r="Z5701" i="2" s="1"/>
  <c r="X5701" i="2"/>
  <c r="T5705" i="2"/>
  <c r="Y5705" i="2" s="1"/>
  <c r="Z5705" i="2" s="1"/>
  <c r="X5705" i="2"/>
  <c r="T5709" i="2"/>
  <c r="Y5709" i="2" s="1"/>
  <c r="Z5709" i="2" s="1"/>
  <c r="X5709" i="2"/>
  <c r="T5713" i="2"/>
  <c r="Y5713" i="2" s="1"/>
  <c r="Z5713" i="2" s="1"/>
  <c r="X5713" i="2"/>
  <c r="T5717" i="2"/>
  <c r="Y5717" i="2" s="1"/>
  <c r="Z5717" i="2" s="1"/>
  <c r="X5717" i="2"/>
  <c r="T5721" i="2"/>
  <c r="Y5721" i="2" s="1"/>
  <c r="Z5721" i="2" s="1"/>
  <c r="X5721" i="2"/>
  <c r="T5725" i="2"/>
  <c r="Y5725" i="2" s="1"/>
  <c r="Z5725" i="2" s="1"/>
  <c r="X5725" i="2"/>
  <c r="T5728" i="2"/>
  <c r="Y5728" i="2" s="1"/>
  <c r="Z5728" i="2" s="1"/>
  <c r="X5728" i="2"/>
  <c r="T5732" i="2"/>
  <c r="Y5732" i="2" s="1"/>
  <c r="Z5732" i="2" s="1"/>
  <c r="X5732" i="2"/>
  <c r="T5736" i="2"/>
  <c r="Y5736" i="2" s="1"/>
  <c r="Z5736" i="2" s="1"/>
  <c r="X5736" i="2"/>
  <c r="T5444" i="2"/>
  <c r="Y5444" i="2" s="1"/>
  <c r="Z5444" i="2" s="1"/>
  <c r="X5444" i="2"/>
  <c r="T5448" i="2"/>
  <c r="Y5448" i="2" s="1"/>
  <c r="Z5448" i="2" s="1"/>
  <c r="X5448" i="2"/>
  <c r="T5452" i="2"/>
  <c r="Y5452" i="2" s="1"/>
  <c r="Z5452" i="2" s="1"/>
  <c r="X5452" i="2"/>
  <c r="T5456" i="2"/>
  <c r="Y5456" i="2" s="1"/>
  <c r="Z5456" i="2" s="1"/>
  <c r="X5456" i="2"/>
  <c r="T5460" i="2"/>
  <c r="Y5460" i="2" s="1"/>
  <c r="Z5460" i="2" s="1"/>
  <c r="X5460" i="2"/>
  <c r="T5464" i="2"/>
  <c r="Y5464" i="2" s="1"/>
  <c r="Z5464" i="2" s="1"/>
  <c r="X5464" i="2"/>
  <c r="T5468" i="2"/>
  <c r="Y5468" i="2" s="1"/>
  <c r="Z5468" i="2" s="1"/>
  <c r="X5468" i="2"/>
  <c r="T5472" i="2"/>
  <c r="Y5472" i="2" s="1"/>
  <c r="Z5472" i="2" s="1"/>
  <c r="X5472" i="2"/>
  <c r="T5476" i="2"/>
  <c r="Y5476" i="2" s="1"/>
  <c r="Z5476" i="2" s="1"/>
  <c r="X5476" i="2"/>
  <c r="T5776" i="2"/>
  <c r="Y5776" i="2" s="1"/>
  <c r="Z5776" i="2" s="1"/>
  <c r="X5776" i="2"/>
  <c r="T5780" i="2"/>
  <c r="Y5780" i="2" s="1"/>
  <c r="Z5780" i="2" s="1"/>
  <c r="X5780" i="2"/>
  <c r="T5788" i="2"/>
  <c r="Y5788" i="2" s="1"/>
  <c r="Z5788" i="2" s="1"/>
  <c r="X5788" i="2"/>
  <c r="T5791" i="2"/>
  <c r="Y5791" i="2" s="1"/>
  <c r="Z5791" i="2" s="1"/>
  <c r="T5795" i="2"/>
  <c r="Y5795" i="2" s="1"/>
  <c r="Z5795" i="2" s="1"/>
  <c r="X5795" i="2"/>
  <c r="T5799" i="2"/>
  <c r="Y5799" i="2" s="1"/>
  <c r="Z5799" i="2" s="1"/>
  <c r="X5799" i="2"/>
  <c r="T5803" i="2"/>
  <c r="Y5803" i="2" s="1"/>
  <c r="Z5803" i="2" s="1"/>
  <c r="X5803" i="2"/>
  <c r="T5807" i="2"/>
  <c r="Y5807" i="2" s="1"/>
  <c r="Z5807" i="2" s="1"/>
  <c r="X5807" i="2"/>
  <c r="T5811" i="2"/>
  <c r="Y5811" i="2" s="1"/>
  <c r="Z5811" i="2" s="1"/>
  <c r="X5811" i="2"/>
  <c r="T5334" i="2"/>
  <c r="Y5334" i="2" s="1"/>
  <c r="Z5334" i="2" s="1"/>
  <c r="X5334" i="2"/>
  <c r="T5338" i="2"/>
  <c r="Y5338" i="2" s="1"/>
  <c r="Z5338" i="2" s="1"/>
  <c r="X5338" i="2"/>
  <c r="T5342" i="2"/>
  <c r="Y5342" i="2" s="1"/>
  <c r="Z5342" i="2" s="1"/>
  <c r="X5342" i="2"/>
  <c r="T5346" i="2"/>
  <c r="Y5346" i="2" s="1"/>
  <c r="Z5346" i="2" s="1"/>
  <c r="X5346" i="2"/>
  <c r="T5350" i="2"/>
  <c r="Y5350" i="2" s="1"/>
  <c r="Z5350" i="2" s="1"/>
  <c r="X5350" i="2"/>
  <c r="T5354" i="2"/>
  <c r="Y5354" i="2" s="1"/>
  <c r="Z5354" i="2" s="1"/>
  <c r="X5354" i="2"/>
  <c r="T5358" i="2"/>
  <c r="Y5358" i="2" s="1"/>
  <c r="Z5358" i="2" s="1"/>
  <c r="X5358" i="2"/>
  <c r="T5362" i="2"/>
  <c r="Y5362" i="2" s="1"/>
  <c r="Z5362" i="2" s="1"/>
  <c r="X5362" i="2"/>
  <c r="T5366" i="2"/>
  <c r="Y5366" i="2" s="1"/>
  <c r="Z5366" i="2" s="1"/>
  <c r="X5366" i="2"/>
  <c r="T6036" i="2"/>
  <c r="Y6036" i="2" s="1"/>
  <c r="Z6036" i="2" s="1"/>
  <c r="X6036" i="2"/>
  <c r="T6040" i="2"/>
  <c r="Y6040" i="2" s="1"/>
  <c r="Z6040" i="2" s="1"/>
  <c r="X6040" i="2"/>
  <c r="T6043" i="2"/>
  <c r="Y6043" i="2" s="1"/>
  <c r="Z6043" i="2" s="1"/>
  <c r="X6043" i="2"/>
  <c r="T6047" i="2"/>
  <c r="Y6047" i="2" s="1"/>
  <c r="Z6047" i="2" s="1"/>
  <c r="X6047" i="2"/>
  <c r="T6051" i="2"/>
  <c r="Y6051" i="2" s="1"/>
  <c r="Z6051" i="2" s="1"/>
  <c r="X6051" i="2"/>
  <c r="T6055" i="2"/>
  <c r="Y6055" i="2" s="1"/>
  <c r="Z6055" i="2" s="1"/>
  <c r="X6055" i="2"/>
  <c r="T6059" i="2"/>
  <c r="Y6059" i="2" s="1"/>
  <c r="Z6059" i="2" s="1"/>
  <c r="X6059" i="2"/>
  <c r="T6062" i="2"/>
  <c r="Y6062" i="2" s="1"/>
  <c r="Z6062" i="2" s="1"/>
  <c r="X6062" i="2"/>
  <c r="T6066" i="2"/>
  <c r="Y6066" i="2" s="1"/>
  <c r="Z6066" i="2" s="1"/>
  <c r="X6066" i="2"/>
  <c r="T6070" i="2"/>
  <c r="Y6070" i="2" s="1"/>
  <c r="Z6070" i="2" s="1"/>
  <c r="X6070" i="2"/>
  <c r="T5593" i="2"/>
  <c r="Y5593" i="2" s="1"/>
  <c r="Z5593" i="2" s="1"/>
  <c r="X5593" i="2"/>
  <c r="T5597" i="2"/>
  <c r="Y5597" i="2" s="1"/>
  <c r="Z5597" i="2" s="1"/>
  <c r="X5597" i="2"/>
  <c r="T5601" i="2"/>
  <c r="Y5601" i="2" s="1"/>
  <c r="Z5601" i="2" s="1"/>
  <c r="X5601" i="2"/>
  <c r="T5604" i="2"/>
  <c r="Y5604" i="2" s="1"/>
  <c r="Z5604" i="2" s="1"/>
  <c r="X5604" i="2"/>
  <c r="T5608" i="2"/>
  <c r="Y5608" i="2" s="1"/>
  <c r="Z5608" i="2" s="1"/>
  <c r="X5608" i="2"/>
  <c r="T5612" i="2"/>
  <c r="Y5612" i="2" s="1"/>
  <c r="Z5612" i="2" s="1"/>
  <c r="X5612" i="2"/>
  <c r="T5616" i="2"/>
  <c r="Y5616" i="2" s="1"/>
  <c r="Z5616" i="2" s="1"/>
  <c r="X5616" i="2"/>
  <c r="T5620" i="2"/>
  <c r="Y5620" i="2" s="1"/>
  <c r="Z5620" i="2" s="1"/>
  <c r="X5620" i="2"/>
  <c r="T5623" i="2"/>
  <c r="Y5623" i="2" s="1"/>
  <c r="Z5623" i="2" s="1"/>
  <c r="X5623" i="2"/>
  <c r="T5627" i="2"/>
  <c r="Y5627" i="2" s="1"/>
  <c r="Z5627" i="2" s="1"/>
  <c r="X5627" i="2"/>
  <c r="T5631" i="2"/>
  <c r="Y5631" i="2" s="1"/>
  <c r="Z5631" i="2" s="1"/>
  <c r="X5631" i="2"/>
  <c r="T5634" i="2"/>
  <c r="Y5634" i="2" s="1"/>
  <c r="Z5634" i="2" s="1"/>
  <c r="T5638" i="2"/>
  <c r="Y5638" i="2" s="1"/>
  <c r="Z5638" i="2" s="1"/>
  <c r="X5638" i="2"/>
  <c r="T5642" i="2"/>
  <c r="Y5642" i="2" s="1"/>
  <c r="Z5642" i="2" s="1"/>
  <c r="X5642" i="2"/>
  <c r="T5645" i="2"/>
  <c r="Y5645" i="2" s="1"/>
  <c r="Z5645" i="2" s="1"/>
  <c r="X5645" i="2"/>
  <c r="T5649" i="2"/>
  <c r="Y5649" i="2" s="1"/>
  <c r="Z5649" i="2" s="1"/>
  <c r="X5649" i="2"/>
  <c r="T5653" i="2"/>
  <c r="Y5653" i="2" s="1"/>
  <c r="Z5653" i="2" s="1"/>
  <c r="X5653" i="2"/>
  <c r="T5657" i="2"/>
  <c r="Y5657" i="2" s="1"/>
  <c r="Z5657" i="2" s="1"/>
  <c r="X5657" i="2"/>
  <c r="T5661" i="2"/>
  <c r="Y5661" i="2" s="1"/>
  <c r="Z5661" i="2" s="1"/>
  <c r="X5661" i="2"/>
  <c r="T6109" i="2"/>
  <c r="Y6109" i="2" s="1"/>
  <c r="Z6109" i="2" s="1"/>
  <c r="X6109" i="2"/>
  <c r="T6112" i="2"/>
  <c r="Y6112" i="2" s="1"/>
  <c r="Z6112" i="2" s="1"/>
  <c r="X6112" i="2"/>
  <c r="T6116" i="2"/>
  <c r="Y6116" i="2" s="1"/>
  <c r="Z6116" i="2" s="1"/>
  <c r="X6116" i="2"/>
  <c r="T6120" i="2"/>
  <c r="Y6120" i="2" s="1"/>
  <c r="Z6120" i="2" s="1"/>
  <c r="X6120" i="2"/>
  <c r="T6124" i="2"/>
  <c r="Y6124" i="2" s="1"/>
  <c r="Z6124" i="2" s="1"/>
  <c r="X6124" i="2"/>
  <c r="T6128" i="2"/>
  <c r="Y6128" i="2" s="1"/>
  <c r="Z6128" i="2" s="1"/>
  <c r="X6128" i="2"/>
  <c r="T6131" i="2"/>
  <c r="Y6131" i="2" s="1"/>
  <c r="Z6131" i="2" s="1"/>
  <c r="X6131" i="2"/>
  <c r="T6135" i="2"/>
  <c r="Y6135" i="2" s="1"/>
  <c r="Z6135" i="2" s="1"/>
  <c r="X6135" i="2"/>
  <c r="T6139" i="2"/>
  <c r="Y6139" i="2" s="1"/>
  <c r="Z6139" i="2" s="1"/>
  <c r="X6139" i="2"/>
  <c r="T6143" i="2"/>
  <c r="Y6143" i="2" s="1"/>
  <c r="Z6143" i="2" s="1"/>
  <c r="X6143" i="2"/>
  <c r="T6073" i="2"/>
  <c r="Y6073" i="2" s="1"/>
  <c r="Z6073" i="2" s="1"/>
  <c r="X6073" i="2"/>
  <c r="T6077" i="2"/>
  <c r="Y6077" i="2" s="1"/>
  <c r="Z6077" i="2" s="1"/>
  <c r="X6077" i="2"/>
  <c r="T6080" i="2"/>
  <c r="Y6080" i="2" s="1"/>
  <c r="Z6080" i="2" s="1"/>
  <c r="X6080" i="2"/>
  <c r="T6084" i="2"/>
  <c r="Y6084" i="2" s="1"/>
  <c r="Z6084" i="2" s="1"/>
  <c r="X6084" i="2"/>
  <c r="X6088" i="2"/>
  <c r="T6088" i="2"/>
  <c r="Y6088" i="2" s="1"/>
  <c r="Z6088" i="2" s="1"/>
  <c r="T5482" i="2"/>
  <c r="Y5482" i="2" s="1"/>
  <c r="Z5482" i="2" s="1"/>
  <c r="X5482" i="2"/>
  <c r="T5486" i="2"/>
  <c r="Y5486" i="2" s="1"/>
  <c r="Z5486" i="2" s="1"/>
  <c r="X5486" i="2"/>
  <c r="T5490" i="2"/>
  <c r="Y5490" i="2" s="1"/>
  <c r="Z5490" i="2" s="1"/>
  <c r="X5490" i="2"/>
  <c r="T5497" i="2"/>
  <c r="Y5497" i="2" s="1"/>
  <c r="Z5497" i="2" s="1"/>
  <c r="X5497" i="2"/>
  <c r="T5501" i="2"/>
  <c r="Y5501" i="2" s="1"/>
  <c r="Z5501" i="2" s="1"/>
  <c r="X5501" i="2"/>
  <c r="T5505" i="2"/>
  <c r="Y5505" i="2" s="1"/>
  <c r="Z5505" i="2" s="1"/>
  <c r="X5505" i="2"/>
  <c r="T5509" i="2"/>
  <c r="Y5509" i="2" s="1"/>
  <c r="Z5509" i="2" s="1"/>
  <c r="X5509" i="2"/>
  <c r="T5513" i="2"/>
  <c r="Y5513" i="2" s="1"/>
  <c r="Z5513" i="2" s="1"/>
  <c r="X5513" i="2"/>
  <c r="T6183" i="2"/>
  <c r="Y6183" i="2" s="1"/>
  <c r="Z6183" i="2" s="1"/>
  <c r="X6183" i="2"/>
  <c r="T6187" i="2"/>
  <c r="Y6187" i="2" s="1"/>
  <c r="Z6187" i="2" s="1"/>
  <c r="X6187" i="2"/>
  <c r="T6191" i="2"/>
  <c r="Y6191" i="2" s="1"/>
  <c r="Z6191" i="2" s="1"/>
  <c r="X6191" i="2"/>
  <c r="T6195" i="2"/>
  <c r="Y6195" i="2" s="1"/>
  <c r="Z6195" i="2" s="1"/>
  <c r="X6195" i="2"/>
  <c r="T6199" i="2"/>
  <c r="Y6199" i="2" s="1"/>
  <c r="Z6199" i="2" s="1"/>
  <c r="X6199" i="2"/>
  <c r="T6203" i="2"/>
  <c r="Y6203" i="2" s="1"/>
  <c r="Z6203" i="2" s="1"/>
  <c r="X6203" i="2"/>
  <c r="T6207" i="2"/>
  <c r="Y6207" i="2" s="1"/>
  <c r="Z6207" i="2" s="1"/>
  <c r="X6207" i="2"/>
  <c r="T6214" i="2"/>
  <c r="Y6214" i="2" s="1"/>
  <c r="Z6214" i="2" s="1"/>
  <c r="X6214" i="2"/>
  <c r="T6218" i="2"/>
  <c r="Y6218" i="2" s="1"/>
  <c r="Z6218" i="2" s="1"/>
  <c r="X6218" i="2"/>
  <c r="T1227" i="2"/>
  <c r="Y1227" i="2" s="1"/>
  <c r="Z1227" i="2" s="1"/>
  <c r="X1227" i="2"/>
  <c r="T1231" i="2"/>
  <c r="Y1231" i="2" s="1"/>
  <c r="Z1231" i="2" s="1"/>
  <c r="X1231" i="2"/>
  <c r="T1235" i="2"/>
  <c r="Y1235" i="2" s="1"/>
  <c r="Z1235" i="2" s="1"/>
  <c r="X1235" i="2"/>
  <c r="T1239" i="2"/>
  <c r="Y1239" i="2" s="1"/>
  <c r="Z1239" i="2" s="1"/>
  <c r="X1239" i="2"/>
  <c r="T1243" i="2"/>
  <c r="Y1243" i="2" s="1"/>
  <c r="Z1243" i="2" s="1"/>
  <c r="X1243" i="2"/>
  <c r="T1247" i="2"/>
  <c r="Y1247" i="2" s="1"/>
  <c r="Z1247" i="2" s="1"/>
  <c r="X1247" i="2"/>
  <c r="T1251" i="2"/>
  <c r="Y1251" i="2" s="1"/>
  <c r="Z1251" i="2" s="1"/>
  <c r="X1251" i="2"/>
  <c r="T1255" i="2"/>
  <c r="Y1255" i="2" s="1"/>
  <c r="Z1255" i="2" s="1"/>
  <c r="X1255" i="2"/>
  <c r="T1259" i="2"/>
  <c r="Y1259" i="2" s="1"/>
  <c r="Z1259" i="2" s="1"/>
  <c r="X1259" i="2"/>
  <c r="T6332" i="2"/>
  <c r="Y6332" i="2" s="1"/>
  <c r="Z6332" i="2" s="1"/>
  <c r="X6332" i="2"/>
  <c r="T6336" i="2"/>
  <c r="Y6336" i="2" s="1"/>
  <c r="Z6336" i="2" s="1"/>
  <c r="X6336" i="2"/>
  <c r="T6339" i="2"/>
  <c r="Y6339" i="2" s="1"/>
  <c r="Z6339" i="2" s="1"/>
  <c r="T6343" i="2"/>
  <c r="Y6343" i="2" s="1"/>
  <c r="Z6343" i="2" s="1"/>
  <c r="X6343" i="2"/>
  <c r="T6347" i="2"/>
  <c r="Y6347" i="2" s="1"/>
  <c r="Z6347" i="2" s="1"/>
  <c r="X6347" i="2"/>
  <c r="T6351" i="2"/>
  <c r="Y6351" i="2" s="1"/>
  <c r="Z6351" i="2" s="1"/>
  <c r="X6351" i="2"/>
  <c r="T6355" i="2"/>
  <c r="Y6355" i="2" s="1"/>
  <c r="Z6355" i="2" s="1"/>
  <c r="X6355" i="2"/>
  <c r="T6359" i="2"/>
  <c r="Y6359" i="2" s="1"/>
  <c r="Z6359" i="2" s="1"/>
  <c r="X6359" i="2"/>
  <c r="T6362" i="2"/>
  <c r="Y6362" i="2" s="1"/>
  <c r="Z6362" i="2" s="1"/>
  <c r="X6362" i="2"/>
  <c r="T6366" i="2"/>
  <c r="Y6366" i="2" s="1"/>
  <c r="Z6366" i="2" s="1"/>
  <c r="X6366" i="2"/>
  <c r="T6296" i="2"/>
  <c r="Y6296" i="2" s="1"/>
  <c r="Z6296" i="2" s="1"/>
  <c r="X6296" i="2"/>
  <c r="T6299" i="2"/>
  <c r="Y6299" i="2" s="1"/>
  <c r="Z6299" i="2" s="1"/>
  <c r="T6303" i="2"/>
  <c r="Y6303" i="2" s="1"/>
  <c r="Z6303" i="2" s="1"/>
  <c r="X6303" i="2"/>
  <c r="T6307" i="2"/>
  <c r="Y6307" i="2" s="1"/>
  <c r="Z6307" i="2" s="1"/>
  <c r="X6307" i="2"/>
  <c r="X6311" i="2"/>
  <c r="T6311" i="2"/>
  <c r="Y6311" i="2" s="1"/>
  <c r="Z6311" i="2" s="1"/>
  <c r="T6391" i="2"/>
  <c r="Y6391" i="2" s="1"/>
  <c r="Z6391" i="2" s="1"/>
  <c r="X6391" i="2"/>
  <c r="T6395" i="2"/>
  <c r="Y6395" i="2" s="1"/>
  <c r="Z6395" i="2" s="1"/>
  <c r="X6395" i="2"/>
  <c r="T6399" i="2"/>
  <c r="Y6399" i="2" s="1"/>
  <c r="Z6399" i="2" s="1"/>
  <c r="X6399" i="2"/>
  <c r="T6406" i="2"/>
  <c r="Y6406" i="2" s="1"/>
  <c r="Z6406" i="2" s="1"/>
  <c r="X6406" i="2"/>
  <c r="T6410" i="2"/>
  <c r="Y6410" i="2" s="1"/>
  <c r="Z6410" i="2" s="1"/>
  <c r="X6410" i="2"/>
  <c r="T6414" i="2"/>
  <c r="Y6414" i="2" s="1"/>
  <c r="Z6414" i="2" s="1"/>
  <c r="X6414" i="2"/>
  <c r="T6421" i="2"/>
  <c r="Y6421" i="2" s="1"/>
  <c r="Z6421" i="2" s="1"/>
  <c r="X6421" i="2"/>
  <c r="T6425" i="2"/>
  <c r="Y6425" i="2" s="1"/>
  <c r="Z6425" i="2" s="1"/>
  <c r="X6425" i="2"/>
  <c r="T6428" i="2"/>
  <c r="Y6428" i="2" s="1"/>
  <c r="Z6428" i="2" s="1"/>
  <c r="T6432" i="2"/>
  <c r="Y6432" i="2" s="1"/>
  <c r="Z6432" i="2" s="1"/>
  <c r="X6432" i="2"/>
  <c r="T6436" i="2"/>
  <c r="Y6436" i="2" s="1"/>
  <c r="Z6436" i="2" s="1"/>
  <c r="X6436" i="2"/>
  <c r="T6440" i="2"/>
  <c r="Y6440" i="2" s="1"/>
  <c r="Z6440" i="2" s="1"/>
  <c r="X6440" i="2"/>
  <c r="T6444" i="2"/>
  <c r="Y6444" i="2" s="1"/>
  <c r="Z6444" i="2" s="1"/>
  <c r="X6444" i="2"/>
  <c r="T6447" i="2"/>
  <c r="Y6447" i="2" s="1"/>
  <c r="Z6447" i="2" s="1"/>
  <c r="X6447" i="2"/>
  <c r="T6451" i="2"/>
  <c r="Y6451" i="2" s="1"/>
  <c r="Z6451" i="2" s="1"/>
  <c r="X6451" i="2"/>
  <c r="T6455" i="2"/>
  <c r="Y6455" i="2" s="1"/>
  <c r="Z6455" i="2" s="1"/>
  <c r="X6455" i="2"/>
  <c r="T6458" i="2"/>
  <c r="Y6458" i="2" s="1"/>
  <c r="Z6458" i="2" s="1"/>
  <c r="X6458" i="2"/>
  <c r="T6461" i="2"/>
  <c r="Y6461" i="2" s="1"/>
  <c r="Z6461" i="2" s="1"/>
  <c r="T6465" i="2"/>
  <c r="Y6465" i="2" s="1"/>
  <c r="Z6465" i="2" s="1"/>
  <c r="X6465" i="2"/>
  <c r="T6469" i="2"/>
  <c r="Y6469" i="2" s="1"/>
  <c r="Z6469" i="2" s="1"/>
  <c r="X6469" i="2"/>
  <c r="T6473" i="2"/>
  <c r="Y6473" i="2" s="1"/>
  <c r="Z6473" i="2" s="1"/>
  <c r="X6473" i="2"/>
  <c r="X6477" i="2"/>
  <c r="T6477" i="2"/>
  <c r="Y6477" i="2" s="1"/>
  <c r="Z6477" i="2" s="1"/>
  <c r="T6559" i="2"/>
  <c r="Y6559" i="2" s="1"/>
  <c r="Z6559" i="2" s="1"/>
  <c r="X6559" i="2"/>
  <c r="T6566" i="2"/>
  <c r="Y6566" i="2" s="1"/>
  <c r="Z6566" i="2" s="1"/>
  <c r="X6566" i="2"/>
  <c r="T6570" i="2"/>
  <c r="Y6570" i="2" s="1"/>
  <c r="Z6570" i="2" s="1"/>
  <c r="X6570" i="2"/>
  <c r="T6573" i="2"/>
  <c r="Y6573" i="2" s="1"/>
  <c r="Z6573" i="2" s="1"/>
  <c r="X6573" i="2"/>
  <c r="T6579" i="2"/>
  <c r="Y6579" i="2" s="1"/>
  <c r="Z6579" i="2" s="1"/>
  <c r="T6585" i="2"/>
  <c r="Y6585" i="2" s="1"/>
  <c r="Z6585" i="2" s="1"/>
  <c r="T6588" i="2"/>
  <c r="Y6588" i="2" s="1"/>
  <c r="Z6588" i="2" s="1"/>
  <c r="X6588" i="2"/>
  <c r="T6258" i="2"/>
  <c r="Y6258" i="2" s="1"/>
  <c r="Z6258" i="2" s="1"/>
  <c r="T6261" i="2"/>
  <c r="Y6261" i="2" s="1"/>
  <c r="Z6261" i="2" s="1"/>
  <c r="X6261" i="2"/>
  <c r="T6265" i="2"/>
  <c r="Y6265" i="2" s="1"/>
  <c r="Z6265" i="2" s="1"/>
  <c r="X6265" i="2"/>
  <c r="X6268" i="2"/>
  <c r="T6268" i="2"/>
  <c r="Y6268" i="2" s="1"/>
  <c r="Z6268" i="2" s="1"/>
  <c r="T6275" i="2"/>
  <c r="Y6275" i="2" s="1"/>
  <c r="Z6275" i="2" s="1"/>
  <c r="X6275" i="2"/>
  <c r="T6281" i="2"/>
  <c r="Y6281" i="2" s="1"/>
  <c r="Z6281" i="2" s="1"/>
  <c r="X6281" i="2"/>
  <c r="T6592" i="2"/>
  <c r="Y6592" i="2" s="1"/>
  <c r="Z6592" i="2" s="1"/>
  <c r="X6592" i="2"/>
  <c r="T6595" i="2"/>
  <c r="Y6595" i="2" s="1"/>
  <c r="Z6595" i="2" s="1"/>
  <c r="X6595" i="2"/>
  <c r="T6598" i="2"/>
  <c r="Y6598" i="2" s="1"/>
  <c r="Z6598" i="2" s="1"/>
  <c r="T6601" i="2"/>
  <c r="Y6601" i="2" s="1"/>
  <c r="Z6601" i="2" s="1"/>
  <c r="T6604" i="2"/>
  <c r="Y6604" i="2" s="1"/>
  <c r="Z6604" i="2" s="1"/>
  <c r="X6604" i="2"/>
  <c r="X6607" i="2"/>
  <c r="T6607" i="2"/>
  <c r="Y6607" i="2" s="1"/>
  <c r="Z6607" i="2" s="1"/>
  <c r="T6616" i="2"/>
  <c r="Y6616" i="2" s="1"/>
  <c r="Z6616" i="2" s="1"/>
  <c r="X6616" i="2"/>
  <c r="T6627" i="2"/>
  <c r="Y6627" i="2" s="1"/>
  <c r="Z6627" i="2" s="1"/>
  <c r="T6630" i="2"/>
  <c r="Y6630" i="2" s="1"/>
  <c r="Z6630" i="2" s="1"/>
  <c r="X6630" i="2"/>
  <c r="T6634" i="2"/>
  <c r="Y6634" i="2" s="1"/>
  <c r="Z6634" i="2" s="1"/>
  <c r="X6634" i="2"/>
  <c r="T6638" i="2"/>
  <c r="Y6638" i="2" s="1"/>
  <c r="Z6638" i="2" s="1"/>
  <c r="X6638" i="2"/>
  <c r="T6641" i="2"/>
  <c r="Y6641" i="2" s="1"/>
  <c r="Z6641" i="2" s="1"/>
  <c r="X6641" i="2"/>
  <c r="T6645" i="2"/>
  <c r="Y6645" i="2" s="1"/>
  <c r="Z6645" i="2" s="1"/>
  <c r="X6645" i="2"/>
  <c r="T6649" i="2"/>
  <c r="Y6649" i="2" s="1"/>
  <c r="Z6649" i="2" s="1"/>
  <c r="X6649" i="2"/>
  <c r="T6652" i="2"/>
  <c r="Y6652" i="2" s="1"/>
  <c r="Z6652" i="2" s="1"/>
  <c r="X6652" i="2"/>
  <c r="X6656" i="2"/>
  <c r="T6656" i="2"/>
  <c r="Y6656" i="2" s="1"/>
  <c r="Z6656" i="2" s="1"/>
  <c r="T6778" i="2"/>
  <c r="Y6778" i="2" s="1"/>
  <c r="Z6778" i="2" s="1"/>
  <c r="X6778" i="2"/>
  <c r="T6782" i="2"/>
  <c r="Y6782" i="2" s="1"/>
  <c r="Z6782" i="2" s="1"/>
  <c r="X6782" i="2"/>
  <c r="T6785" i="2"/>
  <c r="Y6785" i="2" s="1"/>
  <c r="Z6785" i="2" s="1"/>
  <c r="X6785" i="2"/>
  <c r="T6789" i="2"/>
  <c r="Y6789" i="2" s="1"/>
  <c r="Z6789" i="2" s="1"/>
  <c r="X6789" i="2"/>
  <c r="T6793" i="2"/>
  <c r="Y6793" i="2" s="1"/>
  <c r="Z6793" i="2" s="1"/>
  <c r="X6793" i="2"/>
  <c r="T6797" i="2"/>
  <c r="Y6797" i="2" s="1"/>
  <c r="Z6797" i="2" s="1"/>
  <c r="X6797" i="2"/>
  <c r="T6801" i="2"/>
  <c r="Y6801" i="2" s="1"/>
  <c r="Z6801" i="2" s="1"/>
  <c r="X6801" i="2"/>
  <c r="T6808" i="2"/>
  <c r="Y6808" i="2" s="1"/>
  <c r="Z6808" i="2" s="1"/>
  <c r="X6808" i="2"/>
  <c r="T6738" i="2"/>
  <c r="Y6738" i="2" s="1"/>
  <c r="Z6738" i="2" s="1"/>
  <c r="X6738" i="2"/>
  <c r="T6742" i="2"/>
  <c r="Y6742" i="2" s="1"/>
  <c r="Z6742" i="2" s="1"/>
  <c r="X6742" i="2"/>
  <c r="T6746" i="2"/>
  <c r="Y6746" i="2" s="1"/>
  <c r="Z6746" i="2" s="1"/>
  <c r="X6746" i="2"/>
  <c r="T6749" i="2"/>
  <c r="Y6749" i="2" s="1"/>
  <c r="Z6749" i="2" s="1"/>
  <c r="X6749" i="2"/>
  <c r="T6753" i="2"/>
  <c r="Y6753" i="2" s="1"/>
  <c r="Z6753" i="2" s="1"/>
  <c r="X6753" i="2"/>
  <c r="T6760" i="2"/>
  <c r="Y6760" i="2" s="1"/>
  <c r="Z6760" i="2" s="1"/>
  <c r="X6760" i="2"/>
  <c r="T6770" i="2"/>
  <c r="Y6770" i="2" s="1"/>
  <c r="Z6770" i="2" s="1"/>
  <c r="X6770" i="2"/>
  <c r="T6814" i="2"/>
  <c r="Y6814" i="2" s="1"/>
  <c r="Z6814" i="2" s="1"/>
  <c r="X6814" i="2"/>
  <c r="T6818" i="2"/>
  <c r="Y6818" i="2" s="1"/>
  <c r="Z6818" i="2" s="1"/>
  <c r="X6818" i="2"/>
  <c r="T6822" i="2"/>
  <c r="Y6822" i="2" s="1"/>
  <c r="Z6822" i="2" s="1"/>
  <c r="X6822" i="2"/>
  <c r="T6826" i="2"/>
  <c r="Y6826" i="2" s="1"/>
  <c r="Z6826" i="2" s="1"/>
  <c r="X6826" i="2"/>
  <c r="T6829" i="2"/>
  <c r="Y6829" i="2" s="1"/>
  <c r="Z6829" i="2" s="1"/>
  <c r="X6829" i="2"/>
  <c r="T6833" i="2"/>
  <c r="Y6833" i="2" s="1"/>
  <c r="Z6833" i="2" s="1"/>
  <c r="X6833" i="2"/>
  <c r="T6837" i="2"/>
  <c r="Y6837" i="2" s="1"/>
  <c r="Z6837" i="2" s="1"/>
  <c r="X6837" i="2"/>
  <c r="T6841" i="2"/>
  <c r="Y6841" i="2" s="1"/>
  <c r="Z6841" i="2" s="1"/>
  <c r="X6841" i="2"/>
  <c r="T6845" i="2"/>
  <c r="Y6845" i="2" s="1"/>
  <c r="Z6845" i="2" s="1"/>
  <c r="X6845" i="2"/>
  <c r="T5961" i="2"/>
  <c r="Y5961" i="2" s="1"/>
  <c r="Z5961" i="2" s="1"/>
  <c r="X5961" i="2"/>
  <c r="T5965" i="2"/>
  <c r="Y5965" i="2" s="1"/>
  <c r="Z5965" i="2" s="1"/>
  <c r="X5965" i="2"/>
  <c r="T5968" i="2"/>
  <c r="Y5968" i="2" s="1"/>
  <c r="Z5968" i="2" s="1"/>
  <c r="T5972" i="2"/>
  <c r="Y5972" i="2" s="1"/>
  <c r="Z5972" i="2" s="1"/>
  <c r="X5972" i="2"/>
  <c r="T5976" i="2"/>
  <c r="Y5976" i="2" s="1"/>
  <c r="Z5976" i="2" s="1"/>
  <c r="X5976" i="2"/>
  <c r="T5980" i="2"/>
  <c r="Y5980" i="2" s="1"/>
  <c r="Z5980" i="2" s="1"/>
  <c r="X5980" i="2"/>
  <c r="X5984" i="2"/>
  <c r="T5984" i="2"/>
  <c r="Y5984" i="2" s="1"/>
  <c r="Z5984" i="2" s="1"/>
  <c r="T6973" i="2"/>
  <c r="Y6973" i="2" s="1"/>
  <c r="Z6973" i="2" s="1"/>
  <c r="X6973" i="2"/>
  <c r="T6977" i="2"/>
  <c r="Y6977" i="2" s="1"/>
  <c r="Z6977" i="2" s="1"/>
  <c r="X6977" i="2"/>
  <c r="T6981" i="2"/>
  <c r="Y6981" i="2" s="1"/>
  <c r="Z6981" i="2" s="1"/>
  <c r="X6981" i="2"/>
  <c r="T6985" i="2"/>
  <c r="Y6985" i="2" s="1"/>
  <c r="Z6985" i="2" s="1"/>
  <c r="X6985" i="2"/>
  <c r="T6989" i="2"/>
  <c r="Y6989" i="2" s="1"/>
  <c r="Z6989" i="2" s="1"/>
  <c r="X6989" i="2"/>
  <c r="T6993" i="2"/>
  <c r="Y6993" i="2" s="1"/>
  <c r="Z6993" i="2" s="1"/>
  <c r="X6993" i="2"/>
  <c r="T5739" i="2"/>
  <c r="Y5739" i="2" s="1"/>
  <c r="Z5739" i="2" s="1"/>
  <c r="X5739" i="2"/>
  <c r="T5743" i="2"/>
  <c r="Y5743" i="2" s="1"/>
  <c r="Z5743" i="2" s="1"/>
  <c r="X5743" i="2"/>
  <c r="T5747" i="2"/>
  <c r="Y5747" i="2" s="1"/>
  <c r="Z5747" i="2" s="1"/>
  <c r="X5747" i="2"/>
  <c r="T5751" i="2"/>
  <c r="Y5751" i="2" s="1"/>
  <c r="Z5751" i="2" s="1"/>
  <c r="X5751" i="2"/>
  <c r="T5755" i="2"/>
  <c r="Y5755" i="2" s="1"/>
  <c r="Z5755" i="2" s="1"/>
  <c r="X5755" i="2"/>
  <c r="T5759" i="2"/>
  <c r="Y5759" i="2" s="1"/>
  <c r="Z5759" i="2" s="1"/>
  <c r="X5759" i="2"/>
  <c r="T5766" i="2"/>
  <c r="Y5766" i="2" s="1"/>
  <c r="Z5766" i="2" s="1"/>
  <c r="X5766" i="2"/>
  <c r="T5770" i="2"/>
  <c r="Y5770" i="2" s="1"/>
  <c r="Z5770" i="2" s="1"/>
  <c r="X5770" i="2"/>
  <c r="T5774" i="2"/>
  <c r="Y5774" i="2" s="1"/>
  <c r="Z5774" i="2" s="1"/>
  <c r="X5774" i="2"/>
  <c r="T7002" i="2"/>
  <c r="Y7002" i="2" s="1"/>
  <c r="Z7002" i="2" s="1"/>
  <c r="X7002" i="2"/>
  <c r="T7006" i="2"/>
  <c r="Y7006" i="2" s="1"/>
  <c r="Z7006" i="2" s="1"/>
  <c r="X7006" i="2"/>
  <c r="T7010" i="2"/>
  <c r="Y7010" i="2" s="1"/>
  <c r="Z7010" i="2" s="1"/>
  <c r="X7010" i="2"/>
  <c r="T7014" i="2"/>
  <c r="Y7014" i="2" s="1"/>
  <c r="Z7014" i="2" s="1"/>
  <c r="X7014" i="2"/>
  <c r="T7018" i="2"/>
  <c r="Y7018" i="2" s="1"/>
  <c r="Z7018" i="2" s="1"/>
  <c r="X7018" i="2"/>
  <c r="T7022" i="2"/>
  <c r="Y7022" i="2" s="1"/>
  <c r="Z7022" i="2" s="1"/>
  <c r="X7022" i="2"/>
  <c r="T7026" i="2"/>
  <c r="Y7026" i="2" s="1"/>
  <c r="Z7026" i="2" s="1"/>
  <c r="X7026" i="2"/>
  <c r="T7030" i="2"/>
  <c r="Y7030" i="2" s="1"/>
  <c r="Z7030" i="2" s="1"/>
  <c r="X7030" i="2"/>
  <c r="T7033" i="2"/>
  <c r="Y7033" i="2" s="1"/>
  <c r="Z7033" i="2" s="1"/>
  <c r="X7033" i="2"/>
  <c r="T7037" i="2"/>
  <c r="Y7037" i="2" s="1"/>
  <c r="Z7037" i="2" s="1"/>
  <c r="X7037" i="2"/>
  <c r="T7041" i="2"/>
  <c r="Y7041" i="2" s="1"/>
  <c r="Z7041" i="2" s="1"/>
  <c r="X7041" i="2"/>
  <c r="T7045" i="2"/>
  <c r="Y7045" i="2" s="1"/>
  <c r="Z7045" i="2" s="1"/>
  <c r="X7045" i="2"/>
  <c r="T7049" i="2"/>
  <c r="Y7049" i="2" s="1"/>
  <c r="Z7049" i="2" s="1"/>
  <c r="X7049" i="2"/>
  <c r="T7053" i="2"/>
  <c r="Y7053" i="2" s="1"/>
  <c r="Z7053" i="2" s="1"/>
  <c r="X7053" i="2"/>
  <c r="T7057" i="2"/>
  <c r="Y7057" i="2" s="1"/>
  <c r="Z7057" i="2" s="1"/>
  <c r="X7057" i="2"/>
  <c r="T7061" i="2"/>
  <c r="Y7061" i="2" s="1"/>
  <c r="Z7061" i="2" s="1"/>
  <c r="X7061" i="2"/>
  <c r="T7065" i="2"/>
  <c r="Y7065" i="2" s="1"/>
  <c r="Z7065" i="2" s="1"/>
  <c r="X7065" i="2"/>
  <c r="T7069" i="2"/>
  <c r="Y7069" i="2" s="1"/>
  <c r="Z7069" i="2" s="1"/>
  <c r="X7069" i="2"/>
  <c r="X119" i="2"/>
  <c r="X135" i="2"/>
  <c r="X40" i="2"/>
  <c r="X56" i="2"/>
  <c r="X72" i="2"/>
  <c r="X6674" i="2"/>
  <c r="X6690" i="2"/>
  <c r="X194" i="2"/>
  <c r="X210" i="2"/>
  <c r="X226" i="2"/>
  <c r="X242" i="2"/>
  <c r="X258" i="2"/>
  <c r="X338" i="2"/>
  <c r="X354" i="2"/>
  <c r="X370" i="2"/>
  <c r="X386" i="2"/>
  <c r="X402" i="2"/>
  <c r="X1010" i="2"/>
  <c r="X1026" i="2"/>
  <c r="X598" i="2"/>
  <c r="X618" i="2"/>
  <c r="X687" i="2"/>
  <c r="X978" i="2"/>
  <c r="X492" i="2"/>
  <c r="X931" i="2"/>
  <c r="X963" i="2"/>
  <c r="X477" i="2"/>
  <c r="X435" i="2"/>
  <c r="X800" i="2"/>
  <c r="X573" i="2"/>
  <c r="X642" i="2"/>
  <c r="X748" i="2"/>
  <c r="X854" i="2"/>
  <c r="X886" i="2"/>
  <c r="X548" i="2"/>
  <c r="X913" i="2"/>
  <c r="X723" i="2"/>
  <c r="X829" i="2"/>
  <c r="X1194" i="2"/>
  <c r="X1115" i="2"/>
  <c r="X1147" i="2"/>
  <c r="X6174" i="2"/>
  <c r="X1285" i="2"/>
  <c r="X1317" i="2"/>
  <c r="X1534" i="2"/>
  <c r="X1085" i="2"/>
  <c r="X1413" i="2"/>
  <c r="X1445" i="2"/>
  <c r="X1477" i="2"/>
  <c r="X1361" i="2"/>
  <c r="X1393" i="2"/>
  <c r="X1166" i="2"/>
  <c r="X1494" i="2"/>
  <c r="X1600" i="2"/>
  <c r="X1632" i="2"/>
  <c r="X1664" i="2"/>
  <c r="X1696" i="2"/>
  <c r="X2357" i="2"/>
  <c r="X1760" i="2"/>
  <c r="X1792" i="2"/>
  <c r="X1713" i="2"/>
  <c r="X1819" i="2"/>
  <c r="X2004" i="2"/>
  <c r="X5842" i="2"/>
  <c r="X2095" i="2"/>
  <c r="X2122" i="2"/>
  <c r="X4147" i="2"/>
  <c r="X2250" i="2"/>
  <c r="X2526" i="2"/>
  <c r="X2294" i="2"/>
  <c r="X1988" i="2"/>
  <c r="X2459" i="2"/>
  <c r="X2597" i="2"/>
  <c r="X2735" i="2"/>
  <c r="X1578" i="2"/>
  <c r="X2752" i="2"/>
  <c r="X2816" i="2"/>
  <c r="X2991" i="2"/>
  <c r="X2944" i="2"/>
  <c r="X3008" i="2"/>
  <c r="X3072" i="2"/>
  <c r="X3200" i="2"/>
  <c r="X3375" i="2"/>
  <c r="X1071" i="2"/>
  <c r="X5908" i="2"/>
  <c r="X3345" i="2"/>
  <c r="X5942" i="2"/>
  <c r="X3696" i="2"/>
  <c r="X4327" i="2"/>
  <c r="X4122" i="2"/>
  <c r="X3954" i="2"/>
  <c r="X4230" i="2"/>
  <c r="X4099" i="2"/>
  <c r="X4663" i="2"/>
  <c r="X5784" i="2"/>
  <c r="T265" i="2"/>
  <c r="Y265" i="2" s="1"/>
  <c r="Z265" i="2" s="1"/>
  <c r="X265" i="2"/>
  <c r="T277" i="2"/>
  <c r="Y277" i="2" s="1"/>
  <c r="Z277" i="2" s="1"/>
  <c r="X277" i="2"/>
  <c r="T285" i="2"/>
  <c r="Y285" i="2" s="1"/>
  <c r="Z285" i="2" s="1"/>
  <c r="X285" i="2"/>
  <c r="T297" i="2"/>
  <c r="Y297" i="2" s="1"/>
  <c r="Z297" i="2" s="1"/>
  <c r="X297" i="2"/>
  <c r="T17" i="2"/>
  <c r="Y17" i="2" s="1"/>
  <c r="Z17" i="2" s="1"/>
  <c r="X17" i="2"/>
  <c r="T30" i="2"/>
  <c r="Y30" i="2" s="1"/>
  <c r="Z30" i="2" s="1"/>
  <c r="X30" i="2"/>
  <c r="T115" i="2"/>
  <c r="Y115" i="2" s="1"/>
  <c r="Z115" i="2" s="1"/>
  <c r="X115" i="2"/>
  <c r="T123" i="2"/>
  <c r="Y123" i="2" s="1"/>
  <c r="Z123" i="2" s="1"/>
  <c r="X123" i="2"/>
  <c r="T147" i="2"/>
  <c r="Y147" i="2" s="1"/>
  <c r="Z147" i="2" s="1"/>
  <c r="X147" i="2"/>
  <c r="T189" i="2"/>
  <c r="Y189" i="2" s="1"/>
  <c r="Z189" i="2" s="1"/>
  <c r="X189" i="2"/>
  <c r="T200" i="2"/>
  <c r="Y200" i="2" s="1"/>
  <c r="Z200" i="2" s="1"/>
  <c r="X200" i="2"/>
  <c r="T212" i="2"/>
  <c r="Y212" i="2" s="1"/>
  <c r="Z212" i="2" s="1"/>
  <c r="X212" i="2"/>
  <c r="T224" i="2"/>
  <c r="Y224" i="2" s="1"/>
  <c r="Z224" i="2" s="1"/>
  <c r="X224" i="2"/>
  <c r="T236" i="2"/>
  <c r="Y236" i="2" s="1"/>
  <c r="Z236" i="2" s="1"/>
  <c r="X236" i="2"/>
  <c r="T248" i="2"/>
  <c r="Y248" i="2" s="1"/>
  <c r="Z248" i="2" s="1"/>
  <c r="X248" i="2"/>
  <c r="T260" i="2"/>
  <c r="Y260" i="2" s="1"/>
  <c r="Z260" i="2" s="1"/>
  <c r="X260" i="2"/>
  <c r="T160" i="2"/>
  <c r="Y160" i="2" s="1"/>
  <c r="Z160" i="2" s="1"/>
  <c r="X160" i="2"/>
  <c r="T176" i="2"/>
  <c r="Y176" i="2" s="1"/>
  <c r="Z176" i="2" s="1"/>
  <c r="X176" i="2"/>
  <c r="T299" i="2"/>
  <c r="Y299" i="2" s="1"/>
  <c r="Z299" i="2" s="1"/>
  <c r="X299" i="2"/>
  <c r="T307" i="2"/>
  <c r="Y307" i="2" s="1"/>
  <c r="Z307" i="2" s="1"/>
  <c r="X307" i="2"/>
  <c r="T319" i="2"/>
  <c r="Y319" i="2" s="1"/>
  <c r="Z319" i="2" s="1"/>
  <c r="X319" i="2"/>
  <c r="T366" i="2"/>
  <c r="Y366" i="2" s="1"/>
  <c r="Z366" i="2" s="1"/>
  <c r="X366" i="2"/>
  <c r="T390" i="2"/>
  <c r="Y390" i="2" s="1"/>
  <c r="Z390" i="2" s="1"/>
  <c r="X390" i="2"/>
  <c r="T1005" i="2"/>
  <c r="Y1005" i="2" s="1"/>
  <c r="Z1005" i="2" s="1"/>
  <c r="X1005" i="2"/>
  <c r="T1029" i="2"/>
  <c r="Y1029" i="2" s="1"/>
  <c r="Z1029" i="2" s="1"/>
  <c r="X1029" i="2"/>
  <c r="T1037" i="2"/>
  <c r="Y1037" i="2" s="1"/>
  <c r="Z1037" i="2" s="1"/>
  <c r="X1037" i="2"/>
  <c r="T616" i="2"/>
  <c r="Y616" i="2" s="1"/>
  <c r="Z616" i="2" s="1"/>
  <c r="X616" i="2"/>
  <c r="T628" i="2"/>
  <c r="Y628" i="2" s="1"/>
  <c r="Z628" i="2" s="1"/>
  <c r="X628" i="2"/>
  <c r="T677" i="2"/>
  <c r="Y677" i="2" s="1"/>
  <c r="Z677" i="2" s="1"/>
  <c r="X677" i="2"/>
  <c r="T685" i="2"/>
  <c r="Y685" i="2" s="1"/>
  <c r="Z685" i="2" s="1"/>
  <c r="X685" i="2"/>
  <c r="T697" i="2"/>
  <c r="Y697" i="2" s="1"/>
  <c r="Z697" i="2" s="1"/>
  <c r="X697" i="2"/>
  <c r="T968" i="2"/>
  <c r="Y968" i="2" s="1"/>
  <c r="Z968" i="2" s="1"/>
  <c r="X968" i="2"/>
  <c r="T980" i="2"/>
  <c r="Y980" i="2" s="1"/>
  <c r="Z980" i="2" s="1"/>
  <c r="X980" i="2"/>
  <c r="T992" i="2"/>
  <c r="Y992" i="2" s="1"/>
  <c r="Z992" i="2" s="1"/>
  <c r="X992" i="2"/>
  <c r="T486" i="2"/>
  <c r="Y486" i="2" s="1"/>
  <c r="Z486" i="2" s="1"/>
  <c r="X486" i="2"/>
  <c r="T494" i="2"/>
  <c r="Y494" i="2" s="1"/>
  <c r="Z494" i="2" s="1"/>
  <c r="X494" i="2"/>
  <c r="T506" i="2"/>
  <c r="Y506" i="2" s="1"/>
  <c r="Z506" i="2" s="1"/>
  <c r="X506" i="2"/>
  <c r="T929" i="2"/>
  <c r="Y929" i="2" s="1"/>
  <c r="Z929" i="2" s="1"/>
  <c r="X929" i="2"/>
  <c r="T937" i="2"/>
  <c r="Y937" i="2" s="1"/>
  <c r="Z937" i="2" s="1"/>
  <c r="X937" i="2"/>
  <c r="T949" i="2"/>
  <c r="Y949" i="2" s="1"/>
  <c r="Z949" i="2" s="1"/>
  <c r="X949" i="2"/>
  <c r="T961" i="2"/>
  <c r="Y961" i="2" s="1"/>
  <c r="Z961" i="2" s="1"/>
  <c r="X961" i="2"/>
  <c r="T455" i="2"/>
  <c r="Y455" i="2" s="1"/>
  <c r="Z455" i="2" s="1"/>
  <c r="X455" i="2"/>
  <c r="T467" i="2"/>
  <c r="Y467" i="2" s="1"/>
  <c r="Z467" i="2" s="1"/>
  <c r="X467" i="2"/>
  <c r="T479" i="2"/>
  <c r="Y479" i="2" s="1"/>
  <c r="Z479" i="2" s="1"/>
  <c r="X479" i="2"/>
  <c r="T413" i="2"/>
  <c r="Y413" i="2" s="1"/>
  <c r="Z413" i="2" s="1"/>
  <c r="X413" i="2"/>
  <c r="T425" i="2"/>
  <c r="Y425" i="2" s="1"/>
  <c r="Z425" i="2" s="1"/>
  <c r="X425" i="2"/>
  <c r="T437" i="2"/>
  <c r="Y437" i="2" s="1"/>
  <c r="Z437" i="2" s="1"/>
  <c r="X437" i="2"/>
  <c r="T782" i="2"/>
  <c r="Y782" i="2" s="1"/>
  <c r="Z782" i="2" s="1"/>
  <c r="X782" i="2"/>
  <c r="T794" i="2"/>
  <c r="Y794" i="2" s="1"/>
  <c r="Z794" i="2" s="1"/>
  <c r="X794" i="2"/>
  <c r="T806" i="2"/>
  <c r="Y806" i="2" s="1"/>
  <c r="Z806" i="2" s="1"/>
  <c r="X806" i="2"/>
  <c r="T563" i="2"/>
  <c r="Y563" i="2" s="1"/>
  <c r="Z563" i="2" s="1"/>
  <c r="X563" i="2"/>
  <c r="T575" i="2"/>
  <c r="Y575" i="2" s="1"/>
  <c r="Z575" i="2" s="1"/>
  <c r="X575" i="2"/>
  <c r="T583" i="2"/>
  <c r="Y583" i="2" s="1"/>
  <c r="Z583" i="2" s="1"/>
  <c r="X583" i="2"/>
  <c r="T632" i="2"/>
  <c r="Y632" i="2" s="1"/>
  <c r="Z632" i="2" s="1"/>
  <c r="X632" i="2"/>
  <c r="T644" i="2"/>
  <c r="Y644" i="2" s="1"/>
  <c r="Z644" i="2" s="1"/>
  <c r="X644" i="2"/>
  <c r="T656" i="2"/>
  <c r="Y656" i="2" s="1"/>
  <c r="Z656" i="2" s="1"/>
  <c r="X656" i="2"/>
  <c r="T668" i="2"/>
  <c r="Y668" i="2" s="1"/>
  <c r="Z668" i="2" s="1"/>
  <c r="X668" i="2"/>
  <c r="T754" i="2"/>
  <c r="Y754" i="2" s="1"/>
  <c r="Z754" i="2" s="1"/>
  <c r="X754" i="2"/>
  <c r="T766" i="2"/>
  <c r="Y766" i="2" s="1"/>
  <c r="Z766" i="2" s="1"/>
  <c r="X766" i="2"/>
  <c r="T856" i="2"/>
  <c r="Y856" i="2" s="1"/>
  <c r="Z856" i="2" s="1"/>
  <c r="X856" i="2"/>
  <c r="T868" i="2"/>
  <c r="Y868" i="2" s="1"/>
  <c r="Z868" i="2" s="1"/>
  <c r="X868" i="2"/>
  <c r="T880" i="2"/>
  <c r="Y880" i="2" s="1"/>
  <c r="Z880" i="2" s="1"/>
  <c r="X880" i="2"/>
  <c r="T888" i="2"/>
  <c r="Y888" i="2" s="1"/>
  <c r="Z888" i="2" s="1"/>
  <c r="X888" i="2"/>
  <c r="T530" i="2"/>
  <c r="Y530" i="2" s="1"/>
  <c r="Z530" i="2" s="1"/>
  <c r="X530" i="2"/>
  <c r="T542" i="2"/>
  <c r="Y542" i="2" s="1"/>
  <c r="Z542" i="2" s="1"/>
  <c r="X542" i="2"/>
  <c r="T554" i="2"/>
  <c r="Y554" i="2" s="1"/>
  <c r="Z554" i="2" s="1"/>
  <c r="X554" i="2"/>
  <c r="T899" i="2"/>
  <c r="Y899" i="2" s="1"/>
  <c r="Z899" i="2" s="1"/>
  <c r="X899" i="2"/>
  <c r="T907" i="2"/>
  <c r="Y907" i="2" s="1"/>
  <c r="Z907" i="2" s="1"/>
  <c r="X907" i="2"/>
  <c r="T919" i="2"/>
  <c r="Y919" i="2" s="1"/>
  <c r="Z919" i="2" s="1"/>
  <c r="X919" i="2"/>
  <c r="T713" i="2"/>
  <c r="Y713" i="2" s="1"/>
  <c r="Z713" i="2" s="1"/>
  <c r="X713" i="2"/>
  <c r="T725" i="2"/>
  <c r="Y725" i="2" s="1"/>
  <c r="Z725" i="2" s="1"/>
  <c r="X725" i="2"/>
  <c r="T737" i="2"/>
  <c r="Y737" i="2" s="1"/>
  <c r="Z737" i="2" s="1"/>
  <c r="X737" i="2"/>
  <c r="T823" i="2"/>
  <c r="Y823" i="2" s="1"/>
  <c r="Z823" i="2" s="1"/>
  <c r="X823" i="2"/>
  <c r="T835" i="2"/>
  <c r="Y835" i="2" s="1"/>
  <c r="Z835" i="2" s="1"/>
  <c r="X835" i="2"/>
  <c r="T847" i="2"/>
  <c r="Y847" i="2" s="1"/>
  <c r="Z847" i="2" s="1"/>
  <c r="X847" i="2"/>
  <c r="T1192" i="2"/>
  <c r="Y1192" i="2" s="1"/>
  <c r="Z1192" i="2" s="1"/>
  <c r="X1192" i="2"/>
  <c r="T1204" i="2"/>
  <c r="Y1204" i="2" s="1"/>
  <c r="Z1204" i="2" s="1"/>
  <c r="X1204" i="2"/>
  <c r="T1216" i="2"/>
  <c r="Y1216" i="2" s="1"/>
  <c r="Z1216" i="2" s="1"/>
  <c r="X1216" i="2"/>
  <c r="T1113" i="2"/>
  <c r="Y1113" i="2" s="1"/>
  <c r="Z1113" i="2" s="1"/>
  <c r="X1113" i="2"/>
  <c r="T1125" i="2"/>
  <c r="Y1125" i="2" s="1"/>
  <c r="Z1125" i="2" s="1"/>
  <c r="X1125" i="2"/>
  <c r="T1137" i="2"/>
  <c r="Y1137" i="2" s="1"/>
  <c r="Z1137" i="2" s="1"/>
  <c r="X1137" i="2"/>
  <c r="T1149" i="2"/>
  <c r="Y1149" i="2" s="1"/>
  <c r="Z1149" i="2" s="1"/>
  <c r="X1149" i="2"/>
  <c r="T6156" i="2"/>
  <c r="Y6156" i="2" s="1"/>
  <c r="Z6156" i="2" s="1"/>
  <c r="X6156" i="2"/>
  <c r="T6168" i="2"/>
  <c r="Y6168" i="2" s="1"/>
  <c r="Z6168" i="2" s="1"/>
  <c r="X6168" i="2"/>
  <c r="T6180" i="2"/>
  <c r="Y6180" i="2" s="1"/>
  <c r="Z6180" i="2" s="1"/>
  <c r="X6180" i="2"/>
  <c r="T1271" i="2"/>
  <c r="Y1271" i="2" s="1"/>
  <c r="Z1271" i="2" s="1"/>
  <c r="X1271" i="2"/>
  <c r="T1283" i="2"/>
  <c r="Y1283" i="2" s="1"/>
  <c r="Z1283" i="2" s="1"/>
  <c r="X1283" i="2"/>
  <c r="T1295" i="2"/>
  <c r="Y1295" i="2" s="1"/>
  <c r="Z1295" i="2" s="1"/>
  <c r="X1295" i="2"/>
  <c r="T1307" i="2"/>
  <c r="Y1307" i="2" s="1"/>
  <c r="Z1307" i="2" s="1"/>
  <c r="X1307" i="2"/>
  <c r="T1319" i="2"/>
  <c r="Y1319" i="2" s="1"/>
  <c r="Z1319" i="2" s="1"/>
  <c r="X1319" i="2"/>
  <c r="T1331" i="2"/>
  <c r="Y1331" i="2" s="1"/>
  <c r="Z1331" i="2" s="1"/>
  <c r="X1331" i="2"/>
  <c r="T1524" i="2"/>
  <c r="Y1524" i="2" s="1"/>
  <c r="Z1524" i="2" s="1"/>
  <c r="X1524" i="2"/>
  <c r="T1536" i="2"/>
  <c r="Y1536" i="2" s="1"/>
  <c r="Z1536" i="2" s="1"/>
  <c r="X1536" i="2"/>
  <c r="T1548" i="2"/>
  <c r="Y1548" i="2" s="1"/>
  <c r="Z1548" i="2" s="1"/>
  <c r="X1548" i="2"/>
  <c r="T1556" i="2"/>
  <c r="Y1556" i="2" s="1"/>
  <c r="Z1556" i="2" s="1"/>
  <c r="X1556" i="2"/>
  <c r="T1091" i="2"/>
  <c r="Y1091" i="2" s="1"/>
  <c r="Z1091" i="2" s="1"/>
  <c r="X1091" i="2"/>
  <c r="T1103" i="2"/>
  <c r="Y1103" i="2" s="1"/>
  <c r="Z1103" i="2" s="1"/>
  <c r="X1103" i="2"/>
  <c r="T1411" i="2"/>
  <c r="Y1411" i="2" s="1"/>
  <c r="Z1411" i="2" s="1"/>
  <c r="X1411" i="2"/>
  <c r="T1423" i="2"/>
  <c r="Y1423" i="2" s="1"/>
  <c r="Z1423" i="2" s="1"/>
  <c r="X1423" i="2"/>
  <c r="T1435" i="2"/>
  <c r="Y1435" i="2" s="1"/>
  <c r="Z1435" i="2" s="1"/>
  <c r="X1435" i="2"/>
  <c r="T1447" i="2"/>
  <c r="Y1447" i="2" s="1"/>
  <c r="Z1447" i="2" s="1"/>
  <c r="X1447" i="2"/>
  <c r="T1459" i="2"/>
  <c r="Y1459" i="2" s="1"/>
  <c r="Z1459" i="2" s="1"/>
  <c r="X1459" i="2"/>
  <c r="T1471" i="2"/>
  <c r="Y1471" i="2" s="1"/>
  <c r="Z1471" i="2" s="1"/>
  <c r="X1471" i="2"/>
  <c r="T1479" i="2"/>
  <c r="Y1479" i="2" s="1"/>
  <c r="Z1479" i="2" s="1"/>
  <c r="X1479" i="2"/>
  <c r="T1343" i="2"/>
  <c r="Y1343" i="2" s="1"/>
  <c r="Z1343" i="2" s="1"/>
  <c r="X1343" i="2"/>
  <c r="T1355" i="2"/>
  <c r="Y1355" i="2" s="1"/>
  <c r="Z1355" i="2" s="1"/>
  <c r="X1355" i="2"/>
  <c r="T1367" i="2"/>
  <c r="Y1367" i="2" s="1"/>
  <c r="Z1367" i="2" s="1"/>
  <c r="X1367" i="2"/>
  <c r="T1375" i="2"/>
  <c r="Y1375" i="2" s="1"/>
  <c r="Z1375" i="2" s="1"/>
  <c r="X1375" i="2"/>
  <c r="T1387" i="2"/>
  <c r="Y1387" i="2" s="1"/>
  <c r="Z1387" i="2" s="1"/>
  <c r="X1387" i="2"/>
  <c r="T1399" i="2"/>
  <c r="Y1399" i="2" s="1"/>
  <c r="Z1399" i="2" s="1"/>
  <c r="X1399" i="2"/>
  <c r="T1407" i="2"/>
  <c r="Y1407" i="2" s="1"/>
  <c r="Z1407" i="2" s="1"/>
  <c r="X1407" i="2"/>
  <c r="T1160" i="2"/>
  <c r="Y1160" i="2" s="1"/>
  <c r="Z1160" i="2" s="1"/>
  <c r="X1160" i="2"/>
  <c r="T1172" i="2"/>
  <c r="Y1172" i="2" s="1"/>
  <c r="Z1172" i="2" s="1"/>
  <c r="X1172" i="2"/>
  <c r="T1184" i="2"/>
  <c r="Y1184" i="2" s="1"/>
  <c r="Z1184" i="2" s="1"/>
  <c r="X1184" i="2"/>
  <c r="T1492" i="2"/>
  <c r="Y1492" i="2" s="1"/>
  <c r="Z1492" i="2" s="1"/>
  <c r="X1492" i="2"/>
  <c r="T1504" i="2"/>
  <c r="Y1504" i="2" s="1"/>
  <c r="Z1504" i="2" s="1"/>
  <c r="X1504" i="2"/>
  <c r="T1594" i="2"/>
  <c r="Y1594" i="2" s="1"/>
  <c r="Z1594" i="2" s="1"/>
  <c r="X1594" i="2"/>
  <c r="T1606" i="2"/>
  <c r="Y1606" i="2" s="1"/>
  <c r="Z1606" i="2" s="1"/>
  <c r="X1606" i="2"/>
  <c r="T1618" i="2"/>
  <c r="Y1618" i="2" s="1"/>
  <c r="Z1618" i="2" s="1"/>
  <c r="X1618" i="2"/>
  <c r="T1630" i="2"/>
  <c r="Y1630" i="2" s="1"/>
  <c r="Z1630" i="2" s="1"/>
  <c r="X1630" i="2"/>
  <c r="T1642" i="2"/>
  <c r="Y1642" i="2" s="1"/>
  <c r="Z1642" i="2" s="1"/>
  <c r="X1642" i="2"/>
  <c r="T1654" i="2"/>
  <c r="Y1654" i="2" s="1"/>
  <c r="Z1654" i="2" s="1"/>
  <c r="X1654" i="2"/>
  <c r="T1666" i="2"/>
  <c r="Y1666" i="2" s="1"/>
  <c r="Z1666" i="2" s="1"/>
  <c r="X1666" i="2"/>
  <c r="T1678" i="2"/>
  <c r="Y1678" i="2" s="1"/>
  <c r="Z1678" i="2" s="1"/>
  <c r="X1678" i="2"/>
  <c r="T1690" i="2"/>
  <c r="Y1690" i="2" s="1"/>
  <c r="Z1690" i="2" s="1"/>
  <c r="X1690" i="2"/>
  <c r="T1702" i="2"/>
  <c r="Y1702" i="2" s="1"/>
  <c r="Z1702" i="2" s="1"/>
  <c r="X1702" i="2"/>
  <c r="T2343" i="2"/>
  <c r="Y2343" i="2" s="1"/>
  <c r="Z2343" i="2" s="1"/>
  <c r="X2343" i="2"/>
  <c r="T2359" i="2"/>
  <c r="Y2359" i="2" s="1"/>
  <c r="Z2359" i="2" s="1"/>
  <c r="X2359" i="2"/>
  <c r="T1742" i="2"/>
  <c r="Y1742" i="2" s="1"/>
  <c r="Z1742" i="2" s="1"/>
  <c r="X1742" i="2"/>
  <c r="T1754" i="2"/>
  <c r="Y1754" i="2" s="1"/>
  <c r="Z1754" i="2" s="1"/>
  <c r="X1754" i="2"/>
  <c r="T1766" i="2"/>
  <c r="Y1766" i="2" s="1"/>
  <c r="Z1766" i="2" s="1"/>
  <c r="X1766" i="2"/>
  <c r="T1778" i="2"/>
  <c r="Y1778" i="2" s="1"/>
  <c r="Z1778" i="2" s="1"/>
  <c r="X1778" i="2"/>
  <c r="T1794" i="2"/>
  <c r="Y1794" i="2" s="1"/>
  <c r="Z1794" i="2" s="1"/>
  <c r="X1794" i="2"/>
  <c r="T1806" i="2"/>
  <c r="Y1806" i="2" s="1"/>
  <c r="Z1806" i="2" s="1"/>
  <c r="X1806" i="2"/>
  <c r="T1707" i="2"/>
  <c r="Y1707" i="2" s="1"/>
  <c r="Z1707" i="2" s="1"/>
  <c r="X1707" i="2"/>
  <c r="T1719" i="2"/>
  <c r="Y1719" i="2" s="1"/>
  <c r="Z1719" i="2" s="1"/>
  <c r="X1719" i="2"/>
  <c r="T1731" i="2"/>
  <c r="Y1731" i="2" s="1"/>
  <c r="Z1731" i="2" s="1"/>
  <c r="X1731" i="2"/>
  <c r="T1817" i="2"/>
  <c r="Y1817" i="2" s="1"/>
  <c r="Z1817" i="2" s="1"/>
  <c r="X1817" i="2"/>
  <c r="T1832" i="2"/>
  <c r="Y1832" i="2" s="1"/>
  <c r="Z1832" i="2" s="1"/>
  <c r="X1832" i="2"/>
  <c r="T1844" i="2"/>
  <c r="Y1844" i="2" s="1"/>
  <c r="Z1844" i="2" s="1"/>
  <c r="X1844" i="2"/>
  <c r="T80" i="2"/>
  <c r="Y80" i="2" s="1"/>
  <c r="Z80" i="2" s="1"/>
  <c r="X80" i="2"/>
  <c r="T92" i="2"/>
  <c r="Y92" i="2" s="1"/>
  <c r="Z92" i="2" s="1"/>
  <c r="X92" i="2"/>
  <c r="T104" i="2"/>
  <c r="Y104" i="2" s="1"/>
  <c r="Z104" i="2" s="1"/>
  <c r="X104" i="2"/>
  <c r="T1855" i="2"/>
  <c r="Y1855" i="2" s="1"/>
  <c r="Z1855" i="2" s="1"/>
  <c r="X1855" i="2"/>
  <c r="T1867" i="2"/>
  <c r="Y1867" i="2" s="1"/>
  <c r="Z1867" i="2" s="1"/>
  <c r="X1867" i="2"/>
  <c r="T1879" i="2"/>
  <c r="Y1879" i="2" s="1"/>
  <c r="Z1879" i="2" s="1"/>
  <c r="X1879" i="2"/>
  <c r="T1891" i="2"/>
  <c r="Y1891" i="2" s="1"/>
  <c r="Z1891" i="2" s="1"/>
  <c r="X1891" i="2"/>
  <c r="T1899" i="2"/>
  <c r="Y1899" i="2" s="1"/>
  <c r="Z1899" i="2" s="1"/>
  <c r="X1899" i="2"/>
  <c r="T1911" i="2"/>
  <c r="Y1911" i="2" s="1"/>
  <c r="Z1911" i="2" s="1"/>
  <c r="X1911" i="2"/>
  <c r="T1922" i="2"/>
  <c r="Y1922" i="2" s="1"/>
  <c r="Z1922" i="2" s="1"/>
  <c r="X1922" i="2"/>
  <c r="T2032" i="2"/>
  <c r="Y2032" i="2" s="1"/>
  <c r="Z2032" i="2" s="1"/>
  <c r="X2032" i="2"/>
  <c r="T5818" i="2"/>
  <c r="Y5818" i="2" s="1"/>
  <c r="Z5818" i="2" s="1"/>
  <c r="X5818" i="2"/>
  <c r="T5830" i="2"/>
  <c r="Y5830" i="2" s="1"/>
  <c r="Z5830" i="2" s="1"/>
  <c r="X5830" i="2"/>
  <c r="T2043" i="2"/>
  <c r="Y2043" i="2" s="1"/>
  <c r="Z2043" i="2" s="1"/>
  <c r="X2043" i="2"/>
  <c r="T2055" i="2"/>
  <c r="Y2055" i="2" s="1"/>
  <c r="Z2055" i="2" s="1"/>
  <c r="X2055" i="2"/>
  <c r="T2067" i="2"/>
  <c r="Y2067" i="2" s="1"/>
  <c r="Z2067" i="2" s="1"/>
  <c r="X2067" i="2"/>
  <c r="T2075" i="2"/>
  <c r="Y2075" i="2" s="1"/>
  <c r="Z2075" i="2" s="1"/>
  <c r="X2075" i="2"/>
  <c r="T2086" i="2"/>
  <c r="Y2086" i="2" s="1"/>
  <c r="Z2086" i="2" s="1"/>
  <c r="X2086" i="2"/>
  <c r="T2098" i="2"/>
  <c r="Y2098" i="2" s="1"/>
  <c r="Z2098" i="2" s="1"/>
  <c r="X2098" i="2"/>
  <c r="T2110" i="2"/>
  <c r="Y2110" i="2" s="1"/>
  <c r="Z2110" i="2" s="1"/>
  <c r="X2110" i="2"/>
  <c r="T2171" i="2"/>
  <c r="Y2171" i="2" s="1"/>
  <c r="Z2171" i="2" s="1"/>
  <c r="X2171" i="2"/>
  <c r="T2183" i="2"/>
  <c r="Y2183" i="2" s="1"/>
  <c r="Z2183" i="2" s="1"/>
  <c r="X2183" i="2"/>
  <c r="T2117" i="2"/>
  <c r="Y2117" i="2" s="1"/>
  <c r="Z2117" i="2" s="1"/>
  <c r="X2117" i="2"/>
  <c r="T2133" i="2"/>
  <c r="Y2133" i="2" s="1"/>
  <c r="Z2133" i="2" s="1"/>
  <c r="X2133" i="2"/>
  <c r="T2145" i="2"/>
  <c r="Y2145" i="2" s="1"/>
  <c r="Z2145" i="2" s="1"/>
  <c r="X2145" i="2"/>
  <c r="T2194" i="2"/>
  <c r="Y2194" i="2" s="1"/>
  <c r="Z2194" i="2" s="1"/>
  <c r="X2194" i="2"/>
  <c r="T2206" i="2"/>
  <c r="Y2206" i="2" s="1"/>
  <c r="Z2206" i="2" s="1"/>
  <c r="X2206" i="2"/>
  <c r="T4157" i="2"/>
  <c r="Y4157" i="2" s="1"/>
  <c r="Z4157" i="2" s="1"/>
  <c r="X4157" i="2"/>
  <c r="T4169" i="2"/>
  <c r="Y4169" i="2" s="1"/>
  <c r="Z4169" i="2" s="1"/>
  <c r="X4169" i="2"/>
  <c r="T4181" i="2"/>
  <c r="Y4181" i="2" s="1"/>
  <c r="Z4181" i="2" s="1"/>
  <c r="X4181" i="2"/>
  <c r="T2232" i="2"/>
  <c r="Y2232" i="2" s="1"/>
  <c r="Z2232" i="2" s="1"/>
  <c r="X2232" i="2"/>
  <c r="T2244" i="2"/>
  <c r="Y2244" i="2" s="1"/>
  <c r="Z2244" i="2" s="1"/>
  <c r="X2244" i="2"/>
  <c r="T6707" i="2"/>
  <c r="Y6707" i="2" s="1"/>
  <c r="Z6707" i="2" s="1"/>
  <c r="X6707" i="2"/>
  <c r="T6719" i="2"/>
  <c r="Y6719" i="2" s="1"/>
  <c r="Z6719" i="2" s="1"/>
  <c r="X6719" i="2"/>
  <c r="T6735" i="2"/>
  <c r="Y6735" i="2" s="1"/>
  <c r="Z6735" i="2" s="1"/>
  <c r="X6735" i="2"/>
  <c r="T2307" i="2"/>
  <c r="Y2307" i="2" s="1"/>
  <c r="Z2307" i="2" s="1"/>
  <c r="X2307" i="2"/>
  <c r="T2319" i="2"/>
  <c r="Y2319" i="2" s="1"/>
  <c r="Z2319" i="2" s="1"/>
  <c r="X2319" i="2"/>
  <c r="T2371" i="2"/>
  <c r="Y2371" i="2" s="1"/>
  <c r="Z2371" i="2" s="1"/>
  <c r="X2371" i="2"/>
  <c r="T2379" i="2"/>
  <c r="Y2379" i="2" s="1"/>
  <c r="Z2379" i="2" s="1"/>
  <c r="X2379" i="2"/>
  <c r="T2391" i="2"/>
  <c r="Y2391" i="2" s="1"/>
  <c r="Z2391" i="2" s="1"/>
  <c r="X2391" i="2"/>
  <c r="T2403" i="2"/>
  <c r="Y2403" i="2" s="1"/>
  <c r="Z2403" i="2" s="1"/>
  <c r="X2403" i="2"/>
  <c r="T2407" i="2"/>
  <c r="Y2407" i="2" s="1"/>
  <c r="Z2407" i="2" s="1"/>
  <c r="X2407" i="2"/>
  <c r="T2530" i="2"/>
  <c r="Y2530" i="2" s="1"/>
  <c r="Z2530" i="2" s="1"/>
  <c r="X2530" i="2"/>
  <c r="T2545" i="2"/>
  <c r="Y2545" i="2" s="1"/>
  <c r="Z2545" i="2" s="1"/>
  <c r="X2545" i="2"/>
  <c r="T2273" i="2"/>
  <c r="Y2273" i="2" s="1"/>
  <c r="Z2273" i="2" s="1"/>
  <c r="X2273" i="2"/>
  <c r="T2285" i="2"/>
  <c r="Y2285" i="2" s="1"/>
  <c r="Z2285" i="2" s="1"/>
  <c r="X2285" i="2"/>
  <c r="T2571" i="2"/>
  <c r="Y2571" i="2" s="1"/>
  <c r="Z2571" i="2" s="1"/>
  <c r="X2571" i="2"/>
  <c r="T2583" i="2"/>
  <c r="Y2583" i="2" s="1"/>
  <c r="Z2583" i="2" s="1"/>
  <c r="X2583" i="2"/>
  <c r="T1966" i="2"/>
  <c r="Y1966" i="2" s="1"/>
  <c r="Z1966" i="2" s="1"/>
  <c r="X1966" i="2"/>
  <c r="T1974" i="2"/>
  <c r="Y1974" i="2" s="1"/>
  <c r="Z1974" i="2" s="1"/>
  <c r="X1974" i="2"/>
  <c r="T1982" i="2"/>
  <c r="Y1982" i="2" s="1"/>
  <c r="Z1982" i="2" s="1"/>
  <c r="X1982" i="2"/>
  <c r="T1994" i="2"/>
  <c r="Y1994" i="2" s="1"/>
  <c r="Z1994" i="2" s="1"/>
  <c r="X1994" i="2"/>
  <c r="T2409" i="2"/>
  <c r="Y2409" i="2" s="1"/>
  <c r="Z2409" i="2" s="1"/>
  <c r="X2409" i="2"/>
  <c r="T2421" i="2"/>
  <c r="Y2421" i="2" s="1"/>
  <c r="Z2421" i="2" s="1"/>
  <c r="X2421" i="2"/>
  <c r="T2425" i="2"/>
  <c r="Y2425" i="2" s="1"/>
  <c r="Z2425" i="2" s="1"/>
  <c r="X2425" i="2"/>
  <c r="T2433" i="2"/>
  <c r="Y2433" i="2" s="1"/>
  <c r="Z2433" i="2" s="1"/>
  <c r="X2433" i="2"/>
  <c r="T2437" i="2"/>
  <c r="Y2437" i="2" s="1"/>
  <c r="Z2437" i="2" s="1"/>
  <c r="X2437" i="2"/>
  <c r="T2445" i="2"/>
  <c r="Y2445" i="2" s="1"/>
  <c r="Z2445" i="2" s="1"/>
  <c r="X2445" i="2"/>
  <c r="T2449" i="2"/>
  <c r="Y2449" i="2" s="1"/>
  <c r="Z2449" i="2" s="1"/>
  <c r="X2449" i="2"/>
  <c r="T2457" i="2"/>
  <c r="Y2457" i="2" s="1"/>
  <c r="Z2457" i="2" s="1"/>
  <c r="X2457" i="2"/>
  <c r="T2461" i="2"/>
  <c r="Y2461" i="2" s="1"/>
  <c r="Z2461" i="2" s="1"/>
  <c r="X2461" i="2"/>
  <c r="T2465" i="2"/>
  <c r="Y2465" i="2" s="1"/>
  <c r="Z2465" i="2" s="1"/>
  <c r="X2465" i="2"/>
  <c r="T2469" i="2"/>
  <c r="Y2469" i="2" s="1"/>
  <c r="Z2469" i="2" s="1"/>
  <c r="X2469" i="2"/>
  <c r="T2473" i="2"/>
  <c r="Y2473" i="2" s="1"/>
  <c r="Z2473" i="2" s="1"/>
  <c r="X2473" i="2"/>
  <c r="T2477" i="2"/>
  <c r="Y2477" i="2" s="1"/>
  <c r="Z2477" i="2" s="1"/>
  <c r="X2477" i="2"/>
  <c r="T2497" i="2"/>
  <c r="Y2497" i="2" s="1"/>
  <c r="Z2497" i="2" s="1"/>
  <c r="X2497" i="2"/>
  <c r="T2505" i="2"/>
  <c r="Y2505" i="2" s="1"/>
  <c r="Z2505" i="2" s="1"/>
  <c r="X2505" i="2"/>
  <c r="T2517" i="2"/>
  <c r="Y2517" i="2" s="1"/>
  <c r="Z2517" i="2" s="1"/>
  <c r="X2517" i="2"/>
  <c r="T2603" i="2"/>
  <c r="Y2603" i="2" s="1"/>
  <c r="Z2603" i="2" s="1"/>
  <c r="X2603" i="2"/>
  <c r="T2607" i="2"/>
  <c r="Y2607" i="2" s="1"/>
  <c r="Z2607" i="2" s="1"/>
  <c r="X2607" i="2"/>
  <c r="T2619" i="2"/>
  <c r="Y2619" i="2" s="1"/>
  <c r="Z2619" i="2" s="1"/>
  <c r="X2619" i="2"/>
  <c r="T2705" i="2"/>
  <c r="Y2705" i="2" s="1"/>
  <c r="Z2705" i="2" s="1"/>
  <c r="X2705" i="2"/>
  <c r="T2717" i="2"/>
  <c r="Y2717" i="2" s="1"/>
  <c r="Z2717" i="2" s="1"/>
  <c r="X2717" i="2"/>
  <c r="T2729" i="2"/>
  <c r="Y2729" i="2" s="1"/>
  <c r="Z2729" i="2" s="1"/>
  <c r="X2729" i="2"/>
  <c r="T2737" i="2"/>
  <c r="Y2737" i="2" s="1"/>
  <c r="Z2737" i="2" s="1"/>
  <c r="X2737" i="2"/>
  <c r="T2675" i="2"/>
  <c r="Y2675" i="2" s="1"/>
  <c r="Z2675" i="2" s="1"/>
  <c r="X2675" i="2"/>
  <c r="T2687" i="2"/>
  <c r="Y2687" i="2" s="1"/>
  <c r="Z2687" i="2" s="1"/>
  <c r="X2687" i="2"/>
  <c r="T2699" i="2"/>
  <c r="Y2699" i="2" s="1"/>
  <c r="Z2699" i="2" s="1"/>
  <c r="X2699" i="2"/>
  <c r="T1564" i="2"/>
  <c r="Y1564" i="2" s="1"/>
  <c r="Z1564" i="2" s="1"/>
  <c r="X1564" i="2"/>
  <c r="T1576" i="2"/>
  <c r="Y1576" i="2" s="1"/>
  <c r="Z1576" i="2" s="1"/>
  <c r="X1576" i="2"/>
  <c r="T1588" i="2"/>
  <c r="Y1588" i="2" s="1"/>
  <c r="Z1588" i="2" s="1"/>
  <c r="X1588" i="2"/>
  <c r="T1592" i="2"/>
  <c r="Y1592" i="2" s="1"/>
  <c r="Z1592" i="2" s="1"/>
  <c r="X1592" i="2"/>
  <c r="T2640" i="2"/>
  <c r="Y2640" i="2" s="1"/>
  <c r="Z2640" i="2" s="1"/>
  <c r="X2640" i="2"/>
  <c r="T2652" i="2"/>
  <c r="Y2652" i="2" s="1"/>
  <c r="Z2652" i="2" s="1"/>
  <c r="X2652" i="2"/>
  <c r="T2742" i="2"/>
  <c r="Y2742" i="2" s="1"/>
  <c r="Z2742" i="2" s="1"/>
  <c r="X2742" i="2"/>
  <c r="T2754" i="2"/>
  <c r="Y2754" i="2" s="1"/>
  <c r="Z2754" i="2" s="1"/>
  <c r="X2754" i="2"/>
  <c r="T2762" i="2"/>
  <c r="Y2762" i="2" s="1"/>
  <c r="Z2762" i="2" s="1"/>
  <c r="X2762" i="2"/>
  <c r="T2774" i="2"/>
  <c r="Y2774" i="2" s="1"/>
  <c r="Z2774" i="2" s="1"/>
  <c r="X2774" i="2"/>
  <c r="T2860" i="2"/>
  <c r="Y2860" i="2" s="1"/>
  <c r="Z2860" i="2" s="1"/>
  <c r="X2860" i="2"/>
  <c r="T2868" i="2"/>
  <c r="Y2868" i="2" s="1"/>
  <c r="Z2868" i="2" s="1"/>
  <c r="X2868" i="2"/>
  <c r="T2880" i="2"/>
  <c r="Y2880" i="2" s="1"/>
  <c r="Z2880" i="2" s="1"/>
  <c r="X2880" i="2"/>
  <c r="T2888" i="2"/>
  <c r="Y2888" i="2" s="1"/>
  <c r="Z2888" i="2" s="1"/>
  <c r="X2888" i="2"/>
  <c r="T2818" i="2"/>
  <c r="Y2818" i="2" s="1"/>
  <c r="Z2818" i="2" s="1"/>
  <c r="X2818" i="2"/>
  <c r="T2826" i="2"/>
  <c r="Y2826" i="2" s="1"/>
  <c r="Z2826" i="2" s="1"/>
  <c r="X2826" i="2"/>
  <c r="T2834" i="2"/>
  <c r="Y2834" i="2" s="1"/>
  <c r="Z2834" i="2" s="1"/>
  <c r="X2834" i="2"/>
  <c r="T2842" i="2"/>
  <c r="Y2842" i="2" s="1"/>
  <c r="Z2842" i="2" s="1"/>
  <c r="X2842" i="2"/>
  <c r="T2846" i="2"/>
  <c r="Y2846" i="2" s="1"/>
  <c r="Z2846" i="2" s="1"/>
  <c r="X2846" i="2"/>
  <c r="T2969" i="2"/>
  <c r="Y2969" i="2" s="1"/>
  <c r="Z2969" i="2" s="1"/>
  <c r="X2969" i="2"/>
  <c r="T2973" i="2"/>
  <c r="Y2973" i="2" s="1"/>
  <c r="Z2973" i="2" s="1"/>
  <c r="X2973" i="2"/>
  <c r="T2981" i="2"/>
  <c r="Y2981" i="2" s="1"/>
  <c r="Z2981" i="2" s="1"/>
  <c r="X2981" i="2"/>
  <c r="T2989" i="2"/>
  <c r="Y2989" i="2" s="1"/>
  <c r="Z2989" i="2" s="1"/>
  <c r="X2989" i="2"/>
  <c r="T2997" i="2"/>
  <c r="Y2997" i="2" s="1"/>
  <c r="Z2997" i="2" s="1"/>
  <c r="X2997" i="2"/>
  <c r="T2894" i="2"/>
  <c r="Y2894" i="2" s="1"/>
  <c r="Z2894" i="2" s="1"/>
  <c r="X2894" i="2"/>
  <c r="T2902" i="2"/>
  <c r="Y2902" i="2" s="1"/>
  <c r="Z2902" i="2" s="1"/>
  <c r="X2902" i="2"/>
  <c r="T2910" i="2"/>
  <c r="Y2910" i="2" s="1"/>
  <c r="Z2910" i="2" s="1"/>
  <c r="X2910" i="2"/>
  <c r="T2918" i="2"/>
  <c r="Y2918" i="2" s="1"/>
  <c r="Z2918" i="2" s="1"/>
  <c r="X2918" i="2"/>
  <c r="T2926" i="2"/>
  <c r="Y2926" i="2" s="1"/>
  <c r="Z2926" i="2" s="1"/>
  <c r="X2926" i="2"/>
  <c r="T2930" i="2"/>
  <c r="Y2930" i="2" s="1"/>
  <c r="Z2930" i="2" s="1"/>
  <c r="X2930" i="2"/>
  <c r="T2938" i="2"/>
  <c r="Y2938" i="2" s="1"/>
  <c r="Z2938" i="2" s="1"/>
  <c r="X2938" i="2"/>
  <c r="T2942" i="2"/>
  <c r="Y2942" i="2" s="1"/>
  <c r="Z2942" i="2" s="1"/>
  <c r="X2942" i="2"/>
  <c r="T2950" i="2"/>
  <c r="Y2950" i="2" s="1"/>
  <c r="Z2950" i="2" s="1"/>
  <c r="X2950" i="2"/>
  <c r="T2954" i="2"/>
  <c r="Y2954" i="2" s="1"/>
  <c r="Z2954" i="2" s="1"/>
  <c r="X2954" i="2"/>
  <c r="T2958" i="2"/>
  <c r="Y2958" i="2" s="1"/>
  <c r="Z2958" i="2" s="1"/>
  <c r="X2958" i="2"/>
  <c r="T2781" i="2"/>
  <c r="Y2781" i="2" s="1"/>
  <c r="Z2781" i="2" s="1"/>
  <c r="X2781" i="2"/>
  <c r="T2785" i="2"/>
  <c r="Y2785" i="2" s="1"/>
  <c r="Z2785" i="2" s="1"/>
  <c r="X2785" i="2"/>
  <c r="T2789" i="2"/>
  <c r="Y2789" i="2" s="1"/>
  <c r="Z2789" i="2" s="1"/>
  <c r="X2789" i="2"/>
  <c r="T2793" i="2"/>
  <c r="Y2793" i="2" s="1"/>
  <c r="Z2793" i="2" s="1"/>
  <c r="X2793" i="2"/>
  <c r="T2801" i="2"/>
  <c r="Y2801" i="2" s="1"/>
  <c r="Z2801" i="2" s="1"/>
  <c r="X2801" i="2"/>
  <c r="T2805" i="2"/>
  <c r="Y2805" i="2" s="1"/>
  <c r="Z2805" i="2" s="1"/>
  <c r="X2805" i="2"/>
  <c r="T2809" i="2"/>
  <c r="Y2809" i="2" s="1"/>
  <c r="Z2809" i="2" s="1"/>
  <c r="X2809" i="2"/>
  <c r="T2813" i="2"/>
  <c r="Y2813" i="2" s="1"/>
  <c r="Z2813" i="2" s="1"/>
  <c r="X2813" i="2"/>
  <c r="T3002" i="2"/>
  <c r="Y3002" i="2" s="1"/>
  <c r="Z3002" i="2" s="1"/>
  <c r="X3002" i="2"/>
  <c r="T3006" i="2"/>
  <c r="Y3006" i="2" s="1"/>
  <c r="Z3006" i="2" s="1"/>
  <c r="X3006" i="2"/>
  <c r="T3010" i="2"/>
  <c r="Y3010" i="2" s="1"/>
  <c r="Z3010" i="2" s="1"/>
  <c r="X3010" i="2"/>
  <c r="T3014" i="2"/>
  <c r="Y3014" i="2" s="1"/>
  <c r="Z3014" i="2" s="1"/>
  <c r="X3014" i="2"/>
  <c r="T3018" i="2"/>
  <c r="Y3018" i="2" s="1"/>
  <c r="Z3018" i="2" s="1"/>
  <c r="X3018" i="2"/>
  <c r="T3022" i="2"/>
  <c r="Y3022" i="2" s="1"/>
  <c r="Z3022" i="2" s="1"/>
  <c r="X3022" i="2"/>
  <c r="T3026" i="2"/>
  <c r="Y3026" i="2" s="1"/>
  <c r="Z3026" i="2" s="1"/>
  <c r="X3026" i="2"/>
  <c r="T3030" i="2"/>
  <c r="Y3030" i="2" s="1"/>
  <c r="Z3030" i="2" s="1"/>
  <c r="X3030" i="2"/>
  <c r="T3034" i="2"/>
  <c r="Y3034" i="2" s="1"/>
  <c r="Z3034" i="2" s="1"/>
  <c r="X3034" i="2"/>
  <c r="T3038" i="2"/>
  <c r="Y3038" i="2" s="1"/>
  <c r="Z3038" i="2" s="1"/>
  <c r="X3038" i="2"/>
  <c r="T3042" i="2"/>
  <c r="Y3042" i="2" s="1"/>
  <c r="Z3042" i="2" s="1"/>
  <c r="X3042" i="2"/>
  <c r="T3046" i="2"/>
  <c r="Y3046" i="2" s="1"/>
  <c r="Z3046" i="2" s="1"/>
  <c r="X3046" i="2"/>
  <c r="T3050" i="2"/>
  <c r="Y3050" i="2" s="1"/>
  <c r="Z3050" i="2" s="1"/>
  <c r="X3050" i="2"/>
  <c r="T3054" i="2"/>
  <c r="Y3054" i="2" s="1"/>
  <c r="Z3054" i="2" s="1"/>
  <c r="X3054" i="2"/>
  <c r="T3058" i="2"/>
  <c r="Y3058" i="2" s="1"/>
  <c r="Z3058" i="2" s="1"/>
  <c r="X3058" i="2"/>
  <c r="T3062" i="2"/>
  <c r="Y3062" i="2" s="1"/>
  <c r="Z3062" i="2" s="1"/>
  <c r="X3062" i="2"/>
  <c r="T3066" i="2"/>
  <c r="Y3066" i="2" s="1"/>
  <c r="Z3066" i="2" s="1"/>
  <c r="X3066" i="2"/>
  <c r="T3070" i="2"/>
  <c r="Y3070" i="2" s="1"/>
  <c r="Z3070" i="2" s="1"/>
  <c r="X3070" i="2"/>
  <c r="T3074" i="2"/>
  <c r="Y3074" i="2" s="1"/>
  <c r="Z3074" i="2" s="1"/>
  <c r="X3074" i="2"/>
  <c r="T3078" i="2"/>
  <c r="Y3078" i="2" s="1"/>
  <c r="Z3078" i="2" s="1"/>
  <c r="X3078" i="2"/>
  <c r="T3085" i="2"/>
  <c r="Y3085" i="2" s="1"/>
  <c r="Z3085" i="2" s="1"/>
  <c r="X3085" i="2"/>
  <c r="T3089" i="2"/>
  <c r="Y3089" i="2" s="1"/>
  <c r="Z3089" i="2" s="1"/>
  <c r="X3089" i="2"/>
  <c r="T3093" i="2"/>
  <c r="Y3093" i="2" s="1"/>
  <c r="Z3093" i="2" s="1"/>
  <c r="X3093" i="2"/>
  <c r="T3097" i="2"/>
  <c r="Y3097" i="2" s="1"/>
  <c r="Z3097" i="2" s="1"/>
  <c r="X3097" i="2"/>
  <c r="T3101" i="2"/>
  <c r="Y3101" i="2" s="1"/>
  <c r="Z3101" i="2" s="1"/>
  <c r="X3101" i="2"/>
  <c r="T3105" i="2"/>
  <c r="Y3105" i="2" s="1"/>
  <c r="Z3105" i="2" s="1"/>
  <c r="X3105" i="2"/>
  <c r="T3109" i="2"/>
  <c r="Y3109" i="2" s="1"/>
  <c r="Z3109" i="2" s="1"/>
  <c r="X3109" i="2"/>
  <c r="T3150" i="2"/>
  <c r="Y3150" i="2" s="1"/>
  <c r="Z3150" i="2" s="1"/>
  <c r="X3150" i="2"/>
  <c r="T3154" i="2"/>
  <c r="Y3154" i="2" s="1"/>
  <c r="Z3154" i="2" s="1"/>
  <c r="X3154" i="2"/>
  <c r="T3158" i="2"/>
  <c r="Y3158" i="2" s="1"/>
  <c r="Z3158" i="2" s="1"/>
  <c r="X3158" i="2"/>
  <c r="T3162" i="2"/>
  <c r="Y3162" i="2" s="1"/>
  <c r="Z3162" i="2" s="1"/>
  <c r="X3162" i="2"/>
  <c r="T3166" i="2"/>
  <c r="Y3166" i="2" s="1"/>
  <c r="Z3166" i="2" s="1"/>
  <c r="X3166" i="2"/>
  <c r="T3170" i="2"/>
  <c r="Y3170" i="2" s="1"/>
  <c r="Z3170" i="2" s="1"/>
  <c r="X3170" i="2"/>
  <c r="T3174" i="2"/>
  <c r="Y3174" i="2" s="1"/>
  <c r="Z3174" i="2" s="1"/>
  <c r="X3174" i="2"/>
  <c r="T3178" i="2"/>
  <c r="Y3178" i="2" s="1"/>
  <c r="Z3178" i="2" s="1"/>
  <c r="X3178" i="2"/>
  <c r="T3182" i="2"/>
  <c r="Y3182" i="2" s="1"/>
  <c r="Z3182" i="2" s="1"/>
  <c r="X3182" i="2"/>
  <c r="T3111" i="2"/>
  <c r="Y3111" i="2" s="1"/>
  <c r="Z3111" i="2" s="1"/>
  <c r="X3111" i="2"/>
  <c r="T3115" i="2"/>
  <c r="Y3115" i="2" s="1"/>
  <c r="Z3115" i="2" s="1"/>
  <c r="X3115" i="2"/>
  <c r="T3119" i="2"/>
  <c r="Y3119" i="2" s="1"/>
  <c r="Z3119" i="2" s="1"/>
  <c r="X3119" i="2"/>
  <c r="T3123" i="2"/>
  <c r="Y3123" i="2" s="1"/>
  <c r="Z3123" i="2" s="1"/>
  <c r="X3123" i="2"/>
  <c r="T3127" i="2"/>
  <c r="Y3127" i="2" s="1"/>
  <c r="Z3127" i="2" s="1"/>
  <c r="X3127" i="2"/>
  <c r="T3135" i="2"/>
  <c r="Y3135" i="2" s="1"/>
  <c r="Z3135" i="2" s="1"/>
  <c r="X3135" i="2"/>
  <c r="T3139" i="2"/>
  <c r="Y3139" i="2" s="1"/>
  <c r="Z3139" i="2" s="1"/>
  <c r="X3139" i="2"/>
  <c r="T3143" i="2"/>
  <c r="Y3143" i="2" s="1"/>
  <c r="Z3143" i="2" s="1"/>
  <c r="X3143" i="2"/>
  <c r="T3147" i="2"/>
  <c r="Y3147" i="2" s="1"/>
  <c r="Z3147" i="2" s="1"/>
  <c r="X3147" i="2"/>
  <c r="T3188" i="2"/>
  <c r="Y3188" i="2" s="1"/>
  <c r="Z3188" i="2" s="1"/>
  <c r="X3188" i="2"/>
  <c r="T3192" i="2"/>
  <c r="Y3192" i="2" s="1"/>
  <c r="Z3192" i="2" s="1"/>
  <c r="X3192" i="2"/>
  <c r="T3196" i="2"/>
  <c r="Y3196" i="2" s="1"/>
  <c r="Z3196" i="2" s="1"/>
  <c r="X3196" i="2"/>
  <c r="T3204" i="2"/>
  <c r="Y3204" i="2" s="1"/>
  <c r="Z3204" i="2" s="1"/>
  <c r="X3204" i="2"/>
  <c r="T3208" i="2"/>
  <c r="Y3208" i="2" s="1"/>
  <c r="Z3208" i="2" s="1"/>
  <c r="X3208" i="2"/>
  <c r="T3212" i="2"/>
  <c r="Y3212" i="2" s="1"/>
  <c r="Z3212" i="2" s="1"/>
  <c r="X3212" i="2"/>
  <c r="T3216" i="2"/>
  <c r="Y3216" i="2" s="1"/>
  <c r="Z3216" i="2" s="1"/>
  <c r="X3216" i="2"/>
  <c r="T3220" i="2"/>
  <c r="Y3220" i="2" s="1"/>
  <c r="Z3220" i="2" s="1"/>
  <c r="X3220" i="2"/>
  <c r="T3224" i="2"/>
  <c r="Y3224" i="2" s="1"/>
  <c r="Z3224" i="2" s="1"/>
  <c r="X3224" i="2"/>
  <c r="T3228" i="2"/>
  <c r="Y3228" i="2" s="1"/>
  <c r="Z3228" i="2" s="1"/>
  <c r="X3228" i="2"/>
  <c r="T3235" i="2"/>
  <c r="Y3235" i="2" s="1"/>
  <c r="Z3235" i="2" s="1"/>
  <c r="X3235" i="2"/>
  <c r="T3243" i="2"/>
  <c r="Y3243" i="2" s="1"/>
  <c r="Z3243" i="2" s="1"/>
  <c r="X3243" i="2"/>
  <c r="T3247" i="2"/>
  <c r="Y3247" i="2" s="1"/>
  <c r="Z3247" i="2" s="1"/>
  <c r="X3247" i="2"/>
  <c r="T3251" i="2"/>
  <c r="Y3251" i="2" s="1"/>
  <c r="Z3251" i="2" s="1"/>
  <c r="X3251" i="2"/>
  <c r="T3255" i="2"/>
  <c r="Y3255" i="2" s="1"/>
  <c r="Z3255" i="2" s="1"/>
  <c r="X3255" i="2"/>
  <c r="T3370" i="2"/>
  <c r="Y3370" i="2" s="1"/>
  <c r="Z3370" i="2" s="1"/>
  <c r="X3370" i="2"/>
  <c r="T3378" i="2"/>
  <c r="Y3378" i="2" s="1"/>
  <c r="Z3378" i="2" s="1"/>
  <c r="X3378" i="2"/>
  <c r="T3382" i="2"/>
  <c r="Y3382" i="2" s="1"/>
  <c r="Z3382" i="2" s="1"/>
  <c r="X3382" i="2"/>
  <c r="T3386" i="2"/>
  <c r="Y3386" i="2" s="1"/>
  <c r="Z3386" i="2" s="1"/>
  <c r="X3386" i="2"/>
  <c r="T3390" i="2"/>
  <c r="Y3390" i="2" s="1"/>
  <c r="Z3390" i="2" s="1"/>
  <c r="X3390" i="2"/>
  <c r="T3394" i="2"/>
  <c r="Y3394" i="2" s="1"/>
  <c r="Z3394" i="2" s="1"/>
  <c r="X3394" i="2"/>
  <c r="T3398" i="2"/>
  <c r="Y3398" i="2" s="1"/>
  <c r="Z3398" i="2" s="1"/>
  <c r="X3398" i="2"/>
  <c r="T3402" i="2"/>
  <c r="Y3402" i="2" s="1"/>
  <c r="Z3402" i="2" s="1"/>
  <c r="X3402" i="2"/>
  <c r="T1042" i="2"/>
  <c r="Y1042" i="2" s="1"/>
  <c r="Z1042" i="2" s="1"/>
  <c r="X1042" i="2"/>
  <c r="T1046" i="2"/>
  <c r="Y1046" i="2" s="1"/>
  <c r="Z1046" i="2" s="1"/>
  <c r="X1046" i="2"/>
  <c r="T1050" i="2"/>
  <c r="Y1050" i="2" s="1"/>
  <c r="Z1050" i="2" s="1"/>
  <c r="X1050" i="2"/>
  <c r="T1054" i="2"/>
  <c r="Y1054" i="2" s="1"/>
  <c r="Z1054" i="2" s="1"/>
  <c r="X1054" i="2"/>
  <c r="T1058" i="2"/>
  <c r="Y1058" i="2" s="1"/>
  <c r="Z1058" i="2" s="1"/>
  <c r="X1058" i="2"/>
  <c r="T1062" i="2"/>
  <c r="Y1062" i="2" s="1"/>
  <c r="Z1062" i="2" s="1"/>
  <c r="X1062" i="2"/>
  <c r="T1066" i="2"/>
  <c r="Y1066" i="2" s="1"/>
  <c r="Z1066" i="2" s="1"/>
  <c r="X1066" i="2"/>
  <c r="T1074" i="2"/>
  <c r="Y1074" i="2" s="1"/>
  <c r="Z1074" i="2" s="1"/>
  <c r="X1074" i="2"/>
  <c r="T3261" i="2"/>
  <c r="Y3261" i="2" s="1"/>
  <c r="Z3261" i="2" s="1"/>
  <c r="X3261" i="2"/>
  <c r="T3265" i="2"/>
  <c r="Y3265" i="2" s="1"/>
  <c r="Z3265" i="2" s="1"/>
  <c r="X3265" i="2"/>
  <c r="T3269" i="2"/>
  <c r="Y3269" i="2" s="1"/>
  <c r="Z3269" i="2" s="1"/>
  <c r="X3269" i="2"/>
  <c r="T3273" i="2"/>
  <c r="Y3273" i="2" s="1"/>
  <c r="Z3273" i="2" s="1"/>
  <c r="X3273" i="2"/>
  <c r="T3277" i="2"/>
  <c r="Y3277" i="2" s="1"/>
  <c r="Z3277" i="2" s="1"/>
  <c r="X3277" i="2"/>
  <c r="T3281" i="2"/>
  <c r="Y3281" i="2" s="1"/>
  <c r="Z3281" i="2" s="1"/>
  <c r="X3281" i="2"/>
  <c r="T3292" i="2"/>
  <c r="Y3292" i="2" s="1"/>
  <c r="Z3292" i="2" s="1"/>
  <c r="X3292" i="2"/>
  <c r="T5886" i="2"/>
  <c r="Y5886" i="2" s="1"/>
  <c r="Z5886" i="2" s="1"/>
  <c r="X5886" i="2"/>
  <c r="T5890" i="2"/>
  <c r="Y5890" i="2" s="1"/>
  <c r="Z5890" i="2" s="1"/>
  <c r="X5890" i="2"/>
  <c r="T5894" i="2"/>
  <c r="Y5894" i="2" s="1"/>
  <c r="Z5894" i="2" s="1"/>
  <c r="X5894" i="2"/>
  <c r="T5898" i="2"/>
  <c r="Y5898" i="2" s="1"/>
  <c r="Z5898" i="2" s="1"/>
  <c r="X5898" i="2"/>
  <c r="T5902" i="2"/>
  <c r="Y5902" i="2" s="1"/>
  <c r="Z5902" i="2" s="1"/>
  <c r="X5902" i="2"/>
  <c r="T5906" i="2"/>
  <c r="Y5906" i="2" s="1"/>
  <c r="Z5906" i="2" s="1"/>
  <c r="X5906" i="2"/>
  <c r="T5910" i="2"/>
  <c r="Y5910" i="2" s="1"/>
  <c r="Z5910" i="2" s="1"/>
  <c r="X5910" i="2"/>
  <c r="T5914" i="2"/>
  <c r="Y5914" i="2" s="1"/>
  <c r="Z5914" i="2" s="1"/>
  <c r="X5914" i="2"/>
  <c r="T5918" i="2"/>
  <c r="Y5918" i="2" s="1"/>
  <c r="Z5918" i="2" s="1"/>
  <c r="X5918" i="2"/>
  <c r="T5922" i="2"/>
  <c r="Y5922" i="2" s="1"/>
  <c r="Z5922" i="2" s="1"/>
  <c r="X5922" i="2"/>
  <c r="T3299" i="2"/>
  <c r="Y3299" i="2" s="1"/>
  <c r="Z3299" i="2" s="1"/>
  <c r="X3299" i="2"/>
  <c r="T3303" i="2"/>
  <c r="Y3303" i="2" s="1"/>
  <c r="Z3303" i="2" s="1"/>
  <c r="X3303" i="2"/>
  <c r="T3307" i="2"/>
  <c r="Y3307" i="2" s="1"/>
  <c r="Z3307" i="2" s="1"/>
  <c r="X3307" i="2"/>
  <c r="T3311" i="2"/>
  <c r="Y3311" i="2" s="1"/>
  <c r="Z3311" i="2" s="1"/>
  <c r="X3311" i="2"/>
  <c r="T3315" i="2"/>
  <c r="Y3315" i="2" s="1"/>
  <c r="Z3315" i="2" s="1"/>
  <c r="X3315" i="2"/>
  <c r="T3319" i="2"/>
  <c r="Y3319" i="2" s="1"/>
  <c r="Z3319" i="2" s="1"/>
  <c r="X3319" i="2"/>
  <c r="T3323" i="2"/>
  <c r="Y3323" i="2" s="1"/>
  <c r="Z3323" i="2" s="1"/>
  <c r="X3323" i="2"/>
  <c r="T3327" i="2"/>
  <c r="Y3327" i="2" s="1"/>
  <c r="Z3327" i="2" s="1"/>
  <c r="X3327" i="2"/>
  <c r="T3335" i="2"/>
  <c r="Y3335" i="2" s="1"/>
  <c r="Z3335" i="2" s="1"/>
  <c r="X3335" i="2"/>
  <c r="T3339" i="2"/>
  <c r="Y3339" i="2" s="1"/>
  <c r="Z3339" i="2" s="1"/>
  <c r="X3339" i="2"/>
  <c r="T3343" i="2"/>
  <c r="Y3343" i="2" s="1"/>
  <c r="Z3343" i="2" s="1"/>
  <c r="X3343" i="2"/>
  <c r="T3347" i="2"/>
  <c r="Y3347" i="2" s="1"/>
  <c r="Z3347" i="2" s="1"/>
  <c r="X3347" i="2"/>
  <c r="T3351" i="2"/>
  <c r="Y3351" i="2" s="1"/>
  <c r="Z3351" i="2" s="1"/>
  <c r="X3351" i="2"/>
  <c r="T3355" i="2"/>
  <c r="Y3355" i="2" s="1"/>
  <c r="Z3355" i="2" s="1"/>
  <c r="X3355" i="2"/>
  <c r="T3359" i="2"/>
  <c r="Y3359" i="2" s="1"/>
  <c r="Z3359" i="2" s="1"/>
  <c r="X3359" i="2"/>
  <c r="T3363" i="2"/>
  <c r="Y3363" i="2" s="1"/>
  <c r="Z3363" i="2" s="1"/>
  <c r="X3363" i="2"/>
  <c r="T3367" i="2"/>
  <c r="Y3367" i="2" s="1"/>
  <c r="Z3367" i="2" s="1"/>
  <c r="X3367" i="2"/>
  <c r="T3408" i="2"/>
  <c r="Y3408" i="2" s="1"/>
  <c r="Z3408" i="2" s="1"/>
  <c r="X3408" i="2"/>
  <c r="T3412" i="2"/>
  <c r="Y3412" i="2" s="1"/>
  <c r="Z3412" i="2" s="1"/>
  <c r="X3412" i="2"/>
  <c r="T3416" i="2"/>
  <c r="Y3416" i="2" s="1"/>
  <c r="Z3416" i="2" s="1"/>
  <c r="X3416" i="2"/>
  <c r="T3420" i="2"/>
  <c r="Y3420" i="2" s="1"/>
  <c r="Z3420" i="2" s="1"/>
  <c r="X3420" i="2"/>
  <c r="T3424" i="2"/>
  <c r="Y3424" i="2" s="1"/>
  <c r="Z3424" i="2" s="1"/>
  <c r="X3424" i="2"/>
  <c r="T3428" i="2"/>
  <c r="Y3428" i="2" s="1"/>
  <c r="Z3428" i="2" s="1"/>
  <c r="X3428" i="2"/>
  <c r="T3435" i="2"/>
  <c r="Y3435" i="2" s="1"/>
  <c r="Z3435" i="2" s="1"/>
  <c r="X3435" i="2"/>
  <c r="T3439" i="2"/>
  <c r="Y3439" i="2" s="1"/>
  <c r="Z3439" i="2" s="1"/>
  <c r="X3439" i="2"/>
  <c r="T3443" i="2"/>
  <c r="Y3443" i="2" s="1"/>
  <c r="Z3443" i="2" s="1"/>
  <c r="X3443" i="2"/>
  <c r="T3484" i="2"/>
  <c r="Y3484" i="2" s="1"/>
  <c r="Z3484" i="2" s="1"/>
  <c r="X3484" i="2"/>
  <c r="T3488" i="2"/>
  <c r="Y3488" i="2" s="1"/>
  <c r="Z3488" i="2" s="1"/>
  <c r="X3488" i="2"/>
  <c r="T3492" i="2"/>
  <c r="Y3492" i="2" s="1"/>
  <c r="Z3492" i="2" s="1"/>
  <c r="X3492" i="2"/>
  <c r="T3496" i="2"/>
  <c r="Y3496" i="2" s="1"/>
  <c r="Z3496" i="2" s="1"/>
  <c r="X3496" i="2"/>
  <c r="T3500" i="2"/>
  <c r="Y3500" i="2" s="1"/>
  <c r="Z3500" i="2" s="1"/>
  <c r="X3500" i="2"/>
  <c r="T3504" i="2"/>
  <c r="Y3504" i="2" s="1"/>
  <c r="Z3504" i="2" s="1"/>
  <c r="X3504" i="2"/>
  <c r="T3508" i="2"/>
  <c r="Y3508" i="2" s="1"/>
  <c r="Z3508" i="2" s="1"/>
  <c r="X3508" i="2"/>
  <c r="T3512" i="2"/>
  <c r="Y3512" i="2" s="1"/>
  <c r="Z3512" i="2" s="1"/>
  <c r="X3512" i="2"/>
  <c r="T3516" i="2"/>
  <c r="Y3516" i="2" s="1"/>
  <c r="Z3516" i="2" s="1"/>
  <c r="X3516" i="2"/>
  <c r="T3557" i="2"/>
  <c r="Y3557" i="2" s="1"/>
  <c r="Z3557" i="2" s="1"/>
  <c r="X3557" i="2"/>
  <c r="T3561" i="2"/>
  <c r="Y3561" i="2" s="1"/>
  <c r="Z3561" i="2" s="1"/>
  <c r="X3561" i="2"/>
  <c r="T3565" i="2"/>
  <c r="Y3565" i="2" s="1"/>
  <c r="Z3565" i="2" s="1"/>
  <c r="X3565" i="2"/>
  <c r="T3569" i="2"/>
  <c r="Y3569" i="2" s="1"/>
  <c r="Z3569" i="2" s="1"/>
  <c r="X3569" i="2"/>
  <c r="T3573" i="2"/>
  <c r="Y3573" i="2" s="1"/>
  <c r="Z3573" i="2" s="1"/>
  <c r="X3573" i="2"/>
  <c r="T3577" i="2"/>
  <c r="Y3577" i="2" s="1"/>
  <c r="Z3577" i="2" s="1"/>
  <c r="X3577" i="2"/>
  <c r="T3581" i="2"/>
  <c r="Y3581" i="2" s="1"/>
  <c r="Z3581" i="2" s="1"/>
  <c r="X3581" i="2"/>
  <c r="T3585" i="2"/>
  <c r="Y3585" i="2" s="1"/>
  <c r="Z3585" i="2" s="1"/>
  <c r="X3585" i="2"/>
  <c r="T3588" i="2"/>
  <c r="Y3588" i="2" s="1"/>
  <c r="Z3588" i="2" s="1"/>
  <c r="X3588" i="2"/>
  <c r="T3592" i="2"/>
  <c r="Y3592" i="2" s="1"/>
  <c r="Z3592" i="2" s="1"/>
  <c r="X3592" i="2"/>
  <c r="T3596" i="2"/>
  <c r="Y3596" i="2" s="1"/>
  <c r="Z3596" i="2" s="1"/>
  <c r="X3596" i="2"/>
  <c r="T3600" i="2"/>
  <c r="Y3600" i="2" s="1"/>
  <c r="Z3600" i="2" s="1"/>
  <c r="X3600" i="2"/>
  <c r="T3604" i="2"/>
  <c r="Y3604" i="2" s="1"/>
  <c r="Z3604" i="2" s="1"/>
  <c r="X3604" i="2"/>
  <c r="T3608" i="2"/>
  <c r="Y3608" i="2" s="1"/>
  <c r="Z3608" i="2" s="1"/>
  <c r="X3608" i="2"/>
  <c r="T3612" i="2"/>
  <c r="Y3612" i="2" s="1"/>
  <c r="Z3612" i="2" s="1"/>
  <c r="X3612" i="2"/>
  <c r="T3620" i="2"/>
  <c r="Y3620" i="2" s="1"/>
  <c r="Z3620" i="2" s="1"/>
  <c r="X3620" i="2"/>
  <c r="T3624" i="2"/>
  <c r="Y3624" i="2" s="1"/>
  <c r="Z3624" i="2" s="1"/>
  <c r="X3624" i="2"/>
  <c r="T3628" i="2"/>
  <c r="Y3628" i="2" s="1"/>
  <c r="Z3628" i="2" s="1"/>
  <c r="X3628" i="2"/>
  <c r="T5926" i="2"/>
  <c r="Y5926" i="2" s="1"/>
  <c r="Z5926" i="2" s="1"/>
  <c r="X5926" i="2"/>
  <c r="T5930" i="2"/>
  <c r="Y5930" i="2" s="1"/>
  <c r="Z5930" i="2" s="1"/>
  <c r="X5930" i="2"/>
  <c r="T5934" i="2"/>
  <c r="Y5934" i="2" s="1"/>
  <c r="Z5934" i="2" s="1"/>
  <c r="X5934" i="2"/>
  <c r="T5938" i="2"/>
  <c r="Y5938" i="2" s="1"/>
  <c r="Z5938" i="2" s="1"/>
  <c r="X5938" i="2"/>
  <c r="T5946" i="2"/>
  <c r="Y5946" i="2" s="1"/>
  <c r="Z5946" i="2" s="1"/>
  <c r="X5946" i="2"/>
  <c r="T5950" i="2"/>
  <c r="Y5950" i="2" s="1"/>
  <c r="Z5950" i="2" s="1"/>
  <c r="X5950" i="2"/>
  <c r="T5954" i="2"/>
  <c r="Y5954" i="2" s="1"/>
  <c r="Z5954" i="2" s="1"/>
  <c r="X5954" i="2"/>
  <c r="T5958" i="2"/>
  <c r="Y5958" i="2" s="1"/>
  <c r="Z5958" i="2" s="1"/>
  <c r="X5958" i="2"/>
  <c r="T5851" i="2"/>
  <c r="Y5851" i="2" s="1"/>
  <c r="Z5851" i="2" s="1"/>
  <c r="X5851" i="2"/>
  <c r="T5855" i="2"/>
  <c r="Y5855" i="2" s="1"/>
  <c r="Z5855" i="2" s="1"/>
  <c r="X5855" i="2"/>
  <c r="T5859" i="2"/>
  <c r="Y5859" i="2" s="1"/>
  <c r="Z5859" i="2" s="1"/>
  <c r="X5859" i="2"/>
  <c r="T5867" i="2"/>
  <c r="Y5867" i="2" s="1"/>
  <c r="Z5867" i="2" s="1"/>
  <c r="X5867" i="2"/>
  <c r="T5871" i="2"/>
  <c r="Y5871" i="2" s="1"/>
  <c r="Z5871" i="2" s="1"/>
  <c r="X5871" i="2"/>
  <c r="T5875" i="2"/>
  <c r="Y5875" i="2" s="1"/>
  <c r="Z5875" i="2" s="1"/>
  <c r="X5875" i="2"/>
  <c r="T5879" i="2"/>
  <c r="Y5879" i="2" s="1"/>
  <c r="Z5879" i="2" s="1"/>
  <c r="X5879" i="2"/>
  <c r="T5883" i="2"/>
  <c r="Y5883" i="2" s="1"/>
  <c r="Z5883" i="2" s="1"/>
  <c r="X5883" i="2"/>
  <c r="T3523" i="2"/>
  <c r="Y3523" i="2" s="1"/>
  <c r="Z3523" i="2" s="1"/>
  <c r="X3523" i="2"/>
  <c r="T3530" i="2"/>
  <c r="Y3530" i="2" s="1"/>
  <c r="Z3530" i="2" s="1"/>
  <c r="X3530" i="2"/>
  <c r="T3538" i="2"/>
  <c r="Y3538" i="2" s="1"/>
  <c r="Z3538" i="2" s="1"/>
  <c r="X3538" i="2"/>
  <c r="T3546" i="2"/>
  <c r="Y3546" i="2" s="1"/>
  <c r="Z3546" i="2" s="1"/>
  <c r="X3546" i="2"/>
  <c r="T3554" i="2"/>
  <c r="Y3554" i="2" s="1"/>
  <c r="Z3554" i="2" s="1"/>
  <c r="X3554" i="2"/>
  <c r="T3636" i="2"/>
  <c r="Y3636" i="2" s="1"/>
  <c r="Z3636" i="2" s="1"/>
  <c r="X3636" i="2"/>
  <c r="T3644" i="2"/>
  <c r="Y3644" i="2" s="1"/>
  <c r="Z3644" i="2" s="1"/>
  <c r="X3644" i="2"/>
  <c r="T3648" i="2"/>
  <c r="Y3648" i="2" s="1"/>
  <c r="Z3648" i="2" s="1"/>
  <c r="X3648" i="2"/>
  <c r="T3656" i="2"/>
  <c r="Y3656" i="2" s="1"/>
  <c r="Z3656" i="2" s="1"/>
  <c r="X3656" i="2"/>
  <c r="T3664" i="2"/>
  <c r="Y3664" i="2" s="1"/>
  <c r="Z3664" i="2" s="1"/>
  <c r="X3664" i="2"/>
  <c r="T3672" i="2"/>
  <c r="Y3672" i="2" s="1"/>
  <c r="Z3672" i="2" s="1"/>
  <c r="X3672" i="2"/>
  <c r="T3680" i="2"/>
  <c r="Y3680" i="2" s="1"/>
  <c r="Z3680" i="2" s="1"/>
  <c r="X3680" i="2"/>
  <c r="T3688" i="2"/>
  <c r="Y3688" i="2" s="1"/>
  <c r="Z3688" i="2" s="1"/>
  <c r="X3688" i="2"/>
  <c r="T3700" i="2"/>
  <c r="Y3700" i="2" s="1"/>
  <c r="Z3700" i="2" s="1"/>
  <c r="X3700" i="2"/>
  <c r="T3449" i="2"/>
  <c r="Y3449" i="2" s="1"/>
  <c r="Z3449" i="2" s="1"/>
  <c r="X3449" i="2"/>
  <c r="T3457" i="2"/>
  <c r="Y3457" i="2" s="1"/>
  <c r="Z3457" i="2" s="1"/>
  <c r="X3457" i="2"/>
  <c r="T3465" i="2"/>
  <c r="Y3465" i="2" s="1"/>
  <c r="Z3465" i="2" s="1"/>
  <c r="X3465" i="2"/>
  <c r="T3473" i="2"/>
  <c r="Y3473" i="2" s="1"/>
  <c r="Z3473" i="2" s="1"/>
  <c r="X3473" i="2"/>
  <c r="T3477" i="2"/>
  <c r="Y3477" i="2" s="1"/>
  <c r="Z3477" i="2" s="1"/>
  <c r="X3477" i="2"/>
  <c r="T3703" i="2"/>
  <c r="Y3703" i="2" s="1"/>
  <c r="Z3703" i="2" s="1"/>
  <c r="X3703" i="2"/>
  <c r="T3711" i="2"/>
  <c r="Y3711" i="2" s="1"/>
  <c r="Z3711" i="2" s="1"/>
  <c r="X3711" i="2"/>
  <c r="T3719" i="2"/>
  <c r="Y3719" i="2" s="1"/>
  <c r="Z3719" i="2" s="1"/>
  <c r="X3719" i="2"/>
  <c r="T3727" i="2"/>
  <c r="Y3727" i="2" s="1"/>
  <c r="Z3727" i="2" s="1"/>
  <c r="X3727" i="2"/>
  <c r="T3735" i="2"/>
  <c r="Y3735" i="2" s="1"/>
  <c r="Z3735" i="2" s="1"/>
  <c r="X3735" i="2"/>
  <c r="T4298" i="2"/>
  <c r="Y4298" i="2" s="1"/>
  <c r="Z4298" i="2" s="1"/>
  <c r="X4298" i="2"/>
  <c r="T4306" i="2"/>
  <c r="Y4306" i="2" s="1"/>
  <c r="Z4306" i="2" s="1"/>
  <c r="X4306" i="2"/>
  <c r="T4314" i="2"/>
  <c r="Y4314" i="2" s="1"/>
  <c r="Z4314" i="2" s="1"/>
  <c r="X4314" i="2"/>
  <c r="T4322" i="2"/>
  <c r="Y4322" i="2" s="1"/>
  <c r="Z4322" i="2" s="1"/>
  <c r="X4322" i="2"/>
  <c r="T4186" i="2"/>
  <c r="Y4186" i="2" s="1"/>
  <c r="Z4186" i="2" s="1"/>
  <c r="X4186" i="2"/>
  <c r="T4190" i="2"/>
  <c r="Y4190" i="2" s="1"/>
  <c r="Z4190" i="2" s="1"/>
  <c r="X4190" i="2"/>
  <c r="T4198" i="2"/>
  <c r="Y4198" i="2" s="1"/>
  <c r="Z4198" i="2" s="1"/>
  <c r="X4198" i="2"/>
  <c r="T4202" i="2"/>
  <c r="Y4202" i="2" s="1"/>
  <c r="Z4202" i="2" s="1"/>
  <c r="X4202" i="2"/>
  <c r="T4206" i="2"/>
  <c r="Y4206" i="2" s="1"/>
  <c r="Z4206" i="2" s="1"/>
  <c r="X4206" i="2"/>
  <c r="T4210" i="2"/>
  <c r="Y4210" i="2" s="1"/>
  <c r="Z4210" i="2" s="1"/>
  <c r="X4210" i="2"/>
  <c r="T4218" i="2"/>
  <c r="Y4218" i="2" s="1"/>
  <c r="Z4218" i="2" s="1"/>
  <c r="X4218" i="2"/>
  <c r="T3778" i="2"/>
  <c r="Y3778" i="2" s="1"/>
  <c r="Z3778" i="2" s="1"/>
  <c r="X3778" i="2"/>
  <c r="T3782" i="2"/>
  <c r="Y3782" i="2" s="1"/>
  <c r="Z3782" i="2" s="1"/>
  <c r="X3782" i="2"/>
  <c r="T3786" i="2"/>
  <c r="Y3786" i="2" s="1"/>
  <c r="Z3786" i="2" s="1"/>
  <c r="X3786" i="2"/>
  <c r="T3790" i="2"/>
  <c r="Y3790" i="2" s="1"/>
  <c r="Z3790" i="2" s="1"/>
  <c r="X3790" i="2"/>
  <c r="T3794" i="2"/>
  <c r="Y3794" i="2" s="1"/>
  <c r="Z3794" i="2" s="1"/>
  <c r="X3794" i="2"/>
  <c r="T3802" i="2"/>
  <c r="Y3802" i="2" s="1"/>
  <c r="Z3802" i="2" s="1"/>
  <c r="X3802" i="2"/>
  <c r="T3806" i="2"/>
  <c r="Y3806" i="2" s="1"/>
  <c r="Z3806" i="2" s="1"/>
  <c r="X3806" i="2"/>
  <c r="T3810" i="2"/>
  <c r="Y3810" i="2" s="1"/>
  <c r="Z3810" i="2" s="1"/>
  <c r="X3810" i="2"/>
  <c r="T3888" i="2"/>
  <c r="Y3888" i="2" s="1"/>
  <c r="Z3888" i="2" s="1"/>
  <c r="X3888" i="2"/>
  <c r="T3892" i="2"/>
  <c r="Y3892" i="2" s="1"/>
  <c r="Z3892" i="2" s="1"/>
  <c r="X3892" i="2"/>
  <c r="T3896" i="2"/>
  <c r="Y3896" i="2" s="1"/>
  <c r="Z3896" i="2" s="1"/>
  <c r="X3896" i="2"/>
  <c r="T3900" i="2"/>
  <c r="Y3900" i="2" s="1"/>
  <c r="Z3900" i="2" s="1"/>
  <c r="X3900" i="2"/>
  <c r="T3904" i="2"/>
  <c r="Y3904" i="2" s="1"/>
  <c r="Z3904" i="2" s="1"/>
  <c r="X3904" i="2"/>
  <c r="T3908" i="2"/>
  <c r="Y3908" i="2" s="1"/>
  <c r="Z3908" i="2" s="1"/>
  <c r="X3908" i="2"/>
  <c r="T3912" i="2"/>
  <c r="Y3912" i="2" s="1"/>
  <c r="Z3912" i="2" s="1"/>
  <c r="X3912" i="2"/>
  <c r="T3916" i="2"/>
  <c r="Y3916" i="2" s="1"/>
  <c r="Z3916" i="2" s="1"/>
  <c r="X3916" i="2"/>
  <c r="T3920" i="2"/>
  <c r="Y3920" i="2" s="1"/>
  <c r="Z3920" i="2" s="1"/>
  <c r="X3920" i="2"/>
  <c r="T3924" i="2"/>
  <c r="Y3924" i="2" s="1"/>
  <c r="Z3924" i="2" s="1"/>
  <c r="X3924" i="2"/>
  <c r="T4113" i="2"/>
  <c r="Y4113" i="2" s="1"/>
  <c r="Z4113" i="2" s="1"/>
  <c r="X4113" i="2"/>
  <c r="T4117" i="2"/>
  <c r="Y4117" i="2" s="1"/>
  <c r="Z4117" i="2" s="1"/>
  <c r="X4117" i="2"/>
  <c r="T4125" i="2"/>
  <c r="Y4125" i="2" s="1"/>
  <c r="Z4125" i="2" s="1"/>
  <c r="X4125" i="2"/>
  <c r="T4129" i="2"/>
  <c r="Y4129" i="2" s="1"/>
  <c r="Z4129" i="2" s="1"/>
  <c r="X4129" i="2"/>
  <c r="T4133" i="2"/>
  <c r="Y4133" i="2" s="1"/>
  <c r="Z4133" i="2" s="1"/>
  <c r="X4133" i="2"/>
  <c r="T4137" i="2"/>
  <c r="Y4137" i="2" s="1"/>
  <c r="Z4137" i="2" s="1"/>
  <c r="X4137" i="2"/>
  <c r="T4141" i="2"/>
  <c r="Y4141" i="2" s="1"/>
  <c r="Z4141" i="2" s="1"/>
  <c r="X4141" i="2"/>
  <c r="T4145" i="2"/>
  <c r="Y4145" i="2" s="1"/>
  <c r="Z4145" i="2" s="1"/>
  <c r="X4145" i="2"/>
  <c r="T4001" i="2"/>
  <c r="Y4001" i="2" s="1"/>
  <c r="Z4001" i="2" s="1"/>
  <c r="X4001" i="2"/>
  <c r="T4005" i="2"/>
  <c r="Y4005" i="2" s="1"/>
  <c r="Z4005" i="2" s="1"/>
  <c r="X4005" i="2"/>
  <c r="T4009" i="2"/>
  <c r="Y4009" i="2" s="1"/>
  <c r="Z4009" i="2" s="1"/>
  <c r="X4009" i="2"/>
  <c r="T4013" i="2"/>
  <c r="Y4013" i="2" s="1"/>
  <c r="Z4013" i="2" s="1"/>
  <c r="X4013" i="2"/>
  <c r="T4017" i="2"/>
  <c r="Y4017" i="2" s="1"/>
  <c r="Z4017" i="2" s="1"/>
  <c r="X4017" i="2"/>
  <c r="T4021" i="2"/>
  <c r="Y4021" i="2" s="1"/>
  <c r="Z4021" i="2" s="1"/>
  <c r="X4021" i="2"/>
  <c r="T4025" i="2"/>
  <c r="Y4025" i="2" s="1"/>
  <c r="Z4025" i="2" s="1"/>
  <c r="X4025" i="2"/>
  <c r="T4029" i="2"/>
  <c r="Y4029" i="2" s="1"/>
  <c r="Z4029" i="2" s="1"/>
  <c r="X4029" i="2"/>
  <c r="T4033" i="2"/>
  <c r="Y4033" i="2" s="1"/>
  <c r="Z4033" i="2" s="1"/>
  <c r="X4033" i="2"/>
  <c r="T3745" i="2"/>
  <c r="Y3745" i="2" s="1"/>
  <c r="Z3745" i="2" s="1"/>
  <c r="X3745" i="2"/>
  <c r="T3749" i="2"/>
  <c r="Y3749" i="2" s="1"/>
  <c r="Z3749" i="2" s="1"/>
  <c r="X3749" i="2"/>
  <c r="T3753" i="2"/>
  <c r="Y3753" i="2" s="1"/>
  <c r="Z3753" i="2" s="1"/>
  <c r="X3753" i="2"/>
  <c r="T3757" i="2"/>
  <c r="Y3757" i="2" s="1"/>
  <c r="Z3757" i="2" s="1"/>
  <c r="X3757" i="2"/>
  <c r="T3761" i="2"/>
  <c r="Y3761" i="2" s="1"/>
  <c r="Z3761" i="2" s="1"/>
  <c r="X3761" i="2"/>
  <c r="T3765" i="2"/>
  <c r="Y3765" i="2" s="1"/>
  <c r="Z3765" i="2" s="1"/>
  <c r="X3765" i="2"/>
  <c r="T3769" i="2"/>
  <c r="Y3769" i="2" s="1"/>
  <c r="Z3769" i="2" s="1"/>
  <c r="X3769" i="2"/>
  <c r="T3773" i="2"/>
  <c r="Y3773" i="2" s="1"/>
  <c r="Z3773" i="2" s="1"/>
  <c r="X3773" i="2"/>
  <c r="T3925" i="2"/>
  <c r="Y3925" i="2" s="1"/>
  <c r="Z3925" i="2" s="1"/>
  <c r="X3925" i="2"/>
  <c r="T3929" i="2"/>
  <c r="Y3929" i="2" s="1"/>
  <c r="Z3929" i="2" s="1"/>
  <c r="X3929" i="2"/>
  <c r="T3933" i="2"/>
  <c r="Y3933" i="2" s="1"/>
  <c r="Z3933" i="2" s="1"/>
  <c r="X3933" i="2"/>
  <c r="T3937" i="2"/>
  <c r="Y3937" i="2" s="1"/>
  <c r="Z3937" i="2" s="1"/>
  <c r="X3937" i="2"/>
  <c r="T3941" i="2"/>
  <c r="Y3941" i="2" s="1"/>
  <c r="Z3941" i="2" s="1"/>
  <c r="X3941" i="2"/>
  <c r="T3945" i="2"/>
  <c r="Y3945" i="2" s="1"/>
  <c r="Z3945" i="2" s="1"/>
  <c r="X3945" i="2"/>
  <c r="T3949" i="2"/>
  <c r="Y3949" i="2" s="1"/>
  <c r="Z3949" i="2" s="1"/>
  <c r="X3949" i="2"/>
  <c r="T3957" i="2"/>
  <c r="Y3957" i="2" s="1"/>
  <c r="Z3957" i="2" s="1"/>
  <c r="X3957" i="2"/>
  <c r="T3961" i="2"/>
  <c r="Y3961" i="2" s="1"/>
  <c r="Z3961" i="2" s="1"/>
  <c r="X3961" i="2"/>
  <c r="T3965" i="2"/>
  <c r="Y3965" i="2" s="1"/>
  <c r="Z3965" i="2" s="1"/>
  <c r="X3965" i="2"/>
  <c r="T3969" i="2"/>
  <c r="Y3969" i="2" s="1"/>
  <c r="Z3969" i="2" s="1"/>
  <c r="X3969" i="2"/>
  <c r="T3973" i="2"/>
  <c r="Y3973" i="2" s="1"/>
  <c r="Z3973" i="2" s="1"/>
  <c r="X3973" i="2"/>
  <c r="T3977" i="2"/>
  <c r="Y3977" i="2" s="1"/>
  <c r="Z3977" i="2" s="1"/>
  <c r="X3977" i="2"/>
  <c r="T3981" i="2"/>
  <c r="Y3981" i="2" s="1"/>
  <c r="Z3981" i="2" s="1"/>
  <c r="X3981" i="2"/>
  <c r="T3985" i="2"/>
  <c r="Y3985" i="2" s="1"/>
  <c r="Z3985" i="2" s="1"/>
  <c r="X3985" i="2"/>
  <c r="T3989" i="2"/>
  <c r="Y3989" i="2" s="1"/>
  <c r="Z3989" i="2" s="1"/>
  <c r="X3989" i="2"/>
  <c r="T3993" i="2"/>
  <c r="Y3993" i="2" s="1"/>
  <c r="Z3993" i="2" s="1"/>
  <c r="X3993" i="2"/>
  <c r="T3997" i="2"/>
  <c r="Y3997" i="2" s="1"/>
  <c r="Z3997" i="2" s="1"/>
  <c r="X3997" i="2"/>
  <c r="T4371" i="2"/>
  <c r="Y4371" i="2" s="1"/>
  <c r="Z4371" i="2" s="1"/>
  <c r="X4371" i="2"/>
  <c r="T4375" i="2"/>
  <c r="Y4375" i="2" s="1"/>
  <c r="Z4375" i="2" s="1"/>
  <c r="X4375" i="2"/>
  <c r="T4379" i="2"/>
  <c r="Y4379" i="2" s="1"/>
  <c r="Z4379" i="2" s="1"/>
  <c r="X4379" i="2"/>
  <c r="T4383" i="2"/>
  <c r="Y4383" i="2" s="1"/>
  <c r="Z4383" i="2" s="1"/>
  <c r="X4383" i="2"/>
  <c r="T4391" i="2"/>
  <c r="Y4391" i="2" s="1"/>
  <c r="Z4391" i="2" s="1"/>
  <c r="X4391" i="2"/>
  <c r="T4395" i="2"/>
  <c r="Y4395" i="2" s="1"/>
  <c r="Z4395" i="2" s="1"/>
  <c r="X4395" i="2"/>
  <c r="T4402" i="2"/>
  <c r="Y4402" i="2" s="1"/>
  <c r="Z4402" i="2" s="1"/>
  <c r="X4402" i="2"/>
  <c r="T4258" i="2"/>
  <c r="Y4258" i="2" s="1"/>
  <c r="Z4258" i="2" s="1"/>
  <c r="X4258" i="2"/>
  <c r="T4262" i="2"/>
  <c r="Y4262" i="2" s="1"/>
  <c r="Z4262" i="2" s="1"/>
  <c r="X4262" i="2"/>
  <c r="T4266" i="2"/>
  <c r="Y4266" i="2" s="1"/>
  <c r="Z4266" i="2" s="1"/>
  <c r="X4266" i="2"/>
  <c r="T4270" i="2"/>
  <c r="Y4270" i="2" s="1"/>
  <c r="Z4270" i="2" s="1"/>
  <c r="X4270" i="2"/>
  <c r="T4274" i="2"/>
  <c r="Y4274" i="2" s="1"/>
  <c r="Z4274" i="2" s="1"/>
  <c r="X4274" i="2"/>
  <c r="T4278" i="2"/>
  <c r="Y4278" i="2" s="1"/>
  <c r="Z4278" i="2" s="1"/>
  <c r="X4278" i="2"/>
  <c r="T4282" i="2"/>
  <c r="Y4282" i="2" s="1"/>
  <c r="Z4282" i="2" s="1"/>
  <c r="X4282" i="2"/>
  <c r="T4286" i="2"/>
  <c r="Y4286" i="2" s="1"/>
  <c r="Z4286" i="2" s="1"/>
  <c r="X4286" i="2"/>
  <c r="T4290" i="2"/>
  <c r="Y4290" i="2" s="1"/>
  <c r="Z4290" i="2" s="1"/>
  <c r="X4290" i="2"/>
  <c r="T4294" i="2"/>
  <c r="Y4294" i="2" s="1"/>
  <c r="Z4294" i="2" s="1"/>
  <c r="X4294" i="2"/>
  <c r="T4224" i="2"/>
  <c r="Y4224" i="2" s="1"/>
  <c r="Z4224" i="2" s="1"/>
  <c r="X4224" i="2"/>
  <c r="T4228" i="2"/>
  <c r="Y4228" i="2" s="1"/>
  <c r="Z4228" i="2" s="1"/>
  <c r="X4228" i="2"/>
  <c r="T4232" i="2"/>
  <c r="Y4232" i="2" s="1"/>
  <c r="Z4232" i="2" s="1"/>
  <c r="X4232" i="2"/>
  <c r="T4236" i="2"/>
  <c r="Y4236" i="2" s="1"/>
  <c r="Z4236" i="2" s="1"/>
  <c r="X4236" i="2"/>
  <c r="T4239" i="2"/>
  <c r="Y4239" i="2" s="1"/>
  <c r="Z4239" i="2" s="1"/>
  <c r="X4239" i="2"/>
  <c r="T4243" i="2"/>
  <c r="Y4243" i="2" s="1"/>
  <c r="Z4243" i="2" s="1"/>
  <c r="X4243" i="2"/>
  <c r="T4250" i="2"/>
  <c r="Y4250" i="2" s="1"/>
  <c r="Z4250" i="2" s="1"/>
  <c r="X4250" i="2"/>
  <c r="T4254" i="2"/>
  <c r="Y4254" i="2" s="1"/>
  <c r="Z4254" i="2" s="1"/>
  <c r="X4254" i="2"/>
  <c r="T4335" i="2"/>
  <c r="Y4335" i="2" s="1"/>
  <c r="Z4335" i="2" s="1"/>
  <c r="X4335" i="2"/>
  <c r="T4339" i="2"/>
  <c r="Y4339" i="2" s="1"/>
  <c r="Z4339" i="2" s="1"/>
  <c r="X4339" i="2"/>
  <c r="T4343" i="2"/>
  <c r="Y4343" i="2" s="1"/>
  <c r="Z4343" i="2" s="1"/>
  <c r="X4343" i="2"/>
  <c r="T4347" i="2"/>
  <c r="Y4347" i="2" s="1"/>
  <c r="Z4347" i="2" s="1"/>
  <c r="X4347" i="2"/>
  <c r="T4351" i="2"/>
  <c r="Y4351" i="2" s="1"/>
  <c r="Z4351" i="2" s="1"/>
  <c r="X4351" i="2"/>
  <c r="T4359" i="2"/>
  <c r="Y4359" i="2" s="1"/>
  <c r="Z4359" i="2" s="1"/>
  <c r="X4359" i="2"/>
  <c r="T4363" i="2"/>
  <c r="Y4363" i="2" s="1"/>
  <c r="Z4363" i="2" s="1"/>
  <c r="X4363" i="2"/>
  <c r="T4038" i="2"/>
  <c r="Y4038" i="2" s="1"/>
  <c r="Z4038" i="2" s="1"/>
  <c r="X4038" i="2"/>
  <c r="T4042" i="2"/>
  <c r="Y4042" i="2" s="1"/>
  <c r="Z4042" i="2" s="1"/>
  <c r="X4042" i="2"/>
  <c r="T4046" i="2"/>
  <c r="Y4046" i="2" s="1"/>
  <c r="Z4046" i="2" s="1"/>
  <c r="X4046" i="2"/>
  <c r="T4050" i="2"/>
  <c r="Y4050" i="2" s="1"/>
  <c r="Z4050" i="2" s="1"/>
  <c r="X4050" i="2"/>
  <c r="T4054" i="2"/>
  <c r="Y4054" i="2" s="1"/>
  <c r="Z4054" i="2" s="1"/>
  <c r="X4054" i="2"/>
  <c r="T4061" i="2"/>
  <c r="Y4061" i="2" s="1"/>
  <c r="Z4061" i="2" s="1"/>
  <c r="X4061" i="2"/>
  <c r="T4065" i="2"/>
  <c r="Y4065" i="2" s="1"/>
  <c r="Z4065" i="2" s="1"/>
  <c r="X4065" i="2"/>
  <c r="T4072" i="2"/>
  <c r="Y4072" i="2" s="1"/>
  <c r="Z4072" i="2" s="1"/>
  <c r="X4072" i="2"/>
  <c r="T4076" i="2"/>
  <c r="Y4076" i="2" s="1"/>
  <c r="Z4076" i="2" s="1"/>
  <c r="X4076" i="2"/>
  <c r="T4080" i="2"/>
  <c r="Y4080" i="2" s="1"/>
  <c r="Z4080" i="2" s="1"/>
  <c r="X4080" i="2"/>
  <c r="T4084" i="2"/>
  <c r="Y4084" i="2" s="1"/>
  <c r="Z4084" i="2" s="1"/>
  <c r="X4084" i="2"/>
  <c r="T4088" i="2"/>
  <c r="Y4088" i="2" s="1"/>
  <c r="Z4088" i="2" s="1"/>
  <c r="X4088" i="2"/>
  <c r="T4091" i="2"/>
  <c r="Y4091" i="2" s="1"/>
  <c r="Z4091" i="2" s="1"/>
  <c r="X4091" i="2"/>
  <c r="T4095" i="2"/>
  <c r="Y4095" i="2" s="1"/>
  <c r="Z4095" i="2" s="1"/>
  <c r="X4095" i="2"/>
  <c r="T4103" i="2"/>
  <c r="Y4103" i="2" s="1"/>
  <c r="Z4103" i="2" s="1"/>
  <c r="X4103" i="2"/>
  <c r="T4107" i="2"/>
  <c r="Y4107" i="2" s="1"/>
  <c r="Z4107" i="2" s="1"/>
  <c r="X4107" i="2"/>
  <c r="T3815" i="2"/>
  <c r="Y3815" i="2" s="1"/>
  <c r="Z3815" i="2" s="1"/>
  <c r="X3815" i="2"/>
  <c r="T3819" i="2"/>
  <c r="Y3819" i="2" s="1"/>
  <c r="Z3819" i="2" s="1"/>
  <c r="X3819" i="2"/>
  <c r="T3823" i="2"/>
  <c r="Y3823" i="2" s="1"/>
  <c r="Z3823" i="2" s="1"/>
  <c r="X3823" i="2"/>
  <c r="T3827" i="2"/>
  <c r="Y3827" i="2" s="1"/>
  <c r="Z3827" i="2" s="1"/>
  <c r="X3827" i="2"/>
  <c r="T3831" i="2"/>
  <c r="Y3831" i="2" s="1"/>
  <c r="Z3831" i="2" s="1"/>
  <c r="X3831" i="2"/>
  <c r="T3835" i="2"/>
  <c r="Y3835" i="2" s="1"/>
  <c r="Z3835" i="2" s="1"/>
  <c r="X3835" i="2"/>
  <c r="T3839" i="2"/>
  <c r="Y3839" i="2" s="1"/>
  <c r="Z3839" i="2" s="1"/>
  <c r="X3839" i="2"/>
  <c r="T3843" i="2"/>
  <c r="Y3843" i="2" s="1"/>
  <c r="Z3843" i="2" s="1"/>
  <c r="X3843" i="2"/>
  <c r="T3850" i="2"/>
  <c r="Y3850" i="2" s="1"/>
  <c r="Z3850" i="2" s="1"/>
  <c r="X3850" i="2"/>
  <c r="T3854" i="2"/>
  <c r="Y3854" i="2" s="1"/>
  <c r="Z3854" i="2" s="1"/>
  <c r="X3854" i="2"/>
  <c r="T3858" i="2"/>
  <c r="Y3858" i="2" s="1"/>
  <c r="Z3858" i="2" s="1"/>
  <c r="X3858" i="2"/>
  <c r="T3862" i="2"/>
  <c r="Y3862" i="2" s="1"/>
  <c r="Z3862" i="2" s="1"/>
  <c r="X3862" i="2"/>
  <c r="T3866" i="2"/>
  <c r="Y3866" i="2" s="1"/>
  <c r="Z3866" i="2" s="1"/>
  <c r="X3866" i="2"/>
  <c r="T3869" i="2"/>
  <c r="Y3869" i="2" s="1"/>
  <c r="Z3869" i="2" s="1"/>
  <c r="X3869" i="2"/>
  <c r="T3877" i="2"/>
  <c r="Y3877" i="2" s="1"/>
  <c r="Z3877" i="2" s="1"/>
  <c r="X3877" i="2"/>
  <c r="T3880" i="2"/>
  <c r="Y3880" i="2" s="1"/>
  <c r="Z3880" i="2" s="1"/>
  <c r="X3880" i="2"/>
  <c r="T3884" i="2"/>
  <c r="Y3884" i="2" s="1"/>
  <c r="Z3884" i="2" s="1"/>
  <c r="X3884" i="2"/>
  <c r="T4406" i="2"/>
  <c r="Y4406" i="2" s="1"/>
  <c r="Z4406" i="2" s="1"/>
  <c r="X4406" i="2"/>
  <c r="T4410" i="2"/>
  <c r="Y4410" i="2" s="1"/>
  <c r="Z4410" i="2" s="1"/>
  <c r="X4410" i="2"/>
  <c r="T4414" i="2"/>
  <c r="Y4414" i="2" s="1"/>
  <c r="Z4414" i="2" s="1"/>
  <c r="X4414" i="2"/>
  <c r="T4418" i="2"/>
  <c r="Y4418" i="2" s="1"/>
  <c r="Z4418" i="2" s="1"/>
  <c r="X4418" i="2"/>
  <c r="T4422" i="2"/>
  <c r="Y4422" i="2" s="1"/>
  <c r="Z4422" i="2" s="1"/>
  <c r="X4422" i="2"/>
  <c r="T4425" i="2"/>
  <c r="Y4425" i="2" s="1"/>
  <c r="Z4425" i="2" s="1"/>
  <c r="X4425" i="2"/>
  <c r="T4429" i="2"/>
  <c r="Y4429" i="2" s="1"/>
  <c r="Z4429" i="2" s="1"/>
  <c r="X4429" i="2"/>
  <c r="T4433" i="2"/>
  <c r="Y4433" i="2" s="1"/>
  <c r="Z4433" i="2" s="1"/>
  <c r="X4433" i="2"/>
  <c r="T4437" i="2"/>
  <c r="Y4437" i="2" s="1"/>
  <c r="Z4437" i="2" s="1"/>
  <c r="X4437" i="2"/>
  <c r="T4441" i="2"/>
  <c r="Y4441" i="2" s="1"/>
  <c r="Z4441" i="2" s="1"/>
  <c r="X4441" i="2"/>
  <c r="T4630" i="2"/>
  <c r="Y4630" i="2" s="1"/>
  <c r="Z4630" i="2" s="1"/>
  <c r="X4630" i="2"/>
  <c r="T4634" i="2"/>
  <c r="Y4634" i="2" s="1"/>
  <c r="Z4634" i="2" s="1"/>
  <c r="X4634" i="2"/>
  <c r="T4638" i="2"/>
  <c r="Y4638" i="2" s="1"/>
  <c r="Z4638" i="2" s="1"/>
  <c r="X4638" i="2"/>
  <c r="T4642" i="2"/>
  <c r="Y4642" i="2" s="1"/>
  <c r="Z4642" i="2" s="1"/>
  <c r="X4642" i="2"/>
  <c r="T4646" i="2"/>
  <c r="Y4646" i="2" s="1"/>
  <c r="Z4646" i="2" s="1"/>
  <c r="X4646" i="2"/>
  <c r="T4650" i="2"/>
  <c r="Y4650" i="2" s="1"/>
  <c r="Z4650" i="2" s="1"/>
  <c r="X4650" i="2"/>
  <c r="T4653" i="2"/>
  <c r="Y4653" i="2" s="1"/>
  <c r="Z4653" i="2" s="1"/>
  <c r="X4653" i="2"/>
  <c r="T4657" i="2"/>
  <c r="Y4657" i="2" s="1"/>
  <c r="Z4657" i="2" s="1"/>
  <c r="X4657" i="2"/>
  <c r="T4661" i="2"/>
  <c r="Y4661" i="2" s="1"/>
  <c r="Z4661" i="2" s="1"/>
  <c r="X4661" i="2"/>
  <c r="T4665" i="2"/>
  <c r="Y4665" i="2" s="1"/>
  <c r="Z4665" i="2" s="1"/>
  <c r="X4665" i="2"/>
  <c r="T4669" i="2"/>
  <c r="Y4669" i="2" s="1"/>
  <c r="Z4669" i="2" s="1"/>
  <c r="X4669" i="2"/>
  <c r="X4673" i="2"/>
  <c r="T4673" i="2"/>
  <c r="Y4673" i="2" s="1"/>
  <c r="Z4673" i="2" s="1"/>
  <c r="T4706" i="2"/>
  <c r="Y4706" i="2" s="1"/>
  <c r="Z4706" i="2" s="1"/>
  <c r="X4706" i="2"/>
  <c r="T4710" i="2"/>
  <c r="Y4710" i="2" s="1"/>
  <c r="Z4710" i="2" s="1"/>
  <c r="X4710" i="2"/>
  <c r="T4714" i="2"/>
  <c r="Y4714" i="2" s="1"/>
  <c r="Z4714" i="2" s="1"/>
  <c r="X4714" i="2"/>
  <c r="T4717" i="2"/>
  <c r="Y4717" i="2" s="1"/>
  <c r="Z4717" i="2" s="1"/>
  <c r="X4717" i="2"/>
  <c r="T4721" i="2"/>
  <c r="Y4721" i="2" s="1"/>
  <c r="Z4721" i="2" s="1"/>
  <c r="X4721" i="2"/>
  <c r="T4725" i="2"/>
  <c r="Y4725" i="2" s="1"/>
  <c r="Z4725" i="2" s="1"/>
  <c r="X4725" i="2"/>
  <c r="T4729" i="2"/>
  <c r="Y4729" i="2" s="1"/>
  <c r="Z4729" i="2" s="1"/>
  <c r="X4729" i="2"/>
  <c r="T4733" i="2"/>
  <c r="Y4733" i="2" s="1"/>
  <c r="Z4733" i="2" s="1"/>
  <c r="X4733" i="2"/>
  <c r="T4737" i="2"/>
  <c r="Y4737" i="2" s="1"/>
  <c r="Z4737" i="2" s="1"/>
  <c r="X4737" i="2"/>
  <c r="T4482" i="2"/>
  <c r="Y4482" i="2" s="1"/>
  <c r="Z4482" i="2" s="1"/>
  <c r="X4482" i="2"/>
  <c r="T4486" i="2"/>
  <c r="Y4486" i="2" s="1"/>
  <c r="Z4486" i="2" s="1"/>
  <c r="X4486" i="2"/>
  <c r="T4494" i="2"/>
  <c r="Y4494" i="2" s="1"/>
  <c r="Z4494" i="2" s="1"/>
  <c r="X4494" i="2"/>
  <c r="T4498" i="2"/>
  <c r="Y4498" i="2" s="1"/>
  <c r="Z4498" i="2" s="1"/>
  <c r="X4498" i="2"/>
  <c r="T4502" i="2"/>
  <c r="Y4502" i="2" s="1"/>
  <c r="Z4502" i="2" s="1"/>
  <c r="X4502" i="2"/>
  <c r="T4506" i="2"/>
  <c r="Y4506" i="2" s="1"/>
  <c r="Z4506" i="2" s="1"/>
  <c r="X4506" i="2"/>
  <c r="T4514" i="2"/>
  <c r="Y4514" i="2" s="1"/>
  <c r="Z4514" i="2" s="1"/>
  <c r="X4514" i="2"/>
  <c r="T4444" i="2"/>
  <c r="Y4444" i="2" s="1"/>
  <c r="Z4444" i="2" s="1"/>
  <c r="X4444" i="2"/>
  <c r="T4448" i="2"/>
  <c r="Y4448" i="2" s="1"/>
  <c r="Z4448" i="2" s="1"/>
  <c r="X4448" i="2"/>
  <c r="T4452" i="2"/>
  <c r="Y4452" i="2" s="1"/>
  <c r="Z4452" i="2" s="1"/>
  <c r="X4452" i="2"/>
  <c r="T4456" i="2"/>
  <c r="Y4456" i="2" s="1"/>
  <c r="Z4456" i="2" s="1"/>
  <c r="X4456" i="2"/>
  <c r="T4460" i="2"/>
  <c r="Y4460" i="2" s="1"/>
  <c r="Z4460" i="2" s="1"/>
  <c r="X4460" i="2"/>
  <c r="T4464" i="2"/>
  <c r="Y4464" i="2" s="1"/>
  <c r="Z4464" i="2" s="1"/>
  <c r="X4464" i="2"/>
  <c r="T4468" i="2"/>
  <c r="Y4468" i="2" s="1"/>
  <c r="Z4468" i="2" s="1"/>
  <c r="X4468" i="2"/>
  <c r="T4472" i="2"/>
  <c r="Y4472" i="2" s="1"/>
  <c r="Z4472" i="2" s="1"/>
  <c r="X4472" i="2"/>
  <c r="T4476" i="2"/>
  <c r="Y4476" i="2" s="1"/>
  <c r="Z4476" i="2" s="1"/>
  <c r="X4476" i="2"/>
  <c r="T4479" i="2"/>
  <c r="Y4479" i="2" s="1"/>
  <c r="Z4479" i="2" s="1"/>
  <c r="X4479" i="2"/>
  <c r="T4557" i="2"/>
  <c r="Y4557" i="2" s="1"/>
  <c r="Z4557" i="2" s="1"/>
  <c r="X4557" i="2"/>
  <c r="T4561" i="2"/>
  <c r="Y4561" i="2" s="1"/>
  <c r="Z4561" i="2" s="1"/>
  <c r="X4561" i="2"/>
  <c r="T4565" i="2"/>
  <c r="Y4565" i="2" s="1"/>
  <c r="Z4565" i="2" s="1"/>
  <c r="X4565" i="2"/>
  <c r="T4569" i="2"/>
  <c r="Y4569" i="2" s="1"/>
  <c r="Z4569" i="2" s="1"/>
  <c r="X4569" i="2"/>
  <c r="T4573" i="2"/>
  <c r="Y4573" i="2" s="1"/>
  <c r="Z4573" i="2" s="1"/>
  <c r="X4573" i="2"/>
  <c r="T4577" i="2"/>
  <c r="Y4577" i="2" s="1"/>
  <c r="Z4577" i="2" s="1"/>
  <c r="X4577" i="2"/>
  <c r="T4581" i="2"/>
  <c r="Y4581" i="2" s="1"/>
  <c r="Z4581" i="2" s="1"/>
  <c r="X4581" i="2"/>
  <c r="T4585" i="2"/>
  <c r="Y4585" i="2" s="1"/>
  <c r="Z4585" i="2" s="1"/>
  <c r="X4585" i="2"/>
  <c r="T4589" i="2"/>
  <c r="Y4589" i="2" s="1"/>
  <c r="Z4589" i="2" s="1"/>
  <c r="X4589" i="2"/>
  <c r="T4741" i="2"/>
  <c r="Y4741" i="2" s="1"/>
  <c r="Z4741" i="2" s="1"/>
  <c r="X4741" i="2"/>
  <c r="T4745" i="2"/>
  <c r="Y4745" i="2" s="1"/>
  <c r="Z4745" i="2" s="1"/>
  <c r="X4745" i="2"/>
  <c r="T4749" i="2"/>
  <c r="Y4749" i="2" s="1"/>
  <c r="Z4749" i="2" s="1"/>
  <c r="X4749" i="2"/>
  <c r="T4752" i="2"/>
  <c r="Y4752" i="2" s="1"/>
  <c r="Z4752" i="2" s="1"/>
  <c r="X4752" i="2"/>
  <c r="T4756" i="2"/>
  <c r="Y4756" i="2" s="1"/>
  <c r="Z4756" i="2" s="1"/>
  <c r="X4756" i="2"/>
  <c r="T4760" i="2"/>
  <c r="Y4760" i="2" s="1"/>
  <c r="Z4760" i="2" s="1"/>
  <c r="X4760" i="2"/>
  <c r="T4764" i="2"/>
  <c r="Y4764" i="2" s="1"/>
  <c r="Z4764" i="2" s="1"/>
  <c r="X4764" i="2"/>
  <c r="T4768" i="2"/>
  <c r="Y4768" i="2" s="1"/>
  <c r="Z4768" i="2" s="1"/>
  <c r="X4768" i="2"/>
  <c r="T4772" i="2"/>
  <c r="Y4772" i="2" s="1"/>
  <c r="Z4772" i="2" s="1"/>
  <c r="X4772" i="2"/>
  <c r="T4776" i="2"/>
  <c r="Y4776" i="2" s="1"/>
  <c r="Z4776" i="2" s="1"/>
  <c r="X4776" i="2"/>
  <c r="T4780" i="2"/>
  <c r="Y4780" i="2" s="1"/>
  <c r="Z4780" i="2" s="1"/>
  <c r="X4780" i="2"/>
  <c r="T4784" i="2"/>
  <c r="Y4784" i="2" s="1"/>
  <c r="Z4784" i="2" s="1"/>
  <c r="X4784" i="2"/>
  <c r="T4788" i="2"/>
  <c r="Y4788" i="2" s="1"/>
  <c r="Z4788" i="2" s="1"/>
  <c r="X4788" i="2"/>
  <c r="T4792" i="2"/>
  <c r="Y4792" i="2" s="1"/>
  <c r="Z4792" i="2" s="1"/>
  <c r="X4792" i="2"/>
  <c r="T4796" i="2"/>
  <c r="Y4796" i="2" s="1"/>
  <c r="Z4796" i="2" s="1"/>
  <c r="X4796" i="2"/>
  <c r="T4800" i="2"/>
  <c r="Y4800" i="2" s="1"/>
  <c r="Z4800" i="2" s="1"/>
  <c r="X4800" i="2"/>
  <c r="T4804" i="2"/>
  <c r="Y4804" i="2" s="1"/>
  <c r="Z4804" i="2" s="1"/>
  <c r="X4804" i="2"/>
  <c r="T4808" i="2"/>
  <c r="Y4808" i="2" s="1"/>
  <c r="Z4808" i="2" s="1"/>
  <c r="X4808" i="2"/>
  <c r="T4812" i="2"/>
  <c r="Y4812" i="2" s="1"/>
  <c r="Z4812" i="2" s="1"/>
  <c r="X4812" i="2"/>
  <c r="T4856" i="2"/>
  <c r="Y4856" i="2" s="1"/>
  <c r="Z4856" i="2" s="1"/>
  <c r="X4856" i="2"/>
  <c r="T4860" i="2"/>
  <c r="Y4860" i="2" s="1"/>
  <c r="Z4860" i="2" s="1"/>
  <c r="X4860" i="2"/>
  <c r="T4864" i="2"/>
  <c r="Y4864" i="2" s="1"/>
  <c r="Z4864" i="2" s="1"/>
  <c r="X4864" i="2"/>
  <c r="T4872" i="2"/>
  <c r="Y4872" i="2" s="1"/>
  <c r="Z4872" i="2" s="1"/>
  <c r="X4872" i="2"/>
  <c r="T4876" i="2"/>
  <c r="Y4876" i="2" s="1"/>
  <c r="Z4876" i="2" s="1"/>
  <c r="X4876" i="2"/>
  <c r="T4966" i="2"/>
  <c r="Y4966" i="2" s="1"/>
  <c r="Z4966" i="2" s="1"/>
  <c r="X4966" i="2"/>
  <c r="T4970" i="2"/>
  <c r="Y4970" i="2" s="1"/>
  <c r="Z4970" i="2" s="1"/>
  <c r="X4970" i="2"/>
  <c r="T4982" i="2"/>
  <c r="Y4982" i="2" s="1"/>
  <c r="Z4982" i="2" s="1"/>
  <c r="X4982" i="2"/>
  <c r="T4990" i="2"/>
  <c r="Y4990" i="2" s="1"/>
  <c r="Z4990" i="2" s="1"/>
  <c r="X4990" i="2"/>
  <c r="T4998" i="2"/>
  <c r="Y4998" i="2" s="1"/>
  <c r="Z4998" i="2" s="1"/>
  <c r="X4998" i="2"/>
  <c r="T5006" i="2"/>
  <c r="Y5006" i="2" s="1"/>
  <c r="Z5006" i="2" s="1"/>
  <c r="X5006" i="2"/>
  <c r="X5014" i="2"/>
  <c r="T5014" i="2"/>
  <c r="Y5014" i="2" s="1"/>
  <c r="Z5014" i="2" s="1"/>
  <c r="T5196" i="2"/>
  <c r="Y5196" i="2" s="1"/>
  <c r="Z5196" i="2" s="1"/>
  <c r="X5196" i="2"/>
  <c r="T5204" i="2"/>
  <c r="Y5204" i="2" s="1"/>
  <c r="Z5204" i="2" s="1"/>
  <c r="X5204" i="2"/>
  <c r="T5212" i="2"/>
  <c r="Y5212" i="2" s="1"/>
  <c r="Z5212" i="2" s="1"/>
  <c r="X5212" i="2"/>
  <c r="T5224" i="2"/>
  <c r="Y5224" i="2" s="1"/>
  <c r="Z5224" i="2" s="1"/>
  <c r="X5224" i="2"/>
  <c r="T5232" i="2"/>
  <c r="Y5232" i="2" s="1"/>
  <c r="Z5232" i="2" s="1"/>
  <c r="X5232" i="2"/>
  <c r="T5240" i="2"/>
  <c r="Y5240" i="2" s="1"/>
  <c r="Z5240" i="2" s="1"/>
  <c r="X5240" i="2"/>
  <c r="T5248" i="2"/>
  <c r="Y5248" i="2" s="1"/>
  <c r="Z5248" i="2" s="1"/>
  <c r="X5248" i="2"/>
  <c r="T5374" i="2"/>
  <c r="Y5374" i="2" s="1"/>
  <c r="Z5374" i="2" s="1"/>
  <c r="X5374" i="2"/>
  <c r="T5378" i="2"/>
  <c r="Y5378" i="2" s="1"/>
  <c r="Z5378" i="2" s="1"/>
  <c r="X5378" i="2"/>
  <c r="T5390" i="2"/>
  <c r="Y5390" i="2" s="1"/>
  <c r="Z5390" i="2" s="1"/>
  <c r="X5390" i="2"/>
  <c r="T5398" i="2"/>
  <c r="Y5398" i="2" s="1"/>
  <c r="Z5398" i="2" s="1"/>
  <c r="X5398" i="2"/>
  <c r="T5998" i="2"/>
  <c r="Y5998" i="2" s="1"/>
  <c r="Z5998" i="2" s="1"/>
  <c r="X5998" i="2"/>
  <c r="T6002" i="2"/>
  <c r="Y6002" i="2" s="1"/>
  <c r="Z6002" i="2" s="1"/>
  <c r="X6002" i="2"/>
  <c r="T6010" i="2"/>
  <c r="Y6010" i="2" s="1"/>
  <c r="Z6010" i="2" s="1"/>
  <c r="X6010" i="2"/>
  <c r="T6018" i="2"/>
  <c r="Y6018" i="2" s="1"/>
  <c r="Z6018" i="2" s="1"/>
  <c r="X6018" i="2"/>
  <c r="T6025" i="2"/>
  <c r="Y6025" i="2" s="1"/>
  <c r="Z6025" i="2" s="1"/>
  <c r="X6025" i="2"/>
  <c r="T6033" i="2"/>
  <c r="Y6033" i="2" s="1"/>
  <c r="Z6033" i="2" s="1"/>
  <c r="X6033" i="2"/>
  <c r="T5412" i="2"/>
  <c r="Y5412" i="2" s="1"/>
  <c r="Z5412" i="2" s="1"/>
  <c r="X5412" i="2"/>
  <c r="T5416" i="2"/>
  <c r="Y5416" i="2" s="1"/>
  <c r="Z5416" i="2" s="1"/>
  <c r="X5416" i="2"/>
  <c r="T5424" i="2"/>
  <c r="Y5424" i="2" s="1"/>
  <c r="Z5424" i="2" s="1"/>
  <c r="X5424" i="2"/>
  <c r="T5432" i="2"/>
  <c r="Y5432" i="2" s="1"/>
  <c r="Z5432" i="2" s="1"/>
  <c r="X5432" i="2"/>
  <c r="T5440" i="2"/>
  <c r="Y5440" i="2" s="1"/>
  <c r="Z5440" i="2" s="1"/>
  <c r="X5440" i="2"/>
  <c r="T5559" i="2"/>
  <c r="Y5559" i="2" s="1"/>
  <c r="Z5559" i="2" s="1"/>
  <c r="X5559" i="2"/>
  <c r="T5567" i="2"/>
  <c r="Y5567" i="2" s="1"/>
  <c r="Z5567" i="2" s="1"/>
  <c r="X5567" i="2"/>
  <c r="T5574" i="2"/>
  <c r="Y5574" i="2" s="1"/>
  <c r="Z5574" i="2" s="1"/>
  <c r="X5574" i="2"/>
  <c r="T5582" i="2"/>
  <c r="Y5582" i="2" s="1"/>
  <c r="Z5582" i="2" s="1"/>
  <c r="X5582" i="2"/>
  <c r="T5664" i="2"/>
  <c r="Y5664" i="2" s="1"/>
  <c r="Z5664" i="2" s="1"/>
  <c r="X5664" i="2"/>
  <c r="T5672" i="2"/>
  <c r="Y5672" i="2" s="1"/>
  <c r="Z5672" i="2" s="1"/>
  <c r="X5672" i="2"/>
  <c r="T5680" i="2"/>
  <c r="Y5680" i="2" s="1"/>
  <c r="Z5680" i="2" s="1"/>
  <c r="X5680" i="2"/>
  <c r="T5688" i="2"/>
  <c r="Y5688" i="2" s="1"/>
  <c r="Z5688" i="2" s="1"/>
  <c r="X5688" i="2"/>
  <c r="T5696" i="2"/>
  <c r="Y5696" i="2" s="1"/>
  <c r="Z5696" i="2" s="1"/>
  <c r="X5696" i="2"/>
  <c r="T5519" i="2"/>
  <c r="Y5519" i="2" s="1"/>
  <c r="Z5519" i="2" s="1"/>
  <c r="X5519" i="2"/>
  <c r="T5527" i="2"/>
  <c r="Y5527" i="2" s="1"/>
  <c r="Z5527" i="2" s="1"/>
  <c r="X5527" i="2"/>
  <c r="T5535" i="2"/>
  <c r="Y5535" i="2" s="1"/>
  <c r="Z5535" i="2" s="1"/>
  <c r="X5535" i="2"/>
  <c r="T5543" i="2"/>
  <c r="Y5543" i="2" s="1"/>
  <c r="Z5543" i="2" s="1"/>
  <c r="X5543" i="2"/>
  <c r="T5551" i="2"/>
  <c r="Y5551" i="2" s="1"/>
  <c r="Z5551" i="2" s="1"/>
  <c r="X5551" i="2"/>
  <c r="T1933" i="2"/>
  <c r="Y1933" i="2" s="1"/>
  <c r="Z1933" i="2" s="1"/>
  <c r="X1933" i="2"/>
  <c r="T1941" i="2"/>
  <c r="Y1941" i="2" s="1"/>
  <c r="Z1941" i="2" s="1"/>
  <c r="X1941" i="2"/>
  <c r="T1949" i="2"/>
  <c r="Y1949" i="2" s="1"/>
  <c r="Z1949" i="2" s="1"/>
  <c r="X1949" i="2"/>
  <c r="T1957" i="2"/>
  <c r="Y1957" i="2" s="1"/>
  <c r="Z1957" i="2" s="1"/>
  <c r="X1957" i="2"/>
  <c r="T5294" i="2"/>
  <c r="Y5294" i="2" s="1"/>
  <c r="Z5294" i="2" s="1"/>
  <c r="X5294" i="2"/>
  <c r="T5302" i="2"/>
  <c r="Y5302" i="2" s="1"/>
  <c r="Z5302" i="2" s="1"/>
  <c r="X5302" i="2"/>
  <c r="T5310" i="2"/>
  <c r="Y5310" i="2" s="1"/>
  <c r="Z5310" i="2" s="1"/>
  <c r="X5310" i="2"/>
  <c r="T5318" i="2"/>
  <c r="Y5318" i="2" s="1"/>
  <c r="Z5318" i="2" s="1"/>
  <c r="X5318" i="2"/>
  <c r="T5326" i="2"/>
  <c r="Y5326" i="2" s="1"/>
  <c r="Z5326" i="2" s="1"/>
  <c r="X5326" i="2"/>
  <c r="T5708" i="2"/>
  <c r="Y5708" i="2" s="1"/>
  <c r="Z5708" i="2" s="1"/>
  <c r="X5708" i="2"/>
  <c r="T5716" i="2"/>
  <c r="Y5716" i="2" s="1"/>
  <c r="Z5716" i="2" s="1"/>
  <c r="X5716" i="2"/>
  <c r="T5724" i="2"/>
  <c r="Y5724" i="2" s="1"/>
  <c r="Z5724" i="2" s="1"/>
  <c r="X5724" i="2"/>
  <c r="T5735" i="2"/>
  <c r="Y5735" i="2" s="1"/>
  <c r="Z5735" i="2" s="1"/>
  <c r="X5735" i="2"/>
  <c r="T5447" i="2"/>
  <c r="Y5447" i="2" s="1"/>
  <c r="Z5447" i="2" s="1"/>
  <c r="X5447" i="2"/>
  <c r="T5455" i="2"/>
  <c r="Y5455" i="2" s="1"/>
  <c r="Z5455" i="2" s="1"/>
  <c r="X5455" i="2"/>
  <c r="T5463" i="2"/>
  <c r="Y5463" i="2" s="1"/>
  <c r="Z5463" i="2" s="1"/>
  <c r="X5463" i="2"/>
  <c r="T5471" i="2"/>
  <c r="Y5471" i="2" s="1"/>
  <c r="Z5471" i="2" s="1"/>
  <c r="X5471" i="2"/>
  <c r="T5775" i="2"/>
  <c r="Y5775" i="2" s="1"/>
  <c r="Z5775" i="2" s="1"/>
  <c r="X5775" i="2"/>
  <c r="T5779" i="2"/>
  <c r="Y5779" i="2" s="1"/>
  <c r="Z5779" i="2" s="1"/>
  <c r="X5779" i="2"/>
  <c r="T5798" i="2"/>
  <c r="Y5798" i="2" s="1"/>
  <c r="Z5798" i="2" s="1"/>
  <c r="X5798" i="2"/>
  <c r="T5806" i="2"/>
  <c r="Y5806" i="2" s="1"/>
  <c r="Z5806" i="2" s="1"/>
  <c r="X5806" i="2"/>
  <c r="T5333" i="2"/>
  <c r="Y5333" i="2" s="1"/>
  <c r="Z5333" i="2" s="1"/>
  <c r="X5333" i="2"/>
  <c r="T5341" i="2"/>
  <c r="Y5341" i="2" s="1"/>
  <c r="Z5341" i="2" s="1"/>
  <c r="X5341" i="2"/>
  <c r="T5349" i="2"/>
  <c r="Y5349" i="2" s="1"/>
  <c r="Z5349" i="2" s="1"/>
  <c r="X5349" i="2"/>
  <c r="T5357" i="2"/>
  <c r="Y5357" i="2" s="1"/>
  <c r="Z5357" i="2" s="1"/>
  <c r="X5357" i="2"/>
  <c r="T5365" i="2"/>
  <c r="Y5365" i="2" s="1"/>
  <c r="Z5365" i="2" s="1"/>
  <c r="X5365" i="2"/>
  <c r="T6039" i="2"/>
  <c r="Y6039" i="2" s="1"/>
  <c r="Z6039" i="2" s="1"/>
  <c r="X6039" i="2"/>
  <c r="T6050" i="2"/>
  <c r="Y6050" i="2" s="1"/>
  <c r="Z6050" i="2" s="1"/>
  <c r="X6050" i="2"/>
  <c r="T6054" i="2"/>
  <c r="Y6054" i="2" s="1"/>
  <c r="Z6054" i="2" s="1"/>
  <c r="X6054" i="2"/>
  <c r="T6058" i="2"/>
  <c r="Y6058" i="2" s="1"/>
  <c r="Z6058" i="2" s="1"/>
  <c r="X6058" i="2"/>
  <c r="T6069" i="2"/>
  <c r="Y6069" i="2" s="1"/>
  <c r="Z6069" i="2" s="1"/>
  <c r="X6069" i="2"/>
  <c r="T5592" i="2"/>
  <c r="Y5592" i="2" s="1"/>
  <c r="Z5592" i="2" s="1"/>
  <c r="X5592" i="2"/>
  <c r="T5600" i="2"/>
  <c r="Y5600" i="2" s="1"/>
  <c r="Z5600" i="2" s="1"/>
  <c r="X5600" i="2"/>
  <c r="T5607" i="2"/>
  <c r="Y5607" i="2" s="1"/>
  <c r="Z5607" i="2" s="1"/>
  <c r="X5607" i="2"/>
  <c r="T5615" i="2"/>
  <c r="Y5615" i="2" s="1"/>
  <c r="Z5615" i="2" s="1"/>
  <c r="X5615" i="2"/>
  <c r="T5626" i="2"/>
  <c r="Y5626" i="2" s="1"/>
  <c r="Z5626" i="2" s="1"/>
  <c r="X5626" i="2"/>
  <c r="T5641" i="2"/>
  <c r="Y5641" i="2" s="1"/>
  <c r="Z5641" i="2" s="1"/>
  <c r="X5641" i="2"/>
  <c r="T5652" i="2"/>
  <c r="Y5652" i="2" s="1"/>
  <c r="Z5652" i="2" s="1"/>
  <c r="X5652" i="2"/>
  <c r="T5660" i="2"/>
  <c r="Y5660" i="2" s="1"/>
  <c r="Z5660" i="2" s="1"/>
  <c r="X5660" i="2"/>
  <c r="T6111" i="2"/>
  <c r="Y6111" i="2" s="1"/>
  <c r="Z6111" i="2" s="1"/>
  <c r="X6111" i="2"/>
  <c r="T6119" i="2"/>
  <c r="Y6119" i="2" s="1"/>
  <c r="Z6119" i="2" s="1"/>
  <c r="X6119" i="2"/>
  <c r="T6127" i="2"/>
  <c r="Y6127" i="2" s="1"/>
  <c r="Z6127" i="2" s="1"/>
  <c r="X6127" i="2"/>
  <c r="T6138" i="2"/>
  <c r="Y6138" i="2" s="1"/>
  <c r="Z6138" i="2" s="1"/>
  <c r="X6138" i="2"/>
  <c r="T6072" i="2"/>
  <c r="Y6072" i="2" s="1"/>
  <c r="Z6072" i="2" s="1"/>
  <c r="X6072" i="2"/>
  <c r="T6079" i="2"/>
  <c r="Y6079" i="2" s="1"/>
  <c r="Z6079" i="2" s="1"/>
  <c r="X6079" i="2"/>
  <c r="T6087" i="2"/>
  <c r="Y6087" i="2" s="1"/>
  <c r="Z6087" i="2" s="1"/>
  <c r="X6087" i="2"/>
  <c r="T6095" i="2"/>
  <c r="Y6095" i="2" s="1"/>
  <c r="Z6095" i="2" s="1"/>
  <c r="X6095" i="2"/>
  <c r="T6099" i="2"/>
  <c r="Y6099" i="2" s="1"/>
  <c r="Z6099" i="2" s="1"/>
  <c r="X6099" i="2"/>
  <c r="T6106" i="2"/>
  <c r="Y6106" i="2" s="1"/>
  <c r="Z6106" i="2" s="1"/>
  <c r="X6106" i="2"/>
  <c r="T6186" i="2"/>
  <c r="Y6186" i="2" s="1"/>
  <c r="Z6186" i="2" s="1"/>
  <c r="X6186" i="2"/>
  <c r="T6194" i="2"/>
  <c r="Y6194" i="2" s="1"/>
  <c r="Z6194" i="2" s="1"/>
  <c r="X6194" i="2"/>
  <c r="T6202" i="2"/>
  <c r="Y6202" i="2" s="1"/>
  <c r="Z6202" i="2" s="1"/>
  <c r="X6202" i="2"/>
  <c r="T6210" i="2"/>
  <c r="Y6210" i="2" s="1"/>
  <c r="Z6210" i="2" s="1"/>
  <c r="X6210" i="2"/>
  <c r="T6217" i="2"/>
  <c r="Y6217" i="2" s="1"/>
  <c r="Z6217" i="2" s="1"/>
  <c r="X6217" i="2"/>
  <c r="T1230" i="2"/>
  <c r="Y1230" i="2" s="1"/>
  <c r="Z1230" i="2" s="1"/>
  <c r="X1230" i="2"/>
  <c r="T1238" i="2"/>
  <c r="Y1238" i="2" s="1"/>
  <c r="Z1238" i="2" s="1"/>
  <c r="X1238" i="2"/>
  <c r="T1246" i="2"/>
  <c r="Y1246" i="2" s="1"/>
  <c r="Z1246" i="2" s="1"/>
  <c r="X1246" i="2"/>
  <c r="T1254" i="2"/>
  <c r="Y1254" i="2" s="1"/>
  <c r="Z1254" i="2" s="1"/>
  <c r="X1254" i="2"/>
  <c r="T6331" i="2"/>
  <c r="Y6331" i="2" s="1"/>
  <c r="Z6331" i="2" s="1"/>
  <c r="X6331" i="2"/>
  <c r="T6335" i="2"/>
  <c r="Y6335" i="2" s="1"/>
  <c r="Z6335" i="2" s="1"/>
  <c r="X6335" i="2"/>
  <c r="T6342" i="2"/>
  <c r="Y6342" i="2" s="1"/>
  <c r="Z6342" i="2" s="1"/>
  <c r="X6342" i="2"/>
  <c r="T6350" i="2"/>
  <c r="Y6350" i="2" s="1"/>
  <c r="Z6350" i="2" s="1"/>
  <c r="X6350" i="2"/>
  <c r="T6358" i="2"/>
  <c r="Y6358" i="2" s="1"/>
  <c r="Z6358" i="2" s="1"/>
  <c r="X6358" i="2"/>
  <c r="T6306" i="2"/>
  <c r="Y6306" i="2" s="1"/>
  <c r="Z6306" i="2" s="1"/>
  <c r="X6306" i="2"/>
  <c r="T6314" i="2"/>
  <c r="Y6314" i="2" s="1"/>
  <c r="Z6314" i="2" s="1"/>
  <c r="X6314" i="2"/>
  <c r="T6325" i="2"/>
  <c r="Y6325" i="2" s="1"/>
  <c r="Z6325" i="2" s="1"/>
  <c r="X6325" i="2"/>
  <c r="T6221" i="2"/>
  <c r="Y6221" i="2" s="1"/>
  <c r="Z6221" i="2" s="1"/>
  <c r="X6221" i="2"/>
  <c r="T6229" i="2"/>
  <c r="Y6229" i="2" s="1"/>
  <c r="Z6229" i="2" s="1"/>
  <c r="X6229" i="2"/>
  <c r="T6240" i="2"/>
  <c r="Y6240" i="2" s="1"/>
  <c r="Z6240" i="2" s="1"/>
  <c r="X6240" i="2"/>
  <c r="T6247" i="2"/>
  <c r="Y6247" i="2" s="1"/>
  <c r="Z6247" i="2" s="1"/>
  <c r="X6247" i="2"/>
  <c r="T6255" i="2"/>
  <c r="Y6255" i="2" s="1"/>
  <c r="Z6255" i="2" s="1"/>
  <c r="X6255" i="2"/>
  <c r="T6522" i="2"/>
  <c r="Y6522" i="2" s="1"/>
  <c r="Z6522" i="2" s="1"/>
  <c r="X6522" i="2"/>
  <c r="T6529" i="2"/>
  <c r="Y6529" i="2" s="1"/>
  <c r="Z6529" i="2" s="1"/>
  <c r="X6529" i="2"/>
  <c r="T6537" i="2"/>
  <c r="Y6537" i="2" s="1"/>
  <c r="Z6537" i="2" s="1"/>
  <c r="X6537" i="2"/>
  <c r="T6544" i="2"/>
  <c r="Y6544" i="2" s="1"/>
  <c r="Z6544" i="2" s="1"/>
  <c r="X6544" i="2"/>
  <c r="T6367" i="2"/>
  <c r="Y6367" i="2" s="1"/>
  <c r="Z6367" i="2" s="1"/>
  <c r="X6367" i="2"/>
  <c r="T6375" i="2"/>
  <c r="Y6375" i="2" s="1"/>
  <c r="Z6375" i="2" s="1"/>
  <c r="X6375" i="2"/>
  <c r="T6382" i="2"/>
  <c r="Y6382" i="2" s="1"/>
  <c r="Z6382" i="2" s="1"/>
  <c r="X6382" i="2"/>
  <c r="X6390" i="2"/>
  <c r="T6390" i="2"/>
  <c r="Y6390" i="2" s="1"/>
  <c r="Z6390" i="2" s="1"/>
  <c r="T6420" i="2"/>
  <c r="Y6420" i="2" s="1"/>
  <c r="Z6420" i="2" s="1"/>
  <c r="X6420" i="2"/>
  <c r="T6424" i="2"/>
  <c r="Y6424" i="2" s="1"/>
  <c r="Z6424" i="2" s="1"/>
  <c r="X6424" i="2"/>
  <c r="T6435" i="2"/>
  <c r="Y6435" i="2" s="1"/>
  <c r="Z6435" i="2" s="1"/>
  <c r="X6435" i="2"/>
  <c r="T6443" i="2"/>
  <c r="Y6443" i="2" s="1"/>
  <c r="Z6443" i="2" s="1"/>
  <c r="X6443" i="2"/>
  <c r="T6450" i="2"/>
  <c r="Y6450" i="2" s="1"/>
  <c r="Z6450" i="2" s="1"/>
  <c r="X6450" i="2"/>
  <c r="T6454" i="2"/>
  <c r="Y6454" i="2" s="1"/>
  <c r="Z6454" i="2" s="1"/>
  <c r="X6454" i="2"/>
  <c r="T6464" i="2"/>
  <c r="Y6464" i="2" s="1"/>
  <c r="Z6464" i="2" s="1"/>
  <c r="X6464" i="2"/>
  <c r="T6472" i="2"/>
  <c r="Y6472" i="2" s="1"/>
  <c r="Z6472" i="2" s="1"/>
  <c r="X6472" i="2"/>
  <c r="T6480" i="2"/>
  <c r="Y6480" i="2" s="1"/>
  <c r="Z6480" i="2" s="1"/>
  <c r="X6480" i="2"/>
  <c r="T6488" i="2"/>
  <c r="Y6488" i="2" s="1"/>
  <c r="Z6488" i="2" s="1"/>
  <c r="X6488" i="2"/>
  <c r="T6494" i="2"/>
  <c r="Y6494" i="2" s="1"/>
  <c r="Z6494" i="2" s="1"/>
  <c r="X6494" i="2"/>
  <c r="T6502" i="2"/>
  <c r="Y6502" i="2" s="1"/>
  <c r="Z6502" i="2" s="1"/>
  <c r="X6502" i="2"/>
  <c r="T6513" i="2"/>
  <c r="Y6513" i="2" s="1"/>
  <c r="Z6513" i="2" s="1"/>
  <c r="X6513" i="2"/>
  <c r="X6558" i="2"/>
  <c r="T6558" i="2"/>
  <c r="Y6558" i="2" s="1"/>
  <c r="Z6558" i="2" s="1"/>
  <c r="T6267" i="2"/>
  <c r="Y6267" i="2" s="1"/>
  <c r="Z6267" i="2" s="1"/>
  <c r="X6267" i="2"/>
  <c r="X6274" i="2"/>
  <c r="T6274" i="2"/>
  <c r="Y6274" i="2" s="1"/>
  <c r="Z6274" i="2" s="1"/>
  <c r="T6612" i="2"/>
  <c r="Y6612" i="2" s="1"/>
  <c r="Z6612" i="2" s="1"/>
  <c r="X6612" i="2"/>
  <c r="T6633" i="2"/>
  <c r="Y6633" i="2" s="1"/>
  <c r="Z6633" i="2" s="1"/>
  <c r="X6633" i="2"/>
  <c r="T6648" i="2"/>
  <c r="Y6648" i="2" s="1"/>
  <c r="Z6648" i="2" s="1"/>
  <c r="X6648" i="2"/>
  <c r="T6655" i="2"/>
  <c r="Y6655" i="2" s="1"/>
  <c r="Z6655" i="2" s="1"/>
  <c r="X6655" i="2"/>
  <c r="X6777" i="2"/>
  <c r="T6777" i="2"/>
  <c r="Y6777" i="2" s="1"/>
  <c r="Z6777" i="2" s="1"/>
  <c r="T6825" i="2"/>
  <c r="Y6825" i="2" s="1"/>
  <c r="Z6825" i="2" s="1"/>
  <c r="X6825" i="2"/>
  <c r="T6832" i="2"/>
  <c r="Y6832" i="2" s="1"/>
  <c r="Z6832" i="2" s="1"/>
  <c r="X6832" i="2"/>
  <c r="T6840" i="2"/>
  <c r="Y6840" i="2" s="1"/>
  <c r="Z6840" i="2" s="1"/>
  <c r="X6840" i="2"/>
  <c r="T5960" i="2"/>
  <c r="Y5960" i="2" s="1"/>
  <c r="Z5960" i="2" s="1"/>
  <c r="X5960" i="2"/>
  <c r="T5964" i="2"/>
  <c r="Y5964" i="2" s="1"/>
  <c r="Z5964" i="2" s="1"/>
  <c r="X5964" i="2"/>
  <c r="T5975" i="2"/>
  <c r="Y5975" i="2" s="1"/>
  <c r="Z5975" i="2" s="1"/>
  <c r="X5975" i="2"/>
  <c r="T5979" i="2"/>
  <c r="Y5979" i="2" s="1"/>
  <c r="Z5979" i="2" s="1"/>
  <c r="X5979" i="2"/>
  <c r="T5987" i="2"/>
  <c r="Y5987" i="2" s="1"/>
  <c r="Z5987" i="2" s="1"/>
  <c r="X5987" i="2"/>
  <c r="T5995" i="2"/>
  <c r="Y5995" i="2" s="1"/>
  <c r="Z5995" i="2" s="1"/>
  <c r="X5995" i="2"/>
  <c r="T6895" i="2"/>
  <c r="Y6895" i="2" s="1"/>
  <c r="Z6895" i="2" s="1"/>
  <c r="X6895" i="2"/>
  <c r="T6903" i="2"/>
  <c r="Y6903" i="2" s="1"/>
  <c r="Z6903" i="2" s="1"/>
  <c r="X6903" i="2"/>
  <c r="T6911" i="2"/>
  <c r="Y6911" i="2" s="1"/>
  <c r="Z6911" i="2" s="1"/>
  <c r="X6911" i="2"/>
  <c r="T6915" i="2"/>
  <c r="Y6915" i="2" s="1"/>
  <c r="Z6915" i="2" s="1"/>
  <c r="X6915" i="2"/>
  <c r="T6923" i="2"/>
  <c r="Y6923" i="2" s="1"/>
  <c r="Z6923" i="2" s="1"/>
  <c r="X6923" i="2"/>
  <c r="T6931" i="2"/>
  <c r="Y6931" i="2" s="1"/>
  <c r="Z6931" i="2" s="1"/>
  <c r="X6931" i="2"/>
  <c r="T6939" i="2"/>
  <c r="Y6939" i="2" s="1"/>
  <c r="Z6939" i="2" s="1"/>
  <c r="X6939" i="2"/>
  <c r="T6947" i="2"/>
  <c r="Y6947" i="2" s="1"/>
  <c r="Z6947" i="2" s="1"/>
  <c r="X6947" i="2"/>
  <c r="T6955" i="2"/>
  <c r="Y6955" i="2" s="1"/>
  <c r="Z6955" i="2" s="1"/>
  <c r="X6955" i="2"/>
  <c r="T6856" i="2"/>
  <c r="Y6856" i="2" s="1"/>
  <c r="Z6856" i="2" s="1"/>
  <c r="X6856" i="2"/>
  <c r="T6864" i="2"/>
  <c r="Y6864" i="2" s="1"/>
  <c r="Z6864" i="2" s="1"/>
  <c r="X6864" i="2"/>
  <c r="T6868" i="2"/>
  <c r="Y6868" i="2" s="1"/>
  <c r="Z6868" i="2" s="1"/>
  <c r="X6868" i="2"/>
  <c r="T6876" i="2"/>
  <c r="Y6876" i="2" s="1"/>
  <c r="Z6876" i="2" s="1"/>
  <c r="X6876" i="2"/>
  <c r="T5260" i="2"/>
  <c r="Y5260" i="2" s="1"/>
  <c r="Z5260" i="2" s="1"/>
  <c r="X5260" i="2"/>
  <c r="T5268" i="2"/>
  <c r="Y5268" i="2" s="1"/>
  <c r="Z5268" i="2" s="1"/>
  <c r="X5268" i="2"/>
  <c r="T5283" i="2"/>
  <c r="Y5283" i="2" s="1"/>
  <c r="Z5283" i="2" s="1"/>
  <c r="X5283" i="2"/>
  <c r="T5291" i="2"/>
  <c r="Y5291" i="2" s="1"/>
  <c r="Z5291" i="2" s="1"/>
  <c r="X5291" i="2"/>
  <c r="T6964" i="2"/>
  <c r="Y6964" i="2" s="1"/>
  <c r="Z6964" i="2" s="1"/>
  <c r="X6964" i="2"/>
  <c r="X6972" i="2"/>
  <c r="T6972" i="2"/>
  <c r="Y6972" i="2" s="1"/>
  <c r="Z6972" i="2" s="1"/>
  <c r="X6689" i="2"/>
  <c r="X401" i="2"/>
  <c r="X1025" i="2"/>
  <c r="X2094" i="2"/>
  <c r="X2222" i="2"/>
  <c r="X2293" i="2"/>
  <c r="X1070" i="2"/>
  <c r="X4326" i="2"/>
  <c r="X3953" i="2"/>
  <c r="T263" i="2"/>
  <c r="Y263" i="2" s="1"/>
  <c r="Z263" i="2" s="1"/>
  <c r="X263" i="2"/>
  <c r="T271" i="2"/>
  <c r="Y271" i="2" s="1"/>
  <c r="Z271" i="2" s="1"/>
  <c r="X271" i="2"/>
  <c r="T279" i="2"/>
  <c r="Y279" i="2" s="1"/>
  <c r="Z279" i="2" s="1"/>
  <c r="X279" i="2"/>
  <c r="T287" i="2"/>
  <c r="Y287" i="2" s="1"/>
  <c r="Z287" i="2" s="1"/>
  <c r="X287" i="2"/>
  <c r="T295" i="2"/>
  <c r="Y295" i="2" s="1"/>
  <c r="Z295" i="2" s="1"/>
  <c r="X295" i="2"/>
  <c r="T7" i="2"/>
  <c r="Y7" i="2" s="1"/>
  <c r="Z7" i="2" s="1"/>
  <c r="X7" i="2"/>
  <c r="T15" i="2"/>
  <c r="Y15" i="2" s="1"/>
  <c r="Z15" i="2" s="1"/>
  <c r="X15" i="2"/>
  <c r="T23" i="2"/>
  <c r="Y23" i="2" s="1"/>
  <c r="Z23" i="2" s="1"/>
  <c r="X23" i="2"/>
  <c r="T35" i="2"/>
  <c r="Y35" i="2" s="1"/>
  <c r="Z35" i="2" s="1"/>
  <c r="X35" i="2"/>
  <c r="T39" i="2"/>
  <c r="Y39" i="2" s="1"/>
  <c r="Z39" i="2" s="1"/>
  <c r="X39" i="2"/>
  <c r="T117" i="2"/>
  <c r="Y117" i="2" s="1"/>
  <c r="Z117" i="2" s="1"/>
  <c r="X117" i="2"/>
  <c r="T121" i="2"/>
  <c r="Y121" i="2" s="1"/>
  <c r="Z121" i="2" s="1"/>
  <c r="X121" i="2"/>
  <c r="T125" i="2"/>
  <c r="Y125" i="2" s="1"/>
  <c r="Z125" i="2" s="1"/>
  <c r="X125" i="2"/>
  <c r="T129" i="2"/>
  <c r="Y129" i="2" s="1"/>
  <c r="Z129" i="2" s="1"/>
  <c r="X129" i="2"/>
  <c r="T133" i="2"/>
  <c r="Y133" i="2" s="1"/>
  <c r="Z133" i="2" s="1"/>
  <c r="X133" i="2"/>
  <c r="T137" i="2"/>
  <c r="Y137" i="2" s="1"/>
  <c r="Z137" i="2" s="1"/>
  <c r="X137" i="2"/>
  <c r="T141" i="2"/>
  <c r="Y141" i="2" s="1"/>
  <c r="Z141" i="2" s="1"/>
  <c r="X141" i="2"/>
  <c r="T145" i="2"/>
  <c r="Y145" i="2" s="1"/>
  <c r="Z145" i="2" s="1"/>
  <c r="X145" i="2"/>
  <c r="T149" i="2"/>
  <c r="Y149" i="2" s="1"/>
  <c r="Z149" i="2" s="1"/>
  <c r="X149" i="2"/>
  <c r="T42" i="2"/>
  <c r="Y42" i="2" s="1"/>
  <c r="Z42" i="2" s="1"/>
  <c r="X42" i="2"/>
  <c r="T46" i="2"/>
  <c r="Y46" i="2" s="1"/>
  <c r="Z46" i="2" s="1"/>
  <c r="X46" i="2"/>
  <c r="T50" i="2"/>
  <c r="Y50" i="2" s="1"/>
  <c r="Z50" i="2" s="1"/>
  <c r="X50" i="2"/>
  <c r="T54" i="2"/>
  <c r="Y54" i="2" s="1"/>
  <c r="Z54" i="2" s="1"/>
  <c r="X54" i="2"/>
  <c r="T58" i="2"/>
  <c r="Y58" i="2" s="1"/>
  <c r="Z58" i="2" s="1"/>
  <c r="X58" i="2"/>
  <c r="T61" i="2"/>
  <c r="Y61" i="2" s="1"/>
  <c r="Z61" i="2" s="1"/>
  <c r="X61" i="2"/>
  <c r="T65" i="2"/>
  <c r="Y65" i="2" s="1"/>
  <c r="Z65" i="2" s="1"/>
  <c r="X65" i="2"/>
  <c r="T69" i="2"/>
  <c r="Y69" i="2" s="1"/>
  <c r="Z69" i="2" s="1"/>
  <c r="X69" i="2"/>
  <c r="T73" i="2"/>
  <c r="Y73" i="2" s="1"/>
  <c r="Z73" i="2" s="1"/>
  <c r="X73" i="2"/>
  <c r="T6663" i="2"/>
  <c r="Y6663" i="2" s="1"/>
  <c r="Z6663" i="2" s="1"/>
  <c r="X6663" i="2"/>
  <c r="T6667" i="2"/>
  <c r="Y6667" i="2" s="1"/>
  <c r="Z6667" i="2" s="1"/>
  <c r="X6667" i="2"/>
  <c r="T6671" i="2"/>
  <c r="Y6671" i="2" s="1"/>
  <c r="Z6671" i="2" s="1"/>
  <c r="X6671" i="2"/>
  <c r="T6675" i="2"/>
  <c r="Y6675" i="2" s="1"/>
  <c r="Z6675" i="2" s="1"/>
  <c r="X6675" i="2"/>
  <c r="T6679" i="2"/>
  <c r="Y6679" i="2" s="1"/>
  <c r="Z6679" i="2" s="1"/>
  <c r="X6679" i="2"/>
  <c r="T6683" i="2"/>
  <c r="Y6683" i="2" s="1"/>
  <c r="Z6683" i="2" s="1"/>
  <c r="X6683" i="2"/>
  <c r="T6687" i="2"/>
  <c r="Y6687" i="2" s="1"/>
  <c r="Z6687" i="2" s="1"/>
  <c r="X6687" i="2"/>
  <c r="T6691" i="2"/>
  <c r="Y6691" i="2" s="1"/>
  <c r="Z6691" i="2" s="1"/>
  <c r="X6691" i="2"/>
  <c r="T6695" i="2"/>
  <c r="Y6695" i="2" s="1"/>
  <c r="Z6695" i="2" s="1"/>
  <c r="X6695" i="2"/>
  <c r="T6699" i="2"/>
  <c r="Y6699" i="2" s="1"/>
  <c r="Z6699" i="2" s="1"/>
  <c r="X6699" i="2"/>
  <c r="T191" i="2"/>
  <c r="Y191" i="2" s="1"/>
  <c r="Z191" i="2" s="1"/>
  <c r="X191" i="2"/>
  <c r="T195" i="2"/>
  <c r="Y195" i="2" s="1"/>
  <c r="Z195" i="2" s="1"/>
  <c r="X195" i="2"/>
  <c r="T198" i="2"/>
  <c r="Y198" i="2" s="1"/>
  <c r="Z198" i="2" s="1"/>
  <c r="X198" i="2"/>
  <c r="T206" i="2"/>
  <c r="Y206" i="2" s="1"/>
  <c r="Z206" i="2" s="1"/>
  <c r="X206" i="2"/>
  <c r="T214" i="2"/>
  <c r="Y214" i="2" s="1"/>
  <c r="Z214" i="2" s="1"/>
  <c r="X214" i="2"/>
  <c r="T222" i="2"/>
  <c r="Y222" i="2" s="1"/>
  <c r="Z222" i="2" s="1"/>
  <c r="X222" i="2"/>
  <c r="T230" i="2"/>
  <c r="Y230" i="2" s="1"/>
  <c r="Z230" i="2" s="1"/>
  <c r="X230" i="2"/>
  <c r="T238" i="2"/>
  <c r="Y238" i="2" s="1"/>
  <c r="Z238" i="2" s="1"/>
  <c r="X238" i="2"/>
  <c r="T246" i="2"/>
  <c r="Y246" i="2" s="1"/>
  <c r="Z246" i="2" s="1"/>
  <c r="X246" i="2"/>
  <c r="T254" i="2"/>
  <c r="Y254" i="2" s="1"/>
  <c r="Z254" i="2" s="1"/>
  <c r="X254" i="2"/>
  <c r="T261" i="2"/>
  <c r="Y261" i="2" s="1"/>
  <c r="Z261" i="2" s="1"/>
  <c r="T158" i="2"/>
  <c r="Y158" i="2" s="1"/>
  <c r="Z158" i="2" s="1"/>
  <c r="X158" i="2"/>
  <c r="T166" i="2"/>
  <c r="Y166" i="2" s="1"/>
  <c r="Z166" i="2" s="1"/>
  <c r="X166" i="2"/>
  <c r="T174" i="2"/>
  <c r="Y174" i="2" s="1"/>
  <c r="Z174" i="2" s="1"/>
  <c r="X174" i="2"/>
  <c r="T182" i="2"/>
  <c r="Y182" i="2" s="1"/>
  <c r="Z182" i="2" s="1"/>
  <c r="X182" i="2"/>
  <c r="T301" i="2"/>
  <c r="Y301" i="2" s="1"/>
  <c r="Z301" i="2" s="1"/>
  <c r="X301" i="2"/>
  <c r="T309" i="2"/>
  <c r="Y309" i="2" s="1"/>
  <c r="Z309" i="2" s="1"/>
  <c r="X309" i="2"/>
  <c r="T317" i="2"/>
  <c r="Y317" i="2" s="1"/>
  <c r="Z317" i="2" s="1"/>
  <c r="X317" i="2"/>
  <c r="T328" i="2"/>
  <c r="Y328" i="2" s="1"/>
  <c r="Z328" i="2" s="1"/>
  <c r="X328" i="2"/>
  <c r="T332" i="2"/>
  <c r="Y332" i="2" s="1"/>
  <c r="Z332" i="2" s="1"/>
  <c r="X332" i="2"/>
  <c r="T336" i="2"/>
  <c r="Y336" i="2" s="1"/>
  <c r="Z336" i="2" s="1"/>
  <c r="X336" i="2"/>
  <c r="T340" i="2"/>
  <c r="Y340" i="2" s="1"/>
  <c r="Z340" i="2" s="1"/>
  <c r="X340" i="2"/>
  <c r="T344" i="2"/>
  <c r="Y344" i="2" s="1"/>
  <c r="Z344" i="2" s="1"/>
  <c r="X344" i="2"/>
  <c r="T348" i="2"/>
  <c r="Y348" i="2" s="1"/>
  <c r="Z348" i="2" s="1"/>
  <c r="X348" i="2"/>
  <c r="T352" i="2"/>
  <c r="Y352" i="2" s="1"/>
  <c r="Z352" i="2" s="1"/>
  <c r="X352" i="2"/>
  <c r="T356" i="2"/>
  <c r="Y356" i="2" s="1"/>
  <c r="Z356" i="2" s="1"/>
  <c r="X356" i="2"/>
  <c r="T360" i="2"/>
  <c r="Y360" i="2" s="1"/>
  <c r="Z360" i="2" s="1"/>
  <c r="X360" i="2"/>
  <c r="T364" i="2"/>
  <c r="Y364" i="2" s="1"/>
  <c r="Z364" i="2" s="1"/>
  <c r="X364" i="2"/>
  <c r="T368" i="2"/>
  <c r="Y368" i="2" s="1"/>
  <c r="Z368" i="2" s="1"/>
  <c r="X368" i="2"/>
  <c r="T372" i="2"/>
  <c r="Y372" i="2" s="1"/>
  <c r="Z372" i="2" s="1"/>
  <c r="X372" i="2"/>
  <c r="T376" i="2"/>
  <c r="Y376" i="2" s="1"/>
  <c r="Z376" i="2" s="1"/>
  <c r="X376" i="2"/>
  <c r="T380" i="2"/>
  <c r="Y380" i="2" s="1"/>
  <c r="Z380" i="2" s="1"/>
  <c r="X380" i="2"/>
  <c r="T384" i="2"/>
  <c r="Y384" i="2" s="1"/>
  <c r="Z384" i="2" s="1"/>
  <c r="X384" i="2"/>
  <c r="T388" i="2"/>
  <c r="Y388" i="2" s="1"/>
  <c r="Z388" i="2" s="1"/>
  <c r="X388" i="2"/>
  <c r="T392" i="2"/>
  <c r="Y392" i="2" s="1"/>
  <c r="Z392" i="2" s="1"/>
  <c r="X392" i="2"/>
  <c r="T395" i="2"/>
  <c r="Y395" i="2" s="1"/>
  <c r="Z395" i="2" s="1"/>
  <c r="X395" i="2"/>
  <c r="T399" i="2"/>
  <c r="Y399" i="2" s="1"/>
  <c r="Z399" i="2" s="1"/>
  <c r="X399" i="2"/>
  <c r="T403" i="2"/>
  <c r="Y403" i="2" s="1"/>
  <c r="Z403" i="2" s="1"/>
  <c r="X403" i="2"/>
  <c r="T407" i="2"/>
  <c r="Y407" i="2" s="1"/>
  <c r="Z407" i="2" s="1"/>
  <c r="X407" i="2"/>
  <c r="T1003" i="2"/>
  <c r="Y1003" i="2" s="1"/>
  <c r="Z1003" i="2" s="1"/>
  <c r="X1003" i="2"/>
  <c r="T1007" i="2"/>
  <c r="Y1007" i="2" s="1"/>
  <c r="Z1007" i="2" s="1"/>
  <c r="X1007" i="2"/>
  <c r="T1011" i="2"/>
  <c r="Y1011" i="2" s="1"/>
  <c r="Z1011" i="2" s="1"/>
  <c r="X1011" i="2"/>
  <c r="T1015" i="2"/>
  <c r="Y1015" i="2" s="1"/>
  <c r="Z1015" i="2" s="1"/>
  <c r="X1015" i="2"/>
  <c r="T1019" i="2"/>
  <c r="Y1019" i="2" s="1"/>
  <c r="Z1019" i="2" s="1"/>
  <c r="X1019" i="2"/>
  <c r="T1023" i="2"/>
  <c r="Y1023" i="2" s="1"/>
  <c r="Z1023" i="2" s="1"/>
  <c r="X1023" i="2"/>
  <c r="T1027" i="2"/>
  <c r="Y1027" i="2" s="1"/>
  <c r="Z1027" i="2" s="1"/>
  <c r="X1027" i="2"/>
  <c r="T1031" i="2"/>
  <c r="Y1031" i="2" s="1"/>
  <c r="Z1031" i="2" s="1"/>
  <c r="X1031" i="2"/>
  <c r="T1035" i="2"/>
  <c r="Y1035" i="2" s="1"/>
  <c r="Z1035" i="2" s="1"/>
  <c r="X1035" i="2"/>
  <c r="T595" i="2"/>
  <c r="Y595" i="2" s="1"/>
  <c r="Z595" i="2" s="1"/>
  <c r="X595" i="2"/>
  <c r="T599" i="2"/>
  <c r="Y599" i="2" s="1"/>
  <c r="Z599" i="2" s="1"/>
  <c r="X599" i="2"/>
  <c r="T603" i="2"/>
  <c r="Y603" i="2" s="1"/>
  <c r="Z603" i="2" s="1"/>
  <c r="X603" i="2"/>
  <c r="T610" i="2"/>
  <c r="Y610" i="2" s="1"/>
  <c r="Z610" i="2" s="1"/>
  <c r="X610" i="2"/>
  <c r="T614" i="2"/>
  <c r="Y614" i="2" s="1"/>
  <c r="Z614" i="2" s="1"/>
  <c r="X614" i="2"/>
  <c r="T622" i="2"/>
  <c r="Y622" i="2" s="1"/>
  <c r="Z622" i="2" s="1"/>
  <c r="X622" i="2"/>
  <c r="T626" i="2"/>
  <c r="Y626" i="2" s="1"/>
  <c r="Z626" i="2" s="1"/>
  <c r="X626" i="2"/>
  <c r="T630" i="2"/>
  <c r="Y630" i="2" s="1"/>
  <c r="Z630" i="2" s="1"/>
  <c r="X630" i="2"/>
  <c r="T675" i="2"/>
  <c r="Y675" i="2" s="1"/>
  <c r="Z675" i="2" s="1"/>
  <c r="X675" i="2"/>
  <c r="T679" i="2"/>
  <c r="Y679" i="2" s="1"/>
  <c r="Z679" i="2" s="1"/>
  <c r="X679" i="2"/>
  <c r="T683" i="2"/>
  <c r="Y683" i="2" s="1"/>
  <c r="Z683" i="2" s="1"/>
  <c r="X683" i="2"/>
  <c r="T691" i="2"/>
  <c r="Y691" i="2" s="1"/>
  <c r="Z691" i="2" s="1"/>
  <c r="X691" i="2"/>
  <c r="T695" i="2"/>
  <c r="Y695" i="2" s="1"/>
  <c r="Z695" i="2" s="1"/>
  <c r="X695" i="2"/>
  <c r="T699" i="2"/>
  <c r="Y699" i="2" s="1"/>
  <c r="Z699" i="2" s="1"/>
  <c r="X699" i="2"/>
  <c r="T966" i="2"/>
  <c r="Y966" i="2" s="1"/>
  <c r="Z966" i="2" s="1"/>
  <c r="X966" i="2"/>
  <c r="T970" i="2"/>
  <c r="Y970" i="2" s="1"/>
  <c r="Z970" i="2" s="1"/>
  <c r="X970" i="2"/>
  <c r="T974" i="2"/>
  <c r="Y974" i="2" s="1"/>
  <c r="Z974" i="2" s="1"/>
  <c r="X974" i="2"/>
  <c r="T982" i="2"/>
  <c r="Y982" i="2" s="1"/>
  <c r="Z982" i="2" s="1"/>
  <c r="X982" i="2"/>
  <c r="T986" i="2"/>
  <c r="Y986" i="2" s="1"/>
  <c r="Z986" i="2" s="1"/>
  <c r="X986" i="2"/>
  <c r="T990" i="2"/>
  <c r="Y990" i="2" s="1"/>
  <c r="Z990" i="2" s="1"/>
  <c r="X990" i="2"/>
  <c r="T998" i="2"/>
  <c r="Y998" i="2" s="1"/>
  <c r="Z998" i="2" s="1"/>
  <c r="X998" i="2"/>
  <c r="T484" i="2"/>
  <c r="Y484" i="2" s="1"/>
  <c r="Z484" i="2" s="1"/>
  <c r="X484" i="2"/>
  <c r="T488" i="2"/>
  <c r="Y488" i="2" s="1"/>
  <c r="Z488" i="2" s="1"/>
  <c r="X488" i="2"/>
  <c r="T496" i="2"/>
  <c r="Y496" i="2" s="1"/>
  <c r="Z496" i="2" s="1"/>
  <c r="X496" i="2"/>
  <c r="T500" i="2"/>
  <c r="Y500" i="2" s="1"/>
  <c r="Z500" i="2" s="1"/>
  <c r="X500" i="2"/>
  <c r="T504" i="2"/>
  <c r="Y504" i="2" s="1"/>
  <c r="Z504" i="2" s="1"/>
  <c r="X504" i="2"/>
  <c r="T512" i="2"/>
  <c r="Y512" i="2" s="1"/>
  <c r="Z512" i="2" s="1"/>
  <c r="X512" i="2"/>
  <c r="T516" i="2"/>
  <c r="Y516" i="2" s="1"/>
  <c r="Z516" i="2" s="1"/>
  <c r="X516" i="2"/>
  <c r="T520" i="2"/>
  <c r="Y520" i="2" s="1"/>
  <c r="Z520" i="2" s="1"/>
  <c r="X520" i="2"/>
  <c r="T935" i="2"/>
  <c r="Y935" i="2" s="1"/>
  <c r="Z935" i="2" s="1"/>
  <c r="X935" i="2"/>
  <c r="T939" i="2"/>
  <c r="Y939" i="2" s="1"/>
  <c r="Z939" i="2" s="1"/>
  <c r="X939" i="2"/>
  <c r="T943" i="2"/>
  <c r="Y943" i="2" s="1"/>
  <c r="Z943" i="2" s="1"/>
  <c r="X943" i="2"/>
  <c r="T951" i="2"/>
  <c r="Y951" i="2" s="1"/>
  <c r="Z951" i="2" s="1"/>
  <c r="X951" i="2"/>
  <c r="T955" i="2"/>
  <c r="Y955" i="2" s="1"/>
  <c r="Z955" i="2" s="1"/>
  <c r="X955" i="2"/>
  <c r="T959" i="2"/>
  <c r="Y959" i="2" s="1"/>
  <c r="Z959" i="2" s="1"/>
  <c r="X959" i="2"/>
  <c r="T449" i="2"/>
  <c r="Y449" i="2" s="1"/>
  <c r="Z449" i="2" s="1"/>
  <c r="X449" i="2"/>
  <c r="T453" i="2"/>
  <c r="Y453" i="2" s="1"/>
  <c r="Z453" i="2" s="1"/>
  <c r="X453" i="2"/>
  <c r="T457" i="2"/>
  <c r="Y457" i="2" s="1"/>
  <c r="Z457" i="2" s="1"/>
  <c r="X457" i="2"/>
  <c r="T465" i="2"/>
  <c r="Y465" i="2" s="1"/>
  <c r="Z465" i="2" s="1"/>
  <c r="X465" i="2"/>
  <c r="T469" i="2"/>
  <c r="Y469" i="2" s="1"/>
  <c r="Z469" i="2" s="1"/>
  <c r="X469" i="2"/>
  <c r="T473" i="2"/>
  <c r="Y473" i="2" s="1"/>
  <c r="Z473" i="2" s="1"/>
  <c r="X473" i="2"/>
  <c r="T481" i="2"/>
  <c r="Y481" i="2" s="1"/>
  <c r="Z481" i="2" s="1"/>
  <c r="X481" i="2"/>
  <c r="T411" i="2"/>
  <c r="Y411" i="2" s="1"/>
  <c r="Z411" i="2" s="1"/>
  <c r="X411" i="2"/>
  <c r="T415" i="2"/>
  <c r="Y415" i="2" s="1"/>
  <c r="Z415" i="2" s="1"/>
  <c r="X415" i="2"/>
  <c r="T423" i="2"/>
  <c r="Y423" i="2" s="1"/>
  <c r="Z423" i="2" s="1"/>
  <c r="X423" i="2"/>
  <c r="T427" i="2"/>
  <c r="Y427" i="2" s="1"/>
  <c r="Z427" i="2" s="1"/>
  <c r="X427" i="2"/>
  <c r="T431" i="2"/>
  <c r="Y431" i="2" s="1"/>
  <c r="Z431" i="2" s="1"/>
  <c r="X431" i="2"/>
  <c r="T439" i="2"/>
  <c r="Y439" i="2" s="1"/>
  <c r="Z439" i="2" s="1"/>
  <c r="X439" i="2"/>
  <c r="T443" i="2"/>
  <c r="Y443" i="2" s="1"/>
  <c r="Z443" i="2" s="1"/>
  <c r="X443" i="2"/>
  <c r="T780" i="2"/>
  <c r="Y780" i="2" s="1"/>
  <c r="Z780" i="2" s="1"/>
  <c r="X780" i="2"/>
  <c r="T788" i="2"/>
  <c r="Y788" i="2" s="1"/>
  <c r="Z788" i="2" s="1"/>
  <c r="X788" i="2"/>
  <c r="T792" i="2"/>
  <c r="Y792" i="2" s="1"/>
  <c r="Z792" i="2" s="1"/>
  <c r="X792" i="2"/>
  <c r="T796" i="2"/>
  <c r="Y796" i="2" s="1"/>
  <c r="Z796" i="2" s="1"/>
  <c r="X796" i="2"/>
  <c r="T804" i="2"/>
  <c r="Y804" i="2" s="1"/>
  <c r="Z804" i="2" s="1"/>
  <c r="X804" i="2"/>
  <c r="T808" i="2"/>
  <c r="Y808" i="2" s="1"/>
  <c r="Z808" i="2" s="1"/>
  <c r="X808" i="2"/>
  <c r="T812" i="2"/>
  <c r="Y812" i="2" s="1"/>
  <c r="Z812" i="2" s="1"/>
  <c r="X812" i="2"/>
  <c r="T561" i="2"/>
  <c r="Y561" i="2" s="1"/>
  <c r="Z561" i="2" s="1"/>
  <c r="X561" i="2"/>
  <c r="T565" i="2"/>
  <c r="Y565" i="2" s="1"/>
  <c r="Z565" i="2" s="1"/>
  <c r="X565" i="2"/>
  <c r="T569" i="2"/>
  <c r="Y569" i="2" s="1"/>
  <c r="Z569" i="2" s="1"/>
  <c r="X569" i="2"/>
  <c r="T577" i="2"/>
  <c r="Y577" i="2" s="1"/>
  <c r="Z577" i="2" s="1"/>
  <c r="X577" i="2"/>
  <c r="T581" i="2"/>
  <c r="Y581" i="2" s="1"/>
  <c r="Z581" i="2" s="1"/>
  <c r="X581" i="2"/>
  <c r="T585" i="2"/>
  <c r="Y585" i="2" s="1"/>
  <c r="Z585" i="2" s="1"/>
  <c r="X585" i="2"/>
  <c r="T593" i="2"/>
  <c r="Y593" i="2" s="1"/>
  <c r="Z593" i="2" s="1"/>
  <c r="X593" i="2"/>
  <c r="T634" i="2"/>
  <c r="Y634" i="2" s="1"/>
  <c r="Z634" i="2" s="1"/>
  <c r="X634" i="2"/>
  <c r="T638" i="2"/>
  <c r="Y638" i="2" s="1"/>
  <c r="Z638" i="2" s="1"/>
  <c r="X638" i="2"/>
  <c r="T646" i="2"/>
  <c r="Y646" i="2" s="1"/>
  <c r="Z646" i="2" s="1"/>
  <c r="X646" i="2"/>
  <c r="T650" i="2"/>
  <c r="Y650" i="2" s="1"/>
  <c r="Z650" i="2" s="1"/>
  <c r="X650" i="2"/>
  <c r="T654" i="2"/>
  <c r="Y654" i="2" s="1"/>
  <c r="Z654" i="2" s="1"/>
  <c r="X654" i="2"/>
  <c r="T662" i="2"/>
  <c r="Y662" i="2" s="1"/>
  <c r="Z662" i="2" s="1"/>
  <c r="X662" i="2"/>
  <c r="T666" i="2"/>
  <c r="Y666" i="2" s="1"/>
  <c r="Z666" i="2" s="1"/>
  <c r="X666" i="2"/>
  <c r="T744" i="2"/>
  <c r="Y744" i="2" s="1"/>
  <c r="Z744" i="2" s="1"/>
  <c r="X744" i="2"/>
  <c r="T752" i="2"/>
  <c r="Y752" i="2" s="1"/>
  <c r="Z752" i="2" s="1"/>
  <c r="X752" i="2"/>
  <c r="T756" i="2"/>
  <c r="Y756" i="2" s="1"/>
  <c r="Z756" i="2" s="1"/>
  <c r="X756" i="2"/>
  <c r="T760" i="2"/>
  <c r="Y760" i="2" s="1"/>
  <c r="Z760" i="2" s="1"/>
  <c r="X760" i="2"/>
  <c r="T768" i="2"/>
  <c r="Y768" i="2" s="1"/>
  <c r="Z768" i="2" s="1"/>
  <c r="X768" i="2"/>
  <c r="T772" i="2"/>
  <c r="Y772" i="2" s="1"/>
  <c r="Z772" i="2" s="1"/>
  <c r="X772" i="2"/>
  <c r="T776" i="2"/>
  <c r="Y776" i="2" s="1"/>
  <c r="Z776" i="2" s="1"/>
  <c r="X776" i="2"/>
  <c r="T858" i="2"/>
  <c r="Y858" i="2" s="1"/>
  <c r="Z858" i="2" s="1"/>
  <c r="X858" i="2"/>
  <c r="T862" i="2"/>
  <c r="Y862" i="2" s="1"/>
  <c r="Z862" i="2" s="1"/>
  <c r="X862" i="2"/>
  <c r="T866" i="2"/>
  <c r="Y866" i="2" s="1"/>
  <c r="Z866" i="2" s="1"/>
  <c r="X866" i="2"/>
  <c r="T874" i="2"/>
  <c r="Y874" i="2" s="1"/>
  <c r="Z874" i="2" s="1"/>
  <c r="X874" i="2"/>
  <c r="T878" i="2"/>
  <c r="Y878" i="2" s="1"/>
  <c r="Z878" i="2" s="1"/>
  <c r="X878" i="2"/>
  <c r="T882" i="2"/>
  <c r="Y882" i="2" s="1"/>
  <c r="Z882" i="2" s="1"/>
  <c r="X882" i="2"/>
  <c r="T890" i="2"/>
  <c r="Y890" i="2" s="1"/>
  <c r="Z890" i="2" s="1"/>
  <c r="X890" i="2"/>
  <c r="T524" i="2"/>
  <c r="Y524" i="2" s="1"/>
  <c r="Z524" i="2" s="1"/>
  <c r="X524" i="2"/>
  <c r="T528" i="2"/>
  <c r="Y528" i="2" s="1"/>
  <c r="Z528" i="2" s="1"/>
  <c r="X528" i="2"/>
  <c r="T536" i="2"/>
  <c r="Y536" i="2" s="1"/>
  <c r="Z536" i="2" s="1"/>
  <c r="X536" i="2"/>
  <c r="T540" i="2"/>
  <c r="Y540" i="2" s="1"/>
  <c r="Z540" i="2" s="1"/>
  <c r="X540" i="2"/>
  <c r="T544" i="2"/>
  <c r="Y544" i="2" s="1"/>
  <c r="Z544" i="2" s="1"/>
  <c r="X544" i="2"/>
  <c r="T552" i="2"/>
  <c r="Y552" i="2" s="1"/>
  <c r="Z552" i="2" s="1"/>
  <c r="X552" i="2"/>
  <c r="T556" i="2"/>
  <c r="Y556" i="2" s="1"/>
  <c r="Z556" i="2" s="1"/>
  <c r="X556" i="2"/>
  <c r="T893" i="2"/>
  <c r="Y893" i="2" s="1"/>
  <c r="Z893" i="2" s="1"/>
  <c r="X893" i="2"/>
  <c r="T901" i="2"/>
  <c r="Y901" i="2" s="1"/>
  <c r="Z901" i="2" s="1"/>
  <c r="X901" i="2"/>
  <c r="T905" i="2"/>
  <c r="Y905" i="2" s="1"/>
  <c r="Z905" i="2" s="1"/>
  <c r="X905" i="2"/>
  <c r="T909" i="2"/>
  <c r="Y909" i="2" s="1"/>
  <c r="Z909" i="2" s="1"/>
  <c r="X909" i="2"/>
  <c r="T917" i="2"/>
  <c r="Y917" i="2" s="1"/>
  <c r="Z917" i="2" s="1"/>
  <c r="X917" i="2"/>
  <c r="T921" i="2"/>
  <c r="Y921" i="2" s="1"/>
  <c r="Z921" i="2" s="1"/>
  <c r="X921" i="2"/>
  <c r="T925" i="2"/>
  <c r="Y925" i="2" s="1"/>
  <c r="Z925" i="2" s="1"/>
  <c r="X925" i="2"/>
  <c r="T711" i="2"/>
  <c r="Y711" i="2" s="1"/>
  <c r="Z711" i="2" s="1"/>
  <c r="X711" i="2"/>
  <c r="T715" i="2"/>
  <c r="Y715" i="2" s="1"/>
  <c r="Z715" i="2" s="1"/>
  <c r="X715" i="2"/>
  <c r="T719" i="2"/>
  <c r="Y719" i="2" s="1"/>
  <c r="Z719" i="2" s="1"/>
  <c r="X719" i="2"/>
  <c r="T727" i="2"/>
  <c r="Y727" i="2" s="1"/>
  <c r="Z727" i="2" s="1"/>
  <c r="X727" i="2"/>
  <c r="T731" i="2"/>
  <c r="Y731" i="2" s="1"/>
  <c r="Z731" i="2" s="1"/>
  <c r="X731" i="2"/>
  <c r="T735" i="2"/>
  <c r="Y735" i="2" s="1"/>
  <c r="Z735" i="2" s="1"/>
  <c r="X735" i="2"/>
  <c r="T817" i="2"/>
  <c r="Y817" i="2" s="1"/>
  <c r="Z817" i="2" s="1"/>
  <c r="X817" i="2"/>
  <c r="T821" i="2"/>
  <c r="Y821" i="2" s="1"/>
  <c r="Z821" i="2" s="1"/>
  <c r="X821" i="2"/>
  <c r="T825" i="2"/>
  <c r="Y825" i="2" s="1"/>
  <c r="Z825" i="2" s="1"/>
  <c r="X825" i="2"/>
  <c r="T833" i="2"/>
  <c r="Y833" i="2" s="1"/>
  <c r="Z833" i="2" s="1"/>
  <c r="X833" i="2"/>
  <c r="T837" i="2"/>
  <c r="Y837" i="2" s="1"/>
  <c r="Z837" i="2" s="1"/>
  <c r="X837" i="2"/>
  <c r="T841" i="2"/>
  <c r="Y841" i="2" s="1"/>
  <c r="Z841" i="2" s="1"/>
  <c r="X841" i="2"/>
  <c r="T849" i="2"/>
  <c r="Y849" i="2" s="1"/>
  <c r="Z849" i="2" s="1"/>
  <c r="X849" i="2"/>
  <c r="T853" i="2"/>
  <c r="Y853" i="2" s="1"/>
  <c r="Z853" i="2" s="1"/>
  <c r="X853" i="2"/>
  <c r="T1190" i="2"/>
  <c r="Y1190" i="2" s="1"/>
  <c r="Z1190" i="2" s="1"/>
  <c r="X1190" i="2"/>
  <c r="T1198" i="2"/>
  <c r="Y1198" i="2" s="1"/>
  <c r="Z1198" i="2" s="1"/>
  <c r="X1198" i="2"/>
  <c r="T1202" i="2"/>
  <c r="Y1202" i="2" s="1"/>
  <c r="Z1202" i="2" s="1"/>
  <c r="X1202" i="2"/>
  <c r="T1206" i="2"/>
  <c r="Y1206" i="2" s="1"/>
  <c r="Z1206" i="2" s="1"/>
  <c r="X1206" i="2"/>
  <c r="T1214" i="2"/>
  <c r="Y1214" i="2" s="1"/>
  <c r="Z1214" i="2" s="1"/>
  <c r="X1214" i="2"/>
  <c r="T1218" i="2"/>
  <c r="Y1218" i="2" s="1"/>
  <c r="Z1218" i="2" s="1"/>
  <c r="X1218" i="2"/>
  <c r="T1222" i="2"/>
  <c r="Y1222" i="2" s="1"/>
  <c r="Z1222" i="2" s="1"/>
  <c r="X1222" i="2"/>
  <c r="T1119" i="2"/>
  <c r="Y1119" i="2" s="1"/>
  <c r="Z1119" i="2" s="1"/>
  <c r="X1119" i="2"/>
  <c r="T1123" i="2"/>
  <c r="Y1123" i="2" s="1"/>
  <c r="Z1123" i="2" s="1"/>
  <c r="X1123" i="2"/>
  <c r="T1127" i="2"/>
  <c r="Y1127" i="2" s="1"/>
  <c r="Z1127" i="2" s="1"/>
  <c r="X1127" i="2"/>
  <c r="T1135" i="2"/>
  <c r="Y1135" i="2" s="1"/>
  <c r="Z1135" i="2" s="1"/>
  <c r="X1135" i="2"/>
  <c r="T1139" i="2"/>
  <c r="Y1139" i="2" s="1"/>
  <c r="Z1139" i="2" s="1"/>
  <c r="X1139" i="2"/>
  <c r="T1143" i="2"/>
  <c r="Y1143" i="2" s="1"/>
  <c r="Z1143" i="2" s="1"/>
  <c r="X1143" i="2"/>
  <c r="T6146" i="2"/>
  <c r="Y6146" i="2" s="1"/>
  <c r="Z6146" i="2" s="1"/>
  <c r="X6146" i="2"/>
  <c r="T6150" i="2"/>
  <c r="Y6150" i="2" s="1"/>
  <c r="Z6150" i="2" s="1"/>
  <c r="X6150" i="2"/>
  <c r="T6154" i="2"/>
  <c r="Y6154" i="2" s="1"/>
  <c r="Z6154" i="2" s="1"/>
  <c r="X6154" i="2"/>
  <c r="T6162" i="2"/>
  <c r="Y6162" i="2" s="1"/>
  <c r="Z6162" i="2" s="1"/>
  <c r="X6162" i="2"/>
  <c r="T6166" i="2"/>
  <c r="Y6166" i="2" s="1"/>
  <c r="Z6166" i="2" s="1"/>
  <c r="X6166" i="2"/>
  <c r="T6170" i="2"/>
  <c r="Y6170" i="2" s="1"/>
  <c r="Z6170" i="2" s="1"/>
  <c r="X6170" i="2"/>
  <c r="T6178" i="2"/>
  <c r="Y6178" i="2" s="1"/>
  <c r="Z6178" i="2" s="1"/>
  <c r="X6178" i="2"/>
  <c r="T1261" i="2"/>
  <c r="Y1261" i="2" s="1"/>
  <c r="Z1261" i="2" s="1"/>
  <c r="X1261" i="2"/>
  <c r="T1265" i="2"/>
  <c r="Y1265" i="2" s="1"/>
  <c r="Z1265" i="2" s="1"/>
  <c r="X1265" i="2"/>
  <c r="T1273" i="2"/>
  <c r="Y1273" i="2" s="1"/>
  <c r="Z1273" i="2" s="1"/>
  <c r="X1273" i="2"/>
  <c r="T1277" i="2"/>
  <c r="Y1277" i="2" s="1"/>
  <c r="Z1277" i="2" s="1"/>
  <c r="X1277" i="2"/>
  <c r="T1281" i="2"/>
  <c r="Y1281" i="2" s="1"/>
  <c r="Z1281" i="2" s="1"/>
  <c r="X1281" i="2"/>
  <c r="T1289" i="2"/>
  <c r="Y1289" i="2" s="1"/>
  <c r="Z1289" i="2" s="1"/>
  <c r="X1289" i="2"/>
  <c r="T1293" i="2"/>
  <c r="Y1293" i="2" s="1"/>
  <c r="Z1293" i="2" s="1"/>
  <c r="X1293" i="2"/>
  <c r="T1297" i="2"/>
  <c r="Y1297" i="2" s="1"/>
  <c r="Z1297" i="2" s="1"/>
  <c r="X1297" i="2"/>
  <c r="T1305" i="2"/>
  <c r="Y1305" i="2" s="1"/>
  <c r="Z1305" i="2" s="1"/>
  <c r="X1305" i="2"/>
  <c r="T1309" i="2"/>
  <c r="Y1309" i="2" s="1"/>
  <c r="Z1309" i="2" s="1"/>
  <c r="X1309" i="2"/>
  <c r="T1313" i="2"/>
  <c r="Y1313" i="2" s="1"/>
  <c r="Z1313" i="2" s="1"/>
  <c r="X1313" i="2"/>
  <c r="T1321" i="2"/>
  <c r="Y1321" i="2" s="1"/>
  <c r="Z1321" i="2" s="1"/>
  <c r="X1321" i="2"/>
  <c r="T1325" i="2"/>
  <c r="Y1325" i="2" s="1"/>
  <c r="Z1325" i="2" s="1"/>
  <c r="X1325" i="2"/>
  <c r="T1329" i="2"/>
  <c r="Y1329" i="2" s="1"/>
  <c r="Z1329" i="2" s="1"/>
  <c r="X1329" i="2"/>
  <c r="T1522" i="2"/>
  <c r="Y1522" i="2" s="1"/>
  <c r="Z1522" i="2" s="1"/>
  <c r="X1522" i="2"/>
  <c r="T1526" i="2"/>
  <c r="Y1526" i="2" s="1"/>
  <c r="Z1526" i="2" s="1"/>
  <c r="X1526" i="2"/>
  <c r="T1530" i="2"/>
  <c r="Y1530" i="2" s="1"/>
  <c r="Z1530" i="2" s="1"/>
  <c r="X1530" i="2"/>
  <c r="T1538" i="2"/>
  <c r="Y1538" i="2" s="1"/>
  <c r="Z1538" i="2" s="1"/>
  <c r="X1538" i="2"/>
  <c r="T1542" i="2"/>
  <c r="Y1542" i="2" s="1"/>
  <c r="Z1542" i="2" s="1"/>
  <c r="X1542" i="2"/>
  <c r="T1546" i="2"/>
  <c r="Y1546" i="2" s="1"/>
  <c r="Z1546" i="2" s="1"/>
  <c r="X1546" i="2"/>
  <c r="T1554" i="2"/>
  <c r="Y1554" i="2" s="1"/>
  <c r="Z1554" i="2" s="1"/>
  <c r="X1554" i="2"/>
  <c r="T1077" i="2"/>
  <c r="Y1077" i="2" s="1"/>
  <c r="Z1077" i="2" s="1"/>
  <c r="X1077" i="2"/>
  <c r="T1081" i="2"/>
  <c r="Y1081" i="2" s="1"/>
  <c r="Z1081" i="2" s="1"/>
  <c r="X1081" i="2"/>
  <c r="T1089" i="2"/>
  <c r="Y1089" i="2" s="1"/>
  <c r="Z1089" i="2" s="1"/>
  <c r="X1089" i="2"/>
  <c r="T1093" i="2"/>
  <c r="Y1093" i="2" s="1"/>
  <c r="Z1093" i="2" s="1"/>
  <c r="X1093" i="2"/>
  <c r="T1097" i="2"/>
  <c r="Y1097" i="2" s="1"/>
  <c r="Z1097" i="2" s="1"/>
  <c r="X1097" i="2"/>
  <c r="T1105" i="2"/>
  <c r="Y1105" i="2" s="1"/>
  <c r="Z1105" i="2" s="1"/>
  <c r="X1105" i="2"/>
  <c r="T1109" i="2"/>
  <c r="Y1109" i="2" s="1"/>
  <c r="Z1109" i="2" s="1"/>
  <c r="X1109" i="2"/>
  <c r="T1409" i="2"/>
  <c r="Y1409" i="2" s="1"/>
  <c r="Z1409" i="2" s="1"/>
  <c r="X1409" i="2"/>
  <c r="T1417" i="2"/>
  <c r="Y1417" i="2" s="1"/>
  <c r="Z1417" i="2" s="1"/>
  <c r="X1417" i="2"/>
  <c r="T1421" i="2"/>
  <c r="Y1421" i="2" s="1"/>
  <c r="Z1421" i="2" s="1"/>
  <c r="X1421" i="2"/>
  <c r="T1425" i="2"/>
  <c r="Y1425" i="2" s="1"/>
  <c r="Z1425" i="2" s="1"/>
  <c r="X1425" i="2"/>
  <c r="T1433" i="2"/>
  <c r="Y1433" i="2" s="1"/>
  <c r="Z1433" i="2" s="1"/>
  <c r="X1433" i="2"/>
  <c r="T1437" i="2"/>
  <c r="Y1437" i="2" s="1"/>
  <c r="Z1437" i="2" s="1"/>
  <c r="X1437" i="2"/>
  <c r="T1441" i="2"/>
  <c r="Y1441" i="2" s="1"/>
  <c r="Z1441" i="2" s="1"/>
  <c r="X1441" i="2"/>
  <c r="T1449" i="2"/>
  <c r="Y1449" i="2" s="1"/>
  <c r="Z1449" i="2" s="1"/>
  <c r="X1449" i="2"/>
  <c r="T1453" i="2"/>
  <c r="Y1453" i="2" s="1"/>
  <c r="Z1453" i="2" s="1"/>
  <c r="X1453" i="2"/>
  <c r="T1457" i="2"/>
  <c r="Y1457" i="2" s="1"/>
  <c r="Z1457" i="2" s="1"/>
  <c r="X1457" i="2"/>
  <c r="T1465" i="2"/>
  <c r="Y1465" i="2" s="1"/>
  <c r="Z1465" i="2" s="1"/>
  <c r="X1465" i="2"/>
  <c r="T1469" i="2"/>
  <c r="Y1469" i="2" s="1"/>
  <c r="Z1469" i="2" s="1"/>
  <c r="X1469" i="2"/>
  <c r="T1473" i="2"/>
  <c r="Y1473" i="2" s="1"/>
  <c r="Z1473" i="2" s="1"/>
  <c r="X1473" i="2"/>
  <c r="T1481" i="2"/>
  <c r="Y1481" i="2" s="1"/>
  <c r="Z1481" i="2" s="1"/>
  <c r="X1481" i="2"/>
  <c r="T1337" i="2"/>
  <c r="Y1337" i="2" s="1"/>
  <c r="Z1337" i="2" s="1"/>
  <c r="X1337" i="2"/>
  <c r="T1341" i="2"/>
  <c r="Y1341" i="2" s="1"/>
  <c r="Z1341" i="2" s="1"/>
  <c r="X1341" i="2"/>
  <c r="T1349" i="2"/>
  <c r="Y1349" i="2" s="1"/>
  <c r="Z1349" i="2" s="1"/>
  <c r="X1349" i="2"/>
  <c r="T1353" i="2"/>
  <c r="Y1353" i="2" s="1"/>
  <c r="Z1353" i="2" s="1"/>
  <c r="X1353" i="2"/>
  <c r="T1357" i="2"/>
  <c r="Y1357" i="2" s="1"/>
  <c r="Z1357" i="2" s="1"/>
  <c r="X1357" i="2"/>
  <c r="T1365" i="2"/>
  <c r="Y1365" i="2" s="1"/>
  <c r="Z1365" i="2" s="1"/>
  <c r="X1365" i="2"/>
  <c r="T1369" i="2"/>
  <c r="Y1369" i="2" s="1"/>
  <c r="Z1369" i="2" s="1"/>
  <c r="X1369" i="2"/>
  <c r="T1373" i="2"/>
  <c r="Y1373" i="2" s="1"/>
  <c r="Z1373" i="2" s="1"/>
  <c r="X1373" i="2"/>
  <c r="T1381" i="2"/>
  <c r="Y1381" i="2" s="1"/>
  <c r="Z1381" i="2" s="1"/>
  <c r="X1381" i="2"/>
  <c r="T1385" i="2"/>
  <c r="Y1385" i="2" s="1"/>
  <c r="Z1385" i="2" s="1"/>
  <c r="X1385" i="2"/>
  <c r="T1389" i="2"/>
  <c r="Y1389" i="2" s="1"/>
  <c r="Z1389" i="2" s="1"/>
  <c r="X1389" i="2"/>
  <c r="T1397" i="2"/>
  <c r="Y1397" i="2" s="1"/>
  <c r="Z1397" i="2" s="1"/>
  <c r="X1397" i="2"/>
  <c r="T1401" i="2"/>
  <c r="Y1401" i="2" s="1"/>
  <c r="Z1401" i="2" s="1"/>
  <c r="X1401" i="2"/>
  <c r="T1405" i="2"/>
  <c r="Y1405" i="2" s="1"/>
  <c r="Z1405" i="2" s="1"/>
  <c r="X1405" i="2"/>
  <c r="T1154" i="2"/>
  <c r="Y1154" i="2" s="1"/>
  <c r="Z1154" i="2" s="1"/>
  <c r="X1154" i="2"/>
  <c r="T1158" i="2"/>
  <c r="Y1158" i="2" s="1"/>
  <c r="Z1158" i="2" s="1"/>
  <c r="X1158" i="2"/>
  <c r="T1162" i="2"/>
  <c r="Y1162" i="2" s="1"/>
  <c r="Z1162" i="2" s="1"/>
  <c r="X1162" i="2"/>
  <c r="T1170" i="2"/>
  <c r="Y1170" i="2" s="1"/>
  <c r="Z1170" i="2" s="1"/>
  <c r="X1170" i="2"/>
  <c r="T1174" i="2"/>
  <c r="Y1174" i="2" s="1"/>
  <c r="Z1174" i="2" s="1"/>
  <c r="X1174" i="2"/>
  <c r="T1178" i="2"/>
  <c r="Y1178" i="2" s="1"/>
  <c r="Z1178" i="2" s="1"/>
  <c r="X1178" i="2"/>
  <c r="T1186" i="2"/>
  <c r="Y1186" i="2" s="1"/>
  <c r="Z1186" i="2" s="1"/>
  <c r="X1186" i="2"/>
  <c r="T1486" i="2"/>
  <c r="Y1486" i="2" s="1"/>
  <c r="Z1486" i="2" s="1"/>
  <c r="X1486" i="2"/>
  <c r="T1490" i="2"/>
  <c r="Y1490" i="2" s="1"/>
  <c r="Z1490" i="2" s="1"/>
  <c r="X1490" i="2"/>
  <c r="T1498" i="2"/>
  <c r="Y1498" i="2" s="1"/>
  <c r="Z1498" i="2" s="1"/>
  <c r="X1498" i="2"/>
  <c r="T1502" i="2"/>
  <c r="Y1502" i="2" s="1"/>
  <c r="Z1502" i="2" s="1"/>
  <c r="X1502" i="2"/>
  <c r="T1506" i="2"/>
  <c r="Y1506" i="2" s="1"/>
  <c r="Z1506" i="2" s="1"/>
  <c r="X1506" i="2"/>
  <c r="T1514" i="2"/>
  <c r="Y1514" i="2" s="1"/>
  <c r="Z1514" i="2" s="1"/>
  <c r="X1514" i="2"/>
  <c r="T1518" i="2"/>
  <c r="Y1518" i="2" s="1"/>
  <c r="Z1518" i="2" s="1"/>
  <c r="X1518" i="2"/>
  <c r="T1596" i="2"/>
  <c r="Y1596" i="2" s="1"/>
  <c r="Z1596" i="2" s="1"/>
  <c r="X1596" i="2"/>
  <c r="T1604" i="2"/>
  <c r="Y1604" i="2" s="1"/>
  <c r="Z1604" i="2" s="1"/>
  <c r="X1604" i="2"/>
  <c r="T1608" i="2"/>
  <c r="Y1608" i="2" s="1"/>
  <c r="Z1608" i="2" s="1"/>
  <c r="X1608" i="2"/>
  <c r="T1612" i="2"/>
  <c r="Y1612" i="2" s="1"/>
  <c r="Z1612" i="2" s="1"/>
  <c r="X1612" i="2"/>
  <c r="T1620" i="2"/>
  <c r="Y1620" i="2" s="1"/>
  <c r="Z1620" i="2" s="1"/>
  <c r="X1620" i="2"/>
  <c r="T1624" i="2"/>
  <c r="Y1624" i="2" s="1"/>
  <c r="Z1624" i="2" s="1"/>
  <c r="X1624" i="2"/>
  <c r="T1628" i="2"/>
  <c r="Y1628" i="2" s="1"/>
  <c r="Z1628" i="2" s="1"/>
  <c r="X1628" i="2"/>
  <c r="T1636" i="2"/>
  <c r="Y1636" i="2" s="1"/>
  <c r="Z1636" i="2" s="1"/>
  <c r="X1636" i="2"/>
  <c r="T1640" i="2"/>
  <c r="Y1640" i="2" s="1"/>
  <c r="Z1640" i="2" s="1"/>
  <c r="X1640" i="2"/>
  <c r="T1644" i="2"/>
  <c r="Y1644" i="2" s="1"/>
  <c r="Z1644" i="2" s="1"/>
  <c r="X1644" i="2"/>
  <c r="T1652" i="2"/>
  <c r="Y1652" i="2" s="1"/>
  <c r="Z1652" i="2" s="1"/>
  <c r="X1652" i="2"/>
  <c r="T1656" i="2"/>
  <c r="Y1656" i="2" s="1"/>
  <c r="Z1656" i="2" s="1"/>
  <c r="X1656" i="2"/>
  <c r="T1660" i="2"/>
  <c r="Y1660" i="2" s="1"/>
  <c r="Z1660" i="2" s="1"/>
  <c r="X1660" i="2"/>
  <c r="T1668" i="2"/>
  <c r="Y1668" i="2" s="1"/>
  <c r="Z1668" i="2" s="1"/>
  <c r="X1668" i="2"/>
  <c r="T1672" i="2"/>
  <c r="Y1672" i="2" s="1"/>
  <c r="Z1672" i="2" s="1"/>
  <c r="X1672" i="2"/>
  <c r="T1676" i="2"/>
  <c r="Y1676" i="2" s="1"/>
  <c r="Z1676" i="2" s="1"/>
  <c r="X1676" i="2"/>
  <c r="T1684" i="2"/>
  <c r="Y1684" i="2" s="1"/>
  <c r="Z1684" i="2" s="1"/>
  <c r="X1684" i="2"/>
  <c r="T1688" i="2"/>
  <c r="Y1688" i="2" s="1"/>
  <c r="Z1688" i="2" s="1"/>
  <c r="X1688" i="2"/>
  <c r="T1692" i="2"/>
  <c r="Y1692" i="2" s="1"/>
  <c r="Z1692" i="2" s="1"/>
  <c r="X1692" i="2"/>
  <c r="T1700" i="2"/>
  <c r="Y1700" i="2" s="1"/>
  <c r="Z1700" i="2" s="1"/>
  <c r="X1700" i="2"/>
  <c r="T1704" i="2"/>
  <c r="Y1704" i="2" s="1"/>
  <c r="Z1704" i="2" s="1"/>
  <c r="X1704" i="2"/>
  <c r="T2337" i="2"/>
  <c r="Y2337" i="2" s="1"/>
  <c r="Z2337" i="2" s="1"/>
  <c r="X2337" i="2"/>
  <c r="T2345" i="2"/>
  <c r="Y2345" i="2" s="1"/>
  <c r="Z2345" i="2" s="1"/>
  <c r="X2345" i="2"/>
  <c r="T2349" i="2"/>
  <c r="Y2349" i="2" s="1"/>
  <c r="Z2349" i="2" s="1"/>
  <c r="X2349" i="2"/>
  <c r="T2353" i="2"/>
  <c r="Y2353" i="2" s="1"/>
  <c r="Z2353" i="2" s="1"/>
  <c r="X2353" i="2"/>
  <c r="T2361" i="2"/>
  <c r="Y2361" i="2" s="1"/>
  <c r="Z2361" i="2" s="1"/>
  <c r="X2361" i="2"/>
  <c r="T2365" i="2"/>
  <c r="Y2365" i="2" s="1"/>
  <c r="Z2365" i="2" s="1"/>
  <c r="X2365" i="2"/>
  <c r="T2369" i="2"/>
  <c r="Y2369" i="2" s="1"/>
  <c r="Z2369" i="2" s="1"/>
  <c r="X2369" i="2"/>
  <c r="T1748" i="2"/>
  <c r="Y1748" i="2" s="1"/>
  <c r="Z1748" i="2" s="1"/>
  <c r="X1748" i="2"/>
  <c r="T1752" i="2"/>
  <c r="Y1752" i="2" s="1"/>
  <c r="Z1752" i="2" s="1"/>
  <c r="X1752" i="2"/>
  <c r="T1756" i="2"/>
  <c r="Y1756" i="2" s="1"/>
  <c r="Z1756" i="2" s="1"/>
  <c r="X1756" i="2"/>
  <c r="T1764" i="2"/>
  <c r="Y1764" i="2" s="1"/>
  <c r="Z1764" i="2" s="1"/>
  <c r="X1764" i="2"/>
  <c r="T1768" i="2"/>
  <c r="Y1768" i="2" s="1"/>
  <c r="Z1768" i="2" s="1"/>
  <c r="X1768" i="2"/>
  <c r="T1772" i="2"/>
  <c r="Y1772" i="2" s="1"/>
  <c r="Z1772" i="2" s="1"/>
  <c r="X1772" i="2"/>
  <c r="T1780" i="2"/>
  <c r="Y1780" i="2" s="1"/>
  <c r="Z1780" i="2" s="1"/>
  <c r="X1780" i="2"/>
  <c r="T1784" i="2"/>
  <c r="Y1784" i="2" s="1"/>
  <c r="Z1784" i="2" s="1"/>
  <c r="X1784" i="2"/>
  <c r="T1788" i="2"/>
  <c r="Y1788" i="2" s="1"/>
  <c r="Z1788" i="2" s="1"/>
  <c r="X1788" i="2"/>
  <c r="T1796" i="2"/>
  <c r="Y1796" i="2" s="1"/>
  <c r="Z1796" i="2" s="1"/>
  <c r="X1796" i="2"/>
  <c r="T1800" i="2"/>
  <c r="Y1800" i="2" s="1"/>
  <c r="Z1800" i="2" s="1"/>
  <c r="X1800" i="2"/>
  <c r="T1804" i="2"/>
  <c r="Y1804" i="2" s="1"/>
  <c r="Z1804" i="2" s="1"/>
  <c r="X1804" i="2"/>
  <c r="T1812" i="2"/>
  <c r="Y1812" i="2" s="1"/>
  <c r="Z1812" i="2" s="1"/>
  <c r="X1812" i="2"/>
  <c r="T1705" i="2"/>
  <c r="Y1705" i="2" s="1"/>
  <c r="Z1705" i="2" s="1"/>
  <c r="X1705" i="2"/>
  <c r="T1709" i="2"/>
  <c r="Y1709" i="2" s="1"/>
  <c r="Z1709" i="2" s="1"/>
  <c r="X1709" i="2"/>
  <c r="T1717" i="2"/>
  <c r="Y1717" i="2" s="1"/>
  <c r="Z1717" i="2" s="1"/>
  <c r="X1717" i="2"/>
  <c r="T1721" i="2"/>
  <c r="Y1721" i="2" s="1"/>
  <c r="Z1721" i="2" s="1"/>
  <c r="X1721" i="2"/>
  <c r="T1725" i="2"/>
  <c r="Y1725" i="2" s="1"/>
  <c r="Z1725" i="2" s="1"/>
  <c r="X1725" i="2"/>
  <c r="T1733" i="2"/>
  <c r="Y1733" i="2" s="1"/>
  <c r="Z1733" i="2" s="1"/>
  <c r="X1733" i="2"/>
  <c r="T1737" i="2"/>
  <c r="Y1737" i="2" s="1"/>
  <c r="Z1737" i="2" s="1"/>
  <c r="X1737" i="2"/>
  <c r="T1741" i="2"/>
  <c r="Y1741" i="2" s="1"/>
  <c r="Z1741" i="2" s="1"/>
  <c r="X1741" i="2"/>
  <c r="T1826" i="2"/>
  <c r="Y1826" i="2" s="1"/>
  <c r="Z1826" i="2" s="1"/>
  <c r="X1826" i="2"/>
  <c r="T1830" i="2"/>
  <c r="Y1830" i="2" s="1"/>
  <c r="Z1830" i="2" s="1"/>
  <c r="X1830" i="2"/>
  <c r="T1838" i="2"/>
  <c r="Y1838" i="2" s="1"/>
  <c r="Z1838" i="2" s="1"/>
  <c r="X1838" i="2"/>
  <c r="T1842" i="2"/>
  <c r="Y1842" i="2" s="1"/>
  <c r="Z1842" i="2" s="1"/>
  <c r="X1842" i="2"/>
  <c r="T1846" i="2"/>
  <c r="Y1846" i="2" s="1"/>
  <c r="Z1846" i="2" s="1"/>
  <c r="X1846" i="2"/>
  <c r="T78" i="2"/>
  <c r="Y78" i="2" s="1"/>
  <c r="Z78" i="2" s="1"/>
  <c r="X78" i="2"/>
  <c r="T82" i="2"/>
  <c r="Y82" i="2" s="1"/>
  <c r="Z82" i="2" s="1"/>
  <c r="X82" i="2"/>
  <c r="T86" i="2"/>
  <c r="Y86" i="2" s="1"/>
  <c r="Z86" i="2" s="1"/>
  <c r="X86" i="2"/>
  <c r="T90" i="2"/>
  <c r="Y90" i="2" s="1"/>
  <c r="Z90" i="2" s="1"/>
  <c r="X90" i="2"/>
  <c r="T98" i="2"/>
  <c r="Y98" i="2" s="1"/>
  <c r="Z98" i="2" s="1"/>
  <c r="X98" i="2"/>
  <c r="T102" i="2"/>
  <c r="Y102" i="2" s="1"/>
  <c r="Z102" i="2" s="1"/>
  <c r="X102" i="2"/>
  <c r="T106" i="2"/>
  <c r="Y106" i="2" s="1"/>
  <c r="Z106" i="2" s="1"/>
  <c r="X106" i="2"/>
  <c r="T110" i="2"/>
  <c r="Y110" i="2" s="1"/>
  <c r="Z110" i="2" s="1"/>
  <c r="X110" i="2"/>
  <c r="T1853" i="2"/>
  <c r="Y1853" i="2" s="1"/>
  <c r="Z1853" i="2" s="1"/>
  <c r="X1853" i="2"/>
  <c r="T1857" i="2"/>
  <c r="Y1857" i="2" s="1"/>
  <c r="Z1857" i="2" s="1"/>
  <c r="X1857" i="2"/>
  <c r="T1861" i="2"/>
  <c r="Y1861" i="2" s="1"/>
  <c r="Z1861" i="2" s="1"/>
  <c r="X1861" i="2"/>
  <c r="T1869" i="2"/>
  <c r="Y1869" i="2" s="1"/>
  <c r="Z1869" i="2" s="1"/>
  <c r="X1869" i="2"/>
  <c r="T1873" i="2"/>
  <c r="Y1873" i="2" s="1"/>
  <c r="Z1873" i="2" s="1"/>
  <c r="X1873" i="2"/>
  <c r="T1877" i="2"/>
  <c r="Y1877" i="2" s="1"/>
  <c r="Z1877" i="2" s="1"/>
  <c r="X1877" i="2"/>
  <c r="T1881" i="2"/>
  <c r="Y1881" i="2" s="1"/>
  <c r="Z1881" i="2" s="1"/>
  <c r="X1881" i="2"/>
  <c r="T1885" i="2"/>
  <c r="Y1885" i="2" s="1"/>
  <c r="Z1885" i="2" s="1"/>
  <c r="X1885" i="2"/>
  <c r="T1889" i="2"/>
  <c r="Y1889" i="2" s="1"/>
  <c r="Z1889" i="2" s="1"/>
  <c r="X1889" i="2"/>
  <c r="T1893" i="2"/>
  <c r="Y1893" i="2" s="1"/>
  <c r="Z1893" i="2" s="1"/>
  <c r="X1893" i="2"/>
  <c r="T1901" i="2"/>
  <c r="Y1901" i="2" s="1"/>
  <c r="Z1901" i="2" s="1"/>
  <c r="X1901" i="2"/>
  <c r="T1905" i="2"/>
  <c r="Y1905" i="2" s="1"/>
  <c r="Z1905" i="2" s="1"/>
  <c r="X1905" i="2"/>
  <c r="T1909" i="2"/>
  <c r="Y1909" i="2" s="1"/>
  <c r="Z1909" i="2" s="1"/>
  <c r="X1909" i="2"/>
  <c r="T1913" i="2"/>
  <c r="Y1913" i="2" s="1"/>
  <c r="Z1913" i="2" s="1"/>
  <c r="X1913" i="2"/>
  <c r="T1916" i="2"/>
  <c r="Y1916" i="2" s="1"/>
  <c r="Z1916" i="2" s="1"/>
  <c r="X1916" i="2"/>
  <c r="T1920" i="2"/>
  <c r="Y1920" i="2" s="1"/>
  <c r="Z1920" i="2" s="1"/>
  <c r="X1920" i="2"/>
  <c r="T1924" i="2"/>
  <c r="Y1924" i="2" s="1"/>
  <c r="Z1924" i="2" s="1"/>
  <c r="X1924" i="2"/>
  <c r="T2002" i="2"/>
  <c r="Y2002" i="2" s="1"/>
  <c r="Z2002" i="2" s="1"/>
  <c r="X2002" i="2"/>
  <c r="T2006" i="2"/>
  <c r="Y2006" i="2" s="1"/>
  <c r="Z2006" i="2" s="1"/>
  <c r="X2006" i="2"/>
  <c r="T2010" i="2"/>
  <c r="Y2010" i="2" s="1"/>
  <c r="Z2010" i="2" s="1"/>
  <c r="X2010" i="2"/>
  <c r="T2014" i="2"/>
  <c r="Y2014" i="2" s="1"/>
  <c r="Z2014" i="2" s="1"/>
  <c r="X2014" i="2"/>
  <c r="T2018" i="2"/>
  <c r="Y2018" i="2" s="1"/>
  <c r="Z2018" i="2" s="1"/>
  <c r="X2018" i="2"/>
  <c r="T2022" i="2"/>
  <c r="Y2022" i="2" s="1"/>
  <c r="Z2022" i="2" s="1"/>
  <c r="X2022" i="2"/>
  <c r="T2026" i="2"/>
  <c r="Y2026" i="2" s="1"/>
  <c r="Z2026" i="2" s="1"/>
  <c r="X2026" i="2"/>
  <c r="T2030" i="2"/>
  <c r="Y2030" i="2" s="1"/>
  <c r="Z2030" i="2" s="1"/>
  <c r="X2030" i="2"/>
  <c r="T2034" i="2"/>
  <c r="Y2034" i="2" s="1"/>
  <c r="Z2034" i="2" s="1"/>
  <c r="X2034" i="2"/>
  <c r="T5812" i="2"/>
  <c r="Y5812" i="2" s="1"/>
  <c r="Z5812" i="2" s="1"/>
  <c r="X5812" i="2"/>
  <c r="T5816" i="2"/>
  <c r="Y5816" i="2" s="1"/>
  <c r="Z5816" i="2" s="1"/>
  <c r="X5816" i="2"/>
  <c r="T5820" i="2"/>
  <c r="Y5820" i="2" s="1"/>
  <c r="Z5820" i="2" s="1"/>
  <c r="X5820" i="2"/>
  <c r="T5824" i="2"/>
  <c r="Y5824" i="2" s="1"/>
  <c r="Z5824" i="2" s="1"/>
  <c r="X5824" i="2"/>
  <c r="T5828" i="2"/>
  <c r="Y5828" i="2" s="1"/>
  <c r="Z5828" i="2" s="1"/>
  <c r="X5828" i="2"/>
  <c r="T5832" i="2"/>
  <c r="Y5832" i="2" s="1"/>
  <c r="Z5832" i="2" s="1"/>
  <c r="X5832" i="2"/>
  <c r="T5836" i="2"/>
  <c r="Y5836" i="2" s="1"/>
  <c r="Z5836" i="2" s="1"/>
  <c r="X5836" i="2"/>
  <c r="T5840" i="2"/>
  <c r="Y5840" i="2" s="1"/>
  <c r="Z5840" i="2" s="1"/>
  <c r="X5840" i="2"/>
  <c r="T5844" i="2"/>
  <c r="Y5844" i="2" s="1"/>
  <c r="Z5844" i="2" s="1"/>
  <c r="X5844" i="2"/>
  <c r="T5848" i="2"/>
  <c r="Y5848" i="2" s="1"/>
  <c r="Z5848" i="2" s="1"/>
  <c r="X5848" i="2"/>
  <c r="T2041" i="2"/>
  <c r="Y2041" i="2" s="1"/>
  <c r="Z2041" i="2" s="1"/>
  <c r="X2041" i="2"/>
  <c r="T2045" i="2"/>
  <c r="Y2045" i="2" s="1"/>
  <c r="Z2045" i="2" s="1"/>
  <c r="X2045" i="2"/>
  <c r="T2049" i="2"/>
  <c r="Y2049" i="2" s="1"/>
  <c r="Z2049" i="2" s="1"/>
  <c r="X2049" i="2"/>
  <c r="T2053" i="2"/>
  <c r="Y2053" i="2" s="1"/>
  <c r="Z2053" i="2" s="1"/>
  <c r="X2053" i="2"/>
  <c r="T2057" i="2"/>
  <c r="Y2057" i="2" s="1"/>
  <c r="Z2057" i="2" s="1"/>
  <c r="X2057" i="2"/>
  <c r="T2061" i="2"/>
  <c r="Y2061" i="2" s="1"/>
  <c r="Z2061" i="2" s="1"/>
  <c r="X2061" i="2"/>
  <c r="T2065" i="2"/>
  <c r="Y2065" i="2" s="1"/>
  <c r="Z2065" i="2" s="1"/>
  <c r="X2065" i="2"/>
  <c r="T2069" i="2"/>
  <c r="Y2069" i="2" s="1"/>
  <c r="Z2069" i="2" s="1"/>
  <c r="X2069" i="2"/>
  <c r="T2073" i="2"/>
  <c r="Y2073" i="2" s="1"/>
  <c r="Z2073" i="2" s="1"/>
  <c r="X2073" i="2"/>
  <c r="T2077" i="2"/>
  <c r="Y2077" i="2" s="1"/>
  <c r="Z2077" i="2" s="1"/>
  <c r="X2077" i="2"/>
  <c r="T2080" i="2"/>
  <c r="Y2080" i="2" s="1"/>
  <c r="Z2080" i="2" s="1"/>
  <c r="X2080" i="2"/>
  <c r="T2084" i="2"/>
  <c r="Y2084" i="2" s="1"/>
  <c r="Z2084" i="2" s="1"/>
  <c r="X2084" i="2"/>
  <c r="T2088" i="2"/>
  <c r="Y2088" i="2" s="1"/>
  <c r="Z2088" i="2" s="1"/>
  <c r="X2088" i="2"/>
  <c r="T2092" i="2"/>
  <c r="Y2092" i="2" s="1"/>
  <c r="Z2092" i="2" s="1"/>
  <c r="X2092" i="2"/>
  <c r="T2096" i="2"/>
  <c r="Y2096" i="2" s="1"/>
  <c r="Z2096" i="2" s="1"/>
  <c r="X2096" i="2"/>
  <c r="T2100" i="2"/>
  <c r="Y2100" i="2" s="1"/>
  <c r="Z2100" i="2" s="1"/>
  <c r="X2100" i="2"/>
  <c r="T2104" i="2"/>
  <c r="Y2104" i="2" s="1"/>
  <c r="Z2104" i="2" s="1"/>
  <c r="X2104" i="2"/>
  <c r="T2108" i="2"/>
  <c r="Y2108" i="2" s="1"/>
  <c r="Z2108" i="2" s="1"/>
  <c r="X2108" i="2"/>
  <c r="T2149" i="2"/>
  <c r="Y2149" i="2" s="1"/>
  <c r="Z2149" i="2" s="1"/>
  <c r="X2149" i="2"/>
  <c r="T2153" i="2"/>
  <c r="Y2153" i="2" s="1"/>
  <c r="Z2153" i="2" s="1"/>
  <c r="X2153" i="2"/>
  <c r="T2157" i="2"/>
  <c r="Y2157" i="2" s="1"/>
  <c r="Z2157" i="2" s="1"/>
  <c r="X2157" i="2"/>
  <c r="T2161" i="2"/>
  <c r="Y2161" i="2" s="1"/>
  <c r="Z2161" i="2" s="1"/>
  <c r="X2161" i="2"/>
  <c r="T2165" i="2"/>
  <c r="Y2165" i="2" s="1"/>
  <c r="Z2165" i="2" s="1"/>
  <c r="X2165" i="2"/>
  <c r="T2169" i="2"/>
  <c r="Y2169" i="2" s="1"/>
  <c r="Z2169" i="2" s="1"/>
  <c r="X2169" i="2"/>
  <c r="T2173" i="2"/>
  <c r="Y2173" i="2" s="1"/>
  <c r="Z2173" i="2" s="1"/>
  <c r="X2173" i="2"/>
  <c r="T2177" i="2"/>
  <c r="Y2177" i="2" s="1"/>
  <c r="Z2177" i="2" s="1"/>
  <c r="X2177" i="2"/>
  <c r="T2181" i="2"/>
  <c r="Y2181" i="2" s="1"/>
  <c r="Z2181" i="2" s="1"/>
  <c r="X2181" i="2"/>
  <c r="T2185" i="2"/>
  <c r="Y2185" i="2" s="1"/>
  <c r="Z2185" i="2" s="1"/>
  <c r="X2185" i="2"/>
  <c r="T2115" i="2"/>
  <c r="Y2115" i="2" s="1"/>
  <c r="Z2115" i="2" s="1"/>
  <c r="X2115" i="2"/>
  <c r="T2119" i="2"/>
  <c r="Y2119" i="2" s="1"/>
  <c r="Z2119" i="2" s="1"/>
  <c r="X2119" i="2"/>
  <c r="T2123" i="2"/>
  <c r="Y2123" i="2" s="1"/>
  <c r="Z2123" i="2" s="1"/>
  <c r="X2123" i="2"/>
  <c r="T2127" i="2"/>
  <c r="Y2127" i="2" s="1"/>
  <c r="Z2127" i="2" s="1"/>
  <c r="X2127" i="2"/>
  <c r="T2131" i="2"/>
  <c r="Y2131" i="2" s="1"/>
  <c r="Z2131" i="2" s="1"/>
  <c r="X2131" i="2"/>
  <c r="T2135" i="2"/>
  <c r="Y2135" i="2" s="1"/>
  <c r="Z2135" i="2" s="1"/>
  <c r="X2135" i="2"/>
  <c r="T2139" i="2"/>
  <c r="Y2139" i="2" s="1"/>
  <c r="Z2139" i="2" s="1"/>
  <c r="X2139" i="2"/>
  <c r="T2143" i="2"/>
  <c r="Y2143" i="2" s="1"/>
  <c r="Z2143" i="2" s="1"/>
  <c r="X2143" i="2"/>
  <c r="T2147" i="2"/>
  <c r="Y2147" i="2" s="1"/>
  <c r="Z2147" i="2" s="1"/>
  <c r="X2147" i="2"/>
  <c r="T2188" i="2"/>
  <c r="Y2188" i="2" s="1"/>
  <c r="Z2188" i="2" s="1"/>
  <c r="X2188" i="2"/>
  <c r="T2192" i="2"/>
  <c r="Y2192" i="2" s="1"/>
  <c r="Z2192" i="2" s="1"/>
  <c r="X2192" i="2"/>
  <c r="T2196" i="2"/>
  <c r="Y2196" i="2" s="1"/>
  <c r="Z2196" i="2" s="1"/>
  <c r="X2196" i="2"/>
  <c r="T2200" i="2"/>
  <c r="Y2200" i="2" s="1"/>
  <c r="Z2200" i="2" s="1"/>
  <c r="X2200" i="2"/>
  <c r="T2204" i="2"/>
  <c r="Y2204" i="2" s="1"/>
  <c r="Z2204" i="2" s="1"/>
  <c r="X2204" i="2"/>
  <c r="T2208" i="2"/>
  <c r="Y2208" i="2" s="1"/>
  <c r="Z2208" i="2" s="1"/>
  <c r="X2208" i="2"/>
  <c r="T2212" i="2"/>
  <c r="Y2212" i="2" s="1"/>
  <c r="Z2212" i="2" s="1"/>
  <c r="X2212" i="2"/>
  <c r="T2216" i="2"/>
  <c r="Y2216" i="2" s="1"/>
  <c r="Z2216" i="2" s="1"/>
  <c r="X2216" i="2"/>
  <c r="T2220" i="2"/>
  <c r="Y2220" i="2" s="1"/>
  <c r="Z2220" i="2" s="1"/>
  <c r="X2220" i="2"/>
  <c r="T4148" i="2"/>
  <c r="Y4148" i="2" s="1"/>
  <c r="Z4148" i="2" s="1"/>
  <c r="X4148" i="2"/>
  <c r="T4152" i="2"/>
  <c r="Y4152" i="2" s="1"/>
  <c r="Z4152" i="2" s="1"/>
  <c r="X4152" i="2"/>
  <c r="T4155" i="2"/>
  <c r="Y4155" i="2" s="1"/>
  <c r="Z4155" i="2" s="1"/>
  <c r="X4155" i="2"/>
  <c r="T4159" i="2"/>
  <c r="Y4159" i="2" s="1"/>
  <c r="Z4159" i="2" s="1"/>
  <c r="X4159" i="2"/>
  <c r="T4163" i="2"/>
  <c r="Y4163" i="2" s="1"/>
  <c r="Z4163" i="2" s="1"/>
  <c r="X4163" i="2"/>
  <c r="T4167" i="2"/>
  <c r="Y4167" i="2" s="1"/>
  <c r="Z4167" i="2" s="1"/>
  <c r="X4167" i="2"/>
  <c r="T4171" i="2"/>
  <c r="Y4171" i="2" s="1"/>
  <c r="Z4171" i="2" s="1"/>
  <c r="X4171" i="2"/>
  <c r="T4175" i="2"/>
  <c r="Y4175" i="2" s="1"/>
  <c r="Z4175" i="2" s="1"/>
  <c r="X4175" i="2"/>
  <c r="T4183" i="2"/>
  <c r="Y4183" i="2" s="1"/>
  <c r="Z4183" i="2" s="1"/>
  <c r="X4183" i="2"/>
  <c r="T2226" i="2"/>
  <c r="Y2226" i="2" s="1"/>
  <c r="Z2226" i="2" s="1"/>
  <c r="X2226" i="2"/>
  <c r="T2230" i="2"/>
  <c r="Y2230" i="2" s="1"/>
  <c r="Z2230" i="2" s="1"/>
  <c r="X2230" i="2"/>
  <c r="T2234" i="2"/>
  <c r="Y2234" i="2" s="1"/>
  <c r="Z2234" i="2" s="1"/>
  <c r="X2234" i="2"/>
  <c r="T2238" i="2"/>
  <c r="Y2238" i="2" s="1"/>
  <c r="Z2238" i="2" s="1"/>
  <c r="X2238" i="2"/>
  <c r="T2242" i="2"/>
  <c r="Y2242" i="2" s="1"/>
  <c r="Z2242" i="2" s="1"/>
  <c r="X2242" i="2"/>
  <c r="T2246" i="2"/>
  <c r="Y2246" i="2" s="1"/>
  <c r="Z2246" i="2" s="1"/>
  <c r="X2246" i="2"/>
  <c r="T2254" i="2"/>
  <c r="Y2254" i="2" s="1"/>
  <c r="Z2254" i="2" s="1"/>
  <c r="X2254" i="2"/>
  <c r="T2257" i="2"/>
  <c r="Y2257" i="2" s="1"/>
  <c r="Z2257" i="2" s="1"/>
  <c r="X2257" i="2"/>
  <c r="T6701" i="2"/>
  <c r="Y6701" i="2" s="1"/>
  <c r="Z6701" i="2" s="1"/>
  <c r="X6701" i="2"/>
  <c r="T6705" i="2"/>
  <c r="Y6705" i="2" s="1"/>
  <c r="Z6705" i="2" s="1"/>
  <c r="X6705" i="2"/>
  <c r="T6709" i="2"/>
  <c r="Y6709" i="2" s="1"/>
  <c r="Z6709" i="2" s="1"/>
  <c r="X6709" i="2"/>
  <c r="T6713" i="2"/>
  <c r="Y6713" i="2" s="1"/>
  <c r="Z6713" i="2" s="1"/>
  <c r="X6713" i="2"/>
  <c r="T6717" i="2"/>
  <c r="Y6717" i="2" s="1"/>
  <c r="Z6717" i="2" s="1"/>
  <c r="X6717" i="2"/>
  <c r="T6725" i="2"/>
  <c r="Y6725" i="2" s="1"/>
  <c r="Z6725" i="2" s="1"/>
  <c r="X6725" i="2"/>
  <c r="T6729" i="2"/>
  <c r="Y6729" i="2" s="1"/>
  <c r="Z6729" i="2" s="1"/>
  <c r="X6729" i="2"/>
  <c r="T6733" i="2"/>
  <c r="Y6733" i="2" s="1"/>
  <c r="Z6733" i="2" s="1"/>
  <c r="X6733" i="2"/>
  <c r="T2297" i="2"/>
  <c r="Y2297" i="2" s="1"/>
  <c r="Z2297" i="2" s="1"/>
  <c r="X2297" i="2"/>
  <c r="T2301" i="2"/>
  <c r="Y2301" i="2" s="1"/>
  <c r="Z2301" i="2" s="1"/>
  <c r="X2301" i="2"/>
  <c r="T2305" i="2"/>
  <c r="Y2305" i="2" s="1"/>
  <c r="Z2305" i="2" s="1"/>
  <c r="X2305" i="2"/>
  <c r="T2309" i="2"/>
  <c r="Y2309" i="2" s="1"/>
  <c r="Z2309" i="2" s="1"/>
  <c r="X2309" i="2"/>
  <c r="T2317" i="2"/>
  <c r="Y2317" i="2" s="1"/>
  <c r="Z2317" i="2" s="1"/>
  <c r="X2317" i="2"/>
  <c r="T2320" i="2"/>
  <c r="Y2320" i="2" s="1"/>
  <c r="Z2320" i="2" s="1"/>
  <c r="T2324" i="2"/>
  <c r="Y2324" i="2" s="1"/>
  <c r="Z2324" i="2" s="1"/>
  <c r="X2324" i="2"/>
  <c r="T2328" i="2"/>
  <c r="Y2328" i="2" s="1"/>
  <c r="Z2328" i="2" s="1"/>
  <c r="X2328" i="2"/>
  <c r="T2332" i="2"/>
  <c r="Y2332" i="2" s="1"/>
  <c r="Z2332" i="2" s="1"/>
  <c r="X2332" i="2"/>
  <c r="T2373" i="2"/>
  <c r="Y2373" i="2" s="1"/>
  <c r="Z2373" i="2" s="1"/>
  <c r="X2373" i="2"/>
  <c r="T2377" i="2"/>
  <c r="Y2377" i="2" s="1"/>
  <c r="Z2377" i="2" s="1"/>
  <c r="X2377" i="2"/>
  <c r="T2381" i="2"/>
  <c r="Y2381" i="2" s="1"/>
  <c r="Z2381" i="2" s="1"/>
  <c r="X2381" i="2"/>
  <c r="T2385" i="2"/>
  <c r="Y2385" i="2" s="1"/>
  <c r="Z2385" i="2" s="1"/>
  <c r="X2385" i="2"/>
  <c r="T2389" i="2"/>
  <c r="Y2389" i="2" s="1"/>
  <c r="Z2389" i="2" s="1"/>
  <c r="X2389" i="2"/>
  <c r="T2393" i="2"/>
  <c r="Y2393" i="2" s="1"/>
  <c r="Z2393" i="2" s="1"/>
  <c r="X2393" i="2"/>
  <c r="T2397" i="2"/>
  <c r="Y2397" i="2" s="1"/>
  <c r="Z2397" i="2" s="1"/>
  <c r="X2397" i="2"/>
  <c r="T2401" i="2"/>
  <c r="Y2401" i="2" s="1"/>
  <c r="Z2401" i="2" s="1"/>
  <c r="X2401" i="2"/>
  <c r="T2405" i="2"/>
  <c r="Y2405" i="2" s="1"/>
  <c r="Z2405" i="2" s="1"/>
  <c r="X2405" i="2"/>
  <c r="T2520" i="2"/>
  <c r="Y2520" i="2" s="1"/>
  <c r="Z2520" i="2" s="1"/>
  <c r="X2520" i="2"/>
  <c r="T2524" i="2"/>
  <c r="Y2524" i="2" s="1"/>
  <c r="Z2524" i="2" s="1"/>
  <c r="X2524" i="2"/>
  <c r="T2528" i="2"/>
  <c r="Y2528" i="2" s="1"/>
  <c r="Z2528" i="2" s="1"/>
  <c r="X2528" i="2"/>
  <c r="T2535" i="2"/>
  <c r="Y2535" i="2" s="1"/>
  <c r="Z2535" i="2" s="1"/>
  <c r="X2535" i="2"/>
  <c r="T2539" i="2"/>
  <c r="Y2539" i="2" s="1"/>
  <c r="Z2539" i="2" s="1"/>
  <c r="X2539" i="2"/>
  <c r="T2543" i="2"/>
  <c r="Y2543" i="2" s="1"/>
  <c r="Z2543" i="2" s="1"/>
  <c r="X2543" i="2"/>
  <c r="T2547" i="2"/>
  <c r="Y2547" i="2" s="1"/>
  <c r="Z2547" i="2" s="1"/>
  <c r="X2547" i="2"/>
  <c r="T2551" i="2"/>
  <c r="Y2551" i="2" s="1"/>
  <c r="Z2551" i="2" s="1"/>
  <c r="X2551" i="2"/>
  <c r="T2555" i="2"/>
  <c r="Y2555" i="2" s="1"/>
  <c r="Z2555" i="2" s="1"/>
  <c r="X2555" i="2"/>
  <c r="T2263" i="2"/>
  <c r="Y2263" i="2" s="1"/>
  <c r="Z2263" i="2" s="1"/>
  <c r="X2263" i="2"/>
  <c r="T2267" i="2"/>
  <c r="Y2267" i="2" s="1"/>
  <c r="Z2267" i="2" s="1"/>
  <c r="X2267" i="2"/>
  <c r="T2271" i="2"/>
  <c r="Y2271" i="2" s="1"/>
  <c r="Z2271" i="2" s="1"/>
  <c r="X2271" i="2"/>
  <c r="T2275" i="2"/>
  <c r="Y2275" i="2" s="1"/>
  <c r="Z2275" i="2" s="1"/>
  <c r="X2275" i="2"/>
  <c r="T2279" i="2"/>
  <c r="Y2279" i="2" s="1"/>
  <c r="Z2279" i="2" s="1"/>
  <c r="X2279" i="2"/>
  <c r="T2283" i="2"/>
  <c r="Y2283" i="2" s="1"/>
  <c r="Z2283" i="2" s="1"/>
  <c r="X2283" i="2"/>
  <c r="T2287" i="2"/>
  <c r="Y2287" i="2" s="1"/>
  <c r="Z2287" i="2" s="1"/>
  <c r="X2287" i="2"/>
  <c r="T2291" i="2"/>
  <c r="Y2291" i="2" s="1"/>
  <c r="Z2291" i="2" s="1"/>
  <c r="X2291" i="2"/>
  <c r="T2295" i="2"/>
  <c r="Y2295" i="2" s="1"/>
  <c r="Z2295" i="2" s="1"/>
  <c r="X2295" i="2"/>
  <c r="T2558" i="2"/>
  <c r="Y2558" i="2" s="1"/>
  <c r="Z2558" i="2" s="1"/>
  <c r="X2558" i="2"/>
  <c r="T2561" i="2"/>
  <c r="Y2561" i="2" s="1"/>
  <c r="Z2561" i="2" s="1"/>
  <c r="X2561" i="2"/>
  <c r="T2565" i="2"/>
  <c r="Y2565" i="2" s="1"/>
  <c r="Z2565" i="2" s="1"/>
  <c r="X2565" i="2"/>
  <c r="T2569" i="2"/>
  <c r="Y2569" i="2" s="1"/>
  <c r="Z2569" i="2" s="1"/>
  <c r="X2569" i="2"/>
  <c r="T2573" i="2"/>
  <c r="Y2573" i="2" s="1"/>
  <c r="Z2573" i="2" s="1"/>
  <c r="X2573" i="2"/>
  <c r="T2577" i="2"/>
  <c r="Y2577" i="2" s="1"/>
  <c r="Z2577" i="2" s="1"/>
  <c r="X2577" i="2"/>
  <c r="T2581" i="2"/>
  <c r="Y2581" i="2" s="1"/>
  <c r="Z2581" i="2" s="1"/>
  <c r="X2581" i="2"/>
  <c r="T2589" i="2"/>
  <c r="Y2589" i="2" s="1"/>
  <c r="Z2589" i="2" s="1"/>
  <c r="X2589" i="2"/>
  <c r="T1964" i="2"/>
  <c r="Y1964" i="2" s="1"/>
  <c r="Z1964" i="2" s="1"/>
  <c r="X1964" i="2"/>
  <c r="T1968" i="2"/>
  <c r="Y1968" i="2" s="1"/>
  <c r="Z1968" i="2" s="1"/>
  <c r="X1968" i="2"/>
  <c r="T1972" i="2"/>
  <c r="Y1972" i="2" s="1"/>
  <c r="Z1972" i="2" s="1"/>
  <c r="X1972" i="2"/>
  <c r="T1976" i="2"/>
  <c r="Y1976" i="2" s="1"/>
  <c r="Z1976" i="2" s="1"/>
  <c r="X1976" i="2"/>
  <c r="T1980" i="2"/>
  <c r="Y1980" i="2" s="1"/>
  <c r="Z1980" i="2" s="1"/>
  <c r="X1980" i="2"/>
  <c r="T1984" i="2"/>
  <c r="Y1984" i="2" s="1"/>
  <c r="Z1984" i="2" s="1"/>
  <c r="X1984" i="2"/>
  <c r="T1992" i="2"/>
  <c r="Y1992" i="2" s="1"/>
  <c r="Z1992" i="2" s="1"/>
  <c r="X1992" i="2"/>
  <c r="T1996" i="2"/>
  <c r="Y1996" i="2" s="1"/>
  <c r="Z1996" i="2" s="1"/>
  <c r="X1996" i="2"/>
  <c r="T2000" i="2"/>
  <c r="Y2000" i="2" s="1"/>
  <c r="Z2000" i="2" s="1"/>
  <c r="X2000" i="2"/>
  <c r="T2411" i="2"/>
  <c r="Y2411" i="2" s="1"/>
  <c r="Z2411" i="2" s="1"/>
  <c r="X2411" i="2"/>
  <c r="T2415" i="2"/>
  <c r="Y2415" i="2" s="1"/>
  <c r="Z2415" i="2" s="1"/>
  <c r="X2415" i="2"/>
  <c r="T2419" i="2"/>
  <c r="Y2419" i="2" s="1"/>
  <c r="Z2419" i="2" s="1"/>
  <c r="X2419" i="2"/>
  <c r="T2423" i="2"/>
  <c r="Y2423" i="2" s="1"/>
  <c r="Z2423" i="2" s="1"/>
  <c r="X2423" i="2"/>
  <c r="T2431" i="2"/>
  <c r="Y2431" i="2" s="1"/>
  <c r="Z2431" i="2" s="1"/>
  <c r="X2431" i="2"/>
  <c r="T2435" i="2"/>
  <c r="Y2435" i="2" s="1"/>
  <c r="Z2435" i="2" s="1"/>
  <c r="X2435" i="2"/>
  <c r="T2439" i="2"/>
  <c r="Y2439" i="2" s="1"/>
  <c r="Z2439" i="2" s="1"/>
  <c r="X2439" i="2"/>
  <c r="T2443" i="2"/>
  <c r="Y2443" i="2" s="1"/>
  <c r="Z2443" i="2" s="1"/>
  <c r="X2443" i="2"/>
  <c r="T2447" i="2"/>
  <c r="Y2447" i="2" s="1"/>
  <c r="Z2447" i="2" s="1"/>
  <c r="X2447" i="2"/>
  <c r="T2451" i="2"/>
  <c r="Y2451" i="2" s="1"/>
  <c r="Z2451" i="2" s="1"/>
  <c r="X2451" i="2"/>
  <c r="T2455" i="2"/>
  <c r="Y2455" i="2" s="1"/>
  <c r="Z2455" i="2" s="1"/>
  <c r="X2455" i="2"/>
  <c r="T2463" i="2"/>
  <c r="Y2463" i="2" s="1"/>
  <c r="Z2463" i="2" s="1"/>
  <c r="X2463" i="2"/>
  <c r="T2467" i="2"/>
  <c r="Y2467" i="2" s="1"/>
  <c r="Z2467" i="2" s="1"/>
  <c r="X2467" i="2"/>
  <c r="T2471" i="2"/>
  <c r="Y2471" i="2" s="1"/>
  <c r="Z2471" i="2" s="1"/>
  <c r="X2471" i="2"/>
  <c r="T2475" i="2"/>
  <c r="Y2475" i="2" s="1"/>
  <c r="Z2475" i="2" s="1"/>
  <c r="X2475" i="2"/>
  <c r="T2479" i="2"/>
  <c r="Y2479" i="2" s="1"/>
  <c r="Z2479" i="2" s="1"/>
  <c r="X2479" i="2"/>
  <c r="T2483" i="2"/>
  <c r="Y2483" i="2" s="1"/>
  <c r="Z2483" i="2" s="1"/>
  <c r="X2483" i="2"/>
  <c r="T2487" i="2"/>
  <c r="Y2487" i="2" s="1"/>
  <c r="Z2487" i="2" s="1"/>
  <c r="X2487" i="2"/>
  <c r="T2495" i="2"/>
  <c r="Y2495" i="2" s="1"/>
  <c r="Z2495" i="2" s="1"/>
  <c r="X2495" i="2"/>
  <c r="T2499" i="2"/>
  <c r="Y2499" i="2" s="1"/>
  <c r="Z2499" i="2" s="1"/>
  <c r="X2499" i="2"/>
  <c r="T2503" i="2"/>
  <c r="Y2503" i="2" s="1"/>
  <c r="Z2503" i="2" s="1"/>
  <c r="X2503" i="2"/>
  <c r="T2507" i="2"/>
  <c r="Y2507" i="2" s="1"/>
  <c r="Z2507" i="2" s="1"/>
  <c r="X2507" i="2"/>
  <c r="T2511" i="2"/>
  <c r="Y2511" i="2" s="1"/>
  <c r="Z2511" i="2" s="1"/>
  <c r="X2511" i="2"/>
  <c r="T2515" i="2"/>
  <c r="Y2515" i="2" s="1"/>
  <c r="Z2515" i="2" s="1"/>
  <c r="X2515" i="2"/>
  <c r="T2593" i="2"/>
  <c r="Y2593" i="2" s="1"/>
  <c r="Z2593" i="2" s="1"/>
  <c r="X2593" i="2"/>
  <c r="T2601" i="2"/>
  <c r="Y2601" i="2" s="1"/>
  <c r="Z2601" i="2" s="1"/>
  <c r="X2601" i="2"/>
  <c r="T2605" i="2"/>
  <c r="Y2605" i="2" s="1"/>
  <c r="Z2605" i="2" s="1"/>
  <c r="X2605" i="2"/>
  <c r="T2609" i="2"/>
  <c r="Y2609" i="2" s="1"/>
  <c r="Z2609" i="2" s="1"/>
  <c r="X2609" i="2"/>
  <c r="T2613" i="2"/>
  <c r="Y2613" i="2" s="1"/>
  <c r="Z2613" i="2" s="1"/>
  <c r="X2613" i="2"/>
  <c r="T2617" i="2"/>
  <c r="Y2617" i="2" s="1"/>
  <c r="Z2617" i="2" s="1"/>
  <c r="X2617" i="2"/>
  <c r="T2621" i="2"/>
  <c r="Y2621" i="2" s="1"/>
  <c r="Z2621" i="2" s="1"/>
  <c r="X2621" i="2"/>
  <c r="T2625" i="2"/>
  <c r="Y2625" i="2" s="1"/>
  <c r="Z2625" i="2" s="1"/>
  <c r="X2625" i="2"/>
  <c r="T2707" i="2"/>
  <c r="Y2707" i="2" s="1"/>
  <c r="Z2707" i="2" s="1"/>
  <c r="X2707" i="2"/>
  <c r="T2711" i="2"/>
  <c r="Y2711" i="2" s="1"/>
  <c r="Z2711" i="2" s="1"/>
  <c r="X2711" i="2"/>
  <c r="T2715" i="2"/>
  <c r="Y2715" i="2" s="1"/>
  <c r="Z2715" i="2" s="1"/>
  <c r="X2715" i="2"/>
  <c r="T2719" i="2"/>
  <c r="Y2719" i="2" s="1"/>
  <c r="Z2719" i="2" s="1"/>
  <c r="X2719" i="2"/>
  <c r="T2723" i="2"/>
  <c r="Y2723" i="2" s="1"/>
  <c r="Z2723" i="2" s="1"/>
  <c r="X2723" i="2"/>
  <c r="T2727" i="2"/>
  <c r="Y2727" i="2" s="1"/>
  <c r="Z2727" i="2" s="1"/>
  <c r="X2727" i="2"/>
  <c r="T2731" i="2"/>
  <c r="Y2731" i="2" s="1"/>
  <c r="Z2731" i="2" s="1"/>
  <c r="X2731" i="2"/>
  <c r="T2739" i="2"/>
  <c r="Y2739" i="2" s="1"/>
  <c r="Z2739" i="2" s="1"/>
  <c r="X2739" i="2"/>
  <c r="T2669" i="2"/>
  <c r="Y2669" i="2" s="1"/>
  <c r="Z2669" i="2" s="1"/>
  <c r="X2669" i="2"/>
  <c r="T2673" i="2"/>
  <c r="Y2673" i="2" s="1"/>
  <c r="Z2673" i="2" s="1"/>
  <c r="X2673" i="2"/>
  <c r="T2677" i="2"/>
  <c r="Y2677" i="2" s="1"/>
  <c r="Z2677" i="2" s="1"/>
  <c r="X2677" i="2"/>
  <c r="T2681" i="2"/>
  <c r="Y2681" i="2" s="1"/>
  <c r="Z2681" i="2" s="1"/>
  <c r="X2681" i="2"/>
  <c r="T2685" i="2"/>
  <c r="Y2685" i="2" s="1"/>
  <c r="Z2685" i="2" s="1"/>
  <c r="X2685" i="2"/>
  <c r="T2689" i="2"/>
  <c r="Y2689" i="2" s="1"/>
  <c r="Z2689" i="2" s="1"/>
  <c r="X2689" i="2"/>
  <c r="T2697" i="2"/>
  <c r="Y2697" i="2" s="1"/>
  <c r="Z2697" i="2" s="1"/>
  <c r="X2697" i="2"/>
  <c r="T2701" i="2"/>
  <c r="Y2701" i="2" s="1"/>
  <c r="Z2701" i="2" s="1"/>
  <c r="X2701" i="2"/>
  <c r="T1558" i="2"/>
  <c r="Y1558" i="2" s="1"/>
  <c r="Z1558" i="2" s="1"/>
  <c r="X1558" i="2"/>
  <c r="T1562" i="2"/>
  <c r="Y1562" i="2" s="1"/>
  <c r="Z1562" i="2" s="1"/>
  <c r="X1562" i="2"/>
  <c r="T1566" i="2"/>
  <c r="Y1566" i="2" s="1"/>
  <c r="Z1566" i="2" s="1"/>
  <c r="X1566" i="2"/>
  <c r="T1570" i="2"/>
  <c r="Y1570" i="2" s="1"/>
  <c r="Z1570" i="2" s="1"/>
  <c r="X1570" i="2"/>
  <c r="T1574" i="2"/>
  <c r="Y1574" i="2" s="1"/>
  <c r="Z1574" i="2" s="1"/>
  <c r="X1574" i="2"/>
  <c r="T1582" i="2"/>
  <c r="Y1582" i="2" s="1"/>
  <c r="Z1582" i="2" s="1"/>
  <c r="X1582" i="2"/>
  <c r="T1586" i="2"/>
  <c r="Y1586" i="2" s="1"/>
  <c r="Z1586" i="2" s="1"/>
  <c r="X1586" i="2"/>
  <c r="T1590" i="2"/>
  <c r="Y1590" i="2" s="1"/>
  <c r="Z1590" i="2" s="1"/>
  <c r="X1590" i="2"/>
  <c r="T2630" i="2"/>
  <c r="Y2630" i="2" s="1"/>
  <c r="Z2630" i="2" s="1"/>
  <c r="X2630" i="2"/>
  <c r="T2634" i="2"/>
  <c r="Y2634" i="2" s="1"/>
  <c r="Z2634" i="2" s="1"/>
  <c r="X2634" i="2"/>
  <c r="T2638" i="2"/>
  <c r="Y2638" i="2" s="1"/>
  <c r="Z2638" i="2" s="1"/>
  <c r="X2638" i="2"/>
  <c r="T2642" i="2"/>
  <c r="Y2642" i="2" s="1"/>
  <c r="Z2642" i="2" s="1"/>
  <c r="X2642" i="2"/>
  <c r="T2650" i="2"/>
  <c r="Y2650" i="2" s="1"/>
  <c r="Z2650" i="2" s="1"/>
  <c r="X2650" i="2"/>
  <c r="T2654" i="2"/>
  <c r="Y2654" i="2" s="1"/>
  <c r="Z2654" i="2" s="1"/>
  <c r="X2654" i="2"/>
  <c r="T2658" i="2"/>
  <c r="Y2658" i="2" s="1"/>
  <c r="Z2658" i="2" s="1"/>
  <c r="X2658" i="2"/>
  <c r="T2662" i="2"/>
  <c r="Y2662" i="2" s="1"/>
  <c r="Z2662" i="2" s="1"/>
  <c r="X2662" i="2"/>
  <c r="T2666" i="2"/>
  <c r="Y2666" i="2" s="1"/>
  <c r="Z2666" i="2" s="1"/>
  <c r="X2666" i="2"/>
  <c r="T2744" i="2"/>
  <c r="Y2744" i="2" s="1"/>
  <c r="Z2744" i="2" s="1"/>
  <c r="X2744" i="2"/>
  <c r="T2748" i="2"/>
  <c r="Y2748" i="2" s="1"/>
  <c r="Z2748" i="2" s="1"/>
  <c r="X2748" i="2"/>
  <c r="T2756" i="2"/>
  <c r="Y2756" i="2" s="1"/>
  <c r="Z2756" i="2" s="1"/>
  <c r="X2756" i="2"/>
  <c r="T2760" i="2"/>
  <c r="Y2760" i="2" s="1"/>
  <c r="Z2760" i="2" s="1"/>
  <c r="X2760" i="2"/>
  <c r="T2764" i="2"/>
  <c r="Y2764" i="2" s="1"/>
  <c r="Z2764" i="2" s="1"/>
  <c r="X2764" i="2"/>
  <c r="T2768" i="2"/>
  <c r="Y2768" i="2" s="1"/>
  <c r="Z2768" i="2" s="1"/>
  <c r="X2768" i="2"/>
  <c r="T2772" i="2"/>
  <c r="Y2772" i="2" s="1"/>
  <c r="Z2772" i="2" s="1"/>
  <c r="X2772" i="2"/>
  <c r="T2776" i="2"/>
  <c r="Y2776" i="2" s="1"/>
  <c r="Z2776" i="2" s="1"/>
  <c r="X2776" i="2"/>
  <c r="T2854" i="2"/>
  <c r="Y2854" i="2" s="1"/>
  <c r="Z2854" i="2" s="1"/>
  <c r="X2854" i="2"/>
  <c r="T2862" i="2"/>
  <c r="Y2862" i="2" s="1"/>
  <c r="Z2862" i="2" s="1"/>
  <c r="X2862" i="2"/>
  <c r="T2866" i="2"/>
  <c r="Y2866" i="2" s="1"/>
  <c r="Z2866" i="2" s="1"/>
  <c r="X2866" i="2"/>
  <c r="T2870" i="2"/>
  <c r="Y2870" i="2" s="1"/>
  <c r="Z2870" i="2" s="1"/>
  <c r="X2870" i="2"/>
  <c r="T2874" i="2"/>
  <c r="Y2874" i="2" s="1"/>
  <c r="Z2874" i="2" s="1"/>
  <c r="X2874" i="2"/>
  <c r="T2878" i="2"/>
  <c r="Y2878" i="2" s="1"/>
  <c r="Z2878" i="2" s="1"/>
  <c r="X2878" i="2"/>
  <c r="T2882" i="2"/>
  <c r="Y2882" i="2" s="1"/>
  <c r="Z2882" i="2" s="1"/>
  <c r="X2882" i="2"/>
  <c r="T2886" i="2"/>
  <c r="Y2886" i="2" s="1"/>
  <c r="Z2886" i="2" s="1"/>
  <c r="X2886" i="2"/>
  <c r="T2820" i="2"/>
  <c r="Y2820" i="2" s="1"/>
  <c r="Z2820" i="2" s="1"/>
  <c r="X2820" i="2"/>
  <c r="T2824" i="2"/>
  <c r="Y2824" i="2" s="1"/>
  <c r="Z2824" i="2" s="1"/>
  <c r="X2824" i="2"/>
  <c r="T2828" i="2"/>
  <c r="Y2828" i="2" s="1"/>
  <c r="Z2828" i="2" s="1"/>
  <c r="X2828" i="2"/>
  <c r="T2832" i="2"/>
  <c r="Y2832" i="2" s="1"/>
  <c r="Z2832" i="2" s="1"/>
  <c r="X2832" i="2"/>
  <c r="T2836" i="2"/>
  <c r="Y2836" i="2" s="1"/>
  <c r="Z2836" i="2" s="1"/>
  <c r="X2836" i="2"/>
  <c r="T2840" i="2"/>
  <c r="Y2840" i="2" s="1"/>
  <c r="Z2840" i="2" s="1"/>
  <c r="X2840" i="2"/>
  <c r="T2844" i="2"/>
  <c r="Y2844" i="2" s="1"/>
  <c r="Z2844" i="2" s="1"/>
  <c r="X2844" i="2"/>
  <c r="T2963" i="2"/>
  <c r="Y2963" i="2" s="1"/>
  <c r="Z2963" i="2" s="1"/>
  <c r="X2963" i="2"/>
  <c r="T2967" i="2"/>
  <c r="Y2967" i="2" s="1"/>
  <c r="Z2967" i="2" s="1"/>
  <c r="X2967" i="2"/>
  <c r="T2971" i="2"/>
  <c r="Y2971" i="2" s="1"/>
  <c r="Z2971" i="2" s="1"/>
  <c r="X2971" i="2"/>
  <c r="T2975" i="2"/>
  <c r="Y2975" i="2" s="1"/>
  <c r="Z2975" i="2" s="1"/>
  <c r="X2975" i="2"/>
  <c r="T2979" i="2"/>
  <c r="Y2979" i="2" s="1"/>
  <c r="Z2979" i="2" s="1"/>
  <c r="X2979" i="2"/>
  <c r="T2983" i="2"/>
  <c r="Y2983" i="2" s="1"/>
  <c r="Z2983" i="2" s="1"/>
  <c r="X2983" i="2"/>
  <c r="T2987" i="2"/>
  <c r="Y2987" i="2" s="1"/>
  <c r="Z2987" i="2" s="1"/>
  <c r="X2987" i="2"/>
  <c r="T2995" i="2"/>
  <c r="Y2995" i="2" s="1"/>
  <c r="Z2995" i="2" s="1"/>
  <c r="X2995" i="2"/>
  <c r="T2999" i="2"/>
  <c r="Y2999" i="2" s="1"/>
  <c r="Z2999" i="2" s="1"/>
  <c r="X2999" i="2"/>
  <c r="T2892" i="2"/>
  <c r="Y2892" i="2" s="1"/>
  <c r="Z2892" i="2" s="1"/>
  <c r="X2892" i="2"/>
  <c r="T2896" i="2"/>
  <c r="Y2896" i="2" s="1"/>
  <c r="Z2896" i="2" s="1"/>
  <c r="X2896" i="2"/>
  <c r="T2900" i="2"/>
  <c r="Y2900" i="2" s="1"/>
  <c r="Z2900" i="2" s="1"/>
  <c r="X2900" i="2"/>
  <c r="T2904" i="2"/>
  <c r="Y2904" i="2" s="1"/>
  <c r="Z2904" i="2" s="1"/>
  <c r="X2904" i="2"/>
  <c r="T2908" i="2"/>
  <c r="Y2908" i="2" s="1"/>
  <c r="Z2908" i="2" s="1"/>
  <c r="X2908" i="2"/>
  <c r="T2916" i="2"/>
  <c r="Y2916" i="2" s="1"/>
  <c r="Z2916" i="2" s="1"/>
  <c r="X2916" i="2"/>
  <c r="T2920" i="2"/>
  <c r="Y2920" i="2" s="1"/>
  <c r="Z2920" i="2" s="1"/>
  <c r="X2920" i="2"/>
  <c r="T2924" i="2"/>
  <c r="Y2924" i="2" s="1"/>
  <c r="Z2924" i="2" s="1"/>
  <c r="X2924" i="2"/>
  <c r="T2928" i="2"/>
  <c r="Y2928" i="2" s="1"/>
  <c r="Z2928" i="2" s="1"/>
  <c r="X2928" i="2"/>
  <c r="T2932" i="2"/>
  <c r="Y2932" i="2" s="1"/>
  <c r="Z2932" i="2" s="1"/>
  <c r="X2932" i="2"/>
  <c r="T2936" i="2"/>
  <c r="Y2936" i="2" s="1"/>
  <c r="Z2936" i="2" s="1"/>
  <c r="X2936" i="2"/>
  <c r="T2940" i="2"/>
  <c r="Y2940" i="2" s="1"/>
  <c r="Z2940" i="2" s="1"/>
  <c r="X2940" i="2"/>
  <c r="T2948" i="2"/>
  <c r="Y2948" i="2" s="1"/>
  <c r="Z2948" i="2" s="1"/>
  <c r="X2948" i="2"/>
  <c r="T2952" i="2"/>
  <c r="Y2952" i="2" s="1"/>
  <c r="Z2952" i="2" s="1"/>
  <c r="X2952" i="2"/>
  <c r="T2956" i="2"/>
  <c r="Y2956" i="2" s="1"/>
  <c r="Z2956" i="2" s="1"/>
  <c r="X2956" i="2"/>
  <c r="T2960" i="2"/>
  <c r="Y2960" i="2" s="1"/>
  <c r="Z2960" i="2" s="1"/>
  <c r="X2960" i="2"/>
  <c r="T2779" i="2"/>
  <c r="Y2779" i="2" s="1"/>
  <c r="Z2779" i="2" s="1"/>
  <c r="X2779" i="2"/>
  <c r="T2783" i="2"/>
  <c r="Y2783" i="2" s="1"/>
  <c r="Z2783" i="2" s="1"/>
  <c r="X2783" i="2"/>
  <c r="T2787" i="2"/>
  <c r="Y2787" i="2" s="1"/>
  <c r="Z2787" i="2" s="1"/>
  <c r="X2787" i="2"/>
  <c r="T2795" i="2"/>
  <c r="Y2795" i="2" s="1"/>
  <c r="Z2795" i="2" s="1"/>
  <c r="X2795" i="2"/>
  <c r="T2799" i="2"/>
  <c r="Y2799" i="2" s="1"/>
  <c r="Z2799" i="2" s="1"/>
  <c r="X2799" i="2"/>
  <c r="T2803" i="2"/>
  <c r="Y2803" i="2" s="1"/>
  <c r="Z2803" i="2" s="1"/>
  <c r="X2803" i="2"/>
  <c r="T2807" i="2"/>
  <c r="Y2807" i="2" s="1"/>
  <c r="Z2807" i="2" s="1"/>
  <c r="X2807" i="2"/>
  <c r="T2811" i="2"/>
  <c r="Y2811" i="2" s="1"/>
  <c r="Z2811" i="2" s="1"/>
  <c r="X2811" i="2"/>
  <c r="T3000" i="2"/>
  <c r="Y3000" i="2" s="1"/>
  <c r="Z3000" i="2" s="1"/>
  <c r="X3000" i="2"/>
  <c r="T3004" i="2"/>
  <c r="Y3004" i="2" s="1"/>
  <c r="Z3004" i="2" s="1"/>
  <c r="X3004" i="2"/>
  <c r="T3012" i="2"/>
  <c r="Y3012" i="2" s="1"/>
  <c r="Z3012" i="2" s="1"/>
  <c r="X3012" i="2"/>
  <c r="T3016" i="2"/>
  <c r="Y3016" i="2" s="1"/>
  <c r="Z3016" i="2" s="1"/>
  <c r="X3016" i="2"/>
  <c r="T3020" i="2"/>
  <c r="Y3020" i="2" s="1"/>
  <c r="Z3020" i="2" s="1"/>
  <c r="X3020" i="2"/>
  <c r="T3024" i="2"/>
  <c r="Y3024" i="2" s="1"/>
  <c r="Z3024" i="2" s="1"/>
  <c r="X3024" i="2"/>
  <c r="T3028" i="2"/>
  <c r="Y3028" i="2" s="1"/>
  <c r="Z3028" i="2" s="1"/>
  <c r="X3028" i="2"/>
  <c r="T3032" i="2"/>
  <c r="Y3032" i="2" s="1"/>
  <c r="Z3032" i="2" s="1"/>
  <c r="X3032" i="2"/>
  <c r="T3036" i="2"/>
  <c r="Y3036" i="2" s="1"/>
  <c r="Z3036" i="2" s="1"/>
  <c r="X3036" i="2"/>
  <c r="T3044" i="2"/>
  <c r="Y3044" i="2" s="1"/>
  <c r="Z3044" i="2" s="1"/>
  <c r="X3044" i="2"/>
  <c r="T3048" i="2"/>
  <c r="Y3048" i="2" s="1"/>
  <c r="Z3048" i="2" s="1"/>
  <c r="X3048" i="2"/>
  <c r="T3052" i="2"/>
  <c r="Y3052" i="2" s="1"/>
  <c r="Z3052" i="2" s="1"/>
  <c r="X3052" i="2"/>
  <c r="T3056" i="2"/>
  <c r="Y3056" i="2" s="1"/>
  <c r="Z3056" i="2" s="1"/>
  <c r="X3056" i="2"/>
  <c r="T3060" i="2"/>
  <c r="Y3060" i="2" s="1"/>
  <c r="Z3060" i="2" s="1"/>
  <c r="X3060" i="2"/>
  <c r="T3064" i="2"/>
  <c r="Y3064" i="2" s="1"/>
  <c r="Z3064" i="2" s="1"/>
  <c r="X3064" i="2"/>
  <c r="T3068" i="2"/>
  <c r="Y3068" i="2" s="1"/>
  <c r="Z3068" i="2" s="1"/>
  <c r="X3068" i="2"/>
  <c r="T3076" i="2"/>
  <c r="Y3076" i="2" s="1"/>
  <c r="Z3076" i="2" s="1"/>
  <c r="X3076" i="2"/>
  <c r="T3080" i="2"/>
  <c r="Y3080" i="2" s="1"/>
  <c r="Z3080" i="2" s="1"/>
  <c r="X3080" i="2"/>
  <c r="T3083" i="2"/>
  <c r="Y3083" i="2" s="1"/>
  <c r="Z3083" i="2" s="1"/>
  <c r="X3083" i="2"/>
  <c r="T3087" i="2"/>
  <c r="Y3087" i="2" s="1"/>
  <c r="Z3087" i="2" s="1"/>
  <c r="X3087" i="2"/>
  <c r="T3091" i="2"/>
  <c r="Y3091" i="2" s="1"/>
  <c r="Z3091" i="2" s="1"/>
  <c r="X3091" i="2"/>
  <c r="T3095" i="2"/>
  <c r="Y3095" i="2" s="1"/>
  <c r="Z3095" i="2" s="1"/>
  <c r="X3095" i="2"/>
  <c r="T3099" i="2"/>
  <c r="Y3099" i="2" s="1"/>
  <c r="Z3099" i="2" s="1"/>
  <c r="X3099" i="2"/>
  <c r="T3107" i="2"/>
  <c r="Y3107" i="2" s="1"/>
  <c r="Z3107" i="2" s="1"/>
  <c r="X3107" i="2"/>
  <c r="T3148" i="2"/>
  <c r="Y3148" i="2" s="1"/>
  <c r="Z3148" i="2" s="1"/>
  <c r="X3148" i="2"/>
  <c r="T3152" i="2"/>
  <c r="Y3152" i="2" s="1"/>
  <c r="Z3152" i="2" s="1"/>
  <c r="X3152" i="2"/>
  <c r="T3156" i="2"/>
  <c r="Y3156" i="2" s="1"/>
  <c r="Z3156" i="2" s="1"/>
  <c r="X3156" i="2"/>
  <c r="T3160" i="2"/>
  <c r="Y3160" i="2" s="1"/>
  <c r="Z3160" i="2" s="1"/>
  <c r="X3160" i="2"/>
  <c r="T3164" i="2"/>
  <c r="Y3164" i="2" s="1"/>
  <c r="Z3164" i="2" s="1"/>
  <c r="X3164" i="2"/>
  <c r="T3168" i="2"/>
  <c r="Y3168" i="2" s="1"/>
  <c r="Z3168" i="2" s="1"/>
  <c r="X3168" i="2"/>
  <c r="T3176" i="2"/>
  <c r="Y3176" i="2" s="1"/>
  <c r="Z3176" i="2" s="1"/>
  <c r="X3176" i="2"/>
  <c r="T3180" i="2"/>
  <c r="Y3180" i="2" s="1"/>
  <c r="Z3180" i="2" s="1"/>
  <c r="X3180" i="2"/>
  <c r="T3183" i="2"/>
  <c r="Y3183" i="2" s="1"/>
  <c r="Z3183" i="2" s="1"/>
  <c r="T3113" i="2"/>
  <c r="Y3113" i="2" s="1"/>
  <c r="Z3113" i="2" s="1"/>
  <c r="X3113" i="2"/>
  <c r="T3117" i="2"/>
  <c r="Y3117" i="2" s="1"/>
  <c r="Z3117" i="2" s="1"/>
  <c r="X3117" i="2"/>
  <c r="T3121" i="2"/>
  <c r="Y3121" i="2" s="1"/>
  <c r="Z3121" i="2" s="1"/>
  <c r="X3121" i="2"/>
  <c r="T3125" i="2"/>
  <c r="Y3125" i="2" s="1"/>
  <c r="Z3125" i="2" s="1"/>
  <c r="X3125" i="2"/>
  <c r="T3129" i="2"/>
  <c r="Y3129" i="2" s="1"/>
  <c r="Z3129" i="2" s="1"/>
  <c r="X3129" i="2"/>
  <c r="T3133" i="2"/>
  <c r="Y3133" i="2" s="1"/>
  <c r="Z3133" i="2" s="1"/>
  <c r="X3133" i="2"/>
  <c r="T3137" i="2"/>
  <c r="Y3137" i="2" s="1"/>
  <c r="Z3137" i="2" s="1"/>
  <c r="X3137" i="2"/>
  <c r="T3141" i="2"/>
  <c r="Y3141" i="2" s="1"/>
  <c r="Z3141" i="2" s="1"/>
  <c r="X3141" i="2"/>
  <c r="T3145" i="2"/>
  <c r="Y3145" i="2" s="1"/>
  <c r="Z3145" i="2" s="1"/>
  <c r="X3145" i="2"/>
  <c r="T3186" i="2"/>
  <c r="Y3186" i="2" s="1"/>
  <c r="Z3186" i="2" s="1"/>
  <c r="X3186" i="2"/>
  <c r="T3190" i="2"/>
  <c r="Y3190" i="2" s="1"/>
  <c r="Z3190" i="2" s="1"/>
  <c r="X3190" i="2"/>
  <c r="T3194" i="2"/>
  <c r="Y3194" i="2" s="1"/>
  <c r="Z3194" i="2" s="1"/>
  <c r="X3194" i="2"/>
  <c r="T3198" i="2"/>
  <c r="Y3198" i="2" s="1"/>
  <c r="Z3198" i="2" s="1"/>
  <c r="X3198" i="2"/>
  <c r="T3202" i="2"/>
  <c r="Y3202" i="2" s="1"/>
  <c r="Z3202" i="2" s="1"/>
  <c r="X3202" i="2"/>
  <c r="T3206" i="2"/>
  <c r="Y3206" i="2" s="1"/>
  <c r="Z3206" i="2" s="1"/>
  <c r="X3206" i="2"/>
  <c r="T3210" i="2"/>
  <c r="Y3210" i="2" s="1"/>
  <c r="Z3210" i="2" s="1"/>
  <c r="X3210" i="2"/>
  <c r="T3214" i="2"/>
  <c r="Y3214" i="2" s="1"/>
  <c r="Z3214" i="2" s="1"/>
  <c r="X3214" i="2"/>
  <c r="T3218" i="2"/>
  <c r="Y3218" i="2" s="1"/>
  <c r="Z3218" i="2" s="1"/>
  <c r="X3218" i="2"/>
  <c r="T3222" i="2"/>
  <c r="Y3222" i="2" s="1"/>
  <c r="Z3222" i="2" s="1"/>
  <c r="X3222" i="2"/>
  <c r="T3226" i="2"/>
  <c r="Y3226" i="2" s="1"/>
  <c r="Z3226" i="2" s="1"/>
  <c r="X3226" i="2"/>
  <c r="T3230" i="2"/>
  <c r="Y3230" i="2" s="1"/>
  <c r="Z3230" i="2" s="1"/>
  <c r="X3230" i="2"/>
  <c r="T3237" i="2"/>
  <c r="Y3237" i="2" s="1"/>
  <c r="Z3237" i="2" s="1"/>
  <c r="X3237" i="2"/>
  <c r="T3241" i="2"/>
  <c r="Y3241" i="2" s="1"/>
  <c r="Z3241" i="2" s="1"/>
  <c r="X3241" i="2"/>
  <c r="T3245" i="2"/>
  <c r="Y3245" i="2" s="1"/>
  <c r="Z3245" i="2" s="1"/>
  <c r="X3245" i="2"/>
  <c r="T3249" i="2"/>
  <c r="Y3249" i="2" s="1"/>
  <c r="Z3249" i="2" s="1"/>
  <c r="X3249" i="2"/>
  <c r="T3253" i="2"/>
  <c r="Y3253" i="2" s="1"/>
  <c r="Z3253" i="2" s="1"/>
  <c r="X3253" i="2"/>
  <c r="T3257" i="2"/>
  <c r="Y3257" i="2" s="1"/>
  <c r="Z3257" i="2" s="1"/>
  <c r="X3257" i="2"/>
  <c r="T3372" i="2"/>
  <c r="Y3372" i="2" s="1"/>
  <c r="Z3372" i="2" s="1"/>
  <c r="X3372" i="2"/>
  <c r="T3376" i="2"/>
  <c r="Y3376" i="2" s="1"/>
  <c r="Z3376" i="2" s="1"/>
  <c r="X3376" i="2"/>
  <c r="T3380" i="2"/>
  <c r="Y3380" i="2" s="1"/>
  <c r="Z3380" i="2" s="1"/>
  <c r="X3380" i="2"/>
  <c r="T3384" i="2"/>
  <c r="Y3384" i="2" s="1"/>
  <c r="Z3384" i="2" s="1"/>
  <c r="X3384" i="2"/>
  <c r="T3388" i="2"/>
  <c r="Y3388" i="2" s="1"/>
  <c r="Z3388" i="2" s="1"/>
  <c r="X3388" i="2"/>
  <c r="T3392" i="2"/>
  <c r="Y3392" i="2" s="1"/>
  <c r="Z3392" i="2" s="1"/>
  <c r="X3392" i="2"/>
  <c r="T3396" i="2"/>
  <c r="Y3396" i="2" s="1"/>
  <c r="Z3396" i="2" s="1"/>
  <c r="X3396" i="2"/>
  <c r="T3400" i="2"/>
  <c r="Y3400" i="2" s="1"/>
  <c r="Z3400" i="2" s="1"/>
  <c r="X3400" i="2"/>
  <c r="T3404" i="2"/>
  <c r="Y3404" i="2" s="1"/>
  <c r="Z3404" i="2" s="1"/>
  <c r="X3404" i="2"/>
  <c r="T1040" i="2"/>
  <c r="Y1040" i="2" s="1"/>
  <c r="Z1040" i="2" s="1"/>
  <c r="X1040" i="2"/>
  <c r="T1044" i="2"/>
  <c r="Y1044" i="2" s="1"/>
  <c r="Z1044" i="2" s="1"/>
  <c r="X1044" i="2"/>
  <c r="T1048" i="2"/>
  <c r="Y1048" i="2" s="1"/>
  <c r="Z1048" i="2" s="1"/>
  <c r="X1048" i="2"/>
  <c r="T1052" i="2"/>
  <c r="Y1052" i="2" s="1"/>
  <c r="Z1052" i="2" s="1"/>
  <c r="X1052" i="2"/>
  <c r="T1056" i="2"/>
  <c r="Y1056" i="2" s="1"/>
  <c r="Z1056" i="2" s="1"/>
  <c r="X1056" i="2"/>
  <c r="T1060" i="2"/>
  <c r="Y1060" i="2" s="1"/>
  <c r="Z1060" i="2" s="1"/>
  <c r="X1060" i="2"/>
  <c r="T1064" i="2"/>
  <c r="Y1064" i="2" s="1"/>
  <c r="Z1064" i="2" s="1"/>
  <c r="X1064" i="2"/>
  <c r="T1068" i="2"/>
  <c r="Y1068" i="2" s="1"/>
  <c r="Z1068" i="2" s="1"/>
  <c r="X1068" i="2"/>
  <c r="T1072" i="2"/>
  <c r="Y1072" i="2" s="1"/>
  <c r="Z1072" i="2" s="1"/>
  <c r="X1072" i="2"/>
  <c r="T3259" i="2"/>
  <c r="Y3259" i="2" s="1"/>
  <c r="Z3259" i="2" s="1"/>
  <c r="X3259" i="2"/>
  <c r="T3263" i="2"/>
  <c r="Y3263" i="2" s="1"/>
  <c r="Z3263" i="2" s="1"/>
  <c r="X3263" i="2"/>
  <c r="T3267" i="2"/>
  <c r="Y3267" i="2" s="1"/>
  <c r="Z3267" i="2" s="1"/>
  <c r="X3267" i="2"/>
  <c r="T3271" i="2"/>
  <c r="Y3271" i="2" s="1"/>
  <c r="Z3271" i="2" s="1"/>
  <c r="X3271" i="2"/>
  <c r="T3275" i="2"/>
  <c r="Y3275" i="2" s="1"/>
  <c r="Z3275" i="2" s="1"/>
  <c r="X3275" i="2"/>
  <c r="T3279" i="2"/>
  <c r="Y3279" i="2" s="1"/>
  <c r="Z3279" i="2" s="1"/>
  <c r="X3279" i="2"/>
  <c r="T3283" i="2"/>
  <c r="Y3283" i="2" s="1"/>
  <c r="Z3283" i="2" s="1"/>
  <c r="X3283" i="2"/>
  <c r="T3287" i="2"/>
  <c r="Y3287" i="2" s="1"/>
  <c r="Z3287" i="2" s="1"/>
  <c r="X3287" i="2"/>
  <c r="T3290" i="2"/>
  <c r="Y3290" i="2" s="1"/>
  <c r="Z3290" i="2" s="1"/>
  <c r="X3290" i="2"/>
  <c r="T3294" i="2"/>
  <c r="Y3294" i="2" s="1"/>
  <c r="Z3294" i="2" s="1"/>
  <c r="X3294" i="2"/>
  <c r="T5888" i="2"/>
  <c r="Y5888" i="2" s="1"/>
  <c r="Z5888" i="2" s="1"/>
  <c r="X5888" i="2"/>
  <c r="T5892" i="2"/>
  <c r="Y5892" i="2" s="1"/>
  <c r="Z5892" i="2" s="1"/>
  <c r="X5892" i="2"/>
  <c r="T5896" i="2"/>
  <c r="Y5896" i="2" s="1"/>
  <c r="Z5896" i="2" s="1"/>
  <c r="X5896" i="2"/>
  <c r="T5900" i="2"/>
  <c r="Y5900" i="2" s="1"/>
  <c r="Z5900" i="2" s="1"/>
  <c r="X5900" i="2"/>
  <c r="T5904" i="2"/>
  <c r="Y5904" i="2" s="1"/>
  <c r="Z5904" i="2" s="1"/>
  <c r="X5904" i="2"/>
  <c r="T5912" i="2"/>
  <c r="Y5912" i="2" s="1"/>
  <c r="Z5912" i="2" s="1"/>
  <c r="X5912" i="2"/>
  <c r="T5916" i="2"/>
  <c r="Y5916" i="2" s="1"/>
  <c r="Z5916" i="2" s="1"/>
  <c r="X5916" i="2"/>
  <c r="T5920" i="2"/>
  <c r="Y5920" i="2" s="1"/>
  <c r="Z5920" i="2" s="1"/>
  <c r="X5920" i="2"/>
  <c r="T3297" i="2"/>
  <c r="Y3297" i="2" s="1"/>
  <c r="Z3297" i="2" s="1"/>
  <c r="X3297" i="2"/>
  <c r="T3301" i="2"/>
  <c r="Y3301" i="2" s="1"/>
  <c r="Z3301" i="2" s="1"/>
  <c r="X3301" i="2"/>
  <c r="T3305" i="2"/>
  <c r="Y3305" i="2" s="1"/>
  <c r="Z3305" i="2" s="1"/>
  <c r="X3305" i="2"/>
  <c r="T3309" i="2"/>
  <c r="Y3309" i="2" s="1"/>
  <c r="Z3309" i="2" s="1"/>
  <c r="X3309" i="2"/>
  <c r="T3317" i="2"/>
  <c r="Y3317" i="2" s="1"/>
  <c r="Z3317" i="2" s="1"/>
  <c r="X3317" i="2"/>
  <c r="T3321" i="2"/>
  <c r="Y3321" i="2" s="1"/>
  <c r="Z3321" i="2" s="1"/>
  <c r="X3321" i="2"/>
  <c r="T3325" i="2"/>
  <c r="Y3325" i="2" s="1"/>
  <c r="Z3325" i="2" s="1"/>
  <c r="X3325" i="2"/>
  <c r="T3329" i="2"/>
  <c r="Y3329" i="2" s="1"/>
  <c r="Z3329" i="2" s="1"/>
  <c r="X3329" i="2"/>
  <c r="T3333" i="2"/>
  <c r="Y3333" i="2" s="1"/>
  <c r="Z3333" i="2" s="1"/>
  <c r="X3333" i="2"/>
  <c r="T3337" i="2"/>
  <c r="Y3337" i="2" s="1"/>
  <c r="Z3337" i="2" s="1"/>
  <c r="X3337" i="2"/>
  <c r="T3341" i="2"/>
  <c r="Y3341" i="2" s="1"/>
  <c r="Z3341" i="2" s="1"/>
  <c r="X3341" i="2"/>
  <c r="T3349" i="2"/>
  <c r="Y3349" i="2" s="1"/>
  <c r="Z3349" i="2" s="1"/>
  <c r="X3349" i="2"/>
  <c r="T3353" i="2"/>
  <c r="Y3353" i="2" s="1"/>
  <c r="Z3353" i="2" s="1"/>
  <c r="X3353" i="2"/>
  <c r="T3357" i="2"/>
  <c r="Y3357" i="2" s="1"/>
  <c r="Z3357" i="2" s="1"/>
  <c r="X3357" i="2"/>
  <c r="T3361" i="2"/>
  <c r="Y3361" i="2" s="1"/>
  <c r="Z3361" i="2" s="1"/>
  <c r="X3361" i="2"/>
  <c r="T3365" i="2"/>
  <c r="Y3365" i="2" s="1"/>
  <c r="Z3365" i="2" s="1"/>
  <c r="X3365" i="2"/>
  <c r="T3369" i="2"/>
  <c r="Y3369" i="2" s="1"/>
  <c r="Z3369" i="2" s="1"/>
  <c r="X3369" i="2"/>
  <c r="T3410" i="2"/>
  <c r="Y3410" i="2" s="1"/>
  <c r="Z3410" i="2" s="1"/>
  <c r="X3410" i="2"/>
  <c r="T3418" i="2"/>
  <c r="Y3418" i="2" s="1"/>
  <c r="Z3418" i="2" s="1"/>
  <c r="X3418" i="2"/>
  <c r="T3422" i="2"/>
  <c r="Y3422" i="2" s="1"/>
  <c r="Z3422" i="2" s="1"/>
  <c r="X3422" i="2"/>
  <c r="T3426" i="2"/>
  <c r="Y3426" i="2" s="1"/>
  <c r="Z3426" i="2" s="1"/>
  <c r="X3426" i="2"/>
  <c r="T3430" i="2"/>
  <c r="Y3430" i="2" s="1"/>
  <c r="Z3430" i="2" s="1"/>
  <c r="X3430" i="2"/>
  <c r="T3433" i="2"/>
  <c r="Y3433" i="2" s="1"/>
  <c r="Z3433" i="2" s="1"/>
  <c r="X3433" i="2"/>
  <c r="T3437" i="2"/>
  <c r="Y3437" i="2" s="1"/>
  <c r="Z3437" i="2" s="1"/>
  <c r="X3437" i="2"/>
  <c r="T3441" i="2"/>
  <c r="Y3441" i="2" s="1"/>
  <c r="Z3441" i="2" s="1"/>
  <c r="X3441" i="2"/>
  <c r="T3486" i="2"/>
  <c r="Y3486" i="2" s="1"/>
  <c r="Z3486" i="2" s="1"/>
  <c r="X3486" i="2"/>
  <c r="T3490" i="2"/>
  <c r="Y3490" i="2" s="1"/>
  <c r="Z3490" i="2" s="1"/>
  <c r="X3490" i="2"/>
  <c r="T3494" i="2"/>
  <c r="Y3494" i="2" s="1"/>
  <c r="Z3494" i="2" s="1"/>
  <c r="X3494" i="2"/>
  <c r="T3498" i="2"/>
  <c r="Y3498" i="2" s="1"/>
  <c r="Z3498" i="2" s="1"/>
  <c r="X3498" i="2"/>
  <c r="T3502" i="2"/>
  <c r="Y3502" i="2" s="1"/>
  <c r="Z3502" i="2" s="1"/>
  <c r="X3502" i="2"/>
  <c r="T3506" i="2"/>
  <c r="Y3506" i="2" s="1"/>
  <c r="Z3506" i="2" s="1"/>
  <c r="X3506" i="2"/>
  <c r="T3510" i="2"/>
  <c r="Y3510" i="2" s="1"/>
  <c r="Z3510" i="2" s="1"/>
  <c r="X3510" i="2"/>
  <c r="T3555" i="2"/>
  <c r="Y3555" i="2" s="1"/>
  <c r="Z3555" i="2" s="1"/>
  <c r="X3555" i="2"/>
  <c r="T3559" i="2"/>
  <c r="Y3559" i="2" s="1"/>
  <c r="Z3559" i="2" s="1"/>
  <c r="X3559" i="2"/>
  <c r="T3563" i="2"/>
  <c r="Y3563" i="2" s="1"/>
  <c r="Z3563" i="2" s="1"/>
  <c r="X3563" i="2"/>
  <c r="T3567" i="2"/>
  <c r="Y3567" i="2" s="1"/>
  <c r="Z3567" i="2" s="1"/>
  <c r="X3567" i="2"/>
  <c r="T3571" i="2"/>
  <c r="Y3571" i="2" s="1"/>
  <c r="Z3571" i="2" s="1"/>
  <c r="X3571" i="2"/>
  <c r="T3575" i="2"/>
  <c r="Y3575" i="2" s="1"/>
  <c r="Z3575" i="2" s="1"/>
  <c r="X3575" i="2"/>
  <c r="T3579" i="2"/>
  <c r="Y3579" i="2" s="1"/>
  <c r="Z3579" i="2" s="1"/>
  <c r="X3579" i="2"/>
  <c r="T3586" i="2"/>
  <c r="Y3586" i="2" s="1"/>
  <c r="Z3586" i="2" s="1"/>
  <c r="T3590" i="2"/>
  <c r="Y3590" i="2" s="1"/>
  <c r="Z3590" i="2" s="1"/>
  <c r="X3590" i="2"/>
  <c r="T3594" i="2"/>
  <c r="Y3594" i="2" s="1"/>
  <c r="Z3594" i="2" s="1"/>
  <c r="X3594" i="2"/>
  <c r="T3598" i="2"/>
  <c r="Y3598" i="2" s="1"/>
  <c r="Z3598" i="2" s="1"/>
  <c r="X3598" i="2"/>
  <c r="T3602" i="2"/>
  <c r="Y3602" i="2" s="1"/>
  <c r="Z3602" i="2" s="1"/>
  <c r="X3602" i="2"/>
  <c r="T3606" i="2"/>
  <c r="Y3606" i="2" s="1"/>
  <c r="Z3606" i="2" s="1"/>
  <c r="X3606" i="2"/>
  <c r="T3610" i="2"/>
  <c r="Y3610" i="2" s="1"/>
  <c r="Z3610" i="2" s="1"/>
  <c r="X3610" i="2"/>
  <c r="T3614" i="2"/>
  <c r="Y3614" i="2" s="1"/>
  <c r="Z3614" i="2" s="1"/>
  <c r="X3614" i="2"/>
  <c r="T3618" i="2"/>
  <c r="Y3618" i="2" s="1"/>
  <c r="Z3618" i="2" s="1"/>
  <c r="X3618" i="2"/>
  <c r="T3622" i="2"/>
  <c r="Y3622" i="2" s="1"/>
  <c r="Z3622" i="2" s="1"/>
  <c r="X3622" i="2"/>
  <c r="T3626" i="2"/>
  <c r="Y3626" i="2" s="1"/>
  <c r="Z3626" i="2" s="1"/>
  <c r="X3626" i="2"/>
  <c r="T5924" i="2"/>
  <c r="Y5924" i="2" s="1"/>
  <c r="Z5924" i="2" s="1"/>
  <c r="X5924" i="2"/>
  <c r="T5928" i="2"/>
  <c r="Y5928" i="2" s="1"/>
  <c r="Z5928" i="2" s="1"/>
  <c r="X5928" i="2"/>
  <c r="T5932" i="2"/>
  <c r="Y5932" i="2" s="1"/>
  <c r="Z5932" i="2" s="1"/>
  <c r="X5932" i="2"/>
  <c r="T5936" i="2"/>
  <c r="Y5936" i="2" s="1"/>
  <c r="Z5936" i="2" s="1"/>
  <c r="X5936" i="2"/>
  <c r="T5940" i="2"/>
  <c r="Y5940" i="2" s="1"/>
  <c r="Z5940" i="2" s="1"/>
  <c r="X5940" i="2"/>
  <c r="T5944" i="2"/>
  <c r="Y5944" i="2" s="1"/>
  <c r="Z5944" i="2" s="1"/>
  <c r="X5944" i="2"/>
  <c r="T5948" i="2"/>
  <c r="Y5948" i="2" s="1"/>
  <c r="Z5948" i="2" s="1"/>
  <c r="X5948" i="2"/>
  <c r="T5952" i="2"/>
  <c r="Y5952" i="2" s="1"/>
  <c r="Z5952" i="2" s="1"/>
  <c r="X5952" i="2"/>
  <c r="T5956" i="2"/>
  <c r="Y5956" i="2" s="1"/>
  <c r="Z5956" i="2" s="1"/>
  <c r="X5956" i="2"/>
  <c r="T5849" i="2"/>
  <c r="Y5849" i="2" s="1"/>
  <c r="Z5849" i="2" s="1"/>
  <c r="X5849" i="2"/>
  <c r="T5853" i="2"/>
  <c r="Y5853" i="2" s="1"/>
  <c r="Z5853" i="2" s="1"/>
  <c r="X5853" i="2"/>
  <c r="T5857" i="2"/>
  <c r="Y5857" i="2" s="1"/>
  <c r="Z5857" i="2" s="1"/>
  <c r="X5857" i="2"/>
  <c r="T5861" i="2"/>
  <c r="Y5861" i="2" s="1"/>
  <c r="Z5861" i="2" s="1"/>
  <c r="X5861" i="2"/>
  <c r="T5865" i="2"/>
  <c r="Y5865" i="2" s="1"/>
  <c r="Z5865" i="2" s="1"/>
  <c r="X5865" i="2"/>
  <c r="T5869" i="2"/>
  <c r="Y5869" i="2" s="1"/>
  <c r="Z5869" i="2" s="1"/>
  <c r="X5869" i="2"/>
  <c r="T5873" i="2"/>
  <c r="Y5873" i="2" s="1"/>
  <c r="Z5873" i="2" s="1"/>
  <c r="X5873" i="2"/>
  <c r="T5877" i="2"/>
  <c r="Y5877" i="2" s="1"/>
  <c r="Z5877" i="2" s="1"/>
  <c r="X5877" i="2"/>
  <c r="T5881" i="2"/>
  <c r="Y5881" i="2" s="1"/>
  <c r="Z5881" i="2" s="1"/>
  <c r="X5881" i="2"/>
  <c r="T5885" i="2"/>
  <c r="Y5885" i="2" s="1"/>
  <c r="Z5885" i="2" s="1"/>
  <c r="X5885" i="2"/>
  <c r="T3521" i="2"/>
  <c r="Y3521" i="2" s="1"/>
  <c r="Z3521" i="2" s="1"/>
  <c r="X3521" i="2"/>
  <c r="T3525" i="2"/>
  <c r="Y3525" i="2" s="1"/>
  <c r="Z3525" i="2" s="1"/>
  <c r="X3525" i="2"/>
  <c r="T3532" i="2"/>
  <c r="Y3532" i="2" s="1"/>
  <c r="Z3532" i="2" s="1"/>
  <c r="X3532" i="2"/>
  <c r="T3536" i="2"/>
  <c r="Y3536" i="2" s="1"/>
  <c r="Z3536" i="2" s="1"/>
  <c r="X3536" i="2"/>
  <c r="T3540" i="2"/>
  <c r="Y3540" i="2" s="1"/>
  <c r="Z3540" i="2" s="1"/>
  <c r="X3540" i="2"/>
  <c r="T3544" i="2"/>
  <c r="Y3544" i="2" s="1"/>
  <c r="Z3544" i="2" s="1"/>
  <c r="X3544" i="2"/>
  <c r="T3548" i="2"/>
  <c r="Y3548" i="2" s="1"/>
  <c r="Z3548" i="2" s="1"/>
  <c r="X3548" i="2"/>
  <c r="T3552" i="2"/>
  <c r="Y3552" i="2" s="1"/>
  <c r="Z3552" i="2" s="1"/>
  <c r="X3552" i="2"/>
  <c r="T3630" i="2"/>
  <c r="Y3630" i="2" s="1"/>
  <c r="Z3630" i="2" s="1"/>
  <c r="X3630" i="2"/>
  <c r="T3634" i="2"/>
  <c r="Y3634" i="2" s="1"/>
  <c r="Z3634" i="2" s="1"/>
  <c r="X3634" i="2"/>
  <c r="T3638" i="2"/>
  <c r="Y3638" i="2" s="1"/>
  <c r="Z3638" i="2" s="1"/>
  <c r="X3638" i="2"/>
  <c r="T3642" i="2"/>
  <c r="Y3642" i="2" s="1"/>
  <c r="Z3642" i="2" s="1"/>
  <c r="X3642" i="2"/>
  <c r="T3646" i="2"/>
  <c r="Y3646" i="2" s="1"/>
  <c r="Z3646" i="2" s="1"/>
  <c r="X3646" i="2"/>
  <c r="T3650" i="2"/>
  <c r="Y3650" i="2" s="1"/>
  <c r="Z3650" i="2" s="1"/>
  <c r="X3650" i="2"/>
  <c r="T3654" i="2"/>
  <c r="Y3654" i="2" s="1"/>
  <c r="Z3654" i="2" s="1"/>
  <c r="X3654" i="2"/>
  <c r="T3658" i="2"/>
  <c r="Y3658" i="2" s="1"/>
  <c r="Z3658" i="2" s="1"/>
  <c r="X3658" i="2"/>
  <c r="T3662" i="2"/>
  <c r="Y3662" i="2" s="1"/>
  <c r="Z3662" i="2" s="1"/>
  <c r="X3662" i="2"/>
  <c r="T3666" i="2"/>
  <c r="Y3666" i="2" s="1"/>
  <c r="Z3666" i="2" s="1"/>
  <c r="X3666" i="2"/>
  <c r="T3670" i="2"/>
  <c r="Y3670" i="2" s="1"/>
  <c r="Z3670" i="2" s="1"/>
  <c r="X3670" i="2"/>
  <c r="T3674" i="2"/>
  <c r="Y3674" i="2" s="1"/>
  <c r="Z3674" i="2" s="1"/>
  <c r="X3674" i="2"/>
  <c r="T3678" i="2"/>
  <c r="Y3678" i="2" s="1"/>
  <c r="Z3678" i="2" s="1"/>
  <c r="X3678" i="2"/>
  <c r="T3682" i="2"/>
  <c r="Y3682" i="2" s="1"/>
  <c r="Z3682" i="2" s="1"/>
  <c r="X3682" i="2"/>
  <c r="T3686" i="2"/>
  <c r="Y3686" i="2" s="1"/>
  <c r="Z3686" i="2" s="1"/>
  <c r="X3686" i="2"/>
  <c r="T3690" i="2"/>
  <c r="Y3690" i="2" s="1"/>
  <c r="Z3690" i="2" s="1"/>
  <c r="X3690" i="2"/>
  <c r="T3694" i="2"/>
  <c r="Y3694" i="2" s="1"/>
  <c r="Z3694" i="2" s="1"/>
  <c r="X3694" i="2"/>
  <c r="T3698" i="2"/>
  <c r="Y3698" i="2" s="1"/>
  <c r="Z3698" i="2" s="1"/>
  <c r="X3698" i="2"/>
  <c r="T3702" i="2"/>
  <c r="Y3702" i="2" s="1"/>
  <c r="Z3702" i="2" s="1"/>
  <c r="X3702" i="2"/>
  <c r="T3447" i="2"/>
  <c r="Y3447" i="2" s="1"/>
  <c r="Z3447" i="2" s="1"/>
  <c r="X3447" i="2"/>
  <c r="T3451" i="2"/>
  <c r="Y3451" i="2" s="1"/>
  <c r="Z3451" i="2" s="1"/>
  <c r="X3451" i="2"/>
  <c r="T3455" i="2"/>
  <c r="Y3455" i="2" s="1"/>
  <c r="Z3455" i="2" s="1"/>
  <c r="X3455" i="2"/>
  <c r="T3459" i="2"/>
  <c r="Y3459" i="2" s="1"/>
  <c r="Z3459" i="2" s="1"/>
  <c r="X3459" i="2"/>
  <c r="T3463" i="2"/>
  <c r="Y3463" i="2" s="1"/>
  <c r="Z3463" i="2" s="1"/>
  <c r="X3463" i="2"/>
  <c r="T3467" i="2"/>
  <c r="Y3467" i="2" s="1"/>
  <c r="Z3467" i="2" s="1"/>
  <c r="X3467" i="2"/>
  <c r="T3471" i="2"/>
  <c r="Y3471" i="2" s="1"/>
  <c r="Z3471" i="2" s="1"/>
  <c r="X3471" i="2"/>
  <c r="T3475" i="2"/>
  <c r="Y3475" i="2" s="1"/>
  <c r="Z3475" i="2" s="1"/>
  <c r="X3475" i="2"/>
  <c r="T3479" i="2"/>
  <c r="Y3479" i="2" s="1"/>
  <c r="Z3479" i="2" s="1"/>
  <c r="X3479" i="2"/>
  <c r="T3705" i="2"/>
  <c r="Y3705" i="2" s="1"/>
  <c r="Z3705" i="2" s="1"/>
  <c r="X3705" i="2"/>
  <c r="T3709" i="2"/>
  <c r="Y3709" i="2" s="1"/>
  <c r="Z3709" i="2" s="1"/>
  <c r="X3709" i="2"/>
  <c r="T3713" i="2"/>
  <c r="Y3713" i="2" s="1"/>
  <c r="Z3713" i="2" s="1"/>
  <c r="X3713" i="2"/>
  <c r="T3717" i="2"/>
  <c r="Y3717" i="2" s="1"/>
  <c r="Z3717" i="2" s="1"/>
  <c r="X3717" i="2"/>
  <c r="T3721" i="2"/>
  <c r="Y3721" i="2" s="1"/>
  <c r="Z3721" i="2" s="1"/>
  <c r="X3721" i="2"/>
  <c r="T3725" i="2"/>
  <c r="Y3725" i="2" s="1"/>
  <c r="Z3725" i="2" s="1"/>
  <c r="X3725" i="2"/>
  <c r="T3729" i="2"/>
  <c r="Y3729" i="2" s="1"/>
  <c r="Z3729" i="2" s="1"/>
  <c r="X3729" i="2"/>
  <c r="T3733" i="2"/>
  <c r="Y3733" i="2" s="1"/>
  <c r="Z3733" i="2" s="1"/>
  <c r="X3733" i="2"/>
  <c r="T3737" i="2"/>
  <c r="Y3737" i="2" s="1"/>
  <c r="Z3737" i="2" s="1"/>
  <c r="X3737" i="2"/>
  <c r="T4296" i="2"/>
  <c r="Y4296" i="2" s="1"/>
  <c r="Z4296" i="2" s="1"/>
  <c r="X4296" i="2"/>
  <c r="T4300" i="2"/>
  <c r="Y4300" i="2" s="1"/>
  <c r="Z4300" i="2" s="1"/>
  <c r="X4300" i="2"/>
  <c r="T4304" i="2"/>
  <c r="Y4304" i="2" s="1"/>
  <c r="Z4304" i="2" s="1"/>
  <c r="X4304" i="2"/>
  <c r="T4308" i="2"/>
  <c r="Y4308" i="2" s="1"/>
  <c r="Z4308" i="2" s="1"/>
  <c r="X4308" i="2"/>
  <c r="T4312" i="2"/>
  <c r="Y4312" i="2" s="1"/>
  <c r="Z4312" i="2" s="1"/>
  <c r="X4312" i="2"/>
  <c r="T4316" i="2"/>
  <c r="Y4316" i="2" s="1"/>
  <c r="Z4316" i="2" s="1"/>
  <c r="X4316" i="2"/>
  <c r="T4320" i="2"/>
  <c r="Y4320" i="2" s="1"/>
  <c r="Z4320" i="2" s="1"/>
  <c r="X4320" i="2"/>
  <c r="T4324" i="2"/>
  <c r="Y4324" i="2" s="1"/>
  <c r="Z4324" i="2" s="1"/>
  <c r="X4324" i="2"/>
  <c r="T4328" i="2"/>
  <c r="Y4328" i="2" s="1"/>
  <c r="Z4328" i="2" s="1"/>
  <c r="X4328" i="2"/>
  <c r="T4184" i="2"/>
  <c r="Y4184" i="2" s="1"/>
  <c r="Z4184" i="2" s="1"/>
  <c r="X4184" i="2"/>
  <c r="T4188" i="2"/>
  <c r="Y4188" i="2" s="1"/>
  <c r="Z4188" i="2" s="1"/>
  <c r="X4188" i="2"/>
  <c r="T4192" i="2"/>
  <c r="Y4192" i="2" s="1"/>
  <c r="Z4192" i="2" s="1"/>
  <c r="X4192" i="2"/>
  <c r="T4196" i="2"/>
  <c r="Y4196" i="2" s="1"/>
  <c r="Z4196" i="2" s="1"/>
  <c r="X4196" i="2"/>
  <c r="T4200" i="2"/>
  <c r="Y4200" i="2" s="1"/>
  <c r="Z4200" i="2" s="1"/>
  <c r="X4200" i="2"/>
  <c r="T4204" i="2"/>
  <c r="Y4204" i="2" s="1"/>
  <c r="Z4204" i="2" s="1"/>
  <c r="X4204" i="2"/>
  <c r="T4208" i="2"/>
  <c r="Y4208" i="2" s="1"/>
  <c r="Z4208" i="2" s="1"/>
  <c r="X4208" i="2"/>
  <c r="T4212" i="2"/>
  <c r="Y4212" i="2" s="1"/>
  <c r="Z4212" i="2" s="1"/>
  <c r="X4212" i="2"/>
  <c r="T4216" i="2"/>
  <c r="Y4216" i="2" s="1"/>
  <c r="Z4216" i="2" s="1"/>
  <c r="X4216" i="2"/>
  <c r="T4220" i="2"/>
  <c r="Y4220" i="2" s="1"/>
  <c r="Z4220" i="2" s="1"/>
  <c r="X4220" i="2"/>
  <c r="T3780" i="2"/>
  <c r="Y3780" i="2" s="1"/>
  <c r="Z3780" i="2" s="1"/>
  <c r="X3780" i="2"/>
  <c r="T3784" i="2"/>
  <c r="Y3784" i="2" s="1"/>
  <c r="Z3784" i="2" s="1"/>
  <c r="X3784" i="2"/>
  <c r="T3788" i="2"/>
  <c r="Y3788" i="2" s="1"/>
  <c r="Z3788" i="2" s="1"/>
  <c r="X3788" i="2"/>
  <c r="T3792" i="2"/>
  <c r="Y3792" i="2" s="1"/>
  <c r="Z3792" i="2" s="1"/>
  <c r="X3792" i="2"/>
  <c r="T3796" i="2"/>
  <c r="Y3796" i="2" s="1"/>
  <c r="Z3796" i="2" s="1"/>
  <c r="X3796" i="2"/>
  <c r="T3800" i="2"/>
  <c r="Y3800" i="2" s="1"/>
  <c r="Z3800" i="2" s="1"/>
  <c r="X3800" i="2"/>
  <c r="T3804" i="2"/>
  <c r="Y3804" i="2" s="1"/>
  <c r="Z3804" i="2" s="1"/>
  <c r="X3804" i="2"/>
  <c r="T3808" i="2"/>
  <c r="Y3808" i="2" s="1"/>
  <c r="Z3808" i="2" s="1"/>
  <c r="X3808" i="2"/>
  <c r="T3812" i="2"/>
  <c r="Y3812" i="2" s="1"/>
  <c r="Z3812" i="2" s="1"/>
  <c r="X3812" i="2"/>
  <c r="T3890" i="2"/>
  <c r="Y3890" i="2" s="1"/>
  <c r="Z3890" i="2" s="1"/>
  <c r="X3890" i="2"/>
  <c r="T3894" i="2"/>
  <c r="Y3894" i="2" s="1"/>
  <c r="Z3894" i="2" s="1"/>
  <c r="X3894" i="2"/>
  <c r="T3898" i="2"/>
  <c r="Y3898" i="2" s="1"/>
  <c r="Z3898" i="2" s="1"/>
  <c r="X3898" i="2"/>
  <c r="T3902" i="2"/>
  <c r="Y3902" i="2" s="1"/>
  <c r="Z3902" i="2" s="1"/>
  <c r="X3902" i="2"/>
  <c r="T3906" i="2"/>
  <c r="Y3906" i="2" s="1"/>
  <c r="Z3906" i="2" s="1"/>
  <c r="X3906" i="2"/>
  <c r="T3910" i="2"/>
  <c r="Y3910" i="2" s="1"/>
  <c r="Z3910" i="2" s="1"/>
  <c r="X3910" i="2"/>
  <c r="T3914" i="2"/>
  <c r="Y3914" i="2" s="1"/>
  <c r="Z3914" i="2" s="1"/>
  <c r="X3914" i="2"/>
  <c r="T3918" i="2"/>
  <c r="Y3918" i="2" s="1"/>
  <c r="Z3918" i="2" s="1"/>
  <c r="X3918" i="2"/>
  <c r="T3922" i="2"/>
  <c r="Y3922" i="2" s="1"/>
  <c r="Z3922" i="2" s="1"/>
  <c r="X3922" i="2"/>
  <c r="T4111" i="2"/>
  <c r="Y4111" i="2" s="1"/>
  <c r="Z4111" i="2" s="1"/>
  <c r="X4111" i="2"/>
  <c r="T4115" i="2"/>
  <c r="Y4115" i="2" s="1"/>
  <c r="Z4115" i="2" s="1"/>
  <c r="X4115" i="2"/>
  <c r="T4119" i="2"/>
  <c r="Y4119" i="2" s="1"/>
  <c r="Z4119" i="2" s="1"/>
  <c r="X4119" i="2"/>
  <c r="T4123" i="2"/>
  <c r="Y4123" i="2" s="1"/>
  <c r="Z4123" i="2" s="1"/>
  <c r="X4123" i="2"/>
  <c r="T4127" i="2"/>
  <c r="Y4127" i="2" s="1"/>
  <c r="Z4127" i="2" s="1"/>
  <c r="X4127" i="2"/>
  <c r="T4131" i="2"/>
  <c r="Y4131" i="2" s="1"/>
  <c r="Z4131" i="2" s="1"/>
  <c r="X4131" i="2"/>
  <c r="T4135" i="2"/>
  <c r="Y4135" i="2" s="1"/>
  <c r="Z4135" i="2" s="1"/>
  <c r="X4135" i="2"/>
  <c r="T4139" i="2"/>
  <c r="Y4139" i="2" s="1"/>
  <c r="Z4139" i="2" s="1"/>
  <c r="X4139" i="2"/>
  <c r="T4143" i="2"/>
  <c r="Y4143" i="2" s="1"/>
  <c r="Z4143" i="2" s="1"/>
  <c r="X4143" i="2"/>
  <c r="T3999" i="2"/>
  <c r="Y3999" i="2" s="1"/>
  <c r="Z3999" i="2" s="1"/>
  <c r="X3999" i="2"/>
  <c r="T4003" i="2"/>
  <c r="Y4003" i="2" s="1"/>
  <c r="Z4003" i="2" s="1"/>
  <c r="X4003" i="2"/>
  <c r="T4007" i="2"/>
  <c r="Y4007" i="2" s="1"/>
  <c r="Z4007" i="2" s="1"/>
  <c r="X4007" i="2"/>
  <c r="T4011" i="2"/>
  <c r="Y4011" i="2" s="1"/>
  <c r="Z4011" i="2" s="1"/>
  <c r="X4011" i="2"/>
  <c r="T4015" i="2"/>
  <c r="Y4015" i="2" s="1"/>
  <c r="Z4015" i="2" s="1"/>
  <c r="X4015" i="2"/>
  <c r="T4019" i="2"/>
  <c r="Y4019" i="2" s="1"/>
  <c r="Z4019" i="2" s="1"/>
  <c r="X4019" i="2"/>
  <c r="T4023" i="2"/>
  <c r="Y4023" i="2" s="1"/>
  <c r="Z4023" i="2" s="1"/>
  <c r="X4023" i="2"/>
  <c r="T4027" i="2"/>
  <c r="Y4027" i="2" s="1"/>
  <c r="Z4027" i="2" s="1"/>
  <c r="X4027" i="2"/>
  <c r="T4031" i="2"/>
  <c r="Y4031" i="2" s="1"/>
  <c r="Z4031" i="2" s="1"/>
  <c r="X4031" i="2"/>
  <c r="T4035" i="2"/>
  <c r="Y4035" i="2" s="1"/>
  <c r="Z4035" i="2" s="1"/>
  <c r="X4035" i="2"/>
  <c r="T3743" i="2"/>
  <c r="Y3743" i="2" s="1"/>
  <c r="Z3743" i="2" s="1"/>
  <c r="X3743" i="2"/>
  <c r="T3747" i="2"/>
  <c r="Y3747" i="2" s="1"/>
  <c r="Z3747" i="2" s="1"/>
  <c r="X3747" i="2"/>
  <c r="T3751" i="2"/>
  <c r="Y3751" i="2" s="1"/>
  <c r="Z3751" i="2" s="1"/>
  <c r="X3751" i="2"/>
  <c r="T3755" i="2"/>
  <c r="Y3755" i="2" s="1"/>
  <c r="Z3755" i="2" s="1"/>
  <c r="X3755" i="2"/>
  <c r="T3759" i="2"/>
  <c r="Y3759" i="2" s="1"/>
  <c r="Z3759" i="2" s="1"/>
  <c r="X3759" i="2"/>
  <c r="T3763" i="2"/>
  <c r="Y3763" i="2" s="1"/>
  <c r="Z3763" i="2" s="1"/>
  <c r="X3763" i="2"/>
  <c r="T3767" i="2"/>
  <c r="Y3767" i="2" s="1"/>
  <c r="Z3767" i="2" s="1"/>
  <c r="X3767" i="2"/>
  <c r="T3771" i="2"/>
  <c r="Y3771" i="2" s="1"/>
  <c r="Z3771" i="2" s="1"/>
  <c r="X3771" i="2"/>
  <c r="T3775" i="2"/>
  <c r="Y3775" i="2" s="1"/>
  <c r="Z3775" i="2" s="1"/>
  <c r="X3775" i="2"/>
  <c r="T3927" i="2"/>
  <c r="Y3927" i="2" s="1"/>
  <c r="Z3927" i="2" s="1"/>
  <c r="X3927" i="2"/>
  <c r="T3931" i="2"/>
  <c r="Y3931" i="2" s="1"/>
  <c r="Z3931" i="2" s="1"/>
  <c r="X3931" i="2"/>
  <c r="T3935" i="2"/>
  <c r="Y3935" i="2" s="1"/>
  <c r="Z3935" i="2" s="1"/>
  <c r="X3935" i="2"/>
  <c r="T3939" i="2"/>
  <c r="Y3939" i="2" s="1"/>
  <c r="Z3939" i="2" s="1"/>
  <c r="X3939" i="2"/>
  <c r="T3943" i="2"/>
  <c r="Y3943" i="2" s="1"/>
  <c r="Z3943" i="2" s="1"/>
  <c r="X3943" i="2"/>
  <c r="T3947" i="2"/>
  <c r="Y3947" i="2" s="1"/>
  <c r="Z3947" i="2" s="1"/>
  <c r="X3947" i="2"/>
  <c r="T3951" i="2"/>
  <c r="Y3951" i="2" s="1"/>
  <c r="Z3951" i="2" s="1"/>
  <c r="X3951" i="2"/>
  <c r="T3955" i="2"/>
  <c r="Y3955" i="2" s="1"/>
  <c r="Z3955" i="2" s="1"/>
  <c r="X3955" i="2"/>
  <c r="T3959" i="2"/>
  <c r="Y3959" i="2" s="1"/>
  <c r="Z3959" i="2" s="1"/>
  <c r="X3959" i="2"/>
  <c r="T3963" i="2"/>
  <c r="Y3963" i="2" s="1"/>
  <c r="Z3963" i="2" s="1"/>
  <c r="X3963" i="2"/>
  <c r="T3967" i="2"/>
  <c r="Y3967" i="2" s="1"/>
  <c r="Z3967" i="2" s="1"/>
  <c r="X3967" i="2"/>
  <c r="T3971" i="2"/>
  <c r="Y3971" i="2" s="1"/>
  <c r="Z3971" i="2" s="1"/>
  <c r="X3971" i="2"/>
  <c r="T3975" i="2"/>
  <c r="Y3975" i="2" s="1"/>
  <c r="Z3975" i="2" s="1"/>
  <c r="X3975" i="2"/>
  <c r="T3979" i="2"/>
  <c r="Y3979" i="2" s="1"/>
  <c r="Z3979" i="2" s="1"/>
  <c r="X3979" i="2"/>
  <c r="T3983" i="2"/>
  <c r="Y3983" i="2" s="1"/>
  <c r="Z3983" i="2" s="1"/>
  <c r="X3983" i="2"/>
  <c r="T3987" i="2"/>
  <c r="Y3987" i="2" s="1"/>
  <c r="Z3987" i="2" s="1"/>
  <c r="X3987" i="2"/>
  <c r="T3991" i="2"/>
  <c r="Y3991" i="2" s="1"/>
  <c r="Z3991" i="2" s="1"/>
  <c r="X3991" i="2"/>
  <c r="T3995" i="2"/>
  <c r="Y3995" i="2" s="1"/>
  <c r="Z3995" i="2" s="1"/>
  <c r="X3995" i="2"/>
  <c r="T4369" i="2"/>
  <c r="Y4369" i="2" s="1"/>
  <c r="Z4369" i="2" s="1"/>
  <c r="X4369" i="2"/>
  <c r="T4373" i="2"/>
  <c r="Y4373" i="2" s="1"/>
  <c r="Z4373" i="2" s="1"/>
  <c r="X4373" i="2"/>
  <c r="T4377" i="2"/>
  <c r="Y4377" i="2" s="1"/>
  <c r="Z4377" i="2" s="1"/>
  <c r="X4377" i="2"/>
  <c r="T4381" i="2"/>
  <c r="Y4381" i="2" s="1"/>
  <c r="Z4381" i="2" s="1"/>
  <c r="X4381" i="2"/>
  <c r="T4385" i="2"/>
  <c r="Y4385" i="2" s="1"/>
  <c r="Z4385" i="2" s="1"/>
  <c r="X4385" i="2"/>
  <c r="T4389" i="2"/>
  <c r="Y4389" i="2" s="1"/>
  <c r="Z4389" i="2" s="1"/>
  <c r="X4389" i="2"/>
  <c r="T4393" i="2"/>
  <c r="Y4393" i="2" s="1"/>
  <c r="Z4393" i="2" s="1"/>
  <c r="X4393" i="2"/>
  <c r="T4397" i="2"/>
  <c r="Y4397" i="2" s="1"/>
  <c r="Z4397" i="2" s="1"/>
  <c r="X4397" i="2"/>
  <c r="T4400" i="2"/>
  <c r="Y4400" i="2" s="1"/>
  <c r="Z4400" i="2" s="1"/>
  <c r="X4400" i="2"/>
  <c r="T4404" i="2"/>
  <c r="Y4404" i="2" s="1"/>
  <c r="Z4404" i="2" s="1"/>
  <c r="X4404" i="2"/>
  <c r="T4260" i="2"/>
  <c r="Y4260" i="2" s="1"/>
  <c r="Z4260" i="2" s="1"/>
  <c r="X4260" i="2"/>
  <c r="T4264" i="2"/>
  <c r="Y4264" i="2" s="1"/>
  <c r="Z4264" i="2" s="1"/>
  <c r="X4264" i="2"/>
  <c r="T4268" i="2"/>
  <c r="Y4268" i="2" s="1"/>
  <c r="Z4268" i="2" s="1"/>
  <c r="X4268" i="2"/>
  <c r="T4272" i="2"/>
  <c r="Y4272" i="2" s="1"/>
  <c r="Z4272" i="2" s="1"/>
  <c r="X4272" i="2"/>
  <c r="T4276" i="2"/>
  <c r="Y4276" i="2" s="1"/>
  <c r="Z4276" i="2" s="1"/>
  <c r="X4276" i="2"/>
  <c r="T4280" i="2"/>
  <c r="Y4280" i="2" s="1"/>
  <c r="Z4280" i="2" s="1"/>
  <c r="X4280" i="2"/>
  <c r="T4284" i="2"/>
  <c r="Y4284" i="2" s="1"/>
  <c r="Z4284" i="2" s="1"/>
  <c r="X4284" i="2"/>
  <c r="T4288" i="2"/>
  <c r="Y4288" i="2" s="1"/>
  <c r="Z4288" i="2" s="1"/>
  <c r="X4288" i="2"/>
  <c r="T4292" i="2"/>
  <c r="Y4292" i="2" s="1"/>
  <c r="Z4292" i="2" s="1"/>
  <c r="X4292" i="2"/>
  <c r="T4222" i="2"/>
  <c r="Y4222" i="2" s="1"/>
  <c r="Z4222" i="2" s="1"/>
  <c r="X4222" i="2"/>
  <c r="T4226" i="2"/>
  <c r="Y4226" i="2" s="1"/>
  <c r="Z4226" i="2" s="1"/>
  <c r="X4226" i="2"/>
  <c r="T4234" i="2"/>
  <c r="Y4234" i="2" s="1"/>
  <c r="Z4234" i="2" s="1"/>
  <c r="X4234" i="2"/>
  <c r="T4237" i="2"/>
  <c r="Y4237" i="2" s="1"/>
  <c r="Z4237" i="2" s="1"/>
  <c r="T4241" i="2"/>
  <c r="Y4241" i="2" s="1"/>
  <c r="Z4241" i="2" s="1"/>
  <c r="X4241" i="2"/>
  <c r="T4245" i="2"/>
  <c r="Y4245" i="2" s="1"/>
  <c r="Z4245" i="2" s="1"/>
  <c r="X4245" i="2"/>
  <c r="T4248" i="2"/>
  <c r="Y4248" i="2" s="1"/>
  <c r="Z4248" i="2" s="1"/>
  <c r="X4248" i="2"/>
  <c r="T4252" i="2"/>
  <c r="Y4252" i="2" s="1"/>
  <c r="Z4252" i="2" s="1"/>
  <c r="X4252" i="2"/>
  <c r="T4256" i="2"/>
  <c r="Y4256" i="2" s="1"/>
  <c r="Z4256" i="2" s="1"/>
  <c r="X4256" i="2"/>
  <c r="T4333" i="2"/>
  <c r="Y4333" i="2" s="1"/>
  <c r="Z4333" i="2" s="1"/>
  <c r="X4333" i="2"/>
  <c r="T4337" i="2"/>
  <c r="Y4337" i="2" s="1"/>
  <c r="Z4337" i="2" s="1"/>
  <c r="X4337" i="2"/>
  <c r="T4341" i="2"/>
  <c r="Y4341" i="2" s="1"/>
  <c r="Z4341" i="2" s="1"/>
  <c r="X4341" i="2"/>
  <c r="T4345" i="2"/>
  <c r="Y4345" i="2" s="1"/>
  <c r="Z4345" i="2" s="1"/>
  <c r="X4345" i="2"/>
  <c r="T4349" i="2"/>
  <c r="Y4349" i="2" s="1"/>
  <c r="Z4349" i="2" s="1"/>
  <c r="X4349" i="2"/>
  <c r="T4353" i="2"/>
  <c r="Y4353" i="2" s="1"/>
  <c r="Z4353" i="2" s="1"/>
  <c r="X4353" i="2"/>
  <c r="T4357" i="2"/>
  <c r="Y4357" i="2" s="1"/>
  <c r="Z4357" i="2" s="1"/>
  <c r="X4357" i="2"/>
  <c r="T4361" i="2"/>
  <c r="Y4361" i="2" s="1"/>
  <c r="Z4361" i="2" s="1"/>
  <c r="X4361" i="2"/>
  <c r="T4365" i="2"/>
  <c r="Y4365" i="2" s="1"/>
  <c r="Z4365" i="2" s="1"/>
  <c r="X4365" i="2"/>
  <c r="T4036" i="2"/>
  <c r="Y4036" i="2" s="1"/>
  <c r="Z4036" i="2" s="1"/>
  <c r="X4036" i="2"/>
  <c r="T4040" i="2"/>
  <c r="Y4040" i="2" s="1"/>
  <c r="Z4040" i="2" s="1"/>
  <c r="X4040" i="2"/>
  <c r="T4044" i="2"/>
  <c r="Y4044" i="2" s="1"/>
  <c r="Z4044" i="2" s="1"/>
  <c r="X4044" i="2"/>
  <c r="T4048" i="2"/>
  <c r="Y4048" i="2" s="1"/>
  <c r="Z4048" i="2" s="1"/>
  <c r="X4048" i="2"/>
  <c r="T4052" i="2"/>
  <c r="Y4052" i="2" s="1"/>
  <c r="Z4052" i="2" s="1"/>
  <c r="X4052" i="2"/>
  <c r="T4056" i="2"/>
  <c r="Y4056" i="2" s="1"/>
  <c r="Z4056" i="2" s="1"/>
  <c r="X4056" i="2"/>
  <c r="T4059" i="2"/>
  <c r="Y4059" i="2" s="1"/>
  <c r="Z4059" i="2" s="1"/>
  <c r="X4059" i="2"/>
  <c r="T4063" i="2"/>
  <c r="Y4063" i="2" s="1"/>
  <c r="Z4063" i="2" s="1"/>
  <c r="X4063" i="2"/>
  <c r="T4067" i="2"/>
  <c r="Y4067" i="2" s="1"/>
  <c r="Z4067" i="2" s="1"/>
  <c r="X4067" i="2"/>
  <c r="T4070" i="2"/>
  <c r="Y4070" i="2" s="1"/>
  <c r="Z4070" i="2" s="1"/>
  <c r="X4070" i="2"/>
  <c r="T4074" i="2"/>
  <c r="Y4074" i="2" s="1"/>
  <c r="Z4074" i="2" s="1"/>
  <c r="X4074" i="2"/>
  <c r="T4078" i="2"/>
  <c r="Y4078" i="2" s="1"/>
  <c r="Z4078" i="2" s="1"/>
  <c r="X4078" i="2"/>
  <c r="T4082" i="2"/>
  <c r="Y4082" i="2" s="1"/>
  <c r="Z4082" i="2" s="1"/>
  <c r="X4082" i="2"/>
  <c r="T4086" i="2"/>
  <c r="Y4086" i="2" s="1"/>
  <c r="Z4086" i="2" s="1"/>
  <c r="X4086" i="2"/>
  <c r="T4093" i="2"/>
  <c r="Y4093" i="2" s="1"/>
  <c r="Z4093" i="2" s="1"/>
  <c r="X4093" i="2"/>
  <c r="T4097" i="2"/>
  <c r="Y4097" i="2" s="1"/>
  <c r="Z4097" i="2" s="1"/>
  <c r="X4097" i="2"/>
  <c r="T4101" i="2"/>
  <c r="Y4101" i="2" s="1"/>
  <c r="Z4101" i="2" s="1"/>
  <c r="X4101" i="2"/>
  <c r="T4105" i="2"/>
  <c r="Y4105" i="2" s="1"/>
  <c r="Z4105" i="2" s="1"/>
  <c r="X4105" i="2"/>
  <c r="T4109" i="2"/>
  <c r="Y4109" i="2" s="1"/>
  <c r="Z4109" i="2" s="1"/>
  <c r="X4109" i="2"/>
  <c r="T3817" i="2"/>
  <c r="Y3817" i="2" s="1"/>
  <c r="Z3817" i="2" s="1"/>
  <c r="X3817" i="2"/>
  <c r="T3821" i="2"/>
  <c r="Y3821" i="2" s="1"/>
  <c r="Z3821" i="2" s="1"/>
  <c r="X3821" i="2"/>
  <c r="T3825" i="2"/>
  <c r="Y3825" i="2" s="1"/>
  <c r="Z3825" i="2" s="1"/>
  <c r="X3825" i="2"/>
  <c r="T3829" i="2"/>
  <c r="Y3829" i="2" s="1"/>
  <c r="Z3829" i="2" s="1"/>
  <c r="X3829" i="2"/>
  <c r="T3833" i="2"/>
  <c r="Y3833" i="2" s="1"/>
  <c r="Z3833" i="2" s="1"/>
  <c r="X3833" i="2"/>
  <c r="T3837" i="2"/>
  <c r="Y3837" i="2" s="1"/>
  <c r="Z3837" i="2" s="1"/>
  <c r="X3837" i="2"/>
  <c r="T3841" i="2"/>
  <c r="Y3841" i="2" s="1"/>
  <c r="Z3841" i="2" s="1"/>
  <c r="X3841" i="2"/>
  <c r="T3845" i="2"/>
  <c r="Y3845" i="2" s="1"/>
  <c r="Z3845" i="2" s="1"/>
  <c r="X3845" i="2"/>
  <c r="T3848" i="2"/>
  <c r="Y3848" i="2" s="1"/>
  <c r="Z3848" i="2" s="1"/>
  <c r="X3848" i="2"/>
  <c r="T3852" i="2"/>
  <c r="Y3852" i="2" s="1"/>
  <c r="Z3852" i="2" s="1"/>
  <c r="X3852" i="2"/>
  <c r="T3856" i="2"/>
  <c r="Y3856" i="2" s="1"/>
  <c r="Z3856" i="2" s="1"/>
  <c r="X3856" i="2"/>
  <c r="T3860" i="2"/>
  <c r="Y3860" i="2" s="1"/>
  <c r="Z3860" i="2" s="1"/>
  <c r="X3860" i="2"/>
  <c r="T3864" i="2"/>
  <c r="Y3864" i="2" s="1"/>
  <c r="Z3864" i="2" s="1"/>
  <c r="X3864" i="2"/>
  <c r="T3871" i="2"/>
  <c r="Y3871" i="2" s="1"/>
  <c r="Z3871" i="2" s="1"/>
  <c r="X3871" i="2"/>
  <c r="T3878" i="2"/>
  <c r="Y3878" i="2" s="1"/>
  <c r="Z3878" i="2" s="1"/>
  <c r="T3882" i="2"/>
  <c r="Y3882" i="2" s="1"/>
  <c r="Z3882" i="2" s="1"/>
  <c r="X3882" i="2"/>
  <c r="T3886" i="2"/>
  <c r="Y3886" i="2" s="1"/>
  <c r="Z3886" i="2" s="1"/>
  <c r="X3886" i="2"/>
  <c r="T4408" i="2"/>
  <c r="Y4408" i="2" s="1"/>
  <c r="Z4408" i="2" s="1"/>
  <c r="X4408" i="2"/>
  <c r="T4412" i="2"/>
  <c r="Y4412" i="2" s="1"/>
  <c r="Z4412" i="2" s="1"/>
  <c r="X4412" i="2"/>
  <c r="T4416" i="2"/>
  <c r="Y4416" i="2" s="1"/>
  <c r="Z4416" i="2" s="1"/>
  <c r="X4416" i="2"/>
  <c r="T4420" i="2"/>
  <c r="Y4420" i="2" s="1"/>
  <c r="Z4420" i="2" s="1"/>
  <c r="X4420" i="2"/>
  <c r="T4427" i="2"/>
  <c r="Y4427" i="2" s="1"/>
  <c r="Z4427" i="2" s="1"/>
  <c r="X4427" i="2"/>
  <c r="T4431" i="2"/>
  <c r="Y4431" i="2" s="1"/>
  <c r="Z4431" i="2" s="1"/>
  <c r="X4431" i="2"/>
  <c r="T4435" i="2"/>
  <c r="Y4435" i="2" s="1"/>
  <c r="Z4435" i="2" s="1"/>
  <c r="X4435" i="2"/>
  <c r="T4439" i="2"/>
  <c r="Y4439" i="2" s="1"/>
  <c r="Z4439" i="2" s="1"/>
  <c r="X4439" i="2"/>
  <c r="T4628" i="2"/>
  <c r="Y4628" i="2" s="1"/>
  <c r="Z4628" i="2" s="1"/>
  <c r="X4628" i="2"/>
  <c r="T4632" i="2"/>
  <c r="Y4632" i="2" s="1"/>
  <c r="Z4632" i="2" s="1"/>
  <c r="X4632" i="2"/>
  <c r="T4636" i="2"/>
  <c r="Y4636" i="2" s="1"/>
  <c r="Z4636" i="2" s="1"/>
  <c r="X4636" i="2"/>
  <c r="T4640" i="2"/>
  <c r="Y4640" i="2" s="1"/>
  <c r="Z4640" i="2" s="1"/>
  <c r="X4640" i="2"/>
  <c r="T4644" i="2"/>
  <c r="Y4644" i="2" s="1"/>
  <c r="Z4644" i="2" s="1"/>
  <c r="X4644" i="2"/>
  <c r="T4648" i="2"/>
  <c r="Y4648" i="2" s="1"/>
  <c r="Z4648" i="2" s="1"/>
  <c r="X4648" i="2"/>
  <c r="T4655" i="2"/>
  <c r="Y4655" i="2" s="1"/>
  <c r="Z4655" i="2" s="1"/>
  <c r="X4655" i="2"/>
  <c r="T4659" i="2"/>
  <c r="Y4659" i="2" s="1"/>
  <c r="Z4659" i="2" s="1"/>
  <c r="X4659" i="2"/>
  <c r="T4667" i="2"/>
  <c r="Y4667" i="2" s="1"/>
  <c r="Z4667" i="2" s="1"/>
  <c r="X4667" i="2"/>
  <c r="T4671" i="2"/>
  <c r="Y4671" i="2" s="1"/>
  <c r="Z4671" i="2" s="1"/>
  <c r="X4671" i="2"/>
  <c r="T4675" i="2"/>
  <c r="Y4675" i="2" s="1"/>
  <c r="Z4675" i="2" s="1"/>
  <c r="X4675" i="2"/>
  <c r="T4679" i="2"/>
  <c r="Y4679" i="2" s="1"/>
  <c r="Z4679" i="2" s="1"/>
  <c r="X4679" i="2"/>
  <c r="T4683" i="2"/>
  <c r="Y4683" i="2" s="1"/>
  <c r="Z4683" i="2" s="1"/>
  <c r="X4683" i="2"/>
  <c r="T4687" i="2"/>
  <c r="Y4687" i="2" s="1"/>
  <c r="Z4687" i="2" s="1"/>
  <c r="X4687" i="2"/>
  <c r="T4691" i="2"/>
  <c r="Y4691" i="2" s="1"/>
  <c r="Z4691" i="2" s="1"/>
  <c r="X4691" i="2"/>
  <c r="T4695" i="2"/>
  <c r="Y4695" i="2" s="1"/>
  <c r="Z4695" i="2" s="1"/>
  <c r="X4695" i="2"/>
  <c r="T4699" i="2"/>
  <c r="Y4699" i="2" s="1"/>
  <c r="Z4699" i="2" s="1"/>
  <c r="X4699" i="2"/>
  <c r="T4592" i="2"/>
  <c r="Y4592" i="2" s="1"/>
  <c r="Z4592" i="2" s="1"/>
  <c r="X4592" i="2"/>
  <c r="T4596" i="2"/>
  <c r="Y4596" i="2" s="1"/>
  <c r="Z4596" i="2" s="1"/>
  <c r="X4596" i="2"/>
  <c r="T4600" i="2"/>
  <c r="Y4600" i="2" s="1"/>
  <c r="Z4600" i="2" s="1"/>
  <c r="X4600" i="2"/>
  <c r="T4604" i="2"/>
  <c r="Y4604" i="2" s="1"/>
  <c r="Z4604" i="2" s="1"/>
  <c r="X4604" i="2"/>
  <c r="T4608" i="2"/>
  <c r="Y4608" i="2" s="1"/>
  <c r="Z4608" i="2" s="1"/>
  <c r="X4608" i="2"/>
  <c r="T4612" i="2"/>
  <c r="Y4612" i="2" s="1"/>
  <c r="Z4612" i="2" s="1"/>
  <c r="X4612" i="2"/>
  <c r="T4616" i="2"/>
  <c r="Y4616" i="2" s="1"/>
  <c r="Z4616" i="2" s="1"/>
  <c r="X4616" i="2"/>
  <c r="T4620" i="2"/>
  <c r="Y4620" i="2" s="1"/>
  <c r="Z4620" i="2" s="1"/>
  <c r="X4620" i="2"/>
  <c r="T4624" i="2"/>
  <c r="Y4624" i="2" s="1"/>
  <c r="Z4624" i="2" s="1"/>
  <c r="X4624" i="2"/>
  <c r="T4517" i="2"/>
  <c r="Y4517" i="2" s="1"/>
  <c r="Z4517" i="2" s="1"/>
  <c r="X4517" i="2"/>
  <c r="T4521" i="2"/>
  <c r="Y4521" i="2" s="1"/>
  <c r="Z4521" i="2" s="1"/>
  <c r="X4521" i="2"/>
  <c r="T4525" i="2"/>
  <c r="Y4525" i="2" s="1"/>
  <c r="Z4525" i="2" s="1"/>
  <c r="X4525" i="2"/>
  <c r="T4529" i="2"/>
  <c r="Y4529" i="2" s="1"/>
  <c r="Z4529" i="2" s="1"/>
  <c r="X4529" i="2"/>
  <c r="T4533" i="2"/>
  <c r="Y4533" i="2" s="1"/>
  <c r="Z4533" i="2" s="1"/>
  <c r="X4533" i="2"/>
  <c r="T4536" i="2"/>
  <c r="Y4536" i="2" s="1"/>
  <c r="Z4536" i="2" s="1"/>
  <c r="X4536" i="2"/>
  <c r="T4540" i="2"/>
  <c r="Y4540" i="2" s="1"/>
  <c r="Z4540" i="2" s="1"/>
  <c r="X4540" i="2"/>
  <c r="T4544" i="2"/>
  <c r="Y4544" i="2" s="1"/>
  <c r="Z4544" i="2" s="1"/>
  <c r="X4544" i="2"/>
  <c r="T4548" i="2"/>
  <c r="Y4548" i="2" s="1"/>
  <c r="Z4548" i="2" s="1"/>
  <c r="X4548" i="2"/>
  <c r="T4552" i="2"/>
  <c r="Y4552" i="2" s="1"/>
  <c r="Z4552" i="2" s="1"/>
  <c r="X4552" i="2"/>
  <c r="T4704" i="2"/>
  <c r="Y4704" i="2" s="1"/>
  <c r="Z4704" i="2" s="1"/>
  <c r="X4704" i="2"/>
  <c r="T4708" i="2"/>
  <c r="Y4708" i="2" s="1"/>
  <c r="Z4708" i="2" s="1"/>
  <c r="X4708" i="2"/>
  <c r="T4712" i="2"/>
  <c r="Y4712" i="2" s="1"/>
  <c r="Z4712" i="2" s="1"/>
  <c r="X4712" i="2"/>
  <c r="T4715" i="2"/>
  <c r="Y4715" i="2" s="1"/>
  <c r="Z4715" i="2" s="1"/>
  <c r="T4719" i="2"/>
  <c r="Y4719" i="2" s="1"/>
  <c r="Z4719" i="2" s="1"/>
  <c r="X4719" i="2"/>
  <c r="T4723" i="2"/>
  <c r="Y4723" i="2" s="1"/>
  <c r="Z4723" i="2" s="1"/>
  <c r="X4723" i="2"/>
  <c r="X4727" i="2"/>
  <c r="T4727" i="2"/>
  <c r="Y4727" i="2" s="1"/>
  <c r="Z4727" i="2" s="1"/>
  <c r="T4575" i="2"/>
  <c r="Y4575" i="2" s="1"/>
  <c r="Z4575" i="2" s="1"/>
  <c r="X4575" i="2"/>
  <c r="T4579" i="2"/>
  <c r="Y4579" i="2" s="1"/>
  <c r="Z4579" i="2" s="1"/>
  <c r="X4579" i="2"/>
  <c r="T4583" i="2"/>
  <c r="Y4583" i="2" s="1"/>
  <c r="Z4583" i="2" s="1"/>
  <c r="X4583" i="2"/>
  <c r="T4587" i="2"/>
  <c r="Y4587" i="2" s="1"/>
  <c r="Z4587" i="2" s="1"/>
  <c r="X4587" i="2"/>
  <c r="T4739" i="2"/>
  <c r="Y4739" i="2" s="1"/>
  <c r="Z4739" i="2" s="1"/>
  <c r="X4739" i="2"/>
  <c r="T4743" i="2"/>
  <c r="Y4743" i="2" s="1"/>
  <c r="Z4743" i="2" s="1"/>
  <c r="X4743" i="2"/>
  <c r="T4747" i="2"/>
  <c r="Y4747" i="2" s="1"/>
  <c r="Z4747" i="2" s="1"/>
  <c r="X4747" i="2"/>
  <c r="T4754" i="2"/>
  <c r="Y4754" i="2" s="1"/>
  <c r="Z4754" i="2" s="1"/>
  <c r="X4754" i="2"/>
  <c r="T4758" i="2"/>
  <c r="Y4758" i="2" s="1"/>
  <c r="Z4758" i="2" s="1"/>
  <c r="X4758" i="2"/>
  <c r="T4762" i="2"/>
  <c r="Y4762" i="2" s="1"/>
  <c r="Z4762" i="2" s="1"/>
  <c r="X4762" i="2"/>
  <c r="T4766" i="2"/>
  <c r="Y4766" i="2" s="1"/>
  <c r="Z4766" i="2" s="1"/>
  <c r="X4766" i="2"/>
  <c r="T4770" i="2"/>
  <c r="Y4770" i="2" s="1"/>
  <c r="Z4770" i="2" s="1"/>
  <c r="X4770" i="2"/>
  <c r="T4774" i="2"/>
  <c r="Y4774" i="2" s="1"/>
  <c r="Z4774" i="2" s="1"/>
  <c r="X4774" i="2"/>
  <c r="T4778" i="2"/>
  <c r="Y4778" i="2" s="1"/>
  <c r="Z4778" i="2" s="1"/>
  <c r="X4778" i="2"/>
  <c r="T4782" i="2"/>
  <c r="Y4782" i="2" s="1"/>
  <c r="Z4782" i="2" s="1"/>
  <c r="X4782" i="2"/>
  <c r="T4786" i="2"/>
  <c r="Y4786" i="2" s="1"/>
  <c r="Z4786" i="2" s="1"/>
  <c r="X4786" i="2"/>
  <c r="T4790" i="2"/>
  <c r="Y4790" i="2" s="1"/>
  <c r="Z4790" i="2" s="1"/>
  <c r="X4790" i="2"/>
  <c r="T4794" i="2"/>
  <c r="Y4794" i="2" s="1"/>
  <c r="Z4794" i="2" s="1"/>
  <c r="X4794" i="2"/>
  <c r="T4798" i="2"/>
  <c r="Y4798" i="2" s="1"/>
  <c r="Z4798" i="2" s="1"/>
  <c r="X4798" i="2"/>
  <c r="T4802" i="2"/>
  <c r="Y4802" i="2" s="1"/>
  <c r="Z4802" i="2" s="1"/>
  <c r="X4802" i="2"/>
  <c r="T4806" i="2"/>
  <c r="Y4806" i="2" s="1"/>
  <c r="Z4806" i="2" s="1"/>
  <c r="X4806" i="2"/>
  <c r="T4810" i="2"/>
  <c r="Y4810" i="2" s="1"/>
  <c r="Z4810" i="2" s="1"/>
  <c r="X4810" i="2"/>
  <c r="T4851" i="2"/>
  <c r="Y4851" i="2" s="1"/>
  <c r="Z4851" i="2" s="1"/>
  <c r="X4851" i="2"/>
  <c r="T4854" i="2"/>
  <c r="Y4854" i="2" s="1"/>
  <c r="Z4854" i="2" s="1"/>
  <c r="X4854" i="2"/>
  <c r="T4858" i="2"/>
  <c r="Y4858" i="2" s="1"/>
  <c r="Z4858" i="2" s="1"/>
  <c r="X4858" i="2"/>
  <c r="T4862" i="2"/>
  <c r="Y4862" i="2" s="1"/>
  <c r="Z4862" i="2" s="1"/>
  <c r="X4862" i="2"/>
  <c r="T4866" i="2"/>
  <c r="Y4866" i="2" s="1"/>
  <c r="Z4866" i="2" s="1"/>
  <c r="X4866" i="2"/>
  <c r="T4870" i="2"/>
  <c r="Y4870" i="2" s="1"/>
  <c r="Z4870" i="2" s="1"/>
  <c r="X4870" i="2"/>
  <c r="T4874" i="2"/>
  <c r="Y4874" i="2" s="1"/>
  <c r="Z4874" i="2" s="1"/>
  <c r="X4874" i="2"/>
  <c r="T4878" i="2"/>
  <c r="Y4878" i="2" s="1"/>
  <c r="Z4878" i="2" s="1"/>
  <c r="X4878" i="2"/>
  <c r="T4882" i="2"/>
  <c r="Y4882" i="2" s="1"/>
  <c r="Z4882" i="2" s="1"/>
  <c r="X4882" i="2"/>
  <c r="T4886" i="2"/>
  <c r="Y4886" i="2" s="1"/>
  <c r="Z4886" i="2" s="1"/>
  <c r="X4886" i="2"/>
  <c r="T4964" i="2"/>
  <c r="Y4964" i="2" s="1"/>
  <c r="Z4964" i="2" s="1"/>
  <c r="X4964" i="2"/>
  <c r="T4968" i="2"/>
  <c r="Y4968" i="2" s="1"/>
  <c r="Z4968" i="2" s="1"/>
  <c r="X4968" i="2"/>
  <c r="T4972" i="2"/>
  <c r="Y4972" i="2" s="1"/>
  <c r="Z4972" i="2" s="1"/>
  <c r="X4972" i="2"/>
  <c r="T4976" i="2"/>
  <c r="Y4976" i="2" s="1"/>
  <c r="Z4976" i="2" s="1"/>
  <c r="X4976" i="2"/>
  <c r="T4980" i="2"/>
  <c r="Y4980" i="2" s="1"/>
  <c r="Z4980" i="2" s="1"/>
  <c r="X4980" i="2"/>
  <c r="T4984" i="2"/>
  <c r="Y4984" i="2" s="1"/>
  <c r="Z4984" i="2" s="1"/>
  <c r="X4984" i="2"/>
  <c r="T4988" i="2"/>
  <c r="Y4988" i="2" s="1"/>
  <c r="Z4988" i="2" s="1"/>
  <c r="X4988" i="2"/>
  <c r="T4992" i="2"/>
  <c r="Y4992" i="2" s="1"/>
  <c r="Z4992" i="2" s="1"/>
  <c r="X4992" i="2"/>
  <c r="T4996" i="2"/>
  <c r="Y4996" i="2" s="1"/>
  <c r="Z4996" i="2" s="1"/>
  <c r="X4996" i="2"/>
  <c r="T5000" i="2"/>
  <c r="Y5000" i="2" s="1"/>
  <c r="Z5000" i="2" s="1"/>
  <c r="X5000" i="2"/>
  <c r="T5004" i="2"/>
  <c r="Y5004" i="2" s="1"/>
  <c r="Z5004" i="2" s="1"/>
  <c r="X5004" i="2"/>
  <c r="T5008" i="2"/>
  <c r="Y5008" i="2" s="1"/>
  <c r="Z5008" i="2" s="1"/>
  <c r="X5008" i="2"/>
  <c r="T5012" i="2"/>
  <c r="Y5012" i="2" s="1"/>
  <c r="Z5012" i="2" s="1"/>
  <c r="X5012" i="2"/>
  <c r="T5016" i="2"/>
  <c r="Y5016" i="2" s="1"/>
  <c r="Z5016" i="2" s="1"/>
  <c r="X5016" i="2"/>
  <c r="T5020" i="2"/>
  <c r="Y5020" i="2" s="1"/>
  <c r="Z5020" i="2" s="1"/>
  <c r="X5020" i="2"/>
  <c r="T5024" i="2"/>
  <c r="Y5024" i="2" s="1"/>
  <c r="Z5024" i="2" s="1"/>
  <c r="X5024" i="2"/>
  <c r="T5028" i="2"/>
  <c r="Y5028" i="2" s="1"/>
  <c r="Z5028" i="2" s="1"/>
  <c r="X5028" i="2"/>
  <c r="T5032" i="2"/>
  <c r="Y5032" i="2" s="1"/>
  <c r="Z5032" i="2" s="1"/>
  <c r="X5032" i="2"/>
  <c r="T4814" i="2"/>
  <c r="Y4814" i="2" s="1"/>
  <c r="Z4814" i="2" s="1"/>
  <c r="X4814" i="2"/>
  <c r="T4818" i="2"/>
  <c r="Y4818" i="2" s="1"/>
  <c r="Z4818" i="2" s="1"/>
  <c r="X4818" i="2"/>
  <c r="T4822" i="2"/>
  <c r="Y4822" i="2" s="1"/>
  <c r="Z4822" i="2" s="1"/>
  <c r="X4822" i="2"/>
  <c r="T4826" i="2"/>
  <c r="Y4826" i="2" s="1"/>
  <c r="Z4826" i="2" s="1"/>
  <c r="X4826" i="2"/>
  <c r="T4830" i="2"/>
  <c r="Y4830" i="2" s="1"/>
  <c r="Z4830" i="2" s="1"/>
  <c r="X4830" i="2"/>
  <c r="T4834" i="2"/>
  <c r="Y4834" i="2" s="1"/>
  <c r="Z4834" i="2" s="1"/>
  <c r="X4834" i="2"/>
  <c r="T4838" i="2"/>
  <c r="Y4838" i="2" s="1"/>
  <c r="Z4838" i="2" s="1"/>
  <c r="X4838" i="2"/>
  <c r="T4842" i="2"/>
  <c r="Y4842" i="2" s="1"/>
  <c r="Z4842" i="2" s="1"/>
  <c r="X4842" i="2"/>
  <c r="T4846" i="2"/>
  <c r="Y4846" i="2" s="1"/>
  <c r="Z4846" i="2" s="1"/>
  <c r="X4846" i="2"/>
  <c r="T4887" i="2"/>
  <c r="Y4887" i="2" s="1"/>
  <c r="Z4887" i="2" s="1"/>
  <c r="X4887" i="2"/>
  <c r="T4891" i="2"/>
  <c r="Y4891" i="2" s="1"/>
  <c r="Z4891" i="2" s="1"/>
  <c r="X4891" i="2"/>
  <c r="T4895" i="2"/>
  <c r="Y4895" i="2" s="1"/>
  <c r="Z4895" i="2" s="1"/>
  <c r="X4895" i="2"/>
  <c r="T4899" i="2"/>
  <c r="Y4899" i="2" s="1"/>
  <c r="Z4899" i="2" s="1"/>
  <c r="X4899" i="2"/>
  <c r="T4903" i="2"/>
  <c r="Y4903" i="2" s="1"/>
  <c r="Z4903" i="2" s="1"/>
  <c r="X4903" i="2"/>
  <c r="T4907" i="2"/>
  <c r="Y4907" i="2" s="1"/>
  <c r="Z4907" i="2" s="1"/>
  <c r="X4907" i="2"/>
  <c r="T4911" i="2"/>
  <c r="Y4911" i="2" s="1"/>
  <c r="Z4911" i="2" s="1"/>
  <c r="X4911" i="2"/>
  <c r="T4915" i="2"/>
  <c r="Y4915" i="2" s="1"/>
  <c r="Z4915" i="2" s="1"/>
  <c r="X4915" i="2"/>
  <c r="T4918" i="2"/>
  <c r="Y4918" i="2" s="1"/>
  <c r="Z4918" i="2" s="1"/>
  <c r="X4918" i="2"/>
  <c r="T4922" i="2"/>
  <c r="Y4922" i="2" s="1"/>
  <c r="Z4922" i="2" s="1"/>
  <c r="X4922" i="2"/>
  <c r="T5037" i="2"/>
  <c r="Y5037" i="2" s="1"/>
  <c r="Z5037" i="2" s="1"/>
  <c r="X5037" i="2"/>
  <c r="T5041" i="2"/>
  <c r="Y5041" i="2" s="1"/>
  <c r="Z5041" i="2" s="1"/>
  <c r="X5041" i="2"/>
  <c r="T5045" i="2"/>
  <c r="Y5045" i="2" s="1"/>
  <c r="Z5045" i="2" s="1"/>
  <c r="X5045" i="2"/>
  <c r="T5049" i="2"/>
  <c r="Y5049" i="2" s="1"/>
  <c r="Z5049" i="2" s="1"/>
  <c r="X5049" i="2"/>
  <c r="T5053" i="2"/>
  <c r="Y5053" i="2" s="1"/>
  <c r="Z5053" i="2" s="1"/>
  <c r="X5053" i="2"/>
  <c r="T5057" i="2"/>
  <c r="Y5057" i="2" s="1"/>
  <c r="Z5057" i="2" s="1"/>
  <c r="X5057" i="2"/>
  <c r="T5061" i="2"/>
  <c r="Y5061" i="2" s="1"/>
  <c r="Z5061" i="2" s="1"/>
  <c r="X5061" i="2"/>
  <c r="T5065" i="2"/>
  <c r="Y5065" i="2" s="1"/>
  <c r="Z5065" i="2" s="1"/>
  <c r="X5065" i="2"/>
  <c r="T5069" i="2"/>
  <c r="Y5069" i="2" s="1"/>
  <c r="Z5069" i="2" s="1"/>
  <c r="X5069" i="2"/>
  <c r="T5073" i="2"/>
  <c r="Y5073" i="2" s="1"/>
  <c r="Z5073" i="2" s="1"/>
  <c r="X5073" i="2"/>
  <c r="T5077" i="2"/>
  <c r="Y5077" i="2" s="1"/>
  <c r="Z5077" i="2" s="1"/>
  <c r="X5077" i="2"/>
  <c r="T5081" i="2"/>
  <c r="Y5081" i="2" s="1"/>
  <c r="Z5081" i="2" s="1"/>
  <c r="X5081" i="2"/>
  <c r="T5085" i="2"/>
  <c r="Y5085" i="2" s="1"/>
  <c r="Z5085" i="2" s="1"/>
  <c r="X5085" i="2"/>
  <c r="T5089" i="2"/>
  <c r="Y5089" i="2" s="1"/>
  <c r="Z5089" i="2" s="1"/>
  <c r="X5089" i="2"/>
  <c r="T5092" i="2"/>
  <c r="Y5092" i="2" s="1"/>
  <c r="Z5092" i="2" s="1"/>
  <c r="T5096" i="2"/>
  <c r="Y5096" i="2" s="1"/>
  <c r="Z5096" i="2" s="1"/>
  <c r="X5096" i="2"/>
  <c r="T5100" i="2"/>
  <c r="Y5100" i="2" s="1"/>
  <c r="Z5100" i="2" s="1"/>
  <c r="X5100" i="2"/>
  <c r="T5104" i="2"/>
  <c r="Y5104" i="2" s="1"/>
  <c r="Z5104" i="2" s="1"/>
  <c r="X5104" i="2"/>
  <c r="T5108" i="2"/>
  <c r="Y5108" i="2" s="1"/>
  <c r="Z5108" i="2" s="1"/>
  <c r="X5108" i="2"/>
  <c r="T4927" i="2"/>
  <c r="Y4927" i="2" s="1"/>
  <c r="Z4927" i="2" s="1"/>
  <c r="X4927" i="2"/>
  <c r="T4931" i="2"/>
  <c r="Y4931" i="2" s="1"/>
  <c r="Z4931" i="2" s="1"/>
  <c r="X4931" i="2"/>
  <c r="T4935" i="2"/>
  <c r="Y4935" i="2" s="1"/>
  <c r="Z4935" i="2" s="1"/>
  <c r="X4935" i="2"/>
  <c r="T4943" i="2"/>
  <c r="Y4943" i="2" s="1"/>
  <c r="Z4943" i="2" s="1"/>
  <c r="X4943" i="2"/>
  <c r="T4947" i="2"/>
  <c r="Y4947" i="2" s="1"/>
  <c r="Z4947" i="2" s="1"/>
  <c r="X4947" i="2"/>
  <c r="T4951" i="2"/>
  <c r="Y4951" i="2" s="1"/>
  <c r="Z4951" i="2" s="1"/>
  <c r="X4951" i="2"/>
  <c r="T4955" i="2"/>
  <c r="Y4955" i="2" s="1"/>
  <c r="Z4955" i="2" s="1"/>
  <c r="X4955" i="2"/>
  <c r="T4959" i="2"/>
  <c r="Y4959" i="2" s="1"/>
  <c r="Z4959" i="2" s="1"/>
  <c r="X4959" i="2"/>
  <c r="T5111" i="2"/>
  <c r="Y5111" i="2" s="1"/>
  <c r="Z5111" i="2" s="1"/>
  <c r="X5111" i="2"/>
  <c r="T5115" i="2"/>
  <c r="Y5115" i="2" s="1"/>
  <c r="Z5115" i="2" s="1"/>
  <c r="X5115" i="2"/>
  <c r="T5119" i="2"/>
  <c r="Y5119" i="2" s="1"/>
  <c r="Z5119" i="2" s="1"/>
  <c r="X5119" i="2"/>
  <c r="T5123" i="2"/>
  <c r="Y5123" i="2" s="1"/>
  <c r="Z5123" i="2" s="1"/>
  <c r="X5123" i="2"/>
  <c r="T5130" i="2"/>
  <c r="Y5130" i="2" s="1"/>
  <c r="Z5130" i="2" s="1"/>
  <c r="X5130" i="2"/>
  <c r="T5134" i="2"/>
  <c r="Y5134" i="2" s="1"/>
  <c r="Z5134" i="2" s="1"/>
  <c r="X5134" i="2"/>
  <c r="T5138" i="2"/>
  <c r="Y5138" i="2" s="1"/>
  <c r="Z5138" i="2" s="1"/>
  <c r="X5138" i="2"/>
  <c r="T5142" i="2"/>
  <c r="Y5142" i="2" s="1"/>
  <c r="Z5142" i="2" s="1"/>
  <c r="X5142" i="2"/>
  <c r="T5146" i="2"/>
  <c r="Y5146" i="2" s="1"/>
  <c r="Z5146" i="2" s="1"/>
  <c r="X5146" i="2"/>
  <c r="T5150" i="2"/>
  <c r="Y5150" i="2" s="1"/>
  <c r="Z5150" i="2" s="1"/>
  <c r="X5150" i="2"/>
  <c r="T5154" i="2"/>
  <c r="Y5154" i="2" s="1"/>
  <c r="Z5154" i="2" s="1"/>
  <c r="X5154" i="2"/>
  <c r="T5158" i="2"/>
  <c r="Y5158" i="2" s="1"/>
  <c r="Z5158" i="2" s="1"/>
  <c r="X5158" i="2"/>
  <c r="T5162" i="2"/>
  <c r="Y5162" i="2" s="1"/>
  <c r="Z5162" i="2" s="1"/>
  <c r="X5162" i="2"/>
  <c r="T5166" i="2"/>
  <c r="Y5166" i="2" s="1"/>
  <c r="Z5166" i="2" s="1"/>
  <c r="X5166" i="2"/>
  <c r="T5170" i="2"/>
  <c r="Y5170" i="2" s="1"/>
  <c r="Z5170" i="2" s="1"/>
  <c r="X5170" i="2"/>
  <c r="T5174" i="2"/>
  <c r="Y5174" i="2" s="1"/>
  <c r="Z5174" i="2" s="1"/>
  <c r="X5174" i="2"/>
  <c r="T5178" i="2"/>
  <c r="Y5178" i="2" s="1"/>
  <c r="Z5178" i="2" s="1"/>
  <c r="X5178" i="2"/>
  <c r="T5182" i="2"/>
  <c r="Y5182" i="2" s="1"/>
  <c r="Z5182" i="2" s="1"/>
  <c r="X5182" i="2"/>
  <c r="T5186" i="2"/>
  <c r="Y5186" i="2" s="1"/>
  <c r="Z5186" i="2" s="1"/>
  <c r="X5186" i="2"/>
  <c r="T5190" i="2"/>
  <c r="Y5190" i="2" s="1"/>
  <c r="Z5190" i="2" s="1"/>
  <c r="X5190" i="2"/>
  <c r="T5194" i="2"/>
  <c r="Y5194" i="2" s="1"/>
  <c r="Z5194" i="2" s="1"/>
  <c r="X5194" i="2"/>
  <c r="T5198" i="2"/>
  <c r="Y5198" i="2" s="1"/>
  <c r="Z5198" i="2" s="1"/>
  <c r="X5198" i="2"/>
  <c r="T5202" i="2"/>
  <c r="Y5202" i="2" s="1"/>
  <c r="Z5202" i="2" s="1"/>
  <c r="X5202" i="2"/>
  <c r="T5206" i="2"/>
  <c r="Y5206" i="2" s="1"/>
  <c r="Z5206" i="2" s="1"/>
  <c r="X5206" i="2"/>
  <c r="T5210" i="2"/>
  <c r="Y5210" i="2" s="1"/>
  <c r="Z5210" i="2" s="1"/>
  <c r="X5210" i="2"/>
  <c r="T5214" i="2"/>
  <c r="Y5214" i="2" s="1"/>
  <c r="Z5214" i="2" s="1"/>
  <c r="X5214" i="2"/>
  <c r="T5218" i="2"/>
  <c r="Y5218" i="2" s="1"/>
  <c r="Z5218" i="2" s="1"/>
  <c r="X5218" i="2"/>
  <c r="T5222" i="2"/>
  <c r="Y5222" i="2" s="1"/>
  <c r="Z5222" i="2" s="1"/>
  <c r="X5222" i="2"/>
  <c r="T5226" i="2"/>
  <c r="Y5226" i="2" s="1"/>
  <c r="Z5226" i="2" s="1"/>
  <c r="X5226" i="2"/>
  <c r="T5230" i="2"/>
  <c r="Y5230" i="2" s="1"/>
  <c r="Z5230" i="2" s="1"/>
  <c r="X5230" i="2"/>
  <c r="T5234" i="2"/>
  <c r="Y5234" i="2" s="1"/>
  <c r="Z5234" i="2" s="1"/>
  <c r="X5234" i="2"/>
  <c r="T5242" i="2"/>
  <c r="Y5242" i="2" s="1"/>
  <c r="Z5242" i="2" s="1"/>
  <c r="X5242" i="2"/>
  <c r="T5246" i="2"/>
  <c r="Y5246" i="2" s="1"/>
  <c r="Z5246" i="2" s="1"/>
  <c r="X5246" i="2"/>
  <c r="T5250" i="2"/>
  <c r="Y5250" i="2" s="1"/>
  <c r="Z5250" i="2" s="1"/>
  <c r="X5250" i="2"/>
  <c r="T5254" i="2"/>
  <c r="Y5254" i="2" s="1"/>
  <c r="Z5254" i="2" s="1"/>
  <c r="X5254" i="2"/>
  <c r="T5368" i="2"/>
  <c r="Y5368" i="2" s="1"/>
  <c r="Z5368" i="2" s="1"/>
  <c r="X5368" i="2"/>
  <c r="T5372" i="2"/>
  <c r="Y5372" i="2" s="1"/>
  <c r="Z5372" i="2" s="1"/>
  <c r="X5372" i="2"/>
  <c r="T5376" i="2"/>
  <c r="Y5376" i="2" s="1"/>
  <c r="Z5376" i="2" s="1"/>
  <c r="X5376" i="2"/>
  <c r="T5380" i="2"/>
  <c r="Y5380" i="2" s="1"/>
  <c r="Z5380" i="2" s="1"/>
  <c r="X5380" i="2"/>
  <c r="T5384" i="2"/>
  <c r="Y5384" i="2" s="1"/>
  <c r="Z5384" i="2" s="1"/>
  <c r="X5384" i="2"/>
  <c r="T5388" i="2"/>
  <c r="Y5388" i="2" s="1"/>
  <c r="Z5388" i="2" s="1"/>
  <c r="X5388" i="2"/>
  <c r="T5392" i="2"/>
  <c r="Y5392" i="2" s="1"/>
  <c r="Z5392" i="2" s="1"/>
  <c r="X5392" i="2"/>
  <c r="T5396" i="2"/>
  <c r="Y5396" i="2" s="1"/>
  <c r="Z5396" i="2" s="1"/>
  <c r="X5396" i="2"/>
  <c r="T5400" i="2"/>
  <c r="Y5400" i="2" s="1"/>
  <c r="Z5400" i="2" s="1"/>
  <c r="X5400" i="2"/>
  <c r="T5404" i="2"/>
  <c r="Y5404" i="2" s="1"/>
  <c r="Z5404" i="2" s="1"/>
  <c r="X5404" i="2"/>
  <c r="T6000" i="2"/>
  <c r="Y6000" i="2" s="1"/>
  <c r="Z6000" i="2" s="1"/>
  <c r="X6000" i="2"/>
  <c r="T6004" i="2"/>
  <c r="Y6004" i="2" s="1"/>
  <c r="Z6004" i="2" s="1"/>
  <c r="X6004" i="2"/>
  <c r="T6008" i="2"/>
  <c r="Y6008" i="2" s="1"/>
  <c r="Z6008" i="2" s="1"/>
  <c r="X6008" i="2"/>
  <c r="T6012" i="2"/>
  <c r="Y6012" i="2" s="1"/>
  <c r="Z6012" i="2" s="1"/>
  <c r="X6012" i="2"/>
  <c r="T6016" i="2"/>
  <c r="Y6016" i="2" s="1"/>
  <c r="Z6016" i="2" s="1"/>
  <c r="X6016" i="2"/>
  <c r="T6020" i="2"/>
  <c r="Y6020" i="2" s="1"/>
  <c r="Z6020" i="2" s="1"/>
  <c r="X6020" i="2"/>
  <c r="T6023" i="2"/>
  <c r="Y6023" i="2" s="1"/>
  <c r="Z6023" i="2" s="1"/>
  <c r="X6023" i="2"/>
  <c r="T6027" i="2"/>
  <c r="Y6027" i="2" s="1"/>
  <c r="Z6027" i="2" s="1"/>
  <c r="X6027" i="2"/>
  <c r="T6031" i="2"/>
  <c r="Y6031" i="2" s="1"/>
  <c r="Z6031" i="2" s="1"/>
  <c r="X6031" i="2"/>
  <c r="T5406" i="2"/>
  <c r="Y5406" i="2" s="1"/>
  <c r="Z5406" i="2" s="1"/>
  <c r="X5406" i="2"/>
  <c r="T5410" i="2"/>
  <c r="Y5410" i="2" s="1"/>
  <c r="Z5410" i="2" s="1"/>
  <c r="X5410" i="2"/>
  <c r="T5414" i="2"/>
  <c r="Y5414" i="2" s="1"/>
  <c r="Z5414" i="2" s="1"/>
  <c r="X5414" i="2"/>
  <c r="T5418" i="2"/>
  <c r="Y5418" i="2" s="1"/>
  <c r="Z5418" i="2" s="1"/>
  <c r="X5418" i="2"/>
  <c r="T5422" i="2"/>
  <c r="Y5422" i="2" s="1"/>
  <c r="Z5422" i="2" s="1"/>
  <c r="X5422" i="2"/>
  <c r="T5426" i="2"/>
  <c r="Y5426" i="2" s="1"/>
  <c r="Z5426" i="2" s="1"/>
  <c r="X5426" i="2"/>
  <c r="T5430" i="2"/>
  <c r="Y5430" i="2" s="1"/>
  <c r="Z5430" i="2" s="1"/>
  <c r="X5430" i="2"/>
  <c r="T5434" i="2"/>
  <c r="Y5434" i="2" s="1"/>
  <c r="Z5434" i="2" s="1"/>
  <c r="X5434" i="2"/>
  <c r="T5438" i="2"/>
  <c r="Y5438" i="2" s="1"/>
  <c r="Z5438" i="2" s="1"/>
  <c r="X5438" i="2"/>
  <c r="T5553" i="2"/>
  <c r="Y5553" i="2" s="1"/>
  <c r="Z5553" i="2" s="1"/>
  <c r="X5553" i="2"/>
  <c r="T5557" i="2"/>
  <c r="Y5557" i="2" s="1"/>
  <c r="Z5557" i="2" s="1"/>
  <c r="X5557" i="2"/>
  <c r="T5561" i="2"/>
  <c r="Y5561" i="2" s="1"/>
  <c r="Z5561" i="2" s="1"/>
  <c r="X5561" i="2"/>
  <c r="T5565" i="2"/>
  <c r="Y5565" i="2" s="1"/>
  <c r="Z5565" i="2" s="1"/>
  <c r="X5565" i="2"/>
  <c r="T5568" i="2"/>
  <c r="Y5568" i="2" s="1"/>
  <c r="Z5568" i="2" s="1"/>
  <c r="T5572" i="2"/>
  <c r="Y5572" i="2" s="1"/>
  <c r="Z5572" i="2" s="1"/>
  <c r="X5572" i="2"/>
  <c r="T5576" i="2"/>
  <c r="Y5576" i="2" s="1"/>
  <c r="Z5576" i="2" s="1"/>
  <c r="X5576" i="2"/>
  <c r="T5580" i="2"/>
  <c r="Y5580" i="2" s="1"/>
  <c r="Z5580" i="2" s="1"/>
  <c r="X5580" i="2"/>
  <c r="T5584" i="2"/>
  <c r="Y5584" i="2" s="1"/>
  <c r="Z5584" i="2" s="1"/>
  <c r="X5584" i="2"/>
  <c r="T5588" i="2"/>
  <c r="Y5588" i="2" s="1"/>
  <c r="Z5588" i="2" s="1"/>
  <c r="X5588" i="2"/>
  <c r="T5666" i="2"/>
  <c r="Y5666" i="2" s="1"/>
  <c r="Z5666" i="2" s="1"/>
  <c r="X5666" i="2"/>
  <c r="T5670" i="2"/>
  <c r="Y5670" i="2" s="1"/>
  <c r="Z5670" i="2" s="1"/>
  <c r="X5670" i="2"/>
  <c r="T5674" i="2"/>
  <c r="Y5674" i="2" s="1"/>
  <c r="Z5674" i="2" s="1"/>
  <c r="X5674" i="2"/>
  <c r="T5678" i="2"/>
  <c r="Y5678" i="2" s="1"/>
  <c r="Z5678" i="2" s="1"/>
  <c r="X5678" i="2"/>
  <c r="T5682" i="2"/>
  <c r="Y5682" i="2" s="1"/>
  <c r="Z5682" i="2" s="1"/>
  <c r="X5682" i="2"/>
  <c r="T5686" i="2"/>
  <c r="Y5686" i="2" s="1"/>
  <c r="Z5686" i="2" s="1"/>
  <c r="X5686" i="2"/>
  <c r="T5690" i="2"/>
  <c r="Y5690" i="2" s="1"/>
  <c r="Z5690" i="2" s="1"/>
  <c r="X5690" i="2"/>
  <c r="T5694" i="2"/>
  <c r="Y5694" i="2" s="1"/>
  <c r="Z5694" i="2" s="1"/>
  <c r="X5694" i="2"/>
  <c r="T5698" i="2"/>
  <c r="Y5698" i="2" s="1"/>
  <c r="Z5698" i="2" s="1"/>
  <c r="X5698" i="2"/>
  <c r="T5517" i="2"/>
  <c r="Y5517" i="2" s="1"/>
  <c r="Z5517" i="2" s="1"/>
  <c r="X5517" i="2"/>
  <c r="X5521" i="2"/>
  <c r="T5521" i="2"/>
  <c r="Y5521" i="2" s="1"/>
  <c r="Z5521" i="2" s="1"/>
  <c r="T6089" i="2"/>
  <c r="Y6089" i="2" s="1"/>
  <c r="Z6089" i="2" s="1"/>
  <c r="X6089" i="2"/>
  <c r="T6093" i="2"/>
  <c r="Y6093" i="2" s="1"/>
  <c r="Z6093" i="2" s="1"/>
  <c r="X6093" i="2"/>
  <c r="T6097" i="2"/>
  <c r="Y6097" i="2" s="1"/>
  <c r="Z6097" i="2" s="1"/>
  <c r="X6097" i="2"/>
  <c r="T6104" i="2"/>
  <c r="Y6104" i="2" s="1"/>
  <c r="Z6104" i="2" s="1"/>
  <c r="X6104" i="2"/>
  <c r="T5479" i="2"/>
  <c r="Y5479" i="2" s="1"/>
  <c r="Z5479" i="2" s="1"/>
  <c r="X5479" i="2"/>
  <c r="T5483" i="2"/>
  <c r="Y5483" i="2" s="1"/>
  <c r="Z5483" i="2" s="1"/>
  <c r="X5483" i="2"/>
  <c r="T5487" i="2"/>
  <c r="Y5487" i="2" s="1"/>
  <c r="Z5487" i="2" s="1"/>
  <c r="X5487" i="2"/>
  <c r="T5491" i="2"/>
  <c r="Y5491" i="2" s="1"/>
  <c r="Z5491" i="2" s="1"/>
  <c r="X5491" i="2"/>
  <c r="T5494" i="2"/>
  <c r="Y5494" i="2" s="1"/>
  <c r="Z5494" i="2" s="1"/>
  <c r="X5494" i="2"/>
  <c r="T5498" i="2"/>
  <c r="Y5498" i="2" s="1"/>
  <c r="Z5498" i="2" s="1"/>
  <c r="X5498" i="2"/>
  <c r="T5502" i="2"/>
  <c r="Y5502" i="2" s="1"/>
  <c r="Z5502" i="2" s="1"/>
  <c r="X5502" i="2"/>
  <c r="T5506" i="2"/>
  <c r="Y5506" i="2" s="1"/>
  <c r="Z5506" i="2" s="1"/>
  <c r="X5506" i="2"/>
  <c r="T5510" i="2"/>
  <c r="Y5510" i="2" s="1"/>
  <c r="Z5510" i="2" s="1"/>
  <c r="X5510" i="2"/>
  <c r="T5514" i="2"/>
  <c r="Y5514" i="2" s="1"/>
  <c r="Z5514" i="2" s="1"/>
  <c r="X5514" i="2"/>
  <c r="T6184" i="2"/>
  <c r="Y6184" i="2" s="1"/>
  <c r="Z6184" i="2" s="1"/>
  <c r="X6184" i="2"/>
  <c r="T6188" i="2"/>
  <c r="Y6188" i="2" s="1"/>
  <c r="Z6188" i="2" s="1"/>
  <c r="X6188" i="2"/>
  <c r="T6192" i="2"/>
  <c r="Y6192" i="2" s="1"/>
  <c r="Z6192" i="2" s="1"/>
  <c r="X6192" i="2"/>
  <c r="T6196" i="2"/>
  <c r="Y6196" i="2" s="1"/>
  <c r="Z6196" i="2" s="1"/>
  <c r="X6196" i="2"/>
  <c r="T6200" i="2"/>
  <c r="Y6200" i="2" s="1"/>
  <c r="Z6200" i="2" s="1"/>
  <c r="X6200" i="2"/>
  <c r="T6204" i="2"/>
  <c r="Y6204" i="2" s="1"/>
  <c r="Z6204" i="2" s="1"/>
  <c r="X6204" i="2"/>
  <c r="T6208" i="2"/>
  <c r="Y6208" i="2" s="1"/>
  <c r="Z6208" i="2" s="1"/>
  <c r="X6208" i="2"/>
  <c r="T6215" i="2"/>
  <c r="Y6215" i="2" s="1"/>
  <c r="Z6215" i="2" s="1"/>
  <c r="X6215" i="2"/>
  <c r="T1224" i="2"/>
  <c r="Y1224" i="2" s="1"/>
  <c r="Z1224" i="2" s="1"/>
  <c r="X1224" i="2"/>
  <c r="T1228" i="2"/>
  <c r="Y1228" i="2" s="1"/>
  <c r="Z1228" i="2" s="1"/>
  <c r="X1228" i="2"/>
  <c r="T1232" i="2"/>
  <c r="Y1232" i="2" s="1"/>
  <c r="Z1232" i="2" s="1"/>
  <c r="X1232" i="2"/>
  <c r="T1236" i="2"/>
  <c r="Y1236" i="2" s="1"/>
  <c r="Z1236" i="2" s="1"/>
  <c r="X1236" i="2"/>
  <c r="T1240" i="2"/>
  <c r="Y1240" i="2" s="1"/>
  <c r="Z1240" i="2" s="1"/>
  <c r="X1240" i="2"/>
  <c r="X1244" i="2"/>
  <c r="T1244" i="2"/>
  <c r="Y1244" i="2" s="1"/>
  <c r="Z1244" i="2" s="1"/>
  <c r="T6312" i="2"/>
  <c r="Y6312" i="2" s="1"/>
  <c r="Z6312" i="2" s="1"/>
  <c r="X6312" i="2"/>
  <c r="T6316" i="2"/>
  <c r="Y6316" i="2" s="1"/>
  <c r="Z6316" i="2" s="1"/>
  <c r="X6316" i="2"/>
  <c r="T6320" i="2"/>
  <c r="Y6320" i="2" s="1"/>
  <c r="Z6320" i="2" s="1"/>
  <c r="X6320" i="2"/>
  <c r="T6323" i="2"/>
  <c r="Y6323" i="2" s="1"/>
  <c r="Z6323" i="2" s="1"/>
  <c r="X6323" i="2"/>
  <c r="T6327" i="2"/>
  <c r="Y6327" i="2" s="1"/>
  <c r="Z6327" i="2" s="1"/>
  <c r="X6327" i="2"/>
  <c r="T6223" i="2"/>
  <c r="Y6223" i="2" s="1"/>
  <c r="Z6223" i="2" s="1"/>
  <c r="X6223" i="2"/>
  <c r="T6227" i="2"/>
  <c r="Y6227" i="2" s="1"/>
  <c r="Z6227" i="2" s="1"/>
  <c r="X6227" i="2"/>
  <c r="T6231" i="2"/>
  <c r="Y6231" i="2" s="1"/>
  <c r="Z6231" i="2" s="1"/>
  <c r="X6231" i="2"/>
  <c r="T6234" i="2"/>
  <c r="Y6234" i="2" s="1"/>
  <c r="Z6234" i="2" s="1"/>
  <c r="X6234" i="2"/>
  <c r="T6238" i="2"/>
  <c r="Y6238" i="2" s="1"/>
  <c r="Z6238" i="2" s="1"/>
  <c r="X6238" i="2"/>
  <c r="T6245" i="2"/>
  <c r="Y6245" i="2" s="1"/>
  <c r="Z6245" i="2" s="1"/>
  <c r="X6245" i="2"/>
  <c r="T6249" i="2"/>
  <c r="Y6249" i="2" s="1"/>
  <c r="Z6249" i="2" s="1"/>
  <c r="X6249" i="2"/>
  <c r="T6253" i="2"/>
  <c r="Y6253" i="2" s="1"/>
  <c r="Z6253" i="2" s="1"/>
  <c r="X6253" i="2"/>
  <c r="T6516" i="2"/>
  <c r="Y6516" i="2" s="1"/>
  <c r="Z6516" i="2" s="1"/>
  <c r="X6516" i="2"/>
  <c r="T6520" i="2"/>
  <c r="Y6520" i="2" s="1"/>
  <c r="Z6520" i="2" s="1"/>
  <c r="X6520" i="2"/>
  <c r="T6527" i="2"/>
  <c r="Y6527" i="2" s="1"/>
  <c r="Z6527" i="2" s="1"/>
  <c r="X6527" i="2"/>
  <c r="T6531" i="2"/>
  <c r="Y6531" i="2" s="1"/>
  <c r="Z6531" i="2" s="1"/>
  <c r="X6531" i="2"/>
  <c r="T6535" i="2"/>
  <c r="Y6535" i="2" s="1"/>
  <c r="Z6535" i="2" s="1"/>
  <c r="X6535" i="2"/>
  <c r="T6539" i="2"/>
  <c r="Y6539" i="2" s="1"/>
  <c r="Z6539" i="2" s="1"/>
  <c r="X6539" i="2"/>
  <c r="T6546" i="2"/>
  <c r="Y6546" i="2" s="1"/>
  <c r="Z6546" i="2" s="1"/>
  <c r="X6546" i="2"/>
  <c r="T6550" i="2"/>
  <c r="Y6550" i="2" s="1"/>
  <c r="Z6550" i="2" s="1"/>
  <c r="X6550" i="2"/>
  <c r="T6369" i="2"/>
  <c r="Y6369" i="2" s="1"/>
  <c r="Z6369" i="2" s="1"/>
  <c r="X6369" i="2"/>
  <c r="T6373" i="2"/>
  <c r="Y6373" i="2" s="1"/>
  <c r="Z6373" i="2" s="1"/>
  <c r="X6373" i="2"/>
  <c r="T6377" i="2"/>
  <c r="Y6377" i="2" s="1"/>
  <c r="Z6377" i="2" s="1"/>
  <c r="X6377" i="2"/>
  <c r="T6384" i="2"/>
  <c r="Y6384" i="2" s="1"/>
  <c r="Z6384" i="2" s="1"/>
  <c r="X6384" i="2"/>
  <c r="T6388" i="2"/>
  <c r="Y6388" i="2" s="1"/>
  <c r="Z6388" i="2" s="1"/>
  <c r="X6388" i="2"/>
  <c r="T6392" i="2"/>
  <c r="Y6392" i="2" s="1"/>
  <c r="Z6392" i="2" s="1"/>
  <c r="X6392" i="2"/>
  <c r="T6396" i="2"/>
  <c r="Y6396" i="2" s="1"/>
  <c r="Z6396" i="2" s="1"/>
  <c r="X6396" i="2"/>
  <c r="T6400" i="2"/>
  <c r="Y6400" i="2" s="1"/>
  <c r="Z6400" i="2" s="1"/>
  <c r="X6400" i="2"/>
  <c r="T6403" i="2"/>
  <c r="Y6403" i="2" s="1"/>
  <c r="Z6403" i="2" s="1"/>
  <c r="X6403" i="2"/>
  <c r="T6407" i="2"/>
  <c r="Y6407" i="2" s="1"/>
  <c r="Z6407" i="2" s="1"/>
  <c r="X6407" i="2"/>
  <c r="T6411" i="2"/>
  <c r="Y6411" i="2" s="1"/>
  <c r="Z6411" i="2" s="1"/>
  <c r="X6411" i="2"/>
  <c r="T6415" i="2"/>
  <c r="Y6415" i="2" s="1"/>
  <c r="Z6415" i="2" s="1"/>
  <c r="X6415" i="2"/>
  <c r="X6422" i="2"/>
  <c r="T6422" i="2"/>
  <c r="Y6422" i="2" s="1"/>
  <c r="Z6422" i="2" s="1"/>
  <c r="T6478" i="2"/>
  <c r="Y6478" i="2" s="1"/>
  <c r="Z6478" i="2" s="1"/>
  <c r="X6478" i="2"/>
  <c r="T6482" i="2"/>
  <c r="Y6482" i="2" s="1"/>
  <c r="Z6482" i="2" s="1"/>
  <c r="X6482" i="2"/>
  <c r="T6486" i="2"/>
  <c r="Y6486" i="2" s="1"/>
  <c r="Z6486" i="2" s="1"/>
  <c r="X6486" i="2"/>
  <c r="T6496" i="2"/>
  <c r="Y6496" i="2" s="1"/>
  <c r="Z6496" i="2" s="1"/>
  <c r="X6496" i="2"/>
  <c r="T6500" i="2"/>
  <c r="Y6500" i="2" s="1"/>
  <c r="Z6500" i="2" s="1"/>
  <c r="X6500" i="2"/>
  <c r="T6504" i="2"/>
  <c r="Y6504" i="2" s="1"/>
  <c r="Z6504" i="2" s="1"/>
  <c r="X6504" i="2"/>
  <c r="T6508" i="2"/>
  <c r="Y6508" i="2" s="1"/>
  <c r="Z6508" i="2" s="1"/>
  <c r="X6508" i="2"/>
  <c r="T6511" i="2"/>
  <c r="Y6511" i="2" s="1"/>
  <c r="Z6511" i="2" s="1"/>
  <c r="X6511" i="2"/>
  <c r="T6552" i="2"/>
  <c r="Y6552" i="2" s="1"/>
  <c r="Z6552" i="2" s="1"/>
  <c r="X6552" i="2"/>
  <c r="T6556" i="2"/>
  <c r="Y6556" i="2" s="1"/>
  <c r="Z6556" i="2" s="1"/>
  <c r="X6556" i="2"/>
  <c r="T6560" i="2"/>
  <c r="Y6560" i="2" s="1"/>
  <c r="Z6560" i="2" s="1"/>
  <c r="X6560" i="2"/>
  <c r="T6563" i="2"/>
  <c r="Y6563" i="2" s="1"/>
  <c r="Z6563" i="2" s="1"/>
  <c r="X6563" i="2"/>
  <c r="T6567" i="2"/>
  <c r="Y6567" i="2" s="1"/>
  <c r="Z6567" i="2" s="1"/>
  <c r="X6567" i="2"/>
  <c r="T6574" i="2"/>
  <c r="Y6574" i="2" s="1"/>
  <c r="Z6574" i="2" s="1"/>
  <c r="X6574" i="2"/>
  <c r="T6580" i="2"/>
  <c r="Y6580" i="2" s="1"/>
  <c r="Z6580" i="2" s="1"/>
  <c r="X6580" i="2"/>
  <c r="T6586" i="2"/>
  <c r="Y6586" i="2" s="1"/>
  <c r="Z6586" i="2" s="1"/>
  <c r="X6586" i="2"/>
  <c r="T6256" i="2"/>
  <c r="Y6256" i="2" s="1"/>
  <c r="Z6256" i="2" s="1"/>
  <c r="X6256" i="2"/>
  <c r="T6259" i="2"/>
  <c r="Y6259" i="2" s="1"/>
  <c r="Z6259" i="2" s="1"/>
  <c r="X6259" i="2"/>
  <c r="X6262" i="2"/>
  <c r="T6262" i="2"/>
  <c r="Y6262" i="2" s="1"/>
  <c r="Z6262" i="2" s="1"/>
  <c r="T6269" i="2"/>
  <c r="Y6269" i="2" s="1"/>
  <c r="Z6269" i="2" s="1"/>
  <c r="X6269" i="2"/>
  <c r="T6272" i="2"/>
  <c r="Y6272" i="2" s="1"/>
  <c r="Z6272" i="2" s="1"/>
  <c r="X6272" i="2"/>
  <c r="T6287" i="2"/>
  <c r="Y6287" i="2" s="1"/>
  <c r="Z6287" i="2" s="1"/>
  <c r="X6287" i="2"/>
  <c r="T6589" i="2"/>
  <c r="Y6589" i="2" s="1"/>
  <c r="Z6589" i="2" s="1"/>
  <c r="X6589" i="2"/>
  <c r="T6593" i="2"/>
  <c r="Y6593" i="2" s="1"/>
  <c r="Z6593" i="2" s="1"/>
  <c r="X6593" i="2"/>
  <c r="X6596" i="2"/>
  <c r="T6596" i="2"/>
  <c r="Y6596" i="2" s="1"/>
  <c r="Z6596" i="2" s="1"/>
  <c r="T6608" i="2"/>
  <c r="Y6608" i="2" s="1"/>
  <c r="Z6608" i="2" s="1"/>
  <c r="X6608" i="2"/>
  <c r="T6622" i="2"/>
  <c r="Y6622" i="2" s="1"/>
  <c r="Z6622" i="2" s="1"/>
  <c r="X6622" i="2"/>
  <c r="T6628" i="2"/>
  <c r="Y6628" i="2" s="1"/>
  <c r="Z6628" i="2" s="1"/>
  <c r="X6628" i="2"/>
  <c r="T6631" i="2"/>
  <c r="Y6631" i="2" s="1"/>
  <c r="Z6631" i="2" s="1"/>
  <c r="X6631" i="2"/>
  <c r="T6635" i="2"/>
  <c r="Y6635" i="2" s="1"/>
  <c r="Z6635" i="2" s="1"/>
  <c r="X6635" i="2"/>
  <c r="T6639" i="2"/>
  <c r="Y6639" i="2" s="1"/>
  <c r="Z6639" i="2" s="1"/>
  <c r="X6639" i="2"/>
  <c r="T6642" i="2"/>
  <c r="Y6642" i="2" s="1"/>
  <c r="Z6642" i="2" s="1"/>
  <c r="X6642" i="2"/>
  <c r="X6646" i="2"/>
  <c r="T6646" i="2"/>
  <c r="Y6646" i="2" s="1"/>
  <c r="Z6646" i="2" s="1"/>
  <c r="T6657" i="2"/>
  <c r="Y6657" i="2" s="1"/>
  <c r="Z6657" i="2" s="1"/>
  <c r="X6657" i="2"/>
  <c r="T6661" i="2"/>
  <c r="Y6661" i="2" s="1"/>
  <c r="Z6661" i="2" s="1"/>
  <c r="X6661" i="2"/>
  <c r="T6775" i="2"/>
  <c r="Y6775" i="2" s="1"/>
  <c r="Z6775" i="2" s="1"/>
  <c r="X6775" i="2"/>
  <c r="T6779" i="2"/>
  <c r="Y6779" i="2" s="1"/>
  <c r="Z6779" i="2" s="1"/>
  <c r="X6779" i="2"/>
  <c r="T6786" i="2"/>
  <c r="Y6786" i="2" s="1"/>
  <c r="Z6786" i="2" s="1"/>
  <c r="X6786" i="2"/>
  <c r="T6790" i="2"/>
  <c r="Y6790" i="2" s="1"/>
  <c r="Z6790" i="2" s="1"/>
  <c r="X6790" i="2"/>
  <c r="T6794" i="2"/>
  <c r="Y6794" i="2" s="1"/>
  <c r="Z6794" i="2" s="1"/>
  <c r="X6794" i="2"/>
  <c r="T6798" i="2"/>
  <c r="Y6798" i="2" s="1"/>
  <c r="Z6798" i="2" s="1"/>
  <c r="X6798" i="2"/>
  <c r="T6802" i="2"/>
  <c r="Y6802" i="2" s="1"/>
  <c r="Z6802" i="2" s="1"/>
  <c r="X6802" i="2"/>
  <c r="T6809" i="2"/>
  <c r="Y6809" i="2" s="1"/>
  <c r="Z6809" i="2" s="1"/>
  <c r="X6809" i="2"/>
  <c r="T6739" i="2"/>
  <c r="Y6739" i="2" s="1"/>
  <c r="Z6739" i="2" s="1"/>
  <c r="X6739" i="2"/>
  <c r="T6743" i="2"/>
  <c r="Y6743" i="2" s="1"/>
  <c r="Z6743" i="2" s="1"/>
  <c r="X6743" i="2"/>
  <c r="T6750" i="2"/>
  <c r="Y6750" i="2" s="1"/>
  <c r="Z6750" i="2" s="1"/>
  <c r="X6750" i="2"/>
  <c r="T6754" i="2"/>
  <c r="Y6754" i="2" s="1"/>
  <c r="Z6754" i="2" s="1"/>
  <c r="X6754" i="2"/>
  <c r="T6761" i="2"/>
  <c r="Y6761" i="2" s="1"/>
  <c r="Z6761" i="2" s="1"/>
  <c r="X6761" i="2"/>
  <c r="T6764" i="2"/>
  <c r="Y6764" i="2" s="1"/>
  <c r="Z6764" i="2" s="1"/>
  <c r="X6764" i="2"/>
  <c r="T6771" i="2"/>
  <c r="Y6771" i="2" s="1"/>
  <c r="Z6771" i="2" s="1"/>
  <c r="X6771" i="2"/>
  <c r="T6811" i="2"/>
  <c r="Y6811" i="2" s="1"/>
  <c r="Z6811" i="2" s="1"/>
  <c r="X6811" i="2"/>
  <c r="T6815" i="2"/>
  <c r="Y6815" i="2" s="1"/>
  <c r="Z6815" i="2" s="1"/>
  <c r="X6815" i="2"/>
  <c r="T6819" i="2"/>
  <c r="Y6819" i="2" s="1"/>
  <c r="Z6819" i="2" s="1"/>
  <c r="X6819" i="2"/>
  <c r="T6823" i="2"/>
  <c r="Y6823" i="2" s="1"/>
  <c r="Z6823" i="2" s="1"/>
  <c r="X6823" i="2"/>
  <c r="T6827" i="2"/>
  <c r="Y6827" i="2" s="1"/>
  <c r="Z6827" i="2" s="1"/>
  <c r="X6827" i="2"/>
  <c r="T6830" i="2"/>
  <c r="Y6830" i="2" s="1"/>
  <c r="Z6830" i="2" s="1"/>
  <c r="X6830" i="2"/>
  <c r="X6834" i="2"/>
  <c r="T6834" i="2"/>
  <c r="Y6834" i="2" s="1"/>
  <c r="Z6834" i="2" s="1"/>
  <c r="T5985" i="2"/>
  <c r="Y5985" i="2" s="1"/>
  <c r="Z5985" i="2" s="1"/>
  <c r="X5985" i="2"/>
  <c r="T5989" i="2"/>
  <c r="Y5989" i="2" s="1"/>
  <c r="Z5989" i="2" s="1"/>
  <c r="X5989" i="2"/>
  <c r="T5993" i="2"/>
  <c r="Y5993" i="2" s="1"/>
  <c r="Z5993" i="2" s="1"/>
  <c r="X5993" i="2"/>
  <c r="T6885" i="2"/>
  <c r="Y6885" i="2" s="1"/>
  <c r="Z6885" i="2" s="1"/>
  <c r="X6885" i="2"/>
  <c r="T6889" i="2"/>
  <c r="Y6889" i="2" s="1"/>
  <c r="Z6889" i="2" s="1"/>
  <c r="X6889" i="2"/>
  <c r="T6893" i="2"/>
  <c r="Y6893" i="2" s="1"/>
  <c r="Z6893" i="2" s="1"/>
  <c r="X6893" i="2"/>
  <c r="T6897" i="2"/>
  <c r="Y6897" i="2" s="1"/>
  <c r="Z6897" i="2" s="1"/>
  <c r="X6897" i="2"/>
  <c r="T6901" i="2"/>
  <c r="Y6901" i="2" s="1"/>
  <c r="Z6901" i="2" s="1"/>
  <c r="X6901" i="2"/>
  <c r="T6905" i="2"/>
  <c r="Y6905" i="2" s="1"/>
  <c r="Z6905" i="2" s="1"/>
  <c r="X6905" i="2"/>
  <c r="T6909" i="2"/>
  <c r="Y6909" i="2" s="1"/>
  <c r="Z6909" i="2" s="1"/>
  <c r="X6909" i="2"/>
  <c r="T6913" i="2"/>
  <c r="Y6913" i="2" s="1"/>
  <c r="Z6913" i="2" s="1"/>
  <c r="X6913" i="2"/>
  <c r="T6917" i="2"/>
  <c r="Y6917" i="2" s="1"/>
  <c r="Z6917" i="2" s="1"/>
  <c r="X6917" i="2"/>
  <c r="T6921" i="2"/>
  <c r="Y6921" i="2" s="1"/>
  <c r="Z6921" i="2" s="1"/>
  <c r="X6921" i="2"/>
  <c r="T6925" i="2"/>
  <c r="Y6925" i="2" s="1"/>
  <c r="Z6925" i="2" s="1"/>
  <c r="X6925" i="2"/>
  <c r="T6929" i="2"/>
  <c r="Y6929" i="2" s="1"/>
  <c r="Z6929" i="2" s="1"/>
  <c r="X6929" i="2"/>
  <c r="T6933" i="2"/>
  <c r="Y6933" i="2" s="1"/>
  <c r="Z6933" i="2" s="1"/>
  <c r="X6933" i="2"/>
  <c r="T6937" i="2"/>
  <c r="Y6937" i="2" s="1"/>
  <c r="Z6937" i="2" s="1"/>
  <c r="X6937" i="2"/>
  <c r="T6941" i="2"/>
  <c r="Y6941" i="2" s="1"/>
  <c r="Z6941" i="2" s="1"/>
  <c r="X6941" i="2"/>
  <c r="T6945" i="2"/>
  <c r="Y6945" i="2" s="1"/>
  <c r="Z6945" i="2" s="1"/>
  <c r="X6945" i="2"/>
  <c r="T6949" i="2"/>
  <c r="Y6949" i="2" s="1"/>
  <c r="Z6949" i="2" s="1"/>
  <c r="X6949" i="2"/>
  <c r="T6953" i="2"/>
  <c r="Y6953" i="2" s="1"/>
  <c r="Z6953" i="2" s="1"/>
  <c r="X6953" i="2"/>
  <c r="T6957" i="2"/>
  <c r="Y6957" i="2" s="1"/>
  <c r="Z6957" i="2" s="1"/>
  <c r="X6957" i="2"/>
  <c r="T6850" i="2"/>
  <c r="Y6850" i="2" s="1"/>
  <c r="Z6850" i="2" s="1"/>
  <c r="X6850" i="2"/>
  <c r="T6854" i="2"/>
  <c r="Y6854" i="2" s="1"/>
  <c r="Z6854" i="2" s="1"/>
  <c r="X6854" i="2"/>
  <c r="T6858" i="2"/>
  <c r="Y6858" i="2" s="1"/>
  <c r="Z6858" i="2" s="1"/>
  <c r="X6858" i="2"/>
  <c r="T6862" i="2"/>
  <c r="Y6862" i="2" s="1"/>
  <c r="Z6862" i="2" s="1"/>
  <c r="X6862" i="2"/>
  <c r="T6866" i="2"/>
  <c r="Y6866" i="2" s="1"/>
  <c r="Z6866" i="2" s="1"/>
  <c r="X6866" i="2"/>
  <c r="T6870" i="2"/>
  <c r="Y6870" i="2" s="1"/>
  <c r="Z6870" i="2" s="1"/>
  <c r="X6870" i="2"/>
  <c r="T6874" i="2"/>
  <c r="Y6874" i="2" s="1"/>
  <c r="Z6874" i="2" s="1"/>
  <c r="X6874" i="2"/>
  <c r="T6878" i="2"/>
  <c r="Y6878" i="2" s="1"/>
  <c r="Z6878" i="2" s="1"/>
  <c r="X6878" i="2"/>
  <c r="T6882" i="2"/>
  <c r="Y6882" i="2" s="1"/>
  <c r="Z6882" i="2" s="1"/>
  <c r="X6882" i="2"/>
  <c r="T5258" i="2"/>
  <c r="Y5258" i="2" s="1"/>
  <c r="Z5258" i="2" s="1"/>
  <c r="X5258" i="2"/>
  <c r="T5262" i="2"/>
  <c r="Y5262" i="2" s="1"/>
  <c r="Z5262" i="2" s="1"/>
  <c r="X5262" i="2"/>
  <c r="T5266" i="2"/>
  <c r="Y5266" i="2" s="1"/>
  <c r="Z5266" i="2" s="1"/>
  <c r="X5266" i="2"/>
  <c r="T5270" i="2"/>
  <c r="Y5270" i="2" s="1"/>
  <c r="Z5270" i="2" s="1"/>
  <c r="X5270" i="2"/>
  <c r="T5274" i="2"/>
  <c r="Y5274" i="2" s="1"/>
  <c r="Z5274" i="2" s="1"/>
  <c r="X5274" i="2"/>
  <c r="T5277" i="2"/>
  <c r="Y5277" i="2" s="1"/>
  <c r="Z5277" i="2" s="1"/>
  <c r="X5277" i="2"/>
  <c r="T5281" i="2"/>
  <c r="Y5281" i="2" s="1"/>
  <c r="Z5281" i="2" s="1"/>
  <c r="X5281" i="2"/>
  <c r="T5285" i="2"/>
  <c r="Y5285" i="2" s="1"/>
  <c r="Z5285" i="2" s="1"/>
  <c r="X5285" i="2"/>
  <c r="T5289" i="2"/>
  <c r="Y5289" i="2" s="1"/>
  <c r="Z5289" i="2" s="1"/>
  <c r="X5289" i="2"/>
  <c r="T5293" i="2"/>
  <c r="Y5293" i="2" s="1"/>
  <c r="Z5293" i="2" s="1"/>
  <c r="X5293" i="2"/>
  <c r="T6962" i="2"/>
  <c r="Y6962" i="2" s="1"/>
  <c r="Z6962" i="2" s="1"/>
  <c r="X6962" i="2"/>
  <c r="T6966" i="2"/>
  <c r="Y6966" i="2" s="1"/>
  <c r="Z6966" i="2" s="1"/>
  <c r="X6966" i="2"/>
  <c r="T6970" i="2"/>
  <c r="Y6970" i="2" s="1"/>
  <c r="Z6970" i="2" s="1"/>
  <c r="X6970" i="2"/>
  <c r="T6974" i="2"/>
  <c r="Y6974" i="2" s="1"/>
  <c r="Z6974" i="2" s="1"/>
  <c r="X6974" i="2"/>
  <c r="T6978" i="2"/>
  <c r="Y6978" i="2" s="1"/>
  <c r="Z6978" i="2" s="1"/>
  <c r="X6978" i="2"/>
  <c r="T6982" i="2"/>
  <c r="Y6982" i="2" s="1"/>
  <c r="Z6982" i="2" s="1"/>
  <c r="X6982" i="2"/>
  <c r="T6986" i="2"/>
  <c r="Y6986" i="2" s="1"/>
  <c r="Z6986" i="2" s="1"/>
  <c r="X6986" i="2"/>
  <c r="T6990" i="2"/>
  <c r="Y6990" i="2" s="1"/>
  <c r="Z6990" i="2" s="1"/>
  <c r="X6990" i="2"/>
  <c r="T6994" i="2"/>
  <c r="Y6994" i="2" s="1"/>
  <c r="Z6994" i="2" s="1"/>
  <c r="X6994" i="2"/>
  <c r="T5740" i="2"/>
  <c r="Y5740" i="2" s="1"/>
  <c r="Z5740" i="2" s="1"/>
  <c r="X5740" i="2"/>
  <c r="T5744" i="2"/>
  <c r="Y5744" i="2" s="1"/>
  <c r="Z5744" i="2" s="1"/>
  <c r="X5744" i="2"/>
  <c r="T5748" i="2"/>
  <c r="Y5748" i="2" s="1"/>
  <c r="Z5748" i="2" s="1"/>
  <c r="X5748" i="2"/>
  <c r="T5752" i="2"/>
  <c r="Y5752" i="2" s="1"/>
  <c r="Z5752" i="2" s="1"/>
  <c r="X5752" i="2"/>
  <c r="T5756" i="2"/>
  <c r="Y5756" i="2" s="1"/>
  <c r="Z5756" i="2" s="1"/>
  <c r="X5756" i="2"/>
  <c r="T5760" i="2"/>
  <c r="Y5760" i="2" s="1"/>
  <c r="Z5760" i="2" s="1"/>
  <c r="X5760" i="2"/>
  <c r="T5763" i="2"/>
  <c r="Y5763" i="2" s="1"/>
  <c r="Z5763" i="2" s="1"/>
  <c r="X5763" i="2"/>
  <c r="T5767" i="2"/>
  <c r="Y5767" i="2" s="1"/>
  <c r="Z5767" i="2" s="1"/>
  <c r="X5767" i="2"/>
  <c r="T5771" i="2"/>
  <c r="Y5771" i="2" s="1"/>
  <c r="Z5771" i="2" s="1"/>
  <c r="X5771" i="2"/>
  <c r="T6996" i="2"/>
  <c r="Y6996" i="2" s="1"/>
  <c r="Z6996" i="2" s="1"/>
  <c r="X6996" i="2"/>
  <c r="T6999" i="2"/>
  <c r="Y6999" i="2" s="1"/>
  <c r="Z6999" i="2" s="1"/>
  <c r="T7003" i="2"/>
  <c r="Y7003" i="2" s="1"/>
  <c r="Z7003" i="2" s="1"/>
  <c r="X7003" i="2"/>
  <c r="T7007" i="2"/>
  <c r="Y7007" i="2" s="1"/>
  <c r="Z7007" i="2" s="1"/>
  <c r="X7007" i="2"/>
  <c r="T7011" i="2"/>
  <c r="Y7011" i="2" s="1"/>
  <c r="Z7011" i="2" s="1"/>
  <c r="X7011" i="2"/>
  <c r="T7015" i="2"/>
  <c r="Y7015" i="2" s="1"/>
  <c r="Z7015" i="2" s="1"/>
  <c r="X7015" i="2"/>
  <c r="T7019" i="2"/>
  <c r="Y7019" i="2" s="1"/>
  <c r="Z7019" i="2" s="1"/>
  <c r="X7019" i="2"/>
  <c r="T7023" i="2"/>
  <c r="Y7023" i="2" s="1"/>
  <c r="Z7023" i="2" s="1"/>
  <c r="X7023" i="2"/>
  <c r="T7027" i="2"/>
  <c r="Y7027" i="2" s="1"/>
  <c r="Z7027" i="2" s="1"/>
  <c r="X7027" i="2"/>
  <c r="T7034" i="2"/>
  <c r="Y7034" i="2" s="1"/>
  <c r="Z7034" i="2" s="1"/>
  <c r="X7034" i="2"/>
  <c r="T7038" i="2"/>
  <c r="Y7038" i="2" s="1"/>
  <c r="Z7038" i="2" s="1"/>
  <c r="X7038" i="2"/>
  <c r="T7042" i="2"/>
  <c r="Y7042" i="2" s="1"/>
  <c r="Z7042" i="2" s="1"/>
  <c r="X7042" i="2"/>
  <c r="T7046" i="2"/>
  <c r="Y7046" i="2" s="1"/>
  <c r="Z7046" i="2" s="1"/>
  <c r="X7046" i="2"/>
  <c r="T7050" i="2"/>
  <c r="Y7050" i="2" s="1"/>
  <c r="Z7050" i="2" s="1"/>
  <c r="X7050" i="2"/>
  <c r="T7054" i="2"/>
  <c r="Y7054" i="2" s="1"/>
  <c r="Z7054" i="2" s="1"/>
  <c r="X7054" i="2"/>
  <c r="T7058" i="2"/>
  <c r="Y7058" i="2" s="1"/>
  <c r="Z7058" i="2" s="1"/>
  <c r="X7058" i="2"/>
  <c r="T7062" i="2"/>
  <c r="Y7062" i="2" s="1"/>
  <c r="Z7062" i="2" s="1"/>
  <c r="X7062" i="2"/>
  <c r="T7066" i="2"/>
  <c r="Y7066" i="2" s="1"/>
  <c r="Z7066" i="2" s="1"/>
  <c r="X7066" i="2"/>
  <c r="X267" i="2"/>
  <c r="X283" i="2"/>
  <c r="X3" i="2"/>
  <c r="X19" i="2"/>
  <c r="X63" i="2"/>
  <c r="X6665" i="2"/>
  <c r="X6681" i="2"/>
  <c r="X6697" i="2"/>
  <c r="X201" i="2"/>
  <c r="X217" i="2"/>
  <c r="X233" i="2"/>
  <c r="X249" i="2"/>
  <c r="X154" i="2"/>
  <c r="X170" i="2"/>
  <c r="X186" i="2"/>
  <c r="X313" i="2"/>
  <c r="X409" i="2"/>
  <c r="X1017" i="2"/>
  <c r="X1033" i="2"/>
  <c r="X670" i="2"/>
  <c r="X702" i="2"/>
  <c r="X993" i="2"/>
  <c r="X507" i="2"/>
  <c r="X946" i="2"/>
  <c r="X460" i="2"/>
  <c r="X418" i="2"/>
  <c r="X783" i="2"/>
  <c r="X815" i="2"/>
  <c r="X588" i="2"/>
  <c r="X657" i="2"/>
  <c r="X763" i="2"/>
  <c r="X869" i="2"/>
  <c r="X531" i="2"/>
  <c r="X896" i="2"/>
  <c r="X706" i="2"/>
  <c r="X738" i="2"/>
  <c r="X844" i="2"/>
  <c r="X1209" i="2"/>
  <c r="X1130" i="2"/>
  <c r="X6157" i="2"/>
  <c r="X1268" i="2"/>
  <c r="X1300" i="2"/>
  <c r="X1332" i="2"/>
  <c r="X1549" i="2"/>
  <c r="X1100" i="2"/>
  <c r="X1428" i="2"/>
  <c r="X1460" i="2"/>
  <c r="X1344" i="2"/>
  <c r="X1376" i="2"/>
  <c r="X1408" i="2"/>
  <c r="X1181" i="2"/>
  <c r="X1509" i="2"/>
  <c r="X1615" i="2"/>
  <c r="X1647" i="2"/>
  <c r="X1679" i="2"/>
  <c r="X2340" i="2"/>
  <c r="X1743" i="2"/>
  <c r="X1775" i="2"/>
  <c r="X1807" i="2"/>
  <c r="X1728" i="2"/>
  <c r="X1834" i="2"/>
  <c r="X94" i="2"/>
  <c r="X1897" i="2"/>
  <c r="X2163" i="2"/>
  <c r="X2190" i="2"/>
  <c r="X4178" i="2"/>
  <c r="X6721" i="2"/>
  <c r="X2261" i="2"/>
  <c r="X2584" i="2"/>
  <c r="X2426" i="2"/>
  <c r="X2490" i="2"/>
  <c r="X2628" i="2"/>
  <c r="X2692" i="2"/>
  <c r="X2645" i="2"/>
  <c r="X2857" i="2"/>
  <c r="X2847" i="2"/>
  <c r="X2911" i="2"/>
  <c r="X2790" i="2"/>
  <c r="X3039" i="2"/>
  <c r="X3103" i="2"/>
  <c r="X3406" i="2"/>
  <c r="X3285" i="2"/>
  <c r="X3312" i="2"/>
  <c r="X3413" i="2"/>
  <c r="X3514" i="2"/>
  <c r="X3652" i="2"/>
  <c r="X3707" i="2"/>
  <c r="X3798" i="2"/>
  <c r="X3741" i="2"/>
  <c r="X4387" i="2"/>
  <c r="X4367" i="2"/>
  <c r="X3873" i="2"/>
  <c r="X4938" i="2"/>
  <c r="X4434" i="2"/>
  <c r="X5059" i="2"/>
  <c r="X5152" i="2"/>
  <c r="X1955" i="2"/>
  <c r="X5624" i="2"/>
  <c r="X6429" i="2"/>
  <c r="T4419" i="2"/>
  <c r="Y4419" i="2" s="1"/>
  <c r="Z4419" i="2" s="1"/>
  <c r="X4419" i="2"/>
  <c r="T4423" i="2"/>
  <c r="Y4423" i="2" s="1"/>
  <c r="Z4423" i="2" s="1"/>
  <c r="X4423" i="2"/>
  <c r="T4426" i="2"/>
  <c r="Y4426" i="2" s="1"/>
  <c r="Z4426" i="2" s="1"/>
  <c r="X4426" i="2"/>
  <c r="T4430" i="2"/>
  <c r="Y4430" i="2" s="1"/>
  <c r="Z4430" i="2" s="1"/>
  <c r="X4430" i="2"/>
  <c r="T4438" i="2"/>
  <c r="Y4438" i="2" s="1"/>
  <c r="Z4438" i="2" s="1"/>
  <c r="X4438" i="2"/>
  <c r="T4442" i="2"/>
  <c r="Y4442" i="2" s="1"/>
  <c r="Z4442" i="2" s="1"/>
  <c r="X4442" i="2"/>
  <c r="T4631" i="2"/>
  <c r="Y4631" i="2" s="1"/>
  <c r="Z4631" i="2" s="1"/>
  <c r="X4631" i="2"/>
  <c r="T4635" i="2"/>
  <c r="Y4635" i="2" s="1"/>
  <c r="Z4635" i="2" s="1"/>
  <c r="X4635" i="2"/>
  <c r="T4639" i="2"/>
  <c r="Y4639" i="2" s="1"/>
  <c r="Z4639" i="2" s="1"/>
  <c r="X4639" i="2"/>
  <c r="T4643" i="2"/>
  <c r="Y4643" i="2" s="1"/>
  <c r="Z4643" i="2" s="1"/>
  <c r="X4643" i="2"/>
  <c r="T4647" i="2"/>
  <c r="Y4647" i="2" s="1"/>
  <c r="Z4647" i="2" s="1"/>
  <c r="X4647" i="2"/>
  <c r="T4654" i="2"/>
  <c r="Y4654" i="2" s="1"/>
  <c r="Z4654" i="2" s="1"/>
  <c r="X4654" i="2"/>
  <c r="T4658" i="2"/>
  <c r="Y4658" i="2" s="1"/>
  <c r="Z4658" i="2" s="1"/>
  <c r="X4658" i="2"/>
  <c r="T4666" i="2"/>
  <c r="Y4666" i="2" s="1"/>
  <c r="Z4666" i="2" s="1"/>
  <c r="X4666" i="2"/>
  <c r="T4670" i="2"/>
  <c r="Y4670" i="2" s="1"/>
  <c r="Z4670" i="2" s="1"/>
  <c r="X4670" i="2"/>
  <c r="T4677" i="2"/>
  <c r="Y4677" i="2" s="1"/>
  <c r="Z4677" i="2" s="1"/>
  <c r="X4677" i="2"/>
  <c r="T4681" i="2"/>
  <c r="Y4681" i="2" s="1"/>
  <c r="Z4681" i="2" s="1"/>
  <c r="X4681" i="2"/>
  <c r="T4685" i="2"/>
  <c r="Y4685" i="2" s="1"/>
  <c r="Z4685" i="2" s="1"/>
  <c r="X4685" i="2"/>
  <c r="T4689" i="2"/>
  <c r="Y4689" i="2" s="1"/>
  <c r="Z4689" i="2" s="1"/>
  <c r="X4689" i="2"/>
  <c r="T4693" i="2"/>
  <c r="Y4693" i="2" s="1"/>
  <c r="Z4693" i="2" s="1"/>
  <c r="X4693" i="2"/>
  <c r="T4697" i="2"/>
  <c r="Y4697" i="2" s="1"/>
  <c r="Z4697" i="2" s="1"/>
  <c r="X4697" i="2"/>
  <c r="T4701" i="2"/>
  <c r="Y4701" i="2" s="1"/>
  <c r="Z4701" i="2" s="1"/>
  <c r="X4701" i="2"/>
  <c r="T4594" i="2"/>
  <c r="Y4594" i="2" s="1"/>
  <c r="Z4594" i="2" s="1"/>
  <c r="X4594" i="2"/>
  <c r="T4598" i="2"/>
  <c r="Y4598" i="2" s="1"/>
  <c r="Z4598" i="2" s="1"/>
  <c r="X4598" i="2"/>
  <c r="T4602" i="2"/>
  <c r="Y4602" i="2" s="1"/>
  <c r="Z4602" i="2" s="1"/>
  <c r="X4602" i="2"/>
  <c r="T4606" i="2"/>
  <c r="Y4606" i="2" s="1"/>
  <c r="Z4606" i="2" s="1"/>
  <c r="X4606" i="2"/>
  <c r="T4610" i="2"/>
  <c r="Y4610" i="2" s="1"/>
  <c r="Z4610" i="2" s="1"/>
  <c r="X4610" i="2"/>
  <c r="T4614" i="2"/>
  <c r="Y4614" i="2" s="1"/>
  <c r="Z4614" i="2" s="1"/>
  <c r="X4614" i="2"/>
  <c r="T4618" i="2"/>
  <c r="Y4618" i="2" s="1"/>
  <c r="Z4618" i="2" s="1"/>
  <c r="X4618" i="2"/>
  <c r="T4622" i="2"/>
  <c r="Y4622" i="2" s="1"/>
  <c r="Z4622" i="2" s="1"/>
  <c r="X4622" i="2"/>
  <c r="T4626" i="2"/>
  <c r="Y4626" i="2" s="1"/>
  <c r="Z4626" i="2" s="1"/>
  <c r="X4626" i="2"/>
  <c r="T4519" i="2"/>
  <c r="Y4519" i="2" s="1"/>
  <c r="Z4519" i="2" s="1"/>
  <c r="X4519" i="2"/>
  <c r="T4523" i="2"/>
  <c r="Y4523" i="2" s="1"/>
  <c r="Z4523" i="2" s="1"/>
  <c r="X4523" i="2"/>
  <c r="T4527" i="2"/>
  <c r="Y4527" i="2" s="1"/>
  <c r="Z4527" i="2" s="1"/>
  <c r="X4527" i="2"/>
  <c r="T4531" i="2"/>
  <c r="Y4531" i="2" s="1"/>
  <c r="Z4531" i="2" s="1"/>
  <c r="X4531" i="2"/>
  <c r="T4542" i="2"/>
  <c r="Y4542" i="2" s="1"/>
  <c r="Z4542" i="2" s="1"/>
  <c r="X4542" i="2"/>
  <c r="T4546" i="2"/>
  <c r="Y4546" i="2" s="1"/>
  <c r="Z4546" i="2" s="1"/>
  <c r="X4546" i="2"/>
  <c r="T4550" i="2"/>
  <c r="Y4550" i="2" s="1"/>
  <c r="Z4550" i="2" s="1"/>
  <c r="X4550" i="2"/>
  <c r="T4702" i="2"/>
  <c r="Y4702" i="2" s="1"/>
  <c r="Z4702" i="2" s="1"/>
  <c r="X4702" i="2"/>
  <c r="T4709" i="2"/>
  <c r="Y4709" i="2" s="1"/>
  <c r="Z4709" i="2" s="1"/>
  <c r="X4709" i="2"/>
  <c r="T4713" i="2"/>
  <c r="Y4713" i="2" s="1"/>
  <c r="Z4713" i="2" s="1"/>
  <c r="X4713" i="2"/>
  <c r="T4716" i="2"/>
  <c r="Y4716" i="2" s="1"/>
  <c r="Z4716" i="2" s="1"/>
  <c r="X4716" i="2"/>
  <c r="T4720" i="2"/>
  <c r="Y4720" i="2" s="1"/>
  <c r="Z4720" i="2" s="1"/>
  <c r="X4720" i="2"/>
  <c r="T4724" i="2"/>
  <c r="Y4724" i="2" s="1"/>
  <c r="Z4724" i="2" s="1"/>
  <c r="X4724" i="2"/>
  <c r="T4731" i="2"/>
  <c r="Y4731" i="2" s="1"/>
  <c r="Z4731" i="2" s="1"/>
  <c r="X4731" i="2"/>
  <c r="T4735" i="2"/>
  <c r="Y4735" i="2" s="1"/>
  <c r="Z4735" i="2" s="1"/>
  <c r="X4735" i="2"/>
  <c r="T4480" i="2"/>
  <c r="Y4480" i="2" s="1"/>
  <c r="Z4480" i="2" s="1"/>
  <c r="X4480" i="2"/>
  <c r="T4484" i="2"/>
  <c r="Y4484" i="2" s="1"/>
  <c r="Z4484" i="2" s="1"/>
  <c r="X4484" i="2"/>
  <c r="T4488" i="2"/>
  <c r="Y4488" i="2" s="1"/>
  <c r="Z4488" i="2" s="1"/>
  <c r="X4488" i="2"/>
  <c r="T4492" i="2"/>
  <c r="Y4492" i="2" s="1"/>
  <c r="Z4492" i="2" s="1"/>
  <c r="X4492" i="2"/>
  <c r="T4496" i="2"/>
  <c r="Y4496" i="2" s="1"/>
  <c r="Z4496" i="2" s="1"/>
  <c r="X4496" i="2"/>
  <c r="T4500" i="2"/>
  <c r="Y4500" i="2" s="1"/>
  <c r="Z4500" i="2" s="1"/>
  <c r="X4500" i="2"/>
  <c r="T4504" i="2"/>
  <c r="Y4504" i="2" s="1"/>
  <c r="Z4504" i="2" s="1"/>
  <c r="X4504" i="2"/>
  <c r="T4508" i="2"/>
  <c r="Y4508" i="2" s="1"/>
  <c r="Z4508" i="2" s="1"/>
  <c r="X4508" i="2"/>
  <c r="T4512" i="2"/>
  <c r="Y4512" i="2" s="1"/>
  <c r="Z4512" i="2" s="1"/>
  <c r="X4512" i="2"/>
  <c r="T4516" i="2"/>
  <c r="Y4516" i="2" s="1"/>
  <c r="Z4516" i="2" s="1"/>
  <c r="X4516" i="2"/>
  <c r="T4446" i="2"/>
  <c r="Y4446" i="2" s="1"/>
  <c r="Z4446" i="2" s="1"/>
  <c r="X4446" i="2"/>
  <c r="T4450" i="2"/>
  <c r="Y4450" i="2" s="1"/>
  <c r="Z4450" i="2" s="1"/>
  <c r="X4450" i="2"/>
  <c r="T4454" i="2"/>
  <c r="Y4454" i="2" s="1"/>
  <c r="Z4454" i="2" s="1"/>
  <c r="X4454" i="2"/>
  <c r="T4458" i="2"/>
  <c r="Y4458" i="2" s="1"/>
  <c r="Z4458" i="2" s="1"/>
  <c r="X4458" i="2"/>
  <c r="T4462" i="2"/>
  <c r="Y4462" i="2" s="1"/>
  <c r="Z4462" i="2" s="1"/>
  <c r="X4462" i="2"/>
  <c r="T4466" i="2"/>
  <c r="Y4466" i="2" s="1"/>
  <c r="Z4466" i="2" s="1"/>
  <c r="X4466" i="2"/>
  <c r="T4470" i="2"/>
  <c r="Y4470" i="2" s="1"/>
  <c r="Z4470" i="2" s="1"/>
  <c r="X4470" i="2"/>
  <c r="T4474" i="2"/>
  <c r="Y4474" i="2" s="1"/>
  <c r="Z4474" i="2" s="1"/>
  <c r="X4474" i="2"/>
  <c r="T4559" i="2"/>
  <c r="Y4559" i="2" s="1"/>
  <c r="Z4559" i="2" s="1"/>
  <c r="X4559" i="2"/>
  <c r="T4563" i="2"/>
  <c r="Y4563" i="2" s="1"/>
  <c r="Z4563" i="2" s="1"/>
  <c r="X4563" i="2"/>
  <c r="T4567" i="2"/>
  <c r="Y4567" i="2" s="1"/>
  <c r="Z4567" i="2" s="1"/>
  <c r="X4567" i="2"/>
  <c r="T4571" i="2"/>
  <c r="Y4571" i="2" s="1"/>
  <c r="Z4571" i="2" s="1"/>
  <c r="X4571" i="2"/>
  <c r="T4578" i="2"/>
  <c r="Y4578" i="2" s="1"/>
  <c r="Z4578" i="2" s="1"/>
  <c r="X4578" i="2"/>
  <c r="T4582" i="2"/>
  <c r="Y4582" i="2" s="1"/>
  <c r="Z4582" i="2" s="1"/>
  <c r="X4582" i="2"/>
  <c r="T4586" i="2"/>
  <c r="Y4586" i="2" s="1"/>
  <c r="Z4586" i="2" s="1"/>
  <c r="X4586" i="2"/>
  <c r="T4590" i="2"/>
  <c r="Y4590" i="2" s="1"/>
  <c r="Z4590" i="2" s="1"/>
  <c r="X4590" i="2"/>
  <c r="T4742" i="2"/>
  <c r="Y4742" i="2" s="1"/>
  <c r="Z4742" i="2" s="1"/>
  <c r="X4742" i="2"/>
  <c r="T4746" i="2"/>
  <c r="Y4746" i="2" s="1"/>
  <c r="Z4746" i="2" s="1"/>
  <c r="X4746" i="2"/>
  <c r="T4750" i="2"/>
  <c r="Y4750" i="2" s="1"/>
  <c r="Z4750" i="2" s="1"/>
  <c r="X4750" i="2"/>
  <c r="T4753" i="2"/>
  <c r="Y4753" i="2" s="1"/>
  <c r="Z4753" i="2" s="1"/>
  <c r="X4753" i="2"/>
  <c r="T4757" i="2"/>
  <c r="Y4757" i="2" s="1"/>
  <c r="Z4757" i="2" s="1"/>
  <c r="X4757" i="2"/>
  <c r="T4761" i="2"/>
  <c r="Y4761" i="2" s="1"/>
  <c r="Z4761" i="2" s="1"/>
  <c r="X4761" i="2"/>
  <c r="T4765" i="2"/>
  <c r="Y4765" i="2" s="1"/>
  <c r="Z4765" i="2" s="1"/>
  <c r="X4765" i="2"/>
  <c r="T4769" i="2"/>
  <c r="Y4769" i="2" s="1"/>
  <c r="Z4769" i="2" s="1"/>
  <c r="X4769" i="2"/>
  <c r="T4773" i="2"/>
  <c r="Y4773" i="2" s="1"/>
  <c r="Z4773" i="2" s="1"/>
  <c r="X4773" i="2"/>
  <c r="T4777" i="2"/>
  <c r="Y4777" i="2" s="1"/>
  <c r="Z4777" i="2" s="1"/>
  <c r="X4777" i="2"/>
  <c r="T4781" i="2"/>
  <c r="Y4781" i="2" s="1"/>
  <c r="Z4781" i="2" s="1"/>
  <c r="X4781" i="2"/>
  <c r="T4785" i="2"/>
  <c r="Y4785" i="2" s="1"/>
  <c r="Z4785" i="2" s="1"/>
  <c r="X4785" i="2"/>
  <c r="T4789" i="2"/>
  <c r="Y4789" i="2" s="1"/>
  <c r="Z4789" i="2" s="1"/>
  <c r="X4789" i="2"/>
  <c r="T4793" i="2"/>
  <c r="Y4793" i="2" s="1"/>
  <c r="Z4793" i="2" s="1"/>
  <c r="X4793" i="2"/>
  <c r="T4797" i="2"/>
  <c r="Y4797" i="2" s="1"/>
  <c r="Z4797" i="2" s="1"/>
  <c r="X4797" i="2"/>
  <c r="T4801" i="2"/>
  <c r="Y4801" i="2" s="1"/>
  <c r="Z4801" i="2" s="1"/>
  <c r="X4801" i="2"/>
  <c r="T4805" i="2"/>
  <c r="Y4805" i="2" s="1"/>
  <c r="Z4805" i="2" s="1"/>
  <c r="X4805" i="2"/>
  <c r="T4809" i="2"/>
  <c r="Y4809" i="2" s="1"/>
  <c r="Z4809" i="2" s="1"/>
  <c r="X4809" i="2"/>
  <c r="T4850" i="2"/>
  <c r="Y4850" i="2" s="1"/>
  <c r="Z4850" i="2" s="1"/>
  <c r="X4850" i="2"/>
  <c r="T4853" i="2"/>
  <c r="Y4853" i="2" s="1"/>
  <c r="Z4853" i="2" s="1"/>
  <c r="X4853" i="2"/>
  <c r="T4857" i="2"/>
  <c r="Y4857" i="2" s="1"/>
  <c r="Z4857" i="2" s="1"/>
  <c r="X4857" i="2"/>
  <c r="T4861" i="2"/>
  <c r="Y4861" i="2" s="1"/>
  <c r="Z4861" i="2" s="1"/>
  <c r="X4861" i="2"/>
  <c r="T4865" i="2"/>
  <c r="Y4865" i="2" s="1"/>
  <c r="Z4865" i="2" s="1"/>
  <c r="X4865" i="2"/>
  <c r="T4869" i="2"/>
  <c r="Y4869" i="2" s="1"/>
  <c r="Z4869" i="2" s="1"/>
  <c r="X4869" i="2"/>
  <c r="T4873" i="2"/>
  <c r="Y4873" i="2" s="1"/>
  <c r="Z4873" i="2" s="1"/>
  <c r="X4873" i="2"/>
  <c r="T4877" i="2"/>
  <c r="Y4877" i="2" s="1"/>
  <c r="Z4877" i="2" s="1"/>
  <c r="X4877" i="2"/>
  <c r="T4881" i="2"/>
  <c r="Y4881" i="2" s="1"/>
  <c r="Z4881" i="2" s="1"/>
  <c r="X4881" i="2"/>
  <c r="T4885" i="2"/>
  <c r="Y4885" i="2" s="1"/>
  <c r="Z4885" i="2" s="1"/>
  <c r="X4885" i="2"/>
  <c r="T4963" i="2"/>
  <c r="Y4963" i="2" s="1"/>
  <c r="Z4963" i="2" s="1"/>
  <c r="X4963" i="2"/>
  <c r="T4967" i="2"/>
  <c r="Y4967" i="2" s="1"/>
  <c r="Z4967" i="2" s="1"/>
  <c r="X4967" i="2"/>
  <c r="T4971" i="2"/>
  <c r="Y4971" i="2" s="1"/>
  <c r="Z4971" i="2" s="1"/>
  <c r="X4971" i="2"/>
  <c r="T4975" i="2"/>
  <c r="Y4975" i="2" s="1"/>
  <c r="Z4975" i="2" s="1"/>
  <c r="X4975" i="2"/>
  <c r="T4979" i="2"/>
  <c r="Y4979" i="2" s="1"/>
  <c r="Z4979" i="2" s="1"/>
  <c r="X4979" i="2"/>
  <c r="T4983" i="2"/>
  <c r="Y4983" i="2" s="1"/>
  <c r="Z4983" i="2" s="1"/>
  <c r="X4983" i="2"/>
  <c r="T4987" i="2"/>
  <c r="Y4987" i="2" s="1"/>
  <c r="Z4987" i="2" s="1"/>
  <c r="X4987" i="2"/>
  <c r="T4991" i="2"/>
  <c r="Y4991" i="2" s="1"/>
  <c r="Z4991" i="2" s="1"/>
  <c r="X4991" i="2"/>
  <c r="T4995" i="2"/>
  <c r="Y4995" i="2" s="1"/>
  <c r="Z4995" i="2" s="1"/>
  <c r="X4995" i="2"/>
  <c r="T4999" i="2"/>
  <c r="Y4999" i="2" s="1"/>
  <c r="Z4999" i="2" s="1"/>
  <c r="X4999" i="2"/>
  <c r="T5003" i="2"/>
  <c r="Y5003" i="2" s="1"/>
  <c r="Z5003" i="2" s="1"/>
  <c r="X5003" i="2"/>
  <c r="T5007" i="2"/>
  <c r="Y5007" i="2" s="1"/>
  <c r="Z5007" i="2" s="1"/>
  <c r="X5007" i="2"/>
  <c r="T5011" i="2"/>
  <c r="Y5011" i="2" s="1"/>
  <c r="Z5011" i="2" s="1"/>
  <c r="X5011" i="2"/>
  <c r="T5018" i="2"/>
  <c r="Y5018" i="2" s="1"/>
  <c r="Z5018" i="2" s="1"/>
  <c r="X5018" i="2"/>
  <c r="T5022" i="2"/>
  <c r="Y5022" i="2" s="1"/>
  <c r="Z5022" i="2" s="1"/>
  <c r="X5022" i="2"/>
  <c r="T5026" i="2"/>
  <c r="Y5026" i="2" s="1"/>
  <c r="Z5026" i="2" s="1"/>
  <c r="X5026" i="2"/>
  <c r="T5030" i="2"/>
  <c r="Y5030" i="2" s="1"/>
  <c r="Z5030" i="2" s="1"/>
  <c r="X5030" i="2"/>
  <c r="T5034" i="2"/>
  <c r="Y5034" i="2" s="1"/>
  <c r="Z5034" i="2" s="1"/>
  <c r="X5034" i="2"/>
  <c r="T4816" i="2"/>
  <c r="Y4816" i="2" s="1"/>
  <c r="Z4816" i="2" s="1"/>
  <c r="X4816" i="2"/>
  <c r="T4820" i="2"/>
  <c r="Y4820" i="2" s="1"/>
  <c r="Z4820" i="2" s="1"/>
  <c r="X4820" i="2"/>
  <c r="T4824" i="2"/>
  <c r="Y4824" i="2" s="1"/>
  <c r="Z4824" i="2" s="1"/>
  <c r="X4824" i="2"/>
  <c r="T4828" i="2"/>
  <c r="Y4828" i="2" s="1"/>
  <c r="Z4828" i="2" s="1"/>
  <c r="X4828" i="2"/>
  <c r="T4832" i="2"/>
  <c r="Y4832" i="2" s="1"/>
  <c r="Z4832" i="2" s="1"/>
  <c r="X4832" i="2"/>
  <c r="T4836" i="2"/>
  <c r="Y4836" i="2" s="1"/>
  <c r="Z4836" i="2" s="1"/>
  <c r="X4836" i="2"/>
  <c r="T4840" i="2"/>
  <c r="Y4840" i="2" s="1"/>
  <c r="Z4840" i="2" s="1"/>
  <c r="X4840" i="2"/>
  <c r="T4844" i="2"/>
  <c r="Y4844" i="2" s="1"/>
  <c r="Z4844" i="2" s="1"/>
  <c r="X4844" i="2"/>
  <c r="T4889" i="2"/>
  <c r="Y4889" i="2" s="1"/>
  <c r="Z4889" i="2" s="1"/>
  <c r="X4889" i="2"/>
  <c r="T4893" i="2"/>
  <c r="Y4893" i="2" s="1"/>
  <c r="Z4893" i="2" s="1"/>
  <c r="X4893" i="2"/>
  <c r="T4897" i="2"/>
  <c r="Y4897" i="2" s="1"/>
  <c r="Z4897" i="2" s="1"/>
  <c r="X4897" i="2"/>
  <c r="T4901" i="2"/>
  <c r="Y4901" i="2" s="1"/>
  <c r="Z4901" i="2" s="1"/>
  <c r="X4901" i="2"/>
  <c r="T4905" i="2"/>
  <c r="Y4905" i="2" s="1"/>
  <c r="Z4905" i="2" s="1"/>
  <c r="X4905" i="2"/>
  <c r="T4909" i="2"/>
  <c r="Y4909" i="2" s="1"/>
  <c r="Z4909" i="2" s="1"/>
  <c r="X4909" i="2"/>
  <c r="T4913" i="2"/>
  <c r="Y4913" i="2" s="1"/>
  <c r="Z4913" i="2" s="1"/>
  <c r="X4913" i="2"/>
  <c r="T4920" i="2"/>
  <c r="Y4920" i="2" s="1"/>
  <c r="Z4920" i="2" s="1"/>
  <c r="X4920" i="2"/>
  <c r="T5035" i="2"/>
  <c r="Y5035" i="2" s="1"/>
  <c r="Z5035" i="2" s="1"/>
  <c r="X5035" i="2"/>
  <c r="T5039" i="2"/>
  <c r="Y5039" i="2" s="1"/>
  <c r="Z5039" i="2" s="1"/>
  <c r="X5039" i="2"/>
  <c r="T5043" i="2"/>
  <c r="Y5043" i="2" s="1"/>
  <c r="Z5043" i="2" s="1"/>
  <c r="X5043" i="2"/>
  <c r="T5047" i="2"/>
  <c r="Y5047" i="2" s="1"/>
  <c r="Z5047" i="2" s="1"/>
  <c r="X5047" i="2"/>
  <c r="T5051" i="2"/>
  <c r="Y5051" i="2" s="1"/>
  <c r="Z5051" i="2" s="1"/>
  <c r="X5051" i="2"/>
  <c r="T5055" i="2"/>
  <c r="Y5055" i="2" s="1"/>
  <c r="Z5055" i="2" s="1"/>
  <c r="X5055" i="2"/>
  <c r="T5063" i="2"/>
  <c r="Y5063" i="2" s="1"/>
  <c r="Z5063" i="2" s="1"/>
  <c r="X5063" i="2"/>
  <c r="T5067" i="2"/>
  <c r="Y5067" i="2" s="1"/>
  <c r="Z5067" i="2" s="1"/>
  <c r="X5067" i="2"/>
  <c r="T5071" i="2"/>
  <c r="Y5071" i="2" s="1"/>
  <c r="Z5071" i="2" s="1"/>
  <c r="X5071" i="2"/>
  <c r="T5075" i="2"/>
  <c r="Y5075" i="2" s="1"/>
  <c r="Z5075" i="2" s="1"/>
  <c r="X5075" i="2"/>
  <c r="T5079" i="2"/>
  <c r="Y5079" i="2" s="1"/>
  <c r="Z5079" i="2" s="1"/>
  <c r="X5079" i="2"/>
  <c r="T5083" i="2"/>
  <c r="Y5083" i="2" s="1"/>
  <c r="Z5083" i="2" s="1"/>
  <c r="X5083" i="2"/>
  <c r="T5087" i="2"/>
  <c r="Y5087" i="2" s="1"/>
  <c r="Z5087" i="2" s="1"/>
  <c r="X5087" i="2"/>
  <c r="T5091" i="2"/>
  <c r="Y5091" i="2" s="1"/>
  <c r="Z5091" i="2" s="1"/>
  <c r="X5091" i="2"/>
  <c r="T5094" i="2"/>
  <c r="Y5094" i="2" s="1"/>
  <c r="Z5094" i="2" s="1"/>
  <c r="X5094" i="2"/>
  <c r="T5098" i="2"/>
  <c r="Y5098" i="2" s="1"/>
  <c r="Z5098" i="2" s="1"/>
  <c r="X5098" i="2"/>
  <c r="T5102" i="2"/>
  <c r="Y5102" i="2" s="1"/>
  <c r="Z5102" i="2" s="1"/>
  <c r="X5102" i="2"/>
  <c r="T5106" i="2"/>
  <c r="Y5106" i="2" s="1"/>
  <c r="Z5106" i="2" s="1"/>
  <c r="X5106" i="2"/>
  <c r="T4925" i="2"/>
  <c r="Y4925" i="2" s="1"/>
  <c r="Z4925" i="2" s="1"/>
  <c r="X4925" i="2"/>
  <c r="T4929" i="2"/>
  <c r="Y4929" i="2" s="1"/>
  <c r="Z4929" i="2" s="1"/>
  <c r="X4929" i="2"/>
  <c r="T4933" i="2"/>
  <c r="Y4933" i="2" s="1"/>
  <c r="Z4933" i="2" s="1"/>
  <c r="X4933" i="2"/>
  <c r="T4937" i="2"/>
  <c r="Y4937" i="2" s="1"/>
  <c r="Z4937" i="2" s="1"/>
  <c r="X4937" i="2"/>
  <c r="T4941" i="2"/>
  <c r="Y4941" i="2" s="1"/>
  <c r="Z4941" i="2" s="1"/>
  <c r="X4941" i="2"/>
  <c r="T4945" i="2"/>
  <c r="Y4945" i="2" s="1"/>
  <c r="Z4945" i="2" s="1"/>
  <c r="X4945" i="2"/>
  <c r="T4949" i="2"/>
  <c r="Y4949" i="2" s="1"/>
  <c r="Z4949" i="2" s="1"/>
  <c r="X4949" i="2"/>
  <c r="T4953" i="2"/>
  <c r="Y4953" i="2" s="1"/>
  <c r="Z4953" i="2" s="1"/>
  <c r="X4953" i="2"/>
  <c r="T4957" i="2"/>
  <c r="Y4957" i="2" s="1"/>
  <c r="Z4957" i="2" s="1"/>
  <c r="X4957" i="2"/>
  <c r="T5109" i="2"/>
  <c r="Y5109" i="2" s="1"/>
  <c r="Z5109" i="2" s="1"/>
  <c r="X5109" i="2"/>
  <c r="T5113" i="2"/>
  <c r="Y5113" i="2" s="1"/>
  <c r="Z5113" i="2" s="1"/>
  <c r="X5113" i="2"/>
  <c r="T5117" i="2"/>
  <c r="Y5117" i="2" s="1"/>
  <c r="Z5117" i="2" s="1"/>
  <c r="X5117" i="2"/>
  <c r="T5121" i="2"/>
  <c r="Y5121" i="2" s="1"/>
  <c r="Z5121" i="2" s="1"/>
  <c r="X5121" i="2"/>
  <c r="T5125" i="2"/>
  <c r="Y5125" i="2" s="1"/>
  <c r="Z5125" i="2" s="1"/>
  <c r="X5125" i="2"/>
  <c r="T5128" i="2"/>
  <c r="Y5128" i="2" s="1"/>
  <c r="Z5128" i="2" s="1"/>
  <c r="X5128" i="2"/>
  <c r="T5132" i="2"/>
  <c r="Y5132" i="2" s="1"/>
  <c r="Z5132" i="2" s="1"/>
  <c r="X5132" i="2"/>
  <c r="T5136" i="2"/>
  <c r="Y5136" i="2" s="1"/>
  <c r="Z5136" i="2" s="1"/>
  <c r="X5136" i="2"/>
  <c r="T5140" i="2"/>
  <c r="Y5140" i="2" s="1"/>
  <c r="Z5140" i="2" s="1"/>
  <c r="X5140" i="2"/>
  <c r="T5144" i="2"/>
  <c r="Y5144" i="2" s="1"/>
  <c r="Z5144" i="2" s="1"/>
  <c r="X5144" i="2"/>
  <c r="T5148" i="2"/>
  <c r="Y5148" i="2" s="1"/>
  <c r="Z5148" i="2" s="1"/>
  <c r="X5148" i="2"/>
  <c r="T5156" i="2"/>
  <c r="Y5156" i="2" s="1"/>
  <c r="Z5156" i="2" s="1"/>
  <c r="X5156" i="2"/>
  <c r="T5160" i="2"/>
  <c r="Y5160" i="2" s="1"/>
  <c r="Z5160" i="2" s="1"/>
  <c r="X5160" i="2"/>
  <c r="T5164" i="2"/>
  <c r="Y5164" i="2" s="1"/>
  <c r="Z5164" i="2" s="1"/>
  <c r="X5164" i="2"/>
  <c r="T5168" i="2"/>
  <c r="Y5168" i="2" s="1"/>
  <c r="Z5168" i="2" s="1"/>
  <c r="X5168" i="2"/>
  <c r="T5172" i="2"/>
  <c r="Y5172" i="2" s="1"/>
  <c r="Z5172" i="2" s="1"/>
  <c r="X5172" i="2"/>
  <c r="T5176" i="2"/>
  <c r="Y5176" i="2" s="1"/>
  <c r="Z5176" i="2" s="1"/>
  <c r="X5176" i="2"/>
  <c r="T5180" i="2"/>
  <c r="Y5180" i="2" s="1"/>
  <c r="Z5180" i="2" s="1"/>
  <c r="X5180" i="2"/>
  <c r="T5184" i="2"/>
  <c r="Y5184" i="2" s="1"/>
  <c r="Z5184" i="2" s="1"/>
  <c r="X5184" i="2"/>
  <c r="T5188" i="2"/>
  <c r="Y5188" i="2" s="1"/>
  <c r="Z5188" i="2" s="1"/>
  <c r="X5188" i="2"/>
  <c r="T5195" i="2"/>
  <c r="Y5195" i="2" s="1"/>
  <c r="Z5195" i="2" s="1"/>
  <c r="X5195" i="2"/>
  <c r="T5199" i="2"/>
  <c r="Y5199" i="2" s="1"/>
  <c r="Z5199" i="2" s="1"/>
  <c r="X5199" i="2"/>
  <c r="T5203" i="2"/>
  <c r="Y5203" i="2" s="1"/>
  <c r="Z5203" i="2" s="1"/>
  <c r="X5203" i="2"/>
  <c r="T5207" i="2"/>
  <c r="Y5207" i="2" s="1"/>
  <c r="Z5207" i="2" s="1"/>
  <c r="X5207" i="2"/>
  <c r="T5211" i="2"/>
  <c r="Y5211" i="2" s="1"/>
  <c r="Z5211" i="2" s="1"/>
  <c r="X5211" i="2"/>
  <c r="T5215" i="2"/>
  <c r="Y5215" i="2" s="1"/>
  <c r="Z5215" i="2" s="1"/>
  <c r="X5215" i="2"/>
  <c r="T5219" i="2"/>
  <c r="Y5219" i="2" s="1"/>
  <c r="Z5219" i="2" s="1"/>
  <c r="X5219" i="2"/>
  <c r="T5223" i="2"/>
  <c r="Y5223" i="2" s="1"/>
  <c r="Z5223" i="2" s="1"/>
  <c r="X5223" i="2"/>
  <c r="T5227" i="2"/>
  <c r="Y5227" i="2" s="1"/>
  <c r="Z5227" i="2" s="1"/>
  <c r="X5227" i="2"/>
  <c r="T5231" i="2"/>
  <c r="Y5231" i="2" s="1"/>
  <c r="Z5231" i="2" s="1"/>
  <c r="X5231" i="2"/>
  <c r="T5235" i="2"/>
  <c r="Y5235" i="2" s="1"/>
  <c r="Z5235" i="2" s="1"/>
  <c r="X5235" i="2"/>
  <c r="T5243" i="2"/>
  <c r="Y5243" i="2" s="1"/>
  <c r="Z5243" i="2" s="1"/>
  <c r="X5243" i="2"/>
  <c r="T5247" i="2"/>
  <c r="Y5247" i="2" s="1"/>
  <c r="Z5247" i="2" s="1"/>
  <c r="X5247" i="2"/>
  <c r="T5251" i="2"/>
  <c r="Y5251" i="2" s="1"/>
  <c r="Z5251" i="2" s="1"/>
  <c r="X5251" i="2"/>
  <c r="T5369" i="2"/>
  <c r="Y5369" i="2" s="1"/>
  <c r="Z5369" i="2" s="1"/>
  <c r="X5369" i="2"/>
  <c r="T5373" i="2"/>
  <c r="Y5373" i="2" s="1"/>
  <c r="Z5373" i="2" s="1"/>
  <c r="X5373" i="2"/>
  <c r="T5377" i="2"/>
  <c r="Y5377" i="2" s="1"/>
  <c r="Z5377" i="2" s="1"/>
  <c r="X5377" i="2"/>
  <c r="T5381" i="2"/>
  <c r="Y5381" i="2" s="1"/>
  <c r="Z5381" i="2" s="1"/>
  <c r="X5381" i="2"/>
  <c r="T5385" i="2"/>
  <c r="Y5385" i="2" s="1"/>
  <c r="Z5385" i="2" s="1"/>
  <c r="X5385" i="2"/>
  <c r="T5389" i="2"/>
  <c r="Y5389" i="2" s="1"/>
  <c r="Z5389" i="2" s="1"/>
  <c r="X5389" i="2"/>
  <c r="T5393" i="2"/>
  <c r="Y5393" i="2" s="1"/>
  <c r="Z5393" i="2" s="1"/>
  <c r="X5393" i="2"/>
  <c r="T5397" i="2"/>
  <c r="Y5397" i="2" s="1"/>
  <c r="Z5397" i="2" s="1"/>
  <c r="X5397" i="2"/>
  <c r="T5401" i="2"/>
  <c r="Y5401" i="2" s="1"/>
  <c r="Z5401" i="2" s="1"/>
  <c r="X5401" i="2"/>
  <c r="T5997" i="2"/>
  <c r="Y5997" i="2" s="1"/>
  <c r="Z5997" i="2" s="1"/>
  <c r="X5997" i="2"/>
  <c r="T6001" i="2"/>
  <c r="Y6001" i="2" s="1"/>
  <c r="Z6001" i="2" s="1"/>
  <c r="X6001" i="2"/>
  <c r="T6005" i="2"/>
  <c r="Y6005" i="2" s="1"/>
  <c r="Z6005" i="2" s="1"/>
  <c r="X6005" i="2"/>
  <c r="T6009" i="2"/>
  <c r="Y6009" i="2" s="1"/>
  <c r="Z6009" i="2" s="1"/>
  <c r="X6009" i="2"/>
  <c r="T6013" i="2"/>
  <c r="Y6013" i="2" s="1"/>
  <c r="Z6013" i="2" s="1"/>
  <c r="X6013" i="2"/>
  <c r="T6017" i="2"/>
  <c r="Y6017" i="2" s="1"/>
  <c r="Z6017" i="2" s="1"/>
  <c r="X6017" i="2"/>
  <c r="T6021" i="2"/>
  <c r="Y6021" i="2" s="1"/>
  <c r="Z6021" i="2" s="1"/>
  <c r="X6021" i="2"/>
  <c r="T6024" i="2"/>
  <c r="Y6024" i="2" s="1"/>
  <c r="Z6024" i="2" s="1"/>
  <c r="X6024" i="2"/>
  <c r="T6028" i="2"/>
  <c r="Y6028" i="2" s="1"/>
  <c r="Z6028" i="2" s="1"/>
  <c r="X6028" i="2"/>
  <c r="T6032" i="2"/>
  <c r="Y6032" i="2" s="1"/>
  <c r="Z6032" i="2" s="1"/>
  <c r="X6032" i="2"/>
  <c r="T5407" i="2"/>
  <c r="Y5407" i="2" s="1"/>
  <c r="Z5407" i="2" s="1"/>
  <c r="X5407" i="2"/>
  <c r="T5411" i="2"/>
  <c r="Y5411" i="2" s="1"/>
  <c r="Z5411" i="2" s="1"/>
  <c r="X5411" i="2"/>
  <c r="T5415" i="2"/>
  <c r="Y5415" i="2" s="1"/>
  <c r="Z5415" i="2" s="1"/>
  <c r="X5415" i="2"/>
  <c r="T5419" i="2"/>
  <c r="Y5419" i="2" s="1"/>
  <c r="Z5419" i="2" s="1"/>
  <c r="X5419" i="2"/>
  <c r="T5423" i="2"/>
  <c r="Y5423" i="2" s="1"/>
  <c r="Z5423" i="2" s="1"/>
  <c r="X5423" i="2"/>
  <c r="T5427" i="2"/>
  <c r="Y5427" i="2" s="1"/>
  <c r="Z5427" i="2" s="1"/>
  <c r="X5427" i="2"/>
  <c r="T5431" i="2"/>
  <c r="Y5431" i="2" s="1"/>
  <c r="Z5431" i="2" s="1"/>
  <c r="X5431" i="2"/>
  <c r="T5435" i="2"/>
  <c r="Y5435" i="2" s="1"/>
  <c r="Z5435" i="2" s="1"/>
  <c r="X5435" i="2"/>
  <c r="T5439" i="2"/>
  <c r="Y5439" i="2" s="1"/>
  <c r="Z5439" i="2" s="1"/>
  <c r="X5439" i="2"/>
  <c r="T5554" i="2"/>
  <c r="Y5554" i="2" s="1"/>
  <c r="Z5554" i="2" s="1"/>
  <c r="X5554" i="2"/>
  <c r="T5558" i="2"/>
  <c r="Y5558" i="2" s="1"/>
  <c r="Z5558" i="2" s="1"/>
  <c r="X5558" i="2"/>
  <c r="T5562" i="2"/>
  <c r="Y5562" i="2" s="1"/>
  <c r="Z5562" i="2" s="1"/>
  <c r="X5562" i="2"/>
  <c r="T5566" i="2"/>
  <c r="Y5566" i="2" s="1"/>
  <c r="Z5566" i="2" s="1"/>
  <c r="X5566" i="2"/>
  <c r="T5569" i="2"/>
  <c r="Y5569" i="2" s="1"/>
  <c r="Z5569" i="2" s="1"/>
  <c r="X5569" i="2"/>
  <c r="T5573" i="2"/>
  <c r="Y5573" i="2" s="1"/>
  <c r="Z5573" i="2" s="1"/>
  <c r="X5573" i="2"/>
  <c r="T5577" i="2"/>
  <c r="Y5577" i="2" s="1"/>
  <c r="Z5577" i="2" s="1"/>
  <c r="X5577" i="2"/>
  <c r="T5581" i="2"/>
  <c r="Y5581" i="2" s="1"/>
  <c r="Z5581" i="2" s="1"/>
  <c r="X5581" i="2"/>
  <c r="T5585" i="2"/>
  <c r="Y5585" i="2" s="1"/>
  <c r="Z5585" i="2" s="1"/>
  <c r="X5585" i="2"/>
  <c r="T5589" i="2"/>
  <c r="Y5589" i="2" s="1"/>
  <c r="Z5589" i="2" s="1"/>
  <c r="X5589" i="2"/>
  <c r="T5671" i="2"/>
  <c r="Y5671" i="2" s="1"/>
  <c r="Z5671" i="2" s="1"/>
  <c r="X5671" i="2"/>
  <c r="T5675" i="2"/>
  <c r="Y5675" i="2" s="1"/>
  <c r="Z5675" i="2" s="1"/>
  <c r="X5675" i="2"/>
  <c r="T5679" i="2"/>
  <c r="Y5679" i="2" s="1"/>
  <c r="Z5679" i="2" s="1"/>
  <c r="X5679" i="2"/>
  <c r="T5683" i="2"/>
  <c r="Y5683" i="2" s="1"/>
  <c r="Z5683" i="2" s="1"/>
  <c r="X5683" i="2"/>
  <c r="T5687" i="2"/>
  <c r="Y5687" i="2" s="1"/>
  <c r="Z5687" i="2" s="1"/>
  <c r="X5687" i="2"/>
  <c r="T5691" i="2"/>
  <c r="Y5691" i="2" s="1"/>
  <c r="Z5691" i="2" s="1"/>
  <c r="X5691" i="2"/>
  <c r="T5695" i="2"/>
  <c r="Y5695" i="2" s="1"/>
  <c r="Z5695" i="2" s="1"/>
  <c r="X5695" i="2"/>
  <c r="T5699" i="2"/>
  <c r="Y5699" i="2" s="1"/>
  <c r="Z5699" i="2" s="1"/>
  <c r="X5699" i="2"/>
  <c r="T5518" i="2"/>
  <c r="Y5518" i="2" s="1"/>
  <c r="Z5518" i="2" s="1"/>
  <c r="X5518" i="2"/>
  <c r="T5525" i="2"/>
  <c r="Y5525" i="2" s="1"/>
  <c r="Z5525" i="2" s="1"/>
  <c r="X5525" i="2"/>
  <c r="T5529" i="2"/>
  <c r="Y5529" i="2" s="1"/>
  <c r="Z5529" i="2" s="1"/>
  <c r="X5529" i="2"/>
  <c r="T5533" i="2"/>
  <c r="Y5533" i="2" s="1"/>
  <c r="Z5533" i="2" s="1"/>
  <c r="X5533" i="2"/>
  <c r="T5537" i="2"/>
  <c r="Y5537" i="2" s="1"/>
  <c r="Z5537" i="2" s="1"/>
  <c r="X5537" i="2"/>
  <c r="T5541" i="2"/>
  <c r="Y5541" i="2" s="1"/>
  <c r="Z5541" i="2" s="1"/>
  <c r="X5541" i="2"/>
  <c r="T5545" i="2"/>
  <c r="Y5545" i="2" s="1"/>
  <c r="Z5545" i="2" s="1"/>
  <c r="X5545" i="2"/>
  <c r="T5549" i="2"/>
  <c r="Y5549" i="2" s="1"/>
  <c r="Z5549" i="2" s="1"/>
  <c r="X5549" i="2"/>
  <c r="T1927" i="2"/>
  <c r="Y1927" i="2" s="1"/>
  <c r="Z1927" i="2" s="1"/>
  <c r="X1927" i="2"/>
  <c r="T1931" i="2"/>
  <c r="Y1931" i="2" s="1"/>
  <c r="Z1931" i="2" s="1"/>
  <c r="X1931" i="2"/>
  <c r="T1935" i="2"/>
  <c r="Y1935" i="2" s="1"/>
  <c r="Z1935" i="2" s="1"/>
  <c r="X1935" i="2"/>
  <c r="T1939" i="2"/>
  <c r="Y1939" i="2" s="1"/>
  <c r="Z1939" i="2" s="1"/>
  <c r="X1939" i="2"/>
  <c r="T1943" i="2"/>
  <c r="Y1943" i="2" s="1"/>
  <c r="Z1943" i="2" s="1"/>
  <c r="X1943" i="2"/>
  <c r="T1947" i="2"/>
  <c r="Y1947" i="2" s="1"/>
  <c r="Z1947" i="2" s="1"/>
  <c r="X1947" i="2"/>
  <c r="T1951" i="2"/>
  <c r="Y1951" i="2" s="1"/>
  <c r="Z1951" i="2" s="1"/>
  <c r="X1951" i="2"/>
  <c r="T1959" i="2"/>
  <c r="Y1959" i="2" s="1"/>
  <c r="Z1959" i="2" s="1"/>
  <c r="X1959" i="2"/>
  <c r="T5296" i="2"/>
  <c r="Y5296" i="2" s="1"/>
  <c r="Z5296" i="2" s="1"/>
  <c r="X5296" i="2"/>
  <c r="T5300" i="2"/>
  <c r="Y5300" i="2" s="1"/>
  <c r="Z5300" i="2" s="1"/>
  <c r="X5300" i="2"/>
  <c r="T5304" i="2"/>
  <c r="Y5304" i="2" s="1"/>
  <c r="Z5304" i="2" s="1"/>
  <c r="X5304" i="2"/>
  <c r="T5308" i="2"/>
  <c r="Y5308" i="2" s="1"/>
  <c r="Z5308" i="2" s="1"/>
  <c r="X5308" i="2"/>
  <c r="T5312" i="2"/>
  <c r="Y5312" i="2" s="1"/>
  <c r="Z5312" i="2" s="1"/>
  <c r="X5312" i="2"/>
  <c r="T5316" i="2"/>
  <c r="Y5316" i="2" s="1"/>
  <c r="Z5316" i="2" s="1"/>
  <c r="X5316" i="2"/>
  <c r="T5320" i="2"/>
  <c r="Y5320" i="2" s="1"/>
  <c r="Z5320" i="2" s="1"/>
  <c r="X5320" i="2"/>
  <c r="T5324" i="2"/>
  <c r="Y5324" i="2" s="1"/>
  <c r="Z5324" i="2" s="1"/>
  <c r="X5324" i="2"/>
  <c r="T5328" i="2"/>
  <c r="Y5328" i="2" s="1"/>
  <c r="Z5328" i="2" s="1"/>
  <c r="X5328" i="2"/>
  <c r="T5702" i="2"/>
  <c r="Y5702" i="2" s="1"/>
  <c r="Z5702" i="2" s="1"/>
  <c r="X5702" i="2"/>
  <c r="T5706" i="2"/>
  <c r="Y5706" i="2" s="1"/>
  <c r="Z5706" i="2" s="1"/>
  <c r="X5706" i="2"/>
  <c r="T5710" i="2"/>
  <c r="Y5710" i="2" s="1"/>
  <c r="Z5710" i="2" s="1"/>
  <c r="X5710" i="2"/>
  <c r="T5714" i="2"/>
  <c r="Y5714" i="2" s="1"/>
  <c r="Z5714" i="2" s="1"/>
  <c r="X5714" i="2"/>
  <c r="T5718" i="2"/>
  <c r="Y5718" i="2" s="1"/>
  <c r="Z5718" i="2" s="1"/>
  <c r="X5718" i="2"/>
  <c r="T5722" i="2"/>
  <c r="Y5722" i="2" s="1"/>
  <c r="Z5722" i="2" s="1"/>
  <c r="X5722" i="2"/>
  <c r="T5726" i="2"/>
  <c r="Y5726" i="2" s="1"/>
  <c r="Z5726" i="2" s="1"/>
  <c r="X5726" i="2"/>
  <c r="T5729" i="2"/>
  <c r="Y5729" i="2" s="1"/>
  <c r="Z5729" i="2" s="1"/>
  <c r="X5729" i="2"/>
  <c r="T5733" i="2"/>
  <c r="Y5733" i="2" s="1"/>
  <c r="Z5733" i="2" s="1"/>
  <c r="X5733" i="2"/>
  <c r="T5737" i="2"/>
  <c r="Y5737" i="2" s="1"/>
  <c r="Z5737" i="2" s="1"/>
  <c r="X5737" i="2"/>
  <c r="T5445" i="2"/>
  <c r="Y5445" i="2" s="1"/>
  <c r="Z5445" i="2" s="1"/>
  <c r="X5445" i="2"/>
  <c r="T5449" i="2"/>
  <c r="Y5449" i="2" s="1"/>
  <c r="Z5449" i="2" s="1"/>
  <c r="X5449" i="2"/>
  <c r="T5453" i="2"/>
  <c r="Y5453" i="2" s="1"/>
  <c r="Z5453" i="2" s="1"/>
  <c r="X5453" i="2"/>
  <c r="T5457" i="2"/>
  <c r="Y5457" i="2" s="1"/>
  <c r="Z5457" i="2" s="1"/>
  <c r="X5457" i="2"/>
  <c r="T5461" i="2"/>
  <c r="Y5461" i="2" s="1"/>
  <c r="Z5461" i="2" s="1"/>
  <c r="X5461" i="2"/>
  <c r="T5465" i="2"/>
  <c r="Y5465" i="2" s="1"/>
  <c r="Z5465" i="2" s="1"/>
  <c r="X5465" i="2"/>
  <c r="T5469" i="2"/>
  <c r="Y5469" i="2" s="1"/>
  <c r="Z5469" i="2" s="1"/>
  <c r="X5469" i="2"/>
  <c r="T5473" i="2"/>
  <c r="Y5473" i="2" s="1"/>
  <c r="Z5473" i="2" s="1"/>
  <c r="X5473" i="2"/>
  <c r="T5477" i="2"/>
  <c r="Y5477" i="2" s="1"/>
  <c r="Z5477" i="2" s="1"/>
  <c r="X5477" i="2"/>
  <c r="T5777" i="2"/>
  <c r="Y5777" i="2" s="1"/>
  <c r="Z5777" i="2" s="1"/>
  <c r="X5777" i="2"/>
  <c r="T5781" i="2"/>
  <c r="Y5781" i="2" s="1"/>
  <c r="Z5781" i="2" s="1"/>
  <c r="X5781" i="2"/>
  <c r="T5785" i="2"/>
  <c r="Y5785" i="2" s="1"/>
  <c r="Z5785" i="2" s="1"/>
  <c r="X5785" i="2"/>
  <c r="T5789" i="2"/>
  <c r="Y5789" i="2" s="1"/>
  <c r="Z5789" i="2" s="1"/>
  <c r="X5789" i="2"/>
  <c r="T5792" i="2"/>
  <c r="Y5792" i="2" s="1"/>
  <c r="Z5792" i="2" s="1"/>
  <c r="X5792" i="2"/>
  <c r="T5796" i="2"/>
  <c r="Y5796" i="2" s="1"/>
  <c r="Z5796" i="2" s="1"/>
  <c r="X5796" i="2"/>
  <c r="T5800" i="2"/>
  <c r="Y5800" i="2" s="1"/>
  <c r="Z5800" i="2" s="1"/>
  <c r="X5800" i="2"/>
  <c r="T5804" i="2"/>
  <c r="Y5804" i="2" s="1"/>
  <c r="Z5804" i="2" s="1"/>
  <c r="X5804" i="2"/>
  <c r="T5808" i="2"/>
  <c r="Y5808" i="2" s="1"/>
  <c r="Z5808" i="2" s="1"/>
  <c r="X5808" i="2"/>
  <c r="T5331" i="2"/>
  <c r="Y5331" i="2" s="1"/>
  <c r="Z5331" i="2" s="1"/>
  <c r="X5331" i="2"/>
  <c r="T5335" i="2"/>
  <c r="Y5335" i="2" s="1"/>
  <c r="Z5335" i="2" s="1"/>
  <c r="X5335" i="2"/>
  <c r="T5339" i="2"/>
  <c r="Y5339" i="2" s="1"/>
  <c r="Z5339" i="2" s="1"/>
  <c r="X5339" i="2"/>
  <c r="T5343" i="2"/>
  <c r="Y5343" i="2" s="1"/>
  <c r="Z5343" i="2" s="1"/>
  <c r="X5343" i="2"/>
  <c r="T5347" i="2"/>
  <c r="Y5347" i="2" s="1"/>
  <c r="Z5347" i="2" s="1"/>
  <c r="X5347" i="2"/>
  <c r="T5351" i="2"/>
  <c r="Y5351" i="2" s="1"/>
  <c r="Z5351" i="2" s="1"/>
  <c r="X5351" i="2"/>
  <c r="T5355" i="2"/>
  <c r="Y5355" i="2" s="1"/>
  <c r="Z5355" i="2" s="1"/>
  <c r="X5355" i="2"/>
  <c r="T5359" i="2"/>
  <c r="Y5359" i="2" s="1"/>
  <c r="Z5359" i="2" s="1"/>
  <c r="X5359" i="2"/>
  <c r="T5363" i="2"/>
  <c r="Y5363" i="2" s="1"/>
  <c r="Z5363" i="2" s="1"/>
  <c r="X5363" i="2"/>
  <c r="T5367" i="2"/>
  <c r="Y5367" i="2" s="1"/>
  <c r="Z5367" i="2" s="1"/>
  <c r="X5367" i="2"/>
  <c r="T6037" i="2"/>
  <c r="Y6037" i="2" s="1"/>
  <c r="Z6037" i="2" s="1"/>
  <c r="X6037" i="2"/>
  <c r="T6041" i="2"/>
  <c r="Y6041" i="2" s="1"/>
  <c r="Z6041" i="2" s="1"/>
  <c r="X6041" i="2"/>
  <c r="T6044" i="2"/>
  <c r="Y6044" i="2" s="1"/>
  <c r="Z6044" i="2" s="1"/>
  <c r="X6044" i="2"/>
  <c r="T6048" i="2"/>
  <c r="Y6048" i="2" s="1"/>
  <c r="Z6048" i="2" s="1"/>
  <c r="X6048" i="2"/>
  <c r="T6052" i="2"/>
  <c r="Y6052" i="2" s="1"/>
  <c r="Z6052" i="2" s="1"/>
  <c r="X6052" i="2"/>
  <c r="T6056" i="2"/>
  <c r="Y6056" i="2" s="1"/>
  <c r="Z6056" i="2" s="1"/>
  <c r="X6056" i="2"/>
  <c r="T6060" i="2"/>
  <c r="Y6060" i="2" s="1"/>
  <c r="Z6060" i="2" s="1"/>
  <c r="X6060" i="2"/>
  <c r="T6063" i="2"/>
  <c r="Y6063" i="2" s="1"/>
  <c r="Z6063" i="2" s="1"/>
  <c r="X6063" i="2"/>
  <c r="T6067" i="2"/>
  <c r="Y6067" i="2" s="1"/>
  <c r="Z6067" i="2" s="1"/>
  <c r="X6067" i="2"/>
  <c r="T5590" i="2"/>
  <c r="Y5590" i="2" s="1"/>
  <c r="Z5590" i="2" s="1"/>
  <c r="X5590" i="2"/>
  <c r="T5594" i="2"/>
  <c r="Y5594" i="2" s="1"/>
  <c r="Z5594" i="2" s="1"/>
  <c r="X5594" i="2"/>
  <c r="T5598" i="2"/>
  <c r="Y5598" i="2" s="1"/>
  <c r="Z5598" i="2" s="1"/>
  <c r="X5598" i="2"/>
  <c r="T5605" i="2"/>
  <c r="Y5605" i="2" s="1"/>
  <c r="Z5605" i="2" s="1"/>
  <c r="X5605" i="2"/>
  <c r="T5609" i="2"/>
  <c r="Y5609" i="2" s="1"/>
  <c r="Z5609" i="2" s="1"/>
  <c r="X5609" i="2"/>
  <c r="T5613" i="2"/>
  <c r="Y5613" i="2" s="1"/>
  <c r="Z5613" i="2" s="1"/>
  <c r="X5613" i="2"/>
  <c r="T5617" i="2"/>
  <c r="Y5617" i="2" s="1"/>
  <c r="Z5617" i="2" s="1"/>
  <c r="X5617" i="2"/>
  <c r="T5621" i="2"/>
  <c r="Y5621" i="2" s="1"/>
  <c r="Z5621" i="2" s="1"/>
  <c r="X5621" i="2"/>
  <c r="T5628" i="2"/>
  <c r="Y5628" i="2" s="1"/>
  <c r="Z5628" i="2" s="1"/>
  <c r="X5628" i="2"/>
  <c r="T5632" i="2"/>
  <c r="Y5632" i="2" s="1"/>
  <c r="Z5632" i="2" s="1"/>
  <c r="X5632" i="2"/>
  <c r="T5635" i="2"/>
  <c r="Y5635" i="2" s="1"/>
  <c r="Z5635" i="2" s="1"/>
  <c r="X5635" i="2"/>
  <c r="T5639" i="2"/>
  <c r="Y5639" i="2" s="1"/>
  <c r="Z5639" i="2" s="1"/>
  <c r="X5639" i="2"/>
  <c r="T5643" i="2"/>
  <c r="Y5643" i="2" s="1"/>
  <c r="Z5643" i="2" s="1"/>
  <c r="X5643" i="2"/>
  <c r="T5646" i="2"/>
  <c r="Y5646" i="2" s="1"/>
  <c r="Z5646" i="2" s="1"/>
  <c r="X5646" i="2"/>
  <c r="T5650" i="2"/>
  <c r="Y5650" i="2" s="1"/>
  <c r="Z5650" i="2" s="1"/>
  <c r="X5650" i="2"/>
  <c r="T5654" i="2"/>
  <c r="Y5654" i="2" s="1"/>
  <c r="Z5654" i="2" s="1"/>
  <c r="X5654" i="2"/>
  <c r="T5658" i="2"/>
  <c r="Y5658" i="2" s="1"/>
  <c r="Z5658" i="2" s="1"/>
  <c r="X5658" i="2"/>
  <c r="T5662" i="2"/>
  <c r="Y5662" i="2" s="1"/>
  <c r="Z5662" i="2" s="1"/>
  <c r="X5662" i="2"/>
  <c r="T6113" i="2"/>
  <c r="Y6113" i="2" s="1"/>
  <c r="Z6113" i="2" s="1"/>
  <c r="X6113" i="2"/>
  <c r="T6117" i="2"/>
  <c r="Y6117" i="2" s="1"/>
  <c r="Z6117" i="2" s="1"/>
  <c r="X6117" i="2"/>
  <c r="T6121" i="2"/>
  <c r="Y6121" i="2" s="1"/>
  <c r="Z6121" i="2" s="1"/>
  <c r="X6121" i="2"/>
  <c r="T6125" i="2"/>
  <c r="Y6125" i="2" s="1"/>
  <c r="Z6125" i="2" s="1"/>
  <c r="X6125" i="2"/>
  <c r="T6129" i="2"/>
  <c r="Y6129" i="2" s="1"/>
  <c r="Z6129" i="2" s="1"/>
  <c r="X6129" i="2"/>
  <c r="T6132" i="2"/>
  <c r="Y6132" i="2" s="1"/>
  <c r="Z6132" i="2" s="1"/>
  <c r="X6132" i="2"/>
  <c r="T6136" i="2"/>
  <c r="Y6136" i="2" s="1"/>
  <c r="Z6136" i="2" s="1"/>
  <c r="X6136" i="2"/>
  <c r="T6140" i="2"/>
  <c r="Y6140" i="2" s="1"/>
  <c r="Z6140" i="2" s="1"/>
  <c r="X6140" i="2"/>
  <c r="T6144" i="2"/>
  <c r="Y6144" i="2" s="1"/>
  <c r="Z6144" i="2" s="1"/>
  <c r="X6144" i="2"/>
  <c r="T6074" i="2"/>
  <c r="Y6074" i="2" s="1"/>
  <c r="Z6074" i="2" s="1"/>
  <c r="X6074" i="2"/>
  <c r="T6081" i="2"/>
  <c r="Y6081" i="2" s="1"/>
  <c r="Z6081" i="2" s="1"/>
  <c r="X6081" i="2"/>
  <c r="T6085" i="2"/>
  <c r="Y6085" i="2" s="1"/>
  <c r="Z6085" i="2" s="1"/>
  <c r="X6085" i="2"/>
  <c r="T6092" i="2"/>
  <c r="Y6092" i="2" s="1"/>
  <c r="Z6092" i="2" s="1"/>
  <c r="X6092" i="2"/>
  <c r="T6096" i="2"/>
  <c r="Y6096" i="2" s="1"/>
  <c r="Z6096" i="2" s="1"/>
  <c r="X6096" i="2"/>
  <c r="T6103" i="2"/>
  <c r="Y6103" i="2" s="1"/>
  <c r="Z6103" i="2" s="1"/>
  <c r="X6103" i="2"/>
  <c r="T6107" i="2"/>
  <c r="Y6107" i="2" s="1"/>
  <c r="Z6107" i="2" s="1"/>
  <c r="X6107" i="2"/>
  <c r="T5485" i="2"/>
  <c r="Y5485" i="2" s="1"/>
  <c r="Z5485" i="2" s="1"/>
  <c r="X5485" i="2"/>
  <c r="T5489" i="2"/>
  <c r="Y5489" i="2" s="1"/>
  <c r="Z5489" i="2" s="1"/>
  <c r="X5489" i="2"/>
  <c r="T5496" i="2"/>
  <c r="Y5496" i="2" s="1"/>
  <c r="Z5496" i="2" s="1"/>
  <c r="X5496" i="2"/>
  <c r="T5500" i="2"/>
  <c r="Y5500" i="2" s="1"/>
  <c r="Z5500" i="2" s="1"/>
  <c r="X5500" i="2"/>
  <c r="T5504" i="2"/>
  <c r="Y5504" i="2" s="1"/>
  <c r="Z5504" i="2" s="1"/>
  <c r="X5504" i="2"/>
  <c r="T5508" i="2"/>
  <c r="Y5508" i="2" s="1"/>
  <c r="Z5508" i="2" s="1"/>
  <c r="X5508" i="2"/>
  <c r="T5512" i="2"/>
  <c r="Y5512" i="2" s="1"/>
  <c r="Z5512" i="2" s="1"/>
  <c r="X5512" i="2"/>
  <c r="T6182" i="2"/>
  <c r="Y6182" i="2" s="1"/>
  <c r="Z6182" i="2" s="1"/>
  <c r="X6182" i="2"/>
  <c r="T6189" i="2"/>
  <c r="Y6189" i="2" s="1"/>
  <c r="Z6189" i="2" s="1"/>
  <c r="X6189" i="2"/>
  <c r="T6193" i="2"/>
  <c r="Y6193" i="2" s="1"/>
  <c r="Z6193" i="2" s="1"/>
  <c r="X6193" i="2"/>
  <c r="T6197" i="2"/>
  <c r="Y6197" i="2" s="1"/>
  <c r="Z6197" i="2" s="1"/>
  <c r="X6197" i="2"/>
  <c r="T6205" i="2"/>
  <c r="Y6205" i="2" s="1"/>
  <c r="Z6205" i="2" s="1"/>
  <c r="X6205" i="2"/>
  <c r="T6209" i="2"/>
  <c r="Y6209" i="2" s="1"/>
  <c r="Z6209" i="2" s="1"/>
  <c r="X6209" i="2"/>
  <c r="T6212" i="2"/>
  <c r="Y6212" i="2" s="1"/>
  <c r="Z6212" i="2" s="1"/>
  <c r="X6212" i="2"/>
  <c r="T6216" i="2"/>
  <c r="Y6216" i="2" s="1"/>
  <c r="Z6216" i="2" s="1"/>
  <c r="X6216" i="2"/>
  <c r="T1225" i="2"/>
  <c r="Y1225" i="2" s="1"/>
  <c r="Z1225" i="2" s="1"/>
  <c r="X1225" i="2"/>
  <c r="T1229" i="2"/>
  <c r="Y1229" i="2" s="1"/>
  <c r="Z1229" i="2" s="1"/>
  <c r="X1229" i="2"/>
  <c r="T1233" i="2"/>
  <c r="Y1233" i="2" s="1"/>
  <c r="Z1233" i="2" s="1"/>
  <c r="X1233" i="2"/>
  <c r="T1237" i="2"/>
  <c r="Y1237" i="2" s="1"/>
  <c r="Z1237" i="2" s="1"/>
  <c r="X1237" i="2"/>
  <c r="T1241" i="2"/>
  <c r="Y1241" i="2" s="1"/>
  <c r="Z1241" i="2" s="1"/>
  <c r="X1241" i="2"/>
  <c r="T1248" i="2"/>
  <c r="Y1248" i="2" s="1"/>
  <c r="Z1248" i="2" s="1"/>
  <c r="X1248" i="2"/>
  <c r="T1252" i="2"/>
  <c r="Y1252" i="2" s="1"/>
  <c r="Z1252" i="2" s="1"/>
  <c r="X1252" i="2"/>
  <c r="T1256" i="2"/>
  <c r="Y1256" i="2" s="1"/>
  <c r="Z1256" i="2" s="1"/>
  <c r="X1256" i="2"/>
  <c r="T1260" i="2"/>
  <c r="Y1260" i="2" s="1"/>
  <c r="Z1260" i="2" s="1"/>
  <c r="X1260" i="2"/>
  <c r="T6333" i="2"/>
  <c r="Y6333" i="2" s="1"/>
  <c r="Z6333" i="2" s="1"/>
  <c r="X6333" i="2"/>
  <c r="T6337" i="2"/>
  <c r="Y6337" i="2" s="1"/>
  <c r="Z6337" i="2" s="1"/>
  <c r="X6337" i="2"/>
  <c r="T6340" i="2"/>
  <c r="Y6340" i="2" s="1"/>
  <c r="Z6340" i="2" s="1"/>
  <c r="X6340" i="2"/>
  <c r="T6344" i="2"/>
  <c r="Y6344" i="2" s="1"/>
  <c r="Z6344" i="2" s="1"/>
  <c r="X6344" i="2"/>
  <c r="T6348" i="2"/>
  <c r="Y6348" i="2" s="1"/>
  <c r="Z6348" i="2" s="1"/>
  <c r="X6348" i="2"/>
  <c r="T6352" i="2"/>
  <c r="Y6352" i="2" s="1"/>
  <c r="Z6352" i="2" s="1"/>
  <c r="X6352" i="2"/>
  <c r="T6356" i="2"/>
  <c r="Y6356" i="2" s="1"/>
  <c r="Z6356" i="2" s="1"/>
  <c r="X6356" i="2"/>
  <c r="T6360" i="2"/>
  <c r="Y6360" i="2" s="1"/>
  <c r="Z6360" i="2" s="1"/>
  <c r="X6360" i="2"/>
  <c r="T6363" i="2"/>
  <c r="Y6363" i="2" s="1"/>
  <c r="Z6363" i="2" s="1"/>
  <c r="X6363" i="2"/>
  <c r="T6293" i="2"/>
  <c r="Y6293" i="2" s="1"/>
  <c r="Z6293" i="2" s="1"/>
  <c r="X6293" i="2"/>
  <c r="T6297" i="2"/>
  <c r="Y6297" i="2" s="1"/>
  <c r="Z6297" i="2" s="1"/>
  <c r="X6297" i="2"/>
  <c r="T6300" i="2"/>
  <c r="Y6300" i="2" s="1"/>
  <c r="Z6300" i="2" s="1"/>
  <c r="X6300" i="2"/>
  <c r="T6304" i="2"/>
  <c r="Y6304" i="2" s="1"/>
  <c r="Z6304" i="2" s="1"/>
  <c r="X6304" i="2"/>
  <c r="T6308" i="2"/>
  <c r="Y6308" i="2" s="1"/>
  <c r="Z6308" i="2" s="1"/>
  <c r="X6308" i="2"/>
  <c r="T6315" i="2"/>
  <c r="Y6315" i="2" s="1"/>
  <c r="Z6315" i="2" s="1"/>
  <c r="X6315" i="2"/>
  <c r="T6319" i="2"/>
  <c r="Y6319" i="2" s="1"/>
  <c r="Z6319" i="2" s="1"/>
  <c r="X6319" i="2"/>
  <c r="T6322" i="2"/>
  <c r="Y6322" i="2" s="1"/>
  <c r="Z6322" i="2" s="1"/>
  <c r="X6322" i="2"/>
  <c r="T6326" i="2"/>
  <c r="Y6326" i="2" s="1"/>
  <c r="Z6326" i="2" s="1"/>
  <c r="X6326" i="2"/>
  <c r="T6219" i="2"/>
  <c r="Y6219" i="2" s="1"/>
  <c r="Z6219" i="2" s="1"/>
  <c r="X6219" i="2"/>
  <c r="T6222" i="2"/>
  <c r="Y6222" i="2" s="1"/>
  <c r="Z6222" i="2" s="1"/>
  <c r="X6222" i="2"/>
  <c r="T6226" i="2"/>
  <c r="Y6226" i="2" s="1"/>
  <c r="Z6226" i="2" s="1"/>
  <c r="X6226" i="2"/>
  <c r="T6230" i="2"/>
  <c r="Y6230" i="2" s="1"/>
  <c r="Z6230" i="2" s="1"/>
  <c r="X6230" i="2"/>
  <c r="T6233" i="2"/>
  <c r="Y6233" i="2" s="1"/>
  <c r="Z6233" i="2" s="1"/>
  <c r="X6233" i="2"/>
  <c r="T6237" i="2"/>
  <c r="Y6237" i="2" s="1"/>
  <c r="Z6237" i="2" s="1"/>
  <c r="X6237" i="2"/>
  <c r="T6241" i="2"/>
  <c r="Y6241" i="2" s="1"/>
  <c r="Z6241" i="2" s="1"/>
  <c r="X6241" i="2"/>
  <c r="T6244" i="2"/>
  <c r="Y6244" i="2" s="1"/>
  <c r="Z6244" i="2" s="1"/>
  <c r="X6244" i="2"/>
  <c r="T6248" i="2"/>
  <c r="Y6248" i="2" s="1"/>
  <c r="Z6248" i="2" s="1"/>
  <c r="X6248" i="2"/>
  <c r="T6252" i="2"/>
  <c r="Y6252" i="2" s="1"/>
  <c r="Z6252" i="2" s="1"/>
  <c r="X6252" i="2"/>
  <c r="T6515" i="2"/>
  <c r="Y6515" i="2" s="1"/>
  <c r="Z6515" i="2" s="1"/>
  <c r="X6515" i="2"/>
  <c r="T6519" i="2"/>
  <c r="Y6519" i="2" s="1"/>
  <c r="Z6519" i="2" s="1"/>
  <c r="X6519" i="2"/>
  <c r="T6526" i="2"/>
  <c r="Y6526" i="2" s="1"/>
  <c r="Z6526" i="2" s="1"/>
  <c r="X6526" i="2"/>
  <c r="T6530" i="2"/>
  <c r="Y6530" i="2" s="1"/>
  <c r="Z6530" i="2" s="1"/>
  <c r="X6530" i="2"/>
  <c r="T6534" i="2"/>
  <c r="Y6534" i="2" s="1"/>
  <c r="Z6534" i="2" s="1"/>
  <c r="X6534" i="2"/>
  <c r="T6538" i="2"/>
  <c r="Y6538" i="2" s="1"/>
  <c r="Z6538" i="2" s="1"/>
  <c r="X6538" i="2"/>
  <c r="T6542" i="2"/>
  <c r="Y6542" i="2" s="1"/>
  <c r="Z6542" i="2" s="1"/>
  <c r="X6542" i="2"/>
  <c r="T6545" i="2"/>
  <c r="Y6545" i="2" s="1"/>
  <c r="Z6545" i="2" s="1"/>
  <c r="X6545" i="2"/>
  <c r="T6549" i="2"/>
  <c r="Y6549" i="2" s="1"/>
  <c r="Z6549" i="2" s="1"/>
  <c r="X6549" i="2"/>
  <c r="T6368" i="2"/>
  <c r="Y6368" i="2" s="1"/>
  <c r="Z6368" i="2" s="1"/>
  <c r="X6368" i="2"/>
  <c r="T6372" i="2"/>
  <c r="Y6372" i="2" s="1"/>
  <c r="Z6372" i="2" s="1"/>
  <c r="X6372" i="2"/>
  <c r="T6376" i="2"/>
  <c r="Y6376" i="2" s="1"/>
  <c r="Z6376" i="2" s="1"/>
  <c r="X6376" i="2"/>
  <c r="T6383" i="2"/>
  <c r="Y6383" i="2" s="1"/>
  <c r="Z6383" i="2" s="1"/>
  <c r="X6383" i="2"/>
  <c r="T6387" i="2"/>
  <c r="Y6387" i="2" s="1"/>
  <c r="Z6387" i="2" s="1"/>
  <c r="X6387" i="2"/>
  <c r="T6394" i="2"/>
  <c r="Y6394" i="2" s="1"/>
  <c r="Z6394" i="2" s="1"/>
  <c r="X6394" i="2"/>
  <c r="T6398" i="2"/>
  <c r="Y6398" i="2" s="1"/>
  <c r="Z6398" i="2" s="1"/>
  <c r="X6398" i="2"/>
  <c r="T6405" i="2"/>
  <c r="Y6405" i="2" s="1"/>
  <c r="Z6405" i="2" s="1"/>
  <c r="X6405" i="2"/>
  <c r="T6409" i="2"/>
  <c r="Y6409" i="2" s="1"/>
  <c r="Z6409" i="2" s="1"/>
  <c r="X6409" i="2"/>
  <c r="T6416" i="2"/>
  <c r="Y6416" i="2" s="1"/>
  <c r="Z6416" i="2" s="1"/>
  <c r="X6416" i="2"/>
  <c r="T6419" i="2"/>
  <c r="Y6419" i="2" s="1"/>
  <c r="Z6419" i="2" s="1"/>
  <c r="X6419" i="2"/>
  <c r="T6426" i="2"/>
  <c r="Y6426" i="2" s="1"/>
  <c r="Z6426" i="2" s="1"/>
  <c r="X6426" i="2"/>
  <c r="T6433" i="2"/>
  <c r="Y6433" i="2" s="1"/>
  <c r="Z6433" i="2" s="1"/>
  <c r="X6433" i="2"/>
  <c r="T6437" i="2"/>
  <c r="Y6437" i="2" s="1"/>
  <c r="Z6437" i="2" s="1"/>
  <c r="X6437" i="2"/>
  <c r="T6441" i="2"/>
  <c r="Y6441" i="2" s="1"/>
  <c r="Z6441" i="2" s="1"/>
  <c r="X6441" i="2"/>
  <c r="T6448" i="2"/>
  <c r="Y6448" i="2" s="1"/>
  <c r="Z6448" i="2" s="1"/>
  <c r="X6448" i="2"/>
  <c r="T6452" i="2"/>
  <c r="Y6452" i="2" s="1"/>
  <c r="Z6452" i="2" s="1"/>
  <c r="X6452" i="2"/>
  <c r="T6456" i="2"/>
  <c r="Y6456" i="2" s="1"/>
  <c r="Z6456" i="2" s="1"/>
  <c r="X6456" i="2"/>
  <c r="T6459" i="2"/>
  <c r="Y6459" i="2" s="1"/>
  <c r="Z6459" i="2" s="1"/>
  <c r="X6459" i="2"/>
  <c r="T6462" i="2"/>
  <c r="Y6462" i="2" s="1"/>
  <c r="Z6462" i="2" s="1"/>
  <c r="X6462" i="2"/>
  <c r="T6466" i="2"/>
  <c r="Y6466" i="2" s="1"/>
  <c r="Z6466" i="2" s="1"/>
  <c r="X6466" i="2"/>
  <c r="T6470" i="2"/>
  <c r="Y6470" i="2" s="1"/>
  <c r="Z6470" i="2" s="1"/>
  <c r="X6470" i="2"/>
  <c r="T6474" i="2"/>
  <c r="Y6474" i="2" s="1"/>
  <c r="Z6474" i="2" s="1"/>
  <c r="X6474" i="2"/>
  <c r="T6481" i="2"/>
  <c r="Y6481" i="2" s="1"/>
  <c r="Z6481" i="2" s="1"/>
  <c r="X6481" i="2"/>
  <c r="T6485" i="2"/>
  <c r="Y6485" i="2" s="1"/>
  <c r="Z6485" i="2" s="1"/>
  <c r="X6485" i="2"/>
  <c r="T6492" i="2"/>
  <c r="Y6492" i="2" s="1"/>
  <c r="Z6492" i="2" s="1"/>
  <c r="X6492" i="2"/>
  <c r="T6495" i="2"/>
  <c r="Y6495" i="2" s="1"/>
  <c r="Z6495" i="2" s="1"/>
  <c r="X6495" i="2"/>
  <c r="T6499" i="2"/>
  <c r="Y6499" i="2" s="1"/>
  <c r="Z6499" i="2" s="1"/>
  <c r="X6499" i="2"/>
  <c r="T6503" i="2"/>
  <c r="Y6503" i="2" s="1"/>
  <c r="Z6503" i="2" s="1"/>
  <c r="X6503" i="2"/>
  <c r="T6507" i="2"/>
  <c r="Y6507" i="2" s="1"/>
  <c r="Z6507" i="2" s="1"/>
  <c r="X6507" i="2"/>
  <c r="T6510" i="2"/>
  <c r="Y6510" i="2" s="1"/>
  <c r="Z6510" i="2" s="1"/>
  <c r="X6510" i="2"/>
  <c r="T6514" i="2"/>
  <c r="Y6514" i="2" s="1"/>
  <c r="Z6514" i="2" s="1"/>
  <c r="X6514" i="2"/>
  <c r="T6555" i="2"/>
  <c r="Y6555" i="2" s="1"/>
  <c r="Z6555" i="2" s="1"/>
  <c r="X6555" i="2"/>
  <c r="T6565" i="2"/>
  <c r="Y6565" i="2" s="1"/>
  <c r="Z6565" i="2" s="1"/>
  <c r="X6565" i="2"/>
  <c r="T6569" i="2"/>
  <c r="Y6569" i="2" s="1"/>
  <c r="Z6569" i="2" s="1"/>
  <c r="X6569" i="2"/>
  <c r="T6572" i="2"/>
  <c r="Y6572" i="2" s="1"/>
  <c r="Z6572" i="2" s="1"/>
  <c r="X6572" i="2"/>
  <c r="T6578" i="2"/>
  <c r="Y6578" i="2" s="1"/>
  <c r="Z6578" i="2" s="1"/>
  <c r="X6578" i="2"/>
  <c r="T6581" i="2"/>
  <c r="Y6581" i="2" s="1"/>
  <c r="Z6581" i="2" s="1"/>
  <c r="X6581" i="2"/>
  <c r="T6584" i="2"/>
  <c r="Y6584" i="2" s="1"/>
  <c r="Z6584" i="2" s="1"/>
  <c r="X6584" i="2"/>
  <c r="T6257" i="2"/>
  <c r="Y6257" i="2" s="1"/>
  <c r="Z6257" i="2" s="1"/>
  <c r="X6257" i="2"/>
  <c r="T6271" i="2"/>
  <c r="Y6271" i="2" s="1"/>
  <c r="Z6271" i="2" s="1"/>
  <c r="X6271" i="2"/>
  <c r="T6277" i="2"/>
  <c r="Y6277" i="2" s="1"/>
  <c r="Z6277" i="2" s="1"/>
  <c r="X6277" i="2"/>
  <c r="T6280" i="2"/>
  <c r="Y6280" i="2" s="1"/>
  <c r="Z6280" i="2" s="1"/>
  <c r="X6280" i="2"/>
  <c r="T6283" i="2"/>
  <c r="Y6283" i="2" s="1"/>
  <c r="Z6283" i="2" s="1"/>
  <c r="X6283" i="2"/>
  <c r="T6289" i="2"/>
  <c r="Y6289" i="2" s="1"/>
  <c r="Z6289" i="2" s="1"/>
  <c r="X6289" i="2"/>
  <c r="T6599" i="2"/>
  <c r="Y6599" i="2" s="1"/>
  <c r="Z6599" i="2" s="1"/>
  <c r="X6599" i="2"/>
  <c r="T6602" i="2"/>
  <c r="Y6602" i="2" s="1"/>
  <c r="Z6602" i="2" s="1"/>
  <c r="X6602" i="2"/>
  <c r="T6610" i="2"/>
  <c r="Y6610" i="2" s="1"/>
  <c r="Z6610" i="2" s="1"/>
  <c r="X6610" i="2"/>
  <c r="T6618" i="2"/>
  <c r="Y6618" i="2" s="1"/>
  <c r="Z6618" i="2" s="1"/>
  <c r="X6618" i="2"/>
  <c r="T6626" i="2"/>
  <c r="Y6626" i="2" s="1"/>
  <c r="Z6626" i="2" s="1"/>
  <c r="X6626" i="2"/>
  <c r="T6632" i="2"/>
  <c r="Y6632" i="2" s="1"/>
  <c r="Z6632" i="2" s="1"/>
  <c r="X6632" i="2"/>
  <c r="T6636" i="2"/>
  <c r="Y6636" i="2" s="1"/>
  <c r="Z6636" i="2" s="1"/>
  <c r="X6636" i="2"/>
  <c r="T6643" i="2"/>
  <c r="Y6643" i="2" s="1"/>
  <c r="Z6643" i="2" s="1"/>
  <c r="X6643" i="2"/>
  <c r="T6653" i="2"/>
  <c r="Y6653" i="2" s="1"/>
  <c r="Z6653" i="2" s="1"/>
  <c r="X6653" i="2"/>
  <c r="T6660" i="2"/>
  <c r="Y6660" i="2" s="1"/>
  <c r="Z6660" i="2" s="1"/>
  <c r="X6660" i="2"/>
  <c r="T6774" i="2"/>
  <c r="Y6774" i="2" s="1"/>
  <c r="Z6774" i="2" s="1"/>
  <c r="X6774" i="2"/>
  <c r="T6781" i="2"/>
  <c r="Y6781" i="2" s="1"/>
  <c r="Z6781" i="2" s="1"/>
  <c r="X6781" i="2"/>
  <c r="T6784" i="2"/>
  <c r="Y6784" i="2" s="1"/>
  <c r="Z6784" i="2" s="1"/>
  <c r="X6784" i="2"/>
  <c r="T6788" i="2"/>
  <c r="Y6788" i="2" s="1"/>
  <c r="Z6788" i="2" s="1"/>
  <c r="X6788" i="2"/>
  <c r="T6792" i="2"/>
  <c r="Y6792" i="2" s="1"/>
  <c r="Z6792" i="2" s="1"/>
  <c r="X6792" i="2"/>
  <c r="T6796" i="2"/>
  <c r="Y6796" i="2" s="1"/>
  <c r="Z6796" i="2" s="1"/>
  <c r="X6796" i="2"/>
  <c r="T6800" i="2"/>
  <c r="Y6800" i="2" s="1"/>
  <c r="Z6800" i="2" s="1"/>
  <c r="X6800" i="2"/>
  <c r="T6804" i="2"/>
  <c r="Y6804" i="2" s="1"/>
  <c r="Z6804" i="2" s="1"/>
  <c r="X6804" i="2"/>
  <c r="T6807" i="2"/>
  <c r="Y6807" i="2" s="1"/>
  <c r="Z6807" i="2" s="1"/>
  <c r="X6807" i="2"/>
  <c r="T6737" i="2"/>
  <c r="Y6737" i="2" s="1"/>
  <c r="Z6737" i="2" s="1"/>
  <c r="X6737" i="2"/>
  <c r="T6741" i="2"/>
  <c r="Y6741" i="2" s="1"/>
  <c r="Z6741" i="2" s="1"/>
  <c r="X6741" i="2"/>
  <c r="T6745" i="2"/>
  <c r="Y6745" i="2" s="1"/>
  <c r="Z6745" i="2" s="1"/>
  <c r="X6745" i="2"/>
  <c r="T6748" i="2"/>
  <c r="Y6748" i="2" s="1"/>
  <c r="Z6748" i="2" s="1"/>
  <c r="X6748" i="2"/>
  <c r="T6752" i="2"/>
  <c r="Y6752" i="2" s="1"/>
  <c r="Z6752" i="2" s="1"/>
  <c r="X6752" i="2"/>
  <c r="T6756" i="2"/>
  <c r="Y6756" i="2" s="1"/>
  <c r="Z6756" i="2" s="1"/>
  <c r="X6756" i="2"/>
  <c r="T6759" i="2"/>
  <c r="Y6759" i="2" s="1"/>
  <c r="Z6759" i="2" s="1"/>
  <c r="X6759" i="2"/>
  <c r="T6766" i="2"/>
  <c r="Y6766" i="2" s="1"/>
  <c r="Z6766" i="2" s="1"/>
  <c r="X6766" i="2"/>
  <c r="T6769" i="2"/>
  <c r="Y6769" i="2" s="1"/>
  <c r="Z6769" i="2" s="1"/>
  <c r="X6769" i="2"/>
  <c r="T6813" i="2"/>
  <c r="Y6813" i="2" s="1"/>
  <c r="Z6813" i="2" s="1"/>
  <c r="X6813" i="2"/>
  <c r="T6817" i="2"/>
  <c r="Y6817" i="2" s="1"/>
  <c r="Z6817" i="2" s="1"/>
  <c r="X6817" i="2"/>
  <c r="T6821" i="2"/>
  <c r="Y6821" i="2" s="1"/>
  <c r="Z6821" i="2" s="1"/>
  <c r="X6821" i="2"/>
  <c r="T6831" i="2"/>
  <c r="Y6831" i="2" s="1"/>
  <c r="Z6831" i="2" s="1"/>
  <c r="X6831" i="2"/>
  <c r="T6838" i="2"/>
  <c r="Y6838" i="2" s="1"/>
  <c r="Z6838" i="2" s="1"/>
  <c r="X6838" i="2"/>
  <c r="T6842" i="2"/>
  <c r="Y6842" i="2" s="1"/>
  <c r="Z6842" i="2" s="1"/>
  <c r="X6842" i="2"/>
  <c r="T6846" i="2"/>
  <c r="Y6846" i="2" s="1"/>
  <c r="Z6846" i="2" s="1"/>
  <c r="X6846" i="2"/>
  <c r="T5962" i="2"/>
  <c r="Y5962" i="2" s="1"/>
  <c r="Z5962" i="2" s="1"/>
  <c r="X5962" i="2"/>
  <c r="T5966" i="2"/>
  <c r="Y5966" i="2" s="1"/>
  <c r="Z5966" i="2" s="1"/>
  <c r="X5966" i="2"/>
  <c r="T5969" i="2"/>
  <c r="Y5969" i="2" s="1"/>
  <c r="Z5969" i="2" s="1"/>
  <c r="X5969" i="2"/>
  <c r="T5973" i="2"/>
  <c r="Y5973" i="2" s="1"/>
  <c r="Z5973" i="2" s="1"/>
  <c r="X5973" i="2"/>
  <c r="T5977" i="2"/>
  <c r="Y5977" i="2" s="1"/>
  <c r="Z5977" i="2" s="1"/>
  <c r="X5977" i="2"/>
  <c r="T5981" i="2"/>
  <c r="Y5981" i="2" s="1"/>
  <c r="Z5981" i="2" s="1"/>
  <c r="X5981" i="2"/>
  <c r="T5988" i="2"/>
  <c r="Y5988" i="2" s="1"/>
  <c r="Z5988" i="2" s="1"/>
  <c r="X5988" i="2"/>
  <c r="T5992" i="2"/>
  <c r="Y5992" i="2" s="1"/>
  <c r="Z5992" i="2" s="1"/>
  <c r="X5992" i="2"/>
  <c r="T5996" i="2"/>
  <c r="Y5996" i="2" s="1"/>
  <c r="Z5996" i="2" s="1"/>
  <c r="X5996" i="2"/>
  <c r="T6888" i="2"/>
  <c r="Y6888" i="2" s="1"/>
  <c r="Z6888" i="2" s="1"/>
  <c r="X6888" i="2"/>
  <c r="T6892" i="2"/>
  <c r="Y6892" i="2" s="1"/>
  <c r="Z6892" i="2" s="1"/>
  <c r="X6892" i="2"/>
  <c r="T6896" i="2"/>
  <c r="Y6896" i="2" s="1"/>
  <c r="Z6896" i="2" s="1"/>
  <c r="X6896" i="2"/>
  <c r="T6900" i="2"/>
  <c r="Y6900" i="2" s="1"/>
  <c r="Z6900" i="2" s="1"/>
  <c r="X6900" i="2"/>
  <c r="T6904" i="2"/>
  <c r="Y6904" i="2" s="1"/>
  <c r="Z6904" i="2" s="1"/>
  <c r="X6904" i="2"/>
  <c r="T6908" i="2"/>
  <c r="Y6908" i="2" s="1"/>
  <c r="Z6908" i="2" s="1"/>
  <c r="X6908" i="2"/>
  <c r="T6912" i="2"/>
  <c r="Y6912" i="2" s="1"/>
  <c r="Z6912" i="2" s="1"/>
  <c r="X6912" i="2"/>
  <c r="T6916" i="2"/>
  <c r="Y6916" i="2" s="1"/>
  <c r="Z6916" i="2" s="1"/>
  <c r="X6916" i="2"/>
  <c r="T6920" i="2"/>
  <c r="Y6920" i="2" s="1"/>
  <c r="Z6920" i="2" s="1"/>
  <c r="X6920" i="2"/>
  <c r="T6924" i="2"/>
  <c r="Y6924" i="2" s="1"/>
  <c r="Z6924" i="2" s="1"/>
  <c r="X6924" i="2"/>
  <c r="T6928" i="2"/>
  <c r="Y6928" i="2" s="1"/>
  <c r="Z6928" i="2" s="1"/>
  <c r="X6928" i="2"/>
  <c r="T6932" i="2"/>
  <c r="Y6932" i="2" s="1"/>
  <c r="Z6932" i="2" s="1"/>
  <c r="X6932" i="2"/>
  <c r="T6936" i="2"/>
  <c r="Y6936" i="2" s="1"/>
  <c r="Z6936" i="2" s="1"/>
  <c r="X6936" i="2"/>
  <c r="T6940" i="2"/>
  <c r="Y6940" i="2" s="1"/>
  <c r="Z6940" i="2" s="1"/>
  <c r="X6940" i="2"/>
  <c r="T6944" i="2"/>
  <c r="Y6944" i="2" s="1"/>
  <c r="Z6944" i="2" s="1"/>
  <c r="X6944" i="2"/>
  <c r="T6948" i="2"/>
  <c r="Y6948" i="2" s="1"/>
  <c r="Z6948" i="2" s="1"/>
  <c r="X6948" i="2"/>
  <c r="T6952" i="2"/>
  <c r="Y6952" i="2" s="1"/>
  <c r="Z6952" i="2" s="1"/>
  <c r="X6952" i="2"/>
  <c r="T6956" i="2"/>
  <c r="Y6956" i="2" s="1"/>
  <c r="Z6956" i="2" s="1"/>
  <c r="X6956" i="2"/>
  <c r="T6849" i="2"/>
  <c r="Y6849" i="2" s="1"/>
  <c r="Z6849" i="2" s="1"/>
  <c r="X6849" i="2"/>
  <c r="T6853" i="2"/>
  <c r="Y6853" i="2" s="1"/>
  <c r="Z6853" i="2" s="1"/>
  <c r="X6853" i="2"/>
  <c r="T6857" i="2"/>
  <c r="Y6857" i="2" s="1"/>
  <c r="Z6857" i="2" s="1"/>
  <c r="X6857" i="2"/>
  <c r="T6861" i="2"/>
  <c r="Y6861" i="2" s="1"/>
  <c r="Z6861" i="2" s="1"/>
  <c r="X6861" i="2"/>
  <c r="T6865" i="2"/>
  <c r="Y6865" i="2" s="1"/>
  <c r="Z6865" i="2" s="1"/>
  <c r="X6865" i="2"/>
  <c r="T6869" i="2"/>
  <c r="Y6869" i="2" s="1"/>
  <c r="Z6869" i="2" s="1"/>
  <c r="X6869" i="2"/>
  <c r="T6873" i="2"/>
  <c r="Y6873" i="2" s="1"/>
  <c r="Z6873" i="2" s="1"/>
  <c r="X6873" i="2"/>
  <c r="T6877" i="2"/>
  <c r="Y6877" i="2" s="1"/>
  <c r="Z6877" i="2" s="1"/>
  <c r="X6877" i="2"/>
  <c r="T6881" i="2"/>
  <c r="Y6881" i="2" s="1"/>
  <c r="Z6881" i="2" s="1"/>
  <c r="X6881" i="2"/>
  <c r="T5257" i="2"/>
  <c r="Y5257" i="2" s="1"/>
  <c r="Z5257" i="2" s="1"/>
  <c r="X5257" i="2"/>
  <c r="T5261" i="2"/>
  <c r="Y5261" i="2" s="1"/>
  <c r="Z5261" i="2" s="1"/>
  <c r="X5261" i="2"/>
  <c r="T5265" i="2"/>
  <c r="Y5265" i="2" s="1"/>
  <c r="Z5265" i="2" s="1"/>
  <c r="X5265" i="2"/>
  <c r="T5269" i="2"/>
  <c r="Y5269" i="2" s="1"/>
  <c r="Z5269" i="2" s="1"/>
  <c r="X5269" i="2"/>
  <c r="T5273" i="2"/>
  <c r="Y5273" i="2" s="1"/>
  <c r="Z5273" i="2" s="1"/>
  <c r="X5273" i="2"/>
  <c r="T5276" i="2"/>
  <c r="Y5276" i="2" s="1"/>
  <c r="Z5276" i="2" s="1"/>
  <c r="X5276" i="2"/>
  <c r="T5280" i="2"/>
  <c r="Y5280" i="2" s="1"/>
  <c r="Z5280" i="2" s="1"/>
  <c r="X5280" i="2"/>
  <c r="T5284" i="2"/>
  <c r="Y5284" i="2" s="1"/>
  <c r="Z5284" i="2" s="1"/>
  <c r="X5284" i="2"/>
  <c r="T5288" i="2"/>
  <c r="Y5288" i="2" s="1"/>
  <c r="Z5288" i="2" s="1"/>
  <c r="X5288" i="2"/>
  <c r="T5292" i="2"/>
  <c r="Y5292" i="2" s="1"/>
  <c r="Z5292" i="2" s="1"/>
  <c r="X5292" i="2"/>
  <c r="T6961" i="2"/>
  <c r="Y6961" i="2" s="1"/>
  <c r="Z6961" i="2" s="1"/>
  <c r="X6961" i="2"/>
  <c r="T6965" i="2"/>
  <c r="Y6965" i="2" s="1"/>
  <c r="Z6965" i="2" s="1"/>
  <c r="X6965" i="2"/>
  <c r="T6969" i="2"/>
  <c r="Y6969" i="2" s="1"/>
  <c r="Z6969" i="2" s="1"/>
  <c r="X6969" i="2"/>
  <c r="T6976" i="2"/>
  <c r="Y6976" i="2" s="1"/>
  <c r="Z6976" i="2" s="1"/>
  <c r="X6976" i="2"/>
  <c r="T6980" i="2"/>
  <c r="Y6980" i="2" s="1"/>
  <c r="Z6980" i="2" s="1"/>
  <c r="X6980" i="2"/>
  <c r="T6984" i="2"/>
  <c r="Y6984" i="2" s="1"/>
  <c r="Z6984" i="2" s="1"/>
  <c r="X6984" i="2"/>
  <c r="T6988" i="2"/>
  <c r="Y6988" i="2" s="1"/>
  <c r="Z6988" i="2" s="1"/>
  <c r="X6988" i="2"/>
  <c r="T6992" i="2"/>
  <c r="Y6992" i="2" s="1"/>
  <c r="Z6992" i="2" s="1"/>
  <c r="X6992" i="2"/>
  <c r="T5738" i="2"/>
  <c r="Y5738" i="2" s="1"/>
  <c r="Z5738" i="2" s="1"/>
  <c r="X5738" i="2"/>
  <c r="T5742" i="2"/>
  <c r="Y5742" i="2" s="1"/>
  <c r="Z5742" i="2" s="1"/>
  <c r="X5742" i="2"/>
  <c r="T5746" i="2"/>
  <c r="Y5746" i="2" s="1"/>
  <c r="Z5746" i="2" s="1"/>
  <c r="X5746" i="2"/>
  <c r="T5750" i="2"/>
  <c r="Y5750" i="2" s="1"/>
  <c r="Z5750" i="2" s="1"/>
  <c r="X5750" i="2"/>
  <c r="T5754" i="2"/>
  <c r="Y5754" i="2" s="1"/>
  <c r="Z5754" i="2" s="1"/>
  <c r="X5754" i="2"/>
  <c r="T5758" i="2"/>
  <c r="Y5758" i="2" s="1"/>
  <c r="Z5758" i="2" s="1"/>
  <c r="X5758" i="2"/>
  <c r="T5765" i="2"/>
  <c r="Y5765" i="2" s="1"/>
  <c r="Z5765" i="2" s="1"/>
  <c r="X5765" i="2"/>
  <c r="T5769" i="2"/>
  <c r="Y5769" i="2" s="1"/>
  <c r="Z5769" i="2" s="1"/>
  <c r="X5769" i="2"/>
  <c r="T5773" i="2"/>
  <c r="Y5773" i="2" s="1"/>
  <c r="Z5773" i="2" s="1"/>
  <c r="X5773" i="2"/>
  <c r="T6998" i="2"/>
  <c r="Y6998" i="2" s="1"/>
  <c r="Z6998" i="2" s="1"/>
  <c r="X6998" i="2"/>
  <c r="T7001" i="2"/>
  <c r="Y7001" i="2" s="1"/>
  <c r="Z7001" i="2" s="1"/>
  <c r="X7001" i="2"/>
  <c r="T7005" i="2"/>
  <c r="Y7005" i="2" s="1"/>
  <c r="Z7005" i="2" s="1"/>
  <c r="X7005" i="2"/>
  <c r="T7009" i="2"/>
  <c r="Y7009" i="2" s="1"/>
  <c r="Z7009" i="2" s="1"/>
  <c r="X7009" i="2"/>
  <c r="T7013" i="2"/>
  <c r="Y7013" i="2" s="1"/>
  <c r="Z7013" i="2" s="1"/>
  <c r="X7013" i="2"/>
  <c r="T7017" i="2"/>
  <c r="Y7017" i="2" s="1"/>
  <c r="Z7017" i="2" s="1"/>
  <c r="X7017" i="2"/>
  <c r="T7021" i="2"/>
  <c r="Y7021" i="2" s="1"/>
  <c r="Z7021" i="2" s="1"/>
  <c r="X7021" i="2"/>
  <c r="T7025" i="2"/>
  <c r="Y7025" i="2" s="1"/>
  <c r="Z7025" i="2" s="1"/>
  <c r="X7025" i="2"/>
  <c r="T7029" i="2"/>
  <c r="Y7029" i="2" s="1"/>
  <c r="Z7029" i="2" s="1"/>
  <c r="X7029" i="2"/>
  <c r="T7032" i="2"/>
  <c r="Y7032" i="2" s="1"/>
  <c r="Z7032" i="2" s="1"/>
  <c r="X7032" i="2"/>
  <c r="T7036" i="2"/>
  <c r="Y7036" i="2" s="1"/>
  <c r="Z7036" i="2" s="1"/>
  <c r="X7036" i="2"/>
  <c r="T7040" i="2"/>
  <c r="Y7040" i="2" s="1"/>
  <c r="Z7040" i="2" s="1"/>
  <c r="X7040" i="2"/>
  <c r="T7044" i="2"/>
  <c r="Y7044" i="2" s="1"/>
  <c r="Z7044" i="2" s="1"/>
  <c r="X7044" i="2"/>
  <c r="T7048" i="2"/>
  <c r="Y7048" i="2" s="1"/>
  <c r="Z7048" i="2" s="1"/>
  <c r="X7048" i="2"/>
  <c r="T7052" i="2"/>
  <c r="Y7052" i="2" s="1"/>
  <c r="Z7052" i="2" s="1"/>
  <c r="X7052" i="2"/>
  <c r="T7056" i="2"/>
  <c r="Y7056" i="2" s="1"/>
  <c r="Z7056" i="2" s="1"/>
  <c r="X7056" i="2"/>
  <c r="T7060" i="2"/>
  <c r="Y7060" i="2" s="1"/>
  <c r="Z7060" i="2" s="1"/>
  <c r="X7060" i="2"/>
  <c r="T7064" i="2"/>
  <c r="Y7064" i="2" s="1"/>
  <c r="Z7064" i="2" s="1"/>
  <c r="X7064" i="2"/>
  <c r="T7068" i="2"/>
  <c r="Y7068" i="2" s="1"/>
  <c r="Z7068" i="2" s="1"/>
  <c r="X7068" i="2"/>
  <c r="Q7069" i="2"/>
  <c r="U7069" i="2" s="1"/>
  <c r="Q7068" i="2"/>
  <c r="U7068" i="2" s="1"/>
  <c r="Q7067" i="2"/>
  <c r="U7067" i="2" s="1"/>
  <c r="Q7066" i="2"/>
  <c r="U7066" i="2" s="1"/>
  <c r="Q7065" i="2"/>
  <c r="U7065" i="2" s="1"/>
  <c r="Q7064" i="2"/>
  <c r="U7064" i="2" s="1"/>
  <c r="Q7063" i="2"/>
  <c r="U7063" i="2" s="1"/>
  <c r="Q7062" i="2"/>
  <c r="U7062" i="2" s="1"/>
  <c r="Q7061" i="2"/>
  <c r="U7061" i="2" s="1"/>
  <c r="Q7060" i="2"/>
  <c r="U7060" i="2" s="1"/>
  <c r="Q7059" i="2"/>
  <c r="U7059" i="2" s="1"/>
  <c r="Q7058" i="2"/>
  <c r="U7058" i="2" s="1"/>
  <c r="Q7057" i="2"/>
  <c r="U7057" i="2" s="1"/>
  <c r="Q7056" i="2"/>
  <c r="U7056" i="2" s="1"/>
  <c r="Q7055" i="2"/>
  <c r="U7055" i="2" s="1"/>
  <c r="Q7054" i="2"/>
  <c r="U7054" i="2" s="1"/>
  <c r="Q7053" i="2"/>
  <c r="U7053" i="2" s="1"/>
  <c r="Q7052" i="2"/>
  <c r="U7052" i="2" s="1"/>
  <c r="Q7051" i="2"/>
  <c r="U7051" i="2" s="1"/>
  <c r="Q7050" i="2"/>
  <c r="U7050" i="2" s="1"/>
  <c r="Q7049" i="2"/>
  <c r="U7049" i="2" s="1"/>
  <c r="Q7048" i="2"/>
  <c r="U7048" i="2" s="1"/>
  <c r="Q7047" i="2"/>
  <c r="U7047" i="2" s="1"/>
  <c r="Q7046" i="2"/>
  <c r="U7046" i="2" s="1"/>
  <c r="Q7045" i="2"/>
  <c r="U7045" i="2" s="1"/>
  <c r="Q7044" i="2"/>
  <c r="U7044" i="2" s="1"/>
  <c r="Q7043" i="2"/>
  <c r="U7043" i="2" s="1"/>
  <c r="Q7042" i="2"/>
  <c r="U7042" i="2" s="1"/>
  <c r="Q7041" i="2"/>
  <c r="U7041" i="2" s="1"/>
  <c r="Q7040" i="2"/>
  <c r="U7040" i="2" s="1"/>
  <c r="Q7039" i="2"/>
  <c r="U7039" i="2" s="1"/>
  <c r="Q7038" i="2"/>
  <c r="U7038" i="2" s="1"/>
  <c r="Q7037" i="2"/>
  <c r="U7037" i="2" s="1"/>
  <c r="Q7036" i="2"/>
  <c r="U7036" i="2" s="1"/>
  <c r="Q7035" i="2"/>
  <c r="U7035" i="2" s="1"/>
  <c r="Q7034" i="2"/>
  <c r="U7034" i="2" s="1"/>
  <c r="Q7033" i="2"/>
  <c r="U7033" i="2" s="1"/>
  <c r="Q7032" i="2"/>
  <c r="U7032" i="2" s="1"/>
  <c r="Q7031" i="2"/>
  <c r="U7031" i="2" s="1"/>
  <c r="Q7030" i="2"/>
  <c r="U7030" i="2" s="1"/>
  <c r="Q7029" i="2"/>
  <c r="U7029" i="2" s="1"/>
  <c r="Q7028" i="2"/>
  <c r="U7028" i="2" s="1"/>
  <c r="Q7027" i="2"/>
  <c r="U7027" i="2" s="1"/>
  <c r="Q7026" i="2"/>
  <c r="U7026" i="2" s="1"/>
  <c r="Q7025" i="2"/>
  <c r="U7025" i="2" s="1"/>
  <c r="Q7024" i="2"/>
  <c r="U7024" i="2" s="1"/>
  <c r="Q7023" i="2"/>
  <c r="U7023" i="2" s="1"/>
  <c r="Q7022" i="2"/>
  <c r="U7022" i="2" s="1"/>
  <c r="Q7021" i="2"/>
  <c r="U7021" i="2" s="1"/>
  <c r="Q7020" i="2"/>
  <c r="U7020" i="2" s="1"/>
  <c r="Q7019" i="2"/>
  <c r="U7019" i="2" s="1"/>
  <c r="Q7018" i="2"/>
  <c r="U7018" i="2" s="1"/>
  <c r="Q7017" i="2"/>
  <c r="U7017" i="2" s="1"/>
  <c r="Q7016" i="2"/>
  <c r="U7016" i="2" s="1"/>
  <c r="Q7015" i="2"/>
  <c r="U7015" i="2" s="1"/>
  <c r="Q7014" i="2"/>
  <c r="U7014" i="2" s="1"/>
  <c r="Q7013" i="2"/>
  <c r="U7013" i="2" s="1"/>
  <c r="Q7012" i="2"/>
  <c r="U7012" i="2" s="1"/>
  <c r="Q7011" i="2"/>
  <c r="U7011" i="2" s="1"/>
  <c r="Q7010" i="2"/>
  <c r="U7010" i="2" s="1"/>
  <c r="Q7009" i="2"/>
  <c r="U7009" i="2" s="1"/>
  <c r="Q7008" i="2"/>
  <c r="U7008" i="2" s="1"/>
  <c r="Q7007" i="2"/>
  <c r="U7007" i="2" s="1"/>
  <c r="Q7006" i="2"/>
  <c r="U7006" i="2" s="1"/>
  <c r="Q7005" i="2"/>
  <c r="U7005" i="2" s="1"/>
  <c r="Q7004" i="2"/>
  <c r="U7004" i="2" s="1"/>
  <c r="Q7003" i="2"/>
  <c r="U7003" i="2" s="1"/>
  <c r="Q7002" i="2"/>
  <c r="U7002" i="2" s="1"/>
  <c r="Q7001" i="2"/>
  <c r="U7001" i="2" s="1"/>
  <c r="Q7000" i="2"/>
  <c r="U7000" i="2" s="1"/>
  <c r="Q6999" i="2"/>
  <c r="U6999" i="2" s="1"/>
  <c r="Q6998" i="2"/>
  <c r="U6998" i="2" s="1"/>
  <c r="Q6997" i="2"/>
  <c r="U6997" i="2" s="1"/>
  <c r="Q6996" i="2"/>
  <c r="U6996" i="2" s="1"/>
  <c r="Q5774" i="2"/>
  <c r="U5774" i="2" s="1"/>
  <c r="Q5773" i="2"/>
  <c r="U5773" i="2" s="1"/>
  <c r="Q5772" i="2"/>
  <c r="U5772" i="2" s="1"/>
  <c r="Q5771" i="2"/>
  <c r="U5771" i="2" s="1"/>
  <c r="Q5770" i="2"/>
  <c r="U5770" i="2" s="1"/>
  <c r="Q5769" i="2"/>
  <c r="U5769" i="2" s="1"/>
  <c r="Q5768" i="2"/>
  <c r="U5768" i="2" s="1"/>
  <c r="Q5767" i="2"/>
  <c r="U5767" i="2" s="1"/>
  <c r="Q5766" i="2"/>
  <c r="U5766" i="2" s="1"/>
  <c r="Q5765" i="2"/>
  <c r="U5765" i="2" s="1"/>
  <c r="Q5764" i="2"/>
  <c r="U5764" i="2" s="1"/>
  <c r="Q5763" i="2"/>
  <c r="U5763" i="2" s="1"/>
  <c r="Q5762" i="2"/>
  <c r="U5762" i="2" s="1"/>
  <c r="Q5761" i="2"/>
  <c r="U5761" i="2" s="1"/>
  <c r="Q5760" i="2"/>
  <c r="U5760" i="2" s="1"/>
  <c r="Q5759" i="2"/>
  <c r="U5759" i="2" s="1"/>
  <c r="Q5758" i="2"/>
  <c r="U5758" i="2" s="1"/>
  <c r="Q5757" i="2"/>
  <c r="U5757" i="2" s="1"/>
  <c r="Q5756" i="2"/>
  <c r="U5756" i="2" s="1"/>
  <c r="Q5755" i="2"/>
  <c r="U5755" i="2" s="1"/>
  <c r="Q5754" i="2"/>
  <c r="U5754" i="2" s="1"/>
  <c r="Q5753" i="2"/>
  <c r="U5753" i="2" s="1"/>
  <c r="Q5752" i="2"/>
  <c r="U5752" i="2" s="1"/>
  <c r="Q5751" i="2"/>
  <c r="U5751" i="2" s="1"/>
  <c r="Q5750" i="2"/>
  <c r="U5750" i="2" s="1"/>
  <c r="Q5749" i="2"/>
  <c r="U5749" i="2" s="1"/>
  <c r="Q5748" i="2"/>
  <c r="U5748" i="2" s="1"/>
  <c r="Q5747" i="2"/>
  <c r="U5747" i="2" s="1"/>
  <c r="Q5746" i="2"/>
  <c r="U5746" i="2" s="1"/>
  <c r="Q5745" i="2"/>
  <c r="U5745" i="2" s="1"/>
  <c r="Q5744" i="2"/>
  <c r="U5744" i="2" s="1"/>
  <c r="Q5743" i="2"/>
  <c r="U5743" i="2" s="1"/>
  <c r="Q5742" i="2"/>
  <c r="U5742" i="2" s="1"/>
  <c r="Q5741" i="2"/>
  <c r="U5741" i="2" s="1"/>
  <c r="Q5740" i="2"/>
  <c r="U5740" i="2" s="1"/>
  <c r="Q5739" i="2"/>
  <c r="U5739" i="2" s="1"/>
  <c r="Q5738" i="2"/>
  <c r="U5738" i="2" s="1"/>
  <c r="Q6995" i="2"/>
  <c r="U6995" i="2" s="1"/>
  <c r="Q6994" i="2"/>
  <c r="U6994" i="2" s="1"/>
  <c r="Q6993" i="2"/>
  <c r="U6993" i="2" s="1"/>
  <c r="Q6992" i="2"/>
  <c r="U6992" i="2" s="1"/>
  <c r="Q6991" i="2"/>
  <c r="U6991" i="2" s="1"/>
  <c r="Q6990" i="2"/>
  <c r="U6990" i="2" s="1"/>
  <c r="Q6989" i="2"/>
  <c r="U6989" i="2" s="1"/>
  <c r="Q6988" i="2"/>
  <c r="U6988" i="2" s="1"/>
  <c r="Q6987" i="2"/>
  <c r="U6987" i="2" s="1"/>
  <c r="Q6986" i="2"/>
  <c r="U6986" i="2" s="1"/>
  <c r="Q6985" i="2"/>
  <c r="U6985" i="2" s="1"/>
  <c r="Q6984" i="2"/>
  <c r="U6984" i="2" s="1"/>
  <c r="Q6983" i="2"/>
  <c r="U6983" i="2" s="1"/>
  <c r="Q6982" i="2"/>
  <c r="U6982" i="2" s="1"/>
  <c r="Q6981" i="2"/>
  <c r="U6981" i="2" s="1"/>
  <c r="Q6980" i="2"/>
  <c r="U6980" i="2" s="1"/>
  <c r="Q6979" i="2"/>
  <c r="U6979" i="2" s="1"/>
  <c r="Q6978" i="2"/>
  <c r="U6978" i="2" s="1"/>
  <c r="Q6977" i="2"/>
  <c r="U6977" i="2" s="1"/>
  <c r="Q6976" i="2"/>
  <c r="U6976" i="2" s="1"/>
  <c r="Q6975" i="2"/>
  <c r="U6975" i="2" s="1"/>
  <c r="Q6974" i="2"/>
  <c r="U6974" i="2" s="1"/>
  <c r="Q6973" i="2"/>
  <c r="U6973" i="2" s="1"/>
  <c r="Q6972" i="2"/>
  <c r="U6972" i="2" s="1"/>
  <c r="Q6971" i="2"/>
  <c r="U6971" i="2" s="1"/>
  <c r="Q6970" i="2"/>
  <c r="U6970" i="2" s="1"/>
  <c r="Q6969" i="2"/>
  <c r="U6969" i="2" s="1"/>
  <c r="Q6968" i="2"/>
  <c r="U6968" i="2" s="1"/>
  <c r="Q6967" i="2"/>
  <c r="U6967" i="2" s="1"/>
  <c r="Q6966" i="2"/>
  <c r="U6966" i="2" s="1"/>
  <c r="Q6965" i="2"/>
  <c r="U6965" i="2" s="1"/>
  <c r="Q6964" i="2"/>
  <c r="U6964" i="2" s="1"/>
  <c r="Q6963" i="2"/>
  <c r="U6963" i="2" s="1"/>
  <c r="Q6962" i="2"/>
  <c r="U6962" i="2" s="1"/>
  <c r="Q6961" i="2"/>
  <c r="U6961" i="2" s="1"/>
  <c r="Q6960" i="2"/>
  <c r="U6960" i="2" s="1"/>
  <c r="Q6959" i="2"/>
  <c r="U6959" i="2" s="1"/>
  <c r="Q5293" i="2"/>
  <c r="U5293" i="2" s="1"/>
  <c r="Q5292" i="2"/>
  <c r="U5292" i="2" s="1"/>
  <c r="Q5291" i="2"/>
  <c r="U5291" i="2" s="1"/>
  <c r="Q5290" i="2"/>
  <c r="U5290" i="2" s="1"/>
  <c r="Q5289" i="2"/>
  <c r="U5289" i="2" s="1"/>
  <c r="Q5288" i="2"/>
  <c r="U5288" i="2" s="1"/>
  <c r="Q5287" i="2"/>
  <c r="U5287" i="2" s="1"/>
  <c r="Q5286" i="2"/>
  <c r="U5286" i="2" s="1"/>
  <c r="Q5285" i="2"/>
  <c r="U5285" i="2" s="1"/>
  <c r="Q5284" i="2"/>
  <c r="U5284" i="2" s="1"/>
  <c r="Q5283" i="2"/>
  <c r="U5283" i="2" s="1"/>
  <c r="Q5282" i="2"/>
  <c r="U5282" i="2" s="1"/>
  <c r="Q5281" i="2"/>
  <c r="U5281" i="2" s="1"/>
  <c r="Q5280" i="2"/>
  <c r="U5280" i="2" s="1"/>
  <c r="Q5279" i="2"/>
  <c r="U5279" i="2" s="1"/>
  <c r="Q5278" i="2"/>
  <c r="U5278" i="2" s="1"/>
  <c r="Q5277" i="2"/>
  <c r="U5277" i="2" s="1"/>
  <c r="Q5276" i="2"/>
  <c r="U5276" i="2" s="1"/>
  <c r="Q5275" i="2"/>
  <c r="U5275" i="2" s="1"/>
  <c r="Q5274" i="2"/>
  <c r="U5274" i="2" s="1"/>
  <c r="Q5273" i="2"/>
  <c r="U5273" i="2" s="1"/>
  <c r="Q5272" i="2"/>
  <c r="U5272" i="2" s="1"/>
  <c r="Q5271" i="2"/>
  <c r="U5271" i="2" s="1"/>
  <c r="Q5270" i="2"/>
  <c r="U5270" i="2" s="1"/>
  <c r="Q5269" i="2"/>
  <c r="U5269" i="2" s="1"/>
  <c r="Q5268" i="2"/>
  <c r="U5268" i="2" s="1"/>
  <c r="Q5267" i="2"/>
  <c r="U5267" i="2" s="1"/>
  <c r="Q5266" i="2"/>
  <c r="U5266" i="2" s="1"/>
  <c r="Q5265" i="2"/>
  <c r="U5265" i="2" s="1"/>
  <c r="Q5264" i="2"/>
  <c r="U5264" i="2" s="1"/>
  <c r="Q5263" i="2"/>
  <c r="Q5262" i="2"/>
  <c r="U5262" i="2" s="1"/>
  <c r="Q5261" i="2"/>
  <c r="U5261" i="2" s="1"/>
  <c r="Q5260" i="2"/>
  <c r="U5260" i="2" s="1"/>
  <c r="Q5259" i="2"/>
  <c r="U5259" i="2" s="1"/>
  <c r="Q5258" i="2"/>
  <c r="U5258" i="2" s="1"/>
  <c r="Q5257" i="2"/>
  <c r="U5257" i="2" s="1"/>
  <c r="Q6884" i="2"/>
  <c r="U6884" i="2" s="1"/>
  <c r="Q6883" i="2"/>
  <c r="U6883" i="2" s="1"/>
  <c r="Q6882" i="2"/>
  <c r="U6882" i="2" s="1"/>
  <c r="Q6881" i="2"/>
  <c r="U6881" i="2" s="1"/>
  <c r="Q6880" i="2"/>
  <c r="U6880" i="2" s="1"/>
  <c r="Q6879" i="2"/>
  <c r="U6879" i="2" s="1"/>
  <c r="Q6878" i="2"/>
  <c r="U6878" i="2" s="1"/>
  <c r="Q6877" i="2"/>
  <c r="U6877" i="2" s="1"/>
  <c r="Q6876" i="2"/>
  <c r="U6876" i="2" s="1"/>
  <c r="Q6875" i="2"/>
  <c r="U6875" i="2" s="1"/>
  <c r="Q6874" i="2"/>
  <c r="U6874" i="2" s="1"/>
  <c r="Q6873" i="2"/>
  <c r="U6873" i="2" s="1"/>
  <c r="Q6872" i="2"/>
  <c r="U6872" i="2" s="1"/>
  <c r="Q6871" i="2"/>
  <c r="U6871" i="2" s="1"/>
  <c r="Q6870" i="2"/>
  <c r="U6870" i="2" s="1"/>
  <c r="Q6869" i="2"/>
  <c r="U6869" i="2" s="1"/>
  <c r="Q6868" i="2"/>
  <c r="U6868" i="2" s="1"/>
  <c r="Q6867" i="2"/>
  <c r="U6867" i="2" s="1"/>
  <c r="Q6866" i="2"/>
  <c r="U6866" i="2" s="1"/>
  <c r="Q6865" i="2"/>
  <c r="U6865" i="2" s="1"/>
  <c r="Q6864" i="2"/>
  <c r="U6864" i="2" s="1"/>
  <c r="Q6863" i="2"/>
  <c r="U6863" i="2" s="1"/>
  <c r="Q6862" i="2"/>
  <c r="U6862" i="2" s="1"/>
  <c r="Q6861" i="2"/>
  <c r="U6861" i="2" s="1"/>
  <c r="Q6860" i="2"/>
  <c r="U6860" i="2" s="1"/>
  <c r="Q6859" i="2"/>
  <c r="U6859" i="2" s="1"/>
  <c r="Q6858" i="2"/>
  <c r="U6858" i="2" s="1"/>
  <c r="Q6857" i="2"/>
  <c r="U6857" i="2" s="1"/>
  <c r="Q6856" i="2"/>
  <c r="U6856" i="2" s="1"/>
  <c r="Q6855" i="2"/>
  <c r="U6855" i="2" s="1"/>
  <c r="Q6854" i="2"/>
  <c r="U6854" i="2" s="1"/>
  <c r="Q6853" i="2"/>
  <c r="U6853" i="2" s="1"/>
  <c r="Q6852" i="2"/>
  <c r="U6852" i="2" s="1"/>
  <c r="Q6851" i="2"/>
  <c r="U6851" i="2" s="1"/>
  <c r="Q6850" i="2"/>
  <c r="U6850" i="2" s="1"/>
  <c r="Q6849" i="2"/>
  <c r="U6849" i="2" s="1"/>
  <c r="Q6848" i="2"/>
  <c r="U6848" i="2" s="1"/>
  <c r="Q6958" i="2"/>
  <c r="U6958" i="2" s="1"/>
  <c r="Q6957" i="2"/>
  <c r="U6957" i="2" s="1"/>
  <c r="Q6956" i="2"/>
  <c r="U6956" i="2" s="1"/>
  <c r="Q6955" i="2"/>
  <c r="U6955" i="2" s="1"/>
  <c r="Q6954" i="2"/>
  <c r="U6954" i="2" s="1"/>
  <c r="Q6953" i="2"/>
  <c r="U6953" i="2" s="1"/>
  <c r="Q6952" i="2"/>
  <c r="U6952" i="2" s="1"/>
  <c r="Q6951" i="2"/>
  <c r="U6951" i="2" s="1"/>
  <c r="Q6950" i="2"/>
  <c r="U6950" i="2" s="1"/>
  <c r="Q6949" i="2"/>
  <c r="U6949" i="2" s="1"/>
  <c r="Q6948" i="2"/>
  <c r="U6948" i="2" s="1"/>
  <c r="Q6947" i="2"/>
  <c r="U6947" i="2" s="1"/>
  <c r="Q6946" i="2"/>
  <c r="U6946" i="2" s="1"/>
  <c r="Q6945" i="2"/>
  <c r="U6945" i="2" s="1"/>
  <c r="Q6944" i="2"/>
  <c r="U6944" i="2" s="1"/>
  <c r="Q6943" i="2"/>
  <c r="U6943" i="2" s="1"/>
  <c r="Q6942" i="2"/>
  <c r="U6942" i="2" s="1"/>
  <c r="Q6941" i="2"/>
  <c r="U6941" i="2" s="1"/>
  <c r="Q6940" i="2"/>
  <c r="U6940" i="2" s="1"/>
  <c r="Q6939" i="2"/>
  <c r="U6939" i="2" s="1"/>
  <c r="Q6938" i="2"/>
  <c r="U6938" i="2" s="1"/>
  <c r="Q6937" i="2"/>
  <c r="U6937" i="2" s="1"/>
  <c r="Q6936" i="2"/>
  <c r="U6936" i="2" s="1"/>
  <c r="Q6935" i="2"/>
  <c r="U6935" i="2" s="1"/>
  <c r="Q6934" i="2"/>
  <c r="U6934" i="2" s="1"/>
  <c r="Q6933" i="2"/>
  <c r="U6933" i="2" s="1"/>
  <c r="Q6932" i="2"/>
  <c r="U6932" i="2" s="1"/>
  <c r="Q6931" i="2"/>
  <c r="U6931" i="2" s="1"/>
  <c r="Q6930" i="2"/>
  <c r="U6930" i="2" s="1"/>
  <c r="Q6929" i="2"/>
  <c r="U6929" i="2" s="1"/>
  <c r="Q6928" i="2"/>
  <c r="U6928" i="2" s="1"/>
  <c r="Q6927" i="2"/>
  <c r="U6927" i="2" s="1"/>
  <c r="Q6926" i="2"/>
  <c r="U6926" i="2" s="1"/>
  <c r="Q6925" i="2"/>
  <c r="U6925" i="2" s="1"/>
  <c r="Q6924" i="2"/>
  <c r="U6924" i="2" s="1"/>
  <c r="Q6923" i="2"/>
  <c r="U6923" i="2" s="1"/>
  <c r="Q6922" i="2"/>
  <c r="U6922" i="2" s="1"/>
  <c r="Q6921" i="2"/>
  <c r="U6921" i="2" s="1"/>
  <c r="Q6920" i="2"/>
  <c r="U6920" i="2" s="1"/>
  <c r="Q6919" i="2"/>
  <c r="U6919" i="2" s="1"/>
  <c r="Q6918" i="2"/>
  <c r="U6918" i="2" s="1"/>
  <c r="Q6917" i="2"/>
  <c r="U6917" i="2" s="1"/>
  <c r="Q6916" i="2"/>
  <c r="U6916" i="2" s="1"/>
  <c r="Q6915" i="2"/>
  <c r="U6915" i="2" s="1"/>
  <c r="Q6914" i="2"/>
  <c r="U6914" i="2" s="1"/>
  <c r="Q6913" i="2"/>
  <c r="U6913" i="2" s="1"/>
  <c r="Q6912" i="2"/>
  <c r="U6912" i="2" s="1"/>
  <c r="Q6911" i="2"/>
  <c r="U6911" i="2" s="1"/>
  <c r="Q6910" i="2"/>
  <c r="U6910" i="2" s="1"/>
  <c r="Q6909" i="2"/>
  <c r="U6909" i="2" s="1"/>
  <c r="Q6908" i="2"/>
  <c r="U6908" i="2" s="1"/>
  <c r="Q6907" i="2"/>
  <c r="U6907" i="2" s="1"/>
  <c r="Q6906" i="2"/>
  <c r="U6906" i="2" s="1"/>
  <c r="Q6905" i="2"/>
  <c r="U6905" i="2" s="1"/>
  <c r="Q6904" i="2"/>
  <c r="U6904" i="2" s="1"/>
  <c r="Q6903" i="2"/>
  <c r="U6903" i="2" s="1"/>
  <c r="Q6902" i="2"/>
  <c r="U6902" i="2" s="1"/>
  <c r="Q6901" i="2"/>
  <c r="U6901" i="2" s="1"/>
  <c r="Q6900" i="2"/>
  <c r="U6900" i="2" s="1"/>
  <c r="Q6899" i="2"/>
  <c r="U6899" i="2" s="1"/>
  <c r="Q6898" i="2"/>
  <c r="U6898" i="2" s="1"/>
  <c r="Q6897" i="2"/>
  <c r="U6897" i="2" s="1"/>
  <c r="Q6896" i="2"/>
  <c r="U6896" i="2" s="1"/>
  <c r="Q6895" i="2"/>
  <c r="U6895" i="2" s="1"/>
  <c r="Q6894" i="2"/>
  <c r="U6894" i="2" s="1"/>
  <c r="Q6893" i="2"/>
  <c r="U6893" i="2" s="1"/>
  <c r="Q6892" i="2"/>
  <c r="U6892" i="2" s="1"/>
  <c r="Q6891" i="2"/>
  <c r="U6891" i="2" s="1"/>
  <c r="Q6890" i="2"/>
  <c r="U6890" i="2" s="1"/>
  <c r="Q6889" i="2"/>
  <c r="U6889" i="2" s="1"/>
  <c r="Q6888" i="2"/>
  <c r="U6888" i="2" s="1"/>
  <c r="Q6887" i="2"/>
  <c r="U6887" i="2" s="1"/>
  <c r="Q6886" i="2"/>
  <c r="U6886" i="2" s="1"/>
  <c r="Q6885" i="2"/>
  <c r="U6885" i="2" s="1"/>
  <c r="Q5996" i="2"/>
  <c r="U5996" i="2" s="1"/>
  <c r="Q5995" i="2"/>
  <c r="U5995" i="2" s="1"/>
  <c r="Q5994" i="2"/>
  <c r="U5994" i="2" s="1"/>
  <c r="Q5993" i="2"/>
  <c r="U5993" i="2" s="1"/>
  <c r="Q5992" i="2"/>
  <c r="U5992" i="2" s="1"/>
  <c r="Q5991" i="2"/>
  <c r="U5991" i="2" s="1"/>
  <c r="Q5990" i="2"/>
  <c r="U5990" i="2" s="1"/>
  <c r="Q5989" i="2"/>
  <c r="U5989" i="2" s="1"/>
  <c r="Q5988" i="2"/>
  <c r="U5988" i="2" s="1"/>
  <c r="Q5987" i="2"/>
  <c r="U5987" i="2" s="1"/>
  <c r="Q5986" i="2"/>
  <c r="U5986" i="2" s="1"/>
  <c r="Q5985" i="2"/>
  <c r="U5985" i="2" s="1"/>
  <c r="Q5984" i="2"/>
  <c r="U5984" i="2" s="1"/>
  <c r="Q5983" i="2"/>
  <c r="U5983" i="2" s="1"/>
  <c r="Q5982" i="2"/>
  <c r="U5982" i="2" s="1"/>
  <c r="Q5981" i="2"/>
  <c r="U5981" i="2" s="1"/>
  <c r="Q5980" i="2"/>
  <c r="U5980" i="2" s="1"/>
  <c r="Q5979" i="2"/>
  <c r="U5979" i="2" s="1"/>
  <c r="Q5978" i="2"/>
  <c r="U5978" i="2" s="1"/>
  <c r="Q5977" i="2"/>
  <c r="U5977" i="2" s="1"/>
  <c r="Q5976" i="2"/>
  <c r="U5976" i="2" s="1"/>
  <c r="Q5975" i="2"/>
  <c r="U5975" i="2" s="1"/>
  <c r="Q5974" i="2"/>
  <c r="U5974" i="2" s="1"/>
  <c r="Q5973" i="2"/>
  <c r="U5973" i="2" s="1"/>
  <c r="Q5972" i="2"/>
  <c r="U5972" i="2" s="1"/>
  <c r="Q5971" i="2"/>
  <c r="U5971" i="2" s="1"/>
  <c r="Q5970" i="2"/>
  <c r="U5970" i="2" s="1"/>
  <c r="Q5969" i="2"/>
  <c r="U5969" i="2" s="1"/>
  <c r="Q5968" i="2"/>
  <c r="U5968" i="2" s="1"/>
  <c r="Q5967" i="2"/>
  <c r="U5967" i="2" s="1"/>
  <c r="Q5966" i="2"/>
  <c r="U5966" i="2" s="1"/>
  <c r="Q5965" i="2"/>
  <c r="U5965" i="2" s="1"/>
  <c r="Q5964" i="2"/>
  <c r="U5964" i="2" s="1"/>
  <c r="Q5963" i="2"/>
  <c r="U5963" i="2" s="1"/>
  <c r="Q5962" i="2"/>
  <c r="U5962" i="2" s="1"/>
  <c r="Q5961" i="2"/>
  <c r="U5961" i="2" s="1"/>
  <c r="Q5960" i="2"/>
  <c r="U5960" i="2" s="1"/>
  <c r="Q6847" i="2"/>
  <c r="U6847" i="2" s="1"/>
  <c r="Q6846" i="2"/>
  <c r="U6846" i="2" s="1"/>
  <c r="Q6845" i="2"/>
  <c r="U6845" i="2" s="1"/>
  <c r="Q6844" i="2"/>
  <c r="U6844" i="2" s="1"/>
  <c r="Q6843" i="2"/>
  <c r="U6843" i="2" s="1"/>
  <c r="Q6842" i="2"/>
  <c r="U6842" i="2" s="1"/>
  <c r="Q6841" i="2"/>
  <c r="U6841" i="2" s="1"/>
  <c r="Q6840" i="2"/>
  <c r="U6840" i="2" s="1"/>
  <c r="Q6839" i="2"/>
  <c r="U6839" i="2" s="1"/>
  <c r="Q6838" i="2"/>
  <c r="U6838" i="2" s="1"/>
  <c r="Q6837" i="2"/>
  <c r="U6837" i="2" s="1"/>
  <c r="Q6836" i="2"/>
  <c r="U6836" i="2" s="1"/>
  <c r="Q6835" i="2"/>
  <c r="U6835" i="2" s="1"/>
  <c r="Q6834" i="2"/>
  <c r="U6834" i="2" s="1"/>
  <c r="Q6833" i="2"/>
  <c r="U6833" i="2" s="1"/>
  <c r="Q6832" i="2"/>
  <c r="U6832" i="2" s="1"/>
  <c r="Q6831" i="2"/>
  <c r="U6831" i="2" s="1"/>
  <c r="Q6830" i="2"/>
  <c r="U6830" i="2" s="1"/>
  <c r="Q6829" i="2"/>
  <c r="U6829" i="2" s="1"/>
  <c r="Q6828" i="2"/>
  <c r="U6828" i="2" s="1"/>
  <c r="Q6827" i="2"/>
  <c r="U6827" i="2" s="1"/>
  <c r="Q6826" i="2"/>
  <c r="U6826" i="2" s="1"/>
  <c r="Q6825" i="2"/>
  <c r="U6825" i="2" s="1"/>
  <c r="Q6824" i="2"/>
  <c r="U6824" i="2" s="1"/>
  <c r="Q6823" i="2"/>
  <c r="U6823" i="2" s="1"/>
  <c r="Q6822" i="2"/>
  <c r="U6822" i="2" s="1"/>
  <c r="Q6821" i="2"/>
  <c r="U6821" i="2" s="1"/>
  <c r="Q6820" i="2"/>
  <c r="U6820" i="2" s="1"/>
  <c r="Q6819" i="2"/>
  <c r="U6819" i="2" s="1"/>
  <c r="Q6818" i="2"/>
  <c r="U6818" i="2" s="1"/>
  <c r="Q6817" i="2"/>
  <c r="U6817" i="2" s="1"/>
  <c r="Q6816" i="2"/>
  <c r="U6816" i="2" s="1"/>
  <c r="Q6815" i="2"/>
  <c r="U6815" i="2" s="1"/>
  <c r="Q6814" i="2"/>
  <c r="U6814" i="2" s="1"/>
  <c r="Q6813" i="2"/>
  <c r="U6813" i="2" s="1"/>
  <c r="Q6812" i="2"/>
  <c r="U6812" i="2" s="1"/>
  <c r="Q6811" i="2"/>
  <c r="U6811" i="2" s="1"/>
  <c r="Q6773" i="2"/>
  <c r="U6773" i="2" s="1"/>
  <c r="Q6772" i="2"/>
  <c r="U6772" i="2" s="1"/>
  <c r="Q6771" i="2"/>
  <c r="U6771" i="2" s="1"/>
  <c r="Q6770" i="2"/>
  <c r="U6770" i="2" s="1"/>
  <c r="Q6769" i="2"/>
  <c r="U6769" i="2" s="1"/>
  <c r="Q6768" i="2"/>
  <c r="U6768" i="2" s="1"/>
  <c r="Q6767" i="2"/>
  <c r="U6767" i="2" s="1"/>
  <c r="Q6766" i="2"/>
  <c r="U6766" i="2" s="1"/>
  <c r="Q6765" i="2"/>
  <c r="U6765" i="2" s="1"/>
  <c r="Q6764" i="2"/>
  <c r="U6764" i="2" s="1"/>
  <c r="Q6763" i="2"/>
  <c r="U6763" i="2" s="1"/>
  <c r="Q6762" i="2"/>
  <c r="U6762" i="2" s="1"/>
  <c r="Q6761" i="2"/>
  <c r="U6761" i="2" s="1"/>
  <c r="Q6760" i="2"/>
  <c r="U6760" i="2" s="1"/>
  <c r="Q6759" i="2"/>
  <c r="U6759" i="2" s="1"/>
  <c r="Q6758" i="2"/>
  <c r="U6758" i="2" s="1"/>
  <c r="Q6757" i="2"/>
  <c r="U6757" i="2" s="1"/>
  <c r="Q6756" i="2"/>
  <c r="U6756" i="2" s="1"/>
  <c r="Q6755" i="2"/>
  <c r="U6755" i="2" s="1"/>
  <c r="Q6754" i="2"/>
  <c r="U6754" i="2" s="1"/>
  <c r="Q6753" i="2"/>
  <c r="U6753" i="2" s="1"/>
  <c r="Q6752" i="2"/>
  <c r="U6752" i="2" s="1"/>
  <c r="Q6751" i="2"/>
  <c r="U6751" i="2" s="1"/>
  <c r="Q6750" i="2"/>
  <c r="U6750" i="2" s="1"/>
  <c r="Q6749" i="2"/>
  <c r="U6749" i="2" s="1"/>
  <c r="Q6748" i="2"/>
  <c r="U6748" i="2" s="1"/>
  <c r="Q6747" i="2"/>
  <c r="U6747" i="2" s="1"/>
  <c r="Q6746" i="2"/>
  <c r="U6746" i="2" s="1"/>
  <c r="Q6745" i="2"/>
  <c r="U6745" i="2" s="1"/>
  <c r="Q6744" i="2"/>
  <c r="U6744" i="2" s="1"/>
  <c r="Q6743" i="2"/>
  <c r="U6743" i="2" s="1"/>
  <c r="Q6742" i="2"/>
  <c r="U6742" i="2" s="1"/>
  <c r="Q6741" i="2"/>
  <c r="U6741" i="2" s="1"/>
  <c r="Q6740" i="2"/>
  <c r="U6740" i="2" s="1"/>
  <c r="Q6739" i="2"/>
  <c r="U6739" i="2" s="1"/>
  <c r="Q6738" i="2"/>
  <c r="U6738" i="2" s="1"/>
  <c r="Q6737" i="2"/>
  <c r="U6737" i="2" s="1"/>
  <c r="Q6810" i="2"/>
  <c r="U6810" i="2" s="1"/>
  <c r="Q6809" i="2"/>
  <c r="U6809" i="2" s="1"/>
  <c r="Q6808" i="2"/>
  <c r="U6808" i="2" s="1"/>
  <c r="Q6807" i="2"/>
  <c r="U6807" i="2" s="1"/>
  <c r="Q6806" i="2"/>
  <c r="U6806" i="2" s="1"/>
  <c r="Q6805" i="2"/>
  <c r="U6805" i="2" s="1"/>
  <c r="Q6804" i="2"/>
  <c r="U6804" i="2" s="1"/>
  <c r="Q6803" i="2"/>
  <c r="U6803" i="2" s="1"/>
  <c r="Q6802" i="2"/>
  <c r="U6802" i="2" s="1"/>
  <c r="Q6801" i="2"/>
  <c r="U6801" i="2" s="1"/>
  <c r="Q6800" i="2"/>
  <c r="U6800" i="2" s="1"/>
  <c r="Q6799" i="2"/>
  <c r="U6799" i="2" s="1"/>
  <c r="Q6798" i="2"/>
  <c r="U6798" i="2" s="1"/>
  <c r="Q6797" i="2"/>
  <c r="U6797" i="2" s="1"/>
  <c r="Q6796" i="2"/>
  <c r="U6796" i="2" s="1"/>
  <c r="Q6795" i="2"/>
  <c r="U6795" i="2" s="1"/>
  <c r="Q6794" i="2"/>
  <c r="U6794" i="2" s="1"/>
  <c r="Q6793" i="2"/>
  <c r="U6793" i="2" s="1"/>
  <c r="Q6792" i="2"/>
  <c r="U6792" i="2" s="1"/>
  <c r="Q6791" i="2"/>
  <c r="U6791" i="2" s="1"/>
  <c r="Q6790" i="2"/>
  <c r="U6790" i="2" s="1"/>
  <c r="Q6789" i="2"/>
  <c r="U6789" i="2" s="1"/>
  <c r="Q6788" i="2"/>
  <c r="U6788" i="2" s="1"/>
  <c r="Q6787" i="2"/>
  <c r="U6787" i="2" s="1"/>
  <c r="Q6786" i="2"/>
  <c r="U6786" i="2" s="1"/>
  <c r="Q6785" i="2"/>
  <c r="U6785" i="2" s="1"/>
  <c r="Q6784" i="2"/>
  <c r="U6784" i="2" s="1"/>
  <c r="Q6783" i="2"/>
  <c r="U6783" i="2" s="1"/>
  <c r="Q6782" i="2"/>
  <c r="U6782" i="2" s="1"/>
  <c r="Q6781" i="2"/>
  <c r="U6781" i="2" s="1"/>
  <c r="Q6780" i="2"/>
  <c r="U6780" i="2" s="1"/>
  <c r="Q6779" i="2"/>
  <c r="U6779" i="2" s="1"/>
  <c r="Q6778" i="2"/>
  <c r="U6778" i="2" s="1"/>
  <c r="Q6777" i="2"/>
  <c r="U6777" i="2" s="1"/>
  <c r="Q6776" i="2"/>
  <c r="U6776" i="2" s="1"/>
  <c r="Q6775" i="2"/>
  <c r="U6775" i="2" s="1"/>
  <c r="Q6774" i="2"/>
  <c r="U6774" i="2" s="1"/>
  <c r="Q6662" i="2"/>
  <c r="U6662" i="2" s="1"/>
  <c r="Q6661" i="2"/>
  <c r="U6661" i="2" s="1"/>
  <c r="Q6660" i="2"/>
  <c r="U6660" i="2" s="1"/>
  <c r="Q6659" i="2"/>
  <c r="U6659" i="2" s="1"/>
  <c r="Q6658" i="2"/>
  <c r="U6658" i="2" s="1"/>
  <c r="Q6657" i="2"/>
  <c r="U6657" i="2" s="1"/>
  <c r="Q6656" i="2"/>
  <c r="U6656" i="2" s="1"/>
  <c r="Q6655" i="2"/>
  <c r="U6655" i="2" s="1"/>
  <c r="Q6654" i="2"/>
  <c r="U6654" i="2" s="1"/>
  <c r="Q6653" i="2"/>
  <c r="U6653" i="2" s="1"/>
  <c r="Q6652" i="2"/>
  <c r="U6652" i="2" s="1"/>
  <c r="Q6651" i="2"/>
  <c r="U6651" i="2" s="1"/>
  <c r="Q6650" i="2"/>
  <c r="U6650" i="2" s="1"/>
  <c r="Q6649" i="2"/>
  <c r="U6649" i="2" s="1"/>
  <c r="Q6648" i="2"/>
  <c r="U6648" i="2" s="1"/>
  <c r="Q6647" i="2"/>
  <c r="U6647" i="2" s="1"/>
  <c r="Q6646" i="2"/>
  <c r="U6646" i="2" s="1"/>
  <c r="Q6645" i="2"/>
  <c r="U6645" i="2" s="1"/>
  <c r="Q6644" i="2"/>
  <c r="U6644" i="2" s="1"/>
  <c r="Q6643" i="2"/>
  <c r="U6643" i="2" s="1"/>
  <c r="Q6642" i="2"/>
  <c r="U6642" i="2" s="1"/>
  <c r="Q6641" i="2"/>
  <c r="U6641" i="2" s="1"/>
  <c r="Q6640" i="2"/>
  <c r="U6640" i="2" s="1"/>
  <c r="Q6639" i="2"/>
  <c r="U6639" i="2" s="1"/>
  <c r="Q6638" i="2"/>
  <c r="U6638" i="2" s="1"/>
  <c r="Q6637" i="2"/>
  <c r="U6637" i="2" s="1"/>
  <c r="Q6636" i="2"/>
  <c r="U6636" i="2" s="1"/>
  <c r="Q6635" i="2"/>
  <c r="U6635" i="2" s="1"/>
  <c r="Q6634" i="2"/>
  <c r="U6634" i="2" s="1"/>
  <c r="Q6633" i="2"/>
  <c r="U6633" i="2" s="1"/>
  <c r="Q6632" i="2"/>
  <c r="U6632" i="2" s="1"/>
  <c r="Q6631" i="2"/>
  <c r="U6631" i="2" s="1"/>
  <c r="Q6630" i="2"/>
  <c r="U6630" i="2" s="1"/>
  <c r="Q6629" i="2"/>
  <c r="U6629" i="2" s="1"/>
  <c r="Q6628" i="2"/>
  <c r="U6628" i="2" s="1"/>
  <c r="Q6627" i="2"/>
  <c r="U6627" i="2" s="1"/>
  <c r="Q6626" i="2"/>
  <c r="U6626" i="2" s="1"/>
  <c r="Q6625" i="2"/>
  <c r="U6625" i="2" s="1"/>
  <c r="Q6624" i="2"/>
  <c r="U6624" i="2" s="1"/>
  <c r="Q6623" i="2"/>
  <c r="U6623" i="2" s="1"/>
  <c r="Q6622" i="2"/>
  <c r="U6622" i="2" s="1"/>
  <c r="Q6621" i="2"/>
  <c r="U6621" i="2" s="1"/>
  <c r="Q6620" i="2"/>
  <c r="U6620" i="2" s="1"/>
  <c r="Q6619" i="2"/>
  <c r="U6619" i="2" s="1"/>
  <c r="Q6618" i="2"/>
  <c r="U6618" i="2" s="1"/>
  <c r="Q6617" i="2"/>
  <c r="U6617" i="2" s="1"/>
  <c r="Q6616" i="2"/>
  <c r="U6616" i="2" s="1"/>
  <c r="Q6615" i="2"/>
  <c r="U6615" i="2" s="1"/>
  <c r="Q6614" i="2"/>
  <c r="U6614" i="2" s="1"/>
  <c r="Q6613" i="2"/>
  <c r="U6613" i="2" s="1"/>
  <c r="Q6612" i="2"/>
  <c r="U6612" i="2" s="1"/>
  <c r="Q6611" i="2"/>
  <c r="U6611" i="2" s="1"/>
  <c r="Q6610" i="2"/>
  <c r="U6610" i="2" s="1"/>
  <c r="Q6609" i="2"/>
  <c r="U6609" i="2" s="1"/>
  <c r="Q6608" i="2"/>
  <c r="U6608" i="2" s="1"/>
  <c r="Q6607" i="2"/>
  <c r="U6607" i="2" s="1"/>
  <c r="Q6606" i="2"/>
  <c r="U6606" i="2" s="1"/>
  <c r="Q6605" i="2"/>
  <c r="U6605" i="2" s="1"/>
  <c r="Q6604" i="2"/>
  <c r="U6604" i="2" s="1"/>
  <c r="Q6603" i="2"/>
  <c r="U6603" i="2" s="1"/>
  <c r="Q6602" i="2"/>
  <c r="U6602" i="2" s="1"/>
  <c r="Q6601" i="2"/>
  <c r="U6601" i="2" s="1"/>
  <c r="Q6600" i="2"/>
  <c r="U6600" i="2" s="1"/>
  <c r="Q6599" i="2"/>
  <c r="U6599" i="2" s="1"/>
  <c r="Q6598" i="2"/>
  <c r="U6598" i="2" s="1"/>
  <c r="Q6597" i="2"/>
  <c r="U6597" i="2" s="1"/>
  <c r="Q6596" i="2"/>
  <c r="U6596" i="2" s="1"/>
  <c r="Q6595" i="2"/>
  <c r="U6595" i="2" s="1"/>
  <c r="Q6594" i="2"/>
  <c r="U6594" i="2" s="1"/>
  <c r="Q6593" i="2"/>
  <c r="U6593" i="2" s="1"/>
  <c r="Q6592" i="2"/>
  <c r="U6592" i="2" s="1"/>
  <c r="Q6591" i="2"/>
  <c r="U6591" i="2" s="1"/>
  <c r="Q6590" i="2"/>
  <c r="U6590" i="2" s="1"/>
  <c r="Q6589" i="2"/>
  <c r="U6589" i="2" s="1"/>
  <c r="Q6292" i="2"/>
  <c r="U6292" i="2" s="1"/>
  <c r="Q6291" i="2"/>
  <c r="U6291" i="2" s="1"/>
  <c r="Q6290" i="2"/>
  <c r="U6290" i="2" s="1"/>
  <c r="Q6289" i="2"/>
  <c r="U6289" i="2" s="1"/>
  <c r="Q6288" i="2"/>
  <c r="U6288" i="2" s="1"/>
  <c r="Q6287" i="2"/>
  <c r="U6287" i="2" s="1"/>
  <c r="Q6286" i="2"/>
  <c r="U6286" i="2" s="1"/>
  <c r="Q6285" i="2"/>
  <c r="U6285" i="2" s="1"/>
  <c r="Q6284" i="2"/>
  <c r="U6284" i="2" s="1"/>
  <c r="Q6283" i="2"/>
  <c r="U6283" i="2" s="1"/>
  <c r="Q6282" i="2"/>
  <c r="U6282" i="2" s="1"/>
  <c r="Q6281" i="2"/>
  <c r="U6281" i="2" s="1"/>
  <c r="Q6280" i="2"/>
  <c r="U6280" i="2" s="1"/>
  <c r="Q6279" i="2"/>
  <c r="U6279" i="2" s="1"/>
  <c r="Q6278" i="2"/>
  <c r="U6278" i="2" s="1"/>
  <c r="Q6277" i="2"/>
  <c r="U6277" i="2" s="1"/>
  <c r="Q6276" i="2"/>
  <c r="U6276" i="2" s="1"/>
  <c r="Q6275" i="2"/>
  <c r="U6275" i="2" s="1"/>
  <c r="Q6274" i="2"/>
  <c r="U6274" i="2" s="1"/>
  <c r="Q6273" i="2"/>
  <c r="U6273" i="2" s="1"/>
  <c r="Q6272" i="2"/>
  <c r="U6272" i="2" s="1"/>
  <c r="Q6271" i="2"/>
  <c r="U6271" i="2" s="1"/>
  <c r="Q6270" i="2"/>
  <c r="U6270" i="2" s="1"/>
  <c r="Q6269" i="2"/>
  <c r="U6269" i="2" s="1"/>
  <c r="Q6268" i="2"/>
  <c r="U6268" i="2" s="1"/>
  <c r="Q6267" i="2"/>
  <c r="U6267" i="2" s="1"/>
  <c r="Q6266" i="2"/>
  <c r="U6266" i="2" s="1"/>
  <c r="Q6265" i="2"/>
  <c r="U6265" i="2" s="1"/>
  <c r="Q6264" i="2"/>
  <c r="U6264" i="2" s="1"/>
  <c r="Q6263" i="2"/>
  <c r="U6263" i="2" s="1"/>
  <c r="Q6262" i="2"/>
  <c r="U6262" i="2" s="1"/>
  <c r="Q6261" i="2"/>
  <c r="U6261" i="2" s="1"/>
  <c r="Q6260" i="2"/>
  <c r="U6260" i="2" s="1"/>
  <c r="Q6259" i="2"/>
  <c r="U6259" i="2" s="1"/>
  <c r="Q6258" i="2"/>
  <c r="U6258" i="2" s="1"/>
  <c r="Q6257" i="2"/>
  <c r="U6257" i="2" s="1"/>
  <c r="Q6256" i="2"/>
  <c r="U6256" i="2" s="1"/>
  <c r="Q6588" i="2"/>
  <c r="U6588" i="2" s="1"/>
  <c r="Q6587" i="2"/>
  <c r="U6587" i="2" s="1"/>
  <c r="Q6586" i="2"/>
  <c r="U6586" i="2" s="1"/>
  <c r="Q6585" i="2"/>
  <c r="U6585" i="2" s="1"/>
  <c r="Q6584" i="2"/>
  <c r="U6584" i="2" s="1"/>
  <c r="Q6583" i="2"/>
  <c r="U6583" i="2" s="1"/>
  <c r="Q6582" i="2"/>
  <c r="U6582" i="2" s="1"/>
  <c r="Q6581" i="2"/>
  <c r="U6581" i="2" s="1"/>
  <c r="Q6580" i="2"/>
  <c r="U6580" i="2" s="1"/>
  <c r="Q6579" i="2"/>
  <c r="U6579" i="2" s="1"/>
  <c r="Q6578" i="2"/>
  <c r="U6578" i="2" s="1"/>
  <c r="Q6577" i="2"/>
  <c r="U6577" i="2" s="1"/>
  <c r="Q6576" i="2"/>
  <c r="U6576" i="2" s="1"/>
  <c r="Q6575" i="2"/>
  <c r="U6575" i="2" s="1"/>
  <c r="Q6574" i="2"/>
  <c r="U6574" i="2" s="1"/>
  <c r="Q6573" i="2"/>
  <c r="U6573" i="2" s="1"/>
  <c r="Q6572" i="2"/>
  <c r="U6572" i="2" s="1"/>
  <c r="Q6571" i="2"/>
  <c r="U6571" i="2" s="1"/>
  <c r="Q6570" i="2"/>
  <c r="U6570" i="2" s="1"/>
  <c r="Q6569" i="2"/>
  <c r="U6569" i="2" s="1"/>
  <c r="Q6568" i="2"/>
  <c r="U6568" i="2" s="1"/>
  <c r="Q6567" i="2"/>
  <c r="U6567" i="2" s="1"/>
  <c r="Q6566" i="2"/>
  <c r="U6566" i="2" s="1"/>
  <c r="Q6565" i="2"/>
  <c r="U6565" i="2" s="1"/>
  <c r="Q6564" i="2"/>
  <c r="U6564" i="2" s="1"/>
  <c r="Q6563" i="2"/>
  <c r="U6563" i="2" s="1"/>
  <c r="Q6562" i="2"/>
  <c r="U6562" i="2" s="1"/>
  <c r="Q6561" i="2"/>
  <c r="U6561" i="2" s="1"/>
  <c r="Q6560" i="2"/>
  <c r="U6560" i="2" s="1"/>
  <c r="Q6559" i="2"/>
  <c r="U6559" i="2" s="1"/>
  <c r="Q6558" i="2"/>
  <c r="U6558" i="2" s="1"/>
  <c r="Q6557" i="2"/>
  <c r="U6557" i="2" s="1"/>
  <c r="Q6556" i="2"/>
  <c r="U6556" i="2" s="1"/>
  <c r="Q6555" i="2"/>
  <c r="U6555" i="2" s="1"/>
  <c r="Q6554" i="2"/>
  <c r="U6554" i="2" s="1"/>
  <c r="Q6553" i="2"/>
  <c r="U6553" i="2" s="1"/>
  <c r="Q6552" i="2"/>
  <c r="U6552" i="2" s="1"/>
  <c r="Q6514" i="2"/>
  <c r="U6514" i="2" s="1"/>
  <c r="Q6513" i="2"/>
  <c r="U6513" i="2" s="1"/>
  <c r="Q6512" i="2"/>
  <c r="U6512" i="2" s="1"/>
  <c r="Q6511" i="2"/>
  <c r="U6511" i="2" s="1"/>
  <c r="Q6510" i="2"/>
  <c r="U6510" i="2" s="1"/>
  <c r="Q6509" i="2"/>
  <c r="U6509" i="2" s="1"/>
  <c r="Q6508" i="2"/>
  <c r="U6508" i="2" s="1"/>
  <c r="Q6507" i="2"/>
  <c r="U6507" i="2" s="1"/>
  <c r="Q6506" i="2"/>
  <c r="U6506" i="2" s="1"/>
  <c r="Q6505" i="2"/>
  <c r="U6505" i="2" s="1"/>
  <c r="Q6504" i="2"/>
  <c r="U6504" i="2" s="1"/>
  <c r="Q6503" i="2"/>
  <c r="U6503" i="2" s="1"/>
  <c r="Q6502" i="2"/>
  <c r="U6502" i="2" s="1"/>
  <c r="Q6501" i="2"/>
  <c r="U6501" i="2" s="1"/>
  <c r="Q6500" i="2"/>
  <c r="U6500" i="2" s="1"/>
  <c r="Q6499" i="2"/>
  <c r="U6499" i="2" s="1"/>
  <c r="Q6498" i="2"/>
  <c r="U6498" i="2" s="1"/>
  <c r="Q6497" i="2"/>
  <c r="U6497" i="2" s="1"/>
  <c r="Q6496" i="2"/>
  <c r="U6496" i="2" s="1"/>
  <c r="Q6495" i="2"/>
  <c r="U6495" i="2" s="1"/>
  <c r="Q6494" i="2"/>
  <c r="U6494" i="2" s="1"/>
  <c r="Q6493" i="2"/>
  <c r="U6493" i="2" s="1"/>
  <c r="Q6492" i="2"/>
  <c r="U6492" i="2" s="1"/>
  <c r="Q6491" i="2"/>
  <c r="U6491" i="2" s="1"/>
  <c r="Q6490" i="2"/>
  <c r="U6490" i="2" s="1"/>
  <c r="Q6489" i="2"/>
  <c r="U6489" i="2" s="1"/>
  <c r="Q6488" i="2"/>
  <c r="U6488" i="2" s="1"/>
  <c r="Q6487" i="2"/>
  <c r="U6487" i="2" s="1"/>
  <c r="Q6486" i="2"/>
  <c r="U6486" i="2" s="1"/>
  <c r="Q6485" i="2"/>
  <c r="U6485" i="2" s="1"/>
  <c r="Q6484" i="2"/>
  <c r="U6484" i="2" s="1"/>
  <c r="Q6483" i="2"/>
  <c r="U6483" i="2" s="1"/>
  <c r="Q6482" i="2"/>
  <c r="U6482" i="2" s="1"/>
  <c r="Q6481" i="2"/>
  <c r="U6481" i="2" s="1"/>
  <c r="Q6480" i="2"/>
  <c r="U6480" i="2" s="1"/>
  <c r="Q6479" i="2"/>
  <c r="U6479" i="2" s="1"/>
  <c r="Q6478" i="2"/>
  <c r="U6478" i="2" s="1"/>
  <c r="Q6477" i="2"/>
  <c r="U6477" i="2" s="1"/>
  <c r="Q6476" i="2"/>
  <c r="U6476" i="2" s="1"/>
  <c r="Q6475" i="2"/>
  <c r="U6475" i="2" s="1"/>
  <c r="Q6474" i="2"/>
  <c r="U6474" i="2" s="1"/>
  <c r="Q6473" i="2"/>
  <c r="U6473" i="2" s="1"/>
  <c r="Q6472" i="2"/>
  <c r="U6472" i="2" s="1"/>
  <c r="Q6471" i="2"/>
  <c r="U6471" i="2" s="1"/>
  <c r="Q6470" i="2"/>
  <c r="U6470" i="2" s="1"/>
  <c r="Q6469" i="2"/>
  <c r="U6469" i="2" s="1"/>
  <c r="Q6468" i="2"/>
  <c r="U6468" i="2" s="1"/>
  <c r="Q6467" i="2"/>
  <c r="U6467" i="2" s="1"/>
  <c r="Q6466" i="2"/>
  <c r="U6466" i="2" s="1"/>
  <c r="Q6465" i="2"/>
  <c r="U6465" i="2" s="1"/>
  <c r="Q6464" i="2"/>
  <c r="U6464" i="2" s="1"/>
  <c r="Q6463" i="2"/>
  <c r="U6463" i="2" s="1"/>
  <c r="Q6462" i="2"/>
  <c r="U6462" i="2" s="1"/>
  <c r="Q6461" i="2"/>
  <c r="U6461" i="2" s="1"/>
  <c r="Q6460" i="2"/>
  <c r="U6460" i="2" s="1"/>
  <c r="Q6459" i="2"/>
  <c r="U6459" i="2" s="1"/>
  <c r="Q6458" i="2"/>
  <c r="U6458" i="2" s="1"/>
  <c r="Q6457" i="2"/>
  <c r="U6457" i="2" s="1"/>
  <c r="Q6456" i="2"/>
  <c r="U6456" i="2" s="1"/>
  <c r="Q6455" i="2"/>
  <c r="U6455" i="2" s="1"/>
  <c r="Q6454" i="2"/>
  <c r="U6454" i="2" s="1"/>
  <c r="Q6453" i="2"/>
  <c r="U6453" i="2" s="1"/>
  <c r="Q6452" i="2"/>
  <c r="U6452" i="2" s="1"/>
  <c r="Q6451" i="2"/>
  <c r="U6451" i="2" s="1"/>
  <c r="Q6450" i="2"/>
  <c r="U6450" i="2" s="1"/>
  <c r="Q6449" i="2"/>
  <c r="U6449" i="2" s="1"/>
  <c r="Q6448" i="2"/>
  <c r="U6448" i="2" s="1"/>
  <c r="Q6447" i="2"/>
  <c r="U6447" i="2" s="1"/>
  <c r="Q6446" i="2"/>
  <c r="U6446" i="2" s="1"/>
  <c r="Q6445" i="2"/>
  <c r="U6445" i="2" s="1"/>
  <c r="Q6444" i="2"/>
  <c r="U6444" i="2" s="1"/>
  <c r="Q6443" i="2"/>
  <c r="U6443" i="2" s="1"/>
  <c r="Q6442" i="2"/>
  <c r="U6442" i="2" s="1"/>
  <c r="Q6441" i="2"/>
  <c r="U6441" i="2" s="1"/>
  <c r="Q6440" i="2"/>
  <c r="U6440" i="2" s="1"/>
  <c r="Q6439" i="2"/>
  <c r="U6439" i="2" s="1"/>
  <c r="Q6438" i="2"/>
  <c r="U6438" i="2" s="1"/>
  <c r="Q6437" i="2"/>
  <c r="U6437" i="2" s="1"/>
  <c r="Q6436" i="2"/>
  <c r="U6436" i="2" s="1"/>
  <c r="Q6435" i="2"/>
  <c r="U6435" i="2" s="1"/>
  <c r="Q6434" i="2"/>
  <c r="U6434" i="2" s="1"/>
  <c r="Q6433" i="2"/>
  <c r="U6433" i="2" s="1"/>
  <c r="Q6432" i="2"/>
  <c r="U6432" i="2" s="1"/>
  <c r="Q6431" i="2"/>
  <c r="U6431" i="2" s="1"/>
  <c r="Q6430" i="2"/>
  <c r="U6430" i="2" s="1"/>
  <c r="Q6429" i="2"/>
  <c r="U6429" i="2" s="1"/>
  <c r="Q6428" i="2"/>
  <c r="U6428" i="2" s="1"/>
  <c r="Q6427" i="2"/>
  <c r="U6427" i="2" s="1"/>
  <c r="Q6426" i="2"/>
  <c r="U6426" i="2" s="1"/>
  <c r="Q6425" i="2"/>
  <c r="U6425" i="2" s="1"/>
  <c r="Q6424" i="2"/>
  <c r="U6424" i="2" s="1"/>
  <c r="Q6423" i="2"/>
  <c r="U6423" i="2" s="1"/>
  <c r="Q6422" i="2"/>
  <c r="U6422" i="2" s="1"/>
  <c r="Q6421" i="2"/>
  <c r="U6421" i="2" s="1"/>
  <c r="Q6420" i="2"/>
  <c r="U6420" i="2" s="1"/>
  <c r="Q6419" i="2"/>
  <c r="U6419" i="2" s="1"/>
  <c r="Q6418" i="2"/>
  <c r="U6418" i="2" s="1"/>
  <c r="Q6417" i="2"/>
  <c r="U6417" i="2" s="1"/>
  <c r="Q6416" i="2"/>
  <c r="U6416" i="2" s="1"/>
  <c r="Q6415" i="2"/>
  <c r="U6415" i="2" s="1"/>
  <c r="Q6414" i="2"/>
  <c r="U6414" i="2" s="1"/>
  <c r="Q6413" i="2"/>
  <c r="U6413" i="2" s="1"/>
  <c r="Q6412" i="2"/>
  <c r="U6412" i="2" s="1"/>
  <c r="Q6411" i="2"/>
  <c r="U6411" i="2" s="1"/>
  <c r="Q6410" i="2"/>
  <c r="U6410" i="2" s="1"/>
  <c r="Q6409" i="2"/>
  <c r="U6409" i="2" s="1"/>
  <c r="Q6408" i="2"/>
  <c r="U6408" i="2" s="1"/>
  <c r="Q6407" i="2"/>
  <c r="U6407" i="2" s="1"/>
  <c r="Q6406" i="2"/>
  <c r="U6406" i="2" s="1"/>
  <c r="Q6405" i="2"/>
  <c r="U6405" i="2" s="1"/>
  <c r="Q6404" i="2"/>
  <c r="U6404" i="2" s="1"/>
  <c r="Q6403" i="2"/>
  <c r="U6403" i="2" s="1"/>
  <c r="Q6402" i="2"/>
  <c r="U6402" i="2" s="1"/>
  <c r="Q6401" i="2"/>
  <c r="U6401" i="2" s="1"/>
  <c r="Q6400" i="2"/>
  <c r="U6400" i="2" s="1"/>
  <c r="Q6399" i="2"/>
  <c r="U6399" i="2" s="1"/>
  <c r="Q6398" i="2"/>
  <c r="U6398" i="2" s="1"/>
  <c r="Q6397" i="2"/>
  <c r="Q6396" i="2"/>
  <c r="U6396" i="2" s="1"/>
  <c r="Q6395" i="2"/>
  <c r="U6395" i="2" s="1"/>
  <c r="Q6394" i="2"/>
  <c r="U6394" i="2" s="1"/>
  <c r="Q6393" i="2"/>
  <c r="U6393" i="2" s="1"/>
  <c r="Q6392" i="2"/>
  <c r="U6392" i="2" s="1"/>
  <c r="Q6391" i="2"/>
  <c r="U6391" i="2" s="1"/>
  <c r="Q6390" i="2"/>
  <c r="U6390" i="2" s="1"/>
  <c r="Q6389" i="2"/>
  <c r="U6389" i="2" s="1"/>
  <c r="Q6388" i="2"/>
  <c r="U6388" i="2" s="1"/>
  <c r="Q6387" i="2"/>
  <c r="U6387" i="2" s="1"/>
  <c r="Q6386" i="2"/>
  <c r="U6386" i="2" s="1"/>
  <c r="Q6385" i="2"/>
  <c r="U6385" i="2" s="1"/>
  <c r="Q6384" i="2"/>
  <c r="U6384" i="2" s="1"/>
  <c r="Q6383" i="2"/>
  <c r="U6383" i="2" s="1"/>
  <c r="Q6382" i="2"/>
  <c r="U6382" i="2" s="1"/>
  <c r="Q6381" i="2"/>
  <c r="U6381" i="2" s="1"/>
  <c r="Q6380" i="2"/>
  <c r="U6380" i="2" s="1"/>
  <c r="Q6379" i="2"/>
  <c r="U6379" i="2" s="1"/>
  <c r="Q6378" i="2"/>
  <c r="U6378" i="2" s="1"/>
  <c r="Q6377" i="2"/>
  <c r="U6377" i="2" s="1"/>
  <c r="Q6376" i="2"/>
  <c r="U6376" i="2" s="1"/>
  <c r="Q6375" i="2"/>
  <c r="U6375" i="2" s="1"/>
  <c r="Q6374" i="2"/>
  <c r="U6374" i="2" s="1"/>
  <c r="Q6373" i="2"/>
  <c r="U6373" i="2" s="1"/>
  <c r="Q6372" i="2"/>
  <c r="U6372" i="2" s="1"/>
  <c r="Q6371" i="2"/>
  <c r="U6371" i="2" s="1"/>
  <c r="Q6370" i="2"/>
  <c r="U6370" i="2" s="1"/>
  <c r="Q6369" i="2"/>
  <c r="U6369" i="2" s="1"/>
  <c r="Q6368" i="2"/>
  <c r="U6368" i="2" s="1"/>
  <c r="Q6367" i="2"/>
  <c r="U6367" i="2" s="1"/>
  <c r="Q6551" i="2"/>
  <c r="U6551" i="2" s="1"/>
  <c r="Q6550" i="2"/>
  <c r="U6550" i="2" s="1"/>
  <c r="Q6549" i="2"/>
  <c r="U6549" i="2" s="1"/>
  <c r="Q6548" i="2"/>
  <c r="U6548" i="2" s="1"/>
  <c r="Q6547" i="2"/>
  <c r="U6547" i="2" s="1"/>
  <c r="Q6546" i="2"/>
  <c r="U6546" i="2" s="1"/>
  <c r="Q6545" i="2"/>
  <c r="U6545" i="2" s="1"/>
  <c r="Q6544" i="2"/>
  <c r="U6544" i="2" s="1"/>
  <c r="Q6543" i="2"/>
  <c r="U6543" i="2" s="1"/>
  <c r="Q6542" i="2"/>
  <c r="U6542" i="2" s="1"/>
  <c r="Q6541" i="2"/>
  <c r="U6541" i="2" s="1"/>
  <c r="Q6540" i="2"/>
  <c r="U6540" i="2" s="1"/>
  <c r="Q6539" i="2"/>
  <c r="U6539" i="2" s="1"/>
  <c r="Q6538" i="2"/>
  <c r="U6538" i="2" s="1"/>
  <c r="Q6537" i="2"/>
  <c r="U6537" i="2" s="1"/>
  <c r="Q6536" i="2"/>
  <c r="U6536" i="2" s="1"/>
  <c r="Q6535" i="2"/>
  <c r="U6535" i="2" s="1"/>
  <c r="Q6534" i="2"/>
  <c r="U6534" i="2" s="1"/>
  <c r="Q6533" i="2"/>
  <c r="U6533" i="2" s="1"/>
  <c r="Q6532" i="2"/>
  <c r="U6532" i="2" s="1"/>
  <c r="Q6531" i="2"/>
  <c r="U6531" i="2" s="1"/>
  <c r="Q6530" i="2"/>
  <c r="U6530" i="2" s="1"/>
  <c r="Q6529" i="2"/>
  <c r="U6529" i="2" s="1"/>
  <c r="Q6528" i="2"/>
  <c r="U6528" i="2" s="1"/>
  <c r="Q6527" i="2"/>
  <c r="U6527" i="2" s="1"/>
  <c r="Q6526" i="2"/>
  <c r="U6526" i="2" s="1"/>
  <c r="Q6525" i="2"/>
  <c r="U6525" i="2" s="1"/>
  <c r="Q6524" i="2"/>
  <c r="U6524" i="2" s="1"/>
  <c r="Q6523" i="2"/>
  <c r="U6523" i="2" s="1"/>
  <c r="Q6522" i="2"/>
  <c r="U6522" i="2" s="1"/>
  <c r="Q6521" i="2"/>
  <c r="U6521" i="2" s="1"/>
  <c r="Q6520" i="2"/>
  <c r="U6520" i="2" s="1"/>
  <c r="Q6519" i="2"/>
  <c r="U6519" i="2" s="1"/>
  <c r="Q6518" i="2"/>
  <c r="U6518" i="2" s="1"/>
  <c r="Q6517" i="2"/>
  <c r="U6517" i="2" s="1"/>
  <c r="Q6516" i="2"/>
  <c r="U6516" i="2" s="1"/>
  <c r="Q6515" i="2"/>
  <c r="U6515" i="2" s="1"/>
  <c r="Q6255" i="2"/>
  <c r="U6255" i="2" s="1"/>
  <c r="Q6254" i="2"/>
  <c r="U6254" i="2" s="1"/>
  <c r="Q6253" i="2"/>
  <c r="U6253" i="2" s="1"/>
  <c r="Q6252" i="2"/>
  <c r="U6252" i="2" s="1"/>
  <c r="Q6251" i="2"/>
  <c r="U6251" i="2" s="1"/>
  <c r="Q6250" i="2"/>
  <c r="U6250" i="2" s="1"/>
  <c r="Q6249" i="2"/>
  <c r="U6249" i="2" s="1"/>
  <c r="Q6248" i="2"/>
  <c r="U6248" i="2" s="1"/>
  <c r="Q6247" i="2"/>
  <c r="U6247" i="2" s="1"/>
  <c r="Q6246" i="2"/>
  <c r="U6246" i="2" s="1"/>
  <c r="Q6245" i="2"/>
  <c r="U6245" i="2" s="1"/>
  <c r="Q6244" i="2"/>
  <c r="U6244" i="2" s="1"/>
  <c r="Q6243" i="2"/>
  <c r="U6243" i="2" s="1"/>
  <c r="Q6242" i="2"/>
  <c r="U6242" i="2" s="1"/>
  <c r="Q6241" i="2"/>
  <c r="U6241" i="2" s="1"/>
  <c r="Q6240" i="2"/>
  <c r="U6240" i="2" s="1"/>
  <c r="Q6239" i="2"/>
  <c r="U6239" i="2" s="1"/>
  <c r="Q6238" i="2"/>
  <c r="U6238" i="2" s="1"/>
  <c r="Q6237" i="2"/>
  <c r="U6237" i="2" s="1"/>
  <c r="Q6236" i="2"/>
  <c r="U6236" i="2" s="1"/>
  <c r="Q6235" i="2"/>
  <c r="U6235" i="2" s="1"/>
  <c r="Q6234" i="2"/>
  <c r="U6234" i="2" s="1"/>
  <c r="Q6233" i="2"/>
  <c r="U6233" i="2" s="1"/>
  <c r="Q6232" i="2"/>
  <c r="U6232" i="2" s="1"/>
  <c r="Q6231" i="2"/>
  <c r="U6231" i="2" s="1"/>
  <c r="Q6230" i="2"/>
  <c r="U6230" i="2" s="1"/>
  <c r="Q6229" i="2"/>
  <c r="U6229" i="2" s="1"/>
  <c r="Q6228" i="2"/>
  <c r="U6228" i="2" s="1"/>
  <c r="Q6227" i="2"/>
  <c r="U6227" i="2" s="1"/>
  <c r="Q6226" i="2"/>
  <c r="U6226" i="2" s="1"/>
  <c r="Q6225" i="2"/>
  <c r="U6225" i="2" s="1"/>
  <c r="Q6224" i="2"/>
  <c r="U6224" i="2" s="1"/>
  <c r="Q6223" i="2"/>
  <c r="U6223" i="2" s="1"/>
  <c r="Q6222" i="2"/>
  <c r="U6222" i="2" s="1"/>
  <c r="Q6221" i="2"/>
  <c r="U6221" i="2" s="1"/>
  <c r="Q6220" i="2"/>
  <c r="U6220" i="2" s="1"/>
  <c r="Q6219" i="2"/>
  <c r="U6219" i="2" s="1"/>
  <c r="Q6329" i="2"/>
  <c r="U6329" i="2" s="1"/>
  <c r="Q6328" i="2"/>
  <c r="U6328" i="2" s="1"/>
  <c r="Q6327" i="2"/>
  <c r="U6327" i="2" s="1"/>
  <c r="Q6326" i="2"/>
  <c r="U6326" i="2" s="1"/>
  <c r="Q6325" i="2"/>
  <c r="U6325" i="2" s="1"/>
  <c r="Q6324" i="2"/>
  <c r="U6324" i="2" s="1"/>
  <c r="Q6323" i="2"/>
  <c r="U6323" i="2" s="1"/>
  <c r="Q6322" i="2"/>
  <c r="U6322" i="2" s="1"/>
  <c r="Q6321" i="2"/>
  <c r="U6321" i="2" s="1"/>
  <c r="Q6320" i="2"/>
  <c r="U6320" i="2" s="1"/>
  <c r="Q6319" i="2"/>
  <c r="U6319" i="2" s="1"/>
  <c r="Q6318" i="2"/>
  <c r="U6318" i="2" s="1"/>
  <c r="Q6317" i="2"/>
  <c r="U6317" i="2" s="1"/>
  <c r="Q6316" i="2"/>
  <c r="U6316" i="2" s="1"/>
  <c r="Q6315" i="2"/>
  <c r="U6315" i="2" s="1"/>
  <c r="Q6314" i="2"/>
  <c r="U6314" i="2" s="1"/>
  <c r="Q6313" i="2"/>
  <c r="U6313" i="2" s="1"/>
  <c r="Q6312" i="2"/>
  <c r="U6312" i="2" s="1"/>
  <c r="Q6311" i="2"/>
  <c r="U6311" i="2" s="1"/>
  <c r="Q6310" i="2"/>
  <c r="U6310" i="2" s="1"/>
  <c r="Q6309" i="2"/>
  <c r="U6309" i="2" s="1"/>
  <c r="Q6308" i="2"/>
  <c r="U6308" i="2" s="1"/>
  <c r="Q6307" i="2"/>
  <c r="U6307" i="2" s="1"/>
  <c r="Q6306" i="2"/>
  <c r="U6306" i="2" s="1"/>
  <c r="Q6305" i="2"/>
  <c r="U6305" i="2" s="1"/>
  <c r="Q6304" i="2"/>
  <c r="U6304" i="2" s="1"/>
  <c r="Q6303" i="2"/>
  <c r="U6303" i="2" s="1"/>
  <c r="Q6302" i="2"/>
  <c r="U6302" i="2" s="1"/>
  <c r="Q6301" i="2"/>
  <c r="U6301" i="2" s="1"/>
  <c r="Q6300" i="2"/>
  <c r="U6300" i="2" s="1"/>
  <c r="Q6299" i="2"/>
  <c r="U6299" i="2" s="1"/>
  <c r="Q6298" i="2"/>
  <c r="U6298" i="2" s="1"/>
  <c r="Q6297" i="2"/>
  <c r="U6297" i="2" s="1"/>
  <c r="Q6296" i="2"/>
  <c r="U6296" i="2" s="1"/>
  <c r="Q6295" i="2"/>
  <c r="U6295" i="2" s="1"/>
  <c r="Q6294" i="2"/>
  <c r="U6294" i="2" s="1"/>
  <c r="Q6293" i="2"/>
  <c r="U6293" i="2" s="1"/>
  <c r="Q6366" i="2"/>
  <c r="U6366" i="2" s="1"/>
  <c r="Q6365" i="2"/>
  <c r="U6365" i="2" s="1"/>
  <c r="Q6364" i="2"/>
  <c r="U6364" i="2" s="1"/>
  <c r="Q6363" i="2"/>
  <c r="U6363" i="2" s="1"/>
  <c r="Q6362" i="2"/>
  <c r="U6362" i="2" s="1"/>
  <c r="Q6361" i="2"/>
  <c r="U6361" i="2" s="1"/>
  <c r="Q6360" i="2"/>
  <c r="U6360" i="2" s="1"/>
  <c r="Q6359" i="2"/>
  <c r="U6359" i="2" s="1"/>
  <c r="Q6358" i="2"/>
  <c r="U6358" i="2" s="1"/>
  <c r="Q6357" i="2"/>
  <c r="U6357" i="2" s="1"/>
  <c r="Q6356" i="2"/>
  <c r="U6356" i="2" s="1"/>
  <c r="Q6355" i="2"/>
  <c r="U6355" i="2" s="1"/>
  <c r="Q6354" i="2"/>
  <c r="U6354" i="2" s="1"/>
  <c r="Q6353" i="2"/>
  <c r="U6353" i="2" s="1"/>
  <c r="Q6352" i="2"/>
  <c r="U6352" i="2" s="1"/>
  <c r="Q6351" i="2"/>
  <c r="U6351" i="2" s="1"/>
  <c r="Q6350" i="2"/>
  <c r="U6350" i="2" s="1"/>
  <c r="Q6349" i="2"/>
  <c r="U6349" i="2" s="1"/>
  <c r="Q6348" i="2"/>
  <c r="U6348" i="2" s="1"/>
  <c r="Q6347" i="2"/>
  <c r="U6347" i="2" s="1"/>
  <c r="Q6346" i="2"/>
  <c r="U6346" i="2" s="1"/>
  <c r="Q6345" i="2"/>
  <c r="U6345" i="2" s="1"/>
  <c r="Q6344" i="2"/>
  <c r="U6344" i="2" s="1"/>
  <c r="Q6343" i="2"/>
  <c r="U6343" i="2" s="1"/>
  <c r="Q6342" i="2"/>
  <c r="U6342" i="2" s="1"/>
  <c r="Q6341" i="2"/>
  <c r="U6341" i="2" s="1"/>
  <c r="Q6340" i="2"/>
  <c r="U6340" i="2" s="1"/>
  <c r="Q6339" i="2"/>
  <c r="U6339" i="2" s="1"/>
  <c r="Q6338" i="2"/>
  <c r="U6338" i="2" s="1"/>
  <c r="Q6337" i="2"/>
  <c r="U6337" i="2" s="1"/>
  <c r="Q6336" i="2"/>
  <c r="U6336" i="2" s="1"/>
  <c r="Q6335" i="2"/>
  <c r="U6335" i="2" s="1"/>
  <c r="Q6334" i="2"/>
  <c r="U6334" i="2" s="1"/>
  <c r="Q6333" i="2"/>
  <c r="U6333" i="2" s="1"/>
  <c r="Q6332" i="2"/>
  <c r="U6332" i="2" s="1"/>
  <c r="Q6331" i="2"/>
  <c r="U6331" i="2" s="1"/>
  <c r="Q6330" i="2"/>
  <c r="U6330" i="2" s="1"/>
  <c r="Q1260" i="2"/>
  <c r="U1260" i="2" s="1"/>
  <c r="Q1259" i="2"/>
  <c r="U1259" i="2" s="1"/>
  <c r="Q1258" i="2"/>
  <c r="U1258" i="2" s="1"/>
  <c r="Q1257" i="2"/>
  <c r="U1257" i="2" s="1"/>
  <c r="Q1256" i="2"/>
  <c r="U1256" i="2" s="1"/>
  <c r="Q1255" i="2"/>
  <c r="U1255" i="2" s="1"/>
  <c r="Q1254" i="2"/>
  <c r="U1254" i="2" s="1"/>
  <c r="Q1253" i="2"/>
  <c r="U1253" i="2" s="1"/>
  <c r="Q1252" i="2"/>
  <c r="U1252" i="2" s="1"/>
  <c r="Q1251" i="2"/>
  <c r="U1251" i="2" s="1"/>
  <c r="Q1250" i="2"/>
  <c r="U1250" i="2" s="1"/>
  <c r="Q1249" i="2"/>
  <c r="U1249" i="2" s="1"/>
  <c r="Q1248" i="2"/>
  <c r="U1248" i="2" s="1"/>
  <c r="Q1247" i="2"/>
  <c r="U1247" i="2" s="1"/>
  <c r="Q1246" i="2"/>
  <c r="U1246" i="2" s="1"/>
  <c r="Q1245" i="2"/>
  <c r="U1245" i="2" s="1"/>
  <c r="Q1244" i="2"/>
  <c r="U1244" i="2" s="1"/>
  <c r="Q1243" i="2"/>
  <c r="U1243" i="2" s="1"/>
  <c r="Q1242" i="2"/>
  <c r="U1242" i="2" s="1"/>
  <c r="Q1241" i="2"/>
  <c r="U1241" i="2" s="1"/>
  <c r="Q1240" i="2"/>
  <c r="U1240" i="2" s="1"/>
  <c r="Q1239" i="2"/>
  <c r="U1239" i="2" s="1"/>
  <c r="Q1238" i="2"/>
  <c r="U1238" i="2" s="1"/>
  <c r="Q1237" i="2"/>
  <c r="U1237" i="2" s="1"/>
  <c r="Q1236" i="2"/>
  <c r="U1236" i="2" s="1"/>
  <c r="Q1235" i="2"/>
  <c r="U1235" i="2" s="1"/>
  <c r="Q1234" i="2"/>
  <c r="U1234" i="2" s="1"/>
  <c r="Q1233" i="2"/>
  <c r="U1233" i="2" s="1"/>
  <c r="Q1232" i="2"/>
  <c r="U1232" i="2" s="1"/>
  <c r="Q1231" i="2"/>
  <c r="U1231" i="2" s="1"/>
  <c r="Q1230" i="2"/>
  <c r="U1230" i="2" s="1"/>
  <c r="Q1229" i="2"/>
  <c r="U1229" i="2" s="1"/>
  <c r="Q1228" i="2"/>
  <c r="U1228" i="2" s="1"/>
  <c r="Q1227" i="2"/>
  <c r="U1227" i="2" s="1"/>
  <c r="Q1226" i="2"/>
  <c r="U1226" i="2" s="1"/>
  <c r="Q1225" i="2"/>
  <c r="U1225" i="2" s="1"/>
  <c r="Q1224" i="2"/>
  <c r="U1224" i="2" s="1"/>
  <c r="Q6218" i="2"/>
  <c r="U6218" i="2" s="1"/>
  <c r="Q6217" i="2"/>
  <c r="U6217" i="2" s="1"/>
  <c r="Q6216" i="2"/>
  <c r="U6216" i="2" s="1"/>
  <c r="Q6215" i="2"/>
  <c r="U6215" i="2" s="1"/>
  <c r="Q6214" i="2"/>
  <c r="U6214" i="2" s="1"/>
  <c r="Q6213" i="2"/>
  <c r="U6213" i="2" s="1"/>
  <c r="Q6212" i="2"/>
  <c r="U6212" i="2" s="1"/>
  <c r="Q6211" i="2"/>
  <c r="U6211" i="2" s="1"/>
  <c r="Q6210" i="2"/>
  <c r="U6210" i="2" s="1"/>
  <c r="Q6209" i="2"/>
  <c r="U6209" i="2" s="1"/>
  <c r="Q6208" i="2"/>
  <c r="U6208" i="2" s="1"/>
  <c r="Q6207" i="2"/>
  <c r="U6207" i="2" s="1"/>
  <c r="Q6206" i="2"/>
  <c r="U6206" i="2" s="1"/>
  <c r="Q6205" i="2"/>
  <c r="U6205" i="2" s="1"/>
  <c r="Q6204" i="2"/>
  <c r="U6204" i="2" s="1"/>
  <c r="Q6203" i="2"/>
  <c r="U6203" i="2" s="1"/>
  <c r="Q6202" i="2"/>
  <c r="U6202" i="2" s="1"/>
  <c r="Q6201" i="2"/>
  <c r="U6201" i="2" s="1"/>
  <c r="Q6200" i="2"/>
  <c r="U6200" i="2" s="1"/>
  <c r="Q6199" i="2"/>
  <c r="U6199" i="2" s="1"/>
  <c r="Q6198" i="2"/>
  <c r="U6198" i="2" s="1"/>
  <c r="Q6197" i="2"/>
  <c r="U6197" i="2" s="1"/>
  <c r="Q6196" i="2"/>
  <c r="U6196" i="2" s="1"/>
  <c r="Q6195" i="2"/>
  <c r="U6195" i="2" s="1"/>
  <c r="Q6194" i="2"/>
  <c r="U6194" i="2" s="1"/>
  <c r="Q6193" i="2"/>
  <c r="U6193" i="2" s="1"/>
  <c r="Q6192" i="2"/>
  <c r="U6192" i="2" s="1"/>
  <c r="Q6191" i="2"/>
  <c r="U6191" i="2" s="1"/>
  <c r="Q6190" i="2"/>
  <c r="U6190" i="2" s="1"/>
  <c r="Q6189" i="2"/>
  <c r="U6189" i="2" s="1"/>
  <c r="Q6188" i="2"/>
  <c r="U6188" i="2" s="1"/>
  <c r="Q6187" i="2"/>
  <c r="U6187" i="2" s="1"/>
  <c r="Q6186" i="2"/>
  <c r="U6186" i="2" s="1"/>
  <c r="Q6185" i="2"/>
  <c r="U6185" i="2" s="1"/>
  <c r="Q6184" i="2"/>
  <c r="U6184" i="2" s="1"/>
  <c r="Q6183" i="2"/>
  <c r="U6183" i="2" s="1"/>
  <c r="Q6182" i="2"/>
  <c r="U6182" i="2" s="1"/>
  <c r="Q5515" i="2"/>
  <c r="U5515" i="2" s="1"/>
  <c r="Q5514" i="2"/>
  <c r="U5514" i="2" s="1"/>
  <c r="Q5513" i="2"/>
  <c r="U5513" i="2" s="1"/>
  <c r="Q5512" i="2"/>
  <c r="U5512" i="2" s="1"/>
  <c r="Q5511" i="2"/>
  <c r="U5511" i="2" s="1"/>
  <c r="Q5510" i="2"/>
  <c r="U5510" i="2" s="1"/>
  <c r="Q5509" i="2"/>
  <c r="U5509" i="2" s="1"/>
  <c r="Q5508" i="2"/>
  <c r="U5508" i="2" s="1"/>
  <c r="Q5507" i="2"/>
  <c r="U5507" i="2" s="1"/>
  <c r="Q5506" i="2"/>
  <c r="U5506" i="2" s="1"/>
  <c r="Q5505" i="2"/>
  <c r="U5505" i="2" s="1"/>
  <c r="Q5504" i="2"/>
  <c r="U5504" i="2" s="1"/>
  <c r="Q5503" i="2"/>
  <c r="U5503" i="2" s="1"/>
  <c r="Q5502" i="2"/>
  <c r="U5502" i="2" s="1"/>
  <c r="Q5501" i="2"/>
  <c r="U5501" i="2" s="1"/>
  <c r="Q5500" i="2"/>
  <c r="U5500" i="2" s="1"/>
  <c r="Q5499" i="2"/>
  <c r="U5499" i="2" s="1"/>
  <c r="Q5498" i="2"/>
  <c r="U5498" i="2" s="1"/>
  <c r="Q5497" i="2"/>
  <c r="U5497" i="2" s="1"/>
  <c r="Q5496" i="2"/>
  <c r="U5496" i="2" s="1"/>
  <c r="Q5495" i="2"/>
  <c r="U5495" i="2" s="1"/>
  <c r="Q5494" i="2"/>
  <c r="U5494" i="2" s="1"/>
  <c r="Q5493" i="2"/>
  <c r="U5493" i="2" s="1"/>
  <c r="Q5492" i="2"/>
  <c r="U5492" i="2" s="1"/>
  <c r="Q5491" i="2"/>
  <c r="U5491" i="2" s="1"/>
  <c r="Q5490" i="2"/>
  <c r="U5490" i="2" s="1"/>
  <c r="Q5489" i="2"/>
  <c r="U5489" i="2" s="1"/>
  <c r="Q5488" i="2"/>
  <c r="U5488" i="2" s="1"/>
  <c r="Q5487" i="2"/>
  <c r="U5487" i="2" s="1"/>
  <c r="Q5486" i="2"/>
  <c r="U5486" i="2" s="1"/>
  <c r="Q5485" i="2"/>
  <c r="U5485" i="2" s="1"/>
  <c r="Q5484" i="2"/>
  <c r="U5484" i="2" s="1"/>
  <c r="Q5483" i="2"/>
  <c r="U5483" i="2" s="1"/>
  <c r="Q5482" i="2"/>
  <c r="U5482" i="2" s="1"/>
  <c r="Q5481" i="2"/>
  <c r="U5481" i="2" s="1"/>
  <c r="Q5480" i="2"/>
  <c r="U5480" i="2" s="1"/>
  <c r="Q5479" i="2"/>
  <c r="U5479" i="2" s="1"/>
  <c r="Q6107" i="2"/>
  <c r="U6107" i="2" s="1"/>
  <c r="Q6106" i="2"/>
  <c r="U6106" i="2" s="1"/>
  <c r="Q6105" i="2"/>
  <c r="U6105" i="2" s="1"/>
  <c r="Q6104" i="2"/>
  <c r="U6104" i="2" s="1"/>
  <c r="Q6103" i="2"/>
  <c r="U6103" i="2" s="1"/>
  <c r="Q6102" i="2"/>
  <c r="U6102" i="2" s="1"/>
  <c r="Q6101" i="2"/>
  <c r="U6101" i="2" s="1"/>
  <c r="Q6100" i="2"/>
  <c r="U6100" i="2" s="1"/>
  <c r="Q6099" i="2"/>
  <c r="U6099" i="2" s="1"/>
  <c r="Q6098" i="2"/>
  <c r="U6098" i="2" s="1"/>
  <c r="Q6097" i="2"/>
  <c r="U6097" i="2" s="1"/>
  <c r="Q6096" i="2"/>
  <c r="U6096" i="2" s="1"/>
  <c r="Q6095" i="2"/>
  <c r="U6095" i="2" s="1"/>
  <c r="Q6094" i="2"/>
  <c r="U6094" i="2" s="1"/>
  <c r="Q6093" i="2"/>
  <c r="U6093" i="2" s="1"/>
  <c r="Q6092" i="2"/>
  <c r="U6092" i="2" s="1"/>
  <c r="Q6091" i="2"/>
  <c r="U6091" i="2" s="1"/>
  <c r="Q6090" i="2"/>
  <c r="U6090" i="2" s="1"/>
  <c r="Q6089" i="2"/>
  <c r="U6089" i="2" s="1"/>
  <c r="Q6088" i="2"/>
  <c r="U6088" i="2" s="1"/>
  <c r="Q6087" i="2"/>
  <c r="U6087" i="2" s="1"/>
  <c r="Q6086" i="2"/>
  <c r="U6086" i="2" s="1"/>
  <c r="Q6085" i="2"/>
  <c r="U6085" i="2" s="1"/>
  <c r="Q6084" i="2"/>
  <c r="U6084" i="2" s="1"/>
  <c r="Q6083" i="2"/>
  <c r="U6083" i="2" s="1"/>
  <c r="Q6082" i="2"/>
  <c r="U6082" i="2" s="1"/>
  <c r="Q6081" i="2"/>
  <c r="U6081" i="2" s="1"/>
  <c r="Q6080" i="2"/>
  <c r="U6080" i="2" s="1"/>
  <c r="Q6079" i="2"/>
  <c r="U6079" i="2" s="1"/>
  <c r="Q6078" i="2"/>
  <c r="U6078" i="2" s="1"/>
  <c r="Q6077" i="2"/>
  <c r="U6077" i="2" s="1"/>
  <c r="Q6076" i="2"/>
  <c r="U6076" i="2" s="1"/>
  <c r="Q6075" i="2"/>
  <c r="U6075" i="2" s="1"/>
  <c r="Q6074" i="2"/>
  <c r="U6074" i="2" s="1"/>
  <c r="Q6073" i="2"/>
  <c r="U6073" i="2" s="1"/>
  <c r="Q6072" i="2"/>
  <c r="U6072" i="2" s="1"/>
  <c r="Q6071" i="2"/>
  <c r="U6071" i="2" s="1"/>
  <c r="Q6144" i="2"/>
  <c r="U6144" i="2" s="1"/>
  <c r="Q6143" i="2"/>
  <c r="U6143" i="2" s="1"/>
  <c r="Q6142" i="2"/>
  <c r="U6142" i="2" s="1"/>
  <c r="Q6141" i="2"/>
  <c r="U6141" i="2" s="1"/>
  <c r="Q6140" i="2"/>
  <c r="U6140" i="2" s="1"/>
  <c r="Q6139" i="2"/>
  <c r="U6139" i="2" s="1"/>
  <c r="Q6138" i="2"/>
  <c r="U6138" i="2" s="1"/>
  <c r="Q6137" i="2"/>
  <c r="U6137" i="2" s="1"/>
  <c r="Q6136" i="2"/>
  <c r="U6136" i="2" s="1"/>
  <c r="Q6135" i="2"/>
  <c r="U6135" i="2" s="1"/>
  <c r="Q6134" i="2"/>
  <c r="U6134" i="2" s="1"/>
  <c r="Q6133" i="2"/>
  <c r="U6133" i="2" s="1"/>
  <c r="Q6132" i="2"/>
  <c r="U6132" i="2" s="1"/>
  <c r="Q6131" i="2"/>
  <c r="U6131" i="2" s="1"/>
  <c r="Q6130" i="2"/>
  <c r="U6130" i="2" s="1"/>
  <c r="Q6129" i="2"/>
  <c r="U6129" i="2" s="1"/>
  <c r="Q6128" i="2"/>
  <c r="U6128" i="2" s="1"/>
  <c r="Q6127" i="2"/>
  <c r="U6127" i="2" s="1"/>
  <c r="Q6126" i="2"/>
  <c r="U6126" i="2" s="1"/>
  <c r="Q6125" i="2"/>
  <c r="U6125" i="2" s="1"/>
  <c r="Q6124" i="2"/>
  <c r="U6124" i="2" s="1"/>
  <c r="Q6123" i="2"/>
  <c r="U6123" i="2" s="1"/>
  <c r="Q6122" i="2"/>
  <c r="U6122" i="2" s="1"/>
  <c r="Q6121" i="2"/>
  <c r="U6121" i="2" s="1"/>
  <c r="Q6120" i="2"/>
  <c r="U6120" i="2" s="1"/>
  <c r="Q6119" i="2"/>
  <c r="U6119" i="2" s="1"/>
  <c r="Q6118" i="2"/>
  <c r="U6118" i="2" s="1"/>
  <c r="Q6117" i="2"/>
  <c r="U6117" i="2" s="1"/>
  <c r="Q6116" i="2"/>
  <c r="U6116" i="2" s="1"/>
  <c r="Q6115" i="2"/>
  <c r="U6115" i="2" s="1"/>
  <c r="Q6114" i="2"/>
  <c r="U6114" i="2" s="1"/>
  <c r="Q6113" i="2"/>
  <c r="U6113" i="2" s="1"/>
  <c r="Q6112" i="2"/>
  <c r="U6112" i="2" s="1"/>
  <c r="Q6111" i="2"/>
  <c r="U6111" i="2" s="1"/>
  <c r="Q6110" i="2"/>
  <c r="U6110" i="2" s="1"/>
  <c r="Q6109" i="2"/>
  <c r="U6109" i="2" s="1"/>
  <c r="Q6108" i="2"/>
  <c r="U6108" i="2" s="1"/>
  <c r="Q5663" i="2"/>
  <c r="U5663" i="2" s="1"/>
  <c r="Q5662" i="2"/>
  <c r="U5662" i="2" s="1"/>
  <c r="Q5661" i="2"/>
  <c r="U5661" i="2" s="1"/>
  <c r="Q5660" i="2"/>
  <c r="U5660" i="2" s="1"/>
  <c r="Q5659" i="2"/>
  <c r="U5659" i="2" s="1"/>
  <c r="Q5658" i="2"/>
  <c r="U5658" i="2" s="1"/>
  <c r="Q5657" i="2"/>
  <c r="U5657" i="2" s="1"/>
  <c r="Q5656" i="2"/>
  <c r="U5656" i="2" s="1"/>
  <c r="Q5655" i="2"/>
  <c r="U5655" i="2" s="1"/>
  <c r="Q5654" i="2"/>
  <c r="U5654" i="2" s="1"/>
  <c r="Q5653" i="2"/>
  <c r="U5653" i="2" s="1"/>
  <c r="Q5652" i="2"/>
  <c r="U5652" i="2" s="1"/>
  <c r="Q5651" i="2"/>
  <c r="U5651" i="2" s="1"/>
  <c r="Q5650" i="2"/>
  <c r="U5650" i="2" s="1"/>
  <c r="Q5649" i="2"/>
  <c r="U5649" i="2" s="1"/>
  <c r="Q5648" i="2"/>
  <c r="U5648" i="2" s="1"/>
  <c r="Q5647" i="2"/>
  <c r="U5647" i="2" s="1"/>
  <c r="Q5646" i="2"/>
  <c r="U5646" i="2" s="1"/>
  <c r="Q5645" i="2"/>
  <c r="U5645" i="2" s="1"/>
  <c r="Q5644" i="2"/>
  <c r="U5644" i="2" s="1"/>
  <c r="Q5643" i="2"/>
  <c r="U5643" i="2" s="1"/>
  <c r="Q5642" i="2"/>
  <c r="U5642" i="2" s="1"/>
  <c r="Q5641" i="2"/>
  <c r="U5641" i="2" s="1"/>
  <c r="Q5640" i="2"/>
  <c r="U5640" i="2" s="1"/>
  <c r="Q5639" i="2"/>
  <c r="U5639" i="2" s="1"/>
  <c r="Q5638" i="2"/>
  <c r="U5638" i="2" s="1"/>
  <c r="Q5637" i="2"/>
  <c r="U5637" i="2" s="1"/>
  <c r="Q5636" i="2"/>
  <c r="U5636" i="2" s="1"/>
  <c r="Q5635" i="2"/>
  <c r="U5635" i="2" s="1"/>
  <c r="Q5634" i="2"/>
  <c r="U5634" i="2" s="1"/>
  <c r="Q5633" i="2"/>
  <c r="U5633" i="2" s="1"/>
  <c r="Q5632" i="2"/>
  <c r="U5632" i="2" s="1"/>
  <c r="Q5631" i="2"/>
  <c r="U5631" i="2" s="1"/>
  <c r="Q5630" i="2"/>
  <c r="U5630" i="2" s="1"/>
  <c r="Q5629" i="2"/>
  <c r="U5629" i="2" s="1"/>
  <c r="Q5628" i="2"/>
  <c r="U5628" i="2" s="1"/>
  <c r="Q5627" i="2"/>
  <c r="U5627" i="2" s="1"/>
  <c r="Q5626" i="2"/>
  <c r="U5626" i="2" s="1"/>
  <c r="Q5625" i="2"/>
  <c r="U5625" i="2" s="1"/>
  <c r="Q5624" i="2"/>
  <c r="U5624" i="2" s="1"/>
  <c r="Q5623" i="2"/>
  <c r="U5623" i="2" s="1"/>
  <c r="Q5622" i="2"/>
  <c r="U5622" i="2" s="1"/>
  <c r="Q5621" i="2"/>
  <c r="U5621" i="2" s="1"/>
  <c r="Q5620" i="2"/>
  <c r="U5620" i="2" s="1"/>
  <c r="Q5619" i="2"/>
  <c r="U5619" i="2" s="1"/>
  <c r="Q5618" i="2"/>
  <c r="U5618" i="2" s="1"/>
  <c r="Q5617" i="2"/>
  <c r="U5617" i="2" s="1"/>
  <c r="Q5616" i="2"/>
  <c r="U5616" i="2" s="1"/>
  <c r="Q5615" i="2"/>
  <c r="U5615" i="2" s="1"/>
  <c r="Q5614" i="2"/>
  <c r="U5614" i="2" s="1"/>
  <c r="Q5613" i="2"/>
  <c r="U5613" i="2" s="1"/>
  <c r="Q5612" i="2"/>
  <c r="U5612" i="2" s="1"/>
  <c r="Q5611" i="2"/>
  <c r="U5611" i="2" s="1"/>
  <c r="Q5610" i="2"/>
  <c r="U5610" i="2" s="1"/>
  <c r="Q5609" i="2"/>
  <c r="U5609" i="2" s="1"/>
  <c r="Q5608" i="2"/>
  <c r="U5608" i="2" s="1"/>
  <c r="Q5607" i="2"/>
  <c r="U5607" i="2" s="1"/>
  <c r="Q5606" i="2"/>
  <c r="U5606" i="2" s="1"/>
  <c r="Q5605" i="2"/>
  <c r="U5605" i="2" s="1"/>
  <c r="Q5604" i="2"/>
  <c r="U5604" i="2" s="1"/>
  <c r="Q5603" i="2"/>
  <c r="U5603" i="2" s="1"/>
  <c r="Q5602" i="2"/>
  <c r="U5602" i="2" s="1"/>
  <c r="Q5601" i="2"/>
  <c r="U5601" i="2" s="1"/>
  <c r="Q5600" i="2"/>
  <c r="U5600" i="2" s="1"/>
  <c r="Q5599" i="2"/>
  <c r="U5599" i="2" s="1"/>
  <c r="Q5598" i="2"/>
  <c r="U5598" i="2" s="1"/>
  <c r="Q5597" i="2"/>
  <c r="U5597" i="2" s="1"/>
  <c r="Q5596" i="2"/>
  <c r="U5596" i="2" s="1"/>
  <c r="Q5595" i="2"/>
  <c r="U5595" i="2" s="1"/>
  <c r="Q5594" i="2"/>
  <c r="U5594" i="2" s="1"/>
  <c r="Q5593" i="2"/>
  <c r="U5593" i="2" s="1"/>
  <c r="Q5592" i="2"/>
  <c r="U5592" i="2" s="1"/>
  <c r="Q5591" i="2"/>
  <c r="U5591" i="2" s="1"/>
  <c r="Q5590" i="2"/>
  <c r="U5590" i="2" s="1"/>
  <c r="Q6070" i="2"/>
  <c r="U6070" i="2" s="1"/>
  <c r="Q6069" i="2"/>
  <c r="U6069" i="2" s="1"/>
  <c r="Q6068" i="2"/>
  <c r="U6068" i="2" s="1"/>
  <c r="Q6067" i="2"/>
  <c r="U6067" i="2" s="1"/>
  <c r="Q6066" i="2"/>
  <c r="U6066" i="2" s="1"/>
  <c r="Q6065" i="2"/>
  <c r="U6065" i="2" s="1"/>
  <c r="Q6064" i="2"/>
  <c r="U6064" i="2" s="1"/>
  <c r="Q6063" i="2"/>
  <c r="U6063" i="2" s="1"/>
  <c r="Q6062" i="2"/>
  <c r="U6062" i="2" s="1"/>
  <c r="Q6061" i="2"/>
  <c r="U6061" i="2" s="1"/>
  <c r="Q6060" i="2"/>
  <c r="U6060" i="2" s="1"/>
  <c r="Q6059" i="2"/>
  <c r="U6059" i="2" s="1"/>
  <c r="Q6058" i="2"/>
  <c r="U6058" i="2" s="1"/>
  <c r="Q6057" i="2"/>
  <c r="U6057" i="2" s="1"/>
  <c r="Q6056" i="2"/>
  <c r="U6056" i="2" s="1"/>
  <c r="Q6055" i="2"/>
  <c r="U6055" i="2" s="1"/>
  <c r="Q6054" i="2"/>
  <c r="U6054" i="2" s="1"/>
  <c r="Q6053" i="2"/>
  <c r="U6053" i="2" s="1"/>
  <c r="Q6052" i="2"/>
  <c r="U6052" i="2" s="1"/>
  <c r="Q6051" i="2"/>
  <c r="U6051" i="2" s="1"/>
  <c r="Q6050" i="2"/>
  <c r="U6050" i="2" s="1"/>
  <c r="Q6049" i="2"/>
  <c r="U6049" i="2" s="1"/>
  <c r="Q6048" i="2"/>
  <c r="U6048" i="2" s="1"/>
  <c r="Q6047" i="2"/>
  <c r="U6047" i="2" s="1"/>
  <c r="Q6046" i="2"/>
  <c r="U6046" i="2" s="1"/>
  <c r="Q6045" i="2"/>
  <c r="U6045" i="2" s="1"/>
  <c r="Q6044" i="2"/>
  <c r="U6044" i="2" s="1"/>
  <c r="Q6043" i="2"/>
  <c r="U6043" i="2" s="1"/>
  <c r="Q6042" i="2"/>
  <c r="U6042" i="2" s="1"/>
  <c r="Q6041" i="2"/>
  <c r="U6041" i="2" s="1"/>
  <c r="Q6040" i="2"/>
  <c r="U6040" i="2" s="1"/>
  <c r="Q6039" i="2"/>
  <c r="U6039" i="2" s="1"/>
  <c r="Q6038" i="2"/>
  <c r="U6038" i="2" s="1"/>
  <c r="Q6037" i="2"/>
  <c r="U6037" i="2" s="1"/>
  <c r="Q6036" i="2"/>
  <c r="U6036" i="2" s="1"/>
  <c r="Q6035" i="2"/>
  <c r="U6035" i="2" s="1"/>
  <c r="Q6034" i="2"/>
  <c r="U6034" i="2" s="1"/>
  <c r="Q5367" i="2"/>
  <c r="U5367" i="2" s="1"/>
  <c r="Q5366" i="2"/>
  <c r="U5366" i="2" s="1"/>
  <c r="Q5365" i="2"/>
  <c r="U5365" i="2" s="1"/>
  <c r="Q5364" i="2"/>
  <c r="U5364" i="2" s="1"/>
  <c r="Q5363" i="2"/>
  <c r="U5363" i="2" s="1"/>
  <c r="Q5362" i="2"/>
  <c r="U5362" i="2" s="1"/>
  <c r="Q5361" i="2"/>
  <c r="U5361" i="2" s="1"/>
  <c r="Q5360" i="2"/>
  <c r="U5360" i="2" s="1"/>
  <c r="Q5359" i="2"/>
  <c r="U5359" i="2" s="1"/>
  <c r="Q5358" i="2"/>
  <c r="U5358" i="2" s="1"/>
  <c r="Q5357" i="2"/>
  <c r="U5357" i="2" s="1"/>
  <c r="Q5356" i="2"/>
  <c r="U5356" i="2" s="1"/>
  <c r="Q5355" i="2"/>
  <c r="U5355" i="2" s="1"/>
  <c r="Q5354" i="2"/>
  <c r="U5354" i="2" s="1"/>
  <c r="Q5353" i="2"/>
  <c r="U5353" i="2" s="1"/>
  <c r="Q5352" i="2"/>
  <c r="U5352" i="2" s="1"/>
  <c r="Q5351" i="2"/>
  <c r="U5351" i="2" s="1"/>
  <c r="Q5350" i="2"/>
  <c r="U5350" i="2" s="1"/>
  <c r="Q5349" i="2"/>
  <c r="U5349" i="2" s="1"/>
  <c r="Q5348" i="2"/>
  <c r="U5348" i="2" s="1"/>
  <c r="Q5347" i="2"/>
  <c r="U5347" i="2" s="1"/>
  <c r="Q5346" i="2"/>
  <c r="U5346" i="2" s="1"/>
  <c r="Q5345" i="2"/>
  <c r="U5345" i="2" s="1"/>
  <c r="Q5344" i="2"/>
  <c r="U5344" i="2" s="1"/>
  <c r="Q5343" i="2"/>
  <c r="U5343" i="2" s="1"/>
  <c r="Q5342" i="2"/>
  <c r="U5342" i="2" s="1"/>
  <c r="Q5341" i="2"/>
  <c r="U5341" i="2" s="1"/>
  <c r="Q5340" i="2"/>
  <c r="U5340" i="2" s="1"/>
  <c r="Q5339" i="2"/>
  <c r="U5339" i="2" s="1"/>
  <c r="Q5338" i="2"/>
  <c r="U5338" i="2" s="1"/>
  <c r="Q5337" i="2"/>
  <c r="U5337" i="2" s="1"/>
  <c r="Q5336" i="2"/>
  <c r="U5336" i="2" s="1"/>
  <c r="Q5335" i="2"/>
  <c r="U5335" i="2" s="1"/>
  <c r="Q5334" i="2"/>
  <c r="U5334" i="2" s="1"/>
  <c r="Q5333" i="2"/>
  <c r="U5333" i="2" s="1"/>
  <c r="Q5332" i="2"/>
  <c r="U5332" i="2" s="1"/>
  <c r="Q5331" i="2"/>
  <c r="U5331" i="2" s="1"/>
  <c r="Q5811" i="2"/>
  <c r="U5811" i="2" s="1"/>
  <c r="Q5810" i="2"/>
  <c r="U5810" i="2" s="1"/>
  <c r="Q5809" i="2"/>
  <c r="U5809" i="2" s="1"/>
  <c r="Q5808" i="2"/>
  <c r="U5808" i="2" s="1"/>
  <c r="Q5807" i="2"/>
  <c r="U5807" i="2" s="1"/>
  <c r="Q5806" i="2"/>
  <c r="U5806" i="2" s="1"/>
  <c r="Q5805" i="2"/>
  <c r="U5805" i="2" s="1"/>
  <c r="Q5804" i="2"/>
  <c r="U5804" i="2" s="1"/>
  <c r="Q5803" i="2"/>
  <c r="U5803" i="2" s="1"/>
  <c r="Q5802" i="2"/>
  <c r="U5802" i="2" s="1"/>
  <c r="Q5801" i="2"/>
  <c r="U5801" i="2" s="1"/>
  <c r="Q5800" i="2"/>
  <c r="U5800" i="2" s="1"/>
  <c r="Q5799" i="2"/>
  <c r="U5799" i="2" s="1"/>
  <c r="Q5798" i="2"/>
  <c r="U5798" i="2" s="1"/>
  <c r="Q5797" i="2"/>
  <c r="U5797" i="2" s="1"/>
  <c r="Q5796" i="2"/>
  <c r="U5796" i="2" s="1"/>
  <c r="Q5795" i="2"/>
  <c r="U5795" i="2" s="1"/>
  <c r="Q5794" i="2"/>
  <c r="U5794" i="2" s="1"/>
  <c r="Q5793" i="2"/>
  <c r="U5793" i="2" s="1"/>
  <c r="Q5792" i="2"/>
  <c r="U5792" i="2" s="1"/>
  <c r="Q5791" i="2"/>
  <c r="U5791" i="2" s="1"/>
  <c r="Q5790" i="2"/>
  <c r="U5790" i="2" s="1"/>
  <c r="Q5789" i="2"/>
  <c r="U5789" i="2" s="1"/>
  <c r="Q5788" i="2"/>
  <c r="U5788" i="2" s="1"/>
  <c r="Q5787" i="2"/>
  <c r="U5787" i="2" s="1"/>
  <c r="Q5786" i="2"/>
  <c r="U5786" i="2" s="1"/>
  <c r="Q5785" i="2"/>
  <c r="U5785" i="2" s="1"/>
  <c r="Q5784" i="2"/>
  <c r="U5784" i="2" s="1"/>
  <c r="Q5783" i="2"/>
  <c r="U5783" i="2" s="1"/>
  <c r="Q5782" i="2"/>
  <c r="U5782" i="2" s="1"/>
  <c r="Q5781" i="2"/>
  <c r="U5781" i="2" s="1"/>
  <c r="Q5780" i="2"/>
  <c r="U5780" i="2" s="1"/>
  <c r="Q5779" i="2"/>
  <c r="U5779" i="2" s="1"/>
  <c r="Q5778" i="2"/>
  <c r="U5778" i="2" s="1"/>
  <c r="Q5777" i="2"/>
  <c r="U5777" i="2" s="1"/>
  <c r="Q5776" i="2"/>
  <c r="U5776" i="2" s="1"/>
  <c r="Q5775" i="2"/>
  <c r="U5775" i="2" s="1"/>
  <c r="Q5478" i="2"/>
  <c r="U5478" i="2" s="1"/>
  <c r="Q5477" i="2"/>
  <c r="U5477" i="2" s="1"/>
  <c r="Q5476" i="2"/>
  <c r="U5476" i="2" s="1"/>
  <c r="Q5475" i="2"/>
  <c r="U5475" i="2" s="1"/>
  <c r="Q5474" i="2"/>
  <c r="U5474" i="2" s="1"/>
  <c r="Q5473" i="2"/>
  <c r="U5473" i="2" s="1"/>
  <c r="Q5472" i="2"/>
  <c r="U5472" i="2" s="1"/>
  <c r="Q5471" i="2"/>
  <c r="U5471" i="2" s="1"/>
  <c r="Q5470" i="2"/>
  <c r="U5470" i="2" s="1"/>
  <c r="Q5469" i="2"/>
  <c r="U5469" i="2" s="1"/>
  <c r="Q5468" i="2"/>
  <c r="U5468" i="2" s="1"/>
  <c r="Q5467" i="2"/>
  <c r="U5467" i="2" s="1"/>
  <c r="Q5466" i="2"/>
  <c r="U5466" i="2" s="1"/>
  <c r="Q5465" i="2"/>
  <c r="U5465" i="2" s="1"/>
  <c r="Q5464" i="2"/>
  <c r="U5464" i="2" s="1"/>
  <c r="Q5463" i="2"/>
  <c r="U5463" i="2" s="1"/>
  <c r="Q5462" i="2"/>
  <c r="U5462" i="2" s="1"/>
  <c r="Q5461" i="2"/>
  <c r="U5461" i="2" s="1"/>
  <c r="Q5460" i="2"/>
  <c r="U5460" i="2" s="1"/>
  <c r="Q5459" i="2"/>
  <c r="U5459" i="2" s="1"/>
  <c r="Q5458" i="2"/>
  <c r="U5458" i="2" s="1"/>
  <c r="Q5457" i="2"/>
  <c r="U5457" i="2" s="1"/>
  <c r="Q5456" i="2"/>
  <c r="U5456" i="2" s="1"/>
  <c r="Q5455" i="2"/>
  <c r="U5455" i="2" s="1"/>
  <c r="Q5454" i="2"/>
  <c r="U5454" i="2" s="1"/>
  <c r="Q5453" i="2"/>
  <c r="U5453" i="2" s="1"/>
  <c r="Q5452" i="2"/>
  <c r="U5452" i="2" s="1"/>
  <c r="Q5451" i="2"/>
  <c r="U5451" i="2" s="1"/>
  <c r="Q5450" i="2"/>
  <c r="U5450" i="2" s="1"/>
  <c r="Q5449" i="2"/>
  <c r="U5449" i="2" s="1"/>
  <c r="Q5448" i="2"/>
  <c r="U5448" i="2" s="1"/>
  <c r="Q5447" i="2"/>
  <c r="U5447" i="2" s="1"/>
  <c r="Q5446" i="2"/>
  <c r="U5446" i="2" s="1"/>
  <c r="Q5445" i="2"/>
  <c r="U5445" i="2" s="1"/>
  <c r="Q5444" i="2"/>
  <c r="U5444" i="2" s="1"/>
  <c r="Q5443" i="2"/>
  <c r="U5443" i="2" s="1"/>
  <c r="Q5442" i="2"/>
  <c r="U5442" i="2" s="1"/>
  <c r="Q5737" i="2"/>
  <c r="U5737" i="2" s="1"/>
  <c r="Q5736" i="2"/>
  <c r="U5736" i="2" s="1"/>
  <c r="Q5735" i="2"/>
  <c r="U5735" i="2" s="1"/>
  <c r="Q5734" i="2"/>
  <c r="U5734" i="2" s="1"/>
  <c r="Q5733" i="2"/>
  <c r="U5733" i="2" s="1"/>
  <c r="Q5732" i="2"/>
  <c r="U5732" i="2" s="1"/>
  <c r="Q5731" i="2"/>
  <c r="U5731" i="2" s="1"/>
  <c r="Q5730" i="2"/>
  <c r="U5730" i="2" s="1"/>
  <c r="Q5729" i="2"/>
  <c r="U5729" i="2" s="1"/>
  <c r="Q5728" i="2"/>
  <c r="U5728" i="2" s="1"/>
  <c r="Q5727" i="2"/>
  <c r="U5727" i="2" s="1"/>
  <c r="Q5726" i="2"/>
  <c r="U5726" i="2" s="1"/>
  <c r="Q5725" i="2"/>
  <c r="U5725" i="2" s="1"/>
  <c r="Q5724" i="2"/>
  <c r="U5724" i="2" s="1"/>
  <c r="Q5723" i="2"/>
  <c r="U5723" i="2" s="1"/>
  <c r="Q5722" i="2"/>
  <c r="U5722" i="2" s="1"/>
  <c r="Q5721" i="2"/>
  <c r="U5721" i="2" s="1"/>
  <c r="Q5720" i="2"/>
  <c r="U5720" i="2" s="1"/>
  <c r="Q5719" i="2"/>
  <c r="U5719" i="2" s="1"/>
  <c r="Q5718" i="2"/>
  <c r="U5718" i="2" s="1"/>
  <c r="Q5717" i="2"/>
  <c r="U5717" i="2" s="1"/>
  <c r="Q5716" i="2"/>
  <c r="U5716" i="2" s="1"/>
  <c r="Q5715" i="2"/>
  <c r="U5715" i="2" s="1"/>
  <c r="Q5714" i="2"/>
  <c r="U5714" i="2" s="1"/>
  <c r="Q5713" i="2"/>
  <c r="U5713" i="2" s="1"/>
  <c r="Q5712" i="2"/>
  <c r="U5712" i="2" s="1"/>
  <c r="Q5711" i="2"/>
  <c r="U5711" i="2" s="1"/>
  <c r="Q5710" i="2"/>
  <c r="U5710" i="2" s="1"/>
  <c r="Q5709" i="2"/>
  <c r="U5709" i="2" s="1"/>
  <c r="Q5708" i="2"/>
  <c r="U5708" i="2" s="1"/>
  <c r="Q5707" i="2"/>
  <c r="U5707" i="2" s="1"/>
  <c r="Q5706" i="2"/>
  <c r="U5706" i="2" s="1"/>
  <c r="Q5705" i="2"/>
  <c r="U5705" i="2" s="1"/>
  <c r="Q5704" i="2"/>
  <c r="U5704" i="2" s="1"/>
  <c r="Q5703" i="2"/>
  <c r="U5703" i="2" s="1"/>
  <c r="Q5702" i="2"/>
  <c r="U5702" i="2" s="1"/>
  <c r="Q5701" i="2"/>
  <c r="U5701" i="2" s="1"/>
  <c r="Q5330" i="2"/>
  <c r="U5330" i="2" s="1"/>
  <c r="Q5329" i="2"/>
  <c r="U5329" i="2" s="1"/>
  <c r="Q5328" i="2"/>
  <c r="U5328" i="2" s="1"/>
  <c r="Q5327" i="2"/>
  <c r="U5327" i="2" s="1"/>
  <c r="Q5326" i="2"/>
  <c r="U5326" i="2" s="1"/>
  <c r="Q5325" i="2"/>
  <c r="U5325" i="2" s="1"/>
  <c r="Q5324" i="2"/>
  <c r="U5324" i="2" s="1"/>
  <c r="Q5323" i="2"/>
  <c r="U5323" i="2" s="1"/>
  <c r="Q5322" i="2"/>
  <c r="U5322" i="2" s="1"/>
  <c r="Q5321" i="2"/>
  <c r="U5321" i="2" s="1"/>
  <c r="Q5320" i="2"/>
  <c r="U5320" i="2" s="1"/>
  <c r="Q5319" i="2"/>
  <c r="U5319" i="2" s="1"/>
  <c r="Q5318" i="2"/>
  <c r="U5318" i="2" s="1"/>
  <c r="Q5317" i="2"/>
  <c r="U5317" i="2" s="1"/>
  <c r="Q5316" i="2"/>
  <c r="U5316" i="2" s="1"/>
  <c r="Q5315" i="2"/>
  <c r="U5315" i="2" s="1"/>
  <c r="Q5314" i="2"/>
  <c r="U5314" i="2" s="1"/>
  <c r="Q5313" i="2"/>
  <c r="U5313" i="2" s="1"/>
  <c r="Q5312" i="2"/>
  <c r="U5312" i="2" s="1"/>
  <c r="Q5311" i="2"/>
  <c r="U5311" i="2" s="1"/>
  <c r="Q5310" i="2"/>
  <c r="U5310" i="2" s="1"/>
  <c r="Q5309" i="2"/>
  <c r="U5309" i="2" s="1"/>
  <c r="Q5308" i="2"/>
  <c r="U5308" i="2" s="1"/>
  <c r="Q5307" i="2"/>
  <c r="U5307" i="2" s="1"/>
  <c r="Q5306" i="2"/>
  <c r="U5306" i="2" s="1"/>
  <c r="Q5305" i="2"/>
  <c r="U5305" i="2" s="1"/>
  <c r="Q5304" i="2"/>
  <c r="U5304" i="2" s="1"/>
  <c r="Q5303" i="2"/>
  <c r="U5303" i="2" s="1"/>
  <c r="Q5302" i="2"/>
  <c r="U5302" i="2" s="1"/>
  <c r="Q5301" i="2"/>
  <c r="U5301" i="2" s="1"/>
  <c r="Q5300" i="2"/>
  <c r="U5300" i="2" s="1"/>
  <c r="Q5299" i="2"/>
  <c r="U5299" i="2" s="1"/>
  <c r="Q5298" i="2"/>
  <c r="U5298" i="2" s="1"/>
  <c r="Q5297" i="2"/>
  <c r="U5297" i="2" s="1"/>
  <c r="Q5296" i="2"/>
  <c r="U5296" i="2" s="1"/>
  <c r="Q5295" i="2"/>
  <c r="U5295" i="2" s="1"/>
  <c r="Q5294" i="2"/>
  <c r="U5294" i="2" s="1"/>
  <c r="Q1963" i="2"/>
  <c r="U1963" i="2" s="1"/>
  <c r="Q1962" i="2"/>
  <c r="U1962" i="2" s="1"/>
  <c r="Q1961" i="2"/>
  <c r="U1961" i="2" s="1"/>
  <c r="Q1960" i="2"/>
  <c r="U1960" i="2" s="1"/>
  <c r="Q1959" i="2"/>
  <c r="U1959" i="2" s="1"/>
  <c r="Q1958" i="2"/>
  <c r="U1958" i="2" s="1"/>
  <c r="Q1957" i="2"/>
  <c r="U1957" i="2" s="1"/>
  <c r="Q1956" i="2"/>
  <c r="U1956" i="2" s="1"/>
  <c r="Q1955" i="2"/>
  <c r="U1955" i="2" s="1"/>
  <c r="Q1954" i="2"/>
  <c r="U1954" i="2" s="1"/>
  <c r="Q1953" i="2"/>
  <c r="U1953" i="2" s="1"/>
  <c r="Q1952" i="2"/>
  <c r="U1952" i="2" s="1"/>
  <c r="Q1951" i="2"/>
  <c r="U1951" i="2" s="1"/>
  <c r="Q1950" i="2"/>
  <c r="U1950" i="2" s="1"/>
  <c r="Q1949" i="2"/>
  <c r="U1949" i="2" s="1"/>
  <c r="Q1948" i="2"/>
  <c r="U1948" i="2" s="1"/>
  <c r="Q1947" i="2"/>
  <c r="U1947" i="2" s="1"/>
  <c r="Q1946" i="2"/>
  <c r="U1946" i="2" s="1"/>
  <c r="Q1945" i="2"/>
  <c r="U1945" i="2" s="1"/>
  <c r="Q1944" i="2"/>
  <c r="U1944" i="2" s="1"/>
  <c r="Q1943" i="2"/>
  <c r="U1943" i="2" s="1"/>
  <c r="Q1942" i="2"/>
  <c r="U1942" i="2" s="1"/>
  <c r="Q1941" i="2"/>
  <c r="U1941" i="2" s="1"/>
  <c r="Q1940" i="2"/>
  <c r="U1940" i="2" s="1"/>
  <c r="Q1939" i="2"/>
  <c r="U1939" i="2" s="1"/>
  <c r="Q1938" i="2"/>
  <c r="U1938" i="2" s="1"/>
  <c r="Q1937" i="2"/>
  <c r="U1937" i="2" s="1"/>
  <c r="Q1936" i="2"/>
  <c r="U1936" i="2" s="1"/>
  <c r="Q1935" i="2"/>
  <c r="U1935" i="2" s="1"/>
  <c r="Q1934" i="2"/>
  <c r="U1934" i="2" s="1"/>
  <c r="Q1933" i="2"/>
  <c r="U1933" i="2" s="1"/>
  <c r="Q1932" i="2"/>
  <c r="U1932" i="2" s="1"/>
  <c r="Q1931" i="2"/>
  <c r="U1931" i="2" s="1"/>
  <c r="Q1930" i="2"/>
  <c r="U1930" i="2" s="1"/>
  <c r="Q1929" i="2"/>
  <c r="U1929" i="2" s="1"/>
  <c r="Q1928" i="2"/>
  <c r="U1928" i="2" s="1"/>
  <c r="Q1927" i="2"/>
  <c r="U1927" i="2" s="1"/>
  <c r="Q5552" i="2"/>
  <c r="U5552" i="2" s="1"/>
  <c r="Q5551" i="2"/>
  <c r="U5551" i="2" s="1"/>
  <c r="Q5550" i="2"/>
  <c r="U5550" i="2" s="1"/>
  <c r="Q5549" i="2"/>
  <c r="U5549" i="2" s="1"/>
  <c r="Q5548" i="2"/>
  <c r="U5548" i="2" s="1"/>
  <c r="Q5547" i="2"/>
  <c r="U5547" i="2" s="1"/>
  <c r="Q5546" i="2"/>
  <c r="U5546" i="2" s="1"/>
  <c r="Q5545" i="2"/>
  <c r="U5545" i="2" s="1"/>
  <c r="Q5544" i="2"/>
  <c r="U5544" i="2" s="1"/>
  <c r="Q5543" i="2"/>
  <c r="U5543" i="2" s="1"/>
  <c r="Q5542" i="2"/>
  <c r="U5542" i="2" s="1"/>
  <c r="Q5541" i="2"/>
  <c r="U5541" i="2" s="1"/>
  <c r="Q5540" i="2"/>
  <c r="U5540" i="2" s="1"/>
  <c r="Q5539" i="2"/>
  <c r="U5539" i="2" s="1"/>
  <c r="Q5538" i="2"/>
  <c r="U5538" i="2" s="1"/>
  <c r="Q5537" i="2"/>
  <c r="U5537" i="2" s="1"/>
  <c r="Q5536" i="2"/>
  <c r="U5536" i="2" s="1"/>
  <c r="Q5535" i="2"/>
  <c r="U5535" i="2" s="1"/>
  <c r="Q5534" i="2"/>
  <c r="U5534" i="2" s="1"/>
  <c r="Q5533" i="2"/>
  <c r="U5533" i="2" s="1"/>
  <c r="Q5532" i="2"/>
  <c r="U5532" i="2" s="1"/>
  <c r="Q5531" i="2"/>
  <c r="U5531" i="2" s="1"/>
  <c r="Q5530" i="2"/>
  <c r="U5530" i="2" s="1"/>
  <c r="Q5529" i="2"/>
  <c r="U5529" i="2" s="1"/>
  <c r="Q5528" i="2"/>
  <c r="U5528" i="2" s="1"/>
  <c r="Q5527" i="2"/>
  <c r="U5527" i="2" s="1"/>
  <c r="Q5526" i="2"/>
  <c r="U5526" i="2" s="1"/>
  <c r="Q5525" i="2"/>
  <c r="U5525" i="2" s="1"/>
  <c r="Q5524" i="2"/>
  <c r="U5524" i="2" s="1"/>
  <c r="Q5523" i="2"/>
  <c r="U5523" i="2" s="1"/>
  <c r="Q5522" i="2"/>
  <c r="U5522" i="2" s="1"/>
  <c r="Q5521" i="2"/>
  <c r="U5521" i="2" s="1"/>
  <c r="Q5520" i="2"/>
  <c r="U5520" i="2" s="1"/>
  <c r="Q5519" i="2"/>
  <c r="U5519" i="2" s="1"/>
  <c r="Q5518" i="2"/>
  <c r="U5518" i="2" s="1"/>
  <c r="Q5517" i="2"/>
  <c r="U5517" i="2" s="1"/>
  <c r="Q5516" i="2"/>
  <c r="U5516" i="2" s="1"/>
  <c r="Q5700" i="2"/>
  <c r="U5700" i="2" s="1"/>
  <c r="Q5699" i="2"/>
  <c r="U5699" i="2" s="1"/>
  <c r="Q5698" i="2"/>
  <c r="U5698" i="2" s="1"/>
  <c r="Q5697" i="2"/>
  <c r="U5697" i="2" s="1"/>
  <c r="Q5696" i="2"/>
  <c r="U5696" i="2" s="1"/>
  <c r="Q5695" i="2"/>
  <c r="U5695" i="2" s="1"/>
  <c r="Q5694" i="2"/>
  <c r="U5694" i="2" s="1"/>
  <c r="Q5693" i="2"/>
  <c r="U5693" i="2" s="1"/>
  <c r="Q5692" i="2"/>
  <c r="U5692" i="2" s="1"/>
  <c r="Q5691" i="2"/>
  <c r="U5691" i="2" s="1"/>
  <c r="Q5690" i="2"/>
  <c r="U5690" i="2" s="1"/>
  <c r="Q5689" i="2"/>
  <c r="U5689" i="2" s="1"/>
  <c r="Q5688" i="2"/>
  <c r="U5688" i="2" s="1"/>
  <c r="Q5687" i="2"/>
  <c r="U5687" i="2" s="1"/>
  <c r="Q5686" i="2"/>
  <c r="U5686" i="2" s="1"/>
  <c r="Q5685" i="2"/>
  <c r="U5685" i="2" s="1"/>
  <c r="Q5684" i="2"/>
  <c r="U5684" i="2" s="1"/>
  <c r="Q5683" i="2"/>
  <c r="U5683" i="2" s="1"/>
  <c r="Q5682" i="2"/>
  <c r="U5682" i="2" s="1"/>
  <c r="Q5681" i="2"/>
  <c r="U5681" i="2" s="1"/>
  <c r="Q5680" i="2"/>
  <c r="U5680" i="2" s="1"/>
  <c r="Q5679" i="2"/>
  <c r="U5679" i="2" s="1"/>
  <c r="Q5678" i="2"/>
  <c r="U5678" i="2" s="1"/>
  <c r="Q5677" i="2"/>
  <c r="U5677" i="2" s="1"/>
  <c r="Q5676" i="2"/>
  <c r="U5676" i="2" s="1"/>
  <c r="Q5675" i="2"/>
  <c r="U5675" i="2" s="1"/>
  <c r="Q5674" i="2"/>
  <c r="U5674" i="2" s="1"/>
  <c r="Q5673" i="2"/>
  <c r="U5673" i="2" s="1"/>
  <c r="Q5672" i="2"/>
  <c r="U5672" i="2" s="1"/>
  <c r="Q5671" i="2"/>
  <c r="U5671" i="2" s="1"/>
  <c r="Q5670" i="2"/>
  <c r="U5670" i="2" s="1"/>
  <c r="Q5669" i="2"/>
  <c r="U5669" i="2" s="1"/>
  <c r="Q5668" i="2"/>
  <c r="U5668" i="2" s="1"/>
  <c r="Q5667" i="2"/>
  <c r="U5667" i="2" s="1"/>
  <c r="Q5666" i="2"/>
  <c r="U5666" i="2" s="1"/>
  <c r="Q5665" i="2"/>
  <c r="U5665" i="2" s="1"/>
  <c r="Q5664" i="2"/>
  <c r="U5664" i="2" s="1"/>
  <c r="Q5589" i="2"/>
  <c r="U5589" i="2" s="1"/>
  <c r="Q5588" i="2"/>
  <c r="U5588" i="2" s="1"/>
  <c r="Q5587" i="2"/>
  <c r="U5587" i="2" s="1"/>
  <c r="Q5586" i="2"/>
  <c r="U5586" i="2" s="1"/>
  <c r="Q5585" i="2"/>
  <c r="U5585" i="2" s="1"/>
  <c r="Q5584" i="2"/>
  <c r="U5584" i="2" s="1"/>
  <c r="Q5583" i="2"/>
  <c r="U5583" i="2" s="1"/>
  <c r="Q5582" i="2"/>
  <c r="U5582" i="2" s="1"/>
  <c r="Q5581" i="2"/>
  <c r="U5581" i="2" s="1"/>
  <c r="Q5580" i="2"/>
  <c r="U5580" i="2" s="1"/>
  <c r="Q5579" i="2"/>
  <c r="U5579" i="2" s="1"/>
  <c r="Q5578" i="2"/>
  <c r="U5578" i="2" s="1"/>
  <c r="Q5577" i="2"/>
  <c r="U5577" i="2" s="1"/>
  <c r="Q5576" i="2"/>
  <c r="U5576" i="2" s="1"/>
  <c r="Q5575" i="2"/>
  <c r="U5575" i="2" s="1"/>
  <c r="Q5574" i="2"/>
  <c r="Q5573" i="2"/>
  <c r="U5573" i="2" s="1"/>
  <c r="Q5572" i="2"/>
  <c r="U5572" i="2" s="1"/>
  <c r="Q5571" i="2"/>
  <c r="U5571" i="2" s="1"/>
  <c r="Q5570" i="2"/>
  <c r="U5570" i="2" s="1"/>
  <c r="Q5569" i="2"/>
  <c r="U5569" i="2" s="1"/>
  <c r="Q5568" i="2"/>
  <c r="U5568" i="2" s="1"/>
  <c r="Q5567" i="2"/>
  <c r="U5567" i="2" s="1"/>
  <c r="Q5566" i="2"/>
  <c r="U5566" i="2" s="1"/>
  <c r="Q5565" i="2"/>
  <c r="U5565" i="2" s="1"/>
  <c r="Q5564" i="2"/>
  <c r="U5564" i="2" s="1"/>
  <c r="Q5563" i="2"/>
  <c r="U5563" i="2" s="1"/>
  <c r="Q5562" i="2"/>
  <c r="U5562" i="2" s="1"/>
  <c r="Q5561" i="2"/>
  <c r="U5561" i="2" s="1"/>
  <c r="Q5560" i="2"/>
  <c r="U5560" i="2" s="1"/>
  <c r="Q5559" i="2"/>
  <c r="U5559" i="2" s="1"/>
  <c r="Q5558" i="2"/>
  <c r="U5558" i="2" s="1"/>
  <c r="Q5557" i="2"/>
  <c r="U5557" i="2" s="1"/>
  <c r="Q5556" i="2"/>
  <c r="U5556" i="2" s="1"/>
  <c r="Q5555" i="2"/>
  <c r="U5555" i="2" s="1"/>
  <c r="Q5554" i="2"/>
  <c r="U5554" i="2" s="1"/>
  <c r="Q5553" i="2"/>
  <c r="U5553" i="2" s="1"/>
  <c r="Q5441" i="2"/>
  <c r="U5441" i="2" s="1"/>
  <c r="Q5440" i="2"/>
  <c r="U5440" i="2" s="1"/>
  <c r="Q5439" i="2"/>
  <c r="U5439" i="2" s="1"/>
  <c r="Q5438" i="2"/>
  <c r="U5438" i="2" s="1"/>
  <c r="Q5437" i="2"/>
  <c r="U5437" i="2" s="1"/>
  <c r="Q5436" i="2"/>
  <c r="U5436" i="2" s="1"/>
  <c r="Q5435" i="2"/>
  <c r="U5435" i="2" s="1"/>
  <c r="Q5434" i="2"/>
  <c r="U5434" i="2" s="1"/>
  <c r="Q5433" i="2"/>
  <c r="U5433" i="2" s="1"/>
  <c r="Q5432" i="2"/>
  <c r="U5432" i="2" s="1"/>
  <c r="Q5431" i="2"/>
  <c r="U5431" i="2" s="1"/>
  <c r="Q5430" i="2"/>
  <c r="U5430" i="2" s="1"/>
  <c r="Q5429" i="2"/>
  <c r="U5429" i="2" s="1"/>
  <c r="Q5428" i="2"/>
  <c r="U5428" i="2" s="1"/>
  <c r="Q5427" i="2"/>
  <c r="U5427" i="2" s="1"/>
  <c r="Q5426" i="2"/>
  <c r="U5426" i="2" s="1"/>
  <c r="Q5425" i="2"/>
  <c r="U5425" i="2" s="1"/>
  <c r="Q5424" i="2"/>
  <c r="U5424" i="2" s="1"/>
  <c r="Q5423" i="2"/>
  <c r="U5423" i="2" s="1"/>
  <c r="Q5422" i="2"/>
  <c r="U5422" i="2" s="1"/>
  <c r="Q5421" i="2"/>
  <c r="U5421" i="2" s="1"/>
  <c r="Q5420" i="2"/>
  <c r="U5420" i="2" s="1"/>
  <c r="Q5419" i="2"/>
  <c r="U5419" i="2" s="1"/>
  <c r="Q5418" i="2"/>
  <c r="U5418" i="2" s="1"/>
  <c r="Q5417" i="2"/>
  <c r="U5417" i="2" s="1"/>
  <c r="Q5416" i="2"/>
  <c r="U5416" i="2" s="1"/>
  <c r="Q5415" i="2"/>
  <c r="U5415" i="2" s="1"/>
  <c r="Q5414" i="2"/>
  <c r="U5414" i="2" s="1"/>
  <c r="Q5413" i="2"/>
  <c r="U5413" i="2" s="1"/>
  <c r="Q5412" i="2"/>
  <c r="U5412" i="2" s="1"/>
  <c r="Q5411" i="2"/>
  <c r="U5411" i="2" s="1"/>
  <c r="Q5410" i="2"/>
  <c r="U5410" i="2" s="1"/>
  <c r="Q5409" i="2"/>
  <c r="U5409" i="2" s="1"/>
  <c r="Q5408" i="2"/>
  <c r="U5408" i="2" s="1"/>
  <c r="Q5407" i="2"/>
  <c r="U5407" i="2" s="1"/>
  <c r="Q5406" i="2"/>
  <c r="U5406" i="2" s="1"/>
  <c r="Q5405" i="2"/>
  <c r="U5405" i="2" s="1"/>
  <c r="Q6033" i="2"/>
  <c r="U6033" i="2" s="1"/>
  <c r="Q6032" i="2"/>
  <c r="U6032" i="2" s="1"/>
  <c r="Q6031" i="2"/>
  <c r="U6031" i="2" s="1"/>
  <c r="Q6030" i="2"/>
  <c r="U6030" i="2" s="1"/>
  <c r="Q6029" i="2"/>
  <c r="U6029" i="2" s="1"/>
  <c r="Q6028" i="2"/>
  <c r="U6028" i="2" s="1"/>
  <c r="Q6027" i="2"/>
  <c r="U6027" i="2" s="1"/>
  <c r="Q6026" i="2"/>
  <c r="U6026" i="2" s="1"/>
  <c r="Q6025" i="2"/>
  <c r="U6025" i="2" s="1"/>
  <c r="Q6024" i="2"/>
  <c r="U6024" i="2" s="1"/>
  <c r="Q6023" i="2"/>
  <c r="U6023" i="2" s="1"/>
  <c r="Q6022" i="2"/>
  <c r="U6022" i="2" s="1"/>
  <c r="Q6021" i="2"/>
  <c r="U6021" i="2" s="1"/>
  <c r="Q6020" i="2"/>
  <c r="U6020" i="2" s="1"/>
  <c r="Q6019" i="2"/>
  <c r="U6019" i="2" s="1"/>
  <c r="Q6018" i="2"/>
  <c r="U6018" i="2" s="1"/>
  <c r="Q6017" i="2"/>
  <c r="U6017" i="2" s="1"/>
  <c r="Q6016" i="2"/>
  <c r="U6016" i="2" s="1"/>
  <c r="Q6015" i="2"/>
  <c r="U6015" i="2" s="1"/>
  <c r="Q6014" i="2"/>
  <c r="U6014" i="2" s="1"/>
  <c r="Q6013" i="2"/>
  <c r="U6013" i="2" s="1"/>
  <c r="Q6012" i="2"/>
  <c r="U6012" i="2" s="1"/>
  <c r="Q6011" i="2"/>
  <c r="U6011" i="2" s="1"/>
  <c r="Q6010" i="2"/>
  <c r="U6010" i="2" s="1"/>
  <c r="Q6009" i="2"/>
  <c r="U6009" i="2" s="1"/>
  <c r="Q6008" i="2"/>
  <c r="U6008" i="2" s="1"/>
  <c r="Q6007" i="2"/>
  <c r="U6007" i="2" s="1"/>
  <c r="Q6006" i="2"/>
  <c r="U6006" i="2" s="1"/>
  <c r="Q6005" i="2"/>
  <c r="U6005" i="2" s="1"/>
  <c r="Q6004" i="2"/>
  <c r="U6004" i="2" s="1"/>
  <c r="Q6003" i="2"/>
  <c r="U6003" i="2" s="1"/>
  <c r="Q6002" i="2"/>
  <c r="U6002" i="2" s="1"/>
  <c r="Q6001" i="2"/>
  <c r="U6001" i="2" s="1"/>
  <c r="Q6000" i="2"/>
  <c r="U6000" i="2" s="1"/>
  <c r="Q5999" i="2"/>
  <c r="U5999" i="2" s="1"/>
  <c r="Q5998" i="2"/>
  <c r="U5998" i="2" s="1"/>
  <c r="Q5997" i="2"/>
  <c r="U5997" i="2" s="1"/>
  <c r="Q5404" i="2"/>
  <c r="U5404" i="2" s="1"/>
  <c r="Q5403" i="2"/>
  <c r="U5403" i="2" s="1"/>
  <c r="Q5402" i="2"/>
  <c r="U5402" i="2" s="1"/>
  <c r="Q5401" i="2"/>
  <c r="U5401" i="2" s="1"/>
  <c r="Q5400" i="2"/>
  <c r="U5400" i="2" s="1"/>
  <c r="Q5399" i="2"/>
  <c r="U5399" i="2" s="1"/>
  <c r="Q5398" i="2"/>
  <c r="U5398" i="2" s="1"/>
  <c r="Q5397" i="2"/>
  <c r="U5397" i="2" s="1"/>
  <c r="Q5396" i="2"/>
  <c r="U5396" i="2" s="1"/>
  <c r="Q5395" i="2"/>
  <c r="U5395" i="2" s="1"/>
  <c r="Q5394" i="2"/>
  <c r="U5394" i="2" s="1"/>
  <c r="Q5393" i="2"/>
  <c r="U5393" i="2" s="1"/>
  <c r="Q5392" i="2"/>
  <c r="U5392" i="2" s="1"/>
  <c r="Q5391" i="2"/>
  <c r="U5391" i="2" s="1"/>
  <c r="Q5390" i="2"/>
  <c r="U5390" i="2" s="1"/>
  <c r="Q5389" i="2"/>
  <c r="U5389" i="2" s="1"/>
  <c r="Q5388" i="2"/>
  <c r="U5388" i="2" s="1"/>
  <c r="Q5387" i="2"/>
  <c r="U5387" i="2" s="1"/>
  <c r="Q5386" i="2"/>
  <c r="U5386" i="2" s="1"/>
  <c r="Q5385" i="2"/>
  <c r="U5385" i="2" s="1"/>
  <c r="Q5384" i="2"/>
  <c r="U5384" i="2" s="1"/>
  <c r="Q5383" i="2"/>
  <c r="U5383" i="2" s="1"/>
  <c r="Q5382" i="2"/>
  <c r="U5382" i="2" s="1"/>
  <c r="Q5381" i="2"/>
  <c r="U5381" i="2" s="1"/>
  <c r="Q5380" i="2"/>
  <c r="U5380" i="2" s="1"/>
  <c r="Q5379" i="2"/>
  <c r="U5379" i="2" s="1"/>
  <c r="Q5378" i="2"/>
  <c r="U5378" i="2" s="1"/>
  <c r="Q5377" i="2"/>
  <c r="U5377" i="2" s="1"/>
  <c r="Q5376" i="2"/>
  <c r="U5376" i="2" s="1"/>
  <c r="Q5375" i="2"/>
  <c r="U5375" i="2" s="1"/>
  <c r="Q5374" i="2"/>
  <c r="U5374" i="2" s="1"/>
  <c r="Q5373" i="2"/>
  <c r="U5373" i="2" s="1"/>
  <c r="Q5372" i="2"/>
  <c r="U5372" i="2" s="1"/>
  <c r="Q5371" i="2"/>
  <c r="U5371" i="2" s="1"/>
  <c r="Q5370" i="2"/>
  <c r="U5370" i="2" s="1"/>
  <c r="Q5369" i="2"/>
  <c r="U5369" i="2" s="1"/>
  <c r="Q5368" i="2"/>
  <c r="U5368" i="2" s="1"/>
  <c r="Q5256" i="2"/>
  <c r="U5256" i="2" s="1"/>
  <c r="Q5255" i="2"/>
  <c r="U5255" i="2" s="1"/>
  <c r="Q5254" i="2"/>
  <c r="U5254" i="2" s="1"/>
  <c r="Q5253" i="2"/>
  <c r="U5253" i="2" s="1"/>
  <c r="Q5252" i="2"/>
  <c r="U5252" i="2" s="1"/>
  <c r="Q5251" i="2"/>
  <c r="U5251" i="2" s="1"/>
  <c r="Q5250" i="2"/>
  <c r="U5250" i="2" s="1"/>
  <c r="Q5249" i="2"/>
  <c r="U5249" i="2" s="1"/>
  <c r="Q5248" i="2"/>
  <c r="U5248" i="2" s="1"/>
  <c r="Q5247" i="2"/>
  <c r="U5247" i="2" s="1"/>
  <c r="Q5246" i="2"/>
  <c r="U5246" i="2" s="1"/>
  <c r="Q5245" i="2"/>
  <c r="U5245" i="2" s="1"/>
  <c r="Q5244" i="2"/>
  <c r="U5244" i="2" s="1"/>
  <c r="Q5243" i="2"/>
  <c r="U5243" i="2" s="1"/>
  <c r="Q5242" i="2"/>
  <c r="U5242" i="2" s="1"/>
  <c r="Q5241" i="2"/>
  <c r="U5241" i="2" s="1"/>
  <c r="Q5240" i="2"/>
  <c r="U5240" i="2" s="1"/>
  <c r="Q5239" i="2"/>
  <c r="U5239" i="2" s="1"/>
  <c r="Q5238" i="2"/>
  <c r="U5238" i="2" s="1"/>
  <c r="Q5237" i="2"/>
  <c r="U5237" i="2" s="1"/>
  <c r="Q5236" i="2"/>
  <c r="U5236" i="2" s="1"/>
  <c r="Q5235" i="2"/>
  <c r="U5235" i="2" s="1"/>
  <c r="Q5234" i="2"/>
  <c r="U5234" i="2" s="1"/>
  <c r="Q5233" i="2"/>
  <c r="U5233" i="2" s="1"/>
  <c r="Q5232" i="2"/>
  <c r="U5232" i="2" s="1"/>
  <c r="Q5231" i="2"/>
  <c r="U5231" i="2" s="1"/>
  <c r="Q5230" i="2"/>
  <c r="U5230" i="2" s="1"/>
  <c r="Q5229" i="2"/>
  <c r="U5229" i="2" s="1"/>
  <c r="Q5228" i="2"/>
  <c r="U5228" i="2" s="1"/>
  <c r="Q5227" i="2"/>
  <c r="U5227" i="2" s="1"/>
  <c r="Q5226" i="2"/>
  <c r="U5226" i="2" s="1"/>
  <c r="Q5225" i="2"/>
  <c r="U5225" i="2" s="1"/>
  <c r="Q5224" i="2"/>
  <c r="U5224" i="2" s="1"/>
  <c r="Q5223" i="2"/>
  <c r="U5223" i="2" s="1"/>
  <c r="Q5222" i="2"/>
  <c r="U5222" i="2" s="1"/>
  <c r="Q5221" i="2"/>
  <c r="U5221" i="2" s="1"/>
  <c r="Q5220" i="2"/>
  <c r="U5220" i="2" s="1"/>
  <c r="Q5219" i="2"/>
  <c r="U5219" i="2" s="1"/>
  <c r="Q5218" i="2"/>
  <c r="U5218" i="2" s="1"/>
  <c r="Q5217" i="2"/>
  <c r="U5217" i="2" s="1"/>
  <c r="Q5216" i="2"/>
  <c r="U5216" i="2" s="1"/>
  <c r="Q5215" i="2"/>
  <c r="U5215" i="2" s="1"/>
  <c r="Q5214" i="2"/>
  <c r="U5214" i="2" s="1"/>
  <c r="Q5213" i="2"/>
  <c r="U5213" i="2" s="1"/>
  <c r="Q5212" i="2"/>
  <c r="U5212" i="2" s="1"/>
  <c r="Q5211" i="2"/>
  <c r="U5211" i="2" s="1"/>
  <c r="Q5210" i="2"/>
  <c r="U5210" i="2" s="1"/>
  <c r="Q5209" i="2"/>
  <c r="U5209" i="2" s="1"/>
  <c r="Q5208" i="2"/>
  <c r="U5208" i="2" s="1"/>
  <c r="Q5207" i="2"/>
  <c r="U5207" i="2" s="1"/>
  <c r="Q5206" i="2"/>
  <c r="U5206" i="2" s="1"/>
  <c r="Q5205" i="2"/>
  <c r="U5205" i="2" s="1"/>
  <c r="Q5204" i="2"/>
  <c r="U5204" i="2" s="1"/>
  <c r="Q5203" i="2"/>
  <c r="U5203" i="2" s="1"/>
  <c r="Q5202" i="2"/>
  <c r="U5202" i="2" s="1"/>
  <c r="Q5201" i="2"/>
  <c r="U5201" i="2" s="1"/>
  <c r="Q5200" i="2"/>
  <c r="U5200" i="2" s="1"/>
  <c r="Q5199" i="2"/>
  <c r="U5199" i="2" s="1"/>
  <c r="Q5198" i="2"/>
  <c r="U5198" i="2" s="1"/>
  <c r="Q5197" i="2"/>
  <c r="U5197" i="2" s="1"/>
  <c r="Q5196" i="2"/>
  <c r="U5196" i="2" s="1"/>
  <c r="Q5195" i="2"/>
  <c r="U5195" i="2" s="1"/>
  <c r="Q5194" i="2"/>
  <c r="U5194" i="2" s="1"/>
  <c r="Q5193" i="2"/>
  <c r="U5193" i="2" s="1"/>
  <c r="Q5192" i="2"/>
  <c r="U5192" i="2" s="1"/>
  <c r="Q5191" i="2"/>
  <c r="U5191" i="2" s="1"/>
  <c r="Q5190" i="2"/>
  <c r="U5190" i="2" s="1"/>
  <c r="Q5189" i="2"/>
  <c r="U5189" i="2" s="1"/>
  <c r="Q5188" i="2"/>
  <c r="U5188" i="2" s="1"/>
  <c r="Q5187" i="2"/>
  <c r="U5187" i="2" s="1"/>
  <c r="Q5186" i="2"/>
  <c r="U5186" i="2" s="1"/>
  <c r="Q5185" i="2"/>
  <c r="U5185" i="2" s="1"/>
  <c r="Q5184" i="2"/>
  <c r="U5184" i="2" s="1"/>
  <c r="Q5183" i="2"/>
  <c r="U5183" i="2" s="1"/>
  <c r="Q5182" i="2"/>
  <c r="U5182" i="2" s="1"/>
  <c r="Q5181" i="2"/>
  <c r="U5181" i="2" s="1"/>
  <c r="Q5180" i="2"/>
  <c r="U5180" i="2" s="1"/>
  <c r="Q5179" i="2"/>
  <c r="U5179" i="2" s="1"/>
  <c r="Q5178" i="2"/>
  <c r="U5178" i="2" s="1"/>
  <c r="Q5177" i="2"/>
  <c r="U5177" i="2" s="1"/>
  <c r="Q5176" i="2"/>
  <c r="Q5175" i="2"/>
  <c r="U5175" i="2" s="1"/>
  <c r="Q5174" i="2"/>
  <c r="U5174" i="2" s="1"/>
  <c r="Q5173" i="2"/>
  <c r="U5173" i="2" s="1"/>
  <c r="Q5172" i="2"/>
  <c r="U5172" i="2" s="1"/>
  <c r="Q5171" i="2"/>
  <c r="U5171" i="2" s="1"/>
  <c r="Q5170" i="2"/>
  <c r="U5170" i="2" s="1"/>
  <c r="Q5169" i="2"/>
  <c r="U5169" i="2" s="1"/>
  <c r="Q5168" i="2"/>
  <c r="U5168" i="2" s="1"/>
  <c r="Q5167" i="2"/>
  <c r="U5167" i="2" s="1"/>
  <c r="Q5166" i="2"/>
  <c r="U5166" i="2" s="1"/>
  <c r="Q5165" i="2"/>
  <c r="U5165" i="2" s="1"/>
  <c r="Q5164" i="2"/>
  <c r="U5164" i="2" s="1"/>
  <c r="Q5163" i="2"/>
  <c r="U5163" i="2" s="1"/>
  <c r="Q5162" i="2"/>
  <c r="U5162" i="2" s="1"/>
  <c r="Q5161" i="2"/>
  <c r="U5161" i="2" s="1"/>
  <c r="Q5160" i="2"/>
  <c r="U5160" i="2" s="1"/>
  <c r="Q5159" i="2"/>
  <c r="U5159" i="2" s="1"/>
  <c r="Q5158" i="2"/>
  <c r="U5158" i="2" s="1"/>
  <c r="Q5157" i="2"/>
  <c r="U5157" i="2" s="1"/>
  <c r="Q5156" i="2"/>
  <c r="U5156" i="2" s="1"/>
  <c r="Q5155" i="2"/>
  <c r="U5155" i="2" s="1"/>
  <c r="Q5154" i="2"/>
  <c r="U5154" i="2" s="1"/>
  <c r="Q5153" i="2"/>
  <c r="U5153" i="2" s="1"/>
  <c r="Q5152" i="2"/>
  <c r="U5152" i="2" s="1"/>
  <c r="Q5151" i="2"/>
  <c r="U5151" i="2" s="1"/>
  <c r="Q5150" i="2"/>
  <c r="U5150" i="2" s="1"/>
  <c r="Q5149" i="2"/>
  <c r="U5149" i="2" s="1"/>
  <c r="Q5148" i="2"/>
  <c r="U5148" i="2" s="1"/>
  <c r="Q5147" i="2"/>
  <c r="U5147" i="2" s="1"/>
  <c r="Q5146" i="2"/>
  <c r="U5146" i="2" s="1"/>
  <c r="Q5145" i="2"/>
  <c r="U5145" i="2" s="1"/>
  <c r="Q5144" i="2"/>
  <c r="U5144" i="2" s="1"/>
  <c r="Q5143" i="2"/>
  <c r="U5143" i="2" s="1"/>
  <c r="Q5142" i="2"/>
  <c r="U5142" i="2" s="1"/>
  <c r="Q5141" i="2"/>
  <c r="U5141" i="2" s="1"/>
  <c r="Q5140" i="2"/>
  <c r="U5140" i="2" s="1"/>
  <c r="Q5139" i="2"/>
  <c r="U5139" i="2" s="1"/>
  <c r="Q5138" i="2"/>
  <c r="U5138" i="2" s="1"/>
  <c r="Q5137" i="2"/>
  <c r="U5137" i="2" s="1"/>
  <c r="Q5136" i="2"/>
  <c r="U5136" i="2" s="1"/>
  <c r="Q5135" i="2"/>
  <c r="U5135" i="2" s="1"/>
  <c r="Q5134" i="2"/>
  <c r="U5134" i="2" s="1"/>
  <c r="Q5133" i="2"/>
  <c r="U5133" i="2" s="1"/>
  <c r="Q5132" i="2"/>
  <c r="U5132" i="2" s="1"/>
  <c r="Q5131" i="2"/>
  <c r="U5131" i="2" s="1"/>
  <c r="Q5130" i="2"/>
  <c r="U5130" i="2" s="1"/>
  <c r="Q5129" i="2"/>
  <c r="U5129" i="2" s="1"/>
  <c r="Q5128" i="2"/>
  <c r="U5128" i="2" s="1"/>
  <c r="Q5127" i="2"/>
  <c r="U5127" i="2" s="1"/>
  <c r="Q5126" i="2"/>
  <c r="U5126" i="2" s="1"/>
  <c r="Q5125" i="2"/>
  <c r="U5125" i="2" s="1"/>
  <c r="Q5124" i="2"/>
  <c r="U5124" i="2" s="1"/>
  <c r="Q5123" i="2"/>
  <c r="U5123" i="2" s="1"/>
  <c r="Q5122" i="2"/>
  <c r="U5122" i="2" s="1"/>
  <c r="Q5121" i="2"/>
  <c r="U5121" i="2" s="1"/>
  <c r="Q5120" i="2"/>
  <c r="U5120" i="2" s="1"/>
  <c r="Q5119" i="2"/>
  <c r="U5119" i="2" s="1"/>
  <c r="Q5118" i="2"/>
  <c r="U5118" i="2" s="1"/>
  <c r="Q5117" i="2"/>
  <c r="U5117" i="2" s="1"/>
  <c r="Q5116" i="2"/>
  <c r="U5116" i="2" s="1"/>
  <c r="Q5115" i="2"/>
  <c r="U5115" i="2" s="1"/>
  <c r="Q5114" i="2"/>
  <c r="U5114" i="2" s="1"/>
  <c r="Q5113" i="2"/>
  <c r="U5113" i="2" s="1"/>
  <c r="Q5112" i="2"/>
  <c r="U5112" i="2" s="1"/>
  <c r="Q5111" i="2"/>
  <c r="U5111" i="2" s="1"/>
  <c r="Q5110" i="2"/>
  <c r="U5110" i="2" s="1"/>
  <c r="Q5109" i="2"/>
  <c r="U5109" i="2" s="1"/>
  <c r="Q4960" i="2"/>
  <c r="U4960" i="2" s="1"/>
  <c r="Q4959" i="2"/>
  <c r="U4959" i="2" s="1"/>
  <c r="Q4958" i="2"/>
  <c r="U4958" i="2" s="1"/>
  <c r="Q4957" i="2"/>
  <c r="U4957" i="2" s="1"/>
  <c r="Q4956" i="2"/>
  <c r="U4956" i="2" s="1"/>
  <c r="Q4955" i="2"/>
  <c r="U4955" i="2" s="1"/>
  <c r="Q4954" i="2"/>
  <c r="U4954" i="2" s="1"/>
  <c r="Q4953" i="2"/>
  <c r="U4953" i="2" s="1"/>
  <c r="Q4952" i="2"/>
  <c r="U4952" i="2" s="1"/>
  <c r="Q4951" i="2"/>
  <c r="U4951" i="2" s="1"/>
  <c r="Q4950" i="2"/>
  <c r="U4950" i="2" s="1"/>
  <c r="Q4949" i="2"/>
  <c r="U4949" i="2" s="1"/>
  <c r="Q4948" i="2"/>
  <c r="U4948" i="2" s="1"/>
  <c r="Q4947" i="2"/>
  <c r="U4947" i="2" s="1"/>
  <c r="Q4946" i="2"/>
  <c r="U4946" i="2" s="1"/>
  <c r="Q4945" i="2"/>
  <c r="U4945" i="2" s="1"/>
  <c r="Q4944" i="2"/>
  <c r="U4944" i="2" s="1"/>
  <c r="Q4943" i="2"/>
  <c r="U4943" i="2" s="1"/>
  <c r="Q4942" i="2"/>
  <c r="U4942" i="2" s="1"/>
  <c r="Q4941" i="2"/>
  <c r="U4941" i="2" s="1"/>
  <c r="Q4940" i="2"/>
  <c r="U4940" i="2" s="1"/>
  <c r="Q4939" i="2"/>
  <c r="U4939" i="2" s="1"/>
  <c r="Q4938" i="2"/>
  <c r="U4938" i="2" s="1"/>
  <c r="Q4937" i="2"/>
  <c r="U4937" i="2" s="1"/>
  <c r="Q4936" i="2"/>
  <c r="U4936" i="2" s="1"/>
  <c r="Q4935" i="2"/>
  <c r="U4935" i="2" s="1"/>
  <c r="Q4934" i="2"/>
  <c r="U4934" i="2" s="1"/>
  <c r="Q4933" i="2"/>
  <c r="U4933" i="2" s="1"/>
  <c r="Q4932" i="2"/>
  <c r="U4932" i="2" s="1"/>
  <c r="Q4931" i="2"/>
  <c r="U4931" i="2" s="1"/>
  <c r="Q4930" i="2"/>
  <c r="U4930" i="2" s="1"/>
  <c r="Q4929" i="2"/>
  <c r="U4929" i="2" s="1"/>
  <c r="Q4928" i="2"/>
  <c r="U4928" i="2" s="1"/>
  <c r="Q4927" i="2"/>
  <c r="U4927" i="2" s="1"/>
  <c r="Q4926" i="2"/>
  <c r="U4926" i="2" s="1"/>
  <c r="Q4925" i="2"/>
  <c r="U4925" i="2" s="1"/>
  <c r="Q4924" i="2"/>
  <c r="U4924" i="2" s="1"/>
  <c r="Q5108" i="2"/>
  <c r="U5108" i="2" s="1"/>
  <c r="Q5107" i="2"/>
  <c r="U5107" i="2" s="1"/>
  <c r="Q5106" i="2"/>
  <c r="U5106" i="2" s="1"/>
  <c r="Q5105" i="2"/>
  <c r="U5105" i="2" s="1"/>
  <c r="Q5104" i="2"/>
  <c r="U5104" i="2" s="1"/>
  <c r="Q5103" i="2"/>
  <c r="U5103" i="2" s="1"/>
  <c r="Q5102" i="2"/>
  <c r="U5102" i="2" s="1"/>
  <c r="Q5101" i="2"/>
  <c r="U5101" i="2" s="1"/>
  <c r="Q5100" i="2"/>
  <c r="U5100" i="2" s="1"/>
  <c r="Q5099" i="2"/>
  <c r="U5099" i="2" s="1"/>
  <c r="Q5098" i="2"/>
  <c r="U5098" i="2" s="1"/>
  <c r="Q5097" i="2"/>
  <c r="U5097" i="2" s="1"/>
  <c r="Q5096" i="2"/>
  <c r="U5096" i="2" s="1"/>
  <c r="Q5095" i="2"/>
  <c r="U5095" i="2" s="1"/>
  <c r="Q5094" i="2"/>
  <c r="U5094" i="2" s="1"/>
  <c r="Q5093" i="2"/>
  <c r="U5093" i="2" s="1"/>
  <c r="Q5092" i="2"/>
  <c r="U5092" i="2" s="1"/>
  <c r="Q5091" i="2"/>
  <c r="U5091" i="2" s="1"/>
  <c r="Q5090" i="2"/>
  <c r="U5090" i="2" s="1"/>
  <c r="Q5089" i="2"/>
  <c r="U5089" i="2" s="1"/>
  <c r="Q5088" i="2"/>
  <c r="U5088" i="2" s="1"/>
  <c r="Q5087" i="2"/>
  <c r="U5087" i="2" s="1"/>
  <c r="Q5086" i="2"/>
  <c r="U5086" i="2" s="1"/>
  <c r="Q5085" i="2"/>
  <c r="U5085" i="2" s="1"/>
  <c r="Q5084" i="2"/>
  <c r="U5084" i="2" s="1"/>
  <c r="Q5083" i="2"/>
  <c r="U5083" i="2" s="1"/>
  <c r="Q5082" i="2"/>
  <c r="U5082" i="2" s="1"/>
  <c r="Q5081" i="2"/>
  <c r="U5081" i="2" s="1"/>
  <c r="Q5080" i="2"/>
  <c r="U5080" i="2" s="1"/>
  <c r="Q5079" i="2"/>
  <c r="U5079" i="2" s="1"/>
  <c r="Q5078" i="2"/>
  <c r="U5078" i="2" s="1"/>
  <c r="Q5077" i="2"/>
  <c r="U5077" i="2" s="1"/>
  <c r="Q5076" i="2"/>
  <c r="U5076" i="2" s="1"/>
  <c r="Q5075" i="2"/>
  <c r="U5075" i="2" s="1"/>
  <c r="Q5074" i="2"/>
  <c r="U5074" i="2" s="1"/>
  <c r="Q5073" i="2"/>
  <c r="U5073" i="2" s="1"/>
  <c r="Q5072" i="2"/>
  <c r="U5072" i="2" s="1"/>
  <c r="Q5071" i="2"/>
  <c r="U5071" i="2" s="1"/>
  <c r="Q5070" i="2"/>
  <c r="U5070" i="2" s="1"/>
  <c r="Q5069" i="2"/>
  <c r="U5069" i="2" s="1"/>
  <c r="Q5068" i="2"/>
  <c r="U5068" i="2" s="1"/>
  <c r="Q5067" i="2"/>
  <c r="U5067" i="2" s="1"/>
  <c r="Q5066" i="2"/>
  <c r="U5066" i="2" s="1"/>
  <c r="Q5065" i="2"/>
  <c r="U5065" i="2" s="1"/>
  <c r="Q5064" i="2"/>
  <c r="U5064" i="2" s="1"/>
  <c r="Q5063" i="2"/>
  <c r="U5063" i="2" s="1"/>
  <c r="Q5062" i="2"/>
  <c r="U5062" i="2" s="1"/>
  <c r="Q5061" i="2"/>
  <c r="U5061" i="2" s="1"/>
  <c r="Q5060" i="2"/>
  <c r="U5060" i="2" s="1"/>
  <c r="Q5059" i="2"/>
  <c r="U5059" i="2" s="1"/>
  <c r="Q5058" i="2"/>
  <c r="U5058" i="2" s="1"/>
  <c r="Q5057" i="2"/>
  <c r="U5057" i="2" s="1"/>
  <c r="Q5056" i="2"/>
  <c r="U5056" i="2" s="1"/>
  <c r="Q5055" i="2"/>
  <c r="U5055" i="2" s="1"/>
  <c r="Q5054" i="2"/>
  <c r="U5054" i="2" s="1"/>
  <c r="Q5053" i="2"/>
  <c r="U5053" i="2" s="1"/>
  <c r="Q5052" i="2"/>
  <c r="U5052" i="2" s="1"/>
  <c r="Q5051" i="2"/>
  <c r="U5051" i="2" s="1"/>
  <c r="Q5050" i="2"/>
  <c r="U5050" i="2" s="1"/>
  <c r="Q5049" i="2"/>
  <c r="U5049" i="2" s="1"/>
  <c r="Q5048" i="2"/>
  <c r="U5048" i="2" s="1"/>
  <c r="Q5047" i="2"/>
  <c r="U5047" i="2" s="1"/>
  <c r="Q5046" i="2"/>
  <c r="U5046" i="2" s="1"/>
  <c r="Q5045" i="2"/>
  <c r="U5045" i="2" s="1"/>
  <c r="Q5044" i="2"/>
  <c r="U5044" i="2" s="1"/>
  <c r="Q5043" i="2"/>
  <c r="U5043" i="2" s="1"/>
  <c r="Q5042" i="2"/>
  <c r="U5042" i="2" s="1"/>
  <c r="Q5041" i="2"/>
  <c r="U5041" i="2" s="1"/>
  <c r="Q5040" i="2"/>
  <c r="U5040" i="2" s="1"/>
  <c r="Q5039" i="2"/>
  <c r="U5039" i="2" s="1"/>
  <c r="Q5038" i="2"/>
  <c r="U5038" i="2" s="1"/>
  <c r="Q5037" i="2"/>
  <c r="U5037" i="2" s="1"/>
  <c r="Q5036" i="2"/>
  <c r="U5036" i="2" s="1"/>
  <c r="Q5035" i="2"/>
  <c r="U5035" i="2" s="1"/>
  <c r="Q4923" i="2"/>
  <c r="U4923" i="2" s="1"/>
  <c r="Q4922" i="2"/>
  <c r="U4922" i="2" s="1"/>
  <c r="Q4921" i="2"/>
  <c r="U4921" i="2" s="1"/>
  <c r="Q4920" i="2"/>
  <c r="U4920" i="2" s="1"/>
  <c r="Q4919" i="2"/>
  <c r="U4919" i="2" s="1"/>
  <c r="Q4918" i="2"/>
  <c r="U4918" i="2" s="1"/>
  <c r="Q4917" i="2"/>
  <c r="U4917" i="2" s="1"/>
  <c r="Q4916" i="2"/>
  <c r="U4916" i="2" s="1"/>
  <c r="Q4915" i="2"/>
  <c r="U4915" i="2" s="1"/>
  <c r="Q4914" i="2"/>
  <c r="U4914" i="2" s="1"/>
  <c r="Q4913" i="2"/>
  <c r="U4913" i="2" s="1"/>
  <c r="Q4912" i="2"/>
  <c r="U4912" i="2" s="1"/>
  <c r="Q4911" i="2"/>
  <c r="U4911" i="2" s="1"/>
  <c r="Q4910" i="2"/>
  <c r="U4910" i="2" s="1"/>
  <c r="Q4909" i="2"/>
  <c r="U4909" i="2" s="1"/>
  <c r="Q4908" i="2"/>
  <c r="U4908" i="2" s="1"/>
  <c r="Q4907" i="2"/>
  <c r="U4907" i="2" s="1"/>
  <c r="Q4906" i="2"/>
  <c r="U4906" i="2" s="1"/>
  <c r="Q4905" i="2"/>
  <c r="U4905" i="2" s="1"/>
  <c r="Q4904" i="2"/>
  <c r="U4904" i="2" s="1"/>
  <c r="Q4903" i="2"/>
  <c r="U4903" i="2" s="1"/>
  <c r="Q4902" i="2"/>
  <c r="U4902" i="2" s="1"/>
  <c r="Q4901" i="2"/>
  <c r="U4901" i="2" s="1"/>
  <c r="Q4900" i="2"/>
  <c r="U4900" i="2" s="1"/>
  <c r="Q4899" i="2"/>
  <c r="U4899" i="2" s="1"/>
  <c r="Q4898" i="2"/>
  <c r="U4898" i="2" s="1"/>
  <c r="Q4897" i="2"/>
  <c r="U4897" i="2" s="1"/>
  <c r="Q4896" i="2"/>
  <c r="U4896" i="2" s="1"/>
  <c r="Q4895" i="2"/>
  <c r="U4895" i="2" s="1"/>
  <c r="Q4894" i="2"/>
  <c r="U4894" i="2" s="1"/>
  <c r="Q4893" i="2"/>
  <c r="U4893" i="2" s="1"/>
  <c r="Q4892" i="2"/>
  <c r="U4892" i="2" s="1"/>
  <c r="Q4891" i="2"/>
  <c r="U4891" i="2" s="1"/>
  <c r="Q4890" i="2"/>
  <c r="U4890" i="2" s="1"/>
  <c r="Q4889" i="2"/>
  <c r="U4889" i="2" s="1"/>
  <c r="Q4888" i="2"/>
  <c r="U4888" i="2" s="1"/>
  <c r="Q4887" i="2"/>
  <c r="U4887" i="2" s="1"/>
  <c r="Q4849" i="2"/>
  <c r="U4849" i="2" s="1"/>
  <c r="Q4848" i="2"/>
  <c r="U4848" i="2" s="1"/>
  <c r="Q4847" i="2"/>
  <c r="U4847" i="2" s="1"/>
  <c r="Q4846" i="2"/>
  <c r="U4846" i="2" s="1"/>
  <c r="Q4845" i="2"/>
  <c r="U4845" i="2" s="1"/>
  <c r="Q4844" i="2"/>
  <c r="U4844" i="2" s="1"/>
  <c r="Q4843" i="2"/>
  <c r="U4843" i="2" s="1"/>
  <c r="Q4842" i="2"/>
  <c r="U4842" i="2" s="1"/>
  <c r="Q4841" i="2"/>
  <c r="U4841" i="2" s="1"/>
  <c r="Q4840" i="2"/>
  <c r="U4840" i="2" s="1"/>
  <c r="Q4839" i="2"/>
  <c r="U4839" i="2" s="1"/>
  <c r="Q4838" i="2"/>
  <c r="U4838" i="2" s="1"/>
  <c r="Q4837" i="2"/>
  <c r="U4837" i="2" s="1"/>
  <c r="Q4836" i="2"/>
  <c r="U4836" i="2" s="1"/>
  <c r="Q4835" i="2"/>
  <c r="U4835" i="2" s="1"/>
  <c r="Q4834" i="2"/>
  <c r="U4834" i="2" s="1"/>
  <c r="Q4833" i="2"/>
  <c r="U4833" i="2" s="1"/>
  <c r="Q4832" i="2"/>
  <c r="U4832" i="2" s="1"/>
  <c r="Q4831" i="2"/>
  <c r="U4831" i="2" s="1"/>
  <c r="Q4830" i="2"/>
  <c r="U4830" i="2" s="1"/>
  <c r="Q4829" i="2"/>
  <c r="U4829" i="2" s="1"/>
  <c r="Q4828" i="2"/>
  <c r="U4828" i="2" s="1"/>
  <c r="Q4827" i="2"/>
  <c r="U4827" i="2" s="1"/>
  <c r="Q4826" i="2"/>
  <c r="U4826" i="2" s="1"/>
  <c r="Q4825" i="2"/>
  <c r="U4825" i="2" s="1"/>
  <c r="Q4824" i="2"/>
  <c r="U4824" i="2" s="1"/>
  <c r="Q4823" i="2"/>
  <c r="U4823" i="2" s="1"/>
  <c r="Q4822" i="2"/>
  <c r="U4822" i="2" s="1"/>
  <c r="Q4821" i="2"/>
  <c r="U4821" i="2" s="1"/>
  <c r="Q4820" i="2"/>
  <c r="U4820" i="2" s="1"/>
  <c r="Q4819" i="2"/>
  <c r="U4819" i="2" s="1"/>
  <c r="Q4818" i="2"/>
  <c r="U4818" i="2" s="1"/>
  <c r="Q4817" i="2"/>
  <c r="U4817" i="2" s="1"/>
  <c r="Q4816" i="2"/>
  <c r="U4816" i="2" s="1"/>
  <c r="Q4815" i="2"/>
  <c r="U4815" i="2" s="1"/>
  <c r="Q4814" i="2"/>
  <c r="U4814" i="2" s="1"/>
  <c r="Q4813" i="2"/>
  <c r="U4813" i="2" s="1"/>
  <c r="Q5034" i="2"/>
  <c r="U5034" i="2" s="1"/>
  <c r="Q5033" i="2"/>
  <c r="U5033" i="2" s="1"/>
  <c r="Q5032" i="2"/>
  <c r="U5032" i="2" s="1"/>
  <c r="Q5031" i="2"/>
  <c r="U5031" i="2" s="1"/>
  <c r="Q5030" i="2"/>
  <c r="U5030" i="2" s="1"/>
  <c r="Q5029" i="2"/>
  <c r="U5029" i="2" s="1"/>
  <c r="Q5028" i="2"/>
  <c r="U5028" i="2" s="1"/>
  <c r="Q5027" i="2"/>
  <c r="U5027" i="2" s="1"/>
  <c r="Q5026" i="2"/>
  <c r="U5026" i="2" s="1"/>
  <c r="Q5025" i="2"/>
  <c r="U5025" i="2" s="1"/>
  <c r="Q5024" i="2"/>
  <c r="U5024" i="2" s="1"/>
  <c r="Q5023" i="2"/>
  <c r="U5023" i="2" s="1"/>
  <c r="Q5022" i="2"/>
  <c r="U5022" i="2" s="1"/>
  <c r="Q5021" i="2"/>
  <c r="U5021" i="2" s="1"/>
  <c r="Q5020" i="2"/>
  <c r="U5020" i="2" s="1"/>
  <c r="Q5019" i="2"/>
  <c r="U5019" i="2" s="1"/>
  <c r="Q5018" i="2"/>
  <c r="U5018" i="2" s="1"/>
  <c r="Q5017" i="2"/>
  <c r="U5017" i="2" s="1"/>
  <c r="Q5016" i="2"/>
  <c r="U5016" i="2" s="1"/>
  <c r="Q5015" i="2"/>
  <c r="U5015" i="2" s="1"/>
  <c r="Q5014" i="2"/>
  <c r="U5014" i="2" s="1"/>
  <c r="Q5013" i="2"/>
  <c r="U5013" i="2" s="1"/>
  <c r="Q5012" i="2"/>
  <c r="U5012" i="2" s="1"/>
  <c r="Q5011" i="2"/>
  <c r="U5011" i="2" s="1"/>
  <c r="Q5010" i="2"/>
  <c r="U5010" i="2" s="1"/>
  <c r="Q5009" i="2"/>
  <c r="U5009" i="2" s="1"/>
  <c r="Q5008" i="2"/>
  <c r="U5008" i="2" s="1"/>
  <c r="Q5007" i="2"/>
  <c r="U5007" i="2" s="1"/>
  <c r="Q5006" i="2"/>
  <c r="U5006" i="2" s="1"/>
  <c r="Q5005" i="2"/>
  <c r="U5005" i="2" s="1"/>
  <c r="Q5004" i="2"/>
  <c r="U5004" i="2" s="1"/>
  <c r="Q5003" i="2"/>
  <c r="U5003" i="2" s="1"/>
  <c r="Q5002" i="2"/>
  <c r="U5002" i="2" s="1"/>
  <c r="Q5001" i="2"/>
  <c r="U5001" i="2" s="1"/>
  <c r="Q5000" i="2"/>
  <c r="U5000" i="2" s="1"/>
  <c r="Q4999" i="2"/>
  <c r="U4999" i="2" s="1"/>
  <c r="Q4998" i="2"/>
  <c r="U4998" i="2" s="1"/>
  <c r="Q4997" i="2"/>
  <c r="U4997" i="2" s="1"/>
  <c r="Q4996" i="2"/>
  <c r="U4996" i="2" s="1"/>
  <c r="Q4995" i="2"/>
  <c r="U4995" i="2" s="1"/>
  <c r="Q4994" i="2"/>
  <c r="U4994" i="2" s="1"/>
  <c r="Q4993" i="2"/>
  <c r="U4993" i="2" s="1"/>
  <c r="Q4992" i="2"/>
  <c r="U4992" i="2" s="1"/>
  <c r="Q4991" i="2"/>
  <c r="U4991" i="2" s="1"/>
  <c r="Q4990" i="2"/>
  <c r="U4990" i="2" s="1"/>
  <c r="Q4989" i="2"/>
  <c r="U4989" i="2" s="1"/>
  <c r="Q4988" i="2"/>
  <c r="U4988" i="2" s="1"/>
  <c r="Q4987" i="2"/>
  <c r="U4987" i="2" s="1"/>
  <c r="Q4986" i="2"/>
  <c r="U4986" i="2" s="1"/>
  <c r="Q4985" i="2"/>
  <c r="U4985" i="2" s="1"/>
  <c r="Q4984" i="2"/>
  <c r="U4984" i="2" s="1"/>
  <c r="Q4983" i="2"/>
  <c r="U4983" i="2" s="1"/>
  <c r="Q4982" i="2"/>
  <c r="U4982" i="2" s="1"/>
  <c r="Q4981" i="2"/>
  <c r="U4981" i="2" s="1"/>
  <c r="Q4980" i="2"/>
  <c r="U4980" i="2" s="1"/>
  <c r="Q4979" i="2"/>
  <c r="U4979" i="2" s="1"/>
  <c r="Q4978" i="2"/>
  <c r="U4978" i="2" s="1"/>
  <c r="Q4977" i="2"/>
  <c r="U4977" i="2" s="1"/>
  <c r="Q4976" i="2"/>
  <c r="U4976" i="2" s="1"/>
  <c r="Q4975" i="2"/>
  <c r="U4975" i="2" s="1"/>
  <c r="Q4974" i="2"/>
  <c r="U4974" i="2" s="1"/>
  <c r="Q4973" i="2"/>
  <c r="U4973" i="2" s="1"/>
  <c r="Q4972" i="2"/>
  <c r="U4972" i="2" s="1"/>
  <c r="Q4971" i="2"/>
  <c r="U4971" i="2" s="1"/>
  <c r="Q4970" i="2"/>
  <c r="U4970" i="2" s="1"/>
  <c r="Q4969" i="2"/>
  <c r="U4969" i="2" s="1"/>
  <c r="Q4968" i="2"/>
  <c r="U4968" i="2" s="1"/>
  <c r="Q4967" i="2"/>
  <c r="U4967" i="2" s="1"/>
  <c r="Q4966" i="2"/>
  <c r="U4966" i="2" s="1"/>
  <c r="Q4965" i="2"/>
  <c r="U4965" i="2" s="1"/>
  <c r="Q4964" i="2"/>
  <c r="U4964" i="2" s="1"/>
  <c r="Q4963" i="2"/>
  <c r="U4963" i="2" s="1"/>
  <c r="Q4962" i="2"/>
  <c r="U4962" i="2" s="1"/>
  <c r="Q4961" i="2"/>
  <c r="U4961" i="2" s="1"/>
  <c r="Q4886" i="2"/>
  <c r="U4886" i="2" s="1"/>
  <c r="Q4885" i="2"/>
  <c r="U4885" i="2" s="1"/>
  <c r="Q4884" i="2"/>
  <c r="U4884" i="2" s="1"/>
  <c r="Q4883" i="2"/>
  <c r="U4883" i="2" s="1"/>
  <c r="Q4882" i="2"/>
  <c r="U4882" i="2" s="1"/>
  <c r="Q4881" i="2"/>
  <c r="U4881" i="2" s="1"/>
  <c r="Q4880" i="2"/>
  <c r="U4880" i="2" s="1"/>
  <c r="Q4879" i="2"/>
  <c r="U4879" i="2" s="1"/>
  <c r="Q4878" i="2"/>
  <c r="U4878" i="2" s="1"/>
  <c r="Q4877" i="2"/>
  <c r="U4877" i="2" s="1"/>
  <c r="Q4876" i="2"/>
  <c r="U4876" i="2" s="1"/>
  <c r="Q4875" i="2"/>
  <c r="U4875" i="2" s="1"/>
  <c r="Q4874" i="2"/>
  <c r="U4874" i="2" s="1"/>
  <c r="Q4873" i="2"/>
  <c r="U4873" i="2" s="1"/>
  <c r="Q4872" i="2"/>
  <c r="U4872" i="2" s="1"/>
  <c r="Q4871" i="2"/>
  <c r="U4871" i="2" s="1"/>
  <c r="Q4870" i="2"/>
  <c r="U4870" i="2" s="1"/>
  <c r="Q4869" i="2"/>
  <c r="U4869" i="2" s="1"/>
  <c r="Q4868" i="2"/>
  <c r="U4868" i="2" s="1"/>
  <c r="Q4867" i="2"/>
  <c r="U4867" i="2" s="1"/>
  <c r="Q4866" i="2"/>
  <c r="U4866" i="2" s="1"/>
  <c r="Q4865" i="2"/>
  <c r="U4865" i="2" s="1"/>
  <c r="Q4864" i="2"/>
  <c r="U4864" i="2" s="1"/>
  <c r="Q4863" i="2"/>
  <c r="U4863" i="2" s="1"/>
  <c r="Q4862" i="2"/>
  <c r="U4862" i="2" s="1"/>
  <c r="Q4861" i="2"/>
  <c r="U4861" i="2" s="1"/>
  <c r="Q4860" i="2"/>
  <c r="U4860" i="2" s="1"/>
  <c r="Q4859" i="2"/>
  <c r="U4859" i="2" s="1"/>
  <c r="Q4858" i="2"/>
  <c r="U4858" i="2" s="1"/>
  <c r="Q4857" i="2"/>
  <c r="U4857" i="2" s="1"/>
  <c r="Q4856" i="2"/>
  <c r="U4856" i="2" s="1"/>
  <c r="Q4855" i="2"/>
  <c r="U4855" i="2" s="1"/>
  <c r="Q4854" i="2"/>
  <c r="U4854" i="2" s="1"/>
  <c r="Q4853" i="2"/>
  <c r="U4853" i="2" s="1"/>
  <c r="Q4852" i="2"/>
  <c r="U4852" i="2" s="1"/>
  <c r="Q4851" i="2"/>
  <c r="U4851" i="2" s="1"/>
  <c r="Q4850" i="2"/>
  <c r="U4850" i="2" s="1"/>
  <c r="Q4812" i="2"/>
  <c r="U4812" i="2" s="1"/>
  <c r="Q4811" i="2"/>
  <c r="U4811" i="2" s="1"/>
  <c r="Q4810" i="2"/>
  <c r="U4810" i="2" s="1"/>
  <c r="Q4809" i="2"/>
  <c r="U4809" i="2" s="1"/>
  <c r="Q4808" i="2"/>
  <c r="U4808" i="2" s="1"/>
  <c r="Q4807" i="2"/>
  <c r="U4807" i="2" s="1"/>
  <c r="Q4806" i="2"/>
  <c r="U4806" i="2" s="1"/>
  <c r="Q4805" i="2"/>
  <c r="U4805" i="2" s="1"/>
  <c r="Q4804" i="2"/>
  <c r="U4804" i="2" s="1"/>
  <c r="Q4803" i="2"/>
  <c r="U4803" i="2" s="1"/>
  <c r="Q4802" i="2"/>
  <c r="U4802" i="2" s="1"/>
  <c r="Q4801" i="2"/>
  <c r="U4801" i="2" s="1"/>
  <c r="Q4800" i="2"/>
  <c r="U4800" i="2" s="1"/>
  <c r="Q4799" i="2"/>
  <c r="U4799" i="2" s="1"/>
  <c r="Q4798" i="2"/>
  <c r="U4798" i="2" s="1"/>
  <c r="Q4797" i="2"/>
  <c r="U4797" i="2" s="1"/>
  <c r="Q4796" i="2"/>
  <c r="U4796" i="2" s="1"/>
  <c r="Q4795" i="2"/>
  <c r="U4795" i="2" s="1"/>
  <c r="Q4794" i="2"/>
  <c r="Q4793" i="2"/>
  <c r="U4793" i="2" s="1"/>
  <c r="Q4792" i="2"/>
  <c r="U4792" i="2" s="1"/>
  <c r="Q4791" i="2"/>
  <c r="U4791" i="2" s="1"/>
  <c r="Q4790" i="2"/>
  <c r="U4790" i="2" s="1"/>
  <c r="Q4789" i="2"/>
  <c r="U4789" i="2" s="1"/>
  <c r="Q4788" i="2"/>
  <c r="U4788" i="2" s="1"/>
  <c r="Q4787" i="2"/>
  <c r="U4787" i="2" s="1"/>
  <c r="Q4786" i="2"/>
  <c r="U4786" i="2" s="1"/>
  <c r="Q4785" i="2"/>
  <c r="U4785" i="2" s="1"/>
  <c r="Q4784" i="2"/>
  <c r="U4784" i="2" s="1"/>
  <c r="Q4783" i="2"/>
  <c r="U4783" i="2" s="1"/>
  <c r="Q4782" i="2"/>
  <c r="U4782" i="2" s="1"/>
  <c r="Q4781" i="2"/>
  <c r="U4781" i="2" s="1"/>
  <c r="Q4780" i="2"/>
  <c r="U4780" i="2" s="1"/>
  <c r="Q4779" i="2"/>
  <c r="U4779" i="2" s="1"/>
  <c r="Q4778" i="2"/>
  <c r="U4778" i="2" s="1"/>
  <c r="Q4777" i="2"/>
  <c r="U4777" i="2" s="1"/>
  <c r="Q4776" i="2"/>
  <c r="U4776" i="2" s="1"/>
  <c r="Q4775" i="2"/>
  <c r="U4775" i="2" s="1"/>
  <c r="Q4774" i="2"/>
  <c r="U4774" i="2" s="1"/>
  <c r="Q4773" i="2"/>
  <c r="U4773" i="2" s="1"/>
  <c r="Q4772" i="2"/>
  <c r="U4772" i="2" s="1"/>
  <c r="Q4771" i="2"/>
  <c r="U4771" i="2" s="1"/>
  <c r="Q4770" i="2"/>
  <c r="U4770" i="2" s="1"/>
  <c r="Q4769" i="2"/>
  <c r="U4769" i="2" s="1"/>
  <c r="Q4768" i="2"/>
  <c r="U4768" i="2" s="1"/>
  <c r="Q4767" i="2"/>
  <c r="U4767" i="2" s="1"/>
  <c r="Q4766" i="2"/>
  <c r="U4766" i="2" s="1"/>
  <c r="Q4765" i="2"/>
  <c r="U4765" i="2" s="1"/>
  <c r="Q4764" i="2"/>
  <c r="U4764" i="2" s="1"/>
  <c r="Q4763" i="2"/>
  <c r="U4763" i="2" s="1"/>
  <c r="Q4762" i="2"/>
  <c r="U4762" i="2" s="1"/>
  <c r="Q4761" i="2"/>
  <c r="U4761" i="2" s="1"/>
  <c r="Q4760" i="2"/>
  <c r="U4760" i="2" s="1"/>
  <c r="Q4759" i="2"/>
  <c r="U4759" i="2" s="1"/>
  <c r="Q4758" i="2"/>
  <c r="U4758" i="2" s="1"/>
  <c r="Q4757" i="2"/>
  <c r="U4757" i="2" s="1"/>
  <c r="Q4756" i="2"/>
  <c r="U4756" i="2" s="1"/>
  <c r="Q4755" i="2"/>
  <c r="U4755" i="2" s="1"/>
  <c r="Q4754" i="2"/>
  <c r="U4754" i="2" s="1"/>
  <c r="Q4753" i="2"/>
  <c r="U4753" i="2" s="1"/>
  <c r="Q4752" i="2"/>
  <c r="U4752" i="2" s="1"/>
  <c r="Q4751" i="2"/>
  <c r="U4751" i="2" s="1"/>
  <c r="Q4750" i="2"/>
  <c r="U4750" i="2" s="1"/>
  <c r="Q4749" i="2"/>
  <c r="U4749" i="2" s="1"/>
  <c r="Q4748" i="2"/>
  <c r="U4748" i="2" s="1"/>
  <c r="Q4747" i="2"/>
  <c r="U4747" i="2" s="1"/>
  <c r="Q4746" i="2"/>
  <c r="U4746" i="2" s="1"/>
  <c r="Q4745" i="2"/>
  <c r="U4745" i="2" s="1"/>
  <c r="Q4744" i="2"/>
  <c r="U4744" i="2" s="1"/>
  <c r="Q4743" i="2"/>
  <c r="U4743" i="2" s="1"/>
  <c r="Q4742" i="2"/>
  <c r="U4742" i="2" s="1"/>
  <c r="Q4741" i="2"/>
  <c r="U4741" i="2" s="1"/>
  <c r="Q4740" i="2"/>
  <c r="U4740" i="2" s="1"/>
  <c r="Q4739" i="2"/>
  <c r="U4739" i="2" s="1"/>
  <c r="Q4590" i="2"/>
  <c r="U4590" i="2" s="1"/>
  <c r="Q4589" i="2"/>
  <c r="U4589" i="2" s="1"/>
  <c r="Q4588" i="2"/>
  <c r="U4588" i="2" s="1"/>
  <c r="Q4587" i="2"/>
  <c r="U4587" i="2" s="1"/>
  <c r="Q4586" i="2"/>
  <c r="U4586" i="2" s="1"/>
  <c r="Q4585" i="2"/>
  <c r="U4585" i="2" s="1"/>
  <c r="Q4584" i="2"/>
  <c r="U4584" i="2" s="1"/>
  <c r="Q4583" i="2"/>
  <c r="U4583" i="2" s="1"/>
  <c r="Q4582" i="2"/>
  <c r="U4582" i="2" s="1"/>
  <c r="Q4581" i="2"/>
  <c r="U4581" i="2" s="1"/>
  <c r="Q4580" i="2"/>
  <c r="U4580" i="2" s="1"/>
  <c r="Q4579" i="2"/>
  <c r="U4579" i="2" s="1"/>
  <c r="Q4578" i="2"/>
  <c r="U4578" i="2" s="1"/>
  <c r="Q4577" i="2"/>
  <c r="U4577" i="2" s="1"/>
  <c r="Q4576" i="2"/>
  <c r="U4576" i="2" s="1"/>
  <c r="Q4575" i="2"/>
  <c r="U4575" i="2" s="1"/>
  <c r="Q4574" i="2"/>
  <c r="U4574" i="2" s="1"/>
  <c r="Q4573" i="2"/>
  <c r="U4573" i="2" s="1"/>
  <c r="Q4572" i="2"/>
  <c r="U4572" i="2" s="1"/>
  <c r="Q4571" i="2"/>
  <c r="U4571" i="2" s="1"/>
  <c r="Q4570" i="2"/>
  <c r="U4570" i="2" s="1"/>
  <c r="Q4569" i="2"/>
  <c r="U4569" i="2" s="1"/>
  <c r="Q4568" i="2"/>
  <c r="U4568" i="2" s="1"/>
  <c r="Q4567" i="2"/>
  <c r="U4567" i="2" s="1"/>
  <c r="Q4566" i="2"/>
  <c r="U4566" i="2" s="1"/>
  <c r="Q4565" i="2"/>
  <c r="U4565" i="2" s="1"/>
  <c r="Q4564" i="2"/>
  <c r="U4564" i="2" s="1"/>
  <c r="Q4563" i="2"/>
  <c r="U4563" i="2" s="1"/>
  <c r="Q4562" i="2"/>
  <c r="U4562" i="2" s="1"/>
  <c r="Q4561" i="2"/>
  <c r="U4561" i="2" s="1"/>
  <c r="Q4560" i="2"/>
  <c r="U4560" i="2" s="1"/>
  <c r="Q4559" i="2"/>
  <c r="U4559" i="2" s="1"/>
  <c r="Q4558" i="2"/>
  <c r="U4558" i="2" s="1"/>
  <c r="Q4557" i="2"/>
  <c r="U4557" i="2" s="1"/>
  <c r="Q4556" i="2"/>
  <c r="U4556" i="2" s="1"/>
  <c r="Q4555" i="2"/>
  <c r="U4555" i="2" s="1"/>
  <c r="Q4554" i="2"/>
  <c r="U4554" i="2" s="1"/>
  <c r="Q4479" i="2"/>
  <c r="U4479" i="2" s="1"/>
  <c r="Q4478" i="2"/>
  <c r="U4478" i="2" s="1"/>
  <c r="Q4477" i="2"/>
  <c r="U4477" i="2" s="1"/>
  <c r="Q4476" i="2"/>
  <c r="U4476" i="2" s="1"/>
  <c r="Q4475" i="2"/>
  <c r="U4475" i="2" s="1"/>
  <c r="Q4474" i="2"/>
  <c r="U4474" i="2" s="1"/>
  <c r="Q4473" i="2"/>
  <c r="U4473" i="2" s="1"/>
  <c r="Q4472" i="2"/>
  <c r="U4472" i="2" s="1"/>
  <c r="Q4471" i="2"/>
  <c r="U4471" i="2" s="1"/>
  <c r="Q4470" i="2"/>
  <c r="U4470" i="2" s="1"/>
  <c r="Q4469" i="2"/>
  <c r="U4469" i="2" s="1"/>
  <c r="Q4468" i="2"/>
  <c r="U4468" i="2" s="1"/>
  <c r="Q4467" i="2"/>
  <c r="U4467" i="2" s="1"/>
  <c r="Q4466" i="2"/>
  <c r="U4466" i="2" s="1"/>
  <c r="Q4465" i="2"/>
  <c r="U4465" i="2" s="1"/>
  <c r="Q4464" i="2"/>
  <c r="U4464" i="2" s="1"/>
  <c r="Q4463" i="2"/>
  <c r="U4463" i="2" s="1"/>
  <c r="Q4462" i="2"/>
  <c r="U4462" i="2" s="1"/>
  <c r="Q4461" i="2"/>
  <c r="U4461" i="2" s="1"/>
  <c r="Q4460" i="2"/>
  <c r="U4460" i="2" s="1"/>
  <c r="Q4459" i="2"/>
  <c r="U4459" i="2" s="1"/>
  <c r="Q4458" i="2"/>
  <c r="U4458" i="2" s="1"/>
  <c r="Q4457" i="2"/>
  <c r="U4457" i="2" s="1"/>
  <c r="Q4456" i="2"/>
  <c r="U4456" i="2" s="1"/>
  <c r="Q4455" i="2"/>
  <c r="U4455" i="2" s="1"/>
  <c r="Q4454" i="2"/>
  <c r="U4454" i="2" s="1"/>
  <c r="Q4453" i="2"/>
  <c r="U4453" i="2" s="1"/>
  <c r="Q4452" i="2"/>
  <c r="U4452" i="2" s="1"/>
  <c r="Q4451" i="2"/>
  <c r="U4451" i="2" s="1"/>
  <c r="Q4450" i="2"/>
  <c r="U4450" i="2" s="1"/>
  <c r="Q4449" i="2"/>
  <c r="U4449" i="2" s="1"/>
  <c r="Q4448" i="2"/>
  <c r="U4448" i="2" s="1"/>
  <c r="Q4447" i="2"/>
  <c r="U4447" i="2" s="1"/>
  <c r="Q4446" i="2"/>
  <c r="U4446" i="2" s="1"/>
  <c r="Q4445" i="2"/>
  <c r="U4445" i="2" s="1"/>
  <c r="Q4444" i="2"/>
  <c r="U4444" i="2" s="1"/>
  <c r="Q4443" i="2"/>
  <c r="U4443" i="2" s="1"/>
  <c r="Q4516" i="2"/>
  <c r="U4516" i="2" s="1"/>
  <c r="Q4515" i="2"/>
  <c r="U4515" i="2" s="1"/>
  <c r="Q4514" i="2"/>
  <c r="U4514" i="2" s="1"/>
  <c r="Q4513" i="2"/>
  <c r="U4513" i="2" s="1"/>
  <c r="Q4512" i="2"/>
  <c r="U4512" i="2" s="1"/>
  <c r="Q4511" i="2"/>
  <c r="U4511" i="2" s="1"/>
  <c r="Q4510" i="2"/>
  <c r="U4510" i="2" s="1"/>
  <c r="Q4509" i="2"/>
  <c r="U4509" i="2" s="1"/>
  <c r="Q4508" i="2"/>
  <c r="U4508" i="2" s="1"/>
  <c r="Q4507" i="2"/>
  <c r="U4507" i="2" s="1"/>
  <c r="Q4506" i="2"/>
  <c r="U4506" i="2" s="1"/>
  <c r="Q4505" i="2"/>
  <c r="U4505" i="2" s="1"/>
  <c r="Q4504" i="2"/>
  <c r="U4504" i="2" s="1"/>
  <c r="Q4503" i="2"/>
  <c r="U4503" i="2" s="1"/>
  <c r="Q4502" i="2"/>
  <c r="U4502" i="2" s="1"/>
  <c r="Q4501" i="2"/>
  <c r="U4501" i="2" s="1"/>
  <c r="Q4500" i="2"/>
  <c r="U4500" i="2" s="1"/>
  <c r="Q4499" i="2"/>
  <c r="U4499" i="2" s="1"/>
  <c r="Q4498" i="2"/>
  <c r="U4498" i="2" s="1"/>
  <c r="Q4497" i="2"/>
  <c r="U4497" i="2" s="1"/>
  <c r="Q4496" i="2"/>
  <c r="U4496" i="2" s="1"/>
  <c r="Q4495" i="2"/>
  <c r="U4495" i="2" s="1"/>
  <c r="Q4494" i="2"/>
  <c r="U4494" i="2" s="1"/>
  <c r="Q4493" i="2"/>
  <c r="U4493" i="2" s="1"/>
  <c r="Q4492" i="2"/>
  <c r="U4492" i="2" s="1"/>
  <c r="Q4491" i="2"/>
  <c r="U4491" i="2" s="1"/>
  <c r="Q4490" i="2"/>
  <c r="U4490" i="2" s="1"/>
  <c r="Q4489" i="2"/>
  <c r="U4489" i="2" s="1"/>
  <c r="Q4488" i="2"/>
  <c r="U4488" i="2" s="1"/>
  <c r="Q4487" i="2"/>
  <c r="U4487" i="2" s="1"/>
  <c r="Q4486" i="2"/>
  <c r="U4486" i="2" s="1"/>
  <c r="Q4485" i="2"/>
  <c r="U4485" i="2" s="1"/>
  <c r="Q4484" i="2"/>
  <c r="U4484" i="2" s="1"/>
  <c r="Q4483" i="2"/>
  <c r="U4483" i="2" s="1"/>
  <c r="Q4482" i="2"/>
  <c r="U4482" i="2" s="1"/>
  <c r="Q4481" i="2"/>
  <c r="U4481" i="2" s="1"/>
  <c r="Q4480" i="2"/>
  <c r="U4480" i="2" s="1"/>
  <c r="Q4738" i="2"/>
  <c r="U4738" i="2" s="1"/>
  <c r="Q4737" i="2"/>
  <c r="U4737" i="2" s="1"/>
  <c r="Q4736" i="2"/>
  <c r="U4736" i="2" s="1"/>
  <c r="Q4735" i="2"/>
  <c r="U4735" i="2" s="1"/>
  <c r="Q4734" i="2"/>
  <c r="U4734" i="2" s="1"/>
  <c r="Q4733" i="2"/>
  <c r="U4733" i="2" s="1"/>
  <c r="Q4732" i="2"/>
  <c r="U4732" i="2" s="1"/>
  <c r="Q4731" i="2"/>
  <c r="U4731" i="2" s="1"/>
  <c r="Q4730" i="2"/>
  <c r="U4730" i="2" s="1"/>
  <c r="Q4729" i="2"/>
  <c r="U4729" i="2" s="1"/>
  <c r="Q4728" i="2"/>
  <c r="U4728" i="2" s="1"/>
  <c r="Q4727" i="2"/>
  <c r="U4727" i="2" s="1"/>
  <c r="Q4726" i="2"/>
  <c r="U4726" i="2" s="1"/>
  <c r="Q4725" i="2"/>
  <c r="U4725" i="2" s="1"/>
  <c r="Q4724" i="2"/>
  <c r="U4724" i="2" s="1"/>
  <c r="Q4723" i="2"/>
  <c r="U4723" i="2" s="1"/>
  <c r="Q4722" i="2"/>
  <c r="U4722" i="2" s="1"/>
  <c r="Q4721" i="2"/>
  <c r="U4721" i="2" s="1"/>
  <c r="Q4720" i="2"/>
  <c r="U4720" i="2" s="1"/>
  <c r="Q4719" i="2"/>
  <c r="U4719" i="2" s="1"/>
  <c r="Q4718" i="2"/>
  <c r="U4718" i="2" s="1"/>
  <c r="Q4717" i="2"/>
  <c r="U4717" i="2" s="1"/>
  <c r="Q4716" i="2"/>
  <c r="U4716" i="2" s="1"/>
  <c r="Q4715" i="2"/>
  <c r="U4715" i="2" s="1"/>
  <c r="Q4714" i="2"/>
  <c r="U4714" i="2" s="1"/>
  <c r="Q4713" i="2"/>
  <c r="U4713" i="2" s="1"/>
  <c r="Q4712" i="2"/>
  <c r="U4712" i="2" s="1"/>
  <c r="Q4711" i="2"/>
  <c r="U4711" i="2" s="1"/>
  <c r="Q4710" i="2"/>
  <c r="U4710" i="2" s="1"/>
  <c r="Q4709" i="2"/>
  <c r="U4709" i="2" s="1"/>
  <c r="Q4708" i="2"/>
  <c r="U4708" i="2" s="1"/>
  <c r="Q4707" i="2"/>
  <c r="U4707" i="2" s="1"/>
  <c r="Q4706" i="2"/>
  <c r="U4706" i="2" s="1"/>
  <c r="Q4705" i="2"/>
  <c r="U4705" i="2" s="1"/>
  <c r="Q4704" i="2"/>
  <c r="U4704" i="2" s="1"/>
  <c r="Q4703" i="2"/>
  <c r="U4703" i="2" s="1"/>
  <c r="Q4702" i="2"/>
  <c r="U4702" i="2" s="1"/>
  <c r="Q4553" i="2"/>
  <c r="U4553" i="2" s="1"/>
  <c r="Q4552" i="2"/>
  <c r="U4552" i="2" s="1"/>
  <c r="Q4551" i="2"/>
  <c r="U4551" i="2" s="1"/>
  <c r="Q4550" i="2"/>
  <c r="U4550" i="2" s="1"/>
  <c r="Q4549" i="2"/>
  <c r="U4549" i="2" s="1"/>
  <c r="Q4548" i="2"/>
  <c r="U4548" i="2" s="1"/>
  <c r="Q4547" i="2"/>
  <c r="U4547" i="2" s="1"/>
  <c r="Q4546" i="2"/>
  <c r="U4546" i="2" s="1"/>
  <c r="Q4545" i="2"/>
  <c r="U4545" i="2" s="1"/>
  <c r="Q4544" i="2"/>
  <c r="U4544" i="2" s="1"/>
  <c r="Q4543" i="2"/>
  <c r="U4543" i="2" s="1"/>
  <c r="Q4542" i="2"/>
  <c r="U4542" i="2" s="1"/>
  <c r="Q4541" i="2"/>
  <c r="U4541" i="2" s="1"/>
  <c r="Q4540" i="2"/>
  <c r="U4540" i="2" s="1"/>
  <c r="Q4539" i="2"/>
  <c r="U4539" i="2" s="1"/>
  <c r="Q4538" i="2"/>
  <c r="U4538" i="2" s="1"/>
  <c r="Q4537" i="2"/>
  <c r="U4537" i="2" s="1"/>
  <c r="Q4536" i="2"/>
  <c r="U4536" i="2" s="1"/>
  <c r="Q4535" i="2"/>
  <c r="U4535" i="2" s="1"/>
  <c r="Q4534" i="2"/>
  <c r="U4534" i="2" s="1"/>
  <c r="Q4533" i="2"/>
  <c r="U4533" i="2" s="1"/>
  <c r="Q4532" i="2"/>
  <c r="U4532" i="2" s="1"/>
  <c r="Q4531" i="2"/>
  <c r="U4531" i="2" s="1"/>
  <c r="Q4530" i="2"/>
  <c r="U4530" i="2" s="1"/>
  <c r="Q4529" i="2"/>
  <c r="U4529" i="2" s="1"/>
  <c r="Q4528" i="2"/>
  <c r="U4528" i="2" s="1"/>
  <c r="Q4527" i="2"/>
  <c r="U4527" i="2" s="1"/>
  <c r="Q4526" i="2"/>
  <c r="U4526" i="2" s="1"/>
  <c r="Q4525" i="2"/>
  <c r="U4525" i="2" s="1"/>
  <c r="Q4524" i="2"/>
  <c r="U4524" i="2" s="1"/>
  <c r="Q4523" i="2"/>
  <c r="U4523" i="2" s="1"/>
  <c r="Q4522" i="2"/>
  <c r="U4522" i="2" s="1"/>
  <c r="Q4521" i="2"/>
  <c r="U4521" i="2" s="1"/>
  <c r="Q4520" i="2"/>
  <c r="U4520" i="2" s="1"/>
  <c r="Q4519" i="2"/>
  <c r="U4519" i="2" s="1"/>
  <c r="Q4518" i="2"/>
  <c r="U4518" i="2" s="1"/>
  <c r="Q4517" i="2"/>
  <c r="U4517" i="2" s="1"/>
  <c r="Q4627" i="2"/>
  <c r="U4627" i="2" s="1"/>
  <c r="Q4626" i="2"/>
  <c r="U4626" i="2" s="1"/>
  <c r="Q4625" i="2"/>
  <c r="U4625" i="2" s="1"/>
  <c r="Q4624" i="2"/>
  <c r="U4624" i="2" s="1"/>
  <c r="Q4623" i="2"/>
  <c r="U4623" i="2" s="1"/>
  <c r="Q4622" i="2"/>
  <c r="U4622" i="2" s="1"/>
  <c r="Q4621" i="2"/>
  <c r="U4621" i="2" s="1"/>
  <c r="Q4620" i="2"/>
  <c r="U4620" i="2" s="1"/>
  <c r="Q4619" i="2"/>
  <c r="U4619" i="2" s="1"/>
  <c r="Q4618" i="2"/>
  <c r="U4618" i="2" s="1"/>
  <c r="Q4617" i="2"/>
  <c r="U4617" i="2" s="1"/>
  <c r="Q4616" i="2"/>
  <c r="U4616" i="2" s="1"/>
  <c r="Q4615" i="2"/>
  <c r="U4615" i="2" s="1"/>
  <c r="Q4614" i="2"/>
  <c r="U4614" i="2" s="1"/>
  <c r="Q4613" i="2"/>
  <c r="U4613" i="2" s="1"/>
  <c r="Q4612" i="2"/>
  <c r="U4612" i="2" s="1"/>
  <c r="Q4611" i="2"/>
  <c r="U4611" i="2" s="1"/>
  <c r="Q4610" i="2"/>
  <c r="U4610" i="2" s="1"/>
  <c r="Q4609" i="2"/>
  <c r="U4609" i="2" s="1"/>
  <c r="Q4608" i="2"/>
  <c r="U4608" i="2" s="1"/>
  <c r="Q4607" i="2"/>
  <c r="U4607" i="2" s="1"/>
  <c r="Q4606" i="2"/>
  <c r="U4606" i="2" s="1"/>
  <c r="Q4605" i="2"/>
  <c r="U4605" i="2" s="1"/>
  <c r="Q4604" i="2"/>
  <c r="U4604" i="2" s="1"/>
  <c r="Q4603" i="2"/>
  <c r="U4603" i="2" s="1"/>
  <c r="Q4602" i="2"/>
  <c r="U4602" i="2" s="1"/>
  <c r="Q4601" i="2"/>
  <c r="U4601" i="2" s="1"/>
  <c r="Q4600" i="2"/>
  <c r="U4600" i="2" s="1"/>
  <c r="Q4599" i="2"/>
  <c r="U4599" i="2" s="1"/>
  <c r="Q4598" i="2"/>
  <c r="U4598" i="2" s="1"/>
  <c r="Q4597" i="2"/>
  <c r="U4597" i="2" s="1"/>
  <c r="Q4596" i="2"/>
  <c r="U4596" i="2" s="1"/>
  <c r="Q4595" i="2"/>
  <c r="U4595" i="2" s="1"/>
  <c r="Q4594" i="2"/>
  <c r="U4594" i="2" s="1"/>
  <c r="Q4593" i="2"/>
  <c r="U4593" i="2" s="1"/>
  <c r="Q4592" i="2"/>
  <c r="U4592" i="2" s="1"/>
  <c r="Q4591" i="2"/>
  <c r="Q4701" i="2"/>
  <c r="U4701" i="2" s="1"/>
  <c r="Q4700" i="2"/>
  <c r="U4700" i="2" s="1"/>
  <c r="Q4699" i="2"/>
  <c r="U4699" i="2" s="1"/>
  <c r="Q4698" i="2"/>
  <c r="U4698" i="2" s="1"/>
  <c r="Q4697" i="2"/>
  <c r="U4697" i="2" s="1"/>
  <c r="Q4696" i="2"/>
  <c r="U4696" i="2" s="1"/>
  <c r="Q4695" i="2"/>
  <c r="U4695" i="2" s="1"/>
  <c r="Q4694" i="2"/>
  <c r="U4694" i="2" s="1"/>
  <c r="Q4693" i="2"/>
  <c r="U4693" i="2" s="1"/>
  <c r="Q4692" i="2"/>
  <c r="U4692" i="2" s="1"/>
  <c r="Q4691" i="2"/>
  <c r="U4691" i="2" s="1"/>
  <c r="Q4690" i="2"/>
  <c r="U4690" i="2" s="1"/>
  <c r="Q4689" i="2"/>
  <c r="U4689" i="2" s="1"/>
  <c r="Q4688" i="2"/>
  <c r="U4688" i="2" s="1"/>
  <c r="Q4687" i="2"/>
  <c r="U4687" i="2" s="1"/>
  <c r="Q4686" i="2"/>
  <c r="U4686" i="2" s="1"/>
  <c r="Q4685" i="2"/>
  <c r="U4685" i="2" s="1"/>
  <c r="Q4684" i="2"/>
  <c r="U4684" i="2" s="1"/>
  <c r="Q4683" i="2"/>
  <c r="U4683" i="2" s="1"/>
  <c r="Q4682" i="2"/>
  <c r="U4682" i="2" s="1"/>
  <c r="Q4681" i="2"/>
  <c r="U4681" i="2" s="1"/>
  <c r="Q4680" i="2"/>
  <c r="U4680" i="2" s="1"/>
  <c r="Q4679" i="2"/>
  <c r="U4679" i="2" s="1"/>
  <c r="Q4678" i="2"/>
  <c r="U4678" i="2" s="1"/>
  <c r="Q4677" i="2"/>
  <c r="U4677" i="2" s="1"/>
  <c r="Q4676" i="2"/>
  <c r="U4676" i="2" s="1"/>
  <c r="Q4675" i="2"/>
  <c r="U4675" i="2" s="1"/>
  <c r="Q4674" i="2"/>
  <c r="U4674" i="2" s="1"/>
  <c r="Q4673" i="2"/>
  <c r="U4673" i="2" s="1"/>
  <c r="Q4672" i="2"/>
  <c r="U4672" i="2" s="1"/>
  <c r="Q4671" i="2"/>
  <c r="U4671" i="2" s="1"/>
  <c r="Q4670" i="2"/>
  <c r="U4670" i="2" s="1"/>
  <c r="Q4669" i="2"/>
  <c r="U4669" i="2" s="1"/>
  <c r="Q4668" i="2"/>
  <c r="U4668" i="2" s="1"/>
  <c r="Q4667" i="2"/>
  <c r="U4667" i="2" s="1"/>
  <c r="Q4666" i="2"/>
  <c r="U4666" i="2" s="1"/>
  <c r="Q4665" i="2"/>
  <c r="U4665" i="2" s="1"/>
  <c r="Q4664" i="2"/>
  <c r="U4664" i="2" s="1"/>
  <c r="Q4663" i="2"/>
  <c r="U4663" i="2" s="1"/>
  <c r="Q4662" i="2"/>
  <c r="U4662" i="2" s="1"/>
  <c r="Q4661" i="2"/>
  <c r="U4661" i="2" s="1"/>
  <c r="Q4660" i="2"/>
  <c r="U4660" i="2" s="1"/>
  <c r="Q4659" i="2"/>
  <c r="U4659" i="2" s="1"/>
  <c r="Q4658" i="2"/>
  <c r="U4658" i="2" s="1"/>
  <c r="Q4657" i="2"/>
  <c r="U4657" i="2" s="1"/>
  <c r="Q4656" i="2"/>
  <c r="U4656" i="2" s="1"/>
  <c r="Q4655" i="2"/>
  <c r="U4655" i="2" s="1"/>
  <c r="Q4654" i="2"/>
  <c r="U4654" i="2" s="1"/>
  <c r="Q4653" i="2"/>
  <c r="U4653" i="2" s="1"/>
  <c r="Q4652" i="2"/>
  <c r="U4652" i="2" s="1"/>
  <c r="Q4651" i="2"/>
  <c r="U4651" i="2" s="1"/>
  <c r="Q4650" i="2"/>
  <c r="U4650" i="2" s="1"/>
  <c r="Q4649" i="2"/>
  <c r="U4649" i="2" s="1"/>
  <c r="Q4648" i="2"/>
  <c r="U4648" i="2" s="1"/>
  <c r="Q4647" i="2"/>
  <c r="U4647" i="2" s="1"/>
  <c r="Q4646" i="2"/>
  <c r="U4646" i="2" s="1"/>
  <c r="Q4645" i="2"/>
  <c r="U4645" i="2" s="1"/>
  <c r="Q4644" i="2"/>
  <c r="U4644" i="2" s="1"/>
  <c r="Q4643" i="2"/>
  <c r="U4643" i="2" s="1"/>
  <c r="Q4642" i="2"/>
  <c r="U4642" i="2" s="1"/>
  <c r="Q4641" i="2"/>
  <c r="U4641" i="2" s="1"/>
  <c r="Q4640" i="2"/>
  <c r="U4640" i="2" s="1"/>
  <c r="Q4639" i="2"/>
  <c r="U4639" i="2" s="1"/>
  <c r="Q4638" i="2"/>
  <c r="U4638" i="2" s="1"/>
  <c r="Q4637" i="2"/>
  <c r="U4637" i="2" s="1"/>
  <c r="Q4636" i="2"/>
  <c r="U4636" i="2" s="1"/>
  <c r="Q4635" i="2"/>
  <c r="U4635" i="2" s="1"/>
  <c r="Q4634" i="2"/>
  <c r="U4634" i="2" s="1"/>
  <c r="Q4633" i="2"/>
  <c r="U4633" i="2" s="1"/>
  <c r="Q4632" i="2"/>
  <c r="U4632" i="2" s="1"/>
  <c r="Q4631" i="2"/>
  <c r="U4631" i="2" s="1"/>
  <c r="Q4630" i="2"/>
  <c r="U4630" i="2" s="1"/>
  <c r="Q4629" i="2"/>
  <c r="U4629" i="2" s="1"/>
  <c r="Q4628" i="2"/>
  <c r="U4628" i="2" s="1"/>
  <c r="Q4442" i="2"/>
  <c r="U4442" i="2" s="1"/>
  <c r="Q4441" i="2"/>
  <c r="U4441" i="2" s="1"/>
  <c r="Q4440" i="2"/>
  <c r="U4440" i="2" s="1"/>
  <c r="Q4439" i="2"/>
  <c r="U4439" i="2" s="1"/>
  <c r="Q4438" i="2"/>
  <c r="U4438" i="2" s="1"/>
  <c r="Q4437" i="2"/>
  <c r="U4437" i="2" s="1"/>
  <c r="Q4436" i="2"/>
  <c r="U4436" i="2" s="1"/>
  <c r="Q4435" i="2"/>
  <c r="U4435" i="2" s="1"/>
  <c r="Q4434" i="2"/>
  <c r="U4434" i="2" s="1"/>
  <c r="Q4433" i="2"/>
  <c r="U4433" i="2" s="1"/>
  <c r="Q4432" i="2"/>
  <c r="U4432" i="2" s="1"/>
  <c r="Q4431" i="2"/>
  <c r="U4431" i="2" s="1"/>
  <c r="Q4430" i="2"/>
  <c r="U4430" i="2" s="1"/>
  <c r="Q4429" i="2"/>
  <c r="U4429" i="2" s="1"/>
  <c r="Q4428" i="2"/>
  <c r="U4428" i="2" s="1"/>
  <c r="Q4427" i="2"/>
  <c r="U4427" i="2" s="1"/>
  <c r="Q4426" i="2"/>
  <c r="U4426" i="2" s="1"/>
  <c r="Q4425" i="2"/>
  <c r="U4425" i="2" s="1"/>
  <c r="Q4424" i="2"/>
  <c r="U4424" i="2" s="1"/>
  <c r="Q4423" i="2"/>
  <c r="U4423" i="2" s="1"/>
  <c r="Q4422" i="2"/>
  <c r="U4422" i="2" s="1"/>
  <c r="Q4421" i="2"/>
  <c r="U4421" i="2" s="1"/>
  <c r="Q4420" i="2"/>
  <c r="U4420" i="2" s="1"/>
  <c r="Q4419" i="2"/>
  <c r="U4419" i="2" s="1"/>
  <c r="Q4418" i="2"/>
  <c r="U4418" i="2" s="1"/>
  <c r="Q4417" i="2"/>
  <c r="U4417" i="2" s="1"/>
  <c r="Q4416" i="2"/>
  <c r="U4416" i="2" s="1"/>
  <c r="Q4415" i="2"/>
  <c r="U4415" i="2" s="1"/>
  <c r="Q4414" i="2"/>
  <c r="U4414" i="2" s="1"/>
  <c r="Q4413" i="2"/>
  <c r="U4413" i="2" s="1"/>
  <c r="Q4412" i="2"/>
  <c r="U4412" i="2" s="1"/>
  <c r="Q4411" i="2"/>
  <c r="U4411" i="2" s="1"/>
  <c r="Q4410" i="2"/>
  <c r="U4410" i="2" s="1"/>
  <c r="Q4409" i="2"/>
  <c r="U4409" i="2" s="1"/>
  <c r="Q4408" i="2"/>
  <c r="U4408" i="2" s="1"/>
  <c r="Q4407" i="2"/>
  <c r="U4407" i="2" s="1"/>
  <c r="Q4406" i="2"/>
  <c r="U4406" i="2" s="1"/>
  <c r="Q3887" i="2"/>
  <c r="U3887" i="2" s="1"/>
  <c r="Q3886" i="2"/>
  <c r="U3886" i="2" s="1"/>
  <c r="Q3885" i="2"/>
  <c r="U3885" i="2" s="1"/>
  <c r="Q3884" i="2"/>
  <c r="U3884" i="2" s="1"/>
  <c r="Q3883" i="2"/>
  <c r="U3883" i="2" s="1"/>
  <c r="Q3882" i="2"/>
  <c r="U3882" i="2" s="1"/>
  <c r="Q3881" i="2"/>
  <c r="U3881" i="2" s="1"/>
  <c r="Q3880" i="2"/>
  <c r="U3880" i="2" s="1"/>
  <c r="Q3879" i="2"/>
  <c r="U3879" i="2" s="1"/>
  <c r="Q3878" i="2"/>
  <c r="U3878" i="2" s="1"/>
  <c r="Q3877" i="2"/>
  <c r="U3877" i="2" s="1"/>
  <c r="Q3876" i="2"/>
  <c r="U3876" i="2" s="1"/>
  <c r="Q3875" i="2"/>
  <c r="U3875" i="2" s="1"/>
  <c r="Q3874" i="2"/>
  <c r="U3874" i="2" s="1"/>
  <c r="Q3873" i="2"/>
  <c r="U3873" i="2" s="1"/>
  <c r="Q3872" i="2"/>
  <c r="U3872" i="2" s="1"/>
  <c r="Q3871" i="2"/>
  <c r="U3871" i="2" s="1"/>
  <c r="Q3870" i="2"/>
  <c r="U3870" i="2" s="1"/>
  <c r="Q3869" i="2"/>
  <c r="U3869" i="2" s="1"/>
  <c r="Q3868" i="2"/>
  <c r="U3868" i="2" s="1"/>
  <c r="Q3867" i="2"/>
  <c r="U3867" i="2" s="1"/>
  <c r="Q3866" i="2"/>
  <c r="U3866" i="2" s="1"/>
  <c r="Q3865" i="2"/>
  <c r="U3865" i="2" s="1"/>
  <c r="Q3864" i="2"/>
  <c r="U3864" i="2" s="1"/>
  <c r="Q3863" i="2"/>
  <c r="U3863" i="2" s="1"/>
  <c r="Q3862" i="2"/>
  <c r="U3862" i="2" s="1"/>
  <c r="Q3861" i="2"/>
  <c r="U3861" i="2" s="1"/>
  <c r="Q3860" i="2"/>
  <c r="U3860" i="2" s="1"/>
  <c r="Q3859" i="2"/>
  <c r="U3859" i="2" s="1"/>
  <c r="Q3858" i="2"/>
  <c r="U3858" i="2" s="1"/>
  <c r="Q3857" i="2"/>
  <c r="U3857" i="2" s="1"/>
  <c r="Q3856" i="2"/>
  <c r="U3856" i="2" s="1"/>
  <c r="Q3855" i="2"/>
  <c r="U3855" i="2" s="1"/>
  <c r="Q3854" i="2"/>
  <c r="U3854" i="2" s="1"/>
  <c r="Q3853" i="2"/>
  <c r="U3853" i="2" s="1"/>
  <c r="Q3852" i="2"/>
  <c r="U3852" i="2" s="1"/>
  <c r="Q3851" i="2"/>
  <c r="U3851" i="2" s="1"/>
  <c r="Q3850" i="2"/>
  <c r="U3850" i="2" s="1"/>
  <c r="Q3849" i="2"/>
  <c r="U3849" i="2" s="1"/>
  <c r="Q3848" i="2"/>
  <c r="U3848" i="2" s="1"/>
  <c r="Q3847" i="2"/>
  <c r="U3847" i="2" s="1"/>
  <c r="Q3846" i="2"/>
  <c r="U3846" i="2" s="1"/>
  <c r="Q3845" i="2"/>
  <c r="U3845" i="2" s="1"/>
  <c r="Q3844" i="2"/>
  <c r="U3844" i="2" s="1"/>
  <c r="Q3843" i="2"/>
  <c r="U3843" i="2" s="1"/>
  <c r="Q3842" i="2"/>
  <c r="U3842" i="2" s="1"/>
  <c r="Q3841" i="2"/>
  <c r="U3841" i="2" s="1"/>
  <c r="Q3840" i="2"/>
  <c r="U3840" i="2" s="1"/>
  <c r="Q3839" i="2"/>
  <c r="U3839" i="2" s="1"/>
  <c r="Q3838" i="2"/>
  <c r="U3838" i="2" s="1"/>
  <c r="Q3837" i="2"/>
  <c r="U3837" i="2" s="1"/>
  <c r="Q3836" i="2"/>
  <c r="U3836" i="2" s="1"/>
  <c r="Q3835" i="2"/>
  <c r="U3835" i="2" s="1"/>
  <c r="Q3834" i="2"/>
  <c r="U3834" i="2" s="1"/>
  <c r="Q3833" i="2"/>
  <c r="U3833" i="2" s="1"/>
  <c r="Q3832" i="2"/>
  <c r="U3832" i="2" s="1"/>
  <c r="Q3831" i="2"/>
  <c r="U3831" i="2" s="1"/>
  <c r="Q3830" i="2"/>
  <c r="U3830" i="2" s="1"/>
  <c r="Q3829" i="2"/>
  <c r="U3829" i="2" s="1"/>
  <c r="Q3828" i="2"/>
  <c r="U3828" i="2" s="1"/>
  <c r="Q3827" i="2"/>
  <c r="U3827" i="2" s="1"/>
  <c r="Q3826" i="2"/>
  <c r="U3826" i="2" s="1"/>
  <c r="Q3825" i="2"/>
  <c r="U3825" i="2" s="1"/>
  <c r="Q3824" i="2"/>
  <c r="U3824" i="2" s="1"/>
  <c r="Q3823" i="2"/>
  <c r="U3823" i="2" s="1"/>
  <c r="Q3822" i="2"/>
  <c r="U3822" i="2" s="1"/>
  <c r="Q3821" i="2"/>
  <c r="U3821" i="2" s="1"/>
  <c r="Q3820" i="2"/>
  <c r="U3820" i="2" s="1"/>
  <c r="Q3819" i="2"/>
  <c r="U3819" i="2" s="1"/>
  <c r="Q3818" i="2"/>
  <c r="U3818" i="2" s="1"/>
  <c r="Q3817" i="2"/>
  <c r="U3817" i="2" s="1"/>
  <c r="Q3816" i="2"/>
  <c r="U3816" i="2" s="1"/>
  <c r="Q3815" i="2"/>
  <c r="U3815" i="2" s="1"/>
  <c r="Q3814" i="2"/>
  <c r="U3814" i="2" s="1"/>
  <c r="Q4109" i="2"/>
  <c r="U4109" i="2" s="1"/>
  <c r="Q4108" i="2"/>
  <c r="U4108" i="2" s="1"/>
  <c r="Q4107" i="2"/>
  <c r="U4107" i="2" s="1"/>
  <c r="Q4106" i="2"/>
  <c r="U4106" i="2" s="1"/>
  <c r="Q4105" i="2"/>
  <c r="U4105" i="2" s="1"/>
  <c r="Q4104" i="2"/>
  <c r="U4104" i="2" s="1"/>
  <c r="Q4103" i="2"/>
  <c r="U4103" i="2" s="1"/>
  <c r="Q4102" i="2"/>
  <c r="U4102" i="2" s="1"/>
  <c r="Q4101" i="2"/>
  <c r="U4101" i="2" s="1"/>
  <c r="Q4100" i="2"/>
  <c r="U4100" i="2" s="1"/>
  <c r="Q4099" i="2"/>
  <c r="U4099" i="2" s="1"/>
  <c r="Q4098" i="2"/>
  <c r="U4098" i="2" s="1"/>
  <c r="Q4097" i="2"/>
  <c r="U4097" i="2" s="1"/>
  <c r="Q4096" i="2"/>
  <c r="U4096" i="2" s="1"/>
  <c r="Q4095" i="2"/>
  <c r="U4095" i="2" s="1"/>
  <c r="Q4094" i="2"/>
  <c r="U4094" i="2" s="1"/>
  <c r="Q4093" i="2"/>
  <c r="U4093" i="2" s="1"/>
  <c r="Q4092" i="2"/>
  <c r="U4092" i="2" s="1"/>
  <c r="Q4091" i="2"/>
  <c r="U4091" i="2" s="1"/>
  <c r="Q4090" i="2"/>
  <c r="U4090" i="2" s="1"/>
  <c r="Q4089" i="2"/>
  <c r="U4089" i="2" s="1"/>
  <c r="Q4088" i="2"/>
  <c r="U4088" i="2" s="1"/>
  <c r="Q4087" i="2"/>
  <c r="U4087" i="2" s="1"/>
  <c r="Q4086" i="2"/>
  <c r="U4086" i="2" s="1"/>
  <c r="Q4085" i="2"/>
  <c r="U4085" i="2" s="1"/>
  <c r="Q4084" i="2"/>
  <c r="U4084" i="2" s="1"/>
  <c r="Q4083" i="2"/>
  <c r="Q4082" i="2"/>
  <c r="U4082" i="2" s="1"/>
  <c r="Q4081" i="2"/>
  <c r="U4081" i="2" s="1"/>
  <c r="Q4080" i="2"/>
  <c r="U4080" i="2" s="1"/>
  <c r="Q4079" i="2"/>
  <c r="U4079" i="2" s="1"/>
  <c r="Q4078" i="2"/>
  <c r="U4078" i="2" s="1"/>
  <c r="Q4077" i="2"/>
  <c r="U4077" i="2" s="1"/>
  <c r="Q4076" i="2"/>
  <c r="U4076" i="2" s="1"/>
  <c r="Q4075" i="2"/>
  <c r="U4075" i="2" s="1"/>
  <c r="Q4074" i="2"/>
  <c r="U4074" i="2" s="1"/>
  <c r="Q4073" i="2"/>
  <c r="U4073" i="2" s="1"/>
  <c r="Q4072" i="2"/>
  <c r="U4072" i="2" s="1"/>
  <c r="Q4071" i="2"/>
  <c r="U4071" i="2" s="1"/>
  <c r="Q4070" i="2"/>
  <c r="U4070" i="2" s="1"/>
  <c r="Q4069" i="2"/>
  <c r="U4069" i="2" s="1"/>
  <c r="Q4068" i="2"/>
  <c r="U4068" i="2" s="1"/>
  <c r="Q4067" i="2"/>
  <c r="U4067" i="2" s="1"/>
  <c r="Q4066" i="2"/>
  <c r="U4066" i="2" s="1"/>
  <c r="Q4065" i="2"/>
  <c r="U4065" i="2" s="1"/>
  <c r="Q4064" i="2"/>
  <c r="U4064" i="2" s="1"/>
  <c r="Q4063" i="2"/>
  <c r="U4063" i="2" s="1"/>
  <c r="Q4062" i="2"/>
  <c r="U4062" i="2" s="1"/>
  <c r="Q4061" i="2"/>
  <c r="U4061" i="2" s="1"/>
  <c r="Q4060" i="2"/>
  <c r="U4060" i="2" s="1"/>
  <c r="Q4059" i="2"/>
  <c r="U4059" i="2" s="1"/>
  <c r="Q4058" i="2"/>
  <c r="U4058" i="2" s="1"/>
  <c r="Q4057" i="2"/>
  <c r="U4057" i="2" s="1"/>
  <c r="Q4056" i="2"/>
  <c r="U4056" i="2" s="1"/>
  <c r="Q4055" i="2"/>
  <c r="U4055" i="2" s="1"/>
  <c r="Q4054" i="2"/>
  <c r="U4054" i="2" s="1"/>
  <c r="Q4053" i="2"/>
  <c r="U4053" i="2" s="1"/>
  <c r="Q4052" i="2"/>
  <c r="U4052" i="2" s="1"/>
  <c r="Q4051" i="2"/>
  <c r="U4051" i="2" s="1"/>
  <c r="Q4050" i="2"/>
  <c r="U4050" i="2" s="1"/>
  <c r="Q4049" i="2"/>
  <c r="U4049" i="2" s="1"/>
  <c r="Q4048" i="2"/>
  <c r="U4048" i="2" s="1"/>
  <c r="Q4047" i="2"/>
  <c r="U4047" i="2" s="1"/>
  <c r="Q4046" i="2"/>
  <c r="U4046" i="2" s="1"/>
  <c r="Q4045" i="2"/>
  <c r="U4045" i="2" s="1"/>
  <c r="Q4044" i="2"/>
  <c r="U4044" i="2" s="1"/>
  <c r="Q4043" i="2"/>
  <c r="U4043" i="2" s="1"/>
  <c r="Q4042" i="2"/>
  <c r="U4042" i="2" s="1"/>
  <c r="Q4041" i="2"/>
  <c r="U4041" i="2" s="1"/>
  <c r="Q4040" i="2"/>
  <c r="U4040" i="2" s="1"/>
  <c r="Q4039" i="2"/>
  <c r="U4039" i="2" s="1"/>
  <c r="Q4038" i="2"/>
  <c r="U4038" i="2" s="1"/>
  <c r="Q4037" i="2"/>
  <c r="U4037" i="2" s="1"/>
  <c r="Q4036" i="2"/>
  <c r="U4036" i="2" s="1"/>
  <c r="Q4368" i="2"/>
  <c r="U4368" i="2" s="1"/>
  <c r="Q4367" i="2"/>
  <c r="U4367" i="2" s="1"/>
  <c r="Q4366" i="2"/>
  <c r="U4366" i="2" s="1"/>
  <c r="Q4365" i="2"/>
  <c r="U4365" i="2" s="1"/>
  <c r="Q4364" i="2"/>
  <c r="U4364" i="2" s="1"/>
  <c r="Q4363" i="2"/>
  <c r="U4363" i="2" s="1"/>
  <c r="Q4362" i="2"/>
  <c r="U4362" i="2" s="1"/>
  <c r="Q4361" i="2"/>
  <c r="U4361" i="2" s="1"/>
  <c r="Q4360" i="2"/>
  <c r="U4360" i="2" s="1"/>
  <c r="Q4359" i="2"/>
  <c r="U4359" i="2" s="1"/>
  <c r="Q4358" i="2"/>
  <c r="U4358" i="2" s="1"/>
  <c r="Q4357" i="2"/>
  <c r="U4357" i="2" s="1"/>
  <c r="Q4356" i="2"/>
  <c r="U4356" i="2" s="1"/>
  <c r="Q4355" i="2"/>
  <c r="U4355" i="2" s="1"/>
  <c r="Q4354" i="2"/>
  <c r="U4354" i="2" s="1"/>
  <c r="Q4353" i="2"/>
  <c r="U4353" i="2" s="1"/>
  <c r="Q4352" i="2"/>
  <c r="U4352" i="2" s="1"/>
  <c r="Q4351" i="2"/>
  <c r="U4351" i="2" s="1"/>
  <c r="Q4350" i="2"/>
  <c r="U4350" i="2" s="1"/>
  <c r="Q4349" i="2"/>
  <c r="U4349" i="2" s="1"/>
  <c r="Q4348" i="2"/>
  <c r="U4348" i="2" s="1"/>
  <c r="Q4347" i="2"/>
  <c r="U4347" i="2" s="1"/>
  <c r="Q4346" i="2"/>
  <c r="U4346" i="2" s="1"/>
  <c r="Q4345" i="2"/>
  <c r="U4345" i="2" s="1"/>
  <c r="Q4344" i="2"/>
  <c r="U4344" i="2" s="1"/>
  <c r="Q4343" i="2"/>
  <c r="U4343" i="2" s="1"/>
  <c r="Q4342" i="2"/>
  <c r="U4342" i="2" s="1"/>
  <c r="Q4341" i="2"/>
  <c r="U4341" i="2" s="1"/>
  <c r="Q4340" i="2"/>
  <c r="U4340" i="2" s="1"/>
  <c r="Q4339" i="2"/>
  <c r="U4339" i="2" s="1"/>
  <c r="Q4338" i="2"/>
  <c r="U4338" i="2" s="1"/>
  <c r="Q4337" i="2"/>
  <c r="U4337" i="2" s="1"/>
  <c r="Q4336" i="2"/>
  <c r="U4336" i="2" s="1"/>
  <c r="Q4335" i="2"/>
  <c r="U4335" i="2" s="1"/>
  <c r="Q4334" i="2"/>
  <c r="U4334" i="2" s="1"/>
  <c r="Q4333" i="2"/>
  <c r="U4333" i="2" s="1"/>
  <c r="Q4332" i="2"/>
  <c r="U4332" i="2" s="1"/>
  <c r="Q4257" i="2"/>
  <c r="U4257" i="2" s="1"/>
  <c r="Q4256" i="2"/>
  <c r="U4256" i="2" s="1"/>
  <c r="Q4255" i="2"/>
  <c r="U4255" i="2" s="1"/>
  <c r="Q4254" i="2"/>
  <c r="U4254" i="2" s="1"/>
  <c r="Q4253" i="2"/>
  <c r="U4253" i="2" s="1"/>
  <c r="Q4252" i="2"/>
  <c r="U4252" i="2" s="1"/>
  <c r="Q4251" i="2"/>
  <c r="U4251" i="2" s="1"/>
  <c r="Q4250" i="2"/>
  <c r="U4250" i="2" s="1"/>
  <c r="Q4249" i="2"/>
  <c r="U4249" i="2" s="1"/>
  <c r="Q4248" i="2"/>
  <c r="U4248" i="2" s="1"/>
  <c r="Q4247" i="2"/>
  <c r="U4247" i="2" s="1"/>
  <c r="Q4246" i="2"/>
  <c r="U4246" i="2" s="1"/>
  <c r="Q4245" i="2"/>
  <c r="U4245" i="2" s="1"/>
  <c r="Q4244" i="2"/>
  <c r="U4244" i="2" s="1"/>
  <c r="Q4243" i="2"/>
  <c r="U4243" i="2" s="1"/>
  <c r="Q4242" i="2"/>
  <c r="U4242" i="2" s="1"/>
  <c r="Q4241" i="2"/>
  <c r="U4241" i="2" s="1"/>
  <c r="Q4240" i="2"/>
  <c r="U4240" i="2" s="1"/>
  <c r="Q4239" i="2"/>
  <c r="U4239" i="2" s="1"/>
  <c r="Q4238" i="2"/>
  <c r="U4238" i="2" s="1"/>
  <c r="Q4237" i="2"/>
  <c r="U4237" i="2" s="1"/>
  <c r="Q4236" i="2"/>
  <c r="U4236" i="2" s="1"/>
  <c r="Q4235" i="2"/>
  <c r="U4235" i="2" s="1"/>
  <c r="Q4234" i="2"/>
  <c r="U4234" i="2" s="1"/>
  <c r="Q4233" i="2"/>
  <c r="U4233" i="2" s="1"/>
  <c r="Q4232" i="2"/>
  <c r="U4232" i="2" s="1"/>
  <c r="Q4231" i="2"/>
  <c r="U4231" i="2" s="1"/>
  <c r="Q4230" i="2"/>
  <c r="U4230" i="2" s="1"/>
  <c r="Q4229" i="2"/>
  <c r="U4229" i="2" s="1"/>
  <c r="Q4228" i="2"/>
  <c r="U4228" i="2" s="1"/>
  <c r="Q4227" i="2"/>
  <c r="U4227" i="2" s="1"/>
  <c r="Q4226" i="2"/>
  <c r="U4226" i="2" s="1"/>
  <c r="Q4225" i="2"/>
  <c r="U4225" i="2" s="1"/>
  <c r="Q4224" i="2"/>
  <c r="U4224" i="2" s="1"/>
  <c r="Q4223" i="2"/>
  <c r="U4223" i="2" s="1"/>
  <c r="Q4222" i="2"/>
  <c r="U4222" i="2" s="1"/>
  <c r="Q4221" i="2"/>
  <c r="U4221" i="2" s="1"/>
  <c r="Q4294" i="2"/>
  <c r="U4294" i="2" s="1"/>
  <c r="Q4293" i="2"/>
  <c r="U4293" i="2" s="1"/>
  <c r="Q4292" i="2"/>
  <c r="U4292" i="2" s="1"/>
  <c r="Q4291" i="2"/>
  <c r="U4291" i="2" s="1"/>
  <c r="Q4290" i="2"/>
  <c r="U4290" i="2" s="1"/>
  <c r="Q4289" i="2"/>
  <c r="U4289" i="2" s="1"/>
  <c r="Q4288" i="2"/>
  <c r="U4288" i="2" s="1"/>
  <c r="Q4287" i="2"/>
  <c r="U4287" i="2" s="1"/>
  <c r="Q4286" i="2"/>
  <c r="U4286" i="2" s="1"/>
  <c r="Q4285" i="2"/>
  <c r="U4285" i="2" s="1"/>
  <c r="Q4284" i="2"/>
  <c r="U4284" i="2" s="1"/>
  <c r="Q4283" i="2"/>
  <c r="U4283" i="2" s="1"/>
  <c r="Q4282" i="2"/>
  <c r="U4282" i="2" s="1"/>
  <c r="Q4281" i="2"/>
  <c r="U4281" i="2" s="1"/>
  <c r="Q4280" i="2"/>
  <c r="U4280" i="2" s="1"/>
  <c r="Q4279" i="2"/>
  <c r="U4279" i="2" s="1"/>
  <c r="Q4278" i="2"/>
  <c r="U4278" i="2" s="1"/>
  <c r="Q4277" i="2"/>
  <c r="U4277" i="2" s="1"/>
  <c r="Q4276" i="2"/>
  <c r="U4276" i="2" s="1"/>
  <c r="Q4275" i="2"/>
  <c r="U4275" i="2" s="1"/>
  <c r="Q4274" i="2"/>
  <c r="U4274" i="2" s="1"/>
  <c r="Q4273" i="2"/>
  <c r="U4273" i="2" s="1"/>
  <c r="Q4272" i="2"/>
  <c r="U4272" i="2" s="1"/>
  <c r="Q4271" i="2"/>
  <c r="U4271" i="2" s="1"/>
  <c r="Q4270" i="2"/>
  <c r="U4270" i="2" s="1"/>
  <c r="Q4269" i="2"/>
  <c r="U4269" i="2" s="1"/>
  <c r="Q4268" i="2"/>
  <c r="U4268" i="2" s="1"/>
  <c r="Q4267" i="2"/>
  <c r="U4267" i="2" s="1"/>
  <c r="Q4266" i="2"/>
  <c r="U4266" i="2" s="1"/>
  <c r="Q4265" i="2"/>
  <c r="U4265" i="2" s="1"/>
  <c r="Q4264" i="2"/>
  <c r="U4264" i="2" s="1"/>
  <c r="Q4263" i="2"/>
  <c r="U4263" i="2" s="1"/>
  <c r="Q4262" i="2"/>
  <c r="U4262" i="2" s="1"/>
  <c r="Q4261" i="2"/>
  <c r="U4261" i="2" s="1"/>
  <c r="Q4260" i="2"/>
  <c r="U4260" i="2" s="1"/>
  <c r="Q4259" i="2"/>
  <c r="U4259" i="2" s="1"/>
  <c r="Q4258" i="2"/>
  <c r="U4258" i="2" s="1"/>
  <c r="Q4405" i="2"/>
  <c r="U4405" i="2" s="1"/>
  <c r="Q4404" i="2"/>
  <c r="U4404" i="2" s="1"/>
  <c r="Q4403" i="2"/>
  <c r="U4403" i="2" s="1"/>
  <c r="Q4402" i="2"/>
  <c r="U4402" i="2" s="1"/>
  <c r="Q4401" i="2"/>
  <c r="U4401" i="2" s="1"/>
  <c r="Q4400" i="2"/>
  <c r="U4400" i="2" s="1"/>
  <c r="Q4399" i="2"/>
  <c r="U4399" i="2" s="1"/>
  <c r="Q4398" i="2"/>
  <c r="U4398" i="2" s="1"/>
  <c r="Q4397" i="2"/>
  <c r="U4397" i="2" s="1"/>
  <c r="Q4396" i="2"/>
  <c r="U4396" i="2" s="1"/>
  <c r="Q4395" i="2"/>
  <c r="U4395" i="2" s="1"/>
  <c r="Q4394" i="2"/>
  <c r="U4394" i="2" s="1"/>
  <c r="Q4393" i="2"/>
  <c r="U4393" i="2" s="1"/>
  <c r="Q4392" i="2"/>
  <c r="U4392" i="2" s="1"/>
  <c r="Q4391" i="2"/>
  <c r="U4391" i="2" s="1"/>
  <c r="Q4390" i="2"/>
  <c r="U4390" i="2" s="1"/>
  <c r="Q4389" i="2"/>
  <c r="U4389" i="2" s="1"/>
  <c r="Q4388" i="2"/>
  <c r="U4388" i="2" s="1"/>
  <c r="Q4387" i="2"/>
  <c r="U4387" i="2" s="1"/>
  <c r="Q4386" i="2"/>
  <c r="U4386" i="2" s="1"/>
  <c r="Q4385" i="2"/>
  <c r="U4385" i="2" s="1"/>
  <c r="Q4384" i="2"/>
  <c r="U4384" i="2" s="1"/>
  <c r="Q4383" i="2"/>
  <c r="U4383" i="2" s="1"/>
  <c r="Q4382" i="2"/>
  <c r="U4382" i="2" s="1"/>
  <c r="Q4381" i="2"/>
  <c r="U4381" i="2" s="1"/>
  <c r="Q4380" i="2"/>
  <c r="U4380" i="2" s="1"/>
  <c r="Q4379" i="2"/>
  <c r="U4379" i="2" s="1"/>
  <c r="Q4378" i="2"/>
  <c r="U4378" i="2" s="1"/>
  <c r="Q4377" i="2"/>
  <c r="U4377" i="2" s="1"/>
  <c r="Q4376" i="2"/>
  <c r="U4376" i="2" s="1"/>
  <c r="Q4375" i="2"/>
  <c r="U4375" i="2" s="1"/>
  <c r="Q4374" i="2"/>
  <c r="U4374" i="2" s="1"/>
  <c r="Q4373" i="2"/>
  <c r="U4373" i="2" s="1"/>
  <c r="Q4372" i="2"/>
  <c r="U4372" i="2" s="1"/>
  <c r="Q4371" i="2"/>
  <c r="U4371" i="2" s="1"/>
  <c r="Q4370" i="2"/>
  <c r="U4370" i="2" s="1"/>
  <c r="Q4369" i="2"/>
  <c r="U4369" i="2" s="1"/>
  <c r="Q3998" i="2"/>
  <c r="U3998" i="2" s="1"/>
  <c r="Q3997" i="2"/>
  <c r="U3997" i="2" s="1"/>
  <c r="Q3996" i="2"/>
  <c r="U3996" i="2" s="1"/>
  <c r="Q3995" i="2"/>
  <c r="U3995" i="2" s="1"/>
  <c r="Q3994" i="2"/>
  <c r="U3994" i="2" s="1"/>
  <c r="Q3993" i="2"/>
  <c r="U3993" i="2" s="1"/>
  <c r="Q3992" i="2"/>
  <c r="U3992" i="2" s="1"/>
  <c r="Q3991" i="2"/>
  <c r="U3991" i="2" s="1"/>
  <c r="Q3990" i="2"/>
  <c r="U3990" i="2" s="1"/>
  <c r="Q3989" i="2"/>
  <c r="U3989" i="2" s="1"/>
  <c r="Q3988" i="2"/>
  <c r="U3988" i="2" s="1"/>
  <c r="Q3987" i="2"/>
  <c r="U3987" i="2" s="1"/>
  <c r="Q3986" i="2"/>
  <c r="U3986" i="2" s="1"/>
  <c r="Q3985" i="2"/>
  <c r="U3985" i="2" s="1"/>
  <c r="Q3984" i="2"/>
  <c r="U3984" i="2" s="1"/>
  <c r="Q3983" i="2"/>
  <c r="U3983" i="2" s="1"/>
  <c r="Q3982" i="2"/>
  <c r="U3982" i="2" s="1"/>
  <c r="Q3981" i="2"/>
  <c r="U3981" i="2" s="1"/>
  <c r="Q3980" i="2"/>
  <c r="U3980" i="2" s="1"/>
  <c r="Q3979" i="2"/>
  <c r="U3979" i="2" s="1"/>
  <c r="Q3978" i="2"/>
  <c r="Q3977" i="2"/>
  <c r="U3977" i="2" s="1"/>
  <c r="Q3976" i="2"/>
  <c r="U3976" i="2" s="1"/>
  <c r="Q3975" i="2"/>
  <c r="U3975" i="2" s="1"/>
  <c r="Q3974" i="2"/>
  <c r="U3974" i="2" s="1"/>
  <c r="Q3973" i="2"/>
  <c r="U3973" i="2" s="1"/>
  <c r="Q3972" i="2"/>
  <c r="U3972" i="2" s="1"/>
  <c r="Q3971" i="2"/>
  <c r="U3971" i="2" s="1"/>
  <c r="Q3970" i="2"/>
  <c r="U3970" i="2" s="1"/>
  <c r="Q3969" i="2"/>
  <c r="U3969" i="2" s="1"/>
  <c r="Q3968" i="2"/>
  <c r="U3968" i="2" s="1"/>
  <c r="Q3967" i="2"/>
  <c r="U3967" i="2" s="1"/>
  <c r="Q3966" i="2"/>
  <c r="U3966" i="2" s="1"/>
  <c r="Q3965" i="2"/>
  <c r="U3965" i="2" s="1"/>
  <c r="Q3964" i="2"/>
  <c r="U3964" i="2" s="1"/>
  <c r="Q3963" i="2"/>
  <c r="U3963" i="2" s="1"/>
  <c r="Q3962" i="2"/>
  <c r="U3962" i="2" s="1"/>
  <c r="Q3961" i="2"/>
  <c r="U3961" i="2" s="1"/>
  <c r="Q3960" i="2"/>
  <c r="U3960" i="2" s="1"/>
  <c r="Q3959" i="2"/>
  <c r="U3959" i="2" s="1"/>
  <c r="Q3958" i="2"/>
  <c r="U3958" i="2" s="1"/>
  <c r="Q3957" i="2"/>
  <c r="U3957" i="2" s="1"/>
  <c r="Q3956" i="2"/>
  <c r="U3956" i="2" s="1"/>
  <c r="Q3955" i="2"/>
  <c r="U3955" i="2" s="1"/>
  <c r="Q3954" i="2"/>
  <c r="U3954" i="2" s="1"/>
  <c r="Q3953" i="2"/>
  <c r="U3953" i="2" s="1"/>
  <c r="Q3952" i="2"/>
  <c r="U3952" i="2" s="1"/>
  <c r="Q3951" i="2"/>
  <c r="U3951" i="2" s="1"/>
  <c r="Q3950" i="2"/>
  <c r="U3950" i="2" s="1"/>
  <c r="Q3949" i="2"/>
  <c r="U3949" i="2" s="1"/>
  <c r="Q3948" i="2"/>
  <c r="U3948" i="2" s="1"/>
  <c r="Q3947" i="2"/>
  <c r="U3947" i="2" s="1"/>
  <c r="Q3946" i="2"/>
  <c r="U3946" i="2" s="1"/>
  <c r="Q3945" i="2"/>
  <c r="U3945" i="2" s="1"/>
  <c r="Q3944" i="2"/>
  <c r="U3944" i="2" s="1"/>
  <c r="Q3943" i="2"/>
  <c r="U3943" i="2" s="1"/>
  <c r="Q3942" i="2"/>
  <c r="U3942" i="2" s="1"/>
  <c r="Q3941" i="2"/>
  <c r="U3941" i="2" s="1"/>
  <c r="Q3940" i="2"/>
  <c r="U3940" i="2" s="1"/>
  <c r="Q3939" i="2"/>
  <c r="U3939" i="2" s="1"/>
  <c r="Q3938" i="2"/>
  <c r="U3938" i="2" s="1"/>
  <c r="Q3937" i="2"/>
  <c r="U3937" i="2" s="1"/>
  <c r="Q3936" i="2"/>
  <c r="U3936" i="2" s="1"/>
  <c r="Q3935" i="2"/>
  <c r="U3935" i="2" s="1"/>
  <c r="Q3934" i="2"/>
  <c r="U3934" i="2" s="1"/>
  <c r="Q3933" i="2"/>
  <c r="U3933" i="2" s="1"/>
  <c r="Q3932" i="2"/>
  <c r="U3932" i="2" s="1"/>
  <c r="Q3931" i="2"/>
  <c r="U3931" i="2" s="1"/>
  <c r="Q3930" i="2"/>
  <c r="U3930" i="2" s="1"/>
  <c r="Q3929" i="2"/>
  <c r="U3929" i="2" s="1"/>
  <c r="Q3928" i="2"/>
  <c r="U3928" i="2" s="1"/>
  <c r="Q3927" i="2"/>
  <c r="U3927" i="2" s="1"/>
  <c r="Q3926" i="2"/>
  <c r="U3926" i="2" s="1"/>
  <c r="Q3925" i="2"/>
  <c r="U3925" i="2" s="1"/>
  <c r="Q3776" i="2"/>
  <c r="U3776" i="2" s="1"/>
  <c r="Q3775" i="2"/>
  <c r="U3775" i="2" s="1"/>
  <c r="Q3774" i="2"/>
  <c r="U3774" i="2" s="1"/>
  <c r="Q3773" i="2"/>
  <c r="U3773" i="2" s="1"/>
  <c r="Q3772" i="2"/>
  <c r="U3772" i="2" s="1"/>
  <c r="Q3771" i="2"/>
  <c r="U3771" i="2" s="1"/>
  <c r="Q3770" i="2"/>
  <c r="U3770" i="2" s="1"/>
  <c r="Q3769" i="2"/>
  <c r="U3769" i="2" s="1"/>
  <c r="Q3768" i="2"/>
  <c r="U3768" i="2" s="1"/>
  <c r="Q3767" i="2"/>
  <c r="U3767" i="2" s="1"/>
  <c r="Q3766" i="2"/>
  <c r="U3766" i="2" s="1"/>
  <c r="Q3765" i="2"/>
  <c r="U3765" i="2" s="1"/>
  <c r="Q3764" i="2"/>
  <c r="U3764" i="2" s="1"/>
  <c r="Q3763" i="2"/>
  <c r="U3763" i="2" s="1"/>
  <c r="Q3762" i="2"/>
  <c r="U3762" i="2" s="1"/>
  <c r="Q3761" i="2"/>
  <c r="U3761" i="2" s="1"/>
  <c r="Q3760" i="2"/>
  <c r="U3760" i="2" s="1"/>
  <c r="Q3759" i="2"/>
  <c r="U3759" i="2" s="1"/>
  <c r="Q3758" i="2"/>
  <c r="U3758" i="2" s="1"/>
  <c r="Q3757" i="2"/>
  <c r="U3757" i="2" s="1"/>
  <c r="Q3756" i="2"/>
  <c r="U3756" i="2" s="1"/>
  <c r="Q3755" i="2"/>
  <c r="U3755" i="2" s="1"/>
  <c r="Q3754" i="2"/>
  <c r="U3754" i="2" s="1"/>
  <c r="Q3753" i="2"/>
  <c r="U3753" i="2" s="1"/>
  <c r="Q3752" i="2"/>
  <c r="U3752" i="2" s="1"/>
  <c r="Q3751" i="2"/>
  <c r="U3751" i="2" s="1"/>
  <c r="Q3750" i="2"/>
  <c r="U3750" i="2" s="1"/>
  <c r="Q3749" i="2"/>
  <c r="U3749" i="2" s="1"/>
  <c r="Q3748" i="2"/>
  <c r="U3748" i="2" s="1"/>
  <c r="Q3747" i="2"/>
  <c r="U3747" i="2" s="1"/>
  <c r="Q3746" i="2"/>
  <c r="U3746" i="2" s="1"/>
  <c r="Q3745" i="2"/>
  <c r="U3745" i="2" s="1"/>
  <c r="Q3744" i="2"/>
  <c r="U3744" i="2" s="1"/>
  <c r="Q3743" i="2"/>
  <c r="U3743" i="2" s="1"/>
  <c r="Q3742" i="2"/>
  <c r="U3742" i="2" s="1"/>
  <c r="Q3741" i="2"/>
  <c r="U3741" i="2" s="1"/>
  <c r="Q3740" i="2"/>
  <c r="U3740" i="2" s="1"/>
  <c r="Q4035" i="2"/>
  <c r="U4035" i="2" s="1"/>
  <c r="Q4034" i="2"/>
  <c r="U4034" i="2" s="1"/>
  <c r="Q4033" i="2"/>
  <c r="U4033" i="2" s="1"/>
  <c r="Q4032" i="2"/>
  <c r="U4032" i="2" s="1"/>
  <c r="Q4031" i="2"/>
  <c r="U4031" i="2" s="1"/>
  <c r="Q4030" i="2"/>
  <c r="U4030" i="2" s="1"/>
  <c r="Q4029" i="2"/>
  <c r="U4029" i="2" s="1"/>
  <c r="Q4028" i="2"/>
  <c r="U4028" i="2" s="1"/>
  <c r="Q4027" i="2"/>
  <c r="U4027" i="2" s="1"/>
  <c r="Q4026" i="2"/>
  <c r="U4026" i="2" s="1"/>
  <c r="Q4025" i="2"/>
  <c r="U4025" i="2" s="1"/>
  <c r="Q4024" i="2"/>
  <c r="U4024" i="2" s="1"/>
  <c r="Q4023" i="2"/>
  <c r="U4023" i="2" s="1"/>
  <c r="Q4022" i="2"/>
  <c r="U4022" i="2" s="1"/>
  <c r="Q4021" i="2"/>
  <c r="U4021" i="2" s="1"/>
  <c r="Q4020" i="2"/>
  <c r="U4020" i="2" s="1"/>
  <c r="Q4019" i="2"/>
  <c r="U4019" i="2" s="1"/>
  <c r="Q4018" i="2"/>
  <c r="U4018" i="2" s="1"/>
  <c r="Q4017" i="2"/>
  <c r="U4017" i="2" s="1"/>
  <c r="Q4016" i="2"/>
  <c r="U4016" i="2" s="1"/>
  <c r="Q4015" i="2"/>
  <c r="U4015" i="2" s="1"/>
  <c r="Q4014" i="2"/>
  <c r="U4014" i="2" s="1"/>
  <c r="Q4013" i="2"/>
  <c r="U4013" i="2" s="1"/>
  <c r="Q4012" i="2"/>
  <c r="U4012" i="2" s="1"/>
  <c r="Q4011" i="2"/>
  <c r="U4011" i="2" s="1"/>
  <c r="Q4010" i="2"/>
  <c r="U4010" i="2" s="1"/>
  <c r="Q4009" i="2"/>
  <c r="U4009" i="2" s="1"/>
  <c r="Q4008" i="2"/>
  <c r="U4008" i="2" s="1"/>
  <c r="Q4007" i="2"/>
  <c r="U4007" i="2" s="1"/>
  <c r="Q4006" i="2"/>
  <c r="U4006" i="2" s="1"/>
  <c r="Q4005" i="2"/>
  <c r="U4005" i="2" s="1"/>
  <c r="Q4004" i="2"/>
  <c r="U4004" i="2" s="1"/>
  <c r="Q4003" i="2"/>
  <c r="U4003" i="2" s="1"/>
  <c r="Q4002" i="2"/>
  <c r="U4002" i="2" s="1"/>
  <c r="Q4001" i="2"/>
  <c r="U4001" i="2" s="1"/>
  <c r="Q4000" i="2"/>
  <c r="U4000" i="2" s="1"/>
  <c r="Q3999" i="2"/>
  <c r="U3999" i="2" s="1"/>
  <c r="Q4146" i="2"/>
  <c r="U4146" i="2" s="1"/>
  <c r="Q4145" i="2"/>
  <c r="U4145" i="2" s="1"/>
  <c r="Q4144" i="2"/>
  <c r="U4144" i="2" s="1"/>
  <c r="Q4143" i="2"/>
  <c r="U4143" i="2" s="1"/>
  <c r="Q4142" i="2"/>
  <c r="U4142" i="2" s="1"/>
  <c r="Q4141" i="2"/>
  <c r="U4141" i="2" s="1"/>
  <c r="Q4140" i="2"/>
  <c r="U4140" i="2" s="1"/>
  <c r="Q4139" i="2"/>
  <c r="U4139" i="2" s="1"/>
  <c r="Q4138" i="2"/>
  <c r="U4138" i="2" s="1"/>
  <c r="Q4137" i="2"/>
  <c r="U4137" i="2" s="1"/>
  <c r="Q4136" i="2"/>
  <c r="U4136" i="2" s="1"/>
  <c r="Q4135" i="2"/>
  <c r="U4135" i="2" s="1"/>
  <c r="Q4134" i="2"/>
  <c r="U4134" i="2" s="1"/>
  <c r="Q4133" i="2"/>
  <c r="U4133" i="2" s="1"/>
  <c r="Q4132" i="2"/>
  <c r="U4132" i="2" s="1"/>
  <c r="Q4131" i="2"/>
  <c r="U4131" i="2" s="1"/>
  <c r="Q4130" i="2"/>
  <c r="U4130" i="2" s="1"/>
  <c r="Q4129" i="2"/>
  <c r="U4129" i="2" s="1"/>
  <c r="Q4128" i="2"/>
  <c r="U4128" i="2" s="1"/>
  <c r="Q4127" i="2"/>
  <c r="U4127" i="2" s="1"/>
  <c r="Q4126" i="2"/>
  <c r="U4126" i="2" s="1"/>
  <c r="Q4125" i="2"/>
  <c r="U4125" i="2" s="1"/>
  <c r="Q4124" i="2"/>
  <c r="U4124" i="2" s="1"/>
  <c r="Q4123" i="2"/>
  <c r="U4123" i="2" s="1"/>
  <c r="Q4122" i="2"/>
  <c r="U4122" i="2" s="1"/>
  <c r="Q4121" i="2"/>
  <c r="U4121" i="2" s="1"/>
  <c r="Q4120" i="2"/>
  <c r="U4120" i="2" s="1"/>
  <c r="Q4119" i="2"/>
  <c r="U4119" i="2" s="1"/>
  <c r="Q4118" i="2"/>
  <c r="U4118" i="2" s="1"/>
  <c r="Q4117" i="2"/>
  <c r="U4117" i="2" s="1"/>
  <c r="Q4116" i="2"/>
  <c r="U4116" i="2" s="1"/>
  <c r="Q4115" i="2"/>
  <c r="U4115" i="2" s="1"/>
  <c r="Q4114" i="2"/>
  <c r="U4114" i="2" s="1"/>
  <c r="Q4113" i="2"/>
  <c r="U4113" i="2" s="1"/>
  <c r="Q4112" i="2"/>
  <c r="U4112" i="2" s="1"/>
  <c r="Q4111" i="2"/>
  <c r="U4111" i="2" s="1"/>
  <c r="Q4110" i="2"/>
  <c r="U4110" i="2" s="1"/>
  <c r="Q3924" i="2"/>
  <c r="U3924" i="2" s="1"/>
  <c r="Q3923" i="2"/>
  <c r="U3923" i="2" s="1"/>
  <c r="Q3922" i="2"/>
  <c r="U3922" i="2" s="1"/>
  <c r="Q3921" i="2"/>
  <c r="U3921" i="2" s="1"/>
  <c r="Q3920" i="2"/>
  <c r="U3920" i="2" s="1"/>
  <c r="Q3919" i="2"/>
  <c r="U3919" i="2" s="1"/>
  <c r="Q3918" i="2"/>
  <c r="U3918" i="2" s="1"/>
  <c r="Q3917" i="2"/>
  <c r="U3917" i="2" s="1"/>
  <c r="Q3916" i="2"/>
  <c r="U3916" i="2" s="1"/>
  <c r="Q3915" i="2"/>
  <c r="U3915" i="2" s="1"/>
  <c r="Q3914" i="2"/>
  <c r="U3914" i="2" s="1"/>
  <c r="Q3913" i="2"/>
  <c r="U3913" i="2" s="1"/>
  <c r="Q3912" i="2"/>
  <c r="U3912" i="2" s="1"/>
  <c r="Q3911" i="2"/>
  <c r="U3911" i="2" s="1"/>
  <c r="Q3910" i="2"/>
  <c r="U3910" i="2" s="1"/>
  <c r="Q3909" i="2"/>
  <c r="U3909" i="2" s="1"/>
  <c r="Q3908" i="2"/>
  <c r="U3908" i="2" s="1"/>
  <c r="Q3907" i="2"/>
  <c r="U3907" i="2" s="1"/>
  <c r="Q3906" i="2"/>
  <c r="U3906" i="2" s="1"/>
  <c r="Q3905" i="2"/>
  <c r="U3905" i="2" s="1"/>
  <c r="Q3904" i="2"/>
  <c r="U3904" i="2" s="1"/>
  <c r="Q3903" i="2"/>
  <c r="U3903" i="2" s="1"/>
  <c r="Q3902" i="2"/>
  <c r="U3902" i="2" s="1"/>
  <c r="Q3901" i="2"/>
  <c r="U3901" i="2" s="1"/>
  <c r="Q3900" i="2"/>
  <c r="U3900" i="2" s="1"/>
  <c r="Q3899" i="2"/>
  <c r="U3899" i="2" s="1"/>
  <c r="Q3898" i="2"/>
  <c r="U3898" i="2" s="1"/>
  <c r="Q3897" i="2"/>
  <c r="U3897" i="2" s="1"/>
  <c r="Q3896" i="2"/>
  <c r="U3896" i="2" s="1"/>
  <c r="Q3895" i="2"/>
  <c r="U3895" i="2" s="1"/>
  <c r="Q3894" i="2"/>
  <c r="U3894" i="2" s="1"/>
  <c r="Q3893" i="2"/>
  <c r="U3893" i="2" s="1"/>
  <c r="Q3892" i="2"/>
  <c r="U3892" i="2" s="1"/>
  <c r="Q3891" i="2"/>
  <c r="U3891" i="2" s="1"/>
  <c r="Q3890" i="2"/>
  <c r="U3890" i="2" s="1"/>
  <c r="Q3889" i="2"/>
  <c r="U3889" i="2" s="1"/>
  <c r="Q3888" i="2"/>
  <c r="U3888" i="2" s="1"/>
  <c r="Q3813" i="2"/>
  <c r="U3813" i="2" s="1"/>
  <c r="Q3812" i="2"/>
  <c r="U3812" i="2" s="1"/>
  <c r="Q3811" i="2"/>
  <c r="U3811" i="2" s="1"/>
  <c r="Q3810" i="2"/>
  <c r="U3810" i="2" s="1"/>
  <c r="Q3809" i="2"/>
  <c r="U3809" i="2" s="1"/>
  <c r="Q3808" i="2"/>
  <c r="U3808" i="2" s="1"/>
  <c r="Q3807" i="2"/>
  <c r="U3807" i="2" s="1"/>
  <c r="Q3806" i="2"/>
  <c r="U3806" i="2" s="1"/>
  <c r="Q3805" i="2"/>
  <c r="U3805" i="2" s="1"/>
  <c r="Q3804" i="2"/>
  <c r="U3804" i="2" s="1"/>
  <c r="Q3803" i="2"/>
  <c r="U3803" i="2" s="1"/>
  <c r="Q3802" i="2"/>
  <c r="U3802" i="2" s="1"/>
  <c r="Q3801" i="2"/>
  <c r="U3801" i="2" s="1"/>
  <c r="Q3800" i="2"/>
  <c r="U3800" i="2" s="1"/>
  <c r="Q3799" i="2"/>
  <c r="U3799" i="2" s="1"/>
  <c r="Q3798" i="2"/>
  <c r="U3798" i="2" s="1"/>
  <c r="Q3797" i="2"/>
  <c r="U3797" i="2" s="1"/>
  <c r="Q3796" i="2"/>
  <c r="U3796" i="2" s="1"/>
  <c r="Q3795" i="2"/>
  <c r="U3795" i="2" s="1"/>
  <c r="Q3794" i="2"/>
  <c r="U3794" i="2" s="1"/>
  <c r="Q3793" i="2"/>
  <c r="U3793" i="2" s="1"/>
  <c r="Q3792" i="2"/>
  <c r="U3792" i="2" s="1"/>
  <c r="Q3791" i="2"/>
  <c r="U3791" i="2" s="1"/>
  <c r="Q3790" i="2"/>
  <c r="U3790" i="2" s="1"/>
  <c r="Q3789" i="2"/>
  <c r="U3789" i="2" s="1"/>
  <c r="Q3788" i="2"/>
  <c r="U3788" i="2" s="1"/>
  <c r="Q3787" i="2"/>
  <c r="U3787" i="2" s="1"/>
  <c r="Q3786" i="2"/>
  <c r="U3786" i="2" s="1"/>
  <c r="Q3785" i="2"/>
  <c r="U3785" i="2" s="1"/>
  <c r="Q3784" i="2"/>
  <c r="U3784" i="2" s="1"/>
  <c r="Q3783" i="2"/>
  <c r="U3783" i="2" s="1"/>
  <c r="Q3782" i="2"/>
  <c r="U3782" i="2" s="1"/>
  <c r="Q3781" i="2"/>
  <c r="U3781" i="2" s="1"/>
  <c r="Q3780" i="2"/>
  <c r="U3780" i="2" s="1"/>
  <c r="Q3779" i="2"/>
  <c r="U3779" i="2" s="1"/>
  <c r="Q3778" i="2"/>
  <c r="U3778" i="2" s="1"/>
  <c r="Q3777" i="2"/>
  <c r="U3777" i="2" s="1"/>
  <c r="Q4220" i="2"/>
  <c r="U4220" i="2" s="1"/>
  <c r="Q4219" i="2"/>
  <c r="U4219" i="2" s="1"/>
  <c r="Q4218" i="2"/>
  <c r="U4218" i="2" s="1"/>
  <c r="Q4217" i="2"/>
  <c r="U4217" i="2" s="1"/>
  <c r="Q4216" i="2"/>
  <c r="U4216" i="2" s="1"/>
  <c r="Q4215" i="2"/>
  <c r="U4215" i="2" s="1"/>
  <c r="Q4214" i="2"/>
  <c r="U4214" i="2" s="1"/>
  <c r="Q4213" i="2"/>
  <c r="U4213" i="2" s="1"/>
  <c r="Q4212" i="2"/>
  <c r="U4212" i="2" s="1"/>
  <c r="Q4211" i="2"/>
  <c r="U4211" i="2" s="1"/>
  <c r="Q4210" i="2"/>
  <c r="U4210" i="2" s="1"/>
  <c r="Q4209" i="2"/>
  <c r="U4209" i="2" s="1"/>
  <c r="Q4208" i="2"/>
  <c r="U4208" i="2" s="1"/>
  <c r="Q4207" i="2"/>
  <c r="U4207" i="2" s="1"/>
  <c r="Q4206" i="2"/>
  <c r="U4206" i="2" s="1"/>
  <c r="Q4205" i="2"/>
  <c r="U4205" i="2" s="1"/>
  <c r="Q4204" i="2"/>
  <c r="U4204" i="2" s="1"/>
  <c r="Q4203" i="2"/>
  <c r="U4203" i="2" s="1"/>
  <c r="Q4202" i="2"/>
  <c r="U4202" i="2" s="1"/>
  <c r="Q4201" i="2"/>
  <c r="U4201" i="2" s="1"/>
  <c r="Q4200" i="2"/>
  <c r="U4200" i="2" s="1"/>
  <c r="Q4199" i="2"/>
  <c r="U4199" i="2" s="1"/>
  <c r="Q4198" i="2"/>
  <c r="U4198" i="2" s="1"/>
  <c r="Q4197" i="2"/>
  <c r="U4197" i="2" s="1"/>
  <c r="Q4196" i="2"/>
  <c r="U4196" i="2" s="1"/>
  <c r="Q4195" i="2"/>
  <c r="U4195" i="2" s="1"/>
  <c r="Q4194" i="2"/>
  <c r="U4194" i="2" s="1"/>
  <c r="Q4193" i="2"/>
  <c r="U4193" i="2" s="1"/>
  <c r="Q4192" i="2"/>
  <c r="U4192" i="2" s="1"/>
  <c r="Q4191" i="2"/>
  <c r="U4191" i="2" s="1"/>
  <c r="Q4190" i="2"/>
  <c r="U4190" i="2" s="1"/>
  <c r="Q4189" i="2"/>
  <c r="U4189" i="2" s="1"/>
  <c r="Q4188" i="2"/>
  <c r="U4188" i="2" s="1"/>
  <c r="Q4187" i="2"/>
  <c r="U4187" i="2" s="1"/>
  <c r="Q4186" i="2"/>
  <c r="U4186" i="2" s="1"/>
  <c r="Q4185" i="2"/>
  <c r="U4185" i="2" s="1"/>
  <c r="Q4184" i="2"/>
  <c r="U4184" i="2" s="1"/>
  <c r="Q4331" i="2"/>
  <c r="U4331" i="2" s="1"/>
  <c r="Q4330" i="2"/>
  <c r="U4330" i="2" s="1"/>
  <c r="Q4329" i="2"/>
  <c r="U4329" i="2" s="1"/>
  <c r="Q4328" i="2"/>
  <c r="U4328" i="2" s="1"/>
  <c r="Q4327" i="2"/>
  <c r="U4327" i="2" s="1"/>
  <c r="Q4326" i="2"/>
  <c r="U4326" i="2" s="1"/>
  <c r="Q4325" i="2"/>
  <c r="U4325" i="2" s="1"/>
  <c r="Q4324" i="2"/>
  <c r="U4324" i="2" s="1"/>
  <c r="Q4323" i="2"/>
  <c r="U4323" i="2" s="1"/>
  <c r="Q4322" i="2"/>
  <c r="U4322" i="2" s="1"/>
  <c r="Q4321" i="2"/>
  <c r="U4321" i="2" s="1"/>
  <c r="Q4320" i="2"/>
  <c r="U4320" i="2" s="1"/>
  <c r="Q4319" i="2"/>
  <c r="U4319" i="2" s="1"/>
  <c r="Q4318" i="2"/>
  <c r="U4318" i="2" s="1"/>
  <c r="Q4317" i="2"/>
  <c r="U4317" i="2" s="1"/>
  <c r="Q4316" i="2"/>
  <c r="U4316" i="2" s="1"/>
  <c r="Q4315" i="2"/>
  <c r="U4315" i="2" s="1"/>
  <c r="Q4314" i="2"/>
  <c r="U4314" i="2" s="1"/>
  <c r="Q4313" i="2"/>
  <c r="U4313" i="2" s="1"/>
  <c r="Q4312" i="2"/>
  <c r="U4312" i="2" s="1"/>
  <c r="Q4311" i="2"/>
  <c r="U4311" i="2" s="1"/>
  <c r="Q4310" i="2"/>
  <c r="U4310" i="2" s="1"/>
  <c r="Q4309" i="2"/>
  <c r="U4309" i="2" s="1"/>
  <c r="Q4308" i="2"/>
  <c r="U4308" i="2" s="1"/>
  <c r="Q4307" i="2"/>
  <c r="U4307" i="2" s="1"/>
  <c r="Q4306" i="2"/>
  <c r="U4306" i="2" s="1"/>
  <c r="Q4305" i="2"/>
  <c r="U4305" i="2" s="1"/>
  <c r="Q4304" i="2"/>
  <c r="U4304" i="2" s="1"/>
  <c r="Q4303" i="2"/>
  <c r="U4303" i="2" s="1"/>
  <c r="Q4302" i="2"/>
  <c r="U4302" i="2" s="1"/>
  <c r="Q4301" i="2"/>
  <c r="U4301" i="2" s="1"/>
  <c r="Q4300" i="2"/>
  <c r="U4300" i="2" s="1"/>
  <c r="Q4299" i="2"/>
  <c r="U4299" i="2" s="1"/>
  <c r="Q4298" i="2"/>
  <c r="U4298" i="2" s="1"/>
  <c r="Q4297" i="2"/>
  <c r="U4297" i="2" s="1"/>
  <c r="Q4296" i="2"/>
  <c r="U4296" i="2" s="1"/>
  <c r="Q4295" i="2"/>
  <c r="U4295" i="2" s="1"/>
  <c r="Q3739" i="2"/>
  <c r="U3739" i="2" s="1"/>
  <c r="Q3738" i="2"/>
  <c r="U3738" i="2" s="1"/>
  <c r="Q3737" i="2"/>
  <c r="U3737" i="2" s="1"/>
  <c r="Q3736" i="2"/>
  <c r="U3736" i="2" s="1"/>
  <c r="Q3735" i="2"/>
  <c r="U3735" i="2" s="1"/>
  <c r="Q3734" i="2"/>
  <c r="U3734" i="2" s="1"/>
  <c r="Q3733" i="2"/>
  <c r="U3733" i="2" s="1"/>
  <c r="Q3732" i="2"/>
  <c r="U3732" i="2" s="1"/>
  <c r="Q3731" i="2"/>
  <c r="U3731" i="2" s="1"/>
  <c r="Q3730" i="2"/>
  <c r="U3730" i="2" s="1"/>
  <c r="Q3729" i="2"/>
  <c r="U3729" i="2" s="1"/>
  <c r="Q3728" i="2"/>
  <c r="U3728" i="2" s="1"/>
  <c r="Q3727" i="2"/>
  <c r="U3727" i="2" s="1"/>
  <c r="Q3726" i="2"/>
  <c r="U3726" i="2" s="1"/>
  <c r="Q3725" i="2"/>
  <c r="U3725" i="2" s="1"/>
  <c r="Q3724" i="2"/>
  <c r="U3724" i="2" s="1"/>
  <c r="Q3723" i="2"/>
  <c r="U3723" i="2" s="1"/>
  <c r="Q3722" i="2"/>
  <c r="U3722" i="2" s="1"/>
  <c r="Q3721" i="2"/>
  <c r="U3721" i="2" s="1"/>
  <c r="Q3720" i="2"/>
  <c r="U3720" i="2" s="1"/>
  <c r="Q3719" i="2"/>
  <c r="U3719" i="2" s="1"/>
  <c r="Q3718" i="2"/>
  <c r="U3718" i="2" s="1"/>
  <c r="Q3717" i="2"/>
  <c r="U3717" i="2" s="1"/>
  <c r="Q3716" i="2"/>
  <c r="U3716" i="2" s="1"/>
  <c r="Q3715" i="2"/>
  <c r="U3715" i="2" s="1"/>
  <c r="Q3714" i="2"/>
  <c r="U3714" i="2" s="1"/>
  <c r="Q3713" i="2"/>
  <c r="U3713" i="2" s="1"/>
  <c r="Q3712" i="2"/>
  <c r="U3712" i="2" s="1"/>
  <c r="Q3711" i="2"/>
  <c r="U3711" i="2" s="1"/>
  <c r="Q3710" i="2"/>
  <c r="U3710" i="2" s="1"/>
  <c r="Q3709" i="2"/>
  <c r="U3709" i="2" s="1"/>
  <c r="Q3708" i="2"/>
  <c r="U3708" i="2" s="1"/>
  <c r="Q3707" i="2"/>
  <c r="U3707" i="2" s="1"/>
  <c r="Q3706" i="2"/>
  <c r="U3706" i="2" s="1"/>
  <c r="Q3705" i="2"/>
  <c r="U3705" i="2" s="1"/>
  <c r="Q3704" i="2"/>
  <c r="U3704" i="2" s="1"/>
  <c r="Q3703" i="2"/>
  <c r="U3703" i="2" s="1"/>
  <c r="Q3480" i="2"/>
  <c r="U3480" i="2" s="1"/>
  <c r="Q3479" i="2"/>
  <c r="U3479" i="2" s="1"/>
  <c r="Q3478" i="2"/>
  <c r="U3478" i="2" s="1"/>
  <c r="Q3477" i="2"/>
  <c r="U3477" i="2" s="1"/>
  <c r="Q3476" i="2"/>
  <c r="U3476" i="2" s="1"/>
  <c r="Q3475" i="2"/>
  <c r="U3475" i="2" s="1"/>
  <c r="Q3474" i="2"/>
  <c r="U3474" i="2" s="1"/>
  <c r="Q3473" i="2"/>
  <c r="U3473" i="2" s="1"/>
  <c r="Q3472" i="2"/>
  <c r="U3472" i="2" s="1"/>
  <c r="Q3471" i="2"/>
  <c r="U3471" i="2" s="1"/>
  <c r="Q3470" i="2"/>
  <c r="U3470" i="2" s="1"/>
  <c r="Q3469" i="2"/>
  <c r="U3469" i="2" s="1"/>
  <c r="Q3468" i="2"/>
  <c r="U3468" i="2" s="1"/>
  <c r="Q3467" i="2"/>
  <c r="U3467" i="2" s="1"/>
  <c r="Q3466" i="2"/>
  <c r="U3466" i="2" s="1"/>
  <c r="Q3465" i="2"/>
  <c r="U3465" i="2" s="1"/>
  <c r="Q3464" i="2"/>
  <c r="U3464" i="2" s="1"/>
  <c r="Q3463" i="2"/>
  <c r="U3463" i="2" s="1"/>
  <c r="Q3462" i="2"/>
  <c r="U3462" i="2" s="1"/>
  <c r="Q3461" i="2"/>
  <c r="U3461" i="2" s="1"/>
  <c r="Q3460" i="2"/>
  <c r="U3460" i="2" s="1"/>
  <c r="Q3459" i="2"/>
  <c r="U3459" i="2" s="1"/>
  <c r="Q3458" i="2"/>
  <c r="U3458" i="2" s="1"/>
  <c r="Q3457" i="2"/>
  <c r="U3457" i="2" s="1"/>
  <c r="Q3456" i="2"/>
  <c r="U3456" i="2" s="1"/>
  <c r="Q3455" i="2"/>
  <c r="U3455" i="2" s="1"/>
  <c r="Q3454" i="2"/>
  <c r="U3454" i="2" s="1"/>
  <c r="Q3453" i="2"/>
  <c r="U3453" i="2" s="1"/>
  <c r="Q3452" i="2"/>
  <c r="U3452" i="2" s="1"/>
  <c r="Q3451" i="2"/>
  <c r="U3451" i="2" s="1"/>
  <c r="Q3450" i="2"/>
  <c r="U3450" i="2" s="1"/>
  <c r="Q3449" i="2"/>
  <c r="U3449" i="2" s="1"/>
  <c r="Q3448" i="2"/>
  <c r="U3448" i="2" s="1"/>
  <c r="Q3447" i="2"/>
  <c r="U3447" i="2" s="1"/>
  <c r="Q3446" i="2"/>
  <c r="U3446" i="2" s="1"/>
  <c r="Q3445" i="2"/>
  <c r="U3445" i="2" s="1"/>
  <c r="Q3444" i="2"/>
  <c r="U3444" i="2" s="1"/>
  <c r="Q3702" i="2"/>
  <c r="U3702" i="2" s="1"/>
  <c r="Q3701" i="2"/>
  <c r="U3701" i="2" s="1"/>
  <c r="Q3700" i="2"/>
  <c r="U3700" i="2" s="1"/>
  <c r="Q3699" i="2"/>
  <c r="U3699" i="2" s="1"/>
  <c r="Q3698" i="2"/>
  <c r="U3698" i="2" s="1"/>
  <c r="Q3697" i="2"/>
  <c r="U3697" i="2" s="1"/>
  <c r="Q3696" i="2"/>
  <c r="U3696" i="2" s="1"/>
  <c r="Q3695" i="2"/>
  <c r="U3695" i="2" s="1"/>
  <c r="Q3694" i="2"/>
  <c r="U3694" i="2" s="1"/>
  <c r="Q3693" i="2"/>
  <c r="U3693" i="2" s="1"/>
  <c r="Q3692" i="2"/>
  <c r="U3692" i="2" s="1"/>
  <c r="Q3691" i="2"/>
  <c r="U3691" i="2" s="1"/>
  <c r="Q3690" i="2"/>
  <c r="U3690" i="2" s="1"/>
  <c r="Q3689" i="2"/>
  <c r="U3689" i="2" s="1"/>
  <c r="Q3688" i="2"/>
  <c r="U3688" i="2" s="1"/>
  <c r="Q3687" i="2"/>
  <c r="U3687" i="2" s="1"/>
  <c r="Q3686" i="2"/>
  <c r="U3686" i="2" s="1"/>
  <c r="Q3685" i="2"/>
  <c r="U3685" i="2" s="1"/>
  <c r="Q3684" i="2"/>
  <c r="U3684" i="2" s="1"/>
  <c r="Q3683" i="2"/>
  <c r="U3683" i="2" s="1"/>
  <c r="Q3682" i="2"/>
  <c r="U3682" i="2" s="1"/>
  <c r="Q3681" i="2"/>
  <c r="U3681" i="2" s="1"/>
  <c r="Q3680" i="2"/>
  <c r="U3680" i="2" s="1"/>
  <c r="Q3679" i="2"/>
  <c r="U3679" i="2" s="1"/>
  <c r="Q3678" i="2"/>
  <c r="U3678" i="2" s="1"/>
  <c r="Q3677" i="2"/>
  <c r="U3677" i="2" s="1"/>
  <c r="Q3676" i="2"/>
  <c r="U3676" i="2" s="1"/>
  <c r="Q3675" i="2"/>
  <c r="U3675" i="2" s="1"/>
  <c r="Q3674" i="2"/>
  <c r="U3674" i="2" s="1"/>
  <c r="Q3673" i="2"/>
  <c r="U3673" i="2" s="1"/>
  <c r="Q3672" i="2"/>
  <c r="U3672" i="2" s="1"/>
  <c r="Q3671" i="2"/>
  <c r="U3671" i="2" s="1"/>
  <c r="Q3670" i="2"/>
  <c r="U3670" i="2" s="1"/>
  <c r="Q3669" i="2"/>
  <c r="U3669" i="2" s="1"/>
  <c r="Q3668" i="2"/>
  <c r="U3668" i="2" s="1"/>
  <c r="Q3667" i="2"/>
  <c r="U3667" i="2" s="1"/>
  <c r="Q3666" i="2"/>
  <c r="U3666" i="2" s="1"/>
  <c r="Q3665" i="2"/>
  <c r="U3665" i="2" s="1"/>
  <c r="Q3664" i="2"/>
  <c r="U3664" i="2" s="1"/>
  <c r="Q3663" i="2"/>
  <c r="U3663" i="2" s="1"/>
  <c r="Q3662" i="2"/>
  <c r="U3662" i="2" s="1"/>
  <c r="Q3661" i="2"/>
  <c r="U3661" i="2" s="1"/>
  <c r="Q3660" i="2"/>
  <c r="U3660" i="2" s="1"/>
  <c r="Q3659" i="2"/>
  <c r="U3659" i="2" s="1"/>
  <c r="Q3658" i="2"/>
  <c r="U3658" i="2" s="1"/>
  <c r="Q3657" i="2"/>
  <c r="U3657" i="2" s="1"/>
  <c r="Q3656" i="2"/>
  <c r="U3656" i="2" s="1"/>
  <c r="Q3655" i="2"/>
  <c r="U3655" i="2" s="1"/>
  <c r="Q3654" i="2"/>
  <c r="U3654" i="2" s="1"/>
  <c r="Q3653" i="2"/>
  <c r="U3653" i="2" s="1"/>
  <c r="Q3652" i="2"/>
  <c r="U3652" i="2" s="1"/>
  <c r="Q3651" i="2"/>
  <c r="U3651" i="2" s="1"/>
  <c r="Q3650" i="2"/>
  <c r="U3650" i="2" s="1"/>
  <c r="Q3649" i="2"/>
  <c r="U3649" i="2" s="1"/>
  <c r="Q3648" i="2"/>
  <c r="U3648" i="2" s="1"/>
  <c r="Q3647" i="2"/>
  <c r="U3647" i="2" s="1"/>
  <c r="Q3646" i="2"/>
  <c r="U3646" i="2" s="1"/>
  <c r="Q3645" i="2"/>
  <c r="U3645" i="2" s="1"/>
  <c r="Q3644" i="2"/>
  <c r="U3644" i="2" s="1"/>
  <c r="Q3643" i="2"/>
  <c r="U3643" i="2" s="1"/>
  <c r="Q3642" i="2"/>
  <c r="U3642" i="2" s="1"/>
  <c r="Q3641" i="2"/>
  <c r="U3641" i="2" s="1"/>
  <c r="Q3640" i="2"/>
  <c r="U3640" i="2" s="1"/>
  <c r="Q3639" i="2"/>
  <c r="U3639" i="2" s="1"/>
  <c r="Q3638" i="2"/>
  <c r="U3638" i="2" s="1"/>
  <c r="Q3637" i="2"/>
  <c r="U3637" i="2" s="1"/>
  <c r="Q3636" i="2"/>
  <c r="U3636" i="2" s="1"/>
  <c r="Q3635" i="2"/>
  <c r="U3635" i="2" s="1"/>
  <c r="Q3634" i="2"/>
  <c r="U3634" i="2" s="1"/>
  <c r="Q3633" i="2"/>
  <c r="U3633" i="2" s="1"/>
  <c r="Q3632" i="2"/>
  <c r="U3632" i="2" s="1"/>
  <c r="Q3631" i="2"/>
  <c r="U3631" i="2" s="1"/>
  <c r="Q3630" i="2"/>
  <c r="U3630" i="2" s="1"/>
  <c r="Q3629" i="2"/>
  <c r="U3629" i="2" s="1"/>
  <c r="Q3554" i="2"/>
  <c r="U3554" i="2" s="1"/>
  <c r="Q3553" i="2"/>
  <c r="U3553" i="2" s="1"/>
  <c r="Q3552" i="2"/>
  <c r="U3552" i="2" s="1"/>
  <c r="Q3551" i="2"/>
  <c r="U3551" i="2" s="1"/>
  <c r="Q3550" i="2"/>
  <c r="U3550" i="2" s="1"/>
  <c r="Q3549" i="2"/>
  <c r="U3549" i="2" s="1"/>
  <c r="Q3548" i="2"/>
  <c r="U3548" i="2" s="1"/>
  <c r="Q3547" i="2"/>
  <c r="U3547" i="2" s="1"/>
  <c r="Q3546" i="2"/>
  <c r="U3546" i="2" s="1"/>
  <c r="Q3545" i="2"/>
  <c r="U3545" i="2" s="1"/>
  <c r="Q3544" i="2"/>
  <c r="U3544" i="2" s="1"/>
  <c r="Q3543" i="2"/>
  <c r="U3543" i="2" s="1"/>
  <c r="Q3542" i="2"/>
  <c r="U3542" i="2" s="1"/>
  <c r="Q3541" i="2"/>
  <c r="U3541" i="2" s="1"/>
  <c r="Q3540" i="2"/>
  <c r="U3540" i="2" s="1"/>
  <c r="Q3539" i="2"/>
  <c r="U3539" i="2" s="1"/>
  <c r="Q3538" i="2"/>
  <c r="U3538" i="2" s="1"/>
  <c r="Q3537" i="2"/>
  <c r="U3537" i="2" s="1"/>
  <c r="Q3536" i="2"/>
  <c r="U3536" i="2" s="1"/>
  <c r="Q3535" i="2"/>
  <c r="U3535" i="2" s="1"/>
  <c r="Q3534" i="2"/>
  <c r="U3534" i="2" s="1"/>
  <c r="Q3533" i="2"/>
  <c r="U3533" i="2" s="1"/>
  <c r="Q3532" i="2"/>
  <c r="U3532" i="2" s="1"/>
  <c r="Q3531" i="2"/>
  <c r="U3531" i="2" s="1"/>
  <c r="Q3530" i="2"/>
  <c r="U3530" i="2" s="1"/>
  <c r="Q3529" i="2"/>
  <c r="U3529" i="2" s="1"/>
  <c r="Q3528" i="2"/>
  <c r="U3528" i="2" s="1"/>
  <c r="Q3527" i="2"/>
  <c r="U3527" i="2" s="1"/>
  <c r="Q3526" i="2"/>
  <c r="U3526" i="2" s="1"/>
  <c r="Q3525" i="2"/>
  <c r="U3525" i="2" s="1"/>
  <c r="Q3524" i="2"/>
  <c r="U3524" i="2" s="1"/>
  <c r="Q3523" i="2"/>
  <c r="U3523" i="2" s="1"/>
  <c r="Q3522" i="2"/>
  <c r="U3522" i="2" s="1"/>
  <c r="Q3521" i="2"/>
  <c r="U3521" i="2" s="1"/>
  <c r="Q3520" i="2"/>
  <c r="U3520" i="2" s="1"/>
  <c r="Q3519" i="2"/>
  <c r="U3519" i="2" s="1"/>
  <c r="Q3518" i="2"/>
  <c r="U3518" i="2" s="1"/>
  <c r="Q5885" i="2"/>
  <c r="U5885" i="2" s="1"/>
  <c r="Q5884" i="2"/>
  <c r="U5884" i="2" s="1"/>
  <c r="Q5883" i="2"/>
  <c r="U5883" i="2" s="1"/>
  <c r="Q5882" i="2"/>
  <c r="U5882" i="2" s="1"/>
  <c r="Q5881" i="2"/>
  <c r="U5881" i="2" s="1"/>
  <c r="Q5880" i="2"/>
  <c r="U5880" i="2" s="1"/>
  <c r="Q5879" i="2"/>
  <c r="U5879" i="2" s="1"/>
  <c r="Q5878" i="2"/>
  <c r="U5878" i="2" s="1"/>
  <c r="Q5877" i="2"/>
  <c r="U5877" i="2" s="1"/>
  <c r="Q5876" i="2"/>
  <c r="U5876" i="2" s="1"/>
  <c r="Q5875" i="2"/>
  <c r="U5875" i="2" s="1"/>
  <c r="Q5874" i="2"/>
  <c r="U5874" i="2" s="1"/>
  <c r="Q5873" i="2"/>
  <c r="U5873" i="2" s="1"/>
  <c r="Q5872" i="2"/>
  <c r="U5872" i="2" s="1"/>
  <c r="Q5871" i="2"/>
  <c r="U5871" i="2" s="1"/>
  <c r="Q5870" i="2"/>
  <c r="U5870" i="2" s="1"/>
  <c r="Q5869" i="2"/>
  <c r="U5869" i="2" s="1"/>
  <c r="Q5868" i="2"/>
  <c r="U5868" i="2" s="1"/>
  <c r="Q5867" i="2"/>
  <c r="U5867" i="2" s="1"/>
  <c r="Q5866" i="2"/>
  <c r="U5866" i="2" s="1"/>
  <c r="Q5865" i="2"/>
  <c r="U5865" i="2" s="1"/>
  <c r="Q5864" i="2"/>
  <c r="U5864" i="2" s="1"/>
  <c r="Q5863" i="2"/>
  <c r="U5863" i="2" s="1"/>
  <c r="Q5862" i="2"/>
  <c r="U5862" i="2" s="1"/>
  <c r="Q5861" i="2"/>
  <c r="U5861" i="2" s="1"/>
  <c r="Q5860" i="2"/>
  <c r="U5860" i="2" s="1"/>
  <c r="Q5859" i="2"/>
  <c r="U5859" i="2" s="1"/>
  <c r="Q5858" i="2"/>
  <c r="U5858" i="2" s="1"/>
  <c r="Q5857" i="2"/>
  <c r="U5857" i="2" s="1"/>
  <c r="Q5856" i="2"/>
  <c r="U5856" i="2" s="1"/>
  <c r="Q5855" i="2"/>
  <c r="U5855" i="2" s="1"/>
  <c r="Q5854" i="2"/>
  <c r="U5854" i="2" s="1"/>
  <c r="Q5853" i="2"/>
  <c r="Q5852" i="2"/>
  <c r="U5852" i="2" s="1"/>
  <c r="Q5851" i="2"/>
  <c r="U5851" i="2" s="1"/>
  <c r="Q5850" i="2"/>
  <c r="U5850" i="2" s="1"/>
  <c r="Q5849" i="2"/>
  <c r="U5849" i="2" s="1"/>
  <c r="Q5959" i="2"/>
  <c r="U5959" i="2" s="1"/>
  <c r="Q5958" i="2"/>
  <c r="U5958" i="2" s="1"/>
  <c r="Q5957" i="2"/>
  <c r="U5957" i="2" s="1"/>
  <c r="Q5956" i="2"/>
  <c r="U5956" i="2" s="1"/>
  <c r="Q5955" i="2"/>
  <c r="U5955" i="2" s="1"/>
  <c r="Q5954" i="2"/>
  <c r="U5954" i="2" s="1"/>
  <c r="Q5953" i="2"/>
  <c r="U5953" i="2" s="1"/>
  <c r="Q5952" i="2"/>
  <c r="U5952" i="2" s="1"/>
  <c r="Q5951" i="2"/>
  <c r="U5951" i="2" s="1"/>
  <c r="Q5950" i="2"/>
  <c r="U5950" i="2" s="1"/>
  <c r="Q5949" i="2"/>
  <c r="U5949" i="2" s="1"/>
  <c r="Q5948" i="2"/>
  <c r="U5948" i="2" s="1"/>
  <c r="Q5947" i="2"/>
  <c r="U5947" i="2" s="1"/>
  <c r="Q5946" i="2"/>
  <c r="U5946" i="2" s="1"/>
  <c r="Q5945" i="2"/>
  <c r="U5945" i="2" s="1"/>
  <c r="Q5944" i="2"/>
  <c r="U5944" i="2" s="1"/>
  <c r="Q5943" i="2"/>
  <c r="U5943" i="2" s="1"/>
  <c r="Q5942" i="2"/>
  <c r="U5942" i="2" s="1"/>
  <c r="Q5941" i="2"/>
  <c r="U5941" i="2" s="1"/>
  <c r="Q5940" i="2"/>
  <c r="U5940" i="2" s="1"/>
  <c r="Q5939" i="2"/>
  <c r="U5939" i="2" s="1"/>
  <c r="Q5938" i="2"/>
  <c r="U5938" i="2" s="1"/>
  <c r="Q5937" i="2"/>
  <c r="U5937" i="2" s="1"/>
  <c r="Q5936" i="2"/>
  <c r="U5936" i="2" s="1"/>
  <c r="Q5935" i="2"/>
  <c r="U5935" i="2" s="1"/>
  <c r="Q5934" i="2"/>
  <c r="U5934" i="2" s="1"/>
  <c r="Q5933" i="2"/>
  <c r="U5933" i="2" s="1"/>
  <c r="Q5932" i="2"/>
  <c r="U5932" i="2" s="1"/>
  <c r="Q5931" i="2"/>
  <c r="U5931" i="2" s="1"/>
  <c r="Q5930" i="2"/>
  <c r="U5930" i="2" s="1"/>
  <c r="Q5929" i="2"/>
  <c r="U5929" i="2" s="1"/>
  <c r="Q5928" i="2"/>
  <c r="U5928" i="2" s="1"/>
  <c r="Q5927" i="2"/>
  <c r="U5927" i="2" s="1"/>
  <c r="Q5926" i="2"/>
  <c r="U5926" i="2" s="1"/>
  <c r="Q5925" i="2"/>
  <c r="U5925" i="2" s="1"/>
  <c r="Q5924" i="2"/>
  <c r="U5924" i="2" s="1"/>
  <c r="Q5923" i="2"/>
  <c r="U5923" i="2" s="1"/>
  <c r="Q3628" i="2"/>
  <c r="U3628" i="2" s="1"/>
  <c r="Q3627" i="2"/>
  <c r="U3627" i="2" s="1"/>
  <c r="Q3626" i="2"/>
  <c r="U3626" i="2" s="1"/>
  <c r="Q3625" i="2"/>
  <c r="U3625" i="2" s="1"/>
  <c r="Q3624" i="2"/>
  <c r="U3624" i="2" s="1"/>
  <c r="Q3623" i="2"/>
  <c r="U3623" i="2" s="1"/>
  <c r="Q3622" i="2"/>
  <c r="U3622" i="2" s="1"/>
  <c r="Q3621" i="2"/>
  <c r="U3621" i="2" s="1"/>
  <c r="Q3620" i="2"/>
  <c r="U3620" i="2" s="1"/>
  <c r="Q3619" i="2"/>
  <c r="U3619" i="2" s="1"/>
  <c r="Q3618" i="2"/>
  <c r="U3618" i="2" s="1"/>
  <c r="Q3617" i="2"/>
  <c r="U3617" i="2" s="1"/>
  <c r="Q3616" i="2"/>
  <c r="U3616" i="2" s="1"/>
  <c r="Q3615" i="2"/>
  <c r="U3615" i="2" s="1"/>
  <c r="Q3614" i="2"/>
  <c r="U3614" i="2" s="1"/>
  <c r="Q3613" i="2"/>
  <c r="U3613" i="2" s="1"/>
  <c r="Q3612" i="2"/>
  <c r="U3612" i="2" s="1"/>
  <c r="Q3611" i="2"/>
  <c r="U3611" i="2" s="1"/>
  <c r="Q3610" i="2"/>
  <c r="U3610" i="2" s="1"/>
  <c r="Q3609" i="2"/>
  <c r="U3609" i="2" s="1"/>
  <c r="Q3608" i="2"/>
  <c r="U3608" i="2" s="1"/>
  <c r="Q3607" i="2"/>
  <c r="U3607" i="2" s="1"/>
  <c r="Q3606" i="2"/>
  <c r="U3606" i="2" s="1"/>
  <c r="Q3605" i="2"/>
  <c r="U3605" i="2" s="1"/>
  <c r="Q3604" i="2"/>
  <c r="U3604" i="2" s="1"/>
  <c r="Q3603" i="2"/>
  <c r="U3603" i="2" s="1"/>
  <c r="Q3602" i="2"/>
  <c r="U3602" i="2" s="1"/>
  <c r="Q3601" i="2"/>
  <c r="U3601" i="2" s="1"/>
  <c r="Q3600" i="2"/>
  <c r="U3600" i="2" s="1"/>
  <c r="Q3599" i="2"/>
  <c r="U3599" i="2" s="1"/>
  <c r="Q3598" i="2"/>
  <c r="U3598" i="2" s="1"/>
  <c r="Q3597" i="2"/>
  <c r="U3597" i="2" s="1"/>
  <c r="Q3596" i="2"/>
  <c r="U3596" i="2" s="1"/>
  <c r="Q3595" i="2"/>
  <c r="U3595" i="2" s="1"/>
  <c r="Q3594" i="2"/>
  <c r="U3594" i="2" s="1"/>
  <c r="Q3593" i="2"/>
  <c r="U3593" i="2" s="1"/>
  <c r="Q3592" i="2"/>
  <c r="U3592" i="2" s="1"/>
  <c r="Q3591" i="2"/>
  <c r="U3591" i="2" s="1"/>
  <c r="Q3590" i="2"/>
  <c r="U3590" i="2" s="1"/>
  <c r="Q3589" i="2"/>
  <c r="U3589" i="2" s="1"/>
  <c r="Q3588" i="2"/>
  <c r="U3588" i="2" s="1"/>
  <c r="Q3587" i="2"/>
  <c r="U3587" i="2" s="1"/>
  <c r="Q3586" i="2"/>
  <c r="U3586" i="2" s="1"/>
  <c r="Q3585" i="2"/>
  <c r="U3585" i="2" s="1"/>
  <c r="Q3584" i="2"/>
  <c r="U3584" i="2" s="1"/>
  <c r="Q3583" i="2"/>
  <c r="U3583" i="2" s="1"/>
  <c r="Q3582" i="2"/>
  <c r="U3582" i="2" s="1"/>
  <c r="Q3581" i="2"/>
  <c r="U3581" i="2" s="1"/>
  <c r="Q3580" i="2"/>
  <c r="U3580" i="2" s="1"/>
  <c r="Q3579" i="2"/>
  <c r="U3579" i="2" s="1"/>
  <c r="Q3578" i="2"/>
  <c r="U3578" i="2" s="1"/>
  <c r="Q3577" i="2"/>
  <c r="U3577" i="2" s="1"/>
  <c r="Q3576" i="2"/>
  <c r="U3576" i="2" s="1"/>
  <c r="Q3575" i="2"/>
  <c r="U3575" i="2" s="1"/>
  <c r="Q3574" i="2"/>
  <c r="U3574" i="2" s="1"/>
  <c r="Q3573" i="2"/>
  <c r="U3573" i="2" s="1"/>
  <c r="Q3572" i="2"/>
  <c r="U3572" i="2" s="1"/>
  <c r="Q3571" i="2"/>
  <c r="U3571" i="2" s="1"/>
  <c r="Q3570" i="2"/>
  <c r="U3570" i="2" s="1"/>
  <c r="Q3569" i="2"/>
  <c r="U3569" i="2" s="1"/>
  <c r="Q3568" i="2"/>
  <c r="U3568" i="2" s="1"/>
  <c r="Q3567" i="2"/>
  <c r="U3567" i="2" s="1"/>
  <c r="Q3566" i="2"/>
  <c r="U3566" i="2" s="1"/>
  <c r="Q3565" i="2"/>
  <c r="U3565" i="2" s="1"/>
  <c r="Q3564" i="2"/>
  <c r="U3564" i="2" s="1"/>
  <c r="Q3563" i="2"/>
  <c r="U3563" i="2" s="1"/>
  <c r="Q3562" i="2"/>
  <c r="U3562" i="2" s="1"/>
  <c r="Q3561" i="2"/>
  <c r="U3561" i="2" s="1"/>
  <c r="Q3560" i="2"/>
  <c r="U3560" i="2" s="1"/>
  <c r="Q3559" i="2"/>
  <c r="U3559" i="2" s="1"/>
  <c r="Q3558" i="2"/>
  <c r="U3558" i="2" s="1"/>
  <c r="Q3557" i="2"/>
  <c r="U3557" i="2" s="1"/>
  <c r="Q3556" i="2"/>
  <c r="U3556" i="2" s="1"/>
  <c r="Q3555" i="2"/>
  <c r="U3555" i="2" s="1"/>
  <c r="Q3517" i="2"/>
  <c r="U3517" i="2" s="1"/>
  <c r="Q3516" i="2"/>
  <c r="U3516" i="2" s="1"/>
  <c r="Q3515" i="2"/>
  <c r="U3515" i="2" s="1"/>
  <c r="Q3514" i="2"/>
  <c r="U3514" i="2" s="1"/>
  <c r="Q3513" i="2"/>
  <c r="U3513" i="2" s="1"/>
  <c r="Q3512" i="2"/>
  <c r="U3512" i="2" s="1"/>
  <c r="Q3511" i="2"/>
  <c r="U3511" i="2" s="1"/>
  <c r="Q3510" i="2"/>
  <c r="U3510" i="2" s="1"/>
  <c r="Q3509" i="2"/>
  <c r="U3509" i="2" s="1"/>
  <c r="Q3508" i="2"/>
  <c r="U3508" i="2" s="1"/>
  <c r="Q3507" i="2"/>
  <c r="U3507" i="2" s="1"/>
  <c r="Q3506" i="2"/>
  <c r="U3506" i="2" s="1"/>
  <c r="Q3505" i="2"/>
  <c r="U3505" i="2" s="1"/>
  <c r="Q3504" i="2"/>
  <c r="U3504" i="2" s="1"/>
  <c r="Q3503" i="2"/>
  <c r="U3503" i="2" s="1"/>
  <c r="Q3502" i="2"/>
  <c r="U3502" i="2" s="1"/>
  <c r="Q3501" i="2"/>
  <c r="U3501" i="2" s="1"/>
  <c r="Q3500" i="2"/>
  <c r="U3500" i="2" s="1"/>
  <c r="Q3499" i="2"/>
  <c r="U3499" i="2" s="1"/>
  <c r="Q3498" i="2"/>
  <c r="U3498" i="2" s="1"/>
  <c r="Q3497" i="2"/>
  <c r="U3497" i="2" s="1"/>
  <c r="Q3496" i="2"/>
  <c r="U3496" i="2" s="1"/>
  <c r="Q3495" i="2"/>
  <c r="U3495" i="2" s="1"/>
  <c r="Q3494" i="2"/>
  <c r="U3494" i="2" s="1"/>
  <c r="Q3493" i="2"/>
  <c r="U3493" i="2" s="1"/>
  <c r="Q3492" i="2"/>
  <c r="U3492" i="2" s="1"/>
  <c r="Q3491" i="2"/>
  <c r="U3491" i="2" s="1"/>
  <c r="Q3490" i="2"/>
  <c r="U3490" i="2" s="1"/>
  <c r="Q3489" i="2"/>
  <c r="U3489" i="2" s="1"/>
  <c r="Q3488" i="2"/>
  <c r="U3488" i="2" s="1"/>
  <c r="Q3487" i="2"/>
  <c r="U3487" i="2" s="1"/>
  <c r="Q3486" i="2"/>
  <c r="U3486" i="2" s="1"/>
  <c r="Q3485" i="2"/>
  <c r="U3485" i="2" s="1"/>
  <c r="Q3484" i="2"/>
  <c r="U3484" i="2" s="1"/>
  <c r="Q3483" i="2"/>
  <c r="U3483" i="2" s="1"/>
  <c r="Q3482" i="2"/>
  <c r="U3482" i="2" s="1"/>
  <c r="Q3481" i="2"/>
  <c r="U3481" i="2" s="1"/>
  <c r="Q3443" i="2"/>
  <c r="U3443" i="2" s="1"/>
  <c r="Q3442" i="2"/>
  <c r="U3442" i="2" s="1"/>
  <c r="Q3441" i="2"/>
  <c r="U3441" i="2" s="1"/>
  <c r="Q3440" i="2"/>
  <c r="U3440" i="2" s="1"/>
  <c r="Q3439" i="2"/>
  <c r="U3439" i="2" s="1"/>
  <c r="Q3438" i="2"/>
  <c r="U3438" i="2" s="1"/>
  <c r="Q3437" i="2"/>
  <c r="U3437" i="2" s="1"/>
  <c r="Q3436" i="2"/>
  <c r="U3436" i="2" s="1"/>
  <c r="Q3435" i="2"/>
  <c r="U3435" i="2" s="1"/>
  <c r="Q3434" i="2"/>
  <c r="U3434" i="2" s="1"/>
  <c r="Q3433" i="2"/>
  <c r="U3433" i="2" s="1"/>
  <c r="Q3432" i="2"/>
  <c r="U3432" i="2" s="1"/>
  <c r="Q3431" i="2"/>
  <c r="U3431" i="2" s="1"/>
  <c r="Q3430" i="2"/>
  <c r="U3430" i="2" s="1"/>
  <c r="Q3429" i="2"/>
  <c r="U3429" i="2" s="1"/>
  <c r="Q3428" i="2"/>
  <c r="U3428" i="2" s="1"/>
  <c r="Q3427" i="2"/>
  <c r="U3427" i="2" s="1"/>
  <c r="Q3426" i="2"/>
  <c r="U3426" i="2" s="1"/>
  <c r="Q3425" i="2"/>
  <c r="U3425" i="2" s="1"/>
  <c r="Q3424" i="2"/>
  <c r="U3424" i="2" s="1"/>
  <c r="Q3423" i="2"/>
  <c r="U3423" i="2" s="1"/>
  <c r="Q3422" i="2"/>
  <c r="U3422" i="2" s="1"/>
  <c r="Q3421" i="2"/>
  <c r="U3421" i="2" s="1"/>
  <c r="Q3420" i="2"/>
  <c r="U3420" i="2" s="1"/>
  <c r="Q3419" i="2"/>
  <c r="U3419" i="2" s="1"/>
  <c r="Q3418" i="2"/>
  <c r="U3418" i="2" s="1"/>
  <c r="Q3417" i="2"/>
  <c r="U3417" i="2" s="1"/>
  <c r="Q3416" i="2"/>
  <c r="U3416" i="2" s="1"/>
  <c r="Q3415" i="2"/>
  <c r="U3415" i="2" s="1"/>
  <c r="Q3414" i="2"/>
  <c r="U3414" i="2" s="1"/>
  <c r="Q3413" i="2"/>
  <c r="U3413" i="2" s="1"/>
  <c r="Q3412" i="2"/>
  <c r="U3412" i="2" s="1"/>
  <c r="Q3411" i="2"/>
  <c r="U3411" i="2" s="1"/>
  <c r="Q3410" i="2"/>
  <c r="U3410" i="2" s="1"/>
  <c r="Q3409" i="2"/>
  <c r="U3409" i="2" s="1"/>
  <c r="Q3408" i="2"/>
  <c r="U3408" i="2" s="1"/>
  <c r="Q3407" i="2"/>
  <c r="U3407" i="2" s="1"/>
  <c r="Q3369" i="2"/>
  <c r="U3369" i="2" s="1"/>
  <c r="Q3368" i="2"/>
  <c r="U3368" i="2" s="1"/>
  <c r="Q3367" i="2"/>
  <c r="U3367" i="2" s="1"/>
  <c r="Q3366" i="2"/>
  <c r="U3366" i="2" s="1"/>
  <c r="Q3365" i="2"/>
  <c r="U3365" i="2" s="1"/>
  <c r="Q3364" i="2"/>
  <c r="U3364" i="2" s="1"/>
  <c r="Q3363" i="2"/>
  <c r="U3363" i="2" s="1"/>
  <c r="Q3362" i="2"/>
  <c r="U3362" i="2" s="1"/>
  <c r="Q3361" i="2"/>
  <c r="U3361" i="2" s="1"/>
  <c r="Q3360" i="2"/>
  <c r="U3360" i="2" s="1"/>
  <c r="Q3359" i="2"/>
  <c r="U3359" i="2" s="1"/>
  <c r="Q3358" i="2"/>
  <c r="U3358" i="2" s="1"/>
  <c r="Q3357" i="2"/>
  <c r="U3357" i="2" s="1"/>
  <c r="Q3356" i="2"/>
  <c r="U3356" i="2" s="1"/>
  <c r="Q3355" i="2"/>
  <c r="U3355" i="2" s="1"/>
  <c r="Q3354" i="2"/>
  <c r="U3354" i="2" s="1"/>
  <c r="Q3353" i="2"/>
  <c r="U3353" i="2" s="1"/>
  <c r="Q3352" i="2"/>
  <c r="U3352" i="2" s="1"/>
  <c r="Q3351" i="2"/>
  <c r="U3351" i="2" s="1"/>
  <c r="Q3350" i="2"/>
  <c r="U3350" i="2" s="1"/>
  <c r="Q3349" i="2"/>
  <c r="U3349" i="2" s="1"/>
  <c r="Q3348" i="2"/>
  <c r="U3348" i="2" s="1"/>
  <c r="Q3347" i="2"/>
  <c r="U3347" i="2" s="1"/>
  <c r="Q3346" i="2"/>
  <c r="U3346" i="2" s="1"/>
  <c r="Q3345" i="2"/>
  <c r="U3345" i="2" s="1"/>
  <c r="Q3344" i="2"/>
  <c r="U3344" i="2" s="1"/>
  <c r="Q3343" i="2"/>
  <c r="U3343" i="2" s="1"/>
  <c r="Q3342" i="2"/>
  <c r="U3342" i="2" s="1"/>
  <c r="Q3341" i="2"/>
  <c r="U3341" i="2" s="1"/>
  <c r="Q3340" i="2"/>
  <c r="U3340" i="2" s="1"/>
  <c r="Q3339" i="2"/>
  <c r="U3339" i="2" s="1"/>
  <c r="Q3338" i="2"/>
  <c r="U3338" i="2" s="1"/>
  <c r="Q3337" i="2"/>
  <c r="U3337" i="2" s="1"/>
  <c r="Q3336" i="2"/>
  <c r="U3336" i="2" s="1"/>
  <c r="Q3335" i="2"/>
  <c r="U3335" i="2" s="1"/>
  <c r="Q3334" i="2"/>
  <c r="U3334" i="2" s="1"/>
  <c r="Q3333" i="2"/>
  <c r="U3333" i="2" s="1"/>
  <c r="Q3332" i="2"/>
  <c r="U3332" i="2" s="1"/>
  <c r="Q3331" i="2"/>
  <c r="U3331" i="2" s="1"/>
  <c r="Q3330" i="2"/>
  <c r="U3330" i="2" s="1"/>
  <c r="Q3329" i="2"/>
  <c r="U3329" i="2" s="1"/>
  <c r="Q3328" i="2"/>
  <c r="U3328" i="2" s="1"/>
  <c r="Q3327" i="2"/>
  <c r="U3327" i="2" s="1"/>
  <c r="Q3326" i="2"/>
  <c r="U3326" i="2" s="1"/>
  <c r="Q3325" i="2"/>
  <c r="U3325" i="2" s="1"/>
  <c r="Q3324" i="2"/>
  <c r="U3324" i="2" s="1"/>
  <c r="Q3323" i="2"/>
  <c r="U3323" i="2" s="1"/>
  <c r="Q3322" i="2"/>
  <c r="U3322" i="2" s="1"/>
  <c r="Q3321" i="2"/>
  <c r="U3321" i="2" s="1"/>
  <c r="Q3320" i="2"/>
  <c r="U3320" i="2" s="1"/>
  <c r="Q3319" i="2"/>
  <c r="U3319" i="2" s="1"/>
  <c r="Q3318" i="2"/>
  <c r="U3318" i="2" s="1"/>
  <c r="Q3317" i="2"/>
  <c r="U3317" i="2" s="1"/>
  <c r="Q3316" i="2"/>
  <c r="U3316" i="2" s="1"/>
  <c r="Q3315" i="2"/>
  <c r="U3315" i="2" s="1"/>
  <c r="Q3314" i="2"/>
  <c r="U3314" i="2" s="1"/>
  <c r="Q3313" i="2"/>
  <c r="U3313" i="2" s="1"/>
  <c r="Q3312" i="2"/>
  <c r="U3312" i="2" s="1"/>
  <c r="Q3311" i="2"/>
  <c r="U3311" i="2" s="1"/>
  <c r="Q3310" i="2"/>
  <c r="U3310" i="2" s="1"/>
  <c r="Q3309" i="2"/>
  <c r="U3309" i="2" s="1"/>
  <c r="Q3308" i="2"/>
  <c r="U3308" i="2" s="1"/>
  <c r="Q3307" i="2"/>
  <c r="U3307" i="2" s="1"/>
  <c r="Q3306" i="2"/>
  <c r="U3306" i="2" s="1"/>
  <c r="Q3305" i="2"/>
  <c r="U3305" i="2" s="1"/>
  <c r="Q3304" i="2"/>
  <c r="U3304" i="2" s="1"/>
  <c r="Q3303" i="2"/>
  <c r="U3303" i="2" s="1"/>
  <c r="Q3302" i="2"/>
  <c r="U3302" i="2" s="1"/>
  <c r="Q3301" i="2"/>
  <c r="U3301" i="2" s="1"/>
  <c r="Q3300" i="2"/>
  <c r="U3300" i="2" s="1"/>
  <c r="Q3299" i="2"/>
  <c r="U3299" i="2" s="1"/>
  <c r="Q3298" i="2"/>
  <c r="U3298" i="2" s="1"/>
  <c r="Q3297" i="2"/>
  <c r="U3297" i="2" s="1"/>
  <c r="Q3296" i="2"/>
  <c r="U3296" i="2" s="1"/>
  <c r="Q5922" i="2"/>
  <c r="U5922" i="2" s="1"/>
  <c r="Q5921" i="2"/>
  <c r="U5921" i="2" s="1"/>
  <c r="Q5920" i="2"/>
  <c r="U5920" i="2" s="1"/>
  <c r="Q5919" i="2"/>
  <c r="U5919" i="2" s="1"/>
  <c r="Q5918" i="2"/>
  <c r="U5918" i="2" s="1"/>
  <c r="Q5917" i="2"/>
  <c r="U5917" i="2" s="1"/>
  <c r="Q5916" i="2"/>
  <c r="U5916" i="2" s="1"/>
  <c r="Q5915" i="2"/>
  <c r="U5915" i="2" s="1"/>
  <c r="Q5914" i="2"/>
  <c r="U5914" i="2" s="1"/>
  <c r="Q5913" i="2"/>
  <c r="U5913" i="2" s="1"/>
  <c r="Q5912" i="2"/>
  <c r="U5912" i="2" s="1"/>
  <c r="Q5911" i="2"/>
  <c r="U5911" i="2" s="1"/>
  <c r="Q5910" i="2"/>
  <c r="U5910" i="2" s="1"/>
  <c r="Q5909" i="2"/>
  <c r="U5909" i="2" s="1"/>
  <c r="Q5908" i="2"/>
  <c r="U5908" i="2" s="1"/>
  <c r="Q5907" i="2"/>
  <c r="U5907" i="2" s="1"/>
  <c r="Q5906" i="2"/>
  <c r="U5906" i="2" s="1"/>
  <c r="Q5905" i="2"/>
  <c r="U5905" i="2" s="1"/>
  <c r="Q5904" i="2"/>
  <c r="U5904" i="2" s="1"/>
  <c r="Q5903" i="2"/>
  <c r="U5903" i="2" s="1"/>
  <c r="Q5902" i="2"/>
  <c r="U5902" i="2" s="1"/>
  <c r="Q5901" i="2"/>
  <c r="U5901" i="2" s="1"/>
  <c r="Q5900" i="2"/>
  <c r="U5900" i="2" s="1"/>
  <c r="Q5899" i="2"/>
  <c r="U5899" i="2" s="1"/>
  <c r="Q5898" i="2"/>
  <c r="U5898" i="2" s="1"/>
  <c r="Q5897" i="2"/>
  <c r="U5897" i="2" s="1"/>
  <c r="Q5896" i="2"/>
  <c r="U5896" i="2" s="1"/>
  <c r="Q5895" i="2"/>
  <c r="U5895" i="2" s="1"/>
  <c r="Q5894" i="2"/>
  <c r="U5894" i="2" s="1"/>
  <c r="Q5893" i="2"/>
  <c r="U5893" i="2" s="1"/>
  <c r="Q5892" i="2"/>
  <c r="U5892" i="2" s="1"/>
  <c r="Q5891" i="2"/>
  <c r="U5891" i="2" s="1"/>
  <c r="Q5890" i="2"/>
  <c r="U5890" i="2" s="1"/>
  <c r="Q5889" i="2"/>
  <c r="U5889" i="2" s="1"/>
  <c r="Q5888" i="2"/>
  <c r="U5888" i="2" s="1"/>
  <c r="Q5887" i="2"/>
  <c r="U5887" i="2" s="1"/>
  <c r="Q5886" i="2"/>
  <c r="U5886" i="2" s="1"/>
  <c r="Q3295" i="2"/>
  <c r="U3295" i="2" s="1"/>
  <c r="Q3294" i="2"/>
  <c r="U3294" i="2" s="1"/>
  <c r="Q3293" i="2"/>
  <c r="U3293" i="2" s="1"/>
  <c r="Q3292" i="2"/>
  <c r="U3292" i="2" s="1"/>
  <c r="Q3291" i="2"/>
  <c r="U3291" i="2" s="1"/>
  <c r="Q3290" i="2"/>
  <c r="U3290" i="2" s="1"/>
  <c r="Q3289" i="2"/>
  <c r="U3289" i="2" s="1"/>
  <c r="Q3288" i="2"/>
  <c r="U3288" i="2" s="1"/>
  <c r="Q3287" i="2"/>
  <c r="U3287" i="2" s="1"/>
  <c r="Q3286" i="2"/>
  <c r="U3286" i="2" s="1"/>
  <c r="Q3285" i="2"/>
  <c r="U3285" i="2" s="1"/>
  <c r="Q3284" i="2"/>
  <c r="U3284" i="2" s="1"/>
  <c r="Q3283" i="2"/>
  <c r="U3283" i="2" s="1"/>
  <c r="Q3282" i="2"/>
  <c r="U3282" i="2" s="1"/>
  <c r="Q3281" i="2"/>
  <c r="U3281" i="2" s="1"/>
  <c r="Q3280" i="2"/>
  <c r="U3280" i="2" s="1"/>
  <c r="Q3279" i="2"/>
  <c r="U3279" i="2" s="1"/>
  <c r="Q3278" i="2"/>
  <c r="U3278" i="2" s="1"/>
  <c r="Q3277" i="2"/>
  <c r="U3277" i="2" s="1"/>
  <c r="Q3276" i="2"/>
  <c r="U3276" i="2" s="1"/>
  <c r="Q3275" i="2"/>
  <c r="U3275" i="2" s="1"/>
  <c r="Q3274" i="2"/>
  <c r="U3274" i="2" s="1"/>
  <c r="Q3273" i="2"/>
  <c r="U3273" i="2" s="1"/>
  <c r="Q3272" i="2"/>
  <c r="U3272" i="2" s="1"/>
  <c r="Q3271" i="2"/>
  <c r="U3271" i="2" s="1"/>
  <c r="Q3270" i="2"/>
  <c r="U3270" i="2" s="1"/>
  <c r="Q3269" i="2"/>
  <c r="U3269" i="2" s="1"/>
  <c r="Q3268" i="2"/>
  <c r="U3268" i="2" s="1"/>
  <c r="Q3267" i="2"/>
  <c r="U3267" i="2" s="1"/>
  <c r="Q3266" i="2"/>
  <c r="U3266" i="2" s="1"/>
  <c r="Q3265" i="2"/>
  <c r="U3265" i="2" s="1"/>
  <c r="Q3264" i="2"/>
  <c r="U3264" i="2" s="1"/>
  <c r="Q3263" i="2"/>
  <c r="U3263" i="2" s="1"/>
  <c r="Q3262" i="2"/>
  <c r="U3262" i="2" s="1"/>
  <c r="Q3261" i="2"/>
  <c r="U3261" i="2" s="1"/>
  <c r="Q3260" i="2"/>
  <c r="U3260" i="2" s="1"/>
  <c r="Q3259" i="2"/>
  <c r="U3259" i="2" s="1"/>
  <c r="Q1075" i="2"/>
  <c r="U1075" i="2" s="1"/>
  <c r="Q1074" i="2"/>
  <c r="U1074" i="2" s="1"/>
  <c r="Q1073" i="2"/>
  <c r="U1073" i="2" s="1"/>
  <c r="Q1072" i="2"/>
  <c r="U1072" i="2" s="1"/>
  <c r="Q1071" i="2"/>
  <c r="U1071" i="2" s="1"/>
  <c r="Q1070" i="2"/>
  <c r="U1070" i="2" s="1"/>
  <c r="Q1069" i="2"/>
  <c r="U1069" i="2" s="1"/>
  <c r="Q1068" i="2"/>
  <c r="U1068" i="2" s="1"/>
  <c r="Q1067" i="2"/>
  <c r="U1067" i="2" s="1"/>
  <c r="Q1066" i="2"/>
  <c r="U1066" i="2" s="1"/>
  <c r="Q1065" i="2"/>
  <c r="U1065" i="2" s="1"/>
  <c r="Q1064" i="2"/>
  <c r="U1064" i="2" s="1"/>
  <c r="Q1063" i="2"/>
  <c r="U1063" i="2" s="1"/>
  <c r="Q1062" i="2"/>
  <c r="U1062" i="2" s="1"/>
  <c r="Q1061" i="2"/>
  <c r="U1061" i="2" s="1"/>
  <c r="Q1060" i="2"/>
  <c r="U1060" i="2" s="1"/>
  <c r="Q1059" i="2"/>
  <c r="U1059" i="2" s="1"/>
  <c r="Q1058" i="2"/>
  <c r="U1058" i="2" s="1"/>
  <c r="Q1057" i="2"/>
  <c r="U1057" i="2" s="1"/>
  <c r="Q1056" i="2"/>
  <c r="U1056" i="2" s="1"/>
  <c r="Q1055" i="2"/>
  <c r="U1055" i="2" s="1"/>
  <c r="Q1054" i="2"/>
  <c r="U1054" i="2" s="1"/>
  <c r="Q1053" i="2"/>
  <c r="U1053" i="2" s="1"/>
  <c r="Q1052" i="2"/>
  <c r="U1052" i="2" s="1"/>
  <c r="Q1051" i="2"/>
  <c r="U1051" i="2" s="1"/>
  <c r="Q1050" i="2"/>
  <c r="U1050" i="2" s="1"/>
  <c r="Q1049" i="2"/>
  <c r="U1049" i="2" s="1"/>
  <c r="Q1048" i="2"/>
  <c r="U1048" i="2" s="1"/>
  <c r="Q1047" i="2"/>
  <c r="U1047" i="2" s="1"/>
  <c r="Q1046" i="2"/>
  <c r="U1046" i="2" s="1"/>
  <c r="Q1045" i="2"/>
  <c r="U1045" i="2" s="1"/>
  <c r="Q1044" i="2"/>
  <c r="U1044" i="2" s="1"/>
  <c r="Q1043" i="2"/>
  <c r="U1043" i="2" s="1"/>
  <c r="Q1042" i="2"/>
  <c r="U1042" i="2" s="1"/>
  <c r="Q1041" i="2"/>
  <c r="U1041" i="2" s="1"/>
  <c r="Q1040" i="2"/>
  <c r="U1040" i="2" s="1"/>
  <c r="Q1039" i="2"/>
  <c r="U1039" i="2" s="1"/>
  <c r="Q3406" i="2"/>
  <c r="U3406" i="2" s="1"/>
  <c r="Q3405" i="2"/>
  <c r="U3405" i="2" s="1"/>
  <c r="Q3404" i="2"/>
  <c r="U3404" i="2" s="1"/>
  <c r="Q3403" i="2"/>
  <c r="U3403" i="2" s="1"/>
  <c r="Q3402" i="2"/>
  <c r="U3402" i="2" s="1"/>
  <c r="Q3401" i="2"/>
  <c r="U3401" i="2" s="1"/>
  <c r="Q3400" i="2"/>
  <c r="U3400" i="2" s="1"/>
  <c r="Q3399" i="2"/>
  <c r="U3399" i="2" s="1"/>
  <c r="Q3398" i="2"/>
  <c r="U3398" i="2" s="1"/>
  <c r="Q3397" i="2"/>
  <c r="U3397" i="2" s="1"/>
  <c r="Q3396" i="2"/>
  <c r="U3396" i="2" s="1"/>
  <c r="Q3395" i="2"/>
  <c r="U3395" i="2" s="1"/>
  <c r="Q3394" i="2"/>
  <c r="U3394" i="2" s="1"/>
  <c r="Q3393" i="2"/>
  <c r="U3393" i="2" s="1"/>
  <c r="Q3392" i="2"/>
  <c r="U3392" i="2" s="1"/>
  <c r="Q3391" i="2"/>
  <c r="U3391" i="2" s="1"/>
  <c r="Q3390" i="2"/>
  <c r="U3390" i="2" s="1"/>
  <c r="Q3389" i="2"/>
  <c r="U3389" i="2" s="1"/>
  <c r="Q3388" i="2"/>
  <c r="U3388" i="2" s="1"/>
  <c r="Q3387" i="2"/>
  <c r="U3387" i="2" s="1"/>
  <c r="Q3386" i="2"/>
  <c r="U3386" i="2" s="1"/>
  <c r="Q3385" i="2"/>
  <c r="U3385" i="2" s="1"/>
  <c r="Q3384" i="2"/>
  <c r="U3384" i="2" s="1"/>
  <c r="Q3383" i="2"/>
  <c r="U3383" i="2" s="1"/>
  <c r="Q3382" i="2"/>
  <c r="U3382" i="2" s="1"/>
  <c r="Q3381" i="2"/>
  <c r="U3381" i="2" s="1"/>
  <c r="Q3380" i="2"/>
  <c r="U3380" i="2" s="1"/>
  <c r="Q3379" i="2"/>
  <c r="U3379" i="2" s="1"/>
  <c r="Q3378" i="2"/>
  <c r="U3378" i="2" s="1"/>
  <c r="Q3377" i="2"/>
  <c r="U3377" i="2" s="1"/>
  <c r="Q3376" i="2"/>
  <c r="U3376" i="2" s="1"/>
  <c r="Q3375" i="2"/>
  <c r="U3375" i="2" s="1"/>
  <c r="Q3374" i="2"/>
  <c r="U3374" i="2" s="1"/>
  <c r="Q3373" i="2"/>
  <c r="U3373" i="2" s="1"/>
  <c r="Q3372" i="2"/>
  <c r="U3372" i="2" s="1"/>
  <c r="Q3371" i="2"/>
  <c r="U3371" i="2" s="1"/>
  <c r="Q3370" i="2"/>
  <c r="U3370" i="2" s="1"/>
  <c r="Q3258" i="2"/>
  <c r="U3258" i="2" s="1"/>
  <c r="Q3257" i="2"/>
  <c r="U3257" i="2" s="1"/>
  <c r="Q3256" i="2"/>
  <c r="U3256" i="2" s="1"/>
  <c r="Q3255" i="2"/>
  <c r="U3255" i="2" s="1"/>
  <c r="Q3254" i="2"/>
  <c r="U3254" i="2" s="1"/>
  <c r="Q3253" i="2"/>
  <c r="U3253" i="2" s="1"/>
  <c r="Q3252" i="2"/>
  <c r="U3252" i="2" s="1"/>
  <c r="Q3251" i="2"/>
  <c r="U3251" i="2" s="1"/>
  <c r="Q3250" i="2"/>
  <c r="U3250" i="2" s="1"/>
  <c r="Q3249" i="2"/>
  <c r="U3249" i="2" s="1"/>
  <c r="Q3248" i="2"/>
  <c r="U3248" i="2" s="1"/>
  <c r="Q3247" i="2"/>
  <c r="U3247" i="2" s="1"/>
  <c r="Q3246" i="2"/>
  <c r="U3246" i="2" s="1"/>
  <c r="Q3245" i="2"/>
  <c r="U3245" i="2" s="1"/>
  <c r="Q3244" i="2"/>
  <c r="U3244" i="2" s="1"/>
  <c r="Q3243" i="2"/>
  <c r="U3243" i="2" s="1"/>
  <c r="Q3242" i="2"/>
  <c r="U3242" i="2" s="1"/>
  <c r="Q3241" i="2"/>
  <c r="U3241" i="2" s="1"/>
  <c r="Q3240" i="2"/>
  <c r="U3240" i="2" s="1"/>
  <c r="Q3239" i="2"/>
  <c r="U3239" i="2" s="1"/>
  <c r="Q3238" i="2"/>
  <c r="U3238" i="2" s="1"/>
  <c r="Q3237" i="2"/>
  <c r="U3237" i="2" s="1"/>
  <c r="Q3236" i="2"/>
  <c r="U3236" i="2" s="1"/>
  <c r="Q3235" i="2"/>
  <c r="U3235" i="2" s="1"/>
  <c r="Q3234" i="2"/>
  <c r="U3234" i="2" s="1"/>
  <c r="Q3233" i="2"/>
  <c r="U3233" i="2" s="1"/>
  <c r="Q3232" i="2"/>
  <c r="U3232" i="2" s="1"/>
  <c r="Q3231" i="2"/>
  <c r="U3231" i="2" s="1"/>
  <c r="Q3230" i="2"/>
  <c r="U3230" i="2" s="1"/>
  <c r="Q3229" i="2"/>
  <c r="U3229" i="2" s="1"/>
  <c r="Q3228" i="2"/>
  <c r="U3228" i="2" s="1"/>
  <c r="Q3227" i="2"/>
  <c r="U3227" i="2" s="1"/>
  <c r="Q3226" i="2"/>
  <c r="U3226" i="2" s="1"/>
  <c r="Q3225" i="2"/>
  <c r="U3225" i="2" s="1"/>
  <c r="Q3224" i="2"/>
  <c r="U3224" i="2" s="1"/>
  <c r="Q3223" i="2"/>
  <c r="U3223" i="2" s="1"/>
  <c r="Q3222" i="2"/>
  <c r="U3222" i="2" s="1"/>
  <c r="Q3221" i="2"/>
  <c r="U3221" i="2" s="1"/>
  <c r="Q3220" i="2"/>
  <c r="U3220" i="2" s="1"/>
  <c r="Q3219" i="2"/>
  <c r="U3219" i="2" s="1"/>
  <c r="Q3218" i="2"/>
  <c r="U3218" i="2" s="1"/>
  <c r="Q3217" i="2"/>
  <c r="U3217" i="2" s="1"/>
  <c r="Q3216" i="2"/>
  <c r="U3216" i="2" s="1"/>
  <c r="Q3215" i="2"/>
  <c r="U3215" i="2" s="1"/>
  <c r="Q3214" i="2"/>
  <c r="U3214" i="2" s="1"/>
  <c r="Q3213" i="2"/>
  <c r="U3213" i="2" s="1"/>
  <c r="Q3212" i="2"/>
  <c r="U3212" i="2" s="1"/>
  <c r="Q3211" i="2"/>
  <c r="U3211" i="2" s="1"/>
  <c r="Q3210" i="2"/>
  <c r="U3210" i="2" s="1"/>
  <c r="Q3209" i="2"/>
  <c r="U3209" i="2" s="1"/>
  <c r="Q3208" i="2"/>
  <c r="U3208" i="2" s="1"/>
  <c r="Q3207" i="2"/>
  <c r="U3207" i="2" s="1"/>
  <c r="Q3206" i="2"/>
  <c r="U3206" i="2" s="1"/>
  <c r="Q3205" i="2"/>
  <c r="U3205" i="2" s="1"/>
  <c r="Q3204" i="2"/>
  <c r="U3204" i="2" s="1"/>
  <c r="Q3203" i="2"/>
  <c r="U3203" i="2" s="1"/>
  <c r="Q3202" i="2"/>
  <c r="U3202" i="2" s="1"/>
  <c r="Q3201" i="2"/>
  <c r="U3201" i="2" s="1"/>
  <c r="Q3200" i="2"/>
  <c r="U3200" i="2" s="1"/>
  <c r="Q3199" i="2"/>
  <c r="U3199" i="2" s="1"/>
  <c r="Q3198" i="2"/>
  <c r="U3198" i="2" s="1"/>
  <c r="Q3197" i="2"/>
  <c r="U3197" i="2" s="1"/>
  <c r="Q3196" i="2"/>
  <c r="U3196" i="2" s="1"/>
  <c r="Q3195" i="2"/>
  <c r="U3195" i="2" s="1"/>
  <c r="Q3194" i="2"/>
  <c r="U3194" i="2" s="1"/>
  <c r="Q3193" i="2"/>
  <c r="U3193" i="2" s="1"/>
  <c r="Q3192" i="2"/>
  <c r="U3192" i="2" s="1"/>
  <c r="Q3191" i="2"/>
  <c r="U3191" i="2" s="1"/>
  <c r="Q3190" i="2"/>
  <c r="U3190" i="2" s="1"/>
  <c r="Q3189" i="2"/>
  <c r="U3189" i="2" s="1"/>
  <c r="Q3188" i="2"/>
  <c r="U3188" i="2" s="1"/>
  <c r="Q3187" i="2"/>
  <c r="U3187" i="2" s="1"/>
  <c r="Q3186" i="2"/>
  <c r="U3186" i="2" s="1"/>
  <c r="Q3185" i="2"/>
  <c r="U3185" i="2" s="1"/>
  <c r="Q3147" i="2"/>
  <c r="U3147" i="2" s="1"/>
  <c r="Q3146" i="2"/>
  <c r="U3146" i="2" s="1"/>
  <c r="Q3145" i="2"/>
  <c r="U3145" i="2" s="1"/>
  <c r="Q3144" i="2"/>
  <c r="U3144" i="2" s="1"/>
  <c r="Q3143" i="2"/>
  <c r="U3143" i="2" s="1"/>
  <c r="Q3142" i="2"/>
  <c r="U3142" i="2" s="1"/>
  <c r="Q3141" i="2"/>
  <c r="U3141" i="2" s="1"/>
  <c r="Q3140" i="2"/>
  <c r="U3140" i="2" s="1"/>
  <c r="Q3139" i="2"/>
  <c r="U3139" i="2" s="1"/>
  <c r="Q3138" i="2"/>
  <c r="U3138" i="2" s="1"/>
  <c r="Q3137" i="2"/>
  <c r="U3137" i="2" s="1"/>
  <c r="Q3136" i="2"/>
  <c r="U3136" i="2" s="1"/>
  <c r="Q3135" i="2"/>
  <c r="U3135" i="2" s="1"/>
  <c r="Q3134" i="2"/>
  <c r="U3134" i="2" s="1"/>
  <c r="Q3133" i="2"/>
  <c r="U3133" i="2" s="1"/>
  <c r="Q3132" i="2"/>
  <c r="U3132" i="2" s="1"/>
  <c r="Q3131" i="2"/>
  <c r="U3131" i="2" s="1"/>
  <c r="Q3130" i="2"/>
  <c r="U3130" i="2" s="1"/>
  <c r="Q3129" i="2"/>
  <c r="U3129" i="2" s="1"/>
  <c r="Q3128" i="2"/>
  <c r="U3128" i="2" s="1"/>
  <c r="Q3127" i="2"/>
  <c r="U3127" i="2" s="1"/>
  <c r="Q3126" i="2"/>
  <c r="U3126" i="2" s="1"/>
  <c r="Q3125" i="2"/>
  <c r="U3125" i="2" s="1"/>
  <c r="Q3124" i="2"/>
  <c r="U3124" i="2" s="1"/>
  <c r="Q3123" i="2"/>
  <c r="U3123" i="2" s="1"/>
  <c r="Q3122" i="2"/>
  <c r="U3122" i="2" s="1"/>
  <c r="Q3121" i="2"/>
  <c r="U3121" i="2" s="1"/>
  <c r="Q3120" i="2"/>
  <c r="U3120" i="2" s="1"/>
  <c r="Q3119" i="2"/>
  <c r="U3119" i="2" s="1"/>
  <c r="Q3118" i="2"/>
  <c r="U3118" i="2" s="1"/>
  <c r="Q3117" i="2"/>
  <c r="U3117" i="2" s="1"/>
  <c r="Q3116" i="2"/>
  <c r="U3116" i="2" s="1"/>
  <c r="Q3115" i="2"/>
  <c r="U3115" i="2" s="1"/>
  <c r="Q3114" i="2"/>
  <c r="U3114" i="2" s="1"/>
  <c r="Q3113" i="2"/>
  <c r="U3113" i="2" s="1"/>
  <c r="Q3112" i="2"/>
  <c r="U3112" i="2" s="1"/>
  <c r="Q3111" i="2"/>
  <c r="U3111" i="2" s="1"/>
  <c r="Q3184" i="2"/>
  <c r="U3184" i="2" s="1"/>
  <c r="Q3183" i="2"/>
  <c r="U3183" i="2" s="1"/>
  <c r="Q3182" i="2"/>
  <c r="U3182" i="2" s="1"/>
  <c r="Q3181" i="2"/>
  <c r="U3181" i="2" s="1"/>
  <c r="Q3180" i="2"/>
  <c r="U3180" i="2" s="1"/>
  <c r="Q3179" i="2"/>
  <c r="U3179" i="2" s="1"/>
  <c r="Q3178" i="2"/>
  <c r="U3178" i="2" s="1"/>
  <c r="Q3177" i="2"/>
  <c r="U3177" i="2" s="1"/>
  <c r="Q3176" i="2"/>
  <c r="U3176" i="2" s="1"/>
  <c r="Q3175" i="2"/>
  <c r="U3175" i="2" s="1"/>
  <c r="Q3174" i="2"/>
  <c r="U3174" i="2" s="1"/>
  <c r="Q3173" i="2"/>
  <c r="U3173" i="2" s="1"/>
  <c r="Q3172" i="2"/>
  <c r="U3172" i="2" s="1"/>
  <c r="Q3171" i="2"/>
  <c r="U3171" i="2" s="1"/>
  <c r="Q3170" i="2"/>
  <c r="U3170" i="2" s="1"/>
  <c r="Q3169" i="2"/>
  <c r="U3169" i="2" s="1"/>
  <c r="Q3168" i="2"/>
  <c r="U3168" i="2" s="1"/>
  <c r="Q3167" i="2"/>
  <c r="U3167" i="2" s="1"/>
  <c r="Q3166" i="2"/>
  <c r="U3166" i="2" s="1"/>
  <c r="Q3165" i="2"/>
  <c r="U3165" i="2" s="1"/>
  <c r="Q3164" i="2"/>
  <c r="U3164" i="2" s="1"/>
  <c r="Q3163" i="2"/>
  <c r="U3163" i="2" s="1"/>
  <c r="Q3162" i="2"/>
  <c r="U3162" i="2" s="1"/>
  <c r="Q3161" i="2"/>
  <c r="U3161" i="2" s="1"/>
  <c r="Q3160" i="2"/>
  <c r="U3160" i="2" s="1"/>
  <c r="Q3159" i="2"/>
  <c r="U3159" i="2" s="1"/>
  <c r="Q3158" i="2"/>
  <c r="U3158" i="2" s="1"/>
  <c r="Q3157" i="2"/>
  <c r="U3157" i="2" s="1"/>
  <c r="Q3156" i="2"/>
  <c r="U3156" i="2" s="1"/>
  <c r="Q3155" i="2"/>
  <c r="U3155" i="2" s="1"/>
  <c r="Q3154" i="2"/>
  <c r="U3154" i="2" s="1"/>
  <c r="Q3153" i="2"/>
  <c r="U3153" i="2" s="1"/>
  <c r="Q3152" i="2"/>
  <c r="U3152" i="2" s="1"/>
  <c r="Q3151" i="2"/>
  <c r="U3151" i="2" s="1"/>
  <c r="Q3150" i="2"/>
  <c r="U3150" i="2" s="1"/>
  <c r="Q3149" i="2"/>
  <c r="U3149" i="2" s="1"/>
  <c r="Q3148" i="2"/>
  <c r="U3148" i="2" s="1"/>
  <c r="Q3110" i="2"/>
  <c r="U3110" i="2" s="1"/>
  <c r="Q3109" i="2"/>
  <c r="U3109" i="2" s="1"/>
  <c r="Q3108" i="2"/>
  <c r="U3108" i="2" s="1"/>
  <c r="Q3107" i="2"/>
  <c r="U3107" i="2" s="1"/>
  <c r="Q3106" i="2"/>
  <c r="U3106" i="2" s="1"/>
  <c r="Q3105" i="2"/>
  <c r="U3105" i="2" s="1"/>
  <c r="Q3104" i="2"/>
  <c r="U3104" i="2" s="1"/>
  <c r="Q3103" i="2"/>
  <c r="Q3102" i="2"/>
  <c r="U3102" i="2" s="1"/>
  <c r="Q3101" i="2"/>
  <c r="U3101" i="2" s="1"/>
  <c r="Q3100" i="2"/>
  <c r="U3100" i="2" s="1"/>
  <c r="Q3099" i="2"/>
  <c r="U3099" i="2" s="1"/>
  <c r="Q3098" i="2"/>
  <c r="U3098" i="2" s="1"/>
  <c r="Q3097" i="2"/>
  <c r="U3097" i="2" s="1"/>
  <c r="Q3096" i="2"/>
  <c r="U3096" i="2" s="1"/>
  <c r="Q3095" i="2"/>
  <c r="U3095" i="2" s="1"/>
  <c r="Q3094" i="2"/>
  <c r="U3094" i="2" s="1"/>
  <c r="Q3093" i="2"/>
  <c r="U3093" i="2" s="1"/>
  <c r="Q3092" i="2"/>
  <c r="U3092" i="2" s="1"/>
  <c r="Q3091" i="2"/>
  <c r="U3091" i="2" s="1"/>
  <c r="Q3090" i="2"/>
  <c r="U3090" i="2" s="1"/>
  <c r="Q3089" i="2"/>
  <c r="U3089" i="2" s="1"/>
  <c r="Q3088" i="2"/>
  <c r="U3088" i="2" s="1"/>
  <c r="Q3087" i="2"/>
  <c r="U3087" i="2" s="1"/>
  <c r="Q3086" i="2"/>
  <c r="U3086" i="2" s="1"/>
  <c r="Q3085" i="2"/>
  <c r="U3085" i="2" s="1"/>
  <c r="Q3084" i="2"/>
  <c r="U3084" i="2" s="1"/>
  <c r="Q3083" i="2"/>
  <c r="U3083" i="2" s="1"/>
  <c r="Q3082" i="2"/>
  <c r="U3082" i="2" s="1"/>
  <c r="Q3081" i="2"/>
  <c r="U3081" i="2" s="1"/>
  <c r="Q3080" i="2"/>
  <c r="U3080" i="2" s="1"/>
  <c r="Q3079" i="2"/>
  <c r="U3079" i="2" s="1"/>
  <c r="Q3078" i="2"/>
  <c r="U3078" i="2" s="1"/>
  <c r="Q3077" i="2"/>
  <c r="U3077" i="2" s="1"/>
  <c r="Q3076" i="2"/>
  <c r="U3076" i="2" s="1"/>
  <c r="Q3075" i="2"/>
  <c r="U3075" i="2" s="1"/>
  <c r="Q3074" i="2"/>
  <c r="U3074" i="2" s="1"/>
  <c r="Q3073" i="2"/>
  <c r="U3073" i="2" s="1"/>
  <c r="Q3072" i="2"/>
  <c r="U3072" i="2" s="1"/>
  <c r="Q3071" i="2"/>
  <c r="U3071" i="2" s="1"/>
  <c r="Q3070" i="2"/>
  <c r="U3070" i="2" s="1"/>
  <c r="Q3069" i="2"/>
  <c r="U3069" i="2" s="1"/>
  <c r="Q3068" i="2"/>
  <c r="U3068" i="2" s="1"/>
  <c r="Q3067" i="2"/>
  <c r="U3067" i="2" s="1"/>
  <c r="Q3066" i="2"/>
  <c r="U3066" i="2" s="1"/>
  <c r="Q3065" i="2"/>
  <c r="U3065" i="2" s="1"/>
  <c r="Q3064" i="2"/>
  <c r="U3064" i="2" s="1"/>
  <c r="Q3063" i="2"/>
  <c r="U3063" i="2" s="1"/>
  <c r="Q3062" i="2"/>
  <c r="U3062" i="2" s="1"/>
  <c r="Q3061" i="2"/>
  <c r="U3061" i="2" s="1"/>
  <c r="Q3060" i="2"/>
  <c r="U3060" i="2" s="1"/>
  <c r="Q3059" i="2"/>
  <c r="U3059" i="2" s="1"/>
  <c r="Q3058" i="2"/>
  <c r="U3058" i="2" s="1"/>
  <c r="Q3057" i="2"/>
  <c r="U3057" i="2" s="1"/>
  <c r="Q3056" i="2"/>
  <c r="U3056" i="2" s="1"/>
  <c r="Q3055" i="2"/>
  <c r="U3055" i="2" s="1"/>
  <c r="Q3054" i="2"/>
  <c r="U3054" i="2" s="1"/>
  <c r="Q3053" i="2"/>
  <c r="U3053" i="2" s="1"/>
  <c r="Q3052" i="2"/>
  <c r="U3052" i="2" s="1"/>
  <c r="Q3051" i="2"/>
  <c r="U3051" i="2" s="1"/>
  <c r="Q3050" i="2"/>
  <c r="U3050" i="2" s="1"/>
  <c r="Q3049" i="2"/>
  <c r="U3049" i="2" s="1"/>
  <c r="Q3048" i="2"/>
  <c r="U3048" i="2" s="1"/>
  <c r="Q3047" i="2"/>
  <c r="U3047" i="2" s="1"/>
  <c r="Q3046" i="2"/>
  <c r="U3046" i="2" s="1"/>
  <c r="Q3045" i="2"/>
  <c r="U3045" i="2" s="1"/>
  <c r="Q3044" i="2"/>
  <c r="U3044" i="2" s="1"/>
  <c r="Q3043" i="2"/>
  <c r="U3043" i="2" s="1"/>
  <c r="Q3042" i="2"/>
  <c r="U3042" i="2" s="1"/>
  <c r="Q3041" i="2"/>
  <c r="U3041" i="2" s="1"/>
  <c r="Q3040" i="2"/>
  <c r="U3040" i="2" s="1"/>
  <c r="Q3039" i="2"/>
  <c r="U3039" i="2" s="1"/>
  <c r="Q3038" i="2"/>
  <c r="U3038" i="2" s="1"/>
  <c r="Q3037" i="2"/>
  <c r="U3037" i="2" s="1"/>
  <c r="Q3036" i="2"/>
  <c r="U3036" i="2" s="1"/>
  <c r="Q3035" i="2"/>
  <c r="U3035" i="2" s="1"/>
  <c r="Q3034" i="2"/>
  <c r="U3034" i="2" s="1"/>
  <c r="Q3033" i="2"/>
  <c r="U3033" i="2" s="1"/>
  <c r="Q3032" i="2"/>
  <c r="U3032" i="2" s="1"/>
  <c r="Q3031" i="2"/>
  <c r="U3031" i="2" s="1"/>
  <c r="Q3030" i="2"/>
  <c r="U3030" i="2" s="1"/>
  <c r="Q3029" i="2"/>
  <c r="U3029" i="2" s="1"/>
  <c r="Q3028" i="2"/>
  <c r="U3028" i="2" s="1"/>
  <c r="Q3027" i="2"/>
  <c r="U3027" i="2" s="1"/>
  <c r="Q3026" i="2"/>
  <c r="U3026" i="2" s="1"/>
  <c r="Q3025" i="2"/>
  <c r="U3025" i="2" s="1"/>
  <c r="Q3024" i="2"/>
  <c r="U3024" i="2" s="1"/>
  <c r="Q3023" i="2"/>
  <c r="U3023" i="2" s="1"/>
  <c r="Q3022" i="2"/>
  <c r="U3022" i="2" s="1"/>
  <c r="Q3021" i="2"/>
  <c r="U3021" i="2" s="1"/>
  <c r="Q3020" i="2"/>
  <c r="U3020" i="2" s="1"/>
  <c r="Q3019" i="2"/>
  <c r="U3019" i="2" s="1"/>
  <c r="Q3018" i="2"/>
  <c r="U3018" i="2" s="1"/>
  <c r="Q3017" i="2"/>
  <c r="U3017" i="2" s="1"/>
  <c r="Q3016" i="2"/>
  <c r="U3016" i="2" s="1"/>
  <c r="Q3015" i="2"/>
  <c r="U3015" i="2" s="1"/>
  <c r="Q3014" i="2"/>
  <c r="U3014" i="2" s="1"/>
  <c r="Q3013" i="2"/>
  <c r="U3013" i="2" s="1"/>
  <c r="Q3012" i="2"/>
  <c r="U3012" i="2" s="1"/>
  <c r="Q3011" i="2"/>
  <c r="U3011" i="2" s="1"/>
  <c r="Q3010" i="2"/>
  <c r="U3010" i="2" s="1"/>
  <c r="Q3009" i="2"/>
  <c r="U3009" i="2" s="1"/>
  <c r="Q3008" i="2"/>
  <c r="U3008" i="2" s="1"/>
  <c r="Q3007" i="2"/>
  <c r="U3007" i="2" s="1"/>
  <c r="Q3006" i="2"/>
  <c r="U3006" i="2" s="1"/>
  <c r="Q3005" i="2"/>
  <c r="U3005" i="2" s="1"/>
  <c r="Q3004" i="2"/>
  <c r="U3004" i="2" s="1"/>
  <c r="Q3003" i="2"/>
  <c r="U3003" i="2" s="1"/>
  <c r="Q3002" i="2"/>
  <c r="U3002" i="2" s="1"/>
  <c r="Q3001" i="2"/>
  <c r="U3001" i="2" s="1"/>
  <c r="Q3000" i="2"/>
  <c r="U3000" i="2" s="1"/>
  <c r="Q2814" i="2"/>
  <c r="U2814" i="2" s="1"/>
  <c r="Q2813" i="2"/>
  <c r="U2813" i="2" s="1"/>
  <c r="Q2812" i="2"/>
  <c r="U2812" i="2" s="1"/>
  <c r="Q2811" i="2"/>
  <c r="U2811" i="2" s="1"/>
  <c r="Q2810" i="2"/>
  <c r="U2810" i="2" s="1"/>
  <c r="Q2809" i="2"/>
  <c r="U2809" i="2" s="1"/>
  <c r="Q2808" i="2"/>
  <c r="U2808" i="2" s="1"/>
  <c r="Q2807" i="2"/>
  <c r="U2807" i="2" s="1"/>
  <c r="Q2806" i="2"/>
  <c r="U2806" i="2" s="1"/>
  <c r="Q2805" i="2"/>
  <c r="U2805" i="2" s="1"/>
  <c r="Q2804" i="2"/>
  <c r="U2804" i="2" s="1"/>
  <c r="Q2803" i="2"/>
  <c r="U2803" i="2" s="1"/>
  <c r="Q2802" i="2"/>
  <c r="U2802" i="2" s="1"/>
  <c r="Q2801" i="2"/>
  <c r="U2801" i="2" s="1"/>
  <c r="Q2800" i="2"/>
  <c r="U2800" i="2" s="1"/>
  <c r="Q2799" i="2"/>
  <c r="U2799" i="2" s="1"/>
  <c r="Q2798" i="2"/>
  <c r="U2798" i="2" s="1"/>
  <c r="Q2797" i="2"/>
  <c r="U2797" i="2" s="1"/>
  <c r="Q2796" i="2"/>
  <c r="U2796" i="2" s="1"/>
  <c r="Q2795" i="2"/>
  <c r="U2795" i="2" s="1"/>
  <c r="Q2794" i="2"/>
  <c r="U2794" i="2" s="1"/>
  <c r="Q2793" i="2"/>
  <c r="U2793" i="2" s="1"/>
  <c r="Q2792" i="2"/>
  <c r="U2792" i="2" s="1"/>
  <c r="Q2791" i="2"/>
  <c r="U2791" i="2" s="1"/>
  <c r="Q2790" i="2"/>
  <c r="U2790" i="2" s="1"/>
  <c r="Q2789" i="2"/>
  <c r="U2789" i="2" s="1"/>
  <c r="Q2788" i="2"/>
  <c r="U2788" i="2" s="1"/>
  <c r="Q2787" i="2"/>
  <c r="U2787" i="2" s="1"/>
  <c r="Q2786" i="2"/>
  <c r="U2786" i="2" s="1"/>
  <c r="Q2785" i="2"/>
  <c r="U2785" i="2" s="1"/>
  <c r="Q2784" i="2"/>
  <c r="U2784" i="2" s="1"/>
  <c r="Q2783" i="2"/>
  <c r="U2783" i="2" s="1"/>
  <c r="Q2782" i="2"/>
  <c r="U2782" i="2" s="1"/>
  <c r="Q2781" i="2"/>
  <c r="U2781" i="2" s="1"/>
  <c r="Q2780" i="2"/>
  <c r="U2780" i="2" s="1"/>
  <c r="Q2779" i="2"/>
  <c r="U2779" i="2" s="1"/>
  <c r="Q2778" i="2"/>
  <c r="U2778" i="2" s="1"/>
  <c r="Q2962" i="2"/>
  <c r="U2962" i="2" s="1"/>
  <c r="Q2961" i="2"/>
  <c r="U2961" i="2" s="1"/>
  <c r="Q2960" i="2"/>
  <c r="U2960" i="2" s="1"/>
  <c r="Q2959" i="2"/>
  <c r="U2959" i="2" s="1"/>
  <c r="Q2958" i="2"/>
  <c r="U2958" i="2" s="1"/>
  <c r="Q2957" i="2"/>
  <c r="U2957" i="2" s="1"/>
  <c r="Q2956" i="2"/>
  <c r="U2956" i="2" s="1"/>
  <c r="Q2955" i="2"/>
  <c r="U2955" i="2" s="1"/>
  <c r="Q2954" i="2"/>
  <c r="U2954" i="2" s="1"/>
  <c r="Q2953" i="2"/>
  <c r="U2953" i="2" s="1"/>
  <c r="Q2952" i="2"/>
  <c r="U2952" i="2" s="1"/>
  <c r="Q2951" i="2"/>
  <c r="U2951" i="2" s="1"/>
  <c r="Q2950" i="2"/>
  <c r="U2950" i="2" s="1"/>
  <c r="Q2949" i="2"/>
  <c r="U2949" i="2" s="1"/>
  <c r="Q2948" i="2"/>
  <c r="U2948" i="2" s="1"/>
  <c r="Q2947" i="2"/>
  <c r="U2947" i="2" s="1"/>
  <c r="Q2946" i="2"/>
  <c r="U2946" i="2" s="1"/>
  <c r="Q2945" i="2"/>
  <c r="U2945" i="2" s="1"/>
  <c r="Q2944" i="2"/>
  <c r="U2944" i="2" s="1"/>
  <c r="Q2943" i="2"/>
  <c r="U2943" i="2" s="1"/>
  <c r="Q2942" i="2"/>
  <c r="U2942" i="2" s="1"/>
  <c r="Q2941" i="2"/>
  <c r="U2941" i="2" s="1"/>
  <c r="Q2940" i="2"/>
  <c r="U2940" i="2" s="1"/>
  <c r="Q2939" i="2"/>
  <c r="U2939" i="2" s="1"/>
  <c r="Q2938" i="2"/>
  <c r="U2938" i="2" s="1"/>
  <c r="Q2937" i="2"/>
  <c r="U2937" i="2" s="1"/>
  <c r="Q2936" i="2"/>
  <c r="U2936" i="2" s="1"/>
  <c r="Q2935" i="2"/>
  <c r="U2935" i="2" s="1"/>
  <c r="Q2934" i="2"/>
  <c r="U2934" i="2" s="1"/>
  <c r="Q2933" i="2"/>
  <c r="U2933" i="2" s="1"/>
  <c r="Q2932" i="2"/>
  <c r="U2932" i="2" s="1"/>
  <c r="Q2931" i="2"/>
  <c r="U2931" i="2" s="1"/>
  <c r="Q2930" i="2"/>
  <c r="U2930" i="2" s="1"/>
  <c r="Q2929" i="2"/>
  <c r="U2929" i="2" s="1"/>
  <c r="Q2928" i="2"/>
  <c r="U2928" i="2" s="1"/>
  <c r="Q2927" i="2"/>
  <c r="U2927" i="2" s="1"/>
  <c r="Q2926" i="2"/>
  <c r="U2926" i="2" s="1"/>
  <c r="Q2925" i="2"/>
  <c r="U2925" i="2" s="1"/>
  <c r="Q2924" i="2"/>
  <c r="U2924" i="2" s="1"/>
  <c r="Q2923" i="2"/>
  <c r="U2923" i="2" s="1"/>
  <c r="Q2922" i="2"/>
  <c r="U2922" i="2" s="1"/>
  <c r="Q2921" i="2"/>
  <c r="U2921" i="2" s="1"/>
  <c r="Q2920" i="2"/>
  <c r="U2920" i="2" s="1"/>
  <c r="Q2919" i="2"/>
  <c r="U2919" i="2" s="1"/>
  <c r="Q2918" i="2"/>
  <c r="U2918" i="2" s="1"/>
  <c r="Q2917" i="2"/>
  <c r="U2917" i="2" s="1"/>
  <c r="Q2916" i="2"/>
  <c r="U2916" i="2" s="1"/>
  <c r="Q2915" i="2"/>
  <c r="U2915" i="2" s="1"/>
  <c r="Q2914" i="2"/>
  <c r="U2914" i="2" s="1"/>
  <c r="Q2913" i="2"/>
  <c r="U2913" i="2" s="1"/>
  <c r="Q2912" i="2"/>
  <c r="U2912" i="2" s="1"/>
  <c r="Q2911" i="2"/>
  <c r="U2911" i="2" s="1"/>
  <c r="Q2910" i="2"/>
  <c r="U2910" i="2" s="1"/>
  <c r="Q2909" i="2"/>
  <c r="U2909" i="2" s="1"/>
  <c r="Q2908" i="2"/>
  <c r="U2908" i="2" s="1"/>
  <c r="Q2907" i="2"/>
  <c r="U2907" i="2" s="1"/>
  <c r="Q2906" i="2"/>
  <c r="U2906" i="2" s="1"/>
  <c r="Q2905" i="2"/>
  <c r="U2905" i="2" s="1"/>
  <c r="Q2904" i="2"/>
  <c r="U2904" i="2" s="1"/>
  <c r="Q2903" i="2"/>
  <c r="U2903" i="2" s="1"/>
  <c r="Q2902" i="2"/>
  <c r="U2902" i="2" s="1"/>
  <c r="Q2901" i="2"/>
  <c r="U2901" i="2" s="1"/>
  <c r="Q2900" i="2"/>
  <c r="U2900" i="2" s="1"/>
  <c r="Q2899" i="2"/>
  <c r="U2899" i="2" s="1"/>
  <c r="Q2898" i="2"/>
  <c r="U2898" i="2" s="1"/>
  <c r="Q2897" i="2"/>
  <c r="U2897" i="2" s="1"/>
  <c r="Q2896" i="2"/>
  <c r="U2896" i="2" s="1"/>
  <c r="Q2895" i="2"/>
  <c r="U2895" i="2" s="1"/>
  <c r="Q2894" i="2"/>
  <c r="U2894" i="2" s="1"/>
  <c r="Q2893" i="2"/>
  <c r="U2893" i="2" s="1"/>
  <c r="Q2892" i="2"/>
  <c r="U2892" i="2" s="1"/>
  <c r="Q2891" i="2"/>
  <c r="U2891" i="2" s="1"/>
  <c r="Q2890" i="2"/>
  <c r="U2890" i="2" s="1"/>
  <c r="Q2889" i="2"/>
  <c r="U2889" i="2" s="1"/>
  <c r="Q2999" i="2"/>
  <c r="U2999" i="2" s="1"/>
  <c r="Q2998" i="2"/>
  <c r="U2998" i="2" s="1"/>
  <c r="Q2997" i="2"/>
  <c r="U2997" i="2" s="1"/>
  <c r="Q2996" i="2"/>
  <c r="U2996" i="2" s="1"/>
  <c r="Q2995" i="2"/>
  <c r="U2995" i="2" s="1"/>
  <c r="Q2994" i="2"/>
  <c r="U2994" i="2" s="1"/>
  <c r="Q2993" i="2"/>
  <c r="U2993" i="2" s="1"/>
  <c r="Q2992" i="2"/>
  <c r="U2992" i="2" s="1"/>
  <c r="Q2991" i="2"/>
  <c r="U2991" i="2" s="1"/>
  <c r="Q2990" i="2"/>
  <c r="U2990" i="2" s="1"/>
  <c r="Q2989" i="2"/>
  <c r="U2989" i="2" s="1"/>
  <c r="Q2988" i="2"/>
  <c r="U2988" i="2" s="1"/>
  <c r="Q2987" i="2"/>
  <c r="U2987" i="2" s="1"/>
  <c r="Q2986" i="2"/>
  <c r="U2986" i="2" s="1"/>
  <c r="Q2985" i="2"/>
  <c r="U2985" i="2" s="1"/>
  <c r="Q2984" i="2"/>
  <c r="U2984" i="2" s="1"/>
  <c r="Q2983" i="2"/>
  <c r="U2983" i="2" s="1"/>
  <c r="Q2982" i="2"/>
  <c r="U2982" i="2" s="1"/>
  <c r="Q2981" i="2"/>
  <c r="U2981" i="2" s="1"/>
  <c r="Q2980" i="2"/>
  <c r="U2980" i="2" s="1"/>
  <c r="Q2979" i="2"/>
  <c r="U2979" i="2" s="1"/>
  <c r="Q2978" i="2"/>
  <c r="U2978" i="2" s="1"/>
  <c r="Q2977" i="2"/>
  <c r="U2977" i="2" s="1"/>
  <c r="Q2976" i="2"/>
  <c r="U2976" i="2" s="1"/>
  <c r="Q2975" i="2"/>
  <c r="U2975" i="2" s="1"/>
  <c r="Q2974" i="2"/>
  <c r="U2974" i="2" s="1"/>
  <c r="Q2973" i="2"/>
  <c r="U2973" i="2" s="1"/>
  <c r="Q2972" i="2"/>
  <c r="U2972" i="2" s="1"/>
  <c r="Q2971" i="2"/>
  <c r="U2971" i="2" s="1"/>
  <c r="Q2970" i="2"/>
  <c r="U2970" i="2" s="1"/>
  <c r="Q2969" i="2"/>
  <c r="U2969" i="2" s="1"/>
  <c r="Q2968" i="2"/>
  <c r="U2968" i="2" s="1"/>
  <c r="Q2967" i="2"/>
  <c r="U2967" i="2" s="1"/>
  <c r="Q2966" i="2"/>
  <c r="U2966" i="2" s="1"/>
  <c r="Q2965" i="2"/>
  <c r="U2965" i="2" s="1"/>
  <c r="Q2964" i="2"/>
  <c r="U2964" i="2" s="1"/>
  <c r="Q2963" i="2"/>
  <c r="U2963" i="2" s="1"/>
  <c r="Q2851" i="2"/>
  <c r="U2851" i="2" s="1"/>
  <c r="Q2850" i="2"/>
  <c r="U2850" i="2" s="1"/>
  <c r="Q2849" i="2"/>
  <c r="U2849" i="2" s="1"/>
  <c r="Q2848" i="2"/>
  <c r="U2848" i="2" s="1"/>
  <c r="Q2847" i="2"/>
  <c r="Q2846" i="2"/>
  <c r="U2846" i="2" s="1"/>
  <c r="Q2845" i="2"/>
  <c r="U2845" i="2" s="1"/>
  <c r="Q2844" i="2"/>
  <c r="U2844" i="2" s="1"/>
  <c r="Q2843" i="2"/>
  <c r="U2843" i="2" s="1"/>
  <c r="Q2842" i="2"/>
  <c r="U2842" i="2" s="1"/>
  <c r="Q2841" i="2"/>
  <c r="U2841" i="2" s="1"/>
  <c r="Q2840" i="2"/>
  <c r="U2840" i="2" s="1"/>
  <c r="Q2839" i="2"/>
  <c r="U2839" i="2" s="1"/>
  <c r="Q2838" i="2"/>
  <c r="U2838" i="2" s="1"/>
  <c r="Q2837" i="2"/>
  <c r="U2837" i="2" s="1"/>
  <c r="Q2836" i="2"/>
  <c r="U2836" i="2" s="1"/>
  <c r="Q2835" i="2"/>
  <c r="U2835" i="2" s="1"/>
  <c r="Q2834" i="2"/>
  <c r="U2834" i="2" s="1"/>
  <c r="Q2833" i="2"/>
  <c r="U2833" i="2" s="1"/>
  <c r="Q2832" i="2"/>
  <c r="U2832" i="2" s="1"/>
  <c r="Q2831" i="2"/>
  <c r="U2831" i="2" s="1"/>
  <c r="Q2830" i="2"/>
  <c r="U2830" i="2" s="1"/>
  <c r="Q2829" i="2"/>
  <c r="U2829" i="2" s="1"/>
  <c r="Q2828" i="2"/>
  <c r="U2828" i="2" s="1"/>
  <c r="Q2827" i="2"/>
  <c r="U2827" i="2" s="1"/>
  <c r="Q2826" i="2"/>
  <c r="U2826" i="2" s="1"/>
  <c r="Q2825" i="2"/>
  <c r="U2825" i="2" s="1"/>
  <c r="Q2824" i="2"/>
  <c r="U2824" i="2" s="1"/>
  <c r="Q2823" i="2"/>
  <c r="U2823" i="2" s="1"/>
  <c r="Q2822" i="2"/>
  <c r="U2822" i="2" s="1"/>
  <c r="Q2821" i="2"/>
  <c r="U2821" i="2" s="1"/>
  <c r="Q2820" i="2"/>
  <c r="U2820" i="2" s="1"/>
  <c r="Q2819" i="2"/>
  <c r="U2819" i="2" s="1"/>
  <c r="Q2818" i="2"/>
  <c r="U2818" i="2" s="1"/>
  <c r="Q2817" i="2"/>
  <c r="U2817" i="2" s="1"/>
  <c r="Q2816" i="2"/>
  <c r="U2816" i="2" s="1"/>
  <c r="Q2815" i="2"/>
  <c r="U2815" i="2" s="1"/>
  <c r="Q2888" i="2"/>
  <c r="U2888" i="2" s="1"/>
  <c r="Q2887" i="2"/>
  <c r="U2887" i="2" s="1"/>
  <c r="Q2886" i="2"/>
  <c r="U2886" i="2" s="1"/>
  <c r="Q2885" i="2"/>
  <c r="U2885" i="2" s="1"/>
  <c r="Q2884" i="2"/>
  <c r="U2884" i="2" s="1"/>
  <c r="Q2883" i="2"/>
  <c r="U2883" i="2" s="1"/>
  <c r="Q2882" i="2"/>
  <c r="U2882" i="2" s="1"/>
  <c r="Q2881" i="2"/>
  <c r="U2881" i="2" s="1"/>
  <c r="Q2880" i="2"/>
  <c r="U2880" i="2" s="1"/>
  <c r="Q2879" i="2"/>
  <c r="U2879" i="2" s="1"/>
  <c r="Q2878" i="2"/>
  <c r="U2878" i="2" s="1"/>
  <c r="Q2877" i="2"/>
  <c r="U2877" i="2" s="1"/>
  <c r="Q2876" i="2"/>
  <c r="U2876" i="2" s="1"/>
  <c r="Q2875" i="2"/>
  <c r="U2875" i="2" s="1"/>
  <c r="Q2874" i="2"/>
  <c r="U2874" i="2" s="1"/>
  <c r="Q2873" i="2"/>
  <c r="U2873" i="2" s="1"/>
  <c r="Q2872" i="2"/>
  <c r="U2872" i="2" s="1"/>
  <c r="Q2871" i="2"/>
  <c r="U2871" i="2" s="1"/>
  <c r="Q2870" i="2"/>
  <c r="U2870" i="2" s="1"/>
  <c r="Q2869" i="2"/>
  <c r="U2869" i="2" s="1"/>
  <c r="Q2868" i="2"/>
  <c r="U2868" i="2" s="1"/>
  <c r="Q2867" i="2"/>
  <c r="U2867" i="2" s="1"/>
  <c r="Q2866" i="2"/>
  <c r="U2866" i="2" s="1"/>
  <c r="Q2865" i="2"/>
  <c r="U2865" i="2" s="1"/>
  <c r="Q2864" i="2"/>
  <c r="U2864" i="2" s="1"/>
  <c r="Q2863" i="2"/>
  <c r="U2863" i="2" s="1"/>
  <c r="Q2862" i="2"/>
  <c r="U2862" i="2" s="1"/>
  <c r="Q2861" i="2"/>
  <c r="U2861" i="2" s="1"/>
  <c r="Q2860" i="2"/>
  <c r="U2860" i="2" s="1"/>
  <c r="Q2859" i="2"/>
  <c r="U2859" i="2" s="1"/>
  <c r="Q2858" i="2"/>
  <c r="U2858" i="2" s="1"/>
  <c r="Q2857" i="2"/>
  <c r="U2857" i="2" s="1"/>
  <c r="Q2856" i="2"/>
  <c r="U2856" i="2" s="1"/>
  <c r="Q2855" i="2"/>
  <c r="U2855" i="2" s="1"/>
  <c r="Q2854" i="2"/>
  <c r="U2854" i="2" s="1"/>
  <c r="Q2853" i="2"/>
  <c r="U2853" i="2" s="1"/>
  <c r="Q2852" i="2"/>
  <c r="U2852" i="2" s="1"/>
  <c r="Q2777" i="2"/>
  <c r="U2777" i="2" s="1"/>
  <c r="Q2776" i="2"/>
  <c r="U2776" i="2" s="1"/>
  <c r="Q2775" i="2"/>
  <c r="U2775" i="2" s="1"/>
  <c r="Q2774" i="2"/>
  <c r="U2774" i="2" s="1"/>
  <c r="Q2773" i="2"/>
  <c r="U2773" i="2" s="1"/>
  <c r="Q2772" i="2"/>
  <c r="U2772" i="2" s="1"/>
  <c r="Q2771" i="2"/>
  <c r="U2771" i="2" s="1"/>
  <c r="Q2770" i="2"/>
  <c r="U2770" i="2" s="1"/>
  <c r="Q2769" i="2"/>
  <c r="U2769" i="2" s="1"/>
  <c r="Q2768" i="2"/>
  <c r="U2768" i="2" s="1"/>
  <c r="Q2767" i="2"/>
  <c r="U2767" i="2" s="1"/>
  <c r="Q2766" i="2"/>
  <c r="U2766" i="2" s="1"/>
  <c r="Q2765" i="2"/>
  <c r="U2765" i="2" s="1"/>
  <c r="Q2764" i="2"/>
  <c r="U2764" i="2" s="1"/>
  <c r="Q2763" i="2"/>
  <c r="U2763" i="2" s="1"/>
  <c r="Q2762" i="2"/>
  <c r="U2762" i="2" s="1"/>
  <c r="Q2761" i="2"/>
  <c r="U2761" i="2" s="1"/>
  <c r="Q2760" i="2"/>
  <c r="U2760" i="2" s="1"/>
  <c r="Q2759" i="2"/>
  <c r="U2759" i="2" s="1"/>
  <c r="Q2758" i="2"/>
  <c r="U2758" i="2" s="1"/>
  <c r="Q2757" i="2"/>
  <c r="U2757" i="2" s="1"/>
  <c r="Q2756" i="2"/>
  <c r="U2756" i="2" s="1"/>
  <c r="Q2755" i="2"/>
  <c r="U2755" i="2" s="1"/>
  <c r="Q2754" i="2"/>
  <c r="U2754" i="2" s="1"/>
  <c r="Q2753" i="2"/>
  <c r="U2753" i="2" s="1"/>
  <c r="Q2752" i="2"/>
  <c r="U2752" i="2" s="1"/>
  <c r="Q2751" i="2"/>
  <c r="U2751" i="2" s="1"/>
  <c r="Q2750" i="2"/>
  <c r="U2750" i="2" s="1"/>
  <c r="Q2749" i="2"/>
  <c r="U2749" i="2" s="1"/>
  <c r="Q2748" i="2"/>
  <c r="U2748" i="2" s="1"/>
  <c r="Q2747" i="2"/>
  <c r="U2747" i="2" s="1"/>
  <c r="Q2746" i="2"/>
  <c r="U2746" i="2" s="1"/>
  <c r="Q2745" i="2"/>
  <c r="U2745" i="2" s="1"/>
  <c r="Q2744" i="2"/>
  <c r="U2744" i="2" s="1"/>
  <c r="Q2743" i="2"/>
  <c r="U2743" i="2" s="1"/>
  <c r="Q2742" i="2"/>
  <c r="U2742" i="2" s="1"/>
  <c r="Q2741" i="2"/>
  <c r="U2741" i="2" s="1"/>
  <c r="Q2666" i="2"/>
  <c r="U2666" i="2" s="1"/>
  <c r="Q2665" i="2"/>
  <c r="U2665" i="2" s="1"/>
  <c r="Q2664" i="2"/>
  <c r="U2664" i="2" s="1"/>
  <c r="Q2663" i="2"/>
  <c r="U2663" i="2" s="1"/>
  <c r="Q2662" i="2"/>
  <c r="U2662" i="2" s="1"/>
  <c r="Q2661" i="2"/>
  <c r="U2661" i="2" s="1"/>
  <c r="Q2660" i="2"/>
  <c r="U2660" i="2" s="1"/>
  <c r="Q2659" i="2"/>
  <c r="U2659" i="2" s="1"/>
  <c r="Q2658" i="2"/>
  <c r="U2658" i="2" s="1"/>
  <c r="Q2657" i="2"/>
  <c r="U2657" i="2" s="1"/>
  <c r="Q2656" i="2"/>
  <c r="U2656" i="2" s="1"/>
  <c r="Q2655" i="2"/>
  <c r="U2655" i="2" s="1"/>
  <c r="Q2654" i="2"/>
  <c r="U2654" i="2" s="1"/>
  <c r="Q2653" i="2"/>
  <c r="U2653" i="2" s="1"/>
  <c r="Q2652" i="2"/>
  <c r="U2652" i="2" s="1"/>
  <c r="Q2651" i="2"/>
  <c r="U2651" i="2" s="1"/>
  <c r="Q2650" i="2"/>
  <c r="U2650" i="2" s="1"/>
  <c r="Q2649" i="2"/>
  <c r="U2649" i="2" s="1"/>
  <c r="Q2648" i="2"/>
  <c r="U2648" i="2" s="1"/>
  <c r="Q2647" i="2"/>
  <c r="U2647" i="2" s="1"/>
  <c r="Q2646" i="2"/>
  <c r="U2646" i="2" s="1"/>
  <c r="Q2645" i="2"/>
  <c r="U2645" i="2" s="1"/>
  <c r="Q2644" i="2"/>
  <c r="U2644" i="2" s="1"/>
  <c r="Q2643" i="2"/>
  <c r="U2643" i="2" s="1"/>
  <c r="Q2642" i="2"/>
  <c r="U2642" i="2" s="1"/>
  <c r="Q2641" i="2"/>
  <c r="U2641" i="2" s="1"/>
  <c r="Q2640" i="2"/>
  <c r="U2640" i="2" s="1"/>
  <c r="Q2639" i="2"/>
  <c r="U2639" i="2" s="1"/>
  <c r="Q2638" i="2"/>
  <c r="U2638" i="2" s="1"/>
  <c r="Q2637" i="2"/>
  <c r="U2637" i="2" s="1"/>
  <c r="Q2636" i="2"/>
  <c r="U2636" i="2" s="1"/>
  <c r="Q2635" i="2"/>
  <c r="U2635" i="2" s="1"/>
  <c r="Q2634" i="2"/>
  <c r="U2634" i="2" s="1"/>
  <c r="Q2633" i="2"/>
  <c r="U2633" i="2" s="1"/>
  <c r="Q2632" i="2"/>
  <c r="U2632" i="2" s="1"/>
  <c r="Q2631" i="2"/>
  <c r="U2631" i="2" s="1"/>
  <c r="Q2630" i="2"/>
  <c r="U2630" i="2" s="1"/>
  <c r="Q1593" i="2"/>
  <c r="U1593" i="2" s="1"/>
  <c r="Q1592" i="2"/>
  <c r="U1592" i="2" s="1"/>
  <c r="Q1591" i="2"/>
  <c r="U1591" i="2" s="1"/>
  <c r="Q1590" i="2"/>
  <c r="U1590" i="2" s="1"/>
  <c r="Q1589" i="2"/>
  <c r="U1589" i="2" s="1"/>
  <c r="Q1588" i="2"/>
  <c r="U1588" i="2" s="1"/>
  <c r="Q1587" i="2"/>
  <c r="U1587" i="2" s="1"/>
  <c r="Q1586" i="2"/>
  <c r="U1586" i="2" s="1"/>
  <c r="Q1585" i="2"/>
  <c r="U1585" i="2" s="1"/>
  <c r="Q1584" i="2"/>
  <c r="U1584" i="2" s="1"/>
  <c r="Q1583" i="2"/>
  <c r="U1583" i="2" s="1"/>
  <c r="Q1582" i="2"/>
  <c r="U1582" i="2" s="1"/>
  <c r="Q1581" i="2"/>
  <c r="U1581" i="2" s="1"/>
  <c r="Q1580" i="2"/>
  <c r="U1580" i="2" s="1"/>
  <c r="Q1579" i="2"/>
  <c r="U1579" i="2" s="1"/>
  <c r="Q1578" i="2"/>
  <c r="U1578" i="2" s="1"/>
  <c r="Q1577" i="2"/>
  <c r="U1577" i="2" s="1"/>
  <c r="Q1576" i="2"/>
  <c r="U1576" i="2" s="1"/>
  <c r="Q1575" i="2"/>
  <c r="U1575" i="2" s="1"/>
  <c r="Q1574" i="2"/>
  <c r="U1574" i="2" s="1"/>
  <c r="Q1573" i="2"/>
  <c r="U1573" i="2" s="1"/>
  <c r="Q1572" i="2"/>
  <c r="U1572" i="2" s="1"/>
  <c r="Q1571" i="2"/>
  <c r="U1571" i="2" s="1"/>
  <c r="Q1570" i="2"/>
  <c r="U1570" i="2" s="1"/>
  <c r="Q1569" i="2"/>
  <c r="U1569" i="2" s="1"/>
  <c r="Q1568" i="2"/>
  <c r="U1568" i="2" s="1"/>
  <c r="Q1567" i="2"/>
  <c r="U1567" i="2" s="1"/>
  <c r="Q1566" i="2"/>
  <c r="U1566" i="2" s="1"/>
  <c r="Q1565" i="2"/>
  <c r="U1565" i="2" s="1"/>
  <c r="Q1564" i="2"/>
  <c r="U1564" i="2" s="1"/>
  <c r="Q1563" i="2"/>
  <c r="U1563" i="2" s="1"/>
  <c r="Q1562" i="2"/>
  <c r="U1562" i="2" s="1"/>
  <c r="Q1561" i="2"/>
  <c r="U1561" i="2" s="1"/>
  <c r="Q1560" i="2"/>
  <c r="U1560" i="2" s="1"/>
  <c r="Q1559" i="2"/>
  <c r="U1559" i="2" s="1"/>
  <c r="Q1558" i="2"/>
  <c r="U1558" i="2" s="1"/>
  <c r="Q1557" i="2"/>
  <c r="U1557" i="2" s="1"/>
  <c r="Q2703" i="2"/>
  <c r="U2703" i="2" s="1"/>
  <c r="Q2702" i="2"/>
  <c r="U2702" i="2" s="1"/>
  <c r="Q2701" i="2"/>
  <c r="U2701" i="2" s="1"/>
  <c r="Q2700" i="2"/>
  <c r="U2700" i="2" s="1"/>
  <c r="Q2699" i="2"/>
  <c r="U2699" i="2" s="1"/>
  <c r="Q2698" i="2"/>
  <c r="U2698" i="2" s="1"/>
  <c r="Q2697" i="2"/>
  <c r="U2697" i="2" s="1"/>
  <c r="Q2696" i="2"/>
  <c r="U2696" i="2" s="1"/>
  <c r="Q2695" i="2"/>
  <c r="U2695" i="2" s="1"/>
  <c r="Q2694" i="2"/>
  <c r="U2694" i="2" s="1"/>
  <c r="Q2693" i="2"/>
  <c r="U2693" i="2" s="1"/>
  <c r="Q2692" i="2"/>
  <c r="U2692" i="2" s="1"/>
  <c r="Q2691" i="2"/>
  <c r="U2691" i="2" s="1"/>
  <c r="Q2690" i="2"/>
  <c r="U2690" i="2" s="1"/>
  <c r="Q2689" i="2"/>
  <c r="U2689" i="2" s="1"/>
  <c r="Q2688" i="2"/>
  <c r="U2688" i="2" s="1"/>
  <c r="Q2687" i="2"/>
  <c r="U2687" i="2" s="1"/>
  <c r="Q2686" i="2"/>
  <c r="U2686" i="2" s="1"/>
  <c r="Q2685" i="2"/>
  <c r="U2685" i="2" s="1"/>
  <c r="Q2684" i="2"/>
  <c r="U2684" i="2" s="1"/>
  <c r="Q2683" i="2"/>
  <c r="U2683" i="2" s="1"/>
  <c r="Q2682" i="2"/>
  <c r="U2682" i="2" s="1"/>
  <c r="Q2681" i="2"/>
  <c r="U2681" i="2" s="1"/>
  <c r="Q2680" i="2"/>
  <c r="U2680" i="2" s="1"/>
  <c r="Q2679" i="2"/>
  <c r="U2679" i="2" s="1"/>
  <c r="Q2678" i="2"/>
  <c r="U2678" i="2" s="1"/>
  <c r="Q2677" i="2"/>
  <c r="U2677" i="2" s="1"/>
  <c r="Q2676" i="2"/>
  <c r="U2676" i="2" s="1"/>
  <c r="Q2675" i="2"/>
  <c r="U2675" i="2" s="1"/>
  <c r="Q2674" i="2"/>
  <c r="U2674" i="2" s="1"/>
  <c r="Q2673" i="2"/>
  <c r="U2673" i="2" s="1"/>
  <c r="Q2672" i="2"/>
  <c r="U2672" i="2" s="1"/>
  <c r="Q2671" i="2"/>
  <c r="U2671" i="2" s="1"/>
  <c r="Q2670" i="2"/>
  <c r="U2670" i="2" s="1"/>
  <c r="Q2669" i="2"/>
  <c r="U2669" i="2" s="1"/>
  <c r="Q2668" i="2"/>
  <c r="U2668" i="2" s="1"/>
  <c r="Q2667" i="2"/>
  <c r="U2667" i="2" s="1"/>
  <c r="Q2740" i="2"/>
  <c r="U2740" i="2" s="1"/>
  <c r="Q2739" i="2"/>
  <c r="U2739" i="2" s="1"/>
  <c r="Q2738" i="2"/>
  <c r="U2738" i="2" s="1"/>
  <c r="Q2737" i="2"/>
  <c r="U2737" i="2" s="1"/>
  <c r="Q2736" i="2"/>
  <c r="U2736" i="2" s="1"/>
  <c r="Q2735" i="2"/>
  <c r="U2735" i="2" s="1"/>
  <c r="Q2734" i="2"/>
  <c r="U2734" i="2" s="1"/>
  <c r="Q2733" i="2"/>
  <c r="U2733" i="2" s="1"/>
  <c r="Q2732" i="2"/>
  <c r="U2732" i="2" s="1"/>
  <c r="Q2731" i="2"/>
  <c r="U2731" i="2" s="1"/>
  <c r="Q2730" i="2"/>
  <c r="U2730" i="2" s="1"/>
  <c r="Q2729" i="2"/>
  <c r="U2729" i="2" s="1"/>
  <c r="Q2728" i="2"/>
  <c r="U2728" i="2" s="1"/>
  <c r="Q2727" i="2"/>
  <c r="U2727" i="2" s="1"/>
  <c r="Q2726" i="2"/>
  <c r="U2726" i="2" s="1"/>
  <c r="Q2725" i="2"/>
  <c r="U2725" i="2" s="1"/>
  <c r="Q2724" i="2"/>
  <c r="U2724" i="2" s="1"/>
  <c r="Q2723" i="2"/>
  <c r="U2723" i="2" s="1"/>
  <c r="Q2722" i="2"/>
  <c r="U2722" i="2" s="1"/>
  <c r="Q2721" i="2"/>
  <c r="U2721" i="2" s="1"/>
  <c r="Q2720" i="2"/>
  <c r="U2720" i="2" s="1"/>
  <c r="Q2719" i="2"/>
  <c r="U2719" i="2" s="1"/>
  <c r="Q2718" i="2"/>
  <c r="U2718" i="2" s="1"/>
  <c r="Q2717" i="2"/>
  <c r="U2717" i="2" s="1"/>
  <c r="Q2716" i="2"/>
  <c r="U2716" i="2" s="1"/>
  <c r="Q2715" i="2"/>
  <c r="U2715" i="2" s="1"/>
  <c r="Q2714" i="2"/>
  <c r="U2714" i="2" s="1"/>
  <c r="Q2713" i="2"/>
  <c r="U2713" i="2" s="1"/>
  <c r="Q2712" i="2"/>
  <c r="U2712" i="2" s="1"/>
  <c r="Q2711" i="2"/>
  <c r="U2711" i="2" s="1"/>
  <c r="Q2710" i="2"/>
  <c r="U2710" i="2" s="1"/>
  <c r="Q2709" i="2"/>
  <c r="U2709" i="2" s="1"/>
  <c r="Q2708" i="2"/>
  <c r="U2708" i="2" s="1"/>
  <c r="Q2707" i="2"/>
  <c r="U2707" i="2" s="1"/>
  <c r="Q2706" i="2"/>
  <c r="U2706" i="2" s="1"/>
  <c r="Q2705" i="2"/>
  <c r="U2705" i="2" s="1"/>
  <c r="Q2704" i="2"/>
  <c r="U2704" i="2" s="1"/>
  <c r="Q2629" i="2"/>
  <c r="U2629" i="2" s="1"/>
  <c r="Q2628" i="2"/>
  <c r="U2628" i="2" s="1"/>
  <c r="Q2627" i="2"/>
  <c r="U2627" i="2" s="1"/>
  <c r="Q2626" i="2"/>
  <c r="U2626" i="2" s="1"/>
  <c r="Q2625" i="2"/>
  <c r="U2625" i="2" s="1"/>
  <c r="Q2624" i="2"/>
  <c r="U2624" i="2" s="1"/>
  <c r="Q2623" i="2"/>
  <c r="U2623" i="2" s="1"/>
  <c r="Q2622" i="2"/>
  <c r="U2622" i="2" s="1"/>
  <c r="Q2621" i="2"/>
  <c r="U2621" i="2" s="1"/>
  <c r="Q2620" i="2"/>
  <c r="U2620" i="2" s="1"/>
  <c r="Q2619" i="2"/>
  <c r="U2619" i="2" s="1"/>
  <c r="Q2618" i="2"/>
  <c r="U2618" i="2" s="1"/>
  <c r="Q2617" i="2"/>
  <c r="U2617" i="2" s="1"/>
  <c r="Q2616" i="2"/>
  <c r="U2616" i="2" s="1"/>
  <c r="Q2615" i="2"/>
  <c r="U2615" i="2" s="1"/>
  <c r="Q2614" i="2"/>
  <c r="U2614" i="2" s="1"/>
  <c r="Q2613" i="2"/>
  <c r="U2613" i="2" s="1"/>
  <c r="Q2612" i="2"/>
  <c r="U2612" i="2" s="1"/>
  <c r="Q2611" i="2"/>
  <c r="U2611" i="2" s="1"/>
  <c r="Q2610" i="2"/>
  <c r="U2610" i="2" s="1"/>
  <c r="Q2609" i="2"/>
  <c r="U2609" i="2" s="1"/>
  <c r="Q2608" i="2"/>
  <c r="U2608" i="2" s="1"/>
  <c r="Q2607" i="2"/>
  <c r="U2607" i="2" s="1"/>
  <c r="Q2606" i="2"/>
  <c r="U2606" i="2" s="1"/>
  <c r="Q2605" i="2"/>
  <c r="U2605" i="2" s="1"/>
  <c r="Q2604" i="2"/>
  <c r="U2604" i="2" s="1"/>
  <c r="Q2603" i="2"/>
  <c r="U2603" i="2" s="1"/>
  <c r="Q2602" i="2"/>
  <c r="U2602" i="2" s="1"/>
  <c r="Q2601" i="2"/>
  <c r="U2601" i="2" s="1"/>
  <c r="Q2600" i="2"/>
  <c r="U2600" i="2" s="1"/>
  <c r="Q2599" i="2"/>
  <c r="U2599" i="2" s="1"/>
  <c r="Q2598" i="2"/>
  <c r="U2598" i="2" s="1"/>
  <c r="Q2597" i="2"/>
  <c r="U2597" i="2" s="1"/>
  <c r="Q2596" i="2"/>
  <c r="U2596" i="2" s="1"/>
  <c r="Q2595" i="2"/>
  <c r="U2595" i="2" s="1"/>
  <c r="Q2594" i="2"/>
  <c r="U2594" i="2" s="1"/>
  <c r="Q2593" i="2"/>
  <c r="U2593" i="2" s="1"/>
  <c r="Q2518" i="2"/>
  <c r="U2518" i="2" s="1"/>
  <c r="Q2517" i="2"/>
  <c r="U2517" i="2" s="1"/>
  <c r="Q2516" i="2"/>
  <c r="U2516" i="2" s="1"/>
  <c r="Q2515" i="2"/>
  <c r="U2515" i="2" s="1"/>
  <c r="Q2514" i="2"/>
  <c r="U2514" i="2" s="1"/>
  <c r="Q2513" i="2"/>
  <c r="U2513" i="2" s="1"/>
  <c r="Q2512" i="2"/>
  <c r="U2512" i="2" s="1"/>
  <c r="Q2511" i="2"/>
  <c r="U2511" i="2" s="1"/>
  <c r="Q2510" i="2"/>
  <c r="U2510" i="2" s="1"/>
  <c r="Q2509" i="2"/>
  <c r="U2509" i="2" s="1"/>
  <c r="Q2508" i="2"/>
  <c r="U2508" i="2" s="1"/>
  <c r="Q2507" i="2"/>
  <c r="U2507" i="2" s="1"/>
  <c r="Q2506" i="2"/>
  <c r="U2506" i="2" s="1"/>
  <c r="Q2505" i="2"/>
  <c r="U2505" i="2" s="1"/>
  <c r="Q2504" i="2"/>
  <c r="U2504" i="2" s="1"/>
  <c r="Q2503" i="2"/>
  <c r="U2503" i="2" s="1"/>
  <c r="Q2502" i="2"/>
  <c r="U2502" i="2" s="1"/>
  <c r="Q2501" i="2"/>
  <c r="U2501" i="2" s="1"/>
  <c r="Q2500" i="2"/>
  <c r="U2500" i="2" s="1"/>
  <c r="Q2499" i="2"/>
  <c r="U2499" i="2" s="1"/>
  <c r="Q2498" i="2"/>
  <c r="U2498" i="2" s="1"/>
  <c r="Q2497" i="2"/>
  <c r="U2497" i="2" s="1"/>
  <c r="Q2496" i="2"/>
  <c r="U2496" i="2" s="1"/>
  <c r="Q2495" i="2"/>
  <c r="U2495" i="2" s="1"/>
  <c r="Q2494" i="2"/>
  <c r="U2494" i="2" s="1"/>
  <c r="Q2493" i="2"/>
  <c r="U2493" i="2" s="1"/>
  <c r="Q2492" i="2"/>
  <c r="U2492" i="2" s="1"/>
  <c r="Q2491" i="2"/>
  <c r="U2491" i="2" s="1"/>
  <c r="Q2490" i="2"/>
  <c r="U2490" i="2" s="1"/>
  <c r="Q2489" i="2"/>
  <c r="U2489" i="2" s="1"/>
  <c r="Q2488" i="2"/>
  <c r="U2488" i="2" s="1"/>
  <c r="Q2487" i="2"/>
  <c r="U2487" i="2" s="1"/>
  <c r="Q2486" i="2"/>
  <c r="U2486" i="2" s="1"/>
  <c r="Q2485" i="2"/>
  <c r="U2485" i="2" s="1"/>
  <c r="Q2484" i="2"/>
  <c r="U2484" i="2" s="1"/>
  <c r="Q2483" i="2"/>
  <c r="U2483" i="2" s="1"/>
  <c r="Q2482" i="2"/>
  <c r="U2482" i="2" s="1"/>
  <c r="Q2481" i="2"/>
  <c r="U2481" i="2" s="1"/>
  <c r="Q2480" i="2"/>
  <c r="U2480" i="2" s="1"/>
  <c r="Q2479" i="2"/>
  <c r="U2479" i="2" s="1"/>
  <c r="Q2478" i="2"/>
  <c r="U2478" i="2" s="1"/>
  <c r="Q2477" i="2"/>
  <c r="U2477" i="2" s="1"/>
  <c r="Q2476" i="2"/>
  <c r="U2476" i="2" s="1"/>
  <c r="Q2475" i="2"/>
  <c r="U2475" i="2" s="1"/>
  <c r="Q2474" i="2"/>
  <c r="U2474" i="2" s="1"/>
  <c r="Q2473" i="2"/>
  <c r="U2473" i="2" s="1"/>
  <c r="Q2472" i="2"/>
  <c r="U2472" i="2" s="1"/>
  <c r="Q2471" i="2"/>
  <c r="U2471" i="2" s="1"/>
  <c r="Q2470" i="2"/>
  <c r="U2470" i="2" s="1"/>
  <c r="Q2469" i="2"/>
  <c r="U2469" i="2" s="1"/>
  <c r="Q2468" i="2"/>
  <c r="U2468" i="2" s="1"/>
  <c r="Q2467" i="2"/>
  <c r="U2467" i="2" s="1"/>
  <c r="Q2466" i="2"/>
  <c r="U2466" i="2" s="1"/>
  <c r="Q2465" i="2"/>
  <c r="U2465" i="2" s="1"/>
  <c r="Q2464" i="2"/>
  <c r="U2464" i="2" s="1"/>
  <c r="Q2463" i="2"/>
  <c r="U2463" i="2" s="1"/>
  <c r="Q2462" i="2"/>
  <c r="U2462" i="2" s="1"/>
  <c r="Q2461" i="2"/>
  <c r="U2461" i="2" s="1"/>
  <c r="Q2460" i="2"/>
  <c r="U2460" i="2" s="1"/>
  <c r="Q2459" i="2"/>
  <c r="U2459" i="2" s="1"/>
  <c r="Q2458" i="2"/>
  <c r="U2458" i="2" s="1"/>
  <c r="Q2457" i="2"/>
  <c r="U2457" i="2" s="1"/>
  <c r="Q2456" i="2"/>
  <c r="U2456" i="2" s="1"/>
  <c r="Q2455" i="2"/>
  <c r="U2455" i="2" s="1"/>
  <c r="Q2454" i="2"/>
  <c r="U2454" i="2" s="1"/>
  <c r="Q2453" i="2"/>
  <c r="U2453" i="2" s="1"/>
  <c r="Q2452" i="2"/>
  <c r="U2452" i="2" s="1"/>
  <c r="Q2451" i="2"/>
  <c r="U2451" i="2" s="1"/>
  <c r="Q2450" i="2"/>
  <c r="U2450" i="2" s="1"/>
  <c r="Q2449" i="2"/>
  <c r="U2449" i="2" s="1"/>
  <c r="Q2448" i="2"/>
  <c r="U2448" i="2" s="1"/>
  <c r="Q2447" i="2"/>
  <c r="U2447" i="2" s="1"/>
  <c r="Q2446" i="2"/>
  <c r="U2446" i="2" s="1"/>
  <c r="Q2445" i="2"/>
  <c r="U2445" i="2" s="1"/>
  <c r="Q2444" i="2"/>
  <c r="U2444" i="2" s="1"/>
  <c r="Q2443" i="2"/>
  <c r="U2443" i="2" s="1"/>
  <c r="Q2442" i="2"/>
  <c r="U2442" i="2" s="1"/>
  <c r="Q2441" i="2"/>
  <c r="U2441" i="2" s="1"/>
  <c r="Q2440" i="2"/>
  <c r="U2440" i="2" s="1"/>
  <c r="Q2439" i="2"/>
  <c r="U2439" i="2" s="1"/>
  <c r="Q2438" i="2"/>
  <c r="U2438" i="2" s="1"/>
  <c r="Q2437" i="2"/>
  <c r="U2437" i="2" s="1"/>
  <c r="Q2436" i="2"/>
  <c r="U2436" i="2" s="1"/>
  <c r="Q2435" i="2"/>
  <c r="U2435" i="2" s="1"/>
  <c r="Q2434" i="2"/>
  <c r="U2434" i="2" s="1"/>
  <c r="Q2433" i="2"/>
  <c r="U2433" i="2" s="1"/>
  <c r="Q2432" i="2"/>
  <c r="U2432" i="2" s="1"/>
  <c r="Q2431" i="2"/>
  <c r="U2431" i="2" s="1"/>
  <c r="Q2430" i="2"/>
  <c r="U2430" i="2" s="1"/>
  <c r="Q2429" i="2"/>
  <c r="U2429" i="2" s="1"/>
  <c r="Q2428" i="2"/>
  <c r="U2428" i="2" s="1"/>
  <c r="Q2427" i="2"/>
  <c r="U2427" i="2" s="1"/>
  <c r="Q2426" i="2"/>
  <c r="U2426" i="2" s="1"/>
  <c r="Q2425" i="2"/>
  <c r="U2425" i="2" s="1"/>
  <c r="Q2424" i="2"/>
  <c r="U2424" i="2" s="1"/>
  <c r="Q2423" i="2"/>
  <c r="U2423" i="2" s="1"/>
  <c r="Q2422" i="2"/>
  <c r="U2422" i="2" s="1"/>
  <c r="Q2421" i="2"/>
  <c r="U2421" i="2" s="1"/>
  <c r="Q2420" i="2"/>
  <c r="U2420" i="2" s="1"/>
  <c r="Q2419" i="2"/>
  <c r="U2419" i="2" s="1"/>
  <c r="Q2418" i="2"/>
  <c r="U2418" i="2" s="1"/>
  <c r="Q2417" i="2"/>
  <c r="U2417" i="2" s="1"/>
  <c r="Q2416" i="2"/>
  <c r="U2416" i="2" s="1"/>
  <c r="Q2415" i="2"/>
  <c r="U2415" i="2" s="1"/>
  <c r="Q2414" i="2"/>
  <c r="U2414" i="2" s="1"/>
  <c r="Q2413" i="2"/>
  <c r="U2413" i="2" s="1"/>
  <c r="Q2412" i="2"/>
  <c r="U2412" i="2" s="1"/>
  <c r="Q2411" i="2"/>
  <c r="U2411" i="2" s="1"/>
  <c r="Q2410" i="2"/>
  <c r="U2410" i="2" s="1"/>
  <c r="Q2409" i="2"/>
  <c r="U2409" i="2" s="1"/>
  <c r="Q2408" i="2"/>
  <c r="U2408" i="2" s="1"/>
  <c r="Q2000" i="2"/>
  <c r="U2000" i="2" s="1"/>
  <c r="Q1999" i="2"/>
  <c r="U1999" i="2" s="1"/>
  <c r="Q1998" i="2"/>
  <c r="U1998" i="2" s="1"/>
  <c r="Q1997" i="2"/>
  <c r="U1997" i="2" s="1"/>
  <c r="Q1996" i="2"/>
  <c r="U1996" i="2" s="1"/>
  <c r="Q1995" i="2"/>
  <c r="U1995" i="2" s="1"/>
  <c r="Q1994" i="2"/>
  <c r="U1994" i="2" s="1"/>
  <c r="Q1993" i="2"/>
  <c r="U1993" i="2" s="1"/>
  <c r="Q1992" i="2"/>
  <c r="U1992" i="2" s="1"/>
  <c r="Q1991" i="2"/>
  <c r="U1991" i="2" s="1"/>
  <c r="Q1990" i="2"/>
  <c r="U1990" i="2" s="1"/>
  <c r="Q1989" i="2"/>
  <c r="U1989" i="2" s="1"/>
  <c r="Q1988" i="2"/>
  <c r="U1988" i="2" s="1"/>
  <c r="Q1987" i="2"/>
  <c r="U1987" i="2" s="1"/>
  <c r="Q1986" i="2"/>
  <c r="U1986" i="2" s="1"/>
  <c r="Q1985" i="2"/>
  <c r="U1985" i="2" s="1"/>
  <c r="Q1984" i="2"/>
  <c r="U1984" i="2" s="1"/>
  <c r="Q1983" i="2"/>
  <c r="U1983" i="2" s="1"/>
  <c r="Q1982" i="2"/>
  <c r="U1982" i="2" s="1"/>
  <c r="Q1981" i="2"/>
  <c r="U1981" i="2" s="1"/>
  <c r="Q1980" i="2"/>
  <c r="U1980" i="2" s="1"/>
  <c r="Q1979" i="2"/>
  <c r="U1979" i="2" s="1"/>
  <c r="Q1978" i="2"/>
  <c r="U1978" i="2" s="1"/>
  <c r="Q1977" i="2"/>
  <c r="U1977" i="2" s="1"/>
  <c r="Q1976" i="2"/>
  <c r="U1976" i="2" s="1"/>
  <c r="Q1975" i="2"/>
  <c r="U1975" i="2" s="1"/>
  <c r="Q1974" i="2"/>
  <c r="U1974" i="2" s="1"/>
  <c r="Q1973" i="2"/>
  <c r="U1973" i="2" s="1"/>
  <c r="Q1972" i="2"/>
  <c r="U1972" i="2" s="1"/>
  <c r="Q1971" i="2"/>
  <c r="U1971" i="2" s="1"/>
  <c r="Q1970" i="2"/>
  <c r="U1970" i="2" s="1"/>
  <c r="Q1969" i="2"/>
  <c r="U1969" i="2" s="1"/>
  <c r="Q1968" i="2"/>
  <c r="U1968" i="2" s="1"/>
  <c r="Q1967" i="2"/>
  <c r="U1967" i="2" s="1"/>
  <c r="Q1966" i="2"/>
  <c r="U1966" i="2" s="1"/>
  <c r="Q1965" i="2"/>
  <c r="U1965" i="2" s="1"/>
  <c r="Q1964" i="2"/>
  <c r="U1964" i="2" s="1"/>
  <c r="Q2592" i="2"/>
  <c r="U2592" i="2" s="1"/>
  <c r="Q2591" i="2"/>
  <c r="U2591" i="2" s="1"/>
  <c r="Q2590" i="2"/>
  <c r="U2590" i="2" s="1"/>
  <c r="Q2589" i="2"/>
  <c r="U2589" i="2" s="1"/>
  <c r="Q2588" i="2"/>
  <c r="U2588" i="2" s="1"/>
  <c r="Q2587" i="2"/>
  <c r="U2587" i="2" s="1"/>
  <c r="Q2586" i="2"/>
  <c r="U2586" i="2" s="1"/>
  <c r="Q2585" i="2"/>
  <c r="U2585" i="2" s="1"/>
  <c r="Q2584" i="2"/>
  <c r="U2584" i="2" s="1"/>
  <c r="Q2583" i="2"/>
  <c r="U2583" i="2" s="1"/>
  <c r="Q2582" i="2"/>
  <c r="U2582" i="2" s="1"/>
  <c r="Q2581" i="2"/>
  <c r="U2581" i="2" s="1"/>
  <c r="Q2580" i="2"/>
  <c r="U2580" i="2" s="1"/>
  <c r="Q2579" i="2"/>
  <c r="U2579" i="2" s="1"/>
  <c r="Q2578" i="2"/>
  <c r="U2578" i="2" s="1"/>
  <c r="Q2577" i="2"/>
  <c r="U2577" i="2" s="1"/>
  <c r="Q2576" i="2"/>
  <c r="U2576" i="2" s="1"/>
  <c r="Q2575" i="2"/>
  <c r="U2575" i="2" s="1"/>
  <c r="Q2574" i="2"/>
  <c r="U2574" i="2" s="1"/>
  <c r="Q2573" i="2"/>
  <c r="U2573" i="2" s="1"/>
  <c r="Q2572" i="2"/>
  <c r="U2572" i="2" s="1"/>
  <c r="Q2571" i="2"/>
  <c r="U2571" i="2" s="1"/>
  <c r="Q2570" i="2"/>
  <c r="U2570" i="2" s="1"/>
  <c r="Q2569" i="2"/>
  <c r="U2569" i="2" s="1"/>
  <c r="Q2568" i="2"/>
  <c r="U2568" i="2" s="1"/>
  <c r="Q2567" i="2"/>
  <c r="U2567" i="2" s="1"/>
  <c r="Q2566" i="2"/>
  <c r="U2566" i="2" s="1"/>
  <c r="Q2565" i="2"/>
  <c r="U2565" i="2" s="1"/>
  <c r="Q2564" i="2"/>
  <c r="U2564" i="2" s="1"/>
  <c r="Q2563" i="2"/>
  <c r="U2563" i="2" s="1"/>
  <c r="Q2562" i="2"/>
  <c r="U2562" i="2" s="1"/>
  <c r="Q2561" i="2"/>
  <c r="U2561" i="2" s="1"/>
  <c r="Q2560" i="2"/>
  <c r="U2560" i="2" s="1"/>
  <c r="Q2559" i="2"/>
  <c r="U2559" i="2" s="1"/>
  <c r="Q2558" i="2"/>
  <c r="U2558" i="2" s="1"/>
  <c r="Q2557" i="2"/>
  <c r="U2557" i="2" s="1"/>
  <c r="Q2556" i="2"/>
  <c r="U2556" i="2" s="1"/>
  <c r="Q2296" i="2"/>
  <c r="U2296" i="2" s="1"/>
  <c r="Q2295" i="2"/>
  <c r="U2295" i="2" s="1"/>
  <c r="Q2294" i="2"/>
  <c r="U2294" i="2" s="1"/>
  <c r="Q2293" i="2"/>
  <c r="U2293" i="2" s="1"/>
  <c r="Q2292" i="2"/>
  <c r="U2292" i="2" s="1"/>
  <c r="Q2291" i="2"/>
  <c r="U2291" i="2" s="1"/>
  <c r="Q2290" i="2"/>
  <c r="U2290" i="2" s="1"/>
  <c r="Q2289" i="2"/>
  <c r="U2289" i="2" s="1"/>
  <c r="Q2288" i="2"/>
  <c r="U2288" i="2" s="1"/>
  <c r="Q2287" i="2"/>
  <c r="U2287" i="2" s="1"/>
  <c r="Q2286" i="2"/>
  <c r="U2286" i="2" s="1"/>
  <c r="Q2285" i="2"/>
  <c r="U2285" i="2" s="1"/>
  <c r="Q2284" i="2"/>
  <c r="U2284" i="2" s="1"/>
  <c r="Q2283" i="2"/>
  <c r="U2283" i="2" s="1"/>
  <c r="Q2282" i="2"/>
  <c r="U2282" i="2" s="1"/>
  <c r="Q2281" i="2"/>
  <c r="U2281" i="2" s="1"/>
  <c r="Q2280" i="2"/>
  <c r="U2280" i="2" s="1"/>
  <c r="Q2279" i="2"/>
  <c r="U2279" i="2" s="1"/>
  <c r="Q2278" i="2"/>
  <c r="U2278" i="2" s="1"/>
  <c r="Q2277" i="2"/>
  <c r="U2277" i="2" s="1"/>
  <c r="Q2276" i="2"/>
  <c r="U2276" i="2" s="1"/>
  <c r="Q2275" i="2"/>
  <c r="U2275" i="2" s="1"/>
  <c r="Q2274" i="2"/>
  <c r="U2274" i="2" s="1"/>
  <c r="Q2273" i="2"/>
  <c r="U2273" i="2" s="1"/>
  <c r="Q2272" i="2"/>
  <c r="U2272" i="2" s="1"/>
  <c r="Q2271" i="2"/>
  <c r="U2271" i="2" s="1"/>
  <c r="Q2270" i="2"/>
  <c r="U2270" i="2" s="1"/>
  <c r="Q2269" i="2"/>
  <c r="U2269" i="2" s="1"/>
  <c r="Q2268" i="2"/>
  <c r="U2268" i="2" s="1"/>
  <c r="Q2267" i="2"/>
  <c r="U2267" i="2" s="1"/>
  <c r="Q2266" i="2"/>
  <c r="U2266" i="2" s="1"/>
  <c r="Q2265" i="2"/>
  <c r="U2265" i="2" s="1"/>
  <c r="Q2264" i="2"/>
  <c r="U2264" i="2" s="1"/>
  <c r="Q2263" i="2"/>
  <c r="U2263" i="2" s="1"/>
  <c r="Q2262" i="2"/>
  <c r="U2262" i="2" s="1"/>
  <c r="Q2261" i="2"/>
  <c r="U2261" i="2" s="1"/>
  <c r="Q2260" i="2"/>
  <c r="U2260" i="2" s="1"/>
  <c r="Q2555" i="2"/>
  <c r="U2555" i="2" s="1"/>
  <c r="Q2554" i="2"/>
  <c r="U2554" i="2" s="1"/>
  <c r="Q2553" i="2"/>
  <c r="U2553" i="2" s="1"/>
  <c r="Q2552" i="2"/>
  <c r="U2552" i="2" s="1"/>
  <c r="Q2551" i="2"/>
  <c r="U2551" i="2" s="1"/>
  <c r="Q2550" i="2"/>
  <c r="U2550" i="2" s="1"/>
  <c r="Q2549" i="2"/>
  <c r="U2549" i="2" s="1"/>
  <c r="Q2548" i="2"/>
  <c r="U2548" i="2" s="1"/>
  <c r="Q2547" i="2"/>
  <c r="U2547" i="2" s="1"/>
  <c r="Q2546" i="2"/>
  <c r="U2546" i="2" s="1"/>
  <c r="Q2545" i="2"/>
  <c r="U2545" i="2" s="1"/>
  <c r="Q2544" i="2"/>
  <c r="U2544" i="2" s="1"/>
  <c r="Q2543" i="2"/>
  <c r="U2543" i="2" s="1"/>
  <c r="Q2542" i="2"/>
  <c r="U2542" i="2" s="1"/>
  <c r="Q2541" i="2"/>
  <c r="U2541" i="2" s="1"/>
  <c r="Q2540" i="2"/>
  <c r="U2540" i="2" s="1"/>
  <c r="Q2539" i="2"/>
  <c r="U2539" i="2" s="1"/>
  <c r="Q2538" i="2"/>
  <c r="U2538" i="2" s="1"/>
  <c r="Q2537" i="2"/>
  <c r="U2537" i="2" s="1"/>
  <c r="Q2536" i="2"/>
  <c r="U2536" i="2" s="1"/>
  <c r="Q2535" i="2"/>
  <c r="U2535" i="2" s="1"/>
  <c r="Q2534" i="2"/>
  <c r="U2534" i="2" s="1"/>
  <c r="Q2533" i="2"/>
  <c r="U2533" i="2" s="1"/>
  <c r="Q2532" i="2"/>
  <c r="U2532" i="2" s="1"/>
  <c r="Q2531" i="2"/>
  <c r="U2531" i="2" s="1"/>
  <c r="Q2530" i="2"/>
  <c r="U2530" i="2" s="1"/>
  <c r="Q2529" i="2"/>
  <c r="U2529" i="2" s="1"/>
  <c r="Q2528" i="2"/>
  <c r="U2528" i="2" s="1"/>
  <c r="Q2527" i="2"/>
  <c r="U2527" i="2" s="1"/>
  <c r="Q2526" i="2"/>
  <c r="U2526" i="2" s="1"/>
  <c r="Q2525" i="2"/>
  <c r="U2525" i="2" s="1"/>
  <c r="Q2524" i="2"/>
  <c r="U2524" i="2" s="1"/>
  <c r="Q2523" i="2"/>
  <c r="U2523" i="2" s="1"/>
  <c r="Q2522" i="2"/>
  <c r="U2522" i="2" s="1"/>
  <c r="Q2521" i="2"/>
  <c r="U2521" i="2" s="1"/>
  <c r="Q2520" i="2"/>
  <c r="U2520" i="2" s="1"/>
  <c r="Q2519" i="2"/>
  <c r="U2519" i="2" s="1"/>
  <c r="Q2407" i="2"/>
  <c r="U2407" i="2" s="1"/>
  <c r="Q2406" i="2"/>
  <c r="U2406" i="2" s="1"/>
  <c r="Q2405" i="2"/>
  <c r="U2405" i="2" s="1"/>
  <c r="Q2404" i="2"/>
  <c r="U2404" i="2" s="1"/>
  <c r="Q2403" i="2"/>
  <c r="U2403" i="2" s="1"/>
  <c r="Q2402" i="2"/>
  <c r="U2402" i="2" s="1"/>
  <c r="Q2401" i="2"/>
  <c r="U2401" i="2" s="1"/>
  <c r="Q2400" i="2"/>
  <c r="U2400" i="2" s="1"/>
  <c r="Q2399" i="2"/>
  <c r="U2399" i="2" s="1"/>
  <c r="Q2398" i="2"/>
  <c r="U2398" i="2" s="1"/>
  <c r="Q2397" i="2"/>
  <c r="U2397" i="2" s="1"/>
  <c r="Q2396" i="2"/>
  <c r="U2396" i="2" s="1"/>
  <c r="Q2395" i="2"/>
  <c r="U2395" i="2" s="1"/>
  <c r="Q2394" i="2"/>
  <c r="U2394" i="2" s="1"/>
  <c r="Q2393" i="2"/>
  <c r="U2393" i="2" s="1"/>
  <c r="Q2392" i="2"/>
  <c r="U2392" i="2" s="1"/>
  <c r="Q2391" i="2"/>
  <c r="U2391" i="2" s="1"/>
  <c r="Q2390" i="2"/>
  <c r="U2390" i="2" s="1"/>
  <c r="Q2389" i="2"/>
  <c r="U2389" i="2" s="1"/>
  <c r="Q2388" i="2"/>
  <c r="U2388" i="2" s="1"/>
  <c r="Q2387" i="2"/>
  <c r="U2387" i="2" s="1"/>
  <c r="Q2386" i="2"/>
  <c r="U2386" i="2" s="1"/>
  <c r="Q2385" i="2"/>
  <c r="U2385" i="2" s="1"/>
  <c r="Q2384" i="2"/>
  <c r="U2384" i="2" s="1"/>
  <c r="Q2383" i="2"/>
  <c r="U2383" i="2" s="1"/>
  <c r="Q2382" i="2"/>
  <c r="U2382" i="2" s="1"/>
  <c r="Q2381" i="2"/>
  <c r="U2381" i="2" s="1"/>
  <c r="Q2380" i="2"/>
  <c r="U2380" i="2" s="1"/>
  <c r="Q2379" i="2"/>
  <c r="U2379" i="2" s="1"/>
  <c r="Q2378" i="2"/>
  <c r="U2378" i="2" s="1"/>
  <c r="Q2377" i="2"/>
  <c r="U2377" i="2" s="1"/>
  <c r="Q2376" i="2"/>
  <c r="U2376" i="2" s="1"/>
  <c r="Q2375" i="2"/>
  <c r="U2375" i="2" s="1"/>
  <c r="Q2374" i="2"/>
  <c r="U2374" i="2" s="1"/>
  <c r="Q2373" i="2"/>
  <c r="U2373" i="2" s="1"/>
  <c r="Q2372" i="2"/>
  <c r="U2372" i="2" s="1"/>
  <c r="Q2371" i="2"/>
  <c r="U2371" i="2" s="1"/>
  <c r="Q2333" i="2"/>
  <c r="U2333" i="2" s="1"/>
  <c r="Q2332" i="2"/>
  <c r="U2332" i="2" s="1"/>
  <c r="Q2331" i="2"/>
  <c r="U2331" i="2" s="1"/>
  <c r="Q2330" i="2"/>
  <c r="U2330" i="2" s="1"/>
  <c r="Q2329" i="2"/>
  <c r="U2329" i="2" s="1"/>
  <c r="Q2328" i="2"/>
  <c r="U2328" i="2" s="1"/>
  <c r="Q2327" i="2"/>
  <c r="U2327" i="2" s="1"/>
  <c r="Q2326" i="2"/>
  <c r="U2326" i="2" s="1"/>
  <c r="Q2325" i="2"/>
  <c r="U2325" i="2" s="1"/>
  <c r="Q2324" i="2"/>
  <c r="U2324" i="2" s="1"/>
  <c r="Q2323" i="2"/>
  <c r="U2323" i="2" s="1"/>
  <c r="Q2322" i="2"/>
  <c r="U2322" i="2" s="1"/>
  <c r="Q2321" i="2"/>
  <c r="U2321" i="2" s="1"/>
  <c r="Q2320" i="2"/>
  <c r="U2320" i="2" s="1"/>
  <c r="Q2319" i="2"/>
  <c r="U2319" i="2" s="1"/>
  <c r="Q2318" i="2"/>
  <c r="U2318" i="2" s="1"/>
  <c r="Q2317" i="2"/>
  <c r="U2317" i="2" s="1"/>
  <c r="Q2316" i="2"/>
  <c r="U2316" i="2" s="1"/>
  <c r="Q2315" i="2"/>
  <c r="U2315" i="2" s="1"/>
  <c r="Q2314" i="2"/>
  <c r="U2314" i="2" s="1"/>
  <c r="Q2313" i="2"/>
  <c r="U2313" i="2" s="1"/>
  <c r="Q2312" i="2"/>
  <c r="U2312" i="2" s="1"/>
  <c r="Q2311" i="2"/>
  <c r="U2311" i="2" s="1"/>
  <c r="Q2310" i="2"/>
  <c r="U2310" i="2" s="1"/>
  <c r="Q2309" i="2"/>
  <c r="U2309" i="2" s="1"/>
  <c r="Q2308" i="2"/>
  <c r="U2308" i="2" s="1"/>
  <c r="Q2307" i="2"/>
  <c r="U2307" i="2" s="1"/>
  <c r="Q2306" i="2"/>
  <c r="U2306" i="2" s="1"/>
  <c r="Q2305" i="2"/>
  <c r="U2305" i="2" s="1"/>
  <c r="Q2304" i="2"/>
  <c r="U2304" i="2" s="1"/>
  <c r="Q2303" i="2"/>
  <c r="U2303" i="2" s="1"/>
  <c r="Q2302" i="2"/>
  <c r="U2302" i="2" s="1"/>
  <c r="Q2301" i="2"/>
  <c r="U2301" i="2" s="1"/>
  <c r="Q2300" i="2"/>
  <c r="U2300" i="2" s="1"/>
  <c r="Q2299" i="2"/>
  <c r="U2299" i="2" s="1"/>
  <c r="Q2298" i="2"/>
  <c r="U2298" i="2" s="1"/>
  <c r="Q2297" i="2"/>
  <c r="U2297" i="2" s="1"/>
  <c r="Q6736" i="2"/>
  <c r="U6736" i="2" s="1"/>
  <c r="Q6735" i="2"/>
  <c r="U6735" i="2" s="1"/>
  <c r="Q6734" i="2"/>
  <c r="U6734" i="2" s="1"/>
  <c r="Q6733" i="2"/>
  <c r="U6733" i="2" s="1"/>
  <c r="Q6732" i="2"/>
  <c r="U6732" i="2" s="1"/>
  <c r="Q6731" i="2"/>
  <c r="U6731" i="2" s="1"/>
  <c r="Q6730" i="2"/>
  <c r="U6730" i="2" s="1"/>
  <c r="Q6729" i="2"/>
  <c r="U6729" i="2" s="1"/>
  <c r="Q6728" i="2"/>
  <c r="U6728" i="2" s="1"/>
  <c r="Q6727" i="2"/>
  <c r="U6727" i="2" s="1"/>
  <c r="Q6726" i="2"/>
  <c r="U6726" i="2" s="1"/>
  <c r="Q6725" i="2"/>
  <c r="U6725" i="2" s="1"/>
  <c r="Q6724" i="2"/>
  <c r="U6724" i="2" s="1"/>
  <c r="Q6723" i="2"/>
  <c r="U6723" i="2" s="1"/>
  <c r="Q6722" i="2"/>
  <c r="U6722" i="2" s="1"/>
  <c r="Q6721" i="2"/>
  <c r="U6721" i="2" s="1"/>
  <c r="Q6720" i="2"/>
  <c r="U6720" i="2" s="1"/>
  <c r="Q6719" i="2"/>
  <c r="U6719" i="2" s="1"/>
  <c r="Q6718" i="2"/>
  <c r="U6718" i="2" s="1"/>
  <c r="Q6717" i="2"/>
  <c r="U6717" i="2" s="1"/>
  <c r="Q6716" i="2"/>
  <c r="U6716" i="2" s="1"/>
  <c r="Q6715" i="2"/>
  <c r="U6715" i="2" s="1"/>
  <c r="Q6714" i="2"/>
  <c r="U6714" i="2" s="1"/>
  <c r="Q6713" i="2"/>
  <c r="U6713" i="2" s="1"/>
  <c r="Q6712" i="2"/>
  <c r="U6712" i="2" s="1"/>
  <c r="Q6711" i="2"/>
  <c r="U6711" i="2" s="1"/>
  <c r="Q6710" i="2"/>
  <c r="U6710" i="2" s="1"/>
  <c r="Q6709" i="2"/>
  <c r="U6709" i="2" s="1"/>
  <c r="Q6708" i="2"/>
  <c r="U6708" i="2" s="1"/>
  <c r="Q6707" i="2"/>
  <c r="U6707" i="2" s="1"/>
  <c r="Q6706" i="2"/>
  <c r="U6706" i="2" s="1"/>
  <c r="Q6705" i="2"/>
  <c r="U6705" i="2" s="1"/>
  <c r="Q6704" i="2"/>
  <c r="U6704" i="2" s="1"/>
  <c r="Q6703" i="2"/>
  <c r="U6703" i="2" s="1"/>
  <c r="Q6702" i="2"/>
  <c r="U6702" i="2" s="1"/>
  <c r="Q6701" i="2"/>
  <c r="U6701" i="2" s="1"/>
  <c r="Q6700" i="2"/>
  <c r="U6700" i="2" s="1"/>
  <c r="Q2259" i="2"/>
  <c r="U2259" i="2" s="1"/>
  <c r="Q2258" i="2"/>
  <c r="U2258" i="2" s="1"/>
  <c r="Q2257" i="2"/>
  <c r="U2257" i="2" s="1"/>
  <c r="Q2256" i="2"/>
  <c r="U2256" i="2" s="1"/>
  <c r="Q2255" i="2"/>
  <c r="U2255" i="2" s="1"/>
  <c r="Q2254" i="2"/>
  <c r="U2254" i="2" s="1"/>
  <c r="Q2253" i="2"/>
  <c r="U2253" i="2" s="1"/>
  <c r="Q2252" i="2"/>
  <c r="U2252" i="2" s="1"/>
  <c r="Q2251" i="2"/>
  <c r="U2251" i="2" s="1"/>
  <c r="Q2250" i="2"/>
  <c r="U2250" i="2" s="1"/>
  <c r="Q2249" i="2"/>
  <c r="U2249" i="2" s="1"/>
  <c r="Q2248" i="2"/>
  <c r="U2248" i="2" s="1"/>
  <c r="Q2247" i="2"/>
  <c r="U2247" i="2" s="1"/>
  <c r="Q2246" i="2"/>
  <c r="U2246" i="2" s="1"/>
  <c r="Q2245" i="2"/>
  <c r="U2245" i="2" s="1"/>
  <c r="Q2244" i="2"/>
  <c r="U2244" i="2" s="1"/>
  <c r="Q2243" i="2"/>
  <c r="U2243" i="2" s="1"/>
  <c r="Q2242" i="2"/>
  <c r="U2242" i="2" s="1"/>
  <c r="Q2241" i="2"/>
  <c r="U2241" i="2" s="1"/>
  <c r="Q2240" i="2"/>
  <c r="U2240" i="2" s="1"/>
  <c r="Q2239" i="2"/>
  <c r="U2239" i="2" s="1"/>
  <c r="Q2238" i="2"/>
  <c r="U2238" i="2" s="1"/>
  <c r="Q2237" i="2"/>
  <c r="U2237" i="2" s="1"/>
  <c r="Q2236" i="2"/>
  <c r="U2236" i="2" s="1"/>
  <c r="Q2235" i="2"/>
  <c r="U2235" i="2" s="1"/>
  <c r="Q2234" i="2"/>
  <c r="U2234" i="2" s="1"/>
  <c r="Q2233" i="2"/>
  <c r="U2233" i="2" s="1"/>
  <c r="Q2232" i="2"/>
  <c r="U2232" i="2" s="1"/>
  <c r="Q2231" i="2"/>
  <c r="U2231" i="2" s="1"/>
  <c r="Q2230" i="2"/>
  <c r="U2230" i="2" s="1"/>
  <c r="Q2229" i="2"/>
  <c r="U2229" i="2" s="1"/>
  <c r="Q2228" i="2"/>
  <c r="U2228" i="2" s="1"/>
  <c r="Q2227" i="2"/>
  <c r="U2227" i="2" s="1"/>
  <c r="Q2226" i="2"/>
  <c r="U2226" i="2" s="1"/>
  <c r="Q2225" i="2"/>
  <c r="U2225" i="2" s="1"/>
  <c r="Q2224" i="2"/>
  <c r="U2224" i="2" s="1"/>
  <c r="Q2223" i="2"/>
  <c r="U2223" i="2" s="1"/>
  <c r="Q4183" i="2"/>
  <c r="U4183" i="2" s="1"/>
  <c r="Q4182" i="2"/>
  <c r="U4182" i="2" s="1"/>
  <c r="Q4181" i="2"/>
  <c r="U4181" i="2" s="1"/>
  <c r="Q4180" i="2"/>
  <c r="U4180" i="2" s="1"/>
  <c r="Q4179" i="2"/>
  <c r="U4179" i="2" s="1"/>
  <c r="Q4178" i="2"/>
  <c r="U4178" i="2" s="1"/>
  <c r="Q4177" i="2"/>
  <c r="U4177" i="2" s="1"/>
  <c r="Q4176" i="2"/>
  <c r="U4176" i="2" s="1"/>
  <c r="Q4175" i="2"/>
  <c r="U4175" i="2" s="1"/>
  <c r="Q4174" i="2"/>
  <c r="U4174" i="2" s="1"/>
  <c r="Q4173" i="2"/>
  <c r="U4173" i="2" s="1"/>
  <c r="Q4172" i="2"/>
  <c r="U4172" i="2" s="1"/>
  <c r="Q4171" i="2"/>
  <c r="U4171" i="2" s="1"/>
  <c r="Q4170" i="2"/>
  <c r="U4170" i="2" s="1"/>
  <c r="Q4169" i="2"/>
  <c r="U4169" i="2" s="1"/>
  <c r="Q4168" i="2"/>
  <c r="U4168" i="2" s="1"/>
  <c r="Q4167" i="2"/>
  <c r="U4167" i="2" s="1"/>
  <c r="Q4166" i="2"/>
  <c r="U4166" i="2" s="1"/>
  <c r="Q4165" i="2"/>
  <c r="U4165" i="2" s="1"/>
  <c r="Q4164" i="2"/>
  <c r="U4164" i="2" s="1"/>
  <c r="Q4163" i="2"/>
  <c r="U4163" i="2" s="1"/>
  <c r="Q4162" i="2"/>
  <c r="U4162" i="2" s="1"/>
  <c r="Q4161" i="2"/>
  <c r="U4161" i="2" s="1"/>
  <c r="Q4160" i="2"/>
  <c r="U4160" i="2" s="1"/>
  <c r="Q4159" i="2"/>
  <c r="U4159" i="2" s="1"/>
  <c r="Q4158" i="2"/>
  <c r="U4158" i="2" s="1"/>
  <c r="Q4157" i="2"/>
  <c r="U4157" i="2" s="1"/>
  <c r="Q4156" i="2"/>
  <c r="U4156" i="2" s="1"/>
  <c r="Q4155" i="2"/>
  <c r="U4155" i="2" s="1"/>
  <c r="Q4154" i="2"/>
  <c r="U4154" i="2" s="1"/>
  <c r="Q4153" i="2"/>
  <c r="U4153" i="2" s="1"/>
  <c r="Q4152" i="2"/>
  <c r="U4152" i="2" s="1"/>
  <c r="Q4151" i="2"/>
  <c r="U4151" i="2" s="1"/>
  <c r="Q4150" i="2"/>
  <c r="U4150" i="2" s="1"/>
  <c r="Q4149" i="2"/>
  <c r="U4149" i="2" s="1"/>
  <c r="Q4148" i="2"/>
  <c r="U4148" i="2" s="1"/>
  <c r="Q4147" i="2"/>
  <c r="U4147" i="2" s="1"/>
  <c r="Q2222" i="2"/>
  <c r="U2222" i="2" s="1"/>
  <c r="Q2221" i="2"/>
  <c r="U2221" i="2" s="1"/>
  <c r="Q2220" i="2"/>
  <c r="U2220" i="2" s="1"/>
  <c r="Q2219" i="2"/>
  <c r="U2219" i="2" s="1"/>
  <c r="Q2218" i="2"/>
  <c r="U2218" i="2" s="1"/>
  <c r="Q2217" i="2"/>
  <c r="U2217" i="2" s="1"/>
  <c r="Q2216" i="2"/>
  <c r="U2216" i="2" s="1"/>
  <c r="Q2215" i="2"/>
  <c r="U2215" i="2" s="1"/>
  <c r="Q2214" i="2"/>
  <c r="U2214" i="2" s="1"/>
  <c r="Q2213" i="2"/>
  <c r="U2213" i="2" s="1"/>
  <c r="Q2212" i="2"/>
  <c r="U2212" i="2" s="1"/>
  <c r="Q2211" i="2"/>
  <c r="U2211" i="2" s="1"/>
  <c r="Q2210" i="2"/>
  <c r="U2210" i="2" s="1"/>
  <c r="Q2209" i="2"/>
  <c r="U2209" i="2" s="1"/>
  <c r="Q2208" i="2"/>
  <c r="U2208" i="2" s="1"/>
  <c r="Q2207" i="2"/>
  <c r="U2207" i="2" s="1"/>
  <c r="Q2206" i="2"/>
  <c r="U2206" i="2" s="1"/>
  <c r="Q2205" i="2"/>
  <c r="U2205" i="2" s="1"/>
  <c r="Q2204" i="2"/>
  <c r="U2204" i="2" s="1"/>
  <c r="Q2203" i="2"/>
  <c r="U2203" i="2" s="1"/>
  <c r="Q2202" i="2"/>
  <c r="U2202" i="2" s="1"/>
  <c r="Q2201" i="2"/>
  <c r="U2201" i="2" s="1"/>
  <c r="Q2200" i="2"/>
  <c r="U2200" i="2" s="1"/>
  <c r="Q2199" i="2"/>
  <c r="U2199" i="2" s="1"/>
  <c r="Q2198" i="2"/>
  <c r="U2198" i="2" s="1"/>
  <c r="Q2197" i="2"/>
  <c r="U2197" i="2" s="1"/>
  <c r="Q2196" i="2"/>
  <c r="U2196" i="2" s="1"/>
  <c r="Q2195" i="2"/>
  <c r="U2195" i="2" s="1"/>
  <c r="Q2194" i="2"/>
  <c r="U2194" i="2" s="1"/>
  <c r="Q2193" i="2"/>
  <c r="U2193" i="2" s="1"/>
  <c r="Q2192" i="2"/>
  <c r="U2192" i="2" s="1"/>
  <c r="Q2191" i="2"/>
  <c r="U2191" i="2" s="1"/>
  <c r="Q2190" i="2"/>
  <c r="U2190" i="2" s="1"/>
  <c r="Q2189" i="2"/>
  <c r="U2189" i="2" s="1"/>
  <c r="Q2188" i="2"/>
  <c r="U2188" i="2" s="1"/>
  <c r="Q2187" i="2"/>
  <c r="U2187" i="2" s="1"/>
  <c r="Q2186" i="2"/>
  <c r="U2186" i="2" s="1"/>
  <c r="Q2148" i="2"/>
  <c r="U2148" i="2" s="1"/>
  <c r="Q2147" i="2"/>
  <c r="U2147" i="2" s="1"/>
  <c r="Q2146" i="2"/>
  <c r="U2146" i="2" s="1"/>
  <c r="Q2145" i="2"/>
  <c r="U2145" i="2" s="1"/>
  <c r="Q2144" i="2"/>
  <c r="U2144" i="2" s="1"/>
  <c r="Q2143" i="2"/>
  <c r="U2143" i="2" s="1"/>
  <c r="Q2142" i="2"/>
  <c r="U2142" i="2" s="1"/>
  <c r="Q2141" i="2"/>
  <c r="U2141" i="2" s="1"/>
  <c r="Q2140" i="2"/>
  <c r="U2140" i="2" s="1"/>
  <c r="Q2139" i="2"/>
  <c r="U2139" i="2" s="1"/>
  <c r="Q2138" i="2"/>
  <c r="U2138" i="2" s="1"/>
  <c r="Q2137" i="2"/>
  <c r="U2137" i="2" s="1"/>
  <c r="Q2136" i="2"/>
  <c r="U2136" i="2" s="1"/>
  <c r="Q2135" i="2"/>
  <c r="U2135" i="2" s="1"/>
  <c r="Q2134" i="2"/>
  <c r="U2134" i="2" s="1"/>
  <c r="Q2133" i="2"/>
  <c r="U2133" i="2" s="1"/>
  <c r="Q2132" i="2"/>
  <c r="U2132" i="2" s="1"/>
  <c r="Q2131" i="2"/>
  <c r="Q2130" i="2"/>
  <c r="U2130" i="2" s="1"/>
  <c r="Q2129" i="2"/>
  <c r="U2129" i="2" s="1"/>
  <c r="Q2128" i="2"/>
  <c r="U2128" i="2" s="1"/>
  <c r="Q2127" i="2"/>
  <c r="U2127" i="2" s="1"/>
  <c r="Q2126" i="2"/>
  <c r="U2126" i="2" s="1"/>
  <c r="Q2125" i="2"/>
  <c r="U2125" i="2" s="1"/>
  <c r="Q2124" i="2"/>
  <c r="U2124" i="2" s="1"/>
  <c r="Q2123" i="2"/>
  <c r="U2123" i="2" s="1"/>
  <c r="Q2122" i="2"/>
  <c r="U2122" i="2" s="1"/>
  <c r="Q2121" i="2"/>
  <c r="U2121" i="2" s="1"/>
  <c r="Q2120" i="2"/>
  <c r="U2120" i="2" s="1"/>
  <c r="Q2119" i="2"/>
  <c r="U2119" i="2" s="1"/>
  <c r="Q2118" i="2"/>
  <c r="U2118" i="2" s="1"/>
  <c r="Q2117" i="2"/>
  <c r="U2117" i="2" s="1"/>
  <c r="Q2116" i="2"/>
  <c r="U2116" i="2" s="1"/>
  <c r="Q2115" i="2"/>
  <c r="U2115" i="2" s="1"/>
  <c r="Q2114" i="2"/>
  <c r="U2114" i="2" s="1"/>
  <c r="Q2113" i="2"/>
  <c r="U2113" i="2" s="1"/>
  <c r="Q2112" i="2"/>
  <c r="U2112" i="2" s="1"/>
  <c r="Q2185" i="2"/>
  <c r="U2185" i="2" s="1"/>
  <c r="Q2184" i="2"/>
  <c r="U2184" i="2" s="1"/>
  <c r="Q2183" i="2"/>
  <c r="U2183" i="2" s="1"/>
  <c r="Q2182" i="2"/>
  <c r="U2182" i="2" s="1"/>
  <c r="Q2181" i="2"/>
  <c r="U2181" i="2" s="1"/>
  <c r="Q2180" i="2"/>
  <c r="U2180" i="2" s="1"/>
  <c r="Q2179" i="2"/>
  <c r="U2179" i="2" s="1"/>
  <c r="Q2178" i="2"/>
  <c r="U2178" i="2" s="1"/>
  <c r="Q2177" i="2"/>
  <c r="U2177" i="2" s="1"/>
  <c r="Q2176" i="2"/>
  <c r="U2176" i="2" s="1"/>
  <c r="Q2175" i="2"/>
  <c r="U2175" i="2" s="1"/>
  <c r="Q2174" i="2"/>
  <c r="U2174" i="2" s="1"/>
  <c r="Q2173" i="2"/>
  <c r="U2173" i="2" s="1"/>
  <c r="Q2172" i="2"/>
  <c r="U2172" i="2" s="1"/>
  <c r="Q2171" i="2"/>
  <c r="U2171" i="2" s="1"/>
  <c r="Q2170" i="2"/>
  <c r="U2170" i="2" s="1"/>
  <c r="Q2169" i="2"/>
  <c r="U2169" i="2" s="1"/>
  <c r="Q2168" i="2"/>
  <c r="U2168" i="2" s="1"/>
  <c r="Q2167" i="2"/>
  <c r="U2167" i="2" s="1"/>
  <c r="Q2166" i="2"/>
  <c r="U2166" i="2" s="1"/>
  <c r="Q2165" i="2"/>
  <c r="U2165" i="2" s="1"/>
  <c r="Q2164" i="2"/>
  <c r="U2164" i="2" s="1"/>
  <c r="Q2163" i="2"/>
  <c r="U2163" i="2" s="1"/>
  <c r="Q2162" i="2"/>
  <c r="U2162" i="2" s="1"/>
  <c r="Q2161" i="2"/>
  <c r="U2161" i="2" s="1"/>
  <c r="Q2160" i="2"/>
  <c r="U2160" i="2" s="1"/>
  <c r="Q2159" i="2"/>
  <c r="U2159" i="2" s="1"/>
  <c r="Q2158" i="2"/>
  <c r="U2158" i="2" s="1"/>
  <c r="Q2157" i="2"/>
  <c r="U2157" i="2" s="1"/>
  <c r="Q2156" i="2"/>
  <c r="U2156" i="2" s="1"/>
  <c r="Q2155" i="2"/>
  <c r="U2155" i="2" s="1"/>
  <c r="Q2154" i="2"/>
  <c r="U2154" i="2" s="1"/>
  <c r="Q2153" i="2"/>
  <c r="U2153" i="2" s="1"/>
  <c r="Q2152" i="2"/>
  <c r="U2152" i="2" s="1"/>
  <c r="Q2151" i="2"/>
  <c r="U2151" i="2" s="1"/>
  <c r="Q2150" i="2"/>
  <c r="U2150" i="2" s="1"/>
  <c r="Q2149" i="2"/>
  <c r="U2149" i="2" s="1"/>
  <c r="Q2111" i="2"/>
  <c r="U2111" i="2" s="1"/>
  <c r="Q2110" i="2"/>
  <c r="U2110" i="2" s="1"/>
  <c r="Q2109" i="2"/>
  <c r="U2109" i="2" s="1"/>
  <c r="Q2108" i="2"/>
  <c r="U2108" i="2" s="1"/>
  <c r="Q2107" i="2"/>
  <c r="U2107" i="2" s="1"/>
  <c r="Q2106" i="2"/>
  <c r="U2106" i="2" s="1"/>
  <c r="Q2105" i="2"/>
  <c r="U2105" i="2" s="1"/>
  <c r="Q2104" i="2"/>
  <c r="U2104" i="2" s="1"/>
  <c r="Q2103" i="2"/>
  <c r="U2103" i="2" s="1"/>
  <c r="Q2102" i="2"/>
  <c r="U2102" i="2" s="1"/>
  <c r="Q2101" i="2"/>
  <c r="U2101" i="2" s="1"/>
  <c r="Q2100" i="2"/>
  <c r="U2100" i="2" s="1"/>
  <c r="Q2099" i="2"/>
  <c r="U2099" i="2" s="1"/>
  <c r="Q2098" i="2"/>
  <c r="U2098" i="2" s="1"/>
  <c r="Q2097" i="2"/>
  <c r="U2097" i="2" s="1"/>
  <c r="Q2096" i="2"/>
  <c r="U2096" i="2" s="1"/>
  <c r="Q2095" i="2"/>
  <c r="U2095" i="2" s="1"/>
  <c r="Q2094" i="2"/>
  <c r="U2094" i="2" s="1"/>
  <c r="Q2093" i="2"/>
  <c r="U2093" i="2" s="1"/>
  <c r="Q2092" i="2"/>
  <c r="U2092" i="2" s="1"/>
  <c r="Q2091" i="2"/>
  <c r="U2091" i="2" s="1"/>
  <c r="Q2090" i="2"/>
  <c r="U2090" i="2" s="1"/>
  <c r="Q2089" i="2"/>
  <c r="U2089" i="2" s="1"/>
  <c r="Q2088" i="2"/>
  <c r="U2088" i="2" s="1"/>
  <c r="Q2087" i="2"/>
  <c r="U2087" i="2" s="1"/>
  <c r="Q2086" i="2"/>
  <c r="U2086" i="2" s="1"/>
  <c r="Q2085" i="2"/>
  <c r="U2085" i="2" s="1"/>
  <c r="Q2084" i="2"/>
  <c r="U2084" i="2" s="1"/>
  <c r="Q2083" i="2"/>
  <c r="U2083" i="2" s="1"/>
  <c r="Q2082" i="2"/>
  <c r="U2082" i="2" s="1"/>
  <c r="Q2081" i="2"/>
  <c r="U2081" i="2" s="1"/>
  <c r="Q2080" i="2"/>
  <c r="U2080" i="2" s="1"/>
  <c r="Q2079" i="2"/>
  <c r="U2079" i="2" s="1"/>
  <c r="Q2078" i="2"/>
  <c r="U2078" i="2" s="1"/>
  <c r="Q2077" i="2"/>
  <c r="U2077" i="2" s="1"/>
  <c r="Q2076" i="2"/>
  <c r="U2076" i="2" s="1"/>
  <c r="Q2075" i="2"/>
  <c r="U2075" i="2" s="1"/>
  <c r="Q2074" i="2"/>
  <c r="U2074" i="2" s="1"/>
  <c r="Q2073" i="2"/>
  <c r="U2073" i="2" s="1"/>
  <c r="Q2072" i="2"/>
  <c r="U2072" i="2" s="1"/>
  <c r="Q2071" i="2"/>
  <c r="U2071" i="2" s="1"/>
  <c r="Q2070" i="2"/>
  <c r="U2070" i="2" s="1"/>
  <c r="Q2069" i="2"/>
  <c r="U2069" i="2" s="1"/>
  <c r="Q2068" i="2"/>
  <c r="U2068" i="2" s="1"/>
  <c r="Q2067" i="2"/>
  <c r="U2067" i="2" s="1"/>
  <c r="Q2066" i="2"/>
  <c r="U2066" i="2" s="1"/>
  <c r="Q2065" i="2"/>
  <c r="U2065" i="2" s="1"/>
  <c r="Q2064" i="2"/>
  <c r="U2064" i="2" s="1"/>
  <c r="Q2063" i="2"/>
  <c r="U2063" i="2" s="1"/>
  <c r="Q2062" i="2"/>
  <c r="U2062" i="2" s="1"/>
  <c r="Q2061" i="2"/>
  <c r="U2061" i="2" s="1"/>
  <c r="Q2060" i="2"/>
  <c r="U2060" i="2" s="1"/>
  <c r="Q2059" i="2"/>
  <c r="U2059" i="2" s="1"/>
  <c r="Q2058" i="2"/>
  <c r="U2058" i="2" s="1"/>
  <c r="Q2057" i="2"/>
  <c r="U2057" i="2" s="1"/>
  <c r="Q2056" i="2"/>
  <c r="U2056" i="2" s="1"/>
  <c r="Q2055" i="2"/>
  <c r="U2055" i="2" s="1"/>
  <c r="Q2054" i="2"/>
  <c r="U2054" i="2" s="1"/>
  <c r="Q2053" i="2"/>
  <c r="U2053" i="2" s="1"/>
  <c r="Q2052" i="2"/>
  <c r="U2052" i="2" s="1"/>
  <c r="Q2051" i="2"/>
  <c r="U2051" i="2" s="1"/>
  <c r="Q2050" i="2"/>
  <c r="U2050" i="2" s="1"/>
  <c r="Q2049" i="2"/>
  <c r="U2049" i="2" s="1"/>
  <c r="Q2048" i="2"/>
  <c r="U2048" i="2" s="1"/>
  <c r="Q2047" i="2"/>
  <c r="U2047" i="2" s="1"/>
  <c r="Q2046" i="2"/>
  <c r="U2046" i="2" s="1"/>
  <c r="Q2045" i="2"/>
  <c r="U2045" i="2" s="1"/>
  <c r="Q2044" i="2"/>
  <c r="U2044" i="2" s="1"/>
  <c r="Q2043" i="2"/>
  <c r="U2043" i="2" s="1"/>
  <c r="Q2042" i="2"/>
  <c r="U2042" i="2" s="1"/>
  <c r="Q2041" i="2"/>
  <c r="U2041" i="2" s="1"/>
  <c r="Q2040" i="2"/>
  <c r="U2040" i="2" s="1"/>
  <c r="Q2039" i="2"/>
  <c r="U2039" i="2" s="1"/>
  <c r="Q2038" i="2"/>
  <c r="U2038" i="2" s="1"/>
  <c r="Q5848" i="2"/>
  <c r="U5848" i="2" s="1"/>
  <c r="Q5847" i="2"/>
  <c r="U5847" i="2" s="1"/>
  <c r="Q5846" i="2"/>
  <c r="U5846" i="2" s="1"/>
  <c r="Q5845" i="2"/>
  <c r="U5845" i="2" s="1"/>
  <c r="Q5844" i="2"/>
  <c r="U5844" i="2" s="1"/>
  <c r="Q5843" i="2"/>
  <c r="U5843" i="2" s="1"/>
  <c r="Q5842" i="2"/>
  <c r="U5842" i="2" s="1"/>
  <c r="Q5841" i="2"/>
  <c r="U5841" i="2" s="1"/>
  <c r="Q5840" i="2"/>
  <c r="U5840" i="2" s="1"/>
  <c r="Q5839" i="2"/>
  <c r="U5839" i="2" s="1"/>
  <c r="Q5838" i="2"/>
  <c r="U5838" i="2" s="1"/>
  <c r="Q5837" i="2"/>
  <c r="U5837" i="2" s="1"/>
  <c r="Q5836" i="2"/>
  <c r="U5836" i="2" s="1"/>
  <c r="Q5835" i="2"/>
  <c r="U5835" i="2" s="1"/>
  <c r="Q5834" i="2"/>
  <c r="U5834" i="2" s="1"/>
  <c r="Q5833" i="2"/>
  <c r="U5833" i="2" s="1"/>
  <c r="Q5832" i="2"/>
  <c r="U5832" i="2" s="1"/>
  <c r="Q5831" i="2"/>
  <c r="U5831" i="2" s="1"/>
  <c r="Q5830" i="2"/>
  <c r="U5830" i="2" s="1"/>
  <c r="Q5829" i="2"/>
  <c r="U5829" i="2" s="1"/>
  <c r="Q5828" i="2"/>
  <c r="U5828" i="2" s="1"/>
  <c r="Q5827" i="2"/>
  <c r="U5827" i="2" s="1"/>
  <c r="Q5826" i="2"/>
  <c r="U5826" i="2" s="1"/>
  <c r="Q5825" i="2"/>
  <c r="U5825" i="2" s="1"/>
  <c r="Q5824" i="2"/>
  <c r="U5824" i="2" s="1"/>
  <c r="Q5823" i="2"/>
  <c r="U5823" i="2" s="1"/>
  <c r="Q5822" i="2"/>
  <c r="U5822" i="2" s="1"/>
  <c r="Q5821" i="2"/>
  <c r="U5821" i="2" s="1"/>
  <c r="Q5820" i="2"/>
  <c r="U5820" i="2" s="1"/>
  <c r="Q5819" i="2"/>
  <c r="U5819" i="2" s="1"/>
  <c r="Q5818" i="2"/>
  <c r="U5818" i="2" s="1"/>
  <c r="Q5817" i="2"/>
  <c r="U5817" i="2" s="1"/>
  <c r="Q5816" i="2"/>
  <c r="U5816" i="2" s="1"/>
  <c r="Q5815" i="2"/>
  <c r="U5815" i="2" s="1"/>
  <c r="Q5814" i="2"/>
  <c r="U5814" i="2" s="1"/>
  <c r="Q5813" i="2"/>
  <c r="U5813" i="2" s="1"/>
  <c r="Q5812" i="2"/>
  <c r="U5812" i="2" s="1"/>
  <c r="Q2037" i="2"/>
  <c r="U2037" i="2" s="1"/>
  <c r="Q2036" i="2"/>
  <c r="U2036" i="2" s="1"/>
  <c r="Q2035" i="2"/>
  <c r="U2035" i="2" s="1"/>
  <c r="Q2034" i="2"/>
  <c r="U2034" i="2" s="1"/>
  <c r="Q2033" i="2"/>
  <c r="U2033" i="2" s="1"/>
  <c r="Q2032" i="2"/>
  <c r="U2032" i="2" s="1"/>
  <c r="Q2031" i="2"/>
  <c r="U2031" i="2" s="1"/>
  <c r="Q2030" i="2"/>
  <c r="U2030" i="2" s="1"/>
  <c r="Q2029" i="2"/>
  <c r="U2029" i="2" s="1"/>
  <c r="Q2028" i="2"/>
  <c r="U2028" i="2" s="1"/>
  <c r="Q2027" i="2"/>
  <c r="U2027" i="2" s="1"/>
  <c r="Q2026" i="2"/>
  <c r="U2026" i="2" s="1"/>
  <c r="Q2025" i="2"/>
  <c r="U2025" i="2" s="1"/>
  <c r="Q2024" i="2"/>
  <c r="U2024" i="2" s="1"/>
  <c r="Q2023" i="2"/>
  <c r="U2023" i="2" s="1"/>
  <c r="Q2022" i="2"/>
  <c r="U2022" i="2" s="1"/>
  <c r="Q2021" i="2"/>
  <c r="U2021" i="2" s="1"/>
  <c r="Q2020" i="2"/>
  <c r="U2020" i="2" s="1"/>
  <c r="Q2019" i="2"/>
  <c r="U2019" i="2" s="1"/>
  <c r="Q2018" i="2"/>
  <c r="U2018" i="2" s="1"/>
  <c r="Q2017" i="2"/>
  <c r="U2017" i="2" s="1"/>
  <c r="Q2016" i="2"/>
  <c r="U2016" i="2" s="1"/>
  <c r="Q2015" i="2"/>
  <c r="U2015" i="2" s="1"/>
  <c r="Q2014" i="2"/>
  <c r="U2014" i="2" s="1"/>
  <c r="Q2013" i="2"/>
  <c r="U2013" i="2" s="1"/>
  <c r="Q2012" i="2"/>
  <c r="U2012" i="2" s="1"/>
  <c r="Q2011" i="2"/>
  <c r="U2011" i="2" s="1"/>
  <c r="Q2010" i="2"/>
  <c r="U2010" i="2" s="1"/>
  <c r="Q2009" i="2"/>
  <c r="U2009" i="2" s="1"/>
  <c r="Q2008" i="2"/>
  <c r="U2008" i="2" s="1"/>
  <c r="Q2007" i="2"/>
  <c r="U2007" i="2" s="1"/>
  <c r="Q2006" i="2"/>
  <c r="U2006" i="2" s="1"/>
  <c r="Q2005" i="2"/>
  <c r="U2005" i="2" s="1"/>
  <c r="Q2004" i="2"/>
  <c r="U2004" i="2" s="1"/>
  <c r="Q2003" i="2"/>
  <c r="U2003" i="2" s="1"/>
  <c r="Q2002" i="2"/>
  <c r="U2002" i="2" s="1"/>
  <c r="Q2001" i="2"/>
  <c r="U2001" i="2" s="1"/>
  <c r="Q1926" i="2"/>
  <c r="U1926" i="2" s="1"/>
  <c r="Q1925" i="2"/>
  <c r="U1925" i="2" s="1"/>
  <c r="Q1924" i="2"/>
  <c r="U1924" i="2" s="1"/>
  <c r="Q1923" i="2"/>
  <c r="U1923" i="2" s="1"/>
  <c r="Q1922" i="2"/>
  <c r="U1922" i="2" s="1"/>
  <c r="Q1921" i="2"/>
  <c r="U1921" i="2" s="1"/>
  <c r="Q1920" i="2"/>
  <c r="U1920" i="2" s="1"/>
  <c r="Q1919" i="2"/>
  <c r="U1919" i="2" s="1"/>
  <c r="Q1918" i="2"/>
  <c r="U1918" i="2" s="1"/>
  <c r="Q1917" i="2"/>
  <c r="U1917" i="2" s="1"/>
  <c r="Q1916" i="2"/>
  <c r="U1916" i="2" s="1"/>
  <c r="Q1915" i="2"/>
  <c r="U1915" i="2" s="1"/>
  <c r="Q1914" i="2"/>
  <c r="U1914" i="2" s="1"/>
  <c r="Q1913" i="2"/>
  <c r="U1913" i="2" s="1"/>
  <c r="Q1912" i="2"/>
  <c r="U1912" i="2" s="1"/>
  <c r="Q1911" i="2"/>
  <c r="U1911" i="2" s="1"/>
  <c r="Q1910" i="2"/>
  <c r="U1910" i="2" s="1"/>
  <c r="Q1909" i="2"/>
  <c r="U1909" i="2" s="1"/>
  <c r="Q1908" i="2"/>
  <c r="U1908" i="2" s="1"/>
  <c r="Q1907" i="2"/>
  <c r="U1907" i="2" s="1"/>
  <c r="Q1906" i="2"/>
  <c r="U1906" i="2" s="1"/>
  <c r="Q1905" i="2"/>
  <c r="U1905" i="2" s="1"/>
  <c r="Q1904" i="2"/>
  <c r="U1904" i="2" s="1"/>
  <c r="Q1903" i="2"/>
  <c r="U1903" i="2" s="1"/>
  <c r="Q1902" i="2"/>
  <c r="U1902" i="2" s="1"/>
  <c r="Q1901" i="2"/>
  <c r="U1901" i="2" s="1"/>
  <c r="Q1900" i="2"/>
  <c r="U1900" i="2" s="1"/>
  <c r="Q1899" i="2"/>
  <c r="U1899" i="2" s="1"/>
  <c r="Q1898" i="2"/>
  <c r="U1898" i="2" s="1"/>
  <c r="Q1897" i="2"/>
  <c r="U1897" i="2" s="1"/>
  <c r="Q1896" i="2"/>
  <c r="U1896" i="2" s="1"/>
  <c r="Q1895" i="2"/>
  <c r="U1895" i="2" s="1"/>
  <c r="Q1894" i="2"/>
  <c r="U1894" i="2" s="1"/>
  <c r="Q1893" i="2"/>
  <c r="U1893" i="2" s="1"/>
  <c r="Q1892" i="2"/>
  <c r="U1892" i="2" s="1"/>
  <c r="Q1891" i="2"/>
  <c r="U1891" i="2" s="1"/>
  <c r="Q1890" i="2"/>
  <c r="U1890" i="2" s="1"/>
  <c r="Q1889" i="2"/>
  <c r="U1889" i="2" s="1"/>
  <c r="Q1888" i="2"/>
  <c r="U1888" i="2" s="1"/>
  <c r="Q1887" i="2"/>
  <c r="U1887" i="2" s="1"/>
  <c r="Q1886" i="2"/>
  <c r="U1886" i="2" s="1"/>
  <c r="Q1885" i="2"/>
  <c r="U1885" i="2" s="1"/>
  <c r="Q1884" i="2"/>
  <c r="U1884" i="2" s="1"/>
  <c r="Q1883" i="2"/>
  <c r="U1883" i="2" s="1"/>
  <c r="Q1882" i="2"/>
  <c r="U1882" i="2" s="1"/>
  <c r="Q1881" i="2"/>
  <c r="U1881" i="2" s="1"/>
  <c r="Q1880" i="2"/>
  <c r="U1880" i="2" s="1"/>
  <c r="Q1879" i="2"/>
  <c r="U1879" i="2" s="1"/>
  <c r="Q1878" i="2"/>
  <c r="U1878" i="2" s="1"/>
  <c r="Q1877" i="2"/>
  <c r="U1877" i="2" s="1"/>
  <c r="Q1876" i="2"/>
  <c r="U1876" i="2" s="1"/>
  <c r="Q1875" i="2"/>
  <c r="U1875" i="2" s="1"/>
  <c r="Q1874" i="2"/>
  <c r="U1874" i="2" s="1"/>
  <c r="Q1873" i="2"/>
  <c r="U1873" i="2" s="1"/>
  <c r="Q1872" i="2"/>
  <c r="U1872" i="2" s="1"/>
  <c r="Q1871" i="2"/>
  <c r="U1871" i="2" s="1"/>
  <c r="Q1870" i="2"/>
  <c r="U1870" i="2" s="1"/>
  <c r="Q1869" i="2"/>
  <c r="U1869" i="2" s="1"/>
  <c r="Q1868" i="2"/>
  <c r="U1868" i="2" s="1"/>
  <c r="Q1867" i="2"/>
  <c r="U1867" i="2" s="1"/>
  <c r="Q1866" i="2"/>
  <c r="U1866" i="2" s="1"/>
  <c r="Q1865" i="2"/>
  <c r="U1865" i="2" s="1"/>
  <c r="Q1864" i="2"/>
  <c r="U1864" i="2" s="1"/>
  <c r="Q1863" i="2"/>
  <c r="U1863" i="2" s="1"/>
  <c r="Q1862" i="2"/>
  <c r="U1862" i="2" s="1"/>
  <c r="Q1861" i="2"/>
  <c r="U1861" i="2" s="1"/>
  <c r="Q1860" i="2"/>
  <c r="U1860" i="2" s="1"/>
  <c r="Q1859" i="2"/>
  <c r="U1859" i="2" s="1"/>
  <c r="Q1858" i="2"/>
  <c r="U1858" i="2" s="1"/>
  <c r="Q1857" i="2"/>
  <c r="U1857" i="2" s="1"/>
  <c r="Q1856" i="2"/>
  <c r="U1856" i="2" s="1"/>
  <c r="Q1855" i="2"/>
  <c r="U1855" i="2" s="1"/>
  <c r="Q1854" i="2"/>
  <c r="U1854" i="2" s="1"/>
  <c r="Q1853" i="2"/>
  <c r="U1853" i="2" s="1"/>
  <c r="Q113" i="2"/>
  <c r="U113" i="2" s="1"/>
  <c r="Q112" i="2"/>
  <c r="U112" i="2" s="1"/>
  <c r="Q111" i="2"/>
  <c r="U111" i="2" s="1"/>
  <c r="Q110" i="2"/>
  <c r="U110" i="2" s="1"/>
  <c r="Q109" i="2"/>
  <c r="U109" i="2" s="1"/>
  <c r="Q108" i="2"/>
  <c r="U108" i="2" s="1"/>
  <c r="Q107" i="2"/>
  <c r="U107" i="2" s="1"/>
  <c r="Q106" i="2"/>
  <c r="U106" i="2" s="1"/>
  <c r="Q105" i="2"/>
  <c r="U105" i="2" s="1"/>
  <c r="Q104" i="2"/>
  <c r="U104" i="2" s="1"/>
  <c r="Q103" i="2"/>
  <c r="U103" i="2" s="1"/>
  <c r="Q102" i="2"/>
  <c r="U102" i="2" s="1"/>
  <c r="Q101" i="2"/>
  <c r="U101" i="2" s="1"/>
  <c r="Q100" i="2"/>
  <c r="U100" i="2" s="1"/>
  <c r="Q99" i="2"/>
  <c r="U99" i="2" s="1"/>
  <c r="Q98" i="2"/>
  <c r="U98" i="2" s="1"/>
  <c r="Q97" i="2"/>
  <c r="U97" i="2" s="1"/>
  <c r="Q96" i="2"/>
  <c r="U96" i="2" s="1"/>
  <c r="Q95" i="2"/>
  <c r="U95" i="2" s="1"/>
  <c r="Q94" i="2"/>
  <c r="U94" i="2" s="1"/>
  <c r="Q93" i="2"/>
  <c r="U93" i="2" s="1"/>
  <c r="Q92" i="2"/>
  <c r="U92" i="2" s="1"/>
  <c r="Q91" i="2"/>
  <c r="U91" i="2" s="1"/>
  <c r="Q90" i="2"/>
  <c r="U90" i="2" s="1"/>
  <c r="Q89" i="2"/>
  <c r="U89" i="2" s="1"/>
  <c r="Q88" i="2"/>
  <c r="U88" i="2" s="1"/>
  <c r="Q87" i="2"/>
  <c r="U87" i="2" s="1"/>
  <c r="Q86" i="2"/>
  <c r="U86" i="2" s="1"/>
  <c r="Q85" i="2"/>
  <c r="U85" i="2" s="1"/>
  <c r="Q84" i="2"/>
  <c r="U84" i="2" s="1"/>
  <c r="Q83" i="2"/>
  <c r="U83" i="2" s="1"/>
  <c r="Q82" i="2"/>
  <c r="U82" i="2" s="1"/>
  <c r="Q81" i="2"/>
  <c r="U81" i="2" s="1"/>
  <c r="Q80" i="2"/>
  <c r="U80" i="2" s="1"/>
  <c r="Q79" i="2"/>
  <c r="U79" i="2" s="1"/>
  <c r="Q78" i="2"/>
  <c r="U78" i="2" s="1"/>
  <c r="Q77" i="2"/>
  <c r="U77" i="2" s="1"/>
  <c r="Q1852" i="2"/>
  <c r="U1852" i="2" s="1"/>
  <c r="Q1851" i="2"/>
  <c r="U1851" i="2" s="1"/>
  <c r="Q1850" i="2"/>
  <c r="U1850" i="2" s="1"/>
  <c r="Q1849" i="2"/>
  <c r="U1849" i="2" s="1"/>
  <c r="Q1848" i="2"/>
  <c r="U1848" i="2" s="1"/>
  <c r="Q1847" i="2"/>
  <c r="U1847" i="2" s="1"/>
  <c r="Q1846" i="2"/>
  <c r="U1846" i="2" s="1"/>
  <c r="Q1845" i="2"/>
  <c r="U1845" i="2" s="1"/>
  <c r="Q1844" i="2"/>
  <c r="U1844" i="2" s="1"/>
  <c r="Q1843" i="2"/>
  <c r="U1843" i="2" s="1"/>
  <c r="Q1842" i="2"/>
  <c r="U1842" i="2" s="1"/>
  <c r="Q1841" i="2"/>
  <c r="U1841" i="2" s="1"/>
  <c r="Q1840" i="2"/>
  <c r="U1840" i="2" s="1"/>
  <c r="Q1839" i="2"/>
  <c r="U1839" i="2" s="1"/>
  <c r="Q1838" i="2"/>
  <c r="U1838" i="2" s="1"/>
  <c r="Q1837" i="2"/>
  <c r="U1837" i="2" s="1"/>
  <c r="Q1836" i="2"/>
  <c r="U1836" i="2" s="1"/>
  <c r="Q1835" i="2"/>
  <c r="U1835" i="2" s="1"/>
  <c r="Q1834" i="2"/>
  <c r="U1834" i="2" s="1"/>
  <c r="Q1833" i="2"/>
  <c r="U1833" i="2" s="1"/>
  <c r="Q1832" i="2"/>
  <c r="U1832" i="2" s="1"/>
  <c r="Q1831" i="2"/>
  <c r="U1831" i="2" s="1"/>
  <c r="Q1830" i="2"/>
  <c r="U1830" i="2" s="1"/>
  <c r="Q1829" i="2"/>
  <c r="U1829" i="2" s="1"/>
  <c r="Q1828" i="2"/>
  <c r="U1828" i="2" s="1"/>
  <c r="Q1827" i="2"/>
  <c r="U1827" i="2" s="1"/>
  <c r="Q1826" i="2"/>
  <c r="U1826" i="2" s="1"/>
  <c r="Q1825" i="2"/>
  <c r="U1825" i="2" s="1"/>
  <c r="Q1824" i="2"/>
  <c r="U1824" i="2" s="1"/>
  <c r="Q1823" i="2"/>
  <c r="U1823" i="2" s="1"/>
  <c r="Q1822" i="2"/>
  <c r="U1822" i="2" s="1"/>
  <c r="Q1821" i="2"/>
  <c r="U1821" i="2" s="1"/>
  <c r="Q1820" i="2"/>
  <c r="U1820" i="2" s="1"/>
  <c r="Q1819" i="2"/>
  <c r="U1819" i="2" s="1"/>
  <c r="Q1818" i="2"/>
  <c r="U1818" i="2" s="1"/>
  <c r="Q1817" i="2"/>
  <c r="U1817" i="2" s="1"/>
  <c r="Q1816" i="2"/>
  <c r="U1816" i="2" s="1"/>
  <c r="Q1741" i="2"/>
  <c r="U1741" i="2" s="1"/>
  <c r="Q1740" i="2"/>
  <c r="U1740" i="2" s="1"/>
  <c r="Q1739" i="2"/>
  <c r="U1739" i="2" s="1"/>
  <c r="Q1738" i="2"/>
  <c r="U1738" i="2" s="1"/>
  <c r="Q1737" i="2"/>
  <c r="U1737" i="2" s="1"/>
  <c r="Q1736" i="2"/>
  <c r="U1736" i="2" s="1"/>
  <c r="Q1735" i="2"/>
  <c r="U1735" i="2" s="1"/>
  <c r="Q1734" i="2"/>
  <c r="U1734" i="2" s="1"/>
  <c r="Q1733" i="2"/>
  <c r="U1733" i="2" s="1"/>
  <c r="Q1732" i="2"/>
  <c r="U1732" i="2" s="1"/>
  <c r="Q1731" i="2"/>
  <c r="U1731" i="2" s="1"/>
  <c r="Q1730" i="2"/>
  <c r="U1730" i="2" s="1"/>
  <c r="Q1729" i="2"/>
  <c r="U1729" i="2" s="1"/>
  <c r="Q1728" i="2"/>
  <c r="U1728" i="2" s="1"/>
  <c r="Q1727" i="2"/>
  <c r="U1727" i="2" s="1"/>
  <c r="Q1726" i="2"/>
  <c r="U1726" i="2" s="1"/>
  <c r="Q1725" i="2"/>
  <c r="U1725" i="2" s="1"/>
  <c r="Q1724" i="2"/>
  <c r="U1724" i="2" s="1"/>
  <c r="Q1723" i="2"/>
  <c r="U1723" i="2" s="1"/>
  <c r="Q1722" i="2"/>
  <c r="U1722" i="2" s="1"/>
  <c r="Q1721" i="2"/>
  <c r="U1721" i="2" s="1"/>
  <c r="Q1720" i="2"/>
  <c r="U1720" i="2" s="1"/>
  <c r="Q1719" i="2"/>
  <c r="U1719" i="2" s="1"/>
  <c r="Q1718" i="2"/>
  <c r="U1718" i="2" s="1"/>
  <c r="Q1717" i="2"/>
  <c r="U1717" i="2" s="1"/>
  <c r="Q1716" i="2"/>
  <c r="U1716" i="2" s="1"/>
  <c r="Q1715" i="2"/>
  <c r="U1715" i="2" s="1"/>
  <c r="Q1714" i="2"/>
  <c r="U1714" i="2" s="1"/>
  <c r="Q1713" i="2"/>
  <c r="U1713" i="2" s="1"/>
  <c r="Q1712" i="2"/>
  <c r="U1712" i="2" s="1"/>
  <c r="Q1711" i="2"/>
  <c r="U1711" i="2" s="1"/>
  <c r="Q1710" i="2"/>
  <c r="U1710" i="2" s="1"/>
  <c r="Q1709" i="2"/>
  <c r="U1709" i="2" s="1"/>
  <c r="Q1708" i="2"/>
  <c r="U1708" i="2" s="1"/>
  <c r="Q1707" i="2"/>
  <c r="U1707" i="2" s="1"/>
  <c r="Q1706" i="2"/>
  <c r="U1706" i="2" s="1"/>
  <c r="Q1705" i="2"/>
  <c r="U1705" i="2" s="1"/>
  <c r="Q1815" i="2"/>
  <c r="U1815" i="2" s="1"/>
  <c r="Q1814" i="2"/>
  <c r="U1814" i="2" s="1"/>
  <c r="Q1813" i="2"/>
  <c r="U1813" i="2" s="1"/>
  <c r="Q1812" i="2"/>
  <c r="U1812" i="2" s="1"/>
  <c r="Q1811" i="2"/>
  <c r="U1811" i="2" s="1"/>
  <c r="Q1810" i="2"/>
  <c r="U1810" i="2" s="1"/>
  <c r="Q1809" i="2"/>
  <c r="U1809" i="2" s="1"/>
  <c r="Q1808" i="2"/>
  <c r="U1808" i="2" s="1"/>
  <c r="Q1807" i="2"/>
  <c r="U1807" i="2" s="1"/>
  <c r="Q1806" i="2"/>
  <c r="U1806" i="2" s="1"/>
  <c r="Q1805" i="2"/>
  <c r="U1805" i="2" s="1"/>
  <c r="Q1804" i="2"/>
  <c r="U1804" i="2" s="1"/>
  <c r="Q1803" i="2"/>
  <c r="U1803" i="2" s="1"/>
  <c r="Q1802" i="2"/>
  <c r="U1802" i="2" s="1"/>
  <c r="Q1801" i="2"/>
  <c r="U1801" i="2" s="1"/>
  <c r="Q1800" i="2"/>
  <c r="U1800" i="2" s="1"/>
  <c r="Q1799" i="2"/>
  <c r="U1799" i="2" s="1"/>
  <c r="Q1798" i="2"/>
  <c r="U1798" i="2" s="1"/>
  <c r="Q1797" i="2"/>
  <c r="U1797" i="2" s="1"/>
  <c r="Q1796" i="2"/>
  <c r="U1796" i="2" s="1"/>
  <c r="Q1795" i="2"/>
  <c r="U1795" i="2" s="1"/>
  <c r="Q1794" i="2"/>
  <c r="U1794" i="2" s="1"/>
  <c r="Q1793" i="2"/>
  <c r="U1793" i="2" s="1"/>
  <c r="Q1792" i="2"/>
  <c r="U1792" i="2" s="1"/>
  <c r="Q1791" i="2"/>
  <c r="U1791" i="2" s="1"/>
  <c r="Q1790" i="2"/>
  <c r="U1790" i="2" s="1"/>
  <c r="Q1789" i="2"/>
  <c r="U1789" i="2" s="1"/>
  <c r="Q1788" i="2"/>
  <c r="U1788" i="2" s="1"/>
  <c r="Q1787" i="2"/>
  <c r="U1787" i="2" s="1"/>
  <c r="Q1786" i="2"/>
  <c r="U1786" i="2" s="1"/>
  <c r="Q1785" i="2"/>
  <c r="U1785" i="2" s="1"/>
  <c r="Q1784" i="2"/>
  <c r="U1784" i="2" s="1"/>
  <c r="Q1783" i="2"/>
  <c r="U1783" i="2" s="1"/>
  <c r="Q1782" i="2"/>
  <c r="U1782" i="2" s="1"/>
  <c r="Q1781" i="2"/>
  <c r="U1781" i="2" s="1"/>
  <c r="Q1780" i="2"/>
  <c r="U1780" i="2" s="1"/>
  <c r="Q1779" i="2"/>
  <c r="U1779" i="2" s="1"/>
  <c r="Q1778" i="2"/>
  <c r="U1778" i="2" s="1"/>
  <c r="Q1777" i="2"/>
  <c r="U1777" i="2" s="1"/>
  <c r="Q1776" i="2"/>
  <c r="U1776" i="2" s="1"/>
  <c r="Q1775" i="2"/>
  <c r="U1775" i="2" s="1"/>
  <c r="Q1774" i="2"/>
  <c r="U1774" i="2" s="1"/>
  <c r="Q1773" i="2"/>
  <c r="U1773" i="2" s="1"/>
  <c r="Q1772" i="2"/>
  <c r="U1772" i="2" s="1"/>
  <c r="Q1771" i="2"/>
  <c r="U1771" i="2" s="1"/>
  <c r="Q1770" i="2"/>
  <c r="U1770" i="2" s="1"/>
  <c r="Q1769" i="2"/>
  <c r="U1769" i="2" s="1"/>
  <c r="Q1768" i="2"/>
  <c r="U1768" i="2" s="1"/>
  <c r="Q1767" i="2"/>
  <c r="U1767" i="2" s="1"/>
  <c r="Q1766" i="2"/>
  <c r="U1766" i="2" s="1"/>
  <c r="Q1765" i="2"/>
  <c r="U1765" i="2" s="1"/>
  <c r="Q1764" i="2"/>
  <c r="U1764" i="2" s="1"/>
  <c r="Q1763" i="2"/>
  <c r="U1763" i="2" s="1"/>
  <c r="Q1762" i="2"/>
  <c r="U1762" i="2" s="1"/>
  <c r="Q1761" i="2"/>
  <c r="U1761" i="2" s="1"/>
  <c r="Q1760" i="2"/>
  <c r="U1760" i="2" s="1"/>
  <c r="Q1759" i="2"/>
  <c r="U1759" i="2" s="1"/>
  <c r="Q1758" i="2"/>
  <c r="U1758" i="2" s="1"/>
  <c r="Q1757" i="2"/>
  <c r="U1757" i="2" s="1"/>
  <c r="Q1756" i="2"/>
  <c r="U1756" i="2" s="1"/>
  <c r="Q1755" i="2"/>
  <c r="U1755" i="2" s="1"/>
  <c r="Q1754" i="2"/>
  <c r="U1754" i="2" s="1"/>
  <c r="Q1753" i="2"/>
  <c r="U1753" i="2" s="1"/>
  <c r="Q1752" i="2"/>
  <c r="U1752" i="2" s="1"/>
  <c r="Q1751" i="2"/>
  <c r="U1751" i="2" s="1"/>
  <c r="Q1750" i="2"/>
  <c r="U1750" i="2" s="1"/>
  <c r="Q1749" i="2"/>
  <c r="U1749" i="2" s="1"/>
  <c r="Q1748" i="2"/>
  <c r="U1748" i="2" s="1"/>
  <c r="Q1747" i="2"/>
  <c r="U1747" i="2" s="1"/>
  <c r="Q1746" i="2"/>
  <c r="U1746" i="2" s="1"/>
  <c r="Q1745" i="2"/>
  <c r="U1745" i="2" s="1"/>
  <c r="Q1744" i="2"/>
  <c r="U1744" i="2" s="1"/>
  <c r="Q1743" i="2"/>
  <c r="U1743" i="2" s="1"/>
  <c r="Q1742" i="2"/>
  <c r="U1742" i="2" s="1"/>
  <c r="Q2370" i="2"/>
  <c r="U2370" i="2" s="1"/>
  <c r="Q2369" i="2"/>
  <c r="U2369" i="2" s="1"/>
  <c r="Q2368" i="2"/>
  <c r="U2368" i="2" s="1"/>
  <c r="Q2367" i="2"/>
  <c r="U2367" i="2" s="1"/>
  <c r="Q2366" i="2"/>
  <c r="U2366" i="2" s="1"/>
  <c r="Q2365" i="2"/>
  <c r="U2365" i="2" s="1"/>
  <c r="Q2364" i="2"/>
  <c r="U2364" i="2" s="1"/>
  <c r="Q2363" i="2"/>
  <c r="U2363" i="2" s="1"/>
  <c r="Q2362" i="2"/>
  <c r="U2362" i="2" s="1"/>
  <c r="Q2361" i="2"/>
  <c r="U2361" i="2" s="1"/>
  <c r="Q2360" i="2"/>
  <c r="U2360" i="2" s="1"/>
  <c r="Q2359" i="2"/>
  <c r="U2359" i="2" s="1"/>
  <c r="Q2358" i="2"/>
  <c r="U2358" i="2" s="1"/>
  <c r="Q2357" i="2"/>
  <c r="U2357" i="2" s="1"/>
  <c r="Q2356" i="2"/>
  <c r="U2356" i="2" s="1"/>
  <c r="Q2355" i="2"/>
  <c r="U2355" i="2" s="1"/>
  <c r="Q2354" i="2"/>
  <c r="U2354" i="2" s="1"/>
  <c r="Q2353" i="2"/>
  <c r="U2353" i="2" s="1"/>
  <c r="Q2352" i="2"/>
  <c r="U2352" i="2" s="1"/>
  <c r="Q2351" i="2"/>
  <c r="U2351" i="2" s="1"/>
  <c r="Q2350" i="2"/>
  <c r="U2350" i="2" s="1"/>
  <c r="Q2349" i="2"/>
  <c r="U2349" i="2" s="1"/>
  <c r="Q2348" i="2"/>
  <c r="U2348" i="2" s="1"/>
  <c r="Q2347" i="2"/>
  <c r="U2347" i="2" s="1"/>
  <c r="Q2346" i="2"/>
  <c r="U2346" i="2" s="1"/>
  <c r="Q2345" i="2"/>
  <c r="U2345" i="2" s="1"/>
  <c r="Q2344" i="2"/>
  <c r="U2344" i="2" s="1"/>
  <c r="Q2343" i="2"/>
  <c r="U2343" i="2" s="1"/>
  <c r="Q2342" i="2"/>
  <c r="U2342" i="2" s="1"/>
  <c r="Q2341" i="2"/>
  <c r="U2341" i="2" s="1"/>
  <c r="Q2340" i="2"/>
  <c r="U2340" i="2" s="1"/>
  <c r="Q2339" i="2"/>
  <c r="U2339" i="2" s="1"/>
  <c r="Q2338" i="2"/>
  <c r="U2338" i="2" s="1"/>
  <c r="Q2337" i="2"/>
  <c r="U2337" i="2" s="1"/>
  <c r="Q2336" i="2"/>
  <c r="U2336" i="2" s="1"/>
  <c r="Q2335" i="2"/>
  <c r="U2335" i="2" s="1"/>
  <c r="Q2334" i="2"/>
  <c r="U2334" i="2" s="1"/>
  <c r="Q1704" i="2"/>
  <c r="U1704" i="2" s="1"/>
  <c r="Q1703" i="2"/>
  <c r="U1703" i="2" s="1"/>
  <c r="Q1702" i="2"/>
  <c r="U1702" i="2" s="1"/>
  <c r="Q1701" i="2"/>
  <c r="U1701" i="2" s="1"/>
  <c r="Q1700" i="2"/>
  <c r="U1700" i="2" s="1"/>
  <c r="Q1699" i="2"/>
  <c r="U1699" i="2" s="1"/>
  <c r="Q1698" i="2"/>
  <c r="U1698" i="2" s="1"/>
  <c r="Q1697" i="2"/>
  <c r="U1697" i="2" s="1"/>
  <c r="Q1696" i="2"/>
  <c r="U1696" i="2" s="1"/>
  <c r="Q1695" i="2"/>
  <c r="U1695" i="2" s="1"/>
  <c r="Q1694" i="2"/>
  <c r="U1694" i="2" s="1"/>
  <c r="Q1693" i="2"/>
  <c r="U1693" i="2" s="1"/>
  <c r="Q1692" i="2"/>
  <c r="U1692" i="2" s="1"/>
  <c r="Q1691" i="2"/>
  <c r="U1691" i="2" s="1"/>
  <c r="Q1690" i="2"/>
  <c r="U1690" i="2" s="1"/>
  <c r="Q1689" i="2"/>
  <c r="U1689" i="2" s="1"/>
  <c r="Q1688" i="2"/>
  <c r="U1688" i="2" s="1"/>
  <c r="Q1687" i="2"/>
  <c r="U1687" i="2" s="1"/>
  <c r="Q1686" i="2"/>
  <c r="U1686" i="2" s="1"/>
  <c r="Q1685" i="2"/>
  <c r="U1685" i="2" s="1"/>
  <c r="Q1684" i="2"/>
  <c r="U1684" i="2" s="1"/>
  <c r="Q1683" i="2"/>
  <c r="U1683" i="2" s="1"/>
  <c r="Q1682" i="2"/>
  <c r="U1682" i="2" s="1"/>
  <c r="Q1681" i="2"/>
  <c r="U1681" i="2" s="1"/>
  <c r="Q1680" i="2"/>
  <c r="U1680" i="2" s="1"/>
  <c r="Q1679" i="2"/>
  <c r="U1679" i="2" s="1"/>
  <c r="Q1678" i="2"/>
  <c r="U1678" i="2" s="1"/>
  <c r="Q1677" i="2"/>
  <c r="U1677" i="2" s="1"/>
  <c r="Q1676" i="2"/>
  <c r="U1676" i="2" s="1"/>
  <c r="Q1675" i="2"/>
  <c r="U1675" i="2" s="1"/>
  <c r="Q1674" i="2"/>
  <c r="U1674" i="2" s="1"/>
  <c r="Q1673" i="2"/>
  <c r="U1673" i="2" s="1"/>
  <c r="Q1672" i="2"/>
  <c r="U1672" i="2" s="1"/>
  <c r="Q1671" i="2"/>
  <c r="U1671" i="2" s="1"/>
  <c r="Q1670" i="2"/>
  <c r="U1670" i="2" s="1"/>
  <c r="Q1669" i="2"/>
  <c r="U1669" i="2" s="1"/>
  <c r="Q1668" i="2"/>
  <c r="U1668" i="2" s="1"/>
  <c r="Q1667" i="2"/>
  <c r="U1667" i="2" s="1"/>
  <c r="Q1666" i="2"/>
  <c r="U1666" i="2" s="1"/>
  <c r="Q1665" i="2"/>
  <c r="U1665" i="2" s="1"/>
  <c r="Q1664" i="2"/>
  <c r="U1664" i="2" s="1"/>
  <c r="Q1663" i="2"/>
  <c r="U1663" i="2" s="1"/>
  <c r="Q1662" i="2"/>
  <c r="U1662" i="2" s="1"/>
  <c r="Q1661" i="2"/>
  <c r="U1661" i="2" s="1"/>
  <c r="Q1660" i="2"/>
  <c r="U1660" i="2" s="1"/>
  <c r="Q1659" i="2"/>
  <c r="U1659" i="2" s="1"/>
  <c r="Q1658" i="2"/>
  <c r="U1658" i="2" s="1"/>
  <c r="Q1657" i="2"/>
  <c r="U1657" i="2" s="1"/>
  <c r="Q1656" i="2"/>
  <c r="U1656" i="2" s="1"/>
  <c r="Q1655" i="2"/>
  <c r="U1655" i="2" s="1"/>
  <c r="Q1654" i="2"/>
  <c r="U1654" i="2" s="1"/>
  <c r="Q1653" i="2"/>
  <c r="U1653" i="2" s="1"/>
  <c r="Q1652" i="2"/>
  <c r="U1652" i="2" s="1"/>
  <c r="Q1651" i="2"/>
  <c r="U1651" i="2" s="1"/>
  <c r="Q1650" i="2"/>
  <c r="U1650" i="2" s="1"/>
  <c r="Q1649" i="2"/>
  <c r="U1649" i="2" s="1"/>
  <c r="Q1648" i="2"/>
  <c r="U1648" i="2" s="1"/>
  <c r="Q1647" i="2"/>
  <c r="U1647" i="2" s="1"/>
  <c r="Q1646" i="2"/>
  <c r="U1646" i="2" s="1"/>
  <c r="Q1645" i="2"/>
  <c r="U1645" i="2" s="1"/>
  <c r="Q1644" i="2"/>
  <c r="U1644" i="2" s="1"/>
  <c r="Q1643" i="2"/>
  <c r="U1643" i="2" s="1"/>
  <c r="Q1642" i="2"/>
  <c r="U1642" i="2" s="1"/>
  <c r="Q1641" i="2"/>
  <c r="U1641" i="2" s="1"/>
  <c r="Q1640" i="2"/>
  <c r="U1640" i="2" s="1"/>
  <c r="Q1639" i="2"/>
  <c r="U1639" i="2" s="1"/>
  <c r="Q1638" i="2"/>
  <c r="U1638" i="2" s="1"/>
  <c r="Q1637" i="2"/>
  <c r="U1637" i="2" s="1"/>
  <c r="Q1636" i="2"/>
  <c r="U1636" i="2" s="1"/>
  <c r="Q1635" i="2"/>
  <c r="U1635" i="2" s="1"/>
  <c r="Q1634" i="2"/>
  <c r="U1634" i="2" s="1"/>
  <c r="Q1633" i="2"/>
  <c r="U1633" i="2" s="1"/>
  <c r="Q1632" i="2"/>
  <c r="U1632" i="2" s="1"/>
  <c r="Q1631" i="2"/>
  <c r="U1631" i="2" s="1"/>
  <c r="Q1630" i="2"/>
  <c r="U1630" i="2" s="1"/>
  <c r="Q1629" i="2"/>
  <c r="U1629" i="2" s="1"/>
  <c r="Q1628" i="2"/>
  <c r="U1628" i="2" s="1"/>
  <c r="Q1627" i="2"/>
  <c r="U1627" i="2" s="1"/>
  <c r="Q1626" i="2"/>
  <c r="U1626" i="2" s="1"/>
  <c r="Q1625" i="2"/>
  <c r="U1625" i="2" s="1"/>
  <c r="Q1624" i="2"/>
  <c r="U1624" i="2" s="1"/>
  <c r="Q1623" i="2"/>
  <c r="U1623" i="2" s="1"/>
  <c r="Q1622" i="2"/>
  <c r="U1622" i="2" s="1"/>
  <c r="Q1621" i="2"/>
  <c r="U1621" i="2" s="1"/>
  <c r="Q1620" i="2"/>
  <c r="U1620" i="2" s="1"/>
  <c r="Q1619" i="2"/>
  <c r="U1619" i="2" s="1"/>
  <c r="Q1618" i="2"/>
  <c r="U1618" i="2" s="1"/>
  <c r="Q1617" i="2"/>
  <c r="U1617" i="2" s="1"/>
  <c r="Q1616" i="2"/>
  <c r="U1616" i="2" s="1"/>
  <c r="Q1615" i="2"/>
  <c r="U1615" i="2" s="1"/>
  <c r="Q1614" i="2"/>
  <c r="U1614" i="2" s="1"/>
  <c r="Q1613" i="2"/>
  <c r="U1613" i="2" s="1"/>
  <c r="Q1612" i="2"/>
  <c r="U1612" i="2" s="1"/>
  <c r="Q1611" i="2"/>
  <c r="U1611" i="2" s="1"/>
  <c r="Q1610" i="2"/>
  <c r="U1610" i="2" s="1"/>
  <c r="Q1609" i="2"/>
  <c r="U1609" i="2" s="1"/>
  <c r="Q1608" i="2"/>
  <c r="U1608" i="2" s="1"/>
  <c r="Q1607" i="2"/>
  <c r="U1607" i="2" s="1"/>
  <c r="Q1606" i="2"/>
  <c r="U1606" i="2" s="1"/>
  <c r="Q1605" i="2"/>
  <c r="U1605" i="2" s="1"/>
  <c r="Q1604" i="2"/>
  <c r="U1604" i="2" s="1"/>
  <c r="Q1603" i="2"/>
  <c r="U1603" i="2" s="1"/>
  <c r="Q1602" i="2"/>
  <c r="U1602" i="2" s="1"/>
  <c r="Q1601" i="2"/>
  <c r="U1601" i="2" s="1"/>
  <c r="Q1600" i="2"/>
  <c r="U1600" i="2" s="1"/>
  <c r="Q1599" i="2"/>
  <c r="U1599" i="2" s="1"/>
  <c r="Q1598" i="2"/>
  <c r="U1598" i="2" s="1"/>
  <c r="Q1597" i="2"/>
  <c r="U1597" i="2" s="1"/>
  <c r="Q1596" i="2"/>
  <c r="U1596" i="2" s="1"/>
  <c r="Q1595" i="2"/>
  <c r="U1595" i="2" s="1"/>
  <c r="Q1594" i="2"/>
  <c r="U1594" i="2" s="1"/>
  <c r="Q1519" i="2"/>
  <c r="U1519" i="2" s="1"/>
  <c r="Q1518" i="2"/>
  <c r="U1518" i="2" s="1"/>
  <c r="Q1517" i="2"/>
  <c r="U1517" i="2" s="1"/>
  <c r="Q1516" i="2"/>
  <c r="U1516" i="2" s="1"/>
  <c r="Q1515" i="2"/>
  <c r="U1515" i="2" s="1"/>
  <c r="Q1514" i="2"/>
  <c r="U1514" i="2" s="1"/>
  <c r="Q1513" i="2"/>
  <c r="U1513" i="2" s="1"/>
  <c r="Q1512" i="2"/>
  <c r="U1512" i="2" s="1"/>
  <c r="Q1511" i="2"/>
  <c r="U1511" i="2" s="1"/>
  <c r="Q1510" i="2"/>
  <c r="U1510" i="2" s="1"/>
  <c r="Q1509" i="2"/>
  <c r="U1509" i="2" s="1"/>
  <c r="Q1508" i="2"/>
  <c r="U1508" i="2" s="1"/>
  <c r="Q1507" i="2"/>
  <c r="U1507" i="2" s="1"/>
  <c r="Q1506" i="2"/>
  <c r="U1506" i="2" s="1"/>
  <c r="Q1505" i="2"/>
  <c r="U1505" i="2" s="1"/>
  <c r="Q1504" i="2"/>
  <c r="U1504" i="2" s="1"/>
  <c r="Q1503" i="2"/>
  <c r="U1503" i="2" s="1"/>
  <c r="Q1502" i="2"/>
  <c r="U1502" i="2" s="1"/>
  <c r="Q1501" i="2"/>
  <c r="U1501" i="2" s="1"/>
  <c r="Q1500" i="2"/>
  <c r="U1500" i="2" s="1"/>
  <c r="Q1499" i="2"/>
  <c r="U1499" i="2" s="1"/>
  <c r="Q1498" i="2"/>
  <c r="U1498" i="2" s="1"/>
  <c r="Q1497" i="2"/>
  <c r="U1497" i="2" s="1"/>
  <c r="Q1496" i="2"/>
  <c r="U1496" i="2" s="1"/>
  <c r="Q1495" i="2"/>
  <c r="U1495" i="2" s="1"/>
  <c r="Q1494" i="2"/>
  <c r="U1494" i="2" s="1"/>
  <c r="Q1493" i="2"/>
  <c r="U1493" i="2" s="1"/>
  <c r="Q1492" i="2"/>
  <c r="U1492" i="2" s="1"/>
  <c r="Q1491" i="2"/>
  <c r="U1491" i="2" s="1"/>
  <c r="Q1490" i="2"/>
  <c r="U1490" i="2" s="1"/>
  <c r="Q1489" i="2"/>
  <c r="U1489" i="2" s="1"/>
  <c r="Q1488" i="2"/>
  <c r="U1488" i="2" s="1"/>
  <c r="Q1487" i="2"/>
  <c r="U1487" i="2" s="1"/>
  <c r="Q1486" i="2"/>
  <c r="U1486" i="2" s="1"/>
  <c r="Q1485" i="2"/>
  <c r="U1485" i="2" s="1"/>
  <c r="Q1484" i="2"/>
  <c r="U1484" i="2" s="1"/>
  <c r="Q1483" i="2"/>
  <c r="U1483" i="2" s="1"/>
  <c r="Q1186" i="2"/>
  <c r="U1186" i="2" s="1"/>
  <c r="Q1185" i="2"/>
  <c r="U1185" i="2" s="1"/>
  <c r="Q1184" i="2"/>
  <c r="U1184" i="2" s="1"/>
  <c r="Q1183" i="2"/>
  <c r="U1183" i="2" s="1"/>
  <c r="Q1182" i="2"/>
  <c r="U1182" i="2" s="1"/>
  <c r="Q1181" i="2"/>
  <c r="U1181" i="2" s="1"/>
  <c r="Q1180" i="2"/>
  <c r="U1180" i="2" s="1"/>
  <c r="Q1179" i="2"/>
  <c r="U1179" i="2" s="1"/>
  <c r="Q1178" i="2"/>
  <c r="U1178" i="2" s="1"/>
  <c r="Q1177" i="2"/>
  <c r="U1177" i="2" s="1"/>
  <c r="Q1176" i="2"/>
  <c r="U1176" i="2" s="1"/>
  <c r="Q1175" i="2"/>
  <c r="U1175" i="2" s="1"/>
  <c r="Q1174" i="2"/>
  <c r="U1174" i="2" s="1"/>
  <c r="Q1173" i="2"/>
  <c r="U1173" i="2" s="1"/>
  <c r="Q1172" i="2"/>
  <c r="U1172" i="2" s="1"/>
  <c r="Q1171" i="2"/>
  <c r="U1171" i="2" s="1"/>
  <c r="Q1170" i="2"/>
  <c r="U1170" i="2" s="1"/>
  <c r="Q1169" i="2"/>
  <c r="U1169" i="2" s="1"/>
  <c r="Q1168" i="2"/>
  <c r="U1168" i="2" s="1"/>
  <c r="Q1167" i="2"/>
  <c r="U1167" i="2" s="1"/>
  <c r="Q1166" i="2"/>
  <c r="U1166" i="2" s="1"/>
  <c r="Q1165" i="2"/>
  <c r="U1165" i="2" s="1"/>
  <c r="Q1164" i="2"/>
  <c r="U1164" i="2" s="1"/>
  <c r="Q1163" i="2"/>
  <c r="U1163" i="2" s="1"/>
  <c r="Q1162" i="2"/>
  <c r="U1162" i="2" s="1"/>
  <c r="Q1161" i="2"/>
  <c r="U1161" i="2" s="1"/>
  <c r="Q1160" i="2"/>
  <c r="U1160" i="2" s="1"/>
  <c r="Q1159" i="2"/>
  <c r="U1159" i="2" s="1"/>
  <c r="Q1158" i="2"/>
  <c r="U1158" i="2" s="1"/>
  <c r="Q1157" i="2"/>
  <c r="U1157" i="2" s="1"/>
  <c r="Q1156" i="2"/>
  <c r="U1156" i="2" s="1"/>
  <c r="Q1155" i="2"/>
  <c r="U1155" i="2" s="1"/>
  <c r="Q1154" i="2"/>
  <c r="U1154" i="2" s="1"/>
  <c r="Q1153" i="2"/>
  <c r="U1153" i="2" s="1"/>
  <c r="Q1152" i="2"/>
  <c r="U1152" i="2" s="1"/>
  <c r="Q1151" i="2"/>
  <c r="U1151" i="2" s="1"/>
  <c r="Q1150" i="2"/>
  <c r="U1150" i="2" s="1"/>
  <c r="Q1408" i="2"/>
  <c r="U1408" i="2" s="1"/>
  <c r="Q1407" i="2"/>
  <c r="U1407" i="2" s="1"/>
  <c r="Q1406" i="2"/>
  <c r="U1406" i="2" s="1"/>
  <c r="Q1405" i="2"/>
  <c r="U1405" i="2" s="1"/>
  <c r="Q1404" i="2"/>
  <c r="U1404" i="2" s="1"/>
  <c r="Q1403" i="2"/>
  <c r="U1403" i="2" s="1"/>
  <c r="Q1402" i="2"/>
  <c r="U1402" i="2" s="1"/>
  <c r="Q1401" i="2"/>
  <c r="U1401" i="2" s="1"/>
  <c r="Q1400" i="2"/>
  <c r="U1400" i="2" s="1"/>
  <c r="Q1399" i="2"/>
  <c r="U1399" i="2" s="1"/>
  <c r="Q1398" i="2"/>
  <c r="U1398" i="2" s="1"/>
  <c r="Q1397" i="2"/>
  <c r="U1397" i="2" s="1"/>
  <c r="Q1396" i="2"/>
  <c r="U1396" i="2" s="1"/>
  <c r="Q1395" i="2"/>
  <c r="U1395" i="2" s="1"/>
  <c r="Q1394" i="2"/>
  <c r="Q1393" i="2"/>
  <c r="U1393" i="2" s="1"/>
  <c r="Q1392" i="2"/>
  <c r="U1392" i="2" s="1"/>
  <c r="Q1391" i="2"/>
  <c r="U1391" i="2" s="1"/>
  <c r="Q1390" i="2"/>
  <c r="U1390" i="2" s="1"/>
  <c r="Q1389" i="2"/>
  <c r="U1389" i="2" s="1"/>
  <c r="Q1388" i="2"/>
  <c r="U1388" i="2" s="1"/>
  <c r="Q1387" i="2"/>
  <c r="U1387" i="2" s="1"/>
  <c r="Q1386" i="2"/>
  <c r="U1386" i="2" s="1"/>
  <c r="Q1385" i="2"/>
  <c r="U1385" i="2" s="1"/>
  <c r="Q1384" i="2"/>
  <c r="U1384" i="2" s="1"/>
  <c r="Q1383" i="2"/>
  <c r="U1383" i="2" s="1"/>
  <c r="Q1382" i="2"/>
  <c r="U1382" i="2" s="1"/>
  <c r="Q1381" i="2"/>
  <c r="U1381" i="2" s="1"/>
  <c r="Q1380" i="2"/>
  <c r="U1380" i="2" s="1"/>
  <c r="Q1379" i="2"/>
  <c r="U1379" i="2" s="1"/>
  <c r="Q1378" i="2"/>
  <c r="U1378" i="2" s="1"/>
  <c r="Q1377" i="2"/>
  <c r="U1377" i="2" s="1"/>
  <c r="Q1376" i="2"/>
  <c r="U1376" i="2" s="1"/>
  <c r="Q1375" i="2"/>
  <c r="U1375" i="2" s="1"/>
  <c r="Q1374" i="2"/>
  <c r="U1374" i="2" s="1"/>
  <c r="Q1373" i="2"/>
  <c r="U1373" i="2" s="1"/>
  <c r="Q1372" i="2"/>
  <c r="U1372" i="2" s="1"/>
  <c r="Q1371" i="2"/>
  <c r="U1371" i="2" s="1"/>
  <c r="Q1370" i="2"/>
  <c r="U1370" i="2" s="1"/>
  <c r="Q1369" i="2"/>
  <c r="U1369" i="2" s="1"/>
  <c r="Q1368" i="2"/>
  <c r="U1368" i="2" s="1"/>
  <c r="Q1367" i="2"/>
  <c r="U1367" i="2" s="1"/>
  <c r="Q1366" i="2"/>
  <c r="U1366" i="2" s="1"/>
  <c r="Q1365" i="2"/>
  <c r="U1365" i="2" s="1"/>
  <c r="Q1364" i="2"/>
  <c r="U1364" i="2" s="1"/>
  <c r="Q1363" i="2"/>
  <c r="U1363" i="2" s="1"/>
  <c r="Q1362" i="2"/>
  <c r="U1362" i="2" s="1"/>
  <c r="Q1361" i="2"/>
  <c r="U1361" i="2" s="1"/>
  <c r="Q1360" i="2"/>
  <c r="U1360" i="2" s="1"/>
  <c r="Q1359" i="2"/>
  <c r="U1359" i="2" s="1"/>
  <c r="Q1358" i="2"/>
  <c r="U1358" i="2" s="1"/>
  <c r="Q1357" i="2"/>
  <c r="U1357" i="2" s="1"/>
  <c r="Q1356" i="2"/>
  <c r="U1356" i="2" s="1"/>
  <c r="Q1355" i="2"/>
  <c r="U1355" i="2" s="1"/>
  <c r="Q1354" i="2"/>
  <c r="U1354" i="2" s="1"/>
  <c r="Q1353" i="2"/>
  <c r="U1353" i="2" s="1"/>
  <c r="Q1352" i="2"/>
  <c r="U1352" i="2" s="1"/>
  <c r="Q1351" i="2"/>
  <c r="U1351" i="2" s="1"/>
  <c r="Q1350" i="2"/>
  <c r="U1350" i="2" s="1"/>
  <c r="Q1349" i="2"/>
  <c r="U1349" i="2" s="1"/>
  <c r="Q1348" i="2"/>
  <c r="U1348" i="2" s="1"/>
  <c r="Q1347" i="2"/>
  <c r="U1347" i="2" s="1"/>
  <c r="Q1346" i="2"/>
  <c r="U1346" i="2" s="1"/>
  <c r="Q1345" i="2"/>
  <c r="U1345" i="2" s="1"/>
  <c r="Q1344" i="2"/>
  <c r="U1344" i="2" s="1"/>
  <c r="Q1343" i="2"/>
  <c r="U1343" i="2" s="1"/>
  <c r="Q1342" i="2"/>
  <c r="U1342" i="2" s="1"/>
  <c r="Q1341" i="2"/>
  <c r="U1341" i="2" s="1"/>
  <c r="Q1340" i="2"/>
  <c r="U1340" i="2" s="1"/>
  <c r="Q1339" i="2"/>
  <c r="U1339" i="2" s="1"/>
  <c r="Q1338" i="2"/>
  <c r="U1338" i="2" s="1"/>
  <c r="Q1337" i="2"/>
  <c r="U1337" i="2" s="1"/>
  <c r="Q1336" i="2"/>
  <c r="U1336" i="2" s="1"/>
  <c r="Q1335" i="2"/>
  <c r="U1335" i="2" s="1"/>
  <c r="Q1482" i="2"/>
  <c r="U1482" i="2" s="1"/>
  <c r="Q1481" i="2"/>
  <c r="U1481" i="2" s="1"/>
  <c r="Q1480" i="2"/>
  <c r="U1480" i="2" s="1"/>
  <c r="Q1479" i="2"/>
  <c r="U1479" i="2" s="1"/>
  <c r="Q1478" i="2"/>
  <c r="U1478" i="2" s="1"/>
  <c r="Q1477" i="2"/>
  <c r="U1477" i="2" s="1"/>
  <c r="Q1476" i="2"/>
  <c r="U1476" i="2" s="1"/>
  <c r="Q1475" i="2"/>
  <c r="U1475" i="2" s="1"/>
  <c r="Q1474" i="2"/>
  <c r="U1474" i="2" s="1"/>
  <c r="Q1473" i="2"/>
  <c r="U1473" i="2" s="1"/>
  <c r="Q1472" i="2"/>
  <c r="U1472" i="2" s="1"/>
  <c r="Q1471" i="2"/>
  <c r="U1471" i="2" s="1"/>
  <c r="Q1470" i="2"/>
  <c r="U1470" i="2" s="1"/>
  <c r="Q1469" i="2"/>
  <c r="U1469" i="2" s="1"/>
  <c r="Q1468" i="2"/>
  <c r="U1468" i="2" s="1"/>
  <c r="Q1467" i="2"/>
  <c r="U1467" i="2" s="1"/>
  <c r="Q1466" i="2"/>
  <c r="U1466" i="2" s="1"/>
  <c r="Q1465" i="2"/>
  <c r="U1465" i="2" s="1"/>
  <c r="Q1464" i="2"/>
  <c r="U1464" i="2" s="1"/>
  <c r="Q1463" i="2"/>
  <c r="U1463" i="2" s="1"/>
  <c r="Q1462" i="2"/>
  <c r="U1462" i="2" s="1"/>
  <c r="Q1461" i="2"/>
  <c r="U1461" i="2" s="1"/>
  <c r="Q1460" i="2"/>
  <c r="U1460" i="2" s="1"/>
  <c r="Q1459" i="2"/>
  <c r="U1459" i="2" s="1"/>
  <c r="Q1458" i="2"/>
  <c r="U1458" i="2" s="1"/>
  <c r="Q1457" i="2"/>
  <c r="U1457" i="2" s="1"/>
  <c r="Q1456" i="2"/>
  <c r="U1456" i="2" s="1"/>
  <c r="Q1455" i="2"/>
  <c r="U1455" i="2" s="1"/>
  <c r="Q1454" i="2"/>
  <c r="U1454" i="2" s="1"/>
  <c r="Q1453" i="2"/>
  <c r="U1453" i="2" s="1"/>
  <c r="Q1452" i="2"/>
  <c r="U1452" i="2" s="1"/>
  <c r="Q1451" i="2"/>
  <c r="U1451" i="2" s="1"/>
  <c r="Q1450" i="2"/>
  <c r="U1450" i="2" s="1"/>
  <c r="Q1449" i="2"/>
  <c r="U1449" i="2" s="1"/>
  <c r="Q1448" i="2"/>
  <c r="U1448" i="2" s="1"/>
  <c r="Q1447" i="2"/>
  <c r="U1447" i="2" s="1"/>
  <c r="Q1446" i="2"/>
  <c r="U1446" i="2" s="1"/>
  <c r="Q1445" i="2"/>
  <c r="U1445" i="2" s="1"/>
  <c r="Q1444" i="2"/>
  <c r="U1444" i="2" s="1"/>
  <c r="Q1443" i="2"/>
  <c r="U1443" i="2" s="1"/>
  <c r="Q1442" i="2"/>
  <c r="U1442" i="2" s="1"/>
  <c r="Q1441" i="2"/>
  <c r="U1441" i="2" s="1"/>
  <c r="Q1440" i="2"/>
  <c r="U1440" i="2" s="1"/>
  <c r="Q1439" i="2"/>
  <c r="U1439" i="2" s="1"/>
  <c r="Q1438" i="2"/>
  <c r="U1438" i="2" s="1"/>
  <c r="Q1437" i="2"/>
  <c r="U1437" i="2" s="1"/>
  <c r="Q1436" i="2"/>
  <c r="U1436" i="2" s="1"/>
  <c r="Q1435" i="2"/>
  <c r="U1435" i="2" s="1"/>
  <c r="Q1434" i="2"/>
  <c r="U1434" i="2" s="1"/>
  <c r="Q1433" i="2"/>
  <c r="U1433" i="2" s="1"/>
  <c r="Q1432" i="2"/>
  <c r="U1432" i="2" s="1"/>
  <c r="Q1431" i="2"/>
  <c r="U1431" i="2" s="1"/>
  <c r="Q1430" i="2"/>
  <c r="U1430" i="2" s="1"/>
  <c r="Q1429" i="2"/>
  <c r="U1429" i="2" s="1"/>
  <c r="Q1428" i="2"/>
  <c r="U1428" i="2" s="1"/>
  <c r="Q1427" i="2"/>
  <c r="U1427" i="2" s="1"/>
  <c r="Q1426" i="2"/>
  <c r="U1426" i="2" s="1"/>
  <c r="Q1425" i="2"/>
  <c r="U1425" i="2" s="1"/>
  <c r="Q1424" i="2"/>
  <c r="U1424" i="2" s="1"/>
  <c r="Q1423" i="2"/>
  <c r="U1423" i="2" s="1"/>
  <c r="Q1422" i="2"/>
  <c r="U1422" i="2" s="1"/>
  <c r="Q1421" i="2"/>
  <c r="U1421" i="2" s="1"/>
  <c r="Q1420" i="2"/>
  <c r="U1420" i="2" s="1"/>
  <c r="Q1419" i="2"/>
  <c r="U1419" i="2" s="1"/>
  <c r="Q1418" i="2"/>
  <c r="U1418" i="2" s="1"/>
  <c r="Q1417" i="2"/>
  <c r="U1417" i="2" s="1"/>
  <c r="Q1416" i="2"/>
  <c r="U1416" i="2" s="1"/>
  <c r="Q1415" i="2"/>
  <c r="U1415" i="2" s="1"/>
  <c r="Q1414" i="2"/>
  <c r="U1414" i="2" s="1"/>
  <c r="Q1413" i="2"/>
  <c r="U1413" i="2" s="1"/>
  <c r="Q1412" i="2"/>
  <c r="U1412" i="2" s="1"/>
  <c r="Q1411" i="2"/>
  <c r="U1411" i="2" s="1"/>
  <c r="Q1410" i="2"/>
  <c r="U1410" i="2" s="1"/>
  <c r="Q1409" i="2"/>
  <c r="U1409" i="2" s="1"/>
  <c r="Q1112" i="2"/>
  <c r="U1112" i="2" s="1"/>
  <c r="Q1111" i="2"/>
  <c r="U1111" i="2" s="1"/>
  <c r="Q1110" i="2"/>
  <c r="U1110" i="2" s="1"/>
  <c r="Q1109" i="2"/>
  <c r="U1109" i="2" s="1"/>
  <c r="Q1108" i="2"/>
  <c r="U1108" i="2" s="1"/>
  <c r="Q1107" i="2"/>
  <c r="U1107" i="2" s="1"/>
  <c r="Q1106" i="2"/>
  <c r="U1106" i="2" s="1"/>
  <c r="Q1105" i="2"/>
  <c r="U1105" i="2" s="1"/>
  <c r="Q1104" i="2"/>
  <c r="U1104" i="2" s="1"/>
  <c r="Q1103" i="2"/>
  <c r="U1103" i="2" s="1"/>
  <c r="Q1102" i="2"/>
  <c r="U1102" i="2" s="1"/>
  <c r="Q1101" i="2"/>
  <c r="U1101" i="2" s="1"/>
  <c r="Q1100" i="2"/>
  <c r="U1100" i="2" s="1"/>
  <c r="Q1099" i="2"/>
  <c r="U1099" i="2" s="1"/>
  <c r="Q1098" i="2"/>
  <c r="U1098" i="2" s="1"/>
  <c r="Q1097" i="2"/>
  <c r="U1097" i="2" s="1"/>
  <c r="Q1096" i="2"/>
  <c r="U1096" i="2" s="1"/>
  <c r="Q1095" i="2"/>
  <c r="U1095" i="2" s="1"/>
  <c r="Q1094" i="2"/>
  <c r="U1094" i="2" s="1"/>
  <c r="Q1093" i="2"/>
  <c r="U1093" i="2" s="1"/>
  <c r="Q1092" i="2"/>
  <c r="U1092" i="2" s="1"/>
  <c r="Q1091" i="2"/>
  <c r="U1091" i="2" s="1"/>
  <c r="Q1090" i="2"/>
  <c r="U1090" i="2" s="1"/>
  <c r="Q1089" i="2"/>
  <c r="U1089" i="2" s="1"/>
  <c r="Q1088" i="2"/>
  <c r="U1088" i="2" s="1"/>
  <c r="Q1087" i="2"/>
  <c r="U1087" i="2" s="1"/>
  <c r="Q1086" i="2"/>
  <c r="U1086" i="2" s="1"/>
  <c r="Q1085" i="2"/>
  <c r="U1085" i="2" s="1"/>
  <c r="Q1084" i="2"/>
  <c r="U1084" i="2" s="1"/>
  <c r="Q1083" i="2"/>
  <c r="U1083" i="2" s="1"/>
  <c r="Q1082" i="2"/>
  <c r="U1082" i="2" s="1"/>
  <c r="Q1081" i="2"/>
  <c r="U1081" i="2" s="1"/>
  <c r="Q1080" i="2"/>
  <c r="U1080" i="2" s="1"/>
  <c r="Q1079" i="2"/>
  <c r="U1079" i="2" s="1"/>
  <c r="Q1078" i="2"/>
  <c r="U1078" i="2" s="1"/>
  <c r="Q1077" i="2"/>
  <c r="U1077" i="2" s="1"/>
  <c r="Q1076" i="2"/>
  <c r="U1076" i="2" s="1"/>
  <c r="Q1556" i="2"/>
  <c r="U1556" i="2" s="1"/>
  <c r="Q1555" i="2"/>
  <c r="U1555" i="2" s="1"/>
  <c r="Q1554" i="2"/>
  <c r="U1554" i="2" s="1"/>
  <c r="Q1553" i="2"/>
  <c r="U1553" i="2" s="1"/>
  <c r="Q1552" i="2"/>
  <c r="U1552" i="2" s="1"/>
  <c r="Q1551" i="2"/>
  <c r="U1551" i="2" s="1"/>
  <c r="Q1550" i="2"/>
  <c r="U1550" i="2" s="1"/>
  <c r="Q1549" i="2"/>
  <c r="U1549" i="2" s="1"/>
  <c r="Q1548" i="2"/>
  <c r="U1548" i="2" s="1"/>
  <c r="Q1547" i="2"/>
  <c r="U1547" i="2" s="1"/>
  <c r="Q1546" i="2"/>
  <c r="U1546" i="2" s="1"/>
  <c r="Q1545" i="2"/>
  <c r="U1545" i="2" s="1"/>
  <c r="Q1544" i="2"/>
  <c r="U1544" i="2" s="1"/>
  <c r="Q1543" i="2"/>
  <c r="U1543" i="2" s="1"/>
  <c r="Q1542" i="2"/>
  <c r="U1542" i="2" s="1"/>
  <c r="Q1541" i="2"/>
  <c r="U1541" i="2" s="1"/>
  <c r="Q1540" i="2"/>
  <c r="U1540" i="2" s="1"/>
  <c r="Q1539" i="2"/>
  <c r="U1539" i="2" s="1"/>
  <c r="Q1538" i="2"/>
  <c r="U1538" i="2" s="1"/>
  <c r="Q1537" i="2"/>
  <c r="U1537" i="2" s="1"/>
  <c r="Q1536" i="2"/>
  <c r="U1536" i="2" s="1"/>
  <c r="Q1535" i="2"/>
  <c r="U1535" i="2" s="1"/>
  <c r="Q1534" i="2"/>
  <c r="U1534" i="2" s="1"/>
  <c r="Q1533" i="2"/>
  <c r="U1533" i="2" s="1"/>
  <c r="Q1532" i="2"/>
  <c r="U1532" i="2" s="1"/>
  <c r="Q1531" i="2"/>
  <c r="U1531" i="2" s="1"/>
  <c r="Q1530" i="2"/>
  <c r="U1530" i="2" s="1"/>
  <c r="Q1529" i="2"/>
  <c r="U1529" i="2" s="1"/>
  <c r="Q1528" i="2"/>
  <c r="U1528" i="2" s="1"/>
  <c r="Q1527" i="2"/>
  <c r="U1527" i="2" s="1"/>
  <c r="Q1526" i="2"/>
  <c r="U1526" i="2" s="1"/>
  <c r="Q1525" i="2"/>
  <c r="U1525" i="2" s="1"/>
  <c r="Q1524" i="2"/>
  <c r="U1524" i="2" s="1"/>
  <c r="Q1523" i="2"/>
  <c r="U1523" i="2" s="1"/>
  <c r="Q1522" i="2"/>
  <c r="U1522" i="2" s="1"/>
  <c r="Q1521" i="2"/>
  <c r="U1521" i="2" s="1"/>
  <c r="Q1520" i="2"/>
  <c r="U1520" i="2" s="1"/>
  <c r="Q1334" i="2"/>
  <c r="U1334" i="2" s="1"/>
  <c r="Q1333" i="2"/>
  <c r="U1333" i="2" s="1"/>
  <c r="Q1332" i="2"/>
  <c r="U1332" i="2" s="1"/>
  <c r="Q1331" i="2"/>
  <c r="U1331" i="2" s="1"/>
  <c r="Q1330" i="2"/>
  <c r="U1330" i="2" s="1"/>
  <c r="Q1329" i="2"/>
  <c r="U1329" i="2" s="1"/>
  <c r="Q1328" i="2"/>
  <c r="U1328" i="2" s="1"/>
  <c r="Q1327" i="2"/>
  <c r="U1327" i="2" s="1"/>
  <c r="Q1326" i="2"/>
  <c r="U1326" i="2" s="1"/>
  <c r="Q1325" i="2"/>
  <c r="U1325" i="2" s="1"/>
  <c r="Q1324" i="2"/>
  <c r="U1324" i="2" s="1"/>
  <c r="Q1323" i="2"/>
  <c r="U1323" i="2" s="1"/>
  <c r="Q1322" i="2"/>
  <c r="U1322" i="2" s="1"/>
  <c r="Q1321" i="2"/>
  <c r="U1321" i="2" s="1"/>
  <c r="Q1320" i="2"/>
  <c r="U1320" i="2" s="1"/>
  <c r="Q1319" i="2"/>
  <c r="U1319" i="2" s="1"/>
  <c r="Q1318" i="2"/>
  <c r="U1318" i="2" s="1"/>
  <c r="Q1317" i="2"/>
  <c r="U1317" i="2" s="1"/>
  <c r="Q1316" i="2"/>
  <c r="U1316" i="2" s="1"/>
  <c r="Q1315" i="2"/>
  <c r="U1315" i="2" s="1"/>
  <c r="Q1314" i="2"/>
  <c r="U1314" i="2" s="1"/>
  <c r="Q1313" i="2"/>
  <c r="U1313" i="2" s="1"/>
  <c r="Q1312" i="2"/>
  <c r="U1312" i="2" s="1"/>
  <c r="Q1311" i="2"/>
  <c r="U1311" i="2" s="1"/>
  <c r="Q1310" i="2"/>
  <c r="U1310" i="2" s="1"/>
  <c r="Q1309" i="2"/>
  <c r="U1309" i="2" s="1"/>
  <c r="Q1308" i="2"/>
  <c r="U1308" i="2" s="1"/>
  <c r="Q1307" i="2"/>
  <c r="U1307" i="2" s="1"/>
  <c r="Q1306" i="2"/>
  <c r="U1306" i="2" s="1"/>
  <c r="Q1305" i="2"/>
  <c r="U1305" i="2" s="1"/>
  <c r="Q1304" i="2"/>
  <c r="U1304" i="2" s="1"/>
  <c r="Q1303" i="2"/>
  <c r="U1303" i="2" s="1"/>
  <c r="Q1302" i="2"/>
  <c r="U1302" i="2" s="1"/>
  <c r="Q1301" i="2"/>
  <c r="U1301" i="2" s="1"/>
  <c r="Q1300" i="2"/>
  <c r="U1300" i="2" s="1"/>
  <c r="Q1299" i="2"/>
  <c r="U1299" i="2" s="1"/>
  <c r="Q1298" i="2"/>
  <c r="U1298" i="2" s="1"/>
  <c r="Q1297" i="2"/>
  <c r="U1297" i="2" s="1"/>
  <c r="Q1296" i="2"/>
  <c r="U1296" i="2" s="1"/>
  <c r="Q1295" i="2"/>
  <c r="U1295" i="2" s="1"/>
  <c r="Q1294" i="2"/>
  <c r="U1294" i="2" s="1"/>
  <c r="Q1293" i="2"/>
  <c r="U1293" i="2" s="1"/>
  <c r="Q1292" i="2"/>
  <c r="U1292" i="2" s="1"/>
  <c r="Q1291" i="2"/>
  <c r="U1291" i="2" s="1"/>
  <c r="Q1290" i="2"/>
  <c r="U1290" i="2" s="1"/>
  <c r="Q1289" i="2"/>
  <c r="U1289" i="2" s="1"/>
  <c r="Q1288" i="2"/>
  <c r="U1288" i="2" s="1"/>
  <c r="Q1287" i="2"/>
  <c r="U1287" i="2" s="1"/>
  <c r="Q1286" i="2"/>
  <c r="U1286" i="2" s="1"/>
  <c r="Q1285" i="2"/>
  <c r="U1285" i="2" s="1"/>
  <c r="Q1284" i="2"/>
  <c r="U1284" i="2" s="1"/>
  <c r="Q1283" i="2"/>
  <c r="U1283" i="2" s="1"/>
  <c r="Q1282" i="2"/>
  <c r="U1282" i="2" s="1"/>
  <c r="Q1281" i="2"/>
  <c r="U1281" i="2" s="1"/>
  <c r="Q1280" i="2"/>
  <c r="U1280" i="2" s="1"/>
  <c r="Q1279" i="2"/>
  <c r="U1279" i="2" s="1"/>
  <c r="Q1278" i="2"/>
  <c r="U1278" i="2" s="1"/>
  <c r="Q1277" i="2"/>
  <c r="U1277" i="2" s="1"/>
  <c r="Q1276" i="2"/>
  <c r="U1276" i="2" s="1"/>
  <c r="Q1275" i="2"/>
  <c r="U1275" i="2" s="1"/>
  <c r="Q1274" i="2"/>
  <c r="U1274" i="2" s="1"/>
  <c r="Q1273" i="2"/>
  <c r="U1273" i="2" s="1"/>
  <c r="Q1272" i="2"/>
  <c r="U1272" i="2" s="1"/>
  <c r="Q1271" i="2"/>
  <c r="U1271" i="2" s="1"/>
  <c r="Q1270" i="2"/>
  <c r="U1270" i="2" s="1"/>
  <c r="Q1269" i="2"/>
  <c r="U1269" i="2" s="1"/>
  <c r="Q1268" i="2"/>
  <c r="U1268" i="2" s="1"/>
  <c r="Q1267" i="2"/>
  <c r="U1267" i="2" s="1"/>
  <c r="Q1266" i="2"/>
  <c r="U1266" i="2" s="1"/>
  <c r="Q1265" i="2"/>
  <c r="U1265" i="2" s="1"/>
  <c r="Q1264" i="2"/>
  <c r="U1264" i="2" s="1"/>
  <c r="Q1263" i="2"/>
  <c r="U1263" i="2" s="1"/>
  <c r="Q1262" i="2"/>
  <c r="U1262" i="2" s="1"/>
  <c r="Q1261" i="2"/>
  <c r="U1261" i="2" s="1"/>
  <c r="Q6181" i="2"/>
  <c r="U6181" i="2" s="1"/>
  <c r="Q6180" i="2"/>
  <c r="U6180" i="2" s="1"/>
  <c r="Q6179" i="2"/>
  <c r="U6179" i="2" s="1"/>
  <c r="Q6178" i="2"/>
  <c r="U6178" i="2" s="1"/>
  <c r="Q6177" i="2"/>
  <c r="U6177" i="2" s="1"/>
  <c r="Q6176" i="2"/>
  <c r="U6176" i="2" s="1"/>
  <c r="Q6175" i="2"/>
  <c r="U6175" i="2" s="1"/>
  <c r="Q6174" i="2"/>
  <c r="U6174" i="2" s="1"/>
  <c r="Q6173" i="2"/>
  <c r="U6173" i="2" s="1"/>
  <c r="Q6172" i="2"/>
  <c r="U6172" i="2" s="1"/>
  <c r="Q6171" i="2"/>
  <c r="U6171" i="2" s="1"/>
  <c r="Q6170" i="2"/>
  <c r="U6170" i="2" s="1"/>
  <c r="Q6169" i="2"/>
  <c r="U6169" i="2" s="1"/>
  <c r="Q6168" i="2"/>
  <c r="U6168" i="2" s="1"/>
  <c r="Q6167" i="2"/>
  <c r="U6167" i="2" s="1"/>
  <c r="Q6166" i="2"/>
  <c r="U6166" i="2" s="1"/>
  <c r="Q6165" i="2"/>
  <c r="U6165" i="2" s="1"/>
  <c r="Q6164" i="2"/>
  <c r="U6164" i="2" s="1"/>
  <c r="Q6163" i="2"/>
  <c r="U6163" i="2" s="1"/>
  <c r="Q6162" i="2"/>
  <c r="U6162" i="2" s="1"/>
  <c r="Q6161" i="2"/>
  <c r="U6161" i="2" s="1"/>
  <c r="Q6160" i="2"/>
  <c r="U6160" i="2" s="1"/>
  <c r="Q6159" i="2"/>
  <c r="U6159" i="2" s="1"/>
  <c r="Q6158" i="2"/>
  <c r="U6158" i="2" s="1"/>
  <c r="Q6157" i="2"/>
  <c r="U6157" i="2" s="1"/>
  <c r="Q6156" i="2"/>
  <c r="U6156" i="2" s="1"/>
  <c r="Q6155" i="2"/>
  <c r="U6155" i="2" s="1"/>
  <c r="Q6154" i="2"/>
  <c r="U6154" i="2" s="1"/>
  <c r="Q6153" i="2"/>
  <c r="U6153" i="2" s="1"/>
  <c r="Q6152" i="2"/>
  <c r="U6152" i="2" s="1"/>
  <c r="Q6151" i="2"/>
  <c r="U6151" i="2" s="1"/>
  <c r="Q6150" i="2"/>
  <c r="U6150" i="2" s="1"/>
  <c r="Q6149" i="2"/>
  <c r="U6149" i="2" s="1"/>
  <c r="Q6148" i="2"/>
  <c r="U6148" i="2" s="1"/>
  <c r="Q6147" i="2"/>
  <c r="U6147" i="2" s="1"/>
  <c r="Q6146" i="2"/>
  <c r="U6146" i="2" s="1"/>
  <c r="Q6145" i="2"/>
  <c r="U6145" i="2" s="1"/>
  <c r="Q1149" i="2"/>
  <c r="U1149" i="2" s="1"/>
  <c r="Q1148" i="2"/>
  <c r="U1148" i="2" s="1"/>
  <c r="Q1147" i="2"/>
  <c r="U1147" i="2" s="1"/>
  <c r="Q1146" i="2"/>
  <c r="U1146" i="2" s="1"/>
  <c r="Q1145" i="2"/>
  <c r="U1145" i="2" s="1"/>
  <c r="Q1144" i="2"/>
  <c r="U1144" i="2" s="1"/>
  <c r="Q1143" i="2"/>
  <c r="U1143" i="2" s="1"/>
  <c r="Q1142" i="2"/>
  <c r="U1142" i="2" s="1"/>
  <c r="Q1141" i="2"/>
  <c r="U1141" i="2" s="1"/>
  <c r="Q1140" i="2"/>
  <c r="U1140" i="2" s="1"/>
  <c r="Q1139" i="2"/>
  <c r="U1139" i="2" s="1"/>
  <c r="Q1138" i="2"/>
  <c r="U1138" i="2" s="1"/>
  <c r="Q1137" i="2"/>
  <c r="U1137" i="2" s="1"/>
  <c r="Q1136" i="2"/>
  <c r="U1136" i="2" s="1"/>
  <c r="Q1135" i="2"/>
  <c r="U1135" i="2" s="1"/>
  <c r="Q1134" i="2"/>
  <c r="U1134" i="2" s="1"/>
  <c r="Q1133" i="2"/>
  <c r="U1133" i="2" s="1"/>
  <c r="Q1132" i="2"/>
  <c r="U1132" i="2" s="1"/>
  <c r="Q1131" i="2"/>
  <c r="U1131" i="2" s="1"/>
  <c r="Q1130" i="2"/>
  <c r="U1130" i="2" s="1"/>
  <c r="Q1129" i="2"/>
  <c r="U1129" i="2" s="1"/>
  <c r="Q1128" i="2"/>
  <c r="U1128" i="2" s="1"/>
  <c r="Q1127" i="2"/>
  <c r="U1127" i="2" s="1"/>
  <c r="Q1126" i="2"/>
  <c r="U1126" i="2" s="1"/>
  <c r="Q1125" i="2"/>
  <c r="U1125" i="2" s="1"/>
  <c r="Q1124" i="2"/>
  <c r="U1124" i="2" s="1"/>
  <c r="Q1123" i="2"/>
  <c r="U1123" i="2" s="1"/>
  <c r="Q1122" i="2"/>
  <c r="U1122" i="2" s="1"/>
  <c r="Q1121" i="2"/>
  <c r="U1121" i="2" s="1"/>
  <c r="Q1120" i="2"/>
  <c r="U1120" i="2" s="1"/>
  <c r="Q1119" i="2"/>
  <c r="U1119" i="2" s="1"/>
  <c r="Q1118" i="2"/>
  <c r="U1118" i="2" s="1"/>
  <c r="Q1117" i="2"/>
  <c r="U1117" i="2" s="1"/>
  <c r="Q1116" i="2"/>
  <c r="U1116" i="2" s="1"/>
  <c r="Q1115" i="2"/>
  <c r="U1115" i="2" s="1"/>
  <c r="Q1114" i="2"/>
  <c r="U1114" i="2" s="1"/>
  <c r="Q1113" i="2"/>
  <c r="U1113" i="2" s="1"/>
  <c r="Q1223" i="2"/>
  <c r="U1223" i="2" s="1"/>
  <c r="Q1222" i="2"/>
  <c r="U1222" i="2" s="1"/>
  <c r="Q1221" i="2"/>
  <c r="U1221" i="2" s="1"/>
  <c r="Q1220" i="2"/>
  <c r="U1220" i="2" s="1"/>
  <c r="Q1219" i="2"/>
  <c r="U1219" i="2" s="1"/>
  <c r="Q1218" i="2"/>
  <c r="U1218" i="2" s="1"/>
  <c r="Q1217" i="2"/>
  <c r="U1217" i="2" s="1"/>
  <c r="Q1216" i="2"/>
  <c r="U1216" i="2" s="1"/>
  <c r="Q1215" i="2"/>
  <c r="U1215" i="2" s="1"/>
  <c r="Q1214" i="2"/>
  <c r="U1214" i="2" s="1"/>
  <c r="Q1213" i="2"/>
  <c r="U1213" i="2" s="1"/>
  <c r="Q1212" i="2"/>
  <c r="U1212" i="2" s="1"/>
  <c r="Q1211" i="2"/>
  <c r="U1211" i="2" s="1"/>
  <c r="Q1210" i="2"/>
  <c r="U1210" i="2" s="1"/>
  <c r="Q1209" i="2"/>
  <c r="U1209" i="2" s="1"/>
  <c r="Q1208" i="2"/>
  <c r="U1208" i="2" s="1"/>
  <c r="Q1207" i="2"/>
  <c r="U1207" i="2" s="1"/>
  <c r="Q1206" i="2"/>
  <c r="U1206" i="2" s="1"/>
  <c r="Q1205" i="2"/>
  <c r="U1205" i="2" s="1"/>
  <c r="Q1204" i="2"/>
  <c r="U1204" i="2" s="1"/>
  <c r="Q1203" i="2"/>
  <c r="U1203" i="2" s="1"/>
  <c r="Q1202" i="2"/>
  <c r="U1202" i="2" s="1"/>
  <c r="Q1201" i="2"/>
  <c r="U1201" i="2" s="1"/>
  <c r="Q1200" i="2"/>
  <c r="U1200" i="2" s="1"/>
  <c r="Q1199" i="2"/>
  <c r="U1199" i="2" s="1"/>
  <c r="Q1198" i="2"/>
  <c r="U1198" i="2" s="1"/>
  <c r="Q1197" i="2"/>
  <c r="U1197" i="2" s="1"/>
  <c r="Q1196" i="2"/>
  <c r="U1196" i="2" s="1"/>
  <c r="Q1195" i="2"/>
  <c r="U1195" i="2" s="1"/>
  <c r="Q1194" i="2"/>
  <c r="U1194" i="2" s="1"/>
  <c r="Q1193" i="2"/>
  <c r="U1193" i="2" s="1"/>
  <c r="Q1192" i="2"/>
  <c r="U1192" i="2" s="1"/>
  <c r="Q1191" i="2"/>
  <c r="U1191" i="2" s="1"/>
  <c r="Q1190" i="2"/>
  <c r="U1190" i="2" s="1"/>
  <c r="Q1189" i="2"/>
  <c r="U1189" i="2" s="1"/>
  <c r="Q1188" i="2"/>
  <c r="U1188" i="2" s="1"/>
  <c r="Q1187" i="2"/>
  <c r="U1187" i="2" s="1"/>
  <c r="Q853" i="2"/>
  <c r="U853" i="2" s="1"/>
  <c r="Q852" i="2"/>
  <c r="U852" i="2" s="1"/>
  <c r="Q851" i="2"/>
  <c r="U851" i="2" s="1"/>
  <c r="Q850" i="2"/>
  <c r="U850" i="2" s="1"/>
  <c r="Q849" i="2"/>
  <c r="U849" i="2" s="1"/>
  <c r="Q848" i="2"/>
  <c r="U848" i="2" s="1"/>
  <c r="Q847" i="2"/>
  <c r="U847" i="2" s="1"/>
  <c r="Q846" i="2"/>
  <c r="U846" i="2" s="1"/>
  <c r="Q845" i="2"/>
  <c r="U845" i="2" s="1"/>
  <c r="Q844" i="2"/>
  <c r="U844" i="2" s="1"/>
  <c r="Q843" i="2"/>
  <c r="U843" i="2" s="1"/>
  <c r="Q842" i="2"/>
  <c r="U842" i="2" s="1"/>
  <c r="Q841" i="2"/>
  <c r="U841" i="2" s="1"/>
  <c r="Q840" i="2"/>
  <c r="U840" i="2" s="1"/>
  <c r="Q839" i="2"/>
  <c r="U839" i="2" s="1"/>
  <c r="Q838" i="2"/>
  <c r="U838" i="2" s="1"/>
  <c r="Q837" i="2"/>
  <c r="U837" i="2" s="1"/>
  <c r="Q836" i="2"/>
  <c r="U836" i="2" s="1"/>
  <c r="Q835" i="2"/>
  <c r="U835" i="2" s="1"/>
  <c r="Q834" i="2"/>
  <c r="U834" i="2" s="1"/>
  <c r="Q833" i="2"/>
  <c r="U833" i="2" s="1"/>
  <c r="Q832" i="2"/>
  <c r="U832" i="2" s="1"/>
  <c r="Q831" i="2"/>
  <c r="U831" i="2" s="1"/>
  <c r="Q830" i="2"/>
  <c r="U830" i="2" s="1"/>
  <c r="Q829" i="2"/>
  <c r="U829" i="2" s="1"/>
  <c r="Q828" i="2"/>
  <c r="U828" i="2" s="1"/>
  <c r="Q827" i="2"/>
  <c r="U827" i="2" s="1"/>
  <c r="Q826" i="2"/>
  <c r="U826" i="2" s="1"/>
  <c r="Q825" i="2"/>
  <c r="U825" i="2" s="1"/>
  <c r="Q824" i="2"/>
  <c r="U824" i="2" s="1"/>
  <c r="Q823" i="2"/>
  <c r="U823" i="2" s="1"/>
  <c r="Q822" i="2"/>
  <c r="U822" i="2" s="1"/>
  <c r="Q821" i="2"/>
  <c r="U821" i="2" s="1"/>
  <c r="Q820" i="2"/>
  <c r="U820" i="2" s="1"/>
  <c r="Q819" i="2"/>
  <c r="U819" i="2" s="1"/>
  <c r="Q818" i="2"/>
  <c r="U818" i="2" s="1"/>
  <c r="Q817" i="2"/>
  <c r="U817" i="2" s="1"/>
  <c r="Q742" i="2"/>
  <c r="U742" i="2" s="1"/>
  <c r="Q741" i="2"/>
  <c r="U741" i="2" s="1"/>
  <c r="Q740" i="2"/>
  <c r="U740" i="2" s="1"/>
  <c r="Q739" i="2"/>
  <c r="U739" i="2" s="1"/>
  <c r="Q738" i="2"/>
  <c r="U738" i="2" s="1"/>
  <c r="Q737" i="2"/>
  <c r="U737" i="2" s="1"/>
  <c r="Q736" i="2"/>
  <c r="U736" i="2" s="1"/>
  <c r="Q735" i="2"/>
  <c r="U735" i="2" s="1"/>
  <c r="Q734" i="2"/>
  <c r="U734" i="2" s="1"/>
  <c r="Q733" i="2"/>
  <c r="U733" i="2" s="1"/>
  <c r="Q732" i="2"/>
  <c r="U732" i="2" s="1"/>
  <c r="Q731" i="2"/>
  <c r="U731" i="2" s="1"/>
  <c r="Q730" i="2"/>
  <c r="U730" i="2" s="1"/>
  <c r="Q729" i="2"/>
  <c r="U729" i="2" s="1"/>
  <c r="Q728" i="2"/>
  <c r="U728" i="2" s="1"/>
  <c r="Q727" i="2"/>
  <c r="U727" i="2" s="1"/>
  <c r="Q726" i="2"/>
  <c r="U726" i="2" s="1"/>
  <c r="Q725" i="2"/>
  <c r="U725" i="2" s="1"/>
  <c r="Q724" i="2"/>
  <c r="U724" i="2" s="1"/>
  <c r="Q723" i="2"/>
  <c r="U723" i="2" s="1"/>
  <c r="Q722" i="2"/>
  <c r="U722" i="2" s="1"/>
  <c r="Q721" i="2"/>
  <c r="U721" i="2" s="1"/>
  <c r="Q720" i="2"/>
  <c r="U720" i="2" s="1"/>
  <c r="Q719" i="2"/>
  <c r="U719" i="2" s="1"/>
  <c r="Q718" i="2"/>
  <c r="U718" i="2" s="1"/>
  <c r="Q717" i="2"/>
  <c r="U717" i="2" s="1"/>
  <c r="Q716" i="2"/>
  <c r="U716" i="2" s="1"/>
  <c r="Q715" i="2"/>
  <c r="U715" i="2" s="1"/>
  <c r="Q714" i="2"/>
  <c r="U714" i="2" s="1"/>
  <c r="Q713" i="2"/>
  <c r="U713" i="2" s="1"/>
  <c r="Q712" i="2"/>
  <c r="U712" i="2" s="1"/>
  <c r="Q711" i="2"/>
  <c r="U711" i="2" s="1"/>
  <c r="Q710" i="2"/>
  <c r="U710" i="2" s="1"/>
  <c r="Q709" i="2"/>
  <c r="U709" i="2" s="1"/>
  <c r="Q708" i="2"/>
  <c r="U708" i="2" s="1"/>
  <c r="Q707" i="2"/>
  <c r="U707" i="2" s="1"/>
  <c r="Q706" i="2"/>
  <c r="U706" i="2" s="1"/>
  <c r="Q927" i="2"/>
  <c r="U927" i="2" s="1"/>
  <c r="Q926" i="2"/>
  <c r="U926" i="2" s="1"/>
  <c r="Q925" i="2"/>
  <c r="U925" i="2" s="1"/>
  <c r="Q924" i="2"/>
  <c r="U924" i="2" s="1"/>
  <c r="Q923" i="2"/>
  <c r="U923" i="2" s="1"/>
  <c r="Q922" i="2"/>
  <c r="U922" i="2" s="1"/>
  <c r="Q921" i="2"/>
  <c r="U921" i="2" s="1"/>
  <c r="Q920" i="2"/>
  <c r="U920" i="2" s="1"/>
  <c r="Q919" i="2"/>
  <c r="U919" i="2" s="1"/>
  <c r="Q918" i="2"/>
  <c r="U918" i="2" s="1"/>
  <c r="Q917" i="2"/>
  <c r="U917" i="2" s="1"/>
  <c r="Q916" i="2"/>
  <c r="U916" i="2" s="1"/>
  <c r="Q915" i="2"/>
  <c r="U915" i="2" s="1"/>
  <c r="Q914" i="2"/>
  <c r="U914" i="2" s="1"/>
  <c r="Q913" i="2"/>
  <c r="U913" i="2" s="1"/>
  <c r="Q912" i="2"/>
  <c r="U912" i="2" s="1"/>
  <c r="Q911" i="2"/>
  <c r="U911" i="2" s="1"/>
  <c r="Q910" i="2"/>
  <c r="U910" i="2" s="1"/>
  <c r="Q909" i="2"/>
  <c r="U909" i="2" s="1"/>
  <c r="Q908" i="2"/>
  <c r="U908" i="2" s="1"/>
  <c r="Q907" i="2"/>
  <c r="U907" i="2" s="1"/>
  <c r="Q906" i="2"/>
  <c r="U906" i="2" s="1"/>
  <c r="Q905" i="2"/>
  <c r="U905" i="2" s="1"/>
  <c r="Q904" i="2"/>
  <c r="U904" i="2" s="1"/>
  <c r="Q903" i="2"/>
  <c r="U903" i="2" s="1"/>
  <c r="Q902" i="2"/>
  <c r="U902" i="2" s="1"/>
  <c r="Q901" i="2"/>
  <c r="U901" i="2" s="1"/>
  <c r="Q900" i="2"/>
  <c r="U900" i="2" s="1"/>
  <c r="Q899" i="2"/>
  <c r="U899" i="2" s="1"/>
  <c r="Q898" i="2"/>
  <c r="U898" i="2" s="1"/>
  <c r="Q897" i="2"/>
  <c r="U897" i="2" s="1"/>
  <c r="Q896" i="2"/>
  <c r="U896" i="2" s="1"/>
  <c r="Q895" i="2"/>
  <c r="U895" i="2" s="1"/>
  <c r="Q894" i="2"/>
  <c r="U894" i="2" s="1"/>
  <c r="Q893" i="2"/>
  <c r="U893" i="2" s="1"/>
  <c r="Q892" i="2"/>
  <c r="U892" i="2" s="1"/>
  <c r="Q891" i="2"/>
  <c r="U891" i="2" s="1"/>
  <c r="Q557" i="2"/>
  <c r="U557" i="2" s="1"/>
  <c r="Q556" i="2"/>
  <c r="U556" i="2" s="1"/>
  <c r="Q555" i="2"/>
  <c r="U555" i="2" s="1"/>
  <c r="Q554" i="2"/>
  <c r="U554" i="2" s="1"/>
  <c r="Q553" i="2"/>
  <c r="U553" i="2" s="1"/>
  <c r="Q552" i="2"/>
  <c r="U552" i="2" s="1"/>
  <c r="Q551" i="2"/>
  <c r="U551" i="2" s="1"/>
  <c r="Q550" i="2"/>
  <c r="U550" i="2" s="1"/>
  <c r="Q549" i="2"/>
  <c r="U549" i="2" s="1"/>
  <c r="Q548" i="2"/>
  <c r="U548" i="2" s="1"/>
  <c r="Q547" i="2"/>
  <c r="U547" i="2" s="1"/>
  <c r="Q546" i="2"/>
  <c r="U546" i="2" s="1"/>
  <c r="Q545" i="2"/>
  <c r="U545" i="2" s="1"/>
  <c r="Q544" i="2"/>
  <c r="U544" i="2" s="1"/>
  <c r="Q543" i="2"/>
  <c r="U543" i="2" s="1"/>
  <c r="Q542" i="2"/>
  <c r="U542" i="2" s="1"/>
  <c r="Q541" i="2"/>
  <c r="U541" i="2" s="1"/>
  <c r="Q540" i="2"/>
  <c r="U540" i="2" s="1"/>
  <c r="Q539" i="2"/>
  <c r="U539" i="2" s="1"/>
  <c r="Q538" i="2"/>
  <c r="U538" i="2" s="1"/>
  <c r="Q537" i="2"/>
  <c r="U537" i="2" s="1"/>
  <c r="Q536" i="2"/>
  <c r="U536" i="2" s="1"/>
  <c r="Q535" i="2"/>
  <c r="U535" i="2" s="1"/>
  <c r="Q534" i="2"/>
  <c r="U534" i="2" s="1"/>
  <c r="Q533" i="2"/>
  <c r="U533" i="2" s="1"/>
  <c r="Q532" i="2"/>
  <c r="U532" i="2" s="1"/>
  <c r="Q531" i="2"/>
  <c r="U531" i="2" s="1"/>
  <c r="Q530" i="2"/>
  <c r="U530" i="2" s="1"/>
  <c r="Q529" i="2"/>
  <c r="U529" i="2" s="1"/>
  <c r="Q528" i="2"/>
  <c r="U528" i="2" s="1"/>
  <c r="Q527" i="2"/>
  <c r="U527" i="2" s="1"/>
  <c r="Q526" i="2"/>
  <c r="U526" i="2" s="1"/>
  <c r="Q525" i="2"/>
  <c r="U525" i="2" s="1"/>
  <c r="Q524" i="2"/>
  <c r="U524" i="2" s="1"/>
  <c r="Q523" i="2"/>
  <c r="U523" i="2" s="1"/>
  <c r="Q522" i="2"/>
  <c r="U522" i="2" s="1"/>
  <c r="Q521" i="2"/>
  <c r="U521" i="2" s="1"/>
  <c r="Q890" i="2"/>
  <c r="U890" i="2" s="1"/>
  <c r="Q889" i="2"/>
  <c r="U889" i="2" s="1"/>
  <c r="Q888" i="2"/>
  <c r="U888" i="2" s="1"/>
  <c r="Q887" i="2"/>
  <c r="U887" i="2" s="1"/>
  <c r="Q886" i="2"/>
  <c r="U886" i="2" s="1"/>
  <c r="Q885" i="2"/>
  <c r="U885" i="2" s="1"/>
  <c r="Q884" i="2"/>
  <c r="U884" i="2" s="1"/>
  <c r="Q883" i="2"/>
  <c r="U883" i="2" s="1"/>
  <c r="Q882" i="2"/>
  <c r="U882" i="2" s="1"/>
  <c r="Q881" i="2"/>
  <c r="U881" i="2" s="1"/>
  <c r="Q880" i="2"/>
  <c r="U880" i="2" s="1"/>
  <c r="Q879" i="2"/>
  <c r="U879" i="2" s="1"/>
  <c r="Q878" i="2"/>
  <c r="U878" i="2" s="1"/>
  <c r="Q877" i="2"/>
  <c r="U877" i="2" s="1"/>
  <c r="Q876" i="2"/>
  <c r="U876" i="2" s="1"/>
  <c r="Q875" i="2"/>
  <c r="U875" i="2" s="1"/>
  <c r="Q874" i="2"/>
  <c r="U874" i="2" s="1"/>
  <c r="Q873" i="2"/>
  <c r="U873" i="2" s="1"/>
  <c r="Q872" i="2"/>
  <c r="U872" i="2" s="1"/>
  <c r="Q871" i="2"/>
  <c r="U871" i="2" s="1"/>
  <c r="Q870" i="2"/>
  <c r="U870" i="2" s="1"/>
  <c r="Q869" i="2"/>
  <c r="U869" i="2" s="1"/>
  <c r="Q868" i="2"/>
  <c r="U868" i="2" s="1"/>
  <c r="Q867" i="2"/>
  <c r="U867" i="2" s="1"/>
  <c r="Q866" i="2"/>
  <c r="U866" i="2" s="1"/>
  <c r="Q865" i="2"/>
  <c r="U865" i="2" s="1"/>
  <c r="Q864" i="2"/>
  <c r="U864" i="2" s="1"/>
  <c r="Q863" i="2"/>
  <c r="U863" i="2" s="1"/>
  <c r="Q862" i="2"/>
  <c r="U862" i="2" s="1"/>
  <c r="Q861" i="2"/>
  <c r="U861" i="2" s="1"/>
  <c r="Q860" i="2"/>
  <c r="U860" i="2" s="1"/>
  <c r="Q859" i="2"/>
  <c r="U859" i="2" s="1"/>
  <c r="Q858" i="2"/>
  <c r="U858" i="2" s="1"/>
  <c r="Q857" i="2"/>
  <c r="U857" i="2" s="1"/>
  <c r="Q856" i="2"/>
  <c r="U856" i="2" s="1"/>
  <c r="Q855" i="2"/>
  <c r="U855" i="2" s="1"/>
  <c r="Q854" i="2"/>
  <c r="U854" i="2" s="1"/>
  <c r="Q779" i="2"/>
  <c r="U779" i="2" s="1"/>
  <c r="Q778" i="2"/>
  <c r="U778" i="2" s="1"/>
  <c r="Q777" i="2"/>
  <c r="U777" i="2" s="1"/>
  <c r="Q776" i="2"/>
  <c r="U776" i="2" s="1"/>
  <c r="Q775" i="2"/>
  <c r="U775" i="2" s="1"/>
  <c r="Q774" i="2"/>
  <c r="U774" i="2" s="1"/>
  <c r="Q773" i="2"/>
  <c r="U773" i="2" s="1"/>
  <c r="Q772" i="2"/>
  <c r="U772" i="2" s="1"/>
  <c r="Q771" i="2"/>
  <c r="U771" i="2" s="1"/>
  <c r="Q770" i="2"/>
  <c r="U770" i="2" s="1"/>
  <c r="Q769" i="2"/>
  <c r="U769" i="2" s="1"/>
  <c r="Q768" i="2"/>
  <c r="U768" i="2" s="1"/>
  <c r="Q767" i="2"/>
  <c r="U767" i="2" s="1"/>
  <c r="Q766" i="2"/>
  <c r="U766" i="2" s="1"/>
  <c r="Q765" i="2"/>
  <c r="U765" i="2" s="1"/>
  <c r="Q764" i="2"/>
  <c r="U764" i="2" s="1"/>
  <c r="Q763" i="2"/>
  <c r="U763" i="2" s="1"/>
  <c r="Q762" i="2"/>
  <c r="U762" i="2" s="1"/>
  <c r="Q761" i="2"/>
  <c r="U761" i="2" s="1"/>
  <c r="Q760" i="2"/>
  <c r="U760" i="2" s="1"/>
  <c r="Q759" i="2"/>
  <c r="U759" i="2" s="1"/>
  <c r="Q758" i="2"/>
  <c r="U758" i="2" s="1"/>
  <c r="Q757" i="2"/>
  <c r="U757" i="2" s="1"/>
  <c r="Q756" i="2"/>
  <c r="U756" i="2" s="1"/>
  <c r="Q755" i="2"/>
  <c r="U755" i="2" s="1"/>
  <c r="Q754" i="2"/>
  <c r="U754" i="2" s="1"/>
  <c r="Q753" i="2"/>
  <c r="U753" i="2" s="1"/>
  <c r="Q752" i="2"/>
  <c r="U752" i="2" s="1"/>
  <c r="Q751" i="2"/>
  <c r="U751" i="2" s="1"/>
  <c r="Q750" i="2"/>
  <c r="U750" i="2" s="1"/>
  <c r="Q749" i="2"/>
  <c r="U749" i="2" s="1"/>
  <c r="Q748" i="2"/>
  <c r="U748" i="2" s="1"/>
  <c r="Q747" i="2"/>
  <c r="U747" i="2" s="1"/>
  <c r="Q746" i="2"/>
  <c r="U746" i="2" s="1"/>
  <c r="Q745" i="2"/>
  <c r="U745" i="2" s="1"/>
  <c r="Q744" i="2"/>
  <c r="U744" i="2" s="1"/>
  <c r="Q743" i="2"/>
  <c r="U743" i="2" s="1"/>
  <c r="Q668" i="2"/>
  <c r="U668" i="2" s="1"/>
  <c r="Q667" i="2"/>
  <c r="U667" i="2" s="1"/>
  <c r="Q666" i="2"/>
  <c r="U666" i="2" s="1"/>
  <c r="Q665" i="2"/>
  <c r="U665" i="2" s="1"/>
  <c r="Q664" i="2"/>
  <c r="U664" i="2" s="1"/>
  <c r="Q663" i="2"/>
  <c r="U663" i="2" s="1"/>
  <c r="Q662" i="2"/>
  <c r="U662" i="2" s="1"/>
  <c r="Q661" i="2"/>
  <c r="U661" i="2" s="1"/>
  <c r="Q660" i="2"/>
  <c r="U660" i="2" s="1"/>
  <c r="Q659" i="2"/>
  <c r="U659" i="2" s="1"/>
  <c r="Q658" i="2"/>
  <c r="U658" i="2" s="1"/>
  <c r="Q657" i="2"/>
  <c r="U657" i="2" s="1"/>
  <c r="Q656" i="2"/>
  <c r="U656" i="2" s="1"/>
  <c r="Q655" i="2"/>
  <c r="U655" i="2" s="1"/>
  <c r="Q654" i="2"/>
  <c r="U654" i="2" s="1"/>
  <c r="Q653" i="2"/>
  <c r="U653" i="2" s="1"/>
  <c r="Q652" i="2"/>
  <c r="U652" i="2" s="1"/>
  <c r="Q651" i="2"/>
  <c r="U651" i="2" s="1"/>
  <c r="Q650" i="2"/>
  <c r="U650" i="2" s="1"/>
  <c r="Q649" i="2"/>
  <c r="U649" i="2" s="1"/>
  <c r="Q648" i="2"/>
  <c r="U648" i="2" s="1"/>
  <c r="Q647" i="2"/>
  <c r="U647" i="2" s="1"/>
  <c r="Q646" i="2"/>
  <c r="U646" i="2" s="1"/>
  <c r="Q645" i="2"/>
  <c r="U645" i="2" s="1"/>
  <c r="Q644" i="2"/>
  <c r="U644" i="2" s="1"/>
  <c r="Q643" i="2"/>
  <c r="U643" i="2" s="1"/>
  <c r="Q642" i="2"/>
  <c r="U642" i="2" s="1"/>
  <c r="Q641" i="2"/>
  <c r="U641" i="2" s="1"/>
  <c r="Q640" i="2"/>
  <c r="U640" i="2" s="1"/>
  <c r="Q639" i="2"/>
  <c r="U639" i="2" s="1"/>
  <c r="Q638" i="2"/>
  <c r="U638" i="2" s="1"/>
  <c r="Q637" i="2"/>
  <c r="U637" i="2" s="1"/>
  <c r="Q636" i="2"/>
  <c r="U636" i="2" s="1"/>
  <c r="Q635" i="2"/>
  <c r="U635" i="2" s="1"/>
  <c r="Q634" i="2"/>
  <c r="U634" i="2" s="1"/>
  <c r="Q633" i="2"/>
  <c r="U633" i="2" s="1"/>
  <c r="Q632" i="2"/>
  <c r="U632" i="2" s="1"/>
  <c r="Q594" i="2"/>
  <c r="U594" i="2" s="1"/>
  <c r="Q593" i="2"/>
  <c r="U593" i="2" s="1"/>
  <c r="Q592" i="2"/>
  <c r="U592" i="2" s="1"/>
  <c r="Q591" i="2"/>
  <c r="U591" i="2" s="1"/>
  <c r="Q590" i="2"/>
  <c r="U590" i="2" s="1"/>
  <c r="Q589" i="2"/>
  <c r="U589" i="2" s="1"/>
  <c r="Q588" i="2"/>
  <c r="U588" i="2" s="1"/>
  <c r="Q587" i="2"/>
  <c r="U587" i="2" s="1"/>
  <c r="Q586" i="2"/>
  <c r="U586" i="2" s="1"/>
  <c r="Q585" i="2"/>
  <c r="U585" i="2" s="1"/>
  <c r="Q584" i="2"/>
  <c r="U584" i="2" s="1"/>
  <c r="Q583" i="2"/>
  <c r="U583" i="2" s="1"/>
  <c r="Q582" i="2"/>
  <c r="U582" i="2" s="1"/>
  <c r="Q581" i="2"/>
  <c r="U581" i="2" s="1"/>
  <c r="Q580" i="2"/>
  <c r="U580" i="2" s="1"/>
  <c r="Q579" i="2"/>
  <c r="U579" i="2" s="1"/>
  <c r="Q578" i="2"/>
  <c r="U578" i="2" s="1"/>
  <c r="Q577" i="2"/>
  <c r="U577" i="2" s="1"/>
  <c r="Q576" i="2"/>
  <c r="U576" i="2" s="1"/>
  <c r="Q575" i="2"/>
  <c r="U575" i="2" s="1"/>
  <c r="Q574" i="2"/>
  <c r="U574" i="2" s="1"/>
  <c r="Q573" i="2"/>
  <c r="U573" i="2" s="1"/>
  <c r="Q572" i="2"/>
  <c r="U572" i="2" s="1"/>
  <c r="Q571" i="2"/>
  <c r="U571" i="2" s="1"/>
  <c r="Q570" i="2"/>
  <c r="U570" i="2" s="1"/>
  <c r="Q569" i="2"/>
  <c r="U569" i="2" s="1"/>
  <c r="Q568" i="2"/>
  <c r="U568" i="2" s="1"/>
  <c r="Q567" i="2"/>
  <c r="U567" i="2" s="1"/>
  <c r="Q566" i="2"/>
  <c r="U566" i="2" s="1"/>
  <c r="Q565" i="2"/>
  <c r="U565" i="2" s="1"/>
  <c r="Q564" i="2"/>
  <c r="U564" i="2" s="1"/>
  <c r="Q563" i="2"/>
  <c r="U563" i="2" s="1"/>
  <c r="Q562" i="2"/>
  <c r="U562" i="2" s="1"/>
  <c r="Q561" i="2"/>
  <c r="U561" i="2" s="1"/>
  <c r="Q560" i="2"/>
  <c r="U560" i="2" s="1"/>
  <c r="Q559" i="2"/>
  <c r="U559" i="2" s="1"/>
  <c r="Q558" i="2"/>
  <c r="U558" i="2" s="1"/>
  <c r="Q816" i="2"/>
  <c r="U816" i="2" s="1"/>
  <c r="Q815" i="2"/>
  <c r="U815" i="2" s="1"/>
  <c r="Q814" i="2"/>
  <c r="U814" i="2" s="1"/>
  <c r="Q813" i="2"/>
  <c r="U813" i="2" s="1"/>
  <c r="Q812" i="2"/>
  <c r="U812" i="2" s="1"/>
  <c r="Q811" i="2"/>
  <c r="U811" i="2" s="1"/>
  <c r="Q810" i="2"/>
  <c r="U810" i="2" s="1"/>
  <c r="Q809" i="2"/>
  <c r="U809" i="2" s="1"/>
  <c r="Q808" i="2"/>
  <c r="U808" i="2" s="1"/>
  <c r="Q807" i="2"/>
  <c r="U807" i="2" s="1"/>
  <c r="Q806" i="2"/>
  <c r="U806" i="2" s="1"/>
  <c r="Q805" i="2"/>
  <c r="U805" i="2" s="1"/>
  <c r="Q804" i="2"/>
  <c r="U804" i="2" s="1"/>
  <c r="Q803" i="2"/>
  <c r="U803" i="2" s="1"/>
  <c r="Q802" i="2"/>
  <c r="U802" i="2" s="1"/>
  <c r="Q801" i="2"/>
  <c r="U801" i="2" s="1"/>
  <c r="Q800" i="2"/>
  <c r="U800" i="2" s="1"/>
  <c r="Q799" i="2"/>
  <c r="U799" i="2" s="1"/>
  <c r="Q798" i="2"/>
  <c r="U798" i="2" s="1"/>
  <c r="Q797" i="2"/>
  <c r="U797" i="2" s="1"/>
  <c r="Q796" i="2"/>
  <c r="U796" i="2" s="1"/>
  <c r="Q795" i="2"/>
  <c r="U795" i="2" s="1"/>
  <c r="Q794" i="2"/>
  <c r="U794" i="2" s="1"/>
  <c r="Q793" i="2"/>
  <c r="U793" i="2" s="1"/>
  <c r="Q792" i="2"/>
  <c r="U792" i="2" s="1"/>
  <c r="Q791" i="2"/>
  <c r="U791" i="2" s="1"/>
  <c r="Q790" i="2"/>
  <c r="U790" i="2" s="1"/>
  <c r="Q789" i="2"/>
  <c r="U789" i="2" s="1"/>
  <c r="Q788" i="2"/>
  <c r="U788" i="2" s="1"/>
  <c r="Q787" i="2"/>
  <c r="U787" i="2" s="1"/>
  <c r="Q786" i="2"/>
  <c r="U786" i="2" s="1"/>
  <c r="Q785" i="2"/>
  <c r="U785" i="2" s="1"/>
  <c r="Q784" i="2"/>
  <c r="U784" i="2" s="1"/>
  <c r="Q783" i="2"/>
  <c r="U783" i="2" s="1"/>
  <c r="Q782" i="2"/>
  <c r="U782" i="2" s="1"/>
  <c r="Q781" i="2"/>
  <c r="U781" i="2" s="1"/>
  <c r="Q780" i="2"/>
  <c r="U780" i="2" s="1"/>
  <c r="Q446" i="2"/>
  <c r="U446" i="2" s="1"/>
  <c r="Q445" i="2"/>
  <c r="U445" i="2" s="1"/>
  <c r="Q444" i="2"/>
  <c r="U444" i="2" s="1"/>
  <c r="Q443" i="2"/>
  <c r="U443" i="2" s="1"/>
  <c r="Q442" i="2"/>
  <c r="U442" i="2" s="1"/>
  <c r="Q441" i="2"/>
  <c r="U441" i="2" s="1"/>
  <c r="Q440" i="2"/>
  <c r="U440" i="2" s="1"/>
  <c r="Q439" i="2"/>
  <c r="U439" i="2" s="1"/>
  <c r="Q438" i="2"/>
  <c r="U438" i="2" s="1"/>
  <c r="Q437" i="2"/>
  <c r="U437" i="2" s="1"/>
  <c r="Q436" i="2"/>
  <c r="U436" i="2" s="1"/>
  <c r="Q435" i="2"/>
  <c r="U435" i="2" s="1"/>
  <c r="Q434" i="2"/>
  <c r="U434" i="2" s="1"/>
  <c r="Q433" i="2"/>
  <c r="U433" i="2" s="1"/>
  <c r="Q432" i="2"/>
  <c r="U432" i="2" s="1"/>
  <c r="Q431" i="2"/>
  <c r="U431" i="2" s="1"/>
  <c r="Q430" i="2"/>
  <c r="U430" i="2" s="1"/>
  <c r="Q429" i="2"/>
  <c r="U429" i="2" s="1"/>
  <c r="Q428" i="2"/>
  <c r="U428" i="2" s="1"/>
  <c r="Q427" i="2"/>
  <c r="U427" i="2" s="1"/>
  <c r="Q426" i="2"/>
  <c r="U426" i="2" s="1"/>
  <c r="Q425" i="2"/>
  <c r="U425" i="2" s="1"/>
  <c r="Q424" i="2"/>
  <c r="U424" i="2" s="1"/>
  <c r="Q423" i="2"/>
  <c r="U423" i="2" s="1"/>
  <c r="Q422" i="2"/>
  <c r="U422" i="2" s="1"/>
  <c r="Q421" i="2"/>
  <c r="U421" i="2" s="1"/>
  <c r="Q420" i="2"/>
  <c r="U420" i="2" s="1"/>
  <c r="Q419" i="2"/>
  <c r="U419" i="2" s="1"/>
  <c r="Q418" i="2"/>
  <c r="U418" i="2" s="1"/>
  <c r="Q417" i="2"/>
  <c r="U417" i="2" s="1"/>
  <c r="Q416" i="2"/>
  <c r="U416" i="2" s="1"/>
  <c r="Q415" i="2"/>
  <c r="U415" i="2" s="1"/>
  <c r="Q414" i="2"/>
  <c r="U414" i="2" s="1"/>
  <c r="Q413" i="2"/>
  <c r="U413" i="2" s="1"/>
  <c r="Q412" i="2"/>
  <c r="U412" i="2" s="1"/>
  <c r="Q411" i="2"/>
  <c r="U411" i="2" s="1"/>
  <c r="Q410" i="2"/>
  <c r="U410" i="2" s="1"/>
  <c r="Q483" i="2"/>
  <c r="U483" i="2" s="1"/>
  <c r="Q482" i="2"/>
  <c r="U482" i="2" s="1"/>
  <c r="Q481" i="2"/>
  <c r="U481" i="2" s="1"/>
  <c r="Q480" i="2"/>
  <c r="U480" i="2" s="1"/>
  <c r="Q479" i="2"/>
  <c r="U479" i="2" s="1"/>
  <c r="Q478" i="2"/>
  <c r="U478" i="2" s="1"/>
  <c r="Q477" i="2"/>
  <c r="U477" i="2" s="1"/>
  <c r="Q476" i="2"/>
  <c r="U476" i="2" s="1"/>
  <c r="Q475" i="2"/>
  <c r="U475" i="2" s="1"/>
  <c r="Q474" i="2"/>
  <c r="U474" i="2" s="1"/>
  <c r="Q473" i="2"/>
  <c r="U473" i="2" s="1"/>
  <c r="Q472" i="2"/>
  <c r="U472" i="2" s="1"/>
  <c r="Q471" i="2"/>
  <c r="U471" i="2" s="1"/>
  <c r="Q470" i="2"/>
  <c r="U470" i="2" s="1"/>
  <c r="Q469" i="2"/>
  <c r="U469" i="2" s="1"/>
  <c r="Q468" i="2"/>
  <c r="U468" i="2" s="1"/>
  <c r="Q467" i="2"/>
  <c r="U467" i="2" s="1"/>
  <c r="Q466" i="2"/>
  <c r="U466" i="2" s="1"/>
  <c r="Q465" i="2"/>
  <c r="U465" i="2" s="1"/>
  <c r="Q464" i="2"/>
  <c r="U464" i="2" s="1"/>
  <c r="Q463" i="2"/>
  <c r="U463" i="2" s="1"/>
  <c r="Q462" i="2"/>
  <c r="U462" i="2" s="1"/>
  <c r="Q461" i="2"/>
  <c r="U461" i="2" s="1"/>
  <c r="Q460" i="2"/>
  <c r="U460" i="2" s="1"/>
  <c r="Q459" i="2"/>
  <c r="U459" i="2" s="1"/>
  <c r="Q458" i="2"/>
  <c r="U458" i="2" s="1"/>
  <c r="Q457" i="2"/>
  <c r="U457" i="2" s="1"/>
  <c r="Q456" i="2"/>
  <c r="U456" i="2" s="1"/>
  <c r="Q455" i="2"/>
  <c r="U455" i="2" s="1"/>
  <c r="Q454" i="2"/>
  <c r="U454" i="2" s="1"/>
  <c r="Q453" i="2"/>
  <c r="U453" i="2" s="1"/>
  <c r="Q452" i="2"/>
  <c r="U452" i="2" s="1"/>
  <c r="Q451" i="2"/>
  <c r="U451" i="2" s="1"/>
  <c r="Q450" i="2"/>
  <c r="U450" i="2" s="1"/>
  <c r="Q449" i="2"/>
  <c r="U449" i="2" s="1"/>
  <c r="Q448" i="2"/>
  <c r="U448" i="2" s="1"/>
  <c r="Q447" i="2"/>
  <c r="U447" i="2" s="1"/>
  <c r="Q964" i="2"/>
  <c r="U964" i="2" s="1"/>
  <c r="Q963" i="2"/>
  <c r="U963" i="2" s="1"/>
  <c r="Q962" i="2"/>
  <c r="U962" i="2" s="1"/>
  <c r="Q961" i="2"/>
  <c r="U961" i="2" s="1"/>
  <c r="Q960" i="2"/>
  <c r="U960" i="2" s="1"/>
  <c r="Q959" i="2"/>
  <c r="U959" i="2" s="1"/>
  <c r="Q958" i="2"/>
  <c r="U958" i="2" s="1"/>
  <c r="Q957" i="2"/>
  <c r="U957" i="2" s="1"/>
  <c r="Q956" i="2"/>
  <c r="U956" i="2" s="1"/>
  <c r="Q955" i="2"/>
  <c r="U955" i="2" s="1"/>
  <c r="Q954" i="2"/>
  <c r="U954" i="2" s="1"/>
  <c r="Q953" i="2"/>
  <c r="U953" i="2" s="1"/>
  <c r="Q952" i="2"/>
  <c r="U952" i="2" s="1"/>
  <c r="Q951" i="2"/>
  <c r="U951" i="2" s="1"/>
  <c r="Q950" i="2"/>
  <c r="U950" i="2" s="1"/>
  <c r="Q949" i="2"/>
  <c r="U949" i="2" s="1"/>
  <c r="Q948" i="2"/>
  <c r="U948" i="2" s="1"/>
  <c r="Q947" i="2"/>
  <c r="U947" i="2" s="1"/>
  <c r="Q946" i="2"/>
  <c r="U946" i="2" s="1"/>
  <c r="Q945" i="2"/>
  <c r="U945" i="2" s="1"/>
  <c r="Q944" i="2"/>
  <c r="U944" i="2" s="1"/>
  <c r="Q943" i="2"/>
  <c r="U943" i="2" s="1"/>
  <c r="Q942" i="2"/>
  <c r="U942" i="2" s="1"/>
  <c r="Q941" i="2"/>
  <c r="U941" i="2" s="1"/>
  <c r="Q940" i="2"/>
  <c r="U940" i="2" s="1"/>
  <c r="Q939" i="2"/>
  <c r="U939" i="2" s="1"/>
  <c r="Q938" i="2"/>
  <c r="U938" i="2" s="1"/>
  <c r="Q937" i="2"/>
  <c r="U937" i="2" s="1"/>
  <c r="Q936" i="2"/>
  <c r="U936" i="2" s="1"/>
  <c r="Q935" i="2"/>
  <c r="U935" i="2" s="1"/>
  <c r="Q934" i="2"/>
  <c r="U934" i="2" s="1"/>
  <c r="Q933" i="2"/>
  <c r="U933" i="2" s="1"/>
  <c r="Q932" i="2"/>
  <c r="U932" i="2" s="1"/>
  <c r="Q931" i="2"/>
  <c r="U931" i="2" s="1"/>
  <c r="Q930" i="2"/>
  <c r="U930" i="2" s="1"/>
  <c r="Q929" i="2"/>
  <c r="U929" i="2" s="1"/>
  <c r="Q928" i="2"/>
  <c r="U928" i="2" s="1"/>
  <c r="Q520" i="2"/>
  <c r="U520" i="2" s="1"/>
  <c r="Q519" i="2"/>
  <c r="U519" i="2" s="1"/>
  <c r="Q518" i="2"/>
  <c r="U518" i="2" s="1"/>
  <c r="Q517" i="2"/>
  <c r="U517" i="2" s="1"/>
  <c r="Q516" i="2"/>
  <c r="U516" i="2" s="1"/>
  <c r="Q515" i="2"/>
  <c r="U515" i="2" s="1"/>
  <c r="Q514" i="2"/>
  <c r="U514" i="2" s="1"/>
  <c r="Q513" i="2"/>
  <c r="U513" i="2" s="1"/>
  <c r="Q512" i="2"/>
  <c r="U512" i="2" s="1"/>
  <c r="Q511" i="2"/>
  <c r="U511" i="2" s="1"/>
  <c r="Q510" i="2"/>
  <c r="U510" i="2" s="1"/>
  <c r="Q509" i="2"/>
  <c r="U509" i="2" s="1"/>
  <c r="Q508" i="2"/>
  <c r="U508" i="2" s="1"/>
  <c r="Q507" i="2"/>
  <c r="U507" i="2" s="1"/>
  <c r="Q506" i="2"/>
  <c r="U506" i="2" s="1"/>
  <c r="Q505" i="2"/>
  <c r="U505" i="2" s="1"/>
  <c r="Q504" i="2"/>
  <c r="U504" i="2" s="1"/>
  <c r="Q503" i="2"/>
  <c r="U503" i="2" s="1"/>
  <c r="Q502" i="2"/>
  <c r="U502" i="2" s="1"/>
  <c r="Q501" i="2"/>
  <c r="U501" i="2" s="1"/>
  <c r="Q500" i="2"/>
  <c r="U500" i="2" s="1"/>
  <c r="Q499" i="2"/>
  <c r="U499" i="2" s="1"/>
  <c r="Q498" i="2"/>
  <c r="U498" i="2" s="1"/>
  <c r="Q497" i="2"/>
  <c r="U497" i="2" s="1"/>
  <c r="Q496" i="2"/>
  <c r="U496" i="2" s="1"/>
  <c r="Q495" i="2"/>
  <c r="U495" i="2" s="1"/>
  <c r="Q494" i="2"/>
  <c r="U494" i="2" s="1"/>
  <c r="Q493" i="2"/>
  <c r="U493" i="2" s="1"/>
  <c r="Q492" i="2"/>
  <c r="U492" i="2" s="1"/>
  <c r="Q491" i="2"/>
  <c r="U491" i="2" s="1"/>
  <c r="Q490" i="2"/>
  <c r="U490" i="2" s="1"/>
  <c r="Q489" i="2"/>
  <c r="U489" i="2" s="1"/>
  <c r="Q488" i="2"/>
  <c r="U488" i="2" s="1"/>
  <c r="Q487" i="2"/>
  <c r="U487" i="2" s="1"/>
  <c r="Q486" i="2"/>
  <c r="U486" i="2" s="1"/>
  <c r="Q485" i="2"/>
  <c r="U485" i="2" s="1"/>
  <c r="Q484" i="2"/>
  <c r="U484" i="2" s="1"/>
  <c r="Q1001" i="2"/>
  <c r="U1001" i="2" s="1"/>
  <c r="Q1000" i="2"/>
  <c r="U1000" i="2" s="1"/>
  <c r="Q999" i="2"/>
  <c r="U999" i="2" s="1"/>
  <c r="Q998" i="2"/>
  <c r="U998" i="2" s="1"/>
  <c r="Q997" i="2"/>
  <c r="U997" i="2" s="1"/>
  <c r="Q996" i="2"/>
  <c r="U996" i="2" s="1"/>
  <c r="Q995" i="2"/>
  <c r="U995" i="2" s="1"/>
  <c r="Q994" i="2"/>
  <c r="U994" i="2" s="1"/>
  <c r="Q993" i="2"/>
  <c r="U993" i="2" s="1"/>
  <c r="Q992" i="2"/>
  <c r="U992" i="2" s="1"/>
  <c r="Q991" i="2"/>
  <c r="U991" i="2" s="1"/>
  <c r="Q990" i="2"/>
  <c r="U990" i="2" s="1"/>
  <c r="Q989" i="2"/>
  <c r="U989" i="2" s="1"/>
  <c r="Q988" i="2"/>
  <c r="U988" i="2" s="1"/>
  <c r="Q987" i="2"/>
  <c r="U987" i="2" s="1"/>
  <c r="Q986" i="2"/>
  <c r="U986" i="2" s="1"/>
  <c r="Q985" i="2"/>
  <c r="U985" i="2" s="1"/>
  <c r="Q984" i="2"/>
  <c r="U984" i="2" s="1"/>
  <c r="Q983" i="2"/>
  <c r="U983" i="2" s="1"/>
  <c r="Q982" i="2"/>
  <c r="U982" i="2" s="1"/>
  <c r="Q981" i="2"/>
  <c r="U981" i="2" s="1"/>
  <c r="Q980" i="2"/>
  <c r="U980" i="2" s="1"/>
  <c r="Q979" i="2"/>
  <c r="U979" i="2" s="1"/>
  <c r="Q978" i="2"/>
  <c r="U978" i="2" s="1"/>
  <c r="Q977" i="2"/>
  <c r="U977" i="2" s="1"/>
  <c r="Q976" i="2"/>
  <c r="U976" i="2" s="1"/>
  <c r="Q975" i="2"/>
  <c r="U975" i="2" s="1"/>
  <c r="Q974" i="2"/>
  <c r="U974" i="2" s="1"/>
  <c r="Q973" i="2"/>
  <c r="U973" i="2" s="1"/>
  <c r="Q972" i="2"/>
  <c r="U972" i="2" s="1"/>
  <c r="Q971" i="2"/>
  <c r="U971" i="2" s="1"/>
  <c r="Q970" i="2"/>
  <c r="U970" i="2" s="1"/>
  <c r="Q969" i="2"/>
  <c r="U969" i="2" s="1"/>
  <c r="Q968" i="2"/>
  <c r="U968" i="2" s="1"/>
  <c r="Q967" i="2"/>
  <c r="U967" i="2" s="1"/>
  <c r="Q966" i="2"/>
  <c r="U966" i="2" s="1"/>
  <c r="Q965" i="2"/>
  <c r="U965" i="2" s="1"/>
  <c r="Q705" i="2"/>
  <c r="U705" i="2" s="1"/>
  <c r="Q704" i="2"/>
  <c r="U704" i="2" s="1"/>
  <c r="Q703" i="2"/>
  <c r="U703" i="2" s="1"/>
  <c r="Q702" i="2"/>
  <c r="U702" i="2" s="1"/>
  <c r="Q701" i="2"/>
  <c r="U701" i="2" s="1"/>
  <c r="Q700" i="2"/>
  <c r="U700" i="2" s="1"/>
  <c r="Q699" i="2"/>
  <c r="U699" i="2" s="1"/>
  <c r="Q698" i="2"/>
  <c r="U698" i="2" s="1"/>
  <c r="Q697" i="2"/>
  <c r="U697" i="2" s="1"/>
  <c r="Q696" i="2"/>
  <c r="U696" i="2" s="1"/>
  <c r="Q695" i="2"/>
  <c r="U695" i="2" s="1"/>
  <c r="Q694" i="2"/>
  <c r="U694" i="2" s="1"/>
  <c r="Q693" i="2"/>
  <c r="U693" i="2" s="1"/>
  <c r="Q692" i="2"/>
  <c r="U692" i="2" s="1"/>
  <c r="Q691" i="2"/>
  <c r="U691" i="2" s="1"/>
  <c r="Q690" i="2"/>
  <c r="U690" i="2" s="1"/>
  <c r="Q689" i="2"/>
  <c r="U689" i="2" s="1"/>
  <c r="Q688" i="2"/>
  <c r="U688" i="2" s="1"/>
  <c r="Q687" i="2"/>
  <c r="U687" i="2" s="1"/>
  <c r="Q686" i="2"/>
  <c r="U686" i="2" s="1"/>
  <c r="Q685" i="2"/>
  <c r="U685" i="2" s="1"/>
  <c r="Q684" i="2"/>
  <c r="U684" i="2" s="1"/>
  <c r="Q683" i="2"/>
  <c r="U683" i="2" s="1"/>
  <c r="Q682" i="2"/>
  <c r="U682" i="2" s="1"/>
  <c r="Q681" i="2"/>
  <c r="U681" i="2" s="1"/>
  <c r="Q680" i="2"/>
  <c r="U680" i="2" s="1"/>
  <c r="Q679" i="2"/>
  <c r="U679" i="2" s="1"/>
  <c r="Q678" i="2"/>
  <c r="U678" i="2" s="1"/>
  <c r="Q677" i="2"/>
  <c r="U677" i="2" s="1"/>
  <c r="Q676" i="2"/>
  <c r="U676" i="2" s="1"/>
  <c r="Q675" i="2"/>
  <c r="U675" i="2" s="1"/>
  <c r="Q674" i="2"/>
  <c r="U674" i="2" s="1"/>
  <c r="Q673" i="2"/>
  <c r="U673" i="2" s="1"/>
  <c r="Q672" i="2"/>
  <c r="U672" i="2" s="1"/>
  <c r="Q671" i="2"/>
  <c r="U671" i="2" s="1"/>
  <c r="Q670" i="2"/>
  <c r="U670" i="2" s="1"/>
  <c r="Q669" i="2"/>
  <c r="U669" i="2" s="1"/>
  <c r="Q631" i="2"/>
  <c r="U631" i="2" s="1"/>
  <c r="Q630" i="2"/>
  <c r="U630" i="2" s="1"/>
  <c r="Q629" i="2"/>
  <c r="U629" i="2" s="1"/>
  <c r="Q628" i="2"/>
  <c r="U628" i="2" s="1"/>
  <c r="Q627" i="2"/>
  <c r="U627" i="2" s="1"/>
  <c r="Q626" i="2"/>
  <c r="U626" i="2" s="1"/>
  <c r="Q625" i="2"/>
  <c r="U625" i="2" s="1"/>
  <c r="Q624" i="2"/>
  <c r="U624" i="2" s="1"/>
  <c r="Q623" i="2"/>
  <c r="U623" i="2" s="1"/>
  <c r="Q622" i="2"/>
  <c r="U622" i="2" s="1"/>
  <c r="Q621" i="2"/>
  <c r="U621" i="2" s="1"/>
  <c r="Q620" i="2"/>
  <c r="U620" i="2" s="1"/>
  <c r="Q619" i="2"/>
  <c r="U619" i="2" s="1"/>
  <c r="Q618" i="2"/>
  <c r="U618" i="2" s="1"/>
  <c r="Q617" i="2"/>
  <c r="U617" i="2" s="1"/>
  <c r="Q616" i="2"/>
  <c r="U616" i="2" s="1"/>
  <c r="Q615" i="2"/>
  <c r="U615" i="2" s="1"/>
  <c r="Q614" i="2"/>
  <c r="U614" i="2" s="1"/>
  <c r="Q613" i="2"/>
  <c r="U613" i="2" s="1"/>
  <c r="Q612" i="2"/>
  <c r="U612" i="2" s="1"/>
  <c r="Q611" i="2"/>
  <c r="U611" i="2" s="1"/>
  <c r="Q610" i="2"/>
  <c r="U610" i="2" s="1"/>
  <c r="Q609" i="2"/>
  <c r="U609" i="2" s="1"/>
  <c r="Q608" i="2"/>
  <c r="U608" i="2" s="1"/>
  <c r="Q607" i="2"/>
  <c r="U607" i="2" s="1"/>
  <c r="Q606" i="2"/>
  <c r="U606" i="2" s="1"/>
  <c r="Q605" i="2"/>
  <c r="U605" i="2" s="1"/>
  <c r="Q604" i="2"/>
  <c r="U604" i="2" s="1"/>
  <c r="Q603" i="2"/>
  <c r="U603" i="2" s="1"/>
  <c r="Q602" i="2"/>
  <c r="U602" i="2" s="1"/>
  <c r="Q601" i="2"/>
  <c r="U601" i="2" s="1"/>
  <c r="Q600" i="2"/>
  <c r="U600" i="2" s="1"/>
  <c r="Q599" i="2"/>
  <c r="U599" i="2" s="1"/>
  <c r="Q598" i="2"/>
  <c r="U598" i="2" s="1"/>
  <c r="Q597" i="2"/>
  <c r="U597" i="2" s="1"/>
  <c r="Q596" i="2"/>
  <c r="U596" i="2" s="1"/>
  <c r="Q595" i="2"/>
  <c r="U595" i="2" s="1"/>
  <c r="Q1038" i="2"/>
  <c r="U1038" i="2" s="1"/>
  <c r="Q1037" i="2"/>
  <c r="U1037" i="2" s="1"/>
  <c r="Q1036" i="2"/>
  <c r="U1036" i="2" s="1"/>
  <c r="Q1035" i="2"/>
  <c r="U1035" i="2" s="1"/>
  <c r="Q1034" i="2"/>
  <c r="U1034" i="2" s="1"/>
  <c r="Q1033" i="2"/>
  <c r="U1033" i="2" s="1"/>
  <c r="Q1032" i="2"/>
  <c r="U1032" i="2" s="1"/>
  <c r="Q1031" i="2"/>
  <c r="U1031" i="2" s="1"/>
  <c r="Q1030" i="2"/>
  <c r="U1030" i="2" s="1"/>
  <c r="Q1029" i="2"/>
  <c r="U1029" i="2" s="1"/>
  <c r="Q1028" i="2"/>
  <c r="U1028" i="2" s="1"/>
  <c r="Q1027" i="2"/>
  <c r="U1027" i="2" s="1"/>
  <c r="Q1026" i="2"/>
  <c r="U1026" i="2" s="1"/>
  <c r="Q1025" i="2"/>
  <c r="U1025" i="2" s="1"/>
  <c r="Q1024" i="2"/>
  <c r="U1024" i="2" s="1"/>
  <c r="Q1023" i="2"/>
  <c r="U1023" i="2" s="1"/>
  <c r="Q1022" i="2"/>
  <c r="U1022" i="2" s="1"/>
  <c r="Q1021" i="2"/>
  <c r="U1021" i="2" s="1"/>
  <c r="Q1020" i="2"/>
  <c r="U1020" i="2" s="1"/>
  <c r="Q1019" i="2"/>
  <c r="U1019" i="2" s="1"/>
  <c r="Q1018" i="2"/>
  <c r="U1018" i="2" s="1"/>
  <c r="Q1017" i="2"/>
  <c r="U1017" i="2" s="1"/>
  <c r="Q1016" i="2"/>
  <c r="U1016" i="2" s="1"/>
  <c r="Q1015" i="2"/>
  <c r="U1015" i="2" s="1"/>
  <c r="Q1014" i="2"/>
  <c r="U1014" i="2" s="1"/>
  <c r="Q1013" i="2"/>
  <c r="U1013" i="2" s="1"/>
  <c r="Q1012" i="2"/>
  <c r="U1012" i="2" s="1"/>
  <c r="Q1011" i="2"/>
  <c r="U1011" i="2" s="1"/>
  <c r="Q1010" i="2"/>
  <c r="U1010" i="2" s="1"/>
  <c r="Q1009" i="2"/>
  <c r="U1009" i="2" s="1"/>
  <c r="Q1008" i="2"/>
  <c r="U1008" i="2" s="1"/>
  <c r="Q1007" i="2"/>
  <c r="U1007" i="2" s="1"/>
  <c r="Q1006" i="2"/>
  <c r="U1006" i="2" s="1"/>
  <c r="Q1005" i="2"/>
  <c r="U1005" i="2" s="1"/>
  <c r="Q1004" i="2"/>
  <c r="U1004" i="2" s="1"/>
  <c r="Q1003" i="2"/>
  <c r="U1003" i="2" s="1"/>
  <c r="Q1002" i="2"/>
  <c r="U1002" i="2" s="1"/>
  <c r="Q409" i="2"/>
  <c r="U409" i="2" s="1"/>
  <c r="Q408" i="2"/>
  <c r="U408" i="2" s="1"/>
  <c r="Q407" i="2"/>
  <c r="U407" i="2" s="1"/>
  <c r="Q406" i="2"/>
  <c r="U406" i="2" s="1"/>
  <c r="Q405" i="2"/>
  <c r="U405" i="2" s="1"/>
  <c r="Q404" i="2"/>
  <c r="U404" i="2" s="1"/>
  <c r="Q403" i="2"/>
  <c r="U403" i="2" s="1"/>
  <c r="Q402" i="2"/>
  <c r="U402" i="2" s="1"/>
  <c r="Q401" i="2"/>
  <c r="U401" i="2" s="1"/>
  <c r="Q400" i="2"/>
  <c r="U400" i="2" s="1"/>
  <c r="Q399" i="2"/>
  <c r="U399" i="2" s="1"/>
  <c r="Q398" i="2"/>
  <c r="U398" i="2" s="1"/>
  <c r="Q397" i="2"/>
  <c r="U397" i="2" s="1"/>
  <c r="Q396" i="2"/>
  <c r="U396" i="2" s="1"/>
  <c r="Q395" i="2"/>
  <c r="U395" i="2" s="1"/>
  <c r="Q394" i="2"/>
  <c r="U394" i="2" s="1"/>
  <c r="Q393" i="2"/>
  <c r="U393" i="2" s="1"/>
  <c r="Q392" i="2"/>
  <c r="U392" i="2" s="1"/>
  <c r="Q391" i="2"/>
  <c r="U391" i="2" s="1"/>
  <c r="Q390" i="2"/>
  <c r="U390" i="2" s="1"/>
  <c r="Q389" i="2"/>
  <c r="U389" i="2" s="1"/>
  <c r="Q388" i="2"/>
  <c r="U388" i="2" s="1"/>
  <c r="Q387" i="2"/>
  <c r="U387" i="2" s="1"/>
  <c r="Q386" i="2"/>
  <c r="U386" i="2" s="1"/>
  <c r="Q385" i="2"/>
  <c r="U385" i="2" s="1"/>
  <c r="Q384" i="2"/>
  <c r="U384" i="2" s="1"/>
  <c r="Q383" i="2"/>
  <c r="U383" i="2" s="1"/>
  <c r="Q382" i="2"/>
  <c r="U382" i="2" s="1"/>
  <c r="Q381" i="2"/>
  <c r="U381" i="2" s="1"/>
  <c r="Q380" i="2"/>
  <c r="U380" i="2" s="1"/>
  <c r="Q379" i="2"/>
  <c r="U379" i="2" s="1"/>
  <c r="Q378" i="2"/>
  <c r="U378" i="2" s="1"/>
  <c r="Q377" i="2"/>
  <c r="U377" i="2" s="1"/>
  <c r="Q376" i="2"/>
  <c r="U376" i="2" s="1"/>
  <c r="Q375" i="2"/>
  <c r="U375" i="2" s="1"/>
  <c r="Q374" i="2"/>
  <c r="U374" i="2" s="1"/>
  <c r="Q373" i="2"/>
  <c r="U373" i="2" s="1"/>
  <c r="Q372" i="2"/>
  <c r="U372" i="2" s="1"/>
  <c r="Q371" i="2"/>
  <c r="U371" i="2" s="1"/>
  <c r="Q370" i="2"/>
  <c r="U370" i="2" s="1"/>
  <c r="Q369" i="2"/>
  <c r="U369" i="2" s="1"/>
  <c r="Q368" i="2"/>
  <c r="U368" i="2" s="1"/>
  <c r="Q367" i="2"/>
  <c r="U367" i="2" s="1"/>
  <c r="Q366" i="2"/>
  <c r="U366" i="2" s="1"/>
  <c r="Q365" i="2"/>
  <c r="U365" i="2" s="1"/>
  <c r="Q364" i="2"/>
  <c r="U364" i="2" s="1"/>
  <c r="Q363" i="2"/>
  <c r="U363" i="2" s="1"/>
  <c r="Q362" i="2"/>
  <c r="U362" i="2" s="1"/>
  <c r="Q361" i="2"/>
  <c r="U361" i="2" s="1"/>
  <c r="Q360" i="2"/>
  <c r="U360" i="2" s="1"/>
  <c r="Q359" i="2"/>
  <c r="U359" i="2" s="1"/>
  <c r="Q358" i="2"/>
  <c r="U358" i="2" s="1"/>
  <c r="Q357" i="2"/>
  <c r="U357" i="2" s="1"/>
  <c r="Q356" i="2"/>
  <c r="U356" i="2" s="1"/>
  <c r="Q355" i="2"/>
  <c r="U355" i="2" s="1"/>
  <c r="Q354" i="2"/>
  <c r="U354" i="2" s="1"/>
  <c r="Q353" i="2"/>
  <c r="U353" i="2" s="1"/>
  <c r="Q352" i="2"/>
  <c r="U352" i="2" s="1"/>
  <c r="Q351" i="2"/>
  <c r="U351" i="2" s="1"/>
  <c r="Q350" i="2"/>
  <c r="U350" i="2" s="1"/>
  <c r="Q349" i="2"/>
  <c r="U349" i="2" s="1"/>
  <c r="Q348" i="2"/>
  <c r="U348" i="2" s="1"/>
  <c r="Q347" i="2"/>
  <c r="U347" i="2" s="1"/>
  <c r="Q346" i="2"/>
  <c r="U346" i="2" s="1"/>
  <c r="Q345" i="2"/>
  <c r="U345" i="2" s="1"/>
  <c r="Q344" i="2"/>
  <c r="U344" i="2" s="1"/>
  <c r="Q343" i="2"/>
  <c r="U343" i="2" s="1"/>
  <c r="Q342" i="2"/>
  <c r="U342" i="2" s="1"/>
  <c r="Q341" i="2"/>
  <c r="U341" i="2" s="1"/>
  <c r="Q340" i="2"/>
  <c r="U340" i="2" s="1"/>
  <c r="Q339" i="2"/>
  <c r="U339" i="2" s="1"/>
  <c r="Q338" i="2"/>
  <c r="U338" i="2" s="1"/>
  <c r="Q337" i="2"/>
  <c r="U337" i="2" s="1"/>
  <c r="Q336" i="2"/>
  <c r="U336" i="2" s="1"/>
  <c r="Q335" i="2"/>
  <c r="U335" i="2" s="1"/>
  <c r="Q334" i="2"/>
  <c r="U334" i="2" s="1"/>
  <c r="Q333" i="2"/>
  <c r="U333" i="2" s="1"/>
  <c r="Q332" i="2"/>
  <c r="U332" i="2" s="1"/>
  <c r="Q331" i="2"/>
  <c r="U331" i="2" s="1"/>
  <c r="Q330" i="2"/>
  <c r="U330" i="2" s="1"/>
  <c r="Q329" i="2"/>
  <c r="U329" i="2" s="1"/>
  <c r="Q328" i="2"/>
  <c r="U328" i="2" s="1"/>
  <c r="Q327" i="2"/>
  <c r="U327" i="2" s="1"/>
  <c r="Q326" i="2"/>
  <c r="U326" i="2" s="1"/>
  <c r="Q325" i="2"/>
  <c r="U325" i="2" s="1"/>
  <c r="Q324" i="2"/>
  <c r="U324" i="2" s="1"/>
  <c r="Q323" i="2"/>
  <c r="U323" i="2" s="1"/>
  <c r="Q322" i="2"/>
  <c r="U322" i="2" s="1"/>
  <c r="Q321" i="2"/>
  <c r="U321" i="2" s="1"/>
  <c r="Q320" i="2"/>
  <c r="U320" i="2" s="1"/>
  <c r="Q319" i="2"/>
  <c r="U319" i="2" s="1"/>
  <c r="Q318" i="2"/>
  <c r="U318" i="2" s="1"/>
  <c r="Q317" i="2"/>
  <c r="U317" i="2" s="1"/>
  <c r="Q316" i="2"/>
  <c r="U316" i="2" s="1"/>
  <c r="Q315" i="2"/>
  <c r="U315" i="2" s="1"/>
  <c r="Q314" i="2"/>
  <c r="U314" i="2" s="1"/>
  <c r="Q313" i="2"/>
  <c r="U313" i="2" s="1"/>
  <c r="Q312" i="2"/>
  <c r="U312" i="2" s="1"/>
  <c r="Q311" i="2"/>
  <c r="U311" i="2" s="1"/>
  <c r="Q310" i="2"/>
  <c r="U310" i="2" s="1"/>
  <c r="Q309" i="2"/>
  <c r="U309" i="2" s="1"/>
  <c r="Q308" i="2"/>
  <c r="U308" i="2" s="1"/>
  <c r="Q307" i="2"/>
  <c r="U307" i="2" s="1"/>
  <c r="Q306" i="2"/>
  <c r="U306" i="2" s="1"/>
  <c r="Q305" i="2"/>
  <c r="U305" i="2" s="1"/>
  <c r="Q304" i="2"/>
  <c r="U304" i="2" s="1"/>
  <c r="Q303" i="2"/>
  <c r="U303" i="2" s="1"/>
  <c r="Q302" i="2"/>
  <c r="U302" i="2" s="1"/>
  <c r="Q301" i="2"/>
  <c r="U301" i="2" s="1"/>
  <c r="Q300" i="2"/>
  <c r="U300" i="2" s="1"/>
  <c r="Q299" i="2"/>
  <c r="U299" i="2" s="1"/>
  <c r="Q187" i="2"/>
  <c r="U187" i="2" s="1"/>
  <c r="Q186" i="2"/>
  <c r="U186" i="2" s="1"/>
  <c r="Q185" i="2"/>
  <c r="U185" i="2" s="1"/>
  <c r="Q184" i="2"/>
  <c r="U184" i="2" s="1"/>
  <c r="Q183" i="2"/>
  <c r="U183" i="2" s="1"/>
  <c r="Q182" i="2"/>
  <c r="U182" i="2" s="1"/>
  <c r="Q181" i="2"/>
  <c r="U181" i="2" s="1"/>
  <c r="Q180" i="2"/>
  <c r="U180" i="2" s="1"/>
  <c r="Q179" i="2"/>
  <c r="U179" i="2" s="1"/>
  <c r="Q178" i="2"/>
  <c r="U178" i="2" s="1"/>
  <c r="Q177" i="2"/>
  <c r="U177" i="2" s="1"/>
  <c r="Q176" i="2"/>
  <c r="U176" i="2" s="1"/>
  <c r="Q175" i="2"/>
  <c r="U175" i="2" s="1"/>
  <c r="Q174" i="2"/>
  <c r="U174" i="2" s="1"/>
  <c r="Q173" i="2"/>
  <c r="U173" i="2" s="1"/>
  <c r="Q172" i="2"/>
  <c r="U172" i="2" s="1"/>
  <c r="Q171" i="2"/>
  <c r="U171" i="2" s="1"/>
  <c r="Q170" i="2"/>
  <c r="U170" i="2" s="1"/>
  <c r="Q169" i="2"/>
  <c r="U169" i="2" s="1"/>
  <c r="Q168" i="2"/>
  <c r="U168" i="2" s="1"/>
  <c r="Q167" i="2"/>
  <c r="U167" i="2" s="1"/>
  <c r="Q166" i="2"/>
  <c r="U166" i="2" s="1"/>
  <c r="Q165" i="2"/>
  <c r="U165" i="2" s="1"/>
  <c r="Q164" i="2"/>
  <c r="U164" i="2" s="1"/>
  <c r="Q163" i="2"/>
  <c r="U163" i="2" s="1"/>
  <c r="Q162" i="2"/>
  <c r="U162" i="2" s="1"/>
  <c r="Q161" i="2"/>
  <c r="U161" i="2" s="1"/>
  <c r="Q160" i="2"/>
  <c r="U160" i="2" s="1"/>
  <c r="Q159" i="2"/>
  <c r="U159" i="2" s="1"/>
  <c r="Q158" i="2"/>
  <c r="U158" i="2" s="1"/>
  <c r="Q157" i="2"/>
  <c r="U157" i="2" s="1"/>
  <c r="Q156" i="2"/>
  <c r="U156" i="2" s="1"/>
  <c r="Q155" i="2"/>
  <c r="U155" i="2" s="1"/>
  <c r="Q154" i="2"/>
  <c r="U154" i="2" s="1"/>
  <c r="Q153" i="2"/>
  <c r="U153" i="2" s="1"/>
  <c r="Q152" i="2"/>
  <c r="U152" i="2" s="1"/>
  <c r="Q151" i="2"/>
  <c r="U151" i="2" s="1"/>
  <c r="Q261" i="2"/>
  <c r="U261" i="2" s="1"/>
  <c r="Q260" i="2"/>
  <c r="U260" i="2" s="1"/>
  <c r="Q259" i="2"/>
  <c r="U259" i="2" s="1"/>
  <c r="Q258" i="2"/>
  <c r="U258" i="2" s="1"/>
  <c r="Q257" i="2"/>
  <c r="U257" i="2" s="1"/>
  <c r="Q256" i="2"/>
  <c r="U256" i="2" s="1"/>
  <c r="Q255" i="2"/>
  <c r="U255" i="2" s="1"/>
  <c r="Q254" i="2"/>
  <c r="U254" i="2" s="1"/>
  <c r="Q253" i="2"/>
  <c r="U253" i="2" s="1"/>
  <c r="Q252" i="2"/>
  <c r="U252" i="2" s="1"/>
  <c r="Q251" i="2"/>
  <c r="U251" i="2" s="1"/>
  <c r="Q250" i="2"/>
  <c r="U250" i="2" s="1"/>
  <c r="Q249" i="2"/>
  <c r="U249" i="2" s="1"/>
  <c r="Q248" i="2"/>
  <c r="U248" i="2" s="1"/>
  <c r="Q247" i="2"/>
  <c r="U247" i="2" s="1"/>
  <c r="Q246" i="2"/>
  <c r="U246" i="2" s="1"/>
  <c r="Q245" i="2"/>
  <c r="U245" i="2" s="1"/>
  <c r="Q244" i="2"/>
  <c r="U244" i="2" s="1"/>
  <c r="Q243" i="2"/>
  <c r="U243" i="2" s="1"/>
  <c r="Q242" i="2"/>
  <c r="U242" i="2" s="1"/>
  <c r="Q241" i="2"/>
  <c r="U241" i="2" s="1"/>
  <c r="Q240" i="2"/>
  <c r="U240" i="2" s="1"/>
  <c r="Q239" i="2"/>
  <c r="U239" i="2" s="1"/>
  <c r="Q238" i="2"/>
  <c r="U238" i="2" s="1"/>
  <c r="Q237" i="2"/>
  <c r="U237" i="2" s="1"/>
  <c r="Q236" i="2"/>
  <c r="U236" i="2" s="1"/>
  <c r="Q235" i="2"/>
  <c r="U235" i="2" s="1"/>
  <c r="Q234" i="2"/>
  <c r="U234" i="2" s="1"/>
  <c r="Q233" i="2"/>
  <c r="U233" i="2" s="1"/>
  <c r="Q232" i="2"/>
  <c r="U232" i="2" s="1"/>
  <c r="Q231" i="2"/>
  <c r="U231" i="2" s="1"/>
  <c r="Q230" i="2"/>
  <c r="U230" i="2" s="1"/>
  <c r="Q229" i="2"/>
  <c r="U229" i="2" s="1"/>
  <c r="Q228" i="2"/>
  <c r="U228" i="2" s="1"/>
  <c r="Q227" i="2"/>
  <c r="U227" i="2" s="1"/>
  <c r="Q226" i="2"/>
  <c r="U226" i="2" s="1"/>
  <c r="Q225" i="2"/>
  <c r="U225" i="2" s="1"/>
  <c r="Q224" i="2"/>
  <c r="U224" i="2" s="1"/>
  <c r="Q223" i="2"/>
  <c r="U223" i="2" s="1"/>
  <c r="Q222" i="2"/>
  <c r="U222" i="2" s="1"/>
  <c r="Q221" i="2"/>
  <c r="U221" i="2" s="1"/>
  <c r="Q220" i="2"/>
  <c r="U220" i="2" s="1"/>
  <c r="Q219" i="2"/>
  <c r="U219" i="2" s="1"/>
  <c r="Q218" i="2"/>
  <c r="U218" i="2" s="1"/>
  <c r="Q217" i="2"/>
  <c r="U217" i="2" s="1"/>
  <c r="Q216" i="2"/>
  <c r="U216" i="2" s="1"/>
  <c r="Q215" i="2"/>
  <c r="U215" i="2" s="1"/>
  <c r="Q214" i="2"/>
  <c r="U214" i="2" s="1"/>
  <c r="Q213" i="2"/>
  <c r="U213" i="2" s="1"/>
  <c r="Q212" i="2"/>
  <c r="U212" i="2" s="1"/>
  <c r="Q211" i="2"/>
  <c r="U211" i="2" s="1"/>
  <c r="Q210" i="2"/>
  <c r="U210" i="2" s="1"/>
  <c r="Q209" i="2"/>
  <c r="U209" i="2" s="1"/>
  <c r="Q208" i="2"/>
  <c r="U208" i="2" s="1"/>
  <c r="Q207" i="2"/>
  <c r="U207" i="2" s="1"/>
  <c r="Q206" i="2"/>
  <c r="U206" i="2" s="1"/>
  <c r="Q205" i="2"/>
  <c r="U205" i="2" s="1"/>
  <c r="Q204" i="2"/>
  <c r="U204" i="2" s="1"/>
  <c r="Q203" i="2"/>
  <c r="U203" i="2" s="1"/>
  <c r="Q202" i="2"/>
  <c r="U202" i="2" s="1"/>
  <c r="Q201" i="2"/>
  <c r="U201" i="2" s="1"/>
  <c r="Q200" i="2"/>
  <c r="U200" i="2" s="1"/>
  <c r="Q199" i="2"/>
  <c r="U199" i="2" s="1"/>
  <c r="Q198" i="2"/>
  <c r="U198" i="2" s="1"/>
  <c r="Q197" i="2"/>
  <c r="U197" i="2" s="1"/>
  <c r="Q196" i="2"/>
  <c r="U196" i="2" s="1"/>
  <c r="Q195" i="2"/>
  <c r="U195" i="2" s="1"/>
  <c r="Q194" i="2"/>
  <c r="U194" i="2" s="1"/>
  <c r="Q193" i="2"/>
  <c r="U193" i="2" s="1"/>
  <c r="Q192" i="2"/>
  <c r="U192" i="2" s="1"/>
  <c r="Q191" i="2"/>
  <c r="U191" i="2" s="1"/>
  <c r="Q190" i="2"/>
  <c r="U190" i="2" s="1"/>
  <c r="Q189" i="2"/>
  <c r="U189" i="2" s="1"/>
  <c r="Q188" i="2"/>
  <c r="U188" i="2" s="1"/>
  <c r="Q6699" i="2"/>
  <c r="U6699" i="2" s="1"/>
  <c r="Q6698" i="2"/>
  <c r="U6698" i="2" s="1"/>
  <c r="Q6697" i="2"/>
  <c r="U6697" i="2" s="1"/>
  <c r="Q6696" i="2"/>
  <c r="U6696" i="2" s="1"/>
  <c r="Q6695" i="2"/>
  <c r="U6695" i="2" s="1"/>
  <c r="Q6694" i="2"/>
  <c r="U6694" i="2" s="1"/>
  <c r="Q6693" i="2"/>
  <c r="U6693" i="2" s="1"/>
  <c r="Q6692" i="2"/>
  <c r="U6692" i="2" s="1"/>
  <c r="Q6691" i="2"/>
  <c r="U6691" i="2" s="1"/>
  <c r="Q6690" i="2"/>
  <c r="U6690" i="2" s="1"/>
  <c r="Q6689" i="2"/>
  <c r="U6689" i="2" s="1"/>
  <c r="Q6688" i="2"/>
  <c r="U6688" i="2" s="1"/>
  <c r="Q6687" i="2"/>
  <c r="U6687" i="2" s="1"/>
  <c r="Q6686" i="2"/>
  <c r="U6686" i="2" s="1"/>
  <c r="Q6685" i="2"/>
  <c r="U6685" i="2" s="1"/>
  <c r="Q6684" i="2"/>
  <c r="U6684" i="2" s="1"/>
  <c r="Q6683" i="2"/>
  <c r="U6683" i="2" s="1"/>
  <c r="Q6682" i="2"/>
  <c r="U6682" i="2" s="1"/>
  <c r="Q6681" i="2"/>
  <c r="U6681" i="2" s="1"/>
  <c r="Q6680" i="2"/>
  <c r="U6680" i="2" s="1"/>
  <c r="Q6679" i="2"/>
  <c r="U6679" i="2" s="1"/>
  <c r="Q6678" i="2"/>
  <c r="U6678" i="2" s="1"/>
  <c r="Q6677" i="2"/>
  <c r="U6677" i="2" s="1"/>
  <c r="Q6676" i="2"/>
  <c r="U6676" i="2" s="1"/>
  <c r="Q6675" i="2"/>
  <c r="U6675" i="2" s="1"/>
  <c r="Q6674" i="2"/>
  <c r="U6674" i="2" s="1"/>
  <c r="Q6673" i="2"/>
  <c r="U6673" i="2" s="1"/>
  <c r="Q6672" i="2"/>
  <c r="U6672" i="2" s="1"/>
  <c r="Q6671" i="2"/>
  <c r="U6671" i="2" s="1"/>
  <c r="Q6670" i="2"/>
  <c r="U6670" i="2" s="1"/>
  <c r="Q6669" i="2"/>
  <c r="U6669" i="2" s="1"/>
  <c r="Q6668" i="2"/>
  <c r="U6668" i="2" s="1"/>
  <c r="Q6667" i="2"/>
  <c r="U6667" i="2" s="1"/>
  <c r="Q6666" i="2"/>
  <c r="U6666" i="2" s="1"/>
  <c r="Q6665" i="2"/>
  <c r="U6665" i="2" s="1"/>
  <c r="Q6664" i="2"/>
  <c r="U6664" i="2" s="1"/>
  <c r="Q6663" i="2"/>
  <c r="U6663" i="2" s="1"/>
  <c r="Q76" i="2"/>
  <c r="U76" i="2" s="1"/>
  <c r="Q75" i="2"/>
  <c r="U75" i="2" s="1"/>
  <c r="Q74" i="2"/>
  <c r="U74" i="2" s="1"/>
  <c r="Q73" i="2"/>
  <c r="U73" i="2" s="1"/>
  <c r="Q72" i="2"/>
  <c r="U72" i="2" s="1"/>
  <c r="Q71" i="2"/>
  <c r="U71" i="2" s="1"/>
  <c r="Q70" i="2"/>
  <c r="U70" i="2" s="1"/>
  <c r="Q69" i="2"/>
  <c r="U69" i="2" s="1"/>
  <c r="Q68" i="2"/>
  <c r="U68" i="2" s="1"/>
  <c r="Q67" i="2"/>
  <c r="U67" i="2" s="1"/>
  <c r="Q66" i="2"/>
  <c r="U66" i="2" s="1"/>
  <c r="Q65" i="2"/>
  <c r="U65" i="2" s="1"/>
  <c r="Q64" i="2"/>
  <c r="U64" i="2" s="1"/>
  <c r="Q63" i="2"/>
  <c r="U63" i="2" s="1"/>
  <c r="Q62" i="2"/>
  <c r="U62" i="2" s="1"/>
  <c r="Q61" i="2"/>
  <c r="U61" i="2" s="1"/>
  <c r="Q60" i="2"/>
  <c r="U60" i="2" s="1"/>
  <c r="Q59" i="2"/>
  <c r="U59" i="2" s="1"/>
  <c r="Q58" i="2"/>
  <c r="U58" i="2" s="1"/>
  <c r="Q57" i="2"/>
  <c r="U57" i="2" s="1"/>
  <c r="Q56" i="2"/>
  <c r="U56" i="2" s="1"/>
  <c r="Q55" i="2"/>
  <c r="U55" i="2" s="1"/>
  <c r="Q54" i="2"/>
  <c r="U54" i="2" s="1"/>
  <c r="Q53" i="2"/>
  <c r="U53" i="2" s="1"/>
  <c r="Q52" i="2"/>
  <c r="U52" i="2" s="1"/>
  <c r="Q51" i="2"/>
  <c r="U51" i="2" s="1"/>
  <c r="Q50" i="2"/>
  <c r="U50" i="2" s="1"/>
  <c r="Q49" i="2"/>
  <c r="U49" i="2" s="1"/>
  <c r="Q48" i="2"/>
  <c r="U48" i="2" s="1"/>
  <c r="Q47" i="2"/>
  <c r="U47" i="2" s="1"/>
  <c r="Q46" i="2"/>
  <c r="U46" i="2" s="1"/>
  <c r="Q45" i="2"/>
  <c r="U45" i="2" s="1"/>
  <c r="Q44" i="2"/>
  <c r="U44" i="2" s="1"/>
  <c r="Q43" i="2"/>
  <c r="U43" i="2" s="1"/>
  <c r="Q42" i="2"/>
  <c r="U42" i="2" s="1"/>
  <c r="Q41" i="2"/>
  <c r="U41" i="2" s="1"/>
  <c r="Q40" i="2"/>
  <c r="U40" i="2" s="1"/>
  <c r="Q150" i="2"/>
  <c r="U150" i="2" s="1"/>
  <c r="Q149" i="2"/>
  <c r="U149" i="2" s="1"/>
  <c r="Q148" i="2"/>
  <c r="U148" i="2" s="1"/>
  <c r="Q147" i="2"/>
  <c r="U147" i="2" s="1"/>
  <c r="Q146" i="2"/>
  <c r="U146" i="2" s="1"/>
  <c r="Q145" i="2"/>
  <c r="U145" i="2" s="1"/>
  <c r="Q144" i="2"/>
  <c r="U144" i="2" s="1"/>
  <c r="Q143" i="2"/>
  <c r="U143" i="2" s="1"/>
  <c r="Q142" i="2"/>
  <c r="U142" i="2" s="1"/>
  <c r="Q141" i="2"/>
  <c r="U141" i="2" s="1"/>
  <c r="Q140" i="2"/>
  <c r="U140" i="2" s="1"/>
  <c r="Q139" i="2"/>
  <c r="U139" i="2" s="1"/>
  <c r="Q138" i="2"/>
  <c r="U138" i="2" s="1"/>
  <c r="Q137" i="2"/>
  <c r="U137" i="2" s="1"/>
  <c r="Q136" i="2"/>
  <c r="U136" i="2" s="1"/>
  <c r="Q135" i="2"/>
  <c r="U135" i="2" s="1"/>
  <c r="Q134" i="2"/>
  <c r="U134" i="2" s="1"/>
  <c r="Q133" i="2"/>
  <c r="U133" i="2" s="1"/>
  <c r="Q132" i="2"/>
  <c r="U132" i="2" s="1"/>
  <c r="Q131" i="2"/>
  <c r="U131" i="2" s="1"/>
  <c r="Q130" i="2"/>
  <c r="U130" i="2" s="1"/>
  <c r="Q129" i="2"/>
  <c r="U129" i="2" s="1"/>
  <c r="Q128" i="2"/>
  <c r="U128" i="2" s="1"/>
  <c r="Q127" i="2"/>
  <c r="U127" i="2" s="1"/>
  <c r="Q126" i="2"/>
  <c r="U126" i="2" s="1"/>
  <c r="Q125" i="2"/>
  <c r="U125" i="2" s="1"/>
  <c r="Q124" i="2"/>
  <c r="U124" i="2" s="1"/>
  <c r="Q123" i="2"/>
  <c r="U123" i="2" s="1"/>
  <c r="Q122" i="2"/>
  <c r="U122" i="2" s="1"/>
  <c r="Q121" i="2"/>
  <c r="U121" i="2" s="1"/>
  <c r="Q120" i="2"/>
  <c r="U120" i="2" s="1"/>
  <c r="Q119" i="2"/>
  <c r="U119" i="2" s="1"/>
  <c r="Q118" i="2"/>
  <c r="U118" i="2" s="1"/>
  <c r="Q117" i="2"/>
  <c r="U117" i="2" s="1"/>
  <c r="Q116" i="2"/>
  <c r="U116" i="2" s="1"/>
  <c r="Q115" i="2"/>
  <c r="U115" i="2" s="1"/>
  <c r="Q114" i="2"/>
  <c r="U114" i="2" s="1"/>
  <c r="Q39" i="2"/>
  <c r="U39" i="2" s="1"/>
  <c r="Q38" i="2"/>
  <c r="U38" i="2" s="1"/>
  <c r="Q37" i="2"/>
  <c r="U37" i="2" s="1"/>
  <c r="Q36" i="2"/>
  <c r="U36" i="2" s="1"/>
  <c r="Q35" i="2"/>
  <c r="U35" i="2" s="1"/>
  <c r="Q34" i="2"/>
  <c r="U34" i="2" s="1"/>
  <c r="Q33" i="2"/>
  <c r="U33" i="2" s="1"/>
  <c r="Q32" i="2"/>
  <c r="U32" i="2" s="1"/>
  <c r="Q31" i="2"/>
  <c r="U31" i="2" s="1"/>
  <c r="Q30" i="2"/>
  <c r="U30" i="2" s="1"/>
  <c r="Q29" i="2"/>
  <c r="U29" i="2" s="1"/>
  <c r="Q28" i="2"/>
  <c r="U28" i="2" s="1"/>
  <c r="Q27" i="2"/>
  <c r="U27" i="2" s="1"/>
  <c r="Q26" i="2"/>
  <c r="U26" i="2" s="1"/>
  <c r="Q24" i="2"/>
  <c r="U24" i="2" s="1"/>
  <c r="Q23" i="2"/>
  <c r="U23" i="2" s="1"/>
  <c r="Q22" i="2"/>
  <c r="U22" i="2" s="1"/>
  <c r="Q21" i="2"/>
  <c r="U21" i="2" s="1"/>
  <c r="Q20" i="2"/>
  <c r="U20" i="2" s="1"/>
  <c r="Q19" i="2"/>
  <c r="U19" i="2" s="1"/>
  <c r="Q18" i="2"/>
  <c r="U18" i="2" s="1"/>
  <c r="Q17" i="2"/>
  <c r="U17" i="2" s="1"/>
  <c r="Q16" i="2"/>
  <c r="U16" i="2" s="1"/>
  <c r="Q15" i="2"/>
  <c r="U15" i="2" s="1"/>
  <c r="Q14" i="2"/>
  <c r="U14" i="2" s="1"/>
  <c r="Q13" i="2"/>
  <c r="U13" i="2" s="1"/>
  <c r="Q12" i="2"/>
  <c r="U12" i="2" s="1"/>
  <c r="Q11" i="2"/>
  <c r="U11" i="2" s="1"/>
  <c r="Q10" i="2"/>
  <c r="U10" i="2" s="1"/>
  <c r="Q9" i="2"/>
  <c r="U9" i="2" s="1"/>
  <c r="Q8" i="2"/>
  <c r="U8" i="2" s="1"/>
  <c r="Q7" i="2"/>
  <c r="U7" i="2" s="1"/>
  <c r="Q6" i="2"/>
  <c r="U6" i="2" s="1"/>
  <c r="Q5" i="2"/>
  <c r="U5" i="2" s="1"/>
  <c r="Q4" i="2"/>
  <c r="U4" i="2" s="1"/>
  <c r="Q3" i="2"/>
  <c r="U3" i="2" s="1"/>
  <c r="Q298" i="2"/>
  <c r="U298" i="2" s="1"/>
  <c r="Q297" i="2"/>
  <c r="U297" i="2" s="1"/>
  <c r="Q296" i="2"/>
  <c r="U296" i="2" s="1"/>
  <c r="Q295" i="2"/>
  <c r="U295" i="2" s="1"/>
  <c r="Q294" i="2"/>
  <c r="U294" i="2" s="1"/>
  <c r="Q293" i="2"/>
  <c r="U293" i="2" s="1"/>
  <c r="Q292" i="2"/>
  <c r="U292" i="2" s="1"/>
  <c r="Q291" i="2"/>
  <c r="U291" i="2" s="1"/>
  <c r="Q290" i="2"/>
  <c r="U290" i="2" s="1"/>
  <c r="Q289" i="2"/>
  <c r="U289" i="2" s="1"/>
  <c r="Q288" i="2"/>
  <c r="U288" i="2" s="1"/>
  <c r="Q287" i="2"/>
  <c r="U287" i="2" s="1"/>
  <c r="Q286" i="2"/>
  <c r="U286" i="2" s="1"/>
  <c r="Q285" i="2"/>
  <c r="U285" i="2" s="1"/>
  <c r="Q284" i="2"/>
  <c r="U284" i="2" s="1"/>
  <c r="Q283" i="2"/>
  <c r="U283" i="2" s="1"/>
  <c r="Q282" i="2"/>
  <c r="U282" i="2" s="1"/>
  <c r="Q281" i="2"/>
  <c r="U281" i="2" s="1"/>
  <c r="Q280" i="2"/>
  <c r="U280" i="2" s="1"/>
  <c r="Q279" i="2"/>
  <c r="U279" i="2" s="1"/>
  <c r="Q278" i="2"/>
  <c r="U278" i="2" s="1"/>
  <c r="Q277" i="2"/>
  <c r="U277" i="2" s="1"/>
  <c r="Q276" i="2"/>
  <c r="U276" i="2" s="1"/>
  <c r="Q275" i="2"/>
  <c r="U275" i="2" s="1"/>
  <c r="Q274" i="2"/>
  <c r="U274" i="2" s="1"/>
  <c r="Q273" i="2"/>
  <c r="U273" i="2" s="1"/>
  <c r="Q272" i="2"/>
  <c r="U272" i="2" s="1"/>
  <c r="Q271" i="2"/>
  <c r="U271" i="2" s="1"/>
  <c r="Q270" i="2"/>
  <c r="U270" i="2" s="1"/>
  <c r="Q269" i="2"/>
  <c r="U269" i="2" s="1"/>
  <c r="Q268" i="2"/>
  <c r="U268" i="2" s="1"/>
  <c r="Q267" i="2"/>
  <c r="U267" i="2" s="1"/>
  <c r="Q266" i="2"/>
  <c r="U266" i="2" s="1"/>
  <c r="Q265" i="2"/>
  <c r="U265" i="2" s="1"/>
  <c r="Q264" i="2"/>
  <c r="U264" i="2" s="1"/>
  <c r="Q263" i="2"/>
  <c r="U263" i="2" s="1"/>
  <c r="Q262" i="2"/>
  <c r="U262" i="2" s="1"/>
  <c r="Q25" i="2"/>
  <c r="U25" i="2" s="1"/>
  <c r="R4392" i="2" l="1"/>
  <c r="V4392" i="2" s="1"/>
  <c r="W4392" i="2" s="1"/>
  <c r="R3687" i="2"/>
  <c r="V3687" i="2" s="1"/>
  <c r="W3687" i="2" s="1"/>
  <c r="R6485" i="2"/>
  <c r="V6485" i="2" s="1"/>
  <c r="W6485" i="2" s="1"/>
  <c r="R6268" i="2"/>
  <c r="V6268" i="2" s="1"/>
  <c r="W6268" i="2" s="1"/>
  <c r="R2029" i="2"/>
  <c r="V2029" i="2" s="1"/>
  <c r="W2029" i="2" s="1"/>
  <c r="R3071" i="2"/>
  <c r="V3071" i="2" s="1"/>
  <c r="W3071" i="2" s="1"/>
  <c r="R3827" i="2"/>
  <c r="V3827" i="2" s="1"/>
  <c r="W3827" i="2" s="1"/>
  <c r="R4762" i="2"/>
  <c r="V4762" i="2" s="1"/>
  <c r="W4762" i="2" s="1"/>
  <c r="R3978" i="2"/>
  <c r="V3978" i="2" s="1"/>
  <c r="W3978" i="2" s="1"/>
  <c r="U3978" i="2"/>
  <c r="R4991" i="2"/>
  <c r="V4991" i="2" s="1"/>
  <c r="W4991" i="2" s="1"/>
  <c r="R5176" i="2"/>
  <c r="V5176" i="2" s="1"/>
  <c r="W5176" i="2" s="1"/>
  <c r="U5176" i="2"/>
  <c r="R5480" i="2"/>
  <c r="V5480" i="2" s="1"/>
  <c r="W5480" i="2" s="1"/>
  <c r="R6397" i="2"/>
  <c r="V6397" i="2" s="1"/>
  <c r="W6397" i="2" s="1"/>
  <c r="U6397" i="2"/>
  <c r="R549" i="2"/>
  <c r="V549" i="2" s="1"/>
  <c r="W549" i="2" s="1"/>
  <c r="R1394" i="2"/>
  <c r="V1394" i="2" s="1"/>
  <c r="W1394" i="2" s="1"/>
  <c r="U1394" i="2"/>
  <c r="R2847" i="2"/>
  <c r="V2847" i="2" s="1"/>
  <c r="W2847" i="2" s="1"/>
  <c r="U2847" i="2"/>
  <c r="R5853" i="2"/>
  <c r="V5853" i="2" s="1"/>
  <c r="W5853" i="2" s="1"/>
  <c r="U5853" i="2"/>
  <c r="R4083" i="2"/>
  <c r="V4083" i="2" s="1"/>
  <c r="W4083" i="2" s="1"/>
  <c r="U4083" i="2"/>
  <c r="R4794" i="2"/>
  <c r="V4794" i="2" s="1"/>
  <c r="W4794" i="2" s="1"/>
  <c r="U4794" i="2"/>
  <c r="R5574" i="2"/>
  <c r="V5574" i="2" s="1"/>
  <c r="W5574" i="2" s="1"/>
  <c r="U5574" i="2"/>
  <c r="R5263" i="2"/>
  <c r="V5263" i="2" s="1"/>
  <c r="W5263" i="2" s="1"/>
  <c r="U5263" i="2"/>
  <c r="R2131" i="2"/>
  <c r="V2131" i="2" s="1"/>
  <c r="W2131" i="2" s="1"/>
  <c r="U2131" i="2"/>
  <c r="R3103" i="2"/>
  <c r="V3103" i="2" s="1"/>
  <c r="W3103" i="2" s="1"/>
  <c r="U3103" i="2"/>
  <c r="R4591" i="2"/>
  <c r="V4591" i="2" s="1"/>
  <c r="W4591" i="2" s="1"/>
  <c r="U4591" i="2"/>
  <c r="R2279" i="2"/>
  <c r="V2279" i="2" s="1"/>
  <c r="W2279" i="2" s="1"/>
  <c r="R4467" i="2"/>
  <c r="V4467" i="2" s="1"/>
  <c r="W4467" i="2" s="1"/>
  <c r="R2790" i="2"/>
  <c r="V2790" i="2" s="1"/>
  <c r="W2790" i="2" s="1"/>
  <c r="R3626" i="2"/>
  <c r="V3626" i="2" s="1"/>
  <c r="W3626" i="2" s="1"/>
  <c r="R4185" i="2"/>
  <c r="V4185" i="2" s="1"/>
  <c r="W4185" i="2" s="1"/>
  <c r="R3746" i="2"/>
  <c r="V3746" i="2" s="1"/>
  <c r="W3746" i="2" s="1"/>
  <c r="R4039" i="2"/>
  <c r="V4039" i="2" s="1"/>
  <c r="W4039" i="2" s="1"/>
  <c r="R4658" i="2"/>
  <c r="V4658" i="2" s="1"/>
  <c r="W4658" i="2" s="1"/>
  <c r="R4538" i="2"/>
  <c r="V4538" i="2" s="1"/>
  <c r="W4538" i="2" s="1"/>
  <c r="R4736" i="2"/>
  <c r="V4736" i="2" s="1"/>
  <c r="W4736" i="2" s="1"/>
  <c r="R4746" i="2"/>
  <c r="V4746" i="2" s="1"/>
  <c r="W4746" i="2" s="1"/>
  <c r="R6007" i="2"/>
  <c r="V6007" i="2" s="1"/>
  <c r="W6007" i="2" s="1"/>
  <c r="R1286" i="2"/>
  <c r="V1286" i="2" s="1"/>
  <c r="W1286" i="2" s="1"/>
  <c r="R2815" i="2"/>
  <c r="V2815" i="2" s="1"/>
  <c r="W2815" i="2" s="1"/>
  <c r="R3140" i="2"/>
  <c r="V3140" i="2" s="1"/>
  <c r="W3140" i="2" s="1"/>
  <c r="R781" i="2"/>
  <c r="V781" i="2" s="1"/>
  <c r="W781" i="2" s="1"/>
  <c r="R1789" i="2"/>
  <c r="V1789" i="2" s="1"/>
  <c r="W1789" i="2" s="1"/>
  <c r="R2943" i="2"/>
  <c r="V2943" i="2" s="1"/>
  <c r="W2943" i="2" s="1"/>
  <c r="R3420" i="2"/>
  <c r="V3420" i="2" s="1"/>
  <c r="W3420" i="2" s="1"/>
  <c r="R3472" i="2"/>
  <c r="V3472" i="2" s="1"/>
  <c r="W3472" i="2" s="1"/>
  <c r="R3917" i="2"/>
  <c r="V3917" i="2" s="1"/>
  <c r="W3917" i="2" s="1"/>
  <c r="R4288" i="2"/>
  <c r="V4288" i="2" s="1"/>
  <c r="W4288" i="2" s="1"/>
  <c r="R4433" i="2"/>
  <c r="V4433" i="2" s="1"/>
  <c r="W4433" i="2" s="1"/>
  <c r="R4712" i="2"/>
  <c r="V4712" i="2" s="1"/>
  <c r="W4712" i="2" s="1"/>
  <c r="R4491" i="2"/>
  <c r="V4491" i="2" s="1"/>
  <c r="W4491" i="2" s="1"/>
  <c r="R5240" i="2"/>
  <c r="V5240" i="2" s="1"/>
  <c r="W5240" i="2" s="1"/>
  <c r="R5793" i="2"/>
  <c r="V5793" i="2" s="1"/>
  <c r="W5793" i="2" s="1"/>
  <c r="R6210" i="2"/>
  <c r="V6210" i="2" s="1"/>
  <c r="W6210" i="2" s="1"/>
  <c r="R574" i="2"/>
  <c r="V574" i="2" s="1"/>
  <c r="W574" i="2" s="1"/>
  <c r="R724" i="2"/>
  <c r="V724" i="2" s="1"/>
  <c r="W724" i="2" s="1"/>
  <c r="R1535" i="2"/>
  <c r="V1535" i="2" s="1"/>
  <c r="W1535" i="2" s="1"/>
  <c r="R1495" i="2"/>
  <c r="V1495" i="2" s="1"/>
  <c r="W1495" i="2" s="1"/>
  <c r="R88" i="2"/>
  <c r="V88" i="2" s="1"/>
  <c r="W88" i="2" s="1"/>
  <c r="R4156" i="2"/>
  <c r="V4156" i="2" s="1"/>
  <c r="W4156" i="2" s="1"/>
  <c r="R2301" i="2"/>
  <c r="V2301" i="2" s="1"/>
  <c r="W2301" i="2" s="1"/>
  <c r="R2444" i="2"/>
  <c r="V2444" i="2" s="1"/>
  <c r="W2444" i="2" s="1"/>
  <c r="R2751" i="2"/>
  <c r="V2751" i="2" s="1"/>
  <c r="W2751" i="2" s="1"/>
  <c r="R2990" i="2"/>
  <c r="V2990" i="2" s="1"/>
  <c r="W2990" i="2" s="1"/>
  <c r="R3007" i="2"/>
  <c r="V3007" i="2" s="1"/>
  <c r="W3007" i="2" s="1"/>
  <c r="R3209" i="2"/>
  <c r="V3209" i="2" s="1"/>
  <c r="W3209" i="2" s="1"/>
  <c r="R3505" i="2"/>
  <c r="V3505" i="2" s="1"/>
  <c r="W3505" i="2" s="1"/>
  <c r="R3529" i="2"/>
  <c r="V3529" i="2" s="1"/>
  <c r="W3529" i="2" s="1"/>
  <c r="R3734" i="2"/>
  <c r="V3734" i="2" s="1"/>
  <c r="W3734" i="2" s="1"/>
  <c r="R3938" i="2"/>
  <c r="V3938" i="2" s="1"/>
  <c r="W3938" i="2" s="1"/>
  <c r="R4254" i="2"/>
  <c r="V4254" i="2" s="1"/>
  <c r="W4254" i="2" s="1"/>
  <c r="R3871" i="2"/>
  <c r="V3871" i="2" s="1"/>
  <c r="W3871" i="2" s="1"/>
  <c r="R4627" i="2"/>
  <c r="V4627" i="2" s="1"/>
  <c r="W4627" i="2" s="1"/>
  <c r="R4778" i="2"/>
  <c r="V4778" i="2" s="1"/>
  <c r="W4778" i="2" s="1"/>
  <c r="R5136" i="2"/>
  <c r="V5136" i="2" s="1"/>
  <c r="W5136" i="2" s="1"/>
  <c r="R5553" i="2"/>
  <c r="V5553" i="2" s="1"/>
  <c r="W5553" i="2" s="1"/>
  <c r="R6348" i="2"/>
  <c r="V6348" i="2" s="1"/>
  <c r="W6348" i="2" s="1"/>
  <c r="R6421" i="2"/>
  <c r="V6421" i="2" s="1"/>
  <c r="W6421" i="2" s="1"/>
  <c r="R6787" i="2"/>
  <c r="V6787" i="2" s="1"/>
  <c r="W6787" i="2" s="1"/>
  <c r="R262" i="2"/>
  <c r="V262" i="2" s="1"/>
  <c r="W262" i="2" s="1"/>
  <c r="R393" i="2"/>
  <c r="V393" i="2" s="1"/>
  <c r="W393" i="2" s="1"/>
  <c r="R944" i="2"/>
  <c r="V944" i="2" s="1"/>
  <c r="W944" i="2" s="1"/>
  <c r="R659" i="2"/>
  <c r="V659" i="2" s="1"/>
  <c r="W659" i="2" s="1"/>
  <c r="R1195" i="2"/>
  <c r="V1195" i="2" s="1"/>
  <c r="W1195" i="2" s="1"/>
  <c r="R1414" i="2"/>
  <c r="V1414" i="2" s="1"/>
  <c r="W1414" i="2" s="1"/>
  <c r="R1633" i="2"/>
  <c r="V1633" i="2" s="1"/>
  <c r="W1633" i="2" s="1"/>
  <c r="R2259" i="2"/>
  <c r="V2259" i="2" s="1"/>
  <c r="W2259" i="2" s="1"/>
  <c r="R2736" i="2"/>
  <c r="V2736" i="2" s="1"/>
  <c r="W2736" i="2" s="1"/>
  <c r="R2857" i="2"/>
  <c r="V2857" i="2" s="1"/>
  <c r="W2857" i="2" s="1"/>
  <c r="R2911" i="2"/>
  <c r="V2911" i="2" s="1"/>
  <c r="W2911" i="2" s="1"/>
  <c r="R3039" i="2"/>
  <c r="V3039" i="2" s="1"/>
  <c r="W3039" i="2" s="1"/>
  <c r="R3241" i="2"/>
  <c r="V3241" i="2" s="1"/>
  <c r="W3241" i="2" s="1"/>
  <c r="R3586" i="2"/>
  <c r="V3586" i="2" s="1"/>
  <c r="W3586" i="2" s="1"/>
  <c r="R3643" i="2"/>
  <c r="V3643" i="2" s="1"/>
  <c r="W3643" i="2" s="1"/>
  <c r="R4443" i="2"/>
  <c r="V4443" i="2" s="1"/>
  <c r="W4443" i="2" s="1"/>
  <c r="R4555" i="2"/>
  <c r="V4555" i="2" s="1"/>
  <c r="W4555" i="2" s="1"/>
  <c r="R4582" i="2"/>
  <c r="V4582" i="2" s="1"/>
  <c r="W4582" i="2" s="1"/>
  <c r="R5067" i="2"/>
  <c r="V5067" i="2" s="1"/>
  <c r="W5067" i="2" s="1"/>
  <c r="R6227" i="2"/>
  <c r="V6227" i="2" s="1"/>
  <c r="W6227" i="2" s="1"/>
  <c r="R6445" i="2"/>
  <c r="V6445" i="2" s="1"/>
  <c r="W6445" i="2" s="1"/>
  <c r="R6769" i="2"/>
  <c r="V6769" i="2" s="1"/>
  <c r="W6769" i="2" s="1"/>
  <c r="R5747" i="2"/>
  <c r="V5747" i="2" s="1"/>
  <c r="W5747" i="2" s="1"/>
  <c r="R7042" i="2"/>
  <c r="V7042" i="2" s="1"/>
  <c r="W7042" i="2" s="1"/>
  <c r="R137" i="2"/>
  <c r="V137" i="2" s="1"/>
  <c r="W137" i="2" s="1"/>
  <c r="R180" i="2"/>
  <c r="V180" i="2" s="1"/>
  <c r="W180" i="2" s="1"/>
  <c r="R499" i="2"/>
  <c r="V499" i="2" s="1"/>
  <c r="W499" i="2" s="1"/>
  <c r="R462" i="2"/>
  <c r="V462" i="2" s="1"/>
  <c r="W462" i="2" s="1"/>
  <c r="R855" i="2"/>
  <c r="V855" i="2" s="1"/>
  <c r="W855" i="2" s="1"/>
  <c r="R1148" i="2"/>
  <c r="V1148" i="2" s="1"/>
  <c r="W1148" i="2" s="1"/>
  <c r="R1478" i="2"/>
  <c r="V1478" i="2" s="1"/>
  <c r="W1478" i="2" s="1"/>
  <c r="R1697" i="2"/>
  <c r="V1697" i="2" s="1"/>
  <c r="W1697" i="2" s="1"/>
  <c r="R2104" i="2"/>
  <c r="V2104" i="2" s="1"/>
  <c r="W2104" i="2" s="1"/>
  <c r="R3182" i="2"/>
  <c r="V3182" i="2" s="1"/>
  <c r="W3182" i="2" s="1"/>
  <c r="R3785" i="2"/>
  <c r="V3785" i="2" s="1"/>
  <c r="W3785" i="2" s="1"/>
  <c r="R4146" i="2"/>
  <c r="V4146" i="2" s="1"/>
  <c r="W4146" i="2" s="1"/>
  <c r="R4810" i="2"/>
  <c r="V4810" i="2" s="1"/>
  <c r="W4810" i="2" s="1"/>
  <c r="R4813" i="2"/>
  <c r="V4813" i="2" s="1"/>
  <c r="W4813" i="2" s="1"/>
  <c r="R6550" i="2"/>
  <c r="V6550" i="2" s="1"/>
  <c r="W6550" i="2" s="1"/>
  <c r="R6461" i="2"/>
  <c r="V6461" i="2" s="1"/>
  <c r="W6461" i="2" s="1"/>
  <c r="R6910" i="2"/>
  <c r="V6910" i="2" s="1"/>
  <c r="W6910" i="2" s="1"/>
  <c r="R7016" i="2"/>
  <c r="V7016" i="2" s="1"/>
  <c r="W7016" i="2" s="1"/>
  <c r="R26" i="2"/>
  <c r="V26" i="2" s="1"/>
  <c r="W26" i="2" s="1"/>
  <c r="R270" i="2"/>
  <c r="V270" i="2" s="1"/>
  <c r="W270" i="2" s="1"/>
  <c r="R282" i="2"/>
  <c r="V282" i="2" s="1"/>
  <c r="W282" i="2" s="1"/>
  <c r="R294" i="2"/>
  <c r="V294" i="2" s="1"/>
  <c r="W294" i="2" s="1"/>
  <c r="R10" i="2"/>
  <c r="V10" i="2" s="1"/>
  <c r="W10" i="2" s="1"/>
  <c r="R370" i="2"/>
  <c r="V370" i="2" s="1"/>
  <c r="W370" i="2" s="1"/>
  <c r="R382" i="2"/>
  <c r="V382" i="2" s="1"/>
  <c r="W382" i="2" s="1"/>
  <c r="R390" i="2"/>
  <c r="V390" i="2" s="1"/>
  <c r="W390" i="2" s="1"/>
  <c r="R401" i="2"/>
  <c r="V401" i="2" s="1"/>
  <c r="W401" i="2" s="1"/>
  <c r="R405" i="2"/>
  <c r="V405" i="2" s="1"/>
  <c r="W405" i="2" s="1"/>
  <c r="R1009" i="2"/>
  <c r="V1009" i="2" s="1"/>
  <c r="W1009" i="2" s="1"/>
  <c r="R1021" i="2"/>
  <c r="V1021" i="2" s="1"/>
  <c r="W1021" i="2" s="1"/>
  <c r="R1033" i="2"/>
  <c r="V1033" i="2" s="1"/>
  <c r="W1033" i="2" s="1"/>
  <c r="R601" i="2"/>
  <c r="V601" i="2" s="1"/>
  <c r="W601" i="2" s="1"/>
  <c r="R613" i="2"/>
  <c r="V613" i="2" s="1"/>
  <c r="W613" i="2" s="1"/>
  <c r="R625" i="2"/>
  <c r="V625" i="2" s="1"/>
  <c r="W625" i="2" s="1"/>
  <c r="R670" i="2"/>
  <c r="V670" i="2" s="1"/>
  <c r="W670" i="2" s="1"/>
  <c r="R682" i="2"/>
  <c r="V682" i="2" s="1"/>
  <c r="W682" i="2" s="1"/>
  <c r="R698" i="2"/>
  <c r="V698" i="2" s="1"/>
  <c r="W698" i="2" s="1"/>
  <c r="R969" i="2"/>
  <c r="V969" i="2" s="1"/>
  <c r="W969" i="2" s="1"/>
  <c r="R981" i="2"/>
  <c r="V981" i="2" s="1"/>
  <c r="W981" i="2" s="1"/>
  <c r="R993" i="2"/>
  <c r="V993" i="2" s="1"/>
  <c r="W993" i="2" s="1"/>
  <c r="R487" i="2"/>
  <c r="V487" i="2" s="1"/>
  <c r="W487" i="2" s="1"/>
  <c r="R780" i="2"/>
  <c r="V780" i="2" s="1"/>
  <c r="W780" i="2" s="1"/>
  <c r="R795" i="2"/>
  <c r="V795" i="2" s="1"/>
  <c r="W795" i="2" s="1"/>
  <c r="R153" i="2"/>
  <c r="V153" i="2" s="1"/>
  <c r="W153" i="2" s="1"/>
  <c r="R161" i="2"/>
  <c r="V161" i="2" s="1"/>
  <c r="W161" i="2" s="1"/>
  <c r="R169" i="2"/>
  <c r="V169" i="2" s="1"/>
  <c r="W169" i="2" s="1"/>
  <c r="R177" i="2"/>
  <c r="V177" i="2" s="1"/>
  <c r="W177" i="2" s="1"/>
  <c r="R299" i="2"/>
  <c r="V299" i="2" s="1"/>
  <c r="W299" i="2" s="1"/>
  <c r="R307" i="2"/>
  <c r="V307" i="2" s="1"/>
  <c r="W307" i="2" s="1"/>
  <c r="R315" i="2"/>
  <c r="V315" i="2" s="1"/>
  <c r="W315" i="2" s="1"/>
  <c r="R323" i="2"/>
  <c r="V323" i="2" s="1"/>
  <c r="W323" i="2" s="1"/>
  <c r="R331" i="2"/>
  <c r="V331" i="2" s="1"/>
  <c r="W331" i="2" s="1"/>
  <c r="R335" i="2"/>
  <c r="V335" i="2" s="1"/>
  <c r="W335" i="2" s="1"/>
  <c r="R343" i="2"/>
  <c r="V343" i="2" s="1"/>
  <c r="W343" i="2" s="1"/>
  <c r="R351" i="2"/>
  <c r="V351" i="2" s="1"/>
  <c r="W351" i="2" s="1"/>
  <c r="R359" i="2"/>
  <c r="V359" i="2" s="1"/>
  <c r="W359" i="2" s="1"/>
  <c r="R367" i="2"/>
  <c r="V367" i="2" s="1"/>
  <c r="W367" i="2" s="1"/>
  <c r="R466" i="2"/>
  <c r="V466" i="2" s="1"/>
  <c r="W466" i="2" s="1"/>
  <c r="R474" i="2"/>
  <c r="V474" i="2" s="1"/>
  <c r="W474" i="2" s="1"/>
  <c r="R482" i="2"/>
  <c r="V482" i="2" s="1"/>
  <c r="W482" i="2" s="1"/>
  <c r="R416" i="2"/>
  <c r="V416" i="2" s="1"/>
  <c r="W416" i="2" s="1"/>
  <c r="R424" i="2"/>
  <c r="V424" i="2" s="1"/>
  <c r="W424" i="2" s="1"/>
  <c r="R432" i="2"/>
  <c r="V432" i="2" s="1"/>
  <c r="W432" i="2" s="1"/>
  <c r="R436" i="2"/>
  <c r="V436" i="2" s="1"/>
  <c r="W436" i="2" s="1"/>
  <c r="R770" i="2"/>
  <c r="V770" i="2" s="1"/>
  <c r="W770" i="2" s="1"/>
  <c r="R778" i="2"/>
  <c r="V778" i="2" s="1"/>
  <c r="W778" i="2" s="1"/>
  <c r="R863" i="2"/>
  <c r="V863" i="2" s="1"/>
  <c r="W863" i="2" s="1"/>
  <c r="R871" i="2"/>
  <c r="V871" i="2" s="1"/>
  <c r="W871" i="2" s="1"/>
  <c r="R879" i="2"/>
  <c r="V879" i="2" s="1"/>
  <c r="W879" i="2" s="1"/>
  <c r="R887" i="2"/>
  <c r="V887" i="2" s="1"/>
  <c r="W887" i="2" s="1"/>
  <c r="R525" i="2"/>
  <c r="V525" i="2" s="1"/>
  <c r="W525" i="2" s="1"/>
  <c r="R533" i="2"/>
  <c r="V533" i="2" s="1"/>
  <c r="W533" i="2" s="1"/>
  <c r="R1137" i="2"/>
  <c r="V1137" i="2" s="1"/>
  <c r="W1137" i="2" s="1"/>
  <c r="R1145" i="2"/>
  <c r="V1145" i="2" s="1"/>
  <c r="W1145" i="2" s="1"/>
  <c r="R6147" i="2"/>
  <c r="V6147" i="2" s="1"/>
  <c r="W6147" i="2" s="1"/>
  <c r="R6155" i="2"/>
  <c r="V6155" i="2" s="1"/>
  <c r="W6155" i="2" s="1"/>
  <c r="R6167" i="2"/>
  <c r="V6167" i="2" s="1"/>
  <c r="W6167" i="2" s="1"/>
  <c r="R1475" i="2"/>
  <c r="V1475" i="2" s="1"/>
  <c r="W1475" i="2" s="1"/>
  <c r="R67" i="2"/>
  <c r="V67" i="2" s="1"/>
  <c r="W67" i="2" s="1"/>
  <c r="R71" i="2"/>
  <c r="V71" i="2" s="1"/>
  <c r="W71" i="2" s="1"/>
  <c r="R75" i="2"/>
  <c r="V75" i="2" s="1"/>
  <c r="W75" i="2" s="1"/>
  <c r="R6665" i="2"/>
  <c r="V6665" i="2" s="1"/>
  <c r="W6665" i="2" s="1"/>
  <c r="R6669" i="2"/>
  <c r="V6669" i="2" s="1"/>
  <c r="W6669" i="2" s="1"/>
  <c r="R6673" i="2"/>
  <c r="V6673" i="2" s="1"/>
  <c r="W6673" i="2" s="1"/>
  <c r="R6677" i="2"/>
  <c r="V6677" i="2" s="1"/>
  <c r="W6677" i="2" s="1"/>
  <c r="R6681" i="2"/>
  <c r="V6681" i="2" s="1"/>
  <c r="W6681" i="2" s="1"/>
  <c r="R6685" i="2"/>
  <c r="V6685" i="2" s="1"/>
  <c r="W6685" i="2" s="1"/>
  <c r="R6689" i="2"/>
  <c r="V6689" i="2" s="1"/>
  <c r="W6689" i="2" s="1"/>
  <c r="R6693" i="2"/>
  <c r="V6693" i="2" s="1"/>
  <c r="W6693" i="2" s="1"/>
  <c r="R6697" i="2"/>
  <c r="V6697" i="2" s="1"/>
  <c r="W6697" i="2" s="1"/>
  <c r="R189" i="2"/>
  <c r="V189" i="2" s="1"/>
  <c r="W189" i="2" s="1"/>
  <c r="R193" i="2"/>
  <c r="V193" i="2" s="1"/>
  <c r="W193" i="2" s="1"/>
  <c r="R197" i="2"/>
  <c r="V197" i="2" s="1"/>
  <c r="W197" i="2" s="1"/>
  <c r="R201" i="2"/>
  <c r="V201" i="2" s="1"/>
  <c r="W201" i="2" s="1"/>
  <c r="R205" i="2"/>
  <c r="V205" i="2" s="1"/>
  <c r="W205" i="2" s="1"/>
  <c r="R209" i="2"/>
  <c r="V209" i="2" s="1"/>
  <c r="W209" i="2" s="1"/>
  <c r="R213" i="2"/>
  <c r="V213" i="2" s="1"/>
  <c r="W213" i="2" s="1"/>
  <c r="R217" i="2"/>
  <c r="V217" i="2" s="1"/>
  <c r="W217" i="2" s="1"/>
  <c r="R221" i="2"/>
  <c r="V221" i="2" s="1"/>
  <c r="W221" i="2" s="1"/>
  <c r="R225" i="2"/>
  <c r="V225" i="2" s="1"/>
  <c r="W225" i="2" s="1"/>
  <c r="R229" i="2"/>
  <c r="V229" i="2" s="1"/>
  <c r="W229" i="2" s="1"/>
  <c r="R233" i="2"/>
  <c r="V233" i="2" s="1"/>
  <c r="W233" i="2" s="1"/>
  <c r="R237" i="2"/>
  <c r="V237" i="2" s="1"/>
  <c r="W237" i="2" s="1"/>
  <c r="R241" i="2"/>
  <c r="V241" i="2" s="1"/>
  <c r="W241" i="2" s="1"/>
  <c r="R245" i="2"/>
  <c r="V245" i="2" s="1"/>
  <c r="W245" i="2" s="1"/>
  <c r="R249" i="2"/>
  <c r="V249" i="2" s="1"/>
  <c r="W249" i="2" s="1"/>
  <c r="R253" i="2"/>
  <c r="V253" i="2" s="1"/>
  <c r="W253" i="2" s="1"/>
  <c r="R257" i="2"/>
  <c r="V257" i="2" s="1"/>
  <c r="W257" i="2" s="1"/>
  <c r="R508" i="2"/>
  <c r="V508" i="2" s="1"/>
  <c r="W508" i="2" s="1"/>
  <c r="R512" i="2"/>
  <c r="V512" i="2" s="1"/>
  <c r="W512" i="2" s="1"/>
  <c r="R516" i="2"/>
  <c r="V516" i="2" s="1"/>
  <c r="W516" i="2" s="1"/>
  <c r="R520" i="2"/>
  <c r="V520" i="2" s="1"/>
  <c r="W520" i="2" s="1"/>
  <c r="R931" i="2"/>
  <c r="V931" i="2" s="1"/>
  <c r="W931" i="2" s="1"/>
  <c r="R935" i="2"/>
  <c r="V935" i="2" s="1"/>
  <c r="W935" i="2" s="1"/>
  <c r="R939" i="2"/>
  <c r="V939" i="2" s="1"/>
  <c r="W939" i="2" s="1"/>
  <c r="R943" i="2"/>
  <c r="V943" i="2" s="1"/>
  <c r="W943" i="2" s="1"/>
  <c r="R946" i="2"/>
  <c r="V946" i="2" s="1"/>
  <c r="W946" i="2" s="1"/>
  <c r="R950" i="2"/>
  <c r="V950" i="2" s="1"/>
  <c r="W950" i="2" s="1"/>
  <c r="R954" i="2"/>
  <c r="V954" i="2" s="1"/>
  <c r="W954" i="2" s="1"/>
  <c r="R958" i="2"/>
  <c r="V958" i="2" s="1"/>
  <c r="W958" i="2" s="1"/>
  <c r="R962" i="2"/>
  <c r="V962" i="2" s="1"/>
  <c r="W962" i="2" s="1"/>
  <c r="R448" i="2"/>
  <c r="V448" i="2" s="1"/>
  <c r="W448" i="2" s="1"/>
  <c r="R452" i="2"/>
  <c r="V452" i="2" s="1"/>
  <c r="W452" i="2" s="1"/>
  <c r="R456" i="2"/>
  <c r="V456" i="2" s="1"/>
  <c r="W456" i="2" s="1"/>
  <c r="R646" i="2"/>
  <c r="V646" i="2" s="1"/>
  <c r="W646" i="2" s="1"/>
  <c r="R650" i="2"/>
  <c r="V650" i="2" s="1"/>
  <c r="W650" i="2" s="1"/>
  <c r="R654" i="2"/>
  <c r="V654" i="2" s="1"/>
  <c r="W654" i="2" s="1"/>
  <c r="R658" i="2"/>
  <c r="V658" i="2" s="1"/>
  <c r="W658" i="2" s="1"/>
  <c r="R661" i="2"/>
  <c r="V661" i="2" s="1"/>
  <c r="W661" i="2" s="1"/>
  <c r="R665" i="2"/>
  <c r="V665" i="2" s="1"/>
  <c r="W665" i="2" s="1"/>
  <c r="R743" i="2"/>
  <c r="V743" i="2" s="1"/>
  <c r="W743" i="2" s="1"/>
  <c r="R747" i="2"/>
  <c r="V747" i="2" s="1"/>
  <c r="W747" i="2" s="1"/>
  <c r="R751" i="2"/>
  <c r="V751" i="2" s="1"/>
  <c r="W751" i="2" s="1"/>
  <c r="R755" i="2"/>
  <c r="V755" i="2" s="1"/>
  <c r="W755" i="2" s="1"/>
  <c r="R759" i="2"/>
  <c r="V759" i="2" s="1"/>
  <c r="W759" i="2" s="1"/>
  <c r="R763" i="2"/>
  <c r="V763" i="2" s="1"/>
  <c r="W763" i="2" s="1"/>
  <c r="R849" i="2"/>
  <c r="V849" i="2" s="1"/>
  <c r="W849" i="2" s="1"/>
  <c r="R853" i="2"/>
  <c r="V853" i="2" s="1"/>
  <c r="W853" i="2" s="1"/>
  <c r="R1190" i="2"/>
  <c r="V1190" i="2" s="1"/>
  <c r="W1190" i="2" s="1"/>
  <c r="R1194" i="2"/>
  <c r="V1194" i="2" s="1"/>
  <c r="W1194" i="2" s="1"/>
  <c r="R1197" i="2"/>
  <c r="V1197" i="2" s="1"/>
  <c r="W1197" i="2" s="1"/>
  <c r="R1201" i="2"/>
  <c r="V1201" i="2" s="1"/>
  <c r="W1201" i="2" s="1"/>
  <c r="R1205" i="2"/>
  <c r="V1205" i="2" s="1"/>
  <c r="W1205" i="2" s="1"/>
  <c r="R21" i="2"/>
  <c r="V21" i="2" s="1"/>
  <c r="W21" i="2" s="1"/>
  <c r="R30" i="2"/>
  <c r="V30" i="2" s="1"/>
  <c r="W30" i="2" s="1"/>
  <c r="R34" i="2"/>
  <c r="V34" i="2" s="1"/>
  <c r="W34" i="2" s="1"/>
  <c r="R38" i="2"/>
  <c r="V38" i="2" s="1"/>
  <c r="W38" i="2" s="1"/>
  <c r="R116" i="2"/>
  <c r="V116" i="2" s="1"/>
  <c r="W116" i="2" s="1"/>
  <c r="R120" i="2"/>
  <c r="V120" i="2" s="1"/>
  <c r="W120" i="2" s="1"/>
  <c r="R124" i="2"/>
  <c r="V124" i="2" s="1"/>
  <c r="W124" i="2" s="1"/>
  <c r="R128" i="2"/>
  <c r="V128" i="2" s="1"/>
  <c r="W128" i="2" s="1"/>
  <c r="R132" i="2"/>
  <c r="V132" i="2" s="1"/>
  <c r="W132" i="2" s="1"/>
  <c r="R136" i="2"/>
  <c r="V136" i="2" s="1"/>
  <c r="W136" i="2" s="1"/>
  <c r="R139" i="2"/>
  <c r="V139" i="2" s="1"/>
  <c r="W139" i="2" s="1"/>
  <c r="R143" i="2"/>
  <c r="V143" i="2" s="1"/>
  <c r="W143" i="2" s="1"/>
  <c r="R147" i="2"/>
  <c r="V147" i="2" s="1"/>
  <c r="W147" i="2" s="1"/>
  <c r="R40" i="2"/>
  <c r="V40" i="2" s="1"/>
  <c r="W40" i="2" s="1"/>
  <c r="R44" i="2"/>
  <c r="V44" i="2" s="1"/>
  <c r="W44" i="2" s="1"/>
  <c r="R48" i="2"/>
  <c r="V48" i="2" s="1"/>
  <c r="W48" i="2" s="1"/>
  <c r="R52" i="2"/>
  <c r="V52" i="2" s="1"/>
  <c r="W52" i="2" s="1"/>
  <c r="R56" i="2"/>
  <c r="V56" i="2" s="1"/>
  <c r="W56" i="2" s="1"/>
  <c r="R60" i="2"/>
  <c r="V60" i="2" s="1"/>
  <c r="W60" i="2" s="1"/>
  <c r="R64" i="2"/>
  <c r="V64" i="2" s="1"/>
  <c r="W64" i="2" s="1"/>
  <c r="R490" i="2"/>
  <c r="V490" i="2" s="1"/>
  <c r="W490" i="2" s="1"/>
  <c r="R494" i="2"/>
  <c r="V494" i="2" s="1"/>
  <c r="W494" i="2" s="1"/>
  <c r="R498" i="2"/>
  <c r="V498" i="2" s="1"/>
  <c r="W498" i="2" s="1"/>
  <c r="R501" i="2"/>
  <c r="V501" i="2" s="1"/>
  <c r="W501" i="2" s="1"/>
  <c r="R505" i="2"/>
  <c r="V505" i="2" s="1"/>
  <c r="W505" i="2" s="1"/>
  <c r="R559" i="2"/>
  <c r="V559" i="2" s="1"/>
  <c r="W559" i="2" s="1"/>
  <c r="R563" i="2"/>
  <c r="V563" i="2" s="1"/>
  <c r="W563" i="2" s="1"/>
  <c r="R567" i="2"/>
  <c r="V567" i="2" s="1"/>
  <c r="W567" i="2" s="1"/>
  <c r="R571" i="2"/>
  <c r="V571" i="2" s="1"/>
  <c r="W571" i="2" s="1"/>
  <c r="R578" i="2"/>
  <c r="V578" i="2" s="1"/>
  <c r="W578" i="2" s="1"/>
  <c r="R582" i="2"/>
  <c r="V582" i="2" s="1"/>
  <c r="W582" i="2" s="1"/>
  <c r="R586" i="2"/>
  <c r="V586" i="2" s="1"/>
  <c r="W586" i="2" s="1"/>
  <c r="R590" i="2"/>
  <c r="V590" i="2" s="1"/>
  <c r="W590" i="2" s="1"/>
  <c r="R594" i="2"/>
  <c r="V594" i="2" s="1"/>
  <c r="W594" i="2" s="1"/>
  <c r="R635" i="2"/>
  <c r="V635" i="2" s="1"/>
  <c r="W635" i="2" s="1"/>
  <c r="R639" i="2"/>
  <c r="V639" i="2" s="1"/>
  <c r="W639" i="2" s="1"/>
  <c r="R643" i="2"/>
  <c r="V643" i="2" s="1"/>
  <c r="W643" i="2" s="1"/>
  <c r="R709" i="2"/>
  <c r="V709" i="2" s="1"/>
  <c r="W709" i="2" s="1"/>
  <c r="R713" i="2"/>
  <c r="V713" i="2" s="1"/>
  <c r="W713" i="2" s="1"/>
  <c r="R717" i="2"/>
  <c r="V717" i="2" s="1"/>
  <c r="W717" i="2" s="1"/>
  <c r="R721" i="2"/>
  <c r="V721" i="2" s="1"/>
  <c r="W721" i="2" s="1"/>
  <c r="R728" i="2"/>
  <c r="V728" i="2" s="1"/>
  <c r="W728" i="2" s="1"/>
  <c r="R732" i="2"/>
  <c r="V732" i="2" s="1"/>
  <c r="W732" i="2" s="1"/>
  <c r="R736" i="2"/>
  <c r="V736" i="2" s="1"/>
  <c r="W736" i="2" s="1"/>
  <c r="R740" i="2"/>
  <c r="V740" i="2" s="1"/>
  <c r="W740" i="2" s="1"/>
  <c r="R818" i="2"/>
  <c r="V818" i="2" s="1"/>
  <c r="W818" i="2" s="1"/>
  <c r="R822" i="2"/>
  <c r="V822" i="2" s="1"/>
  <c r="W822" i="2" s="1"/>
  <c r="R826" i="2"/>
  <c r="V826" i="2" s="1"/>
  <c r="W826" i="2" s="1"/>
  <c r="R830" i="2"/>
  <c r="V830" i="2" s="1"/>
  <c r="W830" i="2" s="1"/>
  <c r="R834" i="2"/>
  <c r="V834" i="2" s="1"/>
  <c r="W834" i="2" s="1"/>
  <c r="R838" i="2"/>
  <c r="V838" i="2" s="1"/>
  <c r="W838" i="2" s="1"/>
  <c r="R842" i="2"/>
  <c r="V842" i="2" s="1"/>
  <c r="W842" i="2" s="1"/>
  <c r="R846" i="2"/>
  <c r="V846" i="2" s="1"/>
  <c r="W846" i="2" s="1"/>
  <c r="R1520" i="2"/>
  <c r="V1520" i="2" s="1"/>
  <c r="W1520" i="2" s="1"/>
  <c r="R1524" i="2"/>
  <c r="V1524" i="2" s="1"/>
  <c r="W1524" i="2" s="1"/>
  <c r="R1528" i="2"/>
  <c r="V1528" i="2" s="1"/>
  <c r="W1528" i="2" s="1"/>
  <c r="R1532" i="2"/>
  <c r="V1532" i="2" s="1"/>
  <c r="W1532" i="2" s="1"/>
  <c r="R1539" i="2"/>
  <c r="V1539" i="2" s="1"/>
  <c r="W1539" i="2" s="1"/>
  <c r="R1543" i="2"/>
  <c r="V1543" i="2" s="1"/>
  <c r="W1543" i="2" s="1"/>
  <c r="R1547" i="2"/>
  <c r="V1547" i="2" s="1"/>
  <c r="W1547" i="2" s="1"/>
  <c r="R1551" i="2"/>
  <c r="V1551" i="2" s="1"/>
  <c r="W1551" i="2" s="1"/>
  <c r="R1555" i="2"/>
  <c r="V1555" i="2" s="1"/>
  <c r="W1555" i="2" s="1"/>
  <c r="R1078" i="2"/>
  <c r="V1078" i="2" s="1"/>
  <c r="W1078" i="2" s="1"/>
  <c r="R1082" i="2"/>
  <c r="V1082" i="2" s="1"/>
  <c r="W1082" i="2" s="1"/>
  <c r="R1086" i="2"/>
  <c r="V1086" i="2" s="1"/>
  <c r="W1086" i="2" s="1"/>
  <c r="R1090" i="2"/>
  <c r="V1090" i="2" s="1"/>
  <c r="W1090" i="2" s="1"/>
  <c r="R1094" i="2"/>
  <c r="V1094" i="2" s="1"/>
  <c r="W1094" i="2" s="1"/>
  <c r="R1098" i="2"/>
  <c r="V1098" i="2" s="1"/>
  <c r="W1098" i="2" s="1"/>
  <c r="R1102" i="2"/>
  <c r="V1102" i="2" s="1"/>
  <c r="W1102" i="2" s="1"/>
  <c r="R1184" i="2"/>
  <c r="V1184" i="2" s="1"/>
  <c r="W1184" i="2" s="1"/>
  <c r="R1484" i="2"/>
  <c r="V1484" i="2" s="1"/>
  <c r="W1484" i="2" s="1"/>
  <c r="R1488" i="2"/>
  <c r="V1488" i="2" s="1"/>
  <c r="W1488" i="2" s="1"/>
  <c r="R1492" i="2"/>
  <c r="V1492" i="2" s="1"/>
  <c r="W1492" i="2" s="1"/>
  <c r="R1499" i="2"/>
  <c r="V1499" i="2" s="1"/>
  <c r="W1499" i="2" s="1"/>
  <c r="R1503" i="2"/>
  <c r="V1503" i="2" s="1"/>
  <c r="W1503" i="2" s="1"/>
  <c r="R1507" i="2"/>
  <c r="V1507" i="2" s="1"/>
  <c r="W1507" i="2" s="1"/>
  <c r="R1511" i="2"/>
  <c r="V1511" i="2" s="1"/>
  <c r="W1511" i="2" s="1"/>
  <c r="R1515" i="2"/>
  <c r="V1515" i="2" s="1"/>
  <c r="W1515" i="2" s="1"/>
  <c r="R1519" i="2"/>
  <c r="V1519" i="2" s="1"/>
  <c r="W1519" i="2" s="1"/>
  <c r="R1597" i="2"/>
  <c r="V1597" i="2" s="1"/>
  <c r="W1597" i="2" s="1"/>
  <c r="R1601" i="2"/>
  <c r="V1601" i="2" s="1"/>
  <c r="W1601" i="2" s="1"/>
  <c r="R1605" i="2"/>
  <c r="V1605" i="2" s="1"/>
  <c r="W1605" i="2" s="1"/>
  <c r="R1609" i="2"/>
  <c r="V1609" i="2" s="1"/>
  <c r="W1609" i="2" s="1"/>
  <c r="R1613" i="2"/>
  <c r="V1613" i="2" s="1"/>
  <c r="W1613" i="2" s="1"/>
  <c r="R1617" i="2"/>
  <c r="V1617" i="2" s="1"/>
  <c r="W1617" i="2" s="1"/>
  <c r="R17" i="2"/>
  <c r="V17" i="2" s="1"/>
  <c r="W17" i="2" s="1"/>
  <c r="R266" i="2"/>
  <c r="V266" i="2" s="1"/>
  <c r="W266" i="2" s="1"/>
  <c r="R278" i="2"/>
  <c r="V278" i="2" s="1"/>
  <c r="W278" i="2" s="1"/>
  <c r="R290" i="2"/>
  <c r="V290" i="2" s="1"/>
  <c r="W290" i="2" s="1"/>
  <c r="R6" i="2"/>
  <c r="V6" i="2" s="1"/>
  <c r="W6" i="2" s="1"/>
  <c r="R378" i="2"/>
  <c r="V378" i="2" s="1"/>
  <c r="W378" i="2" s="1"/>
  <c r="R409" i="2"/>
  <c r="V409" i="2" s="1"/>
  <c r="W409" i="2" s="1"/>
  <c r="R1013" i="2"/>
  <c r="V1013" i="2" s="1"/>
  <c r="W1013" i="2" s="1"/>
  <c r="R1025" i="2"/>
  <c r="V1025" i="2" s="1"/>
  <c r="W1025" i="2" s="1"/>
  <c r="R1037" i="2"/>
  <c r="V1037" i="2" s="1"/>
  <c r="W1037" i="2" s="1"/>
  <c r="R609" i="2"/>
  <c r="V609" i="2" s="1"/>
  <c r="W609" i="2" s="1"/>
  <c r="R621" i="2"/>
  <c r="V621" i="2" s="1"/>
  <c r="W621" i="2" s="1"/>
  <c r="R674" i="2"/>
  <c r="V674" i="2" s="1"/>
  <c r="W674" i="2" s="1"/>
  <c r="R690" i="2"/>
  <c r="V690" i="2" s="1"/>
  <c r="W690" i="2" s="1"/>
  <c r="R702" i="2"/>
  <c r="V702" i="2" s="1"/>
  <c r="W702" i="2" s="1"/>
  <c r="R973" i="2"/>
  <c r="V973" i="2" s="1"/>
  <c r="W973" i="2" s="1"/>
  <c r="R985" i="2"/>
  <c r="V985" i="2" s="1"/>
  <c r="W985" i="2" s="1"/>
  <c r="R997" i="2"/>
  <c r="V997" i="2" s="1"/>
  <c r="W997" i="2" s="1"/>
  <c r="R439" i="2"/>
  <c r="V439" i="2" s="1"/>
  <c r="W439" i="2" s="1"/>
  <c r="R783" i="2"/>
  <c r="V783" i="2" s="1"/>
  <c r="W783" i="2" s="1"/>
  <c r="R787" i="2"/>
  <c r="V787" i="2" s="1"/>
  <c r="W787" i="2" s="1"/>
  <c r="R799" i="2"/>
  <c r="V799" i="2" s="1"/>
  <c r="W799" i="2" s="1"/>
  <c r="R803" i="2"/>
  <c r="V803" i="2" s="1"/>
  <c r="W803" i="2" s="1"/>
  <c r="R807" i="2"/>
  <c r="V807" i="2" s="1"/>
  <c r="W807" i="2" s="1"/>
  <c r="R811" i="2"/>
  <c r="V811" i="2" s="1"/>
  <c r="W811" i="2" s="1"/>
  <c r="R815" i="2"/>
  <c r="V815" i="2" s="1"/>
  <c r="W815" i="2" s="1"/>
  <c r="R536" i="2"/>
  <c r="V536" i="2" s="1"/>
  <c r="W536" i="2" s="1"/>
  <c r="R540" i="2"/>
  <c r="V540" i="2" s="1"/>
  <c r="W540" i="2" s="1"/>
  <c r="R544" i="2"/>
  <c r="V544" i="2" s="1"/>
  <c r="W544" i="2" s="1"/>
  <c r="R548" i="2"/>
  <c r="V548" i="2" s="1"/>
  <c r="W548" i="2" s="1"/>
  <c r="R551" i="2"/>
  <c r="V551" i="2" s="1"/>
  <c r="W551" i="2" s="1"/>
  <c r="R555" i="2"/>
  <c r="V555" i="2" s="1"/>
  <c r="W555" i="2" s="1"/>
  <c r="R892" i="2"/>
  <c r="V892" i="2" s="1"/>
  <c r="W892" i="2" s="1"/>
  <c r="R896" i="2"/>
  <c r="V896" i="2" s="1"/>
  <c r="W896" i="2" s="1"/>
  <c r="R900" i="2"/>
  <c r="V900" i="2" s="1"/>
  <c r="W900" i="2" s="1"/>
  <c r="R904" i="2"/>
  <c r="V904" i="2" s="1"/>
  <c r="W904" i="2" s="1"/>
  <c r="R908" i="2"/>
  <c r="V908" i="2" s="1"/>
  <c r="W908" i="2" s="1"/>
  <c r="R912" i="2"/>
  <c r="V912" i="2" s="1"/>
  <c r="W912" i="2" s="1"/>
  <c r="R916" i="2"/>
  <c r="V916" i="2" s="1"/>
  <c r="W916" i="2" s="1"/>
  <c r="R920" i="2"/>
  <c r="V920" i="2" s="1"/>
  <c r="W920" i="2" s="1"/>
  <c r="R924" i="2"/>
  <c r="V924" i="2" s="1"/>
  <c r="W924" i="2" s="1"/>
  <c r="R706" i="2"/>
  <c r="V706" i="2" s="1"/>
  <c r="W706" i="2" s="1"/>
  <c r="R1273" i="2"/>
  <c r="V1273" i="2" s="1"/>
  <c r="W1273" i="2" s="1"/>
  <c r="R1277" i="2"/>
  <c r="V1277" i="2" s="1"/>
  <c r="W1277" i="2" s="1"/>
  <c r="R1281" i="2"/>
  <c r="V1281" i="2" s="1"/>
  <c r="W1281" i="2" s="1"/>
  <c r="R1285" i="2"/>
  <c r="V1285" i="2" s="1"/>
  <c r="W1285" i="2" s="1"/>
  <c r="R1288" i="2"/>
  <c r="V1288" i="2" s="1"/>
  <c r="W1288" i="2" s="1"/>
  <c r="R1292" i="2"/>
  <c r="V1292" i="2" s="1"/>
  <c r="W1292" i="2" s="1"/>
  <c r="R1296" i="2"/>
  <c r="V1296" i="2" s="1"/>
  <c r="W1296" i="2" s="1"/>
  <c r="R1300" i="2"/>
  <c r="V1300" i="2" s="1"/>
  <c r="W1300" i="2" s="1"/>
  <c r="R1304" i="2"/>
  <c r="V1304" i="2" s="1"/>
  <c r="W1304" i="2" s="1"/>
  <c r="R1308" i="2"/>
  <c r="V1308" i="2" s="1"/>
  <c r="W1308" i="2" s="1"/>
  <c r="R1312" i="2"/>
  <c r="V1312" i="2" s="1"/>
  <c r="W1312" i="2" s="1"/>
  <c r="R1316" i="2"/>
  <c r="V1316" i="2" s="1"/>
  <c r="W1316" i="2" s="1"/>
  <c r="R1320" i="2"/>
  <c r="V1320" i="2" s="1"/>
  <c r="W1320" i="2" s="1"/>
  <c r="R1324" i="2"/>
  <c r="V1324" i="2" s="1"/>
  <c r="W1324" i="2" s="1"/>
  <c r="R1328" i="2"/>
  <c r="V1328" i="2" s="1"/>
  <c r="W1328" i="2" s="1"/>
  <c r="R1332" i="2"/>
  <c r="V1332" i="2" s="1"/>
  <c r="W1332" i="2" s="1"/>
  <c r="R1381" i="2"/>
  <c r="V1381" i="2" s="1"/>
  <c r="W1381" i="2" s="1"/>
  <c r="R1385" i="2"/>
  <c r="V1385" i="2" s="1"/>
  <c r="W1385" i="2" s="1"/>
  <c r="R1389" i="2"/>
  <c r="V1389" i="2" s="1"/>
  <c r="W1389" i="2" s="1"/>
  <c r="R1393" i="2"/>
  <c r="V1393" i="2" s="1"/>
  <c r="W1393" i="2" s="1"/>
  <c r="R1396" i="2"/>
  <c r="V1396" i="2" s="1"/>
  <c r="W1396" i="2" s="1"/>
  <c r="R1400" i="2"/>
  <c r="V1400" i="2" s="1"/>
  <c r="W1400" i="2" s="1"/>
  <c r="R1404" i="2"/>
  <c r="V1404" i="2" s="1"/>
  <c r="W1404" i="2" s="1"/>
  <c r="R1408" i="2"/>
  <c r="V1408" i="2" s="1"/>
  <c r="W1408" i="2" s="1"/>
  <c r="R1153" i="2"/>
  <c r="V1153" i="2" s="1"/>
  <c r="W1153" i="2" s="1"/>
  <c r="R1157" i="2"/>
  <c r="V1157" i="2" s="1"/>
  <c r="W1157" i="2" s="1"/>
  <c r="R1161" i="2"/>
  <c r="V1161" i="2" s="1"/>
  <c r="W1161" i="2" s="1"/>
  <c r="R1165" i="2"/>
  <c r="V1165" i="2" s="1"/>
  <c r="W1165" i="2" s="1"/>
  <c r="R1169" i="2"/>
  <c r="V1169" i="2" s="1"/>
  <c r="W1169" i="2" s="1"/>
  <c r="R1173" i="2"/>
  <c r="V1173" i="2" s="1"/>
  <c r="W1173" i="2" s="1"/>
  <c r="R1177" i="2"/>
  <c r="V1177" i="2" s="1"/>
  <c r="W1177" i="2" s="1"/>
  <c r="R1181" i="2"/>
  <c r="V1181" i="2" s="1"/>
  <c r="W1181" i="2" s="1"/>
  <c r="R274" i="2"/>
  <c r="V274" i="2" s="1"/>
  <c r="W274" i="2" s="1"/>
  <c r="R286" i="2"/>
  <c r="V286" i="2" s="1"/>
  <c r="W286" i="2" s="1"/>
  <c r="R298" i="2"/>
  <c r="V298" i="2" s="1"/>
  <c r="W298" i="2" s="1"/>
  <c r="R14" i="2"/>
  <c r="V14" i="2" s="1"/>
  <c r="W14" i="2" s="1"/>
  <c r="R374" i="2"/>
  <c r="V374" i="2" s="1"/>
  <c r="W374" i="2" s="1"/>
  <c r="R386" i="2"/>
  <c r="V386" i="2" s="1"/>
  <c r="W386" i="2" s="1"/>
  <c r="R397" i="2"/>
  <c r="V397" i="2" s="1"/>
  <c r="W397" i="2" s="1"/>
  <c r="R1005" i="2"/>
  <c r="V1005" i="2" s="1"/>
  <c r="W1005" i="2" s="1"/>
  <c r="R1017" i="2"/>
  <c r="V1017" i="2" s="1"/>
  <c r="W1017" i="2" s="1"/>
  <c r="R1029" i="2"/>
  <c r="V1029" i="2" s="1"/>
  <c r="W1029" i="2" s="1"/>
  <c r="R597" i="2"/>
  <c r="V597" i="2" s="1"/>
  <c r="W597" i="2" s="1"/>
  <c r="R605" i="2"/>
  <c r="V605" i="2" s="1"/>
  <c r="W605" i="2" s="1"/>
  <c r="R617" i="2"/>
  <c r="V617" i="2" s="1"/>
  <c r="W617" i="2" s="1"/>
  <c r="R629" i="2"/>
  <c r="V629" i="2" s="1"/>
  <c r="W629" i="2" s="1"/>
  <c r="R678" i="2"/>
  <c r="V678" i="2" s="1"/>
  <c r="W678" i="2" s="1"/>
  <c r="R686" i="2"/>
  <c r="V686" i="2" s="1"/>
  <c r="W686" i="2" s="1"/>
  <c r="R694" i="2"/>
  <c r="V694" i="2" s="1"/>
  <c r="W694" i="2" s="1"/>
  <c r="R965" i="2"/>
  <c r="V965" i="2" s="1"/>
  <c r="W965" i="2" s="1"/>
  <c r="R977" i="2"/>
  <c r="V977" i="2" s="1"/>
  <c r="W977" i="2" s="1"/>
  <c r="R989" i="2"/>
  <c r="V989" i="2" s="1"/>
  <c r="W989" i="2" s="1"/>
  <c r="R1001" i="2"/>
  <c r="V1001" i="2" s="1"/>
  <c r="W1001" i="2" s="1"/>
  <c r="R443" i="2"/>
  <c r="V443" i="2" s="1"/>
  <c r="W443" i="2" s="1"/>
  <c r="R791" i="2"/>
  <c r="V791" i="2" s="1"/>
  <c r="W791" i="2" s="1"/>
  <c r="R260" i="2"/>
  <c r="V260" i="2" s="1"/>
  <c r="W260" i="2" s="1"/>
  <c r="R157" i="2"/>
  <c r="V157" i="2" s="1"/>
  <c r="W157" i="2" s="1"/>
  <c r="R165" i="2"/>
  <c r="V165" i="2" s="1"/>
  <c r="W165" i="2" s="1"/>
  <c r="R173" i="2"/>
  <c r="V173" i="2" s="1"/>
  <c r="W173" i="2" s="1"/>
  <c r="R184" i="2"/>
  <c r="V184" i="2" s="1"/>
  <c r="W184" i="2" s="1"/>
  <c r="R303" i="2"/>
  <c r="V303" i="2" s="1"/>
  <c r="W303" i="2" s="1"/>
  <c r="R311" i="2"/>
  <c r="V311" i="2" s="1"/>
  <c r="W311" i="2" s="1"/>
  <c r="R319" i="2"/>
  <c r="V319" i="2" s="1"/>
  <c r="W319" i="2" s="1"/>
  <c r="R327" i="2"/>
  <c r="V327" i="2" s="1"/>
  <c r="W327" i="2" s="1"/>
  <c r="R339" i="2"/>
  <c r="V339" i="2" s="1"/>
  <c r="W339" i="2" s="1"/>
  <c r="R347" i="2"/>
  <c r="V347" i="2" s="1"/>
  <c r="W347" i="2" s="1"/>
  <c r="R355" i="2"/>
  <c r="V355" i="2" s="1"/>
  <c r="W355" i="2" s="1"/>
  <c r="R363" i="2"/>
  <c r="V363" i="2" s="1"/>
  <c r="W363" i="2" s="1"/>
  <c r="R459" i="2"/>
  <c r="V459" i="2" s="1"/>
  <c r="W459" i="2" s="1"/>
  <c r="R470" i="2"/>
  <c r="V470" i="2" s="1"/>
  <c r="W470" i="2" s="1"/>
  <c r="R478" i="2"/>
  <c r="V478" i="2" s="1"/>
  <c r="W478" i="2" s="1"/>
  <c r="R412" i="2"/>
  <c r="V412" i="2" s="1"/>
  <c r="W412" i="2" s="1"/>
  <c r="R420" i="2"/>
  <c r="V420" i="2" s="1"/>
  <c r="W420" i="2" s="1"/>
  <c r="R428" i="2"/>
  <c r="V428" i="2" s="1"/>
  <c r="W428" i="2" s="1"/>
  <c r="R766" i="2"/>
  <c r="V766" i="2" s="1"/>
  <c r="W766" i="2" s="1"/>
  <c r="R774" i="2"/>
  <c r="V774" i="2" s="1"/>
  <c r="W774" i="2" s="1"/>
  <c r="R859" i="2"/>
  <c r="V859" i="2" s="1"/>
  <c r="W859" i="2" s="1"/>
  <c r="R867" i="2"/>
  <c r="V867" i="2" s="1"/>
  <c r="W867" i="2" s="1"/>
  <c r="R875" i="2"/>
  <c r="V875" i="2" s="1"/>
  <c r="W875" i="2" s="1"/>
  <c r="R883" i="2"/>
  <c r="V883" i="2" s="1"/>
  <c r="W883" i="2" s="1"/>
  <c r="R521" i="2"/>
  <c r="V521" i="2" s="1"/>
  <c r="W521" i="2" s="1"/>
  <c r="R529" i="2"/>
  <c r="V529" i="2" s="1"/>
  <c r="W529" i="2" s="1"/>
  <c r="R1133" i="2"/>
  <c r="V1133" i="2" s="1"/>
  <c r="W1133" i="2" s="1"/>
  <c r="R1141" i="2"/>
  <c r="V1141" i="2" s="1"/>
  <c r="W1141" i="2" s="1"/>
  <c r="R6151" i="2"/>
  <c r="V6151" i="2" s="1"/>
  <c r="W6151" i="2" s="1"/>
  <c r="R6159" i="2"/>
  <c r="V6159" i="2" s="1"/>
  <c r="W6159" i="2" s="1"/>
  <c r="R6163" i="2"/>
  <c r="V6163" i="2" s="1"/>
  <c r="W6163" i="2" s="1"/>
  <c r="R6171" i="2"/>
  <c r="V6171" i="2" s="1"/>
  <c r="W6171" i="2" s="1"/>
  <c r="R6175" i="2"/>
  <c r="V6175" i="2" s="1"/>
  <c r="W6175" i="2" s="1"/>
  <c r="R6179" i="2"/>
  <c r="V6179" i="2" s="1"/>
  <c r="W6179" i="2" s="1"/>
  <c r="R1262" i="2"/>
  <c r="V1262" i="2" s="1"/>
  <c r="W1262" i="2" s="1"/>
  <c r="R1266" i="2"/>
  <c r="V1266" i="2" s="1"/>
  <c r="W1266" i="2" s="1"/>
  <c r="R1270" i="2"/>
  <c r="V1270" i="2" s="1"/>
  <c r="W1270" i="2" s="1"/>
  <c r="R1463" i="2"/>
  <c r="V1463" i="2" s="1"/>
  <c r="W1463" i="2" s="1"/>
  <c r="R1467" i="2"/>
  <c r="V1467" i="2" s="1"/>
  <c r="W1467" i="2" s="1"/>
  <c r="R1471" i="2"/>
  <c r="V1471" i="2" s="1"/>
  <c r="W1471" i="2" s="1"/>
  <c r="R1482" i="2"/>
  <c r="V1482" i="2" s="1"/>
  <c r="W1482" i="2" s="1"/>
  <c r="R1338" i="2"/>
  <c r="V1338" i="2" s="1"/>
  <c r="W1338" i="2" s="1"/>
  <c r="R1342" i="2"/>
  <c r="V1342" i="2" s="1"/>
  <c r="W1342" i="2" s="1"/>
  <c r="R1346" i="2"/>
  <c r="V1346" i="2" s="1"/>
  <c r="W1346" i="2" s="1"/>
  <c r="R1350" i="2"/>
  <c r="V1350" i="2" s="1"/>
  <c r="W1350" i="2" s="1"/>
  <c r="R1354" i="2"/>
  <c r="V1354" i="2" s="1"/>
  <c r="W1354" i="2" s="1"/>
  <c r="R1358" i="2"/>
  <c r="V1358" i="2" s="1"/>
  <c r="W1358" i="2" s="1"/>
  <c r="R1362" i="2"/>
  <c r="V1362" i="2" s="1"/>
  <c r="W1362" i="2" s="1"/>
  <c r="R1366" i="2"/>
  <c r="V1366" i="2" s="1"/>
  <c r="W1366" i="2" s="1"/>
  <c r="R1209" i="2"/>
  <c r="V1209" i="2" s="1"/>
  <c r="W1209" i="2" s="1"/>
  <c r="R1213" i="2"/>
  <c r="V1213" i="2" s="1"/>
  <c r="W1213" i="2" s="1"/>
  <c r="R1217" i="2"/>
  <c r="V1217" i="2" s="1"/>
  <c r="W1217" i="2" s="1"/>
  <c r="R1221" i="2"/>
  <c r="V1221" i="2" s="1"/>
  <c r="W1221" i="2" s="1"/>
  <c r="R1114" i="2"/>
  <c r="V1114" i="2" s="1"/>
  <c r="W1114" i="2" s="1"/>
  <c r="R1118" i="2"/>
  <c r="V1118" i="2" s="1"/>
  <c r="W1118" i="2" s="1"/>
  <c r="R1122" i="2"/>
  <c r="V1122" i="2" s="1"/>
  <c r="W1122" i="2" s="1"/>
  <c r="R1126" i="2"/>
  <c r="V1126" i="2" s="1"/>
  <c r="W1126" i="2" s="1"/>
  <c r="R1130" i="2"/>
  <c r="V1130" i="2" s="1"/>
  <c r="W1130" i="2" s="1"/>
  <c r="R1105" i="2"/>
  <c r="V1105" i="2" s="1"/>
  <c r="W1105" i="2" s="1"/>
  <c r="R1109" i="2"/>
  <c r="V1109" i="2" s="1"/>
  <c r="W1109" i="2" s="1"/>
  <c r="R1409" i="2"/>
  <c r="V1409" i="2" s="1"/>
  <c r="W1409" i="2" s="1"/>
  <c r="R1413" i="2"/>
  <c r="V1413" i="2" s="1"/>
  <c r="W1413" i="2" s="1"/>
  <c r="R1416" i="2"/>
  <c r="V1416" i="2" s="1"/>
  <c r="W1416" i="2" s="1"/>
  <c r="R1420" i="2"/>
  <c r="V1420" i="2" s="1"/>
  <c r="W1420" i="2" s="1"/>
  <c r="R1424" i="2"/>
  <c r="V1424" i="2" s="1"/>
  <c r="W1424" i="2" s="1"/>
  <c r="R1428" i="2"/>
  <c r="V1428" i="2" s="1"/>
  <c r="W1428" i="2" s="1"/>
  <c r="R1432" i="2"/>
  <c r="V1432" i="2" s="1"/>
  <c r="W1432" i="2" s="1"/>
  <c r="R1436" i="2"/>
  <c r="V1436" i="2" s="1"/>
  <c r="W1436" i="2" s="1"/>
  <c r="R1440" i="2"/>
  <c r="V1440" i="2" s="1"/>
  <c r="W1440" i="2" s="1"/>
  <c r="R1444" i="2"/>
  <c r="V1444" i="2" s="1"/>
  <c r="W1444" i="2" s="1"/>
  <c r="R1448" i="2"/>
  <c r="V1448" i="2" s="1"/>
  <c r="W1448" i="2" s="1"/>
  <c r="R1452" i="2"/>
  <c r="V1452" i="2" s="1"/>
  <c r="W1452" i="2" s="1"/>
  <c r="R1456" i="2"/>
  <c r="V1456" i="2" s="1"/>
  <c r="W1456" i="2" s="1"/>
  <c r="R1460" i="2"/>
  <c r="V1460" i="2" s="1"/>
  <c r="W1460" i="2" s="1"/>
  <c r="R1620" i="2"/>
  <c r="V1620" i="2" s="1"/>
  <c r="W1620" i="2" s="1"/>
  <c r="R1624" i="2"/>
  <c r="V1624" i="2" s="1"/>
  <c r="W1624" i="2" s="1"/>
  <c r="R1628" i="2"/>
  <c r="V1628" i="2" s="1"/>
  <c r="W1628" i="2" s="1"/>
  <c r="R1632" i="2"/>
  <c r="V1632" i="2" s="1"/>
  <c r="W1632" i="2" s="1"/>
  <c r="R1635" i="2"/>
  <c r="V1635" i="2" s="1"/>
  <c r="W1635" i="2" s="1"/>
  <c r="R1639" i="2"/>
  <c r="V1639" i="2" s="1"/>
  <c r="W1639" i="2" s="1"/>
  <c r="R1643" i="2"/>
  <c r="V1643" i="2" s="1"/>
  <c r="W1643" i="2" s="1"/>
  <c r="R1647" i="2"/>
  <c r="V1647" i="2" s="1"/>
  <c r="W1647" i="2" s="1"/>
  <c r="R1651" i="2"/>
  <c r="V1651" i="2" s="1"/>
  <c r="W1651" i="2" s="1"/>
  <c r="R1655" i="2"/>
  <c r="V1655" i="2" s="1"/>
  <c r="W1655" i="2" s="1"/>
  <c r="R1659" i="2"/>
  <c r="V1659" i="2" s="1"/>
  <c r="W1659" i="2" s="1"/>
  <c r="R1663" i="2"/>
  <c r="V1663" i="2" s="1"/>
  <c r="W1663" i="2" s="1"/>
  <c r="R1667" i="2"/>
  <c r="V1667" i="2" s="1"/>
  <c r="W1667" i="2" s="1"/>
  <c r="R1671" i="2"/>
  <c r="V1671" i="2" s="1"/>
  <c r="W1671" i="2" s="1"/>
  <c r="R1675" i="2"/>
  <c r="V1675" i="2" s="1"/>
  <c r="W1675" i="2" s="1"/>
  <c r="R1679" i="2"/>
  <c r="V1679" i="2" s="1"/>
  <c r="W1679" i="2" s="1"/>
  <c r="R1926" i="2"/>
  <c r="V1926" i="2" s="1"/>
  <c r="W1926" i="2" s="1"/>
  <c r="R2004" i="2"/>
  <c r="V2004" i="2" s="1"/>
  <c r="W2004" i="2" s="1"/>
  <c r="R2008" i="2"/>
  <c r="V2008" i="2" s="1"/>
  <c r="W2008" i="2" s="1"/>
  <c r="R2012" i="2"/>
  <c r="V2012" i="2" s="1"/>
  <c r="W2012" i="2" s="1"/>
  <c r="R2016" i="2"/>
  <c r="V2016" i="2" s="1"/>
  <c r="W2016" i="2" s="1"/>
  <c r="R2020" i="2"/>
  <c r="V2020" i="2" s="1"/>
  <c r="W2020" i="2" s="1"/>
  <c r="R2024" i="2"/>
  <c r="V2024" i="2" s="1"/>
  <c r="W2024" i="2" s="1"/>
  <c r="R2028" i="2"/>
  <c r="V2028" i="2" s="1"/>
  <c r="W2028" i="2" s="1"/>
  <c r="R2031" i="2"/>
  <c r="V2031" i="2" s="1"/>
  <c r="W2031" i="2" s="1"/>
  <c r="R2035" i="2"/>
  <c r="V2035" i="2" s="1"/>
  <c r="W2035" i="2" s="1"/>
  <c r="R5813" i="2"/>
  <c r="V5813" i="2" s="1"/>
  <c r="W5813" i="2" s="1"/>
  <c r="R5817" i="2"/>
  <c r="V5817" i="2" s="1"/>
  <c r="W5817" i="2" s="1"/>
  <c r="R5821" i="2"/>
  <c r="V5821" i="2" s="1"/>
  <c r="W5821" i="2" s="1"/>
  <c r="R5825" i="2"/>
  <c r="V5825" i="2" s="1"/>
  <c r="W5825" i="2" s="1"/>
  <c r="R5829" i="2"/>
  <c r="V5829" i="2" s="1"/>
  <c r="W5829" i="2" s="1"/>
  <c r="R5833" i="2"/>
  <c r="V5833" i="2" s="1"/>
  <c r="W5833" i="2" s="1"/>
  <c r="R5837" i="2"/>
  <c r="V5837" i="2" s="1"/>
  <c r="W5837" i="2" s="1"/>
  <c r="R5841" i="2"/>
  <c r="V5841" i="2" s="1"/>
  <c r="W5841" i="2" s="1"/>
  <c r="R5845" i="2"/>
  <c r="V5845" i="2" s="1"/>
  <c r="W5845" i="2" s="1"/>
  <c r="R2038" i="2"/>
  <c r="V2038" i="2" s="1"/>
  <c r="W2038" i="2" s="1"/>
  <c r="R2042" i="2"/>
  <c r="V2042" i="2" s="1"/>
  <c r="W2042" i="2" s="1"/>
  <c r="R2046" i="2"/>
  <c r="V2046" i="2" s="1"/>
  <c r="W2046" i="2" s="1"/>
  <c r="R2050" i="2"/>
  <c r="V2050" i="2" s="1"/>
  <c r="W2050" i="2" s="1"/>
  <c r="R2054" i="2"/>
  <c r="V2054" i="2" s="1"/>
  <c r="W2054" i="2" s="1"/>
  <c r="R2058" i="2"/>
  <c r="V2058" i="2" s="1"/>
  <c r="W2058" i="2" s="1"/>
  <c r="R2062" i="2"/>
  <c r="V2062" i="2" s="1"/>
  <c r="W2062" i="2" s="1"/>
  <c r="R2066" i="2"/>
  <c r="V2066" i="2" s="1"/>
  <c r="W2066" i="2" s="1"/>
  <c r="R2070" i="2"/>
  <c r="V2070" i="2" s="1"/>
  <c r="W2070" i="2" s="1"/>
  <c r="R2074" i="2"/>
  <c r="V2074" i="2" s="1"/>
  <c r="W2074" i="2" s="1"/>
  <c r="R2078" i="2"/>
  <c r="V2078" i="2" s="1"/>
  <c r="W2078" i="2" s="1"/>
  <c r="R2082" i="2"/>
  <c r="V2082" i="2" s="1"/>
  <c r="W2082" i="2" s="1"/>
  <c r="R2086" i="2"/>
  <c r="V2086" i="2" s="1"/>
  <c r="W2086" i="2" s="1"/>
  <c r="R2250" i="2"/>
  <c r="V2250" i="2" s="1"/>
  <c r="W2250" i="2" s="1"/>
  <c r="R2254" i="2"/>
  <c r="V2254" i="2" s="1"/>
  <c r="W2254" i="2" s="1"/>
  <c r="R2258" i="2"/>
  <c r="V2258" i="2" s="1"/>
  <c r="W2258" i="2" s="1"/>
  <c r="R6701" i="2"/>
  <c r="V6701" i="2" s="1"/>
  <c r="W6701" i="2" s="1"/>
  <c r="R6705" i="2"/>
  <c r="V6705" i="2" s="1"/>
  <c r="W6705" i="2" s="1"/>
  <c r="R6709" i="2"/>
  <c r="V6709" i="2" s="1"/>
  <c r="W6709" i="2" s="1"/>
  <c r="R6713" i="2"/>
  <c r="V6713" i="2" s="1"/>
  <c r="W6713" i="2" s="1"/>
  <c r="R6717" i="2"/>
  <c r="V6717" i="2" s="1"/>
  <c r="W6717" i="2" s="1"/>
  <c r="R6721" i="2"/>
  <c r="V6721" i="2" s="1"/>
  <c r="W6721" i="2" s="1"/>
  <c r="R6725" i="2"/>
  <c r="V6725" i="2" s="1"/>
  <c r="W6725" i="2" s="1"/>
  <c r="R2479" i="2"/>
  <c r="V2479" i="2" s="1"/>
  <c r="W2479" i="2" s="1"/>
  <c r="R2483" i="2"/>
  <c r="V2483" i="2" s="1"/>
  <c r="W2483" i="2" s="1"/>
  <c r="R2487" i="2"/>
  <c r="V2487" i="2" s="1"/>
  <c r="W2487" i="2" s="1"/>
  <c r="R2491" i="2"/>
  <c r="V2491" i="2" s="1"/>
  <c r="W2491" i="2" s="1"/>
  <c r="R2495" i="2"/>
  <c r="V2495" i="2" s="1"/>
  <c r="W2495" i="2" s="1"/>
  <c r="R2499" i="2"/>
  <c r="V2499" i="2" s="1"/>
  <c r="W2499" i="2" s="1"/>
  <c r="R2503" i="2"/>
  <c r="V2503" i="2" s="1"/>
  <c r="W2503" i="2" s="1"/>
  <c r="R2507" i="2"/>
  <c r="V2507" i="2" s="1"/>
  <c r="W2507" i="2" s="1"/>
  <c r="R2511" i="2"/>
  <c r="V2511" i="2" s="1"/>
  <c r="W2511" i="2" s="1"/>
  <c r="R2515" i="2"/>
  <c r="V2515" i="2" s="1"/>
  <c r="W2515" i="2" s="1"/>
  <c r="R2593" i="2"/>
  <c r="V2593" i="2" s="1"/>
  <c r="W2593" i="2" s="1"/>
  <c r="R2597" i="2"/>
  <c r="V2597" i="2" s="1"/>
  <c r="W2597" i="2" s="1"/>
  <c r="R2601" i="2"/>
  <c r="V2601" i="2" s="1"/>
  <c r="W2601" i="2" s="1"/>
  <c r="R2605" i="2"/>
  <c r="V2605" i="2" s="1"/>
  <c r="W2605" i="2" s="1"/>
  <c r="R2609" i="2"/>
  <c r="V2609" i="2" s="1"/>
  <c r="W2609" i="2" s="1"/>
  <c r="R2613" i="2"/>
  <c r="V2613" i="2" s="1"/>
  <c r="W2613" i="2" s="1"/>
  <c r="R2617" i="2"/>
  <c r="V2617" i="2" s="1"/>
  <c r="W2617" i="2" s="1"/>
  <c r="R2621" i="2"/>
  <c r="V2621" i="2" s="1"/>
  <c r="W2621" i="2" s="1"/>
  <c r="R2625" i="2"/>
  <c r="V2625" i="2" s="1"/>
  <c r="W2625" i="2" s="1"/>
  <c r="R2629" i="2"/>
  <c r="V2629" i="2" s="1"/>
  <c r="W2629" i="2" s="1"/>
  <c r="R2707" i="2"/>
  <c r="V2707" i="2" s="1"/>
  <c r="W2707" i="2" s="1"/>
  <c r="R2711" i="2"/>
  <c r="V2711" i="2" s="1"/>
  <c r="W2711" i="2" s="1"/>
  <c r="R2715" i="2"/>
  <c r="V2715" i="2" s="1"/>
  <c r="W2715" i="2" s="1"/>
  <c r="R2719" i="2"/>
  <c r="V2719" i="2" s="1"/>
  <c r="W2719" i="2" s="1"/>
  <c r="R2723" i="2"/>
  <c r="V2723" i="2" s="1"/>
  <c r="W2723" i="2" s="1"/>
  <c r="R2727" i="2"/>
  <c r="V2727" i="2" s="1"/>
  <c r="W2727" i="2" s="1"/>
  <c r="R2731" i="2"/>
  <c r="V2731" i="2" s="1"/>
  <c r="W2731" i="2" s="1"/>
  <c r="R2735" i="2"/>
  <c r="V2735" i="2" s="1"/>
  <c r="W2735" i="2" s="1"/>
  <c r="R2738" i="2"/>
  <c r="V2738" i="2" s="1"/>
  <c r="W2738" i="2" s="1"/>
  <c r="R2668" i="2"/>
  <c r="V2668" i="2" s="1"/>
  <c r="W2668" i="2" s="1"/>
  <c r="R2672" i="2"/>
  <c r="V2672" i="2" s="1"/>
  <c r="W2672" i="2" s="1"/>
  <c r="R2676" i="2"/>
  <c r="V2676" i="2" s="1"/>
  <c r="W2676" i="2" s="1"/>
  <c r="R2680" i="2"/>
  <c r="V2680" i="2" s="1"/>
  <c r="W2680" i="2" s="1"/>
  <c r="R2684" i="2"/>
  <c r="V2684" i="2" s="1"/>
  <c r="W2684" i="2" s="1"/>
  <c r="R2688" i="2"/>
  <c r="V2688" i="2" s="1"/>
  <c r="W2688" i="2" s="1"/>
  <c r="R2692" i="2"/>
  <c r="V2692" i="2" s="1"/>
  <c r="W2692" i="2" s="1"/>
  <c r="R2824" i="2"/>
  <c r="V2824" i="2" s="1"/>
  <c r="W2824" i="2" s="1"/>
  <c r="R2828" i="2"/>
  <c r="V2828" i="2" s="1"/>
  <c r="W2828" i="2" s="1"/>
  <c r="R2832" i="2"/>
  <c r="V2832" i="2" s="1"/>
  <c r="W2832" i="2" s="1"/>
  <c r="R2836" i="2"/>
  <c r="V2836" i="2" s="1"/>
  <c r="W2836" i="2" s="1"/>
  <c r="R2840" i="2"/>
  <c r="V2840" i="2" s="1"/>
  <c r="W2840" i="2" s="1"/>
  <c r="R2844" i="2"/>
  <c r="V2844" i="2" s="1"/>
  <c r="W2844" i="2" s="1"/>
  <c r="R2851" i="2"/>
  <c r="V2851" i="2" s="1"/>
  <c r="W2851" i="2" s="1"/>
  <c r="R2966" i="2"/>
  <c r="V2966" i="2" s="1"/>
  <c r="W2966" i="2" s="1"/>
  <c r="R2952" i="2"/>
  <c r="V2952" i="2" s="1"/>
  <c r="W2952" i="2" s="1"/>
  <c r="R2956" i="2"/>
  <c r="V2956" i="2" s="1"/>
  <c r="W2956" i="2" s="1"/>
  <c r="R2960" i="2"/>
  <c r="V2960" i="2" s="1"/>
  <c r="W2960" i="2" s="1"/>
  <c r="R2779" i="2"/>
  <c r="V2779" i="2" s="1"/>
  <c r="W2779" i="2" s="1"/>
  <c r="R2783" i="2"/>
  <c r="V2783" i="2" s="1"/>
  <c r="W2783" i="2" s="1"/>
  <c r="R2787" i="2"/>
  <c r="V2787" i="2" s="1"/>
  <c r="W2787" i="2" s="1"/>
  <c r="R2794" i="2"/>
  <c r="V2794" i="2" s="1"/>
  <c r="W2794" i="2" s="1"/>
  <c r="R2798" i="2"/>
  <c r="V2798" i="2" s="1"/>
  <c r="W2798" i="2" s="1"/>
  <c r="R2802" i="2"/>
  <c r="V2802" i="2" s="1"/>
  <c r="W2802" i="2" s="1"/>
  <c r="R2806" i="2"/>
  <c r="V2806" i="2" s="1"/>
  <c r="W2806" i="2" s="1"/>
  <c r="R3088" i="2"/>
  <c r="V3088" i="2" s="1"/>
  <c r="W3088" i="2" s="1"/>
  <c r="R3092" i="2"/>
  <c r="V3092" i="2" s="1"/>
  <c r="W3092" i="2" s="1"/>
  <c r="R3096" i="2"/>
  <c r="V3096" i="2" s="1"/>
  <c r="W3096" i="2" s="1"/>
  <c r="R3100" i="2"/>
  <c r="V3100" i="2" s="1"/>
  <c r="W3100" i="2" s="1"/>
  <c r="R3107" i="2"/>
  <c r="V3107" i="2" s="1"/>
  <c r="W3107" i="2" s="1"/>
  <c r="R3148" i="2"/>
  <c r="V3148" i="2" s="1"/>
  <c r="W3148" i="2" s="1"/>
  <c r="R3152" i="2"/>
  <c r="V3152" i="2" s="1"/>
  <c r="W3152" i="2" s="1"/>
  <c r="R3156" i="2"/>
  <c r="V3156" i="2" s="1"/>
  <c r="W3156" i="2" s="1"/>
  <c r="R3160" i="2"/>
  <c r="V3160" i="2" s="1"/>
  <c r="W3160" i="2" s="1"/>
  <c r="R3164" i="2"/>
  <c r="V3164" i="2" s="1"/>
  <c r="W3164" i="2" s="1"/>
  <c r="R3220" i="2"/>
  <c r="V3220" i="2" s="1"/>
  <c r="W3220" i="2" s="1"/>
  <c r="R3224" i="2"/>
  <c r="V3224" i="2" s="1"/>
  <c r="W3224" i="2" s="1"/>
  <c r="R3228" i="2"/>
  <c r="V3228" i="2" s="1"/>
  <c r="W3228" i="2" s="1"/>
  <c r="R3232" i="2"/>
  <c r="V3232" i="2" s="1"/>
  <c r="W3232" i="2" s="1"/>
  <c r="R3236" i="2"/>
  <c r="V3236" i="2" s="1"/>
  <c r="W3236" i="2" s="1"/>
  <c r="R3240" i="2"/>
  <c r="V3240" i="2" s="1"/>
  <c r="W3240" i="2" s="1"/>
  <c r="R3243" i="2"/>
  <c r="V3243" i="2" s="1"/>
  <c r="W3243" i="2" s="1"/>
  <c r="R3247" i="2"/>
  <c r="V3247" i="2" s="1"/>
  <c r="W3247" i="2" s="1"/>
  <c r="R3251" i="2"/>
  <c r="V3251" i="2" s="1"/>
  <c r="W3251" i="2" s="1"/>
  <c r="R3255" i="2"/>
  <c r="V3255" i="2" s="1"/>
  <c r="W3255" i="2" s="1"/>
  <c r="R3370" i="2"/>
  <c r="V3370" i="2" s="1"/>
  <c r="W3370" i="2" s="1"/>
  <c r="R3374" i="2"/>
  <c r="V3374" i="2" s="1"/>
  <c r="W3374" i="2" s="1"/>
  <c r="R3378" i="2"/>
  <c r="V3378" i="2" s="1"/>
  <c r="W3378" i="2" s="1"/>
  <c r="R3382" i="2"/>
  <c r="V3382" i="2" s="1"/>
  <c r="W3382" i="2" s="1"/>
  <c r="R3386" i="2"/>
  <c r="V3386" i="2" s="1"/>
  <c r="W3386" i="2" s="1"/>
  <c r="R3390" i="2"/>
  <c r="V3390" i="2" s="1"/>
  <c r="W3390" i="2" s="1"/>
  <c r="R3394" i="2"/>
  <c r="V3394" i="2" s="1"/>
  <c r="W3394" i="2" s="1"/>
  <c r="R3398" i="2"/>
  <c r="V3398" i="2" s="1"/>
  <c r="W3398" i="2" s="1"/>
  <c r="R3402" i="2"/>
  <c r="V3402" i="2" s="1"/>
  <c r="W3402" i="2" s="1"/>
  <c r="R3406" i="2"/>
  <c r="V3406" i="2" s="1"/>
  <c r="W3406" i="2" s="1"/>
  <c r="R1042" i="2"/>
  <c r="V1042" i="2" s="1"/>
  <c r="W1042" i="2" s="1"/>
  <c r="R1046" i="2"/>
  <c r="V1046" i="2" s="1"/>
  <c r="W1046" i="2" s="1"/>
  <c r="R1050" i="2"/>
  <c r="V1050" i="2" s="1"/>
  <c r="W1050" i="2" s="1"/>
  <c r="R1054" i="2"/>
  <c r="V1054" i="2" s="1"/>
  <c r="W1054" i="2" s="1"/>
  <c r="R1058" i="2"/>
  <c r="V1058" i="2" s="1"/>
  <c r="W1058" i="2" s="1"/>
  <c r="R1062" i="2"/>
  <c r="V1062" i="2" s="1"/>
  <c r="W1062" i="2" s="1"/>
  <c r="R1066" i="2"/>
  <c r="V1066" i="2" s="1"/>
  <c r="W1066" i="2" s="1"/>
  <c r="R1070" i="2"/>
  <c r="V1070" i="2" s="1"/>
  <c r="W1070" i="2" s="1"/>
  <c r="R1074" i="2"/>
  <c r="V1074" i="2" s="1"/>
  <c r="W1074" i="2" s="1"/>
  <c r="R3261" i="2"/>
  <c r="V3261" i="2" s="1"/>
  <c r="W3261" i="2" s="1"/>
  <c r="R3265" i="2"/>
  <c r="V3265" i="2" s="1"/>
  <c r="W3265" i="2" s="1"/>
  <c r="R3269" i="2"/>
  <c r="V3269" i="2" s="1"/>
  <c r="W3269" i="2" s="1"/>
  <c r="R3273" i="2"/>
  <c r="V3273" i="2" s="1"/>
  <c r="W3273" i="2" s="1"/>
  <c r="R3277" i="2"/>
  <c r="V3277" i="2" s="1"/>
  <c r="W3277" i="2" s="1"/>
  <c r="R3281" i="2"/>
  <c r="V3281" i="2" s="1"/>
  <c r="W3281" i="2" s="1"/>
  <c r="R3285" i="2"/>
  <c r="V3285" i="2" s="1"/>
  <c r="W3285" i="2" s="1"/>
  <c r="R3289" i="2"/>
  <c r="V3289" i="2" s="1"/>
  <c r="W3289" i="2" s="1"/>
  <c r="R3293" i="2"/>
  <c r="V3293" i="2" s="1"/>
  <c r="W3293" i="2" s="1"/>
  <c r="R5887" i="2"/>
  <c r="V5887" i="2" s="1"/>
  <c r="W5887" i="2" s="1"/>
  <c r="R5891" i="2"/>
  <c r="V5891" i="2" s="1"/>
  <c r="W5891" i="2" s="1"/>
  <c r="R5895" i="2"/>
  <c r="V5895" i="2" s="1"/>
  <c r="W5895" i="2" s="1"/>
  <c r="R5899" i="2"/>
  <c r="V5899" i="2" s="1"/>
  <c r="W5899" i="2" s="1"/>
  <c r="R5903" i="2"/>
  <c r="V5903" i="2" s="1"/>
  <c r="W5903" i="2" s="1"/>
  <c r="R5907" i="2"/>
  <c r="V5907" i="2" s="1"/>
  <c r="W5907" i="2" s="1"/>
  <c r="R5911" i="2"/>
  <c r="V5911" i="2" s="1"/>
  <c r="W5911" i="2" s="1"/>
  <c r="R5915" i="2"/>
  <c r="V5915" i="2" s="1"/>
  <c r="W5915" i="2" s="1"/>
  <c r="R5919" i="2"/>
  <c r="V5919" i="2" s="1"/>
  <c r="W5919" i="2" s="1"/>
  <c r="R3296" i="2"/>
  <c r="V3296" i="2" s="1"/>
  <c r="W3296" i="2" s="1"/>
  <c r="R3300" i="2"/>
  <c r="V3300" i="2" s="1"/>
  <c r="W3300" i="2" s="1"/>
  <c r="R3304" i="2"/>
  <c r="V3304" i="2" s="1"/>
  <c r="W3304" i="2" s="1"/>
  <c r="R3308" i="2"/>
  <c r="V3308" i="2" s="1"/>
  <c r="W3308" i="2" s="1"/>
  <c r="R3312" i="2"/>
  <c r="V3312" i="2" s="1"/>
  <c r="W3312" i="2" s="1"/>
  <c r="R3316" i="2"/>
  <c r="V3316" i="2" s="1"/>
  <c r="W3316" i="2" s="1"/>
  <c r="R3320" i="2"/>
  <c r="V3320" i="2" s="1"/>
  <c r="W3320" i="2" s="1"/>
  <c r="R3324" i="2"/>
  <c r="V3324" i="2" s="1"/>
  <c r="W3324" i="2" s="1"/>
  <c r="R3328" i="2"/>
  <c r="V3328" i="2" s="1"/>
  <c r="W3328" i="2" s="1"/>
  <c r="R3332" i="2"/>
  <c r="V3332" i="2" s="1"/>
  <c r="W3332" i="2" s="1"/>
  <c r="R3336" i="2"/>
  <c r="V3336" i="2" s="1"/>
  <c r="W3336" i="2" s="1"/>
  <c r="R3340" i="2"/>
  <c r="V3340" i="2" s="1"/>
  <c r="W3340" i="2" s="1"/>
  <c r="R3344" i="2"/>
  <c r="V3344" i="2" s="1"/>
  <c r="W3344" i="2" s="1"/>
  <c r="R3348" i="2"/>
  <c r="V3348" i="2" s="1"/>
  <c r="W3348" i="2" s="1"/>
  <c r="R3352" i="2"/>
  <c r="V3352" i="2" s="1"/>
  <c r="W3352" i="2" s="1"/>
  <c r="R3356" i="2"/>
  <c r="V3356" i="2" s="1"/>
  <c r="W3356" i="2" s="1"/>
  <c r="R3360" i="2"/>
  <c r="V3360" i="2" s="1"/>
  <c r="W3360" i="2" s="1"/>
  <c r="R3364" i="2"/>
  <c r="V3364" i="2" s="1"/>
  <c r="W3364" i="2" s="1"/>
  <c r="R3368" i="2"/>
  <c r="V3368" i="2" s="1"/>
  <c r="W3368" i="2" s="1"/>
  <c r="R3409" i="2"/>
  <c r="V3409" i="2" s="1"/>
  <c r="W3409" i="2" s="1"/>
  <c r="R3413" i="2"/>
  <c r="V3413" i="2" s="1"/>
  <c r="W3413" i="2" s="1"/>
  <c r="R3417" i="2"/>
  <c r="V3417" i="2" s="1"/>
  <c r="W3417" i="2" s="1"/>
  <c r="R3424" i="2"/>
  <c r="V3424" i="2" s="1"/>
  <c r="W3424" i="2" s="1"/>
  <c r="R3428" i="2"/>
  <c r="V3428" i="2" s="1"/>
  <c r="W3428" i="2" s="1"/>
  <c r="R3432" i="2"/>
  <c r="V3432" i="2" s="1"/>
  <c r="W3432" i="2" s="1"/>
  <c r="R5945" i="2"/>
  <c r="V5945" i="2" s="1"/>
  <c r="W5945" i="2" s="1"/>
  <c r="R5949" i="2"/>
  <c r="V5949" i="2" s="1"/>
  <c r="W5949" i="2" s="1"/>
  <c r="R5953" i="2"/>
  <c r="V5953" i="2" s="1"/>
  <c r="W5953" i="2" s="1"/>
  <c r="R5957" i="2"/>
  <c r="V5957" i="2" s="1"/>
  <c r="W5957" i="2" s="1"/>
  <c r="R5850" i="2"/>
  <c r="V5850" i="2" s="1"/>
  <c r="W5850" i="2" s="1"/>
  <c r="R5857" i="2"/>
  <c r="V5857" i="2" s="1"/>
  <c r="W5857" i="2" s="1"/>
  <c r="R5861" i="2"/>
  <c r="V5861" i="2" s="1"/>
  <c r="W5861" i="2" s="1"/>
  <c r="R5865" i="2"/>
  <c r="V5865" i="2" s="1"/>
  <c r="W5865" i="2" s="1"/>
  <c r="R5869" i="2"/>
  <c r="V5869" i="2" s="1"/>
  <c r="W5869" i="2" s="1"/>
  <c r="R5873" i="2"/>
  <c r="V5873" i="2" s="1"/>
  <c r="W5873" i="2" s="1"/>
  <c r="R3449" i="2"/>
  <c r="V3449" i="2" s="1"/>
  <c r="W3449" i="2" s="1"/>
  <c r="R3453" i="2"/>
  <c r="V3453" i="2" s="1"/>
  <c r="W3453" i="2" s="1"/>
  <c r="R3457" i="2"/>
  <c r="V3457" i="2" s="1"/>
  <c r="W3457" i="2" s="1"/>
  <c r="R3461" i="2"/>
  <c r="V3461" i="2" s="1"/>
  <c r="W3461" i="2" s="1"/>
  <c r="R3465" i="2"/>
  <c r="V3465" i="2" s="1"/>
  <c r="W3465" i="2" s="1"/>
  <c r="R3469" i="2"/>
  <c r="V3469" i="2" s="1"/>
  <c r="W3469" i="2" s="1"/>
  <c r="R3476" i="2"/>
  <c r="V3476" i="2" s="1"/>
  <c r="W3476" i="2" s="1"/>
  <c r="R3480" i="2"/>
  <c r="V3480" i="2" s="1"/>
  <c r="W3480" i="2" s="1"/>
  <c r="R3706" i="2"/>
  <c r="V3706" i="2" s="1"/>
  <c r="W3706" i="2" s="1"/>
  <c r="R3710" i="2"/>
  <c r="V3710" i="2" s="1"/>
  <c r="W3710" i="2" s="1"/>
  <c r="R3714" i="2"/>
  <c r="V3714" i="2" s="1"/>
  <c r="W3714" i="2" s="1"/>
  <c r="R3888" i="2"/>
  <c r="V3888" i="2" s="1"/>
  <c r="W3888" i="2" s="1"/>
  <c r="R3892" i="2"/>
  <c r="V3892" i="2" s="1"/>
  <c r="W3892" i="2" s="1"/>
  <c r="R3896" i="2"/>
  <c r="V3896" i="2" s="1"/>
  <c r="W3896" i="2" s="1"/>
  <c r="R3900" i="2"/>
  <c r="V3900" i="2" s="1"/>
  <c r="W3900" i="2" s="1"/>
  <c r="R3904" i="2"/>
  <c r="V3904" i="2" s="1"/>
  <c r="W3904" i="2" s="1"/>
  <c r="R3908" i="2"/>
  <c r="V3908" i="2" s="1"/>
  <c r="W3908" i="2" s="1"/>
  <c r="R3912" i="2"/>
  <c r="V3912" i="2" s="1"/>
  <c r="W3912" i="2" s="1"/>
  <c r="R3916" i="2"/>
  <c r="V3916" i="2" s="1"/>
  <c r="W3916" i="2" s="1"/>
  <c r="R3919" i="2"/>
  <c r="V3919" i="2" s="1"/>
  <c r="W3919" i="2" s="1"/>
  <c r="R3923" i="2"/>
  <c r="V3923" i="2" s="1"/>
  <c r="W3923" i="2" s="1"/>
  <c r="R4112" i="2"/>
  <c r="V4112" i="2" s="1"/>
  <c r="W4112" i="2" s="1"/>
  <c r="R4116" i="2"/>
  <c r="V4116" i="2" s="1"/>
  <c r="W4116" i="2" s="1"/>
  <c r="R4120" i="2"/>
  <c r="V4120" i="2" s="1"/>
  <c r="W4120" i="2" s="1"/>
  <c r="R4124" i="2"/>
  <c r="V4124" i="2" s="1"/>
  <c r="W4124" i="2" s="1"/>
  <c r="R1833" i="2"/>
  <c r="V1833" i="2" s="1"/>
  <c r="W1833" i="2" s="1"/>
  <c r="R1837" i="2"/>
  <c r="V1837" i="2" s="1"/>
  <c r="W1837" i="2" s="1"/>
  <c r="R1841" i="2"/>
  <c r="V1841" i="2" s="1"/>
  <c r="W1841" i="2" s="1"/>
  <c r="R1845" i="2"/>
  <c r="V1845" i="2" s="1"/>
  <c r="W1845" i="2" s="1"/>
  <c r="R1849" i="2"/>
  <c r="V1849" i="2" s="1"/>
  <c r="W1849" i="2" s="1"/>
  <c r="R77" i="2"/>
  <c r="V77" i="2" s="1"/>
  <c r="W77" i="2" s="1"/>
  <c r="R81" i="2"/>
  <c r="V81" i="2" s="1"/>
  <c r="W81" i="2" s="1"/>
  <c r="R85" i="2"/>
  <c r="V85" i="2" s="1"/>
  <c r="W85" i="2" s="1"/>
  <c r="R92" i="2"/>
  <c r="V92" i="2" s="1"/>
  <c r="W92" i="2" s="1"/>
  <c r="R96" i="2"/>
  <c r="V96" i="2" s="1"/>
  <c r="W96" i="2" s="1"/>
  <c r="R100" i="2"/>
  <c r="V100" i="2" s="1"/>
  <c r="W100" i="2" s="1"/>
  <c r="R104" i="2"/>
  <c r="V104" i="2" s="1"/>
  <c r="W104" i="2" s="1"/>
  <c r="R108" i="2"/>
  <c r="V108" i="2" s="1"/>
  <c r="W108" i="2" s="1"/>
  <c r="R112" i="2"/>
  <c r="V112" i="2" s="1"/>
  <c r="W112" i="2" s="1"/>
  <c r="R1855" i="2"/>
  <c r="V1855" i="2" s="1"/>
  <c r="W1855" i="2" s="1"/>
  <c r="R1859" i="2"/>
  <c r="V1859" i="2" s="1"/>
  <c r="W1859" i="2" s="1"/>
  <c r="R1863" i="2"/>
  <c r="V1863" i="2" s="1"/>
  <c r="W1863" i="2" s="1"/>
  <c r="R1867" i="2"/>
  <c r="V1867" i="2" s="1"/>
  <c r="W1867" i="2" s="1"/>
  <c r="R1871" i="2"/>
  <c r="V1871" i="2" s="1"/>
  <c r="W1871" i="2" s="1"/>
  <c r="R1875" i="2"/>
  <c r="V1875" i="2" s="1"/>
  <c r="W1875" i="2" s="1"/>
  <c r="R1879" i="2"/>
  <c r="V1879" i="2" s="1"/>
  <c r="W1879" i="2" s="1"/>
  <c r="R1883" i="2"/>
  <c r="V1883" i="2" s="1"/>
  <c r="W1883" i="2" s="1"/>
  <c r="R1887" i="2"/>
  <c r="V1887" i="2" s="1"/>
  <c r="W1887" i="2" s="1"/>
  <c r="R1891" i="2"/>
  <c r="V1891" i="2" s="1"/>
  <c r="W1891" i="2" s="1"/>
  <c r="R1895" i="2"/>
  <c r="V1895" i="2" s="1"/>
  <c r="W1895" i="2" s="1"/>
  <c r="R1899" i="2"/>
  <c r="V1899" i="2" s="1"/>
  <c r="W1899" i="2" s="1"/>
  <c r="R1903" i="2"/>
  <c r="V1903" i="2" s="1"/>
  <c r="W1903" i="2" s="1"/>
  <c r="R1907" i="2"/>
  <c r="V1907" i="2" s="1"/>
  <c r="W1907" i="2" s="1"/>
  <c r="R1911" i="2"/>
  <c r="V1911" i="2" s="1"/>
  <c r="W1911" i="2" s="1"/>
  <c r="R1915" i="2"/>
  <c r="V1915" i="2" s="1"/>
  <c r="W1915" i="2" s="1"/>
  <c r="R1919" i="2"/>
  <c r="V1919" i="2" s="1"/>
  <c r="W1919" i="2" s="1"/>
  <c r="R1923" i="2"/>
  <c r="V1923" i="2" s="1"/>
  <c r="W1923" i="2" s="1"/>
  <c r="R2221" i="2"/>
  <c r="V2221" i="2" s="1"/>
  <c r="W2221" i="2" s="1"/>
  <c r="R4149" i="2"/>
  <c r="V4149" i="2" s="1"/>
  <c r="W4149" i="2" s="1"/>
  <c r="R4153" i="2"/>
  <c r="V4153" i="2" s="1"/>
  <c r="W4153" i="2" s="1"/>
  <c r="R4160" i="2"/>
  <c r="V4160" i="2" s="1"/>
  <c r="W4160" i="2" s="1"/>
  <c r="R4164" i="2"/>
  <c r="V4164" i="2" s="1"/>
  <c r="W4164" i="2" s="1"/>
  <c r="R4168" i="2"/>
  <c r="V4168" i="2" s="1"/>
  <c r="W4168" i="2" s="1"/>
  <c r="R4172" i="2"/>
  <c r="V4172" i="2" s="1"/>
  <c r="W4172" i="2" s="1"/>
  <c r="R4176" i="2"/>
  <c r="V4176" i="2" s="1"/>
  <c r="W4176" i="2" s="1"/>
  <c r="R4180" i="2"/>
  <c r="V4180" i="2" s="1"/>
  <c r="W4180" i="2" s="1"/>
  <c r="R2223" i="2"/>
  <c r="V2223" i="2" s="1"/>
  <c r="W2223" i="2" s="1"/>
  <c r="R2227" i="2"/>
  <c r="V2227" i="2" s="1"/>
  <c r="W2227" i="2" s="1"/>
  <c r="R2231" i="2"/>
  <c r="V2231" i="2" s="1"/>
  <c r="W2231" i="2" s="1"/>
  <c r="R2235" i="2"/>
  <c r="V2235" i="2" s="1"/>
  <c r="W2235" i="2" s="1"/>
  <c r="R2239" i="2"/>
  <c r="V2239" i="2" s="1"/>
  <c r="W2239" i="2" s="1"/>
  <c r="R2243" i="2"/>
  <c r="V2243" i="2" s="1"/>
  <c r="W2243" i="2" s="1"/>
  <c r="R2247" i="2"/>
  <c r="V2247" i="2" s="1"/>
  <c r="W2247" i="2" s="1"/>
  <c r="R2571" i="2"/>
  <c r="V2571" i="2" s="1"/>
  <c r="W2571" i="2" s="1"/>
  <c r="R2575" i="2"/>
  <c r="V2575" i="2" s="1"/>
  <c r="W2575" i="2" s="1"/>
  <c r="R2579" i="2"/>
  <c r="V2579" i="2" s="1"/>
  <c r="W2579" i="2" s="1"/>
  <c r="R2583" i="2"/>
  <c r="V2583" i="2" s="1"/>
  <c r="W2583" i="2" s="1"/>
  <c r="R2587" i="2"/>
  <c r="V2587" i="2" s="1"/>
  <c r="W2587" i="2" s="1"/>
  <c r="R2591" i="2"/>
  <c r="V2591" i="2" s="1"/>
  <c r="W2591" i="2" s="1"/>
  <c r="R1966" i="2"/>
  <c r="V1966" i="2" s="1"/>
  <c r="W1966" i="2" s="1"/>
  <c r="R1970" i="2"/>
  <c r="V1970" i="2" s="1"/>
  <c r="W1970" i="2" s="1"/>
  <c r="R1974" i="2"/>
  <c r="V1974" i="2" s="1"/>
  <c r="W1974" i="2" s="1"/>
  <c r="R1978" i="2"/>
  <c r="V1978" i="2" s="1"/>
  <c r="W1978" i="2" s="1"/>
  <c r="R1982" i="2"/>
  <c r="V1982" i="2" s="1"/>
  <c r="W1982" i="2" s="1"/>
  <c r="R1986" i="2"/>
  <c r="V1986" i="2" s="1"/>
  <c r="W1986" i="2" s="1"/>
  <c r="R1990" i="2"/>
  <c r="V1990" i="2" s="1"/>
  <c r="W1990" i="2" s="1"/>
  <c r="R1994" i="2"/>
  <c r="V1994" i="2" s="1"/>
  <c r="W1994" i="2" s="1"/>
  <c r="R1998" i="2"/>
  <c r="V1998" i="2" s="1"/>
  <c r="W1998" i="2" s="1"/>
  <c r="R2409" i="2"/>
  <c r="V2409" i="2" s="1"/>
  <c r="W2409" i="2" s="1"/>
  <c r="R2413" i="2"/>
  <c r="V2413" i="2" s="1"/>
  <c r="W2413" i="2" s="1"/>
  <c r="R2417" i="2"/>
  <c r="V2417" i="2" s="1"/>
  <c r="W2417" i="2" s="1"/>
  <c r="R2421" i="2"/>
  <c r="V2421" i="2" s="1"/>
  <c r="W2421" i="2" s="1"/>
  <c r="R2425" i="2"/>
  <c r="V2425" i="2" s="1"/>
  <c r="W2425" i="2" s="1"/>
  <c r="R2429" i="2"/>
  <c r="V2429" i="2" s="1"/>
  <c r="W2429" i="2" s="1"/>
  <c r="R2433" i="2"/>
  <c r="V2433" i="2" s="1"/>
  <c r="W2433" i="2" s="1"/>
  <c r="R2437" i="2"/>
  <c r="V2437" i="2" s="1"/>
  <c r="W2437" i="2" s="1"/>
  <c r="R2441" i="2"/>
  <c r="V2441" i="2" s="1"/>
  <c r="W2441" i="2" s="1"/>
  <c r="R2448" i="2"/>
  <c r="V2448" i="2" s="1"/>
  <c r="W2448" i="2" s="1"/>
  <c r="R2452" i="2"/>
  <c r="V2452" i="2" s="1"/>
  <c r="W2452" i="2" s="1"/>
  <c r="R2456" i="2"/>
  <c r="V2456" i="2" s="1"/>
  <c r="W2456" i="2" s="1"/>
  <c r="R2460" i="2"/>
  <c r="V2460" i="2" s="1"/>
  <c r="W2460" i="2" s="1"/>
  <c r="R2464" i="2"/>
  <c r="V2464" i="2" s="1"/>
  <c r="W2464" i="2" s="1"/>
  <c r="R2468" i="2"/>
  <c r="V2468" i="2" s="1"/>
  <c r="W2468" i="2" s="1"/>
  <c r="R2472" i="2"/>
  <c r="V2472" i="2" s="1"/>
  <c r="W2472" i="2" s="1"/>
  <c r="R2476" i="2"/>
  <c r="V2476" i="2" s="1"/>
  <c r="W2476" i="2" s="1"/>
  <c r="R2868" i="2"/>
  <c r="V2868" i="2" s="1"/>
  <c r="W2868" i="2" s="1"/>
  <c r="R2872" i="2"/>
  <c r="V2872" i="2" s="1"/>
  <c r="W2872" i="2" s="1"/>
  <c r="R2876" i="2"/>
  <c r="V2876" i="2" s="1"/>
  <c r="W2876" i="2" s="1"/>
  <c r="R2880" i="2"/>
  <c r="V2880" i="2" s="1"/>
  <c r="W2880" i="2" s="1"/>
  <c r="R2884" i="2"/>
  <c r="V2884" i="2" s="1"/>
  <c r="W2884" i="2" s="1"/>
  <c r="R2888" i="2"/>
  <c r="V2888" i="2" s="1"/>
  <c r="W2888" i="2" s="1"/>
  <c r="R2817" i="2"/>
  <c r="V2817" i="2" s="1"/>
  <c r="W2817" i="2" s="1"/>
  <c r="R2821" i="2"/>
  <c r="V2821" i="2" s="1"/>
  <c r="W2821" i="2" s="1"/>
  <c r="R2922" i="2"/>
  <c r="V2922" i="2" s="1"/>
  <c r="W2922" i="2" s="1"/>
  <c r="R2926" i="2"/>
  <c r="V2926" i="2" s="1"/>
  <c r="W2926" i="2" s="1"/>
  <c r="R2930" i="2"/>
  <c r="V2930" i="2" s="1"/>
  <c r="W2930" i="2" s="1"/>
  <c r="R2934" i="2"/>
  <c r="V2934" i="2" s="1"/>
  <c r="W2934" i="2" s="1"/>
  <c r="R2938" i="2"/>
  <c r="V2938" i="2" s="1"/>
  <c r="W2938" i="2" s="1"/>
  <c r="R2942" i="2"/>
  <c r="V2942" i="2" s="1"/>
  <c r="W2942" i="2" s="1"/>
  <c r="R2945" i="2"/>
  <c r="V2945" i="2" s="1"/>
  <c r="W2945" i="2" s="1"/>
  <c r="R2949" i="2"/>
  <c r="V2949" i="2" s="1"/>
  <c r="W2949" i="2" s="1"/>
  <c r="R3058" i="2"/>
  <c r="V3058" i="2" s="1"/>
  <c r="W3058" i="2" s="1"/>
  <c r="R3062" i="2"/>
  <c r="V3062" i="2" s="1"/>
  <c r="W3062" i="2" s="1"/>
  <c r="R3066" i="2"/>
  <c r="V3066" i="2" s="1"/>
  <c r="W3066" i="2" s="1"/>
  <c r="R3070" i="2"/>
  <c r="V3070" i="2" s="1"/>
  <c r="W3070" i="2" s="1"/>
  <c r="R3073" i="2"/>
  <c r="V3073" i="2" s="1"/>
  <c r="W3073" i="2" s="1"/>
  <c r="R3077" i="2"/>
  <c r="V3077" i="2" s="1"/>
  <c r="W3077" i="2" s="1"/>
  <c r="R3081" i="2"/>
  <c r="V3081" i="2" s="1"/>
  <c r="W3081" i="2" s="1"/>
  <c r="R3085" i="2"/>
  <c r="V3085" i="2" s="1"/>
  <c r="W3085" i="2" s="1"/>
  <c r="R3194" i="2"/>
  <c r="V3194" i="2" s="1"/>
  <c r="W3194" i="2" s="1"/>
  <c r="R3198" i="2"/>
  <c r="V3198" i="2" s="1"/>
  <c r="W3198" i="2" s="1"/>
  <c r="R3202" i="2"/>
  <c r="V3202" i="2" s="1"/>
  <c r="W3202" i="2" s="1"/>
  <c r="R3206" i="2"/>
  <c r="V3206" i="2" s="1"/>
  <c r="W3206" i="2" s="1"/>
  <c r="R3213" i="2"/>
  <c r="V3213" i="2" s="1"/>
  <c r="W3213" i="2" s="1"/>
  <c r="R3217" i="2"/>
  <c r="V3217" i="2" s="1"/>
  <c r="W3217" i="2" s="1"/>
  <c r="R3609" i="2"/>
  <c r="V3609" i="2" s="1"/>
  <c r="W3609" i="2" s="1"/>
  <c r="R3613" i="2"/>
  <c r="V3613" i="2" s="1"/>
  <c r="W3613" i="2" s="1"/>
  <c r="R3617" i="2"/>
  <c r="V3617" i="2" s="1"/>
  <c r="W3617" i="2" s="1"/>
  <c r="R3621" i="2"/>
  <c r="V3621" i="2" s="1"/>
  <c r="W3621" i="2" s="1"/>
  <c r="R3625" i="2"/>
  <c r="V3625" i="2" s="1"/>
  <c r="W3625" i="2" s="1"/>
  <c r="R3628" i="2"/>
  <c r="V3628" i="2" s="1"/>
  <c r="W3628" i="2" s="1"/>
  <c r="R5926" i="2"/>
  <c r="V5926" i="2" s="1"/>
  <c r="W5926" i="2" s="1"/>
  <c r="R5930" i="2"/>
  <c r="V5930" i="2" s="1"/>
  <c r="W5930" i="2" s="1"/>
  <c r="R5934" i="2"/>
  <c r="V5934" i="2" s="1"/>
  <c r="W5934" i="2" s="1"/>
  <c r="R5938" i="2"/>
  <c r="V5938" i="2" s="1"/>
  <c r="W5938" i="2" s="1"/>
  <c r="R5942" i="2"/>
  <c r="V5942" i="2" s="1"/>
  <c r="W5942" i="2" s="1"/>
  <c r="R3670" i="2"/>
  <c r="V3670" i="2" s="1"/>
  <c r="W3670" i="2" s="1"/>
  <c r="R3674" i="2"/>
  <c r="V3674" i="2" s="1"/>
  <c r="W3674" i="2" s="1"/>
  <c r="R3678" i="2"/>
  <c r="V3678" i="2" s="1"/>
  <c r="W3678" i="2" s="1"/>
  <c r="R3682" i="2"/>
  <c r="V3682" i="2" s="1"/>
  <c r="W3682" i="2" s="1"/>
  <c r="R3686" i="2"/>
  <c r="V3686" i="2" s="1"/>
  <c r="W3686" i="2" s="1"/>
  <c r="R3689" i="2"/>
  <c r="V3689" i="2" s="1"/>
  <c r="W3689" i="2" s="1"/>
  <c r="R3693" i="2"/>
  <c r="V3693" i="2" s="1"/>
  <c r="W3693" i="2" s="1"/>
  <c r="R3697" i="2"/>
  <c r="V3697" i="2" s="1"/>
  <c r="W3697" i="2" s="1"/>
  <c r="R3701" i="2"/>
  <c r="V3701" i="2" s="1"/>
  <c r="W3701" i="2" s="1"/>
  <c r="R3446" i="2"/>
  <c r="V3446" i="2" s="1"/>
  <c r="W3446" i="2" s="1"/>
  <c r="R4208" i="2"/>
  <c r="V4208" i="2" s="1"/>
  <c r="W4208" i="2" s="1"/>
  <c r="R4212" i="2"/>
  <c r="V4212" i="2" s="1"/>
  <c r="W4212" i="2" s="1"/>
  <c r="R4216" i="2"/>
  <c r="V4216" i="2" s="1"/>
  <c r="W4216" i="2" s="1"/>
  <c r="R4220" i="2"/>
  <c r="V4220" i="2" s="1"/>
  <c r="W4220" i="2" s="1"/>
  <c r="R3780" i="2"/>
  <c r="V3780" i="2" s="1"/>
  <c r="W3780" i="2" s="1"/>
  <c r="R3784" i="2"/>
  <c r="V3784" i="2" s="1"/>
  <c r="W3784" i="2" s="1"/>
  <c r="R3787" i="2"/>
  <c r="V3787" i="2" s="1"/>
  <c r="W3787" i="2" s="1"/>
  <c r="R3791" i="2"/>
  <c r="V3791" i="2" s="1"/>
  <c r="W3791" i="2" s="1"/>
  <c r="R3795" i="2"/>
  <c r="V3795" i="2" s="1"/>
  <c r="W3795" i="2" s="1"/>
  <c r="R3799" i="2"/>
  <c r="V3799" i="2" s="1"/>
  <c r="W3799" i="2" s="1"/>
  <c r="R3803" i="2"/>
  <c r="V3803" i="2" s="1"/>
  <c r="W3803" i="2" s="1"/>
  <c r="R3807" i="2"/>
  <c r="V3807" i="2" s="1"/>
  <c r="W3807" i="2" s="1"/>
  <c r="R3811" i="2"/>
  <c r="V3811" i="2" s="1"/>
  <c r="W3811" i="2" s="1"/>
  <c r="R1760" i="2"/>
  <c r="V1760" i="2" s="1"/>
  <c r="W1760" i="2" s="1"/>
  <c r="R1764" i="2"/>
  <c r="V1764" i="2" s="1"/>
  <c r="W1764" i="2" s="1"/>
  <c r="R1768" i="2"/>
  <c r="V1768" i="2" s="1"/>
  <c r="W1768" i="2" s="1"/>
  <c r="R1772" i="2"/>
  <c r="V1772" i="2" s="1"/>
  <c r="W1772" i="2" s="1"/>
  <c r="R1776" i="2"/>
  <c r="V1776" i="2" s="1"/>
  <c r="W1776" i="2" s="1"/>
  <c r="R1780" i="2"/>
  <c r="V1780" i="2" s="1"/>
  <c r="W1780" i="2" s="1"/>
  <c r="R1784" i="2"/>
  <c r="V1784" i="2" s="1"/>
  <c r="W1784" i="2" s="1"/>
  <c r="R1788" i="2"/>
  <c r="V1788" i="2" s="1"/>
  <c r="W1788" i="2" s="1"/>
  <c r="R1791" i="2"/>
  <c r="V1791" i="2" s="1"/>
  <c r="W1791" i="2" s="1"/>
  <c r="R1795" i="2"/>
  <c r="V1795" i="2" s="1"/>
  <c r="W1795" i="2" s="1"/>
  <c r="R1799" i="2"/>
  <c r="V1799" i="2" s="1"/>
  <c r="W1799" i="2" s="1"/>
  <c r="R1803" i="2"/>
  <c r="V1803" i="2" s="1"/>
  <c r="W1803" i="2" s="1"/>
  <c r="R1807" i="2"/>
  <c r="V1807" i="2" s="1"/>
  <c r="W1807" i="2" s="1"/>
  <c r="R1811" i="2"/>
  <c r="V1811" i="2" s="1"/>
  <c r="W1811" i="2" s="1"/>
  <c r="R1815" i="2"/>
  <c r="V1815" i="2" s="1"/>
  <c r="W1815" i="2" s="1"/>
  <c r="R1708" i="2"/>
  <c r="V1708" i="2" s="1"/>
  <c r="W1708" i="2" s="1"/>
  <c r="R1712" i="2"/>
  <c r="V1712" i="2" s="1"/>
  <c r="W1712" i="2" s="1"/>
  <c r="R1716" i="2"/>
  <c r="V1716" i="2" s="1"/>
  <c r="W1716" i="2" s="1"/>
  <c r="R1720" i="2"/>
  <c r="V1720" i="2" s="1"/>
  <c r="W1720" i="2" s="1"/>
  <c r="R1724" i="2"/>
  <c r="V1724" i="2" s="1"/>
  <c r="W1724" i="2" s="1"/>
  <c r="R1728" i="2"/>
  <c r="V1728" i="2" s="1"/>
  <c r="W1728" i="2" s="1"/>
  <c r="R1732" i="2"/>
  <c r="V1732" i="2" s="1"/>
  <c r="W1732" i="2" s="1"/>
  <c r="R1736" i="2"/>
  <c r="V1736" i="2" s="1"/>
  <c r="W1736" i="2" s="1"/>
  <c r="R1740" i="2"/>
  <c r="V1740" i="2" s="1"/>
  <c r="W1740" i="2" s="1"/>
  <c r="R1818" i="2"/>
  <c r="V1818" i="2" s="1"/>
  <c r="W1818" i="2" s="1"/>
  <c r="R1822" i="2"/>
  <c r="V1822" i="2" s="1"/>
  <c r="W1822" i="2" s="1"/>
  <c r="R1826" i="2"/>
  <c r="V1826" i="2" s="1"/>
  <c r="W1826" i="2" s="1"/>
  <c r="R1830" i="2"/>
  <c r="V1830" i="2" s="1"/>
  <c r="W1830" i="2" s="1"/>
  <c r="R2122" i="2"/>
  <c r="V2122" i="2" s="1"/>
  <c r="W2122" i="2" s="1"/>
  <c r="R2126" i="2"/>
  <c r="V2126" i="2" s="1"/>
  <c r="W2126" i="2" s="1"/>
  <c r="R2130" i="2"/>
  <c r="V2130" i="2" s="1"/>
  <c r="W2130" i="2" s="1"/>
  <c r="R2133" i="2"/>
  <c r="V2133" i="2" s="1"/>
  <c r="W2133" i="2" s="1"/>
  <c r="R2137" i="2"/>
  <c r="V2137" i="2" s="1"/>
  <c r="W2137" i="2" s="1"/>
  <c r="R2141" i="2"/>
  <c r="V2141" i="2" s="1"/>
  <c r="W2141" i="2" s="1"/>
  <c r="R2145" i="2"/>
  <c r="V2145" i="2" s="1"/>
  <c r="W2145" i="2" s="1"/>
  <c r="R2186" i="2"/>
  <c r="V2186" i="2" s="1"/>
  <c r="W2186" i="2" s="1"/>
  <c r="R2190" i="2"/>
  <c r="V2190" i="2" s="1"/>
  <c r="W2190" i="2" s="1"/>
  <c r="R2194" i="2"/>
  <c r="V2194" i="2" s="1"/>
  <c r="W2194" i="2" s="1"/>
  <c r="R2198" i="2"/>
  <c r="V2198" i="2" s="1"/>
  <c r="W2198" i="2" s="1"/>
  <c r="R2202" i="2"/>
  <c r="V2202" i="2" s="1"/>
  <c r="W2202" i="2" s="1"/>
  <c r="R2206" i="2"/>
  <c r="V2206" i="2" s="1"/>
  <c r="W2206" i="2" s="1"/>
  <c r="R2210" i="2"/>
  <c r="V2210" i="2" s="1"/>
  <c r="W2210" i="2" s="1"/>
  <c r="R2214" i="2"/>
  <c r="V2214" i="2" s="1"/>
  <c r="W2214" i="2" s="1"/>
  <c r="R2218" i="2"/>
  <c r="V2218" i="2" s="1"/>
  <c r="W2218" i="2" s="1"/>
  <c r="R2318" i="2"/>
  <c r="V2318" i="2" s="1"/>
  <c r="W2318" i="2" s="1"/>
  <c r="R2322" i="2"/>
  <c r="V2322" i="2" s="1"/>
  <c r="W2322" i="2" s="1"/>
  <c r="R2326" i="2"/>
  <c r="V2326" i="2" s="1"/>
  <c r="W2326" i="2" s="1"/>
  <c r="R2330" i="2"/>
  <c r="V2330" i="2" s="1"/>
  <c r="W2330" i="2" s="1"/>
  <c r="R2371" i="2"/>
  <c r="V2371" i="2" s="1"/>
  <c r="W2371" i="2" s="1"/>
  <c r="R2375" i="2"/>
  <c r="V2375" i="2" s="1"/>
  <c r="W2375" i="2" s="1"/>
  <c r="R2379" i="2"/>
  <c r="V2379" i="2" s="1"/>
  <c r="W2379" i="2" s="1"/>
  <c r="R2383" i="2"/>
  <c r="V2383" i="2" s="1"/>
  <c r="W2383" i="2" s="1"/>
  <c r="R2387" i="2"/>
  <c r="V2387" i="2" s="1"/>
  <c r="W2387" i="2" s="1"/>
  <c r="R2391" i="2"/>
  <c r="V2391" i="2" s="1"/>
  <c r="W2391" i="2" s="1"/>
  <c r="R2395" i="2"/>
  <c r="V2395" i="2" s="1"/>
  <c r="W2395" i="2" s="1"/>
  <c r="R2399" i="2"/>
  <c r="V2399" i="2" s="1"/>
  <c r="W2399" i="2" s="1"/>
  <c r="R2403" i="2"/>
  <c r="V2403" i="2" s="1"/>
  <c r="W2403" i="2" s="1"/>
  <c r="R2407" i="2"/>
  <c r="V2407" i="2" s="1"/>
  <c r="W2407" i="2" s="1"/>
  <c r="R2522" i="2"/>
  <c r="V2522" i="2" s="1"/>
  <c r="W2522" i="2" s="1"/>
  <c r="R2526" i="2"/>
  <c r="V2526" i="2" s="1"/>
  <c r="W2526" i="2" s="1"/>
  <c r="R2530" i="2"/>
  <c r="V2530" i="2" s="1"/>
  <c r="W2530" i="2" s="1"/>
  <c r="R2534" i="2"/>
  <c r="V2534" i="2" s="1"/>
  <c r="W2534" i="2" s="1"/>
  <c r="R2538" i="2"/>
  <c r="V2538" i="2" s="1"/>
  <c r="W2538" i="2" s="1"/>
  <c r="R2542" i="2"/>
  <c r="V2542" i="2" s="1"/>
  <c r="W2542" i="2" s="1"/>
  <c r="R2546" i="2"/>
  <c r="V2546" i="2" s="1"/>
  <c r="W2546" i="2" s="1"/>
  <c r="R2550" i="2"/>
  <c r="V2550" i="2" s="1"/>
  <c r="W2550" i="2" s="1"/>
  <c r="R2554" i="2"/>
  <c r="V2554" i="2" s="1"/>
  <c r="W2554" i="2" s="1"/>
  <c r="R2262" i="2"/>
  <c r="V2262" i="2" s="1"/>
  <c r="W2262" i="2" s="1"/>
  <c r="R2266" i="2"/>
  <c r="V2266" i="2" s="1"/>
  <c r="W2266" i="2" s="1"/>
  <c r="R2270" i="2"/>
  <c r="V2270" i="2" s="1"/>
  <c r="W2270" i="2" s="1"/>
  <c r="R2274" i="2"/>
  <c r="V2274" i="2" s="1"/>
  <c r="W2274" i="2" s="1"/>
  <c r="R2278" i="2"/>
  <c r="V2278" i="2" s="1"/>
  <c r="W2278" i="2" s="1"/>
  <c r="R2281" i="2"/>
  <c r="V2281" i="2" s="1"/>
  <c r="W2281" i="2" s="1"/>
  <c r="R2285" i="2"/>
  <c r="V2285" i="2" s="1"/>
  <c r="W2285" i="2" s="1"/>
  <c r="R2289" i="2"/>
  <c r="V2289" i="2" s="1"/>
  <c r="W2289" i="2" s="1"/>
  <c r="R2293" i="2"/>
  <c r="V2293" i="2" s="1"/>
  <c r="W2293" i="2" s="1"/>
  <c r="R2556" i="2"/>
  <c r="V2556" i="2" s="1"/>
  <c r="W2556" i="2" s="1"/>
  <c r="R2560" i="2"/>
  <c r="V2560" i="2" s="1"/>
  <c r="W2560" i="2" s="1"/>
  <c r="R2564" i="2"/>
  <c r="V2564" i="2" s="1"/>
  <c r="W2564" i="2" s="1"/>
  <c r="R2568" i="2"/>
  <c r="V2568" i="2" s="1"/>
  <c r="W2568" i="2" s="1"/>
  <c r="R2760" i="2"/>
  <c r="V2760" i="2" s="1"/>
  <c r="W2760" i="2" s="1"/>
  <c r="R2764" i="2"/>
  <c r="V2764" i="2" s="1"/>
  <c r="W2764" i="2" s="1"/>
  <c r="R2768" i="2"/>
  <c r="V2768" i="2" s="1"/>
  <c r="W2768" i="2" s="1"/>
  <c r="R2772" i="2"/>
  <c r="V2772" i="2" s="1"/>
  <c r="W2772" i="2" s="1"/>
  <c r="R2776" i="2"/>
  <c r="V2776" i="2" s="1"/>
  <c r="W2776" i="2" s="1"/>
  <c r="R2854" i="2"/>
  <c r="V2854" i="2" s="1"/>
  <c r="W2854" i="2" s="1"/>
  <c r="R2861" i="2"/>
  <c r="V2861" i="2" s="1"/>
  <c r="W2861" i="2" s="1"/>
  <c r="R2865" i="2"/>
  <c r="V2865" i="2" s="1"/>
  <c r="W2865" i="2" s="1"/>
  <c r="R2999" i="2"/>
  <c r="V2999" i="2" s="1"/>
  <c r="W2999" i="2" s="1"/>
  <c r="R2892" i="2"/>
  <c r="V2892" i="2" s="1"/>
  <c r="W2892" i="2" s="1"/>
  <c r="R2896" i="2"/>
  <c r="V2896" i="2" s="1"/>
  <c r="W2896" i="2" s="1"/>
  <c r="R2900" i="2"/>
  <c r="V2900" i="2" s="1"/>
  <c r="W2900" i="2" s="1"/>
  <c r="R2904" i="2"/>
  <c r="V2904" i="2" s="1"/>
  <c r="W2904" i="2" s="1"/>
  <c r="R2908" i="2"/>
  <c r="V2908" i="2" s="1"/>
  <c r="W2908" i="2" s="1"/>
  <c r="R2915" i="2"/>
  <c r="V2915" i="2" s="1"/>
  <c r="W2915" i="2" s="1"/>
  <c r="R2919" i="2"/>
  <c r="V2919" i="2" s="1"/>
  <c r="W2919" i="2" s="1"/>
  <c r="R3024" i="2"/>
  <c r="V3024" i="2" s="1"/>
  <c r="W3024" i="2" s="1"/>
  <c r="R3028" i="2"/>
  <c r="V3028" i="2" s="1"/>
  <c r="W3028" i="2" s="1"/>
  <c r="R3032" i="2"/>
  <c r="V3032" i="2" s="1"/>
  <c r="W3032" i="2" s="1"/>
  <c r="R3036" i="2"/>
  <c r="V3036" i="2" s="1"/>
  <c r="W3036" i="2" s="1"/>
  <c r="R3043" i="2"/>
  <c r="V3043" i="2" s="1"/>
  <c r="W3043" i="2" s="1"/>
  <c r="R3047" i="2"/>
  <c r="V3047" i="2" s="1"/>
  <c r="W3047" i="2" s="1"/>
  <c r="R3051" i="2"/>
  <c r="V3051" i="2" s="1"/>
  <c r="W3051" i="2" s="1"/>
  <c r="R3055" i="2"/>
  <c r="V3055" i="2" s="1"/>
  <c r="W3055" i="2" s="1"/>
  <c r="R3123" i="2"/>
  <c r="V3123" i="2" s="1"/>
  <c r="W3123" i="2" s="1"/>
  <c r="R3127" i="2"/>
  <c r="V3127" i="2" s="1"/>
  <c r="W3127" i="2" s="1"/>
  <c r="R3131" i="2"/>
  <c r="V3131" i="2" s="1"/>
  <c r="W3131" i="2" s="1"/>
  <c r="R3135" i="2"/>
  <c r="V3135" i="2" s="1"/>
  <c r="W3135" i="2" s="1"/>
  <c r="R3139" i="2"/>
  <c r="V3139" i="2" s="1"/>
  <c r="W3139" i="2" s="1"/>
  <c r="R3142" i="2"/>
  <c r="V3142" i="2" s="1"/>
  <c r="W3142" i="2" s="1"/>
  <c r="R3146" i="2"/>
  <c r="V3146" i="2" s="1"/>
  <c r="W3146" i="2" s="1"/>
  <c r="R3187" i="2"/>
  <c r="V3187" i="2" s="1"/>
  <c r="W3187" i="2" s="1"/>
  <c r="R3191" i="2"/>
  <c r="V3191" i="2" s="1"/>
  <c r="W3191" i="2" s="1"/>
  <c r="R3563" i="2"/>
  <c r="V3563" i="2" s="1"/>
  <c r="W3563" i="2" s="1"/>
  <c r="R3567" i="2"/>
  <c r="V3567" i="2" s="1"/>
  <c r="W3567" i="2" s="1"/>
  <c r="R3571" i="2"/>
  <c r="V3571" i="2" s="1"/>
  <c r="W3571" i="2" s="1"/>
  <c r="R3575" i="2"/>
  <c r="V3575" i="2" s="1"/>
  <c r="W3575" i="2" s="1"/>
  <c r="R3579" i="2"/>
  <c r="V3579" i="2" s="1"/>
  <c r="W3579" i="2" s="1"/>
  <c r="R3583" i="2"/>
  <c r="V3583" i="2" s="1"/>
  <c r="W3583" i="2" s="1"/>
  <c r="R3590" i="2"/>
  <c r="V3590" i="2" s="1"/>
  <c r="W3590" i="2" s="1"/>
  <c r="R3594" i="2"/>
  <c r="V3594" i="2" s="1"/>
  <c r="W3594" i="2" s="1"/>
  <c r="R3598" i="2"/>
  <c r="V3598" i="2" s="1"/>
  <c r="W3598" i="2" s="1"/>
  <c r="R3602" i="2"/>
  <c r="V3602" i="2" s="1"/>
  <c r="W3602" i="2" s="1"/>
  <c r="R3606" i="2"/>
  <c r="V3606" i="2" s="1"/>
  <c r="W3606" i="2" s="1"/>
  <c r="R3550" i="2"/>
  <c r="V3550" i="2" s="1"/>
  <c r="W3550" i="2" s="1"/>
  <c r="R3554" i="2"/>
  <c r="V3554" i="2" s="1"/>
  <c r="W3554" i="2" s="1"/>
  <c r="R3632" i="2"/>
  <c r="V3632" i="2" s="1"/>
  <c r="W3632" i="2" s="1"/>
  <c r="R3636" i="2"/>
  <c r="V3636" i="2" s="1"/>
  <c r="W3636" i="2" s="1"/>
  <c r="R3640" i="2"/>
  <c r="V3640" i="2" s="1"/>
  <c r="W3640" i="2" s="1"/>
  <c r="R3647" i="2"/>
  <c r="V3647" i="2" s="1"/>
  <c r="W3647" i="2" s="1"/>
  <c r="R3651" i="2"/>
  <c r="V3651" i="2" s="1"/>
  <c r="W3651" i="2" s="1"/>
  <c r="R3655" i="2"/>
  <c r="V3655" i="2" s="1"/>
  <c r="W3655" i="2" s="1"/>
  <c r="R3659" i="2"/>
  <c r="V3659" i="2" s="1"/>
  <c r="W3659" i="2" s="1"/>
  <c r="R3663" i="2"/>
  <c r="V3663" i="2" s="1"/>
  <c r="W3663" i="2" s="1"/>
  <c r="R3667" i="2"/>
  <c r="V3667" i="2" s="1"/>
  <c r="W3667" i="2" s="1"/>
  <c r="R4314" i="2"/>
  <c r="V4314" i="2" s="1"/>
  <c r="W4314" i="2" s="1"/>
  <c r="R4318" i="2"/>
  <c r="V4318" i="2" s="1"/>
  <c r="W4318" i="2" s="1"/>
  <c r="R4322" i="2"/>
  <c r="V4322" i="2" s="1"/>
  <c r="W4322" i="2" s="1"/>
  <c r="R4326" i="2"/>
  <c r="V4326" i="2" s="1"/>
  <c r="W4326" i="2" s="1"/>
  <c r="R4330" i="2"/>
  <c r="V4330" i="2" s="1"/>
  <c r="W4330" i="2" s="1"/>
  <c r="R4189" i="2"/>
  <c r="V4189" i="2" s="1"/>
  <c r="W4189" i="2" s="1"/>
  <c r="R4193" i="2"/>
  <c r="V4193" i="2" s="1"/>
  <c r="W4193" i="2" s="1"/>
  <c r="R4197" i="2"/>
  <c r="V4197" i="2" s="1"/>
  <c r="W4197" i="2" s="1"/>
  <c r="R4201" i="2"/>
  <c r="V4201" i="2" s="1"/>
  <c r="W4201" i="2" s="1"/>
  <c r="R4205" i="2"/>
  <c r="V4205" i="2" s="1"/>
  <c r="W4205" i="2" s="1"/>
  <c r="R1370" i="2"/>
  <c r="V1370" i="2" s="1"/>
  <c r="W1370" i="2" s="1"/>
  <c r="R1374" i="2"/>
  <c r="V1374" i="2" s="1"/>
  <c r="W1374" i="2" s="1"/>
  <c r="R1378" i="2"/>
  <c r="V1378" i="2" s="1"/>
  <c r="W1378" i="2" s="1"/>
  <c r="R1682" i="2"/>
  <c r="V1682" i="2" s="1"/>
  <c r="W1682" i="2" s="1"/>
  <c r="R1686" i="2"/>
  <c r="V1686" i="2" s="1"/>
  <c r="W1686" i="2" s="1"/>
  <c r="R1690" i="2"/>
  <c r="V1690" i="2" s="1"/>
  <c r="W1690" i="2" s="1"/>
  <c r="R1694" i="2"/>
  <c r="V1694" i="2" s="1"/>
  <c r="W1694" i="2" s="1"/>
  <c r="R1701" i="2"/>
  <c r="V1701" i="2" s="1"/>
  <c r="W1701" i="2" s="1"/>
  <c r="R2334" i="2"/>
  <c r="V2334" i="2" s="1"/>
  <c r="W2334" i="2" s="1"/>
  <c r="R2338" i="2"/>
  <c r="V2338" i="2" s="1"/>
  <c r="W2338" i="2" s="1"/>
  <c r="R2342" i="2"/>
  <c r="V2342" i="2" s="1"/>
  <c r="W2342" i="2" s="1"/>
  <c r="R2346" i="2"/>
  <c r="V2346" i="2" s="1"/>
  <c r="W2346" i="2" s="1"/>
  <c r="R2350" i="2"/>
  <c r="V2350" i="2" s="1"/>
  <c r="W2350" i="2" s="1"/>
  <c r="R2354" i="2"/>
  <c r="V2354" i="2" s="1"/>
  <c r="W2354" i="2" s="1"/>
  <c r="R2358" i="2"/>
  <c r="V2358" i="2" s="1"/>
  <c r="W2358" i="2" s="1"/>
  <c r="R2362" i="2"/>
  <c r="V2362" i="2" s="1"/>
  <c r="W2362" i="2" s="1"/>
  <c r="R2366" i="2"/>
  <c r="V2366" i="2" s="1"/>
  <c r="W2366" i="2" s="1"/>
  <c r="R2370" i="2"/>
  <c r="V2370" i="2" s="1"/>
  <c r="W2370" i="2" s="1"/>
  <c r="R1745" i="2"/>
  <c r="V1745" i="2" s="1"/>
  <c r="W1745" i="2" s="1"/>
  <c r="R1749" i="2"/>
  <c r="V1749" i="2" s="1"/>
  <c r="W1749" i="2" s="1"/>
  <c r="R1753" i="2"/>
  <c r="V1753" i="2" s="1"/>
  <c r="W1753" i="2" s="1"/>
  <c r="R1757" i="2"/>
  <c r="V1757" i="2" s="1"/>
  <c r="W1757" i="2" s="1"/>
  <c r="R2089" i="2"/>
  <c r="V2089" i="2" s="1"/>
  <c r="W2089" i="2" s="1"/>
  <c r="R2093" i="2"/>
  <c r="V2093" i="2" s="1"/>
  <c r="W2093" i="2" s="1"/>
  <c r="R2097" i="2"/>
  <c r="V2097" i="2" s="1"/>
  <c r="W2097" i="2" s="1"/>
  <c r="R2101" i="2"/>
  <c r="V2101" i="2" s="1"/>
  <c r="W2101" i="2" s="1"/>
  <c r="R2108" i="2"/>
  <c r="V2108" i="2" s="1"/>
  <c r="W2108" i="2" s="1"/>
  <c r="R2149" i="2"/>
  <c r="V2149" i="2" s="1"/>
  <c r="W2149" i="2" s="1"/>
  <c r="R2153" i="2"/>
  <c r="V2153" i="2" s="1"/>
  <c r="W2153" i="2" s="1"/>
  <c r="R2157" i="2"/>
  <c r="V2157" i="2" s="1"/>
  <c r="W2157" i="2" s="1"/>
  <c r="R2161" i="2"/>
  <c r="V2161" i="2" s="1"/>
  <c r="W2161" i="2" s="1"/>
  <c r="R2165" i="2"/>
  <c r="V2165" i="2" s="1"/>
  <c r="W2165" i="2" s="1"/>
  <c r="R2169" i="2"/>
  <c r="V2169" i="2" s="1"/>
  <c r="W2169" i="2" s="1"/>
  <c r="R2173" i="2"/>
  <c r="V2173" i="2" s="1"/>
  <c r="W2173" i="2" s="1"/>
  <c r="R2177" i="2"/>
  <c r="V2177" i="2" s="1"/>
  <c r="W2177" i="2" s="1"/>
  <c r="R2181" i="2"/>
  <c r="V2181" i="2" s="1"/>
  <c r="W2181" i="2" s="1"/>
  <c r="R2185" i="2"/>
  <c r="V2185" i="2" s="1"/>
  <c r="W2185" i="2" s="1"/>
  <c r="R2115" i="2"/>
  <c r="V2115" i="2" s="1"/>
  <c r="W2115" i="2" s="1"/>
  <c r="R2119" i="2"/>
  <c r="V2119" i="2" s="1"/>
  <c r="W2119" i="2" s="1"/>
  <c r="R6728" i="2"/>
  <c r="V6728" i="2" s="1"/>
  <c r="W6728" i="2" s="1"/>
  <c r="R6732" i="2"/>
  <c r="V6732" i="2" s="1"/>
  <c r="W6732" i="2" s="1"/>
  <c r="R6736" i="2"/>
  <c r="V6736" i="2" s="1"/>
  <c r="W6736" i="2" s="1"/>
  <c r="R2300" i="2"/>
  <c r="V2300" i="2" s="1"/>
  <c r="W2300" i="2" s="1"/>
  <c r="R2303" i="2"/>
  <c r="V2303" i="2" s="1"/>
  <c r="W2303" i="2" s="1"/>
  <c r="R2307" i="2"/>
  <c r="V2307" i="2" s="1"/>
  <c r="W2307" i="2" s="1"/>
  <c r="R2311" i="2"/>
  <c r="V2311" i="2" s="1"/>
  <c r="W2311" i="2" s="1"/>
  <c r="R2315" i="2"/>
  <c r="V2315" i="2" s="1"/>
  <c r="W2315" i="2" s="1"/>
  <c r="R2695" i="2"/>
  <c r="V2695" i="2" s="1"/>
  <c r="W2695" i="2" s="1"/>
  <c r="R2699" i="2"/>
  <c r="V2699" i="2" s="1"/>
  <c r="W2699" i="2" s="1"/>
  <c r="R2703" i="2"/>
  <c r="V2703" i="2" s="1"/>
  <c r="W2703" i="2" s="1"/>
  <c r="R1560" i="2"/>
  <c r="V1560" i="2" s="1"/>
  <c r="W1560" i="2" s="1"/>
  <c r="R1564" i="2"/>
  <c r="V1564" i="2" s="1"/>
  <c r="W1564" i="2" s="1"/>
  <c r="R1568" i="2"/>
  <c r="V1568" i="2" s="1"/>
  <c r="W1568" i="2" s="1"/>
  <c r="R1572" i="2"/>
  <c r="V1572" i="2" s="1"/>
  <c r="W1572" i="2" s="1"/>
  <c r="R1576" i="2"/>
  <c r="V1576" i="2" s="1"/>
  <c r="W1576" i="2" s="1"/>
  <c r="R1580" i="2"/>
  <c r="V1580" i="2" s="1"/>
  <c r="W1580" i="2" s="1"/>
  <c r="R1584" i="2"/>
  <c r="V1584" i="2" s="1"/>
  <c r="W1584" i="2" s="1"/>
  <c r="R1588" i="2"/>
  <c r="V1588" i="2" s="1"/>
  <c r="W1588" i="2" s="1"/>
  <c r="R1592" i="2"/>
  <c r="V1592" i="2" s="1"/>
  <c r="W1592" i="2" s="1"/>
  <c r="R2632" i="2"/>
  <c r="V2632" i="2" s="1"/>
  <c r="W2632" i="2" s="1"/>
  <c r="R2636" i="2"/>
  <c r="V2636" i="2" s="1"/>
  <c r="W2636" i="2" s="1"/>
  <c r="R2640" i="2"/>
  <c r="V2640" i="2" s="1"/>
  <c r="W2640" i="2" s="1"/>
  <c r="R2644" i="2"/>
  <c r="V2644" i="2" s="1"/>
  <c r="W2644" i="2" s="1"/>
  <c r="R2648" i="2"/>
  <c r="V2648" i="2" s="1"/>
  <c r="W2648" i="2" s="1"/>
  <c r="R2652" i="2"/>
  <c r="V2652" i="2" s="1"/>
  <c r="W2652" i="2" s="1"/>
  <c r="R2656" i="2"/>
  <c r="V2656" i="2" s="1"/>
  <c r="W2656" i="2" s="1"/>
  <c r="R2660" i="2"/>
  <c r="V2660" i="2" s="1"/>
  <c r="W2660" i="2" s="1"/>
  <c r="R2664" i="2"/>
  <c r="V2664" i="2" s="1"/>
  <c r="W2664" i="2" s="1"/>
  <c r="R2742" i="2"/>
  <c r="V2742" i="2" s="1"/>
  <c r="W2742" i="2" s="1"/>
  <c r="R2746" i="2"/>
  <c r="V2746" i="2" s="1"/>
  <c r="W2746" i="2" s="1"/>
  <c r="R2750" i="2"/>
  <c r="V2750" i="2" s="1"/>
  <c r="W2750" i="2" s="1"/>
  <c r="R2753" i="2"/>
  <c r="V2753" i="2" s="1"/>
  <c r="W2753" i="2" s="1"/>
  <c r="R2757" i="2"/>
  <c r="V2757" i="2" s="1"/>
  <c r="W2757" i="2" s="1"/>
  <c r="R2969" i="2"/>
  <c r="V2969" i="2" s="1"/>
  <c r="W2969" i="2" s="1"/>
  <c r="R2973" i="2"/>
  <c r="V2973" i="2" s="1"/>
  <c r="W2973" i="2" s="1"/>
  <c r="R2977" i="2"/>
  <c r="V2977" i="2" s="1"/>
  <c r="W2977" i="2" s="1"/>
  <c r="R2981" i="2"/>
  <c r="V2981" i="2" s="1"/>
  <c r="W2981" i="2" s="1"/>
  <c r="R2985" i="2"/>
  <c r="V2985" i="2" s="1"/>
  <c r="W2985" i="2" s="1"/>
  <c r="R2989" i="2"/>
  <c r="V2989" i="2" s="1"/>
  <c r="W2989" i="2" s="1"/>
  <c r="R2992" i="2"/>
  <c r="V2992" i="2" s="1"/>
  <c r="W2992" i="2" s="1"/>
  <c r="R2996" i="2"/>
  <c r="V2996" i="2" s="1"/>
  <c r="W2996" i="2" s="1"/>
  <c r="R2809" i="2"/>
  <c r="V2809" i="2" s="1"/>
  <c r="W2809" i="2" s="1"/>
  <c r="R2813" i="2"/>
  <c r="V2813" i="2" s="1"/>
  <c r="W2813" i="2" s="1"/>
  <c r="R3002" i="2"/>
  <c r="V3002" i="2" s="1"/>
  <c r="W3002" i="2" s="1"/>
  <c r="R3006" i="2"/>
  <c r="V3006" i="2" s="1"/>
  <c r="W3006" i="2" s="1"/>
  <c r="R3009" i="2"/>
  <c r="V3009" i="2" s="1"/>
  <c r="W3009" i="2" s="1"/>
  <c r="R3013" i="2"/>
  <c r="V3013" i="2" s="1"/>
  <c r="W3013" i="2" s="1"/>
  <c r="R3017" i="2"/>
  <c r="V3017" i="2" s="1"/>
  <c r="W3017" i="2" s="1"/>
  <c r="R3021" i="2"/>
  <c r="V3021" i="2" s="1"/>
  <c r="W3021" i="2" s="1"/>
  <c r="R3167" i="2"/>
  <c r="V3167" i="2" s="1"/>
  <c r="W3167" i="2" s="1"/>
  <c r="R3171" i="2"/>
  <c r="V3171" i="2" s="1"/>
  <c r="W3171" i="2" s="1"/>
  <c r="R3175" i="2"/>
  <c r="V3175" i="2" s="1"/>
  <c r="W3175" i="2" s="1"/>
  <c r="R3179" i="2"/>
  <c r="V3179" i="2" s="1"/>
  <c r="W3179" i="2" s="1"/>
  <c r="R3112" i="2"/>
  <c r="V3112" i="2" s="1"/>
  <c r="W3112" i="2" s="1"/>
  <c r="R3116" i="2"/>
  <c r="V3116" i="2" s="1"/>
  <c r="W3116" i="2" s="1"/>
  <c r="R3120" i="2"/>
  <c r="V3120" i="2" s="1"/>
  <c r="W3120" i="2" s="1"/>
  <c r="R3435" i="2"/>
  <c r="V3435" i="2" s="1"/>
  <c r="W3435" i="2" s="1"/>
  <c r="R3439" i="2"/>
  <c r="V3439" i="2" s="1"/>
  <c r="W3439" i="2" s="1"/>
  <c r="R3443" i="2"/>
  <c r="V3443" i="2" s="1"/>
  <c r="W3443" i="2" s="1"/>
  <c r="R3484" i="2"/>
  <c r="V3484" i="2" s="1"/>
  <c r="W3484" i="2" s="1"/>
  <c r="R3488" i="2"/>
  <c r="V3488" i="2" s="1"/>
  <c r="W3488" i="2" s="1"/>
  <c r="R3492" i="2"/>
  <c r="V3492" i="2" s="1"/>
  <c r="W3492" i="2" s="1"/>
  <c r="R3496" i="2"/>
  <c r="V3496" i="2" s="1"/>
  <c r="W3496" i="2" s="1"/>
  <c r="R3500" i="2"/>
  <c r="V3500" i="2" s="1"/>
  <c r="W3500" i="2" s="1"/>
  <c r="R3504" i="2"/>
  <c r="V3504" i="2" s="1"/>
  <c r="W3504" i="2" s="1"/>
  <c r="R3507" i="2"/>
  <c r="V3507" i="2" s="1"/>
  <c r="W3507" i="2" s="1"/>
  <c r="R3511" i="2"/>
  <c r="V3511" i="2" s="1"/>
  <c r="W3511" i="2" s="1"/>
  <c r="R3515" i="2"/>
  <c r="V3515" i="2" s="1"/>
  <c r="W3515" i="2" s="1"/>
  <c r="R3556" i="2"/>
  <c r="V3556" i="2" s="1"/>
  <c r="W3556" i="2" s="1"/>
  <c r="R3560" i="2"/>
  <c r="V3560" i="2" s="1"/>
  <c r="W3560" i="2" s="1"/>
  <c r="R5876" i="2"/>
  <c r="V5876" i="2" s="1"/>
  <c r="W5876" i="2" s="1"/>
  <c r="R5880" i="2"/>
  <c r="V5880" i="2" s="1"/>
  <c r="W5880" i="2" s="1"/>
  <c r="R5884" i="2"/>
  <c r="V5884" i="2" s="1"/>
  <c r="W5884" i="2" s="1"/>
  <c r="R3520" i="2"/>
  <c r="V3520" i="2" s="1"/>
  <c r="W3520" i="2" s="1"/>
  <c r="R3524" i="2"/>
  <c r="V3524" i="2" s="1"/>
  <c r="W3524" i="2" s="1"/>
  <c r="R3528" i="2"/>
  <c r="V3528" i="2" s="1"/>
  <c r="W3528" i="2" s="1"/>
  <c r="R3531" i="2"/>
  <c r="V3531" i="2" s="1"/>
  <c r="W3531" i="2" s="1"/>
  <c r="R3535" i="2"/>
  <c r="V3535" i="2" s="1"/>
  <c r="W3535" i="2" s="1"/>
  <c r="R3539" i="2"/>
  <c r="V3539" i="2" s="1"/>
  <c r="W3539" i="2" s="1"/>
  <c r="R3543" i="2"/>
  <c r="V3543" i="2" s="1"/>
  <c r="W3543" i="2" s="1"/>
  <c r="R3547" i="2"/>
  <c r="V3547" i="2" s="1"/>
  <c r="W3547" i="2" s="1"/>
  <c r="R3717" i="2"/>
  <c r="V3717" i="2" s="1"/>
  <c r="W3717" i="2" s="1"/>
  <c r="R3721" i="2"/>
  <c r="V3721" i="2" s="1"/>
  <c r="W3721" i="2" s="1"/>
  <c r="R3725" i="2"/>
  <c r="V3725" i="2" s="1"/>
  <c r="W3725" i="2" s="1"/>
  <c r="R3729" i="2"/>
  <c r="V3729" i="2" s="1"/>
  <c r="W3729" i="2" s="1"/>
  <c r="R3733" i="2"/>
  <c r="V3733" i="2" s="1"/>
  <c r="W3733" i="2" s="1"/>
  <c r="R3736" i="2"/>
  <c r="V3736" i="2" s="1"/>
  <c r="W3736" i="2" s="1"/>
  <c r="R4295" i="2"/>
  <c r="V4295" i="2" s="1"/>
  <c r="W4295" i="2" s="1"/>
  <c r="R4299" i="2"/>
  <c r="V4299" i="2" s="1"/>
  <c r="W4299" i="2" s="1"/>
  <c r="R4303" i="2"/>
  <c r="V4303" i="2" s="1"/>
  <c r="W4303" i="2" s="1"/>
  <c r="R4307" i="2"/>
  <c r="V4307" i="2" s="1"/>
  <c r="W4307" i="2" s="1"/>
  <c r="R4311" i="2"/>
  <c r="V4311" i="2" s="1"/>
  <c r="W4311" i="2" s="1"/>
  <c r="R4127" i="2"/>
  <c r="V4127" i="2" s="1"/>
  <c r="W4127" i="2" s="1"/>
  <c r="R4131" i="2"/>
  <c r="V4131" i="2" s="1"/>
  <c r="W4131" i="2" s="1"/>
  <c r="R4135" i="2"/>
  <c r="V4135" i="2" s="1"/>
  <c r="W4135" i="2" s="1"/>
  <c r="R4139" i="2"/>
  <c r="V4139" i="2" s="1"/>
  <c r="W4139" i="2" s="1"/>
  <c r="R4002" i="2"/>
  <c r="V4002" i="2" s="1"/>
  <c r="W4002" i="2" s="1"/>
  <c r="R4033" i="2"/>
  <c r="V4033" i="2" s="1"/>
  <c r="W4033" i="2" s="1"/>
  <c r="R3745" i="2"/>
  <c r="V3745" i="2" s="1"/>
  <c r="W3745" i="2" s="1"/>
  <c r="R3756" i="2"/>
  <c r="V3756" i="2" s="1"/>
  <c r="W3756" i="2" s="1"/>
  <c r="R3764" i="2"/>
  <c r="V3764" i="2" s="1"/>
  <c r="W3764" i="2" s="1"/>
  <c r="R3767" i="2"/>
  <c r="V3767" i="2" s="1"/>
  <c r="W3767" i="2" s="1"/>
  <c r="R3775" i="2"/>
  <c r="V3775" i="2" s="1"/>
  <c r="W3775" i="2" s="1"/>
  <c r="R3935" i="2"/>
  <c r="V3935" i="2" s="1"/>
  <c r="W3935" i="2" s="1"/>
  <c r="R3942" i="2"/>
  <c r="V3942" i="2" s="1"/>
  <c r="W3942" i="2" s="1"/>
  <c r="R3950" i="2"/>
  <c r="V3950" i="2" s="1"/>
  <c r="W3950" i="2" s="1"/>
  <c r="R3954" i="2"/>
  <c r="V3954" i="2" s="1"/>
  <c r="W3954" i="2" s="1"/>
  <c r="R3961" i="2"/>
  <c r="V3961" i="2" s="1"/>
  <c r="W3961" i="2" s="1"/>
  <c r="R3969" i="2"/>
  <c r="V3969" i="2" s="1"/>
  <c r="W3969" i="2" s="1"/>
  <c r="R3980" i="2"/>
  <c r="V3980" i="2" s="1"/>
  <c r="W3980" i="2" s="1"/>
  <c r="R3988" i="2"/>
  <c r="V3988" i="2" s="1"/>
  <c r="W3988" i="2" s="1"/>
  <c r="R3996" i="2"/>
  <c r="V3996" i="2" s="1"/>
  <c r="W3996" i="2" s="1"/>
  <c r="R4370" i="2"/>
  <c r="V4370" i="2" s="1"/>
  <c r="W4370" i="2" s="1"/>
  <c r="R4377" i="2"/>
  <c r="V4377" i="2" s="1"/>
  <c r="W4377" i="2" s="1"/>
  <c r="R4381" i="2"/>
  <c r="V4381" i="2" s="1"/>
  <c r="W4381" i="2" s="1"/>
  <c r="R4385" i="2"/>
  <c r="V4385" i="2" s="1"/>
  <c r="W4385" i="2" s="1"/>
  <c r="R4389" i="2"/>
  <c r="V4389" i="2" s="1"/>
  <c r="W4389" i="2" s="1"/>
  <c r="R4396" i="2"/>
  <c r="V4396" i="2" s="1"/>
  <c r="W4396" i="2" s="1"/>
  <c r="R4400" i="2"/>
  <c r="V4400" i="2" s="1"/>
  <c r="W4400" i="2" s="1"/>
  <c r="R4404" i="2"/>
  <c r="V4404" i="2" s="1"/>
  <c r="W4404" i="2" s="1"/>
  <c r="R4267" i="2"/>
  <c r="V4267" i="2" s="1"/>
  <c r="W4267" i="2" s="1"/>
  <c r="R4271" i="2"/>
  <c r="V4271" i="2" s="1"/>
  <c r="W4271" i="2" s="1"/>
  <c r="R4275" i="2"/>
  <c r="V4275" i="2" s="1"/>
  <c r="W4275" i="2" s="1"/>
  <c r="R4279" i="2"/>
  <c r="V4279" i="2" s="1"/>
  <c r="W4279" i="2" s="1"/>
  <c r="R4283" i="2"/>
  <c r="V4283" i="2" s="1"/>
  <c r="W4283" i="2" s="1"/>
  <c r="R4287" i="2"/>
  <c r="V4287" i="2" s="1"/>
  <c r="W4287" i="2" s="1"/>
  <c r="R4290" i="2"/>
  <c r="V4290" i="2" s="1"/>
  <c r="W4290" i="2" s="1"/>
  <c r="R4294" i="2"/>
  <c r="V4294" i="2" s="1"/>
  <c r="W4294" i="2" s="1"/>
  <c r="R4224" i="2"/>
  <c r="V4224" i="2" s="1"/>
  <c r="W4224" i="2" s="1"/>
  <c r="R4228" i="2"/>
  <c r="V4228" i="2" s="1"/>
  <c r="W4228" i="2" s="1"/>
  <c r="R4232" i="2"/>
  <c r="V4232" i="2" s="1"/>
  <c r="W4232" i="2" s="1"/>
  <c r="R4235" i="2"/>
  <c r="V4235" i="2" s="1"/>
  <c r="W4235" i="2" s="1"/>
  <c r="R4239" i="2"/>
  <c r="V4239" i="2" s="1"/>
  <c r="W4239" i="2" s="1"/>
  <c r="R4243" i="2"/>
  <c r="V4243" i="2" s="1"/>
  <c r="W4243" i="2" s="1"/>
  <c r="R4247" i="2"/>
  <c r="V4247" i="2" s="1"/>
  <c r="W4247" i="2" s="1"/>
  <c r="R4251" i="2"/>
  <c r="V4251" i="2" s="1"/>
  <c r="W4251" i="2" s="1"/>
  <c r="R4332" i="2"/>
  <c r="V4332" i="2" s="1"/>
  <c r="W4332" i="2" s="1"/>
  <c r="R4336" i="2"/>
  <c r="V4336" i="2" s="1"/>
  <c r="W4336" i="2" s="1"/>
  <c r="R4340" i="2"/>
  <c r="V4340" i="2" s="1"/>
  <c r="W4340" i="2" s="1"/>
  <c r="R4344" i="2"/>
  <c r="V4344" i="2" s="1"/>
  <c r="W4344" i="2" s="1"/>
  <c r="R4348" i="2"/>
  <c r="V4348" i="2" s="1"/>
  <c r="W4348" i="2" s="1"/>
  <c r="R4355" i="2"/>
  <c r="V4355" i="2" s="1"/>
  <c r="W4355" i="2" s="1"/>
  <c r="R4359" i="2"/>
  <c r="V4359" i="2" s="1"/>
  <c r="W4359" i="2" s="1"/>
  <c r="R4363" i="2"/>
  <c r="V4363" i="2" s="1"/>
  <c r="W4363" i="2" s="1"/>
  <c r="R4367" i="2"/>
  <c r="V4367" i="2" s="1"/>
  <c r="W4367" i="2" s="1"/>
  <c r="R4038" i="2"/>
  <c r="V4038" i="2" s="1"/>
  <c r="W4038" i="2" s="1"/>
  <c r="R4041" i="2"/>
  <c r="V4041" i="2" s="1"/>
  <c r="W4041" i="2" s="1"/>
  <c r="R4045" i="2"/>
  <c r="V4045" i="2" s="1"/>
  <c r="W4045" i="2" s="1"/>
  <c r="R4049" i="2"/>
  <c r="V4049" i="2" s="1"/>
  <c r="W4049" i="2" s="1"/>
  <c r="R4053" i="2"/>
  <c r="V4053" i="2" s="1"/>
  <c r="W4053" i="2" s="1"/>
  <c r="R4057" i="2"/>
  <c r="V4057" i="2" s="1"/>
  <c r="W4057" i="2" s="1"/>
  <c r="R4060" i="2"/>
  <c r="V4060" i="2" s="1"/>
  <c r="W4060" i="2" s="1"/>
  <c r="R4064" i="2"/>
  <c r="V4064" i="2" s="1"/>
  <c r="W4064" i="2" s="1"/>
  <c r="R4068" i="2"/>
  <c r="V4068" i="2" s="1"/>
  <c r="W4068" i="2" s="1"/>
  <c r="R4072" i="2"/>
  <c r="V4072" i="2" s="1"/>
  <c r="W4072" i="2" s="1"/>
  <c r="R4076" i="2"/>
  <c r="V4076" i="2" s="1"/>
  <c r="W4076" i="2" s="1"/>
  <c r="R4080" i="2"/>
  <c r="V4080" i="2" s="1"/>
  <c r="W4080" i="2" s="1"/>
  <c r="R4087" i="2"/>
  <c r="V4087" i="2" s="1"/>
  <c r="W4087" i="2" s="1"/>
  <c r="R4091" i="2"/>
  <c r="V4091" i="2" s="1"/>
  <c r="W4091" i="2" s="1"/>
  <c r="R4095" i="2"/>
  <c r="V4095" i="2" s="1"/>
  <c r="W4095" i="2" s="1"/>
  <c r="R4099" i="2"/>
  <c r="V4099" i="2" s="1"/>
  <c r="W4099" i="2" s="1"/>
  <c r="R4106" i="2"/>
  <c r="V4106" i="2" s="1"/>
  <c r="W4106" i="2" s="1"/>
  <c r="R3814" i="2"/>
  <c r="V3814" i="2" s="1"/>
  <c r="W3814" i="2" s="1"/>
  <c r="R3818" i="2"/>
  <c r="V3818" i="2" s="1"/>
  <c r="W3818" i="2" s="1"/>
  <c r="R3822" i="2"/>
  <c r="V3822" i="2" s="1"/>
  <c r="W3822" i="2" s="1"/>
  <c r="R3826" i="2"/>
  <c r="V3826" i="2" s="1"/>
  <c r="W3826" i="2" s="1"/>
  <c r="R3829" i="2"/>
  <c r="V3829" i="2" s="1"/>
  <c r="W3829" i="2" s="1"/>
  <c r="R3833" i="2"/>
  <c r="V3833" i="2" s="1"/>
  <c r="W3833" i="2" s="1"/>
  <c r="R3837" i="2"/>
  <c r="V3837" i="2" s="1"/>
  <c r="W3837" i="2" s="1"/>
  <c r="R3841" i="2"/>
  <c r="V3841" i="2" s="1"/>
  <c r="W3841" i="2" s="1"/>
  <c r="R3845" i="2"/>
  <c r="V3845" i="2" s="1"/>
  <c r="W3845" i="2" s="1"/>
  <c r="R3849" i="2"/>
  <c r="V3849" i="2" s="1"/>
  <c r="W3849" i="2" s="1"/>
  <c r="R3852" i="2"/>
  <c r="V3852" i="2" s="1"/>
  <c r="W3852" i="2" s="1"/>
  <c r="R3856" i="2"/>
  <c r="V3856" i="2" s="1"/>
  <c r="W3856" i="2" s="1"/>
  <c r="R3860" i="2"/>
  <c r="V3860" i="2" s="1"/>
  <c r="W3860" i="2" s="1"/>
  <c r="R3864" i="2"/>
  <c r="V3864" i="2" s="1"/>
  <c r="W3864" i="2" s="1"/>
  <c r="R3868" i="2"/>
  <c r="V3868" i="2" s="1"/>
  <c r="W3868" i="2" s="1"/>
  <c r="R3875" i="2"/>
  <c r="V3875" i="2" s="1"/>
  <c r="W3875" i="2" s="1"/>
  <c r="R3879" i="2"/>
  <c r="V3879" i="2" s="1"/>
  <c r="W3879" i="2" s="1"/>
  <c r="R3883" i="2"/>
  <c r="V3883" i="2" s="1"/>
  <c r="W3883" i="2" s="1"/>
  <c r="R3887" i="2"/>
  <c r="V3887" i="2" s="1"/>
  <c r="W3887" i="2" s="1"/>
  <c r="R4412" i="2"/>
  <c r="V4412" i="2" s="1"/>
  <c r="W4412" i="2" s="1"/>
  <c r="R4416" i="2"/>
  <c r="V4416" i="2" s="1"/>
  <c r="W4416" i="2" s="1"/>
  <c r="R4420" i="2"/>
  <c r="V4420" i="2" s="1"/>
  <c r="W4420" i="2" s="1"/>
  <c r="R4424" i="2"/>
  <c r="V4424" i="2" s="1"/>
  <c r="W4424" i="2" s="1"/>
  <c r="R4428" i="2"/>
  <c r="V4428" i="2" s="1"/>
  <c r="W4428" i="2" s="1"/>
  <c r="R4432" i="2"/>
  <c r="V4432" i="2" s="1"/>
  <c r="W4432" i="2" s="1"/>
  <c r="R4439" i="2"/>
  <c r="V4439" i="2" s="1"/>
  <c r="W4439" i="2" s="1"/>
  <c r="R4643" i="2"/>
  <c r="V4643" i="2" s="1"/>
  <c r="W4643" i="2" s="1"/>
  <c r="R4662" i="2"/>
  <c r="V4662" i="2" s="1"/>
  <c r="W4662" i="2" s="1"/>
  <c r="R4678" i="2"/>
  <c r="V4678" i="2" s="1"/>
  <c r="W4678" i="2" s="1"/>
  <c r="R4693" i="2"/>
  <c r="V4693" i="2" s="1"/>
  <c r="W4693" i="2" s="1"/>
  <c r="R4597" i="2"/>
  <c r="V4597" i="2" s="1"/>
  <c r="W4597" i="2" s="1"/>
  <c r="R4616" i="2"/>
  <c r="V4616" i="2" s="1"/>
  <c r="W4616" i="2" s="1"/>
  <c r="R4531" i="2"/>
  <c r="V4531" i="2" s="1"/>
  <c r="W4531" i="2" s="1"/>
  <c r="R4546" i="2"/>
  <c r="V4546" i="2" s="1"/>
  <c r="W4546" i="2" s="1"/>
  <c r="R4709" i="2"/>
  <c r="V4709" i="2" s="1"/>
  <c r="W4709" i="2" s="1"/>
  <c r="R4720" i="2"/>
  <c r="V4720" i="2" s="1"/>
  <c r="W4720" i="2" s="1"/>
  <c r="R4738" i="2"/>
  <c r="V4738" i="2" s="1"/>
  <c r="W4738" i="2" s="1"/>
  <c r="R4497" i="2"/>
  <c r="V4497" i="2" s="1"/>
  <c r="W4497" i="2" s="1"/>
  <c r="R4512" i="2"/>
  <c r="V4512" i="2" s="1"/>
  <c r="W4512" i="2" s="1"/>
  <c r="R4453" i="2"/>
  <c r="V4453" i="2" s="1"/>
  <c r="W4453" i="2" s="1"/>
  <c r="R4570" i="2"/>
  <c r="V4570" i="2" s="1"/>
  <c r="W4570" i="2" s="1"/>
  <c r="R4588" i="2"/>
  <c r="V4588" i="2" s="1"/>
  <c r="W4588" i="2" s="1"/>
  <c r="R4750" i="2"/>
  <c r="V4750" i="2" s="1"/>
  <c r="W4750" i="2" s="1"/>
  <c r="R4764" i="2"/>
  <c r="V4764" i="2" s="1"/>
  <c r="W4764" i="2" s="1"/>
  <c r="R4782" i="2"/>
  <c r="V4782" i="2" s="1"/>
  <c r="W4782" i="2" s="1"/>
  <c r="R4796" i="2"/>
  <c r="V4796" i="2" s="1"/>
  <c r="W4796" i="2" s="1"/>
  <c r="R4851" i="2"/>
  <c r="V4851" i="2" s="1"/>
  <c r="W4851" i="2" s="1"/>
  <c r="R4871" i="2"/>
  <c r="V4871" i="2" s="1"/>
  <c r="W4871" i="2" s="1"/>
  <c r="R4882" i="2"/>
  <c r="V4882" i="2" s="1"/>
  <c r="W4882" i="2" s="1"/>
  <c r="R4976" i="2"/>
  <c r="V4976" i="2" s="1"/>
  <c r="W4976" i="2" s="1"/>
  <c r="R4999" i="2"/>
  <c r="V4999" i="2" s="1"/>
  <c r="W4999" i="2" s="1"/>
  <c r="R5014" i="2"/>
  <c r="V5014" i="2" s="1"/>
  <c r="W5014" i="2" s="1"/>
  <c r="R4815" i="2"/>
  <c r="V4815" i="2" s="1"/>
  <c r="W4815" i="2" s="1"/>
  <c r="R4831" i="2"/>
  <c r="V4831" i="2" s="1"/>
  <c r="W4831" i="2" s="1"/>
  <c r="R4843" i="2"/>
  <c r="V4843" i="2" s="1"/>
  <c r="W4843" i="2" s="1"/>
  <c r="R4896" i="2"/>
  <c r="V4896" i="2" s="1"/>
  <c r="W4896" i="2" s="1"/>
  <c r="R4912" i="2"/>
  <c r="V4912" i="2" s="1"/>
  <c r="W4912" i="2" s="1"/>
  <c r="R5039" i="2"/>
  <c r="V5039" i="2" s="1"/>
  <c r="W5039" i="2" s="1"/>
  <c r="R5050" i="2"/>
  <c r="V5050" i="2" s="1"/>
  <c r="W5050" i="2" s="1"/>
  <c r="R5066" i="2"/>
  <c r="V5066" i="2" s="1"/>
  <c r="W5066" i="2" s="1"/>
  <c r="R5085" i="2"/>
  <c r="V5085" i="2" s="1"/>
  <c r="W5085" i="2" s="1"/>
  <c r="R5104" i="2"/>
  <c r="V5104" i="2" s="1"/>
  <c r="W5104" i="2" s="1"/>
  <c r="R4935" i="2"/>
  <c r="V4935" i="2" s="1"/>
  <c r="W4935" i="2" s="1"/>
  <c r="R4951" i="2"/>
  <c r="V4951" i="2" s="1"/>
  <c r="W4951" i="2" s="1"/>
  <c r="R5115" i="2"/>
  <c r="V5115" i="2" s="1"/>
  <c r="W5115" i="2" s="1"/>
  <c r="R5131" i="2"/>
  <c r="V5131" i="2" s="1"/>
  <c r="W5131" i="2" s="1"/>
  <c r="R5146" i="2"/>
  <c r="V5146" i="2" s="1"/>
  <c r="W5146" i="2" s="1"/>
  <c r="R5165" i="2"/>
  <c r="V5165" i="2" s="1"/>
  <c r="W5165" i="2" s="1"/>
  <c r="R5188" i="2"/>
  <c r="V5188" i="2" s="1"/>
  <c r="W5188" i="2" s="1"/>
  <c r="R5215" i="2"/>
  <c r="V5215" i="2" s="1"/>
  <c r="W5215" i="2" s="1"/>
  <c r="R5235" i="2"/>
  <c r="V5235" i="2" s="1"/>
  <c r="W5235" i="2" s="1"/>
  <c r="R5254" i="2"/>
  <c r="V5254" i="2" s="1"/>
  <c r="W5254" i="2" s="1"/>
  <c r="R5381" i="2"/>
  <c r="V5381" i="2" s="1"/>
  <c r="W5381" i="2" s="1"/>
  <c r="R5396" i="2"/>
  <c r="V5396" i="2" s="1"/>
  <c r="W5396" i="2" s="1"/>
  <c r="R6000" i="2"/>
  <c r="V6000" i="2" s="1"/>
  <c r="W6000" i="2" s="1"/>
  <c r="R6027" i="2"/>
  <c r="V6027" i="2" s="1"/>
  <c r="W6027" i="2" s="1"/>
  <c r="R5417" i="2"/>
  <c r="V5417" i="2" s="1"/>
  <c r="W5417" i="2" s="1"/>
  <c r="R5433" i="2"/>
  <c r="V5433" i="2" s="1"/>
  <c r="W5433" i="2" s="1"/>
  <c r="R5559" i="2"/>
  <c r="V5559" i="2" s="1"/>
  <c r="W5559" i="2" s="1"/>
  <c r="R5586" i="2"/>
  <c r="V5586" i="2" s="1"/>
  <c r="W5586" i="2" s="1"/>
  <c r="R5680" i="2"/>
  <c r="V5680" i="2" s="1"/>
  <c r="W5680" i="2" s="1"/>
  <c r="R5700" i="2"/>
  <c r="V5700" i="2" s="1"/>
  <c r="W5700" i="2" s="1"/>
  <c r="R5531" i="2"/>
  <c r="V5531" i="2" s="1"/>
  <c r="W5531" i="2" s="1"/>
  <c r="R5547" i="2"/>
  <c r="V5547" i="2" s="1"/>
  <c r="W5547" i="2" s="1"/>
  <c r="R1937" i="2"/>
  <c r="V1937" i="2" s="1"/>
  <c r="W1937" i="2" s="1"/>
  <c r="R1957" i="2"/>
  <c r="V1957" i="2" s="1"/>
  <c r="W1957" i="2" s="1"/>
  <c r="R5298" i="2"/>
  <c r="V5298" i="2" s="1"/>
  <c r="W5298" i="2" s="1"/>
  <c r="R5318" i="2"/>
  <c r="V5318" i="2" s="1"/>
  <c r="W5318" i="2" s="1"/>
  <c r="R5704" i="2"/>
  <c r="V5704" i="2" s="1"/>
  <c r="W5704" i="2" s="1"/>
  <c r="R5720" i="2"/>
  <c r="V5720" i="2" s="1"/>
  <c r="W5720" i="2" s="1"/>
  <c r="R5736" i="2"/>
  <c r="V5736" i="2" s="1"/>
  <c r="W5736" i="2" s="1"/>
  <c r="R5456" i="2"/>
  <c r="V5456" i="2" s="1"/>
  <c r="W5456" i="2" s="1"/>
  <c r="R5472" i="2"/>
  <c r="V5472" i="2" s="1"/>
  <c r="W5472" i="2" s="1"/>
  <c r="R5780" i="2"/>
  <c r="V5780" i="2" s="1"/>
  <c r="W5780" i="2" s="1"/>
  <c r="R5795" i="2"/>
  <c r="V5795" i="2" s="1"/>
  <c r="W5795" i="2" s="1"/>
  <c r="R5811" i="2"/>
  <c r="V5811" i="2" s="1"/>
  <c r="W5811" i="2" s="1"/>
  <c r="R5346" i="2"/>
  <c r="V5346" i="2" s="1"/>
  <c r="W5346" i="2" s="1"/>
  <c r="R5366" i="2"/>
  <c r="V5366" i="2" s="1"/>
  <c r="W5366" i="2" s="1"/>
  <c r="R6056" i="2"/>
  <c r="V6056" i="2" s="1"/>
  <c r="W6056" i="2" s="1"/>
  <c r="R5591" i="2"/>
  <c r="V5591" i="2" s="1"/>
  <c r="W5591" i="2" s="1"/>
  <c r="R5611" i="2"/>
  <c r="V5611" i="2" s="1"/>
  <c r="W5611" i="2" s="1"/>
  <c r="R5630" i="2"/>
  <c r="V5630" i="2" s="1"/>
  <c r="W5630" i="2" s="1"/>
  <c r="R5646" i="2"/>
  <c r="V5646" i="2" s="1"/>
  <c r="W5646" i="2" s="1"/>
  <c r="R6110" i="2"/>
  <c r="V6110" i="2" s="1"/>
  <c r="W6110" i="2" s="1"/>
  <c r="R6126" i="2"/>
  <c r="V6126" i="2" s="1"/>
  <c r="W6126" i="2" s="1"/>
  <c r="R6072" i="2"/>
  <c r="V6072" i="2" s="1"/>
  <c r="W6072" i="2" s="1"/>
  <c r="R6096" i="2"/>
  <c r="V6096" i="2" s="1"/>
  <c r="W6096" i="2" s="1"/>
  <c r="R5482" i="2"/>
  <c r="V5482" i="2" s="1"/>
  <c r="W5482" i="2" s="1"/>
  <c r="R5498" i="2"/>
  <c r="V5498" i="2" s="1"/>
  <c r="W5498" i="2" s="1"/>
  <c r="R6183" i="2"/>
  <c r="V6183" i="2" s="1"/>
  <c r="W6183" i="2" s="1"/>
  <c r="R6199" i="2"/>
  <c r="V6199" i="2" s="1"/>
  <c r="W6199" i="2" s="1"/>
  <c r="R6218" i="2"/>
  <c r="V6218" i="2" s="1"/>
  <c r="W6218" i="2" s="1"/>
  <c r="R6331" i="2"/>
  <c r="V6331" i="2" s="1"/>
  <c r="W6331" i="2" s="1"/>
  <c r="R6347" i="2"/>
  <c r="V6347" i="2" s="1"/>
  <c r="W6347" i="2" s="1"/>
  <c r="R6296" i="2"/>
  <c r="V6296" i="2" s="1"/>
  <c r="W6296" i="2" s="1"/>
  <c r="R6315" i="2"/>
  <c r="V6315" i="2" s="1"/>
  <c r="W6315" i="2" s="1"/>
  <c r="R6327" i="2"/>
  <c r="V6327" i="2" s="1"/>
  <c r="W6327" i="2" s="1"/>
  <c r="R6231" i="2"/>
  <c r="V6231" i="2" s="1"/>
  <c r="W6231" i="2" s="1"/>
  <c r="R6247" i="2"/>
  <c r="V6247" i="2" s="1"/>
  <c r="W6247" i="2" s="1"/>
  <c r="R6525" i="2"/>
  <c r="V6525" i="2" s="1"/>
  <c r="W6525" i="2" s="1"/>
  <c r="R6541" i="2"/>
  <c r="V6541" i="2" s="1"/>
  <c r="W6541" i="2" s="1"/>
  <c r="R6375" i="2"/>
  <c r="V6375" i="2" s="1"/>
  <c r="W6375" i="2" s="1"/>
  <c r="R6394" i="2"/>
  <c r="V6394" i="2" s="1"/>
  <c r="W6394" i="2" s="1"/>
  <c r="R6427" i="2"/>
  <c r="V6427" i="2" s="1"/>
  <c r="W6427" i="2" s="1"/>
  <c r="R6442" i="2"/>
  <c r="V6442" i="2" s="1"/>
  <c r="W6442" i="2" s="1"/>
  <c r="R6456" i="2"/>
  <c r="V6456" i="2" s="1"/>
  <c r="W6456" i="2" s="1"/>
  <c r="R6471" i="2"/>
  <c r="V6471" i="2" s="1"/>
  <c r="W6471" i="2" s="1"/>
  <c r="R6504" i="2"/>
  <c r="V6504" i="2" s="1"/>
  <c r="W6504" i="2" s="1"/>
  <c r="R6556" i="2"/>
  <c r="V6556" i="2" s="1"/>
  <c r="W6556" i="2" s="1"/>
  <c r="R6572" i="2"/>
  <c r="V6572" i="2" s="1"/>
  <c r="W6572" i="2" s="1"/>
  <c r="R6259" i="2"/>
  <c r="V6259" i="2" s="1"/>
  <c r="W6259" i="2" s="1"/>
  <c r="R6282" i="2"/>
  <c r="V6282" i="2" s="1"/>
  <c r="W6282" i="2" s="1"/>
  <c r="R6594" i="2"/>
  <c r="V6594" i="2" s="1"/>
  <c r="W6594" i="2" s="1"/>
  <c r="R6614" i="2"/>
  <c r="V6614" i="2" s="1"/>
  <c r="W6614" i="2" s="1"/>
  <c r="R6629" i="2"/>
  <c r="V6629" i="2" s="1"/>
  <c r="W6629" i="2" s="1"/>
  <c r="R6645" i="2"/>
  <c r="V6645" i="2" s="1"/>
  <c r="W6645" i="2" s="1"/>
  <c r="R6661" i="2"/>
  <c r="V6661" i="2" s="1"/>
  <c r="W6661" i="2" s="1"/>
  <c r="R6791" i="2"/>
  <c r="V6791" i="2" s="1"/>
  <c r="W6791" i="2" s="1"/>
  <c r="R6737" i="2"/>
  <c r="V6737" i="2" s="1"/>
  <c r="W6737" i="2" s="1"/>
  <c r="R6752" i="2"/>
  <c r="V6752" i="2" s="1"/>
  <c r="W6752" i="2" s="1"/>
  <c r="R6768" i="2"/>
  <c r="V6768" i="2" s="1"/>
  <c r="W6768" i="2" s="1"/>
  <c r="R6820" i="2"/>
  <c r="V6820" i="2" s="1"/>
  <c r="W6820" i="2" s="1"/>
  <c r="R6844" i="2"/>
  <c r="V6844" i="2" s="1"/>
  <c r="W6844" i="2" s="1"/>
  <c r="R5972" i="2"/>
  <c r="V5972" i="2" s="1"/>
  <c r="W5972" i="2" s="1"/>
  <c r="R5987" i="2"/>
  <c r="V5987" i="2" s="1"/>
  <c r="W5987" i="2" s="1"/>
  <c r="R6891" i="2"/>
  <c r="V6891" i="2" s="1"/>
  <c r="W6891" i="2" s="1"/>
  <c r="R6907" i="2"/>
  <c r="V6907" i="2" s="1"/>
  <c r="W6907" i="2" s="1"/>
  <c r="R6926" i="2"/>
  <c r="V6926" i="2" s="1"/>
  <c r="W6926" i="2" s="1"/>
  <c r="R6938" i="2"/>
  <c r="V6938" i="2" s="1"/>
  <c r="W6938" i="2" s="1"/>
  <c r="R6953" i="2"/>
  <c r="V6953" i="2" s="1"/>
  <c r="W6953" i="2" s="1"/>
  <c r="R6858" i="2"/>
  <c r="V6858" i="2" s="1"/>
  <c r="W6858" i="2" s="1"/>
  <c r="R6874" i="2"/>
  <c r="V6874" i="2" s="1"/>
  <c r="W6874" i="2" s="1"/>
  <c r="R5262" i="2"/>
  <c r="V5262" i="2" s="1"/>
  <c r="W5262" i="2" s="1"/>
  <c r="R5281" i="2"/>
  <c r="V5281" i="2" s="1"/>
  <c r="W5281" i="2" s="1"/>
  <c r="R6962" i="2"/>
  <c r="V6962" i="2" s="1"/>
  <c r="W6962" i="2" s="1"/>
  <c r="R6982" i="2"/>
  <c r="V6982" i="2" s="1"/>
  <c r="W6982" i="2" s="1"/>
  <c r="R5740" i="2"/>
  <c r="V5740" i="2" s="1"/>
  <c r="W5740" i="2" s="1"/>
  <c r="R5755" i="2"/>
  <c r="V5755" i="2" s="1"/>
  <c r="W5755" i="2" s="1"/>
  <c r="R6999" i="2"/>
  <c r="V6999" i="2" s="1"/>
  <c r="W6999" i="2" s="1"/>
  <c r="R7037" i="2"/>
  <c r="V7037" i="2" s="1"/>
  <c r="W7037" i="2" s="1"/>
  <c r="R7052" i="2"/>
  <c r="V7052" i="2" s="1"/>
  <c r="W7052" i="2" s="1"/>
  <c r="R7056" i="2"/>
  <c r="V7056" i="2" s="1"/>
  <c r="W7056" i="2" s="1"/>
  <c r="R4010" i="2"/>
  <c r="V4010" i="2" s="1"/>
  <c r="W4010" i="2" s="1"/>
  <c r="R4018" i="2"/>
  <c r="V4018" i="2" s="1"/>
  <c r="W4018" i="2" s="1"/>
  <c r="R3752" i="2"/>
  <c r="V3752" i="2" s="1"/>
  <c r="W3752" i="2" s="1"/>
  <c r="R3977" i="2"/>
  <c r="V3977" i="2" s="1"/>
  <c r="W3977" i="2" s="1"/>
  <c r="R4636" i="2"/>
  <c r="V4636" i="2" s="1"/>
  <c r="W4636" i="2" s="1"/>
  <c r="R4651" i="2"/>
  <c r="V4651" i="2" s="1"/>
  <c r="W4651" i="2" s="1"/>
  <c r="R4670" i="2"/>
  <c r="V4670" i="2" s="1"/>
  <c r="W4670" i="2" s="1"/>
  <c r="R4685" i="2"/>
  <c r="V4685" i="2" s="1"/>
  <c r="W4685" i="2" s="1"/>
  <c r="R4701" i="2"/>
  <c r="V4701" i="2" s="1"/>
  <c r="W4701" i="2" s="1"/>
  <c r="R4605" i="2"/>
  <c r="V4605" i="2" s="1"/>
  <c r="W4605" i="2" s="1"/>
  <c r="R4620" i="2"/>
  <c r="V4620" i="2" s="1"/>
  <c r="W4620" i="2" s="1"/>
  <c r="R4550" i="2"/>
  <c r="V4550" i="2" s="1"/>
  <c r="W4550" i="2" s="1"/>
  <c r="R4727" i="2"/>
  <c r="V4727" i="2" s="1"/>
  <c r="W4727" i="2" s="1"/>
  <c r="R4735" i="2"/>
  <c r="V4735" i="2" s="1"/>
  <c r="W4735" i="2" s="1"/>
  <c r="R4490" i="2"/>
  <c r="V4490" i="2" s="1"/>
  <c r="W4490" i="2" s="1"/>
  <c r="R4501" i="2"/>
  <c r="V4501" i="2" s="1"/>
  <c r="W4501" i="2" s="1"/>
  <c r="R4516" i="2"/>
  <c r="V4516" i="2" s="1"/>
  <c r="W4516" i="2" s="1"/>
  <c r="R4460" i="2"/>
  <c r="V4460" i="2" s="1"/>
  <c r="W4460" i="2" s="1"/>
  <c r="R4559" i="2"/>
  <c r="V4559" i="2" s="1"/>
  <c r="W4559" i="2" s="1"/>
  <c r="R4584" i="2"/>
  <c r="V4584" i="2" s="1"/>
  <c r="W4584" i="2" s="1"/>
  <c r="R4761" i="2"/>
  <c r="V4761" i="2" s="1"/>
  <c r="W4761" i="2" s="1"/>
  <c r="R4771" i="2"/>
  <c r="V4771" i="2" s="1"/>
  <c r="W4771" i="2" s="1"/>
  <c r="R4793" i="2"/>
  <c r="V4793" i="2" s="1"/>
  <c r="W4793" i="2" s="1"/>
  <c r="R4800" i="2"/>
  <c r="V4800" i="2" s="1"/>
  <c r="W4800" i="2" s="1"/>
  <c r="R4863" i="2"/>
  <c r="V4863" i="2" s="1"/>
  <c r="W4863" i="2" s="1"/>
  <c r="R4878" i="2"/>
  <c r="V4878" i="2" s="1"/>
  <c r="W4878" i="2" s="1"/>
  <c r="R4968" i="2"/>
  <c r="V4968" i="2" s="1"/>
  <c r="W4968" i="2" s="1"/>
  <c r="R4984" i="2"/>
  <c r="V4984" i="2" s="1"/>
  <c r="W4984" i="2" s="1"/>
  <c r="R4995" i="2"/>
  <c r="V4995" i="2" s="1"/>
  <c r="W4995" i="2" s="1"/>
  <c r="R5011" i="2"/>
  <c r="V5011" i="2" s="1"/>
  <c r="W5011" i="2" s="1"/>
  <c r="R5026" i="2"/>
  <c r="V5026" i="2" s="1"/>
  <c r="W5026" i="2" s="1"/>
  <c r="R4819" i="2"/>
  <c r="V4819" i="2" s="1"/>
  <c r="W4819" i="2" s="1"/>
  <c r="R4835" i="2"/>
  <c r="V4835" i="2" s="1"/>
  <c r="W4835" i="2" s="1"/>
  <c r="R4847" i="2"/>
  <c r="V4847" i="2" s="1"/>
  <c r="W4847" i="2" s="1"/>
  <c r="R4900" i="2"/>
  <c r="V4900" i="2" s="1"/>
  <c r="W4900" i="2" s="1"/>
  <c r="R4916" i="2"/>
  <c r="V4916" i="2" s="1"/>
  <c r="W4916" i="2" s="1"/>
  <c r="R5043" i="2"/>
  <c r="V5043" i="2" s="1"/>
  <c r="W5043" i="2" s="1"/>
  <c r="R5058" i="2"/>
  <c r="V5058" i="2" s="1"/>
  <c r="W5058" i="2" s="1"/>
  <c r="R5073" i="2"/>
  <c r="V5073" i="2" s="1"/>
  <c r="W5073" i="2" s="1"/>
  <c r="R5100" i="2"/>
  <c r="V5100" i="2" s="1"/>
  <c r="W5100" i="2" s="1"/>
  <c r="R4931" i="2"/>
  <c r="V4931" i="2" s="1"/>
  <c r="W4931" i="2" s="1"/>
  <c r="R4947" i="2"/>
  <c r="V4947" i="2" s="1"/>
  <c r="W4947" i="2" s="1"/>
  <c r="R5111" i="2"/>
  <c r="V5111" i="2" s="1"/>
  <c r="W5111" i="2" s="1"/>
  <c r="R5127" i="2"/>
  <c r="V5127" i="2" s="1"/>
  <c r="W5127" i="2" s="1"/>
  <c r="R5142" i="2"/>
  <c r="V5142" i="2" s="1"/>
  <c r="W5142" i="2" s="1"/>
  <c r="R5154" i="2"/>
  <c r="V5154" i="2" s="1"/>
  <c r="W5154" i="2" s="1"/>
  <c r="R5169" i="2"/>
  <c r="V5169" i="2" s="1"/>
  <c r="W5169" i="2" s="1"/>
  <c r="R5184" i="2"/>
  <c r="V5184" i="2" s="1"/>
  <c r="W5184" i="2" s="1"/>
  <c r="R5200" i="2"/>
  <c r="V5200" i="2" s="1"/>
  <c r="W5200" i="2" s="1"/>
  <c r="R5223" i="2"/>
  <c r="V5223" i="2" s="1"/>
  <c r="W5223" i="2" s="1"/>
  <c r="R5239" i="2"/>
  <c r="V5239" i="2" s="1"/>
  <c r="W5239" i="2" s="1"/>
  <c r="R5250" i="2"/>
  <c r="V5250" i="2" s="1"/>
  <c r="W5250" i="2" s="1"/>
  <c r="R5377" i="2"/>
  <c r="V5377" i="2" s="1"/>
  <c r="W5377" i="2" s="1"/>
  <c r="R5392" i="2"/>
  <c r="V5392" i="2" s="1"/>
  <c r="W5392" i="2" s="1"/>
  <c r="R5404" i="2"/>
  <c r="V5404" i="2" s="1"/>
  <c r="W5404" i="2" s="1"/>
  <c r="R6011" i="2"/>
  <c r="V6011" i="2" s="1"/>
  <c r="W6011" i="2" s="1"/>
  <c r="R6023" i="2"/>
  <c r="V6023" i="2" s="1"/>
  <c r="W6023" i="2" s="1"/>
  <c r="R5406" i="2"/>
  <c r="V5406" i="2" s="1"/>
  <c r="W5406" i="2" s="1"/>
  <c r="R5421" i="2"/>
  <c r="V5421" i="2" s="1"/>
  <c r="W5421" i="2" s="1"/>
  <c r="R5437" i="2"/>
  <c r="V5437" i="2" s="1"/>
  <c r="W5437" i="2" s="1"/>
  <c r="R5563" i="2"/>
  <c r="V5563" i="2" s="1"/>
  <c r="W5563" i="2" s="1"/>
  <c r="R5578" i="2"/>
  <c r="V5578" i="2" s="1"/>
  <c r="W5578" i="2" s="1"/>
  <c r="R5668" i="2"/>
  <c r="V5668" i="2" s="1"/>
  <c r="W5668" i="2" s="1"/>
  <c r="R5684" i="2"/>
  <c r="V5684" i="2" s="1"/>
  <c r="W5684" i="2" s="1"/>
  <c r="R5696" i="2"/>
  <c r="V5696" i="2" s="1"/>
  <c r="W5696" i="2" s="1"/>
  <c r="R5527" i="2"/>
  <c r="V5527" i="2" s="1"/>
  <c r="W5527" i="2" s="1"/>
  <c r="R5543" i="2"/>
  <c r="V5543" i="2" s="1"/>
  <c r="W5543" i="2" s="1"/>
  <c r="R1933" i="2"/>
  <c r="V1933" i="2" s="1"/>
  <c r="W1933" i="2" s="1"/>
  <c r="R1945" i="2"/>
  <c r="V1945" i="2" s="1"/>
  <c r="W1945" i="2" s="1"/>
  <c r="R1953" i="2"/>
  <c r="V1953" i="2" s="1"/>
  <c r="W1953" i="2" s="1"/>
  <c r="R5302" i="2"/>
  <c r="V5302" i="2" s="1"/>
  <c r="W5302" i="2" s="1"/>
  <c r="R5314" i="2"/>
  <c r="V5314" i="2" s="1"/>
  <c r="W5314" i="2" s="1"/>
  <c r="R5330" i="2"/>
  <c r="V5330" i="2" s="1"/>
  <c r="W5330" i="2" s="1"/>
  <c r="R5716" i="2"/>
  <c r="V5716" i="2" s="1"/>
  <c r="W5716" i="2" s="1"/>
  <c r="R5732" i="2"/>
  <c r="V5732" i="2" s="1"/>
  <c r="W5732" i="2" s="1"/>
  <c r="R5452" i="2"/>
  <c r="V5452" i="2" s="1"/>
  <c r="W5452" i="2" s="1"/>
  <c r="R5468" i="2"/>
  <c r="V5468" i="2" s="1"/>
  <c r="W5468" i="2" s="1"/>
  <c r="R5784" i="2"/>
  <c r="V5784" i="2" s="1"/>
  <c r="W5784" i="2" s="1"/>
  <c r="R5799" i="2"/>
  <c r="V5799" i="2" s="1"/>
  <c r="W5799" i="2" s="1"/>
  <c r="R5334" i="2"/>
  <c r="V5334" i="2" s="1"/>
  <c r="W5334" i="2" s="1"/>
  <c r="R5350" i="2"/>
  <c r="V5350" i="2" s="1"/>
  <c r="W5350" i="2" s="1"/>
  <c r="R5362" i="2"/>
  <c r="V5362" i="2" s="1"/>
  <c r="W5362" i="2" s="1"/>
  <c r="R6044" i="2"/>
  <c r="V6044" i="2" s="1"/>
  <c r="W6044" i="2" s="1"/>
  <c r="R6060" i="2"/>
  <c r="V6060" i="2" s="1"/>
  <c r="W6060" i="2" s="1"/>
  <c r="R5595" i="2"/>
  <c r="V5595" i="2" s="1"/>
  <c r="W5595" i="2" s="1"/>
  <c r="R5607" i="2"/>
  <c r="V5607" i="2" s="1"/>
  <c r="W5607" i="2" s="1"/>
  <c r="R5619" i="2"/>
  <c r="V5619" i="2" s="1"/>
  <c r="W5619" i="2" s="1"/>
  <c r="R5634" i="2"/>
  <c r="V5634" i="2" s="1"/>
  <c r="W5634" i="2" s="1"/>
  <c r="R5654" i="2"/>
  <c r="V5654" i="2" s="1"/>
  <c r="W5654" i="2" s="1"/>
  <c r="R6114" i="2"/>
  <c r="V6114" i="2" s="1"/>
  <c r="W6114" i="2" s="1"/>
  <c r="R6130" i="2"/>
  <c r="V6130" i="2" s="1"/>
  <c r="W6130" i="2" s="1"/>
  <c r="R6138" i="2"/>
  <c r="V6138" i="2" s="1"/>
  <c r="W6138" i="2" s="1"/>
  <c r="R6080" i="2"/>
  <c r="V6080" i="2" s="1"/>
  <c r="W6080" i="2" s="1"/>
  <c r="R6088" i="2"/>
  <c r="V6088" i="2" s="1"/>
  <c r="W6088" i="2" s="1"/>
  <c r="R6104" i="2"/>
  <c r="V6104" i="2" s="1"/>
  <c r="W6104" i="2" s="1"/>
  <c r="R5490" i="2"/>
  <c r="V5490" i="2" s="1"/>
  <c r="W5490" i="2" s="1"/>
  <c r="R5506" i="2"/>
  <c r="V5506" i="2" s="1"/>
  <c r="W5506" i="2" s="1"/>
  <c r="R6187" i="2"/>
  <c r="V6187" i="2" s="1"/>
  <c r="W6187" i="2" s="1"/>
  <c r="R6203" i="2"/>
  <c r="V6203" i="2" s="1"/>
  <c r="W6203" i="2" s="1"/>
  <c r="R6214" i="2"/>
  <c r="V6214" i="2" s="1"/>
  <c r="W6214" i="2" s="1"/>
  <c r="R1235" i="2"/>
  <c r="V1235" i="2" s="1"/>
  <c r="W1235" i="2" s="1"/>
  <c r="R1250" i="2"/>
  <c r="V1250" i="2" s="1"/>
  <c r="W1250" i="2" s="1"/>
  <c r="R6335" i="2"/>
  <c r="V6335" i="2" s="1"/>
  <c r="W6335" i="2" s="1"/>
  <c r="R6350" i="2"/>
  <c r="V6350" i="2" s="1"/>
  <c r="W6350" i="2" s="1"/>
  <c r="R6362" i="2"/>
  <c r="V6362" i="2" s="1"/>
  <c r="W6362" i="2" s="1"/>
  <c r="R6304" i="2"/>
  <c r="V6304" i="2" s="1"/>
  <c r="W6304" i="2" s="1"/>
  <c r="R6319" i="2"/>
  <c r="V6319" i="2" s="1"/>
  <c r="W6319" i="2" s="1"/>
  <c r="R6224" i="2"/>
  <c r="V6224" i="2" s="1"/>
  <c r="W6224" i="2" s="1"/>
  <c r="R6239" i="2"/>
  <c r="V6239" i="2" s="1"/>
  <c r="W6239" i="2" s="1"/>
  <c r="R6251" i="2"/>
  <c r="V6251" i="2" s="1"/>
  <c r="W6251" i="2" s="1"/>
  <c r="R6521" i="2"/>
  <c r="V6521" i="2" s="1"/>
  <c r="W6521" i="2" s="1"/>
  <c r="R6537" i="2"/>
  <c r="V6537" i="2" s="1"/>
  <c r="W6537" i="2" s="1"/>
  <c r="R6367" i="2"/>
  <c r="V6367" i="2" s="1"/>
  <c r="W6367" i="2" s="1"/>
  <c r="R6382" i="2"/>
  <c r="V6382" i="2" s="1"/>
  <c r="W6382" i="2" s="1"/>
  <c r="R6409" i="2"/>
  <c r="V6409" i="2" s="1"/>
  <c r="W6409" i="2" s="1"/>
  <c r="R6423" i="2"/>
  <c r="V6423" i="2" s="1"/>
  <c r="W6423" i="2" s="1"/>
  <c r="R6438" i="2"/>
  <c r="V6438" i="2" s="1"/>
  <c r="W6438" i="2" s="1"/>
  <c r="R6467" i="2"/>
  <c r="V6467" i="2" s="1"/>
  <c r="W6467" i="2" s="1"/>
  <c r="R6482" i="2"/>
  <c r="V6482" i="2" s="1"/>
  <c r="W6482" i="2" s="1"/>
  <c r="R6496" i="2"/>
  <c r="V6496" i="2" s="1"/>
  <c r="W6496" i="2" s="1"/>
  <c r="R6552" i="2"/>
  <c r="V6552" i="2" s="1"/>
  <c r="W6552" i="2" s="1"/>
  <c r="R6568" i="2"/>
  <c r="V6568" i="2" s="1"/>
  <c r="W6568" i="2" s="1"/>
  <c r="R6584" i="2"/>
  <c r="V6584" i="2" s="1"/>
  <c r="W6584" i="2" s="1"/>
  <c r="R6267" i="2"/>
  <c r="V6267" i="2" s="1"/>
  <c r="W6267" i="2" s="1"/>
  <c r="R6278" i="2"/>
  <c r="V6278" i="2" s="1"/>
  <c r="W6278" i="2" s="1"/>
  <c r="R6290" i="2"/>
  <c r="V6290" i="2" s="1"/>
  <c r="W6290" i="2" s="1"/>
  <c r="R6602" i="2"/>
  <c r="V6602" i="2" s="1"/>
  <c r="W6602" i="2" s="1"/>
  <c r="R6618" i="2"/>
  <c r="V6618" i="2" s="1"/>
  <c r="W6618" i="2" s="1"/>
  <c r="R6625" i="2"/>
  <c r="V6625" i="2" s="1"/>
  <c r="W6625" i="2" s="1"/>
  <c r="R6641" i="2"/>
  <c r="V6641" i="2" s="1"/>
  <c r="W6641" i="2" s="1"/>
  <c r="R6657" i="2"/>
  <c r="V6657" i="2" s="1"/>
  <c r="W6657" i="2" s="1"/>
  <c r="R6803" i="2"/>
  <c r="V6803" i="2" s="1"/>
  <c r="W6803" i="2" s="1"/>
  <c r="R6760" i="2"/>
  <c r="V6760" i="2" s="1"/>
  <c r="W6760" i="2" s="1"/>
  <c r="R6771" i="2"/>
  <c r="V6771" i="2" s="1"/>
  <c r="W6771" i="2" s="1"/>
  <c r="R6828" i="2"/>
  <c r="V6828" i="2" s="1"/>
  <c r="W6828" i="2" s="1"/>
  <c r="R6840" i="2"/>
  <c r="V6840" i="2" s="1"/>
  <c r="W6840" i="2" s="1"/>
  <c r="R5964" i="2"/>
  <c r="V5964" i="2" s="1"/>
  <c r="W5964" i="2" s="1"/>
  <c r="R5979" i="2"/>
  <c r="V5979" i="2" s="1"/>
  <c r="W5979" i="2" s="1"/>
  <c r="R5995" i="2"/>
  <c r="V5995" i="2" s="1"/>
  <c r="W5995" i="2" s="1"/>
  <c r="R6903" i="2"/>
  <c r="V6903" i="2" s="1"/>
  <c r="W6903" i="2" s="1"/>
  <c r="R6918" i="2"/>
  <c r="V6918" i="2" s="1"/>
  <c r="W6918" i="2" s="1"/>
  <c r="R6934" i="2"/>
  <c r="V6934" i="2" s="1"/>
  <c r="W6934" i="2" s="1"/>
  <c r="R6854" i="2"/>
  <c r="V6854" i="2" s="1"/>
  <c r="W6854" i="2" s="1"/>
  <c r="R6870" i="2"/>
  <c r="V6870" i="2" s="1"/>
  <c r="W6870" i="2" s="1"/>
  <c r="R5258" i="2"/>
  <c r="V5258" i="2" s="1"/>
  <c r="W5258" i="2" s="1"/>
  <c r="R5273" i="2"/>
  <c r="V5273" i="2" s="1"/>
  <c r="W5273" i="2" s="1"/>
  <c r="R5289" i="2"/>
  <c r="V5289" i="2" s="1"/>
  <c r="W5289" i="2" s="1"/>
  <c r="R6974" i="2"/>
  <c r="V6974" i="2" s="1"/>
  <c r="W6974" i="2" s="1"/>
  <c r="R6990" i="2"/>
  <c r="V6990" i="2" s="1"/>
  <c r="W6990" i="2" s="1"/>
  <c r="R5763" i="2"/>
  <c r="V5763" i="2" s="1"/>
  <c r="W5763" i="2" s="1"/>
  <c r="R5774" i="2"/>
  <c r="V5774" i="2" s="1"/>
  <c r="W5774" i="2" s="1"/>
  <c r="R7007" i="2"/>
  <c r="V7007" i="2" s="1"/>
  <c r="W7007" i="2" s="1"/>
  <c r="R7018" i="2"/>
  <c r="V7018" i="2" s="1"/>
  <c r="W7018" i="2" s="1"/>
  <c r="R7029" i="2"/>
  <c r="V7029" i="2" s="1"/>
  <c r="W7029" i="2" s="1"/>
  <c r="R7044" i="2"/>
  <c r="V7044" i="2" s="1"/>
  <c r="W7044" i="2" s="1"/>
  <c r="R7068" i="2"/>
  <c r="V7068" i="2" s="1"/>
  <c r="W7068" i="2" s="1"/>
  <c r="R263" i="2"/>
  <c r="V263" i="2" s="1"/>
  <c r="W263" i="2" s="1"/>
  <c r="R267" i="2"/>
  <c r="V267" i="2" s="1"/>
  <c r="W267" i="2" s="1"/>
  <c r="R271" i="2"/>
  <c r="V271" i="2" s="1"/>
  <c r="W271" i="2" s="1"/>
  <c r="R275" i="2"/>
  <c r="V275" i="2" s="1"/>
  <c r="W275" i="2" s="1"/>
  <c r="R279" i="2"/>
  <c r="V279" i="2" s="1"/>
  <c r="W279" i="2" s="1"/>
  <c r="R283" i="2"/>
  <c r="V283" i="2" s="1"/>
  <c r="W283" i="2" s="1"/>
  <c r="R287" i="2"/>
  <c r="V287" i="2" s="1"/>
  <c r="W287" i="2" s="1"/>
  <c r="R291" i="2"/>
  <c r="V291" i="2" s="1"/>
  <c r="W291" i="2" s="1"/>
  <c r="R295" i="2"/>
  <c r="V295" i="2" s="1"/>
  <c r="W295" i="2" s="1"/>
  <c r="R3" i="2"/>
  <c r="V3" i="2" s="1"/>
  <c r="W3" i="2" s="1"/>
  <c r="R7" i="2"/>
  <c r="V7" i="2" s="1"/>
  <c r="W7" i="2" s="1"/>
  <c r="R11" i="2"/>
  <c r="V11" i="2" s="1"/>
  <c r="W11" i="2" s="1"/>
  <c r="R18" i="2"/>
  <c r="V18" i="2" s="1"/>
  <c r="W18" i="2" s="1"/>
  <c r="R22" i="2"/>
  <c r="V22" i="2" s="1"/>
  <c r="W22" i="2" s="1"/>
  <c r="R27" i="2"/>
  <c r="V27" i="2" s="1"/>
  <c r="W27" i="2" s="1"/>
  <c r="R31" i="2"/>
  <c r="V31" i="2" s="1"/>
  <c r="W31" i="2" s="1"/>
  <c r="R35" i="2"/>
  <c r="V35" i="2" s="1"/>
  <c r="W35" i="2" s="1"/>
  <c r="R39" i="2"/>
  <c r="V39" i="2" s="1"/>
  <c r="W39" i="2" s="1"/>
  <c r="R117" i="2"/>
  <c r="V117" i="2" s="1"/>
  <c r="W117" i="2" s="1"/>
  <c r="R121" i="2"/>
  <c r="V121" i="2" s="1"/>
  <c r="W121" i="2" s="1"/>
  <c r="R125" i="2"/>
  <c r="V125" i="2" s="1"/>
  <c r="W125" i="2" s="1"/>
  <c r="R129" i="2"/>
  <c r="V129" i="2" s="1"/>
  <c r="W129" i="2" s="1"/>
  <c r="R133" i="2"/>
  <c r="V133" i="2" s="1"/>
  <c r="W133" i="2" s="1"/>
  <c r="R140" i="2"/>
  <c r="V140" i="2" s="1"/>
  <c r="W140" i="2" s="1"/>
  <c r="R144" i="2"/>
  <c r="V144" i="2" s="1"/>
  <c r="W144" i="2" s="1"/>
  <c r="R148" i="2"/>
  <c r="V148" i="2" s="1"/>
  <c r="W148" i="2" s="1"/>
  <c r="R41" i="2"/>
  <c r="V41" i="2" s="1"/>
  <c r="W41" i="2" s="1"/>
  <c r="R45" i="2"/>
  <c r="V45" i="2" s="1"/>
  <c r="W45" i="2" s="1"/>
  <c r="R49" i="2"/>
  <c r="V49" i="2" s="1"/>
  <c r="W49" i="2" s="1"/>
  <c r="R53" i="2"/>
  <c r="V53" i="2" s="1"/>
  <c r="W53" i="2" s="1"/>
  <c r="R57" i="2"/>
  <c r="V57" i="2" s="1"/>
  <c r="W57" i="2" s="1"/>
  <c r="R61" i="2"/>
  <c r="V61" i="2" s="1"/>
  <c r="W61" i="2" s="1"/>
  <c r="R65" i="2"/>
  <c r="V65" i="2" s="1"/>
  <c r="W65" i="2" s="1"/>
  <c r="R68" i="2"/>
  <c r="V68" i="2" s="1"/>
  <c r="W68" i="2" s="1"/>
  <c r="R72" i="2"/>
  <c r="V72" i="2" s="1"/>
  <c r="W72" i="2" s="1"/>
  <c r="R76" i="2"/>
  <c r="V76" i="2" s="1"/>
  <c r="W76" i="2" s="1"/>
  <c r="R6666" i="2"/>
  <c r="V6666" i="2" s="1"/>
  <c r="W6666" i="2" s="1"/>
  <c r="R6670" i="2"/>
  <c r="V6670" i="2" s="1"/>
  <c r="W6670" i="2" s="1"/>
  <c r="R6674" i="2"/>
  <c r="V6674" i="2" s="1"/>
  <c r="W6674" i="2" s="1"/>
  <c r="R6678" i="2"/>
  <c r="V6678" i="2" s="1"/>
  <c r="W6678" i="2" s="1"/>
  <c r="R6682" i="2"/>
  <c r="V6682" i="2" s="1"/>
  <c r="W6682" i="2" s="1"/>
  <c r="R6686" i="2"/>
  <c r="V6686" i="2" s="1"/>
  <c r="W6686" i="2" s="1"/>
  <c r="R6690" i="2"/>
  <c r="V6690" i="2" s="1"/>
  <c r="W6690" i="2" s="1"/>
  <c r="R6694" i="2"/>
  <c r="V6694" i="2" s="1"/>
  <c r="W6694" i="2" s="1"/>
  <c r="R6698" i="2"/>
  <c r="V6698" i="2" s="1"/>
  <c r="W6698" i="2" s="1"/>
  <c r="R190" i="2"/>
  <c r="V190" i="2" s="1"/>
  <c r="W190" i="2" s="1"/>
  <c r="R194" i="2"/>
  <c r="V194" i="2" s="1"/>
  <c r="W194" i="2" s="1"/>
  <c r="R198" i="2"/>
  <c r="V198" i="2" s="1"/>
  <c r="W198" i="2" s="1"/>
  <c r="R202" i="2"/>
  <c r="V202" i="2" s="1"/>
  <c r="W202" i="2" s="1"/>
  <c r="R206" i="2"/>
  <c r="V206" i="2" s="1"/>
  <c r="W206" i="2" s="1"/>
  <c r="R210" i="2"/>
  <c r="V210" i="2" s="1"/>
  <c r="W210" i="2" s="1"/>
  <c r="R214" i="2"/>
  <c r="V214" i="2" s="1"/>
  <c r="W214" i="2" s="1"/>
  <c r="R218" i="2"/>
  <c r="V218" i="2" s="1"/>
  <c r="W218" i="2" s="1"/>
  <c r="R222" i="2"/>
  <c r="V222" i="2" s="1"/>
  <c r="W222" i="2" s="1"/>
  <c r="R226" i="2"/>
  <c r="V226" i="2" s="1"/>
  <c r="W226" i="2" s="1"/>
  <c r="R230" i="2"/>
  <c r="V230" i="2" s="1"/>
  <c r="W230" i="2" s="1"/>
  <c r="R234" i="2"/>
  <c r="V234" i="2" s="1"/>
  <c r="W234" i="2" s="1"/>
  <c r="R238" i="2"/>
  <c r="V238" i="2" s="1"/>
  <c r="W238" i="2" s="1"/>
  <c r="R242" i="2"/>
  <c r="V242" i="2" s="1"/>
  <c r="W242" i="2" s="1"/>
  <c r="R246" i="2"/>
  <c r="V246" i="2" s="1"/>
  <c r="W246" i="2" s="1"/>
  <c r="R250" i="2"/>
  <c r="V250" i="2" s="1"/>
  <c r="W250" i="2" s="1"/>
  <c r="R254" i="2"/>
  <c r="V254" i="2" s="1"/>
  <c r="W254" i="2" s="1"/>
  <c r="R261" i="2"/>
  <c r="V261" i="2" s="1"/>
  <c r="W261" i="2" s="1"/>
  <c r="R154" i="2"/>
  <c r="V154" i="2" s="1"/>
  <c r="W154" i="2" s="1"/>
  <c r="R158" i="2"/>
  <c r="V158" i="2" s="1"/>
  <c r="W158" i="2" s="1"/>
  <c r="R162" i="2"/>
  <c r="V162" i="2" s="1"/>
  <c r="W162" i="2" s="1"/>
  <c r="R166" i="2"/>
  <c r="V166" i="2" s="1"/>
  <c r="W166" i="2" s="1"/>
  <c r="R170" i="2"/>
  <c r="V170" i="2" s="1"/>
  <c r="W170" i="2" s="1"/>
  <c r="R174" i="2"/>
  <c r="V174" i="2" s="1"/>
  <c r="W174" i="2" s="1"/>
  <c r="R178" i="2"/>
  <c r="V178" i="2" s="1"/>
  <c r="W178" i="2" s="1"/>
  <c r="R181" i="2"/>
  <c r="V181" i="2" s="1"/>
  <c r="W181" i="2" s="1"/>
  <c r="R185" i="2"/>
  <c r="V185" i="2" s="1"/>
  <c r="W185" i="2" s="1"/>
  <c r="R300" i="2"/>
  <c r="V300" i="2" s="1"/>
  <c r="W300" i="2" s="1"/>
  <c r="R304" i="2"/>
  <c r="V304" i="2" s="1"/>
  <c r="W304" i="2" s="1"/>
  <c r="R308" i="2"/>
  <c r="V308" i="2" s="1"/>
  <c r="W308" i="2" s="1"/>
  <c r="R312" i="2"/>
  <c r="V312" i="2" s="1"/>
  <c r="W312" i="2" s="1"/>
  <c r="R316" i="2"/>
  <c r="V316" i="2" s="1"/>
  <c r="W316" i="2" s="1"/>
  <c r="R320" i="2"/>
  <c r="V320" i="2" s="1"/>
  <c r="W320" i="2" s="1"/>
  <c r="R324" i="2"/>
  <c r="V324" i="2" s="1"/>
  <c r="W324" i="2" s="1"/>
  <c r="R328" i="2"/>
  <c r="V328" i="2" s="1"/>
  <c r="W328" i="2" s="1"/>
  <c r="R332" i="2"/>
  <c r="V332" i="2" s="1"/>
  <c r="W332" i="2" s="1"/>
  <c r="R336" i="2"/>
  <c r="V336" i="2" s="1"/>
  <c r="W336" i="2" s="1"/>
  <c r="R340" i="2"/>
  <c r="V340" i="2" s="1"/>
  <c r="W340" i="2" s="1"/>
  <c r="R344" i="2"/>
  <c r="V344" i="2" s="1"/>
  <c r="W344" i="2" s="1"/>
  <c r="R348" i="2"/>
  <c r="V348" i="2" s="1"/>
  <c r="W348" i="2" s="1"/>
  <c r="R352" i="2"/>
  <c r="V352" i="2" s="1"/>
  <c r="W352" i="2" s="1"/>
  <c r="R356" i="2"/>
  <c r="V356" i="2" s="1"/>
  <c r="W356" i="2" s="1"/>
  <c r="R360" i="2"/>
  <c r="V360" i="2" s="1"/>
  <c r="W360" i="2" s="1"/>
  <c r="R364" i="2"/>
  <c r="V364" i="2" s="1"/>
  <c r="W364" i="2" s="1"/>
  <c r="R371" i="2"/>
  <c r="V371" i="2" s="1"/>
  <c r="W371" i="2" s="1"/>
  <c r="R375" i="2"/>
  <c r="V375" i="2" s="1"/>
  <c r="W375" i="2" s="1"/>
  <c r="R379" i="2"/>
  <c r="V379" i="2" s="1"/>
  <c r="W379" i="2" s="1"/>
  <c r="R383" i="2"/>
  <c r="V383" i="2" s="1"/>
  <c r="W383" i="2" s="1"/>
  <c r="R387" i="2"/>
  <c r="V387" i="2" s="1"/>
  <c r="W387" i="2" s="1"/>
  <c r="R391" i="2"/>
  <c r="V391" i="2" s="1"/>
  <c r="W391" i="2" s="1"/>
  <c r="R394" i="2"/>
  <c r="V394" i="2" s="1"/>
  <c r="W394" i="2" s="1"/>
  <c r="R398" i="2"/>
  <c r="V398" i="2" s="1"/>
  <c r="W398" i="2" s="1"/>
  <c r="R402" i="2"/>
  <c r="V402" i="2" s="1"/>
  <c r="W402" i="2" s="1"/>
  <c r="R406" i="2"/>
  <c r="V406" i="2" s="1"/>
  <c r="W406" i="2" s="1"/>
  <c r="R1002" i="2"/>
  <c r="V1002" i="2" s="1"/>
  <c r="W1002" i="2" s="1"/>
  <c r="R1006" i="2"/>
  <c r="V1006" i="2" s="1"/>
  <c r="W1006" i="2" s="1"/>
  <c r="R1010" i="2"/>
  <c r="V1010" i="2" s="1"/>
  <c r="W1010" i="2" s="1"/>
  <c r="R1014" i="2"/>
  <c r="V1014" i="2" s="1"/>
  <c r="W1014" i="2" s="1"/>
  <c r="R1018" i="2"/>
  <c r="V1018" i="2" s="1"/>
  <c r="W1018" i="2" s="1"/>
  <c r="R1022" i="2"/>
  <c r="V1022" i="2" s="1"/>
  <c r="W1022" i="2" s="1"/>
  <c r="R1026" i="2"/>
  <c r="V1026" i="2" s="1"/>
  <c r="W1026" i="2" s="1"/>
  <c r="R1030" i="2"/>
  <c r="V1030" i="2" s="1"/>
  <c r="W1030" i="2" s="1"/>
  <c r="R1034" i="2"/>
  <c r="V1034" i="2" s="1"/>
  <c r="W1034" i="2" s="1"/>
  <c r="R1038" i="2"/>
  <c r="V1038" i="2" s="1"/>
  <c r="W1038" i="2" s="1"/>
  <c r="R598" i="2"/>
  <c r="V598" i="2" s="1"/>
  <c r="W598" i="2" s="1"/>
  <c r="R602" i="2"/>
  <c r="V602" i="2" s="1"/>
  <c r="W602" i="2" s="1"/>
  <c r="R606" i="2"/>
  <c r="V606" i="2" s="1"/>
  <c r="W606" i="2" s="1"/>
  <c r="R610" i="2"/>
  <c r="V610" i="2" s="1"/>
  <c r="W610" i="2" s="1"/>
  <c r="R614" i="2"/>
  <c r="V614" i="2" s="1"/>
  <c r="W614" i="2" s="1"/>
  <c r="R618" i="2"/>
  <c r="V618" i="2" s="1"/>
  <c r="W618" i="2" s="1"/>
  <c r="R622" i="2"/>
  <c r="V622" i="2" s="1"/>
  <c r="W622" i="2" s="1"/>
  <c r="R626" i="2"/>
  <c r="V626" i="2" s="1"/>
  <c r="W626" i="2" s="1"/>
  <c r="R630" i="2"/>
  <c r="V630" i="2" s="1"/>
  <c r="W630" i="2" s="1"/>
  <c r="R671" i="2"/>
  <c r="V671" i="2" s="1"/>
  <c r="W671" i="2" s="1"/>
  <c r="R675" i="2"/>
  <c r="V675" i="2" s="1"/>
  <c r="W675" i="2" s="1"/>
  <c r="R679" i="2"/>
  <c r="V679" i="2" s="1"/>
  <c r="W679" i="2" s="1"/>
  <c r="R683" i="2"/>
  <c r="V683" i="2" s="1"/>
  <c r="W683" i="2" s="1"/>
  <c r="R687" i="2"/>
  <c r="V687" i="2" s="1"/>
  <c r="W687" i="2" s="1"/>
  <c r="R691" i="2"/>
  <c r="V691" i="2" s="1"/>
  <c r="W691" i="2" s="1"/>
  <c r="R695" i="2"/>
  <c r="V695" i="2" s="1"/>
  <c r="W695" i="2" s="1"/>
  <c r="R699" i="2"/>
  <c r="V699" i="2" s="1"/>
  <c r="W699" i="2" s="1"/>
  <c r="R703" i="2"/>
  <c r="V703" i="2" s="1"/>
  <c r="W703" i="2" s="1"/>
  <c r="R966" i="2"/>
  <c r="V966" i="2" s="1"/>
  <c r="W966" i="2" s="1"/>
  <c r="R970" i="2"/>
  <c r="V970" i="2" s="1"/>
  <c r="W970" i="2" s="1"/>
  <c r="R974" i="2"/>
  <c r="V974" i="2" s="1"/>
  <c r="W974" i="2" s="1"/>
  <c r="R978" i="2"/>
  <c r="V978" i="2" s="1"/>
  <c r="W978" i="2" s="1"/>
  <c r="R982" i="2"/>
  <c r="V982" i="2" s="1"/>
  <c r="W982" i="2" s="1"/>
  <c r="R986" i="2"/>
  <c r="V986" i="2" s="1"/>
  <c r="W986" i="2" s="1"/>
  <c r="R990" i="2"/>
  <c r="V990" i="2" s="1"/>
  <c r="W990" i="2" s="1"/>
  <c r="R994" i="2"/>
  <c r="V994" i="2" s="1"/>
  <c r="W994" i="2" s="1"/>
  <c r="R998" i="2"/>
  <c r="V998" i="2" s="1"/>
  <c r="W998" i="2" s="1"/>
  <c r="R484" i="2"/>
  <c r="V484" i="2" s="1"/>
  <c r="W484" i="2" s="1"/>
  <c r="R488" i="2"/>
  <c r="V488" i="2" s="1"/>
  <c r="W488" i="2" s="1"/>
  <c r="R491" i="2"/>
  <c r="V491" i="2" s="1"/>
  <c r="W491" i="2" s="1"/>
  <c r="R495" i="2"/>
  <c r="V495" i="2" s="1"/>
  <c r="W495" i="2" s="1"/>
  <c r="R502" i="2"/>
  <c r="V502" i="2" s="1"/>
  <c r="W502" i="2" s="1"/>
  <c r="R509" i="2"/>
  <c r="V509" i="2" s="1"/>
  <c r="W509" i="2" s="1"/>
  <c r="R513" i="2"/>
  <c r="V513" i="2" s="1"/>
  <c r="W513" i="2" s="1"/>
  <c r="R517" i="2"/>
  <c r="V517" i="2" s="1"/>
  <c r="W517" i="2" s="1"/>
  <c r="R928" i="2"/>
  <c r="V928" i="2" s="1"/>
  <c r="W928" i="2" s="1"/>
  <c r="R932" i="2"/>
  <c r="V932" i="2" s="1"/>
  <c r="W932" i="2" s="1"/>
  <c r="R936" i="2"/>
  <c r="V936" i="2" s="1"/>
  <c r="W936" i="2" s="1"/>
  <c r="R940" i="2"/>
  <c r="V940" i="2" s="1"/>
  <c r="W940" i="2" s="1"/>
  <c r="R947" i="2"/>
  <c r="V947" i="2" s="1"/>
  <c r="W947" i="2" s="1"/>
  <c r="R951" i="2"/>
  <c r="V951" i="2" s="1"/>
  <c r="W951" i="2" s="1"/>
  <c r="R955" i="2"/>
  <c r="V955" i="2" s="1"/>
  <c r="W955" i="2" s="1"/>
  <c r="R959" i="2"/>
  <c r="V959" i="2" s="1"/>
  <c r="W959" i="2" s="1"/>
  <c r="R963" i="2"/>
  <c r="V963" i="2" s="1"/>
  <c r="W963" i="2" s="1"/>
  <c r="R449" i="2"/>
  <c r="V449" i="2" s="1"/>
  <c r="W449" i="2" s="1"/>
  <c r="R453" i="2"/>
  <c r="V453" i="2" s="1"/>
  <c r="W453" i="2" s="1"/>
  <c r="R457" i="2"/>
  <c r="V457" i="2" s="1"/>
  <c r="W457" i="2" s="1"/>
  <c r="R460" i="2"/>
  <c r="V460" i="2" s="1"/>
  <c r="W460" i="2" s="1"/>
  <c r="R463" i="2"/>
  <c r="V463" i="2" s="1"/>
  <c r="W463" i="2" s="1"/>
  <c r="R467" i="2"/>
  <c r="V467" i="2" s="1"/>
  <c r="W467" i="2" s="1"/>
  <c r="R471" i="2"/>
  <c r="V471" i="2" s="1"/>
  <c r="W471" i="2" s="1"/>
  <c r="R475" i="2"/>
  <c r="V475" i="2" s="1"/>
  <c r="W475" i="2" s="1"/>
  <c r="R479" i="2"/>
  <c r="V479" i="2" s="1"/>
  <c r="W479" i="2" s="1"/>
  <c r="R483" i="2"/>
  <c r="V483" i="2" s="1"/>
  <c r="W483" i="2" s="1"/>
  <c r="R413" i="2"/>
  <c r="V413" i="2" s="1"/>
  <c r="W413" i="2" s="1"/>
  <c r="R417" i="2"/>
  <c r="V417" i="2" s="1"/>
  <c r="W417" i="2" s="1"/>
  <c r="R421" i="2"/>
  <c r="V421" i="2" s="1"/>
  <c r="W421" i="2" s="1"/>
  <c r="R425" i="2"/>
  <c r="V425" i="2" s="1"/>
  <c r="W425" i="2" s="1"/>
  <c r="R429" i="2"/>
  <c r="V429" i="2" s="1"/>
  <c r="W429" i="2" s="1"/>
  <c r="R433" i="2"/>
  <c r="V433" i="2" s="1"/>
  <c r="W433" i="2" s="1"/>
  <c r="R440" i="2"/>
  <c r="V440" i="2" s="1"/>
  <c r="W440" i="2" s="1"/>
  <c r="R444" i="2"/>
  <c r="V444" i="2" s="1"/>
  <c r="W444" i="2" s="1"/>
  <c r="R784" i="2"/>
  <c r="V784" i="2" s="1"/>
  <c r="W784" i="2" s="1"/>
  <c r="R788" i="2"/>
  <c r="V788" i="2" s="1"/>
  <c r="W788" i="2" s="1"/>
  <c r="R792" i="2"/>
  <c r="V792" i="2" s="1"/>
  <c r="W792" i="2" s="1"/>
  <c r="R796" i="2"/>
  <c r="V796" i="2" s="1"/>
  <c r="W796" i="2" s="1"/>
  <c r="R800" i="2"/>
  <c r="V800" i="2" s="1"/>
  <c r="W800" i="2" s="1"/>
  <c r="R804" i="2"/>
  <c r="V804" i="2" s="1"/>
  <c r="W804" i="2" s="1"/>
  <c r="R808" i="2"/>
  <c r="V808" i="2" s="1"/>
  <c r="W808" i="2" s="1"/>
  <c r="R812" i="2"/>
  <c r="V812" i="2" s="1"/>
  <c r="W812" i="2" s="1"/>
  <c r="R816" i="2"/>
  <c r="V816" i="2" s="1"/>
  <c r="W816" i="2" s="1"/>
  <c r="R560" i="2"/>
  <c r="V560" i="2" s="1"/>
  <c r="W560" i="2" s="1"/>
  <c r="R564" i="2"/>
  <c r="V564" i="2" s="1"/>
  <c r="W564" i="2" s="1"/>
  <c r="R568" i="2"/>
  <c r="V568" i="2" s="1"/>
  <c r="W568" i="2" s="1"/>
  <c r="R572" i="2"/>
  <c r="V572" i="2" s="1"/>
  <c r="W572" i="2" s="1"/>
  <c r="R575" i="2"/>
  <c r="V575" i="2" s="1"/>
  <c r="W575" i="2" s="1"/>
  <c r="R579" i="2"/>
  <c r="V579" i="2" s="1"/>
  <c r="W579" i="2" s="1"/>
  <c r="R583" i="2"/>
  <c r="V583" i="2" s="1"/>
  <c r="W583" i="2" s="1"/>
  <c r="R587" i="2"/>
  <c r="V587" i="2" s="1"/>
  <c r="W587" i="2" s="1"/>
  <c r="R591" i="2"/>
  <c r="V591" i="2" s="1"/>
  <c r="W591" i="2" s="1"/>
  <c r="R632" i="2"/>
  <c r="V632" i="2" s="1"/>
  <c r="W632" i="2" s="1"/>
  <c r="R636" i="2"/>
  <c r="V636" i="2" s="1"/>
  <c r="W636" i="2" s="1"/>
  <c r="R640" i="2"/>
  <c r="V640" i="2" s="1"/>
  <c r="W640" i="2" s="1"/>
  <c r="R647" i="2"/>
  <c r="V647" i="2" s="1"/>
  <c r="W647" i="2" s="1"/>
  <c r="R651" i="2"/>
  <c r="V651" i="2" s="1"/>
  <c r="W651" i="2" s="1"/>
  <c r="R655" i="2"/>
  <c r="V655" i="2" s="1"/>
  <c r="W655" i="2" s="1"/>
  <c r="R662" i="2"/>
  <c r="V662" i="2" s="1"/>
  <c r="W662" i="2" s="1"/>
  <c r="R666" i="2"/>
  <c r="V666" i="2" s="1"/>
  <c r="W666" i="2" s="1"/>
  <c r="R744" i="2"/>
  <c r="V744" i="2" s="1"/>
  <c r="W744" i="2" s="1"/>
  <c r="R748" i="2"/>
  <c r="V748" i="2" s="1"/>
  <c r="W748" i="2" s="1"/>
  <c r="R752" i="2"/>
  <c r="V752" i="2" s="1"/>
  <c r="W752" i="2" s="1"/>
  <c r="R756" i="2"/>
  <c r="V756" i="2" s="1"/>
  <c r="W756" i="2" s="1"/>
  <c r="R760" i="2"/>
  <c r="V760" i="2" s="1"/>
  <c r="W760" i="2" s="1"/>
  <c r="R764" i="2"/>
  <c r="V764" i="2" s="1"/>
  <c r="W764" i="2" s="1"/>
  <c r="R767" i="2"/>
  <c r="V767" i="2" s="1"/>
  <c r="W767" i="2" s="1"/>
  <c r="R771" i="2"/>
  <c r="V771" i="2" s="1"/>
  <c r="W771" i="2" s="1"/>
  <c r="R775" i="2"/>
  <c r="V775" i="2" s="1"/>
  <c r="W775" i="2" s="1"/>
  <c r="R779" i="2"/>
  <c r="V779" i="2" s="1"/>
  <c r="W779" i="2" s="1"/>
  <c r="R856" i="2"/>
  <c r="V856" i="2" s="1"/>
  <c r="W856" i="2" s="1"/>
  <c r="R860" i="2"/>
  <c r="V860" i="2" s="1"/>
  <c r="W860" i="2" s="1"/>
  <c r="R864" i="2"/>
  <c r="V864" i="2" s="1"/>
  <c r="W864" i="2" s="1"/>
  <c r="R868" i="2"/>
  <c r="V868" i="2" s="1"/>
  <c r="W868" i="2" s="1"/>
  <c r="R872" i="2"/>
  <c r="V872" i="2" s="1"/>
  <c r="W872" i="2" s="1"/>
  <c r="R876" i="2"/>
  <c r="V876" i="2" s="1"/>
  <c r="W876" i="2" s="1"/>
  <c r="R880" i="2"/>
  <c r="V880" i="2" s="1"/>
  <c r="W880" i="2" s="1"/>
  <c r="R884" i="2"/>
  <c r="V884" i="2" s="1"/>
  <c r="W884" i="2" s="1"/>
  <c r="R888" i="2"/>
  <c r="V888" i="2" s="1"/>
  <c r="W888" i="2" s="1"/>
  <c r="R522" i="2"/>
  <c r="V522" i="2" s="1"/>
  <c r="W522" i="2" s="1"/>
  <c r="R526" i="2"/>
  <c r="V526" i="2" s="1"/>
  <c r="W526" i="2" s="1"/>
  <c r="R530" i="2"/>
  <c r="V530" i="2" s="1"/>
  <c r="W530" i="2" s="1"/>
  <c r="R537" i="2"/>
  <c r="V537" i="2" s="1"/>
  <c r="W537" i="2" s="1"/>
  <c r="R541" i="2"/>
  <c r="V541" i="2" s="1"/>
  <c r="W541" i="2" s="1"/>
  <c r="R545" i="2"/>
  <c r="V545" i="2" s="1"/>
  <c r="W545" i="2" s="1"/>
  <c r="R552" i="2"/>
  <c r="V552" i="2" s="1"/>
  <c r="W552" i="2" s="1"/>
  <c r="R556" i="2"/>
  <c r="V556" i="2" s="1"/>
  <c r="W556" i="2" s="1"/>
  <c r="R893" i="2"/>
  <c r="V893" i="2" s="1"/>
  <c r="W893" i="2" s="1"/>
  <c r="R897" i="2"/>
  <c r="V897" i="2" s="1"/>
  <c r="W897" i="2" s="1"/>
  <c r="R901" i="2"/>
  <c r="V901" i="2" s="1"/>
  <c r="W901" i="2" s="1"/>
  <c r="R905" i="2"/>
  <c r="V905" i="2" s="1"/>
  <c r="W905" i="2" s="1"/>
  <c r="R909" i="2"/>
  <c r="V909" i="2" s="1"/>
  <c r="W909" i="2" s="1"/>
  <c r="R913" i="2"/>
  <c r="V913" i="2" s="1"/>
  <c r="W913" i="2" s="1"/>
  <c r="R917" i="2"/>
  <c r="V917" i="2" s="1"/>
  <c r="W917" i="2" s="1"/>
  <c r="R921" i="2"/>
  <c r="V921" i="2" s="1"/>
  <c r="W921" i="2" s="1"/>
  <c r="R925" i="2"/>
  <c r="V925" i="2" s="1"/>
  <c r="W925" i="2" s="1"/>
  <c r="R707" i="2"/>
  <c r="V707" i="2" s="1"/>
  <c r="W707" i="2" s="1"/>
  <c r="R710" i="2"/>
  <c r="V710" i="2" s="1"/>
  <c r="W710" i="2" s="1"/>
  <c r="R714" i="2"/>
  <c r="V714" i="2" s="1"/>
  <c r="W714" i="2" s="1"/>
  <c r="R718" i="2"/>
  <c r="V718" i="2" s="1"/>
  <c r="W718" i="2" s="1"/>
  <c r="R722" i="2"/>
  <c r="V722" i="2" s="1"/>
  <c r="W722" i="2" s="1"/>
  <c r="R725" i="2"/>
  <c r="V725" i="2" s="1"/>
  <c r="W725" i="2" s="1"/>
  <c r="R729" i="2"/>
  <c r="V729" i="2" s="1"/>
  <c r="W729" i="2" s="1"/>
  <c r="R733" i="2"/>
  <c r="V733" i="2" s="1"/>
  <c r="W733" i="2" s="1"/>
  <c r="R737" i="2"/>
  <c r="V737" i="2" s="1"/>
  <c r="W737" i="2" s="1"/>
  <c r="R741" i="2"/>
  <c r="V741" i="2" s="1"/>
  <c r="W741" i="2" s="1"/>
  <c r="R819" i="2"/>
  <c r="V819" i="2" s="1"/>
  <c r="W819" i="2" s="1"/>
  <c r="R823" i="2"/>
  <c r="V823" i="2" s="1"/>
  <c r="W823" i="2" s="1"/>
  <c r="R827" i="2"/>
  <c r="V827" i="2" s="1"/>
  <c r="W827" i="2" s="1"/>
  <c r="R831" i="2"/>
  <c r="V831" i="2" s="1"/>
  <c r="W831" i="2" s="1"/>
  <c r="R835" i="2"/>
  <c r="V835" i="2" s="1"/>
  <c r="W835" i="2" s="1"/>
  <c r="R839" i="2"/>
  <c r="V839" i="2" s="1"/>
  <c r="W839" i="2" s="1"/>
  <c r="R843" i="2"/>
  <c r="V843" i="2" s="1"/>
  <c r="W843" i="2" s="1"/>
  <c r="R850" i="2"/>
  <c r="V850" i="2" s="1"/>
  <c r="W850" i="2" s="1"/>
  <c r="R1187" i="2"/>
  <c r="V1187" i="2" s="1"/>
  <c r="W1187" i="2" s="1"/>
  <c r="R1191" i="2"/>
  <c r="V1191" i="2" s="1"/>
  <c r="W1191" i="2" s="1"/>
  <c r="R1198" i="2"/>
  <c r="V1198" i="2" s="1"/>
  <c r="W1198" i="2" s="1"/>
  <c r="R1202" i="2"/>
  <c r="V1202" i="2" s="1"/>
  <c r="W1202" i="2" s="1"/>
  <c r="R1206" i="2"/>
  <c r="V1206" i="2" s="1"/>
  <c r="W1206" i="2" s="1"/>
  <c r="R1210" i="2"/>
  <c r="V1210" i="2" s="1"/>
  <c r="W1210" i="2" s="1"/>
  <c r="R1214" i="2"/>
  <c r="V1214" i="2" s="1"/>
  <c r="W1214" i="2" s="1"/>
  <c r="R1218" i="2"/>
  <c r="V1218" i="2" s="1"/>
  <c r="W1218" i="2" s="1"/>
  <c r="R1222" i="2"/>
  <c r="V1222" i="2" s="1"/>
  <c r="W1222" i="2" s="1"/>
  <c r="R1115" i="2"/>
  <c r="V1115" i="2" s="1"/>
  <c r="W1115" i="2" s="1"/>
  <c r="R1119" i="2"/>
  <c r="V1119" i="2" s="1"/>
  <c r="W1119" i="2" s="1"/>
  <c r="R1123" i="2"/>
  <c r="V1123" i="2" s="1"/>
  <c r="W1123" i="2" s="1"/>
  <c r="R1127" i="2"/>
  <c r="V1127" i="2" s="1"/>
  <c r="W1127" i="2" s="1"/>
  <c r="R1131" i="2"/>
  <c r="V1131" i="2" s="1"/>
  <c r="W1131" i="2" s="1"/>
  <c r="R1134" i="2"/>
  <c r="V1134" i="2" s="1"/>
  <c r="W1134" i="2" s="1"/>
  <c r="R1138" i="2"/>
  <c r="V1138" i="2" s="1"/>
  <c r="W1138" i="2" s="1"/>
  <c r="R1142" i="2"/>
  <c r="V1142" i="2" s="1"/>
  <c r="W1142" i="2" s="1"/>
  <c r="R1146" i="2"/>
  <c r="V1146" i="2" s="1"/>
  <c r="W1146" i="2" s="1"/>
  <c r="R1149" i="2"/>
  <c r="V1149" i="2" s="1"/>
  <c r="W1149" i="2" s="1"/>
  <c r="R6148" i="2"/>
  <c r="V6148" i="2" s="1"/>
  <c r="W6148" i="2" s="1"/>
  <c r="R6152" i="2"/>
  <c r="V6152" i="2" s="1"/>
  <c r="W6152" i="2" s="1"/>
  <c r="R6156" i="2"/>
  <c r="V6156" i="2" s="1"/>
  <c r="W6156" i="2" s="1"/>
  <c r="R6160" i="2"/>
  <c r="V6160" i="2" s="1"/>
  <c r="W6160" i="2" s="1"/>
  <c r="R6164" i="2"/>
  <c r="V6164" i="2" s="1"/>
  <c r="W6164" i="2" s="1"/>
  <c r="R6168" i="2"/>
  <c r="V6168" i="2" s="1"/>
  <c r="W6168" i="2" s="1"/>
  <c r="R6172" i="2"/>
  <c r="V6172" i="2" s="1"/>
  <c r="W6172" i="2" s="1"/>
  <c r="R6176" i="2"/>
  <c r="V6176" i="2" s="1"/>
  <c r="W6176" i="2" s="1"/>
  <c r="R6180" i="2"/>
  <c r="V6180" i="2" s="1"/>
  <c r="W6180" i="2" s="1"/>
  <c r="R1263" i="2"/>
  <c r="V1263" i="2" s="1"/>
  <c r="W1263" i="2" s="1"/>
  <c r="R1267" i="2"/>
  <c r="V1267" i="2" s="1"/>
  <c r="W1267" i="2" s="1"/>
  <c r="R1274" i="2"/>
  <c r="V1274" i="2" s="1"/>
  <c r="W1274" i="2" s="1"/>
  <c r="R1278" i="2"/>
  <c r="V1278" i="2" s="1"/>
  <c r="W1278" i="2" s="1"/>
  <c r="R1282" i="2"/>
  <c r="V1282" i="2" s="1"/>
  <c r="W1282" i="2" s="1"/>
  <c r="R1289" i="2"/>
  <c r="V1289" i="2" s="1"/>
  <c r="W1289" i="2" s="1"/>
  <c r="R1293" i="2"/>
  <c r="V1293" i="2" s="1"/>
  <c r="W1293" i="2" s="1"/>
  <c r="R1297" i="2"/>
  <c r="V1297" i="2" s="1"/>
  <c r="W1297" i="2" s="1"/>
  <c r="R1301" i="2"/>
  <c r="V1301" i="2" s="1"/>
  <c r="W1301" i="2" s="1"/>
  <c r="R1305" i="2"/>
  <c r="V1305" i="2" s="1"/>
  <c r="W1305" i="2" s="1"/>
  <c r="R1309" i="2"/>
  <c r="V1309" i="2" s="1"/>
  <c r="W1309" i="2" s="1"/>
  <c r="R1313" i="2"/>
  <c r="V1313" i="2" s="1"/>
  <c r="W1313" i="2" s="1"/>
  <c r="R1317" i="2"/>
  <c r="V1317" i="2" s="1"/>
  <c r="W1317" i="2" s="1"/>
  <c r="R1321" i="2"/>
  <c r="V1321" i="2" s="1"/>
  <c r="W1321" i="2" s="1"/>
  <c r="R1325" i="2"/>
  <c r="V1325" i="2" s="1"/>
  <c r="W1325" i="2" s="1"/>
  <c r="R1329" i="2"/>
  <c r="V1329" i="2" s="1"/>
  <c r="W1329" i="2" s="1"/>
  <c r="R1333" i="2"/>
  <c r="V1333" i="2" s="1"/>
  <c r="W1333" i="2" s="1"/>
  <c r="R1521" i="2"/>
  <c r="V1521" i="2" s="1"/>
  <c r="W1521" i="2" s="1"/>
  <c r="R1525" i="2"/>
  <c r="V1525" i="2" s="1"/>
  <c r="W1525" i="2" s="1"/>
  <c r="R1529" i="2"/>
  <c r="V1529" i="2" s="1"/>
  <c r="W1529" i="2" s="1"/>
  <c r="R1533" i="2"/>
  <c r="V1533" i="2" s="1"/>
  <c r="W1533" i="2" s="1"/>
  <c r="R1536" i="2"/>
  <c r="V1536" i="2" s="1"/>
  <c r="W1536" i="2" s="1"/>
  <c r="R1540" i="2"/>
  <c r="V1540" i="2" s="1"/>
  <c r="W1540" i="2" s="1"/>
  <c r="R1544" i="2"/>
  <c r="V1544" i="2" s="1"/>
  <c r="W1544" i="2" s="1"/>
  <c r="R1548" i="2"/>
  <c r="V1548" i="2" s="1"/>
  <c r="W1548" i="2" s="1"/>
  <c r="R1552" i="2"/>
  <c r="V1552" i="2" s="1"/>
  <c r="W1552" i="2" s="1"/>
  <c r="R1556" i="2"/>
  <c r="V1556" i="2" s="1"/>
  <c r="W1556" i="2" s="1"/>
  <c r="R1079" i="2"/>
  <c r="V1079" i="2" s="1"/>
  <c r="W1079" i="2" s="1"/>
  <c r="R1083" i="2"/>
  <c r="V1083" i="2" s="1"/>
  <c r="W1083" i="2" s="1"/>
  <c r="R1087" i="2"/>
  <c r="V1087" i="2" s="1"/>
  <c r="W1087" i="2" s="1"/>
  <c r="R1091" i="2"/>
  <c r="V1091" i="2" s="1"/>
  <c r="W1091" i="2" s="1"/>
  <c r="R1095" i="2"/>
  <c r="V1095" i="2" s="1"/>
  <c r="W1095" i="2" s="1"/>
  <c r="R1099" i="2"/>
  <c r="V1099" i="2" s="1"/>
  <c r="W1099" i="2" s="1"/>
  <c r="R1106" i="2"/>
  <c r="V1106" i="2" s="1"/>
  <c r="W1106" i="2" s="1"/>
  <c r="R1110" i="2"/>
  <c r="V1110" i="2" s="1"/>
  <c r="W1110" i="2" s="1"/>
  <c r="R1410" i="2"/>
  <c r="V1410" i="2" s="1"/>
  <c r="W1410" i="2" s="1"/>
  <c r="R1417" i="2"/>
  <c r="V1417" i="2" s="1"/>
  <c r="W1417" i="2" s="1"/>
  <c r="R1421" i="2"/>
  <c r="V1421" i="2" s="1"/>
  <c r="W1421" i="2" s="1"/>
  <c r="R1425" i="2"/>
  <c r="V1425" i="2" s="1"/>
  <c r="W1425" i="2" s="1"/>
  <c r="R1429" i="2"/>
  <c r="V1429" i="2" s="1"/>
  <c r="W1429" i="2" s="1"/>
  <c r="R1433" i="2"/>
  <c r="V1433" i="2" s="1"/>
  <c r="W1433" i="2" s="1"/>
  <c r="R1437" i="2"/>
  <c r="V1437" i="2" s="1"/>
  <c r="W1437" i="2" s="1"/>
  <c r="R1441" i="2"/>
  <c r="V1441" i="2" s="1"/>
  <c r="W1441" i="2" s="1"/>
  <c r="R1445" i="2"/>
  <c r="V1445" i="2" s="1"/>
  <c r="W1445" i="2" s="1"/>
  <c r="R1449" i="2"/>
  <c r="V1449" i="2" s="1"/>
  <c r="W1449" i="2" s="1"/>
  <c r="R1453" i="2"/>
  <c r="V1453" i="2" s="1"/>
  <c r="W1453" i="2" s="1"/>
  <c r="R1457" i="2"/>
  <c r="V1457" i="2" s="1"/>
  <c r="W1457" i="2" s="1"/>
  <c r="R1461" i="2"/>
  <c r="V1461" i="2" s="1"/>
  <c r="W1461" i="2" s="1"/>
  <c r="R1464" i="2"/>
  <c r="V1464" i="2" s="1"/>
  <c r="W1464" i="2" s="1"/>
  <c r="R1468" i="2"/>
  <c r="V1468" i="2" s="1"/>
  <c r="W1468" i="2" s="1"/>
  <c r="R1472" i="2"/>
  <c r="V1472" i="2" s="1"/>
  <c r="W1472" i="2" s="1"/>
  <c r="R1476" i="2"/>
  <c r="V1476" i="2" s="1"/>
  <c r="W1476" i="2" s="1"/>
  <c r="R1479" i="2"/>
  <c r="V1479" i="2" s="1"/>
  <c r="W1479" i="2" s="1"/>
  <c r="R1335" i="2"/>
  <c r="V1335" i="2" s="1"/>
  <c r="W1335" i="2" s="1"/>
  <c r="R1339" i="2"/>
  <c r="V1339" i="2" s="1"/>
  <c r="W1339" i="2" s="1"/>
  <c r="R1343" i="2"/>
  <c r="V1343" i="2" s="1"/>
  <c r="W1343" i="2" s="1"/>
  <c r="R1347" i="2"/>
  <c r="V1347" i="2" s="1"/>
  <c r="W1347" i="2" s="1"/>
  <c r="R1351" i="2"/>
  <c r="V1351" i="2" s="1"/>
  <c r="W1351" i="2" s="1"/>
  <c r="R1355" i="2"/>
  <c r="V1355" i="2" s="1"/>
  <c r="W1355" i="2" s="1"/>
  <c r="R1359" i="2"/>
  <c r="V1359" i="2" s="1"/>
  <c r="W1359" i="2" s="1"/>
  <c r="R1363" i="2"/>
  <c r="V1363" i="2" s="1"/>
  <c r="W1363" i="2" s="1"/>
  <c r="R1367" i="2"/>
  <c r="V1367" i="2" s="1"/>
  <c r="W1367" i="2" s="1"/>
  <c r="R1371" i="2"/>
  <c r="V1371" i="2" s="1"/>
  <c r="W1371" i="2" s="1"/>
  <c r="R1375" i="2"/>
  <c r="V1375" i="2" s="1"/>
  <c r="W1375" i="2" s="1"/>
  <c r="R1382" i="2"/>
  <c r="V1382" i="2" s="1"/>
  <c r="W1382" i="2" s="1"/>
  <c r="R1386" i="2"/>
  <c r="V1386" i="2" s="1"/>
  <c r="W1386" i="2" s="1"/>
  <c r="R1390" i="2"/>
  <c r="V1390" i="2" s="1"/>
  <c r="W1390" i="2" s="1"/>
  <c r="R1397" i="2"/>
  <c r="V1397" i="2" s="1"/>
  <c r="W1397" i="2" s="1"/>
  <c r="R1401" i="2"/>
  <c r="V1401" i="2" s="1"/>
  <c r="W1401" i="2" s="1"/>
  <c r="R1405" i="2"/>
  <c r="V1405" i="2" s="1"/>
  <c r="W1405" i="2" s="1"/>
  <c r="R1150" i="2"/>
  <c r="V1150" i="2" s="1"/>
  <c r="W1150" i="2" s="1"/>
  <c r="R1154" i="2"/>
  <c r="V1154" i="2" s="1"/>
  <c r="W1154" i="2" s="1"/>
  <c r="R1158" i="2"/>
  <c r="V1158" i="2" s="1"/>
  <c r="W1158" i="2" s="1"/>
  <c r="R1162" i="2"/>
  <c r="V1162" i="2" s="1"/>
  <c r="W1162" i="2" s="1"/>
  <c r="R1166" i="2"/>
  <c r="V1166" i="2" s="1"/>
  <c r="W1166" i="2" s="1"/>
  <c r="R1170" i="2"/>
  <c r="V1170" i="2" s="1"/>
  <c r="W1170" i="2" s="1"/>
  <c r="R1174" i="2"/>
  <c r="V1174" i="2" s="1"/>
  <c r="W1174" i="2" s="1"/>
  <c r="R1178" i="2"/>
  <c r="V1178" i="2" s="1"/>
  <c r="W1178" i="2" s="1"/>
  <c r="R1182" i="2"/>
  <c r="V1182" i="2" s="1"/>
  <c r="W1182" i="2" s="1"/>
  <c r="R1185" i="2"/>
  <c r="V1185" i="2" s="1"/>
  <c r="W1185" i="2" s="1"/>
  <c r="R1485" i="2"/>
  <c r="V1485" i="2" s="1"/>
  <c r="W1485" i="2" s="1"/>
  <c r="R1489" i="2"/>
  <c r="V1489" i="2" s="1"/>
  <c r="W1489" i="2" s="1"/>
  <c r="R1493" i="2"/>
  <c r="V1493" i="2" s="1"/>
  <c r="W1493" i="2" s="1"/>
  <c r="R1496" i="2"/>
  <c r="V1496" i="2" s="1"/>
  <c r="W1496" i="2" s="1"/>
  <c r="R1500" i="2"/>
  <c r="V1500" i="2" s="1"/>
  <c r="W1500" i="2" s="1"/>
  <c r="R1504" i="2"/>
  <c r="V1504" i="2" s="1"/>
  <c r="W1504" i="2" s="1"/>
  <c r="R1508" i="2"/>
  <c r="V1508" i="2" s="1"/>
  <c r="W1508" i="2" s="1"/>
  <c r="R1512" i="2"/>
  <c r="V1512" i="2" s="1"/>
  <c r="W1512" i="2" s="1"/>
  <c r="R1516" i="2"/>
  <c r="V1516" i="2" s="1"/>
  <c r="W1516" i="2" s="1"/>
  <c r="R1594" i="2"/>
  <c r="V1594" i="2" s="1"/>
  <c r="W1594" i="2" s="1"/>
  <c r="R1598" i="2"/>
  <c r="V1598" i="2" s="1"/>
  <c r="W1598" i="2" s="1"/>
  <c r="R1602" i="2"/>
  <c r="V1602" i="2" s="1"/>
  <c r="W1602" i="2" s="1"/>
  <c r="R1606" i="2"/>
  <c r="V1606" i="2" s="1"/>
  <c r="W1606" i="2" s="1"/>
  <c r="R1610" i="2"/>
  <c r="V1610" i="2" s="1"/>
  <c r="W1610" i="2" s="1"/>
  <c r="R1614" i="2"/>
  <c r="V1614" i="2" s="1"/>
  <c r="W1614" i="2" s="1"/>
  <c r="R1621" i="2"/>
  <c r="V1621" i="2" s="1"/>
  <c r="W1621" i="2" s="1"/>
  <c r="R1625" i="2"/>
  <c r="V1625" i="2" s="1"/>
  <c r="W1625" i="2" s="1"/>
  <c r="R1629" i="2"/>
  <c r="V1629" i="2" s="1"/>
  <c r="W1629" i="2" s="1"/>
  <c r="R1636" i="2"/>
  <c r="V1636" i="2" s="1"/>
  <c r="W1636" i="2" s="1"/>
  <c r="R1640" i="2"/>
  <c r="V1640" i="2" s="1"/>
  <c r="W1640" i="2" s="1"/>
  <c r="R1644" i="2"/>
  <c r="V1644" i="2" s="1"/>
  <c r="W1644" i="2" s="1"/>
  <c r="R1648" i="2"/>
  <c r="V1648" i="2" s="1"/>
  <c r="W1648" i="2" s="1"/>
  <c r="R1652" i="2"/>
  <c r="V1652" i="2" s="1"/>
  <c r="W1652" i="2" s="1"/>
  <c r="R1656" i="2"/>
  <c r="V1656" i="2" s="1"/>
  <c r="W1656" i="2" s="1"/>
  <c r="R1660" i="2"/>
  <c r="V1660" i="2" s="1"/>
  <c r="W1660" i="2" s="1"/>
  <c r="R1664" i="2"/>
  <c r="V1664" i="2" s="1"/>
  <c r="W1664" i="2" s="1"/>
  <c r="R1668" i="2"/>
  <c r="V1668" i="2" s="1"/>
  <c r="W1668" i="2" s="1"/>
  <c r="R1672" i="2"/>
  <c r="V1672" i="2" s="1"/>
  <c r="W1672" i="2" s="1"/>
  <c r="R1676" i="2"/>
  <c r="V1676" i="2" s="1"/>
  <c r="W1676" i="2" s="1"/>
  <c r="R1680" i="2"/>
  <c r="V1680" i="2" s="1"/>
  <c r="W1680" i="2" s="1"/>
  <c r="R1683" i="2"/>
  <c r="V1683" i="2" s="1"/>
  <c r="W1683" i="2" s="1"/>
  <c r="R1687" i="2"/>
  <c r="V1687" i="2" s="1"/>
  <c r="W1687" i="2" s="1"/>
  <c r="R1691" i="2"/>
  <c r="V1691" i="2" s="1"/>
  <c r="W1691" i="2" s="1"/>
  <c r="R1695" i="2"/>
  <c r="V1695" i="2" s="1"/>
  <c r="W1695" i="2" s="1"/>
  <c r="R1698" i="2"/>
  <c r="V1698" i="2" s="1"/>
  <c r="W1698" i="2" s="1"/>
  <c r="R1702" i="2"/>
  <c r="V1702" i="2" s="1"/>
  <c r="W1702" i="2" s="1"/>
  <c r="R2335" i="2"/>
  <c r="V2335" i="2" s="1"/>
  <c r="W2335" i="2" s="1"/>
  <c r="R2339" i="2"/>
  <c r="V2339" i="2" s="1"/>
  <c r="W2339" i="2" s="1"/>
  <c r="R2343" i="2"/>
  <c r="V2343" i="2" s="1"/>
  <c r="W2343" i="2" s="1"/>
  <c r="R2347" i="2"/>
  <c r="V2347" i="2" s="1"/>
  <c r="W2347" i="2" s="1"/>
  <c r="R2351" i="2"/>
  <c r="V2351" i="2" s="1"/>
  <c r="W2351" i="2" s="1"/>
  <c r="R2355" i="2"/>
  <c r="V2355" i="2" s="1"/>
  <c r="W2355" i="2" s="1"/>
  <c r="R2359" i="2"/>
  <c r="V2359" i="2" s="1"/>
  <c r="W2359" i="2" s="1"/>
  <c r="R2363" i="2"/>
  <c r="V2363" i="2" s="1"/>
  <c r="W2363" i="2" s="1"/>
  <c r="R2367" i="2"/>
  <c r="V2367" i="2" s="1"/>
  <c r="W2367" i="2" s="1"/>
  <c r="R1742" i="2"/>
  <c r="V1742" i="2" s="1"/>
  <c r="W1742" i="2" s="1"/>
  <c r="R1746" i="2"/>
  <c r="V1746" i="2" s="1"/>
  <c r="W1746" i="2" s="1"/>
  <c r="R1750" i="2"/>
  <c r="V1750" i="2" s="1"/>
  <c r="W1750" i="2" s="1"/>
  <c r="R1754" i="2"/>
  <c r="V1754" i="2" s="1"/>
  <c r="W1754" i="2" s="1"/>
  <c r="R1761" i="2"/>
  <c r="V1761" i="2" s="1"/>
  <c r="W1761" i="2" s="1"/>
  <c r="R1765" i="2"/>
  <c r="V1765" i="2" s="1"/>
  <c r="W1765" i="2" s="1"/>
  <c r="R1769" i="2"/>
  <c r="V1769" i="2" s="1"/>
  <c r="W1769" i="2" s="1"/>
  <c r="R1773" i="2"/>
  <c r="V1773" i="2" s="1"/>
  <c r="W1773" i="2" s="1"/>
  <c r="R1777" i="2"/>
  <c r="V1777" i="2" s="1"/>
  <c r="W1777" i="2" s="1"/>
  <c r="R1781" i="2"/>
  <c r="V1781" i="2" s="1"/>
  <c r="W1781" i="2" s="1"/>
  <c r="R1785" i="2"/>
  <c r="V1785" i="2" s="1"/>
  <c r="W1785" i="2" s="1"/>
  <c r="R1792" i="2"/>
  <c r="V1792" i="2" s="1"/>
  <c r="W1792" i="2" s="1"/>
  <c r="R1796" i="2"/>
  <c r="V1796" i="2" s="1"/>
  <c r="W1796" i="2" s="1"/>
  <c r="R1800" i="2"/>
  <c r="V1800" i="2" s="1"/>
  <c r="W1800" i="2" s="1"/>
  <c r="R1804" i="2"/>
  <c r="V1804" i="2" s="1"/>
  <c r="W1804" i="2" s="1"/>
  <c r="R1808" i="2"/>
  <c r="V1808" i="2" s="1"/>
  <c r="W1808" i="2" s="1"/>
  <c r="R1812" i="2"/>
  <c r="V1812" i="2" s="1"/>
  <c r="W1812" i="2" s="1"/>
  <c r="R1705" i="2"/>
  <c r="V1705" i="2" s="1"/>
  <c r="W1705" i="2" s="1"/>
  <c r="R1709" i="2"/>
  <c r="V1709" i="2" s="1"/>
  <c r="W1709" i="2" s="1"/>
  <c r="R1713" i="2"/>
  <c r="V1713" i="2" s="1"/>
  <c r="W1713" i="2" s="1"/>
  <c r="R1717" i="2"/>
  <c r="V1717" i="2" s="1"/>
  <c r="W1717" i="2" s="1"/>
  <c r="R1721" i="2"/>
  <c r="V1721" i="2" s="1"/>
  <c r="W1721" i="2" s="1"/>
  <c r="R1725" i="2"/>
  <c r="V1725" i="2" s="1"/>
  <c r="W1725" i="2" s="1"/>
  <c r="R1729" i="2"/>
  <c r="V1729" i="2" s="1"/>
  <c r="W1729" i="2" s="1"/>
  <c r="R1733" i="2"/>
  <c r="V1733" i="2" s="1"/>
  <c r="W1733" i="2" s="1"/>
  <c r="R1737" i="2"/>
  <c r="V1737" i="2" s="1"/>
  <c r="W1737" i="2" s="1"/>
  <c r="R1741" i="2"/>
  <c r="V1741" i="2" s="1"/>
  <c r="W1741" i="2" s="1"/>
  <c r="R1819" i="2"/>
  <c r="V1819" i="2" s="1"/>
  <c r="W1819" i="2" s="1"/>
  <c r="R1823" i="2"/>
  <c r="V1823" i="2" s="1"/>
  <c r="W1823" i="2" s="1"/>
  <c r="R1827" i="2"/>
  <c r="V1827" i="2" s="1"/>
  <c r="W1827" i="2" s="1"/>
  <c r="R1831" i="2"/>
  <c r="V1831" i="2" s="1"/>
  <c r="W1831" i="2" s="1"/>
  <c r="R1834" i="2"/>
  <c r="V1834" i="2" s="1"/>
  <c r="W1834" i="2" s="1"/>
  <c r="R1838" i="2"/>
  <c r="V1838" i="2" s="1"/>
  <c r="W1838" i="2" s="1"/>
  <c r="R1842" i="2"/>
  <c r="V1842" i="2" s="1"/>
  <c r="W1842" i="2" s="1"/>
  <c r="R1846" i="2"/>
  <c r="V1846" i="2" s="1"/>
  <c r="W1846" i="2" s="1"/>
  <c r="R1850" i="2"/>
  <c r="V1850" i="2" s="1"/>
  <c r="W1850" i="2" s="1"/>
  <c r="R78" i="2"/>
  <c r="V78" i="2" s="1"/>
  <c r="W78" i="2" s="1"/>
  <c r="R82" i="2"/>
  <c r="V82" i="2" s="1"/>
  <c r="W82" i="2" s="1"/>
  <c r="R86" i="2"/>
  <c r="V86" i="2" s="1"/>
  <c r="W86" i="2" s="1"/>
  <c r="R89" i="2"/>
  <c r="V89" i="2" s="1"/>
  <c r="W89" i="2" s="1"/>
  <c r="R93" i="2"/>
  <c r="V93" i="2" s="1"/>
  <c r="W93" i="2" s="1"/>
  <c r="R97" i="2"/>
  <c r="V97" i="2" s="1"/>
  <c r="W97" i="2" s="1"/>
  <c r="R101" i="2"/>
  <c r="V101" i="2" s="1"/>
  <c r="W101" i="2" s="1"/>
  <c r="R105" i="2"/>
  <c r="V105" i="2" s="1"/>
  <c r="W105" i="2" s="1"/>
  <c r="R109" i="2"/>
  <c r="V109" i="2" s="1"/>
  <c r="W109" i="2" s="1"/>
  <c r="R113" i="2"/>
  <c r="V113" i="2" s="1"/>
  <c r="W113" i="2" s="1"/>
  <c r="R1856" i="2"/>
  <c r="V1856" i="2" s="1"/>
  <c r="W1856" i="2" s="1"/>
  <c r="R1860" i="2"/>
  <c r="V1860" i="2" s="1"/>
  <c r="W1860" i="2" s="1"/>
  <c r="R1864" i="2"/>
  <c r="V1864" i="2" s="1"/>
  <c r="W1864" i="2" s="1"/>
  <c r="R1868" i="2"/>
  <c r="V1868" i="2" s="1"/>
  <c r="W1868" i="2" s="1"/>
  <c r="R1872" i="2"/>
  <c r="V1872" i="2" s="1"/>
  <c r="W1872" i="2" s="1"/>
  <c r="R1876" i="2"/>
  <c r="V1876" i="2" s="1"/>
  <c r="W1876" i="2" s="1"/>
  <c r="R1880" i="2"/>
  <c r="V1880" i="2" s="1"/>
  <c r="W1880" i="2" s="1"/>
  <c r="R1884" i="2"/>
  <c r="V1884" i="2" s="1"/>
  <c r="W1884" i="2" s="1"/>
  <c r="R1888" i="2"/>
  <c r="V1888" i="2" s="1"/>
  <c r="W1888" i="2" s="1"/>
  <c r="R1892" i="2"/>
  <c r="V1892" i="2" s="1"/>
  <c r="W1892" i="2" s="1"/>
  <c r="R1896" i="2"/>
  <c r="V1896" i="2" s="1"/>
  <c r="W1896" i="2" s="1"/>
  <c r="R1900" i="2"/>
  <c r="V1900" i="2" s="1"/>
  <c r="W1900" i="2" s="1"/>
  <c r="R1904" i="2"/>
  <c r="V1904" i="2" s="1"/>
  <c r="W1904" i="2" s="1"/>
  <c r="R1908" i="2"/>
  <c r="V1908" i="2" s="1"/>
  <c r="W1908" i="2" s="1"/>
  <c r="R1912" i="2"/>
  <c r="V1912" i="2" s="1"/>
  <c r="W1912" i="2" s="1"/>
  <c r="R1916" i="2"/>
  <c r="V1916" i="2" s="1"/>
  <c r="W1916" i="2" s="1"/>
  <c r="R1920" i="2"/>
  <c r="V1920" i="2" s="1"/>
  <c r="W1920" i="2" s="1"/>
  <c r="R2001" i="2"/>
  <c r="V2001" i="2" s="1"/>
  <c r="W2001" i="2" s="1"/>
  <c r="R2005" i="2"/>
  <c r="V2005" i="2" s="1"/>
  <c r="W2005" i="2" s="1"/>
  <c r="R2009" i="2"/>
  <c r="V2009" i="2" s="1"/>
  <c r="W2009" i="2" s="1"/>
  <c r="R2013" i="2"/>
  <c r="V2013" i="2" s="1"/>
  <c r="W2013" i="2" s="1"/>
  <c r="R2017" i="2"/>
  <c r="V2017" i="2" s="1"/>
  <c r="W2017" i="2" s="1"/>
  <c r="R2021" i="2"/>
  <c r="V2021" i="2" s="1"/>
  <c r="W2021" i="2" s="1"/>
  <c r="R2025" i="2"/>
  <c r="V2025" i="2" s="1"/>
  <c r="W2025" i="2" s="1"/>
  <c r="R2032" i="2"/>
  <c r="V2032" i="2" s="1"/>
  <c r="W2032" i="2" s="1"/>
  <c r="R2036" i="2"/>
  <c r="V2036" i="2" s="1"/>
  <c r="W2036" i="2" s="1"/>
  <c r="R5814" i="2"/>
  <c r="V5814" i="2" s="1"/>
  <c r="W5814" i="2" s="1"/>
  <c r="R5818" i="2"/>
  <c r="V5818" i="2" s="1"/>
  <c r="W5818" i="2" s="1"/>
  <c r="R5822" i="2"/>
  <c r="V5822" i="2" s="1"/>
  <c r="W5822" i="2" s="1"/>
  <c r="R5826" i="2"/>
  <c r="V5826" i="2" s="1"/>
  <c r="W5826" i="2" s="1"/>
  <c r="R5830" i="2"/>
  <c r="V5830" i="2" s="1"/>
  <c r="W5830" i="2" s="1"/>
  <c r="R5834" i="2"/>
  <c r="V5834" i="2" s="1"/>
  <c r="W5834" i="2" s="1"/>
  <c r="R5838" i="2"/>
  <c r="V5838" i="2" s="1"/>
  <c r="W5838" i="2" s="1"/>
  <c r="R5842" i="2"/>
  <c r="V5842" i="2" s="1"/>
  <c r="W5842" i="2" s="1"/>
  <c r="R5846" i="2"/>
  <c r="V5846" i="2" s="1"/>
  <c r="W5846" i="2" s="1"/>
  <c r="R2039" i="2"/>
  <c r="V2039" i="2" s="1"/>
  <c r="W2039" i="2" s="1"/>
  <c r="R2043" i="2"/>
  <c r="V2043" i="2" s="1"/>
  <c r="W2043" i="2" s="1"/>
  <c r="R2047" i="2"/>
  <c r="V2047" i="2" s="1"/>
  <c r="W2047" i="2" s="1"/>
  <c r="R2051" i="2"/>
  <c r="V2051" i="2" s="1"/>
  <c r="W2051" i="2" s="1"/>
  <c r="R2055" i="2"/>
  <c r="V2055" i="2" s="1"/>
  <c r="W2055" i="2" s="1"/>
  <c r="R2059" i="2"/>
  <c r="V2059" i="2" s="1"/>
  <c r="W2059" i="2" s="1"/>
  <c r="R2063" i="2"/>
  <c r="V2063" i="2" s="1"/>
  <c r="W2063" i="2" s="1"/>
  <c r="R2067" i="2"/>
  <c r="V2067" i="2" s="1"/>
  <c r="W2067" i="2" s="1"/>
  <c r="R2071" i="2"/>
  <c r="V2071" i="2" s="1"/>
  <c r="W2071" i="2" s="1"/>
  <c r="R2075" i="2"/>
  <c r="V2075" i="2" s="1"/>
  <c r="W2075" i="2" s="1"/>
  <c r="R2079" i="2"/>
  <c r="V2079" i="2" s="1"/>
  <c r="W2079" i="2" s="1"/>
  <c r="R2083" i="2"/>
  <c r="V2083" i="2" s="1"/>
  <c r="W2083" i="2" s="1"/>
  <c r="R2087" i="2"/>
  <c r="V2087" i="2" s="1"/>
  <c r="W2087" i="2" s="1"/>
  <c r="R2090" i="2"/>
  <c r="V2090" i="2" s="1"/>
  <c r="W2090" i="2" s="1"/>
  <c r="R2094" i="2"/>
  <c r="V2094" i="2" s="1"/>
  <c r="W2094" i="2" s="1"/>
  <c r="R2098" i="2"/>
  <c r="V2098" i="2" s="1"/>
  <c r="W2098" i="2" s="1"/>
  <c r="R2102" i="2"/>
  <c r="V2102" i="2" s="1"/>
  <c r="W2102" i="2" s="1"/>
  <c r="R2105" i="2"/>
  <c r="V2105" i="2" s="1"/>
  <c r="W2105" i="2" s="1"/>
  <c r="R2109" i="2"/>
  <c r="V2109" i="2" s="1"/>
  <c r="W2109" i="2" s="1"/>
  <c r="R2150" i="2"/>
  <c r="V2150" i="2" s="1"/>
  <c r="W2150" i="2" s="1"/>
  <c r="R2154" i="2"/>
  <c r="V2154" i="2" s="1"/>
  <c r="W2154" i="2" s="1"/>
  <c r="R2158" i="2"/>
  <c r="V2158" i="2" s="1"/>
  <c r="W2158" i="2" s="1"/>
  <c r="R2162" i="2"/>
  <c r="V2162" i="2" s="1"/>
  <c r="W2162" i="2" s="1"/>
  <c r="R2166" i="2"/>
  <c r="V2166" i="2" s="1"/>
  <c r="W2166" i="2" s="1"/>
  <c r="R2170" i="2"/>
  <c r="V2170" i="2" s="1"/>
  <c r="W2170" i="2" s="1"/>
  <c r="R2174" i="2"/>
  <c r="V2174" i="2" s="1"/>
  <c r="W2174" i="2" s="1"/>
  <c r="R2178" i="2"/>
  <c r="V2178" i="2" s="1"/>
  <c r="W2178" i="2" s="1"/>
  <c r="R2182" i="2"/>
  <c r="V2182" i="2" s="1"/>
  <c r="W2182" i="2" s="1"/>
  <c r="R2112" i="2"/>
  <c r="V2112" i="2" s="1"/>
  <c r="W2112" i="2" s="1"/>
  <c r="R2116" i="2"/>
  <c r="V2116" i="2" s="1"/>
  <c r="W2116" i="2" s="1"/>
  <c r="R2123" i="2"/>
  <c r="V2123" i="2" s="1"/>
  <c r="W2123" i="2" s="1"/>
  <c r="R2127" i="2"/>
  <c r="V2127" i="2" s="1"/>
  <c r="W2127" i="2" s="1"/>
  <c r="R2134" i="2"/>
  <c r="V2134" i="2" s="1"/>
  <c r="W2134" i="2" s="1"/>
  <c r="R2138" i="2"/>
  <c r="V2138" i="2" s="1"/>
  <c r="W2138" i="2" s="1"/>
  <c r="R2142" i="2"/>
  <c r="V2142" i="2" s="1"/>
  <c r="W2142" i="2" s="1"/>
  <c r="R2146" i="2"/>
  <c r="V2146" i="2" s="1"/>
  <c r="W2146" i="2" s="1"/>
  <c r="R2187" i="2"/>
  <c r="V2187" i="2" s="1"/>
  <c r="W2187" i="2" s="1"/>
  <c r="R2191" i="2"/>
  <c r="V2191" i="2" s="1"/>
  <c r="W2191" i="2" s="1"/>
  <c r="R2195" i="2"/>
  <c r="V2195" i="2" s="1"/>
  <c r="W2195" i="2" s="1"/>
  <c r="R2199" i="2"/>
  <c r="V2199" i="2" s="1"/>
  <c r="W2199" i="2" s="1"/>
  <c r="R2203" i="2"/>
  <c r="V2203" i="2" s="1"/>
  <c r="W2203" i="2" s="1"/>
  <c r="R2207" i="2"/>
  <c r="V2207" i="2" s="1"/>
  <c r="W2207" i="2" s="1"/>
  <c r="R2211" i="2"/>
  <c r="V2211" i="2" s="1"/>
  <c r="W2211" i="2" s="1"/>
  <c r="R2215" i="2"/>
  <c r="V2215" i="2" s="1"/>
  <c r="W2215" i="2" s="1"/>
  <c r="R2219" i="2"/>
  <c r="V2219" i="2" s="1"/>
  <c r="W2219" i="2" s="1"/>
  <c r="R2222" i="2"/>
  <c r="V2222" i="2" s="1"/>
  <c r="W2222" i="2" s="1"/>
  <c r="R4150" i="2"/>
  <c r="V4150" i="2" s="1"/>
  <c r="W4150" i="2" s="1"/>
  <c r="R4154" i="2"/>
  <c r="V4154" i="2" s="1"/>
  <c r="W4154" i="2" s="1"/>
  <c r="R4157" i="2"/>
  <c r="V4157" i="2" s="1"/>
  <c r="W4157" i="2" s="1"/>
  <c r="R4161" i="2"/>
  <c r="V4161" i="2" s="1"/>
  <c r="W4161" i="2" s="1"/>
  <c r="R4165" i="2"/>
  <c r="V4165" i="2" s="1"/>
  <c r="W4165" i="2" s="1"/>
  <c r="R4169" i="2"/>
  <c r="V4169" i="2" s="1"/>
  <c r="W4169" i="2" s="1"/>
  <c r="R4173" i="2"/>
  <c r="V4173" i="2" s="1"/>
  <c r="W4173" i="2" s="1"/>
  <c r="R4177" i="2"/>
  <c r="V4177" i="2" s="1"/>
  <c r="W4177" i="2" s="1"/>
  <c r="R4181" i="2"/>
  <c r="V4181" i="2" s="1"/>
  <c r="W4181" i="2" s="1"/>
  <c r="R2224" i="2"/>
  <c r="V2224" i="2" s="1"/>
  <c r="W2224" i="2" s="1"/>
  <c r="R2228" i="2"/>
  <c r="V2228" i="2" s="1"/>
  <c r="W2228" i="2" s="1"/>
  <c r="R2232" i="2"/>
  <c r="V2232" i="2" s="1"/>
  <c r="W2232" i="2" s="1"/>
  <c r="R2236" i="2"/>
  <c r="V2236" i="2" s="1"/>
  <c r="W2236" i="2" s="1"/>
  <c r="R2240" i="2"/>
  <c r="V2240" i="2" s="1"/>
  <c r="W2240" i="2" s="1"/>
  <c r="R2244" i="2"/>
  <c r="V2244" i="2" s="1"/>
  <c r="W2244" i="2" s="1"/>
  <c r="R2251" i="2"/>
  <c r="V2251" i="2" s="1"/>
  <c r="W2251" i="2" s="1"/>
  <c r="R2255" i="2"/>
  <c r="V2255" i="2" s="1"/>
  <c r="W2255" i="2" s="1"/>
  <c r="R6702" i="2"/>
  <c r="V6702" i="2" s="1"/>
  <c r="W6702" i="2" s="1"/>
  <c r="R6706" i="2"/>
  <c r="V6706" i="2" s="1"/>
  <c r="W6706" i="2" s="1"/>
  <c r="R6710" i="2"/>
  <c r="V6710" i="2" s="1"/>
  <c r="W6710" i="2" s="1"/>
  <c r="R6714" i="2"/>
  <c r="V6714" i="2" s="1"/>
  <c r="W6714" i="2" s="1"/>
  <c r="R6718" i="2"/>
  <c r="V6718" i="2" s="1"/>
  <c r="W6718" i="2" s="1"/>
  <c r="R6722" i="2"/>
  <c r="V6722" i="2" s="1"/>
  <c r="W6722" i="2" s="1"/>
  <c r="R6729" i="2"/>
  <c r="V6729" i="2" s="1"/>
  <c r="W6729" i="2" s="1"/>
  <c r="R6733" i="2"/>
  <c r="V6733" i="2" s="1"/>
  <c r="W6733" i="2" s="1"/>
  <c r="R2297" i="2"/>
  <c r="V2297" i="2" s="1"/>
  <c r="W2297" i="2" s="1"/>
  <c r="R2304" i="2"/>
  <c r="V2304" i="2" s="1"/>
  <c r="W2304" i="2" s="1"/>
  <c r="R2308" i="2"/>
  <c r="V2308" i="2" s="1"/>
  <c r="W2308" i="2" s="1"/>
  <c r="R2312" i="2"/>
  <c r="V2312" i="2" s="1"/>
  <c r="W2312" i="2" s="1"/>
  <c r="R2319" i="2"/>
  <c r="V2319" i="2" s="1"/>
  <c r="W2319" i="2" s="1"/>
  <c r="R2323" i="2"/>
  <c r="V2323" i="2" s="1"/>
  <c r="W2323" i="2" s="1"/>
  <c r="R2327" i="2"/>
  <c r="V2327" i="2" s="1"/>
  <c r="W2327" i="2" s="1"/>
  <c r="R2331" i="2"/>
  <c r="V2331" i="2" s="1"/>
  <c r="W2331" i="2" s="1"/>
  <c r="R2372" i="2"/>
  <c r="V2372" i="2" s="1"/>
  <c r="W2372" i="2" s="1"/>
  <c r="R2376" i="2"/>
  <c r="V2376" i="2" s="1"/>
  <c r="W2376" i="2" s="1"/>
  <c r="R2380" i="2"/>
  <c r="V2380" i="2" s="1"/>
  <c r="W2380" i="2" s="1"/>
  <c r="R2384" i="2"/>
  <c r="V2384" i="2" s="1"/>
  <c r="W2384" i="2" s="1"/>
  <c r="R2388" i="2"/>
  <c r="V2388" i="2" s="1"/>
  <c r="W2388" i="2" s="1"/>
  <c r="R2392" i="2"/>
  <c r="V2392" i="2" s="1"/>
  <c r="W2392" i="2" s="1"/>
  <c r="R2396" i="2"/>
  <c r="V2396" i="2" s="1"/>
  <c r="W2396" i="2" s="1"/>
  <c r="R2400" i="2"/>
  <c r="V2400" i="2" s="1"/>
  <c r="W2400" i="2" s="1"/>
  <c r="R2404" i="2"/>
  <c r="V2404" i="2" s="1"/>
  <c r="W2404" i="2" s="1"/>
  <c r="R2519" i="2"/>
  <c r="V2519" i="2" s="1"/>
  <c r="W2519" i="2" s="1"/>
  <c r="R2523" i="2"/>
  <c r="V2523" i="2" s="1"/>
  <c r="W2523" i="2" s="1"/>
  <c r="R2527" i="2"/>
  <c r="V2527" i="2" s="1"/>
  <c r="W2527" i="2" s="1"/>
  <c r="R2531" i="2"/>
  <c r="V2531" i="2" s="1"/>
  <c r="W2531" i="2" s="1"/>
  <c r="R2535" i="2"/>
  <c r="V2535" i="2" s="1"/>
  <c r="W2535" i="2" s="1"/>
  <c r="R2539" i="2"/>
  <c r="V2539" i="2" s="1"/>
  <c r="W2539" i="2" s="1"/>
  <c r="R2543" i="2"/>
  <c r="V2543" i="2" s="1"/>
  <c r="W2543" i="2" s="1"/>
  <c r="R2547" i="2"/>
  <c r="V2547" i="2" s="1"/>
  <c r="W2547" i="2" s="1"/>
  <c r="R2551" i="2"/>
  <c r="V2551" i="2" s="1"/>
  <c r="W2551" i="2" s="1"/>
  <c r="R2555" i="2"/>
  <c r="V2555" i="2" s="1"/>
  <c r="W2555" i="2" s="1"/>
  <c r="R2263" i="2"/>
  <c r="V2263" i="2" s="1"/>
  <c r="W2263" i="2" s="1"/>
  <c r="R2267" i="2"/>
  <c r="V2267" i="2" s="1"/>
  <c r="W2267" i="2" s="1"/>
  <c r="R2271" i="2"/>
  <c r="V2271" i="2" s="1"/>
  <c r="W2271" i="2" s="1"/>
  <c r="R2275" i="2"/>
  <c r="V2275" i="2" s="1"/>
  <c r="W2275" i="2" s="1"/>
  <c r="R2282" i="2"/>
  <c r="V2282" i="2" s="1"/>
  <c r="W2282" i="2" s="1"/>
  <c r="R2286" i="2"/>
  <c r="V2286" i="2" s="1"/>
  <c r="W2286" i="2" s="1"/>
  <c r="R2290" i="2"/>
  <c r="V2290" i="2" s="1"/>
  <c r="W2290" i="2" s="1"/>
  <c r="R2294" i="2"/>
  <c r="V2294" i="2" s="1"/>
  <c r="W2294" i="2" s="1"/>
  <c r="R2557" i="2"/>
  <c r="V2557" i="2" s="1"/>
  <c r="W2557" i="2" s="1"/>
  <c r="R2561" i="2"/>
  <c r="V2561" i="2" s="1"/>
  <c r="W2561" i="2" s="1"/>
  <c r="R2565" i="2"/>
  <c r="V2565" i="2" s="1"/>
  <c r="W2565" i="2" s="1"/>
  <c r="R2569" i="2"/>
  <c r="V2569" i="2" s="1"/>
  <c r="W2569" i="2" s="1"/>
  <c r="R2572" i="2"/>
  <c r="V2572" i="2" s="1"/>
  <c r="W2572" i="2" s="1"/>
  <c r="R2576" i="2"/>
  <c r="V2576" i="2" s="1"/>
  <c r="W2576" i="2" s="1"/>
  <c r="R2580" i="2"/>
  <c r="V2580" i="2" s="1"/>
  <c r="W2580" i="2" s="1"/>
  <c r="R2584" i="2"/>
  <c r="V2584" i="2" s="1"/>
  <c r="W2584" i="2" s="1"/>
  <c r="R2588" i="2"/>
  <c r="V2588" i="2" s="1"/>
  <c r="W2588" i="2" s="1"/>
  <c r="R2592" i="2"/>
  <c r="V2592" i="2" s="1"/>
  <c r="W2592" i="2" s="1"/>
  <c r="R1967" i="2"/>
  <c r="V1967" i="2" s="1"/>
  <c r="W1967" i="2" s="1"/>
  <c r="R1971" i="2"/>
  <c r="V1971" i="2" s="1"/>
  <c r="W1971" i="2" s="1"/>
  <c r="R1975" i="2"/>
  <c r="V1975" i="2" s="1"/>
  <c r="W1975" i="2" s="1"/>
  <c r="R1979" i="2"/>
  <c r="V1979" i="2" s="1"/>
  <c r="W1979" i="2" s="1"/>
  <c r="R1983" i="2"/>
  <c r="V1983" i="2" s="1"/>
  <c r="W1983" i="2" s="1"/>
  <c r="R1987" i="2"/>
  <c r="V1987" i="2" s="1"/>
  <c r="W1987" i="2" s="1"/>
  <c r="R1991" i="2"/>
  <c r="V1991" i="2" s="1"/>
  <c r="W1991" i="2" s="1"/>
  <c r="R1995" i="2"/>
  <c r="V1995" i="2" s="1"/>
  <c r="W1995" i="2" s="1"/>
  <c r="R1999" i="2"/>
  <c r="V1999" i="2" s="1"/>
  <c r="W1999" i="2" s="1"/>
  <c r="R2410" i="2"/>
  <c r="V2410" i="2" s="1"/>
  <c r="W2410" i="2" s="1"/>
  <c r="R2414" i="2"/>
  <c r="V2414" i="2" s="1"/>
  <c r="W2414" i="2" s="1"/>
  <c r="R2418" i="2"/>
  <c r="V2418" i="2" s="1"/>
  <c r="W2418" i="2" s="1"/>
  <c r="R2422" i="2"/>
  <c r="V2422" i="2" s="1"/>
  <c r="W2422" i="2" s="1"/>
  <c r="R2426" i="2"/>
  <c r="V2426" i="2" s="1"/>
  <c r="W2426" i="2" s="1"/>
  <c r="R2430" i="2"/>
  <c r="V2430" i="2" s="1"/>
  <c r="W2430" i="2" s="1"/>
  <c r="R2434" i="2"/>
  <c r="V2434" i="2" s="1"/>
  <c r="W2434" i="2" s="1"/>
  <c r="R2438" i="2"/>
  <c r="V2438" i="2" s="1"/>
  <c r="W2438" i="2" s="1"/>
  <c r="R2442" i="2"/>
  <c r="V2442" i="2" s="1"/>
  <c r="W2442" i="2" s="1"/>
  <c r="R2445" i="2"/>
  <c r="V2445" i="2" s="1"/>
  <c r="W2445" i="2" s="1"/>
  <c r="R2449" i="2"/>
  <c r="V2449" i="2" s="1"/>
  <c r="W2449" i="2" s="1"/>
  <c r="R2453" i="2"/>
  <c r="V2453" i="2" s="1"/>
  <c r="W2453" i="2" s="1"/>
  <c r="R2457" i="2"/>
  <c r="V2457" i="2" s="1"/>
  <c r="W2457" i="2" s="1"/>
  <c r="R2461" i="2"/>
  <c r="V2461" i="2" s="1"/>
  <c r="W2461" i="2" s="1"/>
  <c r="R2465" i="2"/>
  <c r="V2465" i="2" s="1"/>
  <c r="W2465" i="2" s="1"/>
  <c r="R2469" i="2"/>
  <c r="V2469" i="2" s="1"/>
  <c r="W2469" i="2" s="1"/>
  <c r="R2473" i="2"/>
  <c r="V2473" i="2" s="1"/>
  <c r="W2473" i="2" s="1"/>
  <c r="R2480" i="2"/>
  <c r="V2480" i="2" s="1"/>
  <c r="W2480" i="2" s="1"/>
  <c r="R2484" i="2"/>
  <c r="V2484" i="2" s="1"/>
  <c r="W2484" i="2" s="1"/>
  <c r="R2488" i="2"/>
  <c r="V2488" i="2" s="1"/>
  <c r="W2488" i="2" s="1"/>
  <c r="R2492" i="2"/>
  <c r="V2492" i="2" s="1"/>
  <c r="W2492" i="2" s="1"/>
  <c r="R2496" i="2"/>
  <c r="V2496" i="2" s="1"/>
  <c r="W2496" i="2" s="1"/>
  <c r="R2500" i="2"/>
  <c r="V2500" i="2" s="1"/>
  <c r="W2500" i="2" s="1"/>
  <c r="R2504" i="2"/>
  <c r="V2504" i="2" s="1"/>
  <c r="W2504" i="2" s="1"/>
  <c r="R2508" i="2"/>
  <c r="V2508" i="2" s="1"/>
  <c r="W2508" i="2" s="1"/>
  <c r="R2512" i="2"/>
  <c r="V2512" i="2" s="1"/>
  <c r="W2512" i="2" s="1"/>
  <c r="R2516" i="2"/>
  <c r="V2516" i="2" s="1"/>
  <c r="W2516" i="2" s="1"/>
  <c r="R2594" i="2"/>
  <c r="V2594" i="2" s="1"/>
  <c r="W2594" i="2" s="1"/>
  <c r="R2598" i="2"/>
  <c r="V2598" i="2" s="1"/>
  <c r="W2598" i="2" s="1"/>
  <c r="R2602" i="2"/>
  <c r="V2602" i="2" s="1"/>
  <c r="W2602" i="2" s="1"/>
  <c r="R2606" i="2"/>
  <c r="V2606" i="2" s="1"/>
  <c r="W2606" i="2" s="1"/>
  <c r="R2610" i="2"/>
  <c r="V2610" i="2" s="1"/>
  <c r="W2610" i="2" s="1"/>
  <c r="R2614" i="2"/>
  <c r="V2614" i="2" s="1"/>
  <c r="W2614" i="2" s="1"/>
  <c r="R2618" i="2"/>
  <c r="V2618" i="2" s="1"/>
  <c r="W2618" i="2" s="1"/>
  <c r="R2622" i="2"/>
  <c r="V2622" i="2" s="1"/>
  <c r="W2622" i="2" s="1"/>
  <c r="R2626" i="2"/>
  <c r="V2626" i="2" s="1"/>
  <c r="W2626" i="2" s="1"/>
  <c r="R2704" i="2"/>
  <c r="V2704" i="2" s="1"/>
  <c r="W2704" i="2" s="1"/>
  <c r="R2708" i="2"/>
  <c r="V2708" i="2" s="1"/>
  <c r="W2708" i="2" s="1"/>
  <c r="R2712" i="2"/>
  <c r="V2712" i="2" s="1"/>
  <c r="W2712" i="2" s="1"/>
  <c r="R2716" i="2"/>
  <c r="V2716" i="2" s="1"/>
  <c r="W2716" i="2" s="1"/>
  <c r="R2720" i="2"/>
  <c r="V2720" i="2" s="1"/>
  <c r="W2720" i="2" s="1"/>
  <c r="R2724" i="2"/>
  <c r="V2724" i="2" s="1"/>
  <c r="W2724" i="2" s="1"/>
  <c r="R2728" i="2"/>
  <c r="V2728" i="2" s="1"/>
  <c r="W2728" i="2" s="1"/>
  <c r="R2732" i="2"/>
  <c r="V2732" i="2" s="1"/>
  <c r="W2732" i="2" s="1"/>
  <c r="R2739" i="2"/>
  <c r="V2739" i="2" s="1"/>
  <c r="W2739" i="2" s="1"/>
  <c r="R2669" i="2"/>
  <c r="V2669" i="2" s="1"/>
  <c r="W2669" i="2" s="1"/>
  <c r="R2673" i="2"/>
  <c r="V2673" i="2" s="1"/>
  <c r="W2673" i="2" s="1"/>
  <c r="R2677" i="2"/>
  <c r="V2677" i="2" s="1"/>
  <c r="W2677" i="2" s="1"/>
  <c r="R2681" i="2"/>
  <c r="V2681" i="2" s="1"/>
  <c r="W2681" i="2" s="1"/>
  <c r="R2685" i="2"/>
  <c r="V2685" i="2" s="1"/>
  <c r="W2685" i="2" s="1"/>
  <c r="R2689" i="2"/>
  <c r="V2689" i="2" s="1"/>
  <c r="W2689" i="2" s="1"/>
  <c r="R2693" i="2"/>
  <c r="V2693" i="2" s="1"/>
  <c r="W2693" i="2" s="1"/>
  <c r="R2696" i="2"/>
  <c r="V2696" i="2" s="1"/>
  <c r="W2696" i="2" s="1"/>
  <c r="R2700" i="2"/>
  <c r="V2700" i="2" s="1"/>
  <c r="W2700" i="2" s="1"/>
  <c r="R1557" i="2"/>
  <c r="V1557" i="2" s="1"/>
  <c r="W1557" i="2" s="1"/>
  <c r="R1561" i="2"/>
  <c r="V1561" i="2" s="1"/>
  <c r="W1561" i="2" s="1"/>
  <c r="R1565" i="2"/>
  <c r="V1565" i="2" s="1"/>
  <c r="W1565" i="2" s="1"/>
  <c r="R1569" i="2"/>
  <c r="V1569" i="2" s="1"/>
  <c r="W1569" i="2" s="1"/>
  <c r="R1573" i="2"/>
  <c r="V1573" i="2" s="1"/>
  <c r="W1573" i="2" s="1"/>
  <c r="R1577" i="2"/>
  <c r="V1577" i="2" s="1"/>
  <c r="W1577" i="2" s="1"/>
  <c r="R1581" i="2"/>
  <c r="V1581" i="2" s="1"/>
  <c r="W1581" i="2" s="1"/>
  <c r="R1585" i="2"/>
  <c r="V1585" i="2" s="1"/>
  <c r="W1585" i="2" s="1"/>
  <c r="R1589" i="2"/>
  <c r="V1589" i="2" s="1"/>
  <c r="W1589" i="2" s="1"/>
  <c r="R1593" i="2"/>
  <c r="V1593" i="2" s="1"/>
  <c r="W1593" i="2" s="1"/>
  <c r="R2633" i="2"/>
  <c r="V2633" i="2" s="1"/>
  <c r="W2633" i="2" s="1"/>
  <c r="R2637" i="2"/>
  <c r="V2637" i="2" s="1"/>
  <c r="W2637" i="2" s="1"/>
  <c r="R2641" i="2"/>
  <c r="V2641" i="2" s="1"/>
  <c r="W2641" i="2" s="1"/>
  <c r="R2645" i="2"/>
  <c r="V2645" i="2" s="1"/>
  <c r="W2645" i="2" s="1"/>
  <c r="R2649" i="2"/>
  <c r="V2649" i="2" s="1"/>
  <c r="W2649" i="2" s="1"/>
  <c r="R2653" i="2"/>
  <c r="V2653" i="2" s="1"/>
  <c r="W2653" i="2" s="1"/>
  <c r="R2657" i="2"/>
  <c r="V2657" i="2" s="1"/>
  <c r="W2657" i="2" s="1"/>
  <c r="R2661" i="2"/>
  <c r="V2661" i="2" s="1"/>
  <c r="W2661" i="2" s="1"/>
  <c r="R2665" i="2"/>
  <c r="V2665" i="2" s="1"/>
  <c r="W2665" i="2" s="1"/>
  <c r="R2743" i="2"/>
  <c r="V2743" i="2" s="1"/>
  <c r="W2743" i="2" s="1"/>
  <c r="R2747" i="2"/>
  <c r="V2747" i="2" s="1"/>
  <c r="W2747" i="2" s="1"/>
  <c r="R2754" i="2"/>
  <c r="V2754" i="2" s="1"/>
  <c r="W2754" i="2" s="1"/>
  <c r="R2758" i="2"/>
  <c r="V2758" i="2" s="1"/>
  <c r="W2758" i="2" s="1"/>
  <c r="R2761" i="2"/>
  <c r="V2761" i="2" s="1"/>
  <c r="W2761" i="2" s="1"/>
  <c r="R2765" i="2"/>
  <c r="V2765" i="2" s="1"/>
  <c r="W2765" i="2" s="1"/>
  <c r="R2769" i="2"/>
  <c r="V2769" i="2" s="1"/>
  <c r="W2769" i="2" s="1"/>
  <c r="R2773" i="2"/>
  <c r="V2773" i="2" s="1"/>
  <c r="W2773" i="2" s="1"/>
  <c r="R2777" i="2"/>
  <c r="V2777" i="2" s="1"/>
  <c r="W2777" i="2" s="1"/>
  <c r="R2855" i="2"/>
  <c r="V2855" i="2" s="1"/>
  <c r="W2855" i="2" s="1"/>
  <c r="R2858" i="2"/>
  <c r="V2858" i="2" s="1"/>
  <c r="W2858" i="2" s="1"/>
  <c r="R2862" i="2"/>
  <c r="V2862" i="2" s="1"/>
  <c r="W2862" i="2" s="1"/>
  <c r="R2869" i="2"/>
  <c r="V2869" i="2" s="1"/>
  <c r="W2869" i="2" s="1"/>
  <c r="R2873" i="2"/>
  <c r="V2873" i="2" s="1"/>
  <c r="W2873" i="2" s="1"/>
  <c r="R2877" i="2"/>
  <c r="V2877" i="2" s="1"/>
  <c r="W2877" i="2" s="1"/>
  <c r="R2881" i="2"/>
  <c r="V2881" i="2" s="1"/>
  <c r="W2881" i="2" s="1"/>
  <c r="R2885" i="2"/>
  <c r="V2885" i="2" s="1"/>
  <c r="W2885" i="2" s="1"/>
  <c r="R2818" i="2"/>
  <c r="V2818" i="2" s="1"/>
  <c r="W2818" i="2" s="1"/>
  <c r="R2822" i="2"/>
  <c r="V2822" i="2" s="1"/>
  <c r="W2822" i="2" s="1"/>
  <c r="R2825" i="2"/>
  <c r="V2825" i="2" s="1"/>
  <c r="W2825" i="2" s="1"/>
  <c r="R2829" i="2"/>
  <c r="V2829" i="2" s="1"/>
  <c r="W2829" i="2" s="1"/>
  <c r="R2833" i="2"/>
  <c r="V2833" i="2" s="1"/>
  <c r="W2833" i="2" s="1"/>
  <c r="R2837" i="2"/>
  <c r="V2837" i="2" s="1"/>
  <c r="W2837" i="2" s="1"/>
  <c r="R2841" i="2"/>
  <c r="V2841" i="2" s="1"/>
  <c r="W2841" i="2" s="1"/>
  <c r="R2845" i="2"/>
  <c r="V2845" i="2" s="1"/>
  <c r="W2845" i="2" s="1"/>
  <c r="R2848" i="2"/>
  <c r="V2848" i="2" s="1"/>
  <c r="W2848" i="2" s="1"/>
  <c r="R2963" i="2"/>
  <c r="V2963" i="2" s="1"/>
  <c r="W2963" i="2" s="1"/>
  <c r="R2970" i="2"/>
  <c r="V2970" i="2" s="1"/>
  <c r="W2970" i="2" s="1"/>
  <c r="R2974" i="2"/>
  <c r="V2974" i="2" s="1"/>
  <c r="W2974" i="2" s="1"/>
  <c r="R2978" i="2"/>
  <c r="V2978" i="2" s="1"/>
  <c r="W2978" i="2" s="1"/>
  <c r="R2982" i="2"/>
  <c r="V2982" i="2" s="1"/>
  <c r="W2982" i="2" s="1"/>
  <c r="R2986" i="2"/>
  <c r="V2986" i="2" s="1"/>
  <c r="W2986" i="2" s="1"/>
  <c r="R2993" i="2"/>
  <c r="V2993" i="2" s="1"/>
  <c r="W2993" i="2" s="1"/>
  <c r="R2997" i="2"/>
  <c r="V2997" i="2" s="1"/>
  <c r="W2997" i="2" s="1"/>
  <c r="R2889" i="2"/>
  <c r="V2889" i="2" s="1"/>
  <c r="W2889" i="2" s="1"/>
  <c r="R2893" i="2"/>
  <c r="V2893" i="2" s="1"/>
  <c r="W2893" i="2" s="1"/>
  <c r="R2897" i="2"/>
  <c r="V2897" i="2" s="1"/>
  <c r="W2897" i="2" s="1"/>
  <c r="R2901" i="2"/>
  <c r="V2901" i="2" s="1"/>
  <c r="W2901" i="2" s="1"/>
  <c r="R2905" i="2"/>
  <c r="V2905" i="2" s="1"/>
  <c r="W2905" i="2" s="1"/>
  <c r="R2909" i="2"/>
  <c r="V2909" i="2" s="1"/>
  <c r="W2909" i="2" s="1"/>
  <c r="R2912" i="2"/>
  <c r="V2912" i="2" s="1"/>
  <c r="W2912" i="2" s="1"/>
  <c r="R2916" i="2"/>
  <c r="V2916" i="2" s="1"/>
  <c r="W2916" i="2" s="1"/>
  <c r="R2923" i="2"/>
  <c r="V2923" i="2" s="1"/>
  <c r="W2923" i="2" s="1"/>
  <c r="R2927" i="2"/>
  <c r="V2927" i="2" s="1"/>
  <c r="W2927" i="2" s="1"/>
  <c r="R2931" i="2"/>
  <c r="V2931" i="2" s="1"/>
  <c r="W2931" i="2" s="1"/>
  <c r="R2935" i="2"/>
  <c r="V2935" i="2" s="1"/>
  <c r="W2935" i="2" s="1"/>
  <c r="R2939" i="2"/>
  <c r="V2939" i="2" s="1"/>
  <c r="W2939" i="2" s="1"/>
  <c r="R2946" i="2"/>
  <c r="V2946" i="2" s="1"/>
  <c r="W2946" i="2" s="1"/>
  <c r="R2950" i="2"/>
  <c r="V2950" i="2" s="1"/>
  <c r="W2950" i="2" s="1"/>
  <c r="R2953" i="2"/>
  <c r="V2953" i="2" s="1"/>
  <c r="W2953" i="2" s="1"/>
  <c r="R2957" i="2"/>
  <c r="V2957" i="2" s="1"/>
  <c r="W2957" i="2" s="1"/>
  <c r="R2961" i="2"/>
  <c r="V2961" i="2" s="1"/>
  <c r="W2961" i="2" s="1"/>
  <c r="R2780" i="2"/>
  <c r="V2780" i="2" s="1"/>
  <c r="W2780" i="2" s="1"/>
  <c r="R2784" i="2"/>
  <c r="V2784" i="2" s="1"/>
  <c r="W2784" i="2" s="1"/>
  <c r="R2788" i="2"/>
  <c r="V2788" i="2" s="1"/>
  <c r="W2788" i="2" s="1"/>
  <c r="R2791" i="2"/>
  <c r="V2791" i="2" s="1"/>
  <c r="W2791" i="2" s="1"/>
  <c r="R2795" i="2"/>
  <c r="V2795" i="2" s="1"/>
  <c r="W2795" i="2" s="1"/>
  <c r="R2799" i="2"/>
  <c r="V2799" i="2" s="1"/>
  <c r="W2799" i="2" s="1"/>
  <c r="R2803" i="2"/>
  <c r="V2803" i="2" s="1"/>
  <c r="W2803" i="2" s="1"/>
  <c r="R2810" i="2"/>
  <c r="V2810" i="2" s="1"/>
  <c r="W2810" i="2" s="1"/>
  <c r="R2814" i="2"/>
  <c r="V2814" i="2" s="1"/>
  <c r="W2814" i="2" s="1"/>
  <c r="R3003" i="2"/>
  <c r="V3003" i="2" s="1"/>
  <c r="W3003" i="2" s="1"/>
  <c r="R3010" i="2"/>
  <c r="V3010" i="2" s="1"/>
  <c r="W3010" i="2" s="1"/>
  <c r="R3014" i="2"/>
  <c r="V3014" i="2" s="1"/>
  <c r="W3014" i="2" s="1"/>
  <c r="R3018" i="2"/>
  <c r="V3018" i="2" s="1"/>
  <c r="W3018" i="2" s="1"/>
  <c r="R3022" i="2"/>
  <c r="V3022" i="2" s="1"/>
  <c r="W3022" i="2" s="1"/>
  <c r="R3025" i="2"/>
  <c r="V3025" i="2" s="1"/>
  <c r="W3025" i="2" s="1"/>
  <c r="R3029" i="2"/>
  <c r="V3029" i="2" s="1"/>
  <c r="W3029" i="2" s="1"/>
  <c r="R3033" i="2"/>
  <c r="V3033" i="2" s="1"/>
  <c r="W3033" i="2" s="1"/>
  <c r="R3037" i="2"/>
  <c r="V3037" i="2" s="1"/>
  <c r="W3037" i="2" s="1"/>
  <c r="R3040" i="2"/>
  <c r="V3040" i="2" s="1"/>
  <c r="W3040" i="2" s="1"/>
  <c r="R3044" i="2"/>
  <c r="V3044" i="2" s="1"/>
  <c r="W3044" i="2" s="1"/>
  <c r="R3048" i="2"/>
  <c r="V3048" i="2" s="1"/>
  <c r="W3048" i="2" s="1"/>
  <c r="R3052" i="2"/>
  <c r="V3052" i="2" s="1"/>
  <c r="W3052" i="2" s="1"/>
  <c r="R3059" i="2"/>
  <c r="V3059" i="2" s="1"/>
  <c r="W3059" i="2" s="1"/>
  <c r="R3063" i="2"/>
  <c r="V3063" i="2" s="1"/>
  <c r="W3063" i="2" s="1"/>
  <c r="R3067" i="2"/>
  <c r="V3067" i="2" s="1"/>
  <c r="W3067" i="2" s="1"/>
  <c r="R3074" i="2"/>
  <c r="V3074" i="2" s="1"/>
  <c r="W3074" i="2" s="1"/>
  <c r="R3078" i="2"/>
  <c r="V3078" i="2" s="1"/>
  <c r="W3078" i="2" s="1"/>
  <c r="R3082" i="2"/>
  <c r="V3082" i="2" s="1"/>
  <c r="W3082" i="2" s="1"/>
  <c r="R3086" i="2"/>
  <c r="V3086" i="2" s="1"/>
  <c r="W3086" i="2" s="1"/>
  <c r="R3089" i="2"/>
  <c r="V3089" i="2" s="1"/>
  <c r="W3089" i="2" s="1"/>
  <c r="R3093" i="2"/>
  <c r="V3093" i="2" s="1"/>
  <c r="W3093" i="2" s="1"/>
  <c r="R3097" i="2"/>
  <c r="V3097" i="2" s="1"/>
  <c r="W3097" i="2" s="1"/>
  <c r="R3101" i="2"/>
  <c r="V3101" i="2" s="1"/>
  <c r="W3101" i="2" s="1"/>
  <c r="R3104" i="2"/>
  <c r="V3104" i="2" s="1"/>
  <c r="W3104" i="2" s="1"/>
  <c r="R3108" i="2"/>
  <c r="V3108" i="2" s="1"/>
  <c r="W3108" i="2" s="1"/>
  <c r="R3149" i="2"/>
  <c r="V3149" i="2" s="1"/>
  <c r="W3149" i="2" s="1"/>
  <c r="R3153" i="2"/>
  <c r="V3153" i="2" s="1"/>
  <c r="W3153" i="2" s="1"/>
  <c r="R3157" i="2"/>
  <c r="V3157" i="2" s="1"/>
  <c r="W3157" i="2" s="1"/>
  <c r="R3161" i="2"/>
  <c r="V3161" i="2" s="1"/>
  <c r="W3161" i="2" s="1"/>
  <c r="R3168" i="2"/>
  <c r="V3168" i="2" s="1"/>
  <c r="W3168" i="2" s="1"/>
  <c r="R3172" i="2"/>
  <c r="V3172" i="2" s="1"/>
  <c r="W3172" i="2" s="1"/>
  <c r="R3176" i="2"/>
  <c r="V3176" i="2" s="1"/>
  <c r="W3176" i="2" s="1"/>
  <c r="R3180" i="2"/>
  <c r="V3180" i="2" s="1"/>
  <c r="W3180" i="2" s="1"/>
  <c r="R3183" i="2"/>
  <c r="V3183" i="2" s="1"/>
  <c r="W3183" i="2" s="1"/>
  <c r="R3113" i="2"/>
  <c r="V3113" i="2" s="1"/>
  <c r="W3113" i="2" s="1"/>
  <c r="R3117" i="2"/>
  <c r="V3117" i="2" s="1"/>
  <c r="W3117" i="2" s="1"/>
  <c r="R3124" i="2"/>
  <c r="V3124" i="2" s="1"/>
  <c r="W3124" i="2" s="1"/>
  <c r="R3128" i="2"/>
  <c r="V3128" i="2" s="1"/>
  <c r="W3128" i="2" s="1"/>
  <c r="R3132" i="2"/>
  <c r="V3132" i="2" s="1"/>
  <c r="W3132" i="2" s="1"/>
  <c r="R3136" i="2"/>
  <c r="V3136" i="2" s="1"/>
  <c r="W3136" i="2" s="1"/>
  <c r="R3143" i="2"/>
  <c r="V3143" i="2" s="1"/>
  <c r="W3143" i="2" s="1"/>
  <c r="R3147" i="2"/>
  <c r="V3147" i="2" s="1"/>
  <c r="W3147" i="2" s="1"/>
  <c r="R3188" i="2"/>
  <c r="V3188" i="2" s="1"/>
  <c r="W3188" i="2" s="1"/>
  <c r="R3192" i="2"/>
  <c r="V3192" i="2" s="1"/>
  <c r="W3192" i="2" s="1"/>
  <c r="R3195" i="2"/>
  <c r="V3195" i="2" s="1"/>
  <c r="W3195" i="2" s="1"/>
  <c r="R3199" i="2"/>
  <c r="V3199" i="2" s="1"/>
  <c r="W3199" i="2" s="1"/>
  <c r="R3203" i="2"/>
  <c r="V3203" i="2" s="1"/>
  <c r="W3203" i="2" s="1"/>
  <c r="R3207" i="2"/>
  <c r="V3207" i="2" s="1"/>
  <c r="W3207" i="2" s="1"/>
  <c r="R3210" i="2"/>
  <c r="V3210" i="2" s="1"/>
  <c r="W3210" i="2" s="1"/>
  <c r="R3214" i="2"/>
  <c r="V3214" i="2" s="1"/>
  <c r="W3214" i="2" s="1"/>
  <c r="R3221" i="2"/>
  <c r="V3221" i="2" s="1"/>
  <c r="W3221" i="2" s="1"/>
  <c r="R3225" i="2"/>
  <c r="V3225" i="2" s="1"/>
  <c r="W3225" i="2" s="1"/>
  <c r="R3229" i="2"/>
  <c r="V3229" i="2" s="1"/>
  <c r="W3229" i="2" s="1"/>
  <c r="R3233" i="2"/>
  <c r="V3233" i="2" s="1"/>
  <c r="W3233" i="2" s="1"/>
  <c r="R3237" i="2"/>
  <c r="V3237" i="2" s="1"/>
  <c r="W3237" i="2" s="1"/>
  <c r="R3244" i="2"/>
  <c r="V3244" i="2" s="1"/>
  <c r="W3244" i="2" s="1"/>
  <c r="R3248" i="2"/>
  <c r="V3248" i="2" s="1"/>
  <c r="W3248" i="2" s="1"/>
  <c r="R3252" i="2"/>
  <c r="V3252" i="2" s="1"/>
  <c r="W3252" i="2" s="1"/>
  <c r="R3256" i="2"/>
  <c r="V3256" i="2" s="1"/>
  <c r="W3256" i="2" s="1"/>
  <c r="R3371" i="2"/>
  <c r="V3371" i="2" s="1"/>
  <c r="W3371" i="2" s="1"/>
  <c r="R3375" i="2"/>
  <c r="V3375" i="2" s="1"/>
  <c r="W3375" i="2" s="1"/>
  <c r="R3379" i="2"/>
  <c r="V3379" i="2" s="1"/>
  <c r="W3379" i="2" s="1"/>
  <c r="R3383" i="2"/>
  <c r="V3383" i="2" s="1"/>
  <c r="W3383" i="2" s="1"/>
  <c r="R3387" i="2"/>
  <c r="V3387" i="2" s="1"/>
  <c r="W3387" i="2" s="1"/>
  <c r="R3391" i="2"/>
  <c r="V3391" i="2" s="1"/>
  <c r="W3391" i="2" s="1"/>
  <c r="R3395" i="2"/>
  <c r="V3395" i="2" s="1"/>
  <c r="W3395" i="2" s="1"/>
  <c r="R3399" i="2"/>
  <c r="V3399" i="2" s="1"/>
  <c r="W3399" i="2" s="1"/>
  <c r="R3403" i="2"/>
  <c r="V3403" i="2" s="1"/>
  <c r="W3403" i="2" s="1"/>
  <c r="R1039" i="2"/>
  <c r="V1039" i="2" s="1"/>
  <c r="W1039" i="2" s="1"/>
  <c r="R1043" i="2"/>
  <c r="V1043" i="2" s="1"/>
  <c r="W1043" i="2" s="1"/>
  <c r="R1047" i="2"/>
  <c r="V1047" i="2" s="1"/>
  <c r="W1047" i="2" s="1"/>
  <c r="R1051" i="2"/>
  <c r="V1051" i="2" s="1"/>
  <c r="W1051" i="2" s="1"/>
  <c r="R1055" i="2"/>
  <c r="V1055" i="2" s="1"/>
  <c r="W1055" i="2" s="1"/>
  <c r="R1059" i="2"/>
  <c r="V1059" i="2" s="1"/>
  <c r="W1059" i="2" s="1"/>
  <c r="R1063" i="2"/>
  <c r="V1063" i="2" s="1"/>
  <c r="W1063" i="2" s="1"/>
  <c r="R1067" i="2"/>
  <c r="V1067" i="2" s="1"/>
  <c r="W1067" i="2" s="1"/>
  <c r="R1071" i="2"/>
  <c r="V1071" i="2" s="1"/>
  <c r="W1071" i="2" s="1"/>
  <c r="R1075" i="2"/>
  <c r="V1075" i="2" s="1"/>
  <c r="W1075" i="2" s="1"/>
  <c r="R3262" i="2"/>
  <c r="V3262" i="2" s="1"/>
  <c r="W3262" i="2" s="1"/>
  <c r="R3266" i="2"/>
  <c r="V3266" i="2" s="1"/>
  <c r="W3266" i="2" s="1"/>
  <c r="R3270" i="2"/>
  <c r="V3270" i="2" s="1"/>
  <c r="W3270" i="2" s="1"/>
  <c r="R3274" i="2"/>
  <c r="V3274" i="2" s="1"/>
  <c r="W3274" i="2" s="1"/>
  <c r="R3278" i="2"/>
  <c r="V3278" i="2" s="1"/>
  <c r="W3278" i="2" s="1"/>
  <c r="R3282" i="2"/>
  <c r="V3282" i="2" s="1"/>
  <c r="W3282" i="2" s="1"/>
  <c r="R3286" i="2"/>
  <c r="V3286" i="2" s="1"/>
  <c r="W3286" i="2" s="1"/>
  <c r="R3290" i="2"/>
  <c r="V3290" i="2" s="1"/>
  <c r="W3290" i="2" s="1"/>
  <c r="R3294" i="2"/>
  <c r="V3294" i="2" s="1"/>
  <c r="W3294" i="2" s="1"/>
  <c r="R5888" i="2"/>
  <c r="V5888" i="2" s="1"/>
  <c r="W5888" i="2" s="1"/>
  <c r="R5892" i="2"/>
  <c r="V5892" i="2" s="1"/>
  <c r="W5892" i="2" s="1"/>
  <c r="R5896" i="2"/>
  <c r="V5896" i="2" s="1"/>
  <c r="W5896" i="2" s="1"/>
  <c r="R5900" i="2"/>
  <c r="V5900" i="2" s="1"/>
  <c r="W5900" i="2" s="1"/>
  <c r="R5904" i="2"/>
  <c r="V5904" i="2" s="1"/>
  <c r="W5904" i="2" s="1"/>
  <c r="R5908" i="2"/>
  <c r="V5908" i="2" s="1"/>
  <c r="W5908" i="2" s="1"/>
  <c r="R5912" i="2"/>
  <c r="V5912" i="2" s="1"/>
  <c r="W5912" i="2" s="1"/>
  <c r="R5916" i="2"/>
  <c r="V5916" i="2" s="1"/>
  <c r="W5916" i="2" s="1"/>
  <c r="R5920" i="2"/>
  <c r="V5920" i="2" s="1"/>
  <c r="W5920" i="2" s="1"/>
  <c r="R3297" i="2"/>
  <c r="V3297" i="2" s="1"/>
  <c r="W3297" i="2" s="1"/>
  <c r="R3301" i="2"/>
  <c r="V3301" i="2" s="1"/>
  <c r="W3301" i="2" s="1"/>
  <c r="R3305" i="2"/>
  <c r="V3305" i="2" s="1"/>
  <c r="W3305" i="2" s="1"/>
  <c r="R3309" i="2"/>
  <c r="V3309" i="2" s="1"/>
  <c r="W3309" i="2" s="1"/>
  <c r="R3313" i="2"/>
  <c r="V3313" i="2" s="1"/>
  <c r="W3313" i="2" s="1"/>
  <c r="R3317" i="2"/>
  <c r="V3317" i="2" s="1"/>
  <c r="W3317" i="2" s="1"/>
  <c r="R3321" i="2"/>
  <c r="V3321" i="2" s="1"/>
  <c r="W3321" i="2" s="1"/>
  <c r="R3325" i="2"/>
  <c r="V3325" i="2" s="1"/>
  <c r="W3325" i="2" s="1"/>
  <c r="R3329" i="2"/>
  <c r="V3329" i="2" s="1"/>
  <c r="W3329" i="2" s="1"/>
  <c r="R3333" i="2"/>
  <c r="V3333" i="2" s="1"/>
  <c r="W3333" i="2" s="1"/>
  <c r="R3337" i="2"/>
  <c r="V3337" i="2" s="1"/>
  <c r="W3337" i="2" s="1"/>
  <c r="R3341" i="2"/>
  <c r="V3341" i="2" s="1"/>
  <c r="W3341" i="2" s="1"/>
  <c r="R3345" i="2"/>
  <c r="V3345" i="2" s="1"/>
  <c r="W3345" i="2" s="1"/>
  <c r="R3349" i="2"/>
  <c r="V3349" i="2" s="1"/>
  <c r="W3349" i="2" s="1"/>
  <c r="R3353" i="2"/>
  <c r="V3353" i="2" s="1"/>
  <c r="W3353" i="2" s="1"/>
  <c r="R3357" i="2"/>
  <c r="V3357" i="2" s="1"/>
  <c r="W3357" i="2" s="1"/>
  <c r="R3361" i="2"/>
  <c r="V3361" i="2" s="1"/>
  <c r="W3361" i="2" s="1"/>
  <c r="R3365" i="2"/>
  <c r="V3365" i="2" s="1"/>
  <c r="W3365" i="2" s="1"/>
  <c r="R3369" i="2"/>
  <c r="V3369" i="2" s="1"/>
  <c r="W3369" i="2" s="1"/>
  <c r="R3410" i="2"/>
  <c r="V3410" i="2" s="1"/>
  <c r="W3410" i="2" s="1"/>
  <c r="R3414" i="2"/>
  <c r="V3414" i="2" s="1"/>
  <c r="W3414" i="2" s="1"/>
  <c r="R3418" i="2"/>
  <c r="V3418" i="2" s="1"/>
  <c r="W3418" i="2" s="1"/>
  <c r="R3421" i="2"/>
  <c r="V3421" i="2" s="1"/>
  <c r="W3421" i="2" s="1"/>
  <c r="R3425" i="2"/>
  <c r="V3425" i="2" s="1"/>
  <c r="W3425" i="2" s="1"/>
  <c r="R3429" i="2"/>
  <c r="V3429" i="2" s="1"/>
  <c r="W3429" i="2" s="1"/>
  <c r="R3436" i="2"/>
  <c r="V3436" i="2" s="1"/>
  <c r="W3436" i="2" s="1"/>
  <c r="R3440" i="2"/>
  <c r="V3440" i="2" s="1"/>
  <c r="W3440" i="2" s="1"/>
  <c r="R3481" i="2"/>
  <c r="V3481" i="2" s="1"/>
  <c r="W3481" i="2" s="1"/>
  <c r="R3485" i="2"/>
  <c r="V3485" i="2" s="1"/>
  <c r="W3485" i="2" s="1"/>
  <c r="R3489" i="2"/>
  <c r="V3489" i="2" s="1"/>
  <c r="W3489" i="2" s="1"/>
  <c r="R3493" i="2"/>
  <c r="V3493" i="2" s="1"/>
  <c r="W3493" i="2" s="1"/>
  <c r="R3497" i="2"/>
  <c r="V3497" i="2" s="1"/>
  <c r="W3497" i="2" s="1"/>
  <c r="R3501" i="2"/>
  <c r="V3501" i="2" s="1"/>
  <c r="W3501" i="2" s="1"/>
  <c r="R3508" i="2"/>
  <c r="V3508" i="2" s="1"/>
  <c r="W3508" i="2" s="1"/>
  <c r="R3512" i="2"/>
  <c r="V3512" i="2" s="1"/>
  <c r="W3512" i="2" s="1"/>
  <c r="R3516" i="2"/>
  <c r="V3516" i="2" s="1"/>
  <c r="W3516" i="2" s="1"/>
  <c r="R3557" i="2"/>
  <c r="V3557" i="2" s="1"/>
  <c r="W3557" i="2" s="1"/>
  <c r="R3561" i="2"/>
  <c r="V3561" i="2" s="1"/>
  <c r="W3561" i="2" s="1"/>
  <c r="R3564" i="2"/>
  <c r="V3564" i="2" s="1"/>
  <c r="W3564" i="2" s="1"/>
  <c r="R3568" i="2"/>
  <c r="V3568" i="2" s="1"/>
  <c r="W3568" i="2" s="1"/>
  <c r="R3572" i="2"/>
  <c r="V3572" i="2" s="1"/>
  <c r="W3572" i="2" s="1"/>
  <c r="R3576" i="2"/>
  <c r="V3576" i="2" s="1"/>
  <c r="W3576" i="2" s="1"/>
  <c r="R3580" i="2"/>
  <c r="V3580" i="2" s="1"/>
  <c r="W3580" i="2" s="1"/>
  <c r="R3584" i="2"/>
  <c r="V3584" i="2" s="1"/>
  <c r="W3584" i="2" s="1"/>
  <c r="R3587" i="2"/>
  <c r="V3587" i="2" s="1"/>
  <c r="W3587" i="2" s="1"/>
  <c r="R3591" i="2"/>
  <c r="V3591" i="2" s="1"/>
  <c r="W3591" i="2" s="1"/>
  <c r="R3595" i="2"/>
  <c r="V3595" i="2" s="1"/>
  <c r="W3595" i="2" s="1"/>
  <c r="R3599" i="2"/>
  <c r="V3599" i="2" s="1"/>
  <c r="W3599" i="2" s="1"/>
  <c r="R3603" i="2"/>
  <c r="V3603" i="2" s="1"/>
  <c r="W3603" i="2" s="1"/>
  <c r="R3610" i="2"/>
  <c r="V3610" i="2" s="1"/>
  <c r="W3610" i="2" s="1"/>
  <c r="R3614" i="2"/>
  <c r="V3614" i="2" s="1"/>
  <c r="W3614" i="2" s="1"/>
  <c r="R3618" i="2"/>
  <c r="V3618" i="2" s="1"/>
  <c r="W3618" i="2" s="1"/>
  <c r="R3622" i="2"/>
  <c r="V3622" i="2" s="1"/>
  <c r="W3622" i="2" s="1"/>
  <c r="R5923" i="2"/>
  <c r="V5923" i="2" s="1"/>
  <c r="W5923" i="2" s="1"/>
  <c r="R5927" i="2"/>
  <c r="V5927" i="2" s="1"/>
  <c r="W5927" i="2" s="1"/>
  <c r="R5931" i="2"/>
  <c r="V5931" i="2" s="1"/>
  <c r="W5931" i="2" s="1"/>
  <c r="R5935" i="2"/>
  <c r="V5935" i="2" s="1"/>
  <c r="W5935" i="2" s="1"/>
  <c r="R5939" i="2"/>
  <c r="V5939" i="2" s="1"/>
  <c r="W5939" i="2" s="1"/>
  <c r="R5943" i="2"/>
  <c r="V5943" i="2" s="1"/>
  <c r="W5943" i="2" s="1"/>
  <c r="R5946" i="2"/>
  <c r="V5946" i="2" s="1"/>
  <c r="W5946" i="2" s="1"/>
  <c r="R5950" i="2"/>
  <c r="V5950" i="2" s="1"/>
  <c r="W5950" i="2" s="1"/>
  <c r="R5954" i="2"/>
  <c r="V5954" i="2" s="1"/>
  <c r="W5954" i="2" s="1"/>
  <c r="R5958" i="2"/>
  <c r="V5958" i="2" s="1"/>
  <c r="W5958" i="2" s="1"/>
  <c r="R5851" i="2"/>
  <c r="V5851" i="2" s="1"/>
  <c r="W5851" i="2" s="1"/>
  <c r="R5854" i="2"/>
  <c r="V5854" i="2" s="1"/>
  <c r="W5854" i="2" s="1"/>
  <c r="R5858" i="2"/>
  <c r="V5858" i="2" s="1"/>
  <c r="W5858" i="2" s="1"/>
  <c r="R5862" i="2"/>
  <c r="V5862" i="2" s="1"/>
  <c r="W5862" i="2" s="1"/>
  <c r="R5866" i="2"/>
  <c r="V5866" i="2" s="1"/>
  <c r="W5866" i="2" s="1"/>
  <c r="R5870" i="2"/>
  <c r="V5870" i="2" s="1"/>
  <c r="W5870" i="2" s="1"/>
  <c r="R5877" i="2"/>
  <c r="V5877" i="2" s="1"/>
  <c r="W5877" i="2" s="1"/>
  <c r="R5881" i="2"/>
  <c r="V5881" i="2" s="1"/>
  <c r="W5881" i="2" s="1"/>
  <c r="R5885" i="2"/>
  <c r="V5885" i="2" s="1"/>
  <c r="W5885" i="2" s="1"/>
  <c r="R3521" i="2"/>
  <c r="V3521" i="2" s="1"/>
  <c r="W3521" i="2" s="1"/>
  <c r="R3525" i="2"/>
  <c r="V3525" i="2" s="1"/>
  <c r="W3525" i="2" s="1"/>
  <c r="R3532" i="2"/>
  <c r="V3532" i="2" s="1"/>
  <c r="W3532" i="2" s="1"/>
  <c r="R3536" i="2"/>
  <c r="V3536" i="2" s="1"/>
  <c r="W3536" i="2" s="1"/>
  <c r="R3540" i="2"/>
  <c r="V3540" i="2" s="1"/>
  <c r="W3540" i="2" s="1"/>
  <c r="R3544" i="2"/>
  <c r="V3544" i="2" s="1"/>
  <c r="W3544" i="2" s="1"/>
  <c r="R3548" i="2"/>
  <c r="V3548" i="2" s="1"/>
  <c r="W3548" i="2" s="1"/>
  <c r="R3551" i="2"/>
  <c r="V3551" i="2" s="1"/>
  <c r="W3551" i="2" s="1"/>
  <c r="R3629" i="2"/>
  <c r="V3629" i="2" s="1"/>
  <c r="W3629" i="2" s="1"/>
  <c r="R3633" i="2"/>
  <c r="V3633" i="2" s="1"/>
  <c r="W3633" i="2" s="1"/>
  <c r="R3637" i="2"/>
  <c r="V3637" i="2" s="1"/>
  <c r="W3637" i="2" s="1"/>
  <c r="R3641" i="2"/>
  <c r="V3641" i="2" s="1"/>
  <c r="W3641" i="2" s="1"/>
  <c r="R3644" i="2"/>
  <c r="V3644" i="2" s="1"/>
  <c r="W3644" i="2" s="1"/>
  <c r="R3648" i="2"/>
  <c r="V3648" i="2" s="1"/>
  <c r="W3648" i="2" s="1"/>
  <c r="R3652" i="2"/>
  <c r="V3652" i="2" s="1"/>
  <c r="W3652" i="2" s="1"/>
  <c r="R3656" i="2"/>
  <c r="V3656" i="2" s="1"/>
  <c r="W3656" i="2" s="1"/>
  <c r="R3660" i="2"/>
  <c r="V3660" i="2" s="1"/>
  <c r="W3660" i="2" s="1"/>
  <c r="R3664" i="2"/>
  <c r="V3664" i="2" s="1"/>
  <c r="W3664" i="2" s="1"/>
  <c r="R3671" i="2"/>
  <c r="V3671" i="2" s="1"/>
  <c r="W3671" i="2" s="1"/>
  <c r="R3675" i="2"/>
  <c r="V3675" i="2" s="1"/>
  <c r="W3675" i="2" s="1"/>
  <c r="R3679" i="2"/>
  <c r="V3679" i="2" s="1"/>
  <c r="W3679" i="2" s="1"/>
  <c r="R3683" i="2"/>
  <c r="V3683" i="2" s="1"/>
  <c r="W3683" i="2" s="1"/>
  <c r="R3690" i="2"/>
  <c r="V3690" i="2" s="1"/>
  <c r="W3690" i="2" s="1"/>
  <c r="R3694" i="2"/>
  <c r="V3694" i="2" s="1"/>
  <c r="W3694" i="2" s="1"/>
  <c r="R3698" i="2"/>
  <c r="V3698" i="2" s="1"/>
  <c r="W3698" i="2" s="1"/>
  <c r="R3702" i="2"/>
  <c r="V3702" i="2" s="1"/>
  <c r="W3702" i="2" s="1"/>
  <c r="R3447" i="2"/>
  <c r="V3447" i="2" s="1"/>
  <c r="W3447" i="2" s="1"/>
  <c r="R3450" i="2"/>
  <c r="V3450" i="2" s="1"/>
  <c r="W3450" i="2" s="1"/>
  <c r="R3454" i="2"/>
  <c r="V3454" i="2" s="1"/>
  <c r="W3454" i="2" s="1"/>
  <c r="R3458" i="2"/>
  <c r="V3458" i="2" s="1"/>
  <c r="W3458" i="2" s="1"/>
  <c r="R3462" i="2"/>
  <c r="V3462" i="2" s="1"/>
  <c r="W3462" i="2" s="1"/>
  <c r="R3466" i="2"/>
  <c r="V3466" i="2" s="1"/>
  <c r="W3466" i="2" s="1"/>
  <c r="R3470" i="2"/>
  <c r="V3470" i="2" s="1"/>
  <c r="W3470" i="2" s="1"/>
  <c r="R3473" i="2"/>
  <c r="V3473" i="2" s="1"/>
  <c r="W3473" i="2" s="1"/>
  <c r="R3477" i="2"/>
  <c r="V3477" i="2" s="1"/>
  <c r="W3477" i="2" s="1"/>
  <c r="R3703" i="2"/>
  <c r="V3703" i="2" s="1"/>
  <c r="W3703" i="2" s="1"/>
  <c r="R3707" i="2"/>
  <c r="V3707" i="2" s="1"/>
  <c r="W3707" i="2" s="1"/>
  <c r="R3711" i="2"/>
  <c r="V3711" i="2" s="1"/>
  <c r="W3711" i="2" s="1"/>
  <c r="R3718" i="2"/>
  <c r="V3718" i="2" s="1"/>
  <c r="W3718" i="2" s="1"/>
  <c r="R3722" i="2"/>
  <c r="V3722" i="2" s="1"/>
  <c r="W3722" i="2" s="1"/>
  <c r="R3726" i="2"/>
  <c r="V3726" i="2" s="1"/>
  <c r="W3726" i="2" s="1"/>
  <c r="R3730" i="2"/>
  <c r="V3730" i="2" s="1"/>
  <c r="W3730" i="2" s="1"/>
  <c r="R3737" i="2"/>
  <c r="V3737" i="2" s="1"/>
  <c r="W3737" i="2" s="1"/>
  <c r="R4296" i="2"/>
  <c r="V4296" i="2" s="1"/>
  <c r="W4296" i="2" s="1"/>
  <c r="R4300" i="2"/>
  <c r="V4300" i="2" s="1"/>
  <c r="W4300" i="2" s="1"/>
  <c r="R4304" i="2"/>
  <c r="V4304" i="2" s="1"/>
  <c r="W4304" i="2" s="1"/>
  <c r="R4308" i="2"/>
  <c r="V4308" i="2" s="1"/>
  <c r="W4308" i="2" s="1"/>
  <c r="R4312" i="2"/>
  <c r="V4312" i="2" s="1"/>
  <c r="W4312" i="2" s="1"/>
  <c r="R4315" i="2"/>
  <c r="V4315" i="2" s="1"/>
  <c r="W4315" i="2" s="1"/>
  <c r="R4319" i="2"/>
  <c r="V4319" i="2" s="1"/>
  <c r="W4319" i="2" s="1"/>
  <c r="R4323" i="2"/>
  <c r="V4323" i="2" s="1"/>
  <c r="W4323" i="2" s="1"/>
  <c r="R4327" i="2"/>
  <c r="V4327" i="2" s="1"/>
  <c r="W4327" i="2" s="1"/>
  <c r="R4331" i="2"/>
  <c r="V4331" i="2" s="1"/>
  <c r="W4331" i="2" s="1"/>
  <c r="R4186" i="2"/>
  <c r="V4186" i="2" s="1"/>
  <c r="W4186" i="2" s="1"/>
  <c r="R4190" i="2"/>
  <c r="V4190" i="2" s="1"/>
  <c r="W4190" i="2" s="1"/>
  <c r="R4194" i="2"/>
  <c r="V4194" i="2" s="1"/>
  <c r="W4194" i="2" s="1"/>
  <c r="R4198" i="2"/>
  <c r="V4198" i="2" s="1"/>
  <c r="W4198" i="2" s="1"/>
  <c r="R4202" i="2"/>
  <c r="V4202" i="2" s="1"/>
  <c r="W4202" i="2" s="1"/>
  <c r="R4209" i="2"/>
  <c r="V4209" i="2" s="1"/>
  <c r="W4209" i="2" s="1"/>
  <c r="R4213" i="2"/>
  <c r="V4213" i="2" s="1"/>
  <c r="W4213" i="2" s="1"/>
  <c r="R4217" i="2"/>
  <c r="V4217" i="2" s="1"/>
  <c r="W4217" i="2" s="1"/>
  <c r="R3777" i="2"/>
  <c r="V3777" i="2" s="1"/>
  <c r="W3777" i="2" s="1"/>
  <c r="R3781" i="2"/>
  <c r="V3781" i="2" s="1"/>
  <c r="W3781" i="2" s="1"/>
  <c r="R3788" i="2"/>
  <c r="V3788" i="2" s="1"/>
  <c r="W3788" i="2" s="1"/>
  <c r="R3792" i="2"/>
  <c r="V3792" i="2" s="1"/>
  <c r="W3792" i="2" s="1"/>
  <c r="R3796" i="2"/>
  <c r="V3796" i="2" s="1"/>
  <c r="W3796" i="2" s="1"/>
  <c r="R3800" i="2"/>
  <c r="V3800" i="2" s="1"/>
  <c r="W3800" i="2" s="1"/>
  <c r="R3804" i="2"/>
  <c r="V3804" i="2" s="1"/>
  <c r="W3804" i="2" s="1"/>
  <c r="R3808" i="2"/>
  <c r="V3808" i="2" s="1"/>
  <c r="W3808" i="2" s="1"/>
  <c r="R3889" i="2"/>
  <c r="V3889" i="2" s="1"/>
  <c r="W3889" i="2" s="1"/>
  <c r="R3893" i="2"/>
  <c r="V3893" i="2" s="1"/>
  <c r="W3893" i="2" s="1"/>
  <c r="R3897" i="2"/>
  <c r="V3897" i="2" s="1"/>
  <c r="W3897" i="2" s="1"/>
  <c r="R3901" i="2"/>
  <c r="V3901" i="2" s="1"/>
  <c r="W3901" i="2" s="1"/>
  <c r="R3905" i="2"/>
  <c r="V3905" i="2" s="1"/>
  <c r="W3905" i="2" s="1"/>
  <c r="R3909" i="2"/>
  <c r="V3909" i="2" s="1"/>
  <c r="W3909" i="2" s="1"/>
  <c r="R3913" i="2"/>
  <c r="V3913" i="2" s="1"/>
  <c r="W3913" i="2" s="1"/>
  <c r="R3920" i="2"/>
  <c r="V3920" i="2" s="1"/>
  <c r="W3920" i="2" s="1"/>
  <c r="R3924" i="2"/>
  <c r="V3924" i="2" s="1"/>
  <c r="W3924" i="2" s="1"/>
  <c r="R4113" i="2"/>
  <c r="V4113" i="2" s="1"/>
  <c r="W4113" i="2" s="1"/>
  <c r="R4117" i="2"/>
  <c r="V4117" i="2" s="1"/>
  <c r="W4117" i="2" s="1"/>
  <c r="R4121" i="2"/>
  <c r="V4121" i="2" s="1"/>
  <c r="W4121" i="2" s="1"/>
  <c r="R4125" i="2"/>
  <c r="V4125" i="2" s="1"/>
  <c r="W4125" i="2" s="1"/>
  <c r="R4128" i="2"/>
  <c r="V4128" i="2" s="1"/>
  <c r="W4128" i="2" s="1"/>
  <c r="R4132" i="2"/>
  <c r="V4132" i="2" s="1"/>
  <c r="W4132" i="2" s="1"/>
  <c r="R4136" i="2"/>
  <c r="V4136" i="2" s="1"/>
  <c r="W4136" i="2" s="1"/>
  <c r="R4140" i="2"/>
  <c r="V4140" i="2" s="1"/>
  <c r="W4140" i="2" s="1"/>
  <c r="R4144" i="2"/>
  <c r="V4144" i="2" s="1"/>
  <c r="W4144" i="2" s="1"/>
  <c r="R3999" i="2"/>
  <c r="V3999" i="2" s="1"/>
  <c r="W3999" i="2" s="1"/>
  <c r="R4003" i="2"/>
  <c r="V4003" i="2" s="1"/>
  <c r="W4003" i="2" s="1"/>
  <c r="R4007" i="2"/>
  <c r="V4007" i="2" s="1"/>
  <c r="W4007" i="2" s="1"/>
  <c r="R4011" i="2"/>
  <c r="V4011" i="2" s="1"/>
  <c r="W4011" i="2" s="1"/>
  <c r="R4015" i="2"/>
  <c r="V4015" i="2" s="1"/>
  <c r="W4015" i="2" s="1"/>
  <c r="R4019" i="2"/>
  <c r="V4019" i="2" s="1"/>
  <c r="W4019" i="2" s="1"/>
  <c r="R4022" i="2"/>
  <c r="V4022" i="2" s="1"/>
  <c r="W4022" i="2" s="1"/>
  <c r="R4026" i="2"/>
  <c r="V4026" i="2" s="1"/>
  <c r="W4026" i="2" s="1"/>
  <c r="R4030" i="2"/>
  <c r="V4030" i="2" s="1"/>
  <c r="W4030" i="2" s="1"/>
  <c r="R4034" i="2"/>
  <c r="V4034" i="2" s="1"/>
  <c r="W4034" i="2" s="1"/>
  <c r="R3742" i="2"/>
  <c r="V3742" i="2" s="1"/>
  <c r="W3742" i="2" s="1"/>
  <c r="R3749" i="2"/>
  <c r="V3749" i="2" s="1"/>
  <c r="W3749" i="2" s="1"/>
  <c r="R3753" i="2"/>
  <c r="V3753" i="2" s="1"/>
  <c r="W3753" i="2" s="1"/>
  <c r="R3757" i="2"/>
  <c r="V3757" i="2" s="1"/>
  <c r="W3757" i="2" s="1"/>
  <c r="R3761" i="2"/>
  <c r="V3761" i="2" s="1"/>
  <c r="W3761" i="2" s="1"/>
  <c r="R3765" i="2"/>
  <c r="V3765" i="2" s="1"/>
  <c r="W3765" i="2" s="1"/>
  <c r="R3768" i="2"/>
  <c r="V3768" i="2" s="1"/>
  <c r="W3768" i="2" s="1"/>
  <c r="R3772" i="2"/>
  <c r="V3772" i="2" s="1"/>
  <c r="W3772" i="2" s="1"/>
  <c r="R3776" i="2"/>
  <c r="V3776" i="2" s="1"/>
  <c r="W3776" i="2" s="1"/>
  <c r="R3928" i="2"/>
  <c r="V3928" i="2" s="1"/>
  <c r="W3928" i="2" s="1"/>
  <c r="R3932" i="2"/>
  <c r="V3932" i="2" s="1"/>
  <c r="W3932" i="2" s="1"/>
  <c r="R3936" i="2"/>
  <c r="V3936" i="2" s="1"/>
  <c r="W3936" i="2" s="1"/>
  <c r="R3939" i="2"/>
  <c r="V3939" i="2" s="1"/>
  <c r="W3939" i="2" s="1"/>
  <c r="R3943" i="2"/>
  <c r="V3943" i="2" s="1"/>
  <c r="W3943" i="2" s="1"/>
  <c r="R3947" i="2"/>
  <c r="V3947" i="2" s="1"/>
  <c r="W3947" i="2" s="1"/>
  <c r="R3951" i="2"/>
  <c r="V3951" i="2" s="1"/>
  <c r="W3951" i="2" s="1"/>
  <c r="R3955" i="2"/>
  <c r="V3955" i="2" s="1"/>
  <c r="W3955" i="2" s="1"/>
  <c r="R3958" i="2"/>
  <c r="V3958" i="2" s="1"/>
  <c r="W3958" i="2" s="1"/>
  <c r="R3962" i="2"/>
  <c r="V3962" i="2" s="1"/>
  <c r="W3962" i="2" s="1"/>
  <c r="R3966" i="2"/>
  <c r="V3966" i="2" s="1"/>
  <c r="W3966" i="2" s="1"/>
  <c r="R3970" i="2"/>
  <c r="V3970" i="2" s="1"/>
  <c r="W3970" i="2" s="1"/>
  <c r="R3974" i="2"/>
  <c r="V3974" i="2" s="1"/>
  <c r="W3974" i="2" s="1"/>
  <c r="R3981" i="2"/>
  <c r="V3981" i="2" s="1"/>
  <c r="W3981" i="2" s="1"/>
  <c r="R3985" i="2"/>
  <c r="V3985" i="2" s="1"/>
  <c r="W3985" i="2" s="1"/>
  <c r="R3989" i="2"/>
  <c r="V3989" i="2" s="1"/>
  <c r="W3989" i="2" s="1"/>
  <c r="R3993" i="2"/>
  <c r="V3993" i="2" s="1"/>
  <c r="W3993" i="2" s="1"/>
  <c r="R3997" i="2"/>
  <c r="V3997" i="2" s="1"/>
  <c r="W3997" i="2" s="1"/>
  <c r="R4371" i="2"/>
  <c r="V4371" i="2" s="1"/>
  <c r="W4371" i="2" s="1"/>
  <c r="R4374" i="2"/>
  <c r="V4374" i="2" s="1"/>
  <c r="W4374" i="2" s="1"/>
  <c r="R4378" i="2"/>
  <c r="V4378" i="2" s="1"/>
  <c r="W4378" i="2" s="1"/>
  <c r="R4382" i="2"/>
  <c r="V4382" i="2" s="1"/>
  <c r="W4382" i="2" s="1"/>
  <c r="R4386" i="2"/>
  <c r="V4386" i="2" s="1"/>
  <c r="W4386" i="2" s="1"/>
  <c r="R4390" i="2"/>
  <c r="V4390" i="2" s="1"/>
  <c r="W4390" i="2" s="1"/>
  <c r="R4393" i="2"/>
  <c r="V4393" i="2" s="1"/>
  <c r="W4393" i="2" s="1"/>
  <c r="R4397" i="2"/>
  <c r="V4397" i="2" s="1"/>
  <c r="W4397" i="2" s="1"/>
  <c r="R4401" i="2"/>
  <c r="V4401" i="2" s="1"/>
  <c r="W4401" i="2" s="1"/>
  <c r="R4405" i="2"/>
  <c r="V4405" i="2" s="1"/>
  <c r="W4405" i="2" s="1"/>
  <c r="R4261" i="2"/>
  <c r="V4261" i="2" s="1"/>
  <c r="W4261" i="2" s="1"/>
  <c r="R4264" i="2"/>
  <c r="V4264" i="2" s="1"/>
  <c r="W4264" i="2" s="1"/>
  <c r="R4268" i="2"/>
  <c r="V4268" i="2" s="1"/>
  <c r="W4268" i="2" s="1"/>
  <c r="R4272" i="2"/>
  <c r="V4272" i="2" s="1"/>
  <c r="W4272" i="2" s="1"/>
  <c r="R4276" i="2"/>
  <c r="V4276" i="2" s="1"/>
  <c r="W4276" i="2" s="1"/>
  <c r="R4280" i="2"/>
  <c r="V4280" i="2" s="1"/>
  <c r="W4280" i="2" s="1"/>
  <c r="R4284" i="2"/>
  <c r="V4284" i="2" s="1"/>
  <c r="W4284" i="2" s="1"/>
  <c r="R4291" i="2"/>
  <c r="V4291" i="2" s="1"/>
  <c r="W4291" i="2" s="1"/>
  <c r="R4221" i="2"/>
  <c r="V4221" i="2" s="1"/>
  <c r="W4221" i="2" s="1"/>
  <c r="R4225" i="2"/>
  <c r="V4225" i="2" s="1"/>
  <c r="W4225" i="2" s="1"/>
  <c r="R4229" i="2"/>
  <c r="V4229" i="2" s="1"/>
  <c r="W4229" i="2" s="1"/>
  <c r="R4233" i="2"/>
  <c r="V4233" i="2" s="1"/>
  <c r="W4233" i="2" s="1"/>
  <c r="R4236" i="2"/>
  <c r="V4236" i="2" s="1"/>
  <c r="W4236" i="2" s="1"/>
  <c r="R4240" i="2"/>
  <c r="V4240" i="2" s="1"/>
  <c r="W4240" i="2" s="1"/>
  <c r="R4244" i="2"/>
  <c r="V4244" i="2" s="1"/>
  <c r="W4244" i="2" s="1"/>
  <c r="R4248" i="2"/>
  <c r="V4248" i="2" s="1"/>
  <c r="W4248" i="2" s="1"/>
  <c r="R4252" i="2"/>
  <c r="V4252" i="2" s="1"/>
  <c r="W4252" i="2" s="1"/>
  <c r="R4255" i="2"/>
  <c r="V4255" i="2" s="1"/>
  <c r="W4255" i="2" s="1"/>
  <c r="R4333" i="2"/>
  <c r="V4333" i="2" s="1"/>
  <c r="W4333" i="2" s="1"/>
  <c r="R4337" i="2"/>
  <c r="V4337" i="2" s="1"/>
  <c r="W4337" i="2" s="1"/>
  <c r="R4341" i="2"/>
  <c r="V4341" i="2" s="1"/>
  <c r="W4341" i="2" s="1"/>
  <c r="R4345" i="2"/>
  <c r="V4345" i="2" s="1"/>
  <c r="W4345" i="2" s="1"/>
  <c r="R4349" i="2"/>
  <c r="V4349" i="2" s="1"/>
  <c r="W4349" i="2" s="1"/>
  <c r="R4352" i="2"/>
  <c r="V4352" i="2" s="1"/>
  <c r="W4352" i="2" s="1"/>
  <c r="R4356" i="2"/>
  <c r="V4356" i="2" s="1"/>
  <c r="W4356" i="2" s="1"/>
  <c r="R4360" i="2"/>
  <c r="V4360" i="2" s="1"/>
  <c r="W4360" i="2" s="1"/>
  <c r="R4364" i="2"/>
  <c r="V4364" i="2" s="1"/>
  <c r="W4364" i="2" s="1"/>
  <c r="R4368" i="2"/>
  <c r="V4368" i="2" s="1"/>
  <c r="W4368" i="2" s="1"/>
  <c r="R4042" i="2"/>
  <c r="V4042" i="2" s="1"/>
  <c r="W4042" i="2" s="1"/>
  <c r="R4046" i="2"/>
  <c r="V4046" i="2" s="1"/>
  <c r="W4046" i="2" s="1"/>
  <c r="R4050" i="2"/>
  <c r="V4050" i="2" s="1"/>
  <c r="W4050" i="2" s="1"/>
  <c r="R4054" i="2"/>
  <c r="V4054" i="2" s="1"/>
  <c r="W4054" i="2" s="1"/>
  <c r="R4058" i="2"/>
  <c r="V4058" i="2" s="1"/>
  <c r="W4058" i="2" s="1"/>
  <c r="R4061" i="2"/>
  <c r="V4061" i="2" s="1"/>
  <c r="W4061" i="2" s="1"/>
  <c r="R4065" i="2"/>
  <c r="V4065" i="2" s="1"/>
  <c r="W4065" i="2" s="1"/>
  <c r="R4069" i="2"/>
  <c r="V4069" i="2" s="1"/>
  <c r="W4069" i="2" s="1"/>
  <c r="R4073" i="2"/>
  <c r="V4073" i="2" s="1"/>
  <c r="W4073" i="2" s="1"/>
  <c r="R4077" i="2"/>
  <c r="V4077" i="2" s="1"/>
  <c r="W4077" i="2" s="1"/>
  <c r="R4081" i="2"/>
  <c r="V4081" i="2" s="1"/>
  <c r="W4081" i="2" s="1"/>
  <c r="R4084" i="2"/>
  <c r="V4084" i="2" s="1"/>
  <c r="W4084" i="2" s="1"/>
  <c r="R4088" i="2"/>
  <c r="V4088" i="2" s="1"/>
  <c r="W4088" i="2" s="1"/>
  <c r="R4092" i="2"/>
  <c r="V4092" i="2" s="1"/>
  <c r="W4092" i="2" s="1"/>
  <c r="R4096" i="2"/>
  <c r="V4096" i="2" s="1"/>
  <c r="W4096" i="2" s="1"/>
  <c r="R4100" i="2"/>
  <c r="V4100" i="2" s="1"/>
  <c r="W4100" i="2" s="1"/>
  <c r="R4103" i="2"/>
  <c r="V4103" i="2" s="1"/>
  <c r="W4103" i="2" s="1"/>
  <c r="R4107" i="2"/>
  <c r="V4107" i="2" s="1"/>
  <c r="W4107" i="2" s="1"/>
  <c r="R3815" i="2"/>
  <c r="V3815" i="2" s="1"/>
  <c r="W3815" i="2" s="1"/>
  <c r="R3819" i="2"/>
  <c r="V3819" i="2" s="1"/>
  <c r="W3819" i="2" s="1"/>
  <c r="R3823" i="2"/>
  <c r="V3823" i="2" s="1"/>
  <c r="W3823" i="2" s="1"/>
  <c r="R3830" i="2"/>
  <c r="V3830" i="2" s="1"/>
  <c r="W3830" i="2" s="1"/>
  <c r="R3834" i="2"/>
  <c r="V3834" i="2" s="1"/>
  <c r="W3834" i="2" s="1"/>
  <c r="R3838" i="2"/>
  <c r="V3838" i="2" s="1"/>
  <c r="W3838" i="2" s="1"/>
  <c r="R3842" i="2"/>
  <c r="V3842" i="2" s="1"/>
  <c r="W3842" i="2" s="1"/>
  <c r="R3846" i="2"/>
  <c r="V3846" i="2" s="1"/>
  <c r="W3846" i="2" s="1"/>
  <c r="R3850" i="2"/>
  <c r="V3850" i="2" s="1"/>
  <c r="W3850" i="2" s="1"/>
  <c r="R3853" i="2"/>
  <c r="V3853" i="2" s="1"/>
  <c r="W3853" i="2" s="1"/>
  <c r="R3857" i="2"/>
  <c r="V3857" i="2" s="1"/>
  <c r="W3857" i="2" s="1"/>
  <c r="R3861" i="2"/>
  <c r="V3861" i="2" s="1"/>
  <c r="W3861" i="2" s="1"/>
  <c r="R3865" i="2"/>
  <c r="V3865" i="2" s="1"/>
  <c r="W3865" i="2" s="1"/>
  <c r="R3869" i="2"/>
  <c r="V3869" i="2" s="1"/>
  <c r="W3869" i="2" s="1"/>
  <c r="R3872" i="2"/>
  <c r="V3872" i="2" s="1"/>
  <c r="W3872" i="2" s="1"/>
  <c r="R3876" i="2"/>
  <c r="V3876" i="2" s="1"/>
  <c r="W3876" i="2" s="1"/>
  <c r="R3880" i="2"/>
  <c r="V3880" i="2" s="1"/>
  <c r="W3880" i="2" s="1"/>
  <c r="R3884" i="2"/>
  <c r="V3884" i="2" s="1"/>
  <c r="W3884" i="2" s="1"/>
  <c r="R4406" i="2"/>
  <c r="V4406" i="2" s="1"/>
  <c r="W4406" i="2" s="1"/>
  <c r="R4409" i="2"/>
  <c r="V4409" i="2" s="1"/>
  <c r="W4409" i="2" s="1"/>
  <c r="R4413" i="2"/>
  <c r="V4413" i="2" s="1"/>
  <c r="W4413" i="2" s="1"/>
  <c r="R4417" i="2"/>
  <c r="V4417" i="2" s="1"/>
  <c r="W4417" i="2" s="1"/>
  <c r="R4421" i="2"/>
  <c r="V4421" i="2" s="1"/>
  <c r="W4421" i="2" s="1"/>
  <c r="R4425" i="2"/>
  <c r="V4425" i="2" s="1"/>
  <c r="W4425" i="2" s="1"/>
  <c r="R4429" i="2"/>
  <c r="V4429" i="2" s="1"/>
  <c r="W4429" i="2" s="1"/>
  <c r="R4436" i="2"/>
  <c r="V4436" i="2" s="1"/>
  <c r="W4436" i="2" s="1"/>
  <c r="R4440" i="2"/>
  <c r="V4440" i="2" s="1"/>
  <c r="W4440" i="2" s="1"/>
  <c r="R4629" i="2"/>
  <c r="V4629" i="2" s="1"/>
  <c r="W4629" i="2" s="1"/>
  <c r="R4633" i="2"/>
  <c r="V4633" i="2" s="1"/>
  <c r="W4633" i="2" s="1"/>
  <c r="R4637" i="2"/>
  <c r="V4637" i="2" s="1"/>
  <c r="W4637" i="2" s="1"/>
  <c r="R4640" i="2"/>
  <c r="V4640" i="2" s="1"/>
  <c r="W4640" i="2" s="1"/>
  <c r="R4644" i="2"/>
  <c r="V4644" i="2" s="1"/>
  <c r="W4644" i="2" s="1"/>
  <c r="R4648" i="2"/>
  <c r="V4648" i="2" s="1"/>
  <c r="W4648" i="2" s="1"/>
  <c r="R4652" i="2"/>
  <c r="V4652" i="2" s="1"/>
  <c r="W4652" i="2" s="1"/>
  <c r="R4656" i="2"/>
  <c r="V4656" i="2" s="1"/>
  <c r="W4656" i="2" s="1"/>
  <c r="R4659" i="2"/>
  <c r="V4659" i="2" s="1"/>
  <c r="W4659" i="2" s="1"/>
  <c r="R4663" i="2"/>
  <c r="V4663" i="2" s="1"/>
  <c r="W4663" i="2" s="1"/>
  <c r="R4667" i="2"/>
  <c r="V4667" i="2" s="1"/>
  <c r="W4667" i="2" s="1"/>
  <c r="R4671" i="2"/>
  <c r="V4671" i="2" s="1"/>
  <c r="W4671" i="2" s="1"/>
  <c r="R4675" i="2"/>
  <c r="V4675" i="2" s="1"/>
  <c r="W4675" i="2" s="1"/>
  <c r="R4679" i="2"/>
  <c r="V4679" i="2" s="1"/>
  <c r="W4679" i="2" s="1"/>
  <c r="R4682" i="2"/>
  <c r="V4682" i="2" s="1"/>
  <c r="W4682" i="2" s="1"/>
  <c r="R4686" i="2"/>
  <c r="V4686" i="2" s="1"/>
  <c r="W4686" i="2" s="1"/>
  <c r="R4690" i="2"/>
  <c r="V4690" i="2" s="1"/>
  <c r="W4690" i="2" s="1"/>
  <c r="R4694" i="2"/>
  <c r="V4694" i="2" s="1"/>
  <c r="W4694" i="2" s="1"/>
  <c r="R4698" i="2"/>
  <c r="V4698" i="2" s="1"/>
  <c r="W4698" i="2" s="1"/>
  <c r="R4594" i="2"/>
  <c r="V4594" i="2" s="1"/>
  <c r="W4594" i="2" s="1"/>
  <c r="R4598" i="2"/>
  <c r="V4598" i="2" s="1"/>
  <c r="W4598" i="2" s="1"/>
  <c r="R4602" i="2"/>
  <c r="V4602" i="2" s="1"/>
  <c r="W4602" i="2" s="1"/>
  <c r="R4606" i="2"/>
  <c r="V4606" i="2" s="1"/>
  <c r="W4606" i="2" s="1"/>
  <c r="R4610" i="2"/>
  <c r="V4610" i="2" s="1"/>
  <c r="W4610" i="2" s="1"/>
  <c r="R4613" i="2"/>
  <c r="V4613" i="2" s="1"/>
  <c r="W4613" i="2" s="1"/>
  <c r="R4617" i="2"/>
  <c r="V4617" i="2" s="1"/>
  <c r="W4617" i="2" s="1"/>
  <c r="R4621" i="2"/>
  <c r="V4621" i="2" s="1"/>
  <c r="W4621" i="2" s="1"/>
  <c r="R4625" i="2"/>
  <c r="V4625" i="2" s="1"/>
  <c r="W4625" i="2" s="1"/>
  <c r="R4517" i="2"/>
  <c r="V4517" i="2" s="1"/>
  <c r="W4517" i="2" s="1"/>
  <c r="R4521" i="2"/>
  <c r="V4521" i="2" s="1"/>
  <c r="W4521" i="2" s="1"/>
  <c r="R4525" i="2"/>
  <c r="V4525" i="2" s="1"/>
  <c r="W4525" i="2" s="1"/>
  <c r="R4528" i="2"/>
  <c r="V4528" i="2" s="1"/>
  <c r="W4528" i="2" s="1"/>
  <c r="R4532" i="2"/>
  <c r="V4532" i="2" s="1"/>
  <c r="W4532" i="2" s="1"/>
  <c r="R4536" i="2"/>
  <c r="V4536" i="2" s="1"/>
  <c r="W4536" i="2" s="1"/>
  <c r="R4539" i="2"/>
  <c r="V4539" i="2" s="1"/>
  <c r="W4539" i="2" s="1"/>
  <c r="R4543" i="2"/>
  <c r="V4543" i="2" s="1"/>
  <c r="W4543" i="2" s="1"/>
  <c r="R4547" i="2"/>
  <c r="V4547" i="2" s="1"/>
  <c r="W4547" i="2" s="1"/>
  <c r="R4551" i="2"/>
  <c r="V4551" i="2" s="1"/>
  <c r="W4551" i="2" s="1"/>
  <c r="R4702" i="2"/>
  <c r="V4702" i="2" s="1"/>
  <c r="W4702" i="2" s="1"/>
  <c r="R4706" i="2"/>
  <c r="V4706" i="2" s="1"/>
  <c r="W4706" i="2" s="1"/>
  <c r="R4710" i="2"/>
  <c r="V4710" i="2" s="1"/>
  <c r="W4710" i="2" s="1"/>
  <c r="R4713" i="2"/>
  <c r="V4713" i="2" s="1"/>
  <c r="W4713" i="2" s="1"/>
  <c r="R4717" i="2"/>
  <c r="V4717" i="2" s="1"/>
  <c r="W4717" i="2" s="1"/>
  <c r="R4721" i="2"/>
  <c r="V4721" i="2" s="1"/>
  <c r="W4721" i="2" s="1"/>
  <c r="R4724" i="2"/>
  <c r="V4724" i="2" s="1"/>
  <c r="W4724" i="2" s="1"/>
  <c r="R4728" i="2"/>
  <c r="V4728" i="2" s="1"/>
  <c r="W4728" i="2" s="1"/>
  <c r="R4732" i="2"/>
  <c r="V4732" i="2" s="1"/>
  <c r="W4732" i="2" s="1"/>
  <c r="R4480" i="2"/>
  <c r="V4480" i="2" s="1"/>
  <c r="W4480" i="2" s="1"/>
  <c r="R4484" i="2"/>
  <c r="V4484" i="2" s="1"/>
  <c r="W4484" i="2" s="1"/>
  <c r="R4487" i="2"/>
  <c r="V4487" i="2" s="1"/>
  <c r="W4487" i="2" s="1"/>
  <c r="R4494" i="2"/>
  <c r="V4494" i="2" s="1"/>
  <c r="W4494" i="2" s="1"/>
  <c r="R4498" i="2"/>
  <c r="V4498" i="2" s="1"/>
  <c r="W4498" i="2" s="1"/>
  <c r="R4502" i="2"/>
  <c r="V4502" i="2" s="1"/>
  <c r="W4502" i="2" s="1"/>
  <c r="R4506" i="2"/>
  <c r="V4506" i="2" s="1"/>
  <c r="W4506" i="2" s="1"/>
  <c r="R4509" i="2"/>
  <c r="V4509" i="2" s="1"/>
  <c r="W4509" i="2" s="1"/>
  <c r="R4513" i="2"/>
  <c r="V4513" i="2" s="1"/>
  <c r="W4513" i="2" s="1"/>
  <c r="R4446" i="2"/>
  <c r="V4446" i="2" s="1"/>
  <c r="W4446" i="2" s="1"/>
  <c r="R4450" i="2"/>
  <c r="V4450" i="2" s="1"/>
  <c r="W4450" i="2" s="1"/>
  <c r="R4454" i="2"/>
  <c r="V4454" i="2" s="1"/>
  <c r="W4454" i="2" s="1"/>
  <c r="R4457" i="2"/>
  <c r="V4457" i="2" s="1"/>
  <c r="W4457" i="2" s="1"/>
  <c r="R4461" i="2"/>
  <c r="V4461" i="2" s="1"/>
  <c r="W4461" i="2" s="1"/>
  <c r="R4465" i="2"/>
  <c r="V4465" i="2" s="1"/>
  <c r="W4465" i="2" s="1"/>
  <c r="R4468" i="2"/>
  <c r="V4468" i="2" s="1"/>
  <c r="W4468" i="2" s="1"/>
  <c r="R4472" i="2"/>
  <c r="V4472" i="2" s="1"/>
  <c r="W4472" i="2" s="1"/>
  <c r="R4475" i="2"/>
  <c r="V4475" i="2" s="1"/>
  <c r="W4475" i="2" s="1"/>
  <c r="R4479" i="2"/>
  <c r="V4479" i="2" s="1"/>
  <c r="W4479" i="2" s="1"/>
  <c r="R4556" i="2"/>
  <c r="V4556" i="2" s="1"/>
  <c r="W4556" i="2" s="1"/>
  <c r="R4560" i="2"/>
  <c r="V4560" i="2" s="1"/>
  <c r="W4560" i="2" s="1"/>
  <c r="R4564" i="2"/>
  <c r="V4564" i="2" s="1"/>
  <c r="W4564" i="2" s="1"/>
  <c r="R4568" i="2"/>
  <c r="V4568" i="2" s="1"/>
  <c r="W4568" i="2" s="1"/>
  <c r="R4571" i="2"/>
  <c r="V4571" i="2" s="1"/>
  <c r="W4571" i="2" s="1"/>
  <c r="R4574" i="2"/>
  <c r="V4574" i="2" s="1"/>
  <c r="W4574" i="2" s="1"/>
  <c r="R4578" i="2"/>
  <c r="V4578" i="2" s="1"/>
  <c r="W4578" i="2" s="1"/>
  <c r="R4585" i="2"/>
  <c r="V4585" i="2" s="1"/>
  <c r="W4585" i="2" s="1"/>
  <c r="R4589" i="2"/>
  <c r="V4589" i="2" s="1"/>
  <c r="W4589" i="2" s="1"/>
  <c r="R4740" i="2"/>
  <c r="V4740" i="2" s="1"/>
  <c r="W4740" i="2" s="1"/>
  <c r="R4744" i="2"/>
  <c r="V4744" i="2" s="1"/>
  <c r="W4744" i="2" s="1"/>
  <c r="R4747" i="2"/>
  <c r="V4747" i="2" s="1"/>
  <c r="W4747" i="2" s="1"/>
  <c r="R4751" i="2"/>
  <c r="V4751" i="2" s="1"/>
  <c r="W4751" i="2" s="1"/>
  <c r="R4754" i="2"/>
  <c r="V4754" i="2" s="1"/>
  <c r="W4754" i="2" s="1"/>
  <c r="R4758" i="2"/>
  <c r="V4758" i="2" s="1"/>
  <c r="W4758" i="2" s="1"/>
  <c r="R4765" i="2"/>
  <c r="V4765" i="2" s="1"/>
  <c r="W4765" i="2" s="1"/>
  <c r="R4769" i="2"/>
  <c r="V4769" i="2" s="1"/>
  <c r="W4769" i="2" s="1"/>
  <c r="R4772" i="2"/>
  <c r="V4772" i="2" s="1"/>
  <c r="W4772" i="2" s="1"/>
  <c r="R4776" i="2"/>
  <c r="V4776" i="2" s="1"/>
  <c r="W4776" i="2" s="1"/>
  <c r="R4779" i="2"/>
  <c r="V4779" i="2" s="1"/>
  <c r="W4779" i="2" s="1"/>
  <c r="R4783" i="2"/>
  <c r="V4783" i="2" s="1"/>
  <c r="W4783" i="2" s="1"/>
  <c r="R4786" i="2"/>
  <c r="V4786" i="2" s="1"/>
  <c r="W4786" i="2" s="1"/>
  <c r="R4790" i="2"/>
  <c r="V4790" i="2" s="1"/>
  <c r="W4790" i="2" s="1"/>
  <c r="R4797" i="2"/>
  <c r="V4797" i="2" s="1"/>
  <c r="W4797" i="2" s="1"/>
  <c r="R4801" i="2"/>
  <c r="V4801" i="2" s="1"/>
  <c r="W4801" i="2" s="1"/>
  <c r="R4804" i="2"/>
  <c r="V4804" i="2" s="1"/>
  <c r="W4804" i="2" s="1"/>
  <c r="R4808" i="2"/>
  <c r="V4808" i="2" s="1"/>
  <c r="W4808" i="2" s="1"/>
  <c r="R4811" i="2"/>
  <c r="V4811" i="2" s="1"/>
  <c r="W4811" i="2" s="1"/>
  <c r="R4852" i="2"/>
  <c r="V4852" i="2" s="1"/>
  <c r="W4852" i="2" s="1"/>
  <c r="R4856" i="2"/>
  <c r="V4856" i="2" s="1"/>
  <c r="W4856" i="2" s="1"/>
  <c r="R4860" i="2"/>
  <c r="V4860" i="2" s="1"/>
  <c r="W4860" i="2" s="1"/>
  <c r="R4864" i="2"/>
  <c r="V4864" i="2" s="1"/>
  <c r="W4864" i="2" s="1"/>
  <c r="R4868" i="2"/>
  <c r="V4868" i="2" s="1"/>
  <c r="W4868" i="2" s="1"/>
  <c r="R4872" i="2"/>
  <c r="V4872" i="2" s="1"/>
  <c r="W4872" i="2" s="1"/>
  <c r="R4875" i="2"/>
  <c r="V4875" i="2" s="1"/>
  <c r="W4875" i="2" s="1"/>
  <c r="R4879" i="2"/>
  <c r="V4879" i="2" s="1"/>
  <c r="W4879" i="2" s="1"/>
  <c r="R4883" i="2"/>
  <c r="V4883" i="2" s="1"/>
  <c r="W4883" i="2" s="1"/>
  <c r="R4961" i="2"/>
  <c r="V4961" i="2" s="1"/>
  <c r="W4961" i="2" s="1"/>
  <c r="R4965" i="2"/>
  <c r="V4965" i="2" s="1"/>
  <c r="W4965" i="2" s="1"/>
  <c r="R4969" i="2"/>
  <c r="V4969" i="2" s="1"/>
  <c r="W4969" i="2" s="1"/>
  <c r="R4973" i="2"/>
  <c r="V4973" i="2" s="1"/>
  <c r="W4973" i="2" s="1"/>
  <c r="R4977" i="2"/>
  <c r="V4977" i="2" s="1"/>
  <c r="W4977" i="2" s="1"/>
  <c r="R4981" i="2"/>
  <c r="V4981" i="2" s="1"/>
  <c r="W4981" i="2" s="1"/>
  <c r="R4985" i="2"/>
  <c r="V4985" i="2" s="1"/>
  <c r="W4985" i="2" s="1"/>
  <c r="R4989" i="2"/>
  <c r="V4989" i="2" s="1"/>
  <c r="W4989" i="2" s="1"/>
  <c r="R4992" i="2"/>
  <c r="V4992" i="2" s="1"/>
  <c r="W4992" i="2" s="1"/>
  <c r="R4996" i="2"/>
  <c r="V4996" i="2" s="1"/>
  <c r="W4996" i="2" s="1"/>
  <c r="R5000" i="2"/>
  <c r="V5000" i="2" s="1"/>
  <c r="W5000" i="2" s="1"/>
  <c r="R5004" i="2"/>
  <c r="V5004" i="2" s="1"/>
  <c r="W5004" i="2" s="1"/>
  <c r="R5008" i="2"/>
  <c r="V5008" i="2" s="1"/>
  <c r="W5008" i="2" s="1"/>
  <c r="R5012" i="2"/>
  <c r="V5012" i="2" s="1"/>
  <c r="W5012" i="2" s="1"/>
  <c r="R5015" i="2"/>
  <c r="V5015" i="2" s="1"/>
  <c r="W5015" i="2" s="1"/>
  <c r="R5019" i="2"/>
  <c r="V5019" i="2" s="1"/>
  <c r="W5019" i="2" s="1"/>
  <c r="R5023" i="2"/>
  <c r="V5023" i="2" s="1"/>
  <c r="W5023" i="2" s="1"/>
  <c r="R5027" i="2"/>
  <c r="V5027" i="2" s="1"/>
  <c r="W5027" i="2" s="1"/>
  <c r="R5031" i="2"/>
  <c r="V5031" i="2" s="1"/>
  <c r="W5031" i="2" s="1"/>
  <c r="R4816" i="2"/>
  <c r="V4816" i="2" s="1"/>
  <c r="W4816" i="2" s="1"/>
  <c r="R4820" i="2"/>
  <c r="V4820" i="2" s="1"/>
  <c r="W4820" i="2" s="1"/>
  <c r="R4824" i="2"/>
  <c r="V4824" i="2" s="1"/>
  <c r="W4824" i="2" s="1"/>
  <c r="R4828" i="2"/>
  <c r="V4828" i="2" s="1"/>
  <c r="W4828" i="2" s="1"/>
  <c r="R4832" i="2"/>
  <c r="V4832" i="2" s="1"/>
  <c r="W4832" i="2" s="1"/>
  <c r="R4836" i="2"/>
  <c r="V4836" i="2" s="1"/>
  <c r="W4836" i="2" s="1"/>
  <c r="R4840" i="2"/>
  <c r="V4840" i="2" s="1"/>
  <c r="W4840" i="2" s="1"/>
  <c r="R4844" i="2"/>
  <c r="V4844" i="2" s="1"/>
  <c r="W4844" i="2" s="1"/>
  <c r="R4848" i="2"/>
  <c r="V4848" i="2" s="1"/>
  <c r="W4848" i="2" s="1"/>
  <c r="R4889" i="2"/>
  <c r="V4889" i="2" s="1"/>
  <c r="W4889" i="2" s="1"/>
  <c r="R4893" i="2"/>
  <c r="V4893" i="2" s="1"/>
  <c r="W4893" i="2" s="1"/>
  <c r="R4897" i="2"/>
  <c r="V4897" i="2" s="1"/>
  <c r="W4897" i="2" s="1"/>
  <c r="R4901" i="2"/>
  <c r="V4901" i="2" s="1"/>
  <c r="W4901" i="2" s="1"/>
  <c r="R4905" i="2"/>
  <c r="V4905" i="2" s="1"/>
  <c r="W4905" i="2" s="1"/>
  <c r="R4909" i="2"/>
  <c r="V4909" i="2" s="1"/>
  <c r="W4909" i="2" s="1"/>
  <c r="R4913" i="2"/>
  <c r="V4913" i="2" s="1"/>
  <c r="W4913" i="2" s="1"/>
  <c r="R4917" i="2"/>
  <c r="V4917" i="2" s="1"/>
  <c r="W4917" i="2" s="1"/>
  <c r="R4921" i="2"/>
  <c r="V4921" i="2" s="1"/>
  <c r="W4921" i="2" s="1"/>
  <c r="R5036" i="2"/>
  <c r="V5036" i="2" s="1"/>
  <c r="W5036" i="2" s="1"/>
  <c r="R5040" i="2"/>
  <c r="V5040" i="2" s="1"/>
  <c r="W5040" i="2" s="1"/>
  <c r="R5044" i="2"/>
  <c r="V5044" i="2" s="1"/>
  <c r="W5044" i="2" s="1"/>
  <c r="R5047" i="2"/>
  <c r="V5047" i="2" s="1"/>
  <c r="W5047" i="2" s="1"/>
  <c r="R5051" i="2"/>
  <c r="V5051" i="2" s="1"/>
  <c r="W5051" i="2" s="1"/>
  <c r="R5055" i="2"/>
  <c r="V5055" i="2" s="1"/>
  <c r="W5055" i="2" s="1"/>
  <c r="R5059" i="2"/>
  <c r="V5059" i="2" s="1"/>
  <c r="W5059" i="2" s="1"/>
  <c r="R5063" i="2"/>
  <c r="V5063" i="2" s="1"/>
  <c r="W5063" i="2" s="1"/>
  <c r="R5070" i="2"/>
  <c r="V5070" i="2" s="1"/>
  <c r="W5070" i="2" s="1"/>
  <c r="R5074" i="2"/>
  <c r="V5074" i="2" s="1"/>
  <c r="W5074" i="2" s="1"/>
  <c r="R5078" i="2"/>
  <c r="V5078" i="2" s="1"/>
  <c r="W5078" i="2" s="1"/>
  <c r="R5082" i="2"/>
  <c r="V5082" i="2" s="1"/>
  <c r="W5082" i="2" s="1"/>
  <c r="R5086" i="2"/>
  <c r="V5086" i="2" s="1"/>
  <c r="W5086" i="2" s="1"/>
  <c r="R5089" i="2"/>
  <c r="V5089" i="2" s="1"/>
  <c r="W5089" i="2" s="1"/>
  <c r="R5093" i="2"/>
  <c r="V5093" i="2" s="1"/>
  <c r="W5093" i="2" s="1"/>
  <c r="R5097" i="2"/>
  <c r="V5097" i="2" s="1"/>
  <c r="W5097" i="2" s="1"/>
  <c r="R5101" i="2"/>
  <c r="V5101" i="2" s="1"/>
  <c r="W5101" i="2" s="1"/>
  <c r="R5105" i="2"/>
  <c r="V5105" i="2" s="1"/>
  <c r="W5105" i="2" s="1"/>
  <c r="R4924" i="2"/>
  <c r="V4924" i="2" s="1"/>
  <c r="W4924" i="2" s="1"/>
  <c r="R4928" i="2"/>
  <c r="V4928" i="2" s="1"/>
  <c r="W4928" i="2" s="1"/>
  <c r="R4932" i="2"/>
  <c r="V4932" i="2" s="1"/>
  <c r="W4932" i="2" s="1"/>
  <c r="R4936" i="2"/>
  <c r="V4936" i="2" s="1"/>
  <c r="W4936" i="2" s="1"/>
  <c r="R4940" i="2"/>
  <c r="V4940" i="2" s="1"/>
  <c r="W4940" i="2" s="1"/>
  <c r="R4944" i="2"/>
  <c r="V4944" i="2" s="1"/>
  <c r="W4944" i="2" s="1"/>
  <c r="R4948" i="2"/>
  <c r="V4948" i="2" s="1"/>
  <c r="W4948" i="2" s="1"/>
  <c r="R4952" i="2"/>
  <c r="V4952" i="2" s="1"/>
  <c r="W4952" i="2" s="1"/>
  <c r="R4956" i="2"/>
  <c r="V4956" i="2" s="1"/>
  <c r="W4956" i="2" s="1"/>
  <c r="R4960" i="2"/>
  <c r="V4960" i="2" s="1"/>
  <c r="W4960" i="2" s="1"/>
  <c r="R5112" i="2"/>
  <c r="V5112" i="2" s="1"/>
  <c r="W5112" i="2" s="1"/>
  <c r="R5116" i="2"/>
  <c r="V5116" i="2" s="1"/>
  <c r="W5116" i="2" s="1"/>
  <c r="R5120" i="2"/>
  <c r="V5120" i="2" s="1"/>
  <c r="W5120" i="2" s="1"/>
  <c r="R5124" i="2"/>
  <c r="V5124" i="2" s="1"/>
  <c r="W5124" i="2" s="1"/>
  <c r="R5128" i="2"/>
  <c r="V5128" i="2" s="1"/>
  <c r="W5128" i="2" s="1"/>
  <c r="R5132" i="2"/>
  <c r="V5132" i="2" s="1"/>
  <c r="W5132" i="2" s="1"/>
  <c r="R5139" i="2"/>
  <c r="V5139" i="2" s="1"/>
  <c r="W5139" i="2" s="1"/>
  <c r="R5143" i="2"/>
  <c r="V5143" i="2" s="1"/>
  <c r="W5143" i="2" s="1"/>
  <c r="R5147" i="2"/>
  <c r="V5147" i="2" s="1"/>
  <c r="W5147" i="2" s="1"/>
  <c r="R5151" i="2"/>
  <c r="V5151" i="2" s="1"/>
  <c r="W5151" i="2" s="1"/>
  <c r="R5155" i="2"/>
  <c r="V5155" i="2" s="1"/>
  <c r="W5155" i="2" s="1"/>
  <c r="R5158" i="2"/>
  <c r="V5158" i="2" s="1"/>
  <c r="W5158" i="2" s="1"/>
  <c r="R5162" i="2"/>
  <c r="V5162" i="2" s="1"/>
  <c r="W5162" i="2" s="1"/>
  <c r="R5166" i="2"/>
  <c r="V5166" i="2" s="1"/>
  <c r="W5166" i="2" s="1"/>
  <c r="R5170" i="2"/>
  <c r="V5170" i="2" s="1"/>
  <c r="W5170" i="2" s="1"/>
  <c r="R5174" i="2"/>
  <c r="V5174" i="2" s="1"/>
  <c r="W5174" i="2" s="1"/>
  <c r="R5177" i="2"/>
  <c r="V5177" i="2" s="1"/>
  <c r="W5177" i="2" s="1"/>
  <c r="R5181" i="2"/>
  <c r="V5181" i="2" s="1"/>
  <c r="W5181" i="2" s="1"/>
  <c r="R5185" i="2"/>
  <c r="V5185" i="2" s="1"/>
  <c r="W5185" i="2" s="1"/>
  <c r="R5189" i="2"/>
  <c r="V5189" i="2" s="1"/>
  <c r="W5189" i="2" s="1"/>
  <c r="R5193" i="2"/>
  <c r="V5193" i="2" s="1"/>
  <c r="W5193" i="2" s="1"/>
  <c r="R5197" i="2"/>
  <c r="V5197" i="2" s="1"/>
  <c r="W5197" i="2" s="1"/>
  <c r="R5201" i="2"/>
  <c r="V5201" i="2" s="1"/>
  <c r="W5201" i="2" s="1"/>
  <c r="R5205" i="2"/>
  <c r="V5205" i="2" s="1"/>
  <c r="W5205" i="2" s="1"/>
  <c r="R5208" i="2"/>
  <c r="V5208" i="2" s="1"/>
  <c r="W5208" i="2" s="1"/>
  <c r="R5212" i="2"/>
  <c r="V5212" i="2" s="1"/>
  <c r="W5212" i="2" s="1"/>
  <c r="R5216" i="2"/>
  <c r="V5216" i="2" s="1"/>
  <c r="W5216" i="2" s="1"/>
  <c r="R5220" i="2"/>
  <c r="V5220" i="2" s="1"/>
  <c r="W5220" i="2" s="1"/>
  <c r="R5224" i="2"/>
  <c r="V5224" i="2" s="1"/>
  <c r="W5224" i="2" s="1"/>
  <c r="R5228" i="2"/>
  <c r="V5228" i="2" s="1"/>
  <c r="W5228" i="2" s="1"/>
  <c r="R5232" i="2"/>
  <c r="V5232" i="2" s="1"/>
  <c r="W5232" i="2" s="1"/>
  <c r="R5236" i="2"/>
  <c r="V5236" i="2" s="1"/>
  <c r="W5236" i="2" s="1"/>
  <c r="R5243" i="2"/>
  <c r="V5243" i="2" s="1"/>
  <c r="W5243" i="2" s="1"/>
  <c r="R5247" i="2"/>
  <c r="V5247" i="2" s="1"/>
  <c r="W5247" i="2" s="1"/>
  <c r="R5251" i="2"/>
  <c r="V5251" i="2" s="1"/>
  <c r="W5251" i="2" s="1"/>
  <c r="R5255" i="2"/>
  <c r="V5255" i="2" s="1"/>
  <c r="W5255" i="2" s="1"/>
  <c r="R5370" i="2"/>
  <c r="V5370" i="2" s="1"/>
  <c r="W5370" i="2" s="1"/>
  <c r="R5374" i="2"/>
  <c r="V5374" i="2" s="1"/>
  <c r="W5374" i="2" s="1"/>
  <c r="R5378" i="2"/>
  <c r="V5378" i="2" s="1"/>
  <c r="W5378" i="2" s="1"/>
  <c r="R5382" i="2"/>
  <c r="V5382" i="2" s="1"/>
  <c r="W5382" i="2" s="1"/>
  <c r="R5385" i="2"/>
  <c r="V5385" i="2" s="1"/>
  <c r="W5385" i="2" s="1"/>
  <c r="R5389" i="2"/>
  <c r="V5389" i="2" s="1"/>
  <c r="W5389" i="2" s="1"/>
  <c r="R5393" i="2"/>
  <c r="V5393" i="2" s="1"/>
  <c r="W5393" i="2" s="1"/>
  <c r="R5397" i="2"/>
  <c r="V5397" i="2" s="1"/>
  <c r="W5397" i="2" s="1"/>
  <c r="R5401" i="2"/>
  <c r="V5401" i="2" s="1"/>
  <c r="W5401" i="2" s="1"/>
  <c r="R5997" i="2"/>
  <c r="V5997" i="2" s="1"/>
  <c r="W5997" i="2" s="1"/>
  <c r="R6001" i="2"/>
  <c r="V6001" i="2" s="1"/>
  <c r="W6001" i="2" s="1"/>
  <c r="R6005" i="2"/>
  <c r="V6005" i="2" s="1"/>
  <c r="W6005" i="2" s="1"/>
  <c r="R6008" i="2"/>
  <c r="V6008" i="2" s="1"/>
  <c r="W6008" i="2" s="1"/>
  <c r="R6012" i="2"/>
  <c r="V6012" i="2" s="1"/>
  <c r="W6012" i="2" s="1"/>
  <c r="R6016" i="2"/>
  <c r="V6016" i="2" s="1"/>
  <c r="W6016" i="2" s="1"/>
  <c r="R6020" i="2"/>
  <c r="V6020" i="2" s="1"/>
  <c r="W6020" i="2" s="1"/>
  <c r="R6024" i="2"/>
  <c r="V6024" i="2" s="1"/>
  <c r="W6024" i="2" s="1"/>
  <c r="R6028" i="2"/>
  <c r="V6028" i="2" s="1"/>
  <c r="W6028" i="2" s="1"/>
  <c r="R6032" i="2"/>
  <c r="V6032" i="2" s="1"/>
  <c r="W6032" i="2" s="1"/>
  <c r="R5407" i="2"/>
  <c r="V5407" i="2" s="1"/>
  <c r="W5407" i="2" s="1"/>
  <c r="R5410" i="2"/>
  <c r="V5410" i="2" s="1"/>
  <c r="W5410" i="2" s="1"/>
  <c r="R5414" i="2"/>
  <c r="V5414" i="2" s="1"/>
  <c r="W5414" i="2" s="1"/>
  <c r="R5418" i="2"/>
  <c r="V5418" i="2" s="1"/>
  <c r="W5418" i="2" s="1"/>
  <c r="R5422" i="2"/>
  <c r="V5422" i="2" s="1"/>
  <c r="W5422" i="2" s="1"/>
  <c r="R5426" i="2"/>
  <c r="V5426" i="2" s="1"/>
  <c r="W5426" i="2" s="1"/>
  <c r="R5430" i="2"/>
  <c r="V5430" i="2" s="1"/>
  <c r="W5430" i="2" s="1"/>
  <c r="R5434" i="2"/>
  <c r="V5434" i="2" s="1"/>
  <c r="W5434" i="2" s="1"/>
  <c r="R5438" i="2"/>
  <c r="V5438" i="2" s="1"/>
  <c r="W5438" i="2" s="1"/>
  <c r="R5556" i="2"/>
  <c r="V5556" i="2" s="1"/>
  <c r="W5556" i="2" s="1"/>
  <c r="R5560" i="2"/>
  <c r="V5560" i="2" s="1"/>
  <c r="W5560" i="2" s="1"/>
  <c r="R5564" i="2"/>
  <c r="V5564" i="2" s="1"/>
  <c r="W5564" i="2" s="1"/>
  <c r="R5568" i="2"/>
  <c r="V5568" i="2" s="1"/>
  <c r="W5568" i="2" s="1"/>
  <c r="R5572" i="2"/>
  <c r="V5572" i="2" s="1"/>
  <c r="W5572" i="2" s="1"/>
  <c r="R5575" i="2"/>
  <c r="V5575" i="2" s="1"/>
  <c r="W5575" i="2" s="1"/>
  <c r="R5579" i="2"/>
  <c r="V5579" i="2" s="1"/>
  <c r="W5579" i="2" s="1"/>
  <c r="R5583" i="2"/>
  <c r="V5583" i="2" s="1"/>
  <c r="W5583" i="2" s="1"/>
  <c r="R5587" i="2"/>
  <c r="V5587" i="2" s="1"/>
  <c r="W5587" i="2" s="1"/>
  <c r="R5665" i="2"/>
  <c r="V5665" i="2" s="1"/>
  <c r="W5665" i="2" s="1"/>
  <c r="R5669" i="2"/>
  <c r="V5669" i="2" s="1"/>
  <c r="W5669" i="2" s="1"/>
  <c r="R5673" i="2"/>
  <c r="V5673" i="2" s="1"/>
  <c r="W5673" i="2" s="1"/>
  <c r="R5677" i="2"/>
  <c r="V5677" i="2" s="1"/>
  <c r="W5677" i="2" s="1"/>
  <c r="R5681" i="2"/>
  <c r="V5681" i="2" s="1"/>
  <c r="W5681" i="2" s="1"/>
  <c r="R5685" i="2"/>
  <c r="V5685" i="2" s="1"/>
  <c r="W5685" i="2" s="1"/>
  <c r="R5689" i="2"/>
  <c r="V5689" i="2" s="1"/>
  <c r="W5689" i="2" s="1"/>
  <c r="R5693" i="2"/>
  <c r="V5693" i="2" s="1"/>
  <c r="W5693" i="2" s="1"/>
  <c r="R5697" i="2"/>
  <c r="V5697" i="2" s="1"/>
  <c r="W5697" i="2" s="1"/>
  <c r="R5516" i="2"/>
  <c r="V5516" i="2" s="1"/>
  <c r="W5516" i="2" s="1"/>
  <c r="R5520" i="2"/>
  <c r="V5520" i="2" s="1"/>
  <c r="W5520" i="2" s="1"/>
  <c r="R5524" i="2"/>
  <c r="V5524" i="2" s="1"/>
  <c r="W5524" i="2" s="1"/>
  <c r="R5528" i="2"/>
  <c r="V5528" i="2" s="1"/>
  <c r="W5528" i="2" s="1"/>
  <c r="R5532" i="2"/>
  <c r="V5532" i="2" s="1"/>
  <c r="W5532" i="2" s="1"/>
  <c r="R5536" i="2"/>
  <c r="V5536" i="2" s="1"/>
  <c r="W5536" i="2" s="1"/>
  <c r="R5540" i="2"/>
  <c r="V5540" i="2" s="1"/>
  <c r="W5540" i="2" s="1"/>
  <c r="R5544" i="2"/>
  <c r="V5544" i="2" s="1"/>
  <c r="W5544" i="2" s="1"/>
  <c r="R5548" i="2"/>
  <c r="V5548" i="2" s="1"/>
  <c r="W5548" i="2" s="1"/>
  <c r="R5552" i="2"/>
  <c r="V5552" i="2" s="1"/>
  <c r="W5552" i="2" s="1"/>
  <c r="R1930" i="2"/>
  <c r="V1930" i="2" s="1"/>
  <c r="W1930" i="2" s="1"/>
  <c r="R1934" i="2"/>
  <c r="V1934" i="2" s="1"/>
  <c r="W1934" i="2" s="1"/>
  <c r="R1938" i="2"/>
  <c r="V1938" i="2" s="1"/>
  <c r="W1938" i="2" s="1"/>
  <c r="R1942" i="2"/>
  <c r="V1942" i="2" s="1"/>
  <c r="W1942" i="2" s="1"/>
  <c r="R1946" i="2"/>
  <c r="V1946" i="2" s="1"/>
  <c r="W1946" i="2" s="1"/>
  <c r="R1950" i="2"/>
  <c r="V1950" i="2" s="1"/>
  <c r="W1950" i="2" s="1"/>
  <c r="R1954" i="2"/>
  <c r="V1954" i="2" s="1"/>
  <c r="W1954" i="2" s="1"/>
  <c r="R1958" i="2"/>
  <c r="V1958" i="2" s="1"/>
  <c r="W1958" i="2" s="1"/>
  <c r="R1962" i="2"/>
  <c r="V1962" i="2" s="1"/>
  <c r="W1962" i="2" s="1"/>
  <c r="R5295" i="2"/>
  <c r="V5295" i="2" s="1"/>
  <c r="W5295" i="2" s="1"/>
  <c r="R5299" i="2"/>
  <c r="V5299" i="2" s="1"/>
  <c r="W5299" i="2" s="1"/>
  <c r="R5303" i="2"/>
  <c r="V5303" i="2" s="1"/>
  <c r="W5303" i="2" s="1"/>
  <c r="R5307" i="2"/>
  <c r="V5307" i="2" s="1"/>
  <c r="W5307" i="2" s="1"/>
  <c r="R5311" i="2"/>
  <c r="V5311" i="2" s="1"/>
  <c r="W5311" i="2" s="1"/>
  <c r="R5315" i="2"/>
  <c r="V5315" i="2" s="1"/>
  <c r="W5315" i="2" s="1"/>
  <c r="R5319" i="2"/>
  <c r="V5319" i="2" s="1"/>
  <c r="W5319" i="2" s="1"/>
  <c r="R5323" i="2"/>
  <c r="V5323" i="2" s="1"/>
  <c r="W5323" i="2" s="1"/>
  <c r="R5327" i="2"/>
  <c r="V5327" i="2" s="1"/>
  <c r="W5327" i="2" s="1"/>
  <c r="R5701" i="2"/>
  <c r="V5701" i="2" s="1"/>
  <c r="W5701" i="2" s="1"/>
  <c r="R5705" i="2"/>
  <c r="V5705" i="2" s="1"/>
  <c r="W5705" i="2" s="1"/>
  <c r="R5709" i="2"/>
  <c r="V5709" i="2" s="1"/>
  <c r="W5709" i="2" s="1"/>
  <c r="R5713" i="2"/>
  <c r="V5713" i="2" s="1"/>
  <c r="W5713" i="2" s="1"/>
  <c r="R5717" i="2"/>
  <c r="V5717" i="2" s="1"/>
  <c r="W5717" i="2" s="1"/>
  <c r="R5721" i="2"/>
  <c r="V5721" i="2" s="1"/>
  <c r="W5721" i="2" s="1"/>
  <c r="R5725" i="2"/>
  <c r="V5725" i="2" s="1"/>
  <c r="W5725" i="2" s="1"/>
  <c r="R5729" i="2"/>
  <c r="V5729" i="2" s="1"/>
  <c r="W5729" i="2" s="1"/>
  <c r="R5733" i="2"/>
  <c r="V5733" i="2" s="1"/>
  <c r="W5733" i="2" s="1"/>
  <c r="R5737" i="2"/>
  <c r="V5737" i="2" s="1"/>
  <c r="W5737" i="2" s="1"/>
  <c r="R5445" i="2"/>
  <c r="V5445" i="2" s="1"/>
  <c r="W5445" i="2" s="1"/>
  <c r="R5449" i="2"/>
  <c r="V5449" i="2" s="1"/>
  <c r="W5449" i="2" s="1"/>
  <c r="R5453" i="2"/>
  <c r="V5453" i="2" s="1"/>
  <c r="W5453" i="2" s="1"/>
  <c r="R5457" i="2"/>
  <c r="V5457" i="2" s="1"/>
  <c r="W5457" i="2" s="1"/>
  <c r="R5461" i="2"/>
  <c r="V5461" i="2" s="1"/>
  <c r="W5461" i="2" s="1"/>
  <c r="R5465" i="2"/>
  <c r="V5465" i="2" s="1"/>
  <c r="W5465" i="2" s="1"/>
  <c r="R5469" i="2"/>
  <c r="V5469" i="2" s="1"/>
  <c r="W5469" i="2" s="1"/>
  <c r="R5473" i="2"/>
  <c r="V5473" i="2" s="1"/>
  <c r="W5473" i="2" s="1"/>
  <c r="R5477" i="2"/>
  <c r="V5477" i="2" s="1"/>
  <c r="W5477" i="2" s="1"/>
  <c r="R5777" i="2"/>
  <c r="V5777" i="2" s="1"/>
  <c r="W5777" i="2" s="1"/>
  <c r="R5781" i="2"/>
  <c r="V5781" i="2" s="1"/>
  <c r="W5781" i="2" s="1"/>
  <c r="R5785" i="2"/>
  <c r="V5785" i="2" s="1"/>
  <c r="W5785" i="2" s="1"/>
  <c r="R5789" i="2"/>
  <c r="V5789" i="2" s="1"/>
  <c r="W5789" i="2" s="1"/>
  <c r="R5796" i="2"/>
  <c r="V5796" i="2" s="1"/>
  <c r="W5796" i="2" s="1"/>
  <c r="R5800" i="2"/>
  <c r="V5800" i="2" s="1"/>
  <c r="W5800" i="2" s="1"/>
  <c r="R5804" i="2"/>
  <c r="V5804" i="2" s="1"/>
  <c r="W5804" i="2" s="1"/>
  <c r="R5808" i="2"/>
  <c r="V5808" i="2" s="1"/>
  <c r="W5808" i="2" s="1"/>
  <c r="R5331" i="2"/>
  <c r="V5331" i="2" s="1"/>
  <c r="W5331" i="2" s="1"/>
  <c r="R5335" i="2"/>
  <c r="V5335" i="2" s="1"/>
  <c r="W5335" i="2" s="1"/>
  <c r="R5339" i="2"/>
  <c r="V5339" i="2" s="1"/>
  <c r="W5339" i="2" s="1"/>
  <c r="R5343" i="2"/>
  <c r="V5343" i="2" s="1"/>
  <c r="W5343" i="2" s="1"/>
  <c r="R5347" i="2"/>
  <c r="V5347" i="2" s="1"/>
  <c r="W5347" i="2" s="1"/>
  <c r="R5351" i="2"/>
  <c r="V5351" i="2" s="1"/>
  <c r="W5351" i="2" s="1"/>
  <c r="R5355" i="2"/>
  <c r="V5355" i="2" s="1"/>
  <c r="W5355" i="2" s="1"/>
  <c r="R5359" i="2"/>
  <c r="V5359" i="2" s="1"/>
  <c r="W5359" i="2" s="1"/>
  <c r="R5363" i="2"/>
  <c r="V5363" i="2" s="1"/>
  <c r="W5363" i="2" s="1"/>
  <c r="R5367" i="2"/>
  <c r="V5367" i="2" s="1"/>
  <c r="W5367" i="2" s="1"/>
  <c r="R6037" i="2"/>
  <c r="V6037" i="2" s="1"/>
  <c r="W6037" i="2" s="1"/>
  <c r="R6041" i="2"/>
  <c r="V6041" i="2" s="1"/>
  <c r="W6041" i="2" s="1"/>
  <c r="R6045" i="2"/>
  <c r="V6045" i="2" s="1"/>
  <c r="W6045" i="2" s="1"/>
  <c r="R6049" i="2"/>
  <c r="V6049" i="2" s="1"/>
  <c r="W6049" i="2" s="1"/>
  <c r="R6053" i="2"/>
  <c r="V6053" i="2" s="1"/>
  <c r="W6053" i="2" s="1"/>
  <c r="R6057" i="2"/>
  <c r="V6057" i="2" s="1"/>
  <c r="W6057" i="2" s="1"/>
  <c r="R6061" i="2"/>
  <c r="V6061" i="2" s="1"/>
  <c r="W6061" i="2" s="1"/>
  <c r="R6065" i="2"/>
  <c r="V6065" i="2" s="1"/>
  <c r="W6065" i="2" s="1"/>
  <c r="R6069" i="2"/>
  <c r="V6069" i="2" s="1"/>
  <c r="W6069" i="2" s="1"/>
  <c r="R5592" i="2"/>
  <c r="V5592" i="2" s="1"/>
  <c r="W5592" i="2" s="1"/>
  <c r="R5596" i="2"/>
  <c r="V5596" i="2" s="1"/>
  <c r="W5596" i="2" s="1"/>
  <c r="R5600" i="2"/>
  <c r="V5600" i="2" s="1"/>
  <c r="W5600" i="2" s="1"/>
  <c r="R5604" i="2"/>
  <c r="V5604" i="2" s="1"/>
  <c r="W5604" i="2" s="1"/>
  <c r="R5608" i="2"/>
  <c r="V5608" i="2" s="1"/>
  <c r="W5608" i="2" s="1"/>
  <c r="R5612" i="2"/>
  <c r="V5612" i="2" s="1"/>
  <c r="W5612" i="2" s="1"/>
  <c r="R5616" i="2"/>
  <c r="V5616" i="2" s="1"/>
  <c r="W5616" i="2" s="1"/>
  <c r="R5620" i="2"/>
  <c r="V5620" i="2" s="1"/>
  <c r="W5620" i="2" s="1"/>
  <c r="R5624" i="2"/>
  <c r="V5624" i="2" s="1"/>
  <c r="W5624" i="2" s="1"/>
  <c r="R5627" i="2"/>
  <c r="V5627" i="2" s="1"/>
  <c r="W5627" i="2" s="1"/>
  <c r="R5631" i="2"/>
  <c r="V5631" i="2" s="1"/>
  <c r="W5631" i="2" s="1"/>
  <c r="R5635" i="2"/>
  <c r="V5635" i="2" s="1"/>
  <c r="W5635" i="2" s="1"/>
  <c r="R5639" i="2"/>
  <c r="V5639" i="2" s="1"/>
  <c r="W5639" i="2" s="1"/>
  <c r="R5643" i="2"/>
  <c r="V5643" i="2" s="1"/>
  <c r="W5643" i="2" s="1"/>
  <c r="R5647" i="2"/>
  <c r="V5647" i="2" s="1"/>
  <c r="W5647" i="2" s="1"/>
  <c r="R5651" i="2"/>
  <c r="V5651" i="2" s="1"/>
  <c r="W5651" i="2" s="1"/>
  <c r="R5655" i="2"/>
  <c r="V5655" i="2" s="1"/>
  <c r="W5655" i="2" s="1"/>
  <c r="R5659" i="2"/>
  <c r="V5659" i="2" s="1"/>
  <c r="W5659" i="2" s="1"/>
  <c r="R5663" i="2"/>
  <c r="V5663" i="2" s="1"/>
  <c r="W5663" i="2" s="1"/>
  <c r="R6111" i="2"/>
  <c r="V6111" i="2" s="1"/>
  <c r="W6111" i="2" s="1"/>
  <c r="R6115" i="2"/>
  <c r="V6115" i="2" s="1"/>
  <c r="W6115" i="2" s="1"/>
  <c r="R6119" i="2"/>
  <c r="V6119" i="2" s="1"/>
  <c r="W6119" i="2" s="1"/>
  <c r="R6123" i="2"/>
  <c r="V6123" i="2" s="1"/>
  <c r="W6123" i="2" s="1"/>
  <c r="R6127" i="2"/>
  <c r="V6127" i="2" s="1"/>
  <c r="W6127" i="2" s="1"/>
  <c r="R6131" i="2"/>
  <c r="V6131" i="2" s="1"/>
  <c r="W6131" i="2" s="1"/>
  <c r="R6135" i="2"/>
  <c r="V6135" i="2" s="1"/>
  <c r="W6135" i="2" s="1"/>
  <c r="R6139" i="2"/>
  <c r="V6139" i="2" s="1"/>
  <c r="W6139" i="2" s="1"/>
  <c r="R6143" i="2"/>
  <c r="V6143" i="2" s="1"/>
  <c r="W6143" i="2" s="1"/>
  <c r="R6073" i="2"/>
  <c r="V6073" i="2" s="1"/>
  <c r="W6073" i="2" s="1"/>
  <c r="R6077" i="2"/>
  <c r="V6077" i="2" s="1"/>
  <c r="W6077" i="2" s="1"/>
  <c r="R6081" i="2"/>
  <c r="V6081" i="2" s="1"/>
  <c r="W6081" i="2" s="1"/>
  <c r="R6085" i="2"/>
  <c r="V6085" i="2" s="1"/>
  <c r="W6085" i="2" s="1"/>
  <c r="R6089" i="2"/>
  <c r="V6089" i="2" s="1"/>
  <c r="W6089" i="2" s="1"/>
  <c r="R6093" i="2"/>
  <c r="V6093" i="2" s="1"/>
  <c r="W6093" i="2" s="1"/>
  <c r="R6097" i="2"/>
  <c r="V6097" i="2" s="1"/>
  <c r="W6097" i="2" s="1"/>
  <c r="R6101" i="2"/>
  <c r="V6101" i="2" s="1"/>
  <c r="W6101" i="2" s="1"/>
  <c r="R6105" i="2"/>
  <c r="V6105" i="2" s="1"/>
  <c r="W6105" i="2" s="1"/>
  <c r="R5483" i="2"/>
  <c r="V5483" i="2" s="1"/>
  <c r="W5483" i="2" s="1"/>
  <c r="R5487" i="2"/>
  <c r="V5487" i="2" s="1"/>
  <c r="W5487" i="2" s="1"/>
  <c r="R5491" i="2"/>
  <c r="V5491" i="2" s="1"/>
  <c r="W5491" i="2" s="1"/>
  <c r="R5495" i="2"/>
  <c r="V5495" i="2" s="1"/>
  <c r="W5495" i="2" s="1"/>
  <c r="R5499" i="2"/>
  <c r="V5499" i="2" s="1"/>
  <c r="W5499" i="2" s="1"/>
  <c r="R5503" i="2"/>
  <c r="V5503" i="2" s="1"/>
  <c r="W5503" i="2" s="1"/>
  <c r="R5507" i="2"/>
  <c r="V5507" i="2" s="1"/>
  <c r="W5507" i="2" s="1"/>
  <c r="R5511" i="2"/>
  <c r="V5511" i="2" s="1"/>
  <c r="W5511" i="2" s="1"/>
  <c r="R5514" i="2"/>
  <c r="V5514" i="2" s="1"/>
  <c r="W5514" i="2" s="1"/>
  <c r="R6184" i="2"/>
  <c r="V6184" i="2" s="1"/>
  <c r="W6184" i="2" s="1"/>
  <c r="R6188" i="2"/>
  <c r="V6188" i="2" s="1"/>
  <c r="W6188" i="2" s="1"/>
  <c r="R6192" i="2"/>
  <c r="V6192" i="2" s="1"/>
  <c r="W6192" i="2" s="1"/>
  <c r="R6196" i="2"/>
  <c r="V6196" i="2" s="1"/>
  <c r="W6196" i="2" s="1"/>
  <c r="R6200" i="2"/>
  <c r="V6200" i="2" s="1"/>
  <c r="W6200" i="2" s="1"/>
  <c r="R6204" i="2"/>
  <c r="V6204" i="2" s="1"/>
  <c r="W6204" i="2" s="1"/>
  <c r="R6208" i="2"/>
  <c r="V6208" i="2" s="1"/>
  <c r="W6208" i="2" s="1"/>
  <c r="R6211" i="2"/>
  <c r="V6211" i="2" s="1"/>
  <c r="W6211" i="2" s="1"/>
  <c r="R6215" i="2"/>
  <c r="V6215" i="2" s="1"/>
  <c r="W6215" i="2" s="1"/>
  <c r="R1224" i="2"/>
  <c r="V1224" i="2" s="1"/>
  <c r="W1224" i="2" s="1"/>
  <c r="R1228" i="2"/>
  <c r="V1228" i="2" s="1"/>
  <c r="W1228" i="2" s="1"/>
  <c r="R1232" i="2"/>
  <c r="V1232" i="2" s="1"/>
  <c r="W1232" i="2" s="1"/>
  <c r="R1236" i="2"/>
  <c r="V1236" i="2" s="1"/>
  <c r="W1236" i="2" s="1"/>
  <c r="R1240" i="2"/>
  <c r="V1240" i="2" s="1"/>
  <c r="W1240" i="2" s="1"/>
  <c r="R1244" i="2"/>
  <c r="V1244" i="2" s="1"/>
  <c r="W1244" i="2" s="1"/>
  <c r="R1247" i="2"/>
  <c r="V1247" i="2" s="1"/>
  <c r="W1247" i="2" s="1"/>
  <c r="R1251" i="2"/>
  <c r="V1251" i="2" s="1"/>
  <c r="W1251" i="2" s="1"/>
  <c r="R1255" i="2"/>
  <c r="V1255" i="2" s="1"/>
  <c r="W1255" i="2" s="1"/>
  <c r="R1259" i="2"/>
  <c r="V1259" i="2" s="1"/>
  <c r="W1259" i="2" s="1"/>
  <c r="R6332" i="2"/>
  <c r="V6332" i="2" s="1"/>
  <c r="W6332" i="2" s="1"/>
  <c r="R6336" i="2"/>
  <c r="V6336" i="2" s="1"/>
  <c r="W6336" i="2" s="1"/>
  <c r="R6340" i="2"/>
  <c r="V6340" i="2" s="1"/>
  <c r="W6340" i="2" s="1"/>
  <c r="R6344" i="2"/>
  <c r="V6344" i="2" s="1"/>
  <c r="W6344" i="2" s="1"/>
  <c r="R6351" i="2"/>
  <c r="V6351" i="2" s="1"/>
  <c r="W6351" i="2" s="1"/>
  <c r="R6355" i="2"/>
  <c r="V6355" i="2" s="1"/>
  <c r="W6355" i="2" s="1"/>
  <c r="R6359" i="2"/>
  <c r="V6359" i="2" s="1"/>
  <c r="W6359" i="2" s="1"/>
  <c r="R6363" i="2"/>
  <c r="V6363" i="2" s="1"/>
  <c r="W6363" i="2" s="1"/>
  <c r="R6293" i="2"/>
  <c r="V6293" i="2" s="1"/>
  <c r="W6293" i="2" s="1"/>
  <c r="R6297" i="2"/>
  <c r="V6297" i="2" s="1"/>
  <c r="W6297" i="2" s="1"/>
  <c r="R6301" i="2"/>
  <c r="V6301" i="2" s="1"/>
  <c r="W6301" i="2" s="1"/>
  <c r="R6305" i="2"/>
  <c r="V6305" i="2" s="1"/>
  <c r="W6305" i="2" s="1"/>
  <c r="R6308" i="2"/>
  <c r="V6308" i="2" s="1"/>
  <c r="W6308" i="2" s="1"/>
  <c r="R6312" i="2"/>
  <c r="V6312" i="2" s="1"/>
  <c r="W6312" i="2" s="1"/>
  <c r="R6316" i="2"/>
  <c r="V6316" i="2" s="1"/>
  <c r="W6316" i="2" s="1"/>
  <c r="R6320" i="2"/>
  <c r="V6320" i="2" s="1"/>
  <c r="W6320" i="2" s="1"/>
  <c r="R6324" i="2"/>
  <c r="V6324" i="2" s="1"/>
  <c r="W6324" i="2" s="1"/>
  <c r="R6328" i="2"/>
  <c r="V6328" i="2" s="1"/>
  <c r="W6328" i="2" s="1"/>
  <c r="R6221" i="2"/>
  <c r="V6221" i="2" s="1"/>
  <c r="W6221" i="2" s="1"/>
  <c r="R6225" i="2"/>
  <c r="V6225" i="2" s="1"/>
  <c r="W6225" i="2" s="1"/>
  <c r="R6228" i="2"/>
  <c r="V6228" i="2" s="1"/>
  <c r="W6228" i="2" s="1"/>
  <c r="R6232" i="2"/>
  <c r="V6232" i="2" s="1"/>
  <c r="W6232" i="2" s="1"/>
  <c r="R6236" i="2"/>
  <c r="V6236" i="2" s="1"/>
  <c r="W6236" i="2" s="1"/>
  <c r="R6240" i="2"/>
  <c r="V6240" i="2" s="1"/>
  <c r="W6240" i="2" s="1"/>
  <c r="R6244" i="2"/>
  <c r="V6244" i="2" s="1"/>
  <c r="W6244" i="2" s="1"/>
  <c r="R6248" i="2"/>
  <c r="V6248" i="2" s="1"/>
  <c r="W6248" i="2" s="1"/>
  <c r="R6252" i="2"/>
  <c r="V6252" i="2" s="1"/>
  <c r="W6252" i="2" s="1"/>
  <c r="R6515" i="2"/>
  <c r="V6515" i="2" s="1"/>
  <c r="W6515" i="2" s="1"/>
  <c r="R6518" i="2"/>
  <c r="V6518" i="2" s="1"/>
  <c r="W6518" i="2" s="1"/>
  <c r="R6522" i="2"/>
  <c r="V6522" i="2" s="1"/>
  <c r="W6522" i="2" s="1"/>
  <c r="R6526" i="2"/>
  <c r="V6526" i="2" s="1"/>
  <c r="W6526" i="2" s="1"/>
  <c r="R6530" i="2"/>
  <c r="V6530" i="2" s="1"/>
  <c r="W6530" i="2" s="1"/>
  <c r="R6534" i="2"/>
  <c r="V6534" i="2" s="1"/>
  <c r="W6534" i="2" s="1"/>
  <c r="R6538" i="2"/>
  <c r="V6538" i="2" s="1"/>
  <c r="W6538" i="2" s="1"/>
  <c r="R6542" i="2"/>
  <c r="V6542" i="2" s="1"/>
  <c r="W6542" i="2" s="1"/>
  <c r="R6546" i="2"/>
  <c r="V6546" i="2" s="1"/>
  <c r="W6546" i="2" s="1"/>
  <c r="R6368" i="2"/>
  <c r="V6368" i="2" s="1"/>
  <c r="W6368" i="2" s="1"/>
  <c r="R6372" i="2"/>
  <c r="V6372" i="2" s="1"/>
  <c r="W6372" i="2" s="1"/>
  <c r="R6376" i="2"/>
  <c r="V6376" i="2" s="1"/>
  <c r="W6376" i="2" s="1"/>
  <c r="R6380" i="2"/>
  <c r="V6380" i="2" s="1"/>
  <c r="W6380" i="2" s="1"/>
  <c r="R6383" i="2"/>
  <c r="V6383" i="2" s="1"/>
  <c r="W6383" i="2" s="1"/>
  <c r="R6387" i="2"/>
  <c r="V6387" i="2" s="1"/>
  <c r="W6387" i="2" s="1"/>
  <c r="R6391" i="2"/>
  <c r="V6391" i="2" s="1"/>
  <c r="W6391" i="2" s="1"/>
  <c r="R6395" i="2"/>
  <c r="V6395" i="2" s="1"/>
  <c r="W6395" i="2" s="1"/>
  <c r="R6398" i="2"/>
  <c r="V6398" i="2" s="1"/>
  <c r="W6398" i="2" s="1"/>
  <c r="R6402" i="2"/>
  <c r="V6402" i="2" s="1"/>
  <c r="W6402" i="2" s="1"/>
  <c r="R6406" i="2"/>
  <c r="V6406" i="2" s="1"/>
  <c r="W6406" i="2" s="1"/>
  <c r="R6410" i="2"/>
  <c r="V6410" i="2" s="1"/>
  <c r="W6410" i="2" s="1"/>
  <c r="R6413" i="2"/>
  <c r="V6413" i="2" s="1"/>
  <c r="W6413" i="2" s="1"/>
  <c r="R6417" i="2"/>
  <c r="V6417" i="2" s="1"/>
  <c r="W6417" i="2" s="1"/>
  <c r="R6424" i="2"/>
  <c r="V6424" i="2" s="1"/>
  <c r="W6424" i="2" s="1"/>
  <c r="R6428" i="2"/>
  <c r="V6428" i="2" s="1"/>
  <c r="W6428" i="2" s="1"/>
  <c r="R6431" i="2"/>
  <c r="V6431" i="2" s="1"/>
  <c r="W6431" i="2" s="1"/>
  <c r="R6435" i="2"/>
  <c r="V6435" i="2" s="1"/>
  <c r="W6435" i="2" s="1"/>
  <c r="R6439" i="2"/>
  <c r="V6439" i="2" s="1"/>
  <c r="W6439" i="2" s="1"/>
  <c r="R6443" i="2"/>
  <c r="V6443" i="2" s="1"/>
  <c r="W6443" i="2" s="1"/>
  <c r="R6446" i="2"/>
  <c r="V6446" i="2" s="1"/>
  <c r="W6446" i="2" s="1"/>
  <c r="R6450" i="2"/>
  <c r="V6450" i="2" s="1"/>
  <c r="W6450" i="2" s="1"/>
  <c r="R6453" i="2"/>
  <c r="V6453" i="2" s="1"/>
  <c r="W6453" i="2" s="1"/>
  <c r="R6457" i="2"/>
  <c r="V6457" i="2" s="1"/>
  <c r="W6457" i="2" s="1"/>
  <c r="R6464" i="2"/>
  <c r="V6464" i="2" s="1"/>
  <c r="W6464" i="2" s="1"/>
  <c r="R6468" i="2"/>
  <c r="V6468" i="2" s="1"/>
  <c r="W6468" i="2" s="1"/>
  <c r="R6472" i="2"/>
  <c r="V6472" i="2" s="1"/>
  <c r="W6472" i="2" s="1"/>
  <c r="R6476" i="2"/>
  <c r="V6476" i="2" s="1"/>
  <c r="W6476" i="2" s="1"/>
  <c r="R6479" i="2"/>
  <c r="V6479" i="2" s="1"/>
  <c r="W6479" i="2" s="1"/>
  <c r="R6483" i="2"/>
  <c r="V6483" i="2" s="1"/>
  <c r="W6483" i="2" s="1"/>
  <c r="R6486" i="2"/>
  <c r="V6486" i="2" s="1"/>
  <c r="W6486" i="2" s="1"/>
  <c r="R6490" i="2"/>
  <c r="V6490" i="2" s="1"/>
  <c r="W6490" i="2" s="1"/>
  <c r="R6493" i="2"/>
  <c r="V6493" i="2" s="1"/>
  <c r="W6493" i="2" s="1"/>
  <c r="R6497" i="2"/>
  <c r="V6497" i="2" s="1"/>
  <c r="W6497" i="2" s="1"/>
  <c r="R6501" i="2"/>
  <c r="V6501" i="2" s="1"/>
  <c r="W6501" i="2" s="1"/>
  <c r="R6505" i="2"/>
  <c r="V6505" i="2" s="1"/>
  <c r="W6505" i="2" s="1"/>
  <c r="R6508" i="2"/>
  <c r="V6508" i="2" s="1"/>
  <c r="W6508" i="2" s="1"/>
  <c r="R6512" i="2"/>
  <c r="V6512" i="2" s="1"/>
  <c r="W6512" i="2" s="1"/>
  <c r="R6553" i="2"/>
  <c r="V6553" i="2" s="1"/>
  <c r="W6553" i="2" s="1"/>
  <c r="R6557" i="2"/>
  <c r="V6557" i="2" s="1"/>
  <c r="W6557" i="2" s="1"/>
  <c r="R6561" i="2"/>
  <c r="V6561" i="2" s="1"/>
  <c r="W6561" i="2" s="1"/>
  <c r="R6565" i="2"/>
  <c r="V6565" i="2" s="1"/>
  <c r="W6565" i="2" s="1"/>
  <c r="R6569" i="2"/>
  <c r="V6569" i="2" s="1"/>
  <c r="W6569" i="2" s="1"/>
  <c r="R6573" i="2"/>
  <c r="V6573" i="2" s="1"/>
  <c r="W6573" i="2" s="1"/>
  <c r="R6577" i="2"/>
  <c r="V6577" i="2" s="1"/>
  <c r="W6577" i="2" s="1"/>
  <c r="R6581" i="2"/>
  <c r="V6581" i="2" s="1"/>
  <c r="W6581" i="2" s="1"/>
  <c r="R6585" i="2"/>
  <c r="V6585" i="2" s="1"/>
  <c r="W6585" i="2" s="1"/>
  <c r="R6256" i="2"/>
  <c r="V6256" i="2" s="1"/>
  <c r="W6256" i="2" s="1"/>
  <c r="R6260" i="2"/>
  <c r="V6260" i="2" s="1"/>
  <c r="W6260" i="2" s="1"/>
  <c r="R6264" i="2"/>
  <c r="V6264" i="2" s="1"/>
  <c r="W6264" i="2" s="1"/>
  <c r="R6271" i="2"/>
  <c r="V6271" i="2" s="1"/>
  <c r="W6271" i="2" s="1"/>
  <c r="R6275" i="2"/>
  <c r="V6275" i="2" s="1"/>
  <c r="W6275" i="2" s="1"/>
  <c r="R6279" i="2"/>
  <c r="V6279" i="2" s="1"/>
  <c r="W6279" i="2" s="1"/>
  <c r="R6283" i="2"/>
  <c r="V6283" i="2" s="1"/>
  <c r="W6283" i="2" s="1"/>
  <c r="R6287" i="2"/>
  <c r="V6287" i="2" s="1"/>
  <c r="W6287" i="2" s="1"/>
  <c r="R6291" i="2"/>
  <c r="V6291" i="2" s="1"/>
  <c r="W6291" i="2" s="1"/>
  <c r="R6591" i="2"/>
  <c r="V6591" i="2" s="1"/>
  <c r="W6591" i="2" s="1"/>
  <c r="R6595" i="2"/>
  <c r="V6595" i="2" s="1"/>
  <c r="W6595" i="2" s="1"/>
  <c r="R6599" i="2"/>
  <c r="V6599" i="2" s="1"/>
  <c r="W6599" i="2" s="1"/>
  <c r="R6603" i="2"/>
  <c r="V6603" i="2" s="1"/>
  <c r="W6603" i="2" s="1"/>
  <c r="R6607" i="2"/>
  <c r="V6607" i="2" s="1"/>
  <c r="W6607" i="2" s="1"/>
  <c r="R6611" i="2"/>
  <c r="V6611" i="2" s="1"/>
  <c r="W6611" i="2" s="1"/>
  <c r="R6615" i="2"/>
  <c r="V6615" i="2" s="1"/>
  <c r="W6615" i="2" s="1"/>
  <c r="R6619" i="2"/>
  <c r="V6619" i="2" s="1"/>
  <c r="W6619" i="2" s="1"/>
  <c r="R6622" i="2"/>
  <c r="V6622" i="2" s="1"/>
  <c r="W6622" i="2" s="1"/>
  <c r="R6626" i="2"/>
  <c r="V6626" i="2" s="1"/>
  <c r="W6626" i="2" s="1"/>
  <c r="R6630" i="2"/>
  <c r="V6630" i="2" s="1"/>
  <c r="W6630" i="2" s="1"/>
  <c r="R6634" i="2"/>
  <c r="V6634" i="2" s="1"/>
  <c r="W6634" i="2" s="1"/>
  <c r="R6638" i="2"/>
  <c r="V6638" i="2" s="1"/>
  <c r="W6638" i="2" s="1"/>
  <c r="R6642" i="2"/>
  <c r="V6642" i="2" s="1"/>
  <c r="W6642" i="2" s="1"/>
  <c r="R6646" i="2"/>
  <c r="V6646" i="2" s="1"/>
  <c r="W6646" i="2" s="1"/>
  <c r="R6650" i="2"/>
  <c r="V6650" i="2" s="1"/>
  <c r="W6650" i="2" s="1"/>
  <c r="R6654" i="2"/>
  <c r="V6654" i="2" s="1"/>
  <c r="W6654" i="2" s="1"/>
  <c r="R6658" i="2"/>
  <c r="V6658" i="2" s="1"/>
  <c r="W6658" i="2" s="1"/>
  <c r="R6662" i="2"/>
  <c r="V6662" i="2" s="1"/>
  <c r="W6662" i="2" s="1"/>
  <c r="R6777" i="2"/>
  <c r="V6777" i="2" s="1"/>
  <c r="W6777" i="2" s="1"/>
  <c r="R6781" i="2"/>
  <c r="V6781" i="2" s="1"/>
  <c r="W6781" i="2" s="1"/>
  <c r="R6785" i="2"/>
  <c r="V6785" i="2" s="1"/>
  <c r="W6785" i="2" s="1"/>
  <c r="R6788" i="2"/>
  <c r="V6788" i="2" s="1"/>
  <c r="W6788" i="2" s="1"/>
  <c r="R6792" i="2"/>
  <c r="V6792" i="2" s="1"/>
  <c r="W6792" i="2" s="1"/>
  <c r="R6796" i="2"/>
  <c r="V6796" i="2" s="1"/>
  <c r="W6796" i="2" s="1"/>
  <c r="R6800" i="2"/>
  <c r="V6800" i="2" s="1"/>
  <c r="W6800" i="2" s="1"/>
  <c r="R6804" i="2"/>
  <c r="V6804" i="2" s="1"/>
  <c r="W6804" i="2" s="1"/>
  <c r="R6808" i="2"/>
  <c r="V6808" i="2" s="1"/>
  <c r="W6808" i="2" s="1"/>
  <c r="R6738" i="2"/>
  <c r="V6738" i="2" s="1"/>
  <c r="W6738" i="2" s="1"/>
  <c r="R6742" i="2"/>
  <c r="V6742" i="2" s="1"/>
  <c r="W6742" i="2" s="1"/>
  <c r="R6745" i="2"/>
  <c r="V6745" i="2" s="1"/>
  <c r="W6745" i="2" s="1"/>
  <c r="R6749" i="2"/>
  <c r="V6749" i="2" s="1"/>
  <c r="W6749" i="2" s="1"/>
  <c r="R6753" i="2"/>
  <c r="V6753" i="2" s="1"/>
  <c r="W6753" i="2" s="1"/>
  <c r="R6757" i="2"/>
  <c r="V6757" i="2" s="1"/>
  <c r="W6757" i="2" s="1"/>
  <c r="R6761" i="2"/>
  <c r="V6761" i="2" s="1"/>
  <c r="W6761" i="2" s="1"/>
  <c r="R6765" i="2"/>
  <c r="V6765" i="2" s="1"/>
  <c r="W6765" i="2" s="1"/>
  <c r="R6772" i="2"/>
  <c r="V6772" i="2" s="1"/>
  <c r="W6772" i="2" s="1"/>
  <c r="R6813" i="2"/>
  <c r="V6813" i="2" s="1"/>
  <c r="W6813" i="2" s="1"/>
  <c r="R6817" i="2"/>
  <c r="V6817" i="2" s="1"/>
  <c r="W6817" i="2" s="1"/>
  <c r="R6821" i="2"/>
  <c r="V6821" i="2" s="1"/>
  <c r="W6821" i="2" s="1"/>
  <c r="R6825" i="2"/>
  <c r="V6825" i="2" s="1"/>
  <c r="W6825" i="2" s="1"/>
  <c r="R6829" i="2"/>
  <c r="V6829" i="2" s="1"/>
  <c r="W6829" i="2" s="1"/>
  <c r="R6833" i="2"/>
  <c r="V6833" i="2" s="1"/>
  <c r="W6833" i="2" s="1"/>
  <c r="R6837" i="2"/>
  <c r="V6837" i="2" s="1"/>
  <c r="W6837" i="2" s="1"/>
  <c r="R6841" i="2"/>
  <c r="V6841" i="2" s="1"/>
  <c r="W6841" i="2" s="1"/>
  <c r="R6845" i="2"/>
  <c r="V6845" i="2" s="1"/>
  <c r="W6845" i="2" s="1"/>
  <c r="R5961" i="2"/>
  <c r="V5961" i="2" s="1"/>
  <c r="W5961" i="2" s="1"/>
  <c r="R5965" i="2"/>
  <c r="V5965" i="2" s="1"/>
  <c r="W5965" i="2" s="1"/>
  <c r="R5969" i="2"/>
  <c r="V5969" i="2" s="1"/>
  <c r="W5969" i="2" s="1"/>
  <c r="R5973" i="2"/>
  <c r="V5973" i="2" s="1"/>
  <c r="W5973" i="2" s="1"/>
  <c r="R5976" i="2"/>
  <c r="V5976" i="2" s="1"/>
  <c r="W5976" i="2" s="1"/>
  <c r="R5980" i="2"/>
  <c r="V5980" i="2" s="1"/>
  <c r="W5980" i="2" s="1"/>
  <c r="R5984" i="2"/>
  <c r="V5984" i="2" s="1"/>
  <c r="W5984" i="2" s="1"/>
  <c r="R5988" i="2"/>
  <c r="V5988" i="2" s="1"/>
  <c r="W5988" i="2" s="1"/>
  <c r="R5992" i="2"/>
  <c r="V5992" i="2" s="1"/>
  <c r="W5992" i="2" s="1"/>
  <c r="R5996" i="2"/>
  <c r="V5996" i="2" s="1"/>
  <c r="W5996" i="2" s="1"/>
  <c r="R6888" i="2"/>
  <c r="V6888" i="2" s="1"/>
  <c r="W6888" i="2" s="1"/>
  <c r="R6892" i="2"/>
  <c r="V6892" i="2" s="1"/>
  <c r="W6892" i="2" s="1"/>
  <c r="R6896" i="2"/>
  <c r="V6896" i="2" s="1"/>
  <c r="W6896" i="2" s="1"/>
  <c r="R6900" i="2"/>
  <c r="V6900" i="2" s="1"/>
  <c r="W6900" i="2" s="1"/>
  <c r="R6904" i="2"/>
  <c r="V6904" i="2" s="1"/>
  <c r="W6904" i="2" s="1"/>
  <c r="R6908" i="2"/>
  <c r="V6908" i="2" s="1"/>
  <c r="W6908" i="2" s="1"/>
  <c r="R6911" i="2"/>
  <c r="V6911" i="2" s="1"/>
  <c r="W6911" i="2" s="1"/>
  <c r="R6915" i="2"/>
  <c r="V6915" i="2" s="1"/>
  <c r="W6915" i="2" s="1"/>
  <c r="R6919" i="2"/>
  <c r="V6919" i="2" s="1"/>
  <c r="W6919" i="2" s="1"/>
  <c r="R6923" i="2"/>
  <c r="V6923" i="2" s="1"/>
  <c r="W6923" i="2" s="1"/>
  <c r="R6927" i="2"/>
  <c r="V6927" i="2" s="1"/>
  <c r="W6927" i="2" s="1"/>
  <c r="R6931" i="2"/>
  <c r="V6931" i="2" s="1"/>
  <c r="W6931" i="2" s="1"/>
  <c r="R6935" i="2"/>
  <c r="V6935" i="2" s="1"/>
  <c r="W6935" i="2" s="1"/>
  <c r="R6939" i="2"/>
  <c r="V6939" i="2" s="1"/>
  <c r="W6939" i="2" s="1"/>
  <c r="R6943" i="2"/>
  <c r="V6943" i="2" s="1"/>
  <c r="W6943" i="2" s="1"/>
  <c r="R6947" i="2"/>
  <c r="V6947" i="2" s="1"/>
  <c r="W6947" i="2" s="1"/>
  <c r="R6950" i="2"/>
  <c r="V6950" i="2" s="1"/>
  <c r="W6950" i="2" s="1"/>
  <c r="R6954" i="2"/>
  <c r="V6954" i="2" s="1"/>
  <c r="W6954" i="2" s="1"/>
  <c r="R6958" i="2"/>
  <c r="V6958" i="2" s="1"/>
  <c r="W6958" i="2" s="1"/>
  <c r="R6851" i="2"/>
  <c r="V6851" i="2" s="1"/>
  <c r="W6851" i="2" s="1"/>
  <c r="R6855" i="2"/>
  <c r="V6855" i="2" s="1"/>
  <c r="W6855" i="2" s="1"/>
  <c r="R6859" i="2"/>
  <c r="V6859" i="2" s="1"/>
  <c r="W6859" i="2" s="1"/>
  <c r="R6863" i="2"/>
  <c r="V6863" i="2" s="1"/>
  <c r="W6863" i="2" s="1"/>
  <c r="R6867" i="2"/>
  <c r="V6867" i="2" s="1"/>
  <c r="W6867" i="2" s="1"/>
  <c r="R6871" i="2"/>
  <c r="V6871" i="2" s="1"/>
  <c r="W6871" i="2" s="1"/>
  <c r="R6875" i="2"/>
  <c r="V6875" i="2" s="1"/>
  <c r="W6875" i="2" s="1"/>
  <c r="R6879" i="2"/>
  <c r="V6879" i="2" s="1"/>
  <c r="W6879" i="2" s="1"/>
  <c r="R6883" i="2"/>
  <c r="V6883" i="2" s="1"/>
  <c r="W6883" i="2" s="1"/>
  <c r="R5259" i="2"/>
  <c r="V5259" i="2" s="1"/>
  <c r="W5259" i="2" s="1"/>
  <c r="R5266" i="2"/>
  <c r="V5266" i="2" s="1"/>
  <c r="W5266" i="2" s="1"/>
  <c r="R5270" i="2"/>
  <c r="V5270" i="2" s="1"/>
  <c r="W5270" i="2" s="1"/>
  <c r="R5274" i="2"/>
  <c r="V5274" i="2" s="1"/>
  <c r="W5274" i="2" s="1"/>
  <c r="R5278" i="2"/>
  <c r="V5278" i="2" s="1"/>
  <c r="W5278" i="2" s="1"/>
  <c r="R5282" i="2"/>
  <c r="V5282" i="2" s="1"/>
  <c r="W5282" i="2" s="1"/>
  <c r="R5286" i="2"/>
  <c r="V5286" i="2" s="1"/>
  <c r="W5286" i="2" s="1"/>
  <c r="R5290" i="2"/>
  <c r="V5290" i="2" s="1"/>
  <c r="W5290" i="2" s="1"/>
  <c r="R6959" i="2"/>
  <c r="V6959" i="2" s="1"/>
  <c r="W6959" i="2" s="1"/>
  <c r="R6963" i="2"/>
  <c r="V6963" i="2" s="1"/>
  <c r="W6963" i="2" s="1"/>
  <c r="R6967" i="2"/>
  <c r="V6967" i="2" s="1"/>
  <c r="W6967" i="2" s="1"/>
  <c r="R6971" i="2"/>
  <c r="V6971" i="2" s="1"/>
  <c r="W6971" i="2" s="1"/>
  <c r="R6975" i="2"/>
  <c r="V6975" i="2" s="1"/>
  <c r="W6975" i="2" s="1"/>
  <c r="R6979" i="2"/>
  <c r="V6979" i="2" s="1"/>
  <c r="W6979" i="2" s="1"/>
  <c r="R6983" i="2"/>
  <c r="V6983" i="2" s="1"/>
  <c r="W6983" i="2" s="1"/>
  <c r="R6987" i="2"/>
  <c r="V6987" i="2" s="1"/>
  <c r="W6987" i="2" s="1"/>
  <c r="R6991" i="2"/>
  <c r="V6991" i="2" s="1"/>
  <c r="W6991" i="2" s="1"/>
  <c r="R6995" i="2"/>
  <c r="V6995" i="2" s="1"/>
  <c r="W6995" i="2" s="1"/>
  <c r="R5741" i="2"/>
  <c r="V5741" i="2" s="1"/>
  <c r="W5741" i="2" s="1"/>
  <c r="R5745" i="2"/>
  <c r="V5745" i="2" s="1"/>
  <c r="W5745" i="2" s="1"/>
  <c r="R5748" i="2"/>
  <c r="V5748" i="2" s="1"/>
  <c r="W5748" i="2" s="1"/>
  <c r="R5752" i="2"/>
  <c r="V5752" i="2" s="1"/>
  <c r="W5752" i="2" s="1"/>
  <c r="R5756" i="2"/>
  <c r="V5756" i="2" s="1"/>
  <c r="W5756" i="2" s="1"/>
  <c r="R5760" i="2"/>
  <c r="V5760" i="2" s="1"/>
  <c r="W5760" i="2" s="1"/>
  <c r="R5764" i="2"/>
  <c r="V5764" i="2" s="1"/>
  <c r="W5764" i="2" s="1"/>
  <c r="R5768" i="2"/>
  <c r="V5768" i="2" s="1"/>
  <c r="W5768" i="2" s="1"/>
  <c r="R5771" i="2"/>
  <c r="V5771" i="2" s="1"/>
  <c r="W5771" i="2" s="1"/>
  <c r="R6996" i="2"/>
  <c r="V6996" i="2" s="1"/>
  <c r="W6996" i="2" s="1"/>
  <c r="R7000" i="2"/>
  <c r="V7000" i="2" s="1"/>
  <c r="W7000" i="2" s="1"/>
  <c r="R7004" i="2"/>
  <c r="V7004" i="2" s="1"/>
  <c r="W7004" i="2" s="1"/>
  <c r="R7008" i="2"/>
  <c r="V7008" i="2" s="1"/>
  <c r="W7008" i="2" s="1"/>
  <c r="R7012" i="2"/>
  <c r="V7012" i="2" s="1"/>
  <c r="W7012" i="2" s="1"/>
  <c r="R7019" i="2"/>
  <c r="V7019" i="2" s="1"/>
  <c r="W7019" i="2" s="1"/>
  <c r="R7023" i="2"/>
  <c r="V7023" i="2" s="1"/>
  <c r="W7023" i="2" s="1"/>
  <c r="R7026" i="2"/>
  <c r="V7026" i="2" s="1"/>
  <c r="W7026" i="2" s="1"/>
  <c r="R7030" i="2"/>
  <c r="V7030" i="2" s="1"/>
  <c r="W7030" i="2" s="1"/>
  <c r="R7034" i="2"/>
  <c r="V7034" i="2" s="1"/>
  <c r="W7034" i="2" s="1"/>
  <c r="R7038" i="2"/>
  <c r="V7038" i="2" s="1"/>
  <c r="W7038" i="2" s="1"/>
  <c r="R7045" i="2"/>
  <c r="V7045" i="2" s="1"/>
  <c r="W7045" i="2" s="1"/>
  <c r="R7049" i="2"/>
  <c r="V7049" i="2" s="1"/>
  <c r="W7049" i="2" s="1"/>
  <c r="R7053" i="2"/>
  <c r="V7053" i="2" s="1"/>
  <c r="W7053" i="2" s="1"/>
  <c r="R7057" i="2"/>
  <c r="V7057" i="2" s="1"/>
  <c r="W7057" i="2" s="1"/>
  <c r="R7061" i="2"/>
  <c r="V7061" i="2" s="1"/>
  <c r="W7061" i="2" s="1"/>
  <c r="R7065" i="2"/>
  <c r="V7065" i="2" s="1"/>
  <c r="W7065" i="2" s="1"/>
  <c r="R7069" i="2"/>
  <c r="V7069" i="2" s="1"/>
  <c r="W7069" i="2" s="1"/>
  <c r="R4029" i="2"/>
  <c r="V4029" i="2" s="1"/>
  <c r="W4029" i="2" s="1"/>
  <c r="R3927" i="2"/>
  <c r="V3927" i="2" s="1"/>
  <c r="W3927" i="2" s="1"/>
  <c r="R4628" i="2"/>
  <c r="V4628" i="2" s="1"/>
  <c r="W4628" i="2" s="1"/>
  <c r="R4647" i="2"/>
  <c r="V4647" i="2" s="1"/>
  <c r="W4647" i="2" s="1"/>
  <c r="R4666" i="2"/>
  <c r="V4666" i="2" s="1"/>
  <c r="W4666" i="2" s="1"/>
  <c r="R4697" i="2"/>
  <c r="V4697" i="2" s="1"/>
  <c r="W4697" i="2" s="1"/>
  <c r="R4601" i="2"/>
  <c r="V4601" i="2" s="1"/>
  <c r="W4601" i="2" s="1"/>
  <c r="R4612" i="2"/>
  <c r="V4612" i="2" s="1"/>
  <c r="W4612" i="2" s="1"/>
  <c r="R4520" i="2"/>
  <c r="V4520" i="2" s="1"/>
  <c r="W4520" i="2" s="1"/>
  <c r="R4535" i="2"/>
  <c r="V4535" i="2" s="1"/>
  <c r="W4535" i="2" s="1"/>
  <c r="R4483" i="2"/>
  <c r="V4483" i="2" s="1"/>
  <c r="W4483" i="2" s="1"/>
  <c r="R4493" i="2"/>
  <c r="V4493" i="2" s="1"/>
  <c r="W4493" i="2" s="1"/>
  <c r="R4508" i="2"/>
  <c r="V4508" i="2" s="1"/>
  <c r="W4508" i="2" s="1"/>
  <c r="R4449" i="2"/>
  <c r="V4449" i="2" s="1"/>
  <c r="W4449" i="2" s="1"/>
  <c r="R4464" i="2"/>
  <c r="V4464" i="2" s="1"/>
  <c r="W4464" i="2" s="1"/>
  <c r="R4478" i="2"/>
  <c r="V4478" i="2" s="1"/>
  <c r="W4478" i="2" s="1"/>
  <c r="R4567" i="2"/>
  <c r="V4567" i="2" s="1"/>
  <c r="W4567" i="2" s="1"/>
  <c r="R4581" i="2"/>
  <c r="V4581" i="2" s="1"/>
  <c r="W4581" i="2" s="1"/>
  <c r="R4743" i="2"/>
  <c r="V4743" i="2" s="1"/>
  <c r="W4743" i="2" s="1"/>
  <c r="R4757" i="2"/>
  <c r="V4757" i="2" s="1"/>
  <c r="W4757" i="2" s="1"/>
  <c r="R4775" i="2"/>
  <c r="V4775" i="2" s="1"/>
  <c r="W4775" i="2" s="1"/>
  <c r="R4789" i="2"/>
  <c r="V4789" i="2" s="1"/>
  <c r="W4789" i="2" s="1"/>
  <c r="R4807" i="2"/>
  <c r="V4807" i="2" s="1"/>
  <c r="W4807" i="2" s="1"/>
  <c r="R4855" i="2"/>
  <c r="V4855" i="2" s="1"/>
  <c r="W4855" i="2" s="1"/>
  <c r="R4867" i="2"/>
  <c r="V4867" i="2" s="1"/>
  <c r="W4867" i="2" s="1"/>
  <c r="R4886" i="2"/>
  <c r="V4886" i="2" s="1"/>
  <c r="W4886" i="2" s="1"/>
  <c r="R4972" i="2"/>
  <c r="V4972" i="2" s="1"/>
  <c r="W4972" i="2" s="1"/>
  <c r="R4988" i="2"/>
  <c r="V4988" i="2" s="1"/>
  <c r="W4988" i="2" s="1"/>
  <c r="R5003" i="2"/>
  <c r="V5003" i="2" s="1"/>
  <c r="W5003" i="2" s="1"/>
  <c r="R5018" i="2"/>
  <c r="V5018" i="2" s="1"/>
  <c r="W5018" i="2" s="1"/>
  <c r="R5030" i="2"/>
  <c r="V5030" i="2" s="1"/>
  <c r="W5030" i="2" s="1"/>
  <c r="R4827" i="2"/>
  <c r="V4827" i="2" s="1"/>
  <c r="W4827" i="2" s="1"/>
  <c r="R4888" i="2"/>
  <c r="V4888" i="2" s="1"/>
  <c r="W4888" i="2" s="1"/>
  <c r="R4904" i="2"/>
  <c r="V4904" i="2" s="1"/>
  <c r="W4904" i="2" s="1"/>
  <c r="R4920" i="2"/>
  <c r="V4920" i="2" s="1"/>
  <c r="W4920" i="2" s="1"/>
  <c r="R5046" i="2"/>
  <c r="V5046" i="2" s="1"/>
  <c r="W5046" i="2" s="1"/>
  <c r="R5062" i="2"/>
  <c r="V5062" i="2" s="1"/>
  <c r="W5062" i="2" s="1"/>
  <c r="R5077" i="2"/>
  <c r="V5077" i="2" s="1"/>
  <c r="W5077" i="2" s="1"/>
  <c r="R5092" i="2"/>
  <c r="V5092" i="2" s="1"/>
  <c r="W5092" i="2" s="1"/>
  <c r="R5108" i="2"/>
  <c r="V5108" i="2" s="1"/>
  <c r="W5108" i="2" s="1"/>
  <c r="R4939" i="2"/>
  <c r="V4939" i="2" s="1"/>
  <c r="W4939" i="2" s="1"/>
  <c r="R4955" i="2"/>
  <c r="V4955" i="2" s="1"/>
  <c r="W4955" i="2" s="1"/>
  <c r="R5119" i="2"/>
  <c r="V5119" i="2" s="1"/>
  <c r="W5119" i="2" s="1"/>
  <c r="R5135" i="2"/>
  <c r="V5135" i="2" s="1"/>
  <c r="W5135" i="2" s="1"/>
  <c r="R5150" i="2"/>
  <c r="V5150" i="2" s="1"/>
  <c r="W5150" i="2" s="1"/>
  <c r="R5161" i="2"/>
  <c r="V5161" i="2" s="1"/>
  <c r="W5161" i="2" s="1"/>
  <c r="R5192" i="2"/>
  <c r="V5192" i="2" s="1"/>
  <c r="W5192" i="2" s="1"/>
  <c r="R5204" i="2"/>
  <c r="V5204" i="2" s="1"/>
  <c r="W5204" i="2" s="1"/>
  <c r="R5219" i="2"/>
  <c r="V5219" i="2" s="1"/>
  <c r="W5219" i="2" s="1"/>
  <c r="R5231" i="2"/>
  <c r="V5231" i="2" s="1"/>
  <c r="W5231" i="2" s="1"/>
  <c r="R5246" i="2"/>
  <c r="V5246" i="2" s="1"/>
  <c r="W5246" i="2" s="1"/>
  <c r="R5373" i="2"/>
  <c r="V5373" i="2" s="1"/>
  <c r="W5373" i="2" s="1"/>
  <c r="R5388" i="2"/>
  <c r="V5388" i="2" s="1"/>
  <c r="W5388" i="2" s="1"/>
  <c r="R6004" i="2"/>
  <c r="V6004" i="2" s="1"/>
  <c r="W6004" i="2" s="1"/>
  <c r="R6019" i="2"/>
  <c r="V6019" i="2" s="1"/>
  <c r="W6019" i="2" s="1"/>
  <c r="R5425" i="2"/>
  <c r="V5425" i="2" s="1"/>
  <c r="W5425" i="2" s="1"/>
  <c r="R5441" i="2"/>
  <c r="V5441" i="2" s="1"/>
  <c r="W5441" i="2" s="1"/>
  <c r="R5567" i="2"/>
  <c r="V5567" i="2" s="1"/>
  <c r="W5567" i="2" s="1"/>
  <c r="R5664" i="2"/>
  <c r="V5664" i="2" s="1"/>
  <c r="W5664" i="2" s="1"/>
  <c r="R5676" i="2"/>
  <c r="V5676" i="2" s="1"/>
  <c r="W5676" i="2" s="1"/>
  <c r="R5692" i="2"/>
  <c r="V5692" i="2" s="1"/>
  <c r="W5692" i="2" s="1"/>
  <c r="R5523" i="2"/>
  <c r="V5523" i="2" s="1"/>
  <c r="W5523" i="2" s="1"/>
  <c r="R5535" i="2"/>
  <c r="V5535" i="2" s="1"/>
  <c r="W5535" i="2" s="1"/>
  <c r="R5551" i="2"/>
  <c r="V5551" i="2" s="1"/>
  <c r="W5551" i="2" s="1"/>
  <c r="R1941" i="2"/>
  <c r="V1941" i="2" s="1"/>
  <c r="W1941" i="2" s="1"/>
  <c r="R5310" i="2"/>
  <c r="V5310" i="2" s="1"/>
  <c r="W5310" i="2" s="1"/>
  <c r="R5326" i="2"/>
  <c r="V5326" i="2" s="1"/>
  <c r="W5326" i="2" s="1"/>
  <c r="R5712" i="2"/>
  <c r="V5712" i="2" s="1"/>
  <c r="W5712" i="2" s="1"/>
  <c r="R5728" i="2"/>
  <c r="V5728" i="2" s="1"/>
  <c r="W5728" i="2" s="1"/>
  <c r="R5448" i="2"/>
  <c r="V5448" i="2" s="1"/>
  <c r="W5448" i="2" s="1"/>
  <c r="R5464" i="2"/>
  <c r="V5464" i="2" s="1"/>
  <c r="W5464" i="2" s="1"/>
  <c r="R5776" i="2"/>
  <c r="V5776" i="2" s="1"/>
  <c r="W5776" i="2" s="1"/>
  <c r="R5792" i="2"/>
  <c r="V5792" i="2" s="1"/>
  <c r="W5792" i="2" s="1"/>
  <c r="R5807" i="2"/>
  <c r="V5807" i="2" s="1"/>
  <c r="W5807" i="2" s="1"/>
  <c r="R5342" i="2"/>
  <c r="V5342" i="2" s="1"/>
  <c r="W5342" i="2" s="1"/>
  <c r="R5358" i="2"/>
  <c r="V5358" i="2" s="1"/>
  <c r="W5358" i="2" s="1"/>
  <c r="R6040" i="2"/>
  <c r="V6040" i="2" s="1"/>
  <c r="W6040" i="2" s="1"/>
  <c r="R6052" i="2"/>
  <c r="V6052" i="2" s="1"/>
  <c r="W6052" i="2" s="1"/>
  <c r="R6064" i="2"/>
  <c r="V6064" i="2" s="1"/>
  <c r="W6064" i="2" s="1"/>
  <c r="R5599" i="2"/>
  <c r="V5599" i="2" s="1"/>
  <c r="W5599" i="2" s="1"/>
  <c r="R5615" i="2"/>
  <c r="V5615" i="2" s="1"/>
  <c r="W5615" i="2" s="1"/>
  <c r="R5626" i="2"/>
  <c r="V5626" i="2" s="1"/>
  <c r="W5626" i="2" s="1"/>
  <c r="R5642" i="2"/>
  <c r="V5642" i="2" s="1"/>
  <c r="W5642" i="2" s="1"/>
  <c r="R5658" i="2"/>
  <c r="V5658" i="2" s="1"/>
  <c r="W5658" i="2" s="1"/>
  <c r="R6118" i="2"/>
  <c r="V6118" i="2" s="1"/>
  <c r="W6118" i="2" s="1"/>
  <c r="R6134" i="2"/>
  <c r="V6134" i="2" s="1"/>
  <c r="W6134" i="2" s="1"/>
  <c r="R6076" i="2"/>
  <c r="V6076" i="2" s="1"/>
  <c r="W6076" i="2" s="1"/>
  <c r="R6092" i="2"/>
  <c r="V6092" i="2" s="1"/>
  <c r="W6092" i="2" s="1"/>
  <c r="R5479" i="2"/>
  <c r="V5479" i="2" s="1"/>
  <c r="W5479" i="2" s="1"/>
  <c r="R5494" i="2"/>
  <c r="V5494" i="2" s="1"/>
  <c r="W5494" i="2" s="1"/>
  <c r="R5510" i="2"/>
  <c r="V5510" i="2" s="1"/>
  <c r="W5510" i="2" s="1"/>
  <c r="R6191" i="2"/>
  <c r="V6191" i="2" s="1"/>
  <c r="W6191" i="2" s="1"/>
  <c r="R6207" i="2"/>
  <c r="V6207" i="2" s="1"/>
  <c r="W6207" i="2" s="1"/>
  <c r="R1227" i="2"/>
  <c r="V1227" i="2" s="1"/>
  <c r="W1227" i="2" s="1"/>
  <c r="R1239" i="2"/>
  <c r="V1239" i="2" s="1"/>
  <c r="W1239" i="2" s="1"/>
  <c r="R1258" i="2"/>
  <c r="V1258" i="2" s="1"/>
  <c r="W1258" i="2" s="1"/>
  <c r="R6343" i="2"/>
  <c r="V6343" i="2" s="1"/>
  <c r="W6343" i="2" s="1"/>
  <c r="R6358" i="2"/>
  <c r="V6358" i="2" s="1"/>
  <c r="W6358" i="2" s="1"/>
  <c r="R6300" i="2"/>
  <c r="V6300" i="2" s="1"/>
  <c r="W6300" i="2" s="1"/>
  <c r="R6311" i="2"/>
  <c r="V6311" i="2" s="1"/>
  <c r="W6311" i="2" s="1"/>
  <c r="R6323" i="2"/>
  <c r="V6323" i="2" s="1"/>
  <c r="W6323" i="2" s="1"/>
  <c r="R6235" i="2"/>
  <c r="V6235" i="2" s="1"/>
  <c r="W6235" i="2" s="1"/>
  <c r="R6529" i="2"/>
  <c r="V6529" i="2" s="1"/>
  <c r="W6529" i="2" s="1"/>
  <c r="R6545" i="2"/>
  <c r="V6545" i="2" s="1"/>
  <c r="W6545" i="2" s="1"/>
  <c r="R6371" i="2"/>
  <c r="V6371" i="2" s="1"/>
  <c r="W6371" i="2" s="1"/>
  <c r="R6386" i="2"/>
  <c r="V6386" i="2" s="1"/>
  <c r="W6386" i="2" s="1"/>
  <c r="R6405" i="2"/>
  <c r="V6405" i="2" s="1"/>
  <c r="W6405" i="2" s="1"/>
  <c r="R6420" i="2"/>
  <c r="V6420" i="2" s="1"/>
  <c r="W6420" i="2" s="1"/>
  <c r="R6434" i="2"/>
  <c r="V6434" i="2" s="1"/>
  <c r="W6434" i="2" s="1"/>
  <c r="R6449" i="2"/>
  <c r="V6449" i="2" s="1"/>
  <c r="W6449" i="2" s="1"/>
  <c r="R6463" i="2"/>
  <c r="V6463" i="2" s="1"/>
  <c r="W6463" i="2" s="1"/>
  <c r="R6475" i="2"/>
  <c r="V6475" i="2" s="1"/>
  <c r="W6475" i="2" s="1"/>
  <c r="R6500" i="2"/>
  <c r="V6500" i="2" s="1"/>
  <c r="W6500" i="2" s="1"/>
  <c r="R6511" i="2"/>
  <c r="V6511" i="2" s="1"/>
  <c r="W6511" i="2" s="1"/>
  <c r="R6564" i="2"/>
  <c r="V6564" i="2" s="1"/>
  <c r="W6564" i="2" s="1"/>
  <c r="R6580" i="2"/>
  <c r="V6580" i="2" s="1"/>
  <c r="W6580" i="2" s="1"/>
  <c r="R6263" i="2"/>
  <c r="V6263" i="2" s="1"/>
  <c r="W6263" i="2" s="1"/>
  <c r="R6274" i="2"/>
  <c r="V6274" i="2" s="1"/>
  <c r="W6274" i="2" s="1"/>
  <c r="R6590" i="2"/>
  <c r="V6590" i="2" s="1"/>
  <c r="W6590" i="2" s="1"/>
  <c r="R6606" i="2"/>
  <c r="V6606" i="2" s="1"/>
  <c r="W6606" i="2" s="1"/>
  <c r="R6621" i="2"/>
  <c r="V6621" i="2" s="1"/>
  <c r="W6621" i="2" s="1"/>
  <c r="R6637" i="2"/>
  <c r="V6637" i="2" s="1"/>
  <c r="W6637" i="2" s="1"/>
  <c r="R6653" i="2"/>
  <c r="V6653" i="2" s="1"/>
  <c r="W6653" i="2" s="1"/>
  <c r="R6780" i="2"/>
  <c r="V6780" i="2" s="1"/>
  <c r="W6780" i="2" s="1"/>
  <c r="R6784" i="2"/>
  <c r="V6784" i="2" s="1"/>
  <c r="W6784" i="2" s="1"/>
  <c r="R6799" i="2"/>
  <c r="V6799" i="2" s="1"/>
  <c r="W6799" i="2" s="1"/>
  <c r="R6807" i="2"/>
  <c r="V6807" i="2" s="1"/>
  <c r="W6807" i="2" s="1"/>
  <c r="R6748" i="2"/>
  <c r="V6748" i="2" s="1"/>
  <c r="W6748" i="2" s="1"/>
  <c r="R6764" i="2"/>
  <c r="V6764" i="2" s="1"/>
  <c r="W6764" i="2" s="1"/>
  <c r="R6816" i="2"/>
  <c r="V6816" i="2" s="1"/>
  <c r="W6816" i="2" s="1"/>
  <c r="R6832" i="2"/>
  <c r="V6832" i="2" s="1"/>
  <c r="W6832" i="2" s="1"/>
  <c r="R5960" i="2"/>
  <c r="V5960" i="2" s="1"/>
  <c r="W5960" i="2" s="1"/>
  <c r="R5975" i="2"/>
  <c r="V5975" i="2" s="1"/>
  <c r="W5975" i="2" s="1"/>
  <c r="R5991" i="2"/>
  <c r="V5991" i="2" s="1"/>
  <c r="W5991" i="2" s="1"/>
  <c r="R6895" i="2"/>
  <c r="V6895" i="2" s="1"/>
  <c r="W6895" i="2" s="1"/>
  <c r="R6922" i="2"/>
  <c r="V6922" i="2" s="1"/>
  <c r="W6922" i="2" s="1"/>
  <c r="R6942" i="2"/>
  <c r="V6942" i="2" s="1"/>
  <c r="W6942" i="2" s="1"/>
  <c r="R6957" i="2"/>
  <c r="V6957" i="2" s="1"/>
  <c r="W6957" i="2" s="1"/>
  <c r="R6862" i="2"/>
  <c r="V6862" i="2" s="1"/>
  <c r="W6862" i="2" s="1"/>
  <c r="R6878" i="2"/>
  <c r="V6878" i="2" s="1"/>
  <c r="W6878" i="2" s="1"/>
  <c r="R5269" i="2"/>
  <c r="V5269" i="2" s="1"/>
  <c r="W5269" i="2" s="1"/>
  <c r="R5285" i="2"/>
  <c r="V5285" i="2" s="1"/>
  <c r="W5285" i="2" s="1"/>
  <c r="R6966" i="2"/>
  <c r="V6966" i="2" s="1"/>
  <c r="W6966" i="2" s="1"/>
  <c r="R6978" i="2"/>
  <c r="V6978" i="2" s="1"/>
  <c r="W6978" i="2" s="1"/>
  <c r="R6994" i="2"/>
  <c r="V6994" i="2" s="1"/>
  <c r="W6994" i="2" s="1"/>
  <c r="R5751" i="2"/>
  <c r="V5751" i="2" s="1"/>
  <c r="W5751" i="2" s="1"/>
  <c r="R5767" i="2"/>
  <c r="V5767" i="2" s="1"/>
  <c r="W5767" i="2" s="1"/>
  <c r="R7003" i="2"/>
  <c r="V7003" i="2" s="1"/>
  <c r="W7003" i="2" s="1"/>
  <c r="R7015" i="2"/>
  <c r="V7015" i="2" s="1"/>
  <c r="W7015" i="2" s="1"/>
  <c r="R7022" i="2"/>
  <c r="V7022" i="2" s="1"/>
  <c r="W7022" i="2" s="1"/>
  <c r="R7041" i="2"/>
  <c r="V7041" i="2" s="1"/>
  <c r="W7041" i="2" s="1"/>
  <c r="R7060" i="2"/>
  <c r="V7060" i="2" s="1"/>
  <c r="W7060" i="2" s="1"/>
  <c r="R25" i="2"/>
  <c r="V25" i="2" s="1"/>
  <c r="W25" i="2" s="1"/>
  <c r="R272" i="2"/>
  <c r="V272" i="2" s="1"/>
  <c r="W272" i="2" s="1"/>
  <c r="R280" i="2"/>
  <c r="V280" i="2" s="1"/>
  <c r="W280" i="2" s="1"/>
  <c r="R288" i="2"/>
  <c r="V288" i="2" s="1"/>
  <c r="W288" i="2" s="1"/>
  <c r="R296" i="2"/>
  <c r="V296" i="2" s="1"/>
  <c r="W296" i="2" s="1"/>
  <c r="R8" i="2"/>
  <c r="V8" i="2" s="1"/>
  <c r="W8" i="2" s="1"/>
  <c r="R19" i="2"/>
  <c r="V19" i="2" s="1"/>
  <c r="W19" i="2" s="1"/>
  <c r="R28" i="2"/>
  <c r="V28" i="2" s="1"/>
  <c r="W28" i="2" s="1"/>
  <c r="R36" i="2"/>
  <c r="V36" i="2" s="1"/>
  <c r="W36" i="2" s="1"/>
  <c r="R118" i="2"/>
  <c r="V118" i="2" s="1"/>
  <c r="W118" i="2" s="1"/>
  <c r="R126" i="2"/>
  <c r="V126" i="2" s="1"/>
  <c r="W126" i="2" s="1"/>
  <c r="R134" i="2"/>
  <c r="V134" i="2" s="1"/>
  <c r="W134" i="2" s="1"/>
  <c r="R141" i="2"/>
  <c r="V141" i="2" s="1"/>
  <c r="W141" i="2" s="1"/>
  <c r="R149" i="2"/>
  <c r="V149" i="2" s="1"/>
  <c r="W149" i="2" s="1"/>
  <c r="R46" i="2"/>
  <c r="V46" i="2" s="1"/>
  <c r="W46" i="2" s="1"/>
  <c r="R54" i="2"/>
  <c r="V54" i="2" s="1"/>
  <c r="W54" i="2" s="1"/>
  <c r="R58" i="2"/>
  <c r="V58" i="2" s="1"/>
  <c r="W58" i="2" s="1"/>
  <c r="R69" i="2"/>
  <c r="V69" i="2" s="1"/>
  <c r="W69" i="2" s="1"/>
  <c r="R73" i="2"/>
  <c r="V73" i="2" s="1"/>
  <c r="W73" i="2" s="1"/>
  <c r="R6663" i="2"/>
  <c r="V6663" i="2" s="1"/>
  <c r="W6663" i="2" s="1"/>
  <c r="R6667" i="2"/>
  <c r="V6667" i="2" s="1"/>
  <c r="W6667" i="2" s="1"/>
  <c r="R6671" i="2"/>
  <c r="V6671" i="2" s="1"/>
  <c r="W6671" i="2" s="1"/>
  <c r="R6675" i="2"/>
  <c r="V6675" i="2" s="1"/>
  <c r="W6675" i="2" s="1"/>
  <c r="R6679" i="2"/>
  <c r="V6679" i="2" s="1"/>
  <c r="W6679" i="2" s="1"/>
  <c r="R6683" i="2"/>
  <c r="V6683" i="2" s="1"/>
  <c r="W6683" i="2" s="1"/>
  <c r="R6687" i="2"/>
  <c r="V6687" i="2" s="1"/>
  <c r="W6687" i="2" s="1"/>
  <c r="R6691" i="2"/>
  <c r="V6691" i="2" s="1"/>
  <c r="W6691" i="2" s="1"/>
  <c r="R6695" i="2"/>
  <c r="V6695" i="2" s="1"/>
  <c r="W6695" i="2" s="1"/>
  <c r="R6699" i="2"/>
  <c r="V6699" i="2" s="1"/>
  <c r="W6699" i="2" s="1"/>
  <c r="R191" i="2"/>
  <c r="V191" i="2" s="1"/>
  <c r="W191" i="2" s="1"/>
  <c r="R195" i="2"/>
  <c r="V195" i="2" s="1"/>
  <c r="W195" i="2" s="1"/>
  <c r="R199" i="2"/>
  <c r="V199" i="2" s="1"/>
  <c r="W199" i="2" s="1"/>
  <c r="R203" i="2"/>
  <c r="V203" i="2" s="1"/>
  <c r="W203" i="2" s="1"/>
  <c r="R207" i="2"/>
  <c r="V207" i="2" s="1"/>
  <c r="W207" i="2" s="1"/>
  <c r="R211" i="2"/>
  <c r="V211" i="2" s="1"/>
  <c r="W211" i="2" s="1"/>
  <c r="R215" i="2"/>
  <c r="V215" i="2" s="1"/>
  <c r="W215" i="2" s="1"/>
  <c r="R219" i="2"/>
  <c r="V219" i="2" s="1"/>
  <c r="W219" i="2" s="1"/>
  <c r="R223" i="2"/>
  <c r="V223" i="2" s="1"/>
  <c r="W223" i="2" s="1"/>
  <c r="R227" i="2"/>
  <c r="V227" i="2" s="1"/>
  <c r="W227" i="2" s="1"/>
  <c r="R231" i="2"/>
  <c r="V231" i="2" s="1"/>
  <c r="W231" i="2" s="1"/>
  <c r="R235" i="2"/>
  <c r="V235" i="2" s="1"/>
  <c r="W235" i="2" s="1"/>
  <c r="R239" i="2"/>
  <c r="V239" i="2" s="1"/>
  <c r="W239" i="2" s="1"/>
  <c r="R243" i="2"/>
  <c r="V243" i="2" s="1"/>
  <c r="W243" i="2" s="1"/>
  <c r="R247" i="2"/>
  <c r="V247" i="2" s="1"/>
  <c r="W247" i="2" s="1"/>
  <c r="R251" i="2"/>
  <c r="V251" i="2" s="1"/>
  <c r="W251" i="2" s="1"/>
  <c r="R255" i="2"/>
  <c r="V255" i="2" s="1"/>
  <c r="W255" i="2" s="1"/>
  <c r="R258" i="2"/>
  <c r="V258" i="2" s="1"/>
  <c r="W258" i="2" s="1"/>
  <c r="R151" i="2"/>
  <c r="V151" i="2" s="1"/>
  <c r="W151" i="2" s="1"/>
  <c r="R155" i="2"/>
  <c r="V155" i="2" s="1"/>
  <c r="W155" i="2" s="1"/>
  <c r="R159" i="2"/>
  <c r="V159" i="2" s="1"/>
  <c r="W159" i="2" s="1"/>
  <c r="R163" i="2"/>
  <c r="V163" i="2" s="1"/>
  <c r="W163" i="2" s="1"/>
  <c r="R167" i="2"/>
  <c r="V167" i="2" s="1"/>
  <c r="W167" i="2" s="1"/>
  <c r="R171" i="2"/>
  <c r="V171" i="2" s="1"/>
  <c r="W171" i="2" s="1"/>
  <c r="R175" i="2"/>
  <c r="V175" i="2" s="1"/>
  <c r="W175" i="2" s="1"/>
  <c r="R179" i="2"/>
  <c r="V179" i="2" s="1"/>
  <c r="W179" i="2" s="1"/>
  <c r="R182" i="2"/>
  <c r="V182" i="2" s="1"/>
  <c r="W182" i="2" s="1"/>
  <c r="R186" i="2"/>
  <c r="V186" i="2" s="1"/>
  <c r="W186" i="2" s="1"/>
  <c r="R301" i="2"/>
  <c r="V301" i="2" s="1"/>
  <c r="W301" i="2" s="1"/>
  <c r="R305" i="2"/>
  <c r="V305" i="2" s="1"/>
  <c r="W305" i="2" s="1"/>
  <c r="R309" i="2"/>
  <c r="V309" i="2" s="1"/>
  <c r="W309" i="2" s="1"/>
  <c r="R313" i="2"/>
  <c r="V313" i="2" s="1"/>
  <c r="W313" i="2" s="1"/>
  <c r="R317" i="2"/>
  <c r="V317" i="2" s="1"/>
  <c r="W317" i="2" s="1"/>
  <c r="R321" i="2"/>
  <c r="V321" i="2" s="1"/>
  <c r="W321" i="2" s="1"/>
  <c r="R325" i="2"/>
  <c r="V325" i="2" s="1"/>
  <c r="W325" i="2" s="1"/>
  <c r="R329" i="2"/>
  <c r="V329" i="2" s="1"/>
  <c r="W329" i="2" s="1"/>
  <c r="R333" i="2"/>
  <c r="V333" i="2" s="1"/>
  <c r="W333" i="2" s="1"/>
  <c r="R337" i="2"/>
  <c r="V337" i="2" s="1"/>
  <c r="W337" i="2" s="1"/>
  <c r="R341" i="2"/>
  <c r="V341" i="2" s="1"/>
  <c r="W341" i="2" s="1"/>
  <c r="R345" i="2"/>
  <c r="V345" i="2" s="1"/>
  <c r="W345" i="2" s="1"/>
  <c r="R349" i="2"/>
  <c r="V349" i="2" s="1"/>
  <c r="W349" i="2" s="1"/>
  <c r="R353" i="2"/>
  <c r="V353" i="2" s="1"/>
  <c r="W353" i="2" s="1"/>
  <c r="R357" i="2"/>
  <c r="V357" i="2" s="1"/>
  <c r="W357" i="2" s="1"/>
  <c r="R361" i="2"/>
  <c r="V361" i="2" s="1"/>
  <c r="W361" i="2" s="1"/>
  <c r="R365" i="2"/>
  <c r="V365" i="2" s="1"/>
  <c r="W365" i="2" s="1"/>
  <c r="R368" i="2"/>
  <c r="V368" i="2" s="1"/>
  <c r="W368" i="2" s="1"/>
  <c r="R372" i="2"/>
  <c r="V372" i="2" s="1"/>
  <c r="W372" i="2" s="1"/>
  <c r="R376" i="2"/>
  <c r="V376" i="2" s="1"/>
  <c r="W376" i="2" s="1"/>
  <c r="R380" i="2"/>
  <c r="V380" i="2" s="1"/>
  <c r="W380" i="2" s="1"/>
  <c r="R384" i="2"/>
  <c r="V384" i="2" s="1"/>
  <c r="W384" i="2" s="1"/>
  <c r="R388" i="2"/>
  <c r="V388" i="2" s="1"/>
  <c r="W388" i="2" s="1"/>
  <c r="R392" i="2"/>
  <c r="V392" i="2" s="1"/>
  <c r="W392" i="2" s="1"/>
  <c r="R395" i="2"/>
  <c r="V395" i="2" s="1"/>
  <c r="W395" i="2" s="1"/>
  <c r="R399" i="2"/>
  <c r="V399" i="2" s="1"/>
  <c r="W399" i="2" s="1"/>
  <c r="R403" i="2"/>
  <c r="V403" i="2" s="1"/>
  <c r="W403" i="2" s="1"/>
  <c r="R407" i="2"/>
  <c r="V407" i="2" s="1"/>
  <c r="W407" i="2" s="1"/>
  <c r="R1003" i="2"/>
  <c r="V1003" i="2" s="1"/>
  <c r="W1003" i="2" s="1"/>
  <c r="R1007" i="2"/>
  <c r="V1007" i="2" s="1"/>
  <c r="W1007" i="2" s="1"/>
  <c r="R1011" i="2"/>
  <c r="V1011" i="2" s="1"/>
  <c r="W1011" i="2" s="1"/>
  <c r="R1015" i="2"/>
  <c r="V1015" i="2" s="1"/>
  <c r="W1015" i="2" s="1"/>
  <c r="R1019" i="2"/>
  <c r="V1019" i="2" s="1"/>
  <c r="W1019" i="2" s="1"/>
  <c r="R1023" i="2"/>
  <c r="V1023" i="2" s="1"/>
  <c r="W1023" i="2" s="1"/>
  <c r="R1027" i="2"/>
  <c r="V1027" i="2" s="1"/>
  <c r="W1027" i="2" s="1"/>
  <c r="R1031" i="2"/>
  <c r="V1031" i="2" s="1"/>
  <c r="W1031" i="2" s="1"/>
  <c r="R1035" i="2"/>
  <c r="V1035" i="2" s="1"/>
  <c r="W1035" i="2" s="1"/>
  <c r="R595" i="2"/>
  <c r="V595" i="2" s="1"/>
  <c r="W595" i="2" s="1"/>
  <c r="R599" i="2"/>
  <c r="V599" i="2" s="1"/>
  <c r="W599" i="2" s="1"/>
  <c r="R603" i="2"/>
  <c r="V603" i="2" s="1"/>
  <c r="W603" i="2" s="1"/>
  <c r="R607" i="2"/>
  <c r="V607" i="2" s="1"/>
  <c r="W607" i="2" s="1"/>
  <c r="R611" i="2"/>
  <c r="V611" i="2" s="1"/>
  <c r="W611" i="2" s="1"/>
  <c r="R615" i="2"/>
  <c r="V615" i="2" s="1"/>
  <c r="W615" i="2" s="1"/>
  <c r="R619" i="2"/>
  <c r="V619" i="2" s="1"/>
  <c r="W619" i="2" s="1"/>
  <c r="R623" i="2"/>
  <c r="V623" i="2" s="1"/>
  <c r="W623" i="2" s="1"/>
  <c r="R627" i="2"/>
  <c r="V627" i="2" s="1"/>
  <c r="W627" i="2" s="1"/>
  <c r="R631" i="2"/>
  <c r="V631" i="2" s="1"/>
  <c r="W631" i="2" s="1"/>
  <c r="R672" i="2"/>
  <c r="V672" i="2" s="1"/>
  <c r="W672" i="2" s="1"/>
  <c r="R676" i="2"/>
  <c r="V676" i="2" s="1"/>
  <c r="W676" i="2" s="1"/>
  <c r="R680" i="2"/>
  <c r="V680" i="2" s="1"/>
  <c r="W680" i="2" s="1"/>
  <c r="R684" i="2"/>
  <c r="V684" i="2" s="1"/>
  <c r="W684" i="2" s="1"/>
  <c r="R688" i="2"/>
  <c r="V688" i="2" s="1"/>
  <c r="W688" i="2" s="1"/>
  <c r="R692" i="2"/>
  <c r="V692" i="2" s="1"/>
  <c r="W692" i="2" s="1"/>
  <c r="R696" i="2"/>
  <c r="V696" i="2" s="1"/>
  <c r="W696" i="2" s="1"/>
  <c r="R700" i="2"/>
  <c r="V700" i="2" s="1"/>
  <c r="W700" i="2" s="1"/>
  <c r="R704" i="2"/>
  <c r="V704" i="2" s="1"/>
  <c r="W704" i="2" s="1"/>
  <c r="R967" i="2"/>
  <c r="V967" i="2" s="1"/>
  <c r="W967" i="2" s="1"/>
  <c r="R971" i="2"/>
  <c r="V971" i="2" s="1"/>
  <c r="W971" i="2" s="1"/>
  <c r="R975" i="2"/>
  <c r="V975" i="2" s="1"/>
  <c r="W975" i="2" s="1"/>
  <c r="R979" i="2"/>
  <c r="V979" i="2" s="1"/>
  <c r="W979" i="2" s="1"/>
  <c r="R983" i="2"/>
  <c r="V983" i="2" s="1"/>
  <c r="W983" i="2" s="1"/>
  <c r="R987" i="2"/>
  <c r="V987" i="2" s="1"/>
  <c r="W987" i="2" s="1"/>
  <c r="R991" i="2"/>
  <c r="V991" i="2" s="1"/>
  <c r="W991" i="2" s="1"/>
  <c r="R995" i="2"/>
  <c r="V995" i="2" s="1"/>
  <c r="W995" i="2" s="1"/>
  <c r="R999" i="2"/>
  <c r="V999" i="2" s="1"/>
  <c r="W999" i="2" s="1"/>
  <c r="R485" i="2"/>
  <c r="V485" i="2" s="1"/>
  <c r="W485" i="2" s="1"/>
  <c r="R492" i="2"/>
  <c r="V492" i="2" s="1"/>
  <c r="W492" i="2" s="1"/>
  <c r="R496" i="2"/>
  <c r="V496" i="2" s="1"/>
  <c r="W496" i="2" s="1"/>
  <c r="R503" i="2"/>
  <c r="V503" i="2" s="1"/>
  <c r="W503" i="2" s="1"/>
  <c r="R506" i="2"/>
  <c r="V506" i="2" s="1"/>
  <c r="W506" i="2" s="1"/>
  <c r="R510" i="2"/>
  <c r="V510" i="2" s="1"/>
  <c r="W510" i="2" s="1"/>
  <c r="R514" i="2"/>
  <c r="V514" i="2" s="1"/>
  <c r="W514" i="2" s="1"/>
  <c r="R518" i="2"/>
  <c r="V518" i="2" s="1"/>
  <c r="W518" i="2" s="1"/>
  <c r="R929" i="2"/>
  <c r="V929" i="2" s="1"/>
  <c r="W929" i="2" s="1"/>
  <c r="R933" i="2"/>
  <c r="V933" i="2" s="1"/>
  <c r="W933" i="2" s="1"/>
  <c r="R937" i="2"/>
  <c r="V937" i="2" s="1"/>
  <c r="W937" i="2" s="1"/>
  <c r="R941" i="2"/>
  <c r="V941" i="2" s="1"/>
  <c r="W941" i="2" s="1"/>
  <c r="R948" i="2"/>
  <c r="V948" i="2" s="1"/>
  <c r="W948" i="2" s="1"/>
  <c r="R952" i="2"/>
  <c r="V952" i="2" s="1"/>
  <c r="W952" i="2" s="1"/>
  <c r="R956" i="2"/>
  <c r="V956" i="2" s="1"/>
  <c r="W956" i="2" s="1"/>
  <c r="R960" i="2"/>
  <c r="V960" i="2" s="1"/>
  <c r="W960" i="2" s="1"/>
  <c r="R964" i="2"/>
  <c r="V964" i="2" s="1"/>
  <c r="W964" i="2" s="1"/>
  <c r="R450" i="2"/>
  <c r="V450" i="2" s="1"/>
  <c r="W450" i="2" s="1"/>
  <c r="R454" i="2"/>
  <c r="V454" i="2" s="1"/>
  <c r="W454" i="2" s="1"/>
  <c r="R461" i="2"/>
  <c r="V461" i="2" s="1"/>
  <c r="W461" i="2" s="1"/>
  <c r="R464" i="2"/>
  <c r="V464" i="2" s="1"/>
  <c r="W464" i="2" s="1"/>
  <c r="R468" i="2"/>
  <c r="V468" i="2" s="1"/>
  <c r="W468" i="2" s="1"/>
  <c r="R472" i="2"/>
  <c r="V472" i="2" s="1"/>
  <c r="W472" i="2" s="1"/>
  <c r="R476" i="2"/>
  <c r="V476" i="2" s="1"/>
  <c r="W476" i="2" s="1"/>
  <c r="R480" i="2"/>
  <c r="V480" i="2" s="1"/>
  <c r="W480" i="2" s="1"/>
  <c r="R410" i="2"/>
  <c r="V410" i="2" s="1"/>
  <c r="W410" i="2" s="1"/>
  <c r="R414" i="2"/>
  <c r="V414" i="2" s="1"/>
  <c r="W414" i="2" s="1"/>
  <c r="R418" i="2"/>
  <c r="V418" i="2" s="1"/>
  <c r="W418" i="2" s="1"/>
  <c r="R422" i="2"/>
  <c r="V422" i="2" s="1"/>
  <c r="W422" i="2" s="1"/>
  <c r="R426" i="2"/>
  <c r="V426" i="2" s="1"/>
  <c r="W426" i="2" s="1"/>
  <c r="R430" i="2"/>
  <c r="V430" i="2" s="1"/>
  <c r="W430" i="2" s="1"/>
  <c r="R434" i="2"/>
  <c r="V434" i="2" s="1"/>
  <c r="W434" i="2" s="1"/>
  <c r="R437" i="2"/>
  <c r="V437" i="2" s="1"/>
  <c r="W437" i="2" s="1"/>
  <c r="R441" i="2"/>
  <c r="V441" i="2" s="1"/>
  <c r="W441" i="2" s="1"/>
  <c r="R445" i="2"/>
  <c r="V445" i="2" s="1"/>
  <c r="W445" i="2" s="1"/>
  <c r="R785" i="2"/>
  <c r="V785" i="2" s="1"/>
  <c r="W785" i="2" s="1"/>
  <c r="R789" i="2"/>
  <c r="V789" i="2" s="1"/>
  <c r="W789" i="2" s="1"/>
  <c r="R793" i="2"/>
  <c r="V793" i="2" s="1"/>
  <c r="W793" i="2" s="1"/>
  <c r="R797" i="2"/>
  <c r="V797" i="2" s="1"/>
  <c r="W797" i="2" s="1"/>
  <c r="R801" i="2"/>
  <c r="V801" i="2" s="1"/>
  <c r="W801" i="2" s="1"/>
  <c r="R805" i="2"/>
  <c r="V805" i="2" s="1"/>
  <c r="W805" i="2" s="1"/>
  <c r="R809" i="2"/>
  <c r="V809" i="2" s="1"/>
  <c r="W809" i="2" s="1"/>
  <c r="R813" i="2"/>
  <c r="V813" i="2" s="1"/>
  <c r="W813" i="2" s="1"/>
  <c r="R561" i="2"/>
  <c r="V561" i="2" s="1"/>
  <c r="W561" i="2" s="1"/>
  <c r="R565" i="2"/>
  <c r="V565" i="2" s="1"/>
  <c r="W565" i="2" s="1"/>
  <c r="R569" i="2"/>
  <c r="V569" i="2" s="1"/>
  <c r="W569" i="2" s="1"/>
  <c r="R573" i="2"/>
  <c r="V573" i="2" s="1"/>
  <c r="W573" i="2" s="1"/>
  <c r="R576" i="2"/>
  <c r="V576" i="2" s="1"/>
  <c r="W576" i="2" s="1"/>
  <c r="R580" i="2"/>
  <c r="V580" i="2" s="1"/>
  <c r="W580" i="2" s="1"/>
  <c r="R584" i="2"/>
  <c r="V584" i="2" s="1"/>
  <c r="W584" i="2" s="1"/>
  <c r="R588" i="2"/>
  <c r="V588" i="2" s="1"/>
  <c r="W588" i="2" s="1"/>
  <c r="R592" i="2"/>
  <c r="V592" i="2" s="1"/>
  <c r="W592" i="2" s="1"/>
  <c r="R633" i="2"/>
  <c r="V633" i="2" s="1"/>
  <c r="W633" i="2" s="1"/>
  <c r="R637" i="2"/>
  <c r="V637" i="2" s="1"/>
  <c r="W637" i="2" s="1"/>
  <c r="R641" i="2"/>
  <c r="V641" i="2" s="1"/>
  <c r="W641" i="2" s="1"/>
  <c r="R644" i="2"/>
  <c r="V644" i="2" s="1"/>
  <c r="W644" i="2" s="1"/>
  <c r="R648" i="2"/>
  <c r="V648" i="2" s="1"/>
  <c r="W648" i="2" s="1"/>
  <c r="R652" i="2"/>
  <c r="V652" i="2" s="1"/>
  <c r="W652" i="2" s="1"/>
  <c r="R656" i="2"/>
  <c r="V656" i="2" s="1"/>
  <c r="W656" i="2" s="1"/>
  <c r="R663" i="2"/>
  <c r="V663" i="2" s="1"/>
  <c r="W663" i="2" s="1"/>
  <c r="R667" i="2"/>
  <c r="V667" i="2" s="1"/>
  <c r="W667" i="2" s="1"/>
  <c r="R745" i="2"/>
  <c r="V745" i="2" s="1"/>
  <c r="W745" i="2" s="1"/>
  <c r="R749" i="2"/>
  <c r="V749" i="2" s="1"/>
  <c r="W749" i="2" s="1"/>
  <c r="R753" i="2"/>
  <c r="V753" i="2" s="1"/>
  <c r="W753" i="2" s="1"/>
  <c r="R757" i="2"/>
  <c r="V757" i="2" s="1"/>
  <c r="W757" i="2" s="1"/>
  <c r="R761" i="2"/>
  <c r="V761" i="2" s="1"/>
  <c r="W761" i="2" s="1"/>
  <c r="R768" i="2"/>
  <c r="V768" i="2" s="1"/>
  <c r="W768" i="2" s="1"/>
  <c r="R772" i="2"/>
  <c r="V772" i="2" s="1"/>
  <c r="W772" i="2" s="1"/>
  <c r="R776" i="2"/>
  <c r="V776" i="2" s="1"/>
  <c r="W776" i="2" s="1"/>
  <c r="R854" i="2"/>
  <c r="V854" i="2" s="1"/>
  <c r="W854" i="2" s="1"/>
  <c r="R857" i="2"/>
  <c r="V857" i="2" s="1"/>
  <c r="W857" i="2" s="1"/>
  <c r="R861" i="2"/>
  <c r="V861" i="2" s="1"/>
  <c r="W861" i="2" s="1"/>
  <c r="R865" i="2"/>
  <c r="V865" i="2" s="1"/>
  <c r="W865" i="2" s="1"/>
  <c r="R869" i="2"/>
  <c r="V869" i="2" s="1"/>
  <c r="W869" i="2" s="1"/>
  <c r="R873" i="2"/>
  <c r="V873" i="2" s="1"/>
  <c r="W873" i="2" s="1"/>
  <c r="R877" i="2"/>
  <c r="V877" i="2" s="1"/>
  <c r="W877" i="2" s="1"/>
  <c r="R881" i="2"/>
  <c r="V881" i="2" s="1"/>
  <c r="W881" i="2" s="1"/>
  <c r="R885" i="2"/>
  <c r="V885" i="2" s="1"/>
  <c r="W885" i="2" s="1"/>
  <c r="R889" i="2"/>
  <c r="V889" i="2" s="1"/>
  <c r="W889" i="2" s="1"/>
  <c r="R523" i="2"/>
  <c r="V523" i="2" s="1"/>
  <c r="W523" i="2" s="1"/>
  <c r="R527" i="2"/>
  <c r="V527" i="2" s="1"/>
  <c r="W527" i="2" s="1"/>
  <c r="R531" i="2"/>
  <c r="V531" i="2" s="1"/>
  <c r="W531" i="2" s="1"/>
  <c r="R534" i="2"/>
  <c r="V534" i="2" s="1"/>
  <c r="W534" i="2" s="1"/>
  <c r="R538" i="2"/>
  <c r="V538" i="2" s="1"/>
  <c r="W538" i="2" s="1"/>
  <c r="R542" i="2"/>
  <c r="V542" i="2" s="1"/>
  <c r="W542" i="2" s="1"/>
  <c r="R546" i="2"/>
  <c r="V546" i="2" s="1"/>
  <c r="W546" i="2" s="1"/>
  <c r="R553" i="2"/>
  <c r="V553" i="2" s="1"/>
  <c r="W553" i="2" s="1"/>
  <c r="R557" i="2"/>
  <c r="V557" i="2" s="1"/>
  <c r="W557" i="2" s="1"/>
  <c r="R894" i="2"/>
  <c r="V894" i="2" s="1"/>
  <c r="W894" i="2" s="1"/>
  <c r="R898" i="2"/>
  <c r="V898" i="2" s="1"/>
  <c r="W898" i="2" s="1"/>
  <c r="R902" i="2"/>
  <c r="V902" i="2" s="1"/>
  <c r="W902" i="2" s="1"/>
  <c r="R906" i="2"/>
  <c r="V906" i="2" s="1"/>
  <c r="W906" i="2" s="1"/>
  <c r="R910" i="2"/>
  <c r="V910" i="2" s="1"/>
  <c r="W910" i="2" s="1"/>
  <c r="R914" i="2"/>
  <c r="V914" i="2" s="1"/>
  <c r="W914" i="2" s="1"/>
  <c r="R918" i="2"/>
  <c r="V918" i="2" s="1"/>
  <c r="W918" i="2" s="1"/>
  <c r="R922" i="2"/>
  <c r="V922" i="2" s="1"/>
  <c r="W922" i="2" s="1"/>
  <c r="R926" i="2"/>
  <c r="V926" i="2" s="1"/>
  <c r="W926" i="2" s="1"/>
  <c r="R711" i="2"/>
  <c r="V711" i="2" s="1"/>
  <c r="W711" i="2" s="1"/>
  <c r="R715" i="2"/>
  <c r="V715" i="2" s="1"/>
  <c r="W715" i="2" s="1"/>
  <c r="R719" i="2"/>
  <c r="V719" i="2" s="1"/>
  <c r="W719" i="2" s="1"/>
  <c r="R723" i="2"/>
  <c r="V723" i="2" s="1"/>
  <c r="W723" i="2" s="1"/>
  <c r="R726" i="2"/>
  <c r="V726" i="2" s="1"/>
  <c r="W726" i="2" s="1"/>
  <c r="R730" i="2"/>
  <c r="V730" i="2" s="1"/>
  <c r="W730" i="2" s="1"/>
  <c r="R734" i="2"/>
  <c r="V734" i="2" s="1"/>
  <c r="W734" i="2" s="1"/>
  <c r="R738" i="2"/>
  <c r="V738" i="2" s="1"/>
  <c r="W738" i="2" s="1"/>
  <c r="R742" i="2"/>
  <c r="V742" i="2" s="1"/>
  <c r="W742" i="2" s="1"/>
  <c r="R820" i="2"/>
  <c r="V820" i="2" s="1"/>
  <c r="W820" i="2" s="1"/>
  <c r="R824" i="2"/>
  <c r="V824" i="2" s="1"/>
  <c r="W824" i="2" s="1"/>
  <c r="R828" i="2"/>
  <c r="V828" i="2" s="1"/>
  <c r="W828" i="2" s="1"/>
  <c r="R832" i="2"/>
  <c r="V832" i="2" s="1"/>
  <c r="W832" i="2" s="1"/>
  <c r="R836" i="2"/>
  <c r="V836" i="2" s="1"/>
  <c r="W836" i="2" s="1"/>
  <c r="R840" i="2"/>
  <c r="V840" i="2" s="1"/>
  <c r="W840" i="2" s="1"/>
  <c r="R844" i="2"/>
  <c r="V844" i="2" s="1"/>
  <c r="W844" i="2" s="1"/>
  <c r="R847" i="2"/>
  <c r="V847" i="2" s="1"/>
  <c r="W847" i="2" s="1"/>
  <c r="R851" i="2"/>
  <c r="V851" i="2" s="1"/>
  <c r="W851" i="2" s="1"/>
  <c r="R1188" i="2"/>
  <c r="V1188" i="2" s="1"/>
  <c r="W1188" i="2" s="1"/>
  <c r="R1192" i="2"/>
  <c r="V1192" i="2" s="1"/>
  <c r="W1192" i="2" s="1"/>
  <c r="R1199" i="2"/>
  <c r="V1199" i="2" s="1"/>
  <c r="W1199" i="2" s="1"/>
  <c r="R1203" i="2"/>
  <c r="V1203" i="2" s="1"/>
  <c r="W1203" i="2" s="1"/>
  <c r="R1207" i="2"/>
  <c r="V1207" i="2" s="1"/>
  <c r="W1207" i="2" s="1"/>
  <c r="R1211" i="2"/>
  <c r="V1211" i="2" s="1"/>
  <c r="W1211" i="2" s="1"/>
  <c r="R1215" i="2"/>
  <c r="V1215" i="2" s="1"/>
  <c r="W1215" i="2" s="1"/>
  <c r="R1219" i="2"/>
  <c r="V1219" i="2" s="1"/>
  <c r="W1219" i="2" s="1"/>
  <c r="R1223" i="2"/>
  <c r="V1223" i="2" s="1"/>
  <c r="W1223" i="2" s="1"/>
  <c r="R1116" i="2"/>
  <c r="V1116" i="2" s="1"/>
  <c r="W1116" i="2" s="1"/>
  <c r="R1120" i="2"/>
  <c r="V1120" i="2" s="1"/>
  <c r="W1120" i="2" s="1"/>
  <c r="R1124" i="2"/>
  <c r="V1124" i="2" s="1"/>
  <c r="W1124" i="2" s="1"/>
  <c r="R1128" i="2"/>
  <c r="V1128" i="2" s="1"/>
  <c r="W1128" i="2" s="1"/>
  <c r="R1135" i="2"/>
  <c r="V1135" i="2" s="1"/>
  <c r="W1135" i="2" s="1"/>
  <c r="R1139" i="2"/>
  <c r="V1139" i="2" s="1"/>
  <c r="W1139" i="2" s="1"/>
  <c r="R1143" i="2"/>
  <c r="V1143" i="2" s="1"/>
  <c r="W1143" i="2" s="1"/>
  <c r="R1147" i="2"/>
  <c r="V1147" i="2" s="1"/>
  <c r="W1147" i="2" s="1"/>
  <c r="R6145" i="2"/>
  <c r="V6145" i="2" s="1"/>
  <c r="W6145" i="2" s="1"/>
  <c r="R6149" i="2"/>
  <c r="V6149" i="2" s="1"/>
  <c r="W6149" i="2" s="1"/>
  <c r="R6153" i="2"/>
  <c r="V6153" i="2" s="1"/>
  <c r="W6153" i="2" s="1"/>
  <c r="R6157" i="2"/>
  <c r="V6157" i="2" s="1"/>
  <c r="W6157" i="2" s="1"/>
  <c r="R6161" i="2"/>
  <c r="V6161" i="2" s="1"/>
  <c r="W6161" i="2" s="1"/>
  <c r="R6165" i="2"/>
  <c r="V6165" i="2" s="1"/>
  <c r="W6165" i="2" s="1"/>
  <c r="R6169" i="2"/>
  <c r="V6169" i="2" s="1"/>
  <c r="W6169" i="2" s="1"/>
  <c r="R6173" i="2"/>
  <c r="V6173" i="2" s="1"/>
  <c r="W6173" i="2" s="1"/>
  <c r="R6177" i="2"/>
  <c r="V6177" i="2" s="1"/>
  <c r="W6177" i="2" s="1"/>
  <c r="R6181" i="2"/>
  <c r="V6181" i="2" s="1"/>
  <c r="W6181" i="2" s="1"/>
  <c r="R1264" i="2"/>
  <c r="V1264" i="2" s="1"/>
  <c r="W1264" i="2" s="1"/>
  <c r="R1268" i="2"/>
  <c r="V1268" i="2" s="1"/>
  <c r="W1268" i="2" s="1"/>
  <c r="R1271" i="2"/>
  <c r="V1271" i="2" s="1"/>
  <c r="W1271" i="2" s="1"/>
  <c r="R1275" i="2"/>
  <c r="V1275" i="2" s="1"/>
  <c r="W1275" i="2" s="1"/>
  <c r="R1279" i="2"/>
  <c r="V1279" i="2" s="1"/>
  <c r="W1279" i="2" s="1"/>
  <c r="R1283" i="2"/>
  <c r="V1283" i="2" s="1"/>
  <c r="W1283" i="2" s="1"/>
  <c r="R1290" i="2"/>
  <c r="V1290" i="2" s="1"/>
  <c r="W1290" i="2" s="1"/>
  <c r="R1294" i="2"/>
  <c r="V1294" i="2" s="1"/>
  <c r="W1294" i="2" s="1"/>
  <c r="R1298" i="2"/>
  <c r="V1298" i="2" s="1"/>
  <c r="W1298" i="2" s="1"/>
  <c r="R1302" i="2"/>
  <c r="V1302" i="2" s="1"/>
  <c r="W1302" i="2" s="1"/>
  <c r="R1306" i="2"/>
  <c r="V1306" i="2" s="1"/>
  <c r="W1306" i="2" s="1"/>
  <c r="R1310" i="2"/>
  <c r="V1310" i="2" s="1"/>
  <c r="W1310" i="2" s="1"/>
  <c r="R1314" i="2"/>
  <c r="V1314" i="2" s="1"/>
  <c r="W1314" i="2" s="1"/>
  <c r="R1318" i="2"/>
  <c r="V1318" i="2" s="1"/>
  <c r="W1318" i="2" s="1"/>
  <c r="R1322" i="2"/>
  <c r="V1322" i="2" s="1"/>
  <c r="W1322" i="2" s="1"/>
  <c r="R1326" i="2"/>
  <c r="V1326" i="2" s="1"/>
  <c r="W1326" i="2" s="1"/>
  <c r="R1330" i="2"/>
  <c r="V1330" i="2" s="1"/>
  <c r="W1330" i="2" s="1"/>
  <c r="R1522" i="2"/>
  <c r="V1522" i="2" s="1"/>
  <c r="W1522" i="2" s="1"/>
  <c r="R1526" i="2"/>
  <c r="V1526" i="2" s="1"/>
  <c r="W1526" i="2" s="1"/>
  <c r="R1530" i="2"/>
  <c r="V1530" i="2" s="1"/>
  <c r="W1530" i="2" s="1"/>
  <c r="R1534" i="2"/>
  <c r="V1534" i="2" s="1"/>
  <c r="W1534" i="2" s="1"/>
  <c r="R1537" i="2"/>
  <c r="V1537" i="2" s="1"/>
  <c r="W1537" i="2" s="1"/>
  <c r="R1541" i="2"/>
  <c r="V1541" i="2" s="1"/>
  <c r="W1541" i="2" s="1"/>
  <c r="R1545" i="2"/>
  <c r="V1545" i="2" s="1"/>
  <c r="W1545" i="2" s="1"/>
  <c r="R1549" i="2"/>
  <c r="V1549" i="2" s="1"/>
  <c r="W1549" i="2" s="1"/>
  <c r="R1553" i="2"/>
  <c r="V1553" i="2" s="1"/>
  <c r="W1553" i="2" s="1"/>
  <c r="R1076" i="2"/>
  <c r="V1076" i="2" s="1"/>
  <c r="W1076" i="2" s="1"/>
  <c r="R1080" i="2"/>
  <c r="V1080" i="2" s="1"/>
  <c r="W1080" i="2" s="1"/>
  <c r="R1084" i="2"/>
  <c r="V1084" i="2" s="1"/>
  <c r="W1084" i="2" s="1"/>
  <c r="R1088" i="2"/>
  <c r="V1088" i="2" s="1"/>
  <c r="W1088" i="2" s="1"/>
  <c r="R1092" i="2"/>
  <c r="V1092" i="2" s="1"/>
  <c r="W1092" i="2" s="1"/>
  <c r="R1096" i="2"/>
  <c r="V1096" i="2" s="1"/>
  <c r="W1096" i="2" s="1"/>
  <c r="R1100" i="2"/>
  <c r="V1100" i="2" s="1"/>
  <c r="W1100" i="2" s="1"/>
  <c r="R1103" i="2"/>
  <c r="V1103" i="2" s="1"/>
  <c r="W1103" i="2" s="1"/>
  <c r="R1107" i="2"/>
  <c r="V1107" i="2" s="1"/>
  <c r="W1107" i="2" s="1"/>
  <c r="R1111" i="2"/>
  <c r="V1111" i="2" s="1"/>
  <c r="W1111" i="2" s="1"/>
  <c r="R1411" i="2"/>
  <c r="V1411" i="2" s="1"/>
  <c r="W1411" i="2" s="1"/>
  <c r="R1418" i="2"/>
  <c r="V1418" i="2" s="1"/>
  <c r="W1418" i="2" s="1"/>
  <c r="R1422" i="2"/>
  <c r="V1422" i="2" s="1"/>
  <c r="W1422" i="2" s="1"/>
  <c r="R1426" i="2"/>
  <c r="V1426" i="2" s="1"/>
  <c r="W1426" i="2" s="1"/>
  <c r="R1430" i="2"/>
  <c r="V1430" i="2" s="1"/>
  <c r="W1430" i="2" s="1"/>
  <c r="R1434" i="2"/>
  <c r="V1434" i="2" s="1"/>
  <c r="W1434" i="2" s="1"/>
  <c r="R1438" i="2"/>
  <c r="V1438" i="2" s="1"/>
  <c r="W1438" i="2" s="1"/>
  <c r="R1442" i="2"/>
  <c r="V1442" i="2" s="1"/>
  <c r="W1442" i="2" s="1"/>
  <c r="R1446" i="2"/>
  <c r="V1446" i="2" s="1"/>
  <c r="W1446" i="2" s="1"/>
  <c r="R1450" i="2"/>
  <c r="V1450" i="2" s="1"/>
  <c r="W1450" i="2" s="1"/>
  <c r="R1454" i="2"/>
  <c r="V1454" i="2" s="1"/>
  <c r="W1454" i="2" s="1"/>
  <c r="R1458" i="2"/>
  <c r="V1458" i="2" s="1"/>
  <c r="W1458" i="2" s="1"/>
  <c r="R1465" i="2"/>
  <c r="V1465" i="2" s="1"/>
  <c r="W1465" i="2" s="1"/>
  <c r="R1469" i="2"/>
  <c r="V1469" i="2" s="1"/>
  <c r="W1469" i="2" s="1"/>
  <c r="R1473" i="2"/>
  <c r="V1473" i="2" s="1"/>
  <c r="W1473" i="2" s="1"/>
  <c r="R1477" i="2"/>
  <c r="V1477" i="2" s="1"/>
  <c r="W1477" i="2" s="1"/>
  <c r="R1480" i="2"/>
  <c r="V1480" i="2" s="1"/>
  <c r="W1480" i="2" s="1"/>
  <c r="R1336" i="2"/>
  <c r="V1336" i="2" s="1"/>
  <c r="W1336" i="2" s="1"/>
  <c r="R1340" i="2"/>
  <c r="V1340" i="2" s="1"/>
  <c r="W1340" i="2" s="1"/>
  <c r="R1344" i="2"/>
  <c r="V1344" i="2" s="1"/>
  <c r="W1344" i="2" s="1"/>
  <c r="R1348" i="2"/>
  <c r="V1348" i="2" s="1"/>
  <c r="W1348" i="2" s="1"/>
  <c r="R1352" i="2"/>
  <c r="V1352" i="2" s="1"/>
  <c r="W1352" i="2" s="1"/>
  <c r="R1356" i="2"/>
  <c r="V1356" i="2" s="1"/>
  <c r="W1356" i="2" s="1"/>
  <c r="R1360" i="2"/>
  <c r="V1360" i="2" s="1"/>
  <c r="W1360" i="2" s="1"/>
  <c r="R1364" i="2"/>
  <c r="V1364" i="2" s="1"/>
  <c r="W1364" i="2" s="1"/>
  <c r="R1368" i="2"/>
  <c r="V1368" i="2" s="1"/>
  <c r="W1368" i="2" s="1"/>
  <c r="R1372" i="2"/>
  <c r="V1372" i="2" s="1"/>
  <c r="W1372" i="2" s="1"/>
  <c r="R1376" i="2"/>
  <c r="V1376" i="2" s="1"/>
  <c r="W1376" i="2" s="1"/>
  <c r="R1379" i="2"/>
  <c r="V1379" i="2" s="1"/>
  <c r="W1379" i="2" s="1"/>
  <c r="R1383" i="2"/>
  <c r="V1383" i="2" s="1"/>
  <c r="W1383" i="2" s="1"/>
  <c r="R1387" i="2"/>
  <c r="V1387" i="2" s="1"/>
  <c r="W1387" i="2" s="1"/>
  <c r="R1391" i="2"/>
  <c r="V1391" i="2" s="1"/>
  <c r="W1391" i="2" s="1"/>
  <c r="R1398" i="2"/>
  <c r="V1398" i="2" s="1"/>
  <c r="W1398" i="2" s="1"/>
  <c r="R1402" i="2"/>
  <c r="V1402" i="2" s="1"/>
  <c r="W1402" i="2" s="1"/>
  <c r="R1406" i="2"/>
  <c r="V1406" i="2" s="1"/>
  <c r="W1406" i="2" s="1"/>
  <c r="R1151" i="2"/>
  <c r="V1151" i="2" s="1"/>
  <c r="W1151" i="2" s="1"/>
  <c r="R1155" i="2"/>
  <c r="V1155" i="2" s="1"/>
  <c r="W1155" i="2" s="1"/>
  <c r="R1159" i="2"/>
  <c r="V1159" i="2" s="1"/>
  <c r="W1159" i="2" s="1"/>
  <c r="R1163" i="2"/>
  <c r="V1163" i="2" s="1"/>
  <c r="W1163" i="2" s="1"/>
  <c r="R1167" i="2"/>
  <c r="V1167" i="2" s="1"/>
  <c r="W1167" i="2" s="1"/>
  <c r="R1171" i="2"/>
  <c r="V1171" i="2" s="1"/>
  <c r="W1171" i="2" s="1"/>
  <c r="R1175" i="2"/>
  <c r="V1175" i="2" s="1"/>
  <c r="W1175" i="2" s="1"/>
  <c r="R1179" i="2"/>
  <c r="V1179" i="2" s="1"/>
  <c r="W1179" i="2" s="1"/>
  <c r="R1186" i="2"/>
  <c r="V1186" i="2" s="1"/>
  <c r="W1186" i="2" s="1"/>
  <c r="R1486" i="2"/>
  <c r="V1486" i="2" s="1"/>
  <c r="W1486" i="2" s="1"/>
  <c r="R1490" i="2"/>
  <c r="V1490" i="2" s="1"/>
  <c r="W1490" i="2" s="1"/>
  <c r="R1494" i="2"/>
  <c r="V1494" i="2" s="1"/>
  <c r="W1494" i="2" s="1"/>
  <c r="R1497" i="2"/>
  <c r="V1497" i="2" s="1"/>
  <c r="W1497" i="2" s="1"/>
  <c r="R1501" i="2"/>
  <c r="V1501" i="2" s="1"/>
  <c r="W1501" i="2" s="1"/>
  <c r="R1505" i="2"/>
  <c r="V1505" i="2" s="1"/>
  <c r="W1505" i="2" s="1"/>
  <c r="R1509" i="2"/>
  <c r="V1509" i="2" s="1"/>
  <c r="W1509" i="2" s="1"/>
  <c r="R1513" i="2"/>
  <c r="V1513" i="2" s="1"/>
  <c r="W1513" i="2" s="1"/>
  <c r="R1517" i="2"/>
  <c r="V1517" i="2" s="1"/>
  <c r="W1517" i="2" s="1"/>
  <c r="R1595" i="2"/>
  <c r="V1595" i="2" s="1"/>
  <c r="W1595" i="2" s="1"/>
  <c r="R1599" i="2"/>
  <c r="V1599" i="2" s="1"/>
  <c r="W1599" i="2" s="1"/>
  <c r="R1603" i="2"/>
  <c r="V1603" i="2" s="1"/>
  <c r="W1603" i="2" s="1"/>
  <c r="R1607" i="2"/>
  <c r="V1607" i="2" s="1"/>
  <c r="W1607" i="2" s="1"/>
  <c r="R1611" i="2"/>
  <c r="V1611" i="2" s="1"/>
  <c r="W1611" i="2" s="1"/>
  <c r="R1615" i="2"/>
  <c r="V1615" i="2" s="1"/>
  <c r="W1615" i="2" s="1"/>
  <c r="R1618" i="2"/>
  <c r="V1618" i="2" s="1"/>
  <c r="W1618" i="2" s="1"/>
  <c r="R1622" i="2"/>
  <c r="V1622" i="2" s="1"/>
  <c r="W1622" i="2" s="1"/>
  <c r="R1626" i="2"/>
  <c r="V1626" i="2" s="1"/>
  <c r="W1626" i="2" s="1"/>
  <c r="R1630" i="2"/>
  <c r="V1630" i="2" s="1"/>
  <c r="W1630" i="2" s="1"/>
  <c r="R1637" i="2"/>
  <c r="V1637" i="2" s="1"/>
  <c r="W1637" i="2" s="1"/>
  <c r="R1641" i="2"/>
  <c r="V1641" i="2" s="1"/>
  <c r="W1641" i="2" s="1"/>
  <c r="R1645" i="2"/>
  <c r="V1645" i="2" s="1"/>
  <c r="W1645" i="2" s="1"/>
  <c r="R1649" i="2"/>
  <c r="V1649" i="2" s="1"/>
  <c r="W1649" i="2" s="1"/>
  <c r="R1653" i="2"/>
  <c r="V1653" i="2" s="1"/>
  <c r="W1653" i="2" s="1"/>
  <c r="R1657" i="2"/>
  <c r="V1657" i="2" s="1"/>
  <c r="W1657" i="2" s="1"/>
  <c r="R1661" i="2"/>
  <c r="V1661" i="2" s="1"/>
  <c r="W1661" i="2" s="1"/>
  <c r="R1665" i="2"/>
  <c r="V1665" i="2" s="1"/>
  <c r="W1665" i="2" s="1"/>
  <c r="R1669" i="2"/>
  <c r="V1669" i="2" s="1"/>
  <c r="W1669" i="2" s="1"/>
  <c r="R1673" i="2"/>
  <c r="V1673" i="2" s="1"/>
  <c r="W1673" i="2" s="1"/>
  <c r="R1677" i="2"/>
  <c r="V1677" i="2" s="1"/>
  <c r="W1677" i="2" s="1"/>
  <c r="R1684" i="2"/>
  <c r="V1684" i="2" s="1"/>
  <c r="W1684" i="2" s="1"/>
  <c r="R1688" i="2"/>
  <c r="V1688" i="2" s="1"/>
  <c r="W1688" i="2" s="1"/>
  <c r="R1692" i="2"/>
  <c r="V1692" i="2" s="1"/>
  <c r="W1692" i="2" s="1"/>
  <c r="R1696" i="2"/>
  <c r="V1696" i="2" s="1"/>
  <c r="W1696" i="2" s="1"/>
  <c r="R1699" i="2"/>
  <c r="V1699" i="2" s="1"/>
  <c r="W1699" i="2" s="1"/>
  <c r="R1703" i="2"/>
  <c r="V1703" i="2" s="1"/>
  <c r="W1703" i="2" s="1"/>
  <c r="R2336" i="2"/>
  <c r="V2336" i="2" s="1"/>
  <c r="W2336" i="2" s="1"/>
  <c r="R2340" i="2"/>
  <c r="V2340" i="2" s="1"/>
  <c r="W2340" i="2" s="1"/>
  <c r="R2344" i="2"/>
  <c r="V2344" i="2" s="1"/>
  <c r="W2344" i="2" s="1"/>
  <c r="R2348" i="2"/>
  <c r="V2348" i="2" s="1"/>
  <c r="W2348" i="2" s="1"/>
  <c r="R2352" i="2"/>
  <c r="V2352" i="2" s="1"/>
  <c r="W2352" i="2" s="1"/>
  <c r="R2356" i="2"/>
  <c r="V2356" i="2" s="1"/>
  <c r="W2356" i="2" s="1"/>
  <c r="R2360" i="2"/>
  <c r="V2360" i="2" s="1"/>
  <c r="W2360" i="2" s="1"/>
  <c r="R2364" i="2"/>
  <c r="V2364" i="2" s="1"/>
  <c r="W2364" i="2" s="1"/>
  <c r="R2368" i="2"/>
  <c r="V2368" i="2" s="1"/>
  <c r="W2368" i="2" s="1"/>
  <c r="R1743" i="2"/>
  <c r="V1743" i="2" s="1"/>
  <c r="W1743" i="2" s="1"/>
  <c r="R1747" i="2"/>
  <c r="V1747" i="2" s="1"/>
  <c r="W1747" i="2" s="1"/>
  <c r="R1751" i="2"/>
  <c r="V1751" i="2" s="1"/>
  <c r="W1751" i="2" s="1"/>
  <c r="R1755" i="2"/>
  <c r="V1755" i="2" s="1"/>
  <c r="W1755" i="2" s="1"/>
  <c r="R1758" i="2"/>
  <c r="V1758" i="2" s="1"/>
  <c r="W1758" i="2" s="1"/>
  <c r="R1762" i="2"/>
  <c r="V1762" i="2" s="1"/>
  <c r="W1762" i="2" s="1"/>
  <c r="R1766" i="2"/>
  <c r="V1766" i="2" s="1"/>
  <c r="W1766" i="2" s="1"/>
  <c r="R1770" i="2"/>
  <c r="V1770" i="2" s="1"/>
  <c r="W1770" i="2" s="1"/>
  <c r="R1774" i="2"/>
  <c r="V1774" i="2" s="1"/>
  <c r="W1774" i="2" s="1"/>
  <c r="R1778" i="2"/>
  <c r="V1778" i="2" s="1"/>
  <c r="W1778" i="2" s="1"/>
  <c r="R1782" i="2"/>
  <c r="V1782" i="2" s="1"/>
  <c r="W1782" i="2" s="1"/>
  <c r="R1786" i="2"/>
  <c r="V1786" i="2" s="1"/>
  <c r="W1786" i="2" s="1"/>
  <c r="R1793" i="2"/>
  <c r="V1793" i="2" s="1"/>
  <c r="W1793" i="2" s="1"/>
  <c r="R1797" i="2"/>
  <c r="V1797" i="2" s="1"/>
  <c r="W1797" i="2" s="1"/>
  <c r="R1801" i="2"/>
  <c r="V1801" i="2" s="1"/>
  <c r="W1801" i="2" s="1"/>
  <c r="R1805" i="2"/>
  <c r="V1805" i="2" s="1"/>
  <c r="W1805" i="2" s="1"/>
  <c r="R1809" i="2"/>
  <c r="V1809" i="2" s="1"/>
  <c r="W1809" i="2" s="1"/>
  <c r="R1813" i="2"/>
  <c r="V1813" i="2" s="1"/>
  <c r="W1813" i="2" s="1"/>
  <c r="R1706" i="2"/>
  <c r="V1706" i="2" s="1"/>
  <c r="W1706" i="2" s="1"/>
  <c r="R1710" i="2"/>
  <c r="V1710" i="2" s="1"/>
  <c r="W1710" i="2" s="1"/>
  <c r="R1714" i="2"/>
  <c r="V1714" i="2" s="1"/>
  <c r="W1714" i="2" s="1"/>
  <c r="R1718" i="2"/>
  <c r="V1718" i="2" s="1"/>
  <c r="W1718" i="2" s="1"/>
  <c r="R1722" i="2"/>
  <c r="V1722" i="2" s="1"/>
  <c r="W1722" i="2" s="1"/>
  <c r="R1726" i="2"/>
  <c r="V1726" i="2" s="1"/>
  <c r="W1726" i="2" s="1"/>
  <c r="R1730" i="2"/>
  <c r="V1730" i="2" s="1"/>
  <c r="W1730" i="2" s="1"/>
  <c r="R1734" i="2"/>
  <c r="V1734" i="2" s="1"/>
  <c r="W1734" i="2" s="1"/>
  <c r="R1738" i="2"/>
  <c r="V1738" i="2" s="1"/>
  <c r="W1738" i="2" s="1"/>
  <c r="R1816" i="2"/>
  <c r="V1816" i="2" s="1"/>
  <c r="W1816" i="2" s="1"/>
  <c r="R1820" i="2"/>
  <c r="V1820" i="2" s="1"/>
  <c r="W1820" i="2" s="1"/>
  <c r="R1824" i="2"/>
  <c r="V1824" i="2" s="1"/>
  <c r="W1824" i="2" s="1"/>
  <c r="R1828" i="2"/>
  <c r="V1828" i="2" s="1"/>
  <c r="W1828" i="2" s="1"/>
  <c r="R1835" i="2"/>
  <c r="V1835" i="2" s="1"/>
  <c r="W1835" i="2" s="1"/>
  <c r="R1839" i="2"/>
  <c r="V1839" i="2" s="1"/>
  <c r="W1839" i="2" s="1"/>
  <c r="R1843" i="2"/>
  <c r="V1843" i="2" s="1"/>
  <c r="W1843" i="2" s="1"/>
  <c r="R1847" i="2"/>
  <c r="V1847" i="2" s="1"/>
  <c r="W1847" i="2" s="1"/>
  <c r="R1851" i="2"/>
  <c r="V1851" i="2" s="1"/>
  <c r="W1851" i="2" s="1"/>
  <c r="R79" i="2"/>
  <c r="V79" i="2" s="1"/>
  <c r="W79" i="2" s="1"/>
  <c r="R83" i="2"/>
  <c r="V83" i="2" s="1"/>
  <c r="W83" i="2" s="1"/>
  <c r="R87" i="2"/>
  <c r="V87" i="2" s="1"/>
  <c r="W87" i="2" s="1"/>
  <c r="R90" i="2"/>
  <c r="V90" i="2" s="1"/>
  <c r="W90" i="2" s="1"/>
  <c r="R94" i="2"/>
  <c r="V94" i="2" s="1"/>
  <c r="W94" i="2" s="1"/>
  <c r="R98" i="2"/>
  <c r="V98" i="2" s="1"/>
  <c r="W98" i="2" s="1"/>
  <c r="R102" i="2"/>
  <c r="V102" i="2" s="1"/>
  <c r="W102" i="2" s="1"/>
  <c r="R106" i="2"/>
  <c r="V106" i="2" s="1"/>
  <c r="W106" i="2" s="1"/>
  <c r="R110" i="2"/>
  <c r="V110" i="2" s="1"/>
  <c r="W110" i="2" s="1"/>
  <c r="R1853" i="2"/>
  <c r="V1853" i="2" s="1"/>
  <c r="W1853" i="2" s="1"/>
  <c r="R1857" i="2"/>
  <c r="V1857" i="2" s="1"/>
  <c r="W1857" i="2" s="1"/>
  <c r="R1861" i="2"/>
  <c r="V1861" i="2" s="1"/>
  <c r="W1861" i="2" s="1"/>
  <c r="R1865" i="2"/>
  <c r="V1865" i="2" s="1"/>
  <c r="W1865" i="2" s="1"/>
  <c r="R1869" i="2"/>
  <c r="V1869" i="2" s="1"/>
  <c r="W1869" i="2" s="1"/>
  <c r="R1873" i="2"/>
  <c r="V1873" i="2" s="1"/>
  <c r="W1873" i="2" s="1"/>
  <c r="R1877" i="2"/>
  <c r="V1877" i="2" s="1"/>
  <c r="W1877" i="2" s="1"/>
  <c r="R1881" i="2"/>
  <c r="V1881" i="2" s="1"/>
  <c r="W1881" i="2" s="1"/>
  <c r="R1885" i="2"/>
  <c r="V1885" i="2" s="1"/>
  <c r="W1885" i="2" s="1"/>
  <c r="R1889" i="2"/>
  <c r="V1889" i="2" s="1"/>
  <c r="W1889" i="2" s="1"/>
  <c r="R1893" i="2"/>
  <c r="V1893" i="2" s="1"/>
  <c r="W1893" i="2" s="1"/>
  <c r="R1897" i="2"/>
  <c r="V1897" i="2" s="1"/>
  <c r="W1897" i="2" s="1"/>
  <c r="R1901" i="2"/>
  <c r="V1901" i="2" s="1"/>
  <c r="W1901" i="2" s="1"/>
  <c r="R1905" i="2"/>
  <c r="V1905" i="2" s="1"/>
  <c r="W1905" i="2" s="1"/>
  <c r="R1909" i="2"/>
  <c r="V1909" i="2" s="1"/>
  <c r="W1909" i="2" s="1"/>
  <c r="R1913" i="2"/>
  <c r="V1913" i="2" s="1"/>
  <c r="W1913" i="2" s="1"/>
  <c r="R1917" i="2"/>
  <c r="V1917" i="2" s="1"/>
  <c r="W1917" i="2" s="1"/>
  <c r="R1921" i="2"/>
  <c r="V1921" i="2" s="1"/>
  <c r="W1921" i="2" s="1"/>
  <c r="R1924" i="2"/>
  <c r="V1924" i="2" s="1"/>
  <c r="W1924" i="2" s="1"/>
  <c r="R2002" i="2"/>
  <c r="V2002" i="2" s="1"/>
  <c r="W2002" i="2" s="1"/>
  <c r="R2006" i="2"/>
  <c r="V2006" i="2" s="1"/>
  <c r="W2006" i="2" s="1"/>
  <c r="R2010" i="2"/>
  <c r="V2010" i="2" s="1"/>
  <c r="W2010" i="2" s="1"/>
  <c r="R2014" i="2"/>
  <c r="V2014" i="2" s="1"/>
  <c r="W2014" i="2" s="1"/>
  <c r="R2018" i="2"/>
  <c r="V2018" i="2" s="1"/>
  <c r="W2018" i="2" s="1"/>
  <c r="R2022" i="2"/>
  <c r="V2022" i="2" s="1"/>
  <c r="W2022" i="2" s="1"/>
  <c r="R2026" i="2"/>
  <c r="V2026" i="2" s="1"/>
  <c r="W2026" i="2" s="1"/>
  <c r="R2033" i="2"/>
  <c r="V2033" i="2" s="1"/>
  <c r="W2033" i="2" s="1"/>
  <c r="R2037" i="2"/>
  <c r="V2037" i="2" s="1"/>
  <c r="W2037" i="2" s="1"/>
  <c r="R5815" i="2"/>
  <c r="V5815" i="2" s="1"/>
  <c r="W5815" i="2" s="1"/>
  <c r="R5819" i="2"/>
  <c r="V5819" i="2" s="1"/>
  <c r="W5819" i="2" s="1"/>
  <c r="R5823" i="2"/>
  <c r="V5823" i="2" s="1"/>
  <c r="W5823" i="2" s="1"/>
  <c r="R5827" i="2"/>
  <c r="V5827" i="2" s="1"/>
  <c r="W5827" i="2" s="1"/>
  <c r="R5831" i="2"/>
  <c r="V5831" i="2" s="1"/>
  <c r="W5831" i="2" s="1"/>
  <c r="R5835" i="2"/>
  <c r="V5835" i="2" s="1"/>
  <c r="W5835" i="2" s="1"/>
  <c r="R5839" i="2"/>
  <c r="V5839" i="2" s="1"/>
  <c r="W5839" i="2" s="1"/>
  <c r="R5843" i="2"/>
  <c r="V5843" i="2" s="1"/>
  <c r="W5843" i="2" s="1"/>
  <c r="R5847" i="2"/>
  <c r="V5847" i="2" s="1"/>
  <c r="W5847" i="2" s="1"/>
  <c r="R2040" i="2"/>
  <c r="V2040" i="2" s="1"/>
  <c r="W2040" i="2" s="1"/>
  <c r="R2044" i="2"/>
  <c r="V2044" i="2" s="1"/>
  <c r="W2044" i="2" s="1"/>
  <c r="R2048" i="2"/>
  <c r="V2048" i="2" s="1"/>
  <c r="W2048" i="2" s="1"/>
  <c r="R2052" i="2"/>
  <c r="V2052" i="2" s="1"/>
  <c r="W2052" i="2" s="1"/>
  <c r="R2056" i="2"/>
  <c r="V2056" i="2" s="1"/>
  <c r="W2056" i="2" s="1"/>
  <c r="R2060" i="2"/>
  <c r="V2060" i="2" s="1"/>
  <c r="W2060" i="2" s="1"/>
  <c r="R2064" i="2"/>
  <c r="V2064" i="2" s="1"/>
  <c r="W2064" i="2" s="1"/>
  <c r="R2068" i="2"/>
  <c r="V2068" i="2" s="1"/>
  <c r="W2068" i="2" s="1"/>
  <c r="R2072" i="2"/>
  <c r="V2072" i="2" s="1"/>
  <c r="W2072" i="2" s="1"/>
  <c r="R2076" i="2"/>
  <c r="V2076" i="2" s="1"/>
  <c r="W2076" i="2" s="1"/>
  <c r="R2080" i="2"/>
  <c r="V2080" i="2" s="1"/>
  <c r="W2080" i="2" s="1"/>
  <c r="R2084" i="2"/>
  <c r="V2084" i="2" s="1"/>
  <c r="W2084" i="2" s="1"/>
  <c r="R2091" i="2"/>
  <c r="V2091" i="2" s="1"/>
  <c r="W2091" i="2" s="1"/>
  <c r="R2095" i="2"/>
  <c r="V2095" i="2" s="1"/>
  <c r="W2095" i="2" s="1"/>
  <c r="R2099" i="2"/>
  <c r="V2099" i="2" s="1"/>
  <c r="W2099" i="2" s="1"/>
  <c r="R2103" i="2"/>
  <c r="V2103" i="2" s="1"/>
  <c r="W2103" i="2" s="1"/>
  <c r="R2106" i="2"/>
  <c r="V2106" i="2" s="1"/>
  <c r="W2106" i="2" s="1"/>
  <c r="R2110" i="2"/>
  <c r="V2110" i="2" s="1"/>
  <c r="W2110" i="2" s="1"/>
  <c r="R2151" i="2"/>
  <c r="V2151" i="2" s="1"/>
  <c r="W2151" i="2" s="1"/>
  <c r="R2155" i="2"/>
  <c r="V2155" i="2" s="1"/>
  <c r="W2155" i="2" s="1"/>
  <c r="R2159" i="2"/>
  <c r="V2159" i="2" s="1"/>
  <c r="W2159" i="2" s="1"/>
  <c r="R2163" i="2"/>
  <c r="V2163" i="2" s="1"/>
  <c r="W2163" i="2" s="1"/>
  <c r="R2167" i="2"/>
  <c r="V2167" i="2" s="1"/>
  <c r="W2167" i="2" s="1"/>
  <c r="R2171" i="2"/>
  <c r="V2171" i="2" s="1"/>
  <c r="W2171" i="2" s="1"/>
  <c r="R2175" i="2"/>
  <c r="V2175" i="2" s="1"/>
  <c r="W2175" i="2" s="1"/>
  <c r="R2179" i="2"/>
  <c r="V2179" i="2" s="1"/>
  <c r="W2179" i="2" s="1"/>
  <c r="R2183" i="2"/>
  <c r="V2183" i="2" s="1"/>
  <c r="W2183" i="2" s="1"/>
  <c r="R2113" i="2"/>
  <c r="V2113" i="2" s="1"/>
  <c r="W2113" i="2" s="1"/>
  <c r="R2117" i="2"/>
  <c r="V2117" i="2" s="1"/>
  <c r="W2117" i="2" s="1"/>
  <c r="R2120" i="2"/>
  <c r="V2120" i="2" s="1"/>
  <c r="W2120" i="2" s="1"/>
  <c r="R2124" i="2"/>
  <c r="V2124" i="2" s="1"/>
  <c r="W2124" i="2" s="1"/>
  <c r="R2128" i="2"/>
  <c r="V2128" i="2" s="1"/>
  <c r="W2128" i="2" s="1"/>
  <c r="R2135" i="2"/>
  <c r="V2135" i="2" s="1"/>
  <c r="W2135" i="2" s="1"/>
  <c r="R2139" i="2"/>
  <c r="V2139" i="2" s="1"/>
  <c r="W2139" i="2" s="1"/>
  <c r="R2143" i="2"/>
  <c r="V2143" i="2" s="1"/>
  <c r="W2143" i="2" s="1"/>
  <c r="R2147" i="2"/>
  <c r="V2147" i="2" s="1"/>
  <c r="W2147" i="2" s="1"/>
  <c r="R2188" i="2"/>
  <c r="V2188" i="2" s="1"/>
  <c r="W2188" i="2" s="1"/>
  <c r="R2192" i="2"/>
  <c r="V2192" i="2" s="1"/>
  <c r="W2192" i="2" s="1"/>
  <c r="R2196" i="2"/>
  <c r="V2196" i="2" s="1"/>
  <c r="W2196" i="2" s="1"/>
  <c r="R2200" i="2"/>
  <c r="V2200" i="2" s="1"/>
  <c r="W2200" i="2" s="1"/>
  <c r="R2204" i="2"/>
  <c r="V2204" i="2" s="1"/>
  <c r="W2204" i="2" s="1"/>
  <c r="R2208" i="2"/>
  <c r="V2208" i="2" s="1"/>
  <c r="W2208" i="2" s="1"/>
  <c r="R2212" i="2"/>
  <c r="V2212" i="2" s="1"/>
  <c r="W2212" i="2" s="1"/>
  <c r="R2216" i="2"/>
  <c r="V2216" i="2" s="1"/>
  <c r="W2216" i="2" s="1"/>
  <c r="R4147" i="2"/>
  <c r="V4147" i="2" s="1"/>
  <c r="W4147" i="2" s="1"/>
  <c r="R4151" i="2"/>
  <c r="V4151" i="2" s="1"/>
  <c r="W4151" i="2" s="1"/>
  <c r="R4155" i="2"/>
  <c r="V4155" i="2" s="1"/>
  <c r="W4155" i="2" s="1"/>
  <c r="R4158" i="2"/>
  <c r="V4158" i="2" s="1"/>
  <c r="W4158" i="2" s="1"/>
  <c r="R4162" i="2"/>
  <c r="V4162" i="2" s="1"/>
  <c r="W4162" i="2" s="1"/>
  <c r="R4166" i="2"/>
  <c r="V4166" i="2" s="1"/>
  <c r="W4166" i="2" s="1"/>
  <c r="R4170" i="2"/>
  <c r="V4170" i="2" s="1"/>
  <c r="W4170" i="2" s="1"/>
  <c r="R4174" i="2"/>
  <c r="V4174" i="2" s="1"/>
  <c r="W4174" i="2" s="1"/>
  <c r="R4178" i="2"/>
  <c r="V4178" i="2" s="1"/>
  <c r="W4178" i="2" s="1"/>
  <c r="R4182" i="2"/>
  <c r="V4182" i="2" s="1"/>
  <c r="W4182" i="2" s="1"/>
  <c r="R2225" i="2"/>
  <c r="V2225" i="2" s="1"/>
  <c r="W2225" i="2" s="1"/>
  <c r="R2229" i="2"/>
  <c r="V2229" i="2" s="1"/>
  <c r="W2229" i="2" s="1"/>
  <c r="R2233" i="2"/>
  <c r="V2233" i="2" s="1"/>
  <c r="W2233" i="2" s="1"/>
  <c r="R2237" i="2"/>
  <c r="V2237" i="2" s="1"/>
  <c r="W2237" i="2" s="1"/>
  <c r="R2241" i="2"/>
  <c r="V2241" i="2" s="1"/>
  <c r="W2241" i="2" s="1"/>
  <c r="R2245" i="2"/>
  <c r="V2245" i="2" s="1"/>
  <c r="W2245" i="2" s="1"/>
  <c r="R2248" i="2"/>
  <c r="V2248" i="2" s="1"/>
  <c r="W2248" i="2" s="1"/>
  <c r="R2252" i="2"/>
  <c r="V2252" i="2" s="1"/>
  <c r="W2252" i="2" s="1"/>
  <c r="R2256" i="2"/>
  <c r="V2256" i="2" s="1"/>
  <c r="W2256" i="2" s="1"/>
  <c r="R6703" i="2"/>
  <c r="V6703" i="2" s="1"/>
  <c r="W6703" i="2" s="1"/>
  <c r="R6707" i="2"/>
  <c r="V6707" i="2" s="1"/>
  <c r="W6707" i="2" s="1"/>
  <c r="R6711" i="2"/>
  <c r="V6711" i="2" s="1"/>
  <c r="W6711" i="2" s="1"/>
  <c r="R6715" i="2"/>
  <c r="V6715" i="2" s="1"/>
  <c r="W6715" i="2" s="1"/>
  <c r="R6719" i="2"/>
  <c r="V6719" i="2" s="1"/>
  <c r="W6719" i="2" s="1"/>
  <c r="R6723" i="2"/>
  <c r="V6723" i="2" s="1"/>
  <c r="W6723" i="2" s="1"/>
  <c r="R6726" i="2"/>
  <c r="V6726" i="2" s="1"/>
  <c r="W6726" i="2" s="1"/>
  <c r="R6730" i="2"/>
  <c r="V6730" i="2" s="1"/>
  <c r="W6730" i="2" s="1"/>
  <c r="R6734" i="2"/>
  <c r="V6734" i="2" s="1"/>
  <c r="W6734" i="2" s="1"/>
  <c r="R2298" i="2"/>
  <c r="V2298" i="2" s="1"/>
  <c r="W2298" i="2" s="1"/>
  <c r="R2305" i="2"/>
  <c r="V2305" i="2" s="1"/>
  <c r="W2305" i="2" s="1"/>
  <c r="R2309" i="2"/>
  <c r="V2309" i="2" s="1"/>
  <c r="W2309" i="2" s="1"/>
  <c r="R2313" i="2"/>
  <c r="V2313" i="2" s="1"/>
  <c r="W2313" i="2" s="1"/>
  <c r="R2316" i="2"/>
  <c r="V2316" i="2" s="1"/>
  <c r="W2316" i="2" s="1"/>
  <c r="R2320" i="2"/>
  <c r="V2320" i="2" s="1"/>
  <c r="W2320" i="2" s="1"/>
  <c r="R2324" i="2"/>
  <c r="V2324" i="2" s="1"/>
  <c r="W2324" i="2" s="1"/>
  <c r="R2328" i="2"/>
  <c r="V2328" i="2" s="1"/>
  <c r="W2328" i="2" s="1"/>
  <c r="R2332" i="2"/>
  <c r="V2332" i="2" s="1"/>
  <c r="W2332" i="2" s="1"/>
  <c r="R2373" i="2"/>
  <c r="V2373" i="2" s="1"/>
  <c r="W2373" i="2" s="1"/>
  <c r="R2377" i="2"/>
  <c r="V2377" i="2" s="1"/>
  <c r="W2377" i="2" s="1"/>
  <c r="R2381" i="2"/>
  <c r="V2381" i="2" s="1"/>
  <c r="W2381" i="2" s="1"/>
  <c r="R2385" i="2"/>
  <c r="V2385" i="2" s="1"/>
  <c r="W2385" i="2" s="1"/>
  <c r="R2389" i="2"/>
  <c r="V2389" i="2" s="1"/>
  <c r="W2389" i="2" s="1"/>
  <c r="R2393" i="2"/>
  <c r="V2393" i="2" s="1"/>
  <c r="W2393" i="2" s="1"/>
  <c r="R2397" i="2"/>
  <c r="V2397" i="2" s="1"/>
  <c r="W2397" i="2" s="1"/>
  <c r="R2401" i="2"/>
  <c r="V2401" i="2" s="1"/>
  <c r="W2401" i="2" s="1"/>
  <c r="R2405" i="2"/>
  <c r="V2405" i="2" s="1"/>
  <c r="W2405" i="2" s="1"/>
  <c r="R2520" i="2"/>
  <c r="V2520" i="2" s="1"/>
  <c r="W2520" i="2" s="1"/>
  <c r="R2524" i="2"/>
  <c r="V2524" i="2" s="1"/>
  <c r="W2524" i="2" s="1"/>
  <c r="R2528" i="2"/>
  <c r="V2528" i="2" s="1"/>
  <c r="W2528" i="2" s="1"/>
  <c r="R2532" i="2"/>
  <c r="V2532" i="2" s="1"/>
  <c r="W2532" i="2" s="1"/>
  <c r="R2536" i="2"/>
  <c r="V2536" i="2" s="1"/>
  <c r="W2536" i="2" s="1"/>
  <c r="R2540" i="2"/>
  <c r="V2540" i="2" s="1"/>
  <c r="W2540" i="2" s="1"/>
  <c r="R2544" i="2"/>
  <c r="V2544" i="2" s="1"/>
  <c r="W2544" i="2" s="1"/>
  <c r="R2548" i="2"/>
  <c r="V2548" i="2" s="1"/>
  <c r="W2548" i="2" s="1"/>
  <c r="R2552" i="2"/>
  <c r="V2552" i="2" s="1"/>
  <c r="W2552" i="2" s="1"/>
  <c r="R2260" i="2"/>
  <c r="V2260" i="2" s="1"/>
  <c r="W2260" i="2" s="1"/>
  <c r="R2264" i="2"/>
  <c r="V2264" i="2" s="1"/>
  <c r="W2264" i="2" s="1"/>
  <c r="R2268" i="2"/>
  <c r="V2268" i="2" s="1"/>
  <c r="W2268" i="2" s="1"/>
  <c r="R2272" i="2"/>
  <c r="V2272" i="2" s="1"/>
  <c r="W2272" i="2" s="1"/>
  <c r="R2276" i="2"/>
  <c r="V2276" i="2" s="1"/>
  <c r="W2276" i="2" s="1"/>
  <c r="R2283" i="2"/>
  <c r="V2283" i="2" s="1"/>
  <c r="W2283" i="2" s="1"/>
  <c r="R2287" i="2"/>
  <c r="V2287" i="2" s="1"/>
  <c r="W2287" i="2" s="1"/>
  <c r="R2291" i="2"/>
  <c r="V2291" i="2" s="1"/>
  <c r="W2291" i="2" s="1"/>
  <c r="R2295" i="2"/>
  <c r="V2295" i="2" s="1"/>
  <c r="W2295" i="2" s="1"/>
  <c r="R2558" i="2"/>
  <c r="V2558" i="2" s="1"/>
  <c r="W2558" i="2" s="1"/>
  <c r="R2562" i="2"/>
  <c r="V2562" i="2" s="1"/>
  <c r="W2562" i="2" s="1"/>
  <c r="R2566" i="2"/>
  <c r="V2566" i="2" s="1"/>
  <c r="W2566" i="2" s="1"/>
  <c r="R2573" i="2"/>
  <c r="V2573" i="2" s="1"/>
  <c r="W2573" i="2" s="1"/>
  <c r="R2577" i="2"/>
  <c r="V2577" i="2" s="1"/>
  <c r="W2577" i="2" s="1"/>
  <c r="R2581" i="2"/>
  <c r="V2581" i="2" s="1"/>
  <c r="W2581" i="2" s="1"/>
  <c r="R2585" i="2"/>
  <c r="V2585" i="2" s="1"/>
  <c r="W2585" i="2" s="1"/>
  <c r="R2589" i="2"/>
  <c r="V2589" i="2" s="1"/>
  <c r="W2589" i="2" s="1"/>
  <c r="R1964" i="2"/>
  <c r="V1964" i="2" s="1"/>
  <c r="W1964" i="2" s="1"/>
  <c r="R1968" i="2"/>
  <c r="V1968" i="2" s="1"/>
  <c r="W1968" i="2" s="1"/>
  <c r="R1972" i="2"/>
  <c r="V1972" i="2" s="1"/>
  <c r="W1972" i="2" s="1"/>
  <c r="R1976" i="2"/>
  <c r="V1976" i="2" s="1"/>
  <c r="W1976" i="2" s="1"/>
  <c r="R1980" i="2"/>
  <c r="V1980" i="2" s="1"/>
  <c r="W1980" i="2" s="1"/>
  <c r="R1984" i="2"/>
  <c r="V1984" i="2" s="1"/>
  <c r="W1984" i="2" s="1"/>
  <c r="R1988" i="2"/>
  <c r="V1988" i="2" s="1"/>
  <c r="W1988" i="2" s="1"/>
  <c r="R1992" i="2"/>
  <c r="V1992" i="2" s="1"/>
  <c r="W1992" i="2" s="1"/>
  <c r="R1996" i="2"/>
  <c r="V1996" i="2" s="1"/>
  <c r="W1996" i="2" s="1"/>
  <c r="R2000" i="2"/>
  <c r="V2000" i="2" s="1"/>
  <c r="W2000" i="2" s="1"/>
  <c r="R2411" i="2"/>
  <c r="V2411" i="2" s="1"/>
  <c r="W2411" i="2" s="1"/>
  <c r="R2415" i="2"/>
  <c r="V2415" i="2" s="1"/>
  <c r="W2415" i="2" s="1"/>
  <c r="R2419" i="2"/>
  <c r="V2419" i="2" s="1"/>
  <c r="W2419" i="2" s="1"/>
  <c r="R2423" i="2"/>
  <c r="V2423" i="2" s="1"/>
  <c r="W2423" i="2" s="1"/>
  <c r="R2427" i="2"/>
  <c r="V2427" i="2" s="1"/>
  <c r="W2427" i="2" s="1"/>
  <c r="R2431" i="2"/>
  <c r="V2431" i="2" s="1"/>
  <c r="W2431" i="2" s="1"/>
  <c r="R2435" i="2"/>
  <c r="V2435" i="2" s="1"/>
  <c r="W2435" i="2" s="1"/>
  <c r="R2439" i="2"/>
  <c r="V2439" i="2" s="1"/>
  <c r="W2439" i="2" s="1"/>
  <c r="R2443" i="2"/>
  <c r="V2443" i="2" s="1"/>
  <c r="W2443" i="2" s="1"/>
  <c r="R2446" i="2"/>
  <c r="V2446" i="2" s="1"/>
  <c r="W2446" i="2" s="1"/>
  <c r="R2450" i="2"/>
  <c r="V2450" i="2" s="1"/>
  <c r="W2450" i="2" s="1"/>
  <c r="R2454" i="2"/>
  <c r="V2454" i="2" s="1"/>
  <c r="W2454" i="2" s="1"/>
  <c r="R2458" i="2"/>
  <c r="V2458" i="2" s="1"/>
  <c r="W2458" i="2" s="1"/>
  <c r="R2462" i="2"/>
  <c r="V2462" i="2" s="1"/>
  <c r="W2462" i="2" s="1"/>
  <c r="R2466" i="2"/>
  <c r="V2466" i="2" s="1"/>
  <c r="W2466" i="2" s="1"/>
  <c r="R2470" i="2"/>
  <c r="V2470" i="2" s="1"/>
  <c r="W2470" i="2" s="1"/>
  <c r="R2474" i="2"/>
  <c r="V2474" i="2" s="1"/>
  <c r="W2474" i="2" s="1"/>
  <c r="R2477" i="2"/>
  <c r="V2477" i="2" s="1"/>
  <c r="W2477" i="2" s="1"/>
  <c r="R2481" i="2"/>
  <c r="V2481" i="2" s="1"/>
  <c r="W2481" i="2" s="1"/>
  <c r="R2485" i="2"/>
  <c r="V2485" i="2" s="1"/>
  <c r="W2485" i="2" s="1"/>
  <c r="R2489" i="2"/>
  <c r="V2489" i="2" s="1"/>
  <c r="W2489" i="2" s="1"/>
  <c r="R2493" i="2"/>
  <c r="V2493" i="2" s="1"/>
  <c r="W2493" i="2" s="1"/>
  <c r="R2497" i="2"/>
  <c r="V2497" i="2" s="1"/>
  <c r="W2497" i="2" s="1"/>
  <c r="R2501" i="2"/>
  <c r="V2501" i="2" s="1"/>
  <c r="W2501" i="2" s="1"/>
  <c r="R2505" i="2"/>
  <c r="V2505" i="2" s="1"/>
  <c r="W2505" i="2" s="1"/>
  <c r="R2509" i="2"/>
  <c r="V2509" i="2" s="1"/>
  <c r="W2509" i="2" s="1"/>
  <c r="R2513" i="2"/>
  <c r="V2513" i="2" s="1"/>
  <c r="W2513" i="2" s="1"/>
  <c r="R2517" i="2"/>
  <c r="V2517" i="2" s="1"/>
  <c r="W2517" i="2" s="1"/>
  <c r="R2595" i="2"/>
  <c r="V2595" i="2" s="1"/>
  <c r="W2595" i="2" s="1"/>
  <c r="R2599" i="2"/>
  <c r="V2599" i="2" s="1"/>
  <c r="W2599" i="2" s="1"/>
  <c r="R2603" i="2"/>
  <c r="V2603" i="2" s="1"/>
  <c r="W2603" i="2" s="1"/>
  <c r="R2607" i="2"/>
  <c r="V2607" i="2" s="1"/>
  <c r="W2607" i="2" s="1"/>
  <c r="R2611" i="2"/>
  <c r="V2611" i="2" s="1"/>
  <c r="W2611" i="2" s="1"/>
  <c r="R2615" i="2"/>
  <c r="V2615" i="2" s="1"/>
  <c r="W2615" i="2" s="1"/>
  <c r="R2619" i="2"/>
  <c r="V2619" i="2" s="1"/>
  <c r="W2619" i="2" s="1"/>
  <c r="R2623" i="2"/>
  <c r="V2623" i="2" s="1"/>
  <c r="W2623" i="2" s="1"/>
  <c r="R2627" i="2"/>
  <c r="V2627" i="2" s="1"/>
  <c r="W2627" i="2" s="1"/>
  <c r="R2705" i="2"/>
  <c r="V2705" i="2" s="1"/>
  <c r="W2705" i="2" s="1"/>
  <c r="R2709" i="2"/>
  <c r="V2709" i="2" s="1"/>
  <c r="W2709" i="2" s="1"/>
  <c r="R2713" i="2"/>
  <c r="V2713" i="2" s="1"/>
  <c r="W2713" i="2" s="1"/>
  <c r="R2717" i="2"/>
  <c r="V2717" i="2" s="1"/>
  <c r="W2717" i="2" s="1"/>
  <c r="R2721" i="2"/>
  <c r="V2721" i="2" s="1"/>
  <c r="W2721" i="2" s="1"/>
  <c r="R2725" i="2"/>
  <c r="V2725" i="2" s="1"/>
  <c r="W2725" i="2" s="1"/>
  <c r="R2729" i="2"/>
  <c r="V2729" i="2" s="1"/>
  <c r="W2729" i="2" s="1"/>
  <c r="R2733" i="2"/>
  <c r="V2733" i="2" s="1"/>
  <c r="W2733" i="2" s="1"/>
  <c r="R2740" i="2"/>
  <c r="V2740" i="2" s="1"/>
  <c r="W2740" i="2" s="1"/>
  <c r="R2670" i="2"/>
  <c r="V2670" i="2" s="1"/>
  <c r="W2670" i="2" s="1"/>
  <c r="R2674" i="2"/>
  <c r="V2674" i="2" s="1"/>
  <c r="W2674" i="2" s="1"/>
  <c r="R2678" i="2"/>
  <c r="V2678" i="2" s="1"/>
  <c r="W2678" i="2" s="1"/>
  <c r="R2682" i="2"/>
  <c r="V2682" i="2" s="1"/>
  <c r="W2682" i="2" s="1"/>
  <c r="R2686" i="2"/>
  <c r="V2686" i="2" s="1"/>
  <c r="W2686" i="2" s="1"/>
  <c r="R2690" i="2"/>
  <c r="V2690" i="2" s="1"/>
  <c r="W2690" i="2" s="1"/>
  <c r="R2697" i="2"/>
  <c r="V2697" i="2" s="1"/>
  <c r="W2697" i="2" s="1"/>
  <c r="R2701" i="2"/>
  <c r="V2701" i="2" s="1"/>
  <c r="W2701" i="2" s="1"/>
  <c r="R1558" i="2"/>
  <c r="V1558" i="2" s="1"/>
  <c r="W1558" i="2" s="1"/>
  <c r="R1562" i="2"/>
  <c r="V1562" i="2" s="1"/>
  <c r="W1562" i="2" s="1"/>
  <c r="R1566" i="2"/>
  <c r="V1566" i="2" s="1"/>
  <c r="W1566" i="2" s="1"/>
  <c r="R1570" i="2"/>
  <c r="V1570" i="2" s="1"/>
  <c r="W1570" i="2" s="1"/>
  <c r="R1574" i="2"/>
  <c r="V1574" i="2" s="1"/>
  <c r="W1574" i="2" s="1"/>
  <c r="R1578" i="2"/>
  <c r="V1578" i="2" s="1"/>
  <c r="W1578" i="2" s="1"/>
  <c r="R1582" i="2"/>
  <c r="V1582" i="2" s="1"/>
  <c r="W1582" i="2" s="1"/>
  <c r="R1586" i="2"/>
  <c r="V1586" i="2" s="1"/>
  <c r="W1586" i="2" s="1"/>
  <c r="R1590" i="2"/>
  <c r="V1590" i="2" s="1"/>
  <c r="W1590" i="2" s="1"/>
  <c r="R2630" i="2"/>
  <c r="V2630" i="2" s="1"/>
  <c r="W2630" i="2" s="1"/>
  <c r="R2634" i="2"/>
  <c r="V2634" i="2" s="1"/>
  <c r="W2634" i="2" s="1"/>
  <c r="R2638" i="2"/>
  <c r="V2638" i="2" s="1"/>
  <c r="W2638" i="2" s="1"/>
  <c r="R2642" i="2"/>
  <c r="V2642" i="2" s="1"/>
  <c r="W2642" i="2" s="1"/>
  <c r="R2646" i="2"/>
  <c r="V2646" i="2" s="1"/>
  <c r="W2646" i="2" s="1"/>
  <c r="R2650" i="2"/>
  <c r="V2650" i="2" s="1"/>
  <c r="W2650" i="2" s="1"/>
  <c r="R2654" i="2"/>
  <c r="V2654" i="2" s="1"/>
  <c r="W2654" i="2" s="1"/>
  <c r="R2658" i="2"/>
  <c r="V2658" i="2" s="1"/>
  <c r="W2658" i="2" s="1"/>
  <c r="R2662" i="2"/>
  <c r="V2662" i="2" s="1"/>
  <c r="W2662" i="2" s="1"/>
  <c r="R2666" i="2"/>
  <c r="V2666" i="2" s="1"/>
  <c r="W2666" i="2" s="1"/>
  <c r="R2744" i="2"/>
  <c r="V2744" i="2" s="1"/>
  <c r="W2744" i="2" s="1"/>
  <c r="R2748" i="2"/>
  <c r="V2748" i="2" s="1"/>
  <c r="W2748" i="2" s="1"/>
  <c r="R2755" i="2"/>
  <c r="V2755" i="2" s="1"/>
  <c r="W2755" i="2" s="1"/>
  <c r="R2762" i="2"/>
  <c r="V2762" i="2" s="1"/>
  <c r="W2762" i="2" s="1"/>
  <c r="R2766" i="2"/>
  <c r="V2766" i="2" s="1"/>
  <c r="W2766" i="2" s="1"/>
  <c r="R2770" i="2"/>
  <c r="V2770" i="2" s="1"/>
  <c r="W2770" i="2" s="1"/>
  <c r="R2774" i="2"/>
  <c r="V2774" i="2" s="1"/>
  <c r="W2774" i="2" s="1"/>
  <c r="R2852" i="2"/>
  <c r="V2852" i="2" s="1"/>
  <c r="W2852" i="2" s="1"/>
  <c r="R2856" i="2"/>
  <c r="V2856" i="2" s="1"/>
  <c r="W2856" i="2" s="1"/>
  <c r="R2859" i="2"/>
  <c r="V2859" i="2" s="1"/>
  <c r="W2859" i="2" s="1"/>
  <c r="R2863" i="2"/>
  <c r="V2863" i="2" s="1"/>
  <c r="W2863" i="2" s="1"/>
  <c r="R2866" i="2"/>
  <c r="V2866" i="2" s="1"/>
  <c r="W2866" i="2" s="1"/>
  <c r="R2870" i="2"/>
  <c r="V2870" i="2" s="1"/>
  <c r="W2870" i="2" s="1"/>
  <c r="R2874" i="2"/>
  <c r="V2874" i="2" s="1"/>
  <c r="W2874" i="2" s="1"/>
  <c r="R2878" i="2"/>
  <c r="V2878" i="2" s="1"/>
  <c r="W2878" i="2" s="1"/>
  <c r="R2882" i="2"/>
  <c r="V2882" i="2" s="1"/>
  <c r="W2882" i="2" s="1"/>
  <c r="R2886" i="2"/>
  <c r="V2886" i="2" s="1"/>
  <c r="W2886" i="2" s="1"/>
  <c r="R2819" i="2"/>
  <c r="V2819" i="2" s="1"/>
  <c r="W2819" i="2" s="1"/>
  <c r="R2826" i="2"/>
  <c r="V2826" i="2" s="1"/>
  <c r="W2826" i="2" s="1"/>
  <c r="R2830" i="2"/>
  <c r="V2830" i="2" s="1"/>
  <c r="W2830" i="2" s="1"/>
  <c r="R2834" i="2"/>
  <c r="V2834" i="2" s="1"/>
  <c r="W2834" i="2" s="1"/>
  <c r="R2838" i="2"/>
  <c r="V2838" i="2" s="1"/>
  <c r="W2838" i="2" s="1"/>
  <c r="R2842" i="2"/>
  <c r="V2842" i="2" s="1"/>
  <c r="W2842" i="2" s="1"/>
  <c r="R2846" i="2"/>
  <c r="V2846" i="2" s="1"/>
  <c r="W2846" i="2" s="1"/>
  <c r="R2849" i="2"/>
  <c r="V2849" i="2" s="1"/>
  <c r="W2849" i="2" s="1"/>
  <c r="R2964" i="2"/>
  <c r="V2964" i="2" s="1"/>
  <c r="W2964" i="2" s="1"/>
  <c r="R2967" i="2"/>
  <c r="V2967" i="2" s="1"/>
  <c r="W2967" i="2" s="1"/>
  <c r="R2971" i="2"/>
  <c r="V2971" i="2" s="1"/>
  <c r="W2971" i="2" s="1"/>
  <c r="R2975" i="2"/>
  <c r="V2975" i="2" s="1"/>
  <c r="W2975" i="2" s="1"/>
  <c r="R2979" i="2"/>
  <c r="V2979" i="2" s="1"/>
  <c r="W2979" i="2" s="1"/>
  <c r="R2983" i="2"/>
  <c r="V2983" i="2" s="1"/>
  <c r="W2983" i="2" s="1"/>
  <c r="R2987" i="2"/>
  <c r="V2987" i="2" s="1"/>
  <c r="W2987" i="2" s="1"/>
  <c r="R2994" i="2"/>
  <c r="V2994" i="2" s="1"/>
  <c r="W2994" i="2" s="1"/>
  <c r="R2890" i="2"/>
  <c r="V2890" i="2" s="1"/>
  <c r="W2890" i="2" s="1"/>
  <c r="R2894" i="2"/>
  <c r="V2894" i="2" s="1"/>
  <c r="W2894" i="2" s="1"/>
  <c r="R2898" i="2"/>
  <c r="V2898" i="2" s="1"/>
  <c r="W2898" i="2" s="1"/>
  <c r="R2902" i="2"/>
  <c r="V2902" i="2" s="1"/>
  <c r="W2902" i="2" s="1"/>
  <c r="R2906" i="2"/>
  <c r="V2906" i="2" s="1"/>
  <c r="W2906" i="2" s="1"/>
  <c r="R2910" i="2"/>
  <c r="V2910" i="2" s="1"/>
  <c r="W2910" i="2" s="1"/>
  <c r="R2913" i="2"/>
  <c r="V2913" i="2" s="1"/>
  <c r="W2913" i="2" s="1"/>
  <c r="R2917" i="2"/>
  <c r="V2917" i="2" s="1"/>
  <c r="W2917" i="2" s="1"/>
  <c r="R2920" i="2"/>
  <c r="V2920" i="2" s="1"/>
  <c r="W2920" i="2" s="1"/>
  <c r="R2924" i="2"/>
  <c r="V2924" i="2" s="1"/>
  <c r="W2924" i="2" s="1"/>
  <c r="R2928" i="2"/>
  <c r="V2928" i="2" s="1"/>
  <c r="W2928" i="2" s="1"/>
  <c r="R2932" i="2"/>
  <c r="V2932" i="2" s="1"/>
  <c r="W2932" i="2" s="1"/>
  <c r="R2936" i="2"/>
  <c r="V2936" i="2" s="1"/>
  <c r="W2936" i="2" s="1"/>
  <c r="R2940" i="2"/>
  <c r="V2940" i="2" s="1"/>
  <c r="W2940" i="2" s="1"/>
  <c r="R2947" i="2"/>
  <c r="V2947" i="2" s="1"/>
  <c r="W2947" i="2" s="1"/>
  <c r="R2954" i="2"/>
  <c r="V2954" i="2" s="1"/>
  <c r="W2954" i="2" s="1"/>
  <c r="R2958" i="2"/>
  <c r="V2958" i="2" s="1"/>
  <c r="W2958" i="2" s="1"/>
  <c r="R2962" i="2"/>
  <c r="V2962" i="2" s="1"/>
  <c r="W2962" i="2" s="1"/>
  <c r="R2781" i="2"/>
  <c r="V2781" i="2" s="1"/>
  <c r="W2781" i="2" s="1"/>
  <c r="R2785" i="2"/>
  <c r="V2785" i="2" s="1"/>
  <c r="W2785" i="2" s="1"/>
  <c r="R2789" i="2"/>
  <c r="V2789" i="2" s="1"/>
  <c r="W2789" i="2" s="1"/>
  <c r="R2792" i="2"/>
  <c r="V2792" i="2" s="1"/>
  <c r="W2792" i="2" s="1"/>
  <c r="R2796" i="2"/>
  <c r="V2796" i="2" s="1"/>
  <c r="W2796" i="2" s="1"/>
  <c r="R2800" i="2"/>
  <c r="V2800" i="2" s="1"/>
  <c r="W2800" i="2" s="1"/>
  <c r="R2804" i="2"/>
  <c r="V2804" i="2" s="1"/>
  <c r="W2804" i="2" s="1"/>
  <c r="R2807" i="2"/>
  <c r="V2807" i="2" s="1"/>
  <c r="W2807" i="2" s="1"/>
  <c r="R2811" i="2"/>
  <c r="V2811" i="2" s="1"/>
  <c r="W2811" i="2" s="1"/>
  <c r="R3000" i="2"/>
  <c r="V3000" i="2" s="1"/>
  <c r="W3000" i="2" s="1"/>
  <c r="R3004" i="2"/>
  <c r="V3004" i="2" s="1"/>
  <c r="W3004" i="2" s="1"/>
  <c r="R3011" i="2"/>
  <c r="V3011" i="2" s="1"/>
  <c r="W3011" i="2" s="1"/>
  <c r="R3015" i="2"/>
  <c r="V3015" i="2" s="1"/>
  <c r="W3015" i="2" s="1"/>
  <c r="R3019" i="2"/>
  <c r="V3019" i="2" s="1"/>
  <c r="W3019" i="2" s="1"/>
  <c r="R3026" i="2"/>
  <c r="V3026" i="2" s="1"/>
  <c r="W3026" i="2" s="1"/>
  <c r="R3030" i="2"/>
  <c r="V3030" i="2" s="1"/>
  <c r="W3030" i="2" s="1"/>
  <c r="R3034" i="2"/>
  <c r="V3034" i="2" s="1"/>
  <c r="W3034" i="2" s="1"/>
  <c r="R3038" i="2"/>
  <c r="V3038" i="2" s="1"/>
  <c r="W3038" i="2" s="1"/>
  <c r="R3041" i="2"/>
  <c r="V3041" i="2" s="1"/>
  <c r="W3041" i="2" s="1"/>
  <c r="R3045" i="2"/>
  <c r="V3045" i="2" s="1"/>
  <c r="W3045" i="2" s="1"/>
  <c r="R3049" i="2"/>
  <c r="V3049" i="2" s="1"/>
  <c r="W3049" i="2" s="1"/>
  <c r="R3053" i="2"/>
  <c r="V3053" i="2" s="1"/>
  <c r="W3053" i="2" s="1"/>
  <c r="R3056" i="2"/>
  <c r="V3056" i="2" s="1"/>
  <c r="W3056" i="2" s="1"/>
  <c r="R3060" i="2"/>
  <c r="V3060" i="2" s="1"/>
  <c r="W3060" i="2" s="1"/>
  <c r="R3064" i="2"/>
  <c r="V3064" i="2" s="1"/>
  <c r="W3064" i="2" s="1"/>
  <c r="R3068" i="2"/>
  <c r="V3068" i="2" s="1"/>
  <c r="W3068" i="2" s="1"/>
  <c r="R3075" i="2"/>
  <c r="V3075" i="2" s="1"/>
  <c r="W3075" i="2" s="1"/>
  <c r="R3079" i="2"/>
  <c r="V3079" i="2" s="1"/>
  <c r="W3079" i="2" s="1"/>
  <c r="R3083" i="2"/>
  <c r="V3083" i="2" s="1"/>
  <c r="W3083" i="2" s="1"/>
  <c r="R3090" i="2"/>
  <c r="V3090" i="2" s="1"/>
  <c r="W3090" i="2" s="1"/>
  <c r="R3094" i="2"/>
  <c r="V3094" i="2" s="1"/>
  <c r="W3094" i="2" s="1"/>
  <c r="R3098" i="2"/>
  <c r="V3098" i="2" s="1"/>
  <c r="W3098" i="2" s="1"/>
  <c r="R3102" i="2"/>
  <c r="V3102" i="2" s="1"/>
  <c r="W3102" i="2" s="1"/>
  <c r="R3105" i="2"/>
  <c r="V3105" i="2" s="1"/>
  <c r="W3105" i="2" s="1"/>
  <c r="R3109" i="2"/>
  <c r="V3109" i="2" s="1"/>
  <c r="W3109" i="2" s="1"/>
  <c r="R3150" i="2"/>
  <c r="V3150" i="2" s="1"/>
  <c r="W3150" i="2" s="1"/>
  <c r="R3154" i="2"/>
  <c r="V3154" i="2" s="1"/>
  <c r="W3154" i="2" s="1"/>
  <c r="R3158" i="2"/>
  <c r="V3158" i="2" s="1"/>
  <c r="W3158" i="2" s="1"/>
  <c r="R3162" i="2"/>
  <c r="V3162" i="2" s="1"/>
  <c r="W3162" i="2" s="1"/>
  <c r="R3165" i="2"/>
  <c r="V3165" i="2" s="1"/>
  <c r="W3165" i="2" s="1"/>
  <c r="R3169" i="2"/>
  <c r="V3169" i="2" s="1"/>
  <c r="W3169" i="2" s="1"/>
  <c r="R3173" i="2"/>
  <c r="V3173" i="2" s="1"/>
  <c r="W3173" i="2" s="1"/>
  <c r="R3177" i="2"/>
  <c r="V3177" i="2" s="1"/>
  <c r="W3177" i="2" s="1"/>
  <c r="R3181" i="2"/>
  <c r="V3181" i="2" s="1"/>
  <c r="W3181" i="2" s="1"/>
  <c r="R3184" i="2"/>
  <c r="V3184" i="2" s="1"/>
  <c r="W3184" i="2" s="1"/>
  <c r="R3114" i="2"/>
  <c r="V3114" i="2" s="1"/>
  <c r="W3114" i="2" s="1"/>
  <c r="R3118" i="2"/>
  <c r="V3118" i="2" s="1"/>
  <c r="W3118" i="2" s="1"/>
  <c r="R3121" i="2"/>
  <c r="V3121" i="2" s="1"/>
  <c r="W3121" i="2" s="1"/>
  <c r="R3125" i="2"/>
  <c r="V3125" i="2" s="1"/>
  <c r="W3125" i="2" s="1"/>
  <c r="R3129" i="2"/>
  <c r="V3129" i="2" s="1"/>
  <c r="W3129" i="2" s="1"/>
  <c r="R3133" i="2"/>
  <c r="V3133" i="2" s="1"/>
  <c r="W3133" i="2" s="1"/>
  <c r="R3137" i="2"/>
  <c r="V3137" i="2" s="1"/>
  <c r="W3137" i="2" s="1"/>
  <c r="R3144" i="2"/>
  <c r="V3144" i="2" s="1"/>
  <c r="W3144" i="2" s="1"/>
  <c r="R3185" i="2"/>
  <c r="V3185" i="2" s="1"/>
  <c r="W3185" i="2" s="1"/>
  <c r="R3189" i="2"/>
  <c r="V3189" i="2" s="1"/>
  <c r="W3189" i="2" s="1"/>
  <c r="R3196" i="2"/>
  <c r="V3196" i="2" s="1"/>
  <c r="W3196" i="2" s="1"/>
  <c r="R3200" i="2"/>
  <c r="V3200" i="2" s="1"/>
  <c r="W3200" i="2" s="1"/>
  <c r="R3204" i="2"/>
  <c r="V3204" i="2" s="1"/>
  <c r="W3204" i="2" s="1"/>
  <c r="R3208" i="2"/>
  <c r="V3208" i="2" s="1"/>
  <c r="W3208" i="2" s="1"/>
  <c r="R3211" i="2"/>
  <c r="V3211" i="2" s="1"/>
  <c r="W3211" i="2" s="1"/>
  <c r="R3215" i="2"/>
  <c r="V3215" i="2" s="1"/>
  <c r="W3215" i="2" s="1"/>
  <c r="R3218" i="2"/>
  <c r="V3218" i="2" s="1"/>
  <c r="W3218" i="2" s="1"/>
  <c r="R3222" i="2"/>
  <c r="V3222" i="2" s="1"/>
  <c r="W3222" i="2" s="1"/>
  <c r="R3226" i="2"/>
  <c r="V3226" i="2" s="1"/>
  <c r="W3226" i="2" s="1"/>
  <c r="R3230" i="2"/>
  <c r="V3230" i="2" s="1"/>
  <c r="W3230" i="2" s="1"/>
  <c r="R3234" i="2"/>
  <c r="V3234" i="2" s="1"/>
  <c r="W3234" i="2" s="1"/>
  <c r="R3238" i="2"/>
  <c r="V3238" i="2" s="1"/>
  <c r="W3238" i="2" s="1"/>
  <c r="R3245" i="2"/>
  <c r="V3245" i="2" s="1"/>
  <c r="W3245" i="2" s="1"/>
  <c r="R3249" i="2"/>
  <c r="V3249" i="2" s="1"/>
  <c r="W3249" i="2" s="1"/>
  <c r="R3253" i="2"/>
  <c r="V3253" i="2" s="1"/>
  <c r="W3253" i="2" s="1"/>
  <c r="R3257" i="2"/>
  <c r="V3257" i="2" s="1"/>
  <c r="W3257" i="2" s="1"/>
  <c r="R3372" i="2"/>
  <c r="V3372" i="2" s="1"/>
  <c r="W3372" i="2" s="1"/>
  <c r="R3376" i="2"/>
  <c r="V3376" i="2" s="1"/>
  <c r="W3376" i="2" s="1"/>
  <c r="R3380" i="2"/>
  <c r="V3380" i="2" s="1"/>
  <c r="W3380" i="2" s="1"/>
  <c r="R3384" i="2"/>
  <c r="V3384" i="2" s="1"/>
  <c r="W3384" i="2" s="1"/>
  <c r="R3388" i="2"/>
  <c r="V3388" i="2" s="1"/>
  <c r="W3388" i="2" s="1"/>
  <c r="R3392" i="2"/>
  <c r="V3392" i="2" s="1"/>
  <c r="W3392" i="2" s="1"/>
  <c r="R3396" i="2"/>
  <c r="V3396" i="2" s="1"/>
  <c r="W3396" i="2" s="1"/>
  <c r="R3400" i="2"/>
  <c r="V3400" i="2" s="1"/>
  <c r="W3400" i="2" s="1"/>
  <c r="R3404" i="2"/>
  <c r="V3404" i="2" s="1"/>
  <c r="W3404" i="2" s="1"/>
  <c r="R1040" i="2"/>
  <c r="V1040" i="2" s="1"/>
  <c r="W1040" i="2" s="1"/>
  <c r="R1044" i="2"/>
  <c r="V1044" i="2" s="1"/>
  <c r="W1044" i="2" s="1"/>
  <c r="R1048" i="2"/>
  <c r="V1048" i="2" s="1"/>
  <c r="W1048" i="2" s="1"/>
  <c r="R1052" i="2"/>
  <c r="V1052" i="2" s="1"/>
  <c r="W1052" i="2" s="1"/>
  <c r="R1056" i="2"/>
  <c r="V1056" i="2" s="1"/>
  <c r="W1056" i="2" s="1"/>
  <c r="R1060" i="2"/>
  <c r="V1060" i="2" s="1"/>
  <c r="W1060" i="2" s="1"/>
  <c r="R1064" i="2"/>
  <c r="V1064" i="2" s="1"/>
  <c r="W1064" i="2" s="1"/>
  <c r="R1068" i="2"/>
  <c r="V1068" i="2" s="1"/>
  <c r="W1068" i="2" s="1"/>
  <c r="R1072" i="2"/>
  <c r="V1072" i="2" s="1"/>
  <c r="W1072" i="2" s="1"/>
  <c r="R3259" i="2"/>
  <c r="V3259" i="2" s="1"/>
  <c r="W3259" i="2" s="1"/>
  <c r="R3263" i="2"/>
  <c r="V3263" i="2" s="1"/>
  <c r="W3263" i="2" s="1"/>
  <c r="R3267" i="2"/>
  <c r="V3267" i="2" s="1"/>
  <c r="W3267" i="2" s="1"/>
  <c r="R3271" i="2"/>
  <c r="V3271" i="2" s="1"/>
  <c r="W3271" i="2" s="1"/>
  <c r="R3275" i="2"/>
  <c r="V3275" i="2" s="1"/>
  <c r="W3275" i="2" s="1"/>
  <c r="R3279" i="2"/>
  <c r="V3279" i="2" s="1"/>
  <c r="W3279" i="2" s="1"/>
  <c r="R3283" i="2"/>
  <c r="V3283" i="2" s="1"/>
  <c r="W3283" i="2" s="1"/>
  <c r="R3287" i="2"/>
  <c r="V3287" i="2" s="1"/>
  <c r="W3287" i="2" s="1"/>
  <c r="R3291" i="2"/>
  <c r="V3291" i="2" s="1"/>
  <c r="W3291" i="2" s="1"/>
  <c r="R3295" i="2"/>
  <c r="V3295" i="2" s="1"/>
  <c r="W3295" i="2" s="1"/>
  <c r="R5889" i="2"/>
  <c r="V5889" i="2" s="1"/>
  <c r="W5889" i="2" s="1"/>
  <c r="R5893" i="2"/>
  <c r="V5893" i="2" s="1"/>
  <c r="W5893" i="2" s="1"/>
  <c r="R5897" i="2"/>
  <c r="V5897" i="2" s="1"/>
  <c r="W5897" i="2" s="1"/>
  <c r="R5901" i="2"/>
  <c r="V5901" i="2" s="1"/>
  <c r="W5901" i="2" s="1"/>
  <c r="R5905" i="2"/>
  <c r="V5905" i="2" s="1"/>
  <c r="W5905" i="2" s="1"/>
  <c r="R5909" i="2"/>
  <c r="V5909" i="2" s="1"/>
  <c r="W5909" i="2" s="1"/>
  <c r="R5913" i="2"/>
  <c r="V5913" i="2" s="1"/>
  <c r="W5913" i="2" s="1"/>
  <c r="R5917" i="2"/>
  <c r="V5917" i="2" s="1"/>
  <c r="W5917" i="2" s="1"/>
  <c r="R5921" i="2"/>
  <c r="V5921" i="2" s="1"/>
  <c r="W5921" i="2" s="1"/>
  <c r="R3298" i="2"/>
  <c r="V3298" i="2" s="1"/>
  <c r="W3298" i="2" s="1"/>
  <c r="R3302" i="2"/>
  <c r="V3302" i="2" s="1"/>
  <c r="W3302" i="2" s="1"/>
  <c r="R3306" i="2"/>
  <c r="V3306" i="2" s="1"/>
  <c r="W3306" i="2" s="1"/>
  <c r="R3310" i="2"/>
  <c r="V3310" i="2" s="1"/>
  <c r="W3310" i="2" s="1"/>
  <c r="R3314" i="2"/>
  <c r="V3314" i="2" s="1"/>
  <c r="W3314" i="2" s="1"/>
  <c r="R3318" i="2"/>
  <c r="V3318" i="2" s="1"/>
  <c r="W3318" i="2" s="1"/>
  <c r="R3322" i="2"/>
  <c r="V3322" i="2" s="1"/>
  <c r="W3322" i="2" s="1"/>
  <c r="R3326" i="2"/>
  <c r="V3326" i="2" s="1"/>
  <c r="W3326" i="2" s="1"/>
  <c r="R3330" i="2"/>
  <c r="V3330" i="2" s="1"/>
  <c r="W3330" i="2" s="1"/>
  <c r="R3334" i="2"/>
  <c r="V3334" i="2" s="1"/>
  <c r="W3334" i="2" s="1"/>
  <c r="R3338" i="2"/>
  <c r="V3338" i="2" s="1"/>
  <c r="W3338" i="2" s="1"/>
  <c r="R3342" i="2"/>
  <c r="V3342" i="2" s="1"/>
  <c r="W3342" i="2" s="1"/>
  <c r="R3346" i="2"/>
  <c r="V3346" i="2" s="1"/>
  <c r="W3346" i="2" s="1"/>
  <c r="R3350" i="2"/>
  <c r="V3350" i="2" s="1"/>
  <c r="W3350" i="2" s="1"/>
  <c r="R3354" i="2"/>
  <c r="V3354" i="2" s="1"/>
  <c r="W3354" i="2" s="1"/>
  <c r="R3358" i="2"/>
  <c r="V3358" i="2" s="1"/>
  <c r="W3358" i="2" s="1"/>
  <c r="R3362" i="2"/>
  <c r="V3362" i="2" s="1"/>
  <c r="W3362" i="2" s="1"/>
  <c r="R3366" i="2"/>
  <c r="V3366" i="2" s="1"/>
  <c r="W3366" i="2" s="1"/>
  <c r="R3407" i="2"/>
  <c r="V3407" i="2" s="1"/>
  <c r="W3407" i="2" s="1"/>
  <c r="R3411" i="2"/>
  <c r="V3411" i="2" s="1"/>
  <c r="W3411" i="2" s="1"/>
  <c r="R3415" i="2"/>
  <c r="V3415" i="2" s="1"/>
  <c r="W3415" i="2" s="1"/>
  <c r="R3419" i="2"/>
  <c r="V3419" i="2" s="1"/>
  <c r="W3419" i="2" s="1"/>
  <c r="R3422" i="2"/>
  <c r="V3422" i="2" s="1"/>
  <c r="W3422" i="2" s="1"/>
  <c r="R3426" i="2"/>
  <c r="V3426" i="2" s="1"/>
  <c r="W3426" i="2" s="1"/>
  <c r="R3430" i="2"/>
  <c r="V3430" i="2" s="1"/>
  <c r="W3430" i="2" s="1"/>
  <c r="R3433" i="2"/>
  <c r="V3433" i="2" s="1"/>
  <c r="W3433" i="2" s="1"/>
  <c r="R3437" i="2"/>
  <c r="V3437" i="2" s="1"/>
  <c r="W3437" i="2" s="1"/>
  <c r="R3441" i="2"/>
  <c r="V3441" i="2" s="1"/>
  <c r="W3441" i="2" s="1"/>
  <c r="R3482" i="2"/>
  <c r="V3482" i="2" s="1"/>
  <c r="W3482" i="2" s="1"/>
  <c r="R3486" i="2"/>
  <c r="V3486" i="2" s="1"/>
  <c r="W3486" i="2" s="1"/>
  <c r="R3490" i="2"/>
  <c r="V3490" i="2" s="1"/>
  <c r="W3490" i="2" s="1"/>
  <c r="R3494" i="2"/>
  <c r="V3494" i="2" s="1"/>
  <c r="W3494" i="2" s="1"/>
  <c r="R3498" i="2"/>
  <c r="V3498" i="2" s="1"/>
  <c r="W3498" i="2" s="1"/>
  <c r="R3502" i="2"/>
  <c r="V3502" i="2" s="1"/>
  <c r="W3502" i="2" s="1"/>
  <c r="R3509" i="2"/>
  <c r="V3509" i="2" s="1"/>
  <c r="W3509" i="2" s="1"/>
  <c r="R3513" i="2"/>
  <c r="V3513" i="2" s="1"/>
  <c r="W3513" i="2" s="1"/>
  <c r="R3517" i="2"/>
  <c r="V3517" i="2" s="1"/>
  <c r="W3517" i="2" s="1"/>
  <c r="R3558" i="2"/>
  <c r="V3558" i="2" s="1"/>
  <c r="W3558" i="2" s="1"/>
  <c r="R3565" i="2"/>
  <c r="V3565" i="2" s="1"/>
  <c r="W3565" i="2" s="1"/>
  <c r="R3569" i="2"/>
  <c r="V3569" i="2" s="1"/>
  <c r="W3569" i="2" s="1"/>
  <c r="R3573" i="2"/>
  <c r="V3573" i="2" s="1"/>
  <c r="W3573" i="2" s="1"/>
  <c r="R3577" i="2"/>
  <c r="V3577" i="2" s="1"/>
  <c r="W3577" i="2" s="1"/>
  <c r="R3581" i="2"/>
  <c r="V3581" i="2" s="1"/>
  <c r="W3581" i="2" s="1"/>
  <c r="R3585" i="2"/>
  <c r="V3585" i="2" s="1"/>
  <c r="W3585" i="2" s="1"/>
  <c r="R3588" i="2"/>
  <c r="V3588" i="2" s="1"/>
  <c r="W3588" i="2" s="1"/>
  <c r="R3592" i="2"/>
  <c r="V3592" i="2" s="1"/>
  <c r="W3592" i="2" s="1"/>
  <c r="R3596" i="2"/>
  <c r="V3596" i="2" s="1"/>
  <c r="W3596" i="2" s="1"/>
  <c r="R3600" i="2"/>
  <c r="V3600" i="2" s="1"/>
  <c r="W3600" i="2" s="1"/>
  <c r="R3604" i="2"/>
  <c r="V3604" i="2" s="1"/>
  <c r="W3604" i="2" s="1"/>
  <c r="R3607" i="2"/>
  <c r="V3607" i="2" s="1"/>
  <c r="W3607" i="2" s="1"/>
  <c r="R3611" i="2"/>
  <c r="V3611" i="2" s="1"/>
  <c r="W3611" i="2" s="1"/>
  <c r="R3615" i="2"/>
  <c r="V3615" i="2" s="1"/>
  <c r="W3615" i="2" s="1"/>
  <c r="R3619" i="2"/>
  <c r="V3619" i="2" s="1"/>
  <c r="W3619" i="2" s="1"/>
  <c r="R3623" i="2"/>
  <c r="V3623" i="2" s="1"/>
  <c r="W3623" i="2" s="1"/>
  <c r="R5924" i="2"/>
  <c r="V5924" i="2" s="1"/>
  <c r="W5924" i="2" s="1"/>
  <c r="R5928" i="2"/>
  <c r="V5928" i="2" s="1"/>
  <c r="W5928" i="2" s="1"/>
  <c r="R5932" i="2"/>
  <c r="V5932" i="2" s="1"/>
  <c r="W5932" i="2" s="1"/>
  <c r="R5936" i="2"/>
  <c r="V5936" i="2" s="1"/>
  <c r="W5936" i="2" s="1"/>
  <c r="R5940" i="2"/>
  <c r="V5940" i="2" s="1"/>
  <c r="W5940" i="2" s="1"/>
  <c r="R5947" i="2"/>
  <c r="V5947" i="2" s="1"/>
  <c r="W5947" i="2" s="1"/>
  <c r="R5951" i="2"/>
  <c r="V5951" i="2" s="1"/>
  <c r="W5951" i="2" s="1"/>
  <c r="R5955" i="2"/>
  <c r="V5955" i="2" s="1"/>
  <c r="W5955" i="2" s="1"/>
  <c r="R5959" i="2"/>
  <c r="V5959" i="2" s="1"/>
  <c r="W5959" i="2" s="1"/>
  <c r="R5852" i="2"/>
  <c r="V5852" i="2" s="1"/>
  <c r="W5852" i="2" s="1"/>
  <c r="R5855" i="2"/>
  <c r="V5855" i="2" s="1"/>
  <c r="W5855" i="2" s="1"/>
  <c r="R5859" i="2"/>
  <c r="V5859" i="2" s="1"/>
  <c r="W5859" i="2" s="1"/>
  <c r="R5863" i="2"/>
  <c r="V5863" i="2" s="1"/>
  <c r="W5863" i="2" s="1"/>
  <c r="R5867" i="2"/>
  <c r="V5867" i="2" s="1"/>
  <c r="W5867" i="2" s="1"/>
  <c r="R5871" i="2"/>
  <c r="V5871" i="2" s="1"/>
  <c r="W5871" i="2" s="1"/>
  <c r="R5874" i="2"/>
  <c r="V5874" i="2" s="1"/>
  <c r="W5874" i="2" s="1"/>
  <c r="R5878" i="2"/>
  <c r="V5878" i="2" s="1"/>
  <c r="W5878" i="2" s="1"/>
  <c r="R5882" i="2"/>
  <c r="V5882" i="2" s="1"/>
  <c r="W5882" i="2" s="1"/>
  <c r="R3518" i="2"/>
  <c r="V3518" i="2" s="1"/>
  <c r="W3518" i="2" s="1"/>
  <c r="R3522" i="2"/>
  <c r="V3522" i="2" s="1"/>
  <c r="W3522" i="2" s="1"/>
  <c r="R3526" i="2"/>
  <c r="V3526" i="2" s="1"/>
  <c r="W3526" i="2" s="1"/>
  <c r="R3533" i="2"/>
  <c r="V3533" i="2" s="1"/>
  <c r="W3533" i="2" s="1"/>
  <c r="R3537" i="2"/>
  <c r="V3537" i="2" s="1"/>
  <c r="W3537" i="2" s="1"/>
  <c r="R3541" i="2"/>
  <c r="V3541" i="2" s="1"/>
  <c r="W3541" i="2" s="1"/>
  <c r="R3545" i="2"/>
  <c r="V3545" i="2" s="1"/>
  <c r="W3545" i="2" s="1"/>
  <c r="R3552" i="2"/>
  <c r="V3552" i="2" s="1"/>
  <c r="W3552" i="2" s="1"/>
  <c r="R3630" i="2"/>
  <c r="V3630" i="2" s="1"/>
  <c r="W3630" i="2" s="1"/>
  <c r="R3634" i="2"/>
  <c r="V3634" i="2" s="1"/>
  <c r="W3634" i="2" s="1"/>
  <c r="R3638" i="2"/>
  <c r="V3638" i="2" s="1"/>
  <c r="W3638" i="2" s="1"/>
  <c r="R3642" i="2"/>
  <c r="V3642" i="2" s="1"/>
  <c r="W3642" i="2" s="1"/>
  <c r="R3645" i="2"/>
  <c r="V3645" i="2" s="1"/>
  <c r="W3645" i="2" s="1"/>
  <c r="R3649" i="2"/>
  <c r="V3649" i="2" s="1"/>
  <c r="W3649" i="2" s="1"/>
  <c r="R3653" i="2"/>
  <c r="V3653" i="2" s="1"/>
  <c r="W3653" i="2" s="1"/>
  <c r="R3657" i="2"/>
  <c r="V3657" i="2" s="1"/>
  <c r="W3657" i="2" s="1"/>
  <c r="R3661" i="2"/>
  <c r="V3661" i="2" s="1"/>
  <c r="W3661" i="2" s="1"/>
  <c r="R3665" i="2"/>
  <c r="V3665" i="2" s="1"/>
  <c r="W3665" i="2" s="1"/>
  <c r="R3668" i="2"/>
  <c r="V3668" i="2" s="1"/>
  <c r="W3668" i="2" s="1"/>
  <c r="R3672" i="2"/>
  <c r="V3672" i="2" s="1"/>
  <c r="W3672" i="2" s="1"/>
  <c r="R3676" i="2"/>
  <c r="V3676" i="2" s="1"/>
  <c r="W3676" i="2" s="1"/>
  <c r="R3680" i="2"/>
  <c r="V3680" i="2" s="1"/>
  <c r="W3680" i="2" s="1"/>
  <c r="R3684" i="2"/>
  <c r="V3684" i="2" s="1"/>
  <c r="W3684" i="2" s="1"/>
  <c r="R3691" i="2"/>
  <c r="V3691" i="2" s="1"/>
  <c r="W3691" i="2" s="1"/>
  <c r="R3695" i="2"/>
  <c r="V3695" i="2" s="1"/>
  <c r="W3695" i="2" s="1"/>
  <c r="R3699" i="2"/>
  <c r="V3699" i="2" s="1"/>
  <c r="W3699" i="2" s="1"/>
  <c r="R3444" i="2"/>
  <c r="V3444" i="2" s="1"/>
  <c r="W3444" i="2" s="1"/>
  <c r="R3451" i="2"/>
  <c r="V3451" i="2" s="1"/>
  <c r="W3451" i="2" s="1"/>
  <c r="R3455" i="2"/>
  <c r="V3455" i="2" s="1"/>
  <c r="W3455" i="2" s="1"/>
  <c r="R3459" i="2"/>
  <c r="V3459" i="2" s="1"/>
  <c r="W3459" i="2" s="1"/>
  <c r="R3463" i="2"/>
  <c r="V3463" i="2" s="1"/>
  <c r="W3463" i="2" s="1"/>
  <c r="R3467" i="2"/>
  <c r="V3467" i="2" s="1"/>
  <c r="W3467" i="2" s="1"/>
  <c r="R3471" i="2"/>
  <c r="V3471" i="2" s="1"/>
  <c r="W3471" i="2" s="1"/>
  <c r="R3474" i="2"/>
  <c r="V3474" i="2" s="1"/>
  <c r="W3474" i="2" s="1"/>
  <c r="R3478" i="2"/>
  <c r="V3478" i="2" s="1"/>
  <c r="W3478" i="2" s="1"/>
  <c r="R3704" i="2"/>
  <c r="V3704" i="2" s="1"/>
  <c r="W3704" i="2" s="1"/>
  <c r="R3708" i="2"/>
  <c r="V3708" i="2" s="1"/>
  <c r="W3708" i="2" s="1"/>
  <c r="R3712" i="2"/>
  <c r="V3712" i="2" s="1"/>
  <c r="W3712" i="2" s="1"/>
  <c r="R3715" i="2"/>
  <c r="V3715" i="2" s="1"/>
  <c r="W3715" i="2" s="1"/>
  <c r="R3719" i="2"/>
  <c r="V3719" i="2" s="1"/>
  <c r="W3719" i="2" s="1"/>
  <c r="R3723" i="2"/>
  <c r="V3723" i="2" s="1"/>
  <c r="W3723" i="2" s="1"/>
  <c r="R3727" i="2"/>
  <c r="V3727" i="2" s="1"/>
  <c r="W3727" i="2" s="1"/>
  <c r="R3731" i="2"/>
  <c r="V3731" i="2" s="1"/>
  <c r="W3731" i="2" s="1"/>
  <c r="R3738" i="2"/>
  <c r="V3738" i="2" s="1"/>
  <c r="W3738" i="2" s="1"/>
  <c r="R4297" i="2"/>
  <c r="V4297" i="2" s="1"/>
  <c r="W4297" i="2" s="1"/>
  <c r="R4301" i="2"/>
  <c r="V4301" i="2" s="1"/>
  <c r="W4301" i="2" s="1"/>
  <c r="R4305" i="2"/>
  <c r="V4305" i="2" s="1"/>
  <c r="W4305" i="2" s="1"/>
  <c r="R4309" i="2"/>
  <c r="V4309" i="2" s="1"/>
  <c r="W4309" i="2" s="1"/>
  <c r="R4316" i="2"/>
  <c r="V4316" i="2" s="1"/>
  <c r="W4316" i="2" s="1"/>
  <c r="R4320" i="2"/>
  <c r="V4320" i="2" s="1"/>
  <c r="W4320" i="2" s="1"/>
  <c r="R4324" i="2"/>
  <c r="V4324" i="2" s="1"/>
  <c r="W4324" i="2" s="1"/>
  <c r="R4328" i="2"/>
  <c r="V4328" i="2" s="1"/>
  <c r="W4328" i="2" s="1"/>
  <c r="R4184" i="2"/>
  <c r="V4184" i="2" s="1"/>
  <c r="W4184" i="2" s="1"/>
  <c r="R4187" i="2"/>
  <c r="V4187" i="2" s="1"/>
  <c r="W4187" i="2" s="1"/>
  <c r="R4191" i="2"/>
  <c r="V4191" i="2" s="1"/>
  <c r="W4191" i="2" s="1"/>
  <c r="R4195" i="2"/>
  <c r="V4195" i="2" s="1"/>
  <c r="W4195" i="2" s="1"/>
  <c r="R4199" i="2"/>
  <c r="V4199" i="2" s="1"/>
  <c r="W4199" i="2" s="1"/>
  <c r="R4203" i="2"/>
  <c r="V4203" i="2" s="1"/>
  <c r="W4203" i="2" s="1"/>
  <c r="R4206" i="2"/>
  <c r="V4206" i="2" s="1"/>
  <c r="W4206" i="2" s="1"/>
  <c r="R4210" i="2"/>
  <c r="V4210" i="2" s="1"/>
  <c r="W4210" i="2" s="1"/>
  <c r="R4214" i="2"/>
  <c r="V4214" i="2" s="1"/>
  <c r="W4214" i="2" s="1"/>
  <c r="R4218" i="2"/>
  <c r="V4218" i="2" s="1"/>
  <c r="W4218" i="2" s="1"/>
  <c r="R3778" i="2"/>
  <c r="V3778" i="2" s="1"/>
  <c r="W3778" i="2" s="1"/>
  <c r="R3782" i="2"/>
  <c r="V3782" i="2" s="1"/>
  <c r="W3782" i="2" s="1"/>
  <c r="R3789" i="2"/>
  <c r="V3789" i="2" s="1"/>
  <c r="W3789" i="2" s="1"/>
  <c r="R3793" i="2"/>
  <c r="V3793" i="2" s="1"/>
  <c r="W3793" i="2" s="1"/>
  <c r="R3797" i="2"/>
  <c r="V3797" i="2" s="1"/>
  <c r="W3797" i="2" s="1"/>
  <c r="R3801" i="2"/>
  <c r="V3801" i="2" s="1"/>
  <c r="W3801" i="2" s="1"/>
  <c r="R3805" i="2"/>
  <c r="V3805" i="2" s="1"/>
  <c r="W3805" i="2" s="1"/>
  <c r="R3809" i="2"/>
  <c r="V3809" i="2" s="1"/>
  <c r="W3809" i="2" s="1"/>
  <c r="R3812" i="2"/>
  <c r="V3812" i="2" s="1"/>
  <c r="W3812" i="2" s="1"/>
  <c r="R3890" i="2"/>
  <c r="V3890" i="2" s="1"/>
  <c r="W3890" i="2" s="1"/>
  <c r="R3894" i="2"/>
  <c r="V3894" i="2" s="1"/>
  <c r="W3894" i="2" s="1"/>
  <c r="R3898" i="2"/>
  <c r="V3898" i="2" s="1"/>
  <c r="W3898" i="2" s="1"/>
  <c r="R3902" i="2"/>
  <c r="V3902" i="2" s="1"/>
  <c r="W3902" i="2" s="1"/>
  <c r="R3906" i="2"/>
  <c r="V3906" i="2" s="1"/>
  <c r="W3906" i="2" s="1"/>
  <c r="R3910" i="2"/>
  <c r="V3910" i="2" s="1"/>
  <c r="W3910" i="2" s="1"/>
  <c r="R3914" i="2"/>
  <c r="V3914" i="2" s="1"/>
  <c r="W3914" i="2" s="1"/>
  <c r="R3921" i="2"/>
  <c r="V3921" i="2" s="1"/>
  <c r="W3921" i="2" s="1"/>
  <c r="R4110" i="2"/>
  <c r="V4110" i="2" s="1"/>
  <c r="W4110" i="2" s="1"/>
  <c r="R4114" i="2"/>
  <c r="V4114" i="2" s="1"/>
  <c r="W4114" i="2" s="1"/>
  <c r="R4118" i="2"/>
  <c r="V4118" i="2" s="1"/>
  <c r="W4118" i="2" s="1"/>
  <c r="R4122" i="2"/>
  <c r="V4122" i="2" s="1"/>
  <c r="W4122" i="2" s="1"/>
  <c r="R4129" i="2"/>
  <c r="V4129" i="2" s="1"/>
  <c r="W4129" i="2" s="1"/>
  <c r="R4133" i="2"/>
  <c r="V4133" i="2" s="1"/>
  <c r="W4133" i="2" s="1"/>
  <c r="R4137" i="2"/>
  <c r="V4137" i="2" s="1"/>
  <c r="W4137" i="2" s="1"/>
  <c r="R4141" i="2"/>
  <c r="V4141" i="2" s="1"/>
  <c r="W4141" i="2" s="1"/>
  <c r="R4145" i="2"/>
  <c r="V4145" i="2" s="1"/>
  <c r="W4145" i="2" s="1"/>
  <c r="R4000" i="2"/>
  <c r="V4000" i="2" s="1"/>
  <c r="W4000" i="2" s="1"/>
  <c r="R4004" i="2"/>
  <c r="V4004" i="2" s="1"/>
  <c r="W4004" i="2" s="1"/>
  <c r="R4008" i="2"/>
  <c r="V4008" i="2" s="1"/>
  <c r="W4008" i="2" s="1"/>
  <c r="R4012" i="2"/>
  <c r="V4012" i="2" s="1"/>
  <c r="W4012" i="2" s="1"/>
  <c r="R4016" i="2"/>
  <c r="V4016" i="2" s="1"/>
  <c r="W4016" i="2" s="1"/>
  <c r="R4020" i="2"/>
  <c r="V4020" i="2" s="1"/>
  <c r="W4020" i="2" s="1"/>
  <c r="R4023" i="2"/>
  <c r="V4023" i="2" s="1"/>
  <c r="W4023" i="2" s="1"/>
  <c r="R4027" i="2"/>
  <c r="V4027" i="2" s="1"/>
  <c r="W4027" i="2" s="1"/>
  <c r="R4031" i="2"/>
  <c r="V4031" i="2" s="1"/>
  <c r="W4031" i="2" s="1"/>
  <c r="R4035" i="2"/>
  <c r="V4035" i="2" s="1"/>
  <c r="W4035" i="2" s="1"/>
  <c r="R3743" i="2"/>
  <c r="V3743" i="2" s="1"/>
  <c r="W3743" i="2" s="1"/>
  <c r="R3750" i="2"/>
  <c r="V3750" i="2" s="1"/>
  <c r="W3750" i="2" s="1"/>
  <c r="R3754" i="2"/>
  <c r="V3754" i="2" s="1"/>
  <c r="W3754" i="2" s="1"/>
  <c r="R3758" i="2"/>
  <c r="V3758" i="2" s="1"/>
  <c r="W3758" i="2" s="1"/>
  <c r="R3762" i="2"/>
  <c r="V3762" i="2" s="1"/>
  <c r="W3762" i="2" s="1"/>
  <c r="R3769" i="2"/>
  <c r="V3769" i="2" s="1"/>
  <c r="W3769" i="2" s="1"/>
  <c r="R3773" i="2"/>
  <c r="V3773" i="2" s="1"/>
  <c r="W3773" i="2" s="1"/>
  <c r="R3925" i="2"/>
  <c r="V3925" i="2" s="1"/>
  <c r="W3925" i="2" s="1"/>
  <c r="R3929" i="2"/>
  <c r="V3929" i="2" s="1"/>
  <c r="W3929" i="2" s="1"/>
  <c r="R3933" i="2"/>
  <c r="V3933" i="2" s="1"/>
  <c r="W3933" i="2" s="1"/>
  <c r="R3937" i="2"/>
  <c r="V3937" i="2" s="1"/>
  <c r="W3937" i="2" s="1"/>
  <c r="R3940" i="2"/>
  <c r="V3940" i="2" s="1"/>
  <c r="W3940" i="2" s="1"/>
  <c r="R3944" i="2"/>
  <c r="V3944" i="2" s="1"/>
  <c r="W3944" i="2" s="1"/>
  <c r="R3948" i="2"/>
  <c r="V3948" i="2" s="1"/>
  <c r="W3948" i="2" s="1"/>
  <c r="R3952" i="2"/>
  <c r="V3952" i="2" s="1"/>
  <c r="W3952" i="2" s="1"/>
  <c r="R3956" i="2"/>
  <c r="V3956" i="2" s="1"/>
  <c r="W3956" i="2" s="1"/>
  <c r="R3959" i="2"/>
  <c r="V3959" i="2" s="1"/>
  <c r="W3959" i="2" s="1"/>
  <c r="R3963" i="2"/>
  <c r="V3963" i="2" s="1"/>
  <c r="W3963" i="2" s="1"/>
  <c r="R3967" i="2"/>
  <c r="V3967" i="2" s="1"/>
  <c r="W3967" i="2" s="1"/>
  <c r="R3971" i="2"/>
  <c r="V3971" i="2" s="1"/>
  <c r="W3971" i="2" s="1"/>
  <c r="R3975" i="2"/>
  <c r="V3975" i="2" s="1"/>
  <c r="W3975" i="2" s="1"/>
  <c r="R3982" i="2"/>
  <c r="V3982" i="2" s="1"/>
  <c r="W3982" i="2" s="1"/>
  <c r="R3986" i="2"/>
  <c r="V3986" i="2" s="1"/>
  <c r="W3986" i="2" s="1"/>
  <c r="R3990" i="2"/>
  <c r="V3990" i="2" s="1"/>
  <c r="W3990" i="2" s="1"/>
  <c r="R3994" i="2"/>
  <c r="V3994" i="2" s="1"/>
  <c r="W3994" i="2" s="1"/>
  <c r="R3998" i="2"/>
  <c r="V3998" i="2" s="1"/>
  <c r="W3998" i="2" s="1"/>
  <c r="R4375" i="2"/>
  <c r="V4375" i="2" s="1"/>
  <c r="W4375" i="2" s="1"/>
  <c r="R4379" i="2"/>
  <c r="V4379" i="2" s="1"/>
  <c r="W4379" i="2" s="1"/>
  <c r="R4383" i="2"/>
  <c r="V4383" i="2" s="1"/>
  <c r="W4383" i="2" s="1"/>
  <c r="R4387" i="2"/>
  <c r="V4387" i="2" s="1"/>
  <c r="W4387" i="2" s="1"/>
  <c r="R4391" i="2"/>
  <c r="V4391" i="2" s="1"/>
  <c r="W4391" i="2" s="1"/>
  <c r="R4394" i="2"/>
  <c r="V4394" i="2" s="1"/>
  <c r="W4394" i="2" s="1"/>
  <c r="R4398" i="2"/>
  <c r="V4398" i="2" s="1"/>
  <c r="W4398" i="2" s="1"/>
  <c r="R4402" i="2"/>
  <c r="V4402" i="2" s="1"/>
  <c r="W4402" i="2" s="1"/>
  <c r="R4258" i="2"/>
  <c r="V4258" i="2" s="1"/>
  <c r="W4258" i="2" s="1"/>
  <c r="R4262" i="2"/>
  <c r="V4262" i="2" s="1"/>
  <c r="W4262" i="2" s="1"/>
  <c r="R4265" i="2"/>
  <c r="V4265" i="2" s="1"/>
  <c r="W4265" i="2" s="1"/>
  <c r="R4269" i="2"/>
  <c r="V4269" i="2" s="1"/>
  <c r="W4269" i="2" s="1"/>
  <c r="R4273" i="2"/>
  <c r="V4273" i="2" s="1"/>
  <c r="W4273" i="2" s="1"/>
  <c r="R4277" i="2"/>
  <c r="V4277" i="2" s="1"/>
  <c r="W4277" i="2" s="1"/>
  <c r="R4281" i="2"/>
  <c r="V4281" i="2" s="1"/>
  <c r="W4281" i="2" s="1"/>
  <c r="R4285" i="2"/>
  <c r="V4285" i="2" s="1"/>
  <c r="W4285" i="2" s="1"/>
  <c r="R4292" i="2"/>
  <c r="V4292" i="2" s="1"/>
  <c r="W4292" i="2" s="1"/>
  <c r="R4222" i="2"/>
  <c r="V4222" i="2" s="1"/>
  <c r="W4222" i="2" s="1"/>
  <c r="R4226" i="2"/>
  <c r="V4226" i="2" s="1"/>
  <c r="W4226" i="2" s="1"/>
  <c r="R4230" i="2"/>
  <c r="V4230" i="2" s="1"/>
  <c r="W4230" i="2" s="1"/>
  <c r="R4237" i="2"/>
  <c r="V4237" i="2" s="1"/>
  <c r="W4237" i="2" s="1"/>
  <c r="R4241" i="2"/>
  <c r="V4241" i="2" s="1"/>
  <c r="W4241" i="2" s="1"/>
  <c r="R4245" i="2"/>
  <c r="V4245" i="2" s="1"/>
  <c r="W4245" i="2" s="1"/>
  <c r="R4249" i="2"/>
  <c r="V4249" i="2" s="1"/>
  <c r="W4249" i="2" s="1"/>
  <c r="R4253" i="2"/>
  <c r="V4253" i="2" s="1"/>
  <c r="W4253" i="2" s="1"/>
  <c r="R4256" i="2"/>
  <c r="V4256" i="2" s="1"/>
  <c r="W4256" i="2" s="1"/>
  <c r="R4334" i="2"/>
  <c r="V4334" i="2" s="1"/>
  <c r="W4334" i="2" s="1"/>
  <c r="R4338" i="2"/>
  <c r="V4338" i="2" s="1"/>
  <c r="W4338" i="2" s="1"/>
  <c r="R4342" i="2"/>
  <c r="V4342" i="2" s="1"/>
  <c r="W4342" i="2" s="1"/>
  <c r="R4346" i="2"/>
  <c r="V4346" i="2" s="1"/>
  <c r="W4346" i="2" s="1"/>
  <c r="R4350" i="2"/>
  <c r="V4350" i="2" s="1"/>
  <c r="W4350" i="2" s="1"/>
  <c r="R4353" i="2"/>
  <c r="V4353" i="2" s="1"/>
  <c r="W4353" i="2" s="1"/>
  <c r="R4357" i="2"/>
  <c r="V4357" i="2" s="1"/>
  <c r="W4357" i="2" s="1"/>
  <c r="R4361" i="2"/>
  <c r="V4361" i="2" s="1"/>
  <c r="W4361" i="2" s="1"/>
  <c r="R4365" i="2"/>
  <c r="V4365" i="2" s="1"/>
  <c r="W4365" i="2" s="1"/>
  <c r="R4036" i="2"/>
  <c r="V4036" i="2" s="1"/>
  <c r="W4036" i="2" s="1"/>
  <c r="R4043" i="2"/>
  <c r="V4043" i="2" s="1"/>
  <c r="W4043" i="2" s="1"/>
  <c r="R4047" i="2"/>
  <c r="V4047" i="2" s="1"/>
  <c r="W4047" i="2" s="1"/>
  <c r="R4051" i="2"/>
  <c r="V4051" i="2" s="1"/>
  <c r="W4051" i="2" s="1"/>
  <c r="R4055" i="2"/>
  <c r="V4055" i="2" s="1"/>
  <c r="W4055" i="2" s="1"/>
  <c r="R4062" i="2"/>
  <c r="V4062" i="2" s="1"/>
  <c r="W4062" i="2" s="1"/>
  <c r="R4066" i="2"/>
  <c r="V4066" i="2" s="1"/>
  <c r="W4066" i="2" s="1"/>
  <c r="R4070" i="2"/>
  <c r="V4070" i="2" s="1"/>
  <c r="W4070" i="2" s="1"/>
  <c r="R4074" i="2"/>
  <c r="V4074" i="2" s="1"/>
  <c r="W4074" i="2" s="1"/>
  <c r="R4078" i="2"/>
  <c r="V4078" i="2" s="1"/>
  <c r="W4078" i="2" s="1"/>
  <c r="R4082" i="2"/>
  <c r="V4082" i="2" s="1"/>
  <c r="W4082" i="2" s="1"/>
  <c r="R4085" i="2"/>
  <c r="V4085" i="2" s="1"/>
  <c r="W4085" i="2" s="1"/>
  <c r="R4089" i="2"/>
  <c r="V4089" i="2" s="1"/>
  <c r="W4089" i="2" s="1"/>
  <c r="R4093" i="2"/>
  <c r="V4093" i="2" s="1"/>
  <c r="W4093" i="2" s="1"/>
  <c r="R4097" i="2"/>
  <c r="V4097" i="2" s="1"/>
  <c r="W4097" i="2" s="1"/>
  <c r="R4101" i="2"/>
  <c r="V4101" i="2" s="1"/>
  <c r="W4101" i="2" s="1"/>
  <c r="R4104" i="2"/>
  <c r="V4104" i="2" s="1"/>
  <c r="W4104" i="2" s="1"/>
  <c r="R4108" i="2"/>
  <c r="V4108" i="2" s="1"/>
  <c r="W4108" i="2" s="1"/>
  <c r="R3816" i="2"/>
  <c r="V3816" i="2" s="1"/>
  <c r="W3816" i="2" s="1"/>
  <c r="R3820" i="2"/>
  <c r="V3820" i="2" s="1"/>
  <c r="W3820" i="2" s="1"/>
  <c r="R3824" i="2"/>
  <c r="V3824" i="2" s="1"/>
  <c r="W3824" i="2" s="1"/>
  <c r="R3831" i="2"/>
  <c r="V3831" i="2" s="1"/>
  <c r="W3831" i="2" s="1"/>
  <c r="R3835" i="2"/>
  <c r="V3835" i="2" s="1"/>
  <c r="W3835" i="2" s="1"/>
  <c r="R3839" i="2"/>
  <c r="V3839" i="2" s="1"/>
  <c r="W3839" i="2" s="1"/>
  <c r="R3843" i="2"/>
  <c r="V3843" i="2" s="1"/>
  <c r="W3843" i="2" s="1"/>
  <c r="R3847" i="2"/>
  <c r="V3847" i="2" s="1"/>
  <c r="W3847" i="2" s="1"/>
  <c r="R3854" i="2"/>
  <c r="V3854" i="2" s="1"/>
  <c r="W3854" i="2" s="1"/>
  <c r="R3858" i="2"/>
  <c r="V3858" i="2" s="1"/>
  <c r="W3858" i="2" s="1"/>
  <c r="R3862" i="2"/>
  <c r="V3862" i="2" s="1"/>
  <c r="W3862" i="2" s="1"/>
  <c r="R3866" i="2"/>
  <c r="V3866" i="2" s="1"/>
  <c r="W3866" i="2" s="1"/>
  <c r="R3870" i="2"/>
  <c r="V3870" i="2" s="1"/>
  <c r="W3870" i="2" s="1"/>
  <c r="R3873" i="2"/>
  <c r="V3873" i="2" s="1"/>
  <c r="W3873" i="2" s="1"/>
  <c r="R3877" i="2"/>
  <c r="V3877" i="2" s="1"/>
  <c r="W3877" i="2" s="1"/>
  <c r="R3881" i="2"/>
  <c r="V3881" i="2" s="1"/>
  <c r="W3881" i="2" s="1"/>
  <c r="R3885" i="2"/>
  <c r="V3885" i="2" s="1"/>
  <c r="W3885" i="2" s="1"/>
  <c r="R4407" i="2"/>
  <c r="V4407" i="2" s="1"/>
  <c r="W4407" i="2" s="1"/>
  <c r="R4410" i="2"/>
  <c r="V4410" i="2" s="1"/>
  <c r="W4410" i="2" s="1"/>
  <c r="R4414" i="2"/>
  <c r="V4414" i="2" s="1"/>
  <c r="W4414" i="2" s="1"/>
  <c r="R4418" i="2"/>
  <c r="V4418" i="2" s="1"/>
  <c r="W4418" i="2" s="1"/>
  <c r="R4422" i="2"/>
  <c r="V4422" i="2" s="1"/>
  <c r="W4422" i="2" s="1"/>
  <c r="R4426" i="2"/>
  <c r="V4426" i="2" s="1"/>
  <c r="W4426" i="2" s="1"/>
  <c r="R4430" i="2"/>
  <c r="V4430" i="2" s="1"/>
  <c r="W4430" i="2" s="1"/>
  <c r="R4437" i="2"/>
  <c r="V4437" i="2" s="1"/>
  <c r="W4437" i="2" s="1"/>
  <c r="R4441" i="2"/>
  <c r="V4441" i="2" s="1"/>
  <c r="W4441" i="2" s="1"/>
  <c r="R4630" i="2"/>
  <c r="V4630" i="2" s="1"/>
  <c r="W4630" i="2" s="1"/>
  <c r="R4634" i="2"/>
  <c r="V4634" i="2" s="1"/>
  <c r="W4634" i="2" s="1"/>
  <c r="R4641" i="2"/>
  <c r="V4641" i="2" s="1"/>
  <c r="W4641" i="2" s="1"/>
  <c r="R4645" i="2"/>
  <c r="V4645" i="2" s="1"/>
  <c r="W4645" i="2" s="1"/>
  <c r="R4649" i="2"/>
  <c r="V4649" i="2" s="1"/>
  <c r="W4649" i="2" s="1"/>
  <c r="R4653" i="2"/>
  <c r="V4653" i="2" s="1"/>
  <c r="W4653" i="2" s="1"/>
  <c r="R4657" i="2"/>
  <c r="V4657" i="2" s="1"/>
  <c r="W4657" i="2" s="1"/>
  <c r="R4660" i="2"/>
  <c r="V4660" i="2" s="1"/>
  <c r="W4660" i="2" s="1"/>
  <c r="R4664" i="2"/>
  <c r="V4664" i="2" s="1"/>
  <c r="W4664" i="2" s="1"/>
  <c r="R4668" i="2"/>
  <c r="V4668" i="2" s="1"/>
  <c r="W4668" i="2" s="1"/>
  <c r="R4672" i="2"/>
  <c r="V4672" i="2" s="1"/>
  <c r="W4672" i="2" s="1"/>
  <c r="R4676" i="2"/>
  <c r="V4676" i="2" s="1"/>
  <c r="W4676" i="2" s="1"/>
  <c r="R4680" i="2"/>
  <c r="V4680" i="2" s="1"/>
  <c r="W4680" i="2" s="1"/>
  <c r="R4683" i="2"/>
  <c r="V4683" i="2" s="1"/>
  <c r="W4683" i="2" s="1"/>
  <c r="R4687" i="2"/>
  <c r="V4687" i="2" s="1"/>
  <c r="W4687" i="2" s="1"/>
  <c r="R4691" i="2"/>
  <c r="V4691" i="2" s="1"/>
  <c r="W4691" i="2" s="1"/>
  <c r="R4695" i="2"/>
  <c r="V4695" i="2" s="1"/>
  <c r="W4695" i="2" s="1"/>
  <c r="R4699" i="2"/>
  <c r="V4699" i="2" s="1"/>
  <c r="W4699" i="2" s="1"/>
  <c r="R4595" i="2"/>
  <c r="V4595" i="2" s="1"/>
  <c r="W4595" i="2" s="1"/>
  <c r="R4599" i="2"/>
  <c r="V4599" i="2" s="1"/>
  <c r="W4599" i="2" s="1"/>
  <c r="R4603" i="2"/>
  <c r="V4603" i="2" s="1"/>
  <c r="W4603" i="2" s="1"/>
  <c r="R4607" i="2"/>
  <c r="V4607" i="2" s="1"/>
  <c r="W4607" i="2" s="1"/>
  <c r="R4614" i="2"/>
  <c r="V4614" i="2" s="1"/>
  <c r="W4614" i="2" s="1"/>
  <c r="R4618" i="2"/>
  <c r="V4618" i="2" s="1"/>
  <c r="W4618" i="2" s="1"/>
  <c r="R4622" i="2"/>
  <c r="V4622" i="2" s="1"/>
  <c r="W4622" i="2" s="1"/>
  <c r="R4626" i="2"/>
  <c r="V4626" i="2" s="1"/>
  <c r="W4626" i="2" s="1"/>
  <c r="R4518" i="2"/>
  <c r="V4518" i="2" s="1"/>
  <c r="W4518" i="2" s="1"/>
  <c r="R4522" i="2"/>
  <c r="V4522" i="2" s="1"/>
  <c r="W4522" i="2" s="1"/>
  <c r="R4526" i="2"/>
  <c r="V4526" i="2" s="1"/>
  <c r="W4526" i="2" s="1"/>
  <c r="R4529" i="2"/>
  <c r="V4529" i="2" s="1"/>
  <c r="W4529" i="2" s="1"/>
  <c r="R4533" i="2"/>
  <c r="V4533" i="2" s="1"/>
  <c r="W4533" i="2" s="1"/>
  <c r="R4537" i="2"/>
  <c r="V4537" i="2" s="1"/>
  <c r="W4537" i="2" s="1"/>
  <c r="R4540" i="2"/>
  <c r="V4540" i="2" s="1"/>
  <c r="W4540" i="2" s="1"/>
  <c r="R4544" i="2"/>
  <c r="V4544" i="2" s="1"/>
  <c r="W4544" i="2" s="1"/>
  <c r="R4548" i="2"/>
  <c r="V4548" i="2" s="1"/>
  <c r="W4548" i="2" s="1"/>
  <c r="R4552" i="2"/>
  <c r="V4552" i="2" s="1"/>
  <c r="W4552" i="2" s="1"/>
  <c r="R4703" i="2"/>
  <c r="V4703" i="2" s="1"/>
  <c r="W4703" i="2" s="1"/>
  <c r="R4707" i="2"/>
  <c r="V4707" i="2" s="1"/>
  <c r="W4707" i="2" s="1"/>
  <c r="R4711" i="2"/>
  <c r="V4711" i="2" s="1"/>
  <c r="W4711" i="2" s="1"/>
  <c r="R4714" i="2"/>
  <c r="V4714" i="2" s="1"/>
  <c r="W4714" i="2" s="1"/>
  <c r="R4718" i="2"/>
  <c r="V4718" i="2" s="1"/>
  <c r="W4718" i="2" s="1"/>
  <c r="R4722" i="2"/>
  <c r="V4722" i="2" s="1"/>
  <c r="W4722" i="2" s="1"/>
  <c r="R4725" i="2"/>
  <c r="V4725" i="2" s="1"/>
  <c r="W4725" i="2" s="1"/>
  <c r="R4729" i="2"/>
  <c r="V4729" i="2" s="1"/>
  <c r="W4729" i="2" s="1"/>
  <c r="R4733" i="2"/>
  <c r="V4733" i="2" s="1"/>
  <c r="W4733" i="2" s="1"/>
  <c r="R4481" i="2"/>
  <c r="V4481" i="2" s="1"/>
  <c r="W4481" i="2" s="1"/>
  <c r="R4488" i="2"/>
  <c r="V4488" i="2" s="1"/>
  <c r="W4488" i="2" s="1"/>
  <c r="R4495" i="2"/>
  <c r="V4495" i="2" s="1"/>
  <c r="W4495" i="2" s="1"/>
  <c r="R4499" i="2"/>
  <c r="V4499" i="2" s="1"/>
  <c r="W4499" i="2" s="1"/>
  <c r="R4503" i="2"/>
  <c r="V4503" i="2" s="1"/>
  <c r="W4503" i="2" s="1"/>
  <c r="R4510" i="2"/>
  <c r="V4510" i="2" s="1"/>
  <c r="W4510" i="2" s="1"/>
  <c r="R4514" i="2"/>
  <c r="V4514" i="2" s="1"/>
  <c r="W4514" i="2" s="1"/>
  <c r="R4447" i="2"/>
  <c r="V4447" i="2" s="1"/>
  <c r="W4447" i="2" s="1"/>
  <c r="R4451" i="2"/>
  <c r="V4451" i="2" s="1"/>
  <c r="W4451" i="2" s="1"/>
  <c r="R4458" i="2"/>
  <c r="V4458" i="2" s="1"/>
  <c r="W4458" i="2" s="1"/>
  <c r="R4462" i="2"/>
  <c r="V4462" i="2" s="1"/>
  <c r="W4462" i="2" s="1"/>
  <c r="R4466" i="2"/>
  <c r="V4466" i="2" s="1"/>
  <c r="W4466" i="2" s="1"/>
  <c r="R4469" i="2"/>
  <c r="V4469" i="2" s="1"/>
  <c r="W4469" i="2" s="1"/>
  <c r="R4473" i="2"/>
  <c r="V4473" i="2" s="1"/>
  <c r="W4473" i="2" s="1"/>
  <c r="R4476" i="2"/>
  <c r="V4476" i="2" s="1"/>
  <c r="W4476" i="2" s="1"/>
  <c r="R4554" i="2"/>
  <c r="V4554" i="2" s="1"/>
  <c r="W4554" i="2" s="1"/>
  <c r="R4557" i="2"/>
  <c r="V4557" i="2" s="1"/>
  <c r="W4557" i="2" s="1"/>
  <c r="R4561" i="2"/>
  <c r="V4561" i="2" s="1"/>
  <c r="W4561" i="2" s="1"/>
  <c r="R4565" i="2"/>
  <c r="V4565" i="2" s="1"/>
  <c r="W4565" i="2" s="1"/>
  <c r="R4572" i="2"/>
  <c r="V4572" i="2" s="1"/>
  <c r="W4572" i="2" s="1"/>
  <c r="R4575" i="2"/>
  <c r="V4575" i="2" s="1"/>
  <c r="W4575" i="2" s="1"/>
  <c r="R4579" i="2"/>
  <c r="V4579" i="2" s="1"/>
  <c r="W4579" i="2" s="1"/>
  <c r="R4586" i="2"/>
  <c r="V4586" i="2" s="1"/>
  <c r="W4586" i="2" s="1"/>
  <c r="R4741" i="2"/>
  <c r="V4741" i="2" s="1"/>
  <c r="W4741" i="2" s="1"/>
  <c r="R4745" i="2"/>
  <c r="V4745" i="2" s="1"/>
  <c r="W4745" i="2" s="1"/>
  <c r="R4748" i="2"/>
  <c r="V4748" i="2" s="1"/>
  <c r="W4748" i="2" s="1"/>
  <c r="R4752" i="2"/>
  <c r="V4752" i="2" s="1"/>
  <c r="W4752" i="2" s="1"/>
  <c r="R4755" i="2"/>
  <c r="V4755" i="2" s="1"/>
  <c r="W4755" i="2" s="1"/>
  <c r="R4759" i="2"/>
  <c r="V4759" i="2" s="1"/>
  <c r="W4759" i="2" s="1"/>
  <c r="R4766" i="2"/>
  <c r="V4766" i="2" s="1"/>
  <c r="W4766" i="2" s="1"/>
  <c r="R4773" i="2"/>
  <c r="V4773" i="2" s="1"/>
  <c r="W4773" i="2" s="1"/>
  <c r="R4777" i="2"/>
  <c r="V4777" i="2" s="1"/>
  <c r="W4777" i="2" s="1"/>
  <c r="R4780" i="2"/>
  <c r="V4780" i="2" s="1"/>
  <c r="W4780" i="2" s="1"/>
  <c r="R4784" i="2"/>
  <c r="V4784" i="2" s="1"/>
  <c r="W4784" i="2" s="1"/>
  <c r="R4787" i="2"/>
  <c r="V4787" i="2" s="1"/>
  <c r="W4787" i="2" s="1"/>
  <c r="R4791" i="2"/>
  <c r="V4791" i="2" s="1"/>
  <c r="W4791" i="2" s="1"/>
  <c r="R4798" i="2"/>
  <c r="V4798" i="2" s="1"/>
  <c r="W4798" i="2" s="1"/>
  <c r="R4805" i="2"/>
  <c r="V4805" i="2" s="1"/>
  <c r="W4805" i="2" s="1"/>
  <c r="R4809" i="2"/>
  <c r="V4809" i="2" s="1"/>
  <c r="W4809" i="2" s="1"/>
  <c r="R4812" i="2"/>
  <c r="V4812" i="2" s="1"/>
  <c r="W4812" i="2" s="1"/>
  <c r="R4853" i="2"/>
  <c r="V4853" i="2" s="1"/>
  <c r="W4853" i="2" s="1"/>
  <c r="R4857" i="2"/>
  <c r="V4857" i="2" s="1"/>
  <c r="W4857" i="2" s="1"/>
  <c r="R4861" i="2"/>
  <c r="V4861" i="2" s="1"/>
  <c r="W4861" i="2" s="1"/>
  <c r="R4865" i="2"/>
  <c r="V4865" i="2" s="1"/>
  <c r="W4865" i="2" s="1"/>
  <c r="R4869" i="2"/>
  <c r="V4869" i="2" s="1"/>
  <c r="W4869" i="2" s="1"/>
  <c r="R4873" i="2"/>
  <c r="V4873" i="2" s="1"/>
  <c r="W4873" i="2" s="1"/>
  <c r="R4876" i="2"/>
  <c r="V4876" i="2" s="1"/>
  <c r="W4876" i="2" s="1"/>
  <c r="R4880" i="2"/>
  <c r="V4880" i="2" s="1"/>
  <c r="W4880" i="2" s="1"/>
  <c r="R4884" i="2"/>
  <c r="V4884" i="2" s="1"/>
  <c r="W4884" i="2" s="1"/>
  <c r="R4962" i="2"/>
  <c r="V4962" i="2" s="1"/>
  <c r="W4962" i="2" s="1"/>
  <c r="R4966" i="2"/>
  <c r="V4966" i="2" s="1"/>
  <c r="W4966" i="2" s="1"/>
  <c r="R4970" i="2"/>
  <c r="V4970" i="2" s="1"/>
  <c r="W4970" i="2" s="1"/>
  <c r="R4974" i="2"/>
  <c r="V4974" i="2" s="1"/>
  <c r="W4974" i="2" s="1"/>
  <c r="R4978" i="2"/>
  <c r="V4978" i="2" s="1"/>
  <c r="W4978" i="2" s="1"/>
  <c r="R4982" i="2"/>
  <c r="V4982" i="2" s="1"/>
  <c r="W4982" i="2" s="1"/>
  <c r="R4986" i="2"/>
  <c r="V4986" i="2" s="1"/>
  <c r="W4986" i="2" s="1"/>
  <c r="R4990" i="2"/>
  <c r="V4990" i="2" s="1"/>
  <c r="W4990" i="2" s="1"/>
  <c r="R4993" i="2"/>
  <c r="V4993" i="2" s="1"/>
  <c r="W4993" i="2" s="1"/>
  <c r="R4997" i="2"/>
  <c r="V4997" i="2" s="1"/>
  <c r="W4997" i="2" s="1"/>
  <c r="R5001" i="2"/>
  <c r="V5001" i="2" s="1"/>
  <c r="W5001" i="2" s="1"/>
  <c r="R5005" i="2"/>
  <c r="V5005" i="2" s="1"/>
  <c r="W5005" i="2" s="1"/>
  <c r="R5009" i="2"/>
  <c r="V5009" i="2" s="1"/>
  <c r="W5009" i="2" s="1"/>
  <c r="R5016" i="2"/>
  <c r="V5016" i="2" s="1"/>
  <c r="W5016" i="2" s="1"/>
  <c r="R5020" i="2"/>
  <c r="V5020" i="2" s="1"/>
  <c r="W5020" i="2" s="1"/>
  <c r="R5024" i="2"/>
  <c r="V5024" i="2" s="1"/>
  <c r="W5024" i="2" s="1"/>
  <c r="R5028" i="2"/>
  <c r="V5028" i="2" s="1"/>
  <c r="W5028" i="2" s="1"/>
  <c r="R5032" i="2"/>
  <c r="V5032" i="2" s="1"/>
  <c r="W5032" i="2" s="1"/>
  <c r="R4817" i="2"/>
  <c r="V4817" i="2" s="1"/>
  <c r="W4817" i="2" s="1"/>
  <c r="R4821" i="2"/>
  <c r="V4821" i="2" s="1"/>
  <c r="W4821" i="2" s="1"/>
  <c r="R4825" i="2"/>
  <c r="V4825" i="2" s="1"/>
  <c r="W4825" i="2" s="1"/>
  <c r="R4829" i="2"/>
  <c r="V4829" i="2" s="1"/>
  <c r="W4829" i="2" s="1"/>
  <c r="R4833" i="2"/>
  <c r="V4833" i="2" s="1"/>
  <c r="W4833" i="2" s="1"/>
  <c r="R4837" i="2"/>
  <c r="V4837" i="2" s="1"/>
  <c r="W4837" i="2" s="1"/>
  <c r="R4841" i="2"/>
  <c r="V4841" i="2" s="1"/>
  <c r="W4841" i="2" s="1"/>
  <c r="R4845" i="2"/>
  <c r="V4845" i="2" s="1"/>
  <c r="W4845" i="2" s="1"/>
  <c r="R4849" i="2"/>
  <c r="V4849" i="2" s="1"/>
  <c r="W4849" i="2" s="1"/>
  <c r="R4890" i="2"/>
  <c r="V4890" i="2" s="1"/>
  <c r="W4890" i="2" s="1"/>
  <c r="R4894" i="2"/>
  <c r="V4894" i="2" s="1"/>
  <c r="W4894" i="2" s="1"/>
  <c r="R4898" i="2"/>
  <c r="V4898" i="2" s="1"/>
  <c r="W4898" i="2" s="1"/>
  <c r="R4902" i="2"/>
  <c r="V4902" i="2" s="1"/>
  <c r="W4902" i="2" s="1"/>
  <c r="R4906" i="2"/>
  <c r="V4906" i="2" s="1"/>
  <c r="W4906" i="2" s="1"/>
  <c r="R4910" i="2"/>
  <c r="V4910" i="2" s="1"/>
  <c r="W4910" i="2" s="1"/>
  <c r="R4914" i="2"/>
  <c r="V4914" i="2" s="1"/>
  <c r="W4914" i="2" s="1"/>
  <c r="R4918" i="2"/>
  <c r="V4918" i="2" s="1"/>
  <c r="W4918" i="2" s="1"/>
  <c r="R4922" i="2"/>
  <c r="V4922" i="2" s="1"/>
  <c r="W4922" i="2" s="1"/>
  <c r="R5037" i="2"/>
  <c r="V5037" i="2" s="1"/>
  <c r="W5037" i="2" s="1"/>
  <c r="R5041" i="2"/>
  <c r="V5041" i="2" s="1"/>
  <c r="W5041" i="2" s="1"/>
  <c r="R5048" i="2"/>
  <c r="V5048" i="2" s="1"/>
  <c r="W5048" i="2" s="1"/>
  <c r="R5052" i="2"/>
  <c r="V5052" i="2" s="1"/>
  <c r="W5052" i="2" s="1"/>
  <c r="R5056" i="2"/>
  <c r="V5056" i="2" s="1"/>
  <c r="W5056" i="2" s="1"/>
  <c r="R5060" i="2"/>
  <c r="V5060" i="2" s="1"/>
  <c r="W5060" i="2" s="1"/>
  <c r="R5064" i="2"/>
  <c r="V5064" i="2" s="1"/>
  <c r="W5064" i="2" s="1"/>
  <c r="R5071" i="2"/>
  <c r="V5071" i="2" s="1"/>
  <c r="W5071" i="2" s="1"/>
  <c r="R5075" i="2"/>
  <c r="V5075" i="2" s="1"/>
  <c r="W5075" i="2" s="1"/>
  <c r="R5079" i="2"/>
  <c r="V5079" i="2" s="1"/>
  <c r="W5079" i="2" s="1"/>
  <c r="R5083" i="2"/>
  <c r="V5083" i="2" s="1"/>
  <c r="W5083" i="2" s="1"/>
  <c r="R5087" i="2"/>
  <c r="V5087" i="2" s="1"/>
  <c r="W5087" i="2" s="1"/>
  <c r="R5090" i="2"/>
  <c r="V5090" i="2" s="1"/>
  <c r="W5090" i="2" s="1"/>
  <c r="R5094" i="2"/>
  <c r="V5094" i="2" s="1"/>
  <c r="W5094" i="2" s="1"/>
  <c r="R5098" i="2"/>
  <c r="V5098" i="2" s="1"/>
  <c r="W5098" i="2" s="1"/>
  <c r="R5102" i="2"/>
  <c r="V5102" i="2" s="1"/>
  <c r="W5102" i="2" s="1"/>
  <c r="R5106" i="2"/>
  <c r="V5106" i="2" s="1"/>
  <c r="W5106" i="2" s="1"/>
  <c r="R4925" i="2"/>
  <c r="V4925" i="2" s="1"/>
  <c r="W4925" i="2" s="1"/>
  <c r="R4929" i="2"/>
  <c r="V4929" i="2" s="1"/>
  <c r="W4929" i="2" s="1"/>
  <c r="R4933" i="2"/>
  <c r="V4933" i="2" s="1"/>
  <c r="W4933" i="2" s="1"/>
  <c r="R4937" i="2"/>
  <c r="V4937" i="2" s="1"/>
  <c r="W4937" i="2" s="1"/>
  <c r="R4941" i="2"/>
  <c r="V4941" i="2" s="1"/>
  <c r="W4941" i="2" s="1"/>
  <c r="R4945" i="2"/>
  <c r="V4945" i="2" s="1"/>
  <c r="W4945" i="2" s="1"/>
  <c r="R4949" i="2"/>
  <c r="V4949" i="2" s="1"/>
  <c r="W4949" i="2" s="1"/>
  <c r="R4953" i="2"/>
  <c r="V4953" i="2" s="1"/>
  <c r="W4953" i="2" s="1"/>
  <c r="R4957" i="2"/>
  <c r="V4957" i="2" s="1"/>
  <c r="W4957" i="2" s="1"/>
  <c r="R5109" i="2"/>
  <c r="V5109" i="2" s="1"/>
  <c r="W5109" i="2" s="1"/>
  <c r="R5113" i="2"/>
  <c r="V5113" i="2" s="1"/>
  <c r="W5113" i="2" s="1"/>
  <c r="R5117" i="2"/>
  <c r="V5117" i="2" s="1"/>
  <c r="W5117" i="2" s="1"/>
  <c r="R5121" i="2"/>
  <c r="V5121" i="2" s="1"/>
  <c r="W5121" i="2" s="1"/>
  <c r="R5125" i="2"/>
  <c r="V5125" i="2" s="1"/>
  <c r="W5125" i="2" s="1"/>
  <c r="R5129" i="2"/>
  <c r="V5129" i="2" s="1"/>
  <c r="W5129" i="2" s="1"/>
  <c r="R5133" i="2"/>
  <c r="V5133" i="2" s="1"/>
  <c r="W5133" i="2" s="1"/>
  <c r="R5140" i="2"/>
  <c r="V5140" i="2" s="1"/>
  <c r="W5140" i="2" s="1"/>
  <c r="R5144" i="2"/>
  <c r="V5144" i="2" s="1"/>
  <c r="W5144" i="2" s="1"/>
  <c r="R5148" i="2"/>
  <c r="V5148" i="2" s="1"/>
  <c r="W5148" i="2" s="1"/>
  <c r="R5152" i="2"/>
  <c r="V5152" i="2" s="1"/>
  <c r="W5152" i="2" s="1"/>
  <c r="R5156" i="2"/>
  <c r="V5156" i="2" s="1"/>
  <c r="W5156" i="2" s="1"/>
  <c r="R5159" i="2"/>
  <c r="V5159" i="2" s="1"/>
  <c r="W5159" i="2" s="1"/>
  <c r="R5163" i="2"/>
  <c r="V5163" i="2" s="1"/>
  <c r="W5163" i="2" s="1"/>
  <c r="R5167" i="2"/>
  <c r="V5167" i="2" s="1"/>
  <c r="W5167" i="2" s="1"/>
  <c r="R5171" i="2"/>
  <c r="V5171" i="2" s="1"/>
  <c r="W5171" i="2" s="1"/>
  <c r="R5175" i="2"/>
  <c r="V5175" i="2" s="1"/>
  <c r="W5175" i="2" s="1"/>
  <c r="R5178" i="2"/>
  <c r="V5178" i="2" s="1"/>
  <c r="W5178" i="2" s="1"/>
  <c r="R5182" i="2"/>
  <c r="V5182" i="2" s="1"/>
  <c r="W5182" i="2" s="1"/>
  <c r="R5186" i="2"/>
  <c r="V5186" i="2" s="1"/>
  <c r="W5186" i="2" s="1"/>
  <c r="R5190" i="2"/>
  <c r="V5190" i="2" s="1"/>
  <c r="W5190" i="2" s="1"/>
  <c r="R5194" i="2"/>
  <c r="V5194" i="2" s="1"/>
  <c r="W5194" i="2" s="1"/>
  <c r="R5198" i="2"/>
  <c r="V5198" i="2" s="1"/>
  <c r="W5198" i="2" s="1"/>
  <c r="R5202" i="2"/>
  <c r="V5202" i="2" s="1"/>
  <c r="W5202" i="2" s="1"/>
  <c r="R5206" i="2"/>
  <c r="V5206" i="2" s="1"/>
  <c r="W5206" i="2" s="1"/>
  <c r="R5209" i="2"/>
  <c r="V5209" i="2" s="1"/>
  <c r="W5209" i="2" s="1"/>
  <c r="R5213" i="2"/>
  <c r="V5213" i="2" s="1"/>
  <c r="W5213" i="2" s="1"/>
  <c r="R5217" i="2"/>
  <c r="V5217" i="2" s="1"/>
  <c r="W5217" i="2" s="1"/>
  <c r="R5221" i="2"/>
  <c r="V5221" i="2" s="1"/>
  <c r="W5221" i="2" s="1"/>
  <c r="R5225" i="2"/>
  <c r="V5225" i="2" s="1"/>
  <c r="W5225" i="2" s="1"/>
  <c r="R5229" i="2"/>
  <c r="V5229" i="2" s="1"/>
  <c r="W5229" i="2" s="1"/>
  <c r="R5233" i="2"/>
  <c r="V5233" i="2" s="1"/>
  <c r="W5233" i="2" s="1"/>
  <c r="R5237" i="2"/>
  <c r="V5237" i="2" s="1"/>
  <c r="W5237" i="2" s="1"/>
  <c r="R5244" i="2"/>
  <c r="V5244" i="2" s="1"/>
  <c r="W5244" i="2" s="1"/>
  <c r="R5248" i="2"/>
  <c r="V5248" i="2" s="1"/>
  <c r="W5248" i="2" s="1"/>
  <c r="R5252" i="2"/>
  <c r="V5252" i="2" s="1"/>
  <c r="W5252" i="2" s="1"/>
  <c r="R5256" i="2"/>
  <c r="V5256" i="2" s="1"/>
  <c r="W5256" i="2" s="1"/>
  <c r="R5371" i="2"/>
  <c r="V5371" i="2" s="1"/>
  <c r="W5371" i="2" s="1"/>
  <c r="R5375" i="2"/>
  <c r="V5375" i="2" s="1"/>
  <c r="W5375" i="2" s="1"/>
  <c r="R5379" i="2"/>
  <c r="V5379" i="2" s="1"/>
  <c r="W5379" i="2" s="1"/>
  <c r="R5386" i="2"/>
  <c r="V5386" i="2" s="1"/>
  <c r="W5386" i="2" s="1"/>
  <c r="R5390" i="2"/>
  <c r="V5390" i="2" s="1"/>
  <c r="W5390" i="2" s="1"/>
  <c r="R5394" i="2"/>
  <c r="V5394" i="2" s="1"/>
  <c r="W5394" i="2" s="1"/>
  <c r="R5398" i="2"/>
  <c r="V5398" i="2" s="1"/>
  <c r="W5398" i="2" s="1"/>
  <c r="R5402" i="2"/>
  <c r="V5402" i="2" s="1"/>
  <c r="W5402" i="2" s="1"/>
  <c r="R5998" i="2"/>
  <c r="V5998" i="2" s="1"/>
  <c r="W5998" i="2" s="1"/>
  <c r="R6002" i="2"/>
  <c r="V6002" i="2" s="1"/>
  <c r="W6002" i="2" s="1"/>
  <c r="R6006" i="2"/>
  <c r="V6006" i="2" s="1"/>
  <c r="W6006" i="2" s="1"/>
  <c r="R6009" i="2"/>
  <c r="V6009" i="2" s="1"/>
  <c r="W6009" i="2" s="1"/>
  <c r="R6013" i="2"/>
  <c r="V6013" i="2" s="1"/>
  <c r="W6013" i="2" s="1"/>
  <c r="R6017" i="2"/>
  <c r="V6017" i="2" s="1"/>
  <c r="W6017" i="2" s="1"/>
  <c r="R6021" i="2"/>
  <c r="V6021" i="2" s="1"/>
  <c r="W6021" i="2" s="1"/>
  <c r="R6025" i="2"/>
  <c r="V6025" i="2" s="1"/>
  <c r="W6025" i="2" s="1"/>
  <c r="R6029" i="2"/>
  <c r="V6029" i="2" s="1"/>
  <c r="W6029" i="2" s="1"/>
  <c r="R6033" i="2"/>
  <c r="V6033" i="2" s="1"/>
  <c r="W6033" i="2" s="1"/>
  <c r="R5408" i="2"/>
  <c r="V5408" i="2" s="1"/>
  <c r="W5408" i="2" s="1"/>
  <c r="R5411" i="2"/>
  <c r="V5411" i="2" s="1"/>
  <c r="W5411" i="2" s="1"/>
  <c r="R5415" i="2"/>
  <c r="V5415" i="2" s="1"/>
  <c r="W5415" i="2" s="1"/>
  <c r="R5419" i="2"/>
  <c r="V5419" i="2" s="1"/>
  <c r="W5419" i="2" s="1"/>
  <c r="R5423" i="2"/>
  <c r="V5423" i="2" s="1"/>
  <c r="W5423" i="2" s="1"/>
  <c r="R5427" i="2"/>
  <c r="V5427" i="2" s="1"/>
  <c r="W5427" i="2" s="1"/>
  <c r="R5431" i="2"/>
  <c r="V5431" i="2" s="1"/>
  <c r="W5431" i="2" s="1"/>
  <c r="R5435" i="2"/>
  <c r="V5435" i="2" s="1"/>
  <c r="W5435" i="2" s="1"/>
  <c r="R5439" i="2"/>
  <c r="V5439" i="2" s="1"/>
  <c r="W5439" i="2" s="1"/>
  <c r="R5557" i="2"/>
  <c r="V5557" i="2" s="1"/>
  <c r="W5557" i="2" s="1"/>
  <c r="R5561" i="2"/>
  <c r="V5561" i="2" s="1"/>
  <c r="W5561" i="2" s="1"/>
  <c r="R5565" i="2"/>
  <c r="V5565" i="2" s="1"/>
  <c r="W5565" i="2" s="1"/>
  <c r="R5569" i="2"/>
  <c r="V5569" i="2" s="1"/>
  <c r="W5569" i="2" s="1"/>
  <c r="R5573" i="2"/>
  <c r="V5573" i="2" s="1"/>
  <c r="W5573" i="2" s="1"/>
  <c r="R5576" i="2"/>
  <c r="V5576" i="2" s="1"/>
  <c r="W5576" i="2" s="1"/>
  <c r="R5580" i="2"/>
  <c r="V5580" i="2" s="1"/>
  <c r="W5580" i="2" s="1"/>
  <c r="R5584" i="2"/>
  <c r="V5584" i="2" s="1"/>
  <c r="W5584" i="2" s="1"/>
  <c r="R5588" i="2"/>
  <c r="V5588" i="2" s="1"/>
  <c r="W5588" i="2" s="1"/>
  <c r="R5666" i="2"/>
  <c r="V5666" i="2" s="1"/>
  <c r="W5666" i="2" s="1"/>
  <c r="R5670" i="2"/>
  <c r="V5670" i="2" s="1"/>
  <c r="W5670" i="2" s="1"/>
  <c r="R5674" i="2"/>
  <c r="V5674" i="2" s="1"/>
  <c r="W5674" i="2" s="1"/>
  <c r="R5678" i="2"/>
  <c r="V5678" i="2" s="1"/>
  <c r="W5678" i="2" s="1"/>
  <c r="R5682" i="2"/>
  <c r="V5682" i="2" s="1"/>
  <c r="W5682" i="2" s="1"/>
  <c r="R5686" i="2"/>
  <c r="V5686" i="2" s="1"/>
  <c r="W5686" i="2" s="1"/>
  <c r="R5690" i="2"/>
  <c r="V5690" i="2" s="1"/>
  <c r="W5690" i="2" s="1"/>
  <c r="R5694" i="2"/>
  <c r="V5694" i="2" s="1"/>
  <c r="W5694" i="2" s="1"/>
  <c r="R5698" i="2"/>
  <c r="V5698" i="2" s="1"/>
  <c r="W5698" i="2" s="1"/>
  <c r="R5517" i="2"/>
  <c r="V5517" i="2" s="1"/>
  <c r="W5517" i="2" s="1"/>
  <c r="R5521" i="2"/>
  <c r="V5521" i="2" s="1"/>
  <c r="W5521" i="2" s="1"/>
  <c r="R5525" i="2"/>
  <c r="V5525" i="2" s="1"/>
  <c r="W5525" i="2" s="1"/>
  <c r="R5529" i="2"/>
  <c r="V5529" i="2" s="1"/>
  <c r="W5529" i="2" s="1"/>
  <c r="R5533" i="2"/>
  <c r="V5533" i="2" s="1"/>
  <c r="W5533" i="2" s="1"/>
  <c r="R5537" i="2"/>
  <c r="V5537" i="2" s="1"/>
  <c r="W5537" i="2" s="1"/>
  <c r="R5541" i="2"/>
  <c r="V5541" i="2" s="1"/>
  <c r="W5541" i="2" s="1"/>
  <c r="R5545" i="2"/>
  <c r="V5545" i="2" s="1"/>
  <c r="W5545" i="2" s="1"/>
  <c r="R5549" i="2"/>
  <c r="V5549" i="2" s="1"/>
  <c r="W5549" i="2" s="1"/>
  <c r="R1927" i="2"/>
  <c r="V1927" i="2" s="1"/>
  <c r="W1927" i="2" s="1"/>
  <c r="R1931" i="2"/>
  <c r="V1931" i="2" s="1"/>
  <c r="W1931" i="2" s="1"/>
  <c r="R1935" i="2"/>
  <c r="V1935" i="2" s="1"/>
  <c r="W1935" i="2" s="1"/>
  <c r="R1939" i="2"/>
  <c r="V1939" i="2" s="1"/>
  <c r="W1939" i="2" s="1"/>
  <c r="R1943" i="2"/>
  <c r="V1943" i="2" s="1"/>
  <c r="W1943" i="2" s="1"/>
  <c r="R1947" i="2"/>
  <c r="V1947" i="2" s="1"/>
  <c r="W1947" i="2" s="1"/>
  <c r="R1951" i="2"/>
  <c r="V1951" i="2" s="1"/>
  <c r="W1951" i="2" s="1"/>
  <c r="R1955" i="2"/>
  <c r="V1955" i="2" s="1"/>
  <c r="W1955" i="2" s="1"/>
  <c r="R1959" i="2"/>
  <c r="V1959" i="2" s="1"/>
  <c r="W1959" i="2" s="1"/>
  <c r="R1963" i="2"/>
  <c r="V1963" i="2" s="1"/>
  <c r="W1963" i="2" s="1"/>
  <c r="R5296" i="2"/>
  <c r="V5296" i="2" s="1"/>
  <c r="W5296" i="2" s="1"/>
  <c r="R5300" i="2"/>
  <c r="V5300" i="2" s="1"/>
  <c r="W5300" i="2" s="1"/>
  <c r="R5304" i="2"/>
  <c r="V5304" i="2" s="1"/>
  <c r="W5304" i="2" s="1"/>
  <c r="R5308" i="2"/>
  <c r="V5308" i="2" s="1"/>
  <c r="W5308" i="2" s="1"/>
  <c r="R5312" i="2"/>
  <c r="V5312" i="2" s="1"/>
  <c r="W5312" i="2" s="1"/>
  <c r="R5316" i="2"/>
  <c r="V5316" i="2" s="1"/>
  <c r="W5316" i="2" s="1"/>
  <c r="R5320" i="2"/>
  <c r="V5320" i="2" s="1"/>
  <c r="W5320" i="2" s="1"/>
  <c r="R5324" i="2"/>
  <c r="V5324" i="2" s="1"/>
  <c r="W5324" i="2" s="1"/>
  <c r="R5328" i="2"/>
  <c r="V5328" i="2" s="1"/>
  <c r="W5328" i="2" s="1"/>
  <c r="R5702" i="2"/>
  <c r="V5702" i="2" s="1"/>
  <c r="W5702" i="2" s="1"/>
  <c r="R5706" i="2"/>
  <c r="V5706" i="2" s="1"/>
  <c r="W5706" i="2" s="1"/>
  <c r="R5710" i="2"/>
  <c r="V5710" i="2" s="1"/>
  <c r="W5710" i="2" s="1"/>
  <c r="R5714" i="2"/>
  <c r="V5714" i="2" s="1"/>
  <c r="W5714" i="2" s="1"/>
  <c r="R5718" i="2"/>
  <c r="V5718" i="2" s="1"/>
  <c r="W5718" i="2" s="1"/>
  <c r="R5722" i="2"/>
  <c r="V5722" i="2" s="1"/>
  <c r="W5722" i="2" s="1"/>
  <c r="R5726" i="2"/>
  <c r="V5726" i="2" s="1"/>
  <c r="W5726" i="2" s="1"/>
  <c r="R5730" i="2"/>
  <c r="V5730" i="2" s="1"/>
  <c r="W5730" i="2" s="1"/>
  <c r="R5734" i="2"/>
  <c r="V5734" i="2" s="1"/>
  <c r="W5734" i="2" s="1"/>
  <c r="R5442" i="2"/>
  <c r="V5442" i="2" s="1"/>
  <c r="W5442" i="2" s="1"/>
  <c r="R5446" i="2"/>
  <c r="V5446" i="2" s="1"/>
  <c r="W5446" i="2" s="1"/>
  <c r="R5450" i="2"/>
  <c r="V5450" i="2" s="1"/>
  <c r="W5450" i="2" s="1"/>
  <c r="R5454" i="2"/>
  <c r="V5454" i="2" s="1"/>
  <c r="W5454" i="2" s="1"/>
  <c r="R5458" i="2"/>
  <c r="V5458" i="2" s="1"/>
  <c r="W5458" i="2" s="1"/>
  <c r="R5462" i="2"/>
  <c r="V5462" i="2" s="1"/>
  <c r="W5462" i="2" s="1"/>
  <c r="R5466" i="2"/>
  <c r="V5466" i="2" s="1"/>
  <c r="W5466" i="2" s="1"/>
  <c r="R5470" i="2"/>
  <c r="V5470" i="2" s="1"/>
  <c r="W5470" i="2" s="1"/>
  <c r="R5474" i="2"/>
  <c r="V5474" i="2" s="1"/>
  <c r="W5474" i="2" s="1"/>
  <c r="R5478" i="2"/>
  <c r="V5478" i="2" s="1"/>
  <c r="W5478" i="2" s="1"/>
  <c r="R5778" i="2"/>
  <c r="V5778" i="2" s="1"/>
  <c r="W5778" i="2" s="1"/>
  <c r="R5782" i="2"/>
  <c r="V5782" i="2" s="1"/>
  <c r="W5782" i="2" s="1"/>
  <c r="R5786" i="2"/>
  <c r="V5786" i="2" s="1"/>
  <c r="W5786" i="2" s="1"/>
  <c r="R5790" i="2"/>
  <c r="V5790" i="2" s="1"/>
  <c r="W5790" i="2" s="1"/>
  <c r="R5797" i="2"/>
  <c r="V5797" i="2" s="1"/>
  <c r="W5797" i="2" s="1"/>
  <c r="R5801" i="2"/>
  <c r="V5801" i="2" s="1"/>
  <c r="W5801" i="2" s="1"/>
  <c r="R5805" i="2"/>
  <c r="V5805" i="2" s="1"/>
  <c r="W5805" i="2" s="1"/>
  <c r="R5809" i="2"/>
  <c r="V5809" i="2" s="1"/>
  <c r="W5809" i="2" s="1"/>
  <c r="R5332" i="2"/>
  <c r="V5332" i="2" s="1"/>
  <c r="W5332" i="2" s="1"/>
  <c r="R5336" i="2"/>
  <c r="V5336" i="2" s="1"/>
  <c r="W5336" i="2" s="1"/>
  <c r="R5340" i="2"/>
  <c r="V5340" i="2" s="1"/>
  <c r="W5340" i="2" s="1"/>
  <c r="R5344" i="2"/>
  <c r="V5344" i="2" s="1"/>
  <c r="W5344" i="2" s="1"/>
  <c r="R5348" i="2"/>
  <c r="V5348" i="2" s="1"/>
  <c r="W5348" i="2" s="1"/>
  <c r="R5352" i="2"/>
  <c r="V5352" i="2" s="1"/>
  <c r="W5352" i="2" s="1"/>
  <c r="R5356" i="2"/>
  <c r="V5356" i="2" s="1"/>
  <c r="W5356" i="2" s="1"/>
  <c r="R5360" i="2"/>
  <c r="V5360" i="2" s="1"/>
  <c r="W5360" i="2" s="1"/>
  <c r="R5364" i="2"/>
  <c r="V5364" i="2" s="1"/>
  <c r="W5364" i="2" s="1"/>
  <c r="R6034" i="2"/>
  <c r="V6034" i="2" s="1"/>
  <c r="W6034" i="2" s="1"/>
  <c r="R6038" i="2"/>
  <c r="V6038" i="2" s="1"/>
  <c r="W6038" i="2" s="1"/>
  <c r="R6042" i="2"/>
  <c r="V6042" i="2" s="1"/>
  <c r="W6042" i="2" s="1"/>
  <c r="R6046" i="2"/>
  <c r="V6046" i="2" s="1"/>
  <c r="W6046" i="2" s="1"/>
  <c r="R6050" i="2"/>
  <c r="V6050" i="2" s="1"/>
  <c r="W6050" i="2" s="1"/>
  <c r="R6054" i="2"/>
  <c r="V6054" i="2" s="1"/>
  <c r="W6054" i="2" s="1"/>
  <c r="R6058" i="2"/>
  <c r="V6058" i="2" s="1"/>
  <c r="W6058" i="2" s="1"/>
  <c r="R6062" i="2"/>
  <c r="V6062" i="2" s="1"/>
  <c r="W6062" i="2" s="1"/>
  <c r="R6066" i="2"/>
  <c r="V6066" i="2" s="1"/>
  <c r="W6066" i="2" s="1"/>
  <c r="R6070" i="2"/>
  <c r="V6070" i="2" s="1"/>
  <c r="W6070" i="2" s="1"/>
  <c r="R5593" i="2"/>
  <c r="V5593" i="2" s="1"/>
  <c r="W5593" i="2" s="1"/>
  <c r="R5597" i="2"/>
  <c r="V5597" i="2" s="1"/>
  <c r="W5597" i="2" s="1"/>
  <c r="R5601" i="2"/>
  <c r="V5601" i="2" s="1"/>
  <c r="W5601" i="2" s="1"/>
  <c r="R5605" i="2"/>
  <c r="V5605" i="2" s="1"/>
  <c r="W5605" i="2" s="1"/>
  <c r="R5609" i="2"/>
  <c r="V5609" i="2" s="1"/>
  <c r="W5609" i="2" s="1"/>
  <c r="R5613" i="2"/>
  <c r="V5613" i="2" s="1"/>
  <c r="W5613" i="2" s="1"/>
  <c r="R5617" i="2"/>
  <c r="V5617" i="2" s="1"/>
  <c r="W5617" i="2" s="1"/>
  <c r="R5621" i="2"/>
  <c r="V5621" i="2" s="1"/>
  <c r="W5621" i="2" s="1"/>
  <c r="R5628" i="2"/>
  <c r="V5628" i="2" s="1"/>
  <c r="W5628" i="2" s="1"/>
  <c r="R5632" i="2"/>
  <c r="V5632" i="2" s="1"/>
  <c r="W5632" i="2" s="1"/>
  <c r="R5636" i="2"/>
  <c r="V5636" i="2" s="1"/>
  <c r="W5636" i="2" s="1"/>
  <c r="R5640" i="2"/>
  <c r="V5640" i="2" s="1"/>
  <c r="W5640" i="2" s="1"/>
  <c r="R5644" i="2"/>
  <c r="V5644" i="2" s="1"/>
  <c r="W5644" i="2" s="1"/>
  <c r="R5648" i="2"/>
  <c r="V5648" i="2" s="1"/>
  <c r="W5648" i="2" s="1"/>
  <c r="R5652" i="2"/>
  <c r="V5652" i="2" s="1"/>
  <c r="W5652" i="2" s="1"/>
  <c r="R5656" i="2"/>
  <c r="V5656" i="2" s="1"/>
  <c r="W5656" i="2" s="1"/>
  <c r="R5660" i="2"/>
  <c r="V5660" i="2" s="1"/>
  <c r="W5660" i="2" s="1"/>
  <c r="R6108" i="2"/>
  <c r="V6108" i="2" s="1"/>
  <c r="W6108" i="2" s="1"/>
  <c r="R6112" i="2"/>
  <c r="V6112" i="2" s="1"/>
  <c r="W6112" i="2" s="1"/>
  <c r="R6116" i="2"/>
  <c r="V6116" i="2" s="1"/>
  <c r="W6116" i="2" s="1"/>
  <c r="R6120" i="2"/>
  <c r="V6120" i="2" s="1"/>
  <c r="W6120" i="2" s="1"/>
  <c r="R6124" i="2"/>
  <c r="V6124" i="2" s="1"/>
  <c r="W6124" i="2" s="1"/>
  <c r="R6128" i="2"/>
  <c r="V6128" i="2" s="1"/>
  <c r="W6128" i="2" s="1"/>
  <c r="R6132" i="2"/>
  <c r="V6132" i="2" s="1"/>
  <c r="W6132" i="2" s="1"/>
  <c r="R6136" i="2"/>
  <c r="V6136" i="2" s="1"/>
  <c r="W6136" i="2" s="1"/>
  <c r="R6140" i="2"/>
  <c r="V6140" i="2" s="1"/>
  <c r="W6140" i="2" s="1"/>
  <c r="R6144" i="2"/>
  <c r="V6144" i="2" s="1"/>
  <c r="W6144" i="2" s="1"/>
  <c r="R6074" i="2"/>
  <c r="V6074" i="2" s="1"/>
  <c r="W6074" i="2" s="1"/>
  <c r="R6078" i="2"/>
  <c r="V6078" i="2" s="1"/>
  <c r="W6078" i="2" s="1"/>
  <c r="R6082" i="2"/>
  <c r="V6082" i="2" s="1"/>
  <c r="W6082" i="2" s="1"/>
  <c r="R6086" i="2"/>
  <c r="V6086" i="2" s="1"/>
  <c r="W6086" i="2" s="1"/>
  <c r="R6090" i="2"/>
  <c r="V6090" i="2" s="1"/>
  <c r="W6090" i="2" s="1"/>
  <c r="R6094" i="2"/>
  <c r="V6094" i="2" s="1"/>
  <c r="W6094" i="2" s="1"/>
  <c r="R6098" i="2"/>
  <c r="V6098" i="2" s="1"/>
  <c r="W6098" i="2" s="1"/>
  <c r="R6102" i="2"/>
  <c r="V6102" i="2" s="1"/>
  <c r="W6102" i="2" s="1"/>
  <c r="R6106" i="2"/>
  <c r="V6106" i="2" s="1"/>
  <c r="W6106" i="2" s="1"/>
  <c r="R5484" i="2"/>
  <c r="V5484" i="2" s="1"/>
  <c r="W5484" i="2" s="1"/>
  <c r="R5488" i="2"/>
  <c r="V5488" i="2" s="1"/>
  <c r="W5488" i="2" s="1"/>
  <c r="R5492" i="2"/>
  <c r="V5492" i="2" s="1"/>
  <c r="W5492" i="2" s="1"/>
  <c r="R5496" i="2"/>
  <c r="V5496" i="2" s="1"/>
  <c r="W5496" i="2" s="1"/>
  <c r="R5500" i="2"/>
  <c r="V5500" i="2" s="1"/>
  <c r="W5500" i="2" s="1"/>
  <c r="R5504" i="2"/>
  <c r="V5504" i="2" s="1"/>
  <c r="W5504" i="2" s="1"/>
  <c r="R5508" i="2"/>
  <c r="V5508" i="2" s="1"/>
  <c r="W5508" i="2" s="1"/>
  <c r="R5515" i="2"/>
  <c r="V5515" i="2" s="1"/>
  <c r="W5515" i="2" s="1"/>
  <c r="R6185" i="2"/>
  <c r="V6185" i="2" s="1"/>
  <c r="W6185" i="2" s="1"/>
  <c r="R6189" i="2"/>
  <c r="V6189" i="2" s="1"/>
  <c r="W6189" i="2" s="1"/>
  <c r="R6193" i="2"/>
  <c r="V6193" i="2" s="1"/>
  <c r="W6193" i="2" s="1"/>
  <c r="R6197" i="2"/>
  <c r="V6197" i="2" s="1"/>
  <c r="W6197" i="2" s="1"/>
  <c r="R6201" i="2"/>
  <c r="V6201" i="2" s="1"/>
  <c r="W6201" i="2" s="1"/>
  <c r="R6205" i="2"/>
  <c r="V6205" i="2" s="1"/>
  <c r="W6205" i="2" s="1"/>
  <c r="R6209" i="2"/>
  <c r="V6209" i="2" s="1"/>
  <c r="W6209" i="2" s="1"/>
  <c r="R6212" i="2"/>
  <c r="V6212" i="2" s="1"/>
  <c r="W6212" i="2" s="1"/>
  <c r="R6216" i="2"/>
  <c r="V6216" i="2" s="1"/>
  <c r="W6216" i="2" s="1"/>
  <c r="R1225" i="2"/>
  <c r="V1225" i="2" s="1"/>
  <c r="W1225" i="2" s="1"/>
  <c r="R1229" i="2"/>
  <c r="V1229" i="2" s="1"/>
  <c r="W1229" i="2" s="1"/>
  <c r="R1233" i="2"/>
  <c r="V1233" i="2" s="1"/>
  <c r="W1233" i="2" s="1"/>
  <c r="R1237" i="2"/>
  <c r="V1237" i="2" s="1"/>
  <c r="W1237" i="2" s="1"/>
  <c r="R1241" i="2"/>
  <c r="V1241" i="2" s="1"/>
  <c r="W1241" i="2" s="1"/>
  <c r="R1245" i="2"/>
  <c r="V1245" i="2" s="1"/>
  <c r="W1245" i="2" s="1"/>
  <c r="R1248" i="2"/>
  <c r="V1248" i="2" s="1"/>
  <c r="W1248" i="2" s="1"/>
  <c r="R1252" i="2"/>
  <c r="V1252" i="2" s="1"/>
  <c r="W1252" i="2" s="1"/>
  <c r="R1256" i="2"/>
  <c r="V1256" i="2" s="1"/>
  <c r="W1256" i="2" s="1"/>
  <c r="R1260" i="2"/>
  <c r="V1260" i="2" s="1"/>
  <c r="W1260" i="2" s="1"/>
  <c r="R6333" i="2"/>
  <c r="V6333" i="2" s="1"/>
  <c r="W6333" i="2" s="1"/>
  <c r="R6337" i="2"/>
  <c r="V6337" i="2" s="1"/>
  <c r="W6337" i="2" s="1"/>
  <c r="R6341" i="2"/>
  <c r="V6341" i="2" s="1"/>
  <c r="W6341" i="2" s="1"/>
  <c r="R6345" i="2"/>
  <c r="V6345" i="2" s="1"/>
  <c r="W6345" i="2" s="1"/>
  <c r="R6352" i="2"/>
  <c r="V6352" i="2" s="1"/>
  <c r="W6352" i="2" s="1"/>
  <c r="R6356" i="2"/>
  <c r="V6356" i="2" s="1"/>
  <c r="W6356" i="2" s="1"/>
  <c r="R6360" i="2"/>
  <c r="V6360" i="2" s="1"/>
  <c r="W6360" i="2" s="1"/>
  <c r="R6364" i="2"/>
  <c r="V6364" i="2" s="1"/>
  <c r="W6364" i="2" s="1"/>
  <c r="R6294" i="2"/>
  <c r="V6294" i="2" s="1"/>
  <c r="W6294" i="2" s="1"/>
  <c r="R6298" i="2"/>
  <c r="V6298" i="2" s="1"/>
  <c r="W6298" i="2" s="1"/>
  <c r="R6302" i="2"/>
  <c r="V6302" i="2" s="1"/>
  <c r="W6302" i="2" s="1"/>
  <c r="R6309" i="2"/>
  <c r="V6309" i="2" s="1"/>
  <c r="W6309" i="2" s="1"/>
  <c r="R6313" i="2"/>
  <c r="V6313" i="2" s="1"/>
  <c r="W6313" i="2" s="1"/>
  <c r="R6317" i="2"/>
  <c r="V6317" i="2" s="1"/>
  <c r="W6317" i="2" s="1"/>
  <c r="R6321" i="2"/>
  <c r="V6321" i="2" s="1"/>
  <c r="W6321" i="2" s="1"/>
  <c r="R6325" i="2"/>
  <c r="V6325" i="2" s="1"/>
  <c r="W6325" i="2" s="1"/>
  <c r="R6329" i="2"/>
  <c r="V6329" i="2" s="1"/>
  <c r="W6329" i="2" s="1"/>
  <c r="R6222" i="2"/>
  <c r="V6222" i="2" s="1"/>
  <c r="W6222" i="2" s="1"/>
  <c r="R6226" i="2"/>
  <c r="V6226" i="2" s="1"/>
  <c r="W6226" i="2" s="1"/>
  <c r="R6229" i="2"/>
  <c r="V6229" i="2" s="1"/>
  <c r="W6229" i="2" s="1"/>
  <c r="R6233" i="2"/>
  <c r="V6233" i="2" s="1"/>
  <c r="W6233" i="2" s="1"/>
  <c r="R6237" i="2"/>
  <c r="V6237" i="2" s="1"/>
  <c r="W6237" i="2" s="1"/>
  <c r="R6241" i="2"/>
  <c r="V6241" i="2" s="1"/>
  <c r="W6241" i="2" s="1"/>
  <c r="R6245" i="2"/>
  <c r="V6245" i="2" s="1"/>
  <c r="W6245" i="2" s="1"/>
  <c r="R6249" i="2"/>
  <c r="V6249" i="2" s="1"/>
  <c r="W6249" i="2" s="1"/>
  <c r="R6253" i="2"/>
  <c r="V6253" i="2" s="1"/>
  <c r="W6253" i="2" s="1"/>
  <c r="R6516" i="2"/>
  <c r="V6516" i="2" s="1"/>
  <c r="W6516" i="2" s="1"/>
  <c r="R6519" i="2"/>
  <c r="V6519" i="2" s="1"/>
  <c r="W6519" i="2" s="1"/>
  <c r="R6523" i="2"/>
  <c r="V6523" i="2" s="1"/>
  <c r="W6523" i="2" s="1"/>
  <c r="R6527" i="2"/>
  <c r="V6527" i="2" s="1"/>
  <c r="W6527" i="2" s="1"/>
  <c r="R6531" i="2"/>
  <c r="V6531" i="2" s="1"/>
  <c r="W6531" i="2" s="1"/>
  <c r="R6535" i="2"/>
  <c r="V6535" i="2" s="1"/>
  <c r="W6535" i="2" s="1"/>
  <c r="R6539" i="2"/>
  <c r="V6539" i="2" s="1"/>
  <c r="W6539" i="2" s="1"/>
  <c r="R6543" i="2"/>
  <c r="V6543" i="2" s="1"/>
  <c r="W6543" i="2" s="1"/>
  <c r="R6547" i="2"/>
  <c r="V6547" i="2" s="1"/>
  <c r="W6547" i="2" s="1"/>
  <c r="R6369" i="2"/>
  <c r="V6369" i="2" s="1"/>
  <c r="W6369" i="2" s="1"/>
  <c r="R6373" i="2"/>
  <c r="V6373" i="2" s="1"/>
  <c r="W6373" i="2" s="1"/>
  <c r="R6377" i="2"/>
  <c r="V6377" i="2" s="1"/>
  <c r="W6377" i="2" s="1"/>
  <c r="R6384" i="2"/>
  <c r="V6384" i="2" s="1"/>
  <c r="W6384" i="2" s="1"/>
  <c r="R6388" i="2"/>
  <c r="V6388" i="2" s="1"/>
  <c r="W6388" i="2" s="1"/>
  <c r="R6392" i="2"/>
  <c r="V6392" i="2" s="1"/>
  <c r="W6392" i="2" s="1"/>
  <c r="R6396" i="2"/>
  <c r="V6396" i="2" s="1"/>
  <c r="W6396" i="2" s="1"/>
  <c r="R6399" i="2"/>
  <c r="V6399" i="2" s="1"/>
  <c r="W6399" i="2" s="1"/>
  <c r="R6403" i="2"/>
  <c r="V6403" i="2" s="1"/>
  <c r="W6403" i="2" s="1"/>
  <c r="R6407" i="2"/>
  <c r="V6407" i="2" s="1"/>
  <c r="W6407" i="2" s="1"/>
  <c r="R6411" i="2"/>
  <c r="V6411" i="2" s="1"/>
  <c r="W6411" i="2" s="1"/>
  <c r="R6414" i="2"/>
  <c r="V6414" i="2" s="1"/>
  <c r="W6414" i="2" s="1"/>
  <c r="R6418" i="2"/>
  <c r="V6418" i="2" s="1"/>
  <c r="W6418" i="2" s="1"/>
  <c r="R6425" i="2"/>
  <c r="V6425" i="2" s="1"/>
  <c r="W6425" i="2" s="1"/>
  <c r="R6432" i="2"/>
  <c r="V6432" i="2" s="1"/>
  <c r="W6432" i="2" s="1"/>
  <c r="R6436" i="2"/>
  <c r="V6436" i="2" s="1"/>
  <c r="W6436" i="2" s="1"/>
  <c r="R6440" i="2"/>
  <c r="V6440" i="2" s="1"/>
  <c r="W6440" i="2" s="1"/>
  <c r="R6444" i="2"/>
  <c r="V6444" i="2" s="1"/>
  <c r="W6444" i="2" s="1"/>
  <c r="R6447" i="2"/>
  <c r="V6447" i="2" s="1"/>
  <c r="W6447" i="2" s="1"/>
  <c r="R6451" i="2"/>
  <c r="V6451" i="2" s="1"/>
  <c r="W6451" i="2" s="1"/>
  <c r="R6454" i="2"/>
  <c r="V6454" i="2" s="1"/>
  <c r="W6454" i="2" s="1"/>
  <c r="R6458" i="2"/>
  <c r="V6458" i="2" s="1"/>
  <c r="W6458" i="2" s="1"/>
  <c r="R6465" i="2"/>
  <c r="V6465" i="2" s="1"/>
  <c r="W6465" i="2" s="1"/>
  <c r="R6469" i="2"/>
  <c r="V6469" i="2" s="1"/>
  <c r="W6469" i="2" s="1"/>
  <c r="R6473" i="2"/>
  <c r="V6473" i="2" s="1"/>
  <c r="W6473" i="2" s="1"/>
  <c r="R6480" i="2"/>
  <c r="V6480" i="2" s="1"/>
  <c r="W6480" i="2" s="1"/>
  <c r="R6484" i="2"/>
  <c r="V6484" i="2" s="1"/>
  <c r="W6484" i="2" s="1"/>
  <c r="R6487" i="2"/>
  <c r="V6487" i="2" s="1"/>
  <c r="W6487" i="2" s="1"/>
  <c r="R6491" i="2"/>
  <c r="V6491" i="2" s="1"/>
  <c r="W6491" i="2" s="1"/>
  <c r="R6494" i="2"/>
  <c r="V6494" i="2" s="1"/>
  <c r="W6494" i="2" s="1"/>
  <c r="R6498" i="2"/>
  <c r="V6498" i="2" s="1"/>
  <c r="W6498" i="2" s="1"/>
  <c r="R6502" i="2"/>
  <c r="V6502" i="2" s="1"/>
  <c r="W6502" i="2" s="1"/>
  <c r="R6506" i="2"/>
  <c r="V6506" i="2" s="1"/>
  <c r="W6506" i="2" s="1"/>
  <c r="R6509" i="2"/>
  <c r="V6509" i="2" s="1"/>
  <c r="W6509" i="2" s="1"/>
  <c r="R6513" i="2"/>
  <c r="V6513" i="2" s="1"/>
  <c r="W6513" i="2" s="1"/>
  <c r="R6554" i="2"/>
  <c r="V6554" i="2" s="1"/>
  <c r="W6554" i="2" s="1"/>
  <c r="R6558" i="2"/>
  <c r="V6558" i="2" s="1"/>
  <c r="W6558" i="2" s="1"/>
  <c r="R6562" i="2"/>
  <c r="V6562" i="2" s="1"/>
  <c r="W6562" i="2" s="1"/>
  <c r="R6566" i="2"/>
  <c r="V6566" i="2" s="1"/>
  <c r="W6566" i="2" s="1"/>
  <c r="R6570" i="2"/>
  <c r="V6570" i="2" s="1"/>
  <c r="W6570" i="2" s="1"/>
  <c r="R6574" i="2"/>
  <c r="V6574" i="2" s="1"/>
  <c r="W6574" i="2" s="1"/>
  <c r="R6578" i="2"/>
  <c r="V6578" i="2" s="1"/>
  <c r="W6578" i="2" s="1"/>
  <c r="R6582" i="2"/>
  <c r="V6582" i="2" s="1"/>
  <c r="W6582" i="2" s="1"/>
  <c r="R6586" i="2"/>
  <c r="V6586" i="2" s="1"/>
  <c r="W6586" i="2" s="1"/>
  <c r="R6257" i="2"/>
  <c r="V6257" i="2" s="1"/>
  <c r="W6257" i="2" s="1"/>
  <c r="R6261" i="2"/>
  <c r="V6261" i="2" s="1"/>
  <c r="W6261" i="2" s="1"/>
  <c r="R6265" i="2"/>
  <c r="V6265" i="2" s="1"/>
  <c r="W6265" i="2" s="1"/>
  <c r="R6272" i="2"/>
  <c r="V6272" i="2" s="1"/>
  <c r="W6272" i="2" s="1"/>
  <c r="R6276" i="2"/>
  <c r="V6276" i="2" s="1"/>
  <c r="W6276" i="2" s="1"/>
  <c r="R6280" i="2"/>
  <c r="V6280" i="2" s="1"/>
  <c r="W6280" i="2" s="1"/>
  <c r="R6284" i="2"/>
  <c r="V6284" i="2" s="1"/>
  <c r="W6284" i="2" s="1"/>
  <c r="R6288" i="2"/>
  <c r="V6288" i="2" s="1"/>
  <c r="W6288" i="2" s="1"/>
  <c r="R6292" i="2"/>
  <c r="V6292" i="2" s="1"/>
  <c r="W6292" i="2" s="1"/>
  <c r="R6592" i="2"/>
  <c r="V6592" i="2" s="1"/>
  <c r="W6592" i="2" s="1"/>
  <c r="R6596" i="2"/>
  <c r="V6596" i="2" s="1"/>
  <c r="W6596" i="2" s="1"/>
  <c r="R6600" i="2"/>
  <c r="V6600" i="2" s="1"/>
  <c r="W6600" i="2" s="1"/>
  <c r="R6604" i="2"/>
  <c r="V6604" i="2" s="1"/>
  <c r="W6604" i="2" s="1"/>
  <c r="R6608" i="2"/>
  <c r="V6608" i="2" s="1"/>
  <c r="W6608" i="2" s="1"/>
  <c r="R6612" i="2"/>
  <c r="V6612" i="2" s="1"/>
  <c r="W6612" i="2" s="1"/>
  <c r="R6616" i="2"/>
  <c r="V6616" i="2" s="1"/>
  <c r="W6616" i="2" s="1"/>
  <c r="R6623" i="2"/>
  <c r="V6623" i="2" s="1"/>
  <c r="W6623" i="2" s="1"/>
  <c r="R6627" i="2"/>
  <c r="V6627" i="2" s="1"/>
  <c r="W6627" i="2" s="1"/>
  <c r="R6631" i="2"/>
  <c r="V6631" i="2" s="1"/>
  <c r="W6631" i="2" s="1"/>
  <c r="R6635" i="2"/>
  <c r="V6635" i="2" s="1"/>
  <c r="W6635" i="2" s="1"/>
  <c r="R6639" i="2"/>
  <c r="V6639" i="2" s="1"/>
  <c r="W6639" i="2" s="1"/>
  <c r="R6643" i="2"/>
  <c r="V6643" i="2" s="1"/>
  <c r="W6643" i="2" s="1"/>
  <c r="R6647" i="2"/>
  <c r="V6647" i="2" s="1"/>
  <c r="W6647" i="2" s="1"/>
  <c r="R6651" i="2"/>
  <c r="V6651" i="2" s="1"/>
  <c r="W6651" i="2" s="1"/>
  <c r="R6655" i="2"/>
  <c r="V6655" i="2" s="1"/>
  <c r="W6655" i="2" s="1"/>
  <c r="R6659" i="2"/>
  <c r="V6659" i="2" s="1"/>
  <c r="W6659" i="2" s="1"/>
  <c r="R6774" i="2"/>
  <c r="V6774" i="2" s="1"/>
  <c r="W6774" i="2" s="1"/>
  <c r="R6778" i="2"/>
  <c r="V6778" i="2" s="1"/>
  <c r="W6778" i="2" s="1"/>
  <c r="R6782" i="2"/>
  <c r="V6782" i="2" s="1"/>
  <c r="W6782" i="2" s="1"/>
  <c r="R6786" i="2"/>
  <c r="V6786" i="2" s="1"/>
  <c r="W6786" i="2" s="1"/>
  <c r="R6789" i="2"/>
  <c r="V6789" i="2" s="1"/>
  <c r="W6789" i="2" s="1"/>
  <c r="R6793" i="2"/>
  <c r="V6793" i="2" s="1"/>
  <c r="W6793" i="2" s="1"/>
  <c r="R6797" i="2"/>
  <c r="V6797" i="2" s="1"/>
  <c r="W6797" i="2" s="1"/>
  <c r="R6801" i="2"/>
  <c r="V6801" i="2" s="1"/>
  <c r="W6801" i="2" s="1"/>
  <c r="R6805" i="2"/>
  <c r="V6805" i="2" s="1"/>
  <c r="W6805" i="2" s="1"/>
  <c r="R6809" i="2"/>
  <c r="V6809" i="2" s="1"/>
  <c r="W6809" i="2" s="1"/>
  <c r="R6739" i="2"/>
  <c r="V6739" i="2" s="1"/>
  <c r="W6739" i="2" s="1"/>
  <c r="R6743" i="2"/>
  <c r="V6743" i="2" s="1"/>
  <c r="W6743" i="2" s="1"/>
  <c r="R6746" i="2"/>
  <c r="V6746" i="2" s="1"/>
  <c r="W6746" i="2" s="1"/>
  <c r="R6750" i="2"/>
  <c r="V6750" i="2" s="1"/>
  <c r="W6750" i="2" s="1"/>
  <c r="R6754" i="2"/>
  <c r="V6754" i="2" s="1"/>
  <c r="W6754" i="2" s="1"/>
  <c r="R6758" i="2"/>
  <c r="V6758" i="2" s="1"/>
  <c r="W6758" i="2" s="1"/>
  <c r="R6762" i="2"/>
  <c r="V6762" i="2" s="1"/>
  <c r="W6762" i="2" s="1"/>
  <c r="R6766" i="2"/>
  <c r="V6766" i="2" s="1"/>
  <c r="W6766" i="2" s="1"/>
  <c r="R6773" i="2"/>
  <c r="V6773" i="2" s="1"/>
  <c r="W6773" i="2" s="1"/>
  <c r="R6814" i="2"/>
  <c r="V6814" i="2" s="1"/>
  <c r="W6814" i="2" s="1"/>
  <c r="R6818" i="2"/>
  <c r="V6818" i="2" s="1"/>
  <c r="W6818" i="2" s="1"/>
  <c r="R6822" i="2"/>
  <c r="V6822" i="2" s="1"/>
  <c r="W6822" i="2" s="1"/>
  <c r="R6826" i="2"/>
  <c r="V6826" i="2" s="1"/>
  <c r="W6826" i="2" s="1"/>
  <c r="R6830" i="2"/>
  <c r="V6830" i="2" s="1"/>
  <c r="W6830" i="2" s="1"/>
  <c r="R6834" i="2"/>
  <c r="V6834" i="2" s="1"/>
  <c r="W6834" i="2" s="1"/>
  <c r="R6838" i="2"/>
  <c r="V6838" i="2" s="1"/>
  <c r="W6838" i="2" s="1"/>
  <c r="R6842" i="2"/>
  <c r="V6842" i="2" s="1"/>
  <c r="W6842" i="2" s="1"/>
  <c r="R6846" i="2"/>
  <c r="V6846" i="2" s="1"/>
  <c r="W6846" i="2" s="1"/>
  <c r="R5962" i="2"/>
  <c r="V5962" i="2" s="1"/>
  <c r="W5962" i="2" s="1"/>
  <c r="R5966" i="2"/>
  <c r="V5966" i="2" s="1"/>
  <c r="W5966" i="2" s="1"/>
  <c r="R5970" i="2"/>
  <c r="V5970" i="2" s="1"/>
  <c r="W5970" i="2" s="1"/>
  <c r="R5977" i="2"/>
  <c r="V5977" i="2" s="1"/>
  <c r="W5977" i="2" s="1"/>
  <c r="R5981" i="2"/>
  <c r="V5981" i="2" s="1"/>
  <c r="W5981" i="2" s="1"/>
  <c r="R5985" i="2"/>
  <c r="V5985" i="2" s="1"/>
  <c r="W5985" i="2" s="1"/>
  <c r="R5989" i="2"/>
  <c r="V5989" i="2" s="1"/>
  <c r="W5989" i="2" s="1"/>
  <c r="R5993" i="2"/>
  <c r="V5993" i="2" s="1"/>
  <c r="W5993" i="2" s="1"/>
  <c r="R6885" i="2"/>
  <c r="V6885" i="2" s="1"/>
  <c r="W6885" i="2" s="1"/>
  <c r="R6889" i="2"/>
  <c r="V6889" i="2" s="1"/>
  <c r="W6889" i="2" s="1"/>
  <c r="R6893" i="2"/>
  <c r="V6893" i="2" s="1"/>
  <c r="W6893" i="2" s="1"/>
  <c r="R6897" i="2"/>
  <c r="V6897" i="2" s="1"/>
  <c r="W6897" i="2" s="1"/>
  <c r="R6901" i="2"/>
  <c r="V6901" i="2" s="1"/>
  <c r="W6901" i="2" s="1"/>
  <c r="R6905" i="2"/>
  <c r="V6905" i="2" s="1"/>
  <c r="W6905" i="2" s="1"/>
  <c r="R6909" i="2"/>
  <c r="V6909" i="2" s="1"/>
  <c r="W6909" i="2" s="1"/>
  <c r="R6912" i="2"/>
  <c r="V6912" i="2" s="1"/>
  <c r="W6912" i="2" s="1"/>
  <c r="R6916" i="2"/>
  <c r="V6916" i="2" s="1"/>
  <c r="W6916" i="2" s="1"/>
  <c r="R6920" i="2"/>
  <c r="V6920" i="2" s="1"/>
  <c r="W6920" i="2" s="1"/>
  <c r="R6924" i="2"/>
  <c r="V6924" i="2" s="1"/>
  <c r="W6924" i="2" s="1"/>
  <c r="R6928" i="2"/>
  <c r="V6928" i="2" s="1"/>
  <c r="W6928" i="2" s="1"/>
  <c r="R6932" i="2"/>
  <c r="V6932" i="2" s="1"/>
  <c r="W6932" i="2" s="1"/>
  <c r="R6936" i="2"/>
  <c r="V6936" i="2" s="1"/>
  <c r="W6936" i="2" s="1"/>
  <c r="R6940" i="2"/>
  <c r="V6940" i="2" s="1"/>
  <c r="W6940" i="2" s="1"/>
  <c r="R6944" i="2"/>
  <c r="V6944" i="2" s="1"/>
  <c r="W6944" i="2" s="1"/>
  <c r="R6948" i="2"/>
  <c r="V6948" i="2" s="1"/>
  <c r="W6948" i="2" s="1"/>
  <c r="R6951" i="2"/>
  <c r="V6951" i="2" s="1"/>
  <c r="W6951" i="2" s="1"/>
  <c r="R6955" i="2"/>
  <c r="V6955" i="2" s="1"/>
  <c r="W6955" i="2" s="1"/>
  <c r="R6848" i="2"/>
  <c r="V6848" i="2" s="1"/>
  <c r="W6848" i="2" s="1"/>
  <c r="R6852" i="2"/>
  <c r="V6852" i="2" s="1"/>
  <c r="W6852" i="2" s="1"/>
  <c r="R6856" i="2"/>
  <c r="V6856" i="2" s="1"/>
  <c r="W6856" i="2" s="1"/>
  <c r="R6860" i="2"/>
  <c r="V6860" i="2" s="1"/>
  <c r="W6860" i="2" s="1"/>
  <c r="R6864" i="2"/>
  <c r="V6864" i="2" s="1"/>
  <c r="W6864" i="2" s="1"/>
  <c r="R6868" i="2"/>
  <c r="V6868" i="2" s="1"/>
  <c r="W6868" i="2" s="1"/>
  <c r="R6872" i="2"/>
  <c r="V6872" i="2" s="1"/>
  <c r="W6872" i="2" s="1"/>
  <c r="R6876" i="2"/>
  <c r="V6876" i="2" s="1"/>
  <c r="W6876" i="2" s="1"/>
  <c r="R6880" i="2"/>
  <c r="V6880" i="2" s="1"/>
  <c r="W6880" i="2" s="1"/>
  <c r="R6884" i="2"/>
  <c r="V6884" i="2" s="1"/>
  <c r="W6884" i="2" s="1"/>
  <c r="R5260" i="2"/>
  <c r="V5260" i="2" s="1"/>
  <c r="W5260" i="2" s="1"/>
  <c r="R5267" i="2"/>
  <c r="V5267" i="2" s="1"/>
  <c r="W5267" i="2" s="1"/>
  <c r="R5271" i="2"/>
  <c r="V5271" i="2" s="1"/>
  <c r="W5271" i="2" s="1"/>
  <c r="R5275" i="2"/>
  <c r="V5275" i="2" s="1"/>
  <c r="W5275" i="2" s="1"/>
  <c r="R5279" i="2"/>
  <c r="V5279" i="2" s="1"/>
  <c r="W5279" i="2" s="1"/>
  <c r="R5283" i="2"/>
  <c r="V5283" i="2" s="1"/>
  <c r="W5283" i="2" s="1"/>
  <c r="R5287" i="2"/>
  <c r="V5287" i="2" s="1"/>
  <c r="W5287" i="2" s="1"/>
  <c r="R5291" i="2"/>
  <c r="V5291" i="2" s="1"/>
  <c r="W5291" i="2" s="1"/>
  <c r="R6960" i="2"/>
  <c r="V6960" i="2" s="1"/>
  <c r="W6960" i="2" s="1"/>
  <c r="R6964" i="2"/>
  <c r="V6964" i="2" s="1"/>
  <c r="W6964" i="2" s="1"/>
  <c r="R6968" i="2"/>
  <c r="V6968" i="2" s="1"/>
  <c r="W6968" i="2" s="1"/>
  <c r="R6972" i="2"/>
  <c r="V6972" i="2" s="1"/>
  <c r="W6972" i="2" s="1"/>
  <c r="R6976" i="2"/>
  <c r="V6976" i="2" s="1"/>
  <c r="W6976" i="2" s="1"/>
  <c r="R6980" i="2"/>
  <c r="V6980" i="2" s="1"/>
  <c r="W6980" i="2" s="1"/>
  <c r="R6984" i="2"/>
  <c r="V6984" i="2" s="1"/>
  <c r="W6984" i="2" s="1"/>
  <c r="R6988" i="2"/>
  <c r="V6988" i="2" s="1"/>
  <c r="W6988" i="2" s="1"/>
  <c r="R6992" i="2"/>
  <c r="V6992" i="2" s="1"/>
  <c r="W6992" i="2" s="1"/>
  <c r="R5738" i="2"/>
  <c r="V5738" i="2" s="1"/>
  <c r="W5738" i="2" s="1"/>
  <c r="R5742" i="2"/>
  <c r="V5742" i="2" s="1"/>
  <c r="W5742" i="2" s="1"/>
  <c r="R5746" i="2"/>
  <c r="V5746" i="2" s="1"/>
  <c r="W5746" i="2" s="1"/>
  <c r="R5749" i="2"/>
  <c r="V5749" i="2" s="1"/>
  <c r="W5749" i="2" s="1"/>
  <c r="R5753" i="2"/>
  <c r="V5753" i="2" s="1"/>
  <c r="W5753" i="2" s="1"/>
  <c r="R5757" i="2"/>
  <c r="V5757" i="2" s="1"/>
  <c r="W5757" i="2" s="1"/>
  <c r="R5761" i="2"/>
  <c r="V5761" i="2" s="1"/>
  <c r="W5761" i="2" s="1"/>
  <c r="R5765" i="2"/>
  <c r="V5765" i="2" s="1"/>
  <c r="W5765" i="2" s="1"/>
  <c r="R5772" i="2"/>
  <c r="V5772" i="2" s="1"/>
  <c r="W5772" i="2" s="1"/>
  <c r="R6997" i="2"/>
  <c r="V6997" i="2" s="1"/>
  <c r="W6997" i="2" s="1"/>
  <c r="R7001" i="2"/>
  <c r="V7001" i="2" s="1"/>
  <c r="W7001" i="2" s="1"/>
  <c r="R7005" i="2"/>
  <c r="V7005" i="2" s="1"/>
  <c r="W7005" i="2" s="1"/>
  <c r="R7009" i="2"/>
  <c r="V7009" i="2" s="1"/>
  <c r="W7009" i="2" s="1"/>
  <c r="R7013" i="2"/>
  <c r="V7013" i="2" s="1"/>
  <c r="W7013" i="2" s="1"/>
  <c r="R7020" i="2"/>
  <c r="V7020" i="2" s="1"/>
  <c r="W7020" i="2" s="1"/>
  <c r="R7024" i="2"/>
  <c r="V7024" i="2" s="1"/>
  <c r="W7024" i="2" s="1"/>
  <c r="R7027" i="2"/>
  <c r="V7027" i="2" s="1"/>
  <c r="W7027" i="2" s="1"/>
  <c r="R7031" i="2"/>
  <c r="V7031" i="2" s="1"/>
  <c r="W7031" i="2" s="1"/>
  <c r="R7035" i="2"/>
  <c r="V7035" i="2" s="1"/>
  <c r="W7035" i="2" s="1"/>
  <c r="R7039" i="2"/>
  <c r="V7039" i="2" s="1"/>
  <c r="W7039" i="2" s="1"/>
  <c r="R7046" i="2"/>
  <c r="V7046" i="2" s="1"/>
  <c r="W7046" i="2" s="1"/>
  <c r="R7050" i="2"/>
  <c r="V7050" i="2" s="1"/>
  <c r="W7050" i="2" s="1"/>
  <c r="R7054" i="2"/>
  <c r="V7054" i="2" s="1"/>
  <c r="W7054" i="2" s="1"/>
  <c r="R7058" i="2"/>
  <c r="V7058" i="2" s="1"/>
  <c r="W7058" i="2" s="1"/>
  <c r="R7062" i="2"/>
  <c r="V7062" i="2" s="1"/>
  <c r="W7062" i="2" s="1"/>
  <c r="R7066" i="2"/>
  <c r="V7066" i="2" s="1"/>
  <c r="W7066" i="2" s="1"/>
  <c r="R4143" i="2"/>
  <c r="V4143" i="2" s="1"/>
  <c r="W4143" i="2" s="1"/>
  <c r="R4006" i="2"/>
  <c r="V4006" i="2" s="1"/>
  <c r="W4006" i="2" s="1"/>
  <c r="R4014" i="2"/>
  <c r="V4014" i="2" s="1"/>
  <c r="W4014" i="2" s="1"/>
  <c r="R4025" i="2"/>
  <c r="V4025" i="2" s="1"/>
  <c r="W4025" i="2" s="1"/>
  <c r="R3741" i="2"/>
  <c r="V3741" i="2" s="1"/>
  <c r="W3741" i="2" s="1"/>
  <c r="R3748" i="2"/>
  <c r="V3748" i="2" s="1"/>
  <c r="W3748" i="2" s="1"/>
  <c r="R3760" i="2"/>
  <c r="V3760" i="2" s="1"/>
  <c r="W3760" i="2" s="1"/>
  <c r="R3771" i="2"/>
  <c r="V3771" i="2" s="1"/>
  <c r="W3771" i="2" s="1"/>
  <c r="R3931" i="2"/>
  <c r="V3931" i="2" s="1"/>
  <c r="W3931" i="2" s="1"/>
  <c r="R3946" i="2"/>
  <c r="V3946" i="2" s="1"/>
  <c r="W3946" i="2" s="1"/>
  <c r="R3965" i="2"/>
  <c r="V3965" i="2" s="1"/>
  <c r="W3965" i="2" s="1"/>
  <c r="R3973" i="2"/>
  <c r="V3973" i="2" s="1"/>
  <c r="W3973" i="2" s="1"/>
  <c r="R3984" i="2"/>
  <c r="V3984" i="2" s="1"/>
  <c r="W3984" i="2" s="1"/>
  <c r="R3992" i="2"/>
  <c r="V3992" i="2" s="1"/>
  <c r="W3992" i="2" s="1"/>
  <c r="R4373" i="2"/>
  <c r="V4373" i="2" s="1"/>
  <c r="W4373" i="2" s="1"/>
  <c r="R4260" i="2"/>
  <c r="V4260" i="2" s="1"/>
  <c r="W4260" i="2" s="1"/>
  <c r="R4435" i="2"/>
  <c r="V4435" i="2" s="1"/>
  <c r="W4435" i="2" s="1"/>
  <c r="R4632" i="2"/>
  <c r="V4632" i="2" s="1"/>
  <c r="W4632" i="2" s="1"/>
  <c r="R4639" i="2"/>
  <c r="V4639" i="2" s="1"/>
  <c r="W4639" i="2" s="1"/>
  <c r="R4655" i="2"/>
  <c r="V4655" i="2" s="1"/>
  <c r="W4655" i="2" s="1"/>
  <c r="R4674" i="2"/>
  <c r="V4674" i="2" s="1"/>
  <c r="W4674" i="2" s="1"/>
  <c r="R4689" i="2"/>
  <c r="V4689" i="2" s="1"/>
  <c r="W4689" i="2" s="1"/>
  <c r="R4593" i="2"/>
  <c r="V4593" i="2" s="1"/>
  <c r="W4593" i="2" s="1"/>
  <c r="R4609" i="2"/>
  <c r="V4609" i="2" s="1"/>
  <c r="W4609" i="2" s="1"/>
  <c r="R4624" i="2"/>
  <c r="V4624" i="2" s="1"/>
  <c r="W4624" i="2" s="1"/>
  <c r="R4524" i="2"/>
  <c r="V4524" i="2" s="1"/>
  <c r="W4524" i="2" s="1"/>
  <c r="R4542" i="2"/>
  <c r="V4542" i="2" s="1"/>
  <c r="W4542" i="2" s="1"/>
  <c r="R4705" i="2"/>
  <c r="V4705" i="2" s="1"/>
  <c r="W4705" i="2" s="1"/>
  <c r="R4716" i="2"/>
  <c r="V4716" i="2" s="1"/>
  <c r="W4716" i="2" s="1"/>
  <c r="R4731" i="2"/>
  <c r="V4731" i="2" s="1"/>
  <c r="W4731" i="2" s="1"/>
  <c r="R4486" i="2"/>
  <c r="V4486" i="2" s="1"/>
  <c r="W4486" i="2" s="1"/>
  <c r="R4505" i="2"/>
  <c r="V4505" i="2" s="1"/>
  <c r="W4505" i="2" s="1"/>
  <c r="R4445" i="2"/>
  <c r="V4445" i="2" s="1"/>
  <c r="W4445" i="2" s="1"/>
  <c r="R4456" i="2"/>
  <c r="V4456" i="2" s="1"/>
  <c r="W4456" i="2" s="1"/>
  <c r="R4471" i="2"/>
  <c r="V4471" i="2" s="1"/>
  <c r="W4471" i="2" s="1"/>
  <c r="R4563" i="2"/>
  <c r="V4563" i="2" s="1"/>
  <c r="W4563" i="2" s="1"/>
  <c r="R4577" i="2"/>
  <c r="V4577" i="2" s="1"/>
  <c r="W4577" i="2" s="1"/>
  <c r="R4739" i="2"/>
  <c r="V4739" i="2" s="1"/>
  <c r="W4739" i="2" s="1"/>
  <c r="R4768" i="2"/>
  <c r="V4768" i="2" s="1"/>
  <c r="W4768" i="2" s="1"/>
  <c r="R4803" i="2"/>
  <c r="V4803" i="2" s="1"/>
  <c r="W4803" i="2" s="1"/>
  <c r="R4859" i="2"/>
  <c r="V4859" i="2" s="1"/>
  <c r="W4859" i="2" s="1"/>
  <c r="R4964" i="2"/>
  <c r="V4964" i="2" s="1"/>
  <c r="W4964" i="2" s="1"/>
  <c r="R4980" i="2"/>
  <c r="V4980" i="2" s="1"/>
  <c r="W4980" i="2" s="1"/>
  <c r="R5007" i="2"/>
  <c r="V5007" i="2" s="1"/>
  <c r="W5007" i="2" s="1"/>
  <c r="R5022" i="2"/>
  <c r="V5022" i="2" s="1"/>
  <c r="W5022" i="2" s="1"/>
  <c r="R5034" i="2"/>
  <c r="V5034" i="2" s="1"/>
  <c r="W5034" i="2" s="1"/>
  <c r="R4823" i="2"/>
  <c r="V4823" i="2" s="1"/>
  <c r="W4823" i="2" s="1"/>
  <c r="R4839" i="2"/>
  <c r="V4839" i="2" s="1"/>
  <c r="W4839" i="2" s="1"/>
  <c r="R4892" i="2"/>
  <c r="V4892" i="2" s="1"/>
  <c r="W4892" i="2" s="1"/>
  <c r="R4908" i="2"/>
  <c r="V4908" i="2" s="1"/>
  <c r="W4908" i="2" s="1"/>
  <c r="R5035" i="2"/>
  <c r="V5035" i="2" s="1"/>
  <c r="W5035" i="2" s="1"/>
  <c r="R5054" i="2"/>
  <c r="V5054" i="2" s="1"/>
  <c r="W5054" i="2" s="1"/>
  <c r="R5069" i="2"/>
  <c r="V5069" i="2" s="1"/>
  <c r="W5069" i="2" s="1"/>
  <c r="R5081" i="2"/>
  <c r="V5081" i="2" s="1"/>
  <c r="W5081" i="2" s="1"/>
  <c r="R5096" i="2"/>
  <c r="V5096" i="2" s="1"/>
  <c r="W5096" i="2" s="1"/>
  <c r="R4927" i="2"/>
  <c r="V4927" i="2" s="1"/>
  <c r="W4927" i="2" s="1"/>
  <c r="R4943" i="2"/>
  <c r="V4943" i="2" s="1"/>
  <c r="W4943" i="2" s="1"/>
  <c r="R4959" i="2"/>
  <c r="V4959" i="2" s="1"/>
  <c r="W4959" i="2" s="1"/>
  <c r="R5123" i="2"/>
  <c r="V5123" i="2" s="1"/>
  <c r="W5123" i="2" s="1"/>
  <c r="R5138" i="2"/>
  <c r="V5138" i="2" s="1"/>
  <c r="W5138" i="2" s="1"/>
  <c r="R5173" i="2"/>
  <c r="V5173" i="2" s="1"/>
  <c r="W5173" i="2" s="1"/>
  <c r="R5180" i="2"/>
  <c r="V5180" i="2" s="1"/>
  <c r="W5180" i="2" s="1"/>
  <c r="R5196" i="2"/>
  <c r="V5196" i="2" s="1"/>
  <c r="W5196" i="2" s="1"/>
  <c r="R5211" i="2"/>
  <c r="V5211" i="2" s="1"/>
  <c r="W5211" i="2" s="1"/>
  <c r="R5227" i="2"/>
  <c r="V5227" i="2" s="1"/>
  <c r="W5227" i="2" s="1"/>
  <c r="R5242" i="2"/>
  <c r="V5242" i="2" s="1"/>
  <c r="W5242" i="2" s="1"/>
  <c r="R5369" i="2"/>
  <c r="V5369" i="2" s="1"/>
  <c r="W5369" i="2" s="1"/>
  <c r="R5384" i="2"/>
  <c r="V5384" i="2" s="1"/>
  <c r="W5384" i="2" s="1"/>
  <c r="R5400" i="2"/>
  <c r="V5400" i="2" s="1"/>
  <c r="W5400" i="2" s="1"/>
  <c r="R6015" i="2"/>
  <c r="V6015" i="2" s="1"/>
  <c r="W6015" i="2" s="1"/>
  <c r="R6031" i="2"/>
  <c r="V6031" i="2" s="1"/>
  <c r="W6031" i="2" s="1"/>
  <c r="R5413" i="2"/>
  <c r="V5413" i="2" s="1"/>
  <c r="W5413" i="2" s="1"/>
  <c r="R5429" i="2"/>
  <c r="V5429" i="2" s="1"/>
  <c r="W5429" i="2" s="1"/>
  <c r="R5555" i="2"/>
  <c r="V5555" i="2" s="1"/>
  <c r="W5555" i="2" s="1"/>
  <c r="R5571" i="2"/>
  <c r="V5571" i="2" s="1"/>
  <c r="W5571" i="2" s="1"/>
  <c r="R5582" i="2"/>
  <c r="V5582" i="2" s="1"/>
  <c r="W5582" i="2" s="1"/>
  <c r="R5672" i="2"/>
  <c r="V5672" i="2" s="1"/>
  <c r="W5672" i="2" s="1"/>
  <c r="R5688" i="2"/>
  <c r="V5688" i="2" s="1"/>
  <c r="W5688" i="2" s="1"/>
  <c r="R5519" i="2"/>
  <c r="V5519" i="2" s="1"/>
  <c r="W5519" i="2" s="1"/>
  <c r="R5539" i="2"/>
  <c r="V5539" i="2" s="1"/>
  <c r="W5539" i="2" s="1"/>
  <c r="R1929" i="2"/>
  <c r="V1929" i="2" s="1"/>
  <c r="W1929" i="2" s="1"/>
  <c r="R1949" i="2"/>
  <c r="V1949" i="2" s="1"/>
  <c r="W1949" i="2" s="1"/>
  <c r="R1961" i="2"/>
  <c r="V1961" i="2" s="1"/>
  <c r="W1961" i="2" s="1"/>
  <c r="R5306" i="2"/>
  <c r="V5306" i="2" s="1"/>
  <c r="W5306" i="2" s="1"/>
  <c r="R5322" i="2"/>
  <c r="V5322" i="2" s="1"/>
  <c r="W5322" i="2" s="1"/>
  <c r="R5708" i="2"/>
  <c r="V5708" i="2" s="1"/>
  <c r="W5708" i="2" s="1"/>
  <c r="R5724" i="2"/>
  <c r="V5724" i="2" s="1"/>
  <c r="W5724" i="2" s="1"/>
  <c r="R5444" i="2"/>
  <c r="V5444" i="2" s="1"/>
  <c r="W5444" i="2" s="1"/>
  <c r="R5460" i="2"/>
  <c r="V5460" i="2" s="1"/>
  <c r="W5460" i="2" s="1"/>
  <c r="R5476" i="2"/>
  <c r="V5476" i="2" s="1"/>
  <c r="W5476" i="2" s="1"/>
  <c r="R5788" i="2"/>
  <c r="V5788" i="2" s="1"/>
  <c r="W5788" i="2" s="1"/>
  <c r="R5803" i="2"/>
  <c r="V5803" i="2" s="1"/>
  <c r="W5803" i="2" s="1"/>
  <c r="R5338" i="2"/>
  <c r="V5338" i="2" s="1"/>
  <c r="W5338" i="2" s="1"/>
  <c r="R5354" i="2"/>
  <c r="V5354" i="2" s="1"/>
  <c r="W5354" i="2" s="1"/>
  <c r="R6036" i="2"/>
  <c r="V6036" i="2" s="1"/>
  <c r="W6036" i="2" s="1"/>
  <c r="R6048" i="2"/>
  <c r="V6048" i="2" s="1"/>
  <c r="W6048" i="2" s="1"/>
  <c r="R6068" i="2"/>
  <c r="V6068" i="2" s="1"/>
  <c r="W6068" i="2" s="1"/>
  <c r="R5603" i="2"/>
  <c r="V5603" i="2" s="1"/>
  <c r="W5603" i="2" s="1"/>
  <c r="R5623" i="2"/>
  <c r="V5623" i="2" s="1"/>
  <c r="W5623" i="2" s="1"/>
  <c r="R5638" i="2"/>
  <c r="V5638" i="2" s="1"/>
  <c r="W5638" i="2" s="1"/>
  <c r="R5650" i="2"/>
  <c r="V5650" i="2" s="1"/>
  <c r="W5650" i="2" s="1"/>
  <c r="R5662" i="2"/>
  <c r="V5662" i="2" s="1"/>
  <c r="W5662" i="2" s="1"/>
  <c r="R6122" i="2"/>
  <c r="V6122" i="2" s="1"/>
  <c r="W6122" i="2" s="1"/>
  <c r="R6142" i="2"/>
  <c r="V6142" i="2" s="1"/>
  <c r="W6142" i="2" s="1"/>
  <c r="R6084" i="2"/>
  <c r="V6084" i="2" s="1"/>
  <c r="W6084" i="2" s="1"/>
  <c r="R6100" i="2"/>
  <c r="V6100" i="2" s="1"/>
  <c r="W6100" i="2" s="1"/>
  <c r="R5486" i="2"/>
  <c r="V5486" i="2" s="1"/>
  <c r="W5486" i="2" s="1"/>
  <c r="R5502" i="2"/>
  <c r="V5502" i="2" s="1"/>
  <c r="W5502" i="2" s="1"/>
  <c r="R5513" i="2"/>
  <c r="V5513" i="2" s="1"/>
  <c r="W5513" i="2" s="1"/>
  <c r="R6195" i="2"/>
  <c r="V6195" i="2" s="1"/>
  <c r="W6195" i="2" s="1"/>
  <c r="R1231" i="2"/>
  <c r="V1231" i="2" s="1"/>
  <c r="W1231" i="2" s="1"/>
  <c r="R1243" i="2"/>
  <c r="V1243" i="2" s="1"/>
  <c r="W1243" i="2" s="1"/>
  <c r="R1254" i="2"/>
  <c r="V1254" i="2" s="1"/>
  <c r="W1254" i="2" s="1"/>
  <c r="R6339" i="2"/>
  <c r="V6339" i="2" s="1"/>
  <c r="W6339" i="2" s="1"/>
  <c r="R6354" i="2"/>
  <c r="V6354" i="2" s="1"/>
  <c r="W6354" i="2" s="1"/>
  <c r="R6366" i="2"/>
  <c r="V6366" i="2" s="1"/>
  <c r="W6366" i="2" s="1"/>
  <c r="R6307" i="2"/>
  <c r="V6307" i="2" s="1"/>
  <c r="W6307" i="2" s="1"/>
  <c r="R6220" i="2"/>
  <c r="V6220" i="2" s="1"/>
  <c r="W6220" i="2" s="1"/>
  <c r="R6243" i="2"/>
  <c r="V6243" i="2" s="1"/>
  <c r="W6243" i="2" s="1"/>
  <c r="R6255" i="2"/>
  <c r="V6255" i="2" s="1"/>
  <c r="W6255" i="2" s="1"/>
  <c r="R6533" i="2"/>
  <c r="V6533" i="2" s="1"/>
  <c r="W6533" i="2" s="1"/>
  <c r="R6549" i="2"/>
  <c r="V6549" i="2" s="1"/>
  <c r="W6549" i="2" s="1"/>
  <c r="R6379" i="2"/>
  <c r="V6379" i="2" s="1"/>
  <c r="W6379" i="2" s="1"/>
  <c r="R6390" i="2"/>
  <c r="V6390" i="2" s="1"/>
  <c r="W6390" i="2" s="1"/>
  <c r="R6401" i="2"/>
  <c r="V6401" i="2" s="1"/>
  <c r="W6401" i="2" s="1"/>
  <c r="R6416" i="2"/>
  <c r="V6416" i="2" s="1"/>
  <c r="W6416" i="2" s="1"/>
  <c r="R6430" i="2"/>
  <c r="V6430" i="2" s="1"/>
  <c r="W6430" i="2" s="1"/>
  <c r="R6460" i="2"/>
  <c r="V6460" i="2" s="1"/>
  <c r="W6460" i="2" s="1"/>
  <c r="R6478" i="2"/>
  <c r="V6478" i="2" s="1"/>
  <c r="W6478" i="2" s="1"/>
  <c r="R6489" i="2"/>
  <c r="V6489" i="2" s="1"/>
  <c r="W6489" i="2" s="1"/>
  <c r="R6560" i="2"/>
  <c r="V6560" i="2" s="1"/>
  <c r="W6560" i="2" s="1"/>
  <c r="R6576" i="2"/>
  <c r="V6576" i="2" s="1"/>
  <c r="W6576" i="2" s="1"/>
  <c r="R6588" i="2"/>
  <c r="V6588" i="2" s="1"/>
  <c r="W6588" i="2" s="1"/>
  <c r="R6270" i="2"/>
  <c r="V6270" i="2" s="1"/>
  <c r="W6270" i="2" s="1"/>
  <c r="R6286" i="2"/>
  <c r="V6286" i="2" s="1"/>
  <c r="W6286" i="2" s="1"/>
  <c r="R6598" i="2"/>
  <c r="V6598" i="2" s="1"/>
  <c r="W6598" i="2" s="1"/>
  <c r="R6610" i="2"/>
  <c r="V6610" i="2" s="1"/>
  <c r="W6610" i="2" s="1"/>
  <c r="R6633" i="2"/>
  <c r="V6633" i="2" s="1"/>
  <c r="W6633" i="2" s="1"/>
  <c r="R6649" i="2"/>
  <c r="V6649" i="2" s="1"/>
  <c r="W6649" i="2" s="1"/>
  <c r="R6776" i="2"/>
  <c r="V6776" i="2" s="1"/>
  <c r="W6776" i="2" s="1"/>
  <c r="R6795" i="2"/>
  <c r="V6795" i="2" s="1"/>
  <c r="W6795" i="2" s="1"/>
  <c r="R6741" i="2"/>
  <c r="V6741" i="2" s="1"/>
  <c r="W6741" i="2" s="1"/>
  <c r="R6756" i="2"/>
  <c r="V6756" i="2" s="1"/>
  <c r="W6756" i="2" s="1"/>
  <c r="R6812" i="2"/>
  <c r="V6812" i="2" s="1"/>
  <c r="W6812" i="2" s="1"/>
  <c r="R6824" i="2"/>
  <c r="V6824" i="2" s="1"/>
  <c r="W6824" i="2" s="1"/>
  <c r="R6836" i="2"/>
  <c r="V6836" i="2" s="1"/>
  <c r="W6836" i="2" s="1"/>
  <c r="R5968" i="2"/>
  <c r="V5968" i="2" s="1"/>
  <c r="W5968" i="2" s="1"/>
  <c r="R5983" i="2"/>
  <c r="V5983" i="2" s="1"/>
  <c r="W5983" i="2" s="1"/>
  <c r="R6887" i="2"/>
  <c r="V6887" i="2" s="1"/>
  <c r="W6887" i="2" s="1"/>
  <c r="R6899" i="2"/>
  <c r="V6899" i="2" s="1"/>
  <c r="W6899" i="2" s="1"/>
  <c r="R6914" i="2"/>
  <c r="V6914" i="2" s="1"/>
  <c r="W6914" i="2" s="1"/>
  <c r="R6930" i="2"/>
  <c r="V6930" i="2" s="1"/>
  <c r="W6930" i="2" s="1"/>
  <c r="R6946" i="2"/>
  <c r="V6946" i="2" s="1"/>
  <c r="W6946" i="2" s="1"/>
  <c r="R6850" i="2"/>
  <c r="V6850" i="2" s="1"/>
  <c r="W6850" i="2" s="1"/>
  <c r="R6866" i="2"/>
  <c r="V6866" i="2" s="1"/>
  <c r="W6866" i="2" s="1"/>
  <c r="R6882" i="2"/>
  <c r="V6882" i="2" s="1"/>
  <c r="W6882" i="2" s="1"/>
  <c r="R5265" i="2"/>
  <c r="V5265" i="2" s="1"/>
  <c r="W5265" i="2" s="1"/>
  <c r="R5277" i="2"/>
  <c r="V5277" i="2" s="1"/>
  <c r="W5277" i="2" s="1"/>
  <c r="R5293" i="2"/>
  <c r="V5293" i="2" s="1"/>
  <c r="W5293" i="2" s="1"/>
  <c r="R6970" i="2"/>
  <c r="V6970" i="2" s="1"/>
  <c r="W6970" i="2" s="1"/>
  <c r="R6986" i="2"/>
  <c r="V6986" i="2" s="1"/>
  <c r="W6986" i="2" s="1"/>
  <c r="R5744" i="2"/>
  <c r="V5744" i="2" s="1"/>
  <c r="W5744" i="2" s="1"/>
  <c r="R5759" i="2"/>
  <c r="V5759" i="2" s="1"/>
  <c r="W5759" i="2" s="1"/>
  <c r="R5770" i="2"/>
  <c r="V5770" i="2" s="1"/>
  <c r="W5770" i="2" s="1"/>
  <c r="R7011" i="2"/>
  <c r="V7011" i="2" s="1"/>
  <c r="W7011" i="2" s="1"/>
  <c r="R7033" i="2"/>
  <c r="V7033" i="2" s="1"/>
  <c r="W7033" i="2" s="1"/>
  <c r="R7048" i="2"/>
  <c r="V7048" i="2" s="1"/>
  <c r="W7048" i="2" s="1"/>
  <c r="R7064" i="2"/>
  <c r="V7064" i="2" s="1"/>
  <c r="W7064" i="2" s="1"/>
  <c r="R264" i="2"/>
  <c r="V264" i="2" s="1"/>
  <c r="W264" i="2" s="1"/>
  <c r="R268" i="2"/>
  <c r="V268" i="2" s="1"/>
  <c r="W268" i="2" s="1"/>
  <c r="R276" i="2"/>
  <c r="V276" i="2" s="1"/>
  <c r="W276" i="2" s="1"/>
  <c r="R284" i="2"/>
  <c r="V284" i="2" s="1"/>
  <c r="W284" i="2" s="1"/>
  <c r="R292" i="2"/>
  <c r="V292" i="2" s="1"/>
  <c r="W292" i="2" s="1"/>
  <c r="R4" i="2"/>
  <c r="V4" i="2" s="1"/>
  <c r="W4" i="2" s="1"/>
  <c r="R12" i="2"/>
  <c r="V12" i="2" s="1"/>
  <c r="W12" i="2" s="1"/>
  <c r="R15" i="2"/>
  <c r="V15" i="2" s="1"/>
  <c r="W15" i="2" s="1"/>
  <c r="R23" i="2"/>
  <c r="V23" i="2" s="1"/>
  <c r="W23" i="2" s="1"/>
  <c r="R32" i="2"/>
  <c r="V32" i="2" s="1"/>
  <c r="W32" i="2" s="1"/>
  <c r="R114" i="2"/>
  <c r="V114" i="2" s="1"/>
  <c r="W114" i="2" s="1"/>
  <c r="R122" i="2"/>
  <c r="V122" i="2" s="1"/>
  <c r="W122" i="2" s="1"/>
  <c r="R130" i="2"/>
  <c r="V130" i="2" s="1"/>
  <c r="W130" i="2" s="1"/>
  <c r="R145" i="2"/>
  <c r="V145" i="2" s="1"/>
  <c r="W145" i="2" s="1"/>
  <c r="R42" i="2"/>
  <c r="V42" i="2" s="1"/>
  <c r="W42" i="2" s="1"/>
  <c r="R50" i="2"/>
  <c r="V50" i="2" s="1"/>
  <c r="W50" i="2" s="1"/>
  <c r="R62" i="2"/>
  <c r="V62" i="2" s="1"/>
  <c r="W62" i="2" s="1"/>
  <c r="R265" i="2"/>
  <c r="V265" i="2" s="1"/>
  <c r="W265" i="2" s="1"/>
  <c r="R269" i="2"/>
  <c r="V269" i="2" s="1"/>
  <c r="W269" i="2" s="1"/>
  <c r="R273" i="2"/>
  <c r="V273" i="2" s="1"/>
  <c r="W273" i="2" s="1"/>
  <c r="R277" i="2"/>
  <c r="V277" i="2" s="1"/>
  <c r="W277" i="2" s="1"/>
  <c r="R281" i="2"/>
  <c r="V281" i="2" s="1"/>
  <c r="W281" i="2" s="1"/>
  <c r="R285" i="2"/>
  <c r="V285" i="2" s="1"/>
  <c r="W285" i="2" s="1"/>
  <c r="R289" i="2"/>
  <c r="V289" i="2" s="1"/>
  <c r="W289" i="2" s="1"/>
  <c r="R293" i="2"/>
  <c r="V293" i="2" s="1"/>
  <c r="W293" i="2" s="1"/>
  <c r="R297" i="2"/>
  <c r="V297" i="2" s="1"/>
  <c r="W297" i="2" s="1"/>
  <c r="R5" i="2"/>
  <c r="V5" i="2" s="1"/>
  <c r="W5" i="2" s="1"/>
  <c r="R9" i="2"/>
  <c r="V9" i="2" s="1"/>
  <c r="W9" i="2" s="1"/>
  <c r="R13" i="2"/>
  <c r="V13" i="2" s="1"/>
  <c r="W13" i="2" s="1"/>
  <c r="R16" i="2"/>
  <c r="V16" i="2" s="1"/>
  <c r="W16" i="2" s="1"/>
  <c r="R20" i="2"/>
  <c r="V20" i="2" s="1"/>
  <c r="W20" i="2" s="1"/>
  <c r="R24" i="2"/>
  <c r="V24" i="2" s="1"/>
  <c r="W24" i="2" s="1"/>
  <c r="R29" i="2"/>
  <c r="V29" i="2" s="1"/>
  <c r="W29" i="2" s="1"/>
  <c r="R33" i="2"/>
  <c r="V33" i="2" s="1"/>
  <c r="W33" i="2" s="1"/>
  <c r="R37" i="2"/>
  <c r="V37" i="2" s="1"/>
  <c r="W37" i="2" s="1"/>
  <c r="R115" i="2"/>
  <c r="V115" i="2" s="1"/>
  <c r="W115" i="2" s="1"/>
  <c r="R119" i="2"/>
  <c r="V119" i="2" s="1"/>
  <c r="W119" i="2" s="1"/>
  <c r="R123" i="2"/>
  <c r="V123" i="2" s="1"/>
  <c r="W123" i="2" s="1"/>
  <c r="R127" i="2"/>
  <c r="V127" i="2" s="1"/>
  <c r="W127" i="2" s="1"/>
  <c r="R131" i="2"/>
  <c r="V131" i="2" s="1"/>
  <c r="W131" i="2" s="1"/>
  <c r="R135" i="2"/>
  <c r="V135" i="2" s="1"/>
  <c r="W135" i="2" s="1"/>
  <c r="R138" i="2"/>
  <c r="V138" i="2" s="1"/>
  <c r="W138" i="2" s="1"/>
  <c r="R142" i="2"/>
  <c r="V142" i="2" s="1"/>
  <c r="W142" i="2" s="1"/>
  <c r="R146" i="2"/>
  <c r="V146" i="2" s="1"/>
  <c r="W146" i="2" s="1"/>
  <c r="R150" i="2"/>
  <c r="V150" i="2" s="1"/>
  <c r="W150" i="2" s="1"/>
  <c r="R43" i="2"/>
  <c r="V43" i="2" s="1"/>
  <c r="W43" i="2" s="1"/>
  <c r="R47" i="2"/>
  <c r="V47" i="2" s="1"/>
  <c r="W47" i="2" s="1"/>
  <c r="R51" i="2"/>
  <c r="V51" i="2" s="1"/>
  <c r="W51" i="2" s="1"/>
  <c r="R55" i="2"/>
  <c r="V55" i="2" s="1"/>
  <c r="W55" i="2" s="1"/>
  <c r="R59" i="2"/>
  <c r="V59" i="2" s="1"/>
  <c r="W59" i="2" s="1"/>
  <c r="R63" i="2"/>
  <c r="V63" i="2" s="1"/>
  <c r="W63" i="2" s="1"/>
  <c r="R66" i="2"/>
  <c r="V66" i="2" s="1"/>
  <c r="W66" i="2" s="1"/>
  <c r="R70" i="2"/>
  <c r="V70" i="2" s="1"/>
  <c r="W70" i="2" s="1"/>
  <c r="R74" i="2"/>
  <c r="V74" i="2" s="1"/>
  <c r="W74" i="2" s="1"/>
  <c r="R6664" i="2"/>
  <c r="V6664" i="2" s="1"/>
  <c r="W6664" i="2" s="1"/>
  <c r="R6668" i="2"/>
  <c r="V6668" i="2" s="1"/>
  <c r="W6668" i="2" s="1"/>
  <c r="R6672" i="2"/>
  <c r="V6672" i="2" s="1"/>
  <c r="W6672" i="2" s="1"/>
  <c r="R6676" i="2"/>
  <c r="V6676" i="2" s="1"/>
  <c r="W6676" i="2" s="1"/>
  <c r="R6680" i="2"/>
  <c r="V6680" i="2" s="1"/>
  <c r="W6680" i="2" s="1"/>
  <c r="R6684" i="2"/>
  <c r="V6684" i="2" s="1"/>
  <c r="W6684" i="2" s="1"/>
  <c r="R6688" i="2"/>
  <c r="V6688" i="2" s="1"/>
  <c r="W6688" i="2" s="1"/>
  <c r="R6692" i="2"/>
  <c r="V6692" i="2" s="1"/>
  <c r="W6692" i="2" s="1"/>
  <c r="R6696" i="2"/>
  <c r="V6696" i="2" s="1"/>
  <c r="W6696" i="2" s="1"/>
  <c r="R188" i="2"/>
  <c r="V188" i="2" s="1"/>
  <c r="W188" i="2" s="1"/>
  <c r="R192" i="2"/>
  <c r="V192" i="2" s="1"/>
  <c r="W192" i="2" s="1"/>
  <c r="R196" i="2"/>
  <c r="V196" i="2" s="1"/>
  <c r="W196" i="2" s="1"/>
  <c r="R200" i="2"/>
  <c r="V200" i="2" s="1"/>
  <c r="W200" i="2" s="1"/>
  <c r="R204" i="2"/>
  <c r="V204" i="2" s="1"/>
  <c r="W204" i="2" s="1"/>
  <c r="R208" i="2"/>
  <c r="V208" i="2" s="1"/>
  <c r="W208" i="2" s="1"/>
  <c r="R212" i="2"/>
  <c r="V212" i="2" s="1"/>
  <c r="W212" i="2" s="1"/>
  <c r="R216" i="2"/>
  <c r="V216" i="2" s="1"/>
  <c r="W216" i="2" s="1"/>
  <c r="R220" i="2"/>
  <c r="V220" i="2" s="1"/>
  <c r="W220" i="2" s="1"/>
  <c r="R224" i="2"/>
  <c r="V224" i="2" s="1"/>
  <c r="W224" i="2" s="1"/>
  <c r="R228" i="2"/>
  <c r="V228" i="2" s="1"/>
  <c r="W228" i="2" s="1"/>
  <c r="R232" i="2"/>
  <c r="V232" i="2" s="1"/>
  <c r="W232" i="2" s="1"/>
  <c r="R236" i="2"/>
  <c r="V236" i="2" s="1"/>
  <c r="W236" i="2" s="1"/>
  <c r="R240" i="2"/>
  <c r="V240" i="2" s="1"/>
  <c r="W240" i="2" s="1"/>
  <c r="R244" i="2"/>
  <c r="V244" i="2" s="1"/>
  <c r="W244" i="2" s="1"/>
  <c r="R248" i="2"/>
  <c r="V248" i="2" s="1"/>
  <c r="W248" i="2" s="1"/>
  <c r="R252" i="2"/>
  <c r="V252" i="2" s="1"/>
  <c r="W252" i="2" s="1"/>
  <c r="R256" i="2"/>
  <c r="V256" i="2" s="1"/>
  <c r="W256" i="2" s="1"/>
  <c r="R259" i="2"/>
  <c r="V259" i="2" s="1"/>
  <c r="W259" i="2" s="1"/>
  <c r="R152" i="2"/>
  <c r="V152" i="2" s="1"/>
  <c r="W152" i="2" s="1"/>
  <c r="R156" i="2"/>
  <c r="V156" i="2" s="1"/>
  <c r="W156" i="2" s="1"/>
  <c r="R160" i="2"/>
  <c r="V160" i="2" s="1"/>
  <c r="W160" i="2" s="1"/>
  <c r="R164" i="2"/>
  <c r="V164" i="2" s="1"/>
  <c r="W164" i="2" s="1"/>
  <c r="R168" i="2"/>
  <c r="V168" i="2" s="1"/>
  <c r="W168" i="2" s="1"/>
  <c r="R172" i="2"/>
  <c r="V172" i="2" s="1"/>
  <c r="W172" i="2" s="1"/>
  <c r="R176" i="2"/>
  <c r="V176" i="2" s="1"/>
  <c r="W176" i="2" s="1"/>
  <c r="R183" i="2"/>
  <c r="V183" i="2" s="1"/>
  <c r="W183" i="2" s="1"/>
  <c r="R187" i="2"/>
  <c r="V187" i="2" s="1"/>
  <c r="W187" i="2" s="1"/>
  <c r="R302" i="2"/>
  <c r="V302" i="2" s="1"/>
  <c r="W302" i="2" s="1"/>
  <c r="R306" i="2"/>
  <c r="V306" i="2" s="1"/>
  <c r="W306" i="2" s="1"/>
  <c r="R310" i="2"/>
  <c r="V310" i="2" s="1"/>
  <c r="W310" i="2" s="1"/>
  <c r="R314" i="2"/>
  <c r="V314" i="2" s="1"/>
  <c r="W314" i="2" s="1"/>
  <c r="R318" i="2"/>
  <c r="V318" i="2" s="1"/>
  <c r="W318" i="2" s="1"/>
  <c r="R322" i="2"/>
  <c r="V322" i="2" s="1"/>
  <c r="W322" i="2" s="1"/>
  <c r="R326" i="2"/>
  <c r="V326" i="2" s="1"/>
  <c r="W326" i="2" s="1"/>
  <c r="R330" i="2"/>
  <c r="V330" i="2" s="1"/>
  <c r="W330" i="2" s="1"/>
  <c r="R334" i="2"/>
  <c r="V334" i="2" s="1"/>
  <c r="W334" i="2" s="1"/>
  <c r="R338" i="2"/>
  <c r="V338" i="2" s="1"/>
  <c r="W338" i="2" s="1"/>
  <c r="R342" i="2"/>
  <c r="V342" i="2" s="1"/>
  <c r="W342" i="2" s="1"/>
  <c r="R346" i="2"/>
  <c r="V346" i="2" s="1"/>
  <c r="W346" i="2" s="1"/>
  <c r="R350" i="2"/>
  <c r="V350" i="2" s="1"/>
  <c r="W350" i="2" s="1"/>
  <c r="R354" i="2"/>
  <c r="V354" i="2" s="1"/>
  <c r="W354" i="2" s="1"/>
  <c r="R358" i="2"/>
  <c r="V358" i="2" s="1"/>
  <c r="W358" i="2" s="1"/>
  <c r="R362" i="2"/>
  <c r="V362" i="2" s="1"/>
  <c r="W362" i="2" s="1"/>
  <c r="R366" i="2"/>
  <c r="V366" i="2" s="1"/>
  <c r="W366" i="2" s="1"/>
  <c r="R369" i="2"/>
  <c r="V369" i="2" s="1"/>
  <c r="W369" i="2" s="1"/>
  <c r="R373" i="2"/>
  <c r="V373" i="2" s="1"/>
  <c r="W373" i="2" s="1"/>
  <c r="R377" i="2"/>
  <c r="V377" i="2" s="1"/>
  <c r="W377" i="2" s="1"/>
  <c r="R381" i="2"/>
  <c r="V381" i="2" s="1"/>
  <c r="W381" i="2" s="1"/>
  <c r="R385" i="2"/>
  <c r="V385" i="2" s="1"/>
  <c r="W385" i="2" s="1"/>
  <c r="R389" i="2"/>
  <c r="V389" i="2" s="1"/>
  <c r="W389" i="2" s="1"/>
  <c r="R396" i="2"/>
  <c r="V396" i="2" s="1"/>
  <c r="W396" i="2" s="1"/>
  <c r="R400" i="2"/>
  <c r="V400" i="2" s="1"/>
  <c r="W400" i="2" s="1"/>
  <c r="R404" i="2"/>
  <c r="V404" i="2" s="1"/>
  <c r="W404" i="2" s="1"/>
  <c r="R408" i="2"/>
  <c r="V408" i="2" s="1"/>
  <c r="W408" i="2" s="1"/>
  <c r="R1004" i="2"/>
  <c r="V1004" i="2" s="1"/>
  <c r="W1004" i="2" s="1"/>
  <c r="R1008" i="2"/>
  <c r="V1008" i="2" s="1"/>
  <c r="W1008" i="2" s="1"/>
  <c r="R1012" i="2"/>
  <c r="V1012" i="2" s="1"/>
  <c r="W1012" i="2" s="1"/>
  <c r="R1016" i="2"/>
  <c r="V1016" i="2" s="1"/>
  <c r="W1016" i="2" s="1"/>
  <c r="R1020" i="2"/>
  <c r="V1020" i="2" s="1"/>
  <c r="W1020" i="2" s="1"/>
  <c r="R1024" i="2"/>
  <c r="V1024" i="2" s="1"/>
  <c r="W1024" i="2" s="1"/>
  <c r="R1028" i="2"/>
  <c r="V1028" i="2" s="1"/>
  <c r="W1028" i="2" s="1"/>
  <c r="R1032" i="2"/>
  <c r="V1032" i="2" s="1"/>
  <c r="W1032" i="2" s="1"/>
  <c r="R1036" i="2"/>
  <c r="V1036" i="2" s="1"/>
  <c r="W1036" i="2" s="1"/>
  <c r="R596" i="2"/>
  <c r="V596" i="2" s="1"/>
  <c r="W596" i="2" s="1"/>
  <c r="R600" i="2"/>
  <c r="V600" i="2" s="1"/>
  <c r="W600" i="2" s="1"/>
  <c r="R604" i="2"/>
  <c r="V604" i="2" s="1"/>
  <c r="W604" i="2" s="1"/>
  <c r="R608" i="2"/>
  <c r="V608" i="2" s="1"/>
  <c r="W608" i="2" s="1"/>
  <c r="R612" i="2"/>
  <c r="V612" i="2" s="1"/>
  <c r="W612" i="2" s="1"/>
  <c r="R616" i="2"/>
  <c r="V616" i="2" s="1"/>
  <c r="W616" i="2" s="1"/>
  <c r="R620" i="2"/>
  <c r="V620" i="2" s="1"/>
  <c r="W620" i="2" s="1"/>
  <c r="R624" i="2"/>
  <c r="V624" i="2" s="1"/>
  <c r="W624" i="2" s="1"/>
  <c r="R628" i="2"/>
  <c r="V628" i="2" s="1"/>
  <c r="W628" i="2" s="1"/>
  <c r="R669" i="2"/>
  <c r="V669" i="2" s="1"/>
  <c r="W669" i="2" s="1"/>
  <c r="R673" i="2"/>
  <c r="V673" i="2" s="1"/>
  <c r="W673" i="2" s="1"/>
  <c r="R677" i="2"/>
  <c r="V677" i="2" s="1"/>
  <c r="W677" i="2" s="1"/>
  <c r="R681" i="2"/>
  <c r="V681" i="2" s="1"/>
  <c r="W681" i="2" s="1"/>
  <c r="R685" i="2"/>
  <c r="V685" i="2" s="1"/>
  <c r="W685" i="2" s="1"/>
  <c r="R689" i="2"/>
  <c r="V689" i="2" s="1"/>
  <c r="W689" i="2" s="1"/>
  <c r="R693" i="2"/>
  <c r="V693" i="2" s="1"/>
  <c r="W693" i="2" s="1"/>
  <c r="R697" i="2"/>
  <c r="V697" i="2" s="1"/>
  <c r="W697" i="2" s="1"/>
  <c r="R701" i="2"/>
  <c r="V701" i="2" s="1"/>
  <c r="W701" i="2" s="1"/>
  <c r="R705" i="2"/>
  <c r="V705" i="2" s="1"/>
  <c r="W705" i="2" s="1"/>
  <c r="R968" i="2"/>
  <c r="V968" i="2" s="1"/>
  <c r="W968" i="2" s="1"/>
  <c r="R972" i="2"/>
  <c r="V972" i="2" s="1"/>
  <c r="W972" i="2" s="1"/>
  <c r="R976" i="2"/>
  <c r="V976" i="2" s="1"/>
  <c r="W976" i="2" s="1"/>
  <c r="R980" i="2"/>
  <c r="V980" i="2" s="1"/>
  <c r="W980" i="2" s="1"/>
  <c r="R984" i="2"/>
  <c r="V984" i="2" s="1"/>
  <c r="W984" i="2" s="1"/>
  <c r="R988" i="2"/>
  <c r="V988" i="2" s="1"/>
  <c r="W988" i="2" s="1"/>
  <c r="R992" i="2"/>
  <c r="V992" i="2" s="1"/>
  <c r="W992" i="2" s="1"/>
  <c r="R996" i="2"/>
  <c r="V996" i="2" s="1"/>
  <c r="W996" i="2" s="1"/>
  <c r="R1000" i="2"/>
  <c r="V1000" i="2" s="1"/>
  <c r="W1000" i="2" s="1"/>
  <c r="R486" i="2"/>
  <c r="V486" i="2" s="1"/>
  <c r="W486" i="2" s="1"/>
  <c r="R489" i="2"/>
  <c r="V489" i="2" s="1"/>
  <c r="W489" i="2" s="1"/>
  <c r="R493" i="2"/>
  <c r="V493" i="2" s="1"/>
  <c r="W493" i="2" s="1"/>
  <c r="R497" i="2"/>
  <c r="V497" i="2" s="1"/>
  <c r="W497" i="2" s="1"/>
  <c r="R500" i="2"/>
  <c r="V500" i="2" s="1"/>
  <c r="W500" i="2" s="1"/>
  <c r="R504" i="2"/>
  <c r="V504" i="2" s="1"/>
  <c r="W504" i="2" s="1"/>
  <c r="R507" i="2"/>
  <c r="V507" i="2" s="1"/>
  <c r="W507" i="2" s="1"/>
  <c r="R511" i="2"/>
  <c r="V511" i="2" s="1"/>
  <c r="W511" i="2" s="1"/>
  <c r="R515" i="2"/>
  <c r="V515" i="2" s="1"/>
  <c r="W515" i="2" s="1"/>
  <c r="R519" i="2"/>
  <c r="V519" i="2" s="1"/>
  <c r="W519" i="2" s="1"/>
  <c r="R930" i="2"/>
  <c r="V930" i="2" s="1"/>
  <c r="W930" i="2" s="1"/>
  <c r="R934" i="2"/>
  <c r="V934" i="2" s="1"/>
  <c r="W934" i="2" s="1"/>
  <c r="R938" i="2"/>
  <c r="V938" i="2" s="1"/>
  <c r="W938" i="2" s="1"/>
  <c r="R942" i="2"/>
  <c r="V942" i="2" s="1"/>
  <c r="W942" i="2" s="1"/>
  <c r="R945" i="2"/>
  <c r="V945" i="2" s="1"/>
  <c r="W945" i="2" s="1"/>
  <c r="R949" i="2"/>
  <c r="V949" i="2" s="1"/>
  <c r="W949" i="2" s="1"/>
  <c r="R953" i="2"/>
  <c r="V953" i="2" s="1"/>
  <c r="W953" i="2" s="1"/>
  <c r="R957" i="2"/>
  <c r="V957" i="2" s="1"/>
  <c r="W957" i="2" s="1"/>
  <c r="R961" i="2"/>
  <c r="V961" i="2" s="1"/>
  <c r="W961" i="2" s="1"/>
  <c r="R447" i="2"/>
  <c r="V447" i="2" s="1"/>
  <c r="W447" i="2" s="1"/>
  <c r="R451" i="2"/>
  <c r="V451" i="2" s="1"/>
  <c r="W451" i="2" s="1"/>
  <c r="R455" i="2"/>
  <c r="V455" i="2" s="1"/>
  <c r="W455" i="2" s="1"/>
  <c r="R458" i="2"/>
  <c r="V458" i="2" s="1"/>
  <c r="W458" i="2" s="1"/>
  <c r="R465" i="2"/>
  <c r="V465" i="2" s="1"/>
  <c r="W465" i="2" s="1"/>
  <c r="R469" i="2"/>
  <c r="V469" i="2" s="1"/>
  <c r="W469" i="2" s="1"/>
  <c r="R473" i="2"/>
  <c r="V473" i="2" s="1"/>
  <c r="W473" i="2" s="1"/>
  <c r="R477" i="2"/>
  <c r="V477" i="2" s="1"/>
  <c r="W477" i="2" s="1"/>
  <c r="R481" i="2"/>
  <c r="V481" i="2" s="1"/>
  <c r="W481" i="2" s="1"/>
  <c r="R411" i="2"/>
  <c r="V411" i="2" s="1"/>
  <c r="W411" i="2" s="1"/>
  <c r="R415" i="2"/>
  <c r="V415" i="2" s="1"/>
  <c r="W415" i="2" s="1"/>
  <c r="R419" i="2"/>
  <c r="V419" i="2" s="1"/>
  <c r="W419" i="2" s="1"/>
  <c r="R423" i="2"/>
  <c r="V423" i="2" s="1"/>
  <c r="W423" i="2" s="1"/>
  <c r="R427" i="2"/>
  <c r="V427" i="2" s="1"/>
  <c r="W427" i="2" s="1"/>
  <c r="R431" i="2"/>
  <c r="V431" i="2" s="1"/>
  <c r="W431" i="2" s="1"/>
  <c r="R435" i="2"/>
  <c r="V435" i="2" s="1"/>
  <c r="W435" i="2" s="1"/>
  <c r="R438" i="2"/>
  <c r="V438" i="2" s="1"/>
  <c r="W438" i="2" s="1"/>
  <c r="R442" i="2"/>
  <c r="V442" i="2" s="1"/>
  <c r="W442" i="2" s="1"/>
  <c r="R446" i="2"/>
  <c r="V446" i="2" s="1"/>
  <c r="W446" i="2" s="1"/>
  <c r="R782" i="2"/>
  <c r="V782" i="2" s="1"/>
  <c r="W782" i="2" s="1"/>
  <c r="R786" i="2"/>
  <c r="V786" i="2" s="1"/>
  <c r="W786" i="2" s="1"/>
  <c r="R790" i="2"/>
  <c r="V790" i="2" s="1"/>
  <c r="W790" i="2" s="1"/>
  <c r="R794" i="2"/>
  <c r="V794" i="2" s="1"/>
  <c r="W794" i="2" s="1"/>
  <c r="R798" i="2"/>
  <c r="V798" i="2" s="1"/>
  <c r="W798" i="2" s="1"/>
  <c r="R802" i="2"/>
  <c r="V802" i="2" s="1"/>
  <c r="W802" i="2" s="1"/>
  <c r="R806" i="2"/>
  <c r="V806" i="2" s="1"/>
  <c r="W806" i="2" s="1"/>
  <c r="R810" i="2"/>
  <c r="V810" i="2" s="1"/>
  <c r="W810" i="2" s="1"/>
  <c r="R814" i="2"/>
  <c r="V814" i="2" s="1"/>
  <c r="W814" i="2" s="1"/>
  <c r="R558" i="2"/>
  <c r="V558" i="2" s="1"/>
  <c r="W558" i="2" s="1"/>
  <c r="R562" i="2"/>
  <c r="V562" i="2" s="1"/>
  <c r="W562" i="2" s="1"/>
  <c r="R566" i="2"/>
  <c r="V566" i="2" s="1"/>
  <c r="W566" i="2" s="1"/>
  <c r="R570" i="2"/>
  <c r="V570" i="2" s="1"/>
  <c r="W570" i="2" s="1"/>
  <c r="R577" i="2"/>
  <c r="V577" i="2" s="1"/>
  <c r="W577" i="2" s="1"/>
  <c r="R581" i="2"/>
  <c r="V581" i="2" s="1"/>
  <c r="W581" i="2" s="1"/>
  <c r="R585" i="2"/>
  <c r="V585" i="2" s="1"/>
  <c r="W585" i="2" s="1"/>
  <c r="R589" i="2"/>
  <c r="V589" i="2" s="1"/>
  <c r="W589" i="2" s="1"/>
  <c r="R593" i="2"/>
  <c r="V593" i="2" s="1"/>
  <c r="W593" i="2" s="1"/>
  <c r="R634" i="2"/>
  <c r="V634" i="2" s="1"/>
  <c r="W634" i="2" s="1"/>
  <c r="R638" i="2"/>
  <c r="V638" i="2" s="1"/>
  <c r="W638" i="2" s="1"/>
  <c r="R642" i="2"/>
  <c r="V642" i="2" s="1"/>
  <c r="W642" i="2" s="1"/>
  <c r="R645" i="2"/>
  <c r="V645" i="2" s="1"/>
  <c r="W645" i="2" s="1"/>
  <c r="R649" i="2"/>
  <c r="V649" i="2" s="1"/>
  <c r="W649" i="2" s="1"/>
  <c r="R653" i="2"/>
  <c r="V653" i="2" s="1"/>
  <c r="W653" i="2" s="1"/>
  <c r="R657" i="2"/>
  <c r="V657" i="2" s="1"/>
  <c r="W657" i="2" s="1"/>
  <c r="R660" i="2"/>
  <c r="V660" i="2" s="1"/>
  <c r="W660" i="2" s="1"/>
  <c r="R664" i="2"/>
  <c r="V664" i="2" s="1"/>
  <c r="W664" i="2" s="1"/>
  <c r="R668" i="2"/>
  <c r="V668" i="2" s="1"/>
  <c r="W668" i="2" s="1"/>
  <c r="R746" i="2"/>
  <c r="V746" i="2" s="1"/>
  <c r="W746" i="2" s="1"/>
  <c r="R750" i="2"/>
  <c r="V750" i="2" s="1"/>
  <c r="W750" i="2" s="1"/>
  <c r="R754" i="2"/>
  <c r="V754" i="2" s="1"/>
  <c r="W754" i="2" s="1"/>
  <c r="R758" i="2"/>
  <c r="V758" i="2" s="1"/>
  <c r="W758" i="2" s="1"/>
  <c r="R762" i="2"/>
  <c r="V762" i="2" s="1"/>
  <c r="W762" i="2" s="1"/>
  <c r="R765" i="2"/>
  <c r="V765" i="2" s="1"/>
  <c r="W765" i="2" s="1"/>
  <c r="R769" i="2"/>
  <c r="V769" i="2" s="1"/>
  <c r="W769" i="2" s="1"/>
  <c r="R773" i="2"/>
  <c r="V773" i="2" s="1"/>
  <c r="W773" i="2" s="1"/>
  <c r="R777" i="2"/>
  <c r="V777" i="2" s="1"/>
  <c r="W777" i="2" s="1"/>
  <c r="R858" i="2"/>
  <c r="V858" i="2" s="1"/>
  <c r="W858" i="2" s="1"/>
  <c r="R862" i="2"/>
  <c r="V862" i="2" s="1"/>
  <c r="W862" i="2" s="1"/>
  <c r="R866" i="2"/>
  <c r="V866" i="2" s="1"/>
  <c r="W866" i="2" s="1"/>
  <c r="R870" i="2"/>
  <c r="V870" i="2" s="1"/>
  <c r="W870" i="2" s="1"/>
  <c r="R874" i="2"/>
  <c r="V874" i="2" s="1"/>
  <c r="W874" i="2" s="1"/>
  <c r="R878" i="2"/>
  <c r="V878" i="2" s="1"/>
  <c r="W878" i="2" s="1"/>
  <c r="R882" i="2"/>
  <c r="V882" i="2" s="1"/>
  <c r="W882" i="2" s="1"/>
  <c r="R886" i="2"/>
  <c r="V886" i="2" s="1"/>
  <c r="W886" i="2" s="1"/>
  <c r="R890" i="2"/>
  <c r="V890" i="2" s="1"/>
  <c r="W890" i="2" s="1"/>
  <c r="R524" i="2"/>
  <c r="V524" i="2" s="1"/>
  <c r="W524" i="2" s="1"/>
  <c r="R528" i="2"/>
  <c r="V528" i="2" s="1"/>
  <c r="W528" i="2" s="1"/>
  <c r="R532" i="2"/>
  <c r="V532" i="2" s="1"/>
  <c r="W532" i="2" s="1"/>
  <c r="R535" i="2"/>
  <c r="V535" i="2" s="1"/>
  <c r="W535" i="2" s="1"/>
  <c r="R539" i="2"/>
  <c r="V539" i="2" s="1"/>
  <c r="W539" i="2" s="1"/>
  <c r="R543" i="2"/>
  <c r="V543" i="2" s="1"/>
  <c r="W543" i="2" s="1"/>
  <c r="R547" i="2"/>
  <c r="V547" i="2" s="1"/>
  <c r="W547" i="2" s="1"/>
  <c r="R550" i="2"/>
  <c r="V550" i="2" s="1"/>
  <c r="W550" i="2" s="1"/>
  <c r="R554" i="2"/>
  <c r="V554" i="2" s="1"/>
  <c r="W554" i="2" s="1"/>
  <c r="R891" i="2"/>
  <c r="V891" i="2" s="1"/>
  <c r="W891" i="2" s="1"/>
  <c r="R895" i="2"/>
  <c r="V895" i="2" s="1"/>
  <c r="W895" i="2" s="1"/>
  <c r="R899" i="2"/>
  <c r="V899" i="2" s="1"/>
  <c r="W899" i="2" s="1"/>
  <c r="R903" i="2"/>
  <c r="V903" i="2" s="1"/>
  <c r="W903" i="2" s="1"/>
  <c r="R907" i="2"/>
  <c r="V907" i="2" s="1"/>
  <c r="W907" i="2" s="1"/>
  <c r="R911" i="2"/>
  <c r="V911" i="2" s="1"/>
  <c r="W911" i="2" s="1"/>
  <c r="R915" i="2"/>
  <c r="V915" i="2" s="1"/>
  <c r="W915" i="2" s="1"/>
  <c r="R919" i="2"/>
  <c r="V919" i="2" s="1"/>
  <c r="W919" i="2" s="1"/>
  <c r="R923" i="2"/>
  <c r="V923" i="2" s="1"/>
  <c r="W923" i="2" s="1"/>
  <c r="R927" i="2"/>
  <c r="V927" i="2" s="1"/>
  <c r="W927" i="2" s="1"/>
  <c r="R708" i="2"/>
  <c r="V708" i="2" s="1"/>
  <c r="W708" i="2" s="1"/>
  <c r="R712" i="2"/>
  <c r="V712" i="2" s="1"/>
  <c r="W712" i="2" s="1"/>
  <c r="R716" i="2"/>
  <c r="V716" i="2" s="1"/>
  <c r="W716" i="2" s="1"/>
  <c r="R720" i="2"/>
  <c r="V720" i="2" s="1"/>
  <c r="W720" i="2" s="1"/>
  <c r="R727" i="2"/>
  <c r="V727" i="2" s="1"/>
  <c r="W727" i="2" s="1"/>
  <c r="R731" i="2"/>
  <c r="V731" i="2" s="1"/>
  <c r="W731" i="2" s="1"/>
  <c r="R735" i="2"/>
  <c r="V735" i="2" s="1"/>
  <c r="W735" i="2" s="1"/>
  <c r="R739" i="2"/>
  <c r="V739" i="2" s="1"/>
  <c r="W739" i="2" s="1"/>
  <c r="R817" i="2"/>
  <c r="V817" i="2" s="1"/>
  <c r="W817" i="2" s="1"/>
  <c r="R821" i="2"/>
  <c r="V821" i="2" s="1"/>
  <c r="W821" i="2" s="1"/>
  <c r="R825" i="2"/>
  <c r="V825" i="2" s="1"/>
  <c r="W825" i="2" s="1"/>
  <c r="R829" i="2"/>
  <c r="V829" i="2" s="1"/>
  <c r="W829" i="2" s="1"/>
  <c r="R833" i="2"/>
  <c r="V833" i="2" s="1"/>
  <c r="W833" i="2" s="1"/>
  <c r="R837" i="2"/>
  <c r="V837" i="2" s="1"/>
  <c r="W837" i="2" s="1"/>
  <c r="R841" i="2"/>
  <c r="V841" i="2" s="1"/>
  <c r="W841" i="2" s="1"/>
  <c r="R845" i="2"/>
  <c r="V845" i="2" s="1"/>
  <c r="W845" i="2" s="1"/>
  <c r="R848" i="2"/>
  <c r="V848" i="2" s="1"/>
  <c r="W848" i="2" s="1"/>
  <c r="R852" i="2"/>
  <c r="V852" i="2" s="1"/>
  <c r="W852" i="2" s="1"/>
  <c r="R1189" i="2"/>
  <c r="V1189" i="2" s="1"/>
  <c r="W1189" i="2" s="1"/>
  <c r="R1193" i="2"/>
  <c r="V1193" i="2" s="1"/>
  <c r="W1193" i="2" s="1"/>
  <c r="R1196" i="2"/>
  <c r="V1196" i="2" s="1"/>
  <c r="W1196" i="2" s="1"/>
  <c r="R1200" i="2"/>
  <c r="V1200" i="2" s="1"/>
  <c r="W1200" i="2" s="1"/>
  <c r="R1204" i="2"/>
  <c r="V1204" i="2" s="1"/>
  <c r="W1204" i="2" s="1"/>
  <c r="R1208" i="2"/>
  <c r="V1208" i="2" s="1"/>
  <c r="W1208" i="2" s="1"/>
  <c r="R1212" i="2"/>
  <c r="V1212" i="2" s="1"/>
  <c r="W1212" i="2" s="1"/>
  <c r="R1216" i="2"/>
  <c r="V1216" i="2" s="1"/>
  <c r="W1216" i="2" s="1"/>
  <c r="R1220" i="2"/>
  <c r="V1220" i="2" s="1"/>
  <c r="W1220" i="2" s="1"/>
  <c r="R1113" i="2"/>
  <c r="V1113" i="2" s="1"/>
  <c r="W1113" i="2" s="1"/>
  <c r="R1117" i="2"/>
  <c r="V1117" i="2" s="1"/>
  <c r="W1117" i="2" s="1"/>
  <c r="R1121" i="2"/>
  <c r="V1121" i="2" s="1"/>
  <c r="W1121" i="2" s="1"/>
  <c r="R1125" i="2"/>
  <c r="V1125" i="2" s="1"/>
  <c r="W1125" i="2" s="1"/>
  <c r="R1129" i="2"/>
  <c r="V1129" i="2" s="1"/>
  <c r="W1129" i="2" s="1"/>
  <c r="R1132" i="2"/>
  <c r="V1132" i="2" s="1"/>
  <c r="W1132" i="2" s="1"/>
  <c r="R1136" i="2"/>
  <c r="V1136" i="2" s="1"/>
  <c r="W1136" i="2" s="1"/>
  <c r="R1140" i="2"/>
  <c r="V1140" i="2" s="1"/>
  <c r="W1140" i="2" s="1"/>
  <c r="R1144" i="2"/>
  <c r="V1144" i="2" s="1"/>
  <c r="W1144" i="2" s="1"/>
  <c r="R6146" i="2"/>
  <c r="V6146" i="2" s="1"/>
  <c r="W6146" i="2" s="1"/>
  <c r="R6150" i="2"/>
  <c r="V6150" i="2" s="1"/>
  <c r="W6150" i="2" s="1"/>
  <c r="R6154" i="2"/>
  <c r="V6154" i="2" s="1"/>
  <c r="W6154" i="2" s="1"/>
  <c r="R6158" i="2"/>
  <c r="V6158" i="2" s="1"/>
  <c r="W6158" i="2" s="1"/>
  <c r="R6162" i="2"/>
  <c r="V6162" i="2" s="1"/>
  <c r="W6162" i="2" s="1"/>
  <c r="R6166" i="2"/>
  <c r="V6166" i="2" s="1"/>
  <c r="W6166" i="2" s="1"/>
  <c r="R6170" i="2"/>
  <c r="V6170" i="2" s="1"/>
  <c r="W6170" i="2" s="1"/>
  <c r="R6174" i="2"/>
  <c r="V6174" i="2" s="1"/>
  <c r="W6174" i="2" s="1"/>
  <c r="R6178" i="2"/>
  <c r="V6178" i="2" s="1"/>
  <c r="W6178" i="2" s="1"/>
  <c r="R1261" i="2"/>
  <c r="V1261" i="2" s="1"/>
  <c r="W1261" i="2" s="1"/>
  <c r="R1265" i="2"/>
  <c r="V1265" i="2" s="1"/>
  <c r="W1265" i="2" s="1"/>
  <c r="R1269" i="2"/>
  <c r="V1269" i="2" s="1"/>
  <c r="W1269" i="2" s="1"/>
  <c r="R1272" i="2"/>
  <c r="V1272" i="2" s="1"/>
  <c r="W1272" i="2" s="1"/>
  <c r="R1276" i="2"/>
  <c r="V1276" i="2" s="1"/>
  <c r="W1276" i="2" s="1"/>
  <c r="R1280" i="2"/>
  <c r="V1280" i="2" s="1"/>
  <c r="W1280" i="2" s="1"/>
  <c r="R1284" i="2"/>
  <c r="V1284" i="2" s="1"/>
  <c r="W1284" i="2" s="1"/>
  <c r="R1287" i="2"/>
  <c r="V1287" i="2" s="1"/>
  <c r="W1287" i="2" s="1"/>
  <c r="R1291" i="2"/>
  <c r="V1291" i="2" s="1"/>
  <c r="W1291" i="2" s="1"/>
  <c r="R1295" i="2"/>
  <c r="V1295" i="2" s="1"/>
  <c r="W1295" i="2" s="1"/>
  <c r="R1299" i="2"/>
  <c r="V1299" i="2" s="1"/>
  <c r="W1299" i="2" s="1"/>
  <c r="R1303" i="2"/>
  <c r="V1303" i="2" s="1"/>
  <c r="W1303" i="2" s="1"/>
  <c r="R1307" i="2"/>
  <c r="V1307" i="2" s="1"/>
  <c r="W1307" i="2" s="1"/>
  <c r="R1311" i="2"/>
  <c r="V1311" i="2" s="1"/>
  <c r="W1311" i="2" s="1"/>
  <c r="R1315" i="2"/>
  <c r="V1315" i="2" s="1"/>
  <c r="W1315" i="2" s="1"/>
  <c r="R1319" i="2"/>
  <c r="V1319" i="2" s="1"/>
  <c r="W1319" i="2" s="1"/>
  <c r="R1323" i="2"/>
  <c r="V1323" i="2" s="1"/>
  <c r="W1323" i="2" s="1"/>
  <c r="R1327" i="2"/>
  <c r="V1327" i="2" s="1"/>
  <c r="W1327" i="2" s="1"/>
  <c r="R1331" i="2"/>
  <c r="V1331" i="2" s="1"/>
  <c r="W1331" i="2" s="1"/>
  <c r="R1334" i="2"/>
  <c r="V1334" i="2" s="1"/>
  <c r="W1334" i="2" s="1"/>
  <c r="R1523" i="2"/>
  <c r="V1523" i="2" s="1"/>
  <c r="W1523" i="2" s="1"/>
  <c r="R1527" i="2"/>
  <c r="V1527" i="2" s="1"/>
  <c r="W1527" i="2" s="1"/>
  <c r="R1531" i="2"/>
  <c r="V1531" i="2" s="1"/>
  <c r="W1531" i="2" s="1"/>
  <c r="R1538" i="2"/>
  <c r="V1538" i="2" s="1"/>
  <c r="W1538" i="2" s="1"/>
  <c r="R1542" i="2"/>
  <c r="V1542" i="2" s="1"/>
  <c r="W1542" i="2" s="1"/>
  <c r="R1546" i="2"/>
  <c r="V1546" i="2" s="1"/>
  <c r="W1546" i="2" s="1"/>
  <c r="R1550" i="2"/>
  <c r="V1550" i="2" s="1"/>
  <c r="W1550" i="2" s="1"/>
  <c r="R1554" i="2"/>
  <c r="V1554" i="2" s="1"/>
  <c r="W1554" i="2" s="1"/>
  <c r="R1077" i="2"/>
  <c r="V1077" i="2" s="1"/>
  <c r="W1077" i="2" s="1"/>
  <c r="R1081" i="2"/>
  <c r="V1081" i="2" s="1"/>
  <c r="W1081" i="2" s="1"/>
  <c r="R1085" i="2"/>
  <c r="V1085" i="2" s="1"/>
  <c r="W1085" i="2" s="1"/>
  <c r="R1089" i="2"/>
  <c r="V1089" i="2" s="1"/>
  <c r="W1089" i="2" s="1"/>
  <c r="R1093" i="2"/>
  <c r="V1093" i="2" s="1"/>
  <c r="W1093" i="2" s="1"/>
  <c r="R1097" i="2"/>
  <c r="V1097" i="2" s="1"/>
  <c r="W1097" i="2" s="1"/>
  <c r="R1101" i="2"/>
  <c r="V1101" i="2" s="1"/>
  <c r="W1101" i="2" s="1"/>
  <c r="R1104" i="2"/>
  <c r="V1104" i="2" s="1"/>
  <c r="W1104" i="2" s="1"/>
  <c r="R1108" i="2"/>
  <c r="V1108" i="2" s="1"/>
  <c r="W1108" i="2" s="1"/>
  <c r="R1112" i="2"/>
  <c r="V1112" i="2" s="1"/>
  <c r="W1112" i="2" s="1"/>
  <c r="R1412" i="2"/>
  <c r="V1412" i="2" s="1"/>
  <c r="W1412" i="2" s="1"/>
  <c r="R1415" i="2"/>
  <c r="V1415" i="2" s="1"/>
  <c r="W1415" i="2" s="1"/>
  <c r="R1419" i="2"/>
  <c r="V1419" i="2" s="1"/>
  <c r="W1419" i="2" s="1"/>
  <c r="R1423" i="2"/>
  <c r="V1423" i="2" s="1"/>
  <c r="W1423" i="2" s="1"/>
  <c r="R1427" i="2"/>
  <c r="V1427" i="2" s="1"/>
  <c r="W1427" i="2" s="1"/>
  <c r="R1431" i="2"/>
  <c r="V1431" i="2" s="1"/>
  <c r="W1431" i="2" s="1"/>
  <c r="R1435" i="2"/>
  <c r="V1435" i="2" s="1"/>
  <c r="W1435" i="2" s="1"/>
  <c r="R1439" i="2"/>
  <c r="V1439" i="2" s="1"/>
  <c r="W1439" i="2" s="1"/>
  <c r="R1443" i="2"/>
  <c r="V1443" i="2" s="1"/>
  <c r="W1443" i="2" s="1"/>
  <c r="R1447" i="2"/>
  <c r="V1447" i="2" s="1"/>
  <c r="W1447" i="2" s="1"/>
  <c r="R1451" i="2"/>
  <c r="V1451" i="2" s="1"/>
  <c r="W1451" i="2" s="1"/>
  <c r="R1455" i="2"/>
  <c r="V1455" i="2" s="1"/>
  <c r="W1455" i="2" s="1"/>
  <c r="R1459" i="2"/>
  <c r="V1459" i="2" s="1"/>
  <c r="W1459" i="2" s="1"/>
  <c r="R1462" i="2"/>
  <c r="V1462" i="2" s="1"/>
  <c r="W1462" i="2" s="1"/>
  <c r="R1466" i="2"/>
  <c r="V1466" i="2" s="1"/>
  <c r="W1466" i="2" s="1"/>
  <c r="R1470" i="2"/>
  <c r="V1470" i="2" s="1"/>
  <c r="W1470" i="2" s="1"/>
  <c r="R1474" i="2"/>
  <c r="V1474" i="2" s="1"/>
  <c r="W1474" i="2" s="1"/>
  <c r="R1481" i="2"/>
  <c r="V1481" i="2" s="1"/>
  <c r="W1481" i="2" s="1"/>
  <c r="R1337" i="2"/>
  <c r="V1337" i="2" s="1"/>
  <c r="W1337" i="2" s="1"/>
  <c r="R1341" i="2"/>
  <c r="V1341" i="2" s="1"/>
  <c r="W1341" i="2" s="1"/>
  <c r="R1345" i="2"/>
  <c r="V1345" i="2" s="1"/>
  <c r="W1345" i="2" s="1"/>
  <c r="R1349" i="2"/>
  <c r="V1349" i="2" s="1"/>
  <c r="W1349" i="2" s="1"/>
  <c r="R1353" i="2"/>
  <c r="V1353" i="2" s="1"/>
  <c r="W1353" i="2" s="1"/>
  <c r="R1357" i="2"/>
  <c r="V1357" i="2" s="1"/>
  <c r="W1357" i="2" s="1"/>
  <c r="R1361" i="2"/>
  <c r="V1361" i="2" s="1"/>
  <c r="W1361" i="2" s="1"/>
  <c r="R1365" i="2"/>
  <c r="V1365" i="2" s="1"/>
  <c r="W1365" i="2" s="1"/>
  <c r="R1369" i="2"/>
  <c r="V1369" i="2" s="1"/>
  <c r="W1369" i="2" s="1"/>
  <c r="R1373" i="2"/>
  <c r="V1373" i="2" s="1"/>
  <c r="W1373" i="2" s="1"/>
  <c r="R1377" i="2"/>
  <c r="V1377" i="2" s="1"/>
  <c r="W1377" i="2" s="1"/>
  <c r="R1380" i="2"/>
  <c r="V1380" i="2" s="1"/>
  <c r="W1380" i="2" s="1"/>
  <c r="R1384" i="2"/>
  <c r="V1384" i="2" s="1"/>
  <c r="W1384" i="2" s="1"/>
  <c r="R1388" i="2"/>
  <c r="V1388" i="2" s="1"/>
  <c r="W1388" i="2" s="1"/>
  <c r="R1392" i="2"/>
  <c r="V1392" i="2" s="1"/>
  <c r="W1392" i="2" s="1"/>
  <c r="R1395" i="2"/>
  <c r="V1395" i="2" s="1"/>
  <c r="W1395" i="2" s="1"/>
  <c r="R1399" i="2"/>
  <c r="V1399" i="2" s="1"/>
  <c r="W1399" i="2" s="1"/>
  <c r="R1403" i="2"/>
  <c r="V1403" i="2" s="1"/>
  <c r="W1403" i="2" s="1"/>
  <c r="R1407" i="2"/>
  <c r="V1407" i="2" s="1"/>
  <c r="W1407" i="2" s="1"/>
  <c r="R1152" i="2"/>
  <c r="V1152" i="2" s="1"/>
  <c r="W1152" i="2" s="1"/>
  <c r="R1156" i="2"/>
  <c r="V1156" i="2" s="1"/>
  <c r="W1156" i="2" s="1"/>
  <c r="R1160" i="2"/>
  <c r="V1160" i="2" s="1"/>
  <c r="W1160" i="2" s="1"/>
  <c r="R1164" i="2"/>
  <c r="V1164" i="2" s="1"/>
  <c r="W1164" i="2" s="1"/>
  <c r="R1168" i="2"/>
  <c r="V1168" i="2" s="1"/>
  <c r="W1168" i="2" s="1"/>
  <c r="R1172" i="2"/>
  <c r="V1172" i="2" s="1"/>
  <c r="W1172" i="2" s="1"/>
  <c r="R1176" i="2"/>
  <c r="V1176" i="2" s="1"/>
  <c r="W1176" i="2" s="1"/>
  <c r="R1180" i="2"/>
  <c r="V1180" i="2" s="1"/>
  <c r="W1180" i="2" s="1"/>
  <c r="R1183" i="2"/>
  <c r="V1183" i="2" s="1"/>
  <c r="W1183" i="2" s="1"/>
  <c r="R1483" i="2"/>
  <c r="V1483" i="2" s="1"/>
  <c r="W1483" i="2" s="1"/>
  <c r="R1487" i="2"/>
  <c r="V1487" i="2" s="1"/>
  <c r="W1487" i="2" s="1"/>
  <c r="R1491" i="2"/>
  <c r="V1491" i="2" s="1"/>
  <c r="W1491" i="2" s="1"/>
  <c r="R1498" i="2"/>
  <c r="V1498" i="2" s="1"/>
  <c r="W1498" i="2" s="1"/>
  <c r="R1502" i="2"/>
  <c r="V1502" i="2" s="1"/>
  <c r="W1502" i="2" s="1"/>
  <c r="R1506" i="2"/>
  <c r="V1506" i="2" s="1"/>
  <c r="W1506" i="2" s="1"/>
  <c r="R1510" i="2"/>
  <c r="V1510" i="2" s="1"/>
  <c r="W1510" i="2" s="1"/>
  <c r="R1514" i="2"/>
  <c r="V1514" i="2" s="1"/>
  <c r="W1514" i="2" s="1"/>
  <c r="R1518" i="2"/>
  <c r="V1518" i="2" s="1"/>
  <c r="W1518" i="2" s="1"/>
  <c r="R1596" i="2"/>
  <c r="V1596" i="2" s="1"/>
  <c r="W1596" i="2" s="1"/>
  <c r="R1600" i="2"/>
  <c r="V1600" i="2" s="1"/>
  <c r="W1600" i="2" s="1"/>
  <c r="R1604" i="2"/>
  <c r="V1604" i="2" s="1"/>
  <c r="W1604" i="2" s="1"/>
  <c r="R1608" i="2"/>
  <c r="V1608" i="2" s="1"/>
  <c r="W1608" i="2" s="1"/>
  <c r="R1612" i="2"/>
  <c r="V1612" i="2" s="1"/>
  <c r="W1612" i="2" s="1"/>
  <c r="R1616" i="2"/>
  <c r="V1616" i="2" s="1"/>
  <c r="W1616" i="2" s="1"/>
  <c r="R1619" i="2"/>
  <c r="V1619" i="2" s="1"/>
  <c r="W1619" i="2" s="1"/>
  <c r="R1623" i="2"/>
  <c r="V1623" i="2" s="1"/>
  <c r="W1623" i="2" s="1"/>
  <c r="R1627" i="2"/>
  <c r="V1627" i="2" s="1"/>
  <c r="W1627" i="2" s="1"/>
  <c r="R1631" i="2"/>
  <c r="V1631" i="2" s="1"/>
  <c r="W1631" i="2" s="1"/>
  <c r="R1634" i="2"/>
  <c r="V1634" i="2" s="1"/>
  <c r="W1634" i="2" s="1"/>
  <c r="R1638" i="2"/>
  <c r="V1638" i="2" s="1"/>
  <c r="W1638" i="2" s="1"/>
  <c r="R1642" i="2"/>
  <c r="V1642" i="2" s="1"/>
  <c r="W1642" i="2" s="1"/>
  <c r="R1646" i="2"/>
  <c r="V1646" i="2" s="1"/>
  <c r="W1646" i="2" s="1"/>
  <c r="R1650" i="2"/>
  <c r="V1650" i="2" s="1"/>
  <c r="W1650" i="2" s="1"/>
  <c r="R1654" i="2"/>
  <c r="V1654" i="2" s="1"/>
  <c r="W1654" i="2" s="1"/>
  <c r="R1658" i="2"/>
  <c r="V1658" i="2" s="1"/>
  <c r="W1658" i="2" s="1"/>
  <c r="R1662" i="2"/>
  <c r="V1662" i="2" s="1"/>
  <c r="W1662" i="2" s="1"/>
  <c r="R1666" i="2"/>
  <c r="V1666" i="2" s="1"/>
  <c r="W1666" i="2" s="1"/>
  <c r="R1670" i="2"/>
  <c r="V1670" i="2" s="1"/>
  <c r="W1670" i="2" s="1"/>
  <c r="R1674" i="2"/>
  <c r="V1674" i="2" s="1"/>
  <c r="W1674" i="2" s="1"/>
  <c r="R1678" i="2"/>
  <c r="V1678" i="2" s="1"/>
  <c r="W1678" i="2" s="1"/>
  <c r="R1681" i="2"/>
  <c r="V1681" i="2" s="1"/>
  <c r="W1681" i="2" s="1"/>
  <c r="R1685" i="2"/>
  <c r="V1685" i="2" s="1"/>
  <c r="W1685" i="2" s="1"/>
  <c r="R1689" i="2"/>
  <c r="V1689" i="2" s="1"/>
  <c r="W1689" i="2" s="1"/>
  <c r="R1693" i="2"/>
  <c r="V1693" i="2" s="1"/>
  <c r="W1693" i="2" s="1"/>
  <c r="R1700" i="2"/>
  <c r="V1700" i="2" s="1"/>
  <c r="W1700" i="2" s="1"/>
  <c r="R1704" i="2"/>
  <c r="V1704" i="2" s="1"/>
  <c r="W1704" i="2" s="1"/>
  <c r="R2337" i="2"/>
  <c r="V2337" i="2" s="1"/>
  <c r="W2337" i="2" s="1"/>
  <c r="R2341" i="2"/>
  <c r="V2341" i="2" s="1"/>
  <c r="W2341" i="2" s="1"/>
  <c r="R2345" i="2"/>
  <c r="V2345" i="2" s="1"/>
  <c r="W2345" i="2" s="1"/>
  <c r="R2349" i="2"/>
  <c r="V2349" i="2" s="1"/>
  <c r="W2349" i="2" s="1"/>
  <c r="R2353" i="2"/>
  <c r="V2353" i="2" s="1"/>
  <c r="W2353" i="2" s="1"/>
  <c r="R2357" i="2"/>
  <c r="V2357" i="2" s="1"/>
  <c r="W2357" i="2" s="1"/>
  <c r="R2361" i="2"/>
  <c r="V2361" i="2" s="1"/>
  <c r="W2361" i="2" s="1"/>
  <c r="R2365" i="2"/>
  <c r="V2365" i="2" s="1"/>
  <c r="W2365" i="2" s="1"/>
  <c r="R2369" i="2"/>
  <c r="V2369" i="2" s="1"/>
  <c r="W2369" i="2" s="1"/>
  <c r="R1744" i="2"/>
  <c r="V1744" i="2" s="1"/>
  <c r="W1744" i="2" s="1"/>
  <c r="R1748" i="2"/>
  <c r="V1748" i="2" s="1"/>
  <c r="W1748" i="2" s="1"/>
  <c r="R1752" i="2"/>
  <c r="V1752" i="2" s="1"/>
  <c r="W1752" i="2" s="1"/>
  <c r="R1756" i="2"/>
  <c r="V1756" i="2" s="1"/>
  <c r="W1756" i="2" s="1"/>
  <c r="R1759" i="2"/>
  <c r="V1759" i="2" s="1"/>
  <c r="W1759" i="2" s="1"/>
  <c r="R1763" i="2"/>
  <c r="V1763" i="2" s="1"/>
  <c r="W1763" i="2" s="1"/>
  <c r="R1767" i="2"/>
  <c r="V1767" i="2" s="1"/>
  <c r="W1767" i="2" s="1"/>
  <c r="R1771" i="2"/>
  <c r="V1771" i="2" s="1"/>
  <c r="W1771" i="2" s="1"/>
  <c r="R1775" i="2"/>
  <c r="V1775" i="2" s="1"/>
  <c r="W1775" i="2" s="1"/>
  <c r="R1779" i="2"/>
  <c r="V1779" i="2" s="1"/>
  <c r="W1779" i="2" s="1"/>
  <c r="R1783" i="2"/>
  <c r="V1783" i="2" s="1"/>
  <c r="W1783" i="2" s="1"/>
  <c r="R1787" i="2"/>
  <c r="V1787" i="2" s="1"/>
  <c r="W1787" i="2" s="1"/>
  <c r="R1790" i="2"/>
  <c r="V1790" i="2" s="1"/>
  <c r="W1790" i="2" s="1"/>
  <c r="R1794" i="2"/>
  <c r="V1794" i="2" s="1"/>
  <c r="W1794" i="2" s="1"/>
  <c r="R1798" i="2"/>
  <c r="V1798" i="2" s="1"/>
  <c r="W1798" i="2" s="1"/>
  <c r="R1802" i="2"/>
  <c r="V1802" i="2" s="1"/>
  <c r="W1802" i="2" s="1"/>
  <c r="R1806" i="2"/>
  <c r="V1806" i="2" s="1"/>
  <c r="W1806" i="2" s="1"/>
  <c r="R1810" i="2"/>
  <c r="V1810" i="2" s="1"/>
  <c r="W1810" i="2" s="1"/>
  <c r="R1814" i="2"/>
  <c r="V1814" i="2" s="1"/>
  <c r="W1814" i="2" s="1"/>
  <c r="R1707" i="2"/>
  <c r="V1707" i="2" s="1"/>
  <c r="W1707" i="2" s="1"/>
  <c r="R1711" i="2"/>
  <c r="V1711" i="2" s="1"/>
  <c r="W1711" i="2" s="1"/>
  <c r="R1715" i="2"/>
  <c r="V1715" i="2" s="1"/>
  <c r="W1715" i="2" s="1"/>
  <c r="R1719" i="2"/>
  <c r="V1719" i="2" s="1"/>
  <c r="W1719" i="2" s="1"/>
  <c r="R1723" i="2"/>
  <c r="V1723" i="2" s="1"/>
  <c r="W1723" i="2" s="1"/>
  <c r="R1727" i="2"/>
  <c r="V1727" i="2" s="1"/>
  <c r="W1727" i="2" s="1"/>
  <c r="R1731" i="2"/>
  <c r="V1731" i="2" s="1"/>
  <c r="W1731" i="2" s="1"/>
  <c r="R1735" i="2"/>
  <c r="V1735" i="2" s="1"/>
  <c r="W1735" i="2" s="1"/>
  <c r="R1739" i="2"/>
  <c r="V1739" i="2" s="1"/>
  <c r="W1739" i="2" s="1"/>
  <c r="R1817" i="2"/>
  <c r="V1817" i="2" s="1"/>
  <c r="W1817" i="2" s="1"/>
  <c r="R1821" i="2"/>
  <c r="V1821" i="2" s="1"/>
  <c r="W1821" i="2" s="1"/>
  <c r="R1825" i="2"/>
  <c r="V1825" i="2" s="1"/>
  <c r="W1825" i="2" s="1"/>
  <c r="R1829" i="2"/>
  <c r="V1829" i="2" s="1"/>
  <c r="W1829" i="2" s="1"/>
  <c r="R1832" i="2"/>
  <c r="V1832" i="2" s="1"/>
  <c r="W1832" i="2" s="1"/>
  <c r="R1836" i="2"/>
  <c r="V1836" i="2" s="1"/>
  <c r="W1836" i="2" s="1"/>
  <c r="R1840" i="2"/>
  <c r="V1840" i="2" s="1"/>
  <c r="W1840" i="2" s="1"/>
  <c r="R1844" i="2"/>
  <c r="V1844" i="2" s="1"/>
  <c r="W1844" i="2" s="1"/>
  <c r="R1848" i="2"/>
  <c r="V1848" i="2" s="1"/>
  <c r="W1848" i="2" s="1"/>
  <c r="R1852" i="2"/>
  <c r="V1852" i="2" s="1"/>
  <c r="W1852" i="2" s="1"/>
  <c r="R80" i="2"/>
  <c r="V80" i="2" s="1"/>
  <c r="W80" i="2" s="1"/>
  <c r="R84" i="2"/>
  <c r="V84" i="2" s="1"/>
  <c r="W84" i="2" s="1"/>
  <c r="R91" i="2"/>
  <c r="V91" i="2" s="1"/>
  <c r="W91" i="2" s="1"/>
  <c r="R95" i="2"/>
  <c r="V95" i="2" s="1"/>
  <c r="W95" i="2" s="1"/>
  <c r="R99" i="2"/>
  <c r="V99" i="2" s="1"/>
  <c r="W99" i="2" s="1"/>
  <c r="R103" i="2"/>
  <c r="V103" i="2" s="1"/>
  <c r="W103" i="2" s="1"/>
  <c r="R107" i="2"/>
  <c r="V107" i="2" s="1"/>
  <c r="W107" i="2" s="1"/>
  <c r="R111" i="2"/>
  <c r="V111" i="2" s="1"/>
  <c r="W111" i="2" s="1"/>
  <c r="R1854" i="2"/>
  <c r="V1854" i="2" s="1"/>
  <c r="W1854" i="2" s="1"/>
  <c r="R1858" i="2"/>
  <c r="V1858" i="2" s="1"/>
  <c r="W1858" i="2" s="1"/>
  <c r="R1862" i="2"/>
  <c r="V1862" i="2" s="1"/>
  <c r="W1862" i="2" s="1"/>
  <c r="R1866" i="2"/>
  <c r="V1866" i="2" s="1"/>
  <c r="W1866" i="2" s="1"/>
  <c r="R1870" i="2"/>
  <c r="V1870" i="2" s="1"/>
  <c r="W1870" i="2" s="1"/>
  <c r="R1874" i="2"/>
  <c r="V1874" i="2" s="1"/>
  <c r="W1874" i="2" s="1"/>
  <c r="R1878" i="2"/>
  <c r="V1878" i="2" s="1"/>
  <c r="W1878" i="2" s="1"/>
  <c r="R1882" i="2"/>
  <c r="V1882" i="2" s="1"/>
  <c r="W1882" i="2" s="1"/>
  <c r="R1886" i="2"/>
  <c r="V1886" i="2" s="1"/>
  <c r="W1886" i="2" s="1"/>
  <c r="R1890" i="2"/>
  <c r="V1890" i="2" s="1"/>
  <c r="W1890" i="2" s="1"/>
  <c r="R1894" i="2"/>
  <c r="V1894" i="2" s="1"/>
  <c r="W1894" i="2" s="1"/>
  <c r="R1898" i="2"/>
  <c r="V1898" i="2" s="1"/>
  <c r="W1898" i="2" s="1"/>
  <c r="R1902" i="2"/>
  <c r="V1902" i="2" s="1"/>
  <c r="W1902" i="2" s="1"/>
  <c r="R1906" i="2"/>
  <c r="V1906" i="2" s="1"/>
  <c r="W1906" i="2" s="1"/>
  <c r="R1910" i="2"/>
  <c r="V1910" i="2" s="1"/>
  <c r="W1910" i="2" s="1"/>
  <c r="R1914" i="2"/>
  <c r="V1914" i="2" s="1"/>
  <c r="W1914" i="2" s="1"/>
  <c r="R1918" i="2"/>
  <c r="V1918" i="2" s="1"/>
  <c r="W1918" i="2" s="1"/>
  <c r="R1922" i="2"/>
  <c r="V1922" i="2" s="1"/>
  <c r="W1922" i="2" s="1"/>
  <c r="R1925" i="2"/>
  <c r="V1925" i="2" s="1"/>
  <c r="W1925" i="2" s="1"/>
  <c r="R2003" i="2"/>
  <c r="V2003" i="2" s="1"/>
  <c r="W2003" i="2" s="1"/>
  <c r="R2007" i="2"/>
  <c r="V2007" i="2" s="1"/>
  <c r="W2007" i="2" s="1"/>
  <c r="R2011" i="2"/>
  <c r="V2011" i="2" s="1"/>
  <c r="W2011" i="2" s="1"/>
  <c r="R2015" i="2"/>
  <c r="V2015" i="2" s="1"/>
  <c r="W2015" i="2" s="1"/>
  <c r="R2019" i="2"/>
  <c r="V2019" i="2" s="1"/>
  <c r="W2019" i="2" s="1"/>
  <c r="R2023" i="2"/>
  <c r="V2023" i="2" s="1"/>
  <c r="W2023" i="2" s="1"/>
  <c r="R2027" i="2"/>
  <c r="V2027" i="2" s="1"/>
  <c r="W2027" i="2" s="1"/>
  <c r="R2030" i="2"/>
  <c r="V2030" i="2" s="1"/>
  <c r="W2030" i="2" s="1"/>
  <c r="R2034" i="2"/>
  <c r="V2034" i="2" s="1"/>
  <c r="W2034" i="2" s="1"/>
  <c r="R5812" i="2"/>
  <c r="V5812" i="2" s="1"/>
  <c r="W5812" i="2" s="1"/>
  <c r="R5816" i="2"/>
  <c r="V5816" i="2" s="1"/>
  <c r="W5816" i="2" s="1"/>
  <c r="R5820" i="2"/>
  <c r="V5820" i="2" s="1"/>
  <c r="W5820" i="2" s="1"/>
  <c r="R5824" i="2"/>
  <c r="V5824" i="2" s="1"/>
  <c r="W5824" i="2" s="1"/>
  <c r="R5828" i="2"/>
  <c r="V5828" i="2" s="1"/>
  <c r="W5828" i="2" s="1"/>
  <c r="R5832" i="2"/>
  <c r="V5832" i="2" s="1"/>
  <c r="W5832" i="2" s="1"/>
  <c r="R5836" i="2"/>
  <c r="V5836" i="2" s="1"/>
  <c r="W5836" i="2" s="1"/>
  <c r="R5840" i="2"/>
  <c r="V5840" i="2" s="1"/>
  <c r="W5840" i="2" s="1"/>
  <c r="R5844" i="2"/>
  <c r="V5844" i="2" s="1"/>
  <c r="W5844" i="2" s="1"/>
  <c r="R5848" i="2"/>
  <c r="V5848" i="2" s="1"/>
  <c r="W5848" i="2" s="1"/>
  <c r="R2041" i="2"/>
  <c r="V2041" i="2" s="1"/>
  <c r="W2041" i="2" s="1"/>
  <c r="R2045" i="2"/>
  <c r="V2045" i="2" s="1"/>
  <c r="W2045" i="2" s="1"/>
  <c r="R2049" i="2"/>
  <c r="V2049" i="2" s="1"/>
  <c r="W2049" i="2" s="1"/>
  <c r="R2053" i="2"/>
  <c r="V2053" i="2" s="1"/>
  <c r="W2053" i="2" s="1"/>
  <c r="R2057" i="2"/>
  <c r="V2057" i="2" s="1"/>
  <c r="W2057" i="2" s="1"/>
  <c r="R2061" i="2"/>
  <c r="V2061" i="2" s="1"/>
  <c r="W2061" i="2" s="1"/>
  <c r="R2065" i="2"/>
  <c r="V2065" i="2" s="1"/>
  <c r="W2065" i="2" s="1"/>
  <c r="R2069" i="2"/>
  <c r="V2069" i="2" s="1"/>
  <c r="W2069" i="2" s="1"/>
  <c r="R2073" i="2"/>
  <c r="V2073" i="2" s="1"/>
  <c r="W2073" i="2" s="1"/>
  <c r="R2077" i="2"/>
  <c r="V2077" i="2" s="1"/>
  <c r="W2077" i="2" s="1"/>
  <c r="R2081" i="2"/>
  <c r="V2081" i="2" s="1"/>
  <c r="W2081" i="2" s="1"/>
  <c r="R2085" i="2"/>
  <c r="V2085" i="2" s="1"/>
  <c r="W2085" i="2" s="1"/>
  <c r="R2088" i="2"/>
  <c r="V2088" i="2" s="1"/>
  <c r="W2088" i="2" s="1"/>
  <c r="R2092" i="2"/>
  <c r="V2092" i="2" s="1"/>
  <c r="W2092" i="2" s="1"/>
  <c r="R2096" i="2"/>
  <c r="V2096" i="2" s="1"/>
  <c r="W2096" i="2" s="1"/>
  <c r="R2100" i="2"/>
  <c r="V2100" i="2" s="1"/>
  <c r="W2100" i="2" s="1"/>
  <c r="R2107" i="2"/>
  <c r="V2107" i="2" s="1"/>
  <c r="W2107" i="2" s="1"/>
  <c r="R2111" i="2"/>
  <c r="V2111" i="2" s="1"/>
  <c r="W2111" i="2" s="1"/>
  <c r="R2152" i="2"/>
  <c r="V2152" i="2" s="1"/>
  <c r="W2152" i="2" s="1"/>
  <c r="R2156" i="2"/>
  <c r="V2156" i="2" s="1"/>
  <c r="W2156" i="2" s="1"/>
  <c r="R2160" i="2"/>
  <c r="V2160" i="2" s="1"/>
  <c r="W2160" i="2" s="1"/>
  <c r="R2164" i="2"/>
  <c r="V2164" i="2" s="1"/>
  <c r="W2164" i="2" s="1"/>
  <c r="R2168" i="2"/>
  <c r="V2168" i="2" s="1"/>
  <c r="W2168" i="2" s="1"/>
  <c r="R2172" i="2"/>
  <c r="V2172" i="2" s="1"/>
  <c r="W2172" i="2" s="1"/>
  <c r="R2176" i="2"/>
  <c r="V2176" i="2" s="1"/>
  <c r="W2176" i="2" s="1"/>
  <c r="R2180" i="2"/>
  <c r="V2180" i="2" s="1"/>
  <c r="W2180" i="2" s="1"/>
  <c r="R2184" i="2"/>
  <c r="V2184" i="2" s="1"/>
  <c r="W2184" i="2" s="1"/>
  <c r="R2114" i="2"/>
  <c r="V2114" i="2" s="1"/>
  <c r="W2114" i="2" s="1"/>
  <c r="R2118" i="2"/>
  <c r="V2118" i="2" s="1"/>
  <c r="W2118" i="2" s="1"/>
  <c r="R2121" i="2"/>
  <c r="V2121" i="2" s="1"/>
  <c r="W2121" i="2" s="1"/>
  <c r="R2125" i="2"/>
  <c r="V2125" i="2" s="1"/>
  <c r="W2125" i="2" s="1"/>
  <c r="R2129" i="2"/>
  <c r="V2129" i="2" s="1"/>
  <c r="W2129" i="2" s="1"/>
  <c r="R2132" i="2"/>
  <c r="V2132" i="2" s="1"/>
  <c r="W2132" i="2" s="1"/>
  <c r="R2136" i="2"/>
  <c r="V2136" i="2" s="1"/>
  <c r="W2136" i="2" s="1"/>
  <c r="R2140" i="2"/>
  <c r="V2140" i="2" s="1"/>
  <c r="W2140" i="2" s="1"/>
  <c r="R2144" i="2"/>
  <c r="V2144" i="2" s="1"/>
  <c r="W2144" i="2" s="1"/>
  <c r="R2148" i="2"/>
  <c r="V2148" i="2" s="1"/>
  <c r="W2148" i="2" s="1"/>
  <c r="R2189" i="2"/>
  <c r="V2189" i="2" s="1"/>
  <c r="W2189" i="2" s="1"/>
  <c r="R2193" i="2"/>
  <c r="V2193" i="2" s="1"/>
  <c r="W2193" i="2" s="1"/>
  <c r="R2197" i="2"/>
  <c r="V2197" i="2" s="1"/>
  <c r="W2197" i="2" s="1"/>
  <c r="R2201" i="2"/>
  <c r="V2201" i="2" s="1"/>
  <c r="W2201" i="2" s="1"/>
  <c r="R2205" i="2"/>
  <c r="V2205" i="2" s="1"/>
  <c r="W2205" i="2" s="1"/>
  <c r="R2209" i="2"/>
  <c r="V2209" i="2" s="1"/>
  <c r="W2209" i="2" s="1"/>
  <c r="R2213" i="2"/>
  <c r="V2213" i="2" s="1"/>
  <c r="W2213" i="2" s="1"/>
  <c r="R2217" i="2"/>
  <c r="V2217" i="2" s="1"/>
  <c r="W2217" i="2" s="1"/>
  <c r="R2220" i="2"/>
  <c r="V2220" i="2" s="1"/>
  <c r="W2220" i="2" s="1"/>
  <c r="R4148" i="2"/>
  <c r="V4148" i="2" s="1"/>
  <c r="W4148" i="2" s="1"/>
  <c r="R4152" i="2"/>
  <c r="V4152" i="2" s="1"/>
  <c r="W4152" i="2" s="1"/>
  <c r="R4159" i="2"/>
  <c r="V4159" i="2" s="1"/>
  <c r="W4159" i="2" s="1"/>
  <c r="R4163" i="2"/>
  <c r="V4163" i="2" s="1"/>
  <c r="W4163" i="2" s="1"/>
  <c r="R4167" i="2"/>
  <c r="V4167" i="2" s="1"/>
  <c r="W4167" i="2" s="1"/>
  <c r="R4171" i="2"/>
  <c r="V4171" i="2" s="1"/>
  <c r="W4171" i="2" s="1"/>
  <c r="R4175" i="2"/>
  <c r="V4175" i="2" s="1"/>
  <c r="W4175" i="2" s="1"/>
  <c r="R4179" i="2"/>
  <c r="V4179" i="2" s="1"/>
  <c r="W4179" i="2" s="1"/>
  <c r="R4183" i="2"/>
  <c r="V4183" i="2" s="1"/>
  <c r="W4183" i="2" s="1"/>
  <c r="R2226" i="2"/>
  <c r="V2226" i="2" s="1"/>
  <c r="W2226" i="2" s="1"/>
  <c r="R2230" i="2"/>
  <c r="V2230" i="2" s="1"/>
  <c r="W2230" i="2" s="1"/>
  <c r="R2234" i="2"/>
  <c r="V2234" i="2" s="1"/>
  <c r="W2234" i="2" s="1"/>
  <c r="R2238" i="2"/>
  <c r="V2238" i="2" s="1"/>
  <c r="W2238" i="2" s="1"/>
  <c r="R2242" i="2"/>
  <c r="V2242" i="2" s="1"/>
  <c r="W2242" i="2" s="1"/>
  <c r="R2246" i="2"/>
  <c r="V2246" i="2" s="1"/>
  <c r="W2246" i="2" s="1"/>
  <c r="R2249" i="2"/>
  <c r="V2249" i="2" s="1"/>
  <c r="W2249" i="2" s="1"/>
  <c r="R2253" i="2"/>
  <c r="V2253" i="2" s="1"/>
  <c r="W2253" i="2" s="1"/>
  <c r="R2257" i="2"/>
  <c r="V2257" i="2" s="1"/>
  <c r="W2257" i="2" s="1"/>
  <c r="R6700" i="2"/>
  <c r="V6700" i="2" s="1"/>
  <c r="W6700" i="2" s="1"/>
  <c r="R6704" i="2"/>
  <c r="V6704" i="2" s="1"/>
  <c r="W6704" i="2" s="1"/>
  <c r="R6708" i="2"/>
  <c r="V6708" i="2" s="1"/>
  <c r="W6708" i="2" s="1"/>
  <c r="R6712" i="2"/>
  <c r="V6712" i="2" s="1"/>
  <c r="W6712" i="2" s="1"/>
  <c r="R6716" i="2"/>
  <c r="V6716" i="2" s="1"/>
  <c r="W6716" i="2" s="1"/>
  <c r="R6720" i="2"/>
  <c r="V6720" i="2" s="1"/>
  <c r="W6720" i="2" s="1"/>
  <c r="R6724" i="2"/>
  <c r="V6724" i="2" s="1"/>
  <c r="W6724" i="2" s="1"/>
  <c r="R6727" i="2"/>
  <c r="V6727" i="2" s="1"/>
  <c r="W6727" i="2" s="1"/>
  <c r="R6731" i="2"/>
  <c r="V6731" i="2" s="1"/>
  <c r="W6731" i="2" s="1"/>
  <c r="R6735" i="2"/>
  <c r="V6735" i="2" s="1"/>
  <c r="W6735" i="2" s="1"/>
  <c r="R2299" i="2"/>
  <c r="V2299" i="2" s="1"/>
  <c r="W2299" i="2" s="1"/>
  <c r="R2302" i="2"/>
  <c r="V2302" i="2" s="1"/>
  <c r="W2302" i="2" s="1"/>
  <c r="R2306" i="2"/>
  <c r="V2306" i="2" s="1"/>
  <c r="W2306" i="2" s="1"/>
  <c r="R2310" i="2"/>
  <c r="V2310" i="2" s="1"/>
  <c r="W2310" i="2" s="1"/>
  <c r="R2314" i="2"/>
  <c r="V2314" i="2" s="1"/>
  <c r="W2314" i="2" s="1"/>
  <c r="R2317" i="2"/>
  <c r="V2317" i="2" s="1"/>
  <c r="W2317" i="2" s="1"/>
  <c r="R2321" i="2"/>
  <c r="V2321" i="2" s="1"/>
  <c r="W2321" i="2" s="1"/>
  <c r="R2325" i="2"/>
  <c r="V2325" i="2" s="1"/>
  <c r="W2325" i="2" s="1"/>
  <c r="R2329" i="2"/>
  <c r="V2329" i="2" s="1"/>
  <c r="W2329" i="2" s="1"/>
  <c r="R2333" i="2"/>
  <c r="V2333" i="2" s="1"/>
  <c r="W2333" i="2" s="1"/>
  <c r="R2374" i="2"/>
  <c r="V2374" i="2" s="1"/>
  <c r="W2374" i="2" s="1"/>
  <c r="R2378" i="2"/>
  <c r="V2378" i="2" s="1"/>
  <c r="W2378" i="2" s="1"/>
  <c r="R2382" i="2"/>
  <c r="V2382" i="2" s="1"/>
  <c r="W2382" i="2" s="1"/>
  <c r="R2386" i="2"/>
  <c r="V2386" i="2" s="1"/>
  <c r="W2386" i="2" s="1"/>
  <c r="R2390" i="2"/>
  <c r="V2390" i="2" s="1"/>
  <c r="W2390" i="2" s="1"/>
  <c r="R2394" i="2"/>
  <c r="V2394" i="2" s="1"/>
  <c r="W2394" i="2" s="1"/>
  <c r="R2398" i="2"/>
  <c r="V2398" i="2" s="1"/>
  <c r="W2398" i="2" s="1"/>
  <c r="R2402" i="2"/>
  <c r="V2402" i="2" s="1"/>
  <c r="W2402" i="2" s="1"/>
  <c r="R2406" i="2"/>
  <c r="V2406" i="2" s="1"/>
  <c r="W2406" i="2" s="1"/>
  <c r="R2521" i="2"/>
  <c r="V2521" i="2" s="1"/>
  <c r="W2521" i="2" s="1"/>
  <c r="R2525" i="2"/>
  <c r="V2525" i="2" s="1"/>
  <c r="W2525" i="2" s="1"/>
  <c r="R2529" i="2"/>
  <c r="V2529" i="2" s="1"/>
  <c r="W2529" i="2" s="1"/>
  <c r="R2533" i="2"/>
  <c r="V2533" i="2" s="1"/>
  <c r="W2533" i="2" s="1"/>
  <c r="R2537" i="2"/>
  <c r="V2537" i="2" s="1"/>
  <c r="W2537" i="2" s="1"/>
  <c r="R2541" i="2"/>
  <c r="V2541" i="2" s="1"/>
  <c r="W2541" i="2" s="1"/>
  <c r="R2545" i="2"/>
  <c r="V2545" i="2" s="1"/>
  <c r="W2545" i="2" s="1"/>
  <c r="R2549" i="2"/>
  <c r="V2549" i="2" s="1"/>
  <c r="W2549" i="2" s="1"/>
  <c r="R2553" i="2"/>
  <c r="V2553" i="2" s="1"/>
  <c r="W2553" i="2" s="1"/>
  <c r="R2261" i="2"/>
  <c r="V2261" i="2" s="1"/>
  <c r="W2261" i="2" s="1"/>
  <c r="R2265" i="2"/>
  <c r="V2265" i="2" s="1"/>
  <c r="W2265" i="2" s="1"/>
  <c r="R2269" i="2"/>
  <c r="V2269" i="2" s="1"/>
  <c r="W2269" i="2" s="1"/>
  <c r="R2273" i="2"/>
  <c r="V2273" i="2" s="1"/>
  <c r="W2273" i="2" s="1"/>
  <c r="R2277" i="2"/>
  <c r="V2277" i="2" s="1"/>
  <c r="W2277" i="2" s="1"/>
  <c r="R2280" i="2"/>
  <c r="V2280" i="2" s="1"/>
  <c r="W2280" i="2" s="1"/>
  <c r="R2284" i="2"/>
  <c r="V2284" i="2" s="1"/>
  <c r="W2284" i="2" s="1"/>
  <c r="R2288" i="2"/>
  <c r="V2288" i="2" s="1"/>
  <c r="W2288" i="2" s="1"/>
  <c r="R2292" i="2"/>
  <c r="V2292" i="2" s="1"/>
  <c r="W2292" i="2" s="1"/>
  <c r="R2296" i="2"/>
  <c r="V2296" i="2" s="1"/>
  <c r="W2296" i="2" s="1"/>
  <c r="R2559" i="2"/>
  <c r="V2559" i="2" s="1"/>
  <c r="W2559" i="2" s="1"/>
  <c r="R2563" i="2"/>
  <c r="V2563" i="2" s="1"/>
  <c r="W2563" i="2" s="1"/>
  <c r="R2567" i="2"/>
  <c r="V2567" i="2" s="1"/>
  <c r="W2567" i="2" s="1"/>
  <c r="R2570" i="2"/>
  <c r="V2570" i="2" s="1"/>
  <c r="W2570" i="2" s="1"/>
  <c r="R2574" i="2"/>
  <c r="V2574" i="2" s="1"/>
  <c r="W2574" i="2" s="1"/>
  <c r="R2578" i="2"/>
  <c r="V2578" i="2" s="1"/>
  <c r="W2578" i="2" s="1"/>
  <c r="R2582" i="2"/>
  <c r="V2582" i="2" s="1"/>
  <c r="W2582" i="2" s="1"/>
  <c r="R2586" i="2"/>
  <c r="V2586" i="2" s="1"/>
  <c r="W2586" i="2" s="1"/>
  <c r="R2590" i="2"/>
  <c r="V2590" i="2" s="1"/>
  <c r="W2590" i="2" s="1"/>
  <c r="R1965" i="2"/>
  <c r="V1965" i="2" s="1"/>
  <c r="W1965" i="2" s="1"/>
  <c r="R1969" i="2"/>
  <c r="V1969" i="2" s="1"/>
  <c r="W1969" i="2" s="1"/>
  <c r="R1973" i="2"/>
  <c r="V1973" i="2" s="1"/>
  <c r="W1973" i="2" s="1"/>
  <c r="R1977" i="2"/>
  <c r="V1977" i="2" s="1"/>
  <c r="W1977" i="2" s="1"/>
  <c r="R1981" i="2"/>
  <c r="V1981" i="2" s="1"/>
  <c r="W1981" i="2" s="1"/>
  <c r="R1985" i="2"/>
  <c r="V1985" i="2" s="1"/>
  <c r="W1985" i="2" s="1"/>
  <c r="R1989" i="2"/>
  <c r="V1989" i="2" s="1"/>
  <c r="W1989" i="2" s="1"/>
  <c r="R1993" i="2"/>
  <c r="V1993" i="2" s="1"/>
  <c r="W1993" i="2" s="1"/>
  <c r="R1997" i="2"/>
  <c r="V1997" i="2" s="1"/>
  <c r="W1997" i="2" s="1"/>
  <c r="R2408" i="2"/>
  <c r="V2408" i="2" s="1"/>
  <c r="W2408" i="2" s="1"/>
  <c r="R2412" i="2"/>
  <c r="V2412" i="2" s="1"/>
  <c r="W2412" i="2" s="1"/>
  <c r="R2416" i="2"/>
  <c r="V2416" i="2" s="1"/>
  <c r="W2416" i="2" s="1"/>
  <c r="R2420" i="2"/>
  <c r="V2420" i="2" s="1"/>
  <c r="W2420" i="2" s="1"/>
  <c r="R2424" i="2"/>
  <c r="V2424" i="2" s="1"/>
  <c r="W2424" i="2" s="1"/>
  <c r="R2428" i="2"/>
  <c r="V2428" i="2" s="1"/>
  <c r="W2428" i="2" s="1"/>
  <c r="R2432" i="2"/>
  <c r="V2432" i="2" s="1"/>
  <c r="W2432" i="2" s="1"/>
  <c r="R2436" i="2"/>
  <c r="V2436" i="2" s="1"/>
  <c r="W2436" i="2" s="1"/>
  <c r="R2440" i="2"/>
  <c r="V2440" i="2" s="1"/>
  <c r="W2440" i="2" s="1"/>
  <c r="R2447" i="2"/>
  <c r="V2447" i="2" s="1"/>
  <c r="W2447" i="2" s="1"/>
  <c r="R2451" i="2"/>
  <c r="V2451" i="2" s="1"/>
  <c r="W2451" i="2" s="1"/>
  <c r="R2455" i="2"/>
  <c r="V2455" i="2" s="1"/>
  <c r="W2455" i="2" s="1"/>
  <c r="R2459" i="2"/>
  <c r="V2459" i="2" s="1"/>
  <c r="W2459" i="2" s="1"/>
  <c r="R2463" i="2"/>
  <c r="V2463" i="2" s="1"/>
  <c r="W2463" i="2" s="1"/>
  <c r="R2467" i="2"/>
  <c r="V2467" i="2" s="1"/>
  <c r="W2467" i="2" s="1"/>
  <c r="R2471" i="2"/>
  <c r="V2471" i="2" s="1"/>
  <c r="W2471" i="2" s="1"/>
  <c r="R2475" i="2"/>
  <c r="V2475" i="2" s="1"/>
  <c r="W2475" i="2" s="1"/>
  <c r="R2478" i="2"/>
  <c r="V2478" i="2" s="1"/>
  <c r="W2478" i="2" s="1"/>
  <c r="R2482" i="2"/>
  <c r="V2482" i="2" s="1"/>
  <c r="W2482" i="2" s="1"/>
  <c r="R2486" i="2"/>
  <c r="V2486" i="2" s="1"/>
  <c r="W2486" i="2" s="1"/>
  <c r="R2490" i="2"/>
  <c r="V2490" i="2" s="1"/>
  <c r="W2490" i="2" s="1"/>
  <c r="R2494" i="2"/>
  <c r="V2494" i="2" s="1"/>
  <c r="W2494" i="2" s="1"/>
  <c r="R2498" i="2"/>
  <c r="V2498" i="2" s="1"/>
  <c r="W2498" i="2" s="1"/>
  <c r="R2502" i="2"/>
  <c r="V2502" i="2" s="1"/>
  <c r="W2502" i="2" s="1"/>
  <c r="R2506" i="2"/>
  <c r="V2506" i="2" s="1"/>
  <c r="W2506" i="2" s="1"/>
  <c r="R2510" i="2"/>
  <c r="V2510" i="2" s="1"/>
  <c r="W2510" i="2" s="1"/>
  <c r="R2514" i="2"/>
  <c r="V2514" i="2" s="1"/>
  <c r="W2514" i="2" s="1"/>
  <c r="R2518" i="2"/>
  <c r="V2518" i="2" s="1"/>
  <c r="W2518" i="2" s="1"/>
  <c r="R2596" i="2"/>
  <c r="V2596" i="2" s="1"/>
  <c r="W2596" i="2" s="1"/>
  <c r="R2600" i="2"/>
  <c r="V2600" i="2" s="1"/>
  <c r="W2600" i="2" s="1"/>
  <c r="R2604" i="2"/>
  <c r="V2604" i="2" s="1"/>
  <c r="W2604" i="2" s="1"/>
  <c r="R2608" i="2"/>
  <c r="V2608" i="2" s="1"/>
  <c r="W2608" i="2" s="1"/>
  <c r="R2612" i="2"/>
  <c r="V2612" i="2" s="1"/>
  <c r="W2612" i="2" s="1"/>
  <c r="R2616" i="2"/>
  <c r="V2616" i="2" s="1"/>
  <c r="W2616" i="2" s="1"/>
  <c r="R2620" i="2"/>
  <c r="V2620" i="2" s="1"/>
  <c r="W2620" i="2" s="1"/>
  <c r="R2624" i="2"/>
  <c r="V2624" i="2" s="1"/>
  <c r="W2624" i="2" s="1"/>
  <c r="R2628" i="2"/>
  <c r="V2628" i="2" s="1"/>
  <c r="W2628" i="2" s="1"/>
  <c r="R2706" i="2"/>
  <c r="V2706" i="2" s="1"/>
  <c r="W2706" i="2" s="1"/>
  <c r="R2710" i="2"/>
  <c r="V2710" i="2" s="1"/>
  <c r="W2710" i="2" s="1"/>
  <c r="R2714" i="2"/>
  <c r="V2714" i="2" s="1"/>
  <c r="W2714" i="2" s="1"/>
  <c r="R2718" i="2"/>
  <c r="V2718" i="2" s="1"/>
  <c r="W2718" i="2" s="1"/>
  <c r="R2722" i="2"/>
  <c r="V2722" i="2" s="1"/>
  <c r="W2722" i="2" s="1"/>
  <c r="R2726" i="2"/>
  <c r="V2726" i="2" s="1"/>
  <c r="W2726" i="2" s="1"/>
  <c r="R2730" i="2"/>
  <c r="V2730" i="2" s="1"/>
  <c r="W2730" i="2" s="1"/>
  <c r="R2734" i="2"/>
  <c r="V2734" i="2" s="1"/>
  <c r="W2734" i="2" s="1"/>
  <c r="R2737" i="2"/>
  <c r="V2737" i="2" s="1"/>
  <c r="W2737" i="2" s="1"/>
  <c r="R2667" i="2"/>
  <c r="V2667" i="2" s="1"/>
  <c r="W2667" i="2" s="1"/>
  <c r="R2671" i="2"/>
  <c r="V2671" i="2" s="1"/>
  <c r="W2671" i="2" s="1"/>
  <c r="R2675" i="2"/>
  <c r="V2675" i="2" s="1"/>
  <c r="W2675" i="2" s="1"/>
  <c r="R2679" i="2"/>
  <c r="V2679" i="2" s="1"/>
  <c r="W2679" i="2" s="1"/>
  <c r="R2683" i="2"/>
  <c r="V2683" i="2" s="1"/>
  <c r="W2683" i="2" s="1"/>
  <c r="R2687" i="2"/>
  <c r="V2687" i="2" s="1"/>
  <c r="W2687" i="2" s="1"/>
  <c r="R2691" i="2"/>
  <c r="V2691" i="2" s="1"/>
  <c r="W2691" i="2" s="1"/>
  <c r="R2694" i="2"/>
  <c r="V2694" i="2" s="1"/>
  <c r="W2694" i="2" s="1"/>
  <c r="R2698" i="2"/>
  <c r="V2698" i="2" s="1"/>
  <c r="W2698" i="2" s="1"/>
  <c r="R2702" i="2"/>
  <c r="V2702" i="2" s="1"/>
  <c r="W2702" i="2" s="1"/>
  <c r="R1559" i="2"/>
  <c r="V1559" i="2" s="1"/>
  <c r="W1559" i="2" s="1"/>
  <c r="R1563" i="2"/>
  <c r="V1563" i="2" s="1"/>
  <c r="W1563" i="2" s="1"/>
  <c r="R1567" i="2"/>
  <c r="V1567" i="2" s="1"/>
  <c r="W1567" i="2" s="1"/>
  <c r="R1571" i="2"/>
  <c r="V1571" i="2" s="1"/>
  <c r="W1571" i="2" s="1"/>
  <c r="R1575" i="2"/>
  <c r="V1575" i="2" s="1"/>
  <c r="W1575" i="2" s="1"/>
  <c r="R1579" i="2"/>
  <c r="V1579" i="2" s="1"/>
  <c r="W1579" i="2" s="1"/>
  <c r="R1583" i="2"/>
  <c r="V1583" i="2" s="1"/>
  <c r="W1583" i="2" s="1"/>
  <c r="R1587" i="2"/>
  <c r="V1587" i="2" s="1"/>
  <c r="W1587" i="2" s="1"/>
  <c r="R1591" i="2"/>
  <c r="V1591" i="2" s="1"/>
  <c r="W1591" i="2" s="1"/>
  <c r="R2631" i="2"/>
  <c r="V2631" i="2" s="1"/>
  <c r="W2631" i="2" s="1"/>
  <c r="R2635" i="2"/>
  <c r="V2635" i="2" s="1"/>
  <c r="W2635" i="2" s="1"/>
  <c r="R2639" i="2"/>
  <c r="V2639" i="2" s="1"/>
  <c r="W2639" i="2" s="1"/>
  <c r="R2643" i="2"/>
  <c r="V2643" i="2" s="1"/>
  <c r="W2643" i="2" s="1"/>
  <c r="R2647" i="2"/>
  <c r="V2647" i="2" s="1"/>
  <c r="W2647" i="2" s="1"/>
  <c r="R2651" i="2"/>
  <c r="V2651" i="2" s="1"/>
  <c r="W2651" i="2" s="1"/>
  <c r="R2655" i="2"/>
  <c r="V2655" i="2" s="1"/>
  <c r="W2655" i="2" s="1"/>
  <c r="R2659" i="2"/>
  <c r="V2659" i="2" s="1"/>
  <c r="W2659" i="2" s="1"/>
  <c r="R2663" i="2"/>
  <c r="V2663" i="2" s="1"/>
  <c r="W2663" i="2" s="1"/>
  <c r="R2741" i="2"/>
  <c r="V2741" i="2" s="1"/>
  <c r="W2741" i="2" s="1"/>
  <c r="R2745" i="2"/>
  <c r="V2745" i="2" s="1"/>
  <c r="W2745" i="2" s="1"/>
  <c r="R2749" i="2"/>
  <c r="V2749" i="2" s="1"/>
  <c r="W2749" i="2" s="1"/>
  <c r="R2752" i="2"/>
  <c r="V2752" i="2" s="1"/>
  <c r="W2752" i="2" s="1"/>
  <c r="R2756" i="2"/>
  <c r="V2756" i="2" s="1"/>
  <c r="W2756" i="2" s="1"/>
  <c r="R2759" i="2"/>
  <c r="V2759" i="2" s="1"/>
  <c r="W2759" i="2" s="1"/>
  <c r="R2763" i="2"/>
  <c r="V2763" i="2" s="1"/>
  <c r="W2763" i="2" s="1"/>
  <c r="R2767" i="2"/>
  <c r="V2767" i="2" s="1"/>
  <c r="W2767" i="2" s="1"/>
  <c r="R2771" i="2"/>
  <c r="V2771" i="2" s="1"/>
  <c r="W2771" i="2" s="1"/>
  <c r="R2775" i="2"/>
  <c r="V2775" i="2" s="1"/>
  <c r="W2775" i="2" s="1"/>
  <c r="R2853" i="2"/>
  <c r="V2853" i="2" s="1"/>
  <c r="W2853" i="2" s="1"/>
  <c r="R2860" i="2"/>
  <c r="V2860" i="2" s="1"/>
  <c r="W2860" i="2" s="1"/>
  <c r="R2864" i="2"/>
  <c r="V2864" i="2" s="1"/>
  <c r="W2864" i="2" s="1"/>
  <c r="R2867" i="2"/>
  <c r="V2867" i="2" s="1"/>
  <c r="W2867" i="2" s="1"/>
  <c r="R2871" i="2"/>
  <c r="V2871" i="2" s="1"/>
  <c r="W2871" i="2" s="1"/>
  <c r="R2875" i="2"/>
  <c r="V2875" i="2" s="1"/>
  <c r="W2875" i="2" s="1"/>
  <c r="R2879" i="2"/>
  <c r="V2879" i="2" s="1"/>
  <c r="W2879" i="2" s="1"/>
  <c r="R2883" i="2"/>
  <c r="V2883" i="2" s="1"/>
  <c r="W2883" i="2" s="1"/>
  <c r="R2887" i="2"/>
  <c r="V2887" i="2" s="1"/>
  <c r="W2887" i="2" s="1"/>
  <c r="R2816" i="2"/>
  <c r="V2816" i="2" s="1"/>
  <c r="W2816" i="2" s="1"/>
  <c r="R2820" i="2"/>
  <c r="V2820" i="2" s="1"/>
  <c r="W2820" i="2" s="1"/>
  <c r="R2823" i="2"/>
  <c r="V2823" i="2" s="1"/>
  <c r="W2823" i="2" s="1"/>
  <c r="R2827" i="2"/>
  <c r="V2827" i="2" s="1"/>
  <c r="W2827" i="2" s="1"/>
  <c r="R2831" i="2"/>
  <c r="V2831" i="2" s="1"/>
  <c r="W2831" i="2" s="1"/>
  <c r="R2835" i="2"/>
  <c r="V2835" i="2" s="1"/>
  <c r="W2835" i="2" s="1"/>
  <c r="R2839" i="2"/>
  <c r="V2839" i="2" s="1"/>
  <c r="W2839" i="2" s="1"/>
  <c r="R2843" i="2"/>
  <c r="V2843" i="2" s="1"/>
  <c r="W2843" i="2" s="1"/>
  <c r="R2850" i="2"/>
  <c r="V2850" i="2" s="1"/>
  <c r="W2850" i="2" s="1"/>
  <c r="R2965" i="2"/>
  <c r="V2965" i="2" s="1"/>
  <c r="W2965" i="2" s="1"/>
  <c r="R2968" i="2"/>
  <c r="V2968" i="2" s="1"/>
  <c r="W2968" i="2" s="1"/>
  <c r="R2972" i="2"/>
  <c r="V2972" i="2" s="1"/>
  <c r="W2972" i="2" s="1"/>
  <c r="R2976" i="2"/>
  <c r="V2976" i="2" s="1"/>
  <c r="W2976" i="2" s="1"/>
  <c r="R2980" i="2"/>
  <c r="V2980" i="2" s="1"/>
  <c r="W2980" i="2" s="1"/>
  <c r="R2984" i="2"/>
  <c r="V2984" i="2" s="1"/>
  <c r="W2984" i="2" s="1"/>
  <c r="R2988" i="2"/>
  <c r="V2988" i="2" s="1"/>
  <c r="W2988" i="2" s="1"/>
  <c r="R2991" i="2"/>
  <c r="V2991" i="2" s="1"/>
  <c r="W2991" i="2" s="1"/>
  <c r="R2995" i="2"/>
  <c r="V2995" i="2" s="1"/>
  <c r="W2995" i="2" s="1"/>
  <c r="R2998" i="2"/>
  <c r="V2998" i="2" s="1"/>
  <c r="W2998" i="2" s="1"/>
  <c r="R2891" i="2"/>
  <c r="V2891" i="2" s="1"/>
  <c r="W2891" i="2" s="1"/>
  <c r="R2895" i="2"/>
  <c r="V2895" i="2" s="1"/>
  <c r="W2895" i="2" s="1"/>
  <c r="R2899" i="2"/>
  <c r="V2899" i="2" s="1"/>
  <c r="W2899" i="2" s="1"/>
  <c r="R2903" i="2"/>
  <c r="V2903" i="2" s="1"/>
  <c r="W2903" i="2" s="1"/>
  <c r="R2907" i="2"/>
  <c r="V2907" i="2" s="1"/>
  <c r="W2907" i="2" s="1"/>
  <c r="R2914" i="2"/>
  <c r="V2914" i="2" s="1"/>
  <c r="W2914" i="2" s="1"/>
  <c r="R2918" i="2"/>
  <c r="V2918" i="2" s="1"/>
  <c r="W2918" i="2" s="1"/>
  <c r="R2921" i="2"/>
  <c r="V2921" i="2" s="1"/>
  <c r="W2921" i="2" s="1"/>
  <c r="R2925" i="2"/>
  <c r="V2925" i="2" s="1"/>
  <c r="W2925" i="2" s="1"/>
  <c r="R2929" i="2"/>
  <c r="V2929" i="2" s="1"/>
  <c r="W2929" i="2" s="1"/>
  <c r="R2933" i="2"/>
  <c r="V2933" i="2" s="1"/>
  <c r="W2933" i="2" s="1"/>
  <c r="R2937" i="2"/>
  <c r="V2937" i="2" s="1"/>
  <c r="W2937" i="2" s="1"/>
  <c r="R2941" i="2"/>
  <c r="V2941" i="2" s="1"/>
  <c r="W2941" i="2" s="1"/>
  <c r="R2944" i="2"/>
  <c r="V2944" i="2" s="1"/>
  <c r="W2944" i="2" s="1"/>
  <c r="R2948" i="2"/>
  <c r="V2948" i="2" s="1"/>
  <c r="W2948" i="2" s="1"/>
  <c r="R2951" i="2"/>
  <c r="V2951" i="2" s="1"/>
  <c r="W2951" i="2" s="1"/>
  <c r="R2955" i="2"/>
  <c r="V2955" i="2" s="1"/>
  <c r="W2955" i="2" s="1"/>
  <c r="R2959" i="2"/>
  <c r="V2959" i="2" s="1"/>
  <c r="W2959" i="2" s="1"/>
  <c r="R2778" i="2"/>
  <c r="V2778" i="2" s="1"/>
  <c r="W2778" i="2" s="1"/>
  <c r="R2782" i="2"/>
  <c r="V2782" i="2" s="1"/>
  <c r="W2782" i="2" s="1"/>
  <c r="R2786" i="2"/>
  <c r="V2786" i="2" s="1"/>
  <c r="W2786" i="2" s="1"/>
  <c r="R2793" i="2"/>
  <c r="V2793" i="2" s="1"/>
  <c r="W2793" i="2" s="1"/>
  <c r="R2797" i="2"/>
  <c r="V2797" i="2" s="1"/>
  <c r="W2797" i="2" s="1"/>
  <c r="R2801" i="2"/>
  <c r="V2801" i="2" s="1"/>
  <c r="W2801" i="2" s="1"/>
  <c r="R2805" i="2"/>
  <c r="V2805" i="2" s="1"/>
  <c r="W2805" i="2" s="1"/>
  <c r="R2808" i="2"/>
  <c r="V2808" i="2" s="1"/>
  <c r="W2808" i="2" s="1"/>
  <c r="R2812" i="2"/>
  <c r="V2812" i="2" s="1"/>
  <c r="W2812" i="2" s="1"/>
  <c r="R3001" i="2"/>
  <c r="V3001" i="2" s="1"/>
  <c r="W3001" i="2" s="1"/>
  <c r="R3005" i="2"/>
  <c r="V3005" i="2" s="1"/>
  <c r="W3005" i="2" s="1"/>
  <c r="R3008" i="2"/>
  <c r="V3008" i="2" s="1"/>
  <c r="W3008" i="2" s="1"/>
  <c r="R3012" i="2"/>
  <c r="V3012" i="2" s="1"/>
  <c r="W3012" i="2" s="1"/>
  <c r="R3016" i="2"/>
  <c r="V3016" i="2" s="1"/>
  <c r="W3016" i="2" s="1"/>
  <c r="R3020" i="2"/>
  <c r="V3020" i="2" s="1"/>
  <c r="W3020" i="2" s="1"/>
  <c r="R3023" i="2"/>
  <c r="V3023" i="2" s="1"/>
  <c r="W3023" i="2" s="1"/>
  <c r="R3027" i="2"/>
  <c r="V3027" i="2" s="1"/>
  <c r="W3027" i="2" s="1"/>
  <c r="R3031" i="2"/>
  <c r="V3031" i="2" s="1"/>
  <c r="W3031" i="2" s="1"/>
  <c r="R3035" i="2"/>
  <c r="V3035" i="2" s="1"/>
  <c r="W3035" i="2" s="1"/>
  <c r="R3042" i="2"/>
  <c r="V3042" i="2" s="1"/>
  <c r="W3042" i="2" s="1"/>
  <c r="R3046" i="2"/>
  <c r="V3046" i="2" s="1"/>
  <c r="W3046" i="2" s="1"/>
  <c r="R3050" i="2"/>
  <c r="V3050" i="2" s="1"/>
  <c r="W3050" i="2" s="1"/>
  <c r="R3054" i="2"/>
  <c r="V3054" i="2" s="1"/>
  <c r="W3054" i="2" s="1"/>
  <c r="R3057" i="2"/>
  <c r="V3057" i="2" s="1"/>
  <c r="W3057" i="2" s="1"/>
  <c r="R3061" i="2"/>
  <c r="V3061" i="2" s="1"/>
  <c r="W3061" i="2" s="1"/>
  <c r="R3065" i="2"/>
  <c r="V3065" i="2" s="1"/>
  <c r="W3065" i="2" s="1"/>
  <c r="R3069" i="2"/>
  <c r="V3069" i="2" s="1"/>
  <c r="W3069" i="2" s="1"/>
  <c r="R3072" i="2"/>
  <c r="V3072" i="2" s="1"/>
  <c r="W3072" i="2" s="1"/>
  <c r="R3076" i="2"/>
  <c r="V3076" i="2" s="1"/>
  <c r="W3076" i="2" s="1"/>
  <c r="R3080" i="2"/>
  <c r="V3080" i="2" s="1"/>
  <c r="W3080" i="2" s="1"/>
  <c r="R3084" i="2"/>
  <c r="V3084" i="2" s="1"/>
  <c r="W3084" i="2" s="1"/>
  <c r="R3087" i="2"/>
  <c r="V3087" i="2" s="1"/>
  <c r="W3087" i="2" s="1"/>
  <c r="R3091" i="2"/>
  <c r="V3091" i="2" s="1"/>
  <c r="W3091" i="2" s="1"/>
  <c r="R3095" i="2"/>
  <c r="V3095" i="2" s="1"/>
  <c r="W3095" i="2" s="1"/>
  <c r="R3099" i="2"/>
  <c r="V3099" i="2" s="1"/>
  <c r="W3099" i="2" s="1"/>
  <c r="R3106" i="2"/>
  <c r="V3106" i="2" s="1"/>
  <c r="W3106" i="2" s="1"/>
  <c r="R3110" i="2"/>
  <c r="V3110" i="2" s="1"/>
  <c r="W3110" i="2" s="1"/>
  <c r="R3151" i="2"/>
  <c r="V3151" i="2" s="1"/>
  <c r="W3151" i="2" s="1"/>
  <c r="R3155" i="2"/>
  <c r="V3155" i="2" s="1"/>
  <c r="W3155" i="2" s="1"/>
  <c r="R3159" i="2"/>
  <c r="V3159" i="2" s="1"/>
  <c r="W3159" i="2" s="1"/>
  <c r="R3163" i="2"/>
  <c r="V3163" i="2" s="1"/>
  <c r="W3163" i="2" s="1"/>
  <c r="R3166" i="2"/>
  <c r="V3166" i="2" s="1"/>
  <c r="W3166" i="2" s="1"/>
  <c r="R3170" i="2"/>
  <c r="V3170" i="2" s="1"/>
  <c r="W3170" i="2" s="1"/>
  <c r="R3174" i="2"/>
  <c r="V3174" i="2" s="1"/>
  <c r="W3174" i="2" s="1"/>
  <c r="R3178" i="2"/>
  <c r="V3178" i="2" s="1"/>
  <c r="W3178" i="2" s="1"/>
  <c r="R3111" i="2"/>
  <c r="V3111" i="2" s="1"/>
  <c r="W3111" i="2" s="1"/>
  <c r="R3115" i="2"/>
  <c r="V3115" i="2" s="1"/>
  <c r="W3115" i="2" s="1"/>
  <c r="R3119" i="2"/>
  <c r="V3119" i="2" s="1"/>
  <c r="W3119" i="2" s="1"/>
  <c r="R3122" i="2"/>
  <c r="V3122" i="2" s="1"/>
  <c r="W3122" i="2" s="1"/>
  <c r="R3126" i="2"/>
  <c r="V3126" i="2" s="1"/>
  <c r="W3126" i="2" s="1"/>
  <c r="R3130" i="2"/>
  <c r="V3130" i="2" s="1"/>
  <c r="W3130" i="2" s="1"/>
  <c r="R3134" i="2"/>
  <c r="V3134" i="2" s="1"/>
  <c r="W3134" i="2" s="1"/>
  <c r="R3138" i="2"/>
  <c r="V3138" i="2" s="1"/>
  <c r="W3138" i="2" s="1"/>
  <c r="R3141" i="2"/>
  <c r="V3141" i="2" s="1"/>
  <c r="W3141" i="2" s="1"/>
  <c r="R3145" i="2"/>
  <c r="V3145" i="2" s="1"/>
  <c r="W3145" i="2" s="1"/>
  <c r="R3186" i="2"/>
  <c r="V3186" i="2" s="1"/>
  <c r="W3186" i="2" s="1"/>
  <c r="R3190" i="2"/>
  <c r="V3190" i="2" s="1"/>
  <c r="W3190" i="2" s="1"/>
  <c r="R3193" i="2"/>
  <c r="V3193" i="2" s="1"/>
  <c r="W3193" i="2" s="1"/>
  <c r="R3197" i="2"/>
  <c r="V3197" i="2" s="1"/>
  <c r="W3197" i="2" s="1"/>
  <c r="R3201" i="2"/>
  <c r="V3201" i="2" s="1"/>
  <c r="W3201" i="2" s="1"/>
  <c r="R3205" i="2"/>
  <c r="V3205" i="2" s="1"/>
  <c r="W3205" i="2" s="1"/>
  <c r="R3212" i="2"/>
  <c r="V3212" i="2" s="1"/>
  <c r="W3212" i="2" s="1"/>
  <c r="R3216" i="2"/>
  <c r="V3216" i="2" s="1"/>
  <c r="W3216" i="2" s="1"/>
  <c r="R3219" i="2"/>
  <c r="V3219" i="2" s="1"/>
  <c r="W3219" i="2" s="1"/>
  <c r="R3223" i="2"/>
  <c r="V3223" i="2" s="1"/>
  <c r="W3223" i="2" s="1"/>
  <c r="R3227" i="2"/>
  <c r="V3227" i="2" s="1"/>
  <c r="W3227" i="2" s="1"/>
  <c r="R3231" i="2"/>
  <c r="V3231" i="2" s="1"/>
  <c r="W3231" i="2" s="1"/>
  <c r="R3235" i="2"/>
  <c r="V3235" i="2" s="1"/>
  <c r="W3235" i="2" s="1"/>
  <c r="R3239" i="2"/>
  <c r="V3239" i="2" s="1"/>
  <c r="W3239" i="2" s="1"/>
  <c r="R3242" i="2"/>
  <c r="V3242" i="2" s="1"/>
  <c r="W3242" i="2" s="1"/>
  <c r="R3246" i="2"/>
  <c r="V3246" i="2" s="1"/>
  <c r="W3246" i="2" s="1"/>
  <c r="R3250" i="2"/>
  <c r="V3250" i="2" s="1"/>
  <c r="W3250" i="2" s="1"/>
  <c r="R3254" i="2"/>
  <c r="V3254" i="2" s="1"/>
  <c r="W3254" i="2" s="1"/>
  <c r="R3258" i="2"/>
  <c r="V3258" i="2" s="1"/>
  <c r="W3258" i="2" s="1"/>
  <c r="R3373" i="2"/>
  <c r="V3373" i="2" s="1"/>
  <c r="W3373" i="2" s="1"/>
  <c r="R3377" i="2"/>
  <c r="V3377" i="2" s="1"/>
  <c r="W3377" i="2" s="1"/>
  <c r="R3381" i="2"/>
  <c r="V3381" i="2" s="1"/>
  <c r="W3381" i="2" s="1"/>
  <c r="R3385" i="2"/>
  <c r="V3385" i="2" s="1"/>
  <c r="W3385" i="2" s="1"/>
  <c r="R3389" i="2"/>
  <c r="V3389" i="2" s="1"/>
  <c r="W3389" i="2" s="1"/>
  <c r="R3393" i="2"/>
  <c r="V3393" i="2" s="1"/>
  <c r="W3393" i="2" s="1"/>
  <c r="R3397" i="2"/>
  <c r="V3397" i="2" s="1"/>
  <c r="W3397" i="2" s="1"/>
  <c r="R3401" i="2"/>
  <c r="V3401" i="2" s="1"/>
  <c r="W3401" i="2" s="1"/>
  <c r="R3405" i="2"/>
  <c r="V3405" i="2" s="1"/>
  <c r="W3405" i="2" s="1"/>
  <c r="R1041" i="2"/>
  <c r="V1041" i="2" s="1"/>
  <c r="W1041" i="2" s="1"/>
  <c r="R1045" i="2"/>
  <c r="V1045" i="2" s="1"/>
  <c r="W1045" i="2" s="1"/>
  <c r="R1049" i="2"/>
  <c r="V1049" i="2" s="1"/>
  <c r="W1049" i="2" s="1"/>
  <c r="R1053" i="2"/>
  <c r="V1053" i="2" s="1"/>
  <c r="W1053" i="2" s="1"/>
  <c r="R1057" i="2"/>
  <c r="V1057" i="2" s="1"/>
  <c r="W1057" i="2" s="1"/>
  <c r="R1061" i="2"/>
  <c r="V1061" i="2" s="1"/>
  <c r="W1061" i="2" s="1"/>
  <c r="R1065" i="2"/>
  <c r="V1065" i="2" s="1"/>
  <c r="W1065" i="2" s="1"/>
  <c r="R1069" i="2"/>
  <c r="V1069" i="2" s="1"/>
  <c r="W1069" i="2" s="1"/>
  <c r="R1073" i="2"/>
  <c r="V1073" i="2" s="1"/>
  <c r="W1073" i="2" s="1"/>
  <c r="R3260" i="2"/>
  <c r="V3260" i="2" s="1"/>
  <c r="W3260" i="2" s="1"/>
  <c r="R3264" i="2"/>
  <c r="V3264" i="2" s="1"/>
  <c r="W3264" i="2" s="1"/>
  <c r="R3268" i="2"/>
  <c r="V3268" i="2" s="1"/>
  <c r="W3268" i="2" s="1"/>
  <c r="R3272" i="2"/>
  <c r="V3272" i="2" s="1"/>
  <c r="W3272" i="2" s="1"/>
  <c r="R3276" i="2"/>
  <c r="V3276" i="2" s="1"/>
  <c r="W3276" i="2" s="1"/>
  <c r="R3280" i="2"/>
  <c r="V3280" i="2" s="1"/>
  <c r="W3280" i="2" s="1"/>
  <c r="R3284" i="2"/>
  <c r="V3284" i="2" s="1"/>
  <c r="W3284" i="2" s="1"/>
  <c r="R3288" i="2"/>
  <c r="V3288" i="2" s="1"/>
  <c r="W3288" i="2" s="1"/>
  <c r="R3292" i="2"/>
  <c r="V3292" i="2" s="1"/>
  <c r="W3292" i="2" s="1"/>
  <c r="R5886" i="2"/>
  <c r="V5886" i="2" s="1"/>
  <c r="W5886" i="2" s="1"/>
  <c r="R5890" i="2"/>
  <c r="V5890" i="2" s="1"/>
  <c r="W5890" i="2" s="1"/>
  <c r="R5894" i="2"/>
  <c r="V5894" i="2" s="1"/>
  <c r="W5894" i="2" s="1"/>
  <c r="R5898" i="2"/>
  <c r="V5898" i="2" s="1"/>
  <c r="W5898" i="2" s="1"/>
  <c r="R5902" i="2"/>
  <c r="V5902" i="2" s="1"/>
  <c r="W5902" i="2" s="1"/>
  <c r="R5906" i="2"/>
  <c r="V5906" i="2" s="1"/>
  <c r="W5906" i="2" s="1"/>
  <c r="R5910" i="2"/>
  <c r="V5910" i="2" s="1"/>
  <c r="W5910" i="2" s="1"/>
  <c r="R5914" i="2"/>
  <c r="V5914" i="2" s="1"/>
  <c r="W5914" i="2" s="1"/>
  <c r="R5918" i="2"/>
  <c r="V5918" i="2" s="1"/>
  <c r="W5918" i="2" s="1"/>
  <c r="R5922" i="2"/>
  <c r="V5922" i="2" s="1"/>
  <c r="W5922" i="2" s="1"/>
  <c r="R3299" i="2"/>
  <c r="V3299" i="2" s="1"/>
  <c r="W3299" i="2" s="1"/>
  <c r="R3303" i="2"/>
  <c r="V3303" i="2" s="1"/>
  <c r="W3303" i="2" s="1"/>
  <c r="R3307" i="2"/>
  <c r="V3307" i="2" s="1"/>
  <c r="W3307" i="2" s="1"/>
  <c r="R3311" i="2"/>
  <c r="V3311" i="2" s="1"/>
  <c r="W3311" i="2" s="1"/>
  <c r="R3315" i="2"/>
  <c r="V3315" i="2" s="1"/>
  <c r="W3315" i="2" s="1"/>
  <c r="R3319" i="2"/>
  <c r="V3319" i="2" s="1"/>
  <c r="W3319" i="2" s="1"/>
  <c r="R3323" i="2"/>
  <c r="V3323" i="2" s="1"/>
  <c r="W3323" i="2" s="1"/>
  <c r="R3327" i="2"/>
  <c r="V3327" i="2" s="1"/>
  <c r="W3327" i="2" s="1"/>
  <c r="R3331" i="2"/>
  <c r="V3331" i="2" s="1"/>
  <c r="W3331" i="2" s="1"/>
  <c r="R3335" i="2"/>
  <c r="V3335" i="2" s="1"/>
  <c r="W3335" i="2" s="1"/>
  <c r="R3339" i="2"/>
  <c r="V3339" i="2" s="1"/>
  <c r="W3339" i="2" s="1"/>
  <c r="R3343" i="2"/>
  <c r="V3343" i="2" s="1"/>
  <c r="W3343" i="2" s="1"/>
  <c r="R3347" i="2"/>
  <c r="V3347" i="2" s="1"/>
  <c r="W3347" i="2" s="1"/>
  <c r="R3351" i="2"/>
  <c r="V3351" i="2" s="1"/>
  <c r="W3351" i="2" s="1"/>
  <c r="R3355" i="2"/>
  <c r="V3355" i="2" s="1"/>
  <c r="W3355" i="2" s="1"/>
  <c r="R3359" i="2"/>
  <c r="V3359" i="2" s="1"/>
  <c r="W3359" i="2" s="1"/>
  <c r="R3363" i="2"/>
  <c r="V3363" i="2" s="1"/>
  <c r="W3363" i="2" s="1"/>
  <c r="R3367" i="2"/>
  <c r="V3367" i="2" s="1"/>
  <c r="W3367" i="2" s="1"/>
  <c r="R3408" i="2"/>
  <c r="V3408" i="2" s="1"/>
  <c r="W3408" i="2" s="1"/>
  <c r="R3412" i="2"/>
  <c r="V3412" i="2" s="1"/>
  <c r="W3412" i="2" s="1"/>
  <c r="R3416" i="2"/>
  <c r="V3416" i="2" s="1"/>
  <c r="W3416" i="2" s="1"/>
  <c r="R3423" i="2"/>
  <c r="V3423" i="2" s="1"/>
  <c r="W3423" i="2" s="1"/>
  <c r="R3427" i="2"/>
  <c r="V3427" i="2" s="1"/>
  <c r="W3427" i="2" s="1"/>
  <c r="R3431" i="2"/>
  <c r="V3431" i="2" s="1"/>
  <c r="W3431" i="2" s="1"/>
  <c r="R3434" i="2"/>
  <c r="V3434" i="2" s="1"/>
  <c r="W3434" i="2" s="1"/>
  <c r="R3438" i="2"/>
  <c r="V3438" i="2" s="1"/>
  <c r="W3438" i="2" s="1"/>
  <c r="R3442" i="2"/>
  <c r="V3442" i="2" s="1"/>
  <c r="W3442" i="2" s="1"/>
  <c r="R3483" i="2"/>
  <c r="V3483" i="2" s="1"/>
  <c r="W3483" i="2" s="1"/>
  <c r="R3487" i="2"/>
  <c r="V3487" i="2" s="1"/>
  <c r="W3487" i="2" s="1"/>
  <c r="R3491" i="2"/>
  <c r="V3491" i="2" s="1"/>
  <c r="W3491" i="2" s="1"/>
  <c r="R3495" i="2"/>
  <c r="V3495" i="2" s="1"/>
  <c r="W3495" i="2" s="1"/>
  <c r="R3499" i="2"/>
  <c r="V3499" i="2" s="1"/>
  <c r="W3499" i="2" s="1"/>
  <c r="R3503" i="2"/>
  <c r="V3503" i="2" s="1"/>
  <c r="W3503" i="2" s="1"/>
  <c r="R3506" i="2"/>
  <c r="V3506" i="2" s="1"/>
  <c r="W3506" i="2" s="1"/>
  <c r="R3510" i="2"/>
  <c r="V3510" i="2" s="1"/>
  <c r="W3510" i="2" s="1"/>
  <c r="R3514" i="2"/>
  <c r="V3514" i="2" s="1"/>
  <c r="W3514" i="2" s="1"/>
  <c r="R3555" i="2"/>
  <c r="V3555" i="2" s="1"/>
  <c r="W3555" i="2" s="1"/>
  <c r="R3559" i="2"/>
  <c r="V3559" i="2" s="1"/>
  <c r="W3559" i="2" s="1"/>
  <c r="R3562" i="2"/>
  <c r="V3562" i="2" s="1"/>
  <c r="W3562" i="2" s="1"/>
  <c r="R3566" i="2"/>
  <c r="V3566" i="2" s="1"/>
  <c r="W3566" i="2" s="1"/>
  <c r="R3570" i="2"/>
  <c r="V3570" i="2" s="1"/>
  <c r="W3570" i="2" s="1"/>
  <c r="R3574" i="2"/>
  <c r="V3574" i="2" s="1"/>
  <c r="W3574" i="2" s="1"/>
  <c r="R3578" i="2"/>
  <c r="V3578" i="2" s="1"/>
  <c r="W3578" i="2" s="1"/>
  <c r="R3582" i="2"/>
  <c r="V3582" i="2" s="1"/>
  <c r="W3582" i="2" s="1"/>
  <c r="R3589" i="2"/>
  <c r="V3589" i="2" s="1"/>
  <c r="W3589" i="2" s="1"/>
  <c r="R3593" i="2"/>
  <c r="V3593" i="2" s="1"/>
  <c r="W3593" i="2" s="1"/>
  <c r="R3597" i="2"/>
  <c r="V3597" i="2" s="1"/>
  <c r="W3597" i="2" s="1"/>
  <c r="R3601" i="2"/>
  <c r="V3601" i="2" s="1"/>
  <c r="W3601" i="2" s="1"/>
  <c r="R3605" i="2"/>
  <c r="V3605" i="2" s="1"/>
  <c r="W3605" i="2" s="1"/>
  <c r="R3608" i="2"/>
  <c r="V3608" i="2" s="1"/>
  <c r="W3608" i="2" s="1"/>
  <c r="R3612" i="2"/>
  <c r="V3612" i="2" s="1"/>
  <c r="W3612" i="2" s="1"/>
  <c r="R3616" i="2"/>
  <c r="V3616" i="2" s="1"/>
  <c r="W3616" i="2" s="1"/>
  <c r="R3620" i="2"/>
  <c r="V3620" i="2" s="1"/>
  <c r="W3620" i="2" s="1"/>
  <c r="R3624" i="2"/>
  <c r="V3624" i="2" s="1"/>
  <c r="W3624" i="2" s="1"/>
  <c r="R3627" i="2"/>
  <c r="V3627" i="2" s="1"/>
  <c r="W3627" i="2" s="1"/>
  <c r="R5925" i="2"/>
  <c r="V5925" i="2" s="1"/>
  <c r="W5925" i="2" s="1"/>
  <c r="R5929" i="2"/>
  <c r="V5929" i="2" s="1"/>
  <c r="W5929" i="2" s="1"/>
  <c r="R5933" i="2"/>
  <c r="V5933" i="2" s="1"/>
  <c r="W5933" i="2" s="1"/>
  <c r="R5937" i="2"/>
  <c r="V5937" i="2" s="1"/>
  <c r="W5937" i="2" s="1"/>
  <c r="R5941" i="2"/>
  <c r="V5941" i="2" s="1"/>
  <c r="W5941" i="2" s="1"/>
  <c r="R5944" i="2"/>
  <c r="V5944" i="2" s="1"/>
  <c r="W5944" i="2" s="1"/>
  <c r="R5948" i="2"/>
  <c r="V5948" i="2" s="1"/>
  <c r="W5948" i="2" s="1"/>
  <c r="R5952" i="2"/>
  <c r="V5952" i="2" s="1"/>
  <c r="W5952" i="2" s="1"/>
  <c r="R5956" i="2"/>
  <c r="V5956" i="2" s="1"/>
  <c r="W5956" i="2" s="1"/>
  <c r="R5849" i="2"/>
  <c r="V5849" i="2" s="1"/>
  <c r="W5849" i="2" s="1"/>
  <c r="R5856" i="2"/>
  <c r="V5856" i="2" s="1"/>
  <c r="W5856" i="2" s="1"/>
  <c r="R5860" i="2"/>
  <c r="V5860" i="2" s="1"/>
  <c r="W5860" i="2" s="1"/>
  <c r="R5864" i="2"/>
  <c r="V5864" i="2" s="1"/>
  <c r="W5864" i="2" s="1"/>
  <c r="R5868" i="2"/>
  <c r="V5868" i="2" s="1"/>
  <c r="W5868" i="2" s="1"/>
  <c r="R5872" i="2"/>
  <c r="V5872" i="2" s="1"/>
  <c r="W5872" i="2" s="1"/>
  <c r="R5875" i="2"/>
  <c r="V5875" i="2" s="1"/>
  <c r="W5875" i="2" s="1"/>
  <c r="R5879" i="2"/>
  <c r="V5879" i="2" s="1"/>
  <c r="W5879" i="2" s="1"/>
  <c r="R5883" i="2"/>
  <c r="V5883" i="2" s="1"/>
  <c r="W5883" i="2" s="1"/>
  <c r="R3519" i="2"/>
  <c r="V3519" i="2" s="1"/>
  <c r="W3519" i="2" s="1"/>
  <c r="R3523" i="2"/>
  <c r="V3523" i="2" s="1"/>
  <c r="W3523" i="2" s="1"/>
  <c r="R3527" i="2"/>
  <c r="V3527" i="2" s="1"/>
  <c r="W3527" i="2" s="1"/>
  <c r="R3530" i="2"/>
  <c r="V3530" i="2" s="1"/>
  <c r="W3530" i="2" s="1"/>
  <c r="R3534" i="2"/>
  <c r="V3534" i="2" s="1"/>
  <c r="W3534" i="2" s="1"/>
  <c r="R3538" i="2"/>
  <c r="V3538" i="2" s="1"/>
  <c r="W3538" i="2" s="1"/>
  <c r="R3542" i="2"/>
  <c r="V3542" i="2" s="1"/>
  <c r="W3542" i="2" s="1"/>
  <c r="R3546" i="2"/>
  <c r="V3546" i="2" s="1"/>
  <c r="W3546" i="2" s="1"/>
  <c r="R3549" i="2"/>
  <c r="V3549" i="2" s="1"/>
  <c r="W3549" i="2" s="1"/>
  <c r="R3553" i="2"/>
  <c r="V3553" i="2" s="1"/>
  <c r="W3553" i="2" s="1"/>
  <c r="R3631" i="2"/>
  <c r="V3631" i="2" s="1"/>
  <c r="W3631" i="2" s="1"/>
  <c r="R3635" i="2"/>
  <c r="V3635" i="2" s="1"/>
  <c r="W3635" i="2" s="1"/>
  <c r="R3639" i="2"/>
  <c r="V3639" i="2" s="1"/>
  <c r="W3639" i="2" s="1"/>
  <c r="R3646" i="2"/>
  <c r="V3646" i="2" s="1"/>
  <c r="W3646" i="2" s="1"/>
  <c r="R3650" i="2"/>
  <c r="V3650" i="2" s="1"/>
  <c r="W3650" i="2" s="1"/>
  <c r="R3654" i="2"/>
  <c r="V3654" i="2" s="1"/>
  <c r="W3654" i="2" s="1"/>
  <c r="R3658" i="2"/>
  <c r="V3658" i="2" s="1"/>
  <c r="W3658" i="2" s="1"/>
  <c r="R3662" i="2"/>
  <c r="V3662" i="2" s="1"/>
  <c r="W3662" i="2" s="1"/>
  <c r="R3666" i="2"/>
  <c r="V3666" i="2" s="1"/>
  <c r="W3666" i="2" s="1"/>
  <c r="R3669" i="2"/>
  <c r="V3669" i="2" s="1"/>
  <c r="W3669" i="2" s="1"/>
  <c r="R3673" i="2"/>
  <c r="V3673" i="2" s="1"/>
  <c r="W3673" i="2" s="1"/>
  <c r="R3677" i="2"/>
  <c r="V3677" i="2" s="1"/>
  <c r="W3677" i="2" s="1"/>
  <c r="R3681" i="2"/>
  <c r="V3681" i="2" s="1"/>
  <c r="W3681" i="2" s="1"/>
  <c r="R3685" i="2"/>
  <c r="V3685" i="2" s="1"/>
  <c r="W3685" i="2" s="1"/>
  <c r="R3688" i="2"/>
  <c r="V3688" i="2" s="1"/>
  <c r="W3688" i="2" s="1"/>
  <c r="R3692" i="2"/>
  <c r="V3692" i="2" s="1"/>
  <c r="W3692" i="2" s="1"/>
  <c r="R3696" i="2"/>
  <c r="V3696" i="2" s="1"/>
  <c r="W3696" i="2" s="1"/>
  <c r="R3700" i="2"/>
  <c r="V3700" i="2" s="1"/>
  <c r="W3700" i="2" s="1"/>
  <c r="R3445" i="2"/>
  <c r="V3445" i="2" s="1"/>
  <c r="W3445" i="2" s="1"/>
  <c r="R3448" i="2"/>
  <c r="V3448" i="2" s="1"/>
  <c r="W3448" i="2" s="1"/>
  <c r="R3452" i="2"/>
  <c r="V3452" i="2" s="1"/>
  <c r="W3452" i="2" s="1"/>
  <c r="R3456" i="2"/>
  <c r="V3456" i="2" s="1"/>
  <c r="W3456" i="2" s="1"/>
  <c r="R3460" i="2"/>
  <c r="V3460" i="2" s="1"/>
  <c r="W3460" i="2" s="1"/>
  <c r="R3464" i="2"/>
  <c r="V3464" i="2" s="1"/>
  <c r="W3464" i="2" s="1"/>
  <c r="R3468" i="2"/>
  <c r="V3468" i="2" s="1"/>
  <c r="W3468" i="2" s="1"/>
  <c r="R3475" i="2"/>
  <c r="V3475" i="2" s="1"/>
  <c r="W3475" i="2" s="1"/>
  <c r="R3479" i="2"/>
  <c r="V3479" i="2" s="1"/>
  <c r="W3479" i="2" s="1"/>
  <c r="R3705" i="2"/>
  <c r="V3705" i="2" s="1"/>
  <c r="W3705" i="2" s="1"/>
  <c r="R3709" i="2"/>
  <c r="V3709" i="2" s="1"/>
  <c r="W3709" i="2" s="1"/>
  <c r="R3713" i="2"/>
  <c r="V3713" i="2" s="1"/>
  <c r="W3713" i="2" s="1"/>
  <c r="R3716" i="2"/>
  <c r="V3716" i="2" s="1"/>
  <c r="W3716" i="2" s="1"/>
  <c r="R3720" i="2"/>
  <c r="V3720" i="2" s="1"/>
  <c r="W3720" i="2" s="1"/>
  <c r="R3724" i="2"/>
  <c r="V3724" i="2" s="1"/>
  <c r="W3724" i="2" s="1"/>
  <c r="R3728" i="2"/>
  <c r="V3728" i="2" s="1"/>
  <c r="W3728" i="2" s="1"/>
  <c r="R3732" i="2"/>
  <c r="V3732" i="2" s="1"/>
  <c r="W3732" i="2" s="1"/>
  <c r="R3735" i="2"/>
  <c r="V3735" i="2" s="1"/>
  <c r="W3735" i="2" s="1"/>
  <c r="R3739" i="2"/>
  <c r="V3739" i="2" s="1"/>
  <c r="W3739" i="2" s="1"/>
  <c r="R4298" i="2"/>
  <c r="V4298" i="2" s="1"/>
  <c r="W4298" i="2" s="1"/>
  <c r="R4302" i="2"/>
  <c r="V4302" i="2" s="1"/>
  <c r="W4302" i="2" s="1"/>
  <c r="R4306" i="2"/>
  <c r="V4306" i="2" s="1"/>
  <c r="W4306" i="2" s="1"/>
  <c r="R4310" i="2"/>
  <c r="V4310" i="2" s="1"/>
  <c r="W4310" i="2" s="1"/>
  <c r="R4313" i="2"/>
  <c r="V4313" i="2" s="1"/>
  <c r="W4313" i="2" s="1"/>
  <c r="R4317" i="2"/>
  <c r="V4317" i="2" s="1"/>
  <c r="W4317" i="2" s="1"/>
  <c r="R4321" i="2"/>
  <c r="V4321" i="2" s="1"/>
  <c r="W4321" i="2" s="1"/>
  <c r="R4325" i="2"/>
  <c r="V4325" i="2" s="1"/>
  <c r="W4325" i="2" s="1"/>
  <c r="R4329" i="2"/>
  <c r="V4329" i="2" s="1"/>
  <c r="W4329" i="2" s="1"/>
  <c r="R4188" i="2"/>
  <c r="V4188" i="2" s="1"/>
  <c r="W4188" i="2" s="1"/>
  <c r="R4192" i="2"/>
  <c r="V4192" i="2" s="1"/>
  <c r="W4192" i="2" s="1"/>
  <c r="R4196" i="2"/>
  <c r="V4196" i="2" s="1"/>
  <c r="W4196" i="2" s="1"/>
  <c r="R4200" i="2"/>
  <c r="V4200" i="2" s="1"/>
  <c r="W4200" i="2" s="1"/>
  <c r="R4204" i="2"/>
  <c r="V4204" i="2" s="1"/>
  <c r="W4204" i="2" s="1"/>
  <c r="R4207" i="2"/>
  <c r="V4207" i="2" s="1"/>
  <c r="W4207" i="2" s="1"/>
  <c r="R4211" i="2"/>
  <c r="V4211" i="2" s="1"/>
  <c r="W4211" i="2" s="1"/>
  <c r="R4215" i="2"/>
  <c r="V4215" i="2" s="1"/>
  <c r="W4215" i="2" s="1"/>
  <c r="R4219" i="2"/>
  <c r="V4219" i="2" s="1"/>
  <c r="W4219" i="2" s="1"/>
  <c r="R3779" i="2"/>
  <c r="V3779" i="2" s="1"/>
  <c r="W3779" i="2" s="1"/>
  <c r="R3783" i="2"/>
  <c r="V3783" i="2" s="1"/>
  <c r="W3783" i="2" s="1"/>
  <c r="R3786" i="2"/>
  <c r="V3786" i="2" s="1"/>
  <c r="W3786" i="2" s="1"/>
  <c r="R3790" i="2"/>
  <c r="V3790" i="2" s="1"/>
  <c r="W3790" i="2" s="1"/>
  <c r="R3794" i="2"/>
  <c r="V3794" i="2" s="1"/>
  <c r="W3794" i="2" s="1"/>
  <c r="R3798" i="2"/>
  <c r="V3798" i="2" s="1"/>
  <c r="W3798" i="2" s="1"/>
  <c r="R3802" i="2"/>
  <c r="V3802" i="2" s="1"/>
  <c r="W3802" i="2" s="1"/>
  <c r="R3806" i="2"/>
  <c r="V3806" i="2" s="1"/>
  <c r="W3806" i="2" s="1"/>
  <c r="R3810" i="2"/>
  <c r="V3810" i="2" s="1"/>
  <c r="W3810" i="2" s="1"/>
  <c r="R3813" i="2"/>
  <c r="V3813" i="2" s="1"/>
  <c r="W3813" i="2" s="1"/>
  <c r="R3891" i="2"/>
  <c r="V3891" i="2" s="1"/>
  <c r="W3891" i="2" s="1"/>
  <c r="R3895" i="2"/>
  <c r="V3895" i="2" s="1"/>
  <c r="W3895" i="2" s="1"/>
  <c r="R3899" i="2"/>
  <c r="V3899" i="2" s="1"/>
  <c r="W3899" i="2" s="1"/>
  <c r="R3903" i="2"/>
  <c r="V3903" i="2" s="1"/>
  <c r="W3903" i="2" s="1"/>
  <c r="R3907" i="2"/>
  <c r="V3907" i="2" s="1"/>
  <c r="W3907" i="2" s="1"/>
  <c r="R3911" i="2"/>
  <c r="V3911" i="2" s="1"/>
  <c r="W3911" i="2" s="1"/>
  <c r="R3915" i="2"/>
  <c r="V3915" i="2" s="1"/>
  <c r="W3915" i="2" s="1"/>
  <c r="R3918" i="2"/>
  <c r="V3918" i="2" s="1"/>
  <c r="W3918" i="2" s="1"/>
  <c r="R3922" i="2"/>
  <c r="V3922" i="2" s="1"/>
  <c r="W3922" i="2" s="1"/>
  <c r="R4111" i="2"/>
  <c r="V4111" i="2" s="1"/>
  <c r="W4111" i="2" s="1"/>
  <c r="R4115" i="2"/>
  <c r="V4115" i="2" s="1"/>
  <c r="W4115" i="2" s="1"/>
  <c r="R4119" i="2"/>
  <c r="V4119" i="2" s="1"/>
  <c r="W4119" i="2" s="1"/>
  <c r="R4123" i="2"/>
  <c r="V4123" i="2" s="1"/>
  <c r="W4123" i="2" s="1"/>
  <c r="R4126" i="2"/>
  <c r="V4126" i="2" s="1"/>
  <c r="W4126" i="2" s="1"/>
  <c r="R4130" i="2"/>
  <c r="V4130" i="2" s="1"/>
  <c r="W4130" i="2" s="1"/>
  <c r="R4134" i="2"/>
  <c r="V4134" i="2" s="1"/>
  <c r="W4134" i="2" s="1"/>
  <c r="R4138" i="2"/>
  <c r="V4138" i="2" s="1"/>
  <c r="W4138" i="2" s="1"/>
  <c r="R4142" i="2"/>
  <c r="V4142" i="2" s="1"/>
  <c r="W4142" i="2" s="1"/>
  <c r="R4001" i="2"/>
  <c r="V4001" i="2" s="1"/>
  <c r="W4001" i="2" s="1"/>
  <c r="R4005" i="2"/>
  <c r="V4005" i="2" s="1"/>
  <c r="W4005" i="2" s="1"/>
  <c r="R4009" i="2"/>
  <c r="V4009" i="2" s="1"/>
  <c r="W4009" i="2" s="1"/>
  <c r="R4013" i="2"/>
  <c r="V4013" i="2" s="1"/>
  <c r="W4013" i="2" s="1"/>
  <c r="R4017" i="2"/>
  <c r="V4017" i="2" s="1"/>
  <c r="W4017" i="2" s="1"/>
  <c r="R4021" i="2"/>
  <c r="V4021" i="2" s="1"/>
  <c r="W4021" i="2" s="1"/>
  <c r="R4024" i="2"/>
  <c r="V4024" i="2" s="1"/>
  <c r="W4024" i="2" s="1"/>
  <c r="R4028" i="2"/>
  <c r="V4028" i="2" s="1"/>
  <c r="W4028" i="2" s="1"/>
  <c r="R4032" i="2"/>
  <c r="V4032" i="2" s="1"/>
  <c r="W4032" i="2" s="1"/>
  <c r="R3740" i="2"/>
  <c r="V3740" i="2" s="1"/>
  <c r="W3740" i="2" s="1"/>
  <c r="R3744" i="2"/>
  <c r="V3744" i="2" s="1"/>
  <c r="W3744" i="2" s="1"/>
  <c r="R3747" i="2"/>
  <c r="V3747" i="2" s="1"/>
  <c r="W3747" i="2" s="1"/>
  <c r="R3751" i="2"/>
  <c r="V3751" i="2" s="1"/>
  <c r="W3751" i="2" s="1"/>
  <c r="R3755" i="2"/>
  <c r="V3755" i="2" s="1"/>
  <c r="W3755" i="2" s="1"/>
  <c r="R3759" i="2"/>
  <c r="V3759" i="2" s="1"/>
  <c r="W3759" i="2" s="1"/>
  <c r="R3763" i="2"/>
  <c r="V3763" i="2" s="1"/>
  <c r="W3763" i="2" s="1"/>
  <c r="R3766" i="2"/>
  <c r="V3766" i="2" s="1"/>
  <c r="W3766" i="2" s="1"/>
  <c r="R3770" i="2"/>
  <c r="V3770" i="2" s="1"/>
  <c r="W3770" i="2" s="1"/>
  <c r="R3774" i="2"/>
  <c r="V3774" i="2" s="1"/>
  <c r="W3774" i="2" s="1"/>
  <c r="R3926" i="2"/>
  <c r="V3926" i="2" s="1"/>
  <c r="W3926" i="2" s="1"/>
  <c r="R3930" i="2"/>
  <c r="V3930" i="2" s="1"/>
  <c r="W3930" i="2" s="1"/>
  <c r="R3934" i="2"/>
  <c r="V3934" i="2" s="1"/>
  <c r="W3934" i="2" s="1"/>
  <c r="R3941" i="2"/>
  <c r="V3941" i="2" s="1"/>
  <c r="W3941" i="2" s="1"/>
  <c r="R3945" i="2"/>
  <c r="V3945" i="2" s="1"/>
  <c r="W3945" i="2" s="1"/>
  <c r="R3949" i="2"/>
  <c r="V3949" i="2" s="1"/>
  <c r="W3949" i="2" s="1"/>
  <c r="R3953" i="2"/>
  <c r="V3953" i="2" s="1"/>
  <c r="W3953" i="2" s="1"/>
  <c r="R3957" i="2"/>
  <c r="V3957" i="2" s="1"/>
  <c r="W3957" i="2" s="1"/>
  <c r="R3960" i="2"/>
  <c r="V3960" i="2" s="1"/>
  <c r="W3960" i="2" s="1"/>
  <c r="R3964" i="2"/>
  <c r="V3964" i="2" s="1"/>
  <c r="W3964" i="2" s="1"/>
  <c r="R3968" i="2"/>
  <c r="V3968" i="2" s="1"/>
  <c r="W3968" i="2" s="1"/>
  <c r="R3972" i="2"/>
  <c r="V3972" i="2" s="1"/>
  <c r="W3972" i="2" s="1"/>
  <c r="R3976" i="2"/>
  <c r="V3976" i="2" s="1"/>
  <c r="W3976" i="2" s="1"/>
  <c r="R3979" i="2"/>
  <c r="V3979" i="2" s="1"/>
  <c r="W3979" i="2" s="1"/>
  <c r="R3983" i="2"/>
  <c r="V3983" i="2" s="1"/>
  <c r="W3983" i="2" s="1"/>
  <c r="R3987" i="2"/>
  <c r="V3987" i="2" s="1"/>
  <c r="W3987" i="2" s="1"/>
  <c r="R3991" i="2"/>
  <c r="V3991" i="2" s="1"/>
  <c r="W3991" i="2" s="1"/>
  <c r="R3995" i="2"/>
  <c r="V3995" i="2" s="1"/>
  <c r="W3995" i="2" s="1"/>
  <c r="R4369" i="2"/>
  <c r="V4369" i="2" s="1"/>
  <c r="W4369" i="2" s="1"/>
  <c r="R4372" i="2"/>
  <c r="V4372" i="2" s="1"/>
  <c r="W4372" i="2" s="1"/>
  <c r="R4376" i="2"/>
  <c r="V4376" i="2" s="1"/>
  <c r="W4376" i="2" s="1"/>
  <c r="R4380" i="2"/>
  <c r="V4380" i="2" s="1"/>
  <c r="W4380" i="2" s="1"/>
  <c r="R4384" i="2"/>
  <c r="V4384" i="2" s="1"/>
  <c r="W4384" i="2" s="1"/>
  <c r="R4388" i="2"/>
  <c r="V4388" i="2" s="1"/>
  <c r="W4388" i="2" s="1"/>
  <c r="R4395" i="2"/>
  <c r="V4395" i="2" s="1"/>
  <c r="W4395" i="2" s="1"/>
  <c r="R4399" i="2"/>
  <c r="V4399" i="2" s="1"/>
  <c r="W4399" i="2" s="1"/>
  <c r="R4403" i="2"/>
  <c r="V4403" i="2" s="1"/>
  <c r="W4403" i="2" s="1"/>
  <c r="R4259" i="2"/>
  <c r="V4259" i="2" s="1"/>
  <c r="W4259" i="2" s="1"/>
  <c r="R4263" i="2"/>
  <c r="V4263" i="2" s="1"/>
  <c r="W4263" i="2" s="1"/>
  <c r="R4266" i="2"/>
  <c r="V4266" i="2" s="1"/>
  <c r="W4266" i="2" s="1"/>
  <c r="R4270" i="2"/>
  <c r="V4270" i="2" s="1"/>
  <c r="W4270" i="2" s="1"/>
  <c r="R4274" i="2"/>
  <c r="V4274" i="2" s="1"/>
  <c r="W4274" i="2" s="1"/>
  <c r="R4278" i="2"/>
  <c r="V4278" i="2" s="1"/>
  <c r="W4278" i="2" s="1"/>
  <c r="R4282" i="2"/>
  <c r="V4282" i="2" s="1"/>
  <c r="W4282" i="2" s="1"/>
  <c r="R4286" i="2"/>
  <c r="V4286" i="2" s="1"/>
  <c r="W4286" i="2" s="1"/>
  <c r="R4289" i="2"/>
  <c r="V4289" i="2" s="1"/>
  <c r="W4289" i="2" s="1"/>
  <c r="R4293" i="2"/>
  <c r="V4293" i="2" s="1"/>
  <c r="W4293" i="2" s="1"/>
  <c r="R4223" i="2"/>
  <c r="V4223" i="2" s="1"/>
  <c r="W4223" i="2" s="1"/>
  <c r="R4227" i="2"/>
  <c r="V4227" i="2" s="1"/>
  <c r="W4227" i="2" s="1"/>
  <c r="R4231" i="2"/>
  <c r="V4231" i="2" s="1"/>
  <c r="W4231" i="2" s="1"/>
  <c r="R4234" i="2"/>
  <c r="V4234" i="2" s="1"/>
  <c r="W4234" i="2" s="1"/>
  <c r="R4238" i="2"/>
  <c r="V4238" i="2" s="1"/>
  <c r="W4238" i="2" s="1"/>
  <c r="R4242" i="2"/>
  <c r="V4242" i="2" s="1"/>
  <c r="W4242" i="2" s="1"/>
  <c r="R4246" i="2"/>
  <c r="V4246" i="2" s="1"/>
  <c r="W4246" i="2" s="1"/>
  <c r="R4250" i="2"/>
  <c r="V4250" i="2" s="1"/>
  <c r="W4250" i="2" s="1"/>
  <c r="R4257" i="2"/>
  <c r="V4257" i="2" s="1"/>
  <c r="W4257" i="2" s="1"/>
  <c r="R4335" i="2"/>
  <c r="V4335" i="2" s="1"/>
  <c r="W4335" i="2" s="1"/>
  <c r="R4339" i="2"/>
  <c r="V4339" i="2" s="1"/>
  <c r="W4339" i="2" s="1"/>
  <c r="R4343" i="2"/>
  <c r="V4343" i="2" s="1"/>
  <c r="W4343" i="2" s="1"/>
  <c r="R4347" i="2"/>
  <c r="V4347" i="2" s="1"/>
  <c r="W4347" i="2" s="1"/>
  <c r="R4351" i="2"/>
  <c r="V4351" i="2" s="1"/>
  <c r="W4351" i="2" s="1"/>
  <c r="R4354" i="2"/>
  <c r="V4354" i="2" s="1"/>
  <c r="W4354" i="2" s="1"/>
  <c r="R4358" i="2"/>
  <c r="V4358" i="2" s="1"/>
  <c r="W4358" i="2" s="1"/>
  <c r="R4362" i="2"/>
  <c r="V4362" i="2" s="1"/>
  <c r="W4362" i="2" s="1"/>
  <c r="R4366" i="2"/>
  <c r="V4366" i="2" s="1"/>
  <c r="W4366" i="2" s="1"/>
  <c r="R4037" i="2"/>
  <c r="V4037" i="2" s="1"/>
  <c r="W4037" i="2" s="1"/>
  <c r="R4040" i="2"/>
  <c r="V4040" i="2" s="1"/>
  <c r="W4040" i="2" s="1"/>
  <c r="R4044" i="2"/>
  <c r="V4044" i="2" s="1"/>
  <c r="W4044" i="2" s="1"/>
  <c r="R4048" i="2"/>
  <c r="V4048" i="2" s="1"/>
  <c r="W4048" i="2" s="1"/>
  <c r="R4052" i="2"/>
  <c r="V4052" i="2" s="1"/>
  <c r="W4052" i="2" s="1"/>
  <c r="R4056" i="2"/>
  <c r="V4056" i="2" s="1"/>
  <c r="W4056" i="2" s="1"/>
  <c r="R4059" i="2"/>
  <c r="V4059" i="2" s="1"/>
  <c r="W4059" i="2" s="1"/>
  <c r="R4063" i="2"/>
  <c r="V4063" i="2" s="1"/>
  <c r="W4063" i="2" s="1"/>
  <c r="R4067" i="2"/>
  <c r="V4067" i="2" s="1"/>
  <c r="W4067" i="2" s="1"/>
  <c r="R4071" i="2"/>
  <c r="V4071" i="2" s="1"/>
  <c r="W4071" i="2" s="1"/>
  <c r="R4075" i="2"/>
  <c r="V4075" i="2" s="1"/>
  <c r="W4075" i="2" s="1"/>
  <c r="R4079" i="2"/>
  <c r="V4079" i="2" s="1"/>
  <c r="W4079" i="2" s="1"/>
  <c r="R4086" i="2"/>
  <c r="V4086" i="2" s="1"/>
  <c r="W4086" i="2" s="1"/>
  <c r="R4090" i="2"/>
  <c r="V4090" i="2" s="1"/>
  <c r="W4090" i="2" s="1"/>
  <c r="R4094" i="2"/>
  <c r="V4094" i="2" s="1"/>
  <c r="W4094" i="2" s="1"/>
  <c r="R4098" i="2"/>
  <c r="V4098" i="2" s="1"/>
  <c r="W4098" i="2" s="1"/>
  <c r="R4102" i="2"/>
  <c r="V4102" i="2" s="1"/>
  <c r="W4102" i="2" s="1"/>
  <c r="R4105" i="2"/>
  <c r="V4105" i="2" s="1"/>
  <c r="W4105" i="2" s="1"/>
  <c r="R4109" i="2"/>
  <c r="V4109" i="2" s="1"/>
  <c r="W4109" i="2" s="1"/>
  <c r="R3817" i="2"/>
  <c r="V3817" i="2" s="1"/>
  <c r="W3817" i="2" s="1"/>
  <c r="R3821" i="2"/>
  <c r="V3821" i="2" s="1"/>
  <c r="W3821" i="2" s="1"/>
  <c r="R3825" i="2"/>
  <c r="V3825" i="2" s="1"/>
  <c r="W3825" i="2" s="1"/>
  <c r="R3828" i="2"/>
  <c r="V3828" i="2" s="1"/>
  <c r="W3828" i="2" s="1"/>
  <c r="R3832" i="2"/>
  <c r="V3832" i="2" s="1"/>
  <c r="W3832" i="2" s="1"/>
  <c r="R3836" i="2"/>
  <c r="V3836" i="2" s="1"/>
  <c r="W3836" i="2" s="1"/>
  <c r="R3840" i="2"/>
  <c r="V3840" i="2" s="1"/>
  <c r="W3840" i="2" s="1"/>
  <c r="R3844" i="2"/>
  <c r="V3844" i="2" s="1"/>
  <c r="W3844" i="2" s="1"/>
  <c r="R3848" i="2"/>
  <c r="V3848" i="2" s="1"/>
  <c r="W3848" i="2" s="1"/>
  <c r="R3851" i="2"/>
  <c r="V3851" i="2" s="1"/>
  <c r="W3851" i="2" s="1"/>
  <c r="R3855" i="2"/>
  <c r="V3855" i="2" s="1"/>
  <c r="W3855" i="2" s="1"/>
  <c r="R3859" i="2"/>
  <c r="V3859" i="2" s="1"/>
  <c r="W3859" i="2" s="1"/>
  <c r="R3863" i="2"/>
  <c r="V3863" i="2" s="1"/>
  <c r="W3863" i="2" s="1"/>
  <c r="R3867" i="2"/>
  <c r="V3867" i="2" s="1"/>
  <c r="W3867" i="2" s="1"/>
  <c r="R3874" i="2"/>
  <c r="V3874" i="2" s="1"/>
  <c r="W3874" i="2" s="1"/>
  <c r="R3878" i="2"/>
  <c r="V3878" i="2" s="1"/>
  <c r="W3878" i="2" s="1"/>
  <c r="R3882" i="2"/>
  <c r="V3882" i="2" s="1"/>
  <c r="W3882" i="2" s="1"/>
  <c r="R3886" i="2"/>
  <c r="V3886" i="2" s="1"/>
  <c r="W3886" i="2" s="1"/>
  <c r="R4408" i="2"/>
  <c r="V4408" i="2" s="1"/>
  <c r="W4408" i="2" s="1"/>
  <c r="R4411" i="2"/>
  <c r="V4411" i="2" s="1"/>
  <c r="W4411" i="2" s="1"/>
  <c r="R4415" i="2"/>
  <c r="V4415" i="2" s="1"/>
  <c r="W4415" i="2" s="1"/>
  <c r="R4419" i="2"/>
  <c r="V4419" i="2" s="1"/>
  <c r="W4419" i="2" s="1"/>
  <c r="R4423" i="2"/>
  <c r="V4423" i="2" s="1"/>
  <c r="W4423" i="2" s="1"/>
  <c r="R4427" i="2"/>
  <c r="V4427" i="2" s="1"/>
  <c r="W4427" i="2" s="1"/>
  <c r="R4431" i="2"/>
  <c r="V4431" i="2" s="1"/>
  <c r="W4431" i="2" s="1"/>
  <c r="R4434" i="2"/>
  <c r="V4434" i="2" s="1"/>
  <c r="W4434" i="2" s="1"/>
  <c r="R4438" i="2"/>
  <c r="V4438" i="2" s="1"/>
  <c r="W4438" i="2" s="1"/>
  <c r="R4442" i="2"/>
  <c r="V4442" i="2" s="1"/>
  <c r="W4442" i="2" s="1"/>
  <c r="R4631" i="2"/>
  <c r="V4631" i="2" s="1"/>
  <c r="W4631" i="2" s="1"/>
  <c r="R4635" i="2"/>
  <c r="V4635" i="2" s="1"/>
  <c r="W4635" i="2" s="1"/>
  <c r="R4638" i="2"/>
  <c r="V4638" i="2" s="1"/>
  <c r="W4638" i="2" s="1"/>
  <c r="R4642" i="2"/>
  <c r="V4642" i="2" s="1"/>
  <c r="W4642" i="2" s="1"/>
  <c r="R4646" i="2"/>
  <c r="V4646" i="2" s="1"/>
  <c r="W4646" i="2" s="1"/>
  <c r="R4650" i="2"/>
  <c r="V4650" i="2" s="1"/>
  <c r="W4650" i="2" s="1"/>
  <c r="R4654" i="2"/>
  <c r="V4654" i="2" s="1"/>
  <c r="W4654" i="2" s="1"/>
  <c r="R4661" i="2"/>
  <c r="V4661" i="2" s="1"/>
  <c r="W4661" i="2" s="1"/>
  <c r="R4665" i="2"/>
  <c r="V4665" i="2" s="1"/>
  <c r="W4665" i="2" s="1"/>
  <c r="R4669" i="2"/>
  <c r="V4669" i="2" s="1"/>
  <c r="W4669" i="2" s="1"/>
  <c r="R4673" i="2"/>
  <c r="V4673" i="2" s="1"/>
  <c r="W4673" i="2" s="1"/>
  <c r="R4677" i="2"/>
  <c r="V4677" i="2" s="1"/>
  <c r="W4677" i="2" s="1"/>
  <c r="R4681" i="2"/>
  <c r="V4681" i="2" s="1"/>
  <c r="W4681" i="2" s="1"/>
  <c r="R4684" i="2"/>
  <c r="V4684" i="2" s="1"/>
  <c r="W4684" i="2" s="1"/>
  <c r="R4688" i="2"/>
  <c r="V4688" i="2" s="1"/>
  <c r="W4688" i="2" s="1"/>
  <c r="R4692" i="2"/>
  <c r="V4692" i="2" s="1"/>
  <c r="W4692" i="2" s="1"/>
  <c r="R4696" i="2"/>
  <c r="V4696" i="2" s="1"/>
  <c r="W4696" i="2" s="1"/>
  <c r="R4700" i="2"/>
  <c r="V4700" i="2" s="1"/>
  <c r="W4700" i="2" s="1"/>
  <c r="R4592" i="2"/>
  <c r="V4592" i="2" s="1"/>
  <c r="W4592" i="2" s="1"/>
  <c r="R4596" i="2"/>
  <c r="V4596" i="2" s="1"/>
  <c r="W4596" i="2" s="1"/>
  <c r="R4600" i="2"/>
  <c r="V4600" i="2" s="1"/>
  <c r="W4600" i="2" s="1"/>
  <c r="R4604" i="2"/>
  <c r="V4604" i="2" s="1"/>
  <c r="W4604" i="2" s="1"/>
  <c r="R4608" i="2"/>
  <c r="V4608" i="2" s="1"/>
  <c r="W4608" i="2" s="1"/>
  <c r="R4611" i="2"/>
  <c r="V4611" i="2" s="1"/>
  <c r="W4611" i="2" s="1"/>
  <c r="R4615" i="2"/>
  <c r="V4615" i="2" s="1"/>
  <c r="W4615" i="2" s="1"/>
  <c r="R4619" i="2"/>
  <c r="V4619" i="2" s="1"/>
  <c r="W4619" i="2" s="1"/>
  <c r="R4623" i="2"/>
  <c r="V4623" i="2" s="1"/>
  <c r="W4623" i="2" s="1"/>
  <c r="R4519" i="2"/>
  <c r="V4519" i="2" s="1"/>
  <c r="W4519" i="2" s="1"/>
  <c r="R4523" i="2"/>
  <c r="V4523" i="2" s="1"/>
  <c r="W4523" i="2" s="1"/>
  <c r="R4527" i="2"/>
  <c r="V4527" i="2" s="1"/>
  <c r="W4527" i="2" s="1"/>
  <c r="R4530" i="2"/>
  <c r="V4530" i="2" s="1"/>
  <c r="W4530" i="2" s="1"/>
  <c r="R4534" i="2"/>
  <c r="V4534" i="2" s="1"/>
  <c r="W4534" i="2" s="1"/>
  <c r="R4541" i="2"/>
  <c r="V4541" i="2" s="1"/>
  <c r="W4541" i="2" s="1"/>
  <c r="R4545" i="2"/>
  <c r="V4545" i="2" s="1"/>
  <c r="W4545" i="2" s="1"/>
  <c r="R4549" i="2"/>
  <c r="V4549" i="2" s="1"/>
  <c r="W4549" i="2" s="1"/>
  <c r="R4553" i="2"/>
  <c r="V4553" i="2" s="1"/>
  <c r="W4553" i="2" s="1"/>
  <c r="R4704" i="2"/>
  <c r="V4704" i="2" s="1"/>
  <c r="W4704" i="2" s="1"/>
  <c r="R4708" i="2"/>
  <c r="V4708" i="2" s="1"/>
  <c r="W4708" i="2" s="1"/>
  <c r="R4715" i="2"/>
  <c r="V4715" i="2" s="1"/>
  <c r="W4715" i="2" s="1"/>
  <c r="R4719" i="2"/>
  <c r="V4719" i="2" s="1"/>
  <c r="W4719" i="2" s="1"/>
  <c r="R4723" i="2"/>
  <c r="V4723" i="2" s="1"/>
  <c r="W4723" i="2" s="1"/>
  <c r="R4726" i="2"/>
  <c r="V4726" i="2" s="1"/>
  <c r="W4726" i="2" s="1"/>
  <c r="R4730" i="2"/>
  <c r="V4730" i="2" s="1"/>
  <c r="W4730" i="2" s="1"/>
  <c r="R4734" i="2"/>
  <c r="V4734" i="2" s="1"/>
  <c r="W4734" i="2" s="1"/>
  <c r="R4737" i="2"/>
  <c r="V4737" i="2" s="1"/>
  <c r="W4737" i="2" s="1"/>
  <c r="R4482" i="2"/>
  <c r="V4482" i="2" s="1"/>
  <c r="W4482" i="2" s="1"/>
  <c r="R4485" i="2"/>
  <c r="V4485" i="2" s="1"/>
  <c r="W4485" i="2" s="1"/>
  <c r="R4489" i="2"/>
  <c r="V4489" i="2" s="1"/>
  <c r="W4489" i="2" s="1"/>
  <c r="R4492" i="2"/>
  <c r="V4492" i="2" s="1"/>
  <c r="W4492" i="2" s="1"/>
  <c r="R4496" i="2"/>
  <c r="V4496" i="2" s="1"/>
  <c r="W4496" i="2" s="1"/>
  <c r="R4500" i="2"/>
  <c r="V4500" i="2" s="1"/>
  <c r="W4500" i="2" s="1"/>
  <c r="R4504" i="2"/>
  <c r="V4504" i="2" s="1"/>
  <c r="W4504" i="2" s="1"/>
  <c r="R4507" i="2"/>
  <c r="V4507" i="2" s="1"/>
  <c r="W4507" i="2" s="1"/>
  <c r="R4511" i="2"/>
  <c r="V4511" i="2" s="1"/>
  <c r="W4511" i="2" s="1"/>
  <c r="R4515" i="2"/>
  <c r="V4515" i="2" s="1"/>
  <c r="W4515" i="2" s="1"/>
  <c r="R4444" i="2"/>
  <c r="V4444" i="2" s="1"/>
  <c r="W4444" i="2" s="1"/>
  <c r="R4448" i="2"/>
  <c r="V4448" i="2" s="1"/>
  <c r="W4448" i="2" s="1"/>
  <c r="R4452" i="2"/>
  <c r="V4452" i="2" s="1"/>
  <c r="W4452" i="2" s="1"/>
  <c r="R4455" i="2"/>
  <c r="V4455" i="2" s="1"/>
  <c r="W4455" i="2" s="1"/>
  <c r="R4459" i="2"/>
  <c r="V4459" i="2" s="1"/>
  <c r="W4459" i="2" s="1"/>
  <c r="R4463" i="2"/>
  <c r="V4463" i="2" s="1"/>
  <c r="W4463" i="2" s="1"/>
  <c r="R4470" i="2"/>
  <c r="V4470" i="2" s="1"/>
  <c r="W4470" i="2" s="1"/>
  <c r="R4474" i="2"/>
  <c r="V4474" i="2" s="1"/>
  <c r="W4474" i="2" s="1"/>
  <c r="R4477" i="2"/>
  <c r="V4477" i="2" s="1"/>
  <c r="W4477" i="2" s="1"/>
  <c r="R4558" i="2"/>
  <c r="V4558" i="2" s="1"/>
  <c r="W4558" i="2" s="1"/>
  <c r="R4562" i="2"/>
  <c r="V4562" i="2" s="1"/>
  <c r="W4562" i="2" s="1"/>
  <c r="R4566" i="2"/>
  <c r="V4566" i="2" s="1"/>
  <c r="W4566" i="2" s="1"/>
  <c r="R4569" i="2"/>
  <c r="V4569" i="2" s="1"/>
  <c r="W4569" i="2" s="1"/>
  <c r="R4573" i="2"/>
  <c r="V4573" i="2" s="1"/>
  <c r="W4573" i="2" s="1"/>
  <c r="R4576" i="2"/>
  <c r="V4576" i="2" s="1"/>
  <c r="W4576" i="2" s="1"/>
  <c r="R4580" i="2"/>
  <c r="V4580" i="2" s="1"/>
  <c r="W4580" i="2" s="1"/>
  <c r="R4583" i="2"/>
  <c r="V4583" i="2" s="1"/>
  <c r="W4583" i="2" s="1"/>
  <c r="R4587" i="2"/>
  <c r="V4587" i="2" s="1"/>
  <c r="W4587" i="2" s="1"/>
  <c r="R4590" i="2"/>
  <c r="V4590" i="2" s="1"/>
  <c r="W4590" i="2" s="1"/>
  <c r="R4742" i="2"/>
  <c r="V4742" i="2" s="1"/>
  <c r="W4742" i="2" s="1"/>
  <c r="R4749" i="2"/>
  <c r="V4749" i="2" s="1"/>
  <c r="W4749" i="2" s="1"/>
  <c r="R4753" i="2"/>
  <c r="V4753" i="2" s="1"/>
  <c r="W4753" i="2" s="1"/>
  <c r="R4756" i="2"/>
  <c r="V4756" i="2" s="1"/>
  <c r="W4756" i="2" s="1"/>
  <c r="R4760" i="2"/>
  <c r="V4760" i="2" s="1"/>
  <c r="W4760" i="2" s="1"/>
  <c r="R4763" i="2"/>
  <c r="V4763" i="2" s="1"/>
  <c r="W4763" i="2" s="1"/>
  <c r="R4767" i="2"/>
  <c r="V4767" i="2" s="1"/>
  <c r="W4767" i="2" s="1"/>
  <c r="R4770" i="2"/>
  <c r="V4770" i="2" s="1"/>
  <c r="W4770" i="2" s="1"/>
  <c r="R4774" i="2"/>
  <c r="V4774" i="2" s="1"/>
  <c r="W4774" i="2" s="1"/>
  <c r="R4781" i="2"/>
  <c r="V4781" i="2" s="1"/>
  <c r="W4781" i="2" s="1"/>
  <c r="R4785" i="2"/>
  <c r="V4785" i="2" s="1"/>
  <c r="W4785" i="2" s="1"/>
  <c r="R4788" i="2"/>
  <c r="V4788" i="2" s="1"/>
  <c r="W4788" i="2" s="1"/>
  <c r="R4792" i="2"/>
  <c r="V4792" i="2" s="1"/>
  <c r="W4792" i="2" s="1"/>
  <c r="R4795" i="2"/>
  <c r="V4795" i="2" s="1"/>
  <c r="W4795" i="2" s="1"/>
  <c r="R4799" i="2"/>
  <c r="V4799" i="2" s="1"/>
  <c r="W4799" i="2" s="1"/>
  <c r="R4802" i="2"/>
  <c r="V4802" i="2" s="1"/>
  <c r="W4802" i="2" s="1"/>
  <c r="R4806" i="2"/>
  <c r="V4806" i="2" s="1"/>
  <c r="W4806" i="2" s="1"/>
  <c r="R4850" i="2"/>
  <c r="V4850" i="2" s="1"/>
  <c r="W4850" i="2" s="1"/>
  <c r="R4854" i="2"/>
  <c r="V4854" i="2" s="1"/>
  <c r="W4854" i="2" s="1"/>
  <c r="R4858" i="2"/>
  <c r="V4858" i="2" s="1"/>
  <c r="W4858" i="2" s="1"/>
  <c r="R4862" i="2"/>
  <c r="V4862" i="2" s="1"/>
  <c r="W4862" i="2" s="1"/>
  <c r="R4866" i="2"/>
  <c r="V4866" i="2" s="1"/>
  <c r="W4866" i="2" s="1"/>
  <c r="R4870" i="2"/>
  <c r="V4870" i="2" s="1"/>
  <c r="W4870" i="2" s="1"/>
  <c r="R4874" i="2"/>
  <c r="V4874" i="2" s="1"/>
  <c r="W4874" i="2" s="1"/>
  <c r="R4877" i="2"/>
  <c r="V4877" i="2" s="1"/>
  <c r="W4877" i="2" s="1"/>
  <c r="R4881" i="2"/>
  <c r="V4881" i="2" s="1"/>
  <c r="W4881" i="2" s="1"/>
  <c r="R4885" i="2"/>
  <c r="V4885" i="2" s="1"/>
  <c r="W4885" i="2" s="1"/>
  <c r="R4963" i="2"/>
  <c r="V4963" i="2" s="1"/>
  <c r="W4963" i="2" s="1"/>
  <c r="R4967" i="2"/>
  <c r="V4967" i="2" s="1"/>
  <c r="W4967" i="2" s="1"/>
  <c r="R4971" i="2"/>
  <c r="V4971" i="2" s="1"/>
  <c r="W4971" i="2" s="1"/>
  <c r="R4975" i="2"/>
  <c r="V4975" i="2" s="1"/>
  <c r="W4975" i="2" s="1"/>
  <c r="R4979" i="2"/>
  <c r="V4979" i="2" s="1"/>
  <c r="W4979" i="2" s="1"/>
  <c r="R4983" i="2"/>
  <c r="V4983" i="2" s="1"/>
  <c r="W4983" i="2" s="1"/>
  <c r="R4987" i="2"/>
  <c r="V4987" i="2" s="1"/>
  <c r="W4987" i="2" s="1"/>
  <c r="R4994" i="2"/>
  <c r="V4994" i="2" s="1"/>
  <c r="W4994" i="2" s="1"/>
  <c r="R4998" i="2"/>
  <c r="V4998" i="2" s="1"/>
  <c r="W4998" i="2" s="1"/>
  <c r="R5002" i="2"/>
  <c r="V5002" i="2" s="1"/>
  <c r="W5002" i="2" s="1"/>
  <c r="R5006" i="2"/>
  <c r="V5006" i="2" s="1"/>
  <c r="W5006" i="2" s="1"/>
  <c r="R5010" i="2"/>
  <c r="V5010" i="2" s="1"/>
  <c r="W5010" i="2" s="1"/>
  <c r="R5013" i="2"/>
  <c r="V5013" i="2" s="1"/>
  <c r="W5013" i="2" s="1"/>
  <c r="R5017" i="2"/>
  <c r="V5017" i="2" s="1"/>
  <c r="W5017" i="2" s="1"/>
  <c r="R5021" i="2"/>
  <c r="V5021" i="2" s="1"/>
  <c r="W5021" i="2" s="1"/>
  <c r="R5025" i="2"/>
  <c r="V5025" i="2" s="1"/>
  <c r="W5025" i="2" s="1"/>
  <c r="R5029" i="2"/>
  <c r="V5029" i="2" s="1"/>
  <c r="W5029" i="2" s="1"/>
  <c r="R5033" i="2"/>
  <c r="V5033" i="2" s="1"/>
  <c r="W5033" i="2" s="1"/>
  <c r="R4814" i="2"/>
  <c r="V4814" i="2" s="1"/>
  <c r="W4814" i="2" s="1"/>
  <c r="R4818" i="2"/>
  <c r="V4818" i="2" s="1"/>
  <c r="W4818" i="2" s="1"/>
  <c r="R4822" i="2"/>
  <c r="V4822" i="2" s="1"/>
  <c r="W4822" i="2" s="1"/>
  <c r="R4826" i="2"/>
  <c r="V4826" i="2" s="1"/>
  <c r="W4826" i="2" s="1"/>
  <c r="R4830" i="2"/>
  <c r="V4830" i="2" s="1"/>
  <c r="W4830" i="2" s="1"/>
  <c r="R4834" i="2"/>
  <c r="V4834" i="2" s="1"/>
  <c r="W4834" i="2" s="1"/>
  <c r="R4838" i="2"/>
  <c r="V4838" i="2" s="1"/>
  <c r="W4838" i="2" s="1"/>
  <c r="R4842" i="2"/>
  <c r="V4842" i="2" s="1"/>
  <c r="W4842" i="2" s="1"/>
  <c r="R4846" i="2"/>
  <c r="V4846" i="2" s="1"/>
  <c r="W4846" i="2" s="1"/>
  <c r="R4887" i="2"/>
  <c r="V4887" i="2" s="1"/>
  <c r="W4887" i="2" s="1"/>
  <c r="R4891" i="2"/>
  <c r="V4891" i="2" s="1"/>
  <c r="W4891" i="2" s="1"/>
  <c r="R4895" i="2"/>
  <c r="V4895" i="2" s="1"/>
  <c r="W4895" i="2" s="1"/>
  <c r="R4899" i="2"/>
  <c r="V4899" i="2" s="1"/>
  <c r="W4899" i="2" s="1"/>
  <c r="R4903" i="2"/>
  <c r="V4903" i="2" s="1"/>
  <c r="W4903" i="2" s="1"/>
  <c r="R4907" i="2"/>
  <c r="V4907" i="2" s="1"/>
  <c r="W4907" i="2" s="1"/>
  <c r="R4911" i="2"/>
  <c r="V4911" i="2" s="1"/>
  <c r="W4911" i="2" s="1"/>
  <c r="R4915" i="2"/>
  <c r="V4915" i="2" s="1"/>
  <c r="W4915" i="2" s="1"/>
  <c r="R4919" i="2"/>
  <c r="V4919" i="2" s="1"/>
  <c r="W4919" i="2" s="1"/>
  <c r="R4923" i="2"/>
  <c r="V4923" i="2" s="1"/>
  <c r="W4923" i="2" s="1"/>
  <c r="R5038" i="2"/>
  <c r="V5038" i="2" s="1"/>
  <c r="W5038" i="2" s="1"/>
  <c r="R5042" i="2"/>
  <c r="V5042" i="2" s="1"/>
  <c r="W5042" i="2" s="1"/>
  <c r="R5045" i="2"/>
  <c r="V5045" i="2" s="1"/>
  <c r="W5045" i="2" s="1"/>
  <c r="R5049" i="2"/>
  <c r="V5049" i="2" s="1"/>
  <c r="W5049" i="2" s="1"/>
  <c r="R5053" i="2"/>
  <c r="V5053" i="2" s="1"/>
  <c r="W5053" i="2" s="1"/>
  <c r="R5057" i="2"/>
  <c r="V5057" i="2" s="1"/>
  <c r="W5057" i="2" s="1"/>
  <c r="R5061" i="2"/>
  <c r="V5061" i="2" s="1"/>
  <c r="W5061" i="2" s="1"/>
  <c r="R5065" i="2"/>
  <c r="V5065" i="2" s="1"/>
  <c r="W5065" i="2" s="1"/>
  <c r="R5068" i="2"/>
  <c r="V5068" i="2" s="1"/>
  <c r="W5068" i="2" s="1"/>
  <c r="R5072" i="2"/>
  <c r="V5072" i="2" s="1"/>
  <c r="W5072" i="2" s="1"/>
  <c r="R5076" i="2"/>
  <c r="V5076" i="2" s="1"/>
  <c r="W5076" i="2" s="1"/>
  <c r="R5080" i="2"/>
  <c r="V5080" i="2" s="1"/>
  <c r="W5080" i="2" s="1"/>
  <c r="R5084" i="2"/>
  <c r="V5084" i="2" s="1"/>
  <c r="W5084" i="2" s="1"/>
  <c r="R5088" i="2"/>
  <c r="V5088" i="2" s="1"/>
  <c r="W5088" i="2" s="1"/>
  <c r="R5091" i="2"/>
  <c r="V5091" i="2" s="1"/>
  <c r="W5091" i="2" s="1"/>
  <c r="R5095" i="2"/>
  <c r="V5095" i="2" s="1"/>
  <c r="W5095" i="2" s="1"/>
  <c r="R5099" i="2"/>
  <c r="V5099" i="2" s="1"/>
  <c r="W5099" i="2" s="1"/>
  <c r="R5103" i="2"/>
  <c r="V5103" i="2" s="1"/>
  <c r="W5103" i="2" s="1"/>
  <c r="R5107" i="2"/>
  <c r="V5107" i="2" s="1"/>
  <c r="W5107" i="2" s="1"/>
  <c r="R4926" i="2"/>
  <c r="V4926" i="2" s="1"/>
  <c r="W4926" i="2" s="1"/>
  <c r="R4930" i="2"/>
  <c r="V4930" i="2" s="1"/>
  <c r="W4930" i="2" s="1"/>
  <c r="R4934" i="2"/>
  <c r="V4934" i="2" s="1"/>
  <c r="W4934" i="2" s="1"/>
  <c r="R4938" i="2"/>
  <c r="V4938" i="2" s="1"/>
  <c r="W4938" i="2" s="1"/>
  <c r="R4942" i="2"/>
  <c r="V4942" i="2" s="1"/>
  <c r="W4942" i="2" s="1"/>
  <c r="R4946" i="2"/>
  <c r="V4946" i="2" s="1"/>
  <c r="W4946" i="2" s="1"/>
  <c r="R4950" i="2"/>
  <c r="V4950" i="2" s="1"/>
  <c r="W4950" i="2" s="1"/>
  <c r="R4954" i="2"/>
  <c r="V4954" i="2" s="1"/>
  <c r="W4954" i="2" s="1"/>
  <c r="R4958" i="2"/>
  <c r="V4958" i="2" s="1"/>
  <c r="W4958" i="2" s="1"/>
  <c r="R5110" i="2"/>
  <c r="V5110" i="2" s="1"/>
  <c r="W5110" i="2" s="1"/>
  <c r="R5114" i="2"/>
  <c r="V5114" i="2" s="1"/>
  <c r="W5114" i="2" s="1"/>
  <c r="R5118" i="2"/>
  <c r="V5118" i="2" s="1"/>
  <c r="W5118" i="2" s="1"/>
  <c r="R5122" i="2"/>
  <c r="V5122" i="2" s="1"/>
  <c r="W5122" i="2" s="1"/>
  <c r="R5126" i="2"/>
  <c r="V5126" i="2" s="1"/>
  <c r="W5126" i="2" s="1"/>
  <c r="R5130" i="2"/>
  <c r="V5130" i="2" s="1"/>
  <c r="W5130" i="2" s="1"/>
  <c r="R5134" i="2"/>
  <c r="V5134" i="2" s="1"/>
  <c r="W5134" i="2" s="1"/>
  <c r="R5137" i="2"/>
  <c r="V5137" i="2" s="1"/>
  <c r="W5137" i="2" s="1"/>
  <c r="R5141" i="2"/>
  <c r="V5141" i="2" s="1"/>
  <c r="W5141" i="2" s="1"/>
  <c r="R5145" i="2"/>
  <c r="V5145" i="2" s="1"/>
  <c r="W5145" i="2" s="1"/>
  <c r="R5149" i="2"/>
  <c r="V5149" i="2" s="1"/>
  <c r="W5149" i="2" s="1"/>
  <c r="R5153" i="2"/>
  <c r="V5153" i="2" s="1"/>
  <c r="W5153" i="2" s="1"/>
  <c r="R5157" i="2"/>
  <c r="V5157" i="2" s="1"/>
  <c r="W5157" i="2" s="1"/>
  <c r="R5160" i="2"/>
  <c r="V5160" i="2" s="1"/>
  <c r="W5160" i="2" s="1"/>
  <c r="R5164" i="2"/>
  <c r="V5164" i="2" s="1"/>
  <c r="W5164" i="2" s="1"/>
  <c r="R5168" i="2"/>
  <c r="V5168" i="2" s="1"/>
  <c r="W5168" i="2" s="1"/>
  <c r="R5172" i="2"/>
  <c r="V5172" i="2" s="1"/>
  <c r="W5172" i="2" s="1"/>
  <c r="R5179" i="2"/>
  <c r="V5179" i="2" s="1"/>
  <c r="W5179" i="2" s="1"/>
  <c r="R5183" i="2"/>
  <c r="V5183" i="2" s="1"/>
  <c r="W5183" i="2" s="1"/>
  <c r="R5187" i="2"/>
  <c r="V5187" i="2" s="1"/>
  <c r="W5187" i="2" s="1"/>
  <c r="R5191" i="2"/>
  <c r="V5191" i="2" s="1"/>
  <c r="W5191" i="2" s="1"/>
  <c r="R5195" i="2"/>
  <c r="V5195" i="2" s="1"/>
  <c r="W5195" i="2" s="1"/>
  <c r="R5199" i="2"/>
  <c r="V5199" i="2" s="1"/>
  <c r="W5199" i="2" s="1"/>
  <c r="R5203" i="2"/>
  <c r="V5203" i="2" s="1"/>
  <c r="W5203" i="2" s="1"/>
  <c r="R5207" i="2"/>
  <c r="V5207" i="2" s="1"/>
  <c r="W5207" i="2" s="1"/>
  <c r="R5210" i="2"/>
  <c r="V5210" i="2" s="1"/>
  <c r="W5210" i="2" s="1"/>
  <c r="R5214" i="2"/>
  <c r="V5214" i="2" s="1"/>
  <c r="W5214" i="2" s="1"/>
  <c r="R5218" i="2"/>
  <c r="V5218" i="2" s="1"/>
  <c r="W5218" i="2" s="1"/>
  <c r="R5222" i="2"/>
  <c r="V5222" i="2" s="1"/>
  <c r="W5222" i="2" s="1"/>
  <c r="R5226" i="2"/>
  <c r="V5226" i="2" s="1"/>
  <c r="W5226" i="2" s="1"/>
  <c r="R5230" i="2"/>
  <c r="V5230" i="2" s="1"/>
  <c r="W5230" i="2" s="1"/>
  <c r="R5234" i="2"/>
  <c r="V5234" i="2" s="1"/>
  <c r="W5234" i="2" s="1"/>
  <c r="R5238" i="2"/>
  <c r="V5238" i="2" s="1"/>
  <c r="W5238" i="2" s="1"/>
  <c r="R5241" i="2"/>
  <c r="V5241" i="2" s="1"/>
  <c r="W5241" i="2" s="1"/>
  <c r="R5245" i="2"/>
  <c r="V5245" i="2" s="1"/>
  <c r="W5245" i="2" s="1"/>
  <c r="R5249" i="2"/>
  <c r="V5249" i="2" s="1"/>
  <c r="W5249" i="2" s="1"/>
  <c r="R5253" i="2"/>
  <c r="V5253" i="2" s="1"/>
  <c r="W5253" i="2" s="1"/>
  <c r="R5368" i="2"/>
  <c r="V5368" i="2" s="1"/>
  <c r="W5368" i="2" s="1"/>
  <c r="R5372" i="2"/>
  <c r="V5372" i="2" s="1"/>
  <c r="W5372" i="2" s="1"/>
  <c r="R5376" i="2"/>
  <c r="V5376" i="2" s="1"/>
  <c r="W5376" i="2" s="1"/>
  <c r="R5380" i="2"/>
  <c r="V5380" i="2" s="1"/>
  <c r="W5380" i="2" s="1"/>
  <c r="R5383" i="2"/>
  <c r="V5383" i="2" s="1"/>
  <c r="W5383" i="2" s="1"/>
  <c r="R5387" i="2"/>
  <c r="V5387" i="2" s="1"/>
  <c r="W5387" i="2" s="1"/>
  <c r="R5391" i="2"/>
  <c r="V5391" i="2" s="1"/>
  <c r="W5391" i="2" s="1"/>
  <c r="R5395" i="2"/>
  <c r="V5395" i="2" s="1"/>
  <c r="W5395" i="2" s="1"/>
  <c r="R5399" i="2"/>
  <c r="V5399" i="2" s="1"/>
  <c r="W5399" i="2" s="1"/>
  <c r="R5403" i="2"/>
  <c r="V5403" i="2" s="1"/>
  <c r="W5403" i="2" s="1"/>
  <c r="R5999" i="2"/>
  <c r="V5999" i="2" s="1"/>
  <c r="W5999" i="2" s="1"/>
  <c r="R6003" i="2"/>
  <c r="V6003" i="2" s="1"/>
  <c r="W6003" i="2" s="1"/>
  <c r="R6010" i="2"/>
  <c r="V6010" i="2" s="1"/>
  <c r="W6010" i="2" s="1"/>
  <c r="R6014" i="2"/>
  <c r="V6014" i="2" s="1"/>
  <c r="W6014" i="2" s="1"/>
  <c r="R6018" i="2"/>
  <c r="V6018" i="2" s="1"/>
  <c r="W6018" i="2" s="1"/>
  <c r="R6022" i="2"/>
  <c r="V6022" i="2" s="1"/>
  <c r="W6022" i="2" s="1"/>
  <c r="R6026" i="2"/>
  <c r="V6026" i="2" s="1"/>
  <c r="W6026" i="2" s="1"/>
  <c r="R6030" i="2"/>
  <c r="V6030" i="2" s="1"/>
  <c r="W6030" i="2" s="1"/>
  <c r="R5405" i="2"/>
  <c r="V5405" i="2" s="1"/>
  <c r="W5405" i="2" s="1"/>
  <c r="R5409" i="2"/>
  <c r="V5409" i="2" s="1"/>
  <c r="W5409" i="2" s="1"/>
  <c r="R5412" i="2"/>
  <c r="V5412" i="2" s="1"/>
  <c r="W5412" i="2" s="1"/>
  <c r="R5416" i="2"/>
  <c r="V5416" i="2" s="1"/>
  <c r="W5416" i="2" s="1"/>
  <c r="R5420" i="2"/>
  <c r="V5420" i="2" s="1"/>
  <c r="W5420" i="2" s="1"/>
  <c r="R5424" i="2"/>
  <c r="V5424" i="2" s="1"/>
  <c r="W5424" i="2" s="1"/>
  <c r="R5428" i="2"/>
  <c r="V5428" i="2" s="1"/>
  <c r="W5428" i="2" s="1"/>
  <c r="R5432" i="2"/>
  <c r="V5432" i="2" s="1"/>
  <c r="W5432" i="2" s="1"/>
  <c r="R5436" i="2"/>
  <c r="V5436" i="2" s="1"/>
  <c r="W5436" i="2" s="1"/>
  <c r="R5440" i="2"/>
  <c r="V5440" i="2" s="1"/>
  <c r="W5440" i="2" s="1"/>
  <c r="R5554" i="2"/>
  <c r="V5554" i="2" s="1"/>
  <c r="W5554" i="2" s="1"/>
  <c r="R5558" i="2"/>
  <c r="V5558" i="2" s="1"/>
  <c r="W5558" i="2" s="1"/>
  <c r="R5562" i="2"/>
  <c r="V5562" i="2" s="1"/>
  <c r="W5562" i="2" s="1"/>
  <c r="R5566" i="2"/>
  <c r="V5566" i="2" s="1"/>
  <c r="W5566" i="2" s="1"/>
  <c r="R5570" i="2"/>
  <c r="V5570" i="2" s="1"/>
  <c r="W5570" i="2" s="1"/>
  <c r="R5577" i="2"/>
  <c r="V5577" i="2" s="1"/>
  <c r="W5577" i="2" s="1"/>
  <c r="R5581" i="2"/>
  <c r="V5581" i="2" s="1"/>
  <c r="W5581" i="2" s="1"/>
  <c r="R5585" i="2"/>
  <c r="V5585" i="2" s="1"/>
  <c r="W5585" i="2" s="1"/>
  <c r="R5589" i="2"/>
  <c r="V5589" i="2" s="1"/>
  <c r="W5589" i="2" s="1"/>
  <c r="R5667" i="2"/>
  <c r="V5667" i="2" s="1"/>
  <c r="W5667" i="2" s="1"/>
  <c r="R5671" i="2"/>
  <c r="V5671" i="2" s="1"/>
  <c r="W5671" i="2" s="1"/>
  <c r="R5675" i="2"/>
  <c r="V5675" i="2" s="1"/>
  <c r="W5675" i="2" s="1"/>
  <c r="R5679" i="2"/>
  <c r="V5679" i="2" s="1"/>
  <c r="W5679" i="2" s="1"/>
  <c r="R5683" i="2"/>
  <c r="V5683" i="2" s="1"/>
  <c r="W5683" i="2" s="1"/>
  <c r="R5687" i="2"/>
  <c r="V5687" i="2" s="1"/>
  <c r="W5687" i="2" s="1"/>
  <c r="R5691" i="2"/>
  <c r="V5691" i="2" s="1"/>
  <c r="W5691" i="2" s="1"/>
  <c r="R5695" i="2"/>
  <c r="V5695" i="2" s="1"/>
  <c r="W5695" i="2" s="1"/>
  <c r="R5699" i="2"/>
  <c r="V5699" i="2" s="1"/>
  <c r="W5699" i="2" s="1"/>
  <c r="R5518" i="2"/>
  <c r="V5518" i="2" s="1"/>
  <c r="W5518" i="2" s="1"/>
  <c r="R5522" i="2"/>
  <c r="V5522" i="2" s="1"/>
  <c r="W5522" i="2" s="1"/>
  <c r="R5526" i="2"/>
  <c r="V5526" i="2" s="1"/>
  <c r="W5526" i="2" s="1"/>
  <c r="R5530" i="2"/>
  <c r="V5530" i="2" s="1"/>
  <c r="W5530" i="2" s="1"/>
  <c r="R5534" i="2"/>
  <c r="V5534" i="2" s="1"/>
  <c r="W5534" i="2" s="1"/>
  <c r="R5538" i="2"/>
  <c r="V5538" i="2" s="1"/>
  <c r="W5538" i="2" s="1"/>
  <c r="R5542" i="2"/>
  <c r="V5542" i="2" s="1"/>
  <c r="W5542" i="2" s="1"/>
  <c r="R5546" i="2"/>
  <c r="V5546" i="2" s="1"/>
  <c r="W5546" i="2" s="1"/>
  <c r="R5550" i="2"/>
  <c r="V5550" i="2" s="1"/>
  <c r="W5550" i="2" s="1"/>
  <c r="R1928" i="2"/>
  <c r="V1928" i="2" s="1"/>
  <c r="W1928" i="2" s="1"/>
  <c r="R1932" i="2"/>
  <c r="V1932" i="2" s="1"/>
  <c r="W1932" i="2" s="1"/>
  <c r="R1936" i="2"/>
  <c r="V1936" i="2" s="1"/>
  <c r="W1936" i="2" s="1"/>
  <c r="R1940" i="2"/>
  <c r="V1940" i="2" s="1"/>
  <c r="W1940" i="2" s="1"/>
  <c r="R1944" i="2"/>
  <c r="V1944" i="2" s="1"/>
  <c r="W1944" i="2" s="1"/>
  <c r="R1948" i="2"/>
  <c r="V1948" i="2" s="1"/>
  <c r="W1948" i="2" s="1"/>
  <c r="R1952" i="2"/>
  <c r="V1952" i="2" s="1"/>
  <c r="W1952" i="2" s="1"/>
  <c r="R1956" i="2"/>
  <c r="V1956" i="2" s="1"/>
  <c r="W1956" i="2" s="1"/>
  <c r="R1960" i="2"/>
  <c r="V1960" i="2" s="1"/>
  <c r="W1960" i="2" s="1"/>
  <c r="R5294" i="2"/>
  <c r="V5294" i="2" s="1"/>
  <c r="W5294" i="2" s="1"/>
  <c r="R5297" i="2"/>
  <c r="V5297" i="2" s="1"/>
  <c r="W5297" i="2" s="1"/>
  <c r="R5301" i="2"/>
  <c r="V5301" i="2" s="1"/>
  <c r="W5301" i="2" s="1"/>
  <c r="R5305" i="2"/>
  <c r="V5305" i="2" s="1"/>
  <c r="W5305" i="2" s="1"/>
  <c r="R5309" i="2"/>
  <c r="V5309" i="2" s="1"/>
  <c r="W5309" i="2" s="1"/>
  <c r="R5313" i="2"/>
  <c r="V5313" i="2" s="1"/>
  <c r="W5313" i="2" s="1"/>
  <c r="R5317" i="2"/>
  <c r="V5317" i="2" s="1"/>
  <c r="W5317" i="2" s="1"/>
  <c r="R5321" i="2"/>
  <c r="V5321" i="2" s="1"/>
  <c r="W5321" i="2" s="1"/>
  <c r="R5325" i="2"/>
  <c r="V5325" i="2" s="1"/>
  <c r="W5325" i="2" s="1"/>
  <c r="R5329" i="2"/>
  <c r="V5329" i="2" s="1"/>
  <c r="W5329" i="2" s="1"/>
  <c r="R5703" i="2"/>
  <c r="V5703" i="2" s="1"/>
  <c r="W5703" i="2" s="1"/>
  <c r="R5707" i="2"/>
  <c r="V5707" i="2" s="1"/>
  <c r="W5707" i="2" s="1"/>
  <c r="R5711" i="2"/>
  <c r="V5711" i="2" s="1"/>
  <c r="W5711" i="2" s="1"/>
  <c r="R5715" i="2"/>
  <c r="V5715" i="2" s="1"/>
  <c r="W5715" i="2" s="1"/>
  <c r="R5719" i="2"/>
  <c r="V5719" i="2" s="1"/>
  <c r="W5719" i="2" s="1"/>
  <c r="R5723" i="2"/>
  <c r="V5723" i="2" s="1"/>
  <c r="W5723" i="2" s="1"/>
  <c r="R5727" i="2"/>
  <c r="V5727" i="2" s="1"/>
  <c r="W5727" i="2" s="1"/>
  <c r="R5731" i="2"/>
  <c r="V5731" i="2" s="1"/>
  <c r="W5731" i="2" s="1"/>
  <c r="R5735" i="2"/>
  <c r="V5735" i="2" s="1"/>
  <c r="W5735" i="2" s="1"/>
  <c r="R5443" i="2"/>
  <c r="V5443" i="2" s="1"/>
  <c r="W5443" i="2" s="1"/>
  <c r="R5447" i="2"/>
  <c r="V5447" i="2" s="1"/>
  <c r="W5447" i="2" s="1"/>
  <c r="R5451" i="2"/>
  <c r="V5451" i="2" s="1"/>
  <c r="W5451" i="2" s="1"/>
  <c r="R5455" i="2"/>
  <c r="V5455" i="2" s="1"/>
  <c r="W5455" i="2" s="1"/>
  <c r="R5459" i="2"/>
  <c r="V5459" i="2" s="1"/>
  <c r="W5459" i="2" s="1"/>
  <c r="R5463" i="2"/>
  <c r="V5463" i="2" s="1"/>
  <c r="W5463" i="2" s="1"/>
  <c r="R5467" i="2"/>
  <c r="V5467" i="2" s="1"/>
  <c r="W5467" i="2" s="1"/>
  <c r="R5471" i="2"/>
  <c r="V5471" i="2" s="1"/>
  <c r="W5471" i="2" s="1"/>
  <c r="R5475" i="2"/>
  <c r="V5475" i="2" s="1"/>
  <c r="W5475" i="2" s="1"/>
  <c r="R5775" i="2"/>
  <c r="V5775" i="2" s="1"/>
  <c r="W5775" i="2" s="1"/>
  <c r="R5779" i="2"/>
  <c r="V5779" i="2" s="1"/>
  <c r="W5779" i="2" s="1"/>
  <c r="R5783" i="2"/>
  <c r="V5783" i="2" s="1"/>
  <c r="W5783" i="2" s="1"/>
  <c r="R5787" i="2"/>
  <c r="V5787" i="2" s="1"/>
  <c r="W5787" i="2" s="1"/>
  <c r="R5791" i="2"/>
  <c r="V5791" i="2" s="1"/>
  <c r="W5791" i="2" s="1"/>
  <c r="R5794" i="2"/>
  <c r="V5794" i="2" s="1"/>
  <c r="W5794" i="2" s="1"/>
  <c r="R5798" i="2"/>
  <c r="V5798" i="2" s="1"/>
  <c r="W5798" i="2" s="1"/>
  <c r="R5802" i="2"/>
  <c r="V5802" i="2" s="1"/>
  <c r="W5802" i="2" s="1"/>
  <c r="R5806" i="2"/>
  <c r="V5806" i="2" s="1"/>
  <c r="W5806" i="2" s="1"/>
  <c r="R5810" i="2"/>
  <c r="V5810" i="2" s="1"/>
  <c r="W5810" i="2" s="1"/>
  <c r="R5333" i="2"/>
  <c r="V5333" i="2" s="1"/>
  <c r="W5333" i="2" s="1"/>
  <c r="R5337" i="2"/>
  <c r="V5337" i="2" s="1"/>
  <c r="W5337" i="2" s="1"/>
  <c r="R5341" i="2"/>
  <c r="V5341" i="2" s="1"/>
  <c r="W5341" i="2" s="1"/>
  <c r="R5345" i="2"/>
  <c r="V5345" i="2" s="1"/>
  <c r="W5345" i="2" s="1"/>
  <c r="R5349" i="2"/>
  <c r="V5349" i="2" s="1"/>
  <c r="W5349" i="2" s="1"/>
  <c r="R5353" i="2"/>
  <c r="V5353" i="2" s="1"/>
  <c r="W5353" i="2" s="1"/>
  <c r="R5357" i="2"/>
  <c r="V5357" i="2" s="1"/>
  <c r="W5357" i="2" s="1"/>
  <c r="R5361" i="2"/>
  <c r="V5361" i="2" s="1"/>
  <c r="W5361" i="2" s="1"/>
  <c r="R5365" i="2"/>
  <c r="V5365" i="2" s="1"/>
  <c r="W5365" i="2" s="1"/>
  <c r="R6035" i="2"/>
  <c r="V6035" i="2" s="1"/>
  <c r="W6035" i="2" s="1"/>
  <c r="R6039" i="2"/>
  <c r="V6039" i="2" s="1"/>
  <c r="W6039" i="2" s="1"/>
  <c r="R6043" i="2"/>
  <c r="V6043" i="2" s="1"/>
  <c r="W6043" i="2" s="1"/>
  <c r="R6047" i="2"/>
  <c r="V6047" i="2" s="1"/>
  <c r="W6047" i="2" s="1"/>
  <c r="R6051" i="2"/>
  <c r="V6051" i="2" s="1"/>
  <c r="W6051" i="2" s="1"/>
  <c r="R6055" i="2"/>
  <c r="V6055" i="2" s="1"/>
  <c r="W6055" i="2" s="1"/>
  <c r="R6059" i="2"/>
  <c r="V6059" i="2" s="1"/>
  <c r="W6059" i="2" s="1"/>
  <c r="R6063" i="2"/>
  <c r="V6063" i="2" s="1"/>
  <c r="W6063" i="2" s="1"/>
  <c r="R6067" i="2"/>
  <c r="V6067" i="2" s="1"/>
  <c r="W6067" i="2" s="1"/>
  <c r="R5590" i="2"/>
  <c r="V5590" i="2" s="1"/>
  <c r="W5590" i="2" s="1"/>
  <c r="R5594" i="2"/>
  <c r="V5594" i="2" s="1"/>
  <c r="W5594" i="2" s="1"/>
  <c r="R5598" i="2"/>
  <c r="V5598" i="2" s="1"/>
  <c r="W5598" i="2" s="1"/>
  <c r="R5602" i="2"/>
  <c r="V5602" i="2" s="1"/>
  <c r="W5602" i="2" s="1"/>
  <c r="R5606" i="2"/>
  <c r="V5606" i="2" s="1"/>
  <c r="W5606" i="2" s="1"/>
  <c r="R5610" i="2"/>
  <c r="V5610" i="2" s="1"/>
  <c r="W5610" i="2" s="1"/>
  <c r="R5614" i="2"/>
  <c r="V5614" i="2" s="1"/>
  <c r="W5614" i="2" s="1"/>
  <c r="R5618" i="2"/>
  <c r="V5618" i="2" s="1"/>
  <c r="W5618" i="2" s="1"/>
  <c r="R5622" i="2"/>
  <c r="V5622" i="2" s="1"/>
  <c r="W5622" i="2" s="1"/>
  <c r="R5625" i="2"/>
  <c r="V5625" i="2" s="1"/>
  <c r="W5625" i="2" s="1"/>
  <c r="R5629" i="2"/>
  <c r="V5629" i="2" s="1"/>
  <c r="W5629" i="2" s="1"/>
  <c r="R5633" i="2"/>
  <c r="V5633" i="2" s="1"/>
  <c r="W5633" i="2" s="1"/>
  <c r="R5637" i="2"/>
  <c r="V5637" i="2" s="1"/>
  <c r="W5637" i="2" s="1"/>
  <c r="R5641" i="2"/>
  <c r="V5641" i="2" s="1"/>
  <c r="W5641" i="2" s="1"/>
  <c r="R5645" i="2"/>
  <c r="V5645" i="2" s="1"/>
  <c r="W5645" i="2" s="1"/>
  <c r="R5649" i="2"/>
  <c r="V5649" i="2" s="1"/>
  <c r="W5649" i="2" s="1"/>
  <c r="R5653" i="2"/>
  <c r="V5653" i="2" s="1"/>
  <c r="W5653" i="2" s="1"/>
  <c r="R5657" i="2"/>
  <c r="V5657" i="2" s="1"/>
  <c r="W5657" i="2" s="1"/>
  <c r="R5661" i="2"/>
  <c r="V5661" i="2" s="1"/>
  <c r="W5661" i="2" s="1"/>
  <c r="R6109" i="2"/>
  <c r="V6109" i="2" s="1"/>
  <c r="W6109" i="2" s="1"/>
  <c r="R6113" i="2"/>
  <c r="V6113" i="2" s="1"/>
  <c r="W6113" i="2" s="1"/>
  <c r="R6117" i="2"/>
  <c r="V6117" i="2" s="1"/>
  <c r="W6117" i="2" s="1"/>
  <c r="R6121" i="2"/>
  <c r="V6121" i="2" s="1"/>
  <c r="W6121" i="2" s="1"/>
  <c r="R6125" i="2"/>
  <c r="V6125" i="2" s="1"/>
  <c r="W6125" i="2" s="1"/>
  <c r="R6129" i="2"/>
  <c r="V6129" i="2" s="1"/>
  <c r="W6129" i="2" s="1"/>
  <c r="R6133" i="2"/>
  <c r="V6133" i="2" s="1"/>
  <c r="W6133" i="2" s="1"/>
  <c r="R6137" i="2"/>
  <c r="V6137" i="2" s="1"/>
  <c r="W6137" i="2" s="1"/>
  <c r="R6141" i="2"/>
  <c r="V6141" i="2" s="1"/>
  <c r="W6141" i="2" s="1"/>
  <c r="R6071" i="2"/>
  <c r="V6071" i="2" s="1"/>
  <c r="W6071" i="2" s="1"/>
  <c r="R6075" i="2"/>
  <c r="V6075" i="2" s="1"/>
  <c r="W6075" i="2" s="1"/>
  <c r="R6079" i="2"/>
  <c r="V6079" i="2" s="1"/>
  <c r="W6079" i="2" s="1"/>
  <c r="R6083" i="2"/>
  <c r="V6083" i="2" s="1"/>
  <c r="W6083" i="2" s="1"/>
  <c r="R6087" i="2"/>
  <c r="V6087" i="2" s="1"/>
  <c r="W6087" i="2" s="1"/>
  <c r="R6091" i="2"/>
  <c r="V6091" i="2" s="1"/>
  <c r="W6091" i="2" s="1"/>
  <c r="R6095" i="2"/>
  <c r="V6095" i="2" s="1"/>
  <c r="W6095" i="2" s="1"/>
  <c r="R6099" i="2"/>
  <c r="V6099" i="2" s="1"/>
  <c r="W6099" i="2" s="1"/>
  <c r="R6103" i="2"/>
  <c r="V6103" i="2" s="1"/>
  <c r="W6103" i="2" s="1"/>
  <c r="R6107" i="2"/>
  <c r="V6107" i="2" s="1"/>
  <c r="W6107" i="2" s="1"/>
  <c r="R5481" i="2"/>
  <c r="V5481" i="2" s="1"/>
  <c r="W5481" i="2" s="1"/>
  <c r="R5485" i="2"/>
  <c r="V5485" i="2" s="1"/>
  <c r="W5485" i="2" s="1"/>
  <c r="R5489" i="2"/>
  <c r="V5489" i="2" s="1"/>
  <c r="W5489" i="2" s="1"/>
  <c r="R5493" i="2"/>
  <c r="V5493" i="2" s="1"/>
  <c r="W5493" i="2" s="1"/>
  <c r="R5497" i="2"/>
  <c r="V5497" i="2" s="1"/>
  <c r="W5497" i="2" s="1"/>
  <c r="R5501" i="2"/>
  <c r="V5501" i="2" s="1"/>
  <c r="W5501" i="2" s="1"/>
  <c r="R5505" i="2"/>
  <c r="V5505" i="2" s="1"/>
  <c r="W5505" i="2" s="1"/>
  <c r="R5509" i="2"/>
  <c r="V5509" i="2" s="1"/>
  <c r="W5509" i="2" s="1"/>
  <c r="R5512" i="2"/>
  <c r="V5512" i="2" s="1"/>
  <c r="W5512" i="2" s="1"/>
  <c r="R6182" i="2"/>
  <c r="V6182" i="2" s="1"/>
  <c r="W6182" i="2" s="1"/>
  <c r="R6186" i="2"/>
  <c r="V6186" i="2" s="1"/>
  <c r="W6186" i="2" s="1"/>
  <c r="R6190" i="2"/>
  <c r="V6190" i="2" s="1"/>
  <c r="W6190" i="2" s="1"/>
  <c r="R6194" i="2"/>
  <c r="V6194" i="2" s="1"/>
  <c r="W6194" i="2" s="1"/>
  <c r="R6198" i="2"/>
  <c r="V6198" i="2" s="1"/>
  <c r="W6198" i="2" s="1"/>
  <c r="R6202" i="2"/>
  <c r="V6202" i="2" s="1"/>
  <c r="W6202" i="2" s="1"/>
  <c r="R6206" i="2"/>
  <c r="V6206" i="2" s="1"/>
  <c r="W6206" i="2" s="1"/>
  <c r="R6213" i="2"/>
  <c r="V6213" i="2" s="1"/>
  <c r="W6213" i="2" s="1"/>
  <c r="R6217" i="2"/>
  <c r="V6217" i="2" s="1"/>
  <c r="W6217" i="2" s="1"/>
  <c r="R1226" i="2"/>
  <c r="V1226" i="2" s="1"/>
  <c r="W1226" i="2" s="1"/>
  <c r="R1230" i="2"/>
  <c r="V1230" i="2" s="1"/>
  <c r="W1230" i="2" s="1"/>
  <c r="R1234" i="2"/>
  <c r="V1234" i="2" s="1"/>
  <c r="W1234" i="2" s="1"/>
  <c r="R1238" i="2"/>
  <c r="V1238" i="2" s="1"/>
  <c r="W1238" i="2" s="1"/>
  <c r="R1242" i="2"/>
  <c r="V1242" i="2" s="1"/>
  <c r="W1242" i="2" s="1"/>
  <c r="R1246" i="2"/>
  <c r="V1246" i="2" s="1"/>
  <c r="W1246" i="2" s="1"/>
  <c r="R1249" i="2"/>
  <c r="V1249" i="2" s="1"/>
  <c r="W1249" i="2" s="1"/>
  <c r="R1253" i="2"/>
  <c r="V1253" i="2" s="1"/>
  <c r="W1253" i="2" s="1"/>
  <c r="R1257" i="2"/>
  <c r="V1257" i="2" s="1"/>
  <c r="W1257" i="2" s="1"/>
  <c r="R6330" i="2"/>
  <c r="V6330" i="2" s="1"/>
  <c r="W6330" i="2" s="1"/>
  <c r="R6334" i="2"/>
  <c r="V6334" i="2" s="1"/>
  <c r="W6334" i="2" s="1"/>
  <c r="R6338" i="2"/>
  <c r="V6338" i="2" s="1"/>
  <c r="W6338" i="2" s="1"/>
  <c r="R6342" i="2"/>
  <c r="V6342" i="2" s="1"/>
  <c r="W6342" i="2" s="1"/>
  <c r="R6346" i="2"/>
  <c r="V6346" i="2" s="1"/>
  <c r="W6346" i="2" s="1"/>
  <c r="R6349" i="2"/>
  <c r="V6349" i="2" s="1"/>
  <c r="W6349" i="2" s="1"/>
  <c r="R6353" i="2"/>
  <c r="V6353" i="2" s="1"/>
  <c r="W6353" i="2" s="1"/>
  <c r="R6357" i="2"/>
  <c r="V6357" i="2" s="1"/>
  <c r="W6357" i="2" s="1"/>
  <c r="R6361" i="2"/>
  <c r="V6361" i="2" s="1"/>
  <c r="W6361" i="2" s="1"/>
  <c r="R6365" i="2"/>
  <c r="V6365" i="2" s="1"/>
  <c r="W6365" i="2" s="1"/>
  <c r="R6295" i="2"/>
  <c r="V6295" i="2" s="1"/>
  <c r="W6295" i="2" s="1"/>
  <c r="R6299" i="2"/>
  <c r="V6299" i="2" s="1"/>
  <c r="W6299" i="2" s="1"/>
  <c r="R6303" i="2"/>
  <c r="V6303" i="2" s="1"/>
  <c r="W6303" i="2" s="1"/>
  <c r="R6306" i="2"/>
  <c r="V6306" i="2" s="1"/>
  <c r="W6306" i="2" s="1"/>
  <c r="R6310" i="2"/>
  <c r="V6310" i="2" s="1"/>
  <c r="W6310" i="2" s="1"/>
  <c r="R6314" i="2"/>
  <c r="V6314" i="2" s="1"/>
  <c r="W6314" i="2" s="1"/>
  <c r="R6318" i="2"/>
  <c r="V6318" i="2" s="1"/>
  <c r="W6318" i="2" s="1"/>
  <c r="R6322" i="2"/>
  <c r="V6322" i="2" s="1"/>
  <c r="W6322" i="2" s="1"/>
  <c r="R6326" i="2"/>
  <c r="V6326" i="2" s="1"/>
  <c r="W6326" i="2" s="1"/>
  <c r="R6219" i="2"/>
  <c r="V6219" i="2" s="1"/>
  <c r="W6219" i="2" s="1"/>
  <c r="R6223" i="2"/>
  <c r="V6223" i="2" s="1"/>
  <c r="W6223" i="2" s="1"/>
  <c r="R6230" i="2"/>
  <c r="V6230" i="2" s="1"/>
  <c r="W6230" i="2" s="1"/>
  <c r="R6234" i="2"/>
  <c r="V6234" i="2" s="1"/>
  <c r="W6234" i="2" s="1"/>
  <c r="R6238" i="2"/>
  <c r="V6238" i="2" s="1"/>
  <c r="W6238" i="2" s="1"/>
  <c r="R6242" i="2"/>
  <c r="V6242" i="2" s="1"/>
  <c r="W6242" i="2" s="1"/>
  <c r="R6246" i="2"/>
  <c r="V6246" i="2" s="1"/>
  <c r="W6246" i="2" s="1"/>
  <c r="R6250" i="2"/>
  <c r="V6250" i="2" s="1"/>
  <c r="W6250" i="2" s="1"/>
  <c r="R6254" i="2"/>
  <c r="V6254" i="2" s="1"/>
  <c r="W6254" i="2" s="1"/>
  <c r="R6517" i="2"/>
  <c r="V6517" i="2" s="1"/>
  <c r="W6517" i="2" s="1"/>
  <c r="R6520" i="2"/>
  <c r="V6520" i="2" s="1"/>
  <c r="W6520" i="2" s="1"/>
  <c r="R6524" i="2"/>
  <c r="V6524" i="2" s="1"/>
  <c r="W6524" i="2" s="1"/>
  <c r="R6528" i="2"/>
  <c r="V6528" i="2" s="1"/>
  <c r="W6528" i="2" s="1"/>
  <c r="R6532" i="2"/>
  <c r="V6532" i="2" s="1"/>
  <c r="W6532" i="2" s="1"/>
  <c r="R6536" i="2"/>
  <c r="V6536" i="2" s="1"/>
  <c r="W6536" i="2" s="1"/>
  <c r="R6540" i="2"/>
  <c r="V6540" i="2" s="1"/>
  <c r="W6540" i="2" s="1"/>
  <c r="R6544" i="2"/>
  <c r="V6544" i="2" s="1"/>
  <c r="W6544" i="2" s="1"/>
  <c r="R6548" i="2"/>
  <c r="V6548" i="2" s="1"/>
  <c r="W6548" i="2" s="1"/>
  <c r="R6551" i="2"/>
  <c r="V6551" i="2" s="1"/>
  <c r="W6551" i="2" s="1"/>
  <c r="R6370" i="2"/>
  <c r="V6370" i="2" s="1"/>
  <c r="W6370" i="2" s="1"/>
  <c r="R6374" i="2"/>
  <c r="V6374" i="2" s="1"/>
  <c r="W6374" i="2" s="1"/>
  <c r="R6378" i="2"/>
  <c r="V6378" i="2" s="1"/>
  <c r="W6378" i="2" s="1"/>
  <c r="R6381" i="2"/>
  <c r="V6381" i="2" s="1"/>
  <c r="W6381" i="2" s="1"/>
  <c r="R6385" i="2"/>
  <c r="V6385" i="2" s="1"/>
  <c r="W6385" i="2" s="1"/>
  <c r="R6389" i="2"/>
  <c r="V6389" i="2" s="1"/>
  <c r="W6389" i="2" s="1"/>
  <c r="R6393" i="2"/>
  <c r="V6393" i="2" s="1"/>
  <c r="W6393" i="2" s="1"/>
  <c r="R6400" i="2"/>
  <c r="V6400" i="2" s="1"/>
  <c r="W6400" i="2" s="1"/>
  <c r="R6404" i="2"/>
  <c r="V6404" i="2" s="1"/>
  <c r="W6404" i="2" s="1"/>
  <c r="R6408" i="2"/>
  <c r="V6408" i="2" s="1"/>
  <c r="W6408" i="2" s="1"/>
  <c r="R6412" i="2"/>
  <c r="V6412" i="2" s="1"/>
  <c r="W6412" i="2" s="1"/>
  <c r="R6415" i="2"/>
  <c r="V6415" i="2" s="1"/>
  <c r="W6415" i="2" s="1"/>
  <c r="R6419" i="2"/>
  <c r="V6419" i="2" s="1"/>
  <c r="W6419" i="2" s="1"/>
  <c r="R6422" i="2"/>
  <c r="V6422" i="2" s="1"/>
  <c r="W6422" i="2" s="1"/>
  <c r="R6426" i="2"/>
  <c r="V6426" i="2" s="1"/>
  <c r="W6426" i="2" s="1"/>
  <c r="R6429" i="2"/>
  <c r="V6429" i="2" s="1"/>
  <c r="W6429" i="2" s="1"/>
  <c r="R6433" i="2"/>
  <c r="V6433" i="2" s="1"/>
  <c r="W6433" i="2" s="1"/>
  <c r="R6437" i="2"/>
  <c r="V6437" i="2" s="1"/>
  <c r="W6437" i="2" s="1"/>
  <c r="R6441" i="2"/>
  <c r="V6441" i="2" s="1"/>
  <c r="W6441" i="2" s="1"/>
  <c r="R6448" i="2"/>
  <c r="V6448" i="2" s="1"/>
  <c r="W6448" i="2" s="1"/>
  <c r="R6452" i="2"/>
  <c r="V6452" i="2" s="1"/>
  <c r="W6452" i="2" s="1"/>
  <c r="R6455" i="2"/>
  <c r="V6455" i="2" s="1"/>
  <c r="W6455" i="2" s="1"/>
  <c r="R6459" i="2"/>
  <c r="V6459" i="2" s="1"/>
  <c r="W6459" i="2" s="1"/>
  <c r="R6462" i="2"/>
  <c r="V6462" i="2" s="1"/>
  <c r="W6462" i="2" s="1"/>
  <c r="R6466" i="2"/>
  <c r="V6466" i="2" s="1"/>
  <c r="W6466" i="2" s="1"/>
  <c r="R6470" i="2"/>
  <c r="V6470" i="2" s="1"/>
  <c r="W6470" i="2" s="1"/>
  <c r="R6474" i="2"/>
  <c r="V6474" i="2" s="1"/>
  <c r="W6474" i="2" s="1"/>
  <c r="R6477" i="2"/>
  <c r="V6477" i="2" s="1"/>
  <c r="W6477" i="2" s="1"/>
  <c r="R6481" i="2"/>
  <c r="V6481" i="2" s="1"/>
  <c r="W6481" i="2" s="1"/>
  <c r="R6488" i="2"/>
  <c r="V6488" i="2" s="1"/>
  <c r="W6488" i="2" s="1"/>
  <c r="R6492" i="2"/>
  <c r="V6492" i="2" s="1"/>
  <c r="W6492" i="2" s="1"/>
  <c r="R6495" i="2"/>
  <c r="V6495" i="2" s="1"/>
  <c r="W6495" i="2" s="1"/>
  <c r="R6499" i="2"/>
  <c r="V6499" i="2" s="1"/>
  <c r="W6499" i="2" s="1"/>
  <c r="R6503" i="2"/>
  <c r="V6503" i="2" s="1"/>
  <c r="W6503" i="2" s="1"/>
  <c r="R6507" i="2"/>
  <c r="V6507" i="2" s="1"/>
  <c r="W6507" i="2" s="1"/>
  <c r="R6510" i="2"/>
  <c r="V6510" i="2" s="1"/>
  <c r="W6510" i="2" s="1"/>
  <c r="R6514" i="2"/>
  <c r="V6514" i="2" s="1"/>
  <c r="W6514" i="2" s="1"/>
  <c r="R6555" i="2"/>
  <c r="V6555" i="2" s="1"/>
  <c r="W6555" i="2" s="1"/>
  <c r="R6559" i="2"/>
  <c r="V6559" i="2" s="1"/>
  <c r="W6559" i="2" s="1"/>
  <c r="R6563" i="2"/>
  <c r="V6563" i="2" s="1"/>
  <c r="W6563" i="2" s="1"/>
  <c r="R6567" i="2"/>
  <c r="V6567" i="2" s="1"/>
  <c r="W6567" i="2" s="1"/>
  <c r="R6571" i="2"/>
  <c r="V6571" i="2" s="1"/>
  <c r="W6571" i="2" s="1"/>
  <c r="R6575" i="2"/>
  <c r="V6575" i="2" s="1"/>
  <c r="W6575" i="2" s="1"/>
  <c r="R6579" i="2"/>
  <c r="V6579" i="2" s="1"/>
  <c r="W6579" i="2" s="1"/>
  <c r="R6583" i="2"/>
  <c r="V6583" i="2" s="1"/>
  <c r="W6583" i="2" s="1"/>
  <c r="R6587" i="2"/>
  <c r="V6587" i="2" s="1"/>
  <c r="W6587" i="2" s="1"/>
  <c r="R6258" i="2"/>
  <c r="V6258" i="2" s="1"/>
  <c r="W6258" i="2" s="1"/>
  <c r="R6262" i="2"/>
  <c r="V6262" i="2" s="1"/>
  <c r="W6262" i="2" s="1"/>
  <c r="R6266" i="2"/>
  <c r="V6266" i="2" s="1"/>
  <c r="W6266" i="2" s="1"/>
  <c r="R6269" i="2"/>
  <c r="V6269" i="2" s="1"/>
  <c r="W6269" i="2" s="1"/>
  <c r="R6273" i="2"/>
  <c r="V6273" i="2" s="1"/>
  <c r="W6273" i="2" s="1"/>
  <c r="R6277" i="2"/>
  <c r="V6277" i="2" s="1"/>
  <c r="W6277" i="2" s="1"/>
  <c r="R6281" i="2"/>
  <c r="V6281" i="2" s="1"/>
  <c r="W6281" i="2" s="1"/>
  <c r="R6285" i="2"/>
  <c r="V6285" i="2" s="1"/>
  <c r="W6285" i="2" s="1"/>
  <c r="R6289" i="2"/>
  <c r="V6289" i="2" s="1"/>
  <c r="W6289" i="2" s="1"/>
  <c r="R6589" i="2"/>
  <c r="V6589" i="2" s="1"/>
  <c r="W6589" i="2" s="1"/>
  <c r="R6593" i="2"/>
  <c r="V6593" i="2" s="1"/>
  <c r="W6593" i="2" s="1"/>
  <c r="R6597" i="2"/>
  <c r="V6597" i="2" s="1"/>
  <c r="W6597" i="2" s="1"/>
  <c r="R6601" i="2"/>
  <c r="V6601" i="2" s="1"/>
  <c r="W6601" i="2" s="1"/>
  <c r="R6605" i="2"/>
  <c r="V6605" i="2" s="1"/>
  <c r="W6605" i="2" s="1"/>
  <c r="R6609" i="2"/>
  <c r="V6609" i="2" s="1"/>
  <c r="W6609" i="2" s="1"/>
  <c r="R6613" i="2"/>
  <c r="V6613" i="2" s="1"/>
  <c r="W6613" i="2" s="1"/>
  <c r="R6617" i="2"/>
  <c r="V6617" i="2" s="1"/>
  <c r="W6617" i="2" s="1"/>
  <c r="R6620" i="2"/>
  <c r="V6620" i="2" s="1"/>
  <c r="W6620" i="2" s="1"/>
  <c r="R6624" i="2"/>
  <c r="V6624" i="2" s="1"/>
  <c r="W6624" i="2" s="1"/>
  <c r="R6628" i="2"/>
  <c r="V6628" i="2" s="1"/>
  <c r="W6628" i="2" s="1"/>
  <c r="R6632" i="2"/>
  <c r="V6632" i="2" s="1"/>
  <c r="W6632" i="2" s="1"/>
  <c r="R6636" i="2"/>
  <c r="V6636" i="2" s="1"/>
  <c r="W6636" i="2" s="1"/>
  <c r="R6640" i="2"/>
  <c r="V6640" i="2" s="1"/>
  <c r="W6640" i="2" s="1"/>
  <c r="R6644" i="2"/>
  <c r="V6644" i="2" s="1"/>
  <c r="W6644" i="2" s="1"/>
  <c r="R6648" i="2"/>
  <c r="V6648" i="2" s="1"/>
  <c r="W6648" i="2" s="1"/>
  <c r="R6652" i="2"/>
  <c r="V6652" i="2" s="1"/>
  <c r="W6652" i="2" s="1"/>
  <c r="R6656" i="2"/>
  <c r="V6656" i="2" s="1"/>
  <c r="W6656" i="2" s="1"/>
  <c r="R6660" i="2"/>
  <c r="V6660" i="2" s="1"/>
  <c r="W6660" i="2" s="1"/>
  <c r="R6775" i="2"/>
  <c r="V6775" i="2" s="1"/>
  <c r="W6775" i="2" s="1"/>
  <c r="R6779" i="2"/>
  <c r="V6779" i="2" s="1"/>
  <c r="W6779" i="2" s="1"/>
  <c r="R6783" i="2"/>
  <c r="V6783" i="2" s="1"/>
  <c r="W6783" i="2" s="1"/>
  <c r="R6790" i="2"/>
  <c r="V6790" i="2" s="1"/>
  <c r="W6790" i="2" s="1"/>
  <c r="R6794" i="2"/>
  <c r="V6794" i="2" s="1"/>
  <c r="W6794" i="2" s="1"/>
  <c r="R6798" i="2"/>
  <c r="V6798" i="2" s="1"/>
  <c r="W6798" i="2" s="1"/>
  <c r="R6802" i="2"/>
  <c r="V6802" i="2" s="1"/>
  <c r="W6802" i="2" s="1"/>
  <c r="R6806" i="2"/>
  <c r="V6806" i="2" s="1"/>
  <c r="W6806" i="2" s="1"/>
  <c r="R6810" i="2"/>
  <c r="V6810" i="2" s="1"/>
  <c r="W6810" i="2" s="1"/>
  <c r="R6740" i="2"/>
  <c r="V6740" i="2" s="1"/>
  <c r="W6740" i="2" s="1"/>
  <c r="R6744" i="2"/>
  <c r="V6744" i="2" s="1"/>
  <c r="W6744" i="2" s="1"/>
  <c r="R6747" i="2"/>
  <c r="V6747" i="2" s="1"/>
  <c r="W6747" i="2" s="1"/>
  <c r="R6751" i="2"/>
  <c r="V6751" i="2" s="1"/>
  <c r="W6751" i="2" s="1"/>
  <c r="R6755" i="2"/>
  <c r="V6755" i="2" s="1"/>
  <c r="W6755" i="2" s="1"/>
  <c r="R6759" i="2"/>
  <c r="V6759" i="2" s="1"/>
  <c r="W6759" i="2" s="1"/>
  <c r="R6763" i="2"/>
  <c r="V6763" i="2" s="1"/>
  <c r="W6763" i="2" s="1"/>
  <c r="R6767" i="2"/>
  <c r="V6767" i="2" s="1"/>
  <c r="W6767" i="2" s="1"/>
  <c r="R6770" i="2"/>
  <c r="V6770" i="2" s="1"/>
  <c r="W6770" i="2" s="1"/>
  <c r="R6811" i="2"/>
  <c r="V6811" i="2" s="1"/>
  <c r="W6811" i="2" s="1"/>
  <c r="R6815" i="2"/>
  <c r="V6815" i="2" s="1"/>
  <c r="W6815" i="2" s="1"/>
  <c r="R6819" i="2"/>
  <c r="V6819" i="2" s="1"/>
  <c r="W6819" i="2" s="1"/>
  <c r="R6823" i="2"/>
  <c r="V6823" i="2" s="1"/>
  <c r="W6823" i="2" s="1"/>
  <c r="R6827" i="2"/>
  <c r="V6827" i="2" s="1"/>
  <c r="W6827" i="2" s="1"/>
  <c r="R6831" i="2"/>
  <c r="V6831" i="2" s="1"/>
  <c r="W6831" i="2" s="1"/>
  <c r="R6835" i="2"/>
  <c r="V6835" i="2" s="1"/>
  <c r="W6835" i="2" s="1"/>
  <c r="R6839" i="2"/>
  <c r="V6839" i="2" s="1"/>
  <c r="W6839" i="2" s="1"/>
  <c r="R6843" i="2"/>
  <c r="V6843" i="2" s="1"/>
  <c r="W6843" i="2" s="1"/>
  <c r="R6847" i="2"/>
  <c r="V6847" i="2" s="1"/>
  <c r="W6847" i="2" s="1"/>
  <c r="R5963" i="2"/>
  <c r="V5963" i="2" s="1"/>
  <c r="W5963" i="2" s="1"/>
  <c r="R5967" i="2"/>
  <c r="V5967" i="2" s="1"/>
  <c r="W5967" i="2" s="1"/>
  <c r="R5971" i="2"/>
  <c r="V5971" i="2" s="1"/>
  <c r="W5971" i="2" s="1"/>
  <c r="R5974" i="2"/>
  <c r="V5974" i="2" s="1"/>
  <c r="W5974" i="2" s="1"/>
  <c r="R5978" i="2"/>
  <c r="V5978" i="2" s="1"/>
  <c r="W5978" i="2" s="1"/>
  <c r="R5982" i="2"/>
  <c r="V5982" i="2" s="1"/>
  <c r="W5982" i="2" s="1"/>
  <c r="R5986" i="2"/>
  <c r="V5986" i="2" s="1"/>
  <c r="W5986" i="2" s="1"/>
  <c r="R5990" i="2"/>
  <c r="V5990" i="2" s="1"/>
  <c r="W5990" i="2" s="1"/>
  <c r="R5994" i="2"/>
  <c r="V5994" i="2" s="1"/>
  <c r="W5994" i="2" s="1"/>
  <c r="R6886" i="2"/>
  <c r="V6886" i="2" s="1"/>
  <c r="W6886" i="2" s="1"/>
  <c r="R6890" i="2"/>
  <c r="V6890" i="2" s="1"/>
  <c r="W6890" i="2" s="1"/>
  <c r="R6894" i="2"/>
  <c r="V6894" i="2" s="1"/>
  <c r="W6894" i="2" s="1"/>
  <c r="R6898" i="2"/>
  <c r="V6898" i="2" s="1"/>
  <c r="W6898" i="2" s="1"/>
  <c r="R6902" i="2"/>
  <c r="V6902" i="2" s="1"/>
  <c r="W6902" i="2" s="1"/>
  <c r="R6906" i="2"/>
  <c r="V6906" i="2" s="1"/>
  <c r="W6906" i="2" s="1"/>
  <c r="R6913" i="2"/>
  <c r="V6913" i="2" s="1"/>
  <c r="W6913" i="2" s="1"/>
  <c r="R6917" i="2"/>
  <c r="V6917" i="2" s="1"/>
  <c r="W6917" i="2" s="1"/>
  <c r="R6921" i="2"/>
  <c r="V6921" i="2" s="1"/>
  <c r="W6921" i="2" s="1"/>
  <c r="R6925" i="2"/>
  <c r="V6925" i="2" s="1"/>
  <c r="W6925" i="2" s="1"/>
  <c r="R6929" i="2"/>
  <c r="V6929" i="2" s="1"/>
  <c r="W6929" i="2" s="1"/>
  <c r="R6933" i="2"/>
  <c r="V6933" i="2" s="1"/>
  <c r="W6933" i="2" s="1"/>
  <c r="R6937" i="2"/>
  <c r="V6937" i="2" s="1"/>
  <c r="W6937" i="2" s="1"/>
  <c r="R6941" i="2"/>
  <c r="V6941" i="2" s="1"/>
  <c r="W6941" i="2" s="1"/>
  <c r="R6945" i="2"/>
  <c r="V6945" i="2" s="1"/>
  <c r="W6945" i="2" s="1"/>
  <c r="R6949" i="2"/>
  <c r="V6949" i="2" s="1"/>
  <c r="W6949" i="2" s="1"/>
  <c r="R6952" i="2"/>
  <c r="V6952" i="2" s="1"/>
  <c r="W6952" i="2" s="1"/>
  <c r="R6956" i="2"/>
  <c r="V6956" i="2" s="1"/>
  <c r="W6956" i="2" s="1"/>
  <c r="R6849" i="2"/>
  <c r="V6849" i="2" s="1"/>
  <c r="W6849" i="2" s="1"/>
  <c r="R6853" i="2"/>
  <c r="V6853" i="2" s="1"/>
  <c r="W6853" i="2" s="1"/>
  <c r="R6857" i="2"/>
  <c r="V6857" i="2" s="1"/>
  <c r="W6857" i="2" s="1"/>
  <c r="R6861" i="2"/>
  <c r="V6861" i="2" s="1"/>
  <c r="W6861" i="2" s="1"/>
  <c r="R6865" i="2"/>
  <c r="V6865" i="2" s="1"/>
  <c r="W6865" i="2" s="1"/>
  <c r="R6869" i="2"/>
  <c r="V6869" i="2" s="1"/>
  <c r="W6869" i="2" s="1"/>
  <c r="R6873" i="2"/>
  <c r="V6873" i="2" s="1"/>
  <c r="W6873" i="2" s="1"/>
  <c r="R6877" i="2"/>
  <c r="V6877" i="2" s="1"/>
  <c r="W6877" i="2" s="1"/>
  <c r="R6881" i="2"/>
  <c r="V6881" i="2" s="1"/>
  <c r="W6881" i="2" s="1"/>
  <c r="R5257" i="2"/>
  <c r="V5257" i="2" s="1"/>
  <c r="W5257" i="2" s="1"/>
  <c r="R5261" i="2"/>
  <c r="V5261" i="2" s="1"/>
  <c r="W5261" i="2" s="1"/>
  <c r="R5264" i="2"/>
  <c r="V5264" i="2" s="1"/>
  <c r="W5264" i="2" s="1"/>
  <c r="R5268" i="2"/>
  <c r="V5268" i="2" s="1"/>
  <c r="W5268" i="2" s="1"/>
  <c r="R5272" i="2"/>
  <c r="V5272" i="2" s="1"/>
  <c r="W5272" i="2" s="1"/>
  <c r="R5276" i="2"/>
  <c r="V5276" i="2" s="1"/>
  <c r="W5276" i="2" s="1"/>
  <c r="R5280" i="2"/>
  <c r="V5280" i="2" s="1"/>
  <c r="W5280" i="2" s="1"/>
  <c r="R5284" i="2"/>
  <c r="V5284" i="2" s="1"/>
  <c r="W5284" i="2" s="1"/>
  <c r="R5288" i="2"/>
  <c r="V5288" i="2" s="1"/>
  <c r="W5288" i="2" s="1"/>
  <c r="R5292" i="2"/>
  <c r="V5292" i="2" s="1"/>
  <c r="W5292" i="2" s="1"/>
  <c r="R6961" i="2"/>
  <c r="V6961" i="2" s="1"/>
  <c r="W6961" i="2" s="1"/>
  <c r="R6965" i="2"/>
  <c r="V6965" i="2" s="1"/>
  <c r="W6965" i="2" s="1"/>
  <c r="R6969" i="2"/>
  <c r="V6969" i="2" s="1"/>
  <c r="W6969" i="2" s="1"/>
  <c r="R6973" i="2"/>
  <c r="V6973" i="2" s="1"/>
  <c r="W6973" i="2" s="1"/>
  <c r="R6977" i="2"/>
  <c r="V6977" i="2" s="1"/>
  <c r="W6977" i="2" s="1"/>
  <c r="R6981" i="2"/>
  <c r="V6981" i="2" s="1"/>
  <c r="W6981" i="2" s="1"/>
  <c r="R6985" i="2"/>
  <c r="V6985" i="2" s="1"/>
  <c r="W6985" i="2" s="1"/>
  <c r="R6989" i="2"/>
  <c r="V6989" i="2" s="1"/>
  <c r="W6989" i="2" s="1"/>
  <c r="R6993" i="2"/>
  <c r="V6993" i="2" s="1"/>
  <c r="W6993" i="2" s="1"/>
  <c r="R5739" i="2"/>
  <c r="V5739" i="2" s="1"/>
  <c r="W5739" i="2" s="1"/>
  <c r="R5743" i="2"/>
  <c r="V5743" i="2" s="1"/>
  <c r="W5743" i="2" s="1"/>
  <c r="R5750" i="2"/>
  <c r="V5750" i="2" s="1"/>
  <c r="W5750" i="2" s="1"/>
  <c r="R5754" i="2"/>
  <c r="V5754" i="2" s="1"/>
  <c r="W5754" i="2" s="1"/>
  <c r="R5758" i="2"/>
  <c r="V5758" i="2" s="1"/>
  <c r="W5758" i="2" s="1"/>
  <c r="R5762" i="2"/>
  <c r="V5762" i="2" s="1"/>
  <c r="W5762" i="2" s="1"/>
  <c r="R5766" i="2"/>
  <c r="V5766" i="2" s="1"/>
  <c r="W5766" i="2" s="1"/>
  <c r="R5769" i="2"/>
  <c r="V5769" i="2" s="1"/>
  <c r="W5769" i="2" s="1"/>
  <c r="R5773" i="2"/>
  <c r="V5773" i="2" s="1"/>
  <c r="W5773" i="2" s="1"/>
  <c r="R6998" i="2"/>
  <c r="V6998" i="2" s="1"/>
  <c r="W6998" i="2" s="1"/>
  <c r="R7002" i="2"/>
  <c r="V7002" i="2" s="1"/>
  <c r="W7002" i="2" s="1"/>
  <c r="R7006" i="2"/>
  <c r="V7006" i="2" s="1"/>
  <c r="W7006" i="2" s="1"/>
  <c r="R7010" i="2"/>
  <c r="V7010" i="2" s="1"/>
  <c r="W7010" i="2" s="1"/>
  <c r="R7014" i="2"/>
  <c r="V7014" i="2" s="1"/>
  <c r="W7014" i="2" s="1"/>
  <c r="R7017" i="2"/>
  <c r="V7017" i="2" s="1"/>
  <c r="W7017" i="2" s="1"/>
  <c r="R7021" i="2"/>
  <c r="V7021" i="2" s="1"/>
  <c r="W7021" i="2" s="1"/>
  <c r="R7025" i="2"/>
  <c r="V7025" i="2" s="1"/>
  <c r="W7025" i="2" s="1"/>
  <c r="R7028" i="2"/>
  <c r="V7028" i="2" s="1"/>
  <c r="W7028" i="2" s="1"/>
  <c r="R7032" i="2"/>
  <c r="V7032" i="2" s="1"/>
  <c r="W7032" i="2" s="1"/>
  <c r="R7036" i="2"/>
  <c r="V7036" i="2" s="1"/>
  <c r="W7036" i="2" s="1"/>
  <c r="R7040" i="2"/>
  <c r="V7040" i="2" s="1"/>
  <c r="W7040" i="2" s="1"/>
  <c r="R7043" i="2"/>
  <c r="V7043" i="2" s="1"/>
  <c r="W7043" i="2" s="1"/>
  <c r="R7047" i="2"/>
  <c r="V7047" i="2" s="1"/>
  <c r="W7047" i="2" s="1"/>
  <c r="R7051" i="2"/>
  <c r="V7051" i="2" s="1"/>
  <c r="W7051" i="2" s="1"/>
  <c r="R7055" i="2"/>
  <c r="V7055" i="2" s="1"/>
  <c r="W7055" i="2" s="1"/>
  <c r="R7059" i="2"/>
  <c r="V7059" i="2" s="1"/>
  <c r="W7059" i="2" s="1"/>
  <c r="R7063" i="2"/>
  <c r="V7063" i="2" s="1"/>
  <c r="W7063" i="2" s="1"/>
  <c r="R7067" i="2"/>
  <c r="V7067" i="2" s="1"/>
  <c r="W7067" i="2" s="1"/>
</calcChain>
</file>

<file path=xl/sharedStrings.xml><?xml version="1.0" encoding="utf-8"?>
<sst xmlns="http://schemas.openxmlformats.org/spreadsheetml/2006/main" count="14172" uniqueCount="416">
  <si>
    <t>GOVREVPERCAP</t>
  </si>
  <si>
    <t>U5DEATHS</t>
  </si>
  <si>
    <t>U5POP</t>
  </si>
  <si>
    <t>BIRTHS</t>
  </si>
  <si>
    <t xml:space="preserve">Aruba </t>
  </si>
  <si>
    <t xml:space="preserve">Afghanistan </t>
  </si>
  <si>
    <t xml:space="preserve">Angola </t>
  </si>
  <si>
    <t xml:space="preserve">Albania </t>
  </si>
  <si>
    <t xml:space="preserve">United Arab Emirates </t>
  </si>
  <si>
    <t xml:space="preserve">Argentina </t>
  </si>
  <si>
    <t xml:space="preserve">Armenia </t>
  </si>
  <si>
    <t xml:space="preserve">Antigua and Barbuda </t>
  </si>
  <si>
    <t xml:space="preserve">Australia </t>
  </si>
  <si>
    <t xml:space="preserve">Austria </t>
  </si>
  <si>
    <t xml:space="preserve">Azerbaijan </t>
  </si>
  <si>
    <t xml:space="preserve">Burundi </t>
  </si>
  <si>
    <t xml:space="preserve">Belgium </t>
  </si>
  <si>
    <t xml:space="preserve">Benin </t>
  </si>
  <si>
    <t xml:space="preserve">Burkina Faso </t>
  </si>
  <si>
    <t xml:space="preserve">Bangladesh </t>
  </si>
  <si>
    <t xml:space="preserve">Bulgaria </t>
  </si>
  <si>
    <t xml:space="preserve">Bahrain </t>
  </si>
  <si>
    <t xml:space="preserve">Bahamas, The </t>
  </si>
  <si>
    <t xml:space="preserve">Bosnia and Herzegovina </t>
  </si>
  <si>
    <t xml:space="preserve">Belarus </t>
  </si>
  <si>
    <t xml:space="preserve">Belize </t>
  </si>
  <si>
    <t xml:space="preserve">Bolivia </t>
  </si>
  <si>
    <t xml:space="preserve">Brazil </t>
  </si>
  <si>
    <t xml:space="preserve">Barbados </t>
  </si>
  <si>
    <t xml:space="preserve">Brunei Darussalam </t>
  </si>
  <si>
    <t xml:space="preserve">Bhutan </t>
  </si>
  <si>
    <t xml:space="preserve">Botswana </t>
  </si>
  <si>
    <t xml:space="preserve">Central African Republic </t>
  </si>
  <si>
    <t xml:space="preserve">Canada </t>
  </si>
  <si>
    <t xml:space="preserve">Switzerland </t>
  </si>
  <si>
    <t xml:space="preserve">Chile </t>
  </si>
  <si>
    <t xml:space="preserve">China </t>
  </si>
  <si>
    <t xml:space="preserve">Cote d'Ivoire </t>
  </si>
  <si>
    <t xml:space="preserve">Cameroon </t>
  </si>
  <si>
    <t xml:space="preserve">Congo, Dem. Rep. </t>
  </si>
  <si>
    <t xml:space="preserve">Congo, Rep. </t>
  </si>
  <si>
    <t xml:space="preserve">Colombia </t>
  </si>
  <si>
    <t xml:space="preserve">Comoros </t>
  </si>
  <si>
    <t xml:space="preserve">Cape Verde </t>
  </si>
  <si>
    <t xml:space="preserve">Costa Rica </t>
  </si>
  <si>
    <t xml:space="preserve">Cuba </t>
  </si>
  <si>
    <t xml:space="preserve">Cyprus </t>
  </si>
  <si>
    <t xml:space="preserve">Czech Republic </t>
  </si>
  <si>
    <t xml:space="preserve">Germany </t>
  </si>
  <si>
    <t xml:space="preserve">Djibouti </t>
  </si>
  <si>
    <t xml:space="preserve">Dominica </t>
  </si>
  <si>
    <t xml:space="preserve">Denmark </t>
  </si>
  <si>
    <t xml:space="preserve">Dominican Republic </t>
  </si>
  <si>
    <t xml:space="preserve">Algeria </t>
  </si>
  <si>
    <t xml:space="preserve">Ecuador </t>
  </si>
  <si>
    <t xml:space="preserve">Egypt, Arab Rep. </t>
  </si>
  <si>
    <t xml:space="preserve">Eritrea </t>
  </si>
  <si>
    <t xml:space="preserve">Spain </t>
  </si>
  <si>
    <t xml:space="preserve">Estonia </t>
  </si>
  <si>
    <t xml:space="preserve">Ethiopia </t>
  </si>
  <si>
    <t xml:space="preserve">Finland </t>
  </si>
  <si>
    <t xml:space="preserve">Fiji </t>
  </si>
  <si>
    <t xml:space="preserve">France </t>
  </si>
  <si>
    <t xml:space="preserve">Micronesia, Fed. Sts. </t>
  </si>
  <si>
    <t xml:space="preserve">Gabon </t>
  </si>
  <si>
    <t xml:space="preserve">United Kingdom </t>
  </si>
  <si>
    <t xml:space="preserve">Georgia </t>
  </si>
  <si>
    <t xml:space="preserve">Ghana </t>
  </si>
  <si>
    <t xml:space="preserve">Guinea </t>
  </si>
  <si>
    <t xml:space="preserve">Gambia, The </t>
  </si>
  <si>
    <t xml:space="preserve">Guinea-Bissau </t>
  </si>
  <si>
    <t xml:space="preserve">Equatorial Guinea </t>
  </si>
  <si>
    <t xml:space="preserve">Greece </t>
  </si>
  <si>
    <t xml:space="preserve">Grenada </t>
  </si>
  <si>
    <t xml:space="preserve">Guatemala </t>
  </si>
  <si>
    <t xml:space="preserve">Guyana </t>
  </si>
  <si>
    <t xml:space="preserve">Hong Kong SAR, China </t>
  </si>
  <si>
    <t xml:space="preserve">Honduras </t>
  </si>
  <si>
    <t xml:space="preserve">Croatia </t>
  </si>
  <si>
    <t xml:space="preserve">Haiti </t>
  </si>
  <si>
    <t xml:space="preserve">Hungary </t>
  </si>
  <si>
    <t xml:space="preserve">Indonesia </t>
  </si>
  <si>
    <t xml:space="preserve">India </t>
  </si>
  <si>
    <t xml:space="preserve">Ireland </t>
  </si>
  <si>
    <t xml:space="preserve">Iran, Islamic Rep. </t>
  </si>
  <si>
    <t xml:space="preserve">Iraq </t>
  </si>
  <si>
    <t xml:space="preserve">Iceland </t>
  </si>
  <si>
    <t xml:space="preserve">Israel </t>
  </si>
  <si>
    <t xml:space="preserve">Italy </t>
  </si>
  <si>
    <t xml:space="preserve">Jamaica </t>
  </si>
  <si>
    <t xml:space="preserve">Jordan </t>
  </si>
  <si>
    <t xml:space="preserve">Japan </t>
  </si>
  <si>
    <t xml:space="preserve">Kazakhstan </t>
  </si>
  <si>
    <t xml:space="preserve">Kenya </t>
  </si>
  <si>
    <t xml:space="preserve">Kyrgyz Republic </t>
  </si>
  <si>
    <t xml:space="preserve">Cambodia </t>
  </si>
  <si>
    <t xml:space="preserve">Kiribati </t>
  </si>
  <si>
    <t xml:space="preserve">St. Kitts and Nevis </t>
  </si>
  <si>
    <t xml:space="preserve">Korea, Rep. </t>
  </si>
  <si>
    <t xml:space="preserve">Kuwait </t>
  </si>
  <si>
    <t xml:space="preserve">Lao PDR </t>
  </si>
  <si>
    <t xml:space="preserve">Lebanon </t>
  </si>
  <si>
    <t xml:space="preserve">Liberia </t>
  </si>
  <si>
    <t xml:space="preserve">Libya </t>
  </si>
  <si>
    <t xml:space="preserve">St. Lucia </t>
  </si>
  <si>
    <t xml:space="preserve">Sri Lanka </t>
  </si>
  <si>
    <t xml:space="preserve">Lesotho </t>
  </si>
  <si>
    <t xml:space="preserve">Lithuania </t>
  </si>
  <si>
    <t xml:space="preserve">Luxembourg </t>
  </si>
  <si>
    <t xml:space="preserve">Latvia </t>
  </si>
  <si>
    <t xml:space="preserve">Macao SAR, China </t>
  </si>
  <si>
    <t xml:space="preserve">Morocco </t>
  </si>
  <si>
    <t xml:space="preserve">Moldova </t>
  </si>
  <si>
    <t xml:space="preserve">Madagascar </t>
  </si>
  <si>
    <t xml:space="preserve">Maldives </t>
  </si>
  <si>
    <t xml:space="preserve">Mexico </t>
  </si>
  <si>
    <t xml:space="preserve">Marshall Islands </t>
  </si>
  <si>
    <t xml:space="preserve">Macedonia, FYR </t>
  </si>
  <si>
    <t xml:space="preserve">Mali </t>
  </si>
  <si>
    <t xml:space="preserve">Malta </t>
  </si>
  <si>
    <t xml:space="preserve">Myanmar </t>
  </si>
  <si>
    <t xml:space="preserve">Montenegro </t>
  </si>
  <si>
    <t xml:space="preserve">Mongolia </t>
  </si>
  <si>
    <t xml:space="preserve">Mozambique </t>
  </si>
  <si>
    <t xml:space="preserve">Mauritania </t>
  </si>
  <si>
    <t xml:space="preserve">Mauritius </t>
  </si>
  <si>
    <t xml:space="preserve">Malawi </t>
  </si>
  <si>
    <t xml:space="preserve">Malaysia </t>
  </si>
  <si>
    <t xml:space="preserve">Namibia </t>
  </si>
  <si>
    <t xml:space="preserve">Niger </t>
  </si>
  <si>
    <t xml:space="preserve">Nigeria </t>
  </si>
  <si>
    <t xml:space="preserve">Nicaragua </t>
  </si>
  <si>
    <t xml:space="preserve">Netherlands </t>
  </si>
  <si>
    <t xml:space="preserve">Norway </t>
  </si>
  <si>
    <t xml:space="preserve">Nepal </t>
  </si>
  <si>
    <t xml:space="preserve">Nauru, Republic of </t>
  </si>
  <si>
    <t xml:space="preserve">New Zealand </t>
  </si>
  <si>
    <t xml:space="preserve">Oman </t>
  </si>
  <si>
    <t xml:space="preserve">Pakistan </t>
  </si>
  <si>
    <t xml:space="preserve">Panama </t>
  </si>
  <si>
    <t xml:space="preserve">Peru </t>
  </si>
  <si>
    <t xml:space="preserve">Philippines </t>
  </si>
  <si>
    <t xml:space="preserve">Palau </t>
  </si>
  <si>
    <t xml:space="preserve">Papua New Guinea </t>
  </si>
  <si>
    <t xml:space="preserve">Poland </t>
  </si>
  <si>
    <t xml:space="preserve">Portugal </t>
  </si>
  <si>
    <t xml:space="preserve">Paraguay </t>
  </si>
  <si>
    <t xml:space="preserve">Qatar </t>
  </si>
  <si>
    <t xml:space="preserve">Romania </t>
  </si>
  <si>
    <t xml:space="preserve">Russian Federation </t>
  </si>
  <si>
    <t xml:space="preserve">Rwanda </t>
  </si>
  <si>
    <t xml:space="preserve">Saudi Arabia </t>
  </si>
  <si>
    <t xml:space="preserve">Sudan </t>
  </si>
  <si>
    <t xml:space="preserve">Senegal </t>
  </si>
  <si>
    <t xml:space="preserve">Singapore </t>
  </si>
  <si>
    <t xml:space="preserve">Solomon Islands </t>
  </si>
  <si>
    <t xml:space="preserve">Sierra Leone </t>
  </si>
  <si>
    <t xml:space="preserve">El Salvador </t>
  </si>
  <si>
    <t xml:space="preserve">San Marino </t>
  </si>
  <si>
    <t xml:space="preserve">Somalia </t>
  </si>
  <si>
    <t xml:space="preserve">Serbia </t>
  </si>
  <si>
    <t xml:space="preserve">South Sudan </t>
  </si>
  <si>
    <t xml:space="preserve">Sao Tome and Principe </t>
  </si>
  <si>
    <t xml:space="preserve">Suriname </t>
  </si>
  <si>
    <t xml:space="preserve">Slovak Republic </t>
  </si>
  <si>
    <t xml:space="preserve">Slovenia </t>
  </si>
  <si>
    <t xml:space="preserve">Sweden </t>
  </si>
  <si>
    <t xml:space="preserve">Swaziland </t>
  </si>
  <si>
    <t xml:space="preserve">Seychelles </t>
  </si>
  <si>
    <t xml:space="preserve">Syrian Arab Republic </t>
  </si>
  <si>
    <t xml:space="preserve">Chad </t>
  </si>
  <si>
    <t xml:space="preserve">Togo </t>
  </si>
  <si>
    <t xml:space="preserve">Thailand </t>
  </si>
  <si>
    <t xml:space="preserve">Tajikistan </t>
  </si>
  <si>
    <t xml:space="preserve">Turkmenistan </t>
  </si>
  <si>
    <t xml:space="preserve">Tonga </t>
  </si>
  <si>
    <t xml:space="preserve">Trinidad and Tobago </t>
  </si>
  <si>
    <t xml:space="preserve">Tunisia </t>
  </si>
  <si>
    <t xml:space="preserve">Turkey </t>
  </si>
  <si>
    <t xml:space="preserve">Tuvalu </t>
  </si>
  <si>
    <t xml:space="preserve">Tanzania </t>
  </si>
  <si>
    <t xml:space="preserve">Uganda </t>
  </si>
  <si>
    <t xml:space="preserve">Ukraine </t>
  </si>
  <si>
    <t xml:space="preserve">Uruguay </t>
  </si>
  <si>
    <t xml:space="preserve">United States </t>
  </si>
  <si>
    <t xml:space="preserve">Uzbekistan </t>
  </si>
  <si>
    <t xml:space="preserve">St. Vincent and the Grenadines </t>
  </si>
  <si>
    <t xml:space="preserve">Venezuela, RB </t>
  </si>
  <si>
    <t xml:space="preserve">Vietnam </t>
  </si>
  <si>
    <t xml:space="preserve">Vanuatu </t>
  </si>
  <si>
    <t xml:space="preserve">Samoa </t>
  </si>
  <si>
    <t xml:space="preserve">Yemen, Rep. </t>
  </si>
  <si>
    <t xml:space="preserve">South Africa </t>
  </si>
  <si>
    <t xml:space="preserve">Zambia </t>
  </si>
  <si>
    <t xml:space="preserve">Zimbabwe 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</si>
  <si>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</si>
  <si>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</si>
  <si>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</si>
  <si>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</si>
  <si>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</si>
  <si>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</si>
  <si>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</si>
  <si>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</si>
  <si>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</si>
  <si>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</si>
  <si>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</si>
  <si>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</si>
  <si>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</si>
  <si>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</si>
  <si>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</si>
  <si>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</si>
  <si>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</si>
  <si>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</si>
  <si>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</si>
  <si>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</si>
  <si>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</si>
  <si>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</si>
  <si>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</si>
  <si>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</si>
  <si>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</si>
  <si>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</si>
  <si>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</si>
  <si>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</si>
  <si>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</si>
  <si>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</si>
  <si>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</si>
  <si>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</si>
  <si>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</si>
  <si>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</si>
  <si>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</si>
  <si>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</si>
  <si>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</si>
  <si>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</si>
  <si>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</si>
  <si>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</si>
  <si>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</si>
  <si>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</si>
  <si>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</si>
  <si>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</si>
  <si>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</si>
  <si>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</si>
  <si>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</si>
  <si>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</si>
  <si>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</si>
  <si>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</si>
  <si>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</si>
  <si>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</si>
  <si>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</si>
  <si>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</si>
  <si>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</si>
  <si>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</si>
  <si>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</si>
  <si>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</si>
  <si>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</si>
  <si>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</si>
  <si>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</si>
  <si>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</si>
  <si>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</si>
  <si>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</si>
  <si>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</si>
  <si>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</si>
  <si>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</si>
  <si>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</si>
  <si>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</si>
  <si>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</si>
  <si>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</si>
  <si>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</si>
  <si>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</si>
  <si>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</si>
  <si>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</si>
  <si>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</si>
  <si>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</si>
  <si>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</si>
  <si>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</si>
  <si>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</si>
  <si>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</si>
  <si>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</si>
  <si>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</si>
  <si>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</si>
  <si>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</si>
  <si>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</si>
  <si>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</si>
  <si>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</si>
  <si>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</si>
  <si>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</si>
  <si>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</si>
  <si>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</si>
  <si>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</si>
  <si>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</si>
  <si>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</si>
  <si>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</si>
  <si>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</si>
  <si>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</si>
  <si>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</si>
  <si>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</si>
  <si>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</si>
  <si>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</si>
  <si>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</si>
  <si>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</si>
  <si>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</si>
  <si>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</si>
  <si>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</si>
  <si>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</si>
  <si>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</si>
  <si>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</si>
  <si>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</si>
  <si>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</si>
  <si>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</si>
  <si>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</si>
  <si>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</si>
  <si>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</si>
  <si>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</si>
  <si>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</si>
  <si>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</si>
  <si>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</si>
  <si>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</si>
  <si>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</si>
  <si>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</si>
  <si>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</si>
  <si>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</si>
  <si>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</si>
  <si>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</si>
  <si>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</si>
  <si>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</si>
  <si>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</si>
  <si>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</si>
  <si>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</si>
  <si>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</si>
  <si>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</si>
  <si>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</si>
  <si>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</si>
  <si>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</si>
  <si>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</si>
  <si>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</si>
  <si>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</si>
  <si>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</si>
  <si>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</si>
  <si>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</si>
  <si>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</si>
  <si>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</si>
  <si>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</si>
  <si>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</si>
  <si>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</si>
  <si>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</si>
  <si>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</si>
  <si>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</si>
  <si>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</si>
  <si>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</si>
  <si>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</si>
  <si>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</si>
  <si>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</si>
  <si>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</si>
  <si>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</si>
  <si>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</si>
  <si>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</si>
  <si>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</si>
  <si>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</si>
  <si>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</si>
  <si>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</si>
  <si>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</si>
  <si>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</si>
  <si>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</si>
  <si>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</si>
  <si>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</si>
  <si>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</si>
  <si>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</si>
  <si>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</si>
  <si>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</si>
  <si>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</si>
  <si>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</si>
  <si>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</si>
  <si>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</si>
  <si>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</si>
  <si>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</si>
  <si>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</si>
  <si>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</si>
  <si>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</si>
  <si>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</si>
  <si>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</si>
  <si>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</si>
  <si>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</si>
  <si>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</si>
  <si>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</si>
  <si>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</si>
  <si>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</si>
  <si>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</si>
  <si>
    <t>ISO</t>
  </si>
  <si>
    <t>YEAR</t>
  </si>
  <si>
    <t>COUNTRY</t>
  </si>
  <si>
    <t>MATDEATHS</t>
  </si>
  <si>
    <t>U5MORTALITY</t>
  </si>
  <si>
    <t>MATMORTALITY</t>
  </si>
  <si>
    <t>INCOME</t>
  </si>
  <si>
    <t>POPULATION</t>
  </si>
  <si>
    <t>Percentage of government revenue per capita</t>
  </si>
  <si>
    <t>Absolute extra revenue</t>
  </si>
  <si>
    <t>Absolute revenue per capita</t>
  </si>
  <si>
    <t>Effect on U5M</t>
  </si>
  <si>
    <t>βU5M</t>
  </si>
  <si>
    <t>Children Saved</t>
  </si>
  <si>
    <t>Percentage increase in GrPC</t>
  </si>
  <si>
    <t>Effect on MMR</t>
  </si>
  <si>
    <t>Mothers Saved</t>
  </si>
  <si>
    <t>βMMR</t>
  </si>
  <si>
    <t>Improved U5M</t>
  </si>
  <si>
    <t>Improved MMR</t>
  </si>
  <si>
    <t>Per capita cost of single U5 life</t>
  </si>
  <si>
    <t>Per capita cost of single maternal life</t>
  </si>
  <si>
    <t>Absolute cost of single life</t>
  </si>
  <si>
    <t>Inputs</t>
  </si>
  <si>
    <t>Data</t>
  </si>
  <si>
    <t>Output values</t>
  </si>
  <si>
    <t>Intermediate calculated GrPC from each method</t>
  </si>
  <si>
    <t>Method (select from dropdown)</t>
  </si>
  <si>
    <t>Input Value</t>
  </si>
  <si>
    <t>All currency values in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</si>
</sst>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ECF4FA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ECF4F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ck">
        <color theme="4" tint="-0.249977111117893"/>
      </left>
      <right style="thick">
        <color theme="4" tint="-0.249977111117893"/>
      </right>
      <top style="thick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/>
      <bottom style="thick">
        <color theme="4" tint="-0.249977111117893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1" fillId="4" borderId="0" xfId="0" applyFont="1" applyFill="1" applyBorder="1"/>
    <xf numFmtId="0" fontId="1" fillId="5" borderId="0" xfId="0" applyFont="1" applyFill="1" applyBorder="1"/>
    <xf numFmtId="0" fontId="3" fillId="5" borderId="0" xfId="0" applyFont="1" applyFill="1" applyBorder="1"/>
    <xf numFmtId="0" fontId="0" fillId="5" borderId="0" xfId="0" applyFill="1" applyBorder="1"/>
    <xf numFmtId="0" fontId="2" fillId="4" borderId="0" xfId="0" applyFont="1" applyFill="1"/>
    <xf numFmtId="0" fontId="0" fillId="7" borderId="0" xfId="0" applyFill="1" applyBorder="1"/>
    <xf numFmtId="0" fontId="4" fillId="6" borderId="0" xfId="0" applyFont="1" applyFill="1" applyBorder="1" applyAlignment="1">
      <alignment horizontal="center"/>
    </xf>
    <xf numFmtId="0" fontId="5" fillId="4" borderId="0" xfId="0" applyFont="1" applyFill="1" applyBorder="1"/>
    <xf numFmtId="0" fontId="6" fillId="4" borderId="0" xfId="0" applyFont="1" applyFill="1" applyBorder="1"/>
    <xf numFmtId="0" fontId="7" fillId="4" borderId="1" xfId="0" applyFont="1" applyFill="1" applyBorder="1"/>
    <xf numFmtId="0" fontId="6" fillId="4" borderId="2" xfId="0" applyFont="1" applyFill="1" applyBorder="1"/>
    <xf numFmtId="0" fontId="6" fillId="4" borderId="3" xfId="0" applyFont="1" applyFill="1" applyBorder="1"/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7" fillId="4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CF4FA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069"/>
  <sheetViews>
    <sheetView tabSelected="1" workbookViewId="0">
      <pane ySplit="2" topLeftCell="A3" activePane="bottomLeft" state="frozen"/>
      <selection pane="bottomLeft" activeCell="B3" sqref="B3"/>
    </sheetView>
  </sheetViews>
  <sheetFormatPr defaultRowHeight="15" x14ac:dyDescent="0.25"/>
  <cols>
    <col min="1" max="1" width="42.7109375" style="7" customWidth="1"/>
    <col min="2" max="2" width="32.140625" style="7" customWidth="1"/>
    <col min="3" max="3" width="2.5703125" style="7" customWidth="1"/>
    <col min="4" max="5" width="9.140625" style="1"/>
    <col min="6" max="6" width="9.140625" style="2"/>
    <col min="7" max="7" width="9.140625" style="1"/>
    <col min="8" max="8" width="12.42578125" style="1" customWidth="1"/>
    <col min="9" max="9" width="19" style="1" customWidth="1"/>
    <col min="10" max="10" width="21.28515625" style="1" customWidth="1"/>
    <col min="11" max="11" width="20" style="1" customWidth="1"/>
    <col min="12" max="12" width="24.28515625" style="1" customWidth="1"/>
    <col min="13" max="13" width="13.140625" style="2" customWidth="1"/>
    <col min="14" max="14" width="13.42578125" style="1" customWidth="1"/>
    <col min="15" max="15" width="15.42578125" style="1" customWidth="1"/>
    <col min="16" max="16" width="25.42578125" style="1" customWidth="1"/>
    <col min="17" max="17" width="13.42578125" style="4" customWidth="1"/>
    <col min="18" max="18" width="14.42578125" style="4" customWidth="1"/>
    <col min="19" max="20" width="14.28515625" style="6" customWidth="1"/>
    <col min="21" max="21" width="14.42578125" style="4" customWidth="1"/>
    <col min="22" max="23" width="27.85546875" style="4" customWidth="1"/>
    <col min="24" max="24" width="14.42578125" style="6" customWidth="1"/>
    <col min="25" max="25" width="33.140625" style="6" customWidth="1"/>
    <col min="26" max="26" width="24.28515625" style="6" customWidth="1"/>
    <col min="27" max="27" width="24.28515625" style="11" customWidth="1"/>
    <col min="28" max="28" width="21.7109375" style="1" customWidth="1"/>
    <col min="29" max="29" width="25" style="1" customWidth="1"/>
    <col min="30" max="16384" width="9.140625" style="1"/>
  </cols>
  <sheetData>
    <row r="1" spans="1:29" s="10" customFormat="1" x14ac:dyDescent="0.25">
      <c r="A1" s="21" t="s">
        <v>409</v>
      </c>
      <c r="B1" s="21"/>
      <c r="C1" s="14"/>
      <c r="D1" s="20" t="s">
        <v>410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 t="s">
        <v>411</v>
      </c>
      <c r="Q1" s="21"/>
      <c r="R1" s="21"/>
      <c r="S1" s="21"/>
      <c r="T1" s="21"/>
      <c r="U1" s="21"/>
      <c r="V1" s="21"/>
      <c r="W1" s="21"/>
      <c r="X1" s="21"/>
      <c r="Y1" s="21"/>
      <c r="Z1" s="21"/>
      <c r="AB1" s="20" t="s">
        <v>412</v>
      </c>
      <c r="AC1" s="20"/>
    </row>
    <row r="2" spans="1:29" s="9" customFormat="1" ht="15.75" thickBot="1" x14ac:dyDescent="0.3">
      <c r="A2" s="9" t="s">
        <v>413</v>
      </c>
      <c r="B2" s="9" t="s">
        <v>414</v>
      </c>
      <c r="D2" s="9" t="s">
        <v>387</v>
      </c>
      <c r="E2" s="9" t="s">
        <v>388</v>
      </c>
      <c r="F2" s="9" t="s">
        <v>386</v>
      </c>
      <c r="G2" s="9" t="s">
        <v>392</v>
      </c>
      <c r="H2" s="9" t="s">
        <v>393</v>
      </c>
      <c r="I2" s="9" t="s">
        <v>0</v>
      </c>
      <c r="J2" s="9" t="s">
        <v>1</v>
      </c>
      <c r="K2" s="9" t="s">
        <v>2</v>
      </c>
      <c r="L2" s="9" t="s">
        <v>3</v>
      </c>
      <c r="M2" s="9" t="s">
        <v>389</v>
      </c>
      <c r="N2" s="9" t="s">
        <v>390</v>
      </c>
      <c r="O2" s="9" t="s">
        <v>391</v>
      </c>
      <c r="P2" s="9" t="s">
        <v>400</v>
      </c>
      <c r="Q2" s="9" t="s">
        <v>397</v>
      </c>
      <c r="R2" s="9" t="s">
        <v>399</v>
      </c>
      <c r="S2" s="9" t="s">
        <v>401</v>
      </c>
      <c r="T2" s="9" t="s">
        <v>402</v>
      </c>
      <c r="U2" s="9" t="s">
        <v>404</v>
      </c>
      <c r="V2" s="9" t="s">
        <v>406</v>
      </c>
      <c r="W2" s="9" t="s">
        <v>408</v>
      </c>
      <c r="X2" s="9" t="s">
        <v>405</v>
      </c>
      <c r="Y2" s="9" t="s">
        <v>407</v>
      </c>
      <c r="Z2" s="9" t="s">
        <v>408</v>
      </c>
      <c r="AB2" s="9" t="s">
        <v>395</v>
      </c>
      <c r="AC2" s="9" t="s">
        <v>396</v>
      </c>
    </row>
    <row r="3" spans="1:29" ht="19.5" thickTop="1" x14ac:dyDescent="0.3">
      <c r="A3" s="13" t="s">
        <v>394</v>
      </c>
      <c r="B3" s="17">
        <v>0</v>
      </c>
      <c r="C3" s="22"/>
      <c r="D3" s="1">
        <v>1980</v>
      </c>
      <c r="E3" s="1" t="s">
        <v>5</v>
      </c>
      <c r="F3" s="2" t="s">
        <v>195</v>
      </c>
      <c r="G3">
        <v>1</v>
      </c>
      <c r="H3">
        <v>13356511</v>
      </c>
      <c r="I3" s="1">
        <v>0</v>
      </c>
      <c r="J3" s="1">
        <v>153535</v>
      </c>
      <c r="K3" s="1">
        <v>636282.6</v>
      </c>
      <c r="M3" s="3"/>
      <c r="N3">
        <v>241.3</v>
      </c>
      <c r="O3"/>
      <c r="P3" s="1">
        <f>IF($A$3="Percentage of government revenue per capita",$B$3,0) + IF($A$3="Absolute extra revenue",AB3,0) + IF($A$3="Absolute revenue per capita",AC3,0)</f>
        <v>0</v>
      </c>
      <c r="Q3" s="5" t="e">
        <f>-MIN(data!$B$4 / data!I40 * data!P40 / 100, data!N40)</f>
        <v>#DIV/0!</v>
      </c>
      <c r="R3" s="4" t="e">
        <f>-Q3*K3/1000</f>
        <v>#DIV/0!</v>
      </c>
      <c r="S3" s="6" t="e">
        <f>-MIN(data!$B$5/(POWER(LN(I3),2))*P3/100, O3)</f>
        <v>#NUM!</v>
      </c>
      <c r="T3" s="6" t="e">
        <f>-S3*L3/100000</f>
        <v>#NUM!</v>
      </c>
      <c r="U3" s="4" t="e">
        <f>N3+Q3</f>
        <v>#DIV/0!</v>
      </c>
      <c r="V3" s="4" t="e">
        <f>P3*I3/100/R3</f>
        <v>#DIV/0!</v>
      </c>
      <c r="W3" s="4" t="e">
        <f>V3*H3</f>
        <v>#DIV/0!</v>
      </c>
      <c r="X3" s="6" t="e">
        <f>O3+S3</f>
        <v>#NUM!</v>
      </c>
      <c r="Y3" s="6" t="e">
        <f>P3*I3/100/T3</f>
        <v>#NUM!</v>
      </c>
      <c r="Z3" s="6" t="e">
        <f>Y3*H3</f>
        <v>#NUM!</v>
      </c>
      <c r="AB3" s="1" t="e">
        <f>$B$3*100/H3/I3</f>
        <v>#DIV/0!</v>
      </c>
      <c r="AC3" s="1" t="e">
        <f>$B$3/I3*100</f>
        <v>#DIV/0!</v>
      </c>
    </row>
    <row r="4" spans="1:29" x14ac:dyDescent="0.25">
      <c r="A4" s="12" t="s">
        <v>398</v>
      </c>
      <c r="B4" s="18">
        <v>1472</v>
      </c>
      <c r="C4" s="16"/>
      <c r="D4" s="1">
        <v>1981</v>
      </c>
      <c r="E4" s="1" t="s">
        <v>5</v>
      </c>
      <c r="F4" s="2" t="s">
        <v>195</v>
      </c>
      <c r="G4">
        <v>1</v>
      </c>
      <c r="H4">
        <v>13171673</v>
      </c>
      <c r="I4" s="1">
        <v>0</v>
      </c>
      <c r="J4" s="1">
        <v>148534</v>
      </c>
      <c r="K4" s="1">
        <v>633137.30000000005</v>
      </c>
      <c r="M4" s="3"/>
      <c r="N4">
        <v>234.6</v>
      </c>
      <c r="O4"/>
      <c r="P4" s="1">
        <f>IF($A$3="Percentage of government revenue per capita",$B$3,0) + IF($A$3="Absolute extra revenue",AB4,0) + IF($A$3="Absolute revenue per capita",AC4,0)</f>
        <v>0</v>
      </c>
      <c r="Q4" s="5" t="e">
        <f>-MIN(data!$B$4 / data!I41 * data!P41 / 100, data!N41)</f>
        <v>#DIV/0!</v>
      </c>
      <c r="R4" s="4" t="e">
        <f>-Q4*K4/1000</f>
        <v>#DIV/0!</v>
      </c>
      <c r="S4" s="6" t="e">
        <f>-MIN(data!$B$5/(POWER(LN(I4),2))*P4/100, O4)</f>
        <v>#NUM!</v>
      </c>
      <c r="T4" s="6" t="e">
        <f>-S4*L4/100000</f>
        <v>#NUM!</v>
      </c>
      <c r="U4" s="4" t="e">
        <f>N4+Q4</f>
        <v>#DIV/0!</v>
      </c>
      <c r="V4" s="4" t="e">
        <f>P4*I4/100/R4</f>
        <v>#DIV/0!</v>
      </c>
      <c r="W4" s="4" t="e">
        <f>V4*H4</f>
        <v>#DIV/0!</v>
      </c>
      <c r="X4" s="6" t="e">
        <f>O4+S4</f>
        <v>#NUM!</v>
      </c>
      <c r="Y4" s="6" t="e">
        <f>P4*I4/100/T4</f>
        <v>#NUM!</v>
      </c>
      <c r="Z4" s="6" t="e">
        <f>Y4*H4</f>
        <v>#NUM!</v>
      </c>
      <c r="AB4" s="1" t="e">
        <f t="shared" ref="AB4:AB67" si="0">$B$3*100/H4/I4</f>
        <v>#DIV/0!</v>
      </c>
      <c r="AC4" s="1" t="e">
        <f t="shared" ref="AC4:AC67" si="1">$B$3/I4*100</f>
        <v>#DIV/0!</v>
      </c>
    </row>
    <row r="5" spans="1:29" ht="15.75" thickBot="1" x14ac:dyDescent="0.3">
      <c r="A5" s="12" t="s">
        <v>403</v>
      </c>
      <c r="B5" s="19">
        <v>576.6</v>
      </c>
      <c r="C5" s="16"/>
      <c r="D5" s="1">
        <v>1982</v>
      </c>
      <c r="E5" s="1" t="s">
        <v>5</v>
      </c>
      <c r="F5" s="2" t="s">
        <v>195</v>
      </c>
      <c r="G5">
        <v>1</v>
      </c>
      <c r="H5">
        <v>12882528</v>
      </c>
      <c r="I5" s="1">
        <v>0</v>
      </c>
      <c r="J5" s="1">
        <v>143112</v>
      </c>
      <c r="K5" s="1">
        <v>627409</v>
      </c>
      <c r="M5" s="3"/>
      <c r="N5">
        <v>228.1</v>
      </c>
      <c r="O5"/>
      <c r="P5" s="1">
        <f>IF($A$3="Percentage of government revenue per capita",$B$3,0) + IF($A$3="Absolute extra revenue",AB5,0) + IF($A$3="Absolute revenue per capita",AC5,0)</f>
        <v>0</v>
      </c>
      <c r="Q5" s="5" t="e">
        <f>-MIN(data!$B$4 / data!I42 * data!P42 / 100, data!N42)</f>
        <v>#DIV/0!</v>
      </c>
      <c r="R5" s="4" t="e">
        <f>-Q5*K5/1000</f>
        <v>#DIV/0!</v>
      </c>
      <c r="S5" s="6" t="e">
        <f>-MIN(data!$B$5/(POWER(LN(I5),2))*P5/100, O5)</f>
        <v>#NUM!</v>
      </c>
      <c r="T5" s="6" t="e">
        <f>-S5*L5/100000</f>
        <v>#NUM!</v>
      </c>
      <c r="U5" s="4" t="e">
        <f>N5+Q5</f>
        <v>#DIV/0!</v>
      </c>
      <c r="V5" s="4" t="e">
        <f>P5*I5/100/R5</f>
        <v>#DIV/0!</v>
      </c>
      <c r="W5" s="4" t="e">
        <f>V5*H5</f>
        <v>#DIV/0!</v>
      </c>
      <c r="X5" s="6" t="e">
        <f>O5+S5</f>
        <v>#NUM!</v>
      </c>
      <c r="Y5" s="6" t="e">
        <f>P5*I5/100/T5</f>
        <v>#NUM!</v>
      </c>
      <c r="Z5" s="6" t="e">
        <f>Y5*H5</f>
        <v>#NUM!</v>
      </c>
      <c r="AB5" s="1" t="e">
        <f t="shared" si="0"/>
        <v>#DIV/0!</v>
      </c>
      <c r="AC5" s="1" t="e">
        <f t="shared" si="1"/>
        <v>#DIV/0!</v>
      </c>
    </row>
    <row r="6" spans="1:29" ht="15.75" thickTop="1" x14ac:dyDescent="0.25">
      <c r="D6" s="1">
        <v>1983</v>
      </c>
      <c r="E6" s="1" t="s">
        <v>5</v>
      </c>
      <c r="F6" s="2" t="s">
        <v>195</v>
      </c>
      <c r="G6">
        <v>1</v>
      </c>
      <c r="H6">
        <v>12537730</v>
      </c>
      <c r="I6" s="1">
        <v>0</v>
      </c>
      <c r="J6" s="1">
        <v>137143</v>
      </c>
      <c r="K6" s="1">
        <v>619435.4</v>
      </c>
      <c r="M6" s="3"/>
      <c r="N6">
        <v>221.4</v>
      </c>
      <c r="O6"/>
      <c r="P6" s="1">
        <f>IF($A$3="Percentage of government revenue per capita",$B$3,0) + IF($A$3="Absolute extra revenue",AB6,0) + IF($A$3="Absolute revenue per capita",AC6,0)</f>
        <v>0</v>
      </c>
      <c r="Q6" s="5" t="e">
        <f>-MIN(data!$B$4 / data!I43 * data!P43 / 100, data!N43)</f>
        <v>#DIV/0!</v>
      </c>
      <c r="R6" s="4" t="e">
        <f>-Q6*K6/1000</f>
        <v>#DIV/0!</v>
      </c>
      <c r="S6" s="6" t="e">
        <f>-MIN(data!$B$5/(POWER(LN(I6),2))*P6/100, O6)</f>
        <v>#NUM!</v>
      </c>
      <c r="T6" s="6" t="e">
        <f>-S6*L6/100000</f>
        <v>#NUM!</v>
      </c>
      <c r="U6" s="4" t="e">
        <f>N6+Q6</f>
        <v>#DIV/0!</v>
      </c>
      <c r="V6" s="4" t="e">
        <f>P6*I6/100/R6</f>
        <v>#DIV/0!</v>
      </c>
      <c r="W6" s="4" t="e">
        <f>V6*H6</f>
        <v>#DIV/0!</v>
      </c>
      <c r="X6" s="6" t="e">
        <f>O6+S6</f>
        <v>#NUM!</v>
      </c>
      <c r="Y6" s="6" t="e">
        <f>P6*I6/100/T6</f>
        <v>#NUM!</v>
      </c>
      <c r="Z6" s="6" t="e">
        <f>Y6*H6</f>
        <v>#NUM!</v>
      </c>
      <c r="AB6" s="1" t="e">
        <f t="shared" si="0"/>
        <v>#DIV/0!</v>
      </c>
      <c r="AC6" s="1" t="e">
        <f t="shared" si="1"/>
        <v>#DIV/0!</v>
      </c>
    </row>
    <row r="7" spans="1:29" x14ac:dyDescent="0.25">
      <c r="B7" s="16" t="s">
        <v>415</v>
      </c>
      <c r="C7" s="16"/>
      <c r="D7" s="1">
        <v>1984</v>
      </c>
      <c r="E7" s="1" t="s">
        <v>5</v>
      </c>
      <c r="F7" s="2" t="s">
        <v>195</v>
      </c>
      <c r="G7">
        <v>1</v>
      </c>
      <c r="H7">
        <v>12204292</v>
      </c>
      <c r="I7" s="1">
        <v>0</v>
      </c>
      <c r="J7" s="1">
        <v>131060</v>
      </c>
      <c r="K7" s="1">
        <v>610433.19999999995</v>
      </c>
      <c r="M7" s="3"/>
      <c r="N7">
        <v>214.7</v>
      </c>
      <c r="O7"/>
      <c r="P7" s="1">
        <f>IF($A$3="Percentage of government revenue per capita",$B$3,0) + IF($A$3="Absolute extra revenue",AB7,0) + IF($A$3="Absolute revenue per capita",AC7,0)</f>
        <v>0</v>
      </c>
      <c r="Q7" s="5" t="e">
        <f>-MIN(data!$B$4 / data!I44 * data!P44 / 100, data!N44)</f>
        <v>#DIV/0!</v>
      </c>
      <c r="R7" s="4" t="e">
        <f>-Q7*K7/1000</f>
        <v>#DIV/0!</v>
      </c>
      <c r="S7" s="6" t="e">
        <f>-MIN(data!$B$5/(POWER(LN(I7),2))*P7/100, O7)</f>
        <v>#NUM!</v>
      </c>
      <c r="T7" s="6" t="e">
        <f>-S7*L7/100000</f>
        <v>#NUM!</v>
      </c>
      <c r="U7" s="4" t="e">
        <f>N7+Q7</f>
        <v>#DIV/0!</v>
      </c>
      <c r="V7" s="4" t="e">
        <f>P7*I7/100/R7</f>
        <v>#DIV/0!</v>
      </c>
      <c r="W7" s="4" t="e">
        <f>V7*H7</f>
        <v>#DIV/0!</v>
      </c>
      <c r="X7" s="6" t="e">
        <f>O7+S7</f>
        <v>#NUM!</v>
      </c>
      <c r="Y7" s="6" t="e">
        <f>P7*I7/100/T7</f>
        <v>#NUM!</v>
      </c>
      <c r="Z7" s="6" t="e">
        <f>Y7*H7</f>
        <v>#NUM!</v>
      </c>
      <c r="AB7" s="1" t="e">
        <f t="shared" si="0"/>
        <v>#DIV/0!</v>
      </c>
      <c r="AC7" s="1" t="e">
        <f t="shared" si="1"/>
        <v>#DIV/0!</v>
      </c>
    </row>
    <row r="8" spans="1:29" x14ac:dyDescent="0.25">
      <c r="B8" s="8"/>
      <c r="C8" s="8"/>
      <c r="D8" s="1">
        <v>1985</v>
      </c>
      <c r="E8" s="1" t="s">
        <v>5</v>
      </c>
      <c r="F8" s="2" t="s">
        <v>195</v>
      </c>
      <c r="G8">
        <v>1</v>
      </c>
      <c r="H8">
        <v>11938208</v>
      </c>
      <c r="I8" s="1">
        <v>0</v>
      </c>
      <c r="J8" s="1">
        <v>125144</v>
      </c>
      <c r="K8" s="1">
        <v>601653.80000000005</v>
      </c>
      <c r="M8" s="3"/>
      <c r="N8">
        <v>208</v>
      </c>
      <c r="O8"/>
      <c r="P8" s="1">
        <f>IF($A$3="Percentage of government revenue per capita",$B$3,0) + IF($A$3="Absolute extra revenue",AB8,0) + IF($A$3="Absolute revenue per capita",AC8,0)</f>
        <v>0</v>
      </c>
      <c r="Q8" s="5" t="e">
        <f>-MIN(data!$B$4 / data!I45 * data!P45 / 100, data!N45)</f>
        <v>#DIV/0!</v>
      </c>
      <c r="R8" s="4" t="e">
        <f>-Q8*K8/1000</f>
        <v>#DIV/0!</v>
      </c>
      <c r="S8" s="6" t="e">
        <f>-MIN(data!$B$5/(POWER(LN(I8),2))*P8/100, O8)</f>
        <v>#NUM!</v>
      </c>
      <c r="T8" s="6" t="e">
        <f>-S8*L8/100000</f>
        <v>#NUM!</v>
      </c>
      <c r="U8" s="4" t="e">
        <f>N8+Q8</f>
        <v>#DIV/0!</v>
      </c>
      <c r="V8" s="4" t="e">
        <f>P8*I8/100/R8</f>
        <v>#DIV/0!</v>
      </c>
      <c r="W8" s="4" t="e">
        <f>V8*H8</f>
        <v>#DIV/0!</v>
      </c>
      <c r="X8" s="6" t="e">
        <f>O8+S8</f>
        <v>#NUM!</v>
      </c>
      <c r="Y8" s="6" t="e">
        <f>P8*I8/100/T8</f>
        <v>#NUM!</v>
      </c>
      <c r="Z8" s="6" t="e">
        <f>Y8*H8</f>
        <v>#NUM!</v>
      </c>
      <c r="AB8" s="1" t="e">
        <f t="shared" si="0"/>
        <v>#DIV/0!</v>
      </c>
      <c r="AC8" s="1" t="e">
        <f t="shared" si="1"/>
        <v>#DIV/0!</v>
      </c>
    </row>
    <row r="9" spans="1:29" x14ac:dyDescent="0.25">
      <c r="A9" s="15" t="s">
        <v>394</v>
      </c>
      <c r="D9" s="1">
        <v>1986</v>
      </c>
      <c r="E9" s="1" t="s">
        <v>5</v>
      </c>
      <c r="F9" s="2" t="s">
        <v>195</v>
      </c>
      <c r="G9">
        <v>1</v>
      </c>
      <c r="H9">
        <v>11736179</v>
      </c>
      <c r="I9" s="1">
        <v>0</v>
      </c>
      <c r="J9" s="1">
        <v>119680</v>
      </c>
      <c r="K9" s="1">
        <v>594535.5</v>
      </c>
      <c r="M9" s="3"/>
      <c r="N9">
        <v>201.3</v>
      </c>
      <c r="O9"/>
      <c r="P9" s="1">
        <f>IF($A$3="Percentage of government revenue per capita",$B$3,0) + IF($A$3="Absolute extra revenue",AB9,0) + IF($A$3="Absolute revenue per capita",AC9,0)</f>
        <v>0</v>
      </c>
      <c r="Q9" s="5" t="e">
        <f>-MIN(data!$B$4 / data!I46 * data!P46 / 100, data!N46)</f>
        <v>#DIV/0!</v>
      </c>
      <c r="R9" s="4" t="e">
        <f>-Q9*K9/1000</f>
        <v>#DIV/0!</v>
      </c>
      <c r="S9" s="6" t="e">
        <f>-MIN(data!$B$5/(POWER(LN(I9),2))*P9/100, O9)</f>
        <v>#NUM!</v>
      </c>
      <c r="T9" s="6" t="e">
        <f>-S9*L9/100000</f>
        <v>#NUM!</v>
      </c>
      <c r="U9" s="4" t="e">
        <f>N9+Q9</f>
        <v>#DIV/0!</v>
      </c>
      <c r="V9" s="4" t="e">
        <f>P9*I9/100/R9</f>
        <v>#DIV/0!</v>
      </c>
      <c r="W9" s="4" t="e">
        <f>V9*H9</f>
        <v>#DIV/0!</v>
      </c>
      <c r="X9" s="6" t="e">
        <f>O9+S9</f>
        <v>#NUM!</v>
      </c>
      <c r="Y9" s="6" t="e">
        <f>P9*I9/100/T9</f>
        <v>#NUM!</v>
      </c>
      <c r="Z9" s="6" t="e">
        <f>Y9*H9</f>
        <v>#NUM!</v>
      </c>
      <c r="AB9" s="1" t="e">
        <f t="shared" si="0"/>
        <v>#DIV/0!</v>
      </c>
      <c r="AC9" s="1" t="e">
        <f t="shared" si="1"/>
        <v>#DIV/0!</v>
      </c>
    </row>
    <row r="10" spans="1:29" x14ac:dyDescent="0.25">
      <c r="A10" s="15" t="s">
        <v>395</v>
      </c>
      <c r="D10" s="1">
        <v>1987</v>
      </c>
      <c r="E10" s="1" t="s">
        <v>5</v>
      </c>
      <c r="F10" s="2" t="s">
        <v>195</v>
      </c>
      <c r="G10">
        <v>1</v>
      </c>
      <c r="H10">
        <v>11604534</v>
      </c>
      <c r="I10" s="1">
        <v>0</v>
      </c>
      <c r="J10" s="1">
        <v>114979</v>
      </c>
      <c r="K10" s="1">
        <v>590847.9</v>
      </c>
      <c r="M10" s="3"/>
      <c r="N10">
        <v>194.6</v>
      </c>
      <c r="O10"/>
      <c r="P10" s="1">
        <f>IF($A$3="Percentage of government revenue per capita",$B$3,0) + IF($A$3="Absolute extra revenue",AB10,0) + IF($A$3="Absolute revenue per capita",AC10,0)</f>
        <v>0</v>
      </c>
      <c r="Q10" s="5" t="e">
        <f>-MIN(data!$B$4 / data!I47 * data!P47 / 100, data!N47)</f>
        <v>#DIV/0!</v>
      </c>
      <c r="R10" s="4" t="e">
        <f>-Q10*K10/1000</f>
        <v>#DIV/0!</v>
      </c>
      <c r="S10" s="6" t="e">
        <f>-MIN(data!$B$5/(POWER(LN(I10),2))*P10/100, O10)</f>
        <v>#NUM!</v>
      </c>
      <c r="T10" s="6" t="e">
        <f>-S10*L10/100000</f>
        <v>#NUM!</v>
      </c>
      <c r="U10" s="4" t="e">
        <f>N10+Q10</f>
        <v>#DIV/0!</v>
      </c>
      <c r="V10" s="4" t="e">
        <f>P10*I10/100/R10</f>
        <v>#DIV/0!</v>
      </c>
      <c r="W10" s="4" t="e">
        <f>V10*H10</f>
        <v>#DIV/0!</v>
      </c>
      <c r="X10" s="6" t="e">
        <f>O10+S10</f>
        <v>#NUM!</v>
      </c>
      <c r="Y10" s="6" t="e">
        <f>P10*I10/100/T10</f>
        <v>#NUM!</v>
      </c>
      <c r="Z10" s="6" t="e">
        <f>Y10*H10</f>
        <v>#NUM!</v>
      </c>
      <c r="AB10" s="1" t="e">
        <f t="shared" si="0"/>
        <v>#DIV/0!</v>
      </c>
      <c r="AC10" s="1" t="e">
        <f t="shared" si="1"/>
        <v>#DIV/0!</v>
      </c>
    </row>
    <row r="11" spans="1:29" x14ac:dyDescent="0.25">
      <c r="A11" s="15" t="s">
        <v>396</v>
      </c>
      <c r="D11" s="1">
        <v>1988</v>
      </c>
      <c r="E11" s="1" t="s">
        <v>5</v>
      </c>
      <c r="F11" s="2" t="s">
        <v>195</v>
      </c>
      <c r="G11">
        <v>1</v>
      </c>
      <c r="H11">
        <v>11618005</v>
      </c>
      <c r="I11" s="1">
        <v>0</v>
      </c>
      <c r="J11" s="1">
        <v>111142</v>
      </c>
      <c r="K11" s="1">
        <v>591180.9</v>
      </c>
      <c r="M11" s="3"/>
      <c r="N11">
        <v>188</v>
      </c>
      <c r="O11"/>
      <c r="P11" s="1">
        <f>IF($A$3="Percentage of government revenue per capita",$B$3,0) + IF($A$3="Absolute extra revenue",AB11,0) + IF($A$3="Absolute revenue per capita",AC11,0)</f>
        <v>0</v>
      </c>
      <c r="Q11" s="5" t="e">
        <f>-MIN(data!$B$4 / data!I48 * data!P48 / 100, data!N48)</f>
        <v>#DIV/0!</v>
      </c>
      <c r="R11" s="4" t="e">
        <f>-Q11*K11/1000</f>
        <v>#DIV/0!</v>
      </c>
      <c r="S11" s="6" t="e">
        <f>-MIN(data!$B$5/(POWER(LN(I11),2))*P11/100, O11)</f>
        <v>#NUM!</v>
      </c>
      <c r="T11" s="6" t="e">
        <f>-S11*L11/100000</f>
        <v>#NUM!</v>
      </c>
      <c r="U11" s="4" t="e">
        <f>N11+Q11</f>
        <v>#DIV/0!</v>
      </c>
      <c r="V11" s="4" t="e">
        <f>P11*I11/100/R11</f>
        <v>#DIV/0!</v>
      </c>
      <c r="W11" s="4" t="e">
        <f>V11*H11</f>
        <v>#DIV/0!</v>
      </c>
      <c r="X11" s="6" t="e">
        <f>O11+S11</f>
        <v>#NUM!</v>
      </c>
      <c r="Y11" s="6" t="e">
        <f>P11*I11/100/T11</f>
        <v>#NUM!</v>
      </c>
      <c r="Z11" s="6" t="e">
        <f>Y11*H11</f>
        <v>#NUM!</v>
      </c>
      <c r="AB11" s="1" t="e">
        <f t="shared" si="0"/>
        <v>#DIV/0!</v>
      </c>
      <c r="AC11" s="1" t="e">
        <f t="shared" si="1"/>
        <v>#DIV/0!</v>
      </c>
    </row>
    <row r="12" spans="1:29" x14ac:dyDescent="0.25">
      <c r="D12" s="1">
        <v>1989</v>
      </c>
      <c r="E12" s="1" t="s">
        <v>5</v>
      </c>
      <c r="F12" s="2" t="s">
        <v>195</v>
      </c>
      <c r="G12">
        <v>1</v>
      </c>
      <c r="H12">
        <v>11868877</v>
      </c>
      <c r="I12" s="1">
        <v>0</v>
      </c>
      <c r="J12" s="1">
        <v>108306</v>
      </c>
      <c r="K12" s="1">
        <v>597056.19999999995</v>
      </c>
      <c r="M12" s="3"/>
      <c r="N12">
        <v>181.4</v>
      </c>
      <c r="O12"/>
      <c r="P12" s="1">
        <f>IF($A$3="Percentage of government revenue per capita",$B$3,0) + IF($A$3="Absolute extra revenue",AB12,0) + IF($A$3="Absolute revenue per capita",AC12,0)</f>
        <v>0</v>
      </c>
      <c r="Q12" s="5">
        <f>-MIN(data!$B$4 / data!I49 * data!P49 / 100, data!N49)</f>
        <v>0</v>
      </c>
      <c r="R12" s="4">
        <f>-Q12*K12/1000</f>
        <v>0</v>
      </c>
      <c r="S12" s="6" t="e">
        <f>-MIN(data!$B$5/(POWER(LN(I12),2))*P12/100, O12)</f>
        <v>#NUM!</v>
      </c>
      <c r="T12" s="6" t="e">
        <f>-S12*L12/100000</f>
        <v>#NUM!</v>
      </c>
      <c r="U12" s="4">
        <f>N12+Q12</f>
        <v>181.4</v>
      </c>
      <c r="V12" s="4" t="e">
        <f>P12*I12/100/R12</f>
        <v>#DIV/0!</v>
      </c>
      <c r="W12" s="4" t="e">
        <f>V12*H12</f>
        <v>#DIV/0!</v>
      </c>
      <c r="X12" s="6" t="e">
        <f>O12+S12</f>
        <v>#NUM!</v>
      </c>
      <c r="Y12" s="6" t="e">
        <f>P12*I12/100/T12</f>
        <v>#NUM!</v>
      </c>
      <c r="Z12" s="6" t="e">
        <f>Y12*H12</f>
        <v>#NUM!</v>
      </c>
      <c r="AB12" s="1" t="e">
        <f t="shared" si="0"/>
        <v>#DIV/0!</v>
      </c>
      <c r="AC12" s="1" t="e">
        <f t="shared" si="1"/>
        <v>#DIV/0!</v>
      </c>
    </row>
    <row r="13" spans="1:29" x14ac:dyDescent="0.25">
      <c r="D13" s="1">
        <v>1990</v>
      </c>
      <c r="E13" s="1" t="s">
        <v>5</v>
      </c>
      <c r="F13" s="2" t="s">
        <v>195</v>
      </c>
      <c r="G13">
        <v>1</v>
      </c>
      <c r="H13">
        <v>12412308</v>
      </c>
      <c r="I13" s="1">
        <v>0</v>
      </c>
      <c r="J13" s="1">
        <v>106591</v>
      </c>
      <c r="K13" s="1">
        <v>608743.6</v>
      </c>
      <c r="L13" s="1">
        <v>649253.69999999995</v>
      </c>
      <c r="M13" s="3">
        <v>8400</v>
      </c>
      <c r="N13">
        <v>175.1</v>
      </c>
      <c r="O13">
        <v>1340</v>
      </c>
      <c r="P13" s="1">
        <f>IF($A$3="Percentage of government revenue per capita",$B$3,0) + IF($A$3="Absolute extra revenue",AB13,0) + IF($A$3="Absolute revenue per capita",AC13,0)</f>
        <v>0</v>
      </c>
      <c r="Q13" s="5">
        <f>-MIN(data!$B$4 / data!I50 * data!P50 / 100, data!N50)</f>
        <v>0</v>
      </c>
      <c r="R13" s="4">
        <f>-Q13*K13/1000</f>
        <v>0</v>
      </c>
      <c r="S13" s="6" t="e">
        <f>-MIN(data!$B$5/(POWER(LN(I13),2))*P13/100, O13)</f>
        <v>#NUM!</v>
      </c>
      <c r="T13" s="6" t="e">
        <f>-S13*L13/100000</f>
        <v>#NUM!</v>
      </c>
      <c r="U13" s="4">
        <f>N13+Q13</f>
        <v>175.1</v>
      </c>
      <c r="V13" s="4" t="e">
        <f>P13*I13/100/R13</f>
        <v>#DIV/0!</v>
      </c>
      <c r="W13" s="4" t="e">
        <f>V13*H13</f>
        <v>#DIV/0!</v>
      </c>
      <c r="X13" s="6" t="e">
        <f>O13+S13</f>
        <v>#NUM!</v>
      </c>
      <c r="Y13" s="6" t="e">
        <f>P13*I13/100/T13</f>
        <v>#NUM!</v>
      </c>
      <c r="Z13" s="6" t="e">
        <f>Y13*H13</f>
        <v>#NUM!</v>
      </c>
      <c r="AB13" s="1" t="e">
        <f t="shared" si="0"/>
        <v>#DIV/0!</v>
      </c>
      <c r="AC13" s="1" t="e">
        <f t="shared" si="1"/>
        <v>#DIV/0!</v>
      </c>
    </row>
    <row r="14" spans="1:29" x14ac:dyDescent="0.25">
      <c r="D14" s="1">
        <v>1991</v>
      </c>
      <c r="E14" s="1" t="s">
        <v>5</v>
      </c>
      <c r="F14" s="2" t="s">
        <v>195</v>
      </c>
      <c r="G14">
        <v>1</v>
      </c>
      <c r="H14">
        <v>13299017</v>
      </c>
      <c r="I14" s="1">
        <v>0</v>
      </c>
      <c r="J14" s="1">
        <v>105919</v>
      </c>
      <c r="K14" s="1">
        <v>627110.69999999995</v>
      </c>
      <c r="L14" s="1">
        <v>684210.5</v>
      </c>
      <c r="M14" s="3">
        <v>8700</v>
      </c>
      <c r="N14">
        <v>168.9</v>
      </c>
      <c r="O14">
        <v>1330</v>
      </c>
      <c r="P14" s="1">
        <f>IF($A$3="Percentage of government revenue per capita",$B$3,0) + IF($A$3="Absolute extra revenue",AB14,0) + IF($A$3="Absolute revenue per capita",AC14,0)</f>
        <v>0</v>
      </c>
      <c r="Q14" s="5">
        <f>-MIN(data!$B$4 / data!I51 * data!P51 / 100, data!N51)</f>
        <v>0</v>
      </c>
      <c r="R14" s="4">
        <f>-Q14*K14/1000</f>
        <v>0</v>
      </c>
      <c r="S14" s="6" t="e">
        <f>-MIN(data!$B$5/(POWER(LN(I14),2))*P14/100, O14)</f>
        <v>#NUM!</v>
      </c>
      <c r="T14" s="6" t="e">
        <f>-S14*L14/100000</f>
        <v>#NUM!</v>
      </c>
      <c r="U14" s="4">
        <f>N14+Q14</f>
        <v>168.9</v>
      </c>
      <c r="V14" s="4" t="e">
        <f>P14*I14/100/R14</f>
        <v>#DIV/0!</v>
      </c>
      <c r="W14" s="4" t="e">
        <f>V14*H14</f>
        <v>#DIV/0!</v>
      </c>
      <c r="X14" s="6" t="e">
        <f>O14+S14</f>
        <v>#NUM!</v>
      </c>
      <c r="Y14" s="6" t="e">
        <f>P14*I14/100/T14</f>
        <v>#NUM!</v>
      </c>
      <c r="Z14" s="6" t="e">
        <f>Y14*H14</f>
        <v>#NUM!</v>
      </c>
      <c r="AB14" s="1" t="e">
        <f t="shared" si="0"/>
        <v>#DIV/0!</v>
      </c>
      <c r="AC14" s="1" t="e">
        <f t="shared" si="1"/>
        <v>#DIV/0!</v>
      </c>
    </row>
    <row r="15" spans="1:29" x14ac:dyDescent="0.25">
      <c r="D15" s="1">
        <v>1992</v>
      </c>
      <c r="E15" s="1" t="s">
        <v>5</v>
      </c>
      <c r="F15" s="2" t="s">
        <v>195</v>
      </c>
      <c r="G15">
        <v>1</v>
      </c>
      <c r="H15">
        <v>14485546</v>
      </c>
      <c r="I15" s="1">
        <v>0</v>
      </c>
      <c r="J15" s="1">
        <v>106139</v>
      </c>
      <c r="K15" s="1">
        <v>651559.19999999995</v>
      </c>
      <c r="L15" s="1">
        <v>714285.7</v>
      </c>
      <c r="M15" s="3">
        <v>9100</v>
      </c>
      <c r="N15">
        <v>162.9</v>
      </c>
      <c r="O15">
        <v>1330</v>
      </c>
      <c r="P15" s="1">
        <f>IF($A$3="Percentage of government revenue per capita",$B$3,0) + IF($A$3="Absolute extra revenue",AB15,0) + IF($A$3="Absolute revenue per capita",AC15,0)</f>
        <v>0</v>
      </c>
      <c r="Q15" s="5">
        <f>-MIN(data!$B$4 / data!I52 * data!P52 / 100, data!N52)</f>
        <v>0</v>
      </c>
      <c r="R15" s="4">
        <f>-Q15*K15/1000</f>
        <v>0</v>
      </c>
      <c r="S15" s="6" t="e">
        <f>-MIN(data!$B$5/(POWER(LN(I15),2))*P15/100, O15)</f>
        <v>#NUM!</v>
      </c>
      <c r="T15" s="6" t="e">
        <f>-S15*L15/100000</f>
        <v>#NUM!</v>
      </c>
      <c r="U15" s="4">
        <f>N15+Q15</f>
        <v>162.9</v>
      </c>
      <c r="V15" s="4" t="e">
        <f>P15*I15/100/R15</f>
        <v>#DIV/0!</v>
      </c>
      <c r="W15" s="4" t="e">
        <f>V15*H15</f>
        <v>#DIV/0!</v>
      </c>
      <c r="X15" s="6" t="e">
        <f>O15+S15</f>
        <v>#NUM!</v>
      </c>
      <c r="Y15" s="6" t="e">
        <f>P15*I15/100/T15</f>
        <v>#NUM!</v>
      </c>
      <c r="Z15" s="6" t="e">
        <f>Y15*H15</f>
        <v>#NUM!</v>
      </c>
      <c r="AB15" s="1" t="e">
        <f t="shared" si="0"/>
        <v>#DIV/0!</v>
      </c>
      <c r="AC15" s="1" t="e">
        <f t="shared" si="1"/>
        <v>#DIV/0!</v>
      </c>
    </row>
    <row r="16" spans="1:29" x14ac:dyDescent="0.25">
      <c r="D16" s="1">
        <v>1993</v>
      </c>
      <c r="E16" s="1" t="s">
        <v>5</v>
      </c>
      <c r="F16" s="2" t="s">
        <v>195</v>
      </c>
      <c r="G16">
        <v>1</v>
      </c>
      <c r="H16">
        <v>15816603</v>
      </c>
      <c r="I16" s="1">
        <v>0</v>
      </c>
      <c r="J16" s="1">
        <v>107279</v>
      </c>
      <c r="K16" s="1">
        <v>681569.3</v>
      </c>
      <c r="L16" s="1">
        <v>750000</v>
      </c>
      <c r="M16" s="3">
        <v>9500</v>
      </c>
      <c r="N16">
        <v>157.4</v>
      </c>
      <c r="O16">
        <v>1320</v>
      </c>
      <c r="P16" s="1">
        <f>IF($A$3="Percentage of government revenue per capita",$B$3,0) + IF($A$3="Absolute extra revenue",AB16,0) + IF($A$3="Absolute revenue per capita",AC16,0)</f>
        <v>0</v>
      </c>
      <c r="Q16" s="5">
        <f>-MIN(data!$B$4 / data!I53 * data!P53 / 100, data!N53)</f>
        <v>0</v>
      </c>
      <c r="R16" s="4">
        <f>-Q16*K16/1000</f>
        <v>0</v>
      </c>
      <c r="S16" s="6" t="e">
        <f>-MIN(data!$B$5/(POWER(LN(I16),2))*P16/100, O16)</f>
        <v>#NUM!</v>
      </c>
      <c r="T16" s="6" t="e">
        <f>-S16*L16/100000</f>
        <v>#NUM!</v>
      </c>
      <c r="U16" s="4">
        <f>N16+Q16</f>
        <v>157.4</v>
      </c>
      <c r="V16" s="4" t="e">
        <f>P16*I16/100/R16</f>
        <v>#DIV/0!</v>
      </c>
      <c r="W16" s="4" t="e">
        <f>V16*H16</f>
        <v>#DIV/0!</v>
      </c>
      <c r="X16" s="6" t="e">
        <f>O16+S16</f>
        <v>#NUM!</v>
      </c>
      <c r="Y16" s="6" t="e">
        <f>P16*I16/100/T16</f>
        <v>#NUM!</v>
      </c>
      <c r="Z16" s="6" t="e">
        <f>Y16*H16</f>
        <v>#NUM!</v>
      </c>
      <c r="AB16" s="1" t="e">
        <f t="shared" si="0"/>
        <v>#DIV/0!</v>
      </c>
      <c r="AC16" s="1" t="e">
        <f t="shared" si="1"/>
        <v>#DIV/0!</v>
      </c>
    </row>
    <row r="17" spans="4:29" x14ac:dyDescent="0.25">
      <c r="D17" s="1">
        <v>1994</v>
      </c>
      <c r="E17" s="1" t="s">
        <v>5</v>
      </c>
      <c r="F17" s="2" t="s">
        <v>195</v>
      </c>
      <c r="G17">
        <v>1</v>
      </c>
      <c r="H17">
        <v>17075727</v>
      </c>
      <c r="I17" s="1">
        <v>0</v>
      </c>
      <c r="J17" s="1">
        <v>109029</v>
      </c>
      <c r="K17" s="1">
        <v>715413.4</v>
      </c>
      <c r="L17" s="1">
        <v>769230.8</v>
      </c>
      <c r="M17" s="3">
        <v>9900</v>
      </c>
      <c r="N17">
        <v>152.4</v>
      </c>
      <c r="O17">
        <v>1300</v>
      </c>
      <c r="P17" s="1">
        <f>IF($A$3="Percentage of government revenue per capita",$B$3,0) + IF($A$3="Absolute extra revenue",AB17,0) + IF($A$3="Absolute revenue per capita",AC17,0)</f>
        <v>0</v>
      </c>
      <c r="Q17" s="5">
        <f>-MIN(data!$B$4 / data!I54 * data!P54 / 100, data!N54)</f>
        <v>0</v>
      </c>
      <c r="R17" s="4">
        <f>-Q17*K17/1000</f>
        <v>0</v>
      </c>
      <c r="S17" s="6" t="e">
        <f>-MIN(data!$B$5/(POWER(LN(I17),2))*P17/100, O17)</f>
        <v>#NUM!</v>
      </c>
      <c r="T17" s="6" t="e">
        <f>-S17*L17/100000</f>
        <v>#NUM!</v>
      </c>
      <c r="U17" s="4">
        <f>N17+Q17</f>
        <v>152.4</v>
      </c>
      <c r="V17" s="4" t="e">
        <f>P17*I17/100/R17</f>
        <v>#DIV/0!</v>
      </c>
      <c r="W17" s="4" t="e">
        <f>V17*H17</f>
        <v>#DIV/0!</v>
      </c>
      <c r="X17" s="6" t="e">
        <f>O17+S17</f>
        <v>#NUM!</v>
      </c>
      <c r="Y17" s="6" t="e">
        <f>P17*I17/100/T17</f>
        <v>#NUM!</v>
      </c>
      <c r="Z17" s="6" t="e">
        <f>Y17*H17</f>
        <v>#NUM!</v>
      </c>
      <c r="AB17" s="1" t="e">
        <f t="shared" si="0"/>
        <v>#DIV/0!</v>
      </c>
      <c r="AC17" s="1" t="e">
        <f t="shared" si="1"/>
        <v>#DIV/0!</v>
      </c>
    </row>
    <row r="18" spans="4:29" x14ac:dyDescent="0.25">
      <c r="D18" s="1">
        <v>1995</v>
      </c>
      <c r="E18" s="1" t="s">
        <v>5</v>
      </c>
      <c r="F18" s="2" t="s">
        <v>195</v>
      </c>
      <c r="G18">
        <v>1</v>
      </c>
      <c r="H18">
        <v>18110657</v>
      </c>
      <c r="I18" s="1">
        <v>0</v>
      </c>
      <c r="J18" s="1">
        <v>111197</v>
      </c>
      <c r="K18" s="1">
        <v>752347.8</v>
      </c>
      <c r="L18" s="1">
        <v>787401.6</v>
      </c>
      <c r="M18" s="3">
        <v>10000</v>
      </c>
      <c r="N18">
        <v>147.80000000000001</v>
      </c>
      <c r="O18">
        <v>1270</v>
      </c>
      <c r="P18" s="1">
        <f>IF($A$3="Percentage of government revenue per capita",$B$3,0) + IF($A$3="Absolute extra revenue",AB18,0) + IF($A$3="Absolute revenue per capita",AC18,0)</f>
        <v>0</v>
      </c>
      <c r="Q18" s="5">
        <f>-MIN(data!$B$4 / data!I55 * data!P55 / 100, data!N55)</f>
        <v>0</v>
      </c>
      <c r="R18" s="4">
        <f>-Q18*K18/1000</f>
        <v>0</v>
      </c>
      <c r="S18" s="6" t="e">
        <f>-MIN(data!$B$5/(POWER(LN(I18),2))*P18/100, O18)</f>
        <v>#NUM!</v>
      </c>
      <c r="T18" s="6" t="e">
        <f>-S18*L18/100000</f>
        <v>#NUM!</v>
      </c>
      <c r="U18" s="4">
        <f>N18+Q18</f>
        <v>147.80000000000001</v>
      </c>
      <c r="V18" s="4" t="e">
        <f>P18*I18/100/R18</f>
        <v>#DIV/0!</v>
      </c>
      <c r="W18" s="4" t="e">
        <f>V18*H18</f>
        <v>#DIV/0!</v>
      </c>
      <c r="X18" s="6" t="e">
        <f>O18+S18</f>
        <v>#NUM!</v>
      </c>
      <c r="Y18" s="6" t="e">
        <f>P18*I18/100/T18</f>
        <v>#NUM!</v>
      </c>
      <c r="Z18" s="6" t="e">
        <f>Y18*H18</f>
        <v>#NUM!</v>
      </c>
      <c r="AB18" s="1" t="e">
        <f t="shared" si="0"/>
        <v>#DIV/0!</v>
      </c>
      <c r="AC18" s="1" t="e">
        <f t="shared" si="1"/>
        <v>#DIV/0!</v>
      </c>
    </row>
    <row r="19" spans="4:29" x14ac:dyDescent="0.25">
      <c r="D19" s="1">
        <v>1996</v>
      </c>
      <c r="E19" s="1" t="s">
        <v>5</v>
      </c>
      <c r="F19" s="2" t="s">
        <v>195</v>
      </c>
      <c r="G19">
        <v>1</v>
      </c>
      <c r="H19">
        <v>18853437</v>
      </c>
      <c r="I19" s="1">
        <v>0</v>
      </c>
      <c r="J19" s="1">
        <v>113492</v>
      </c>
      <c r="K19" s="1">
        <v>790885</v>
      </c>
      <c r="L19" s="1">
        <v>806451.6</v>
      </c>
      <c r="M19" s="3">
        <v>10000</v>
      </c>
      <c r="N19">
        <v>143.5</v>
      </c>
      <c r="O19">
        <v>1240</v>
      </c>
      <c r="P19" s="1">
        <f>IF($A$3="Percentage of government revenue per capita",$B$3,0) + IF($A$3="Absolute extra revenue",AB19,0) + IF($A$3="Absolute revenue per capita",AC19,0)</f>
        <v>0</v>
      </c>
      <c r="Q19" s="5">
        <f>-MIN(data!$B$4 / data!I56 * data!P56 / 100, data!N56)</f>
        <v>0</v>
      </c>
      <c r="R19" s="4">
        <f>-Q19*K19/1000</f>
        <v>0</v>
      </c>
      <c r="S19" s="6" t="e">
        <f>-MIN(data!$B$5/(POWER(LN(I19),2))*P19/100, O19)</f>
        <v>#NUM!</v>
      </c>
      <c r="T19" s="6" t="e">
        <f>-S19*L19/100000</f>
        <v>#NUM!</v>
      </c>
      <c r="U19" s="4">
        <f>N19+Q19</f>
        <v>143.5</v>
      </c>
      <c r="V19" s="4" t="e">
        <f>P19*I19/100/R19</f>
        <v>#DIV/0!</v>
      </c>
      <c r="W19" s="4" t="e">
        <f>V19*H19</f>
        <v>#DIV/0!</v>
      </c>
      <c r="X19" s="6" t="e">
        <f>O19+S19</f>
        <v>#NUM!</v>
      </c>
      <c r="Y19" s="6" t="e">
        <f>P19*I19/100/T19</f>
        <v>#NUM!</v>
      </c>
      <c r="Z19" s="6" t="e">
        <f>Y19*H19</f>
        <v>#NUM!</v>
      </c>
      <c r="AB19" s="1" t="e">
        <f t="shared" si="0"/>
        <v>#DIV/0!</v>
      </c>
      <c r="AC19" s="1" t="e">
        <f t="shared" si="1"/>
        <v>#DIV/0!</v>
      </c>
    </row>
    <row r="20" spans="4:29" x14ac:dyDescent="0.25">
      <c r="D20" s="1">
        <v>1997</v>
      </c>
      <c r="E20" s="1" t="s">
        <v>5</v>
      </c>
      <c r="F20" s="2" t="s">
        <v>195</v>
      </c>
      <c r="G20">
        <v>1</v>
      </c>
      <c r="H20">
        <v>19357126</v>
      </c>
      <c r="I20" s="1">
        <v>0</v>
      </c>
      <c r="J20" s="1">
        <v>115839</v>
      </c>
      <c r="K20" s="1">
        <v>829792.3</v>
      </c>
      <c r="L20" s="1">
        <v>916666.7</v>
      </c>
      <c r="M20" s="3">
        <v>10000</v>
      </c>
      <c r="N20">
        <v>139.6</v>
      </c>
      <c r="O20">
        <v>1200</v>
      </c>
      <c r="P20" s="1">
        <f>IF($A$3="Percentage of government revenue per capita",$B$3,0) + IF($A$3="Absolute extra revenue",AB20,0) + IF($A$3="Absolute revenue per capita",AC20,0)</f>
        <v>0</v>
      </c>
      <c r="Q20" s="5">
        <f>-MIN(data!$B$4 / data!I57 * data!P57 / 100, data!N57)</f>
        <v>0</v>
      </c>
      <c r="R20" s="4">
        <f>-Q20*K20/1000</f>
        <v>0</v>
      </c>
      <c r="S20" s="6" t="e">
        <f>-MIN(data!$B$5/(POWER(LN(I20),2))*P20/100, O20)</f>
        <v>#NUM!</v>
      </c>
      <c r="T20" s="6" t="e">
        <f>-S20*L20/100000</f>
        <v>#NUM!</v>
      </c>
      <c r="U20" s="4">
        <f>N20+Q20</f>
        <v>139.6</v>
      </c>
      <c r="V20" s="4" t="e">
        <f>P20*I20/100/R20</f>
        <v>#DIV/0!</v>
      </c>
      <c r="W20" s="4" t="e">
        <f>V20*H20</f>
        <v>#DIV/0!</v>
      </c>
      <c r="X20" s="6" t="e">
        <f>O20+S20</f>
        <v>#NUM!</v>
      </c>
      <c r="Y20" s="6" t="e">
        <f>P20*I20/100/T20</f>
        <v>#NUM!</v>
      </c>
      <c r="Z20" s="6" t="e">
        <f>Y20*H20</f>
        <v>#NUM!</v>
      </c>
      <c r="AB20" s="1" t="e">
        <f t="shared" si="0"/>
        <v>#DIV/0!</v>
      </c>
      <c r="AC20" s="1" t="e">
        <f t="shared" si="1"/>
        <v>#DIV/0!</v>
      </c>
    </row>
    <row r="21" spans="4:29" x14ac:dyDescent="0.25">
      <c r="D21" s="1">
        <v>1998</v>
      </c>
      <c r="E21" s="1" t="s">
        <v>5</v>
      </c>
      <c r="F21" s="2" t="s">
        <v>195</v>
      </c>
      <c r="G21">
        <v>1</v>
      </c>
      <c r="H21">
        <v>19737765</v>
      </c>
      <c r="I21" s="1">
        <v>0</v>
      </c>
      <c r="J21" s="1">
        <v>117985</v>
      </c>
      <c r="K21" s="1">
        <v>868814.4</v>
      </c>
      <c r="L21" s="1">
        <v>948275.9</v>
      </c>
      <c r="M21" s="3">
        <v>11000</v>
      </c>
      <c r="N21">
        <v>135.80000000000001</v>
      </c>
      <c r="O21">
        <v>1160</v>
      </c>
      <c r="P21" s="1">
        <f>IF($A$3="Percentage of government revenue per capita",$B$3,0) + IF($A$3="Absolute extra revenue",AB21,0) + IF($A$3="Absolute revenue per capita",AC21,0)</f>
        <v>0</v>
      </c>
      <c r="Q21" s="5">
        <f>-MIN(data!$B$4 / data!I58 * data!P58 / 100, data!N58)</f>
        <v>0</v>
      </c>
      <c r="R21" s="4">
        <f>-Q21*K21/1000</f>
        <v>0</v>
      </c>
      <c r="S21" s="6" t="e">
        <f>-MIN(data!$B$5/(POWER(LN(I21),2))*P21/100, O21)</f>
        <v>#NUM!</v>
      </c>
      <c r="T21" s="6" t="e">
        <f>-S21*L21/100000</f>
        <v>#NUM!</v>
      </c>
      <c r="U21" s="4">
        <f>N21+Q21</f>
        <v>135.80000000000001</v>
      </c>
      <c r="V21" s="4" t="e">
        <f>P21*I21/100/R21</f>
        <v>#DIV/0!</v>
      </c>
      <c r="W21" s="4" t="e">
        <f>V21*H21</f>
        <v>#DIV/0!</v>
      </c>
      <c r="X21" s="6" t="e">
        <f>O21+S21</f>
        <v>#NUM!</v>
      </c>
      <c r="Y21" s="6" t="e">
        <f>P21*I21/100/T21</f>
        <v>#NUM!</v>
      </c>
      <c r="Z21" s="6" t="e">
        <f>Y21*H21</f>
        <v>#NUM!</v>
      </c>
      <c r="AB21" s="1" t="e">
        <f t="shared" si="0"/>
        <v>#DIV/0!</v>
      </c>
      <c r="AC21" s="1" t="e">
        <f t="shared" si="1"/>
        <v>#DIV/0!</v>
      </c>
    </row>
    <row r="22" spans="4:29" x14ac:dyDescent="0.25">
      <c r="D22" s="1">
        <v>1999</v>
      </c>
      <c r="E22" s="1" t="s">
        <v>5</v>
      </c>
      <c r="F22" s="2" t="s">
        <v>195</v>
      </c>
      <c r="G22">
        <v>1</v>
      </c>
      <c r="H22">
        <v>20170844</v>
      </c>
      <c r="I22" s="1">
        <v>0</v>
      </c>
      <c r="J22" s="1">
        <v>119793</v>
      </c>
      <c r="K22" s="1">
        <v>905464.9</v>
      </c>
      <c r="L22" s="1">
        <v>973451.3</v>
      </c>
      <c r="M22" s="3">
        <v>11000</v>
      </c>
      <c r="N22">
        <v>132.30000000000001</v>
      </c>
      <c r="O22">
        <v>1130</v>
      </c>
      <c r="P22" s="1">
        <f>IF($A$3="Percentage of government revenue per capita",$B$3,0) + IF($A$3="Absolute extra revenue",AB22,0) + IF($A$3="Absolute revenue per capita",AC22,0)</f>
        <v>0</v>
      </c>
      <c r="Q22" s="5">
        <f>-MIN(data!$B$4 / data!I59 * data!P59 / 100, data!N59)</f>
        <v>0</v>
      </c>
      <c r="R22" s="4">
        <f>-Q22*K22/1000</f>
        <v>0</v>
      </c>
      <c r="S22" s="6" t="e">
        <f>-MIN(data!$B$5/(POWER(LN(I22),2))*P22/100, O22)</f>
        <v>#NUM!</v>
      </c>
      <c r="T22" s="6" t="e">
        <f>-S22*L22/100000</f>
        <v>#NUM!</v>
      </c>
      <c r="U22" s="4">
        <f>N22+Q22</f>
        <v>132.30000000000001</v>
      </c>
      <c r="V22" s="4" t="e">
        <f>P22*I22/100/R22</f>
        <v>#DIV/0!</v>
      </c>
      <c r="W22" s="4" t="e">
        <f>V22*H22</f>
        <v>#DIV/0!</v>
      </c>
      <c r="X22" s="6" t="e">
        <f>O22+S22</f>
        <v>#NUM!</v>
      </c>
      <c r="Y22" s="6" t="e">
        <f>P22*I22/100/T22</f>
        <v>#NUM!</v>
      </c>
      <c r="Z22" s="6" t="e">
        <f>Y22*H22</f>
        <v>#NUM!</v>
      </c>
      <c r="AB22" s="1" t="e">
        <f t="shared" si="0"/>
        <v>#DIV/0!</v>
      </c>
      <c r="AC22" s="1" t="e">
        <f t="shared" si="1"/>
        <v>#DIV/0!</v>
      </c>
    </row>
    <row r="23" spans="4:29" x14ac:dyDescent="0.25">
      <c r="D23" s="1">
        <v>2000</v>
      </c>
      <c r="E23" s="1" t="s">
        <v>5</v>
      </c>
      <c r="F23" s="2" t="s">
        <v>195</v>
      </c>
      <c r="G23">
        <v>1</v>
      </c>
      <c r="H23">
        <v>20779953</v>
      </c>
      <c r="I23" s="1">
        <v>0</v>
      </c>
      <c r="J23" s="1">
        <v>121086</v>
      </c>
      <c r="K23" s="1">
        <v>940108.7</v>
      </c>
      <c r="L23" s="1">
        <v>1000000</v>
      </c>
      <c r="M23" s="3">
        <v>11000</v>
      </c>
      <c r="N23">
        <v>128.80000000000001</v>
      </c>
      <c r="O23">
        <v>1100</v>
      </c>
      <c r="P23" s="1">
        <f>IF($A$3="Percentage of government revenue per capita",$B$3,0) + IF($A$3="Absolute extra revenue",AB23,0) + IF($A$3="Absolute revenue per capita",AC23,0)</f>
        <v>0</v>
      </c>
      <c r="Q23" s="5">
        <f>-MIN(data!$B$4 / data!I60 * data!P60 / 100, data!N60)</f>
        <v>0</v>
      </c>
      <c r="R23" s="4">
        <f>-Q23*K23/1000</f>
        <v>0</v>
      </c>
      <c r="S23" s="6" t="e">
        <f>-MIN(data!$B$5/(POWER(LN(I23),2))*P23/100, O23)</f>
        <v>#NUM!</v>
      </c>
      <c r="T23" s="6" t="e">
        <f>-S23*L23/100000</f>
        <v>#NUM!</v>
      </c>
      <c r="U23" s="4">
        <f>N23+Q23</f>
        <v>128.80000000000001</v>
      </c>
      <c r="V23" s="4" t="e">
        <f>P23*I23/100/R23</f>
        <v>#DIV/0!</v>
      </c>
      <c r="W23" s="4" t="e">
        <f>V23*H23</f>
        <v>#DIV/0!</v>
      </c>
      <c r="X23" s="6" t="e">
        <f>O23+S23</f>
        <v>#NUM!</v>
      </c>
      <c r="Y23" s="6" t="e">
        <f>P23*I23/100/T23</f>
        <v>#NUM!</v>
      </c>
      <c r="Z23" s="6" t="e">
        <f>Y23*H23</f>
        <v>#NUM!</v>
      </c>
      <c r="AB23" s="1" t="e">
        <f t="shared" si="0"/>
        <v>#DIV/0!</v>
      </c>
      <c r="AC23" s="1" t="e">
        <f t="shared" si="1"/>
        <v>#DIV/0!</v>
      </c>
    </row>
    <row r="24" spans="4:29" x14ac:dyDescent="0.25">
      <c r="D24" s="1">
        <v>2001</v>
      </c>
      <c r="E24" s="1" t="s">
        <v>5</v>
      </c>
      <c r="F24" s="2" t="s">
        <v>195</v>
      </c>
      <c r="G24">
        <v>1</v>
      </c>
      <c r="H24">
        <v>21606988</v>
      </c>
      <c r="I24" s="1">
        <v>0</v>
      </c>
      <c r="J24" s="1">
        <v>121829</v>
      </c>
      <c r="K24" s="1">
        <v>972298.5</v>
      </c>
      <c r="L24" s="1">
        <v>952381</v>
      </c>
      <c r="M24" s="3">
        <v>11000</v>
      </c>
      <c r="N24">
        <v>125.3</v>
      </c>
      <c r="O24">
        <v>1050</v>
      </c>
      <c r="P24" s="1">
        <f>IF($A$3="Percentage of government revenue per capita",$B$3,0) + IF($A$3="Absolute extra revenue",AB24,0) + IF($A$3="Absolute revenue per capita",AC24,0)</f>
        <v>0</v>
      </c>
      <c r="Q24" s="5">
        <f>-MIN(data!$B$4 / data!I61 * data!P61 / 100, data!N61)</f>
        <v>0</v>
      </c>
      <c r="R24" s="4">
        <f>-Q24*K24/1000</f>
        <v>0</v>
      </c>
      <c r="S24" s="6" t="e">
        <f>-MIN(data!$B$5/(POWER(LN(I24),2))*P24/100, O24)</f>
        <v>#NUM!</v>
      </c>
      <c r="T24" s="6" t="e">
        <f>-S24*L24/100000</f>
        <v>#NUM!</v>
      </c>
      <c r="U24" s="4">
        <f>N24+Q24</f>
        <v>125.3</v>
      </c>
      <c r="V24" s="4" t="e">
        <f>P24*I24/100/R24</f>
        <v>#DIV/0!</v>
      </c>
      <c r="W24" s="4" t="e">
        <f>V24*H24</f>
        <v>#DIV/0!</v>
      </c>
      <c r="X24" s="6" t="e">
        <f>O24+S24</f>
        <v>#NUM!</v>
      </c>
      <c r="Y24" s="6" t="e">
        <f>P24*I24/100/T24</f>
        <v>#NUM!</v>
      </c>
      <c r="Z24" s="6" t="e">
        <f>Y24*H24</f>
        <v>#NUM!</v>
      </c>
      <c r="AB24" s="1" t="e">
        <f t="shared" si="0"/>
        <v>#DIV/0!</v>
      </c>
      <c r="AC24" s="1" t="e">
        <f t="shared" si="1"/>
        <v>#DIV/0!</v>
      </c>
    </row>
    <row r="25" spans="4:29" x14ac:dyDescent="0.25">
      <c r="D25" s="1">
        <v>2002</v>
      </c>
      <c r="E25" s="1" t="s">
        <v>5</v>
      </c>
      <c r="F25" s="2" t="s">
        <v>195</v>
      </c>
      <c r="G25">
        <v>1</v>
      </c>
      <c r="H25">
        <v>22600770</v>
      </c>
      <c r="I25" s="1">
        <v>10.833959999999999</v>
      </c>
      <c r="J25" s="1">
        <v>121872</v>
      </c>
      <c r="K25" s="1">
        <v>1001413</v>
      </c>
      <c r="L25" s="1">
        <v>983935.7</v>
      </c>
      <c r="M25" s="3">
        <v>10000</v>
      </c>
      <c r="N25">
        <v>121.7</v>
      </c>
      <c r="O25">
        <v>996</v>
      </c>
      <c r="P25" s="1">
        <f>IF($A$3="Percentage of government revenue per capita",$B$3,0) + IF($A$3="Absolute extra revenue",AB25,0) + IF($A$3="Absolute revenue per capita",AC25,0)</f>
        <v>0</v>
      </c>
      <c r="Q25" s="5">
        <f>-MIN(data!$B$4 / data!I62 * data!P62 / 100, data!N62)</f>
        <v>0</v>
      </c>
      <c r="R25" s="4">
        <f>-Q25*K25/1000</f>
        <v>0</v>
      </c>
      <c r="S25" s="6">
        <f>-MIN(data!$B$5/(POWER(LN(I25),2))*P25/100, O25)</f>
        <v>0</v>
      </c>
      <c r="T25" s="6">
        <f>-S25*L25/100000</f>
        <v>0</v>
      </c>
      <c r="U25" s="4">
        <f>N25+Q25</f>
        <v>121.7</v>
      </c>
      <c r="V25" s="4" t="e">
        <f>P25*I25/100/R25</f>
        <v>#DIV/0!</v>
      </c>
      <c r="W25" s="4" t="e">
        <f>V25*H25</f>
        <v>#DIV/0!</v>
      </c>
      <c r="X25" s="6">
        <f>O25+S25</f>
        <v>996</v>
      </c>
      <c r="Y25" s="6" t="e">
        <f>P25*I25/100/T25</f>
        <v>#DIV/0!</v>
      </c>
      <c r="Z25" s="6" t="e">
        <f>Y25*H25</f>
        <v>#DIV/0!</v>
      </c>
      <c r="AB25" s="1">
        <f t="shared" si="0"/>
        <v>0</v>
      </c>
      <c r="AC25" s="1">
        <f t="shared" si="1"/>
        <v>0</v>
      </c>
    </row>
    <row r="26" spans="4:29" x14ac:dyDescent="0.25">
      <c r="D26" s="1">
        <v>2003</v>
      </c>
      <c r="E26" s="1" t="s">
        <v>5</v>
      </c>
      <c r="F26" s="2" t="s">
        <v>195</v>
      </c>
      <c r="G26">
        <v>1</v>
      </c>
      <c r="H26">
        <v>23680871</v>
      </c>
      <c r="I26" s="1">
        <v>16.021879999999999</v>
      </c>
      <c r="J26" s="1">
        <v>121272</v>
      </c>
      <c r="K26" s="1">
        <v>1028601</v>
      </c>
      <c r="L26" s="1">
        <v>998937.3</v>
      </c>
      <c r="M26" s="3">
        <v>9800</v>
      </c>
      <c r="N26">
        <v>117.9</v>
      </c>
      <c r="O26">
        <v>941</v>
      </c>
      <c r="P26" s="1">
        <f>IF($A$3="Percentage of government revenue per capita",$B$3,0) + IF($A$3="Absolute extra revenue",AB26,0) + IF($A$3="Absolute revenue per capita",AC26,0)</f>
        <v>0</v>
      </c>
      <c r="Q26" s="5">
        <f>-MIN(data!$B$4 / data!I63 * data!P63 / 100, data!N63)</f>
        <v>0</v>
      </c>
      <c r="R26" s="4">
        <f>-Q26*K26/1000</f>
        <v>0</v>
      </c>
      <c r="S26" s="6">
        <f>-MIN(data!$B$5/(POWER(LN(I26),2))*P26/100, O26)</f>
        <v>0</v>
      </c>
      <c r="T26" s="6">
        <f>-S26*L26/100000</f>
        <v>0</v>
      </c>
      <c r="U26" s="4">
        <f>N26+Q26</f>
        <v>117.9</v>
      </c>
      <c r="V26" s="4" t="e">
        <f>P26*I26/100/R26</f>
        <v>#DIV/0!</v>
      </c>
      <c r="W26" s="4" t="e">
        <f>V26*H26</f>
        <v>#DIV/0!</v>
      </c>
      <c r="X26" s="6">
        <f>O26+S26</f>
        <v>941</v>
      </c>
      <c r="Y26" s="6" t="e">
        <f>P26*I26/100/T26</f>
        <v>#DIV/0!</v>
      </c>
      <c r="Z26" s="6" t="e">
        <f>Y26*H26</f>
        <v>#DIV/0!</v>
      </c>
      <c r="AB26" s="1">
        <f t="shared" si="0"/>
        <v>0</v>
      </c>
      <c r="AC26" s="1">
        <f t="shared" si="1"/>
        <v>0</v>
      </c>
    </row>
    <row r="27" spans="4:29" x14ac:dyDescent="0.25">
      <c r="D27" s="1">
        <v>2004</v>
      </c>
      <c r="E27" s="1" t="s">
        <v>5</v>
      </c>
      <c r="F27" s="2" t="s">
        <v>195</v>
      </c>
      <c r="G27">
        <v>1</v>
      </c>
      <c r="H27">
        <v>24726684</v>
      </c>
      <c r="I27" s="1">
        <v>17.293949999999999</v>
      </c>
      <c r="J27" s="1">
        <v>120108</v>
      </c>
      <c r="K27" s="1">
        <v>1052656</v>
      </c>
      <c r="L27" s="1">
        <v>1010216</v>
      </c>
      <c r="M27" s="3">
        <v>9400</v>
      </c>
      <c r="N27">
        <v>114.1</v>
      </c>
      <c r="O27">
        <v>881</v>
      </c>
      <c r="P27" s="1">
        <f>IF($A$3="Percentage of government revenue per capita",$B$3,0) + IF($A$3="Absolute extra revenue",AB27,0) + IF($A$3="Absolute revenue per capita",AC27,0)</f>
        <v>0</v>
      </c>
      <c r="Q27" s="5">
        <f>-MIN(data!$B$4 / data!I64 * data!P64 / 100, data!N64)</f>
        <v>0</v>
      </c>
      <c r="R27" s="4">
        <f>-Q27*K27/1000</f>
        <v>0</v>
      </c>
      <c r="S27" s="6">
        <f>-MIN(data!$B$5/(POWER(LN(I27),2))*P27/100, O27)</f>
        <v>0</v>
      </c>
      <c r="T27" s="6">
        <f>-S27*L27/100000</f>
        <v>0</v>
      </c>
      <c r="U27" s="4">
        <f>N27+Q27</f>
        <v>114.1</v>
      </c>
      <c r="V27" s="4" t="e">
        <f>P27*I27/100/R27</f>
        <v>#DIV/0!</v>
      </c>
      <c r="W27" s="4" t="e">
        <f>V27*H27</f>
        <v>#DIV/0!</v>
      </c>
      <c r="X27" s="6">
        <f>O27+S27</f>
        <v>881</v>
      </c>
      <c r="Y27" s="6" t="e">
        <f>P27*I27/100/T27</f>
        <v>#DIV/0!</v>
      </c>
      <c r="Z27" s="6" t="e">
        <f>Y27*H27</f>
        <v>#DIV/0!</v>
      </c>
      <c r="AB27" s="1">
        <f t="shared" si="0"/>
        <v>0</v>
      </c>
      <c r="AC27" s="1">
        <f t="shared" si="1"/>
        <v>0</v>
      </c>
    </row>
    <row r="28" spans="4:29" x14ac:dyDescent="0.25">
      <c r="D28" s="1">
        <v>2005</v>
      </c>
      <c r="E28" s="1" t="s">
        <v>5</v>
      </c>
      <c r="F28" s="2" t="s">
        <v>195</v>
      </c>
      <c r="G28">
        <v>1</v>
      </c>
      <c r="H28">
        <v>25654277</v>
      </c>
      <c r="I28" s="1">
        <v>26.506810000000002</v>
      </c>
      <c r="J28" s="1">
        <v>118258</v>
      </c>
      <c r="K28" s="1">
        <v>1074096</v>
      </c>
      <c r="L28" s="1">
        <v>1035323</v>
      </c>
      <c r="M28" s="3">
        <v>8900</v>
      </c>
      <c r="N28">
        <v>110.1</v>
      </c>
      <c r="O28">
        <v>821</v>
      </c>
      <c r="P28" s="1">
        <f>IF($A$3="Percentage of government revenue per capita",$B$3,0) + IF($A$3="Absolute extra revenue",AB28,0) + IF($A$3="Absolute revenue per capita",AC28,0)</f>
        <v>0</v>
      </c>
      <c r="Q28" s="5">
        <f>-MIN(data!$B$4 / data!I65 * data!P65 / 100, data!N65)</f>
        <v>0</v>
      </c>
      <c r="R28" s="4">
        <f>-Q28*K28/1000</f>
        <v>0</v>
      </c>
      <c r="S28" s="6">
        <f>-MIN(data!$B$5/(POWER(LN(I28),2))*P28/100, O28)</f>
        <v>0</v>
      </c>
      <c r="T28" s="6">
        <f>-S28*L28/100000</f>
        <v>0</v>
      </c>
      <c r="U28" s="4">
        <f>N28+Q28</f>
        <v>110.1</v>
      </c>
      <c r="V28" s="4" t="e">
        <f>P28*I28/100/R28</f>
        <v>#DIV/0!</v>
      </c>
      <c r="W28" s="4" t="e">
        <f>V28*H28</f>
        <v>#DIV/0!</v>
      </c>
      <c r="X28" s="6">
        <f>O28+S28</f>
        <v>821</v>
      </c>
      <c r="Y28" s="6" t="e">
        <f>P28*I28/100/T28</f>
        <v>#DIV/0!</v>
      </c>
      <c r="Z28" s="6" t="e">
        <f>Y28*H28</f>
        <v>#DIV/0!</v>
      </c>
      <c r="AB28" s="1">
        <f t="shared" si="0"/>
        <v>0</v>
      </c>
      <c r="AC28" s="1">
        <f t="shared" si="1"/>
        <v>0</v>
      </c>
    </row>
    <row r="29" spans="4:29" x14ac:dyDescent="0.25">
      <c r="D29" s="1">
        <v>2006</v>
      </c>
      <c r="E29" s="1" t="s">
        <v>5</v>
      </c>
      <c r="F29" s="2" t="s">
        <v>195</v>
      </c>
      <c r="G29">
        <v>1</v>
      </c>
      <c r="H29">
        <v>26433049</v>
      </c>
      <c r="I29" s="1">
        <v>32.766019999999997</v>
      </c>
      <c r="J29" s="1">
        <v>115882</v>
      </c>
      <c r="K29" s="1">
        <v>1092196</v>
      </c>
      <c r="L29" s="1">
        <v>1030928</v>
      </c>
      <c r="M29" s="3">
        <v>8500</v>
      </c>
      <c r="N29">
        <v>106.1</v>
      </c>
      <c r="O29">
        <v>776</v>
      </c>
      <c r="P29" s="1">
        <f>IF($A$3="Percentage of government revenue per capita",$B$3,0) + IF($A$3="Absolute extra revenue",AB29,0) + IF($A$3="Absolute revenue per capita",AC29,0)</f>
        <v>0</v>
      </c>
      <c r="Q29" s="5">
        <f>-MIN(data!$B$4 / data!I66 * data!P66 / 100, data!N66)</f>
        <v>0</v>
      </c>
      <c r="R29" s="4">
        <f>-Q29*K29/1000</f>
        <v>0</v>
      </c>
      <c r="S29" s="6">
        <f>-MIN(data!$B$5/(POWER(LN(I29),2))*P29/100, O29)</f>
        <v>0</v>
      </c>
      <c r="T29" s="6">
        <f>-S29*L29/100000</f>
        <v>0</v>
      </c>
      <c r="U29" s="4">
        <f>N29+Q29</f>
        <v>106.1</v>
      </c>
      <c r="V29" s="4" t="e">
        <f>P29*I29/100/R29</f>
        <v>#DIV/0!</v>
      </c>
      <c r="W29" s="4" t="e">
        <f>V29*H29</f>
        <v>#DIV/0!</v>
      </c>
      <c r="X29" s="6">
        <f>O29+S29</f>
        <v>776</v>
      </c>
      <c r="Y29" s="6" t="e">
        <f>P29*I29/100/T29</f>
        <v>#DIV/0!</v>
      </c>
      <c r="Z29" s="6" t="e">
        <f>Y29*H29</f>
        <v>#DIV/0!</v>
      </c>
      <c r="AB29" s="1">
        <f t="shared" si="0"/>
        <v>0</v>
      </c>
      <c r="AC29" s="1">
        <f t="shared" si="1"/>
        <v>0</v>
      </c>
    </row>
    <row r="30" spans="4:29" x14ac:dyDescent="0.25">
      <c r="D30" s="1">
        <v>2007</v>
      </c>
      <c r="E30" s="1" t="s">
        <v>5</v>
      </c>
      <c r="F30" s="2" t="s">
        <v>195</v>
      </c>
      <c r="G30">
        <v>1</v>
      </c>
      <c r="H30">
        <v>27100536</v>
      </c>
      <c r="I30" s="1">
        <v>31.957260000000002</v>
      </c>
      <c r="J30" s="1">
        <v>112859</v>
      </c>
      <c r="K30" s="1">
        <v>1106461</v>
      </c>
      <c r="L30" s="1">
        <v>1035912</v>
      </c>
      <c r="M30" s="3">
        <v>8000</v>
      </c>
      <c r="N30">
        <v>102</v>
      </c>
      <c r="O30">
        <v>724</v>
      </c>
      <c r="P30" s="1">
        <f>IF($A$3="Percentage of government revenue per capita",$B$3,0) + IF($A$3="Absolute extra revenue",AB30,0) + IF($A$3="Absolute revenue per capita",AC30,0)</f>
        <v>0</v>
      </c>
      <c r="Q30" s="5">
        <f>-MIN(data!$B$4 / data!I67 * data!P67 / 100, data!N67)</f>
        <v>0</v>
      </c>
      <c r="R30" s="4">
        <f>-Q30*K30/1000</f>
        <v>0</v>
      </c>
      <c r="S30" s="6">
        <f>-MIN(data!$B$5/(POWER(LN(I30),2))*P30/100, O30)</f>
        <v>0</v>
      </c>
      <c r="T30" s="6">
        <f>-S30*L30/100000</f>
        <v>0</v>
      </c>
      <c r="U30" s="4">
        <f>N30+Q30</f>
        <v>102</v>
      </c>
      <c r="V30" s="4" t="e">
        <f>P30*I30/100/R30</f>
        <v>#DIV/0!</v>
      </c>
      <c r="W30" s="4" t="e">
        <f>V30*H30</f>
        <v>#DIV/0!</v>
      </c>
      <c r="X30" s="6">
        <f>O30+S30</f>
        <v>724</v>
      </c>
      <c r="Y30" s="6" t="e">
        <f>P30*I30/100/T30</f>
        <v>#DIV/0!</v>
      </c>
      <c r="Z30" s="6" t="e">
        <f>Y30*H30</f>
        <v>#DIV/0!</v>
      </c>
      <c r="AB30" s="1">
        <f t="shared" si="0"/>
        <v>0</v>
      </c>
      <c r="AC30" s="1">
        <f t="shared" si="1"/>
        <v>0</v>
      </c>
    </row>
    <row r="31" spans="4:29" x14ac:dyDescent="0.25">
      <c r="D31" s="1">
        <v>2008</v>
      </c>
      <c r="E31" s="1" t="s">
        <v>5</v>
      </c>
      <c r="F31" s="2" t="s">
        <v>195</v>
      </c>
      <c r="G31">
        <v>1</v>
      </c>
      <c r="H31">
        <v>27722276</v>
      </c>
      <c r="I31" s="1">
        <v>32.672730000000001</v>
      </c>
      <c r="J31" s="1">
        <v>109369</v>
      </c>
      <c r="K31" s="1">
        <v>1117150</v>
      </c>
      <c r="L31" s="1">
        <v>1035503</v>
      </c>
      <c r="M31" s="3">
        <v>7500</v>
      </c>
      <c r="N31">
        <v>97.9</v>
      </c>
      <c r="O31">
        <v>676</v>
      </c>
      <c r="P31" s="1">
        <f>IF($A$3="Percentage of government revenue per capita",$B$3,0) + IF($A$3="Absolute extra revenue",AB31,0) + IF($A$3="Absolute revenue per capita",AC31,0)</f>
        <v>0</v>
      </c>
      <c r="Q31" s="5">
        <f>-MIN(data!$B$4 / data!I68 * data!P68 / 100, data!N68)</f>
        <v>0</v>
      </c>
      <c r="R31" s="4">
        <f>-Q31*K31/1000</f>
        <v>0</v>
      </c>
      <c r="S31" s="6">
        <f>-MIN(data!$B$5/(POWER(LN(I31),2))*P31/100, O31)</f>
        <v>0</v>
      </c>
      <c r="T31" s="6">
        <f>-S31*L31/100000</f>
        <v>0</v>
      </c>
      <c r="U31" s="4">
        <f>N31+Q31</f>
        <v>97.9</v>
      </c>
      <c r="V31" s="4" t="e">
        <f>P31*I31/100/R31</f>
        <v>#DIV/0!</v>
      </c>
      <c r="W31" s="4" t="e">
        <f>V31*H31</f>
        <v>#DIV/0!</v>
      </c>
      <c r="X31" s="6">
        <f>O31+S31</f>
        <v>676</v>
      </c>
      <c r="Y31" s="6" t="e">
        <f>P31*I31/100/T31</f>
        <v>#DIV/0!</v>
      </c>
      <c r="Z31" s="6" t="e">
        <f>Y31*H31</f>
        <v>#DIV/0!</v>
      </c>
      <c r="AB31" s="1">
        <f t="shared" si="0"/>
        <v>0</v>
      </c>
      <c r="AC31" s="1">
        <f t="shared" si="1"/>
        <v>0</v>
      </c>
    </row>
    <row r="32" spans="4:29" x14ac:dyDescent="0.25">
      <c r="D32" s="1">
        <v>2009</v>
      </c>
      <c r="E32" s="1" t="s">
        <v>5</v>
      </c>
      <c r="F32" s="2" t="s">
        <v>195</v>
      </c>
      <c r="G32">
        <v>1</v>
      </c>
      <c r="H32">
        <v>28394813</v>
      </c>
      <c r="I32" s="1">
        <v>51.466850000000001</v>
      </c>
      <c r="J32" s="1">
        <v>105501</v>
      </c>
      <c r="K32" s="1">
        <v>1123546</v>
      </c>
      <c r="L32" s="1">
        <v>1014263</v>
      </c>
      <c r="M32" s="3">
        <v>7000</v>
      </c>
      <c r="N32">
        <v>93.9</v>
      </c>
      <c r="O32">
        <v>631</v>
      </c>
      <c r="P32" s="1">
        <f>IF($A$3="Percentage of government revenue per capita",$B$3,0) + IF($A$3="Absolute extra revenue",AB32,0) + IF($A$3="Absolute revenue per capita",AC32,0)</f>
        <v>0</v>
      </c>
      <c r="Q32" s="5">
        <f>-MIN(data!$B$4 / data!I69 * data!P69 / 100, data!N69)</f>
        <v>0</v>
      </c>
      <c r="R32" s="4">
        <f>-Q32*K32/1000</f>
        <v>0</v>
      </c>
      <c r="S32" s="6">
        <f>-MIN(data!$B$5/(POWER(LN(I32),2))*P32/100, O32)</f>
        <v>0</v>
      </c>
      <c r="T32" s="6">
        <f>-S32*L32/100000</f>
        <v>0</v>
      </c>
      <c r="U32" s="4">
        <f>N32+Q32</f>
        <v>93.9</v>
      </c>
      <c r="V32" s="4" t="e">
        <f>P32*I32/100/R32</f>
        <v>#DIV/0!</v>
      </c>
      <c r="W32" s="4" t="e">
        <f>V32*H32</f>
        <v>#DIV/0!</v>
      </c>
      <c r="X32" s="6">
        <f>O32+S32</f>
        <v>631</v>
      </c>
      <c r="Y32" s="6" t="e">
        <f>P32*I32/100/T32</f>
        <v>#DIV/0!</v>
      </c>
      <c r="Z32" s="6" t="e">
        <f>Y32*H32</f>
        <v>#DIV/0!</v>
      </c>
      <c r="AB32" s="1">
        <f t="shared" si="0"/>
        <v>0</v>
      </c>
      <c r="AC32" s="1">
        <f t="shared" si="1"/>
        <v>0</v>
      </c>
    </row>
    <row r="33" spans="4:29" x14ac:dyDescent="0.25">
      <c r="D33" s="1">
        <v>2010</v>
      </c>
      <c r="E33" s="1" t="s">
        <v>5</v>
      </c>
      <c r="F33" s="2" t="s">
        <v>195</v>
      </c>
      <c r="G33">
        <v>1</v>
      </c>
      <c r="H33">
        <v>29185507</v>
      </c>
      <c r="I33" s="1">
        <v>61.067259999999997</v>
      </c>
      <c r="J33" s="1">
        <v>101383</v>
      </c>
      <c r="K33" s="1">
        <v>1126478</v>
      </c>
      <c r="L33" s="1">
        <v>1010274</v>
      </c>
      <c r="M33" s="3">
        <v>6400</v>
      </c>
      <c r="N33">
        <v>90</v>
      </c>
      <c r="O33">
        <v>584</v>
      </c>
      <c r="P33" s="1">
        <f>IF($A$3="Percentage of government revenue per capita",$B$3,0) + IF($A$3="Absolute extra revenue",AB33,0) + IF($A$3="Absolute revenue per capita",AC33,0)</f>
        <v>0</v>
      </c>
      <c r="Q33" s="5">
        <f>-MIN(data!$B$4 / data!I70 * data!P70 / 100, data!N70)</f>
        <v>0</v>
      </c>
      <c r="R33" s="4">
        <f>-Q33*K33/1000</f>
        <v>0</v>
      </c>
      <c r="S33" s="6">
        <f>-MIN(data!$B$5/(POWER(LN(I33),2))*P33/100, O33)</f>
        <v>0</v>
      </c>
      <c r="T33" s="6">
        <f>-S33*L33/100000</f>
        <v>0</v>
      </c>
      <c r="U33" s="4">
        <f>N33+Q33</f>
        <v>90</v>
      </c>
      <c r="V33" s="4" t="e">
        <f>P33*I33/100/R33</f>
        <v>#DIV/0!</v>
      </c>
      <c r="W33" s="4" t="e">
        <f>V33*H33</f>
        <v>#DIV/0!</v>
      </c>
      <c r="X33" s="6">
        <f>O33+S33</f>
        <v>584</v>
      </c>
      <c r="Y33" s="6" t="e">
        <f>P33*I33/100/T33</f>
        <v>#DIV/0!</v>
      </c>
      <c r="Z33" s="6" t="e">
        <f>Y33*H33</f>
        <v>#DIV/0!</v>
      </c>
      <c r="AB33" s="1">
        <f t="shared" si="0"/>
        <v>0</v>
      </c>
      <c r="AC33" s="1">
        <f t="shared" si="1"/>
        <v>0</v>
      </c>
    </row>
    <row r="34" spans="4:29" x14ac:dyDescent="0.25">
      <c r="D34" s="1">
        <v>2011</v>
      </c>
      <c r="E34" s="1" t="s">
        <v>5</v>
      </c>
      <c r="F34" s="2" t="s">
        <v>195</v>
      </c>
      <c r="G34">
        <v>1</v>
      </c>
      <c r="H34">
        <v>30117413</v>
      </c>
      <c r="I34" s="1">
        <v>61.492069999999998</v>
      </c>
      <c r="J34" s="1">
        <v>97161</v>
      </c>
      <c r="K34" s="1">
        <v>1127158</v>
      </c>
      <c r="L34" s="1">
        <v>1007463</v>
      </c>
      <c r="M34" s="3">
        <v>5900</v>
      </c>
      <c r="N34">
        <v>86.2</v>
      </c>
      <c r="O34">
        <v>536</v>
      </c>
      <c r="P34" s="1">
        <f>IF($A$3="Percentage of government revenue per capita",$B$3,0) + IF($A$3="Absolute extra revenue",AB34,0) + IF($A$3="Absolute revenue per capita",AC34,0)</f>
        <v>0</v>
      </c>
      <c r="Q34" s="5">
        <f>-MIN(data!$B$4 / data!I71 * data!P71 / 100, data!N71)</f>
        <v>0</v>
      </c>
      <c r="R34" s="4">
        <f>-Q34*K34/1000</f>
        <v>0</v>
      </c>
      <c r="S34" s="6">
        <f>-MIN(data!$B$5/(POWER(LN(I34),2))*P34/100, O34)</f>
        <v>0</v>
      </c>
      <c r="T34" s="6">
        <f>-S34*L34/100000</f>
        <v>0</v>
      </c>
      <c r="U34" s="4">
        <f>N34+Q34</f>
        <v>86.2</v>
      </c>
      <c r="V34" s="4" t="e">
        <f>P34*I34/100/R34</f>
        <v>#DIV/0!</v>
      </c>
      <c r="W34" s="4" t="e">
        <f>V34*H34</f>
        <v>#DIV/0!</v>
      </c>
      <c r="X34" s="6">
        <f>O34+S34</f>
        <v>536</v>
      </c>
      <c r="Y34" s="6" t="e">
        <f>P34*I34/100/T34</f>
        <v>#DIV/0!</v>
      </c>
      <c r="Z34" s="6" t="e">
        <f>Y34*H34</f>
        <v>#DIV/0!</v>
      </c>
      <c r="AB34" s="1">
        <f t="shared" si="0"/>
        <v>0</v>
      </c>
      <c r="AC34" s="1">
        <f t="shared" si="1"/>
        <v>0</v>
      </c>
    </row>
    <row r="35" spans="4:29" x14ac:dyDescent="0.25">
      <c r="D35" s="1">
        <v>2012</v>
      </c>
      <c r="E35" s="1" t="s">
        <v>5</v>
      </c>
      <c r="F35" s="2" t="s">
        <v>195</v>
      </c>
      <c r="G35">
        <v>1</v>
      </c>
      <c r="H35">
        <v>31161376</v>
      </c>
      <c r="I35" s="1">
        <v>58.1952</v>
      </c>
      <c r="J35" s="1">
        <v>93123</v>
      </c>
      <c r="K35" s="1">
        <v>1127397</v>
      </c>
      <c r="L35" s="1">
        <v>1008065</v>
      </c>
      <c r="M35" s="3">
        <v>5400</v>
      </c>
      <c r="N35">
        <v>82.6</v>
      </c>
      <c r="O35">
        <v>496</v>
      </c>
      <c r="P35" s="1">
        <f>IF($A$3="Percentage of government revenue per capita",$B$3,0) + IF($A$3="Absolute extra revenue",AB35,0) + IF($A$3="Absolute revenue per capita",AC35,0)</f>
        <v>0</v>
      </c>
      <c r="Q35" s="5">
        <f>-MIN(data!$B$4 / data!I72 * data!P72 / 100, data!N72)</f>
        <v>0</v>
      </c>
      <c r="R35" s="4">
        <f>-Q35*K35/1000</f>
        <v>0</v>
      </c>
      <c r="S35" s="6">
        <f>-MIN(data!$B$5/(POWER(LN(I35),2))*P35/100, O35)</f>
        <v>0</v>
      </c>
      <c r="T35" s="6">
        <f>-S35*L35/100000</f>
        <v>0</v>
      </c>
      <c r="U35" s="4">
        <f>N35+Q35</f>
        <v>82.6</v>
      </c>
      <c r="V35" s="4" t="e">
        <f>P35*I35/100/R35</f>
        <v>#DIV/0!</v>
      </c>
      <c r="W35" s="4" t="e">
        <f>V35*H35</f>
        <v>#DIV/0!</v>
      </c>
      <c r="X35" s="6">
        <f>O35+S35</f>
        <v>496</v>
      </c>
      <c r="Y35" s="6" t="e">
        <f>P35*I35/100/T35</f>
        <v>#DIV/0!</v>
      </c>
      <c r="Z35" s="6" t="e">
        <f>Y35*H35</f>
        <v>#DIV/0!</v>
      </c>
      <c r="AB35" s="1">
        <f t="shared" si="0"/>
        <v>0</v>
      </c>
      <c r="AC35" s="1">
        <f t="shared" si="1"/>
        <v>0</v>
      </c>
    </row>
    <row r="36" spans="4:29" x14ac:dyDescent="0.25">
      <c r="D36" s="1">
        <v>2013</v>
      </c>
      <c r="E36" s="1" t="s">
        <v>5</v>
      </c>
      <c r="F36" s="2" t="s">
        <v>195</v>
      </c>
      <c r="G36">
        <v>1</v>
      </c>
      <c r="H36">
        <v>32269589</v>
      </c>
      <c r="I36" s="1">
        <v>55.994950000000003</v>
      </c>
      <c r="J36" s="1">
        <v>89270</v>
      </c>
      <c r="K36" s="1">
        <v>1127146</v>
      </c>
      <c r="L36" s="1">
        <v>1002179</v>
      </c>
      <c r="M36" s="3">
        <v>5000</v>
      </c>
      <c r="N36">
        <v>79.2</v>
      </c>
      <c r="O36">
        <v>459</v>
      </c>
      <c r="P36" s="1">
        <f>IF($A$3="Percentage of government revenue per capita",$B$3,0) + IF($A$3="Absolute extra revenue",AB36,0) + IF($A$3="Absolute revenue per capita",AC36,0)</f>
        <v>0</v>
      </c>
      <c r="Q36" s="5">
        <f>-MIN(data!$B$4 / data!I73 * data!P73 / 100, data!N73)</f>
        <v>0</v>
      </c>
      <c r="R36" s="4">
        <f>-Q36*K36/1000</f>
        <v>0</v>
      </c>
      <c r="S36" s="6">
        <f>-MIN(data!$B$5/(POWER(LN(I36),2))*P36/100, O36)</f>
        <v>0</v>
      </c>
      <c r="T36" s="6">
        <f>-S36*L36/100000</f>
        <v>0</v>
      </c>
      <c r="U36" s="4">
        <f>N36+Q36</f>
        <v>79.2</v>
      </c>
      <c r="V36" s="4" t="e">
        <f>P36*I36/100/R36</f>
        <v>#DIV/0!</v>
      </c>
      <c r="W36" s="4" t="e">
        <f>V36*H36</f>
        <v>#DIV/0!</v>
      </c>
      <c r="X36" s="6">
        <f>O36+S36</f>
        <v>459</v>
      </c>
      <c r="Y36" s="6" t="e">
        <f>P36*I36/100/T36</f>
        <v>#DIV/0!</v>
      </c>
      <c r="Z36" s="6" t="e">
        <f>Y36*H36</f>
        <v>#DIV/0!</v>
      </c>
      <c r="AB36" s="1">
        <f t="shared" si="0"/>
        <v>0</v>
      </c>
      <c r="AC36" s="1">
        <f t="shared" si="1"/>
        <v>0</v>
      </c>
    </row>
    <row r="37" spans="4:29" x14ac:dyDescent="0.25">
      <c r="D37" s="1">
        <v>2014</v>
      </c>
      <c r="E37" s="1" t="s">
        <v>5</v>
      </c>
      <c r="F37" s="2" t="s">
        <v>195</v>
      </c>
      <c r="G37">
        <v>1</v>
      </c>
      <c r="H37">
        <v>33370794</v>
      </c>
      <c r="I37" s="1">
        <v>48.676929999999999</v>
      </c>
      <c r="J37" s="1">
        <v>85790</v>
      </c>
      <c r="K37" s="1">
        <v>1128816</v>
      </c>
      <c r="L37" s="1">
        <v>1011765</v>
      </c>
      <c r="M37" s="3">
        <v>4600</v>
      </c>
      <c r="N37">
        <v>76</v>
      </c>
      <c r="O37">
        <v>425</v>
      </c>
      <c r="P37" s="1">
        <f>IF($A$3="Percentage of government revenue per capita",$B$3,0) + IF($A$3="Absolute extra revenue",AB37,0) + IF($A$3="Absolute revenue per capita",AC37,0)</f>
        <v>0</v>
      </c>
      <c r="Q37" s="5">
        <f>-MIN(data!$B$4 / data!I74 * data!P74 / 100, data!N74)</f>
        <v>0</v>
      </c>
      <c r="R37" s="4">
        <f>-Q37*K37/1000</f>
        <v>0</v>
      </c>
      <c r="S37" s="6">
        <f>-MIN(data!$B$5/(POWER(LN(I37),2))*P37/100, O37)</f>
        <v>0</v>
      </c>
      <c r="T37" s="6">
        <f>-S37*L37/100000</f>
        <v>0</v>
      </c>
      <c r="U37" s="4">
        <f>N37+Q37</f>
        <v>76</v>
      </c>
      <c r="V37" s="4" t="e">
        <f>P37*I37/100/R37</f>
        <v>#DIV/0!</v>
      </c>
      <c r="W37" s="4" t="e">
        <f>V37*H37</f>
        <v>#DIV/0!</v>
      </c>
      <c r="X37" s="6">
        <f>O37+S37</f>
        <v>425</v>
      </c>
      <c r="Y37" s="6" t="e">
        <f>P37*I37/100/T37</f>
        <v>#DIV/0!</v>
      </c>
      <c r="Z37" s="6" t="e">
        <f>Y37*H37</f>
        <v>#DIV/0!</v>
      </c>
      <c r="AB37" s="1">
        <f t="shared" si="0"/>
        <v>0</v>
      </c>
      <c r="AC37" s="1">
        <f t="shared" si="1"/>
        <v>0</v>
      </c>
    </row>
    <row r="38" spans="4:29" x14ac:dyDescent="0.25">
      <c r="D38" s="1">
        <v>2015</v>
      </c>
      <c r="E38" s="1" t="s">
        <v>5</v>
      </c>
      <c r="F38" s="2" t="s">
        <v>195</v>
      </c>
      <c r="G38">
        <v>1</v>
      </c>
      <c r="H38">
        <v>34413603</v>
      </c>
      <c r="I38" s="1">
        <v>56.729390000000002</v>
      </c>
      <c r="J38" s="1">
        <v>82685</v>
      </c>
      <c r="K38" s="1">
        <v>1131122</v>
      </c>
      <c r="M38" s="3">
        <v>4300</v>
      </c>
      <c r="N38">
        <v>73.099999999999994</v>
      </c>
      <c r="O38">
        <v>396</v>
      </c>
      <c r="P38" s="1">
        <f>IF($A$3="Percentage of government revenue per capita",$B$3,0) + IF($A$3="Absolute extra revenue",AB38,0) + IF($A$3="Absolute revenue per capita",AC38,0)</f>
        <v>0</v>
      </c>
      <c r="Q38" s="5">
        <f>-MIN(data!$B$4 / data!I75 * data!P75 / 100, data!N75)</f>
        <v>0</v>
      </c>
      <c r="R38" s="4">
        <f>-Q38*K38/1000</f>
        <v>0</v>
      </c>
      <c r="S38" s="6">
        <f>-MIN(data!$B$5/(POWER(LN(I38),2))*P38/100, O38)</f>
        <v>0</v>
      </c>
      <c r="T38" s="6">
        <f>-S38*L38/100000</f>
        <v>0</v>
      </c>
      <c r="U38" s="4">
        <f>N38+Q38</f>
        <v>73.099999999999994</v>
      </c>
      <c r="V38" s="4" t="e">
        <f>P38*I38/100/R38</f>
        <v>#DIV/0!</v>
      </c>
      <c r="W38" s="4" t="e">
        <f>V38*H38</f>
        <v>#DIV/0!</v>
      </c>
      <c r="X38" s="6">
        <f>O38+S38</f>
        <v>396</v>
      </c>
      <c r="Y38" s="6" t="e">
        <f>P38*I38/100/T38</f>
        <v>#DIV/0!</v>
      </c>
      <c r="Z38" s="6" t="e">
        <f>Y38*H38</f>
        <v>#DIV/0!</v>
      </c>
      <c r="AB38" s="1">
        <f t="shared" si="0"/>
        <v>0</v>
      </c>
      <c r="AC38" s="1">
        <f t="shared" si="1"/>
        <v>0</v>
      </c>
    </row>
    <row r="39" spans="4:29" x14ac:dyDescent="0.25">
      <c r="D39" s="1">
        <v>2016</v>
      </c>
      <c r="E39" s="1" t="s">
        <v>5</v>
      </c>
      <c r="F39" s="2" t="s">
        <v>195</v>
      </c>
      <c r="G39">
        <v>1</v>
      </c>
      <c r="H39">
        <v>35383128</v>
      </c>
      <c r="I39" s="1">
        <v>61.047789999999999</v>
      </c>
      <c r="J39" s="1">
        <v>79881</v>
      </c>
      <c r="K39" s="1">
        <v>1134673</v>
      </c>
      <c r="M39" s="3"/>
      <c r="N39">
        <v>70.400000000000006</v>
      </c>
      <c r="O39"/>
      <c r="P39" s="1">
        <f>IF($A$3="Percentage of government revenue per capita",$B$3,0) + IF($A$3="Absolute extra revenue",AB39,0) + IF($A$3="Absolute revenue per capita",AC39,0)</f>
        <v>0</v>
      </c>
      <c r="Q39" s="5">
        <f>-MIN(data!$B$4 / data!I76 * data!P76 / 100, data!N76)</f>
        <v>0</v>
      </c>
      <c r="R39" s="4">
        <f>-Q39*K39/1000</f>
        <v>0</v>
      </c>
      <c r="S39" s="6">
        <f>-MIN(data!$B$5/(POWER(LN(I39),2))*P39/100, O39)</f>
        <v>0</v>
      </c>
      <c r="T39" s="6">
        <f>-S39*L39/100000</f>
        <v>0</v>
      </c>
      <c r="U39" s="4">
        <f>N39+Q39</f>
        <v>70.400000000000006</v>
      </c>
      <c r="V39" s="4" t="e">
        <f>P39*I39/100/R39</f>
        <v>#DIV/0!</v>
      </c>
      <c r="W39" s="4" t="e">
        <f>V39*H39</f>
        <v>#DIV/0!</v>
      </c>
      <c r="X39" s="6">
        <f>O39+S39</f>
        <v>0</v>
      </c>
      <c r="Y39" s="6" t="e">
        <f>P39*I39/100/T39</f>
        <v>#DIV/0!</v>
      </c>
      <c r="Z39" s="6" t="e">
        <f>Y39*H39</f>
        <v>#DIV/0!</v>
      </c>
      <c r="AB39" s="1">
        <f t="shared" si="0"/>
        <v>0</v>
      </c>
      <c r="AC39" s="1">
        <f t="shared" si="1"/>
        <v>0</v>
      </c>
    </row>
    <row r="40" spans="4:29" x14ac:dyDescent="0.25">
      <c r="D40" s="1">
        <v>1980</v>
      </c>
      <c r="E40" s="1" t="s">
        <v>7</v>
      </c>
      <c r="F40" s="2" t="s">
        <v>196</v>
      </c>
      <c r="G40">
        <v>3</v>
      </c>
      <c r="H40">
        <v>2671997</v>
      </c>
      <c r="I40" s="1">
        <v>0</v>
      </c>
      <c r="M40" s="3"/>
      <c r="N40">
        <v>80.099999999999994</v>
      </c>
      <c r="O40"/>
      <c r="P40" s="1">
        <f>IF($A$3="Percentage of government revenue per capita",$B$3,0) + IF($A$3="Absolute extra revenue",AB40,0) + IF($A$3="Absolute revenue per capita",AC40,0)</f>
        <v>0</v>
      </c>
      <c r="Q40" s="5" t="e">
        <f>-MIN(data!$B$4 / data!I114 * data!P114 / 100, data!N114)</f>
        <v>#DIV/0!</v>
      </c>
      <c r="R40" s="4" t="e">
        <f>-Q40*K40/1000</f>
        <v>#DIV/0!</v>
      </c>
      <c r="S40" s="6" t="e">
        <f>-MIN(data!$B$5/(POWER(LN(I40),2))*P40/100, O40)</f>
        <v>#NUM!</v>
      </c>
      <c r="T40" s="6" t="e">
        <f>-S40*L40/100000</f>
        <v>#NUM!</v>
      </c>
      <c r="U40" s="4" t="e">
        <f>N40+Q40</f>
        <v>#DIV/0!</v>
      </c>
      <c r="V40" s="4" t="e">
        <f>P40*I40/100/R40</f>
        <v>#DIV/0!</v>
      </c>
      <c r="W40" s="4" t="e">
        <f>V40*H40</f>
        <v>#DIV/0!</v>
      </c>
      <c r="X40" s="6" t="e">
        <f>O40+S40</f>
        <v>#NUM!</v>
      </c>
      <c r="Y40" s="6" t="e">
        <f>P40*I40/100/T40</f>
        <v>#NUM!</v>
      </c>
      <c r="Z40" s="6" t="e">
        <f>Y40*H40</f>
        <v>#NUM!</v>
      </c>
      <c r="AB40" s="1" t="e">
        <f t="shared" si="0"/>
        <v>#DIV/0!</v>
      </c>
      <c r="AC40" s="1" t="e">
        <f t="shared" si="1"/>
        <v>#DIV/0!</v>
      </c>
    </row>
    <row r="41" spans="4:29" x14ac:dyDescent="0.25">
      <c r="D41" s="1">
        <v>1981</v>
      </c>
      <c r="E41" s="1" t="s">
        <v>7</v>
      </c>
      <c r="F41" s="2" t="s">
        <v>196</v>
      </c>
      <c r="G41">
        <v>3</v>
      </c>
      <c r="H41">
        <v>2726056</v>
      </c>
      <c r="I41" s="1">
        <v>0</v>
      </c>
      <c r="M41" s="3"/>
      <c r="N41">
        <v>73.599999999999994</v>
      </c>
      <c r="O41"/>
      <c r="P41" s="1">
        <f>IF($A$3="Percentage of government revenue per capita",$B$3,0) + IF($A$3="Absolute extra revenue",AB41,0) + IF($A$3="Absolute revenue per capita",AC41,0)</f>
        <v>0</v>
      </c>
      <c r="Q41" s="5" t="e">
        <f>-MIN(data!$B$4 / data!I115 * data!P115 / 100, data!N115)</f>
        <v>#DIV/0!</v>
      </c>
      <c r="R41" s="4" t="e">
        <f>-Q41*K41/1000</f>
        <v>#DIV/0!</v>
      </c>
      <c r="S41" s="6" t="e">
        <f>-MIN(data!$B$5/(POWER(LN(I41),2))*P41/100, O41)</f>
        <v>#NUM!</v>
      </c>
      <c r="T41" s="6" t="e">
        <f>-S41*L41/100000</f>
        <v>#NUM!</v>
      </c>
      <c r="U41" s="4" t="e">
        <f>N41+Q41</f>
        <v>#DIV/0!</v>
      </c>
      <c r="V41" s="4" t="e">
        <f>P41*I41/100/R41</f>
        <v>#DIV/0!</v>
      </c>
      <c r="W41" s="4" t="e">
        <f>V41*H41</f>
        <v>#DIV/0!</v>
      </c>
      <c r="X41" s="6" t="e">
        <f>O41+S41</f>
        <v>#NUM!</v>
      </c>
      <c r="Y41" s="6" t="e">
        <f>P41*I41/100/T41</f>
        <v>#NUM!</v>
      </c>
      <c r="Z41" s="6" t="e">
        <f>Y41*H41</f>
        <v>#NUM!</v>
      </c>
      <c r="AB41" s="1" t="e">
        <f t="shared" si="0"/>
        <v>#DIV/0!</v>
      </c>
      <c r="AC41" s="1" t="e">
        <f t="shared" si="1"/>
        <v>#DIV/0!</v>
      </c>
    </row>
    <row r="42" spans="4:29" x14ac:dyDescent="0.25">
      <c r="D42" s="1">
        <v>1982</v>
      </c>
      <c r="E42" s="1" t="s">
        <v>7</v>
      </c>
      <c r="F42" s="2" t="s">
        <v>196</v>
      </c>
      <c r="G42">
        <v>3</v>
      </c>
      <c r="H42">
        <v>2784278</v>
      </c>
      <c r="I42" s="1">
        <v>0</v>
      </c>
      <c r="M42" s="3"/>
      <c r="N42">
        <v>67.900000000000006</v>
      </c>
      <c r="O42"/>
      <c r="P42" s="1">
        <f>IF($A$3="Percentage of government revenue per capita",$B$3,0) + IF($A$3="Absolute extra revenue",AB42,0) + IF($A$3="Absolute revenue per capita",AC42,0)</f>
        <v>0</v>
      </c>
      <c r="Q42" s="5" t="e">
        <f>-MIN(data!$B$4 / data!I116 * data!P116 / 100, data!N116)</f>
        <v>#DIV/0!</v>
      </c>
      <c r="R42" s="4" t="e">
        <f>-Q42*K42/1000</f>
        <v>#DIV/0!</v>
      </c>
      <c r="S42" s="6" t="e">
        <f>-MIN(data!$B$5/(POWER(LN(I42),2))*P42/100, O42)</f>
        <v>#NUM!</v>
      </c>
      <c r="T42" s="6" t="e">
        <f>-S42*L42/100000</f>
        <v>#NUM!</v>
      </c>
      <c r="U42" s="4" t="e">
        <f>N42+Q42</f>
        <v>#DIV/0!</v>
      </c>
      <c r="V42" s="4" t="e">
        <f>P42*I42/100/R42</f>
        <v>#DIV/0!</v>
      </c>
      <c r="W42" s="4" t="e">
        <f>V42*H42</f>
        <v>#DIV/0!</v>
      </c>
      <c r="X42" s="6" t="e">
        <f>O42+S42</f>
        <v>#NUM!</v>
      </c>
      <c r="Y42" s="6" t="e">
        <f>P42*I42/100/T42</f>
        <v>#NUM!</v>
      </c>
      <c r="Z42" s="6" t="e">
        <f>Y42*H42</f>
        <v>#NUM!</v>
      </c>
      <c r="AB42" s="1" t="e">
        <f t="shared" si="0"/>
        <v>#DIV/0!</v>
      </c>
      <c r="AC42" s="1" t="e">
        <f t="shared" si="1"/>
        <v>#DIV/0!</v>
      </c>
    </row>
    <row r="43" spans="4:29" x14ac:dyDescent="0.25">
      <c r="D43" s="1">
        <v>1983</v>
      </c>
      <c r="E43" s="1" t="s">
        <v>7</v>
      </c>
      <c r="F43" s="2" t="s">
        <v>196</v>
      </c>
      <c r="G43">
        <v>3</v>
      </c>
      <c r="H43">
        <v>2843960</v>
      </c>
      <c r="I43" s="1">
        <v>0</v>
      </c>
      <c r="J43" s="1">
        <v>4641</v>
      </c>
      <c r="K43" s="1">
        <v>74019.14</v>
      </c>
      <c r="M43" s="3"/>
      <c r="N43">
        <v>62.7</v>
      </c>
      <c r="O43"/>
      <c r="P43" s="1">
        <f>IF($A$3="Percentage of government revenue per capita",$B$3,0) + IF($A$3="Absolute extra revenue",AB43,0) + IF($A$3="Absolute revenue per capita",AC43,0)</f>
        <v>0</v>
      </c>
      <c r="Q43" s="5" t="e">
        <f>-MIN(data!$B$4 / data!I117 * data!P117 / 100, data!N117)</f>
        <v>#DIV/0!</v>
      </c>
      <c r="R43" s="4" t="e">
        <f>-Q43*K43/1000</f>
        <v>#DIV/0!</v>
      </c>
      <c r="S43" s="6" t="e">
        <f>-MIN(data!$B$5/(POWER(LN(I43),2))*P43/100, O43)</f>
        <v>#NUM!</v>
      </c>
      <c r="T43" s="6" t="e">
        <f>-S43*L43/100000</f>
        <v>#NUM!</v>
      </c>
      <c r="U43" s="4" t="e">
        <f>N43+Q43</f>
        <v>#DIV/0!</v>
      </c>
      <c r="V43" s="4" t="e">
        <f>P43*I43/100/R43</f>
        <v>#DIV/0!</v>
      </c>
      <c r="W43" s="4" t="e">
        <f>V43*H43</f>
        <v>#DIV/0!</v>
      </c>
      <c r="X43" s="6" t="e">
        <f>O43+S43</f>
        <v>#NUM!</v>
      </c>
      <c r="Y43" s="6" t="e">
        <f>P43*I43/100/T43</f>
        <v>#NUM!</v>
      </c>
      <c r="Z43" s="6" t="e">
        <f>Y43*H43</f>
        <v>#NUM!</v>
      </c>
      <c r="AB43" s="1" t="e">
        <f t="shared" si="0"/>
        <v>#DIV/0!</v>
      </c>
      <c r="AC43" s="1" t="e">
        <f t="shared" si="1"/>
        <v>#DIV/0!</v>
      </c>
    </row>
    <row r="44" spans="4:29" x14ac:dyDescent="0.25">
      <c r="D44" s="1">
        <v>1984</v>
      </c>
      <c r="E44" s="1" t="s">
        <v>7</v>
      </c>
      <c r="F44" s="2" t="s">
        <v>196</v>
      </c>
      <c r="G44">
        <v>3</v>
      </c>
      <c r="H44">
        <v>2904429</v>
      </c>
      <c r="I44" s="1">
        <v>0</v>
      </c>
      <c r="J44" s="1">
        <v>4385</v>
      </c>
      <c r="K44" s="1">
        <v>75343.64</v>
      </c>
      <c r="M44" s="3"/>
      <c r="N44">
        <v>58.2</v>
      </c>
      <c r="O44"/>
      <c r="P44" s="1">
        <f>IF($A$3="Percentage of government revenue per capita",$B$3,0) + IF($A$3="Absolute extra revenue",AB44,0) + IF($A$3="Absolute revenue per capita",AC44,0)</f>
        <v>0</v>
      </c>
      <c r="Q44" s="5" t="e">
        <f>-MIN(data!$B$4 / data!I118 * data!P118 / 100, data!N118)</f>
        <v>#DIV/0!</v>
      </c>
      <c r="R44" s="4" t="e">
        <f>-Q44*K44/1000</f>
        <v>#DIV/0!</v>
      </c>
      <c r="S44" s="6" t="e">
        <f>-MIN(data!$B$5/(POWER(LN(I44),2))*P44/100, O44)</f>
        <v>#NUM!</v>
      </c>
      <c r="T44" s="6" t="e">
        <f>-S44*L44/100000</f>
        <v>#NUM!</v>
      </c>
      <c r="U44" s="4" t="e">
        <f>N44+Q44</f>
        <v>#DIV/0!</v>
      </c>
      <c r="V44" s="4" t="e">
        <f>P44*I44/100/R44</f>
        <v>#DIV/0!</v>
      </c>
      <c r="W44" s="4" t="e">
        <f>V44*H44</f>
        <v>#DIV/0!</v>
      </c>
      <c r="X44" s="6" t="e">
        <f>O44+S44</f>
        <v>#NUM!</v>
      </c>
      <c r="Y44" s="6" t="e">
        <f>P44*I44/100/T44</f>
        <v>#NUM!</v>
      </c>
      <c r="Z44" s="6" t="e">
        <f>Y44*H44</f>
        <v>#NUM!</v>
      </c>
      <c r="AB44" s="1" t="e">
        <f t="shared" si="0"/>
        <v>#DIV/0!</v>
      </c>
      <c r="AC44" s="1" t="e">
        <f t="shared" si="1"/>
        <v>#DIV/0!</v>
      </c>
    </row>
    <row r="45" spans="4:29" x14ac:dyDescent="0.25">
      <c r="D45" s="1">
        <v>1985</v>
      </c>
      <c r="E45" s="1" t="s">
        <v>7</v>
      </c>
      <c r="F45" s="2" t="s">
        <v>196</v>
      </c>
      <c r="G45">
        <v>3</v>
      </c>
      <c r="H45">
        <v>2964762</v>
      </c>
      <c r="I45" s="1">
        <v>0</v>
      </c>
      <c r="J45" s="1">
        <v>4149</v>
      </c>
      <c r="K45" s="1">
        <v>76833.33</v>
      </c>
      <c r="M45" s="3"/>
      <c r="N45">
        <v>54</v>
      </c>
      <c r="O45"/>
      <c r="P45" s="1">
        <f>IF($A$3="Percentage of government revenue per capita",$B$3,0) + IF($A$3="Absolute extra revenue",AB45,0) + IF($A$3="Absolute revenue per capita",AC45,0)</f>
        <v>0</v>
      </c>
      <c r="Q45" s="5" t="e">
        <f>-MIN(data!$B$4 / data!I119 * data!P119 / 100, data!N119)</f>
        <v>#DIV/0!</v>
      </c>
      <c r="R45" s="4" t="e">
        <f>-Q45*K45/1000</f>
        <v>#DIV/0!</v>
      </c>
      <c r="S45" s="6" t="e">
        <f>-MIN(data!$B$5/(POWER(LN(I45),2))*P45/100, O45)</f>
        <v>#NUM!</v>
      </c>
      <c r="T45" s="6" t="e">
        <f>-S45*L45/100000</f>
        <v>#NUM!</v>
      </c>
      <c r="U45" s="4" t="e">
        <f>N45+Q45</f>
        <v>#DIV/0!</v>
      </c>
      <c r="V45" s="4" t="e">
        <f>P45*I45/100/R45</f>
        <v>#DIV/0!</v>
      </c>
      <c r="W45" s="4" t="e">
        <f>V45*H45</f>
        <v>#DIV/0!</v>
      </c>
      <c r="X45" s="6" t="e">
        <f>O45+S45</f>
        <v>#NUM!</v>
      </c>
      <c r="Y45" s="6" t="e">
        <f>P45*I45/100/T45</f>
        <v>#NUM!</v>
      </c>
      <c r="Z45" s="6" t="e">
        <f>Y45*H45</f>
        <v>#NUM!</v>
      </c>
      <c r="AB45" s="1" t="e">
        <f t="shared" si="0"/>
        <v>#DIV/0!</v>
      </c>
      <c r="AC45" s="1" t="e">
        <f t="shared" si="1"/>
        <v>#DIV/0!</v>
      </c>
    </row>
    <row r="46" spans="4:29" x14ac:dyDescent="0.25">
      <c r="D46" s="1">
        <v>1986</v>
      </c>
      <c r="E46" s="1" t="s">
        <v>7</v>
      </c>
      <c r="F46" s="2" t="s">
        <v>196</v>
      </c>
      <c r="G46">
        <v>3</v>
      </c>
      <c r="H46">
        <v>3022635</v>
      </c>
      <c r="I46" s="1">
        <v>0</v>
      </c>
      <c r="J46" s="1">
        <v>3933</v>
      </c>
      <c r="K46" s="1">
        <v>78035.710000000006</v>
      </c>
      <c r="M46" s="3"/>
      <c r="N46">
        <v>50.4</v>
      </c>
      <c r="O46"/>
      <c r="P46" s="1">
        <f>IF($A$3="Percentage of government revenue per capita",$B$3,0) + IF($A$3="Absolute extra revenue",AB46,0) + IF($A$3="Absolute revenue per capita",AC46,0)</f>
        <v>0</v>
      </c>
      <c r="Q46" s="5" t="e">
        <f>-MIN(data!$B$4 / data!I120 * data!P120 / 100, data!N120)</f>
        <v>#DIV/0!</v>
      </c>
      <c r="R46" s="4" t="e">
        <f>-Q46*K46/1000</f>
        <v>#DIV/0!</v>
      </c>
      <c r="S46" s="6" t="e">
        <f>-MIN(data!$B$5/(POWER(LN(I46),2))*P46/100, O46)</f>
        <v>#NUM!</v>
      </c>
      <c r="T46" s="6" t="e">
        <f>-S46*L46/100000</f>
        <v>#NUM!</v>
      </c>
      <c r="U46" s="4" t="e">
        <f>N46+Q46</f>
        <v>#DIV/0!</v>
      </c>
      <c r="V46" s="4" t="e">
        <f>P46*I46/100/R46</f>
        <v>#DIV/0!</v>
      </c>
      <c r="W46" s="4" t="e">
        <f>V46*H46</f>
        <v>#DIV/0!</v>
      </c>
      <c r="X46" s="6" t="e">
        <f>O46+S46</f>
        <v>#NUM!</v>
      </c>
      <c r="Y46" s="6" t="e">
        <f>P46*I46/100/T46</f>
        <v>#NUM!</v>
      </c>
      <c r="Z46" s="6" t="e">
        <f>Y46*H46</f>
        <v>#NUM!</v>
      </c>
      <c r="AB46" s="1" t="e">
        <f t="shared" si="0"/>
        <v>#DIV/0!</v>
      </c>
      <c r="AC46" s="1" t="e">
        <f t="shared" si="1"/>
        <v>#DIV/0!</v>
      </c>
    </row>
    <row r="47" spans="4:29" x14ac:dyDescent="0.25">
      <c r="D47" s="1">
        <v>1987</v>
      </c>
      <c r="E47" s="1" t="s">
        <v>7</v>
      </c>
      <c r="F47" s="2" t="s">
        <v>196</v>
      </c>
      <c r="G47">
        <v>3</v>
      </c>
      <c r="H47">
        <v>3083605</v>
      </c>
      <c r="I47" s="1">
        <v>0</v>
      </c>
      <c r="J47" s="1">
        <v>3735</v>
      </c>
      <c r="K47" s="1">
        <v>79131.360000000001</v>
      </c>
      <c r="M47" s="3"/>
      <c r="N47">
        <v>47.2</v>
      </c>
      <c r="O47"/>
      <c r="P47" s="1">
        <f>IF($A$3="Percentage of government revenue per capita",$B$3,0) + IF($A$3="Absolute extra revenue",AB47,0) + IF($A$3="Absolute revenue per capita",AC47,0)</f>
        <v>0</v>
      </c>
      <c r="Q47" s="5" t="e">
        <f>-MIN(data!$B$4 / data!I121 * data!P121 / 100, data!N121)</f>
        <v>#DIV/0!</v>
      </c>
      <c r="R47" s="4" t="e">
        <f>-Q47*K47/1000</f>
        <v>#DIV/0!</v>
      </c>
      <c r="S47" s="6" t="e">
        <f>-MIN(data!$B$5/(POWER(LN(I47),2))*P47/100, O47)</f>
        <v>#NUM!</v>
      </c>
      <c r="T47" s="6" t="e">
        <f>-S47*L47/100000</f>
        <v>#NUM!</v>
      </c>
      <c r="U47" s="4" t="e">
        <f>N47+Q47</f>
        <v>#DIV/0!</v>
      </c>
      <c r="V47" s="4" t="e">
        <f>P47*I47/100/R47</f>
        <v>#DIV/0!</v>
      </c>
      <c r="W47" s="4" t="e">
        <f>V47*H47</f>
        <v>#DIV/0!</v>
      </c>
      <c r="X47" s="6" t="e">
        <f>O47+S47</f>
        <v>#NUM!</v>
      </c>
      <c r="Y47" s="6" t="e">
        <f>P47*I47/100/T47</f>
        <v>#NUM!</v>
      </c>
      <c r="Z47" s="6" t="e">
        <f>Y47*H47</f>
        <v>#NUM!</v>
      </c>
      <c r="AB47" s="1" t="e">
        <f t="shared" si="0"/>
        <v>#DIV/0!</v>
      </c>
      <c r="AC47" s="1" t="e">
        <f t="shared" si="1"/>
        <v>#DIV/0!</v>
      </c>
    </row>
    <row r="48" spans="4:29" x14ac:dyDescent="0.25">
      <c r="D48" s="1">
        <v>1988</v>
      </c>
      <c r="E48" s="1" t="s">
        <v>7</v>
      </c>
      <c r="F48" s="2" t="s">
        <v>196</v>
      </c>
      <c r="G48">
        <v>3</v>
      </c>
      <c r="H48">
        <v>3142336</v>
      </c>
      <c r="I48" s="1">
        <v>0</v>
      </c>
      <c r="J48" s="1">
        <v>3546</v>
      </c>
      <c r="K48" s="1">
        <v>79685.39</v>
      </c>
      <c r="M48" s="3"/>
      <c r="N48">
        <v>44.5</v>
      </c>
      <c r="O48"/>
      <c r="P48" s="1">
        <f>IF($A$3="Percentage of government revenue per capita",$B$3,0) + IF($A$3="Absolute extra revenue",AB48,0) + IF($A$3="Absolute revenue per capita",AC48,0)</f>
        <v>0</v>
      </c>
      <c r="Q48" s="5" t="e">
        <f>-MIN(data!$B$4 / data!I122 * data!P122 / 100, data!N122)</f>
        <v>#DIV/0!</v>
      </c>
      <c r="R48" s="4" t="e">
        <f>-Q48*K48/1000</f>
        <v>#DIV/0!</v>
      </c>
      <c r="S48" s="6" t="e">
        <f>-MIN(data!$B$5/(POWER(LN(I48),2))*P48/100, O48)</f>
        <v>#NUM!</v>
      </c>
      <c r="T48" s="6" t="e">
        <f>-S48*L48/100000</f>
        <v>#NUM!</v>
      </c>
      <c r="U48" s="4" t="e">
        <f>N48+Q48</f>
        <v>#DIV/0!</v>
      </c>
      <c r="V48" s="4" t="e">
        <f>P48*I48/100/R48</f>
        <v>#DIV/0!</v>
      </c>
      <c r="W48" s="4" t="e">
        <f>V48*H48</f>
        <v>#DIV/0!</v>
      </c>
      <c r="X48" s="6" t="e">
        <f>O48+S48</f>
        <v>#NUM!</v>
      </c>
      <c r="Y48" s="6" t="e">
        <f>P48*I48/100/T48</f>
        <v>#NUM!</v>
      </c>
      <c r="Z48" s="6" t="e">
        <f>Y48*H48</f>
        <v>#NUM!</v>
      </c>
      <c r="AB48" s="1" t="e">
        <f t="shared" si="0"/>
        <v>#DIV/0!</v>
      </c>
      <c r="AC48" s="1" t="e">
        <f t="shared" si="1"/>
        <v>#DIV/0!</v>
      </c>
    </row>
    <row r="49" spans="4:29" x14ac:dyDescent="0.25">
      <c r="D49" s="1">
        <v>1989</v>
      </c>
      <c r="E49" s="1" t="s">
        <v>7</v>
      </c>
      <c r="F49" s="2" t="s">
        <v>196</v>
      </c>
      <c r="G49">
        <v>3</v>
      </c>
      <c r="H49">
        <v>3227943</v>
      </c>
      <c r="I49" s="1">
        <v>838.26239999999996</v>
      </c>
      <c r="J49" s="1">
        <v>3359</v>
      </c>
      <c r="K49" s="1">
        <v>79597.16</v>
      </c>
      <c r="M49" s="3"/>
      <c r="N49">
        <v>42.2</v>
      </c>
      <c r="O49"/>
      <c r="P49" s="1">
        <f>IF($A$3="Percentage of government revenue per capita",$B$3,0) + IF($A$3="Absolute extra revenue",AB49,0) + IF($A$3="Absolute revenue per capita",AC49,0)</f>
        <v>0</v>
      </c>
      <c r="Q49" s="5" t="e">
        <f>-MIN(data!$B$4 / data!I123 * data!P123 / 100, data!N123)</f>
        <v>#DIV/0!</v>
      </c>
      <c r="R49" s="4" t="e">
        <f>-Q49*K49/1000</f>
        <v>#DIV/0!</v>
      </c>
      <c r="S49" s="6">
        <f>-MIN(data!$B$5/(POWER(LN(I49),2))*P49/100, O49)</f>
        <v>0</v>
      </c>
      <c r="T49" s="6">
        <f>-S49*L49/100000</f>
        <v>0</v>
      </c>
      <c r="U49" s="4" t="e">
        <f>N49+Q49</f>
        <v>#DIV/0!</v>
      </c>
      <c r="V49" s="4" t="e">
        <f>P49*I49/100/R49</f>
        <v>#DIV/0!</v>
      </c>
      <c r="W49" s="4" t="e">
        <f>V49*H49</f>
        <v>#DIV/0!</v>
      </c>
      <c r="X49" s="6">
        <f>O49+S49</f>
        <v>0</v>
      </c>
      <c r="Y49" s="6" t="e">
        <f>P49*I49/100/T49</f>
        <v>#DIV/0!</v>
      </c>
      <c r="Z49" s="6" t="e">
        <f>Y49*H49</f>
        <v>#DIV/0!</v>
      </c>
      <c r="AB49" s="1">
        <f t="shared" si="0"/>
        <v>0</v>
      </c>
      <c r="AC49" s="1">
        <f t="shared" si="1"/>
        <v>0</v>
      </c>
    </row>
    <row r="50" spans="4:29" x14ac:dyDescent="0.25">
      <c r="D50" s="1">
        <v>1990</v>
      </c>
      <c r="E50" s="1" t="s">
        <v>7</v>
      </c>
      <c r="F50" s="2" t="s">
        <v>196</v>
      </c>
      <c r="G50">
        <v>3</v>
      </c>
      <c r="H50">
        <v>3286542</v>
      </c>
      <c r="I50" s="1">
        <v>726.09199999999998</v>
      </c>
      <c r="J50" s="1">
        <v>3176</v>
      </c>
      <c r="K50" s="1">
        <v>79202</v>
      </c>
      <c r="L50" s="1">
        <v>74647.89</v>
      </c>
      <c r="M50" s="3">
        <v>56</v>
      </c>
      <c r="N50">
        <v>40.1</v>
      </c>
      <c r="O50">
        <v>71</v>
      </c>
      <c r="P50" s="1">
        <f>IF($A$3="Percentage of government revenue per capita",$B$3,0) + IF($A$3="Absolute extra revenue",AB50,0) + IF($A$3="Absolute revenue per capita",AC50,0)</f>
        <v>0</v>
      </c>
      <c r="Q50" s="5" t="e">
        <f>-MIN(data!$B$4 / data!I124 * data!P124 / 100, data!N124)</f>
        <v>#DIV/0!</v>
      </c>
      <c r="R50" s="4" t="e">
        <f>-Q50*K50/1000</f>
        <v>#DIV/0!</v>
      </c>
      <c r="S50" s="6">
        <f>-MIN(data!$B$5/(POWER(LN(I50),2))*P50/100, O50)</f>
        <v>0</v>
      </c>
      <c r="T50" s="6">
        <f>-S50*L50/100000</f>
        <v>0</v>
      </c>
      <c r="U50" s="4" t="e">
        <f>N50+Q50</f>
        <v>#DIV/0!</v>
      </c>
      <c r="V50" s="4" t="e">
        <f>P50*I50/100/R50</f>
        <v>#DIV/0!</v>
      </c>
      <c r="W50" s="4" t="e">
        <f>V50*H50</f>
        <v>#DIV/0!</v>
      </c>
      <c r="X50" s="6">
        <f>O50+S50</f>
        <v>71</v>
      </c>
      <c r="Y50" s="6" t="e">
        <f>P50*I50/100/T50</f>
        <v>#DIV/0!</v>
      </c>
      <c r="Z50" s="6" t="e">
        <f>Y50*H50</f>
        <v>#DIV/0!</v>
      </c>
      <c r="AB50" s="1">
        <f t="shared" si="0"/>
        <v>0</v>
      </c>
      <c r="AC50" s="1">
        <f t="shared" si="1"/>
        <v>0</v>
      </c>
    </row>
    <row r="51" spans="4:29" x14ac:dyDescent="0.25">
      <c r="D51" s="1">
        <v>1991</v>
      </c>
      <c r="E51" s="1" t="s">
        <v>7</v>
      </c>
      <c r="F51" s="2" t="s">
        <v>196</v>
      </c>
      <c r="G51">
        <v>3</v>
      </c>
      <c r="H51">
        <v>3266790</v>
      </c>
      <c r="I51" s="1">
        <v>320.69959999999998</v>
      </c>
      <c r="J51" s="1">
        <v>2991</v>
      </c>
      <c r="K51" s="1">
        <v>77890.63</v>
      </c>
      <c r="L51" s="1">
        <v>71014.490000000005</v>
      </c>
      <c r="M51" s="3">
        <v>53</v>
      </c>
      <c r="N51">
        <v>38.4</v>
      </c>
      <c r="O51">
        <v>69</v>
      </c>
      <c r="P51" s="1">
        <f>IF($A$3="Percentage of government revenue per capita",$B$3,0) + IF($A$3="Absolute extra revenue",AB51,0) + IF($A$3="Absolute revenue per capita",AC51,0)</f>
        <v>0</v>
      </c>
      <c r="Q51" s="5" t="e">
        <f>-MIN(data!$B$4 / data!I125 * data!P125 / 100, data!N125)</f>
        <v>#DIV/0!</v>
      </c>
      <c r="R51" s="4" t="e">
        <f>-Q51*K51/1000</f>
        <v>#DIV/0!</v>
      </c>
      <c r="S51" s="6">
        <f>-MIN(data!$B$5/(POWER(LN(I51),2))*P51/100, O51)</f>
        <v>0</v>
      </c>
      <c r="T51" s="6">
        <f>-S51*L51/100000</f>
        <v>0</v>
      </c>
      <c r="U51" s="4" t="e">
        <f>N51+Q51</f>
        <v>#DIV/0!</v>
      </c>
      <c r="V51" s="4" t="e">
        <f>P51*I51/100/R51</f>
        <v>#DIV/0!</v>
      </c>
      <c r="W51" s="4" t="e">
        <f>V51*H51</f>
        <v>#DIV/0!</v>
      </c>
      <c r="X51" s="6">
        <f>O51+S51</f>
        <v>69</v>
      </c>
      <c r="Y51" s="6" t="e">
        <f>P51*I51/100/T51</f>
        <v>#DIV/0!</v>
      </c>
      <c r="Z51" s="6" t="e">
        <f>Y51*H51</f>
        <v>#DIV/0!</v>
      </c>
      <c r="AB51" s="1">
        <f t="shared" si="0"/>
        <v>0</v>
      </c>
      <c r="AC51" s="1">
        <f t="shared" si="1"/>
        <v>0</v>
      </c>
    </row>
    <row r="52" spans="4:29" x14ac:dyDescent="0.25">
      <c r="D52" s="1">
        <v>1992</v>
      </c>
      <c r="E52" s="1" t="s">
        <v>7</v>
      </c>
      <c r="F52" s="2" t="s">
        <v>196</v>
      </c>
      <c r="G52">
        <v>3</v>
      </c>
      <c r="H52">
        <v>3247039</v>
      </c>
      <c r="I52" s="1">
        <v>234.79339999999999</v>
      </c>
      <c r="J52" s="1">
        <v>2803</v>
      </c>
      <c r="K52" s="1">
        <v>76168.479999999996</v>
      </c>
      <c r="L52" s="1">
        <v>70769.23</v>
      </c>
      <c r="M52" s="3">
        <v>49</v>
      </c>
      <c r="N52">
        <v>36.799999999999997</v>
      </c>
      <c r="O52">
        <v>65</v>
      </c>
      <c r="P52" s="1">
        <f>IF($A$3="Percentage of government revenue per capita",$B$3,0) + IF($A$3="Absolute extra revenue",AB52,0) + IF($A$3="Absolute revenue per capita",AC52,0)</f>
        <v>0</v>
      </c>
      <c r="Q52" s="5" t="e">
        <f>-MIN(data!$B$4 / data!I126 * data!P126 / 100, data!N126)</f>
        <v>#DIV/0!</v>
      </c>
      <c r="R52" s="4" t="e">
        <f>-Q52*K52/1000</f>
        <v>#DIV/0!</v>
      </c>
      <c r="S52" s="6">
        <f>-MIN(data!$B$5/(POWER(LN(I52),2))*P52/100, O52)</f>
        <v>0</v>
      </c>
      <c r="T52" s="6">
        <f>-S52*L52/100000</f>
        <v>0</v>
      </c>
      <c r="U52" s="4" t="e">
        <f>N52+Q52</f>
        <v>#DIV/0!</v>
      </c>
      <c r="V52" s="4" t="e">
        <f>P52*I52/100/R52</f>
        <v>#DIV/0!</v>
      </c>
      <c r="W52" s="4" t="e">
        <f>V52*H52</f>
        <v>#DIV/0!</v>
      </c>
      <c r="X52" s="6">
        <f>O52+S52</f>
        <v>65</v>
      </c>
      <c r="Y52" s="6" t="e">
        <f>P52*I52/100/T52</f>
        <v>#DIV/0!</v>
      </c>
      <c r="Z52" s="6" t="e">
        <f>Y52*H52</f>
        <v>#DIV/0!</v>
      </c>
      <c r="AB52" s="1">
        <f t="shared" si="0"/>
        <v>0</v>
      </c>
      <c r="AC52" s="1">
        <f t="shared" si="1"/>
        <v>0</v>
      </c>
    </row>
    <row r="53" spans="4:29" x14ac:dyDescent="0.25">
      <c r="D53" s="1">
        <v>1993</v>
      </c>
      <c r="E53" s="1" t="s">
        <v>7</v>
      </c>
      <c r="F53" s="2" t="s">
        <v>196</v>
      </c>
      <c r="G53">
        <v>3</v>
      </c>
      <c r="H53">
        <v>3227287</v>
      </c>
      <c r="I53" s="1">
        <v>286.50349999999997</v>
      </c>
      <c r="J53" s="1">
        <v>2614</v>
      </c>
      <c r="K53" s="1">
        <v>73841.81</v>
      </c>
      <c r="L53" s="1">
        <v>53968.25</v>
      </c>
      <c r="M53" s="3">
        <v>46</v>
      </c>
      <c r="N53">
        <v>35.4</v>
      </c>
      <c r="O53">
        <v>63</v>
      </c>
      <c r="P53" s="1">
        <f>IF($A$3="Percentage of government revenue per capita",$B$3,0) + IF($A$3="Absolute extra revenue",AB53,0) + IF($A$3="Absolute revenue per capita",AC53,0)</f>
        <v>0</v>
      </c>
      <c r="Q53" s="5" t="e">
        <f>-MIN(data!$B$4 / data!I127 * data!P127 / 100, data!N127)</f>
        <v>#DIV/0!</v>
      </c>
      <c r="R53" s="4" t="e">
        <f>-Q53*K53/1000</f>
        <v>#DIV/0!</v>
      </c>
      <c r="S53" s="6">
        <f>-MIN(data!$B$5/(POWER(LN(I53),2))*P53/100, O53)</f>
        <v>0</v>
      </c>
      <c r="T53" s="6">
        <f>-S53*L53/100000</f>
        <v>0</v>
      </c>
      <c r="U53" s="4" t="e">
        <f>N53+Q53</f>
        <v>#DIV/0!</v>
      </c>
      <c r="V53" s="4" t="e">
        <f>P53*I53/100/R53</f>
        <v>#DIV/0!</v>
      </c>
      <c r="W53" s="4" t="e">
        <f>V53*H53</f>
        <v>#DIV/0!</v>
      </c>
      <c r="X53" s="6">
        <f>O53+S53</f>
        <v>63</v>
      </c>
      <c r="Y53" s="6" t="e">
        <f>P53*I53/100/T53</f>
        <v>#DIV/0!</v>
      </c>
      <c r="Z53" s="6" t="e">
        <f>Y53*H53</f>
        <v>#DIV/0!</v>
      </c>
      <c r="AB53" s="1">
        <f t="shared" si="0"/>
        <v>0</v>
      </c>
      <c r="AC53" s="1">
        <f t="shared" si="1"/>
        <v>0</v>
      </c>
    </row>
    <row r="54" spans="4:29" x14ac:dyDescent="0.25">
      <c r="D54" s="1">
        <v>1994</v>
      </c>
      <c r="E54" s="1" t="s">
        <v>7</v>
      </c>
      <c r="F54" s="2" t="s">
        <v>196</v>
      </c>
      <c r="G54">
        <v>3</v>
      </c>
      <c r="H54">
        <v>3207536</v>
      </c>
      <c r="I54" s="1">
        <v>292.93220000000002</v>
      </c>
      <c r="J54" s="1">
        <v>2416</v>
      </c>
      <c r="K54" s="1">
        <v>71268.44</v>
      </c>
      <c r="L54" s="1">
        <v>71428.570000000007</v>
      </c>
      <c r="M54" s="3">
        <v>34</v>
      </c>
      <c r="N54">
        <v>33.9</v>
      </c>
      <c r="O54">
        <v>49</v>
      </c>
      <c r="P54" s="1">
        <f>IF($A$3="Percentage of government revenue per capita",$B$3,0) + IF($A$3="Absolute extra revenue",AB54,0) + IF($A$3="Absolute revenue per capita",AC54,0)</f>
        <v>0</v>
      </c>
      <c r="Q54" s="5" t="e">
        <f>-MIN(data!$B$4 / data!I128 * data!P128 / 100, data!N128)</f>
        <v>#DIV/0!</v>
      </c>
      <c r="R54" s="4" t="e">
        <f>-Q54*K54/1000</f>
        <v>#DIV/0!</v>
      </c>
      <c r="S54" s="6">
        <f>-MIN(data!$B$5/(POWER(LN(I54),2))*P54/100, O54)</f>
        <v>0</v>
      </c>
      <c r="T54" s="6">
        <f>-S54*L54/100000</f>
        <v>0</v>
      </c>
      <c r="U54" s="4" t="e">
        <f>N54+Q54</f>
        <v>#DIV/0!</v>
      </c>
      <c r="V54" s="4" t="e">
        <f>P54*I54/100/R54</f>
        <v>#DIV/0!</v>
      </c>
      <c r="W54" s="4" t="e">
        <f>V54*H54</f>
        <v>#DIV/0!</v>
      </c>
      <c r="X54" s="6">
        <f>O54+S54</f>
        <v>49</v>
      </c>
      <c r="Y54" s="6" t="e">
        <f>P54*I54/100/T54</f>
        <v>#DIV/0!</v>
      </c>
      <c r="Z54" s="6" t="e">
        <f>Y54*H54</f>
        <v>#DIV/0!</v>
      </c>
      <c r="AB54" s="1">
        <f t="shared" si="0"/>
        <v>0</v>
      </c>
      <c r="AC54" s="1">
        <f t="shared" si="1"/>
        <v>0</v>
      </c>
    </row>
    <row r="55" spans="4:29" x14ac:dyDescent="0.25">
      <c r="D55" s="1">
        <v>1995</v>
      </c>
      <c r="E55" s="1" t="s">
        <v>7</v>
      </c>
      <c r="F55" s="2" t="s">
        <v>196</v>
      </c>
      <c r="G55">
        <v>3</v>
      </c>
      <c r="H55">
        <v>3187784</v>
      </c>
      <c r="I55" s="1">
        <v>342.19040000000001</v>
      </c>
      <c r="J55" s="1">
        <v>2218</v>
      </c>
      <c r="K55" s="1">
        <v>68456.789999999994</v>
      </c>
      <c r="L55" s="1">
        <v>60377.36</v>
      </c>
      <c r="M55" s="3">
        <v>35</v>
      </c>
      <c r="N55">
        <v>32.4</v>
      </c>
      <c r="O55">
        <v>53</v>
      </c>
      <c r="P55" s="1">
        <f>IF($A$3="Percentage of government revenue per capita",$B$3,0) + IF($A$3="Absolute extra revenue",AB55,0) + IF($A$3="Absolute revenue per capita",AC55,0)</f>
        <v>0</v>
      </c>
      <c r="Q55" s="5" t="e">
        <f>-MIN(data!$B$4 / data!I129 * data!P129 / 100, data!N129)</f>
        <v>#DIV/0!</v>
      </c>
      <c r="R55" s="4" t="e">
        <f>-Q55*K55/1000</f>
        <v>#DIV/0!</v>
      </c>
      <c r="S55" s="6">
        <f>-MIN(data!$B$5/(POWER(LN(I55),2))*P55/100, O55)</f>
        <v>0</v>
      </c>
      <c r="T55" s="6">
        <f>-S55*L55/100000</f>
        <v>0</v>
      </c>
      <c r="U55" s="4" t="e">
        <f>N55+Q55</f>
        <v>#DIV/0!</v>
      </c>
      <c r="V55" s="4" t="e">
        <f>P55*I55/100/R55</f>
        <v>#DIV/0!</v>
      </c>
      <c r="W55" s="4" t="e">
        <f>V55*H55</f>
        <v>#DIV/0!</v>
      </c>
      <c r="X55" s="6">
        <f>O55+S55</f>
        <v>53</v>
      </c>
      <c r="Y55" s="6" t="e">
        <f>P55*I55/100/T55</f>
        <v>#DIV/0!</v>
      </c>
      <c r="Z55" s="6" t="e">
        <f>Y55*H55</f>
        <v>#DIV/0!</v>
      </c>
      <c r="AB55" s="1">
        <f t="shared" si="0"/>
        <v>0</v>
      </c>
      <c r="AC55" s="1">
        <f t="shared" si="1"/>
        <v>0</v>
      </c>
    </row>
    <row r="56" spans="4:29" x14ac:dyDescent="0.25">
      <c r="D56" s="1">
        <v>1996</v>
      </c>
      <c r="E56" s="1" t="s">
        <v>7</v>
      </c>
      <c r="F56" s="2" t="s">
        <v>196</v>
      </c>
      <c r="G56">
        <v>3</v>
      </c>
      <c r="H56">
        <v>3168033</v>
      </c>
      <c r="I56" s="1">
        <v>287.2122</v>
      </c>
      <c r="J56" s="1">
        <v>2019</v>
      </c>
      <c r="K56" s="1">
        <v>65339.81</v>
      </c>
      <c r="L56" s="1">
        <v>60000</v>
      </c>
      <c r="M56" s="3">
        <v>32</v>
      </c>
      <c r="N56">
        <v>30.9</v>
      </c>
      <c r="O56">
        <v>50</v>
      </c>
      <c r="P56" s="1">
        <f>IF($A$3="Percentage of government revenue per capita",$B$3,0) + IF($A$3="Absolute extra revenue",AB56,0) + IF($A$3="Absolute revenue per capita",AC56,0)</f>
        <v>0</v>
      </c>
      <c r="Q56" s="5" t="e">
        <f>-MIN(data!$B$4 / data!I130 * data!P130 / 100, data!N130)</f>
        <v>#DIV/0!</v>
      </c>
      <c r="R56" s="4" t="e">
        <f>-Q56*K56/1000</f>
        <v>#DIV/0!</v>
      </c>
      <c r="S56" s="6">
        <f>-MIN(data!$B$5/(POWER(LN(I56),2))*P56/100, O56)</f>
        <v>0</v>
      </c>
      <c r="T56" s="6">
        <f>-S56*L56/100000</f>
        <v>0</v>
      </c>
      <c r="U56" s="4" t="e">
        <f>N56+Q56</f>
        <v>#DIV/0!</v>
      </c>
      <c r="V56" s="4" t="e">
        <f>P56*I56/100/R56</f>
        <v>#DIV/0!</v>
      </c>
      <c r="W56" s="4" t="e">
        <f>V56*H56</f>
        <v>#DIV/0!</v>
      </c>
      <c r="X56" s="6">
        <f>O56+S56</f>
        <v>50</v>
      </c>
      <c r="Y56" s="6" t="e">
        <f>P56*I56/100/T56</f>
        <v>#DIV/0!</v>
      </c>
      <c r="Z56" s="6" t="e">
        <f>Y56*H56</f>
        <v>#DIV/0!</v>
      </c>
      <c r="AB56" s="1">
        <f t="shared" si="0"/>
        <v>0</v>
      </c>
      <c r="AC56" s="1">
        <f t="shared" si="1"/>
        <v>0</v>
      </c>
    </row>
    <row r="57" spans="4:29" x14ac:dyDescent="0.25">
      <c r="D57" s="1">
        <v>1997</v>
      </c>
      <c r="E57" s="1" t="s">
        <v>7</v>
      </c>
      <c r="F57" s="2" t="s">
        <v>196</v>
      </c>
      <c r="G57">
        <v>3</v>
      </c>
      <c r="H57">
        <v>3148281</v>
      </c>
      <c r="I57" s="1">
        <v>286.9538</v>
      </c>
      <c r="J57" s="1">
        <v>1824</v>
      </c>
      <c r="K57" s="1">
        <v>62252.56</v>
      </c>
      <c r="L57" s="1">
        <v>50980.39</v>
      </c>
      <c r="M57" s="3">
        <v>30</v>
      </c>
      <c r="N57">
        <v>29.3</v>
      </c>
      <c r="O57">
        <v>51</v>
      </c>
      <c r="P57" s="1">
        <f>IF($A$3="Percentage of government revenue per capita",$B$3,0) + IF($A$3="Absolute extra revenue",AB57,0) + IF($A$3="Absolute revenue per capita",AC57,0)</f>
        <v>0</v>
      </c>
      <c r="Q57" s="5" t="e">
        <f>-MIN(data!$B$4 / data!I131 * data!P131 / 100, data!N131)</f>
        <v>#DIV/0!</v>
      </c>
      <c r="R57" s="4" t="e">
        <f>-Q57*K57/1000</f>
        <v>#DIV/0!</v>
      </c>
      <c r="S57" s="6">
        <f>-MIN(data!$B$5/(POWER(LN(I57),2))*P57/100, O57)</f>
        <v>0</v>
      </c>
      <c r="T57" s="6">
        <f>-S57*L57/100000</f>
        <v>0</v>
      </c>
      <c r="U57" s="4" t="e">
        <f>N57+Q57</f>
        <v>#DIV/0!</v>
      </c>
      <c r="V57" s="4" t="e">
        <f>P57*I57/100/R57</f>
        <v>#DIV/0!</v>
      </c>
      <c r="W57" s="4" t="e">
        <f>V57*H57</f>
        <v>#DIV/0!</v>
      </c>
      <c r="X57" s="6">
        <f>O57+S57</f>
        <v>51</v>
      </c>
      <c r="Y57" s="6" t="e">
        <f>P57*I57/100/T57</f>
        <v>#DIV/0!</v>
      </c>
      <c r="Z57" s="6" t="e">
        <f>Y57*H57</f>
        <v>#DIV/0!</v>
      </c>
      <c r="AB57" s="1">
        <f t="shared" si="0"/>
        <v>0</v>
      </c>
      <c r="AC57" s="1">
        <f t="shared" si="1"/>
        <v>0</v>
      </c>
    </row>
    <row r="58" spans="4:29" x14ac:dyDescent="0.25">
      <c r="D58" s="1">
        <v>1998</v>
      </c>
      <c r="E58" s="1" t="s">
        <v>7</v>
      </c>
      <c r="F58" s="2" t="s">
        <v>196</v>
      </c>
      <c r="G58">
        <v>3</v>
      </c>
      <c r="H58">
        <v>3128530</v>
      </c>
      <c r="I58" s="1">
        <v>443.49349999999998</v>
      </c>
      <c r="J58" s="1">
        <v>1637</v>
      </c>
      <c r="K58" s="1">
        <v>59097.47</v>
      </c>
      <c r="L58" s="1">
        <v>50000</v>
      </c>
      <c r="M58" s="3">
        <v>26</v>
      </c>
      <c r="N58">
        <v>27.7</v>
      </c>
      <c r="O58">
        <v>46</v>
      </c>
      <c r="P58" s="1">
        <f>IF($A$3="Percentage of government revenue per capita",$B$3,0) + IF($A$3="Absolute extra revenue",AB58,0) + IF($A$3="Absolute revenue per capita",AC58,0)</f>
        <v>0</v>
      </c>
      <c r="Q58" s="5" t="e">
        <f>-MIN(data!$B$4 / data!I132 * data!P132 / 100, data!N132)</f>
        <v>#DIV/0!</v>
      </c>
      <c r="R58" s="4" t="e">
        <f>-Q58*K58/1000</f>
        <v>#DIV/0!</v>
      </c>
      <c r="S58" s="6">
        <f>-MIN(data!$B$5/(POWER(LN(I58),2))*P58/100, O58)</f>
        <v>0</v>
      </c>
      <c r="T58" s="6">
        <f>-S58*L58/100000</f>
        <v>0</v>
      </c>
      <c r="U58" s="4" t="e">
        <f>N58+Q58</f>
        <v>#DIV/0!</v>
      </c>
      <c r="V58" s="4" t="e">
        <f>P58*I58/100/R58</f>
        <v>#DIV/0!</v>
      </c>
      <c r="W58" s="4" t="e">
        <f>V58*H58</f>
        <v>#DIV/0!</v>
      </c>
      <c r="X58" s="6">
        <f>O58+S58</f>
        <v>46</v>
      </c>
      <c r="Y58" s="6" t="e">
        <f>P58*I58/100/T58</f>
        <v>#DIV/0!</v>
      </c>
      <c r="Z58" s="6" t="e">
        <f>Y58*H58</f>
        <v>#DIV/0!</v>
      </c>
      <c r="AB58" s="1">
        <f t="shared" si="0"/>
        <v>0</v>
      </c>
      <c r="AC58" s="1">
        <f t="shared" si="1"/>
        <v>0</v>
      </c>
    </row>
    <row r="59" spans="4:29" x14ac:dyDescent="0.25">
      <c r="D59" s="1">
        <v>1999</v>
      </c>
      <c r="E59" s="1" t="s">
        <v>7</v>
      </c>
      <c r="F59" s="2" t="s">
        <v>196</v>
      </c>
      <c r="G59">
        <v>3</v>
      </c>
      <c r="H59">
        <v>3108778</v>
      </c>
      <c r="I59" s="1">
        <v>506.1343</v>
      </c>
      <c r="J59" s="1">
        <v>1463</v>
      </c>
      <c r="K59" s="1">
        <v>56053.64</v>
      </c>
      <c r="L59" s="1">
        <v>52380.95</v>
      </c>
      <c r="M59" s="3">
        <v>23</v>
      </c>
      <c r="N59">
        <v>26.1</v>
      </c>
      <c r="O59">
        <v>42</v>
      </c>
      <c r="P59" s="1">
        <f>IF($A$3="Percentage of government revenue per capita",$B$3,0) + IF($A$3="Absolute extra revenue",AB59,0) + IF($A$3="Absolute revenue per capita",AC59,0)</f>
        <v>0</v>
      </c>
      <c r="Q59" s="5">
        <f>-MIN(data!$B$4 / data!I133 * data!P133 / 100, data!N133)</f>
        <v>0</v>
      </c>
      <c r="R59" s="4">
        <f>-Q59*K59/1000</f>
        <v>0</v>
      </c>
      <c r="S59" s="6">
        <f>-MIN(data!$B$5/(POWER(LN(I59),2))*P59/100, O59)</f>
        <v>0</v>
      </c>
      <c r="T59" s="6">
        <f>-S59*L59/100000</f>
        <v>0</v>
      </c>
      <c r="U59" s="4">
        <f>N59+Q59</f>
        <v>26.1</v>
      </c>
      <c r="V59" s="4" t="e">
        <f>P59*I59/100/R59</f>
        <v>#DIV/0!</v>
      </c>
      <c r="W59" s="4" t="e">
        <f>V59*H59</f>
        <v>#DIV/0!</v>
      </c>
      <c r="X59" s="6">
        <f>O59+S59</f>
        <v>42</v>
      </c>
      <c r="Y59" s="6" t="e">
        <f>P59*I59/100/T59</f>
        <v>#DIV/0!</v>
      </c>
      <c r="Z59" s="6" t="e">
        <f>Y59*H59</f>
        <v>#DIV/0!</v>
      </c>
      <c r="AB59" s="1">
        <f t="shared" si="0"/>
        <v>0</v>
      </c>
      <c r="AC59" s="1">
        <f t="shared" si="1"/>
        <v>0</v>
      </c>
    </row>
    <row r="60" spans="4:29" x14ac:dyDescent="0.25">
      <c r="D60" s="1">
        <v>2000</v>
      </c>
      <c r="E60" s="1" t="s">
        <v>7</v>
      </c>
      <c r="F60" s="2" t="s">
        <v>196</v>
      </c>
      <c r="G60">
        <v>3</v>
      </c>
      <c r="H60">
        <v>3089027</v>
      </c>
      <c r="I60" s="1">
        <v>540.05820000000006</v>
      </c>
      <c r="J60" s="1">
        <v>1300</v>
      </c>
      <c r="K60" s="1">
        <v>53061.22</v>
      </c>
      <c r="L60" s="1">
        <v>44186.05</v>
      </c>
      <c r="M60" s="3">
        <v>22</v>
      </c>
      <c r="N60">
        <v>24.5</v>
      </c>
      <c r="O60">
        <v>43</v>
      </c>
      <c r="P60" s="1">
        <f>IF($A$3="Percentage of government revenue per capita",$B$3,0) + IF($A$3="Absolute extra revenue",AB60,0) + IF($A$3="Absolute revenue per capita",AC60,0)</f>
        <v>0</v>
      </c>
      <c r="Q60" s="5">
        <f>-MIN(data!$B$4 / data!I134 * data!P134 / 100, data!N134)</f>
        <v>0</v>
      </c>
      <c r="R60" s="4">
        <f>-Q60*K60/1000</f>
        <v>0</v>
      </c>
      <c r="S60" s="6">
        <f>-MIN(data!$B$5/(POWER(LN(I60),2))*P60/100, O60)</f>
        <v>0</v>
      </c>
      <c r="T60" s="6">
        <f>-S60*L60/100000</f>
        <v>0</v>
      </c>
      <c r="U60" s="4">
        <f>N60+Q60</f>
        <v>24.5</v>
      </c>
      <c r="V60" s="4" t="e">
        <f>P60*I60/100/R60</f>
        <v>#DIV/0!</v>
      </c>
      <c r="W60" s="4" t="e">
        <f>V60*H60</f>
        <v>#DIV/0!</v>
      </c>
      <c r="X60" s="6">
        <f>O60+S60</f>
        <v>43</v>
      </c>
      <c r="Y60" s="6" t="e">
        <f>P60*I60/100/T60</f>
        <v>#DIV/0!</v>
      </c>
      <c r="Z60" s="6" t="e">
        <f>Y60*H60</f>
        <v>#DIV/0!</v>
      </c>
      <c r="AB60" s="1">
        <f t="shared" si="0"/>
        <v>0</v>
      </c>
      <c r="AC60" s="1">
        <f t="shared" si="1"/>
        <v>0</v>
      </c>
    </row>
    <row r="61" spans="4:29" x14ac:dyDescent="0.25">
      <c r="D61" s="1">
        <v>2001</v>
      </c>
      <c r="E61" s="1" t="s">
        <v>7</v>
      </c>
      <c r="F61" s="2" t="s">
        <v>196</v>
      </c>
      <c r="G61">
        <v>3</v>
      </c>
      <c r="H61">
        <v>3060173</v>
      </c>
      <c r="I61" s="1">
        <v>589.85310000000004</v>
      </c>
      <c r="J61" s="1">
        <v>1153</v>
      </c>
      <c r="K61" s="1">
        <v>50349.34</v>
      </c>
      <c r="L61" s="1">
        <v>42500</v>
      </c>
      <c r="M61" s="3">
        <v>19</v>
      </c>
      <c r="N61">
        <v>22.9</v>
      </c>
      <c r="O61">
        <v>40</v>
      </c>
      <c r="P61" s="1">
        <f>IF($A$3="Percentage of government revenue per capita",$B$3,0) + IF($A$3="Absolute extra revenue",AB61,0) + IF($A$3="Absolute revenue per capita",AC61,0)</f>
        <v>0</v>
      </c>
      <c r="Q61" s="5">
        <f>-MIN(data!$B$4 / data!I135 * data!P135 / 100, data!N135)</f>
        <v>0</v>
      </c>
      <c r="R61" s="4">
        <f>-Q61*K61/1000</f>
        <v>0</v>
      </c>
      <c r="S61" s="6">
        <f>-MIN(data!$B$5/(POWER(LN(I61),2))*P61/100, O61)</f>
        <v>0</v>
      </c>
      <c r="T61" s="6">
        <f>-S61*L61/100000</f>
        <v>0</v>
      </c>
      <c r="U61" s="4">
        <f>N61+Q61</f>
        <v>22.9</v>
      </c>
      <c r="V61" s="4" t="e">
        <f>P61*I61/100/R61</f>
        <v>#DIV/0!</v>
      </c>
      <c r="W61" s="4" t="e">
        <f>V61*H61</f>
        <v>#DIV/0!</v>
      </c>
      <c r="X61" s="6">
        <f>O61+S61</f>
        <v>40</v>
      </c>
      <c r="Y61" s="6" t="e">
        <f>P61*I61/100/T61</f>
        <v>#DIV/0!</v>
      </c>
      <c r="Z61" s="6" t="e">
        <f>Y61*H61</f>
        <v>#DIV/0!</v>
      </c>
      <c r="AB61" s="1">
        <f t="shared" si="0"/>
        <v>0</v>
      </c>
      <c r="AC61" s="1">
        <f t="shared" si="1"/>
        <v>0</v>
      </c>
    </row>
    <row r="62" spans="4:29" x14ac:dyDescent="0.25">
      <c r="D62" s="1">
        <v>2002</v>
      </c>
      <c r="E62" s="1" t="s">
        <v>7</v>
      </c>
      <c r="F62" s="2" t="s">
        <v>196</v>
      </c>
      <c r="G62">
        <v>3</v>
      </c>
      <c r="H62">
        <v>3051010</v>
      </c>
      <c r="I62" s="1">
        <v>634.17769999999996</v>
      </c>
      <c r="J62" s="1">
        <v>1020</v>
      </c>
      <c r="K62" s="1">
        <v>47663.55</v>
      </c>
      <c r="L62" s="1">
        <v>40540.54</v>
      </c>
      <c r="M62" s="3">
        <v>17</v>
      </c>
      <c r="N62">
        <v>21.4</v>
      </c>
      <c r="O62">
        <v>37</v>
      </c>
      <c r="P62" s="1">
        <f>IF($A$3="Percentage of government revenue per capita",$B$3,0) + IF($A$3="Absolute extra revenue",AB62,0) + IF($A$3="Absolute revenue per capita",AC62,0)</f>
        <v>0</v>
      </c>
      <c r="Q62" s="5">
        <f>-MIN(data!$B$4 / data!I136 * data!P136 / 100, data!N136)</f>
        <v>0</v>
      </c>
      <c r="R62" s="4">
        <f>-Q62*K62/1000</f>
        <v>0</v>
      </c>
      <c r="S62" s="6">
        <f>-MIN(data!$B$5/(POWER(LN(I62),2))*P62/100, O62)</f>
        <v>0</v>
      </c>
      <c r="T62" s="6">
        <f>-S62*L62/100000</f>
        <v>0</v>
      </c>
      <c r="U62" s="4">
        <f>N62+Q62</f>
        <v>21.4</v>
      </c>
      <c r="V62" s="4" t="e">
        <f>P62*I62/100/R62</f>
        <v>#DIV/0!</v>
      </c>
      <c r="W62" s="4" t="e">
        <f>V62*H62</f>
        <v>#DIV/0!</v>
      </c>
      <c r="X62" s="6">
        <f>O62+S62</f>
        <v>37</v>
      </c>
      <c r="Y62" s="6" t="e">
        <f>P62*I62/100/T62</f>
        <v>#DIV/0!</v>
      </c>
      <c r="Z62" s="6" t="e">
        <f>Y62*H62</f>
        <v>#DIV/0!</v>
      </c>
      <c r="AB62" s="1">
        <f t="shared" si="0"/>
        <v>0</v>
      </c>
      <c r="AC62" s="1">
        <f t="shared" si="1"/>
        <v>0</v>
      </c>
    </row>
    <row r="63" spans="4:29" x14ac:dyDescent="0.25">
      <c r="D63" s="1">
        <v>2003</v>
      </c>
      <c r="E63" s="1" t="s">
        <v>7</v>
      </c>
      <c r="F63" s="2" t="s">
        <v>196</v>
      </c>
      <c r="G63">
        <v>3</v>
      </c>
      <c r="H63">
        <v>3039616</v>
      </c>
      <c r="I63" s="1">
        <v>661.67349999999999</v>
      </c>
      <c r="J63" s="1">
        <v>901</v>
      </c>
      <c r="K63" s="1">
        <v>45276.38</v>
      </c>
      <c r="L63" s="1">
        <v>34285.71</v>
      </c>
      <c r="M63" s="3">
        <v>15</v>
      </c>
      <c r="N63">
        <v>19.899999999999999</v>
      </c>
      <c r="O63">
        <v>35</v>
      </c>
      <c r="P63" s="1">
        <f>IF($A$3="Percentage of government revenue per capita",$B$3,0) + IF($A$3="Absolute extra revenue",AB63,0) + IF($A$3="Absolute revenue per capita",AC63,0)</f>
        <v>0</v>
      </c>
      <c r="Q63" s="5">
        <f>-MIN(data!$B$4 / data!I137 * data!P137 / 100, data!N137)</f>
        <v>0</v>
      </c>
      <c r="R63" s="4">
        <f>-Q63*K63/1000</f>
        <v>0</v>
      </c>
      <c r="S63" s="6">
        <f>-MIN(data!$B$5/(POWER(LN(I63),2))*P63/100, O63)</f>
        <v>0</v>
      </c>
      <c r="T63" s="6">
        <f>-S63*L63/100000</f>
        <v>0</v>
      </c>
      <c r="U63" s="4">
        <f>N63+Q63</f>
        <v>19.899999999999999</v>
      </c>
      <c r="V63" s="4" t="e">
        <f>P63*I63/100/R63</f>
        <v>#DIV/0!</v>
      </c>
      <c r="W63" s="4" t="e">
        <f>V63*H63</f>
        <v>#DIV/0!</v>
      </c>
      <c r="X63" s="6">
        <f>O63+S63</f>
        <v>35</v>
      </c>
      <c r="Y63" s="6" t="e">
        <f>P63*I63/100/T63</f>
        <v>#DIV/0!</v>
      </c>
      <c r="Z63" s="6" t="e">
        <f>Y63*H63</f>
        <v>#DIV/0!</v>
      </c>
      <c r="AB63" s="1">
        <f t="shared" si="0"/>
        <v>0</v>
      </c>
      <c r="AC63" s="1">
        <f t="shared" si="1"/>
        <v>0</v>
      </c>
    </row>
    <row r="64" spans="4:29" x14ac:dyDescent="0.25">
      <c r="D64" s="1">
        <v>2004</v>
      </c>
      <c r="E64" s="1" t="s">
        <v>7</v>
      </c>
      <c r="F64" s="2" t="s">
        <v>196</v>
      </c>
      <c r="G64">
        <v>3</v>
      </c>
      <c r="H64">
        <v>3026939</v>
      </c>
      <c r="I64" s="1">
        <v>712.31640000000004</v>
      </c>
      <c r="J64" s="1">
        <v>795</v>
      </c>
      <c r="K64" s="1">
        <v>42972.97</v>
      </c>
      <c r="L64" s="1">
        <v>35483.870000000003</v>
      </c>
      <c r="M64" s="3">
        <v>12</v>
      </c>
      <c r="N64">
        <v>18.5</v>
      </c>
      <c r="O64">
        <v>31</v>
      </c>
      <c r="P64" s="1">
        <f>IF($A$3="Percentage of government revenue per capita",$B$3,0) + IF($A$3="Absolute extra revenue",AB64,0) + IF($A$3="Absolute revenue per capita",AC64,0)</f>
        <v>0</v>
      </c>
      <c r="Q64" s="5">
        <f>-MIN(data!$B$4 / data!I138 * data!P138 / 100, data!N138)</f>
        <v>0</v>
      </c>
      <c r="R64" s="4">
        <f>-Q64*K64/1000</f>
        <v>0</v>
      </c>
      <c r="S64" s="6">
        <f>-MIN(data!$B$5/(POWER(LN(I64),2))*P64/100, O64)</f>
        <v>0</v>
      </c>
      <c r="T64" s="6">
        <f>-S64*L64/100000</f>
        <v>0</v>
      </c>
      <c r="U64" s="4">
        <f>N64+Q64</f>
        <v>18.5</v>
      </c>
      <c r="V64" s="4" t="e">
        <f>P64*I64/100/R64</f>
        <v>#DIV/0!</v>
      </c>
      <c r="W64" s="4" t="e">
        <f>V64*H64</f>
        <v>#DIV/0!</v>
      </c>
      <c r="X64" s="6">
        <f>O64+S64</f>
        <v>31</v>
      </c>
      <c r="Y64" s="6" t="e">
        <f>P64*I64/100/T64</f>
        <v>#DIV/0!</v>
      </c>
      <c r="Z64" s="6" t="e">
        <f>Y64*H64</f>
        <v>#DIV/0!</v>
      </c>
      <c r="AB64" s="1">
        <f t="shared" si="0"/>
        <v>0</v>
      </c>
      <c r="AC64" s="1">
        <f t="shared" si="1"/>
        <v>0</v>
      </c>
    </row>
    <row r="65" spans="4:29" x14ac:dyDescent="0.25">
      <c r="D65" s="1">
        <v>2005</v>
      </c>
      <c r="E65" s="1" t="s">
        <v>7</v>
      </c>
      <c r="F65" s="2" t="s">
        <v>196</v>
      </c>
      <c r="G65">
        <v>3</v>
      </c>
      <c r="H65">
        <v>3011487</v>
      </c>
      <c r="I65" s="1">
        <v>751.27610000000004</v>
      </c>
      <c r="J65" s="1">
        <v>702</v>
      </c>
      <c r="K65" s="1">
        <v>40813.949999999997</v>
      </c>
      <c r="L65" s="1">
        <v>36666.67</v>
      </c>
      <c r="M65" s="3">
        <v>11</v>
      </c>
      <c r="N65">
        <v>17.2</v>
      </c>
      <c r="O65">
        <v>30</v>
      </c>
      <c r="P65" s="1">
        <f>IF($A$3="Percentage of government revenue per capita",$B$3,0) + IF($A$3="Absolute extra revenue",AB65,0) + IF($A$3="Absolute revenue per capita",AC65,0)</f>
        <v>0</v>
      </c>
      <c r="Q65" s="5">
        <f>-MIN(data!$B$4 / data!I139 * data!P139 / 100, data!N139)</f>
        <v>0</v>
      </c>
      <c r="R65" s="4">
        <f>-Q65*K65/1000</f>
        <v>0</v>
      </c>
      <c r="S65" s="6">
        <f>-MIN(data!$B$5/(POWER(LN(I65),2))*P65/100, O65)</f>
        <v>0</v>
      </c>
      <c r="T65" s="6">
        <f>-S65*L65/100000</f>
        <v>0</v>
      </c>
      <c r="U65" s="4">
        <f>N65+Q65</f>
        <v>17.2</v>
      </c>
      <c r="V65" s="4" t="e">
        <f>P65*I65/100/R65</f>
        <v>#DIV/0!</v>
      </c>
      <c r="W65" s="4" t="e">
        <f>V65*H65</f>
        <v>#DIV/0!</v>
      </c>
      <c r="X65" s="6">
        <f>O65+S65</f>
        <v>30</v>
      </c>
      <c r="Y65" s="6" t="e">
        <f>P65*I65/100/T65</f>
        <v>#DIV/0!</v>
      </c>
      <c r="Z65" s="6" t="e">
        <f>Y65*H65</f>
        <v>#DIV/0!</v>
      </c>
      <c r="AB65" s="1">
        <f t="shared" si="0"/>
        <v>0</v>
      </c>
      <c r="AC65" s="1">
        <f t="shared" si="1"/>
        <v>0</v>
      </c>
    </row>
    <row r="66" spans="4:29" x14ac:dyDescent="0.25">
      <c r="D66" s="1">
        <v>2006</v>
      </c>
      <c r="E66" s="1" t="s">
        <v>7</v>
      </c>
      <c r="F66" s="2" t="s">
        <v>196</v>
      </c>
      <c r="G66">
        <v>3</v>
      </c>
      <c r="H66">
        <v>2992547</v>
      </c>
      <c r="I66" s="1">
        <v>826.42229999999995</v>
      </c>
      <c r="J66" s="1">
        <v>623</v>
      </c>
      <c r="K66" s="1">
        <v>38937.5</v>
      </c>
      <c r="L66" s="1">
        <v>34482.76</v>
      </c>
      <c r="M66" s="3">
        <v>11</v>
      </c>
      <c r="N66">
        <v>16</v>
      </c>
      <c r="O66">
        <v>29</v>
      </c>
      <c r="P66" s="1">
        <f>IF($A$3="Percentage of government revenue per capita",$B$3,0) + IF($A$3="Absolute extra revenue",AB66,0) + IF($A$3="Absolute revenue per capita",AC66,0)</f>
        <v>0</v>
      </c>
      <c r="Q66" s="5">
        <f>-MIN(data!$B$4 / data!I140 * data!P140 / 100, data!N140)</f>
        <v>0</v>
      </c>
      <c r="R66" s="4">
        <f>-Q66*K66/1000</f>
        <v>0</v>
      </c>
      <c r="S66" s="6">
        <f>-MIN(data!$B$5/(POWER(LN(I66),2))*P66/100, O66)</f>
        <v>0</v>
      </c>
      <c r="T66" s="6">
        <f>-S66*L66/100000</f>
        <v>0</v>
      </c>
      <c r="U66" s="4">
        <f>N66+Q66</f>
        <v>16</v>
      </c>
      <c r="V66" s="4" t="e">
        <f>P66*I66/100/R66</f>
        <v>#DIV/0!</v>
      </c>
      <c r="W66" s="4" t="e">
        <f>V66*H66</f>
        <v>#DIV/0!</v>
      </c>
      <c r="X66" s="6">
        <f>O66+S66</f>
        <v>29</v>
      </c>
      <c r="Y66" s="6" t="e">
        <f>P66*I66/100/T66</f>
        <v>#DIV/0!</v>
      </c>
      <c r="Z66" s="6" t="e">
        <f>Y66*H66</f>
        <v>#DIV/0!</v>
      </c>
      <c r="AB66" s="1">
        <f t="shared" si="0"/>
        <v>0</v>
      </c>
      <c r="AC66" s="1">
        <f t="shared" si="1"/>
        <v>0</v>
      </c>
    </row>
    <row r="67" spans="4:29" x14ac:dyDescent="0.25">
      <c r="D67" s="1">
        <v>2007</v>
      </c>
      <c r="E67" s="1" t="s">
        <v>7</v>
      </c>
      <c r="F67" s="2" t="s">
        <v>196</v>
      </c>
      <c r="G67">
        <v>3</v>
      </c>
      <c r="H67">
        <v>2970017</v>
      </c>
      <c r="I67" s="1">
        <v>902.70119999999997</v>
      </c>
      <c r="J67" s="1">
        <v>558</v>
      </c>
      <c r="K67" s="1">
        <v>37702.699999999997</v>
      </c>
      <c r="L67" s="1">
        <v>33333.33</v>
      </c>
      <c r="M67" s="3">
        <v>10</v>
      </c>
      <c r="N67">
        <v>14.8</v>
      </c>
      <c r="O67">
        <v>30</v>
      </c>
      <c r="P67" s="1">
        <f>IF($A$3="Percentage of government revenue per capita",$B$3,0) + IF($A$3="Absolute extra revenue",AB67,0) + IF($A$3="Absolute revenue per capita",AC67,0)</f>
        <v>0</v>
      </c>
      <c r="Q67" s="5">
        <f>-MIN(data!$B$4 / data!I141 * data!P141 / 100, data!N141)</f>
        <v>0</v>
      </c>
      <c r="R67" s="4">
        <f>-Q67*K67/1000</f>
        <v>0</v>
      </c>
      <c r="S67" s="6">
        <f>-MIN(data!$B$5/(POWER(LN(I67),2))*P67/100, O67)</f>
        <v>0</v>
      </c>
      <c r="T67" s="6">
        <f>-S67*L67/100000</f>
        <v>0</v>
      </c>
      <c r="U67" s="4">
        <f>N67+Q67</f>
        <v>14.8</v>
      </c>
      <c r="V67" s="4" t="e">
        <f>P67*I67/100/R67</f>
        <v>#DIV/0!</v>
      </c>
      <c r="W67" s="4" t="e">
        <f>V67*H67</f>
        <v>#DIV/0!</v>
      </c>
      <c r="X67" s="6">
        <f>O67+S67</f>
        <v>30</v>
      </c>
      <c r="Y67" s="6" t="e">
        <f>P67*I67/100/T67</f>
        <v>#DIV/0!</v>
      </c>
      <c r="Z67" s="6" t="e">
        <f>Y67*H67</f>
        <v>#DIV/0!</v>
      </c>
      <c r="AB67" s="1">
        <f t="shared" si="0"/>
        <v>0</v>
      </c>
      <c r="AC67" s="1">
        <f t="shared" si="1"/>
        <v>0</v>
      </c>
    </row>
    <row r="68" spans="4:29" x14ac:dyDescent="0.25">
      <c r="D68" s="1">
        <v>2008</v>
      </c>
      <c r="E68" s="1" t="s">
        <v>7</v>
      </c>
      <c r="F68" s="2" t="s">
        <v>196</v>
      </c>
      <c r="G68">
        <v>3</v>
      </c>
      <c r="H68">
        <v>2947314</v>
      </c>
      <c r="I68" s="1">
        <v>1002.42</v>
      </c>
      <c r="J68" s="1">
        <v>503</v>
      </c>
      <c r="K68" s="1">
        <v>36449.279999999999</v>
      </c>
      <c r="L68" s="1">
        <v>33333.33</v>
      </c>
      <c r="M68" s="3">
        <v>10</v>
      </c>
      <c r="N68">
        <v>13.8</v>
      </c>
      <c r="O68">
        <v>30</v>
      </c>
      <c r="P68" s="1">
        <f>IF($A$3="Percentage of government revenue per capita",$B$3,0) + IF($A$3="Absolute extra revenue",AB68,0) + IF($A$3="Absolute revenue per capita",AC68,0)</f>
        <v>0</v>
      </c>
      <c r="Q68" s="5">
        <f>-MIN(data!$B$4 / data!I142 * data!P142 / 100, data!N142)</f>
        <v>0</v>
      </c>
      <c r="R68" s="4">
        <f>-Q68*K68/1000</f>
        <v>0</v>
      </c>
      <c r="S68" s="6">
        <f>-MIN(data!$B$5/(POWER(LN(I68),2))*P68/100, O68)</f>
        <v>0</v>
      </c>
      <c r="T68" s="6">
        <f>-S68*L68/100000</f>
        <v>0</v>
      </c>
      <c r="U68" s="4">
        <f>N68+Q68</f>
        <v>13.8</v>
      </c>
      <c r="V68" s="4" t="e">
        <f>P68*I68/100/R68</f>
        <v>#DIV/0!</v>
      </c>
      <c r="W68" s="4" t="e">
        <f>V68*H68</f>
        <v>#DIV/0!</v>
      </c>
      <c r="X68" s="6">
        <f>O68+S68</f>
        <v>30</v>
      </c>
      <c r="Y68" s="6" t="e">
        <f>P68*I68/100/T68</f>
        <v>#DIV/0!</v>
      </c>
      <c r="Z68" s="6" t="e">
        <f>Y68*H68</f>
        <v>#DIV/0!</v>
      </c>
      <c r="AB68" s="1">
        <f t="shared" ref="AB68:AB131" si="2">$B$3*100/H68/I68</f>
        <v>0</v>
      </c>
      <c r="AC68" s="1">
        <f t="shared" ref="AC68:AC131" si="3">$B$3/I68*100</f>
        <v>0</v>
      </c>
    </row>
    <row r="69" spans="4:29" x14ac:dyDescent="0.25">
      <c r="D69" s="1">
        <v>2009</v>
      </c>
      <c r="E69" s="1" t="s">
        <v>7</v>
      </c>
      <c r="F69" s="2" t="s">
        <v>196</v>
      </c>
      <c r="G69">
        <v>3</v>
      </c>
      <c r="H69">
        <v>2927519</v>
      </c>
      <c r="I69" s="1">
        <v>1011.578</v>
      </c>
      <c r="J69" s="1">
        <v>459</v>
      </c>
      <c r="K69" s="1">
        <v>35859.379999999997</v>
      </c>
      <c r="L69" s="1">
        <v>36666.67</v>
      </c>
      <c r="M69" s="3">
        <v>10</v>
      </c>
      <c r="N69">
        <v>12.8</v>
      </c>
      <c r="O69">
        <v>30</v>
      </c>
      <c r="P69" s="1">
        <f>IF($A$3="Percentage of government revenue per capita",$B$3,0) + IF($A$3="Absolute extra revenue",AB69,0) + IF($A$3="Absolute revenue per capita",AC69,0)</f>
        <v>0</v>
      </c>
      <c r="Q69" s="5">
        <f>-MIN(data!$B$4 / data!I143 * data!P143 / 100, data!N143)</f>
        <v>0</v>
      </c>
      <c r="R69" s="4">
        <f>-Q69*K69/1000</f>
        <v>0</v>
      </c>
      <c r="S69" s="6">
        <f>-MIN(data!$B$5/(POWER(LN(I69),2))*P69/100, O69)</f>
        <v>0</v>
      </c>
      <c r="T69" s="6">
        <f>-S69*L69/100000</f>
        <v>0</v>
      </c>
      <c r="U69" s="4">
        <f>N69+Q69</f>
        <v>12.8</v>
      </c>
      <c r="V69" s="4" t="e">
        <f>P69*I69/100/R69</f>
        <v>#DIV/0!</v>
      </c>
      <c r="W69" s="4" t="e">
        <f>V69*H69</f>
        <v>#DIV/0!</v>
      </c>
      <c r="X69" s="6">
        <f>O69+S69</f>
        <v>30</v>
      </c>
      <c r="Y69" s="6" t="e">
        <f>P69*I69/100/T69</f>
        <v>#DIV/0!</v>
      </c>
      <c r="Z69" s="6" t="e">
        <f>Y69*H69</f>
        <v>#DIV/0!</v>
      </c>
      <c r="AB69" s="1">
        <f t="shared" si="2"/>
        <v>0</v>
      </c>
      <c r="AC69" s="1">
        <f t="shared" si="3"/>
        <v>0</v>
      </c>
    </row>
    <row r="70" spans="4:29" x14ac:dyDescent="0.25">
      <c r="D70" s="1">
        <v>2010</v>
      </c>
      <c r="E70" s="1" t="s">
        <v>7</v>
      </c>
      <c r="F70" s="2" t="s">
        <v>196</v>
      </c>
      <c r="G70">
        <v>3</v>
      </c>
      <c r="H70">
        <v>2913021</v>
      </c>
      <c r="I70" s="1">
        <v>1057.163</v>
      </c>
      <c r="J70" s="1">
        <v>423</v>
      </c>
      <c r="K70" s="1">
        <v>35250</v>
      </c>
      <c r="L70" s="1">
        <v>36666.67</v>
      </c>
      <c r="M70" s="3">
        <v>11</v>
      </c>
      <c r="N70">
        <v>12</v>
      </c>
      <c r="O70">
        <v>30</v>
      </c>
      <c r="P70" s="1">
        <f>IF($A$3="Percentage of government revenue per capita",$B$3,0) + IF($A$3="Absolute extra revenue",AB70,0) + IF($A$3="Absolute revenue per capita",AC70,0)</f>
        <v>0</v>
      </c>
      <c r="Q70" s="5">
        <f>-MIN(data!$B$4 / data!I144 * data!P144 / 100, data!N144)</f>
        <v>0</v>
      </c>
      <c r="R70" s="4">
        <f>-Q70*K70/1000</f>
        <v>0</v>
      </c>
      <c r="S70" s="6">
        <f>-MIN(data!$B$5/(POWER(LN(I70),2))*P70/100, O70)</f>
        <v>0</v>
      </c>
      <c r="T70" s="6">
        <f>-S70*L70/100000</f>
        <v>0</v>
      </c>
      <c r="U70" s="4">
        <f>N70+Q70</f>
        <v>12</v>
      </c>
      <c r="V70" s="4" t="e">
        <f>P70*I70/100/R70</f>
        <v>#DIV/0!</v>
      </c>
      <c r="W70" s="4" t="e">
        <f>V70*H70</f>
        <v>#DIV/0!</v>
      </c>
      <c r="X70" s="6">
        <f>O70+S70</f>
        <v>30</v>
      </c>
      <c r="Y70" s="6" t="e">
        <f>P70*I70/100/T70</f>
        <v>#DIV/0!</v>
      </c>
      <c r="Z70" s="6" t="e">
        <f>Y70*H70</f>
        <v>#DIV/0!</v>
      </c>
      <c r="AB70" s="1">
        <f t="shared" si="2"/>
        <v>0</v>
      </c>
      <c r="AC70" s="1">
        <f t="shared" si="3"/>
        <v>0</v>
      </c>
    </row>
    <row r="71" spans="4:29" x14ac:dyDescent="0.25">
      <c r="D71" s="1">
        <v>2011</v>
      </c>
      <c r="E71" s="1" t="s">
        <v>7</v>
      </c>
      <c r="F71" s="2" t="s">
        <v>196</v>
      </c>
      <c r="G71">
        <v>3</v>
      </c>
      <c r="H71">
        <v>2905195</v>
      </c>
      <c r="I71" s="1">
        <v>1047.42</v>
      </c>
      <c r="J71" s="1">
        <v>395</v>
      </c>
      <c r="K71" s="1">
        <v>34955.75</v>
      </c>
      <c r="L71" s="1">
        <v>36666.67</v>
      </c>
      <c r="M71" s="3">
        <v>11</v>
      </c>
      <c r="N71">
        <v>11.3</v>
      </c>
      <c r="O71">
        <v>30</v>
      </c>
      <c r="P71" s="1">
        <f>IF($A$3="Percentage of government revenue per capita",$B$3,0) + IF($A$3="Absolute extra revenue",AB71,0) + IF($A$3="Absolute revenue per capita",AC71,0)</f>
        <v>0</v>
      </c>
      <c r="Q71" s="5">
        <f>-MIN(data!$B$4 / data!I145 * data!P145 / 100, data!N145)</f>
        <v>0</v>
      </c>
      <c r="R71" s="4">
        <f>-Q71*K71/1000</f>
        <v>0</v>
      </c>
      <c r="S71" s="6">
        <f>-MIN(data!$B$5/(POWER(LN(I71),2))*P71/100, O71)</f>
        <v>0</v>
      </c>
      <c r="T71" s="6">
        <f>-S71*L71/100000</f>
        <v>0</v>
      </c>
      <c r="U71" s="4">
        <f>N71+Q71</f>
        <v>11.3</v>
      </c>
      <c r="V71" s="4" t="e">
        <f>P71*I71/100/R71</f>
        <v>#DIV/0!</v>
      </c>
      <c r="W71" s="4" t="e">
        <f>V71*H71</f>
        <v>#DIV/0!</v>
      </c>
      <c r="X71" s="6">
        <f>O71+S71</f>
        <v>30</v>
      </c>
      <c r="Y71" s="6" t="e">
        <f>P71*I71/100/T71</f>
        <v>#DIV/0!</v>
      </c>
      <c r="Z71" s="6" t="e">
        <f>Y71*H71</f>
        <v>#DIV/0!</v>
      </c>
      <c r="AB71" s="1">
        <f t="shared" si="2"/>
        <v>0</v>
      </c>
      <c r="AC71" s="1">
        <f t="shared" si="3"/>
        <v>0</v>
      </c>
    </row>
    <row r="72" spans="4:29" x14ac:dyDescent="0.25">
      <c r="D72" s="1">
        <v>2012</v>
      </c>
      <c r="E72" s="1" t="s">
        <v>7</v>
      </c>
      <c r="F72" s="2" t="s">
        <v>196</v>
      </c>
      <c r="G72">
        <v>3</v>
      </c>
      <c r="H72">
        <v>2900401</v>
      </c>
      <c r="I72" s="1">
        <v>1024.6780000000001</v>
      </c>
      <c r="J72" s="1">
        <v>372</v>
      </c>
      <c r="K72" s="1">
        <v>34766.36</v>
      </c>
      <c r="L72" s="1">
        <v>36666.67</v>
      </c>
      <c r="M72" s="3">
        <v>11</v>
      </c>
      <c r="N72">
        <v>10.7</v>
      </c>
      <c r="O72">
        <v>30</v>
      </c>
      <c r="P72" s="1">
        <f>IF($A$3="Percentage of government revenue per capita",$B$3,0) + IF($A$3="Absolute extra revenue",AB72,0) + IF($A$3="Absolute revenue per capita",AC72,0)</f>
        <v>0</v>
      </c>
      <c r="Q72" s="5">
        <f>-MIN(data!$B$4 / data!I146 * data!P146 / 100, data!N146)</f>
        <v>0</v>
      </c>
      <c r="R72" s="4">
        <f>-Q72*K72/1000</f>
        <v>0</v>
      </c>
      <c r="S72" s="6">
        <f>-MIN(data!$B$5/(POWER(LN(I72),2))*P72/100, O72)</f>
        <v>0</v>
      </c>
      <c r="T72" s="6">
        <f>-S72*L72/100000</f>
        <v>0</v>
      </c>
      <c r="U72" s="4">
        <f>N72+Q72</f>
        <v>10.7</v>
      </c>
      <c r="V72" s="4" t="e">
        <f>P72*I72/100/R72</f>
        <v>#DIV/0!</v>
      </c>
      <c r="W72" s="4" t="e">
        <f>V72*H72</f>
        <v>#DIV/0!</v>
      </c>
      <c r="X72" s="6">
        <f>O72+S72</f>
        <v>30</v>
      </c>
      <c r="Y72" s="6" t="e">
        <f>P72*I72/100/T72</f>
        <v>#DIV/0!</v>
      </c>
      <c r="Z72" s="6" t="e">
        <f>Y72*H72</f>
        <v>#DIV/0!</v>
      </c>
      <c r="AB72" s="1">
        <f t="shared" si="2"/>
        <v>0</v>
      </c>
      <c r="AC72" s="1">
        <f t="shared" si="3"/>
        <v>0</v>
      </c>
    </row>
    <row r="73" spans="4:29" x14ac:dyDescent="0.25">
      <c r="D73" s="1">
        <v>2013</v>
      </c>
      <c r="E73" s="1" t="s">
        <v>7</v>
      </c>
      <c r="F73" s="2" t="s">
        <v>196</v>
      </c>
      <c r="G73">
        <v>3</v>
      </c>
      <c r="H73">
        <v>2895092</v>
      </c>
      <c r="I73" s="1">
        <v>1003.09</v>
      </c>
      <c r="J73" s="1">
        <v>353</v>
      </c>
      <c r="K73" s="1">
        <v>34950.5</v>
      </c>
      <c r="L73" s="1">
        <v>37931.03</v>
      </c>
      <c r="M73" s="3">
        <v>11</v>
      </c>
      <c r="N73">
        <v>10.1</v>
      </c>
      <c r="O73">
        <v>29</v>
      </c>
      <c r="P73" s="1">
        <f>IF($A$3="Percentage of government revenue per capita",$B$3,0) + IF($A$3="Absolute extra revenue",AB73,0) + IF($A$3="Absolute revenue per capita",AC73,0)</f>
        <v>0</v>
      </c>
      <c r="Q73" s="5">
        <f>-MIN(data!$B$4 / data!I147 * data!P147 / 100, data!N147)</f>
        <v>0</v>
      </c>
      <c r="R73" s="4">
        <f>-Q73*K73/1000</f>
        <v>0</v>
      </c>
      <c r="S73" s="6">
        <f>-MIN(data!$B$5/(POWER(LN(I73),2))*P73/100, O73)</f>
        <v>0</v>
      </c>
      <c r="T73" s="6">
        <f>-S73*L73/100000</f>
        <v>0</v>
      </c>
      <c r="U73" s="4">
        <f>N73+Q73</f>
        <v>10.1</v>
      </c>
      <c r="V73" s="4" t="e">
        <f>P73*I73/100/R73</f>
        <v>#DIV/0!</v>
      </c>
      <c r="W73" s="4" t="e">
        <f>V73*H73</f>
        <v>#DIV/0!</v>
      </c>
      <c r="X73" s="6">
        <f>O73+S73</f>
        <v>29</v>
      </c>
      <c r="Y73" s="6" t="e">
        <f>P73*I73/100/T73</f>
        <v>#DIV/0!</v>
      </c>
      <c r="Z73" s="6" t="e">
        <f>Y73*H73</f>
        <v>#DIV/0!</v>
      </c>
      <c r="AB73" s="1">
        <f t="shared" si="2"/>
        <v>0</v>
      </c>
      <c r="AC73" s="1">
        <f t="shared" si="3"/>
        <v>0</v>
      </c>
    </row>
    <row r="74" spans="4:29" x14ac:dyDescent="0.25">
      <c r="D74" s="1">
        <v>2014</v>
      </c>
      <c r="E74" s="1" t="s">
        <v>7</v>
      </c>
      <c r="F74" s="2" t="s">
        <v>196</v>
      </c>
      <c r="G74">
        <v>3</v>
      </c>
      <c r="H74">
        <v>2889104</v>
      </c>
      <c r="I74" s="1">
        <v>1125.7860000000001</v>
      </c>
      <c r="J74" s="1">
        <v>338</v>
      </c>
      <c r="K74" s="1">
        <v>34845.360000000001</v>
      </c>
      <c r="L74" s="1">
        <v>37931.03</v>
      </c>
      <c r="M74" s="3">
        <v>11</v>
      </c>
      <c r="N74">
        <v>9.6999999999999993</v>
      </c>
      <c r="O74">
        <v>29</v>
      </c>
      <c r="P74" s="1">
        <f>IF($A$3="Percentage of government revenue per capita",$B$3,0) + IF($A$3="Absolute extra revenue",AB74,0) + IF($A$3="Absolute revenue per capita",AC74,0)</f>
        <v>0</v>
      </c>
      <c r="Q74" s="5">
        <f>-MIN(data!$B$4 / data!I148 * data!P148 / 100, data!N148)</f>
        <v>0</v>
      </c>
      <c r="R74" s="4">
        <f>-Q74*K74/1000</f>
        <v>0</v>
      </c>
      <c r="S74" s="6">
        <f>-MIN(data!$B$5/(POWER(LN(I74),2))*P74/100, O74)</f>
        <v>0</v>
      </c>
      <c r="T74" s="6">
        <f>-S74*L74/100000</f>
        <v>0</v>
      </c>
      <c r="U74" s="4">
        <f>N74+Q74</f>
        <v>9.6999999999999993</v>
      </c>
      <c r="V74" s="4" t="e">
        <f>P74*I74/100/R74</f>
        <v>#DIV/0!</v>
      </c>
      <c r="W74" s="4" t="e">
        <f>V74*H74</f>
        <v>#DIV/0!</v>
      </c>
      <c r="X74" s="6">
        <f>O74+S74</f>
        <v>29</v>
      </c>
      <c r="Y74" s="6" t="e">
        <f>P74*I74/100/T74</f>
        <v>#DIV/0!</v>
      </c>
      <c r="Z74" s="6" t="e">
        <f>Y74*H74</f>
        <v>#DIV/0!</v>
      </c>
      <c r="AB74" s="1">
        <f t="shared" si="2"/>
        <v>0</v>
      </c>
      <c r="AC74" s="1">
        <f t="shared" si="3"/>
        <v>0</v>
      </c>
    </row>
    <row r="75" spans="4:29" x14ac:dyDescent="0.25">
      <c r="D75" s="1">
        <v>2015</v>
      </c>
      <c r="E75" s="1" t="s">
        <v>7</v>
      </c>
      <c r="F75" s="2" t="s">
        <v>196</v>
      </c>
      <c r="G75">
        <v>3</v>
      </c>
      <c r="H75">
        <v>2880703</v>
      </c>
      <c r="I75" s="1">
        <v>1166.011</v>
      </c>
      <c r="J75" s="1">
        <v>325</v>
      </c>
      <c r="K75" s="1">
        <v>34574.47</v>
      </c>
      <c r="M75" s="3">
        <v>11</v>
      </c>
      <c r="N75">
        <v>9.4</v>
      </c>
      <c r="O75">
        <v>29</v>
      </c>
      <c r="P75" s="1">
        <f>IF($A$3="Percentage of government revenue per capita",$B$3,0) + IF($A$3="Absolute extra revenue",AB75,0) + IF($A$3="Absolute revenue per capita",AC75,0)</f>
        <v>0</v>
      </c>
      <c r="Q75" s="5">
        <f>-MIN(data!$B$4 / data!I149 * data!P149 / 100, data!N149)</f>
        <v>0</v>
      </c>
      <c r="R75" s="4">
        <f>-Q75*K75/1000</f>
        <v>0</v>
      </c>
      <c r="S75" s="6">
        <f>-MIN(data!$B$5/(POWER(LN(I75),2))*P75/100, O75)</f>
        <v>0</v>
      </c>
      <c r="T75" s="6">
        <f>-S75*L75/100000</f>
        <v>0</v>
      </c>
      <c r="U75" s="4">
        <f>N75+Q75</f>
        <v>9.4</v>
      </c>
      <c r="V75" s="4" t="e">
        <f>P75*I75/100/R75</f>
        <v>#DIV/0!</v>
      </c>
      <c r="W75" s="4" t="e">
        <f>V75*H75</f>
        <v>#DIV/0!</v>
      </c>
      <c r="X75" s="6">
        <f>O75+S75</f>
        <v>29</v>
      </c>
      <c r="Y75" s="6" t="e">
        <f>P75*I75/100/T75</f>
        <v>#DIV/0!</v>
      </c>
      <c r="Z75" s="6" t="e">
        <f>Y75*H75</f>
        <v>#DIV/0!</v>
      </c>
      <c r="AB75" s="1">
        <f t="shared" si="2"/>
        <v>0</v>
      </c>
      <c r="AC75" s="1">
        <f t="shared" si="3"/>
        <v>0</v>
      </c>
    </row>
    <row r="76" spans="4:29" x14ac:dyDescent="0.25">
      <c r="D76" s="1">
        <v>2016</v>
      </c>
      <c r="E76" s="1" t="s">
        <v>7</v>
      </c>
      <c r="F76" s="2" t="s">
        <v>196</v>
      </c>
      <c r="G76">
        <v>3</v>
      </c>
      <c r="H76">
        <v>2876101</v>
      </c>
      <c r="I76" s="1">
        <v>1190.6079999999999</v>
      </c>
      <c r="J76" s="1">
        <v>314</v>
      </c>
      <c r="K76" s="1">
        <v>34505.49</v>
      </c>
      <c r="M76" s="3"/>
      <c r="N76">
        <v>9.1</v>
      </c>
      <c r="O76"/>
      <c r="P76" s="1">
        <f>IF($A$3="Percentage of government revenue per capita",$B$3,0) + IF($A$3="Absolute extra revenue",AB76,0) + IF($A$3="Absolute revenue per capita",AC76,0)</f>
        <v>0</v>
      </c>
      <c r="Q76" s="5" t="e">
        <f>-MIN(data!$B$4 / data!I150 * data!P150 / 100, data!N150)</f>
        <v>#DIV/0!</v>
      </c>
      <c r="R76" s="4" t="e">
        <f>-Q76*K76/1000</f>
        <v>#DIV/0!</v>
      </c>
      <c r="S76" s="6">
        <f>-MIN(data!$B$5/(POWER(LN(I76),2))*P76/100, O76)</f>
        <v>0</v>
      </c>
      <c r="T76" s="6">
        <f>-S76*L76/100000</f>
        <v>0</v>
      </c>
      <c r="U76" s="4" t="e">
        <f>N76+Q76</f>
        <v>#DIV/0!</v>
      </c>
      <c r="V76" s="4" t="e">
        <f>P76*I76/100/R76</f>
        <v>#DIV/0!</v>
      </c>
      <c r="W76" s="4" t="e">
        <f>V76*H76</f>
        <v>#DIV/0!</v>
      </c>
      <c r="X76" s="6">
        <f>O76+S76</f>
        <v>0</v>
      </c>
      <c r="Y76" s="6" t="e">
        <f>P76*I76/100/T76</f>
        <v>#DIV/0!</v>
      </c>
      <c r="Z76" s="6" t="e">
        <f>Y76*H76</f>
        <v>#DIV/0!</v>
      </c>
      <c r="AB76" s="1">
        <f t="shared" si="2"/>
        <v>0</v>
      </c>
      <c r="AC76" s="1">
        <f t="shared" si="3"/>
        <v>0</v>
      </c>
    </row>
    <row r="77" spans="4:29" x14ac:dyDescent="0.25">
      <c r="D77" s="1">
        <v>1980</v>
      </c>
      <c r="E77" s="1" t="s">
        <v>53</v>
      </c>
      <c r="F77" s="2" t="s">
        <v>197</v>
      </c>
      <c r="G77">
        <v>3</v>
      </c>
      <c r="H77">
        <v>19221665</v>
      </c>
      <c r="I77" s="1">
        <v>1380.896</v>
      </c>
      <c r="J77" s="1">
        <v>120720</v>
      </c>
      <c r="K77" s="1">
        <v>809657.9</v>
      </c>
      <c r="M77" s="3"/>
      <c r="N77">
        <v>149.1</v>
      </c>
      <c r="O77"/>
      <c r="P77" s="1">
        <f>IF($A$3="Percentage of government revenue per capita",$B$3,0) + IF($A$3="Absolute extra revenue",AB77,0) + IF($A$3="Absolute revenue per capita",AC77,0)</f>
        <v>0</v>
      </c>
      <c r="Q77" s="5">
        <f>-MIN(data!$B$4 / data!I1816 * data!P1816 / 100, data!N1816)</f>
        <v>0</v>
      </c>
      <c r="R77" s="4">
        <f>-Q77*K77/1000</f>
        <v>0</v>
      </c>
      <c r="S77" s="6">
        <f>-MIN(data!$B$5/(POWER(LN(I77),2))*P77/100, O77)</f>
        <v>0</v>
      </c>
      <c r="T77" s="6">
        <f>-S77*L77/100000</f>
        <v>0</v>
      </c>
      <c r="U77" s="4">
        <f>N77+Q77</f>
        <v>149.1</v>
      </c>
      <c r="V77" s="4" t="e">
        <f>P77*I77/100/R77</f>
        <v>#DIV/0!</v>
      </c>
      <c r="W77" s="4" t="e">
        <f>V77*H77</f>
        <v>#DIV/0!</v>
      </c>
      <c r="X77" s="6">
        <f>O77+S77</f>
        <v>0</v>
      </c>
      <c r="Y77" s="6" t="e">
        <f>P77*I77/100/T77</f>
        <v>#DIV/0!</v>
      </c>
      <c r="Z77" s="6" t="e">
        <f>Y77*H77</f>
        <v>#DIV/0!</v>
      </c>
      <c r="AB77" s="1">
        <f t="shared" si="2"/>
        <v>0</v>
      </c>
      <c r="AC77" s="1">
        <f t="shared" si="3"/>
        <v>0</v>
      </c>
    </row>
    <row r="78" spans="4:29" x14ac:dyDescent="0.25">
      <c r="D78" s="1">
        <v>1981</v>
      </c>
      <c r="E78" s="1" t="s">
        <v>53</v>
      </c>
      <c r="F78" s="2" t="s">
        <v>197</v>
      </c>
      <c r="G78">
        <v>3</v>
      </c>
      <c r="H78">
        <v>19824301</v>
      </c>
      <c r="I78" s="1">
        <v>1551.8810000000001</v>
      </c>
      <c r="J78" s="1">
        <v>110325</v>
      </c>
      <c r="K78" s="1">
        <v>820260.2</v>
      </c>
      <c r="M78" s="3"/>
      <c r="N78">
        <v>134.5</v>
      </c>
      <c r="O78"/>
      <c r="P78" s="1">
        <f>IF($A$3="Percentage of government revenue per capita",$B$3,0) + IF($A$3="Absolute extra revenue",AB78,0) + IF($A$3="Absolute revenue per capita",AC78,0)</f>
        <v>0</v>
      </c>
      <c r="Q78" s="5">
        <f>-MIN(data!$B$4 / data!I1817 * data!P1817 / 100, data!N1817)</f>
        <v>0</v>
      </c>
      <c r="R78" s="4">
        <f>-Q78*K78/1000</f>
        <v>0</v>
      </c>
      <c r="S78" s="6">
        <f>-MIN(data!$B$5/(POWER(LN(I78),2))*P78/100, O78)</f>
        <v>0</v>
      </c>
      <c r="T78" s="6">
        <f>-S78*L78/100000</f>
        <v>0</v>
      </c>
      <c r="U78" s="4">
        <f>N78+Q78</f>
        <v>134.5</v>
      </c>
      <c r="V78" s="4" t="e">
        <f>P78*I78/100/R78</f>
        <v>#DIV/0!</v>
      </c>
      <c r="W78" s="4" t="e">
        <f>V78*H78</f>
        <v>#DIV/0!</v>
      </c>
      <c r="X78" s="6">
        <f>O78+S78</f>
        <v>0</v>
      </c>
      <c r="Y78" s="6" t="e">
        <f>P78*I78/100/T78</f>
        <v>#DIV/0!</v>
      </c>
      <c r="Z78" s="6" t="e">
        <f>Y78*H78</f>
        <v>#DIV/0!</v>
      </c>
      <c r="AB78" s="1">
        <f t="shared" si="2"/>
        <v>0</v>
      </c>
      <c r="AC78" s="1">
        <f t="shared" si="3"/>
        <v>0</v>
      </c>
    </row>
    <row r="79" spans="4:29" x14ac:dyDescent="0.25">
      <c r="D79" s="1">
        <v>1982</v>
      </c>
      <c r="E79" s="1" t="s">
        <v>53</v>
      </c>
      <c r="F79" s="2" t="s">
        <v>197</v>
      </c>
      <c r="G79">
        <v>3</v>
      </c>
      <c r="H79">
        <v>20452902</v>
      </c>
      <c r="I79" s="1">
        <v>1402.366</v>
      </c>
      <c r="J79" s="1">
        <v>98095</v>
      </c>
      <c r="K79" s="1">
        <v>829205.4</v>
      </c>
      <c r="M79" s="3"/>
      <c r="N79">
        <v>118.3</v>
      </c>
      <c r="O79"/>
      <c r="P79" s="1">
        <f>IF($A$3="Percentage of government revenue per capita",$B$3,0) + IF($A$3="Absolute extra revenue",AB79,0) + IF($A$3="Absolute revenue per capita",AC79,0)</f>
        <v>0</v>
      </c>
      <c r="Q79" s="5">
        <f>-MIN(data!$B$4 / data!I1818 * data!P1818 / 100, data!N1818)</f>
        <v>0</v>
      </c>
      <c r="R79" s="4">
        <f>-Q79*K79/1000</f>
        <v>0</v>
      </c>
      <c r="S79" s="6">
        <f>-MIN(data!$B$5/(POWER(LN(I79),2))*P79/100, O79)</f>
        <v>0</v>
      </c>
      <c r="T79" s="6">
        <f>-S79*L79/100000</f>
        <v>0</v>
      </c>
      <c r="U79" s="4">
        <f>N79+Q79</f>
        <v>118.3</v>
      </c>
      <c r="V79" s="4" t="e">
        <f>P79*I79/100/R79</f>
        <v>#DIV/0!</v>
      </c>
      <c r="W79" s="4" t="e">
        <f>V79*H79</f>
        <v>#DIV/0!</v>
      </c>
      <c r="X79" s="6">
        <f>O79+S79</f>
        <v>0</v>
      </c>
      <c r="Y79" s="6" t="e">
        <f>P79*I79/100/T79</f>
        <v>#DIV/0!</v>
      </c>
      <c r="Z79" s="6" t="e">
        <f>Y79*H79</f>
        <v>#DIV/0!</v>
      </c>
      <c r="AB79" s="1">
        <f t="shared" si="2"/>
        <v>0</v>
      </c>
      <c r="AC79" s="1">
        <f t="shared" si="3"/>
        <v>0</v>
      </c>
    </row>
    <row r="80" spans="4:29" x14ac:dyDescent="0.25">
      <c r="D80" s="1">
        <v>1983</v>
      </c>
      <c r="E80" s="1" t="s">
        <v>53</v>
      </c>
      <c r="F80" s="2" t="s">
        <v>197</v>
      </c>
      <c r="G80">
        <v>3</v>
      </c>
      <c r="H80">
        <v>21101875</v>
      </c>
      <c r="I80" s="1">
        <v>1385.8779999999999</v>
      </c>
      <c r="J80" s="1">
        <v>85376</v>
      </c>
      <c r="K80" s="1">
        <v>837019.6</v>
      </c>
      <c r="M80" s="3"/>
      <c r="N80">
        <v>102</v>
      </c>
      <c r="O80"/>
      <c r="P80" s="1">
        <f>IF($A$3="Percentage of government revenue per capita",$B$3,0) + IF($A$3="Absolute extra revenue",AB80,0) + IF($A$3="Absolute revenue per capita",AC80,0)</f>
        <v>0</v>
      </c>
      <c r="Q80" s="5">
        <f>-MIN(data!$B$4 / data!I1819 * data!P1819 / 100, data!N1819)</f>
        <v>0</v>
      </c>
      <c r="R80" s="4">
        <f>-Q80*K80/1000</f>
        <v>0</v>
      </c>
      <c r="S80" s="6">
        <f>-MIN(data!$B$5/(POWER(LN(I80),2))*P80/100, O80)</f>
        <v>0</v>
      </c>
      <c r="T80" s="6">
        <f>-S80*L80/100000</f>
        <v>0</v>
      </c>
      <c r="U80" s="4">
        <f>N80+Q80</f>
        <v>102</v>
      </c>
      <c r="V80" s="4" t="e">
        <f>P80*I80/100/R80</f>
        <v>#DIV/0!</v>
      </c>
      <c r="W80" s="4" t="e">
        <f>V80*H80</f>
        <v>#DIV/0!</v>
      </c>
      <c r="X80" s="6">
        <f>O80+S80</f>
        <v>0</v>
      </c>
      <c r="Y80" s="6" t="e">
        <f>P80*I80/100/T80</f>
        <v>#DIV/0!</v>
      </c>
      <c r="Z80" s="6" t="e">
        <f>Y80*H80</f>
        <v>#DIV/0!</v>
      </c>
      <c r="AB80" s="1">
        <f t="shared" si="2"/>
        <v>0</v>
      </c>
      <c r="AC80" s="1">
        <f t="shared" si="3"/>
        <v>0</v>
      </c>
    </row>
    <row r="81" spans="4:29" x14ac:dyDescent="0.25">
      <c r="D81" s="1">
        <v>1984</v>
      </c>
      <c r="E81" s="1" t="s">
        <v>53</v>
      </c>
      <c r="F81" s="2" t="s">
        <v>197</v>
      </c>
      <c r="G81">
        <v>3</v>
      </c>
      <c r="H81">
        <v>21763575</v>
      </c>
      <c r="I81" s="1">
        <v>1473.537</v>
      </c>
      <c r="J81" s="1">
        <v>73300</v>
      </c>
      <c r="K81" s="1">
        <v>843498.3</v>
      </c>
      <c r="M81" s="3"/>
      <c r="N81">
        <v>86.9</v>
      </c>
      <c r="O81"/>
      <c r="P81" s="1">
        <f>IF($A$3="Percentage of government revenue per capita",$B$3,0) + IF($A$3="Absolute extra revenue",AB81,0) + IF($A$3="Absolute revenue per capita",AC81,0)</f>
        <v>0</v>
      </c>
      <c r="Q81" s="5">
        <f>-MIN(data!$B$4 / data!I1820 * data!P1820 / 100, data!N1820)</f>
        <v>0</v>
      </c>
      <c r="R81" s="4">
        <f>-Q81*K81/1000</f>
        <v>0</v>
      </c>
      <c r="S81" s="6">
        <f>-MIN(data!$B$5/(POWER(LN(I81),2))*P81/100, O81)</f>
        <v>0</v>
      </c>
      <c r="T81" s="6">
        <f>-S81*L81/100000</f>
        <v>0</v>
      </c>
      <c r="U81" s="4">
        <f>N81+Q81</f>
        <v>86.9</v>
      </c>
      <c r="V81" s="4" t="e">
        <f>P81*I81/100/R81</f>
        <v>#DIV/0!</v>
      </c>
      <c r="W81" s="4" t="e">
        <f>V81*H81</f>
        <v>#DIV/0!</v>
      </c>
      <c r="X81" s="6">
        <f>O81+S81</f>
        <v>0</v>
      </c>
      <c r="Y81" s="6" t="e">
        <f>P81*I81/100/T81</f>
        <v>#DIV/0!</v>
      </c>
      <c r="Z81" s="6" t="e">
        <f>Y81*H81</f>
        <v>#DIV/0!</v>
      </c>
      <c r="AB81" s="1">
        <f t="shared" si="2"/>
        <v>0</v>
      </c>
      <c r="AC81" s="1">
        <f t="shared" si="3"/>
        <v>0</v>
      </c>
    </row>
    <row r="82" spans="4:29" x14ac:dyDescent="0.25">
      <c r="D82" s="1">
        <v>1985</v>
      </c>
      <c r="E82" s="1" t="s">
        <v>53</v>
      </c>
      <c r="F82" s="2" t="s">
        <v>197</v>
      </c>
      <c r="G82">
        <v>3</v>
      </c>
      <c r="H82">
        <v>22431502</v>
      </c>
      <c r="I82" s="1">
        <v>1470.319</v>
      </c>
      <c r="J82" s="1">
        <v>62980</v>
      </c>
      <c r="K82" s="1">
        <v>847644.7</v>
      </c>
      <c r="M82" s="3"/>
      <c r="N82">
        <v>74.3</v>
      </c>
      <c r="O82"/>
      <c r="P82" s="1">
        <f>IF($A$3="Percentage of government revenue per capita",$B$3,0) + IF($A$3="Absolute extra revenue",AB82,0) + IF($A$3="Absolute revenue per capita",AC82,0)</f>
        <v>0</v>
      </c>
      <c r="Q82" s="5">
        <f>-MIN(data!$B$4 / data!I1821 * data!P1821 / 100, data!N1821)</f>
        <v>0</v>
      </c>
      <c r="R82" s="4">
        <f>-Q82*K82/1000</f>
        <v>0</v>
      </c>
      <c r="S82" s="6">
        <f>-MIN(data!$B$5/(POWER(LN(I82),2))*P82/100, O82)</f>
        <v>0</v>
      </c>
      <c r="T82" s="6">
        <f>-S82*L82/100000</f>
        <v>0</v>
      </c>
      <c r="U82" s="4">
        <f>N82+Q82</f>
        <v>74.3</v>
      </c>
      <c r="V82" s="4" t="e">
        <f>P82*I82/100/R82</f>
        <v>#DIV/0!</v>
      </c>
      <c r="W82" s="4" t="e">
        <f>V82*H82</f>
        <v>#DIV/0!</v>
      </c>
      <c r="X82" s="6">
        <f>O82+S82</f>
        <v>0</v>
      </c>
      <c r="Y82" s="6" t="e">
        <f>P82*I82/100/T82</f>
        <v>#DIV/0!</v>
      </c>
      <c r="Z82" s="6" t="e">
        <f>Y82*H82</f>
        <v>#DIV/0!</v>
      </c>
      <c r="AB82" s="1">
        <f t="shared" si="2"/>
        <v>0</v>
      </c>
      <c r="AC82" s="1">
        <f t="shared" si="3"/>
        <v>0</v>
      </c>
    </row>
    <row r="83" spans="4:29" x14ac:dyDescent="0.25">
      <c r="D83" s="1">
        <v>1986</v>
      </c>
      <c r="E83" s="1" t="s">
        <v>53</v>
      </c>
      <c r="F83" s="2" t="s">
        <v>197</v>
      </c>
      <c r="G83">
        <v>3</v>
      </c>
      <c r="H83">
        <v>23102389</v>
      </c>
      <c r="I83" s="1">
        <v>1198.934</v>
      </c>
      <c r="J83" s="1">
        <v>55112</v>
      </c>
      <c r="K83" s="1">
        <v>850493.8</v>
      </c>
      <c r="M83" s="3"/>
      <c r="N83">
        <v>64.8</v>
      </c>
      <c r="O83"/>
      <c r="P83" s="1">
        <f>IF($A$3="Percentage of government revenue per capita",$B$3,0) + IF($A$3="Absolute extra revenue",AB83,0) + IF($A$3="Absolute revenue per capita",AC83,0)</f>
        <v>0</v>
      </c>
      <c r="Q83" s="5">
        <f>-MIN(data!$B$4 / data!I1822 * data!P1822 / 100, data!N1822)</f>
        <v>0</v>
      </c>
      <c r="R83" s="4">
        <f>-Q83*K83/1000</f>
        <v>0</v>
      </c>
      <c r="S83" s="6">
        <f>-MIN(data!$B$5/(POWER(LN(I83),2))*P83/100, O83)</f>
        <v>0</v>
      </c>
      <c r="T83" s="6">
        <f>-S83*L83/100000</f>
        <v>0</v>
      </c>
      <c r="U83" s="4">
        <f>N83+Q83</f>
        <v>64.8</v>
      </c>
      <c r="V83" s="4" t="e">
        <f>P83*I83/100/R83</f>
        <v>#DIV/0!</v>
      </c>
      <c r="W83" s="4" t="e">
        <f>V83*H83</f>
        <v>#DIV/0!</v>
      </c>
      <c r="X83" s="6">
        <f>O83+S83</f>
        <v>0</v>
      </c>
      <c r="Y83" s="6" t="e">
        <f>P83*I83/100/T83</f>
        <v>#DIV/0!</v>
      </c>
      <c r="Z83" s="6" t="e">
        <f>Y83*H83</f>
        <v>#DIV/0!</v>
      </c>
      <c r="AB83" s="1">
        <f t="shared" si="2"/>
        <v>0</v>
      </c>
      <c r="AC83" s="1">
        <f t="shared" si="3"/>
        <v>0</v>
      </c>
    </row>
    <row r="84" spans="4:29" x14ac:dyDescent="0.25">
      <c r="D84" s="1">
        <v>1987</v>
      </c>
      <c r="E84" s="1" t="s">
        <v>53</v>
      </c>
      <c r="F84" s="2" t="s">
        <v>197</v>
      </c>
      <c r="G84">
        <v>3</v>
      </c>
      <c r="H84">
        <v>23774284</v>
      </c>
      <c r="I84" s="1">
        <v>1104.528</v>
      </c>
      <c r="J84" s="1">
        <v>49647</v>
      </c>
      <c r="K84" s="1">
        <v>850119.9</v>
      </c>
      <c r="M84" s="3"/>
      <c r="N84">
        <v>58.4</v>
      </c>
      <c r="O84"/>
      <c r="P84" s="1">
        <f>IF($A$3="Percentage of government revenue per capita",$B$3,0) + IF($A$3="Absolute extra revenue",AB84,0) + IF($A$3="Absolute revenue per capita",AC84,0)</f>
        <v>0</v>
      </c>
      <c r="Q84" s="5">
        <f>-MIN(data!$B$4 / data!I1823 * data!P1823 / 100, data!N1823)</f>
        <v>0</v>
      </c>
      <c r="R84" s="4">
        <f>-Q84*K84/1000</f>
        <v>0</v>
      </c>
      <c r="S84" s="6">
        <f>-MIN(data!$B$5/(POWER(LN(I84),2))*P84/100, O84)</f>
        <v>0</v>
      </c>
      <c r="T84" s="6">
        <f>-S84*L84/100000</f>
        <v>0</v>
      </c>
      <c r="U84" s="4">
        <f>N84+Q84</f>
        <v>58.4</v>
      </c>
      <c r="V84" s="4" t="e">
        <f>P84*I84/100/R84</f>
        <v>#DIV/0!</v>
      </c>
      <c r="W84" s="4" t="e">
        <f>V84*H84</f>
        <v>#DIV/0!</v>
      </c>
      <c r="X84" s="6">
        <f>O84+S84</f>
        <v>0</v>
      </c>
      <c r="Y84" s="6" t="e">
        <f>P84*I84/100/T84</f>
        <v>#DIV/0!</v>
      </c>
      <c r="Z84" s="6" t="e">
        <f>Y84*H84</f>
        <v>#DIV/0!</v>
      </c>
      <c r="AB84" s="1">
        <f t="shared" si="2"/>
        <v>0</v>
      </c>
      <c r="AC84" s="1">
        <f t="shared" si="3"/>
        <v>0</v>
      </c>
    </row>
    <row r="85" spans="4:29" x14ac:dyDescent="0.25">
      <c r="D85" s="1">
        <v>1988</v>
      </c>
      <c r="E85" s="1" t="s">
        <v>53</v>
      </c>
      <c r="F85" s="2" t="s">
        <v>197</v>
      </c>
      <c r="G85">
        <v>3</v>
      </c>
      <c r="H85">
        <v>24443467</v>
      </c>
      <c r="I85" s="1">
        <v>961.62649999999996</v>
      </c>
      <c r="J85" s="1">
        <v>45851</v>
      </c>
      <c r="K85" s="1">
        <v>849092.6</v>
      </c>
      <c r="M85" s="3"/>
      <c r="N85">
        <v>54</v>
      </c>
      <c r="O85"/>
      <c r="P85" s="1">
        <f>IF($A$3="Percentage of government revenue per capita",$B$3,0) + IF($A$3="Absolute extra revenue",AB85,0) + IF($A$3="Absolute revenue per capita",AC85,0)</f>
        <v>0</v>
      </c>
      <c r="Q85" s="5">
        <f>-MIN(data!$B$4 / data!I1824 * data!P1824 / 100, data!N1824)</f>
        <v>0</v>
      </c>
      <c r="R85" s="4">
        <f>-Q85*K85/1000</f>
        <v>0</v>
      </c>
      <c r="S85" s="6">
        <f>-MIN(data!$B$5/(POWER(LN(I85),2))*P85/100, O85)</f>
        <v>0</v>
      </c>
      <c r="T85" s="6">
        <f>-S85*L85/100000</f>
        <v>0</v>
      </c>
      <c r="U85" s="4">
        <f>N85+Q85</f>
        <v>54</v>
      </c>
      <c r="V85" s="4" t="e">
        <f>P85*I85/100/R85</f>
        <v>#DIV/0!</v>
      </c>
      <c r="W85" s="4" t="e">
        <f>V85*H85</f>
        <v>#DIV/0!</v>
      </c>
      <c r="X85" s="6">
        <f>O85+S85</f>
        <v>0</v>
      </c>
      <c r="Y85" s="6" t="e">
        <f>P85*I85/100/T85</f>
        <v>#DIV/0!</v>
      </c>
      <c r="Z85" s="6" t="e">
        <f>Y85*H85</f>
        <v>#DIV/0!</v>
      </c>
      <c r="AB85" s="1">
        <f t="shared" si="2"/>
        <v>0</v>
      </c>
      <c r="AC85" s="1">
        <f t="shared" si="3"/>
        <v>0</v>
      </c>
    </row>
    <row r="86" spans="4:29" x14ac:dyDescent="0.25">
      <c r="D86" s="1">
        <v>1989</v>
      </c>
      <c r="E86" s="1" t="s">
        <v>53</v>
      </c>
      <c r="F86" s="2" t="s">
        <v>197</v>
      </c>
      <c r="G86">
        <v>3</v>
      </c>
      <c r="H86">
        <v>25106190</v>
      </c>
      <c r="I86" s="1">
        <v>1041.412</v>
      </c>
      <c r="J86" s="1">
        <v>43279</v>
      </c>
      <c r="K86" s="1">
        <v>843645.2</v>
      </c>
      <c r="M86" s="3"/>
      <c r="N86">
        <v>51.3</v>
      </c>
      <c r="O86"/>
      <c r="P86" s="1">
        <f>IF($A$3="Percentage of government revenue per capita",$B$3,0) + IF($A$3="Absolute extra revenue",AB86,0) + IF($A$3="Absolute revenue per capita",AC86,0)</f>
        <v>0</v>
      </c>
      <c r="Q86" s="5">
        <f>-MIN(data!$B$4 / data!I1825 * data!P1825 / 100, data!N1825)</f>
        <v>0</v>
      </c>
      <c r="R86" s="4">
        <f>-Q86*K86/1000</f>
        <v>0</v>
      </c>
      <c r="S86" s="6">
        <f>-MIN(data!$B$5/(POWER(LN(I86),2))*P86/100, O86)</f>
        <v>0</v>
      </c>
      <c r="T86" s="6">
        <f>-S86*L86/100000</f>
        <v>0</v>
      </c>
      <c r="U86" s="4">
        <f>N86+Q86</f>
        <v>51.3</v>
      </c>
      <c r="V86" s="4" t="e">
        <f>P86*I86/100/R86</f>
        <v>#DIV/0!</v>
      </c>
      <c r="W86" s="4" t="e">
        <f>V86*H86</f>
        <v>#DIV/0!</v>
      </c>
      <c r="X86" s="6">
        <f>O86+S86</f>
        <v>0</v>
      </c>
      <c r="Y86" s="6" t="e">
        <f>P86*I86/100/T86</f>
        <v>#DIV/0!</v>
      </c>
      <c r="Z86" s="6" t="e">
        <f>Y86*H86</f>
        <v>#DIV/0!</v>
      </c>
      <c r="AB86" s="1">
        <f t="shared" si="2"/>
        <v>0</v>
      </c>
      <c r="AC86" s="1">
        <f t="shared" si="3"/>
        <v>0</v>
      </c>
    </row>
    <row r="87" spans="4:29" x14ac:dyDescent="0.25">
      <c r="D87" s="1">
        <v>1990</v>
      </c>
      <c r="E87" s="1" t="s">
        <v>53</v>
      </c>
      <c r="F87" s="2" t="s">
        <v>197</v>
      </c>
      <c r="G87">
        <v>3</v>
      </c>
      <c r="H87">
        <v>25758869</v>
      </c>
      <c r="I87" s="1">
        <v>1032.0730000000001</v>
      </c>
      <c r="J87" s="1">
        <v>41388</v>
      </c>
      <c r="K87" s="1">
        <v>834435.5</v>
      </c>
      <c r="L87" s="1">
        <v>787037</v>
      </c>
      <c r="M87" s="3">
        <v>1800</v>
      </c>
      <c r="N87">
        <v>49.6</v>
      </c>
      <c r="O87">
        <v>216</v>
      </c>
      <c r="P87" s="1">
        <f>IF($A$3="Percentage of government revenue per capita",$B$3,0) + IF($A$3="Absolute extra revenue",AB87,0) + IF($A$3="Absolute revenue per capita",AC87,0)</f>
        <v>0</v>
      </c>
      <c r="Q87" s="5">
        <f>-MIN(data!$B$4 / data!I1826 * data!P1826 / 100, data!N1826)</f>
        <v>0</v>
      </c>
      <c r="R87" s="4">
        <f>-Q87*K87/1000</f>
        <v>0</v>
      </c>
      <c r="S87" s="6">
        <f>-MIN(data!$B$5/(POWER(LN(I87),2))*P87/100, O87)</f>
        <v>0</v>
      </c>
      <c r="T87" s="6">
        <f>-S87*L87/100000</f>
        <v>0</v>
      </c>
      <c r="U87" s="4">
        <f>N87+Q87</f>
        <v>49.6</v>
      </c>
      <c r="V87" s="4" t="e">
        <f>P87*I87/100/R87</f>
        <v>#DIV/0!</v>
      </c>
      <c r="W87" s="4" t="e">
        <f>V87*H87</f>
        <v>#DIV/0!</v>
      </c>
      <c r="X87" s="6">
        <f>O87+S87</f>
        <v>216</v>
      </c>
      <c r="Y87" s="6" t="e">
        <f>P87*I87/100/T87</f>
        <v>#DIV/0!</v>
      </c>
      <c r="Z87" s="6" t="e">
        <f>Y87*H87</f>
        <v>#DIV/0!</v>
      </c>
      <c r="AB87" s="1">
        <f t="shared" si="2"/>
        <v>0</v>
      </c>
      <c r="AC87" s="1">
        <f t="shared" si="3"/>
        <v>0</v>
      </c>
    </row>
    <row r="88" spans="4:29" x14ac:dyDescent="0.25">
      <c r="D88" s="1">
        <v>1991</v>
      </c>
      <c r="E88" s="1" t="s">
        <v>53</v>
      </c>
      <c r="F88" s="2" t="s">
        <v>197</v>
      </c>
      <c r="G88">
        <v>3</v>
      </c>
      <c r="H88">
        <v>26400479</v>
      </c>
      <c r="I88" s="1">
        <v>1087.857</v>
      </c>
      <c r="J88" s="1">
        <v>39757</v>
      </c>
      <c r="K88" s="1">
        <v>823126.3</v>
      </c>
      <c r="L88" s="1">
        <v>761904.8</v>
      </c>
      <c r="M88" s="3">
        <v>1700</v>
      </c>
      <c r="N88">
        <v>48.3</v>
      </c>
      <c r="O88">
        <v>210</v>
      </c>
      <c r="P88" s="1">
        <f>IF($A$3="Percentage of government revenue per capita",$B$3,0) + IF($A$3="Absolute extra revenue",AB88,0) + IF($A$3="Absolute revenue per capita",AC88,0)</f>
        <v>0</v>
      </c>
      <c r="Q88" s="5">
        <f>-MIN(data!$B$4 / data!I1827 * data!P1827 / 100, data!N1827)</f>
        <v>0</v>
      </c>
      <c r="R88" s="4">
        <f>-Q88*K88/1000</f>
        <v>0</v>
      </c>
      <c r="S88" s="6">
        <f>-MIN(data!$B$5/(POWER(LN(I88),2))*P88/100, O88)</f>
        <v>0</v>
      </c>
      <c r="T88" s="6">
        <f>-S88*L88/100000</f>
        <v>0</v>
      </c>
      <c r="U88" s="4">
        <f>N88+Q88</f>
        <v>48.3</v>
      </c>
      <c r="V88" s="4" t="e">
        <f>P88*I88/100/R88</f>
        <v>#DIV/0!</v>
      </c>
      <c r="W88" s="4" t="e">
        <f>V88*H88</f>
        <v>#DIV/0!</v>
      </c>
      <c r="X88" s="6">
        <f>O88+S88</f>
        <v>210</v>
      </c>
      <c r="Y88" s="6" t="e">
        <f>P88*I88/100/T88</f>
        <v>#DIV/0!</v>
      </c>
      <c r="Z88" s="6" t="e">
        <f>Y88*H88</f>
        <v>#DIV/0!</v>
      </c>
      <c r="AB88" s="1">
        <f t="shared" si="2"/>
        <v>0</v>
      </c>
      <c r="AC88" s="1">
        <f t="shared" si="3"/>
        <v>0</v>
      </c>
    </row>
    <row r="89" spans="4:29" x14ac:dyDescent="0.25">
      <c r="D89" s="1">
        <v>1992</v>
      </c>
      <c r="E89" s="1" t="s">
        <v>53</v>
      </c>
      <c r="F89" s="2" t="s">
        <v>197</v>
      </c>
      <c r="G89">
        <v>3</v>
      </c>
      <c r="H89">
        <v>27028326</v>
      </c>
      <c r="I89" s="1">
        <v>1009.143</v>
      </c>
      <c r="J89" s="1">
        <v>38066</v>
      </c>
      <c r="K89" s="1">
        <v>806483.1</v>
      </c>
      <c r="L89" s="1">
        <v>780487.8</v>
      </c>
      <c r="M89" s="3">
        <v>1600</v>
      </c>
      <c r="N89">
        <v>47.2</v>
      </c>
      <c r="O89">
        <v>205</v>
      </c>
      <c r="P89" s="1">
        <f>IF($A$3="Percentage of government revenue per capita",$B$3,0) + IF($A$3="Absolute extra revenue",AB89,0) + IF($A$3="Absolute revenue per capita",AC89,0)</f>
        <v>0</v>
      </c>
      <c r="Q89" s="5">
        <f>-MIN(data!$B$4 / data!I1828 * data!P1828 / 100, data!N1828)</f>
        <v>0</v>
      </c>
      <c r="R89" s="4">
        <f>-Q89*K89/1000</f>
        <v>0</v>
      </c>
      <c r="S89" s="6">
        <f>-MIN(data!$B$5/(POWER(LN(I89),2))*P89/100, O89)</f>
        <v>0</v>
      </c>
      <c r="T89" s="6">
        <f>-S89*L89/100000</f>
        <v>0</v>
      </c>
      <c r="U89" s="4">
        <f>N89+Q89</f>
        <v>47.2</v>
      </c>
      <c r="V89" s="4" t="e">
        <f>P89*I89/100/R89</f>
        <v>#DIV/0!</v>
      </c>
      <c r="W89" s="4" t="e">
        <f>V89*H89</f>
        <v>#DIV/0!</v>
      </c>
      <c r="X89" s="6">
        <f>O89+S89</f>
        <v>205</v>
      </c>
      <c r="Y89" s="6" t="e">
        <f>P89*I89/100/T89</f>
        <v>#DIV/0!</v>
      </c>
      <c r="Z89" s="6" t="e">
        <f>Y89*H89</f>
        <v>#DIV/0!</v>
      </c>
      <c r="AB89" s="1">
        <f t="shared" si="2"/>
        <v>0</v>
      </c>
      <c r="AC89" s="1">
        <f t="shared" si="3"/>
        <v>0</v>
      </c>
    </row>
    <row r="90" spans="4:29" x14ac:dyDescent="0.25">
      <c r="D90" s="1">
        <v>1993</v>
      </c>
      <c r="E90" s="1" t="s">
        <v>53</v>
      </c>
      <c r="F90" s="2" t="s">
        <v>197</v>
      </c>
      <c r="G90">
        <v>3</v>
      </c>
      <c r="H90">
        <v>27635515</v>
      </c>
      <c r="I90" s="1">
        <v>882.00890000000004</v>
      </c>
      <c r="J90" s="1">
        <v>36225</v>
      </c>
      <c r="K90" s="1">
        <v>785791.8</v>
      </c>
      <c r="L90" s="1">
        <v>746268.7</v>
      </c>
      <c r="M90" s="3">
        <v>1600</v>
      </c>
      <c r="N90">
        <v>46.1</v>
      </c>
      <c r="O90">
        <v>201</v>
      </c>
      <c r="P90" s="1">
        <f>IF($A$3="Percentage of government revenue per capita",$B$3,0) + IF($A$3="Absolute extra revenue",AB90,0) + IF($A$3="Absolute revenue per capita",AC90,0)</f>
        <v>0</v>
      </c>
      <c r="Q90" s="5">
        <f>-MIN(data!$B$4 / data!I1829 * data!P1829 / 100, data!N1829)</f>
        <v>0</v>
      </c>
      <c r="R90" s="4">
        <f>-Q90*K90/1000</f>
        <v>0</v>
      </c>
      <c r="S90" s="6">
        <f>-MIN(data!$B$5/(POWER(LN(I90),2))*P90/100, O90)</f>
        <v>0</v>
      </c>
      <c r="T90" s="6">
        <f>-S90*L90/100000</f>
        <v>0</v>
      </c>
      <c r="U90" s="4">
        <f>N90+Q90</f>
        <v>46.1</v>
      </c>
      <c r="V90" s="4" t="e">
        <f>P90*I90/100/R90</f>
        <v>#DIV/0!</v>
      </c>
      <c r="W90" s="4" t="e">
        <f>V90*H90</f>
        <v>#DIV/0!</v>
      </c>
      <c r="X90" s="6">
        <f>O90+S90</f>
        <v>201</v>
      </c>
      <c r="Y90" s="6" t="e">
        <f>P90*I90/100/T90</f>
        <v>#DIV/0!</v>
      </c>
      <c r="Z90" s="6" t="e">
        <f>Y90*H90</f>
        <v>#DIV/0!</v>
      </c>
      <c r="AB90" s="1">
        <f t="shared" si="2"/>
        <v>0</v>
      </c>
      <c r="AC90" s="1">
        <f t="shared" si="3"/>
        <v>0</v>
      </c>
    </row>
    <row r="91" spans="4:29" x14ac:dyDescent="0.25">
      <c r="D91" s="1">
        <v>1994</v>
      </c>
      <c r="E91" s="1" t="s">
        <v>53</v>
      </c>
      <c r="F91" s="2" t="s">
        <v>197</v>
      </c>
      <c r="G91">
        <v>3</v>
      </c>
      <c r="H91">
        <v>28213774</v>
      </c>
      <c r="I91" s="1">
        <v>928.69560000000001</v>
      </c>
      <c r="J91" s="1">
        <v>34185</v>
      </c>
      <c r="K91" s="1">
        <v>761358.6</v>
      </c>
      <c r="L91" s="1">
        <v>714285.7</v>
      </c>
      <c r="M91" s="3">
        <v>1500</v>
      </c>
      <c r="N91">
        <v>44.9</v>
      </c>
      <c r="O91">
        <v>196</v>
      </c>
      <c r="P91" s="1">
        <f>IF($A$3="Percentage of government revenue per capita",$B$3,0) + IF($A$3="Absolute extra revenue",AB91,0) + IF($A$3="Absolute revenue per capita",AC91,0)</f>
        <v>0</v>
      </c>
      <c r="Q91" s="5">
        <f>-MIN(data!$B$4 / data!I1830 * data!P1830 / 100, data!N1830)</f>
        <v>0</v>
      </c>
      <c r="R91" s="4">
        <f>-Q91*K91/1000</f>
        <v>0</v>
      </c>
      <c r="S91" s="6">
        <f>-MIN(data!$B$5/(POWER(LN(I91),2))*P91/100, O91)</f>
        <v>0</v>
      </c>
      <c r="T91" s="6">
        <f>-S91*L91/100000</f>
        <v>0</v>
      </c>
      <c r="U91" s="4">
        <f>N91+Q91</f>
        <v>44.9</v>
      </c>
      <c r="V91" s="4" t="e">
        <f>P91*I91/100/R91</f>
        <v>#DIV/0!</v>
      </c>
      <c r="W91" s="4" t="e">
        <f>V91*H91</f>
        <v>#DIV/0!</v>
      </c>
      <c r="X91" s="6">
        <f>O91+S91</f>
        <v>196</v>
      </c>
      <c r="Y91" s="6" t="e">
        <f>P91*I91/100/T91</f>
        <v>#DIV/0!</v>
      </c>
      <c r="Z91" s="6" t="e">
        <f>Y91*H91</f>
        <v>#DIV/0!</v>
      </c>
      <c r="AB91" s="1">
        <f t="shared" si="2"/>
        <v>0</v>
      </c>
      <c r="AC91" s="1">
        <f t="shared" si="3"/>
        <v>0</v>
      </c>
    </row>
    <row r="92" spans="4:29" x14ac:dyDescent="0.25">
      <c r="D92" s="1">
        <v>1995</v>
      </c>
      <c r="E92" s="1" t="s">
        <v>53</v>
      </c>
      <c r="F92" s="2" t="s">
        <v>197</v>
      </c>
      <c r="G92">
        <v>3</v>
      </c>
      <c r="H92">
        <v>28757785</v>
      </c>
      <c r="I92" s="1">
        <v>971.02229999999997</v>
      </c>
      <c r="J92" s="1">
        <v>32109</v>
      </c>
      <c r="K92" s="1">
        <v>734759.7</v>
      </c>
      <c r="L92" s="1">
        <v>677083.3</v>
      </c>
      <c r="M92" s="3">
        <v>1400</v>
      </c>
      <c r="N92">
        <v>43.7</v>
      </c>
      <c r="O92">
        <v>192</v>
      </c>
      <c r="P92" s="1">
        <f>IF($A$3="Percentage of government revenue per capita",$B$3,0) + IF($A$3="Absolute extra revenue",AB92,0) + IF($A$3="Absolute revenue per capita",AC92,0)</f>
        <v>0</v>
      </c>
      <c r="Q92" s="5">
        <f>-MIN(data!$B$4 / data!I1831 * data!P1831 / 100, data!N1831)</f>
        <v>0</v>
      </c>
      <c r="R92" s="4">
        <f>-Q92*K92/1000</f>
        <v>0</v>
      </c>
      <c r="S92" s="6">
        <f>-MIN(data!$B$5/(POWER(LN(I92),2))*P92/100, O92)</f>
        <v>0</v>
      </c>
      <c r="T92" s="6">
        <f>-S92*L92/100000</f>
        <v>0</v>
      </c>
      <c r="U92" s="4">
        <f>N92+Q92</f>
        <v>43.7</v>
      </c>
      <c r="V92" s="4" t="e">
        <f>P92*I92/100/R92</f>
        <v>#DIV/0!</v>
      </c>
      <c r="W92" s="4" t="e">
        <f>V92*H92</f>
        <v>#DIV/0!</v>
      </c>
      <c r="X92" s="6">
        <f>O92+S92</f>
        <v>192</v>
      </c>
      <c r="Y92" s="6" t="e">
        <f>P92*I92/100/T92</f>
        <v>#DIV/0!</v>
      </c>
      <c r="Z92" s="6" t="e">
        <f>Y92*H92</f>
        <v>#DIV/0!</v>
      </c>
      <c r="AB92" s="1">
        <f t="shared" si="2"/>
        <v>0</v>
      </c>
      <c r="AC92" s="1">
        <f t="shared" si="3"/>
        <v>0</v>
      </c>
    </row>
    <row r="93" spans="4:29" x14ac:dyDescent="0.25">
      <c r="D93" s="1">
        <v>1996</v>
      </c>
      <c r="E93" s="1" t="s">
        <v>53</v>
      </c>
      <c r="F93" s="2" t="s">
        <v>197</v>
      </c>
      <c r="G93">
        <v>3</v>
      </c>
      <c r="H93">
        <v>29266405</v>
      </c>
      <c r="I93" s="1">
        <v>1063.528</v>
      </c>
      <c r="J93" s="1">
        <v>30120</v>
      </c>
      <c r="K93" s="1">
        <v>708705.9</v>
      </c>
      <c r="L93" s="1">
        <v>634920.6</v>
      </c>
      <c r="M93" s="3">
        <v>1300</v>
      </c>
      <c r="N93">
        <v>42.5</v>
      </c>
      <c r="O93">
        <v>189</v>
      </c>
      <c r="P93" s="1">
        <f>IF($A$3="Percentage of government revenue per capita",$B$3,0) + IF($A$3="Absolute extra revenue",AB93,0) + IF($A$3="Absolute revenue per capita",AC93,0)</f>
        <v>0</v>
      </c>
      <c r="Q93" s="5">
        <f>-MIN(data!$B$4 / data!I1832 * data!P1832 / 100, data!N1832)</f>
        <v>0</v>
      </c>
      <c r="R93" s="4">
        <f>-Q93*K93/1000</f>
        <v>0</v>
      </c>
      <c r="S93" s="6">
        <f>-MIN(data!$B$5/(POWER(LN(I93),2))*P93/100, O93)</f>
        <v>0</v>
      </c>
      <c r="T93" s="6">
        <f>-S93*L93/100000</f>
        <v>0</v>
      </c>
      <c r="U93" s="4">
        <f>N93+Q93</f>
        <v>42.5</v>
      </c>
      <c r="V93" s="4" t="e">
        <f>P93*I93/100/R93</f>
        <v>#DIV/0!</v>
      </c>
      <c r="W93" s="4" t="e">
        <f>V93*H93</f>
        <v>#DIV/0!</v>
      </c>
      <c r="X93" s="6">
        <f>O93+S93</f>
        <v>189</v>
      </c>
      <c r="Y93" s="6" t="e">
        <f>P93*I93/100/T93</f>
        <v>#DIV/0!</v>
      </c>
      <c r="Z93" s="6" t="e">
        <f>Y93*H93</f>
        <v>#DIV/0!</v>
      </c>
      <c r="AB93" s="1">
        <f t="shared" si="2"/>
        <v>0</v>
      </c>
      <c r="AC93" s="1">
        <f t="shared" si="3"/>
        <v>0</v>
      </c>
    </row>
    <row r="94" spans="4:29" x14ac:dyDescent="0.25">
      <c r="D94" s="1">
        <v>1997</v>
      </c>
      <c r="E94" s="1" t="s">
        <v>53</v>
      </c>
      <c r="F94" s="2" t="s">
        <v>197</v>
      </c>
      <c r="G94">
        <v>3</v>
      </c>
      <c r="H94">
        <v>29742979</v>
      </c>
      <c r="I94" s="1">
        <v>1098.8810000000001</v>
      </c>
      <c r="J94" s="1">
        <v>28325</v>
      </c>
      <c r="K94" s="1">
        <v>680889.4</v>
      </c>
      <c r="L94" s="1">
        <v>597826.1</v>
      </c>
      <c r="M94" s="3">
        <v>1200</v>
      </c>
      <c r="N94">
        <v>41.6</v>
      </c>
      <c r="O94">
        <v>184</v>
      </c>
      <c r="P94" s="1">
        <f>IF($A$3="Percentage of government revenue per capita",$B$3,0) + IF($A$3="Absolute extra revenue",AB94,0) + IF($A$3="Absolute revenue per capita",AC94,0)</f>
        <v>0</v>
      </c>
      <c r="Q94" s="5">
        <f>-MIN(data!$B$4 / data!I1833 * data!P1833 / 100, data!N1833)</f>
        <v>0</v>
      </c>
      <c r="R94" s="4">
        <f>-Q94*K94/1000</f>
        <v>0</v>
      </c>
      <c r="S94" s="6">
        <f>-MIN(data!$B$5/(POWER(LN(I94),2))*P94/100, O94)</f>
        <v>0</v>
      </c>
      <c r="T94" s="6">
        <f>-S94*L94/100000</f>
        <v>0</v>
      </c>
      <c r="U94" s="4">
        <f>N94+Q94</f>
        <v>41.6</v>
      </c>
      <c r="V94" s="4" t="e">
        <f>P94*I94/100/R94</f>
        <v>#DIV/0!</v>
      </c>
      <c r="W94" s="4" t="e">
        <f>V94*H94</f>
        <v>#DIV/0!</v>
      </c>
      <c r="X94" s="6">
        <f>O94+S94</f>
        <v>184</v>
      </c>
      <c r="Y94" s="6" t="e">
        <f>P94*I94/100/T94</f>
        <v>#DIV/0!</v>
      </c>
      <c r="Z94" s="6" t="e">
        <f>Y94*H94</f>
        <v>#DIV/0!</v>
      </c>
      <c r="AB94" s="1">
        <f t="shared" si="2"/>
        <v>0</v>
      </c>
      <c r="AC94" s="1">
        <f t="shared" si="3"/>
        <v>0</v>
      </c>
    </row>
    <row r="95" spans="4:29" x14ac:dyDescent="0.25">
      <c r="D95" s="1">
        <v>1998</v>
      </c>
      <c r="E95" s="1" t="s">
        <v>53</v>
      </c>
      <c r="F95" s="2" t="s">
        <v>197</v>
      </c>
      <c r="G95">
        <v>3</v>
      </c>
      <c r="H95">
        <v>30192754</v>
      </c>
      <c r="I95" s="1">
        <v>934.27470000000005</v>
      </c>
      <c r="J95" s="1">
        <v>26779</v>
      </c>
      <c r="K95" s="1">
        <v>656348</v>
      </c>
      <c r="L95" s="1">
        <v>614525.1</v>
      </c>
      <c r="M95" s="3">
        <v>1100</v>
      </c>
      <c r="N95">
        <v>40.799999999999997</v>
      </c>
      <c r="O95">
        <v>179</v>
      </c>
      <c r="P95" s="1">
        <f>IF($A$3="Percentage of government revenue per capita",$B$3,0) + IF($A$3="Absolute extra revenue",AB95,0) + IF($A$3="Absolute revenue per capita",AC95,0)</f>
        <v>0</v>
      </c>
      <c r="Q95" s="5">
        <f>-MIN(data!$B$4 / data!I1834 * data!P1834 / 100, data!N1834)</f>
        <v>0</v>
      </c>
      <c r="R95" s="4">
        <f>-Q95*K95/1000</f>
        <v>0</v>
      </c>
      <c r="S95" s="6">
        <f>-MIN(data!$B$5/(POWER(LN(I95),2))*P95/100, O95)</f>
        <v>0</v>
      </c>
      <c r="T95" s="6">
        <f>-S95*L95/100000</f>
        <v>0</v>
      </c>
      <c r="U95" s="4">
        <f>N95+Q95</f>
        <v>40.799999999999997</v>
      </c>
      <c r="V95" s="4" t="e">
        <f>P95*I95/100/R95</f>
        <v>#DIV/0!</v>
      </c>
      <c r="W95" s="4" t="e">
        <f>V95*H95</f>
        <v>#DIV/0!</v>
      </c>
      <c r="X95" s="6">
        <f>O95+S95</f>
        <v>179</v>
      </c>
      <c r="Y95" s="6" t="e">
        <f>P95*I95/100/T95</f>
        <v>#DIV/0!</v>
      </c>
      <c r="Z95" s="6" t="e">
        <f>Y95*H95</f>
        <v>#DIV/0!</v>
      </c>
      <c r="AB95" s="1">
        <f t="shared" si="2"/>
        <v>0</v>
      </c>
      <c r="AC95" s="1">
        <f t="shared" si="3"/>
        <v>0</v>
      </c>
    </row>
    <row r="96" spans="4:29" x14ac:dyDescent="0.25">
      <c r="D96" s="1">
        <v>1999</v>
      </c>
      <c r="E96" s="1" t="s">
        <v>53</v>
      </c>
      <c r="F96" s="2" t="s">
        <v>197</v>
      </c>
      <c r="G96">
        <v>3</v>
      </c>
      <c r="H96">
        <v>30623406</v>
      </c>
      <c r="I96" s="1">
        <v>1012.088</v>
      </c>
      <c r="J96" s="1">
        <v>25526</v>
      </c>
      <c r="K96" s="1">
        <v>634975.1</v>
      </c>
      <c r="L96" s="1">
        <v>574712.6</v>
      </c>
      <c r="M96" s="3">
        <v>1100</v>
      </c>
      <c r="N96">
        <v>40.200000000000003</v>
      </c>
      <c r="O96">
        <v>174</v>
      </c>
      <c r="P96" s="1">
        <f>IF($A$3="Percentage of government revenue per capita",$B$3,0) + IF($A$3="Absolute extra revenue",AB96,0) + IF($A$3="Absolute revenue per capita",AC96,0)</f>
        <v>0</v>
      </c>
      <c r="Q96" s="5">
        <f>-MIN(data!$B$4 / data!I1835 * data!P1835 / 100, data!N1835)</f>
        <v>0</v>
      </c>
      <c r="R96" s="4">
        <f>-Q96*K96/1000</f>
        <v>0</v>
      </c>
      <c r="S96" s="6">
        <f>-MIN(data!$B$5/(POWER(LN(I96),2))*P96/100, O96)</f>
        <v>0</v>
      </c>
      <c r="T96" s="6">
        <f>-S96*L96/100000</f>
        <v>0</v>
      </c>
      <c r="U96" s="4">
        <f>N96+Q96</f>
        <v>40.200000000000003</v>
      </c>
      <c r="V96" s="4" t="e">
        <f>P96*I96/100/R96</f>
        <v>#DIV/0!</v>
      </c>
      <c r="W96" s="4" t="e">
        <f>V96*H96</f>
        <v>#DIV/0!</v>
      </c>
      <c r="X96" s="6">
        <f>O96+S96</f>
        <v>174</v>
      </c>
      <c r="Y96" s="6" t="e">
        <f>P96*I96/100/T96</f>
        <v>#DIV/0!</v>
      </c>
      <c r="Z96" s="6" t="e">
        <f>Y96*H96</f>
        <v>#DIV/0!</v>
      </c>
      <c r="AB96" s="1">
        <f t="shared" si="2"/>
        <v>0</v>
      </c>
      <c r="AC96" s="1">
        <f t="shared" si="3"/>
        <v>0</v>
      </c>
    </row>
    <row r="97" spans="4:29" x14ac:dyDescent="0.25">
      <c r="D97" s="1">
        <v>2000</v>
      </c>
      <c r="E97" s="1" t="s">
        <v>53</v>
      </c>
      <c r="F97" s="2" t="s">
        <v>197</v>
      </c>
      <c r="G97">
        <v>3</v>
      </c>
      <c r="H97">
        <v>31042235</v>
      </c>
      <c r="I97" s="1">
        <v>1361.3420000000001</v>
      </c>
      <c r="J97" s="1">
        <v>24551</v>
      </c>
      <c r="K97" s="1">
        <v>618413.1</v>
      </c>
      <c r="L97" s="1">
        <v>588235.30000000005</v>
      </c>
      <c r="M97" s="3">
        <v>1000</v>
      </c>
      <c r="N97">
        <v>39.700000000000003</v>
      </c>
      <c r="O97">
        <v>170</v>
      </c>
      <c r="P97" s="1">
        <f>IF($A$3="Percentage of government revenue per capita",$B$3,0) + IF($A$3="Absolute extra revenue",AB97,0) + IF($A$3="Absolute revenue per capita",AC97,0)</f>
        <v>0</v>
      </c>
      <c r="Q97" s="5">
        <f>-MIN(data!$B$4 / data!I1836 * data!P1836 / 100, data!N1836)</f>
        <v>0</v>
      </c>
      <c r="R97" s="4">
        <f>-Q97*K97/1000</f>
        <v>0</v>
      </c>
      <c r="S97" s="6">
        <f>-MIN(data!$B$5/(POWER(LN(I97),2))*P97/100, O97)</f>
        <v>0</v>
      </c>
      <c r="T97" s="6">
        <f>-S97*L97/100000</f>
        <v>0</v>
      </c>
      <c r="U97" s="4">
        <f>N97+Q97</f>
        <v>39.700000000000003</v>
      </c>
      <c r="V97" s="4" t="e">
        <f>P97*I97/100/R97</f>
        <v>#DIV/0!</v>
      </c>
      <c r="W97" s="4" t="e">
        <f>V97*H97</f>
        <v>#DIV/0!</v>
      </c>
      <c r="X97" s="6">
        <f>O97+S97</f>
        <v>170</v>
      </c>
      <c r="Y97" s="6" t="e">
        <f>P97*I97/100/T97</f>
        <v>#DIV/0!</v>
      </c>
      <c r="Z97" s="6" t="e">
        <f>Y97*H97</f>
        <v>#DIV/0!</v>
      </c>
      <c r="AB97" s="1">
        <f t="shared" si="2"/>
        <v>0</v>
      </c>
      <c r="AC97" s="1">
        <f t="shared" si="3"/>
        <v>0</v>
      </c>
    </row>
    <row r="98" spans="4:29" x14ac:dyDescent="0.25">
      <c r="D98" s="1">
        <v>2001</v>
      </c>
      <c r="E98" s="1" t="s">
        <v>53</v>
      </c>
      <c r="F98" s="2" t="s">
        <v>197</v>
      </c>
      <c r="G98">
        <v>3</v>
      </c>
      <c r="H98">
        <v>31451514</v>
      </c>
      <c r="I98" s="1">
        <v>1252.0450000000001</v>
      </c>
      <c r="J98" s="1">
        <v>23772</v>
      </c>
      <c r="K98" s="1">
        <v>611105.4</v>
      </c>
      <c r="L98" s="1">
        <v>597561</v>
      </c>
      <c r="M98" s="3">
        <v>1000</v>
      </c>
      <c r="N98">
        <v>38.9</v>
      </c>
      <c r="O98">
        <v>164</v>
      </c>
      <c r="P98" s="1">
        <f>IF($A$3="Percentage of government revenue per capita",$B$3,0) + IF($A$3="Absolute extra revenue",AB98,0) + IF($A$3="Absolute revenue per capita",AC98,0)</f>
        <v>0</v>
      </c>
      <c r="Q98" s="5">
        <f>-MIN(data!$B$4 / data!I1837 * data!P1837 / 100, data!N1837)</f>
        <v>0</v>
      </c>
      <c r="R98" s="4">
        <f>-Q98*K98/1000</f>
        <v>0</v>
      </c>
      <c r="S98" s="6">
        <f>-MIN(data!$B$5/(POWER(LN(I98),2))*P98/100, O98)</f>
        <v>0</v>
      </c>
      <c r="T98" s="6">
        <f>-S98*L98/100000</f>
        <v>0</v>
      </c>
      <c r="U98" s="4">
        <f>N98+Q98</f>
        <v>38.9</v>
      </c>
      <c r="V98" s="4" t="e">
        <f>P98*I98/100/R98</f>
        <v>#DIV/0!</v>
      </c>
      <c r="W98" s="4" t="e">
        <f>V98*H98</f>
        <v>#DIV/0!</v>
      </c>
      <c r="X98" s="6">
        <f>O98+S98</f>
        <v>164</v>
      </c>
      <c r="Y98" s="6" t="e">
        <f>P98*I98/100/T98</f>
        <v>#DIV/0!</v>
      </c>
      <c r="Z98" s="6" t="e">
        <f>Y98*H98</f>
        <v>#DIV/0!</v>
      </c>
      <c r="AB98" s="1">
        <f t="shared" si="2"/>
        <v>0</v>
      </c>
      <c r="AC98" s="1">
        <f t="shared" si="3"/>
        <v>0</v>
      </c>
    </row>
    <row r="99" spans="4:29" x14ac:dyDescent="0.25">
      <c r="D99" s="1">
        <v>2002</v>
      </c>
      <c r="E99" s="1" t="s">
        <v>53</v>
      </c>
      <c r="F99" s="2" t="s">
        <v>197</v>
      </c>
      <c r="G99">
        <v>3</v>
      </c>
      <c r="H99">
        <v>31855109</v>
      </c>
      <c r="I99" s="1">
        <v>1336.8230000000001</v>
      </c>
      <c r="J99" s="1">
        <v>23166</v>
      </c>
      <c r="K99" s="1">
        <v>612857.1</v>
      </c>
      <c r="L99" s="1">
        <v>620253.19999999995</v>
      </c>
      <c r="M99" s="3">
        <v>980</v>
      </c>
      <c r="N99">
        <v>37.799999999999997</v>
      </c>
      <c r="O99">
        <v>158</v>
      </c>
      <c r="P99" s="1">
        <f>IF($A$3="Percentage of government revenue per capita",$B$3,0) + IF($A$3="Absolute extra revenue",AB99,0) + IF($A$3="Absolute revenue per capita",AC99,0)</f>
        <v>0</v>
      </c>
      <c r="Q99" s="5">
        <f>-MIN(data!$B$4 / data!I1838 * data!P1838 / 100, data!N1838)</f>
        <v>0</v>
      </c>
      <c r="R99" s="4">
        <f>-Q99*K99/1000</f>
        <v>0</v>
      </c>
      <c r="S99" s="6">
        <f>-MIN(data!$B$5/(POWER(LN(I99),2))*P99/100, O99)</f>
        <v>0</v>
      </c>
      <c r="T99" s="6">
        <f>-S99*L99/100000</f>
        <v>0</v>
      </c>
      <c r="U99" s="4">
        <f>N99+Q99</f>
        <v>37.799999999999997</v>
      </c>
      <c r="V99" s="4" t="e">
        <f>P99*I99/100/R99</f>
        <v>#DIV/0!</v>
      </c>
      <c r="W99" s="4" t="e">
        <f>V99*H99</f>
        <v>#DIV/0!</v>
      </c>
      <c r="X99" s="6">
        <f>O99+S99</f>
        <v>158</v>
      </c>
      <c r="Y99" s="6" t="e">
        <f>P99*I99/100/T99</f>
        <v>#DIV/0!</v>
      </c>
      <c r="Z99" s="6" t="e">
        <f>Y99*H99</f>
        <v>#DIV/0!</v>
      </c>
      <c r="AB99" s="1">
        <f t="shared" si="2"/>
        <v>0</v>
      </c>
      <c r="AC99" s="1">
        <f t="shared" si="3"/>
        <v>0</v>
      </c>
    </row>
    <row r="100" spans="4:29" x14ac:dyDescent="0.25">
      <c r="D100" s="1">
        <v>2003</v>
      </c>
      <c r="E100" s="1" t="s">
        <v>53</v>
      </c>
      <c r="F100" s="2" t="s">
        <v>197</v>
      </c>
      <c r="G100">
        <v>3</v>
      </c>
      <c r="H100">
        <v>32264157</v>
      </c>
      <c r="I100" s="1">
        <v>1477.5940000000001</v>
      </c>
      <c r="J100" s="1">
        <v>22740</v>
      </c>
      <c r="K100" s="1">
        <v>623013.69999999995</v>
      </c>
      <c r="L100" s="1">
        <v>653594.80000000005</v>
      </c>
      <c r="M100" s="3">
        <v>980</v>
      </c>
      <c r="N100">
        <v>36.5</v>
      </c>
      <c r="O100">
        <v>153</v>
      </c>
      <c r="P100" s="1">
        <f>IF($A$3="Percentage of government revenue per capita",$B$3,0) + IF($A$3="Absolute extra revenue",AB100,0) + IF($A$3="Absolute revenue per capita",AC100,0)</f>
        <v>0</v>
      </c>
      <c r="Q100" s="5">
        <f>-MIN(data!$B$4 / data!I1839 * data!P1839 / 100, data!N1839)</f>
        <v>0</v>
      </c>
      <c r="R100" s="4">
        <f>-Q100*K100/1000</f>
        <v>0</v>
      </c>
      <c r="S100" s="6">
        <f>-MIN(data!$B$5/(POWER(LN(I100),2))*P100/100, O100)</f>
        <v>0</v>
      </c>
      <c r="T100" s="6">
        <f>-S100*L100/100000</f>
        <v>0</v>
      </c>
      <c r="U100" s="4">
        <f>N100+Q100</f>
        <v>36.5</v>
      </c>
      <c r="V100" s="4" t="e">
        <f>P100*I100/100/R100</f>
        <v>#DIV/0!</v>
      </c>
      <c r="W100" s="4" t="e">
        <f>V100*H100</f>
        <v>#DIV/0!</v>
      </c>
      <c r="X100" s="6">
        <f>O100+S100</f>
        <v>153</v>
      </c>
      <c r="Y100" s="6" t="e">
        <f>P100*I100/100/T100</f>
        <v>#DIV/0!</v>
      </c>
      <c r="Z100" s="6" t="e">
        <f>Y100*H100</f>
        <v>#DIV/0!</v>
      </c>
      <c r="AB100" s="1">
        <f t="shared" si="2"/>
        <v>0</v>
      </c>
      <c r="AC100" s="1">
        <f t="shared" si="3"/>
        <v>0</v>
      </c>
    </row>
    <row r="101" spans="4:29" x14ac:dyDescent="0.25">
      <c r="D101" s="1">
        <v>2004</v>
      </c>
      <c r="E101" s="1" t="s">
        <v>53</v>
      </c>
      <c r="F101" s="2" t="s">
        <v>197</v>
      </c>
      <c r="G101">
        <v>3</v>
      </c>
      <c r="H101">
        <v>32692163</v>
      </c>
      <c r="I101" s="1">
        <v>1479.893</v>
      </c>
      <c r="J101" s="1">
        <v>22497</v>
      </c>
      <c r="K101" s="1">
        <v>642771.4</v>
      </c>
      <c r="L101" s="1">
        <v>666666.69999999995</v>
      </c>
      <c r="M101" s="3">
        <v>1000</v>
      </c>
      <c r="N101">
        <v>35</v>
      </c>
      <c r="O101">
        <v>150</v>
      </c>
      <c r="P101" s="1">
        <f>IF($A$3="Percentage of government revenue per capita",$B$3,0) + IF($A$3="Absolute extra revenue",AB101,0) + IF($A$3="Absolute revenue per capita",AC101,0)</f>
        <v>0</v>
      </c>
      <c r="Q101" s="5">
        <f>-MIN(data!$B$4 / data!I1840 * data!P1840 / 100, data!N1840)</f>
        <v>0</v>
      </c>
      <c r="R101" s="4">
        <f>-Q101*K101/1000</f>
        <v>0</v>
      </c>
      <c r="S101" s="6">
        <f>-MIN(data!$B$5/(POWER(LN(I101),2))*P101/100, O101)</f>
        <v>0</v>
      </c>
      <c r="T101" s="6">
        <f>-S101*L101/100000</f>
        <v>0</v>
      </c>
      <c r="U101" s="4">
        <f>N101+Q101</f>
        <v>35</v>
      </c>
      <c r="V101" s="4" t="e">
        <f>P101*I101/100/R101</f>
        <v>#DIV/0!</v>
      </c>
      <c r="W101" s="4" t="e">
        <f>V101*H101</f>
        <v>#DIV/0!</v>
      </c>
      <c r="X101" s="6">
        <f>O101+S101</f>
        <v>150</v>
      </c>
      <c r="Y101" s="6" t="e">
        <f>P101*I101/100/T101</f>
        <v>#DIV/0!</v>
      </c>
      <c r="Z101" s="6" t="e">
        <f>Y101*H101</f>
        <v>#DIV/0!</v>
      </c>
      <c r="AB101" s="1">
        <f t="shared" si="2"/>
        <v>0</v>
      </c>
      <c r="AC101" s="1">
        <f t="shared" si="3"/>
        <v>0</v>
      </c>
    </row>
    <row r="102" spans="4:29" x14ac:dyDescent="0.25">
      <c r="D102" s="1">
        <v>2005</v>
      </c>
      <c r="E102" s="1" t="s">
        <v>53</v>
      </c>
      <c r="F102" s="2" t="s">
        <v>197</v>
      </c>
      <c r="G102">
        <v>3</v>
      </c>
      <c r="H102">
        <v>33149724</v>
      </c>
      <c r="I102" s="1">
        <v>1749.52</v>
      </c>
      <c r="J102" s="1">
        <v>22438</v>
      </c>
      <c r="K102" s="1">
        <v>669791</v>
      </c>
      <c r="L102" s="1">
        <v>743243.2</v>
      </c>
      <c r="M102" s="3">
        <v>1000</v>
      </c>
      <c r="N102">
        <v>33.5</v>
      </c>
      <c r="O102">
        <v>148</v>
      </c>
      <c r="P102" s="1">
        <f>IF($A$3="Percentage of government revenue per capita",$B$3,0) + IF($A$3="Absolute extra revenue",AB102,0) + IF($A$3="Absolute revenue per capita",AC102,0)</f>
        <v>0</v>
      </c>
      <c r="Q102" s="5">
        <f>-MIN(data!$B$4 / data!I1841 * data!P1841 / 100, data!N1841)</f>
        <v>0</v>
      </c>
      <c r="R102" s="4">
        <f>-Q102*K102/1000</f>
        <v>0</v>
      </c>
      <c r="S102" s="6">
        <f>-MIN(data!$B$5/(POWER(LN(I102),2))*P102/100, O102)</f>
        <v>0</v>
      </c>
      <c r="T102" s="6">
        <f>-S102*L102/100000</f>
        <v>0</v>
      </c>
      <c r="U102" s="4">
        <f>N102+Q102</f>
        <v>33.5</v>
      </c>
      <c r="V102" s="4" t="e">
        <f>P102*I102/100/R102</f>
        <v>#DIV/0!</v>
      </c>
      <c r="W102" s="4" t="e">
        <f>V102*H102</f>
        <v>#DIV/0!</v>
      </c>
      <c r="X102" s="6">
        <f>O102+S102</f>
        <v>148</v>
      </c>
      <c r="Y102" s="6" t="e">
        <f>P102*I102/100/T102</f>
        <v>#DIV/0!</v>
      </c>
      <c r="Z102" s="6" t="e">
        <f>Y102*H102</f>
        <v>#DIV/0!</v>
      </c>
      <c r="AB102" s="1">
        <f t="shared" si="2"/>
        <v>0</v>
      </c>
      <c r="AC102" s="1">
        <f t="shared" si="3"/>
        <v>0</v>
      </c>
    </row>
    <row r="103" spans="4:29" x14ac:dyDescent="0.25">
      <c r="D103" s="1">
        <v>2006</v>
      </c>
      <c r="E103" s="1" t="s">
        <v>53</v>
      </c>
      <c r="F103" s="2" t="s">
        <v>197</v>
      </c>
      <c r="G103">
        <v>3</v>
      </c>
      <c r="H103">
        <v>33641002</v>
      </c>
      <c r="I103" s="1">
        <v>1840.7260000000001</v>
      </c>
      <c r="J103" s="1">
        <v>22538</v>
      </c>
      <c r="K103" s="1">
        <v>702118.40000000002</v>
      </c>
      <c r="L103" s="1">
        <v>748299.3</v>
      </c>
      <c r="M103" s="3">
        <v>1100</v>
      </c>
      <c r="N103">
        <v>32.1</v>
      </c>
      <c r="O103">
        <v>147</v>
      </c>
      <c r="P103" s="1">
        <f>IF($A$3="Percentage of government revenue per capita",$B$3,0) + IF($A$3="Absolute extra revenue",AB103,0) + IF($A$3="Absolute revenue per capita",AC103,0)</f>
        <v>0</v>
      </c>
      <c r="Q103" s="5">
        <f>-MIN(data!$B$4 / data!I1842 * data!P1842 / 100, data!N1842)</f>
        <v>0</v>
      </c>
      <c r="R103" s="4">
        <f>-Q103*K103/1000</f>
        <v>0</v>
      </c>
      <c r="S103" s="6">
        <f>-MIN(data!$B$5/(POWER(LN(I103),2))*P103/100, O103)</f>
        <v>0</v>
      </c>
      <c r="T103" s="6">
        <f>-S103*L103/100000</f>
        <v>0</v>
      </c>
      <c r="U103" s="4">
        <f>N103+Q103</f>
        <v>32.1</v>
      </c>
      <c r="V103" s="4" t="e">
        <f>P103*I103/100/R103</f>
        <v>#DIV/0!</v>
      </c>
      <c r="W103" s="4" t="e">
        <f>V103*H103</f>
        <v>#DIV/0!</v>
      </c>
      <c r="X103" s="6">
        <f>O103+S103</f>
        <v>147</v>
      </c>
      <c r="Y103" s="6" t="e">
        <f>P103*I103/100/T103</f>
        <v>#DIV/0!</v>
      </c>
      <c r="Z103" s="6" t="e">
        <f>Y103*H103</f>
        <v>#DIV/0!</v>
      </c>
      <c r="AB103" s="1">
        <f t="shared" si="2"/>
        <v>0</v>
      </c>
      <c r="AC103" s="1">
        <f t="shared" si="3"/>
        <v>0</v>
      </c>
    </row>
    <row r="104" spans="4:29" x14ac:dyDescent="0.25">
      <c r="D104" s="1">
        <v>2007</v>
      </c>
      <c r="E104" s="1" t="s">
        <v>53</v>
      </c>
      <c r="F104" s="2" t="s">
        <v>197</v>
      </c>
      <c r="G104">
        <v>3</v>
      </c>
      <c r="H104">
        <v>34166972</v>
      </c>
      <c r="I104" s="1">
        <v>1725.598</v>
      </c>
      <c r="J104" s="1">
        <v>22770</v>
      </c>
      <c r="K104" s="1">
        <v>741693.8</v>
      </c>
      <c r="L104" s="1">
        <v>810810.8</v>
      </c>
      <c r="M104" s="3">
        <v>1100</v>
      </c>
      <c r="N104">
        <v>30.7</v>
      </c>
      <c r="O104">
        <v>148</v>
      </c>
      <c r="P104" s="1">
        <f>IF($A$3="Percentage of government revenue per capita",$B$3,0) + IF($A$3="Absolute extra revenue",AB104,0) + IF($A$3="Absolute revenue per capita",AC104,0)</f>
        <v>0</v>
      </c>
      <c r="Q104" s="5">
        <f>-MIN(data!$B$4 / data!I1843 * data!P1843 / 100, data!N1843)</f>
        <v>0</v>
      </c>
      <c r="R104" s="4">
        <f>-Q104*K104/1000</f>
        <v>0</v>
      </c>
      <c r="S104" s="6">
        <f>-MIN(data!$B$5/(POWER(LN(I104),2))*P104/100, O104)</f>
        <v>0</v>
      </c>
      <c r="T104" s="6">
        <f>-S104*L104/100000</f>
        <v>0</v>
      </c>
      <c r="U104" s="4">
        <f>N104+Q104</f>
        <v>30.7</v>
      </c>
      <c r="V104" s="4" t="e">
        <f>P104*I104/100/R104</f>
        <v>#DIV/0!</v>
      </c>
      <c r="W104" s="4" t="e">
        <f>V104*H104</f>
        <v>#DIV/0!</v>
      </c>
      <c r="X104" s="6">
        <f>O104+S104</f>
        <v>148</v>
      </c>
      <c r="Y104" s="6" t="e">
        <f>P104*I104/100/T104</f>
        <v>#DIV/0!</v>
      </c>
      <c r="Z104" s="6" t="e">
        <f>Y104*H104</f>
        <v>#DIV/0!</v>
      </c>
      <c r="AB104" s="1">
        <f t="shared" si="2"/>
        <v>0</v>
      </c>
      <c r="AC104" s="1">
        <f t="shared" si="3"/>
        <v>0</v>
      </c>
    </row>
    <row r="105" spans="4:29" x14ac:dyDescent="0.25">
      <c r="D105" s="1">
        <v>2008</v>
      </c>
      <c r="E105" s="1" t="s">
        <v>53</v>
      </c>
      <c r="F105" s="2" t="s">
        <v>197</v>
      </c>
      <c r="G105">
        <v>3</v>
      </c>
      <c r="H105">
        <v>34730608</v>
      </c>
      <c r="I105" s="1">
        <v>2071.2649999999999</v>
      </c>
      <c r="J105" s="1">
        <v>23070</v>
      </c>
      <c r="K105" s="1">
        <v>784693.9</v>
      </c>
      <c r="L105" s="1">
        <v>878378.4</v>
      </c>
      <c r="M105" s="3">
        <v>1200</v>
      </c>
      <c r="N105">
        <v>29.4</v>
      </c>
      <c r="O105">
        <v>148</v>
      </c>
      <c r="P105" s="1">
        <f>IF($A$3="Percentage of government revenue per capita",$B$3,0) + IF($A$3="Absolute extra revenue",AB105,0) + IF($A$3="Absolute revenue per capita",AC105,0)</f>
        <v>0</v>
      </c>
      <c r="Q105" s="5">
        <f>-MIN(data!$B$4 / data!I1844 * data!P1844 / 100, data!N1844)</f>
        <v>0</v>
      </c>
      <c r="R105" s="4">
        <f>-Q105*K105/1000</f>
        <v>0</v>
      </c>
      <c r="S105" s="6">
        <f>-MIN(data!$B$5/(POWER(LN(I105),2))*P105/100, O105)</f>
        <v>0</v>
      </c>
      <c r="T105" s="6">
        <f>-S105*L105/100000</f>
        <v>0</v>
      </c>
      <c r="U105" s="4">
        <f>N105+Q105</f>
        <v>29.4</v>
      </c>
      <c r="V105" s="4" t="e">
        <f>P105*I105/100/R105</f>
        <v>#DIV/0!</v>
      </c>
      <c r="W105" s="4" t="e">
        <f>V105*H105</f>
        <v>#DIV/0!</v>
      </c>
      <c r="X105" s="6">
        <f>O105+S105</f>
        <v>148</v>
      </c>
      <c r="Y105" s="6" t="e">
        <f>P105*I105/100/T105</f>
        <v>#DIV/0!</v>
      </c>
      <c r="Z105" s="6" t="e">
        <f>Y105*H105</f>
        <v>#DIV/0!</v>
      </c>
      <c r="AB105" s="1">
        <f t="shared" si="2"/>
        <v>0</v>
      </c>
      <c r="AC105" s="1">
        <f t="shared" si="3"/>
        <v>0</v>
      </c>
    </row>
    <row r="106" spans="4:29" x14ac:dyDescent="0.25">
      <c r="D106" s="1">
        <v>2009</v>
      </c>
      <c r="E106" s="1" t="s">
        <v>53</v>
      </c>
      <c r="F106" s="2" t="s">
        <v>197</v>
      </c>
      <c r="G106">
        <v>3</v>
      </c>
      <c r="H106">
        <v>35333881</v>
      </c>
      <c r="I106" s="1">
        <v>1623.6079999999999</v>
      </c>
      <c r="J106" s="1">
        <v>23386</v>
      </c>
      <c r="K106" s="1">
        <v>826360.4</v>
      </c>
      <c r="L106" s="1">
        <v>878378.4</v>
      </c>
      <c r="M106" s="3">
        <v>1300</v>
      </c>
      <c r="N106">
        <v>28.3</v>
      </c>
      <c r="O106">
        <v>148</v>
      </c>
      <c r="P106" s="1">
        <f>IF($A$3="Percentage of government revenue per capita",$B$3,0) + IF($A$3="Absolute extra revenue",AB106,0) + IF($A$3="Absolute revenue per capita",AC106,0)</f>
        <v>0</v>
      </c>
      <c r="Q106" s="5">
        <f>-MIN(data!$B$4 / data!I1845 * data!P1845 / 100, data!N1845)</f>
        <v>0</v>
      </c>
      <c r="R106" s="4">
        <f>-Q106*K106/1000</f>
        <v>0</v>
      </c>
      <c r="S106" s="6">
        <f>-MIN(data!$B$5/(POWER(LN(I106),2))*P106/100, O106)</f>
        <v>0</v>
      </c>
      <c r="T106" s="6">
        <f>-S106*L106/100000</f>
        <v>0</v>
      </c>
      <c r="U106" s="4">
        <f>N106+Q106</f>
        <v>28.3</v>
      </c>
      <c r="V106" s="4" t="e">
        <f>P106*I106/100/R106</f>
        <v>#DIV/0!</v>
      </c>
      <c r="W106" s="4" t="e">
        <f>V106*H106</f>
        <v>#DIV/0!</v>
      </c>
      <c r="X106" s="6">
        <f>O106+S106</f>
        <v>148</v>
      </c>
      <c r="Y106" s="6" t="e">
        <f>P106*I106/100/T106</f>
        <v>#DIV/0!</v>
      </c>
      <c r="Z106" s="6" t="e">
        <f>Y106*H106</f>
        <v>#DIV/0!</v>
      </c>
      <c r="AB106" s="1">
        <f t="shared" si="2"/>
        <v>0</v>
      </c>
      <c r="AC106" s="1">
        <f t="shared" si="3"/>
        <v>0</v>
      </c>
    </row>
    <row r="107" spans="4:29" x14ac:dyDescent="0.25">
      <c r="D107" s="1">
        <v>2010</v>
      </c>
      <c r="E107" s="1" t="s">
        <v>53</v>
      </c>
      <c r="F107" s="2" t="s">
        <v>197</v>
      </c>
      <c r="G107">
        <v>3</v>
      </c>
      <c r="H107">
        <v>35977455</v>
      </c>
      <c r="I107" s="1">
        <v>1641.3119999999999</v>
      </c>
      <c r="J107" s="1">
        <v>23676</v>
      </c>
      <c r="K107" s="1">
        <v>864087.6</v>
      </c>
      <c r="L107" s="1">
        <v>884353.7</v>
      </c>
      <c r="M107" s="3">
        <v>1300</v>
      </c>
      <c r="N107">
        <v>27.4</v>
      </c>
      <c r="O107">
        <v>147</v>
      </c>
      <c r="P107" s="1">
        <f>IF($A$3="Percentage of government revenue per capita",$B$3,0) + IF($A$3="Absolute extra revenue",AB107,0) + IF($A$3="Absolute revenue per capita",AC107,0)</f>
        <v>0</v>
      </c>
      <c r="Q107" s="5">
        <f>-MIN(data!$B$4 / data!I1846 * data!P1846 / 100, data!N1846)</f>
        <v>0</v>
      </c>
      <c r="R107" s="4">
        <f>-Q107*K107/1000</f>
        <v>0</v>
      </c>
      <c r="S107" s="6">
        <f>-MIN(data!$B$5/(POWER(LN(I107),2))*P107/100, O107)</f>
        <v>0</v>
      </c>
      <c r="T107" s="6">
        <f>-S107*L107/100000</f>
        <v>0</v>
      </c>
      <c r="U107" s="4">
        <f>N107+Q107</f>
        <v>27.4</v>
      </c>
      <c r="V107" s="4" t="e">
        <f>P107*I107/100/R107</f>
        <v>#DIV/0!</v>
      </c>
      <c r="W107" s="4" t="e">
        <f>V107*H107</f>
        <v>#DIV/0!</v>
      </c>
      <c r="X107" s="6">
        <f>O107+S107</f>
        <v>147</v>
      </c>
      <c r="Y107" s="6" t="e">
        <f>P107*I107/100/T107</f>
        <v>#DIV/0!</v>
      </c>
      <c r="Z107" s="6" t="e">
        <f>Y107*H107</f>
        <v>#DIV/0!</v>
      </c>
      <c r="AB107" s="1">
        <f t="shared" si="2"/>
        <v>0</v>
      </c>
      <c r="AC107" s="1">
        <f t="shared" si="3"/>
        <v>0</v>
      </c>
    </row>
    <row r="108" spans="4:29" x14ac:dyDescent="0.25">
      <c r="D108" s="1">
        <v>2011</v>
      </c>
      <c r="E108" s="1" t="s">
        <v>53</v>
      </c>
      <c r="F108" s="2" t="s">
        <v>197</v>
      </c>
      <c r="G108">
        <v>3</v>
      </c>
      <c r="H108">
        <v>36661444</v>
      </c>
      <c r="I108" s="1">
        <v>1795.7139999999999</v>
      </c>
      <c r="J108" s="1">
        <v>23931</v>
      </c>
      <c r="K108" s="1">
        <v>896292.1</v>
      </c>
      <c r="L108" s="1">
        <v>952381</v>
      </c>
      <c r="M108" s="3">
        <v>1300</v>
      </c>
      <c r="N108">
        <v>26.7</v>
      </c>
      <c r="O108">
        <v>147</v>
      </c>
      <c r="P108" s="1">
        <f>IF($A$3="Percentage of government revenue per capita",$B$3,0) + IF($A$3="Absolute extra revenue",AB108,0) + IF($A$3="Absolute revenue per capita",AC108,0)</f>
        <v>0</v>
      </c>
      <c r="Q108" s="5">
        <f>-MIN(data!$B$4 / data!I1847 * data!P1847 / 100, data!N1847)</f>
        <v>0</v>
      </c>
      <c r="R108" s="4">
        <f>-Q108*K108/1000</f>
        <v>0</v>
      </c>
      <c r="S108" s="6">
        <f>-MIN(data!$B$5/(POWER(LN(I108),2))*P108/100, O108)</f>
        <v>0</v>
      </c>
      <c r="T108" s="6">
        <f>-S108*L108/100000</f>
        <v>0</v>
      </c>
      <c r="U108" s="4">
        <f>N108+Q108</f>
        <v>26.7</v>
      </c>
      <c r="V108" s="4" t="e">
        <f>P108*I108/100/R108</f>
        <v>#DIV/0!</v>
      </c>
      <c r="W108" s="4" t="e">
        <f>V108*H108</f>
        <v>#DIV/0!</v>
      </c>
      <c r="X108" s="6">
        <f>O108+S108</f>
        <v>147</v>
      </c>
      <c r="Y108" s="6" t="e">
        <f>P108*I108/100/T108</f>
        <v>#DIV/0!</v>
      </c>
      <c r="Z108" s="6" t="e">
        <f>Y108*H108</f>
        <v>#DIV/0!</v>
      </c>
      <c r="AB108" s="1">
        <f t="shared" si="2"/>
        <v>0</v>
      </c>
      <c r="AC108" s="1">
        <f t="shared" si="3"/>
        <v>0</v>
      </c>
    </row>
    <row r="109" spans="4:29" x14ac:dyDescent="0.25">
      <c r="D109" s="1">
        <v>2012</v>
      </c>
      <c r="E109" s="1" t="s">
        <v>53</v>
      </c>
      <c r="F109" s="2" t="s">
        <v>197</v>
      </c>
      <c r="G109">
        <v>3</v>
      </c>
      <c r="H109">
        <v>37383887</v>
      </c>
      <c r="I109" s="1">
        <v>1809.434</v>
      </c>
      <c r="J109" s="1">
        <v>24124</v>
      </c>
      <c r="K109" s="1">
        <v>924291.2</v>
      </c>
      <c r="L109" s="1">
        <v>965517.2</v>
      </c>
      <c r="M109" s="3">
        <v>1400</v>
      </c>
      <c r="N109">
        <v>26.1</v>
      </c>
      <c r="O109">
        <v>145</v>
      </c>
      <c r="P109" s="1">
        <f>IF($A$3="Percentage of government revenue per capita",$B$3,0) + IF($A$3="Absolute extra revenue",AB109,0) + IF($A$3="Absolute revenue per capita",AC109,0)</f>
        <v>0</v>
      </c>
      <c r="Q109" s="5">
        <f>-MIN(data!$B$4 / data!I1848 * data!P1848 / 100, data!N1848)</f>
        <v>0</v>
      </c>
      <c r="R109" s="4">
        <f>-Q109*K109/1000</f>
        <v>0</v>
      </c>
      <c r="S109" s="6">
        <f>-MIN(data!$B$5/(POWER(LN(I109),2))*P109/100, O109)</f>
        <v>0</v>
      </c>
      <c r="T109" s="6">
        <f>-S109*L109/100000</f>
        <v>0</v>
      </c>
      <c r="U109" s="4">
        <f>N109+Q109</f>
        <v>26.1</v>
      </c>
      <c r="V109" s="4" t="e">
        <f>P109*I109/100/R109</f>
        <v>#DIV/0!</v>
      </c>
      <c r="W109" s="4" t="e">
        <f>V109*H109</f>
        <v>#DIV/0!</v>
      </c>
      <c r="X109" s="6">
        <f>O109+S109</f>
        <v>145</v>
      </c>
      <c r="Y109" s="6" t="e">
        <f>P109*I109/100/T109</f>
        <v>#DIV/0!</v>
      </c>
      <c r="Z109" s="6" t="e">
        <f>Y109*H109</f>
        <v>#DIV/0!</v>
      </c>
      <c r="AB109" s="1">
        <f t="shared" si="2"/>
        <v>0</v>
      </c>
      <c r="AC109" s="1">
        <f t="shared" si="3"/>
        <v>0</v>
      </c>
    </row>
    <row r="110" spans="4:29" x14ac:dyDescent="0.25">
      <c r="D110" s="1">
        <v>2013</v>
      </c>
      <c r="E110" s="1" t="s">
        <v>53</v>
      </c>
      <c r="F110" s="2" t="s">
        <v>197</v>
      </c>
      <c r="G110">
        <v>3</v>
      </c>
      <c r="H110">
        <v>38140132</v>
      </c>
      <c r="I110" s="1">
        <v>1653.5450000000001</v>
      </c>
      <c r="J110" s="1">
        <v>24178</v>
      </c>
      <c r="K110" s="1">
        <v>940778.2</v>
      </c>
      <c r="L110" s="1">
        <v>902777.8</v>
      </c>
      <c r="M110" s="3">
        <v>1400</v>
      </c>
      <c r="N110">
        <v>25.7</v>
      </c>
      <c r="O110">
        <v>144</v>
      </c>
      <c r="P110" s="1">
        <f>IF($A$3="Percentage of government revenue per capita",$B$3,0) + IF($A$3="Absolute extra revenue",AB110,0) + IF($A$3="Absolute revenue per capita",AC110,0)</f>
        <v>0</v>
      </c>
      <c r="Q110" s="5">
        <f>-MIN(data!$B$4 / data!I1849 * data!P1849 / 100, data!N1849)</f>
        <v>0</v>
      </c>
      <c r="R110" s="4">
        <f>-Q110*K110/1000</f>
        <v>0</v>
      </c>
      <c r="S110" s="6">
        <f>-MIN(data!$B$5/(POWER(LN(I110),2))*P110/100, O110)</f>
        <v>0</v>
      </c>
      <c r="T110" s="6">
        <f>-S110*L110/100000</f>
        <v>0</v>
      </c>
      <c r="U110" s="4">
        <f>N110+Q110</f>
        <v>25.7</v>
      </c>
      <c r="V110" s="4" t="e">
        <f>P110*I110/100/R110</f>
        <v>#DIV/0!</v>
      </c>
      <c r="W110" s="4" t="e">
        <f>V110*H110</f>
        <v>#DIV/0!</v>
      </c>
      <c r="X110" s="6">
        <f>O110+S110</f>
        <v>144</v>
      </c>
      <c r="Y110" s="6" t="e">
        <f>P110*I110/100/T110</f>
        <v>#DIV/0!</v>
      </c>
      <c r="Z110" s="6" t="e">
        <f>Y110*H110</f>
        <v>#DIV/0!</v>
      </c>
      <c r="AB110" s="1">
        <f t="shared" si="2"/>
        <v>0</v>
      </c>
      <c r="AC110" s="1">
        <f t="shared" si="3"/>
        <v>0</v>
      </c>
    </row>
    <row r="111" spans="4:29" x14ac:dyDescent="0.25">
      <c r="D111" s="1">
        <v>2014</v>
      </c>
      <c r="E111" s="1" t="s">
        <v>53</v>
      </c>
      <c r="F111" s="2" t="s">
        <v>197</v>
      </c>
      <c r="G111">
        <v>3</v>
      </c>
      <c r="H111">
        <v>38923687</v>
      </c>
      <c r="I111" s="1">
        <v>1565.125</v>
      </c>
      <c r="J111" s="1">
        <v>24026</v>
      </c>
      <c r="K111" s="1">
        <v>949644.3</v>
      </c>
      <c r="L111" s="1">
        <v>921985.8</v>
      </c>
      <c r="M111" s="3">
        <v>1300</v>
      </c>
      <c r="N111">
        <v>25.3</v>
      </c>
      <c r="O111">
        <v>141</v>
      </c>
      <c r="P111" s="1">
        <f>IF($A$3="Percentage of government revenue per capita",$B$3,0) + IF($A$3="Absolute extra revenue",AB111,0) + IF($A$3="Absolute revenue per capita",AC111,0)</f>
        <v>0</v>
      </c>
      <c r="Q111" s="5">
        <f>-MIN(data!$B$4 / data!I1850 * data!P1850 / 100, data!N1850)</f>
        <v>0</v>
      </c>
      <c r="R111" s="4">
        <f>-Q111*K111/1000</f>
        <v>0</v>
      </c>
      <c r="S111" s="6">
        <f>-MIN(data!$B$5/(POWER(LN(I111),2))*P111/100, O111)</f>
        <v>0</v>
      </c>
      <c r="T111" s="6">
        <f>-S111*L111/100000</f>
        <v>0</v>
      </c>
      <c r="U111" s="4">
        <f>N111+Q111</f>
        <v>25.3</v>
      </c>
      <c r="V111" s="4" t="e">
        <f>P111*I111/100/R111</f>
        <v>#DIV/0!</v>
      </c>
      <c r="W111" s="4" t="e">
        <f>V111*H111</f>
        <v>#DIV/0!</v>
      </c>
      <c r="X111" s="6">
        <f>O111+S111</f>
        <v>141</v>
      </c>
      <c r="Y111" s="6" t="e">
        <f>P111*I111/100/T111</f>
        <v>#DIV/0!</v>
      </c>
      <c r="Z111" s="6" t="e">
        <f>Y111*H111</f>
        <v>#DIV/0!</v>
      </c>
      <c r="AB111" s="1">
        <f t="shared" si="2"/>
        <v>0</v>
      </c>
      <c r="AC111" s="1">
        <f t="shared" si="3"/>
        <v>0</v>
      </c>
    </row>
    <row r="112" spans="4:29" x14ac:dyDescent="0.25">
      <c r="D112" s="1">
        <v>2015</v>
      </c>
      <c r="E112" s="1" t="s">
        <v>53</v>
      </c>
      <c r="F112" s="2" t="s">
        <v>197</v>
      </c>
      <c r="G112">
        <v>3</v>
      </c>
      <c r="H112">
        <v>39728025</v>
      </c>
      <c r="I112" s="1">
        <v>1460.2639999999999</v>
      </c>
      <c r="J112" s="1">
        <v>23649</v>
      </c>
      <c r="K112" s="1">
        <v>949759</v>
      </c>
      <c r="M112" s="3">
        <v>1300</v>
      </c>
      <c r="N112">
        <v>24.9</v>
      </c>
      <c r="O112">
        <v>140</v>
      </c>
      <c r="P112" s="1">
        <f>IF($A$3="Percentage of government revenue per capita",$B$3,0) + IF($A$3="Absolute extra revenue",AB112,0) + IF($A$3="Absolute revenue per capita",AC112,0)</f>
        <v>0</v>
      </c>
      <c r="Q112" s="5">
        <f>-MIN(data!$B$4 / data!I1851 * data!P1851 / 100, data!N1851)</f>
        <v>0</v>
      </c>
      <c r="R112" s="4">
        <f>-Q112*K112/1000</f>
        <v>0</v>
      </c>
      <c r="S112" s="6">
        <f>-MIN(data!$B$5/(POWER(LN(I112),2))*P112/100, O112)</f>
        <v>0</v>
      </c>
      <c r="T112" s="6">
        <f>-S112*L112/100000</f>
        <v>0</v>
      </c>
      <c r="U112" s="4">
        <f>N112+Q112</f>
        <v>24.9</v>
      </c>
      <c r="V112" s="4" t="e">
        <f>P112*I112/100/R112</f>
        <v>#DIV/0!</v>
      </c>
      <c r="W112" s="4" t="e">
        <f>V112*H112</f>
        <v>#DIV/0!</v>
      </c>
      <c r="X112" s="6">
        <f>O112+S112</f>
        <v>140</v>
      </c>
      <c r="Y112" s="6" t="e">
        <f>P112*I112/100/T112</f>
        <v>#DIV/0!</v>
      </c>
      <c r="Z112" s="6" t="e">
        <f>Y112*H112</f>
        <v>#DIV/0!</v>
      </c>
      <c r="AB112" s="1">
        <f t="shared" si="2"/>
        <v>0</v>
      </c>
      <c r="AC112" s="1">
        <f t="shared" si="3"/>
        <v>0</v>
      </c>
    </row>
    <row r="113" spans="4:29" x14ac:dyDescent="0.25">
      <c r="D113" s="1">
        <v>2016</v>
      </c>
      <c r="E113" s="1" t="s">
        <v>53</v>
      </c>
      <c r="F113" s="2" t="s">
        <v>197</v>
      </c>
      <c r="G113">
        <v>3</v>
      </c>
      <c r="H113">
        <v>40551404</v>
      </c>
      <c r="I113" s="1">
        <v>1400.4760000000001</v>
      </c>
      <c r="J113" s="1">
        <v>23045</v>
      </c>
      <c r="K113" s="1">
        <v>940612.2</v>
      </c>
      <c r="M113" s="3"/>
      <c r="N113">
        <v>24.5</v>
      </c>
      <c r="O113"/>
      <c r="P113" s="1">
        <f>IF($A$3="Percentage of government revenue per capita",$B$3,0) + IF($A$3="Absolute extra revenue",AB113,0) + IF($A$3="Absolute revenue per capita",AC113,0)</f>
        <v>0</v>
      </c>
      <c r="Q113" s="5">
        <f>-MIN(data!$B$4 / data!I1852 * data!P1852 / 100, data!N1852)</f>
        <v>0</v>
      </c>
      <c r="R113" s="4">
        <f>-Q113*K113/1000</f>
        <v>0</v>
      </c>
      <c r="S113" s="6">
        <f>-MIN(data!$B$5/(POWER(LN(I113),2))*P113/100, O113)</f>
        <v>0</v>
      </c>
      <c r="T113" s="6">
        <f>-S113*L113/100000</f>
        <v>0</v>
      </c>
      <c r="U113" s="4">
        <f>N113+Q113</f>
        <v>24.5</v>
      </c>
      <c r="V113" s="4" t="e">
        <f>P113*I113/100/R113</f>
        <v>#DIV/0!</v>
      </c>
      <c r="W113" s="4" t="e">
        <f>V113*H113</f>
        <v>#DIV/0!</v>
      </c>
      <c r="X113" s="6">
        <f>O113+S113</f>
        <v>0</v>
      </c>
      <c r="Y113" s="6" t="e">
        <f>P113*I113/100/T113</f>
        <v>#DIV/0!</v>
      </c>
      <c r="Z113" s="6" t="e">
        <f>Y113*H113</f>
        <v>#DIV/0!</v>
      </c>
      <c r="AB113" s="1">
        <f t="shared" si="2"/>
        <v>0</v>
      </c>
      <c r="AC113" s="1">
        <f t="shared" si="3"/>
        <v>0</v>
      </c>
    </row>
    <row r="114" spans="4:29" x14ac:dyDescent="0.25">
      <c r="D114" s="1">
        <v>1980</v>
      </c>
      <c r="E114" s="1" t="s">
        <v>6</v>
      </c>
      <c r="F114" s="2" t="s">
        <v>198</v>
      </c>
      <c r="G114">
        <v>3</v>
      </c>
      <c r="H114">
        <v>8341289</v>
      </c>
      <c r="I114" s="1">
        <v>0</v>
      </c>
      <c r="M114" s="3"/>
      <c r="N114">
        <v>235.6</v>
      </c>
      <c r="O114"/>
      <c r="P114" s="1">
        <f>IF($A$3="Percentage of government revenue per capita",$B$3,0) + IF($A$3="Absolute extra revenue",AB114,0) + IF($A$3="Absolute revenue per capita",AC114,0)</f>
        <v>0</v>
      </c>
      <c r="Q114" s="5">
        <f>-MIN(data!$B$4 / data!I77 * data!P77 / 100, data!N77)</f>
        <v>0</v>
      </c>
      <c r="R114" s="4">
        <f>-Q114*K114/1000</f>
        <v>0</v>
      </c>
      <c r="S114" s="6" t="e">
        <f>-MIN(data!$B$5/(POWER(LN(I114),2))*P114/100, O114)</f>
        <v>#NUM!</v>
      </c>
      <c r="T114" s="6" t="e">
        <f>-S114*L114/100000</f>
        <v>#NUM!</v>
      </c>
      <c r="U114" s="4">
        <f>N114+Q114</f>
        <v>235.6</v>
      </c>
      <c r="V114" s="4" t="e">
        <f>P114*I114/100/R114</f>
        <v>#DIV/0!</v>
      </c>
      <c r="W114" s="4" t="e">
        <f>V114*H114</f>
        <v>#DIV/0!</v>
      </c>
      <c r="X114" s="6" t="e">
        <f>O114+S114</f>
        <v>#NUM!</v>
      </c>
      <c r="Y114" s="6" t="e">
        <f>P114*I114/100/T114</f>
        <v>#NUM!</v>
      </c>
      <c r="Z114" s="6" t="e">
        <f>Y114*H114</f>
        <v>#NUM!</v>
      </c>
      <c r="AB114" s="1" t="e">
        <f t="shared" si="2"/>
        <v>#DIV/0!</v>
      </c>
      <c r="AC114" s="1" t="e">
        <f t="shared" si="3"/>
        <v>#DIV/0!</v>
      </c>
    </row>
    <row r="115" spans="4:29" x14ac:dyDescent="0.25">
      <c r="D115" s="1">
        <v>1981</v>
      </c>
      <c r="E115" s="1" t="s">
        <v>6</v>
      </c>
      <c r="F115" s="2" t="s">
        <v>198</v>
      </c>
      <c r="G115">
        <v>3</v>
      </c>
      <c r="H115">
        <v>8640446</v>
      </c>
      <c r="I115" s="1">
        <v>0</v>
      </c>
      <c r="M115" s="3"/>
      <c r="N115">
        <v>233</v>
      </c>
      <c r="O115"/>
      <c r="P115" s="1">
        <f>IF($A$3="Percentage of government revenue per capita",$B$3,0) + IF($A$3="Absolute extra revenue",AB115,0) + IF($A$3="Absolute revenue per capita",AC115,0)</f>
        <v>0</v>
      </c>
      <c r="Q115" s="5">
        <f>-MIN(data!$B$4 / data!I78 * data!P78 / 100, data!N78)</f>
        <v>0</v>
      </c>
      <c r="R115" s="4">
        <f>-Q115*K115/1000</f>
        <v>0</v>
      </c>
      <c r="S115" s="6" t="e">
        <f>-MIN(data!$B$5/(POWER(LN(I115),2))*P115/100, O115)</f>
        <v>#NUM!</v>
      </c>
      <c r="T115" s="6" t="e">
        <f>-S115*L115/100000</f>
        <v>#NUM!</v>
      </c>
      <c r="U115" s="4">
        <f>N115+Q115</f>
        <v>233</v>
      </c>
      <c r="V115" s="4" t="e">
        <f>P115*I115/100/R115</f>
        <v>#DIV/0!</v>
      </c>
      <c r="W115" s="4" t="e">
        <f>V115*H115</f>
        <v>#DIV/0!</v>
      </c>
      <c r="X115" s="6" t="e">
        <f>O115+S115</f>
        <v>#NUM!</v>
      </c>
      <c r="Y115" s="6" t="e">
        <f>P115*I115/100/T115</f>
        <v>#NUM!</v>
      </c>
      <c r="Z115" s="6" t="e">
        <f>Y115*H115</f>
        <v>#NUM!</v>
      </c>
      <c r="AB115" s="1" t="e">
        <f t="shared" si="2"/>
        <v>#DIV/0!</v>
      </c>
      <c r="AC115" s="1" t="e">
        <f t="shared" si="3"/>
        <v>#DIV/0!</v>
      </c>
    </row>
    <row r="116" spans="4:29" x14ac:dyDescent="0.25">
      <c r="D116" s="1">
        <v>1982</v>
      </c>
      <c r="E116" s="1" t="s">
        <v>6</v>
      </c>
      <c r="F116" s="2" t="s">
        <v>198</v>
      </c>
      <c r="G116">
        <v>3</v>
      </c>
      <c r="H116">
        <v>8952950</v>
      </c>
      <c r="I116" s="1">
        <v>0</v>
      </c>
      <c r="M116" s="3"/>
      <c r="N116">
        <v>230.8</v>
      </c>
      <c r="O116"/>
      <c r="P116" s="1">
        <f>IF($A$3="Percentage of government revenue per capita",$B$3,0) + IF($A$3="Absolute extra revenue",AB116,0) + IF($A$3="Absolute revenue per capita",AC116,0)</f>
        <v>0</v>
      </c>
      <c r="Q116" s="5">
        <f>-MIN(data!$B$4 / data!I79 * data!P79 / 100, data!N79)</f>
        <v>0</v>
      </c>
      <c r="R116" s="4">
        <f>-Q116*K116/1000</f>
        <v>0</v>
      </c>
      <c r="S116" s="6" t="e">
        <f>-MIN(data!$B$5/(POWER(LN(I116),2))*P116/100, O116)</f>
        <v>#NUM!</v>
      </c>
      <c r="T116" s="6" t="e">
        <f>-S116*L116/100000</f>
        <v>#NUM!</v>
      </c>
      <c r="U116" s="4">
        <f>N116+Q116</f>
        <v>230.8</v>
      </c>
      <c r="V116" s="4" t="e">
        <f>P116*I116/100/R116</f>
        <v>#DIV/0!</v>
      </c>
      <c r="W116" s="4" t="e">
        <f>V116*H116</f>
        <v>#DIV/0!</v>
      </c>
      <c r="X116" s="6" t="e">
        <f>O116+S116</f>
        <v>#NUM!</v>
      </c>
      <c r="Y116" s="6" t="e">
        <f>P116*I116/100/T116</f>
        <v>#NUM!</v>
      </c>
      <c r="Z116" s="6" t="e">
        <f>Y116*H116</f>
        <v>#NUM!</v>
      </c>
      <c r="AB116" s="1" t="e">
        <f t="shared" si="2"/>
        <v>#DIV/0!</v>
      </c>
      <c r="AC116" s="1" t="e">
        <f t="shared" si="3"/>
        <v>#DIV/0!</v>
      </c>
    </row>
    <row r="117" spans="4:29" x14ac:dyDescent="0.25">
      <c r="D117" s="1">
        <v>1983</v>
      </c>
      <c r="E117" s="1" t="s">
        <v>6</v>
      </c>
      <c r="F117" s="2" t="s">
        <v>198</v>
      </c>
      <c r="G117">
        <v>3</v>
      </c>
      <c r="H117">
        <v>9278096</v>
      </c>
      <c r="I117" s="1">
        <v>0</v>
      </c>
      <c r="M117" s="3"/>
      <c r="N117">
        <v>228.6</v>
      </c>
      <c r="O117"/>
      <c r="P117" s="1">
        <f>IF($A$3="Percentage of government revenue per capita",$B$3,0) + IF($A$3="Absolute extra revenue",AB117,0) + IF($A$3="Absolute revenue per capita",AC117,0)</f>
        <v>0</v>
      </c>
      <c r="Q117" s="5">
        <f>-MIN(data!$B$4 / data!I80 * data!P80 / 100, data!N80)</f>
        <v>0</v>
      </c>
      <c r="R117" s="4">
        <f>-Q117*K117/1000</f>
        <v>0</v>
      </c>
      <c r="S117" s="6" t="e">
        <f>-MIN(data!$B$5/(POWER(LN(I117),2))*P117/100, O117)</f>
        <v>#NUM!</v>
      </c>
      <c r="T117" s="6" t="e">
        <f>-S117*L117/100000</f>
        <v>#NUM!</v>
      </c>
      <c r="U117" s="4">
        <f>N117+Q117</f>
        <v>228.6</v>
      </c>
      <c r="V117" s="4" t="e">
        <f>P117*I117/100/R117</f>
        <v>#DIV/0!</v>
      </c>
      <c r="W117" s="4" t="e">
        <f>V117*H117</f>
        <v>#DIV/0!</v>
      </c>
      <c r="X117" s="6" t="e">
        <f>O117+S117</f>
        <v>#NUM!</v>
      </c>
      <c r="Y117" s="6" t="e">
        <f>P117*I117/100/T117</f>
        <v>#NUM!</v>
      </c>
      <c r="Z117" s="6" t="e">
        <f>Y117*H117</f>
        <v>#NUM!</v>
      </c>
      <c r="AB117" s="1" t="e">
        <f t="shared" si="2"/>
        <v>#DIV/0!</v>
      </c>
      <c r="AC117" s="1" t="e">
        <f t="shared" si="3"/>
        <v>#DIV/0!</v>
      </c>
    </row>
    <row r="118" spans="4:29" x14ac:dyDescent="0.25">
      <c r="D118" s="1">
        <v>1984</v>
      </c>
      <c r="E118" s="1" t="s">
        <v>6</v>
      </c>
      <c r="F118" s="2" t="s">
        <v>198</v>
      </c>
      <c r="G118">
        <v>3</v>
      </c>
      <c r="H118">
        <v>9614754</v>
      </c>
      <c r="I118" s="1">
        <v>0</v>
      </c>
      <c r="M118" s="3"/>
      <c r="N118">
        <v>226.9</v>
      </c>
      <c r="O118"/>
      <c r="P118" s="1">
        <f>IF($A$3="Percentage of government revenue per capita",$B$3,0) + IF($A$3="Absolute extra revenue",AB118,0) + IF($A$3="Absolute revenue per capita",AC118,0)</f>
        <v>0</v>
      </c>
      <c r="Q118" s="5">
        <f>-MIN(data!$B$4 / data!I81 * data!P81 / 100, data!N81)</f>
        <v>0</v>
      </c>
      <c r="R118" s="4">
        <f>-Q118*K118/1000</f>
        <v>0</v>
      </c>
      <c r="S118" s="6" t="e">
        <f>-MIN(data!$B$5/(POWER(LN(I118),2))*P118/100, O118)</f>
        <v>#NUM!</v>
      </c>
      <c r="T118" s="6" t="e">
        <f>-S118*L118/100000</f>
        <v>#NUM!</v>
      </c>
      <c r="U118" s="4">
        <f>N118+Q118</f>
        <v>226.9</v>
      </c>
      <c r="V118" s="4" t="e">
        <f>P118*I118/100/R118</f>
        <v>#DIV/0!</v>
      </c>
      <c r="W118" s="4" t="e">
        <f>V118*H118</f>
        <v>#DIV/0!</v>
      </c>
      <c r="X118" s="6" t="e">
        <f>O118+S118</f>
        <v>#NUM!</v>
      </c>
      <c r="Y118" s="6" t="e">
        <f>P118*I118/100/T118</f>
        <v>#NUM!</v>
      </c>
      <c r="Z118" s="6" t="e">
        <f>Y118*H118</f>
        <v>#NUM!</v>
      </c>
      <c r="AB118" s="1" t="e">
        <f t="shared" si="2"/>
        <v>#DIV/0!</v>
      </c>
      <c r="AC118" s="1" t="e">
        <f t="shared" si="3"/>
        <v>#DIV/0!</v>
      </c>
    </row>
    <row r="119" spans="4:29" x14ac:dyDescent="0.25">
      <c r="D119" s="1">
        <v>1985</v>
      </c>
      <c r="E119" s="1" t="s">
        <v>6</v>
      </c>
      <c r="F119" s="2" t="s">
        <v>198</v>
      </c>
      <c r="G119">
        <v>3</v>
      </c>
      <c r="H119">
        <v>9961997</v>
      </c>
      <c r="I119" s="1">
        <v>0</v>
      </c>
      <c r="J119" s="1">
        <v>119985</v>
      </c>
      <c r="K119" s="1">
        <v>532084.30000000005</v>
      </c>
      <c r="M119" s="3"/>
      <c r="N119">
        <v>225.5</v>
      </c>
      <c r="O119"/>
      <c r="P119" s="1">
        <f>IF($A$3="Percentage of government revenue per capita",$B$3,0) + IF($A$3="Absolute extra revenue",AB119,0) + IF($A$3="Absolute revenue per capita",AC119,0)</f>
        <v>0</v>
      </c>
      <c r="Q119" s="5">
        <f>-MIN(data!$B$4 / data!I82 * data!P82 / 100, data!N82)</f>
        <v>0</v>
      </c>
      <c r="R119" s="4">
        <f>-Q119*K119/1000</f>
        <v>0</v>
      </c>
      <c r="S119" s="6" t="e">
        <f>-MIN(data!$B$5/(POWER(LN(I119),2))*P119/100, O119)</f>
        <v>#NUM!</v>
      </c>
      <c r="T119" s="6" t="e">
        <f>-S119*L119/100000</f>
        <v>#NUM!</v>
      </c>
      <c r="U119" s="4">
        <f>N119+Q119</f>
        <v>225.5</v>
      </c>
      <c r="V119" s="4" t="e">
        <f>P119*I119/100/R119</f>
        <v>#DIV/0!</v>
      </c>
      <c r="W119" s="4" t="e">
        <f>V119*H119</f>
        <v>#DIV/0!</v>
      </c>
      <c r="X119" s="6" t="e">
        <f>O119+S119</f>
        <v>#NUM!</v>
      </c>
      <c r="Y119" s="6" t="e">
        <f>P119*I119/100/T119</f>
        <v>#NUM!</v>
      </c>
      <c r="Z119" s="6" t="e">
        <f>Y119*H119</f>
        <v>#NUM!</v>
      </c>
      <c r="AB119" s="1" t="e">
        <f t="shared" si="2"/>
        <v>#DIV/0!</v>
      </c>
      <c r="AC119" s="1" t="e">
        <f t="shared" si="3"/>
        <v>#DIV/0!</v>
      </c>
    </row>
    <row r="120" spans="4:29" x14ac:dyDescent="0.25">
      <c r="D120" s="1">
        <v>1986</v>
      </c>
      <c r="E120" s="1" t="s">
        <v>6</v>
      </c>
      <c r="F120" s="2" t="s">
        <v>198</v>
      </c>
      <c r="G120">
        <v>3</v>
      </c>
      <c r="H120">
        <v>10320111</v>
      </c>
      <c r="I120" s="1">
        <v>0</v>
      </c>
      <c r="J120" s="1">
        <v>123247</v>
      </c>
      <c r="K120" s="1">
        <v>548495.80000000005</v>
      </c>
      <c r="M120" s="3"/>
      <c r="N120">
        <v>224.7</v>
      </c>
      <c r="O120"/>
      <c r="P120" s="1">
        <f>IF($A$3="Percentage of government revenue per capita",$B$3,0) + IF($A$3="Absolute extra revenue",AB120,0) + IF($A$3="Absolute revenue per capita",AC120,0)</f>
        <v>0</v>
      </c>
      <c r="Q120" s="5">
        <f>-MIN(data!$B$4 / data!I83 * data!P83 / 100, data!N83)</f>
        <v>0</v>
      </c>
      <c r="R120" s="4">
        <f>-Q120*K120/1000</f>
        <v>0</v>
      </c>
      <c r="S120" s="6" t="e">
        <f>-MIN(data!$B$5/(POWER(LN(I120),2))*P120/100, O120)</f>
        <v>#NUM!</v>
      </c>
      <c r="T120" s="6" t="e">
        <f>-S120*L120/100000</f>
        <v>#NUM!</v>
      </c>
      <c r="U120" s="4">
        <f>N120+Q120</f>
        <v>224.7</v>
      </c>
      <c r="V120" s="4" t="e">
        <f>P120*I120/100/R120</f>
        <v>#DIV/0!</v>
      </c>
      <c r="W120" s="4" t="e">
        <f>V120*H120</f>
        <v>#DIV/0!</v>
      </c>
      <c r="X120" s="6" t="e">
        <f>O120+S120</f>
        <v>#NUM!</v>
      </c>
      <c r="Y120" s="6" t="e">
        <f>P120*I120/100/T120</f>
        <v>#NUM!</v>
      </c>
      <c r="Z120" s="6" t="e">
        <f>Y120*H120</f>
        <v>#NUM!</v>
      </c>
      <c r="AB120" s="1" t="e">
        <f t="shared" si="2"/>
        <v>#DIV/0!</v>
      </c>
      <c r="AC120" s="1" t="e">
        <f t="shared" si="3"/>
        <v>#DIV/0!</v>
      </c>
    </row>
    <row r="121" spans="4:29" x14ac:dyDescent="0.25">
      <c r="D121" s="1">
        <v>1987</v>
      </c>
      <c r="E121" s="1" t="s">
        <v>6</v>
      </c>
      <c r="F121" s="2" t="s">
        <v>198</v>
      </c>
      <c r="G121">
        <v>3</v>
      </c>
      <c r="H121">
        <v>10689250</v>
      </c>
      <c r="I121" s="1">
        <v>0</v>
      </c>
      <c r="J121" s="1">
        <v>126629</v>
      </c>
      <c r="K121" s="1">
        <v>565055.80000000005</v>
      </c>
      <c r="M121" s="3"/>
      <c r="N121">
        <v>224.1</v>
      </c>
      <c r="O121"/>
      <c r="P121" s="1">
        <f>IF($A$3="Percentage of government revenue per capita",$B$3,0) + IF($A$3="Absolute extra revenue",AB121,0) + IF($A$3="Absolute revenue per capita",AC121,0)</f>
        <v>0</v>
      </c>
      <c r="Q121" s="5">
        <f>-MIN(data!$B$4 / data!I84 * data!P84 / 100, data!N84)</f>
        <v>0</v>
      </c>
      <c r="R121" s="4">
        <f>-Q121*K121/1000</f>
        <v>0</v>
      </c>
      <c r="S121" s="6" t="e">
        <f>-MIN(data!$B$5/(POWER(LN(I121),2))*P121/100, O121)</f>
        <v>#NUM!</v>
      </c>
      <c r="T121" s="6" t="e">
        <f>-S121*L121/100000</f>
        <v>#NUM!</v>
      </c>
      <c r="U121" s="4">
        <f>N121+Q121</f>
        <v>224.1</v>
      </c>
      <c r="V121" s="4" t="e">
        <f>P121*I121/100/R121</f>
        <v>#DIV/0!</v>
      </c>
      <c r="W121" s="4" t="e">
        <f>V121*H121</f>
        <v>#DIV/0!</v>
      </c>
      <c r="X121" s="6" t="e">
        <f>O121+S121</f>
        <v>#NUM!</v>
      </c>
      <c r="Y121" s="6" t="e">
        <f>P121*I121/100/T121</f>
        <v>#NUM!</v>
      </c>
      <c r="Z121" s="6" t="e">
        <f>Y121*H121</f>
        <v>#NUM!</v>
      </c>
      <c r="AB121" s="1" t="e">
        <f t="shared" si="2"/>
        <v>#DIV/0!</v>
      </c>
      <c r="AC121" s="1" t="e">
        <f t="shared" si="3"/>
        <v>#DIV/0!</v>
      </c>
    </row>
    <row r="122" spans="4:29" x14ac:dyDescent="0.25">
      <c r="D122" s="1">
        <v>1988</v>
      </c>
      <c r="E122" s="1" t="s">
        <v>6</v>
      </c>
      <c r="F122" s="2" t="s">
        <v>198</v>
      </c>
      <c r="G122">
        <v>3</v>
      </c>
      <c r="H122">
        <v>11068050</v>
      </c>
      <c r="I122" s="1">
        <v>0</v>
      </c>
      <c r="J122" s="1">
        <v>130163</v>
      </c>
      <c r="K122" s="1">
        <v>581604.1</v>
      </c>
      <c r="M122" s="3"/>
      <c r="N122">
        <v>223.8</v>
      </c>
      <c r="O122"/>
      <c r="P122" s="1">
        <f>IF($A$3="Percentage of government revenue per capita",$B$3,0) + IF($A$3="Absolute extra revenue",AB122,0) + IF($A$3="Absolute revenue per capita",AC122,0)</f>
        <v>0</v>
      </c>
      <c r="Q122" s="5">
        <f>-MIN(data!$B$4 / data!I85 * data!P85 / 100, data!N85)</f>
        <v>0</v>
      </c>
      <c r="R122" s="4">
        <f>-Q122*K122/1000</f>
        <v>0</v>
      </c>
      <c r="S122" s="6" t="e">
        <f>-MIN(data!$B$5/(POWER(LN(I122),2))*P122/100, O122)</f>
        <v>#NUM!</v>
      </c>
      <c r="T122" s="6" t="e">
        <f>-S122*L122/100000</f>
        <v>#NUM!</v>
      </c>
      <c r="U122" s="4">
        <f>N122+Q122</f>
        <v>223.8</v>
      </c>
      <c r="V122" s="4" t="e">
        <f>P122*I122/100/R122</f>
        <v>#DIV/0!</v>
      </c>
      <c r="W122" s="4" t="e">
        <f>V122*H122</f>
        <v>#DIV/0!</v>
      </c>
      <c r="X122" s="6" t="e">
        <f>O122+S122</f>
        <v>#NUM!</v>
      </c>
      <c r="Y122" s="6" t="e">
        <f>P122*I122/100/T122</f>
        <v>#NUM!</v>
      </c>
      <c r="Z122" s="6" t="e">
        <f>Y122*H122</f>
        <v>#NUM!</v>
      </c>
      <c r="AB122" s="1" t="e">
        <f t="shared" si="2"/>
        <v>#DIV/0!</v>
      </c>
      <c r="AC122" s="1" t="e">
        <f t="shared" si="3"/>
        <v>#DIV/0!</v>
      </c>
    </row>
    <row r="123" spans="4:29" x14ac:dyDescent="0.25">
      <c r="D123" s="1">
        <v>1989</v>
      </c>
      <c r="E123" s="1" t="s">
        <v>6</v>
      </c>
      <c r="F123" s="2" t="s">
        <v>198</v>
      </c>
      <c r="G123">
        <v>3</v>
      </c>
      <c r="H123">
        <v>11454777</v>
      </c>
      <c r="I123" s="1">
        <v>0</v>
      </c>
      <c r="J123" s="1">
        <v>133648</v>
      </c>
      <c r="K123" s="1">
        <v>597977.59999999998</v>
      </c>
      <c r="M123" s="3"/>
      <c r="N123">
        <v>223.5</v>
      </c>
      <c r="O123"/>
      <c r="P123" s="1">
        <f>IF($A$3="Percentage of government revenue per capita",$B$3,0) + IF($A$3="Absolute extra revenue",AB123,0) + IF($A$3="Absolute revenue per capita",AC123,0)</f>
        <v>0</v>
      </c>
      <c r="Q123" s="5">
        <f>-MIN(data!$B$4 / data!I86 * data!P86 / 100, data!N86)</f>
        <v>0</v>
      </c>
      <c r="R123" s="4">
        <f>-Q123*K123/1000</f>
        <v>0</v>
      </c>
      <c r="S123" s="6" t="e">
        <f>-MIN(data!$B$5/(POWER(LN(I123),2))*P123/100, O123)</f>
        <v>#NUM!</v>
      </c>
      <c r="T123" s="6" t="e">
        <f>-S123*L123/100000</f>
        <v>#NUM!</v>
      </c>
      <c r="U123" s="4">
        <f>N123+Q123</f>
        <v>223.5</v>
      </c>
      <c r="V123" s="4" t="e">
        <f>P123*I123/100/R123</f>
        <v>#DIV/0!</v>
      </c>
      <c r="W123" s="4" t="e">
        <f>V123*H123</f>
        <v>#DIV/0!</v>
      </c>
      <c r="X123" s="6" t="e">
        <f>O123+S123</f>
        <v>#NUM!</v>
      </c>
      <c r="Y123" s="6" t="e">
        <f>P123*I123/100/T123</f>
        <v>#NUM!</v>
      </c>
      <c r="Z123" s="6" t="e">
        <f>Y123*H123</f>
        <v>#NUM!</v>
      </c>
      <c r="AB123" s="1" t="e">
        <f t="shared" si="2"/>
        <v>#DIV/0!</v>
      </c>
      <c r="AC123" s="1" t="e">
        <f t="shared" si="3"/>
        <v>#DIV/0!</v>
      </c>
    </row>
    <row r="124" spans="4:29" x14ac:dyDescent="0.25">
      <c r="D124" s="1">
        <v>1990</v>
      </c>
      <c r="E124" s="1" t="s">
        <v>6</v>
      </c>
      <c r="F124" s="2" t="s">
        <v>198</v>
      </c>
      <c r="G124">
        <v>3</v>
      </c>
      <c r="H124">
        <v>11848386</v>
      </c>
      <c r="I124" s="1">
        <v>0</v>
      </c>
      <c r="J124" s="1">
        <v>137266</v>
      </c>
      <c r="K124" s="1">
        <v>614165.5</v>
      </c>
      <c r="L124" s="1">
        <v>612069</v>
      </c>
      <c r="M124" s="3">
        <v>6800</v>
      </c>
      <c r="N124">
        <v>223.5</v>
      </c>
      <c r="O124">
        <v>1160</v>
      </c>
      <c r="P124" s="1">
        <f>IF($A$3="Percentage of government revenue per capita",$B$3,0) + IF($A$3="Absolute extra revenue",AB124,0) + IF($A$3="Absolute revenue per capita",AC124,0)</f>
        <v>0</v>
      </c>
      <c r="Q124" s="5">
        <f>-MIN(data!$B$4 / data!I87 * data!P87 / 100, data!N87)</f>
        <v>0</v>
      </c>
      <c r="R124" s="4">
        <f>-Q124*K124/1000</f>
        <v>0</v>
      </c>
      <c r="S124" s="6" t="e">
        <f>-MIN(data!$B$5/(POWER(LN(I124),2))*P124/100, O124)</f>
        <v>#NUM!</v>
      </c>
      <c r="T124" s="6" t="e">
        <f>-S124*L124/100000</f>
        <v>#NUM!</v>
      </c>
      <c r="U124" s="4">
        <f>N124+Q124</f>
        <v>223.5</v>
      </c>
      <c r="V124" s="4" t="e">
        <f>P124*I124/100/R124</f>
        <v>#DIV/0!</v>
      </c>
      <c r="W124" s="4" t="e">
        <f>V124*H124</f>
        <v>#DIV/0!</v>
      </c>
      <c r="X124" s="6" t="e">
        <f>O124+S124</f>
        <v>#NUM!</v>
      </c>
      <c r="Y124" s="6" t="e">
        <f>P124*I124/100/T124</f>
        <v>#NUM!</v>
      </c>
      <c r="Z124" s="6" t="e">
        <f>Y124*H124</f>
        <v>#NUM!</v>
      </c>
      <c r="AB124" s="1" t="e">
        <f t="shared" si="2"/>
        <v>#DIV/0!</v>
      </c>
      <c r="AC124" s="1" t="e">
        <f t="shared" si="3"/>
        <v>#DIV/0!</v>
      </c>
    </row>
    <row r="125" spans="4:29" x14ac:dyDescent="0.25">
      <c r="D125" s="1">
        <v>1991</v>
      </c>
      <c r="E125" s="1" t="s">
        <v>6</v>
      </c>
      <c r="F125" s="2" t="s">
        <v>198</v>
      </c>
      <c r="G125">
        <v>3</v>
      </c>
      <c r="H125">
        <v>12248901</v>
      </c>
      <c r="I125" s="1">
        <v>0</v>
      </c>
      <c r="J125" s="1">
        <v>140872</v>
      </c>
      <c r="K125" s="1">
        <v>630017.9</v>
      </c>
      <c r="L125" s="1">
        <v>629310.30000000005</v>
      </c>
      <c r="M125" s="3">
        <v>7100</v>
      </c>
      <c r="N125">
        <v>223.6</v>
      </c>
      <c r="O125">
        <v>1160</v>
      </c>
      <c r="P125" s="1">
        <f>IF($A$3="Percentage of government revenue per capita",$B$3,0) + IF($A$3="Absolute extra revenue",AB125,0) + IF($A$3="Absolute revenue per capita",AC125,0)</f>
        <v>0</v>
      </c>
      <c r="Q125" s="5">
        <f>-MIN(data!$B$4 / data!I88 * data!P88 / 100, data!N88)</f>
        <v>0</v>
      </c>
      <c r="R125" s="4">
        <f>-Q125*K125/1000</f>
        <v>0</v>
      </c>
      <c r="S125" s="6" t="e">
        <f>-MIN(data!$B$5/(POWER(LN(I125),2))*P125/100, O125)</f>
        <v>#NUM!</v>
      </c>
      <c r="T125" s="6" t="e">
        <f>-S125*L125/100000</f>
        <v>#NUM!</v>
      </c>
      <c r="U125" s="4">
        <f>N125+Q125</f>
        <v>223.6</v>
      </c>
      <c r="V125" s="4" t="e">
        <f>P125*I125/100/R125</f>
        <v>#DIV/0!</v>
      </c>
      <c r="W125" s="4" t="e">
        <f>V125*H125</f>
        <v>#DIV/0!</v>
      </c>
      <c r="X125" s="6" t="e">
        <f>O125+S125</f>
        <v>#NUM!</v>
      </c>
      <c r="Y125" s="6" t="e">
        <f>P125*I125/100/T125</f>
        <v>#NUM!</v>
      </c>
      <c r="Z125" s="6" t="e">
        <f>Y125*H125</f>
        <v>#NUM!</v>
      </c>
      <c r="AB125" s="1" t="e">
        <f t="shared" si="2"/>
        <v>#DIV/0!</v>
      </c>
      <c r="AC125" s="1" t="e">
        <f t="shared" si="3"/>
        <v>#DIV/0!</v>
      </c>
    </row>
    <row r="126" spans="4:29" x14ac:dyDescent="0.25">
      <c r="D126" s="1">
        <v>1992</v>
      </c>
      <c r="E126" s="1" t="s">
        <v>6</v>
      </c>
      <c r="F126" s="2" t="s">
        <v>198</v>
      </c>
      <c r="G126">
        <v>3</v>
      </c>
      <c r="H126">
        <v>12657366</v>
      </c>
      <c r="I126" s="1">
        <v>0</v>
      </c>
      <c r="J126" s="1">
        <v>144370</v>
      </c>
      <c r="K126" s="1">
        <v>645373.30000000005</v>
      </c>
      <c r="L126" s="1">
        <v>644067.80000000005</v>
      </c>
      <c r="M126" s="3">
        <v>7300</v>
      </c>
      <c r="N126">
        <v>223.7</v>
      </c>
      <c r="O126">
        <v>1180</v>
      </c>
      <c r="P126" s="1">
        <f>IF($A$3="Percentage of government revenue per capita",$B$3,0) + IF($A$3="Absolute extra revenue",AB126,0) + IF($A$3="Absolute revenue per capita",AC126,0)</f>
        <v>0</v>
      </c>
      <c r="Q126" s="5">
        <f>-MIN(data!$B$4 / data!I89 * data!P89 / 100, data!N89)</f>
        <v>0</v>
      </c>
      <c r="R126" s="4">
        <f>-Q126*K126/1000</f>
        <v>0</v>
      </c>
      <c r="S126" s="6" t="e">
        <f>-MIN(data!$B$5/(POWER(LN(I126),2))*P126/100, O126)</f>
        <v>#NUM!</v>
      </c>
      <c r="T126" s="6" t="e">
        <f>-S126*L126/100000</f>
        <v>#NUM!</v>
      </c>
      <c r="U126" s="4">
        <f>N126+Q126</f>
        <v>223.7</v>
      </c>
      <c r="V126" s="4" t="e">
        <f>P126*I126/100/R126</f>
        <v>#DIV/0!</v>
      </c>
      <c r="W126" s="4" t="e">
        <f>V126*H126</f>
        <v>#DIV/0!</v>
      </c>
      <c r="X126" s="6" t="e">
        <f>O126+S126</f>
        <v>#NUM!</v>
      </c>
      <c r="Y126" s="6" t="e">
        <f>P126*I126/100/T126</f>
        <v>#NUM!</v>
      </c>
      <c r="Z126" s="6" t="e">
        <f>Y126*H126</f>
        <v>#NUM!</v>
      </c>
      <c r="AB126" s="1" t="e">
        <f t="shared" si="2"/>
        <v>#DIV/0!</v>
      </c>
      <c r="AC126" s="1" t="e">
        <f t="shared" si="3"/>
        <v>#DIV/0!</v>
      </c>
    </row>
    <row r="127" spans="4:29" x14ac:dyDescent="0.25">
      <c r="D127" s="1">
        <v>1993</v>
      </c>
      <c r="E127" s="1" t="s">
        <v>6</v>
      </c>
      <c r="F127" s="2" t="s">
        <v>198</v>
      </c>
      <c r="G127">
        <v>3</v>
      </c>
      <c r="H127">
        <v>13075049</v>
      </c>
      <c r="I127" s="1">
        <v>0</v>
      </c>
      <c r="J127" s="1">
        <v>147764</v>
      </c>
      <c r="K127" s="1">
        <v>660250.19999999995</v>
      </c>
      <c r="L127" s="1">
        <v>652542.4</v>
      </c>
      <c r="M127" s="3">
        <v>7600</v>
      </c>
      <c r="N127">
        <v>223.8</v>
      </c>
      <c r="O127">
        <v>1180</v>
      </c>
      <c r="P127" s="1">
        <f>IF($A$3="Percentage of government revenue per capita",$B$3,0) + IF($A$3="Absolute extra revenue",AB127,0) + IF($A$3="Absolute revenue per capita",AC127,0)</f>
        <v>0</v>
      </c>
      <c r="Q127" s="5">
        <f>-MIN(data!$B$4 / data!I90 * data!P90 / 100, data!N90)</f>
        <v>0</v>
      </c>
      <c r="R127" s="4">
        <f>-Q127*K127/1000</f>
        <v>0</v>
      </c>
      <c r="S127" s="6" t="e">
        <f>-MIN(data!$B$5/(POWER(LN(I127),2))*P127/100, O127)</f>
        <v>#NUM!</v>
      </c>
      <c r="T127" s="6" t="e">
        <f>-S127*L127/100000</f>
        <v>#NUM!</v>
      </c>
      <c r="U127" s="4">
        <f>N127+Q127</f>
        <v>223.8</v>
      </c>
      <c r="V127" s="4" t="e">
        <f>P127*I127/100/R127</f>
        <v>#DIV/0!</v>
      </c>
      <c r="W127" s="4" t="e">
        <f>V127*H127</f>
        <v>#DIV/0!</v>
      </c>
      <c r="X127" s="6" t="e">
        <f>O127+S127</f>
        <v>#NUM!</v>
      </c>
      <c r="Y127" s="6" t="e">
        <f>P127*I127/100/T127</f>
        <v>#NUM!</v>
      </c>
      <c r="Z127" s="6" t="e">
        <f>Y127*H127</f>
        <v>#NUM!</v>
      </c>
      <c r="AB127" s="1" t="e">
        <f t="shared" si="2"/>
        <v>#DIV/0!</v>
      </c>
      <c r="AC127" s="1" t="e">
        <f t="shared" si="3"/>
        <v>#DIV/0!</v>
      </c>
    </row>
    <row r="128" spans="4:29" x14ac:dyDescent="0.25">
      <c r="D128" s="1">
        <v>1994</v>
      </c>
      <c r="E128" s="1" t="s">
        <v>6</v>
      </c>
      <c r="F128" s="2" t="s">
        <v>198</v>
      </c>
      <c r="G128">
        <v>3</v>
      </c>
      <c r="H128">
        <v>13503747</v>
      </c>
      <c r="I128" s="1">
        <v>0</v>
      </c>
      <c r="J128" s="1">
        <v>150902</v>
      </c>
      <c r="K128" s="1">
        <v>675176.7</v>
      </c>
      <c r="L128" s="1">
        <v>661016.9</v>
      </c>
      <c r="M128" s="3">
        <v>7700</v>
      </c>
      <c r="N128">
        <v>223.5</v>
      </c>
      <c r="O128">
        <v>1180</v>
      </c>
      <c r="P128" s="1">
        <f>IF($A$3="Percentage of government revenue per capita",$B$3,0) + IF($A$3="Absolute extra revenue",AB128,0) + IF($A$3="Absolute revenue per capita",AC128,0)</f>
        <v>0</v>
      </c>
      <c r="Q128" s="5">
        <f>-MIN(data!$B$4 / data!I91 * data!P91 / 100, data!N91)</f>
        <v>0</v>
      </c>
      <c r="R128" s="4">
        <f>-Q128*K128/1000</f>
        <v>0</v>
      </c>
      <c r="S128" s="6" t="e">
        <f>-MIN(data!$B$5/(POWER(LN(I128),2))*P128/100, O128)</f>
        <v>#NUM!</v>
      </c>
      <c r="T128" s="6" t="e">
        <f>-S128*L128/100000</f>
        <v>#NUM!</v>
      </c>
      <c r="U128" s="4">
        <f>N128+Q128</f>
        <v>223.5</v>
      </c>
      <c r="V128" s="4" t="e">
        <f>P128*I128/100/R128</f>
        <v>#DIV/0!</v>
      </c>
      <c r="W128" s="4" t="e">
        <f>V128*H128</f>
        <v>#DIV/0!</v>
      </c>
      <c r="X128" s="6" t="e">
        <f>O128+S128</f>
        <v>#NUM!</v>
      </c>
      <c r="Y128" s="6" t="e">
        <f>P128*I128/100/T128</f>
        <v>#NUM!</v>
      </c>
      <c r="Z128" s="6" t="e">
        <f>Y128*H128</f>
        <v>#NUM!</v>
      </c>
      <c r="AB128" s="1" t="e">
        <f t="shared" si="2"/>
        <v>#DIV/0!</v>
      </c>
      <c r="AC128" s="1" t="e">
        <f t="shared" si="3"/>
        <v>#DIV/0!</v>
      </c>
    </row>
    <row r="129" spans="4:29" x14ac:dyDescent="0.25">
      <c r="D129" s="1">
        <v>1995</v>
      </c>
      <c r="E129" s="1" t="s">
        <v>6</v>
      </c>
      <c r="F129" s="2" t="s">
        <v>198</v>
      </c>
      <c r="G129">
        <v>3</v>
      </c>
      <c r="H129">
        <v>13945206</v>
      </c>
      <c r="I129" s="1">
        <v>0</v>
      </c>
      <c r="J129" s="1">
        <v>153629</v>
      </c>
      <c r="K129" s="1">
        <v>689847.3</v>
      </c>
      <c r="L129" s="1">
        <v>678260.9</v>
      </c>
      <c r="M129" s="3">
        <v>7800</v>
      </c>
      <c r="N129">
        <v>222.7</v>
      </c>
      <c r="O129">
        <v>1150</v>
      </c>
      <c r="P129" s="1">
        <f>IF($A$3="Percentage of government revenue per capita",$B$3,0) + IF($A$3="Absolute extra revenue",AB129,0) + IF($A$3="Absolute revenue per capita",AC129,0)</f>
        <v>0</v>
      </c>
      <c r="Q129" s="5">
        <f>-MIN(data!$B$4 / data!I92 * data!P92 / 100, data!N92)</f>
        <v>0</v>
      </c>
      <c r="R129" s="4">
        <f>-Q129*K129/1000</f>
        <v>0</v>
      </c>
      <c r="S129" s="6" t="e">
        <f>-MIN(data!$B$5/(POWER(LN(I129),2))*P129/100, O129)</f>
        <v>#NUM!</v>
      </c>
      <c r="T129" s="6" t="e">
        <f>-S129*L129/100000</f>
        <v>#NUM!</v>
      </c>
      <c r="U129" s="4">
        <f>N129+Q129</f>
        <v>222.7</v>
      </c>
      <c r="V129" s="4" t="e">
        <f>P129*I129/100/R129</f>
        <v>#DIV/0!</v>
      </c>
      <c r="W129" s="4" t="e">
        <f>V129*H129</f>
        <v>#DIV/0!</v>
      </c>
      <c r="X129" s="6" t="e">
        <f>O129+S129</f>
        <v>#NUM!</v>
      </c>
      <c r="Y129" s="6" t="e">
        <f>P129*I129/100/T129</f>
        <v>#NUM!</v>
      </c>
      <c r="Z129" s="6" t="e">
        <f>Y129*H129</f>
        <v>#NUM!</v>
      </c>
      <c r="AB129" s="1" t="e">
        <f t="shared" si="2"/>
        <v>#DIV/0!</v>
      </c>
      <c r="AC129" s="1" t="e">
        <f t="shared" si="3"/>
        <v>#DIV/0!</v>
      </c>
    </row>
    <row r="130" spans="4:29" x14ac:dyDescent="0.25">
      <c r="D130" s="1">
        <v>1996</v>
      </c>
      <c r="E130" s="1" t="s">
        <v>6</v>
      </c>
      <c r="F130" s="2" t="s">
        <v>198</v>
      </c>
      <c r="G130">
        <v>3</v>
      </c>
      <c r="H130">
        <v>14400719</v>
      </c>
      <c r="I130" s="1">
        <v>0</v>
      </c>
      <c r="J130" s="1">
        <v>155991</v>
      </c>
      <c r="K130" s="1">
        <v>704884.8</v>
      </c>
      <c r="L130" s="1">
        <v>687500</v>
      </c>
      <c r="M130" s="3">
        <v>7800</v>
      </c>
      <c r="N130">
        <v>221.3</v>
      </c>
      <c r="O130">
        <v>1120</v>
      </c>
      <c r="P130" s="1">
        <f>IF($A$3="Percentage of government revenue per capita",$B$3,0) + IF($A$3="Absolute extra revenue",AB130,0) + IF($A$3="Absolute revenue per capita",AC130,0)</f>
        <v>0</v>
      </c>
      <c r="Q130" s="5">
        <f>-MIN(data!$B$4 / data!I93 * data!P93 / 100, data!N93)</f>
        <v>0</v>
      </c>
      <c r="R130" s="4">
        <f>-Q130*K130/1000</f>
        <v>0</v>
      </c>
      <c r="S130" s="6" t="e">
        <f>-MIN(data!$B$5/(POWER(LN(I130),2))*P130/100, O130)</f>
        <v>#NUM!</v>
      </c>
      <c r="T130" s="6" t="e">
        <f>-S130*L130/100000</f>
        <v>#NUM!</v>
      </c>
      <c r="U130" s="4">
        <f>N130+Q130</f>
        <v>221.3</v>
      </c>
      <c r="V130" s="4" t="e">
        <f>P130*I130/100/R130</f>
        <v>#DIV/0!</v>
      </c>
      <c r="W130" s="4" t="e">
        <f>V130*H130</f>
        <v>#DIV/0!</v>
      </c>
      <c r="X130" s="6" t="e">
        <f>O130+S130</f>
        <v>#NUM!</v>
      </c>
      <c r="Y130" s="6" t="e">
        <f>P130*I130/100/T130</f>
        <v>#NUM!</v>
      </c>
      <c r="Z130" s="6" t="e">
        <f>Y130*H130</f>
        <v>#NUM!</v>
      </c>
      <c r="AB130" s="1" t="e">
        <f t="shared" si="2"/>
        <v>#DIV/0!</v>
      </c>
      <c r="AC130" s="1" t="e">
        <f t="shared" si="3"/>
        <v>#DIV/0!</v>
      </c>
    </row>
    <row r="131" spans="4:29" x14ac:dyDescent="0.25">
      <c r="D131" s="1">
        <v>1997</v>
      </c>
      <c r="E131" s="1" t="s">
        <v>6</v>
      </c>
      <c r="F131" s="2" t="s">
        <v>198</v>
      </c>
      <c r="G131">
        <v>3</v>
      </c>
      <c r="H131">
        <v>14871570</v>
      </c>
      <c r="I131" s="1">
        <v>0</v>
      </c>
      <c r="J131" s="1">
        <v>157704</v>
      </c>
      <c r="K131" s="1">
        <v>720438.6</v>
      </c>
      <c r="L131" s="1">
        <v>710280.4</v>
      </c>
      <c r="M131" s="3">
        <v>7700</v>
      </c>
      <c r="N131">
        <v>218.9</v>
      </c>
      <c r="O131">
        <v>1070</v>
      </c>
      <c r="P131" s="1">
        <f>IF($A$3="Percentage of government revenue per capita",$B$3,0) + IF($A$3="Absolute extra revenue",AB131,0) + IF($A$3="Absolute revenue per capita",AC131,0)</f>
        <v>0</v>
      </c>
      <c r="Q131" s="5">
        <f>-MIN(data!$B$4 / data!I94 * data!P94 / 100, data!N94)</f>
        <v>0</v>
      </c>
      <c r="R131" s="4">
        <f>-Q131*K131/1000</f>
        <v>0</v>
      </c>
      <c r="S131" s="6" t="e">
        <f>-MIN(data!$B$5/(POWER(LN(I131),2))*P131/100, O131)</f>
        <v>#NUM!</v>
      </c>
      <c r="T131" s="6" t="e">
        <f>-S131*L131/100000</f>
        <v>#NUM!</v>
      </c>
      <c r="U131" s="4">
        <f>N131+Q131</f>
        <v>218.9</v>
      </c>
      <c r="V131" s="4" t="e">
        <f>P131*I131/100/R131</f>
        <v>#DIV/0!</v>
      </c>
      <c r="W131" s="4" t="e">
        <f>V131*H131</f>
        <v>#DIV/0!</v>
      </c>
      <c r="X131" s="6" t="e">
        <f>O131+S131</f>
        <v>#NUM!</v>
      </c>
      <c r="Y131" s="6" t="e">
        <f>P131*I131/100/T131</f>
        <v>#NUM!</v>
      </c>
      <c r="Z131" s="6" t="e">
        <f>Y131*H131</f>
        <v>#NUM!</v>
      </c>
      <c r="AB131" s="1" t="e">
        <f t="shared" si="2"/>
        <v>#DIV/0!</v>
      </c>
      <c r="AC131" s="1" t="e">
        <f t="shared" si="3"/>
        <v>#DIV/0!</v>
      </c>
    </row>
    <row r="132" spans="4:29" x14ac:dyDescent="0.25">
      <c r="D132" s="1">
        <v>1998</v>
      </c>
      <c r="E132" s="1" t="s">
        <v>6</v>
      </c>
      <c r="F132" s="2" t="s">
        <v>198</v>
      </c>
      <c r="G132">
        <v>3</v>
      </c>
      <c r="H132">
        <v>15359601</v>
      </c>
      <c r="I132" s="1">
        <v>0</v>
      </c>
      <c r="J132" s="1">
        <v>158806</v>
      </c>
      <c r="K132" s="1">
        <v>736577</v>
      </c>
      <c r="L132" s="1">
        <v>718446.6</v>
      </c>
      <c r="M132" s="3">
        <v>7600</v>
      </c>
      <c r="N132">
        <v>215.6</v>
      </c>
      <c r="O132">
        <v>1030</v>
      </c>
      <c r="P132" s="1">
        <f>IF($A$3="Percentage of government revenue per capita",$B$3,0) + IF($A$3="Absolute extra revenue",AB132,0) + IF($A$3="Absolute revenue per capita",AC132,0)</f>
        <v>0</v>
      </c>
      <c r="Q132" s="5">
        <f>-MIN(data!$B$4 / data!I95 * data!P95 / 100, data!N95)</f>
        <v>0</v>
      </c>
      <c r="R132" s="4">
        <f>-Q132*K132/1000</f>
        <v>0</v>
      </c>
      <c r="S132" s="6" t="e">
        <f>-MIN(data!$B$5/(POWER(LN(I132),2))*P132/100, O132)</f>
        <v>#NUM!</v>
      </c>
      <c r="T132" s="6" t="e">
        <f>-S132*L132/100000</f>
        <v>#NUM!</v>
      </c>
      <c r="U132" s="4">
        <f>N132+Q132</f>
        <v>215.6</v>
      </c>
      <c r="V132" s="4" t="e">
        <f>P132*I132/100/R132</f>
        <v>#DIV/0!</v>
      </c>
      <c r="W132" s="4" t="e">
        <f>V132*H132</f>
        <v>#DIV/0!</v>
      </c>
      <c r="X132" s="6" t="e">
        <f>O132+S132</f>
        <v>#NUM!</v>
      </c>
      <c r="Y132" s="6" t="e">
        <f>P132*I132/100/T132</f>
        <v>#NUM!</v>
      </c>
      <c r="Z132" s="6" t="e">
        <f>Y132*H132</f>
        <v>#NUM!</v>
      </c>
      <c r="AB132" s="1" t="e">
        <f t="shared" ref="AB132:AB195" si="4">$B$3*100/H132/I132</f>
        <v>#DIV/0!</v>
      </c>
      <c r="AC132" s="1" t="e">
        <f t="shared" ref="AC132:AC195" si="5">$B$3/I132*100</f>
        <v>#DIV/0!</v>
      </c>
    </row>
    <row r="133" spans="4:29" x14ac:dyDescent="0.25">
      <c r="D133" s="1">
        <v>1999</v>
      </c>
      <c r="E133" s="1" t="s">
        <v>6</v>
      </c>
      <c r="F133" s="2" t="s">
        <v>198</v>
      </c>
      <c r="G133">
        <v>3</v>
      </c>
      <c r="H133">
        <v>15866869</v>
      </c>
      <c r="I133" s="1">
        <v>938.2921</v>
      </c>
      <c r="J133" s="1">
        <v>159275</v>
      </c>
      <c r="K133" s="1">
        <v>753429.5</v>
      </c>
      <c r="L133" s="1">
        <v>733945</v>
      </c>
      <c r="M133" s="3">
        <v>7400</v>
      </c>
      <c r="N133">
        <v>211.4</v>
      </c>
      <c r="O133">
        <v>981</v>
      </c>
      <c r="P133" s="1">
        <f>IF($A$3="Percentage of government revenue per capita",$B$3,0) + IF($A$3="Absolute extra revenue",AB133,0) + IF($A$3="Absolute revenue per capita",AC133,0)</f>
        <v>0</v>
      </c>
      <c r="Q133" s="5">
        <f>-MIN(data!$B$4 / data!I96 * data!P96 / 100, data!N96)</f>
        <v>0</v>
      </c>
      <c r="R133" s="4">
        <f>-Q133*K133/1000</f>
        <v>0</v>
      </c>
      <c r="S133" s="6">
        <f>-MIN(data!$B$5/(POWER(LN(I133),2))*P133/100, O133)</f>
        <v>0</v>
      </c>
      <c r="T133" s="6">
        <f>-S133*L133/100000</f>
        <v>0</v>
      </c>
      <c r="U133" s="4">
        <f>N133+Q133</f>
        <v>211.4</v>
      </c>
      <c r="V133" s="4" t="e">
        <f>P133*I133/100/R133</f>
        <v>#DIV/0!</v>
      </c>
      <c r="W133" s="4" t="e">
        <f>V133*H133</f>
        <v>#DIV/0!</v>
      </c>
      <c r="X133" s="6">
        <f>O133+S133</f>
        <v>981</v>
      </c>
      <c r="Y133" s="6" t="e">
        <f>P133*I133/100/T133</f>
        <v>#DIV/0!</v>
      </c>
      <c r="Z133" s="6" t="e">
        <f>Y133*H133</f>
        <v>#DIV/0!</v>
      </c>
      <c r="AB133" s="1">
        <f t="shared" si="4"/>
        <v>0</v>
      </c>
      <c r="AC133" s="1">
        <f t="shared" si="5"/>
        <v>0</v>
      </c>
    </row>
    <row r="134" spans="4:29" x14ac:dyDescent="0.25">
      <c r="D134" s="1">
        <v>2000</v>
      </c>
      <c r="E134" s="1" t="s">
        <v>6</v>
      </c>
      <c r="F134" s="2" t="s">
        <v>198</v>
      </c>
      <c r="G134">
        <v>3</v>
      </c>
      <c r="H134">
        <v>16395473</v>
      </c>
      <c r="I134" s="1">
        <v>1007.795</v>
      </c>
      <c r="J134" s="1">
        <v>159215</v>
      </c>
      <c r="K134" s="1">
        <v>771764.4</v>
      </c>
      <c r="L134" s="1">
        <v>757575.8</v>
      </c>
      <c r="M134" s="3">
        <v>7200</v>
      </c>
      <c r="N134">
        <v>206.3</v>
      </c>
      <c r="O134">
        <v>924</v>
      </c>
      <c r="P134" s="1">
        <f>IF($A$3="Percentage of government revenue per capita",$B$3,0) + IF($A$3="Absolute extra revenue",AB134,0) + IF($A$3="Absolute revenue per capita",AC134,0)</f>
        <v>0</v>
      </c>
      <c r="Q134" s="5">
        <f>-MIN(data!$B$4 / data!I97 * data!P97 / 100, data!N97)</f>
        <v>0</v>
      </c>
      <c r="R134" s="4">
        <f>-Q134*K134/1000</f>
        <v>0</v>
      </c>
      <c r="S134" s="6">
        <f>-MIN(data!$B$5/(POWER(LN(I134),2))*P134/100, O134)</f>
        <v>0</v>
      </c>
      <c r="T134" s="6">
        <f>-S134*L134/100000</f>
        <v>0</v>
      </c>
      <c r="U134" s="4">
        <f>N134+Q134</f>
        <v>206.3</v>
      </c>
      <c r="V134" s="4" t="e">
        <f>P134*I134/100/R134</f>
        <v>#DIV/0!</v>
      </c>
      <c r="W134" s="4" t="e">
        <f>V134*H134</f>
        <v>#DIV/0!</v>
      </c>
      <c r="X134" s="6">
        <f>O134+S134</f>
        <v>924</v>
      </c>
      <c r="Y134" s="6" t="e">
        <f>P134*I134/100/T134</f>
        <v>#DIV/0!</v>
      </c>
      <c r="Z134" s="6" t="e">
        <f>Y134*H134</f>
        <v>#DIV/0!</v>
      </c>
      <c r="AB134" s="1">
        <f t="shared" si="4"/>
        <v>0</v>
      </c>
      <c r="AC134" s="1">
        <f t="shared" si="5"/>
        <v>0</v>
      </c>
    </row>
    <row r="135" spans="4:29" x14ac:dyDescent="0.25">
      <c r="D135" s="1">
        <v>2001</v>
      </c>
      <c r="E135" s="1" t="s">
        <v>6</v>
      </c>
      <c r="F135" s="2" t="s">
        <v>198</v>
      </c>
      <c r="G135">
        <v>3</v>
      </c>
      <c r="H135">
        <v>16945753</v>
      </c>
      <c r="I135" s="1">
        <v>913.36479999999995</v>
      </c>
      <c r="J135" s="1">
        <v>158486</v>
      </c>
      <c r="K135" s="1">
        <v>791243.1</v>
      </c>
      <c r="L135" s="1">
        <v>774487.5</v>
      </c>
      <c r="M135" s="3">
        <v>7000</v>
      </c>
      <c r="N135">
        <v>200.3</v>
      </c>
      <c r="O135">
        <v>878</v>
      </c>
      <c r="P135" s="1">
        <f>IF($A$3="Percentage of government revenue per capita",$B$3,0) + IF($A$3="Absolute extra revenue",AB135,0) + IF($A$3="Absolute revenue per capita",AC135,0)</f>
        <v>0</v>
      </c>
      <c r="Q135" s="5">
        <f>-MIN(data!$B$4 / data!I98 * data!P98 / 100, data!N98)</f>
        <v>0</v>
      </c>
      <c r="R135" s="4">
        <f>-Q135*K135/1000</f>
        <v>0</v>
      </c>
      <c r="S135" s="6">
        <f>-MIN(data!$B$5/(POWER(LN(I135),2))*P135/100, O135)</f>
        <v>0</v>
      </c>
      <c r="T135" s="6">
        <f>-S135*L135/100000</f>
        <v>0</v>
      </c>
      <c r="U135" s="4">
        <f>N135+Q135</f>
        <v>200.3</v>
      </c>
      <c r="V135" s="4" t="e">
        <f>P135*I135/100/R135</f>
        <v>#DIV/0!</v>
      </c>
      <c r="W135" s="4" t="e">
        <f>V135*H135</f>
        <v>#DIV/0!</v>
      </c>
      <c r="X135" s="6">
        <f>O135+S135</f>
        <v>878</v>
      </c>
      <c r="Y135" s="6" t="e">
        <f>P135*I135/100/T135</f>
        <v>#DIV/0!</v>
      </c>
      <c r="Z135" s="6" t="e">
        <f>Y135*H135</f>
        <v>#DIV/0!</v>
      </c>
      <c r="AB135" s="1">
        <f t="shared" si="4"/>
        <v>0</v>
      </c>
      <c r="AC135" s="1">
        <f t="shared" si="5"/>
        <v>0</v>
      </c>
    </row>
    <row r="136" spans="4:29" x14ac:dyDescent="0.25">
      <c r="D136" s="1">
        <v>2002</v>
      </c>
      <c r="E136" s="1" t="s">
        <v>6</v>
      </c>
      <c r="F136" s="2" t="s">
        <v>198</v>
      </c>
      <c r="G136">
        <v>3</v>
      </c>
      <c r="H136">
        <v>17519417</v>
      </c>
      <c r="I136" s="1">
        <v>853.53510000000006</v>
      </c>
      <c r="J136" s="1">
        <v>157073</v>
      </c>
      <c r="K136" s="1">
        <v>812166.5</v>
      </c>
      <c r="L136" s="1">
        <v>794223.8</v>
      </c>
      <c r="M136" s="3">
        <v>6800</v>
      </c>
      <c r="N136">
        <v>193.4</v>
      </c>
      <c r="O136">
        <v>831</v>
      </c>
      <c r="P136" s="1">
        <f>IF($A$3="Percentage of government revenue per capita",$B$3,0) + IF($A$3="Absolute extra revenue",AB136,0) + IF($A$3="Absolute revenue per capita",AC136,0)</f>
        <v>0</v>
      </c>
      <c r="Q136" s="5">
        <f>-MIN(data!$B$4 / data!I99 * data!P99 / 100, data!N99)</f>
        <v>0</v>
      </c>
      <c r="R136" s="4">
        <f>-Q136*K136/1000</f>
        <v>0</v>
      </c>
      <c r="S136" s="6">
        <f>-MIN(data!$B$5/(POWER(LN(I136),2))*P136/100, O136)</f>
        <v>0</v>
      </c>
      <c r="T136" s="6">
        <f>-S136*L136/100000</f>
        <v>0</v>
      </c>
      <c r="U136" s="4">
        <f>N136+Q136</f>
        <v>193.4</v>
      </c>
      <c r="V136" s="4" t="e">
        <f>P136*I136/100/R136</f>
        <v>#DIV/0!</v>
      </c>
      <c r="W136" s="4" t="e">
        <f>V136*H136</f>
        <v>#DIV/0!</v>
      </c>
      <c r="X136" s="6">
        <f>O136+S136</f>
        <v>831</v>
      </c>
      <c r="Y136" s="6" t="e">
        <f>P136*I136/100/T136</f>
        <v>#DIV/0!</v>
      </c>
      <c r="Z136" s="6" t="e">
        <f>Y136*H136</f>
        <v>#DIV/0!</v>
      </c>
      <c r="AB136" s="1">
        <f t="shared" si="4"/>
        <v>0</v>
      </c>
      <c r="AC136" s="1">
        <f t="shared" si="5"/>
        <v>0</v>
      </c>
    </row>
    <row r="137" spans="4:29" x14ac:dyDescent="0.25">
      <c r="D137" s="1">
        <v>2003</v>
      </c>
      <c r="E137" s="1" t="s">
        <v>6</v>
      </c>
      <c r="F137" s="2" t="s">
        <v>198</v>
      </c>
      <c r="G137">
        <v>3</v>
      </c>
      <c r="H137">
        <v>18121479</v>
      </c>
      <c r="I137" s="1">
        <v>885.71400000000006</v>
      </c>
      <c r="J137" s="1">
        <v>155007</v>
      </c>
      <c r="K137" s="1">
        <v>834717.3</v>
      </c>
      <c r="L137" s="1">
        <v>823827.6</v>
      </c>
      <c r="M137" s="3">
        <v>6600</v>
      </c>
      <c r="N137">
        <v>185.7</v>
      </c>
      <c r="O137">
        <v>789</v>
      </c>
      <c r="P137" s="1">
        <f>IF($A$3="Percentage of government revenue per capita",$B$3,0) + IF($A$3="Absolute extra revenue",AB137,0) + IF($A$3="Absolute revenue per capita",AC137,0)</f>
        <v>0</v>
      </c>
      <c r="Q137" s="5">
        <f>-MIN(data!$B$4 / data!I100 * data!P100 / 100, data!N100)</f>
        <v>0</v>
      </c>
      <c r="R137" s="4">
        <f>-Q137*K137/1000</f>
        <v>0</v>
      </c>
      <c r="S137" s="6">
        <f>-MIN(data!$B$5/(POWER(LN(I137),2))*P137/100, O137)</f>
        <v>0</v>
      </c>
      <c r="T137" s="6">
        <f>-S137*L137/100000</f>
        <v>0</v>
      </c>
      <c r="U137" s="4">
        <f>N137+Q137</f>
        <v>185.7</v>
      </c>
      <c r="V137" s="4" t="e">
        <f>P137*I137/100/R137</f>
        <v>#DIV/0!</v>
      </c>
      <c r="W137" s="4" t="e">
        <f>V137*H137</f>
        <v>#DIV/0!</v>
      </c>
      <c r="X137" s="6">
        <f>O137+S137</f>
        <v>789</v>
      </c>
      <c r="Y137" s="6" t="e">
        <f>P137*I137/100/T137</f>
        <v>#DIV/0!</v>
      </c>
      <c r="Z137" s="6" t="e">
        <f>Y137*H137</f>
        <v>#DIV/0!</v>
      </c>
      <c r="AB137" s="1">
        <f t="shared" si="4"/>
        <v>0</v>
      </c>
      <c r="AC137" s="1">
        <f t="shared" si="5"/>
        <v>0</v>
      </c>
    </row>
    <row r="138" spans="4:29" x14ac:dyDescent="0.25">
      <c r="D138" s="1">
        <v>2004</v>
      </c>
      <c r="E138" s="1" t="s">
        <v>6</v>
      </c>
      <c r="F138" s="2" t="s">
        <v>198</v>
      </c>
      <c r="G138">
        <v>3</v>
      </c>
      <c r="H138">
        <v>18758145</v>
      </c>
      <c r="I138" s="1">
        <v>953.26670000000001</v>
      </c>
      <c r="J138" s="1">
        <v>151975</v>
      </c>
      <c r="K138" s="1">
        <v>858615.8</v>
      </c>
      <c r="L138" s="1">
        <v>841121.5</v>
      </c>
      <c r="M138" s="3">
        <v>6500</v>
      </c>
      <c r="N138">
        <v>177</v>
      </c>
      <c r="O138">
        <v>749</v>
      </c>
      <c r="P138" s="1">
        <f>IF($A$3="Percentage of government revenue per capita",$B$3,0) + IF($A$3="Absolute extra revenue",AB138,0) + IF($A$3="Absolute revenue per capita",AC138,0)</f>
        <v>0</v>
      </c>
      <c r="Q138" s="5">
        <f>-MIN(data!$B$4 / data!I101 * data!P101 / 100, data!N101)</f>
        <v>0</v>
      </c>
      <c r="R138" s="4">
        <f>-Q138*K138/1000</f>
        <v>0</v>
      </c>
      <c r="S138" s="6">
        <f>-MIN(data!$B$5/(POWER(LN(I138),2))*P138/100, O138)</f>
        <v>0</v>
      </c>
      <c r="T138" s="6">
        <f>-S138*L138/100000</f>
        <v>0</v>
      </c>
      <c r="U138" s="4">
        <f>N138+Q138</f>
        <v>177</v>
      </c>
      <c r="V138" s="4" t="e">
        <f>P138*I138/100/R138</f>
        <v>#DIV/0!</v>
      </c>
      <c r="W138" s="4" t="e">
        <f>V138*H138</f>
        <v>#DIV/0!</v>
      </c>
      <c r="X138" s="6">
        <f>O138+S138</f>
        <v>749</v>
      </c>
      <c r="Y138" s="6" t="e">
        <f>P138*I138/100/T138</f>
        <v>#DIV/0!</v>
      </c>
      <c r="Z138" s="6" t="e">
        <f>Y138*H138</f>
        <v>#DIV/0!</v>
      </c>
      <c r="AB138" s="1">
        <f t="shared" si="4"/>
        <v>0</v>
      </c>
      <c r="AC138" s="1">
        <f t="shared" si="5"/>
        <v>0</v>
      </c>
    </row>
    <row r="139" spans="4:29" x14ac:dyDescent="0.25">
      <c r="D139" s="1">
        <v>2005</v>
      </c>
      <c r="E139" s="1" t="s">
        <v>6</v>
      </c>
      <c r="F139" s="2" t="s">
        <v>198</v>
      </c>
      <c r="G139">
        <v>3</v>
      </c>
      <c r="H139">
        <v>19433602</v>
      </c>
      <c r="I139" s="1">
        <v>1264.913</v>
      </c>
      <c r="J139" s="1">
        <v>148341</v>
      </c>
      <c r="K139" s="1">
        <v>884034.6</v>
      </c>
      <c r="L139" s="1">
        <v>865248.2</v>
      </c>
      <c r="M139" s="3">
        <v>6300</v>
      </c>
      <c r="N139">
        <v>167.8</v>
      </c>
      <c r="O139">
        <v>705</v>
      </c>
      <c r="P139" s="1">
        <f>IF($A$3="Percentage of government revenue per capita",$B$3,0) + IF($A$3="Absolute extra revenue",AB139,0) + IF($A$3="Absolute revenue per capita",AC139,0)</f>
        <v>0</v>
      </c>
      <c r="Q139" s="5">
        <f>-MIN(data!$B$4 / data!I102 * data!P102 / 100, data!N102)</f>
        <v>0</v>
      </c>
      <c r="R139" s="4">
        <f>-Q139*K139/1000</f>
        <v>0</v>
      </c>
      <c r="S139" s="6">
        <f>-MIN(data!$B$5/(POWER(LN(I139),2))*P139/100, O139)</f>
        <v>0</v>
      </c>
      <c r="T139" s="6">
        <f>-S139*L139/100000</f>
        <v>0</v>
      </c>
      <c r="U139" s="4">
        <f>N139+Q139</f>
        <v>167.8</v>
      </c>
      <c r="V139" s="4" t="e">
        <f>P139*I139/100/R139</f>
        <v>#DIV/0!</v>
      </c>
      <c r="W139" s="4" t="e">
        <f>V139*H139</f>
        <v>#DIV/0!</v>
      </c>
      <c r="X139" s="6">
        <f>O139+S139</f>
        <v>705</v>
      </c>
      <c r="Y139" s="6" t="e">
        <f>P139*I139/100/T139</f>
        <v>#DIV/0!</v>
      </c>
      <c r="Z139" s="6" t="e">
        <f>Y139*H139</f>
        <v>#DIV/0!</v>
      </c>
      <c r="AB139" s="1">
        <f t="shared" si="4"/>
        <v>0</v>
      </c>
      <c r="AC139" s="1">
        <f t="shared" si="5"/>
        <v>0</v>
      </c>
    </row>
    <row r="140" spans="4:29" x14ac:dyDescent="0.25">
      <c r="D140" s="1">
        <v>2006</v>
      </c>
      <c r="E140" s="1" t="s">
        <v>6</v>
      </c>
      <c r="F140" s="2" t="s">
        <v>198</v>
      </c>
      <c r="G140">
        <v>3</v>
      </c>
      <c r="H140">
        <v>20149901</v>
      </c>
      <c r="I140" s="1">
        <v>1556.6</v>
      </c>
      <c r="J140" s="1">
        <v>143920</v>
      </c>
      <c r="K140" s="1">
        <v>909734.5</v>
      </c>
      <c r="L140" s="1">
        <v>898203.6</v>
      </c>
      <c r="M140" s="3">
        <v>6100</v>
      </c>
      <c r="N140">
        <v>158.19999999999999</v>
      </c>
      <c r="O140">
        <v>668</v>
      </c>
      <c r="P140" s="1">
        <f>IF($A$3="Percentage of government revenue per capita",$B$3,0) + IF($A$3="Absolute extra revenue",AB140,0) + IF($A$3="Absolute revenue per capita",AC140,0)</f>
        <v>0</v>
      </c>
      <c r="Q140" s="5">
        <f>-MIN(data!$B$4 / data!I103 * data!P103 / 100, data!N103)</f>
        <v>0</v>
      </c>
      <c r="R140" s="4">
        <f>-Q140*K140/1000</f>
        <v>0</v>
      </c>
      <c r="S140" s="6">
        <f>-MIN(data!$B$5/(POWER(LN(I140),2))*P140/100, O140)</f>
        <v>0</v>
      </c>
      <c r="T140" s="6">
        <f>-S140*L140/100000</f>
        <v>0</v>
      </c>
      <c r="U140" s="4">
        <f>N140+Q140</f>
        <v>158.19999999999999</v>
      </c>
      <c r="V140" s="4" t="e">
        <f>P140*I140/100/R140</f>
        <v>#DIV/0!</v>
      </c>
      <c r="W140" s="4" t="e">
        <f>V140*H140</f>
        <v>#DIV/0!</v>
      </c>
      <c r="X140" s="6">
        <f>O140+S140</f>
        <v>668</v>
      </c>
      <c r="Y140" s="6" t="e">
        <f>P140*I140/100/T140</f>
        <v>#DIV/0!</v>
      </c>
      <c r="Z140" s="6" t="e">
        <f>Y140*H140</f>
        <v>#DIV/0!</v>
      </c>
      <c r="AB140" s="1">
        <f t="shared" si="4"/>
        <v>0</v>
      </c>
      <c r="AC140" s="1">
        <f t="shared" si="5"/>
        <v>0</v>
      </c>
    </row>
    <row r="141" spans="4:29" x14ac:dyDescent="0.25">
      <c r="D141" s="1">
        <v>2007</v>
      </c>
      <c r="E141" s="1" t="s">
        <v>6</v>
      </c>
      <c r="F141" s="2" t="s">
        <v>198</v>
      </c>
      <c r="G141">
        <v>3</v>
      </c>
      <c r="H141">
        <v>20905363</v>
      </c>
      <c r="I141" s="1">
        <v>1560.53</v>
      </c>
      <c r="J141" s="1">
        <v>139176</v>
      </c>
      <c r="K141" s="1">
        <v>935951.6</v>
      </c>
      <c r="L141" s="1">
        <v>906250</v>
      </c>
      <c r="M141" s="3">
        <v>6000</v>
      </c>
      <c r="N141">
        <v>148.69999999999999</v>
      </c>
      <c r="O141">
        <v>640</v>
      </c>
      <c r="P141" s="1">
        <f>IF($A$3="Percentage of government revenue per capita",$B$3,0) + IF($A$3="Absolute extra revenue",AB141,0) + IF($A$3="Absolute revenue per capita",AC141,0)</f>
        <v>0</v>
      </c>
      <c r="Q141" s="5">
        <f>-MIN(data!$B$4 / data!I104 * data!P104 / 100, data!N104)</f>
        <v>0</v>
      </c>
      <c r="R141" s="4">
        <f>-Q141*K141/1000</f>
        <v>0</v>
      </c>
      <c r="S141" s="6">
        <f>-MIN(data!$B$5/(POWER(LN(I141),2))*P141/100, O141)</f>
        <v>0</v>
      </c>
      <c r="T141" s="6">
        <f>-S141*L141/100000</f>
        <v>0</v>
      </c>
      <c r="U141" s="4">
        <f>N141+Q141</f>
        <v>148.69999999999999</v>
      </c>
      <c r="V141" s="4" t="e">
        <f>P141*I141/100/R141</f>
        <v>#DIV/0!</v>
      </c>
      <c r="W141" s="4" t="e">
        <f>V141*H141</f>
        <v>#DIV/0!</v>
      </c>
      <c r="X141" s="6">
        <f>O141+S141</f>
        <v>640</v>
      </c>
      <c r="Y141" s="6" t="e">
        <f>P141*I141/100/T141</f>
        <v>#DIV/0!</v>
      </c>
      <c r="Z141" s="6" t="e">
        <f>Y141*H141</f>
        <v>#DIV/0!</v>
      </c>
      <c r="AB141" s="1">
        <f t="shared" si="4"/>
        <v>0</v>
      </c>
      <c r="AC141" s="1">
        <f t="shared" si="5"/>
        <v>0</v>
      </c>
    </row>
    <row r="142" spans="4:29" x14ac:dyDescent="0.25">
      <c r="D142" s="1">
        <v>2008</v>
      </c>
      <c r="E142" s="1" t="s">
        <v>6</v>
      </c>
      <c r="F142" s="2" t="s">
        <v>198</v>
      </c>
      <c r="G142">
        <v>3</v>
      </c>
      <c r="H142">
        <v>21695634</v>
      </c>
      <c r="I142" s="1">
        <v>1858.9459999999999</v>
      </c>
      <c r="J142" s="1">
        <v>133979</v>
      </c>
      <c r="K142" s="1">
        <v>961801.9</v>
      </c>
      <c r="L142" s="1">
        <v>940594.1</v>
      </c>
      <c r="M142" s="3">
        <v>5800</v>
      </c>
      <c r="N142">
        <v>139.30000000000001</v>
      </c>
      <c r="O142">
        <v>606</v>
      </c>
      <c r="P142" s="1">
        <f>IF($A$3="Percentage of government revenue per capita",$B$3,0) + IF($A$3="Absolute extra revenue",AB142,0) + IF($A$3="Absolute revenue per capita",AC142,0)</f>
        <v>0</v>
      </c>
      <c r="Q142" s="5">
        <f>-MIN(data!$B$4 / data!I105 * data!P105 / 100, data!N105)</f>
        <v>0</v>
      </c>
      <c r="R142" s="4">
        <f>-Q142*K142/1000</f>
        <v>0</v>
      </c>
      <c r="S142" s="6">
        <f>-MIN(data!$B$5/(POWER(LN(I142),2))*P142/100, O142)</f>
        <v>0</v>
      </c>
      <c r="T142" s="6">
        <f>-S142*L142/100000</f>
        <v>0</v>
      </c>
      <c r="U142" s="4">
        <f>N142+Q142</f>
        <v>139.30000000000001</v>
      </c>
      <c r="V142" s="4" t="e">
        <f>P142*I142/100/R142</f>
        <v>#DIV/0!</v>
      </c>
      <c r="W142" s="4" t="e">
        <f>V142*H142</f>
        <v>#DIV/0!</v>
      </c>
      <c r="X142" s="6">
        <f>O142+S142</f>
        <v>606</v>
      </c>
      <c r="Y142" s="6" t="e">
        <f>P142*I142/100/T142</f>
        <v>#DIV/0!</v>
      </c>
      <c r="Z142" s="6" t="e">
        <f>Y142*H142</f>
        <v>#DIV/0!</v>
      </c>
      <c r="AB142" s="1">
        <f t="shared" si="4"/>
        <v>0</v>
      </c>
      <c r="AC142" s="1">
        <f t="shared" si="5"/>
        <v>0</v>
      </c>
    </row>
    <row r="143" spans="4:29" x14ac:dyDescent="0.25">
      <c r="D143" s="1">
        <v>2009</v>
      </c>
      <c r="E143" s="1" t="s">
        <v>6</v>
      </c>
      <c r="F143" s="2" t="s">
        <v>198</v>
      </c>
      <c r="G143">
        <v>3</v>
      </c>
      <c r="H143">
        <v>22514281</v>
      </c>
      <c r="I143" s="1">
        <v>1225.6690000000001</v>
      </c>
      <c r="J143" s="1">
        <v>128333</v>
      </c>
      <c r="K143" s="1">
        <v>987176.9</v>
      </c>
      <c r="L143" s="1">
        <v>981067.1</v>
      </c>
      <c r="M143" s="3">
        <v>5700</v>
      </c>
      <c r="N143">
        <v>130</v>
      </c>
      <c r="O143">
        <v>581</v>
      </c>
      <c r="P143" s="1">
        <f>IF($A$3="Percentage of government revenue per capita",$B$3,0) + IF($A$3="Absolute extra revenue",AB143,0) + IF($A$3="Absolute revenue per capita",AC143,0)</f>
        <v>0</v>
      </c>
      <c r="Q143" s="5">
        <f>-MIN(data!$B$4 / data!I106 * data!P106 / 100, data!N106)</f>
        <v>0</v>
      </c>
      <c r="R143" s="4">
        <f>-Q143*K143/1000</f>
        <v>0</v>
      </c>
      <c r="S143" s="6">
        <f>-MIN(data!$B$5/(POWER(LN(I143),2))*P143/100, O143)</f>
        <v>0</v>
      </c>
      <c r="T143" s="6">
        <f>-S143*L143/100000</f>
        <v>0</v>
      </c>
      <c r="U143" s="4">
        <f>N143+Q143</f>
        <v>130</v>
      </c>
      <c r="V143" s="4" t="e">
        <f>P143*I143/100/R143</f>
        <v>#DIV/0!</v>
      </c>
      <c r="W143" s="4" t="e">
        <f>V143*H143</f>
        <v>#DIV/0!</v>
      </c>
      <c r="X143" s="6">
        <f>O143+S143</f>
        <v>581</v>
      </c>
      <c r="Y143" s="6" t="e">
        <f>P143*I143/100/T143</f>
        <v>#DIV/0!</v>
      </c>
      <c r="Z143" s="6" t="e">
        <f>Y143*H143</f>
        <v>#DIV/0!</v>
      </c>
      <c r="AB143" s="1">
        <f t="shared" si="4"/>
        <v>0</v>
      </c>
      <c r="AC143" s="1">
        <f t="shared" si="5"/>
        <v>0</v>
      </c>
    </row>
    <row r="144" spans="4:29" x14ac:dyDescent="0.25">
      <c r="D144" s="1">
        <v>2010</v>
      </c>
      <c r="E144" s="1" t="s">
        <v>6</v>
      </c>
      <c r="F144" s="2" t="s">
        <v>198</v>
      </c>
      <c r="G144">
        <v>3</v>
      </c>
      <c r="H144">
        <v>23356246</v>
      </c>
      <c r="I144" s="1">
        <v>1558.9359999999999</v>
      </c>
      <c r="J144" s="1">
        <v>122844</v>
      </c>
      <c r="K144" s="1">
        <v>1012729</v>
      </c>
      <c r="L144" s="1">
        <v>998217.5</v>
      </c>
      <c r="M144" s="3">
        <v>5700</v>
      </c>
      <c r="N144">
        <v>121.3</v>
      </c>
      <c r="O144">
        <v>561</v>
      </c>
      <c r="P144" s="1">
        <f>IF($A$3="Percentage of government revenue per capita",$B$3,0) + IF($A$3="Absolute extra revenue",AB144,0) + IF($A$3="Absolute revenue per capita",AC144,0)</f>
        <v>0</v>
      </c>
      <c r="Q144" s="5">
        <f>-MIN(data!$B$4 / data!I107 * data!P107 / 100, data!N107)</f>
        <v>0</v>
      </c>
      <c r="R144" s="4">
        <f>-Q144*K144/1000</f>
        <v>0</v>
      </c>
      <c r="S144" s="6">
        <f>-MIN(data!$B$5/(POWER(LN(I144),2))*P144/100, O144)</f>
        <v>0</v>
      </c>
      <c r="T144" s="6">
        <f>-S144*L144/100000</f>
        <v>0</v>
      </c>
      <c r="U144" s="4">
        <f>N144+Q144</f>
        <v>121.3</v>
      </c>
      <c r="V144" s="4" t="e">
        <f>P144*I144/100/R144</f>
        <v>#DIV/0!</v>
      </c>
      <c r="W144" s="4" t="e">
        <f>V144*H144</f>
        <v>#DIV/0!</v>
      </c>
      <c r="X144" s="6">
        <f>O144+S144</f>
        <v>561</v>
      </c>
      <c r="Y144" s="6" t="e">
        <f>P144*I144/100/T144</f>
        <v>#DIV/0!</v>
      </c>
      <c r="Z144" s="6" t="e">
        <f>Y144*H144</f>
        <v>#DIV/0!</v>
      </c>
      <c r="AB144" s="1">
        <f t="shared" si="4"/>
        <v>0</v>
      </c>
      <c r="AC144" s="1">
        <f t="shared" si="5"/>
        <v>0</v>
      </c>
    </row>
    <row r="145" spans="4:29" x14ac:dyDescent="0.25">
      <c r="D145" s="1">
        <v>2011</v>
      </c>
      <c r="E145" s="1" t="s">
        <v>6</v>
      </c>
      <c r="F145" s="2" t="s">
        <v>198</v>
      </c>
      <c r="G145">
        <v>3</v>
      </c>
      <c r="H145">
        <v>24220661</v>
      </c>
      <c r="I145" s="1">
        <v>1747.3779999999999</v>
      </c>
      <c r="J145" s="1">
        <v>117403</v>
      </c>
      <c r="K145" s="1">
        <v>1037129</v>
      </c>
      <c r="L145" s="1">
        <v>1025641</v>
      </c>
      <c r="M145" s="3">
        <v>5600</v>
      </c>
      <c r="N145">
        <v>113.2</v>
      </c>
      <c r="O145">
        <v>546</v>
      </c>
      <c r="P145" s="1">
        <f>IF($A$3="Percentage of government revenue per capita",$B$3,0) + IF($A$3="Absolute extra revenue",AB145,0) + IF($A$3="Absolute revenue per capita",AC145,0)</f>
        <v>0</v>
      </c>
      <c r="Q145" s="5">
        <f>-MIN(data!$B$4 / data!I108 * data!P108 / 100, data!N108)</f>
        <v>0</v>
      </c>
      <c r="R145" s="4">
        <f>-Q145*K145/1000</f>
        <v>0</v>
      </c>
      <c r="S145" s="6">
        <f>-MIN(data!$B$5/(POWER(LN(I145),2))*P145/100, O145)</f>
        <v>0</v>
      </c>
      <c r="T145" s="6">
        <f>-S145*L145/100000</f>
        <v>0</v>
      </c>
      <c r="U145" s="4">
        <f>N145+Q145</f>
        <v>113.2</v>
      </c>
      <c r="V145" s="4" t="e">
        <f>P145*I145/100/R145</f>
        <v>#DIV/0!</v>
      </c>
      <c r="W145" s="4" t="e">
        <f>V145*H145</f>
        <v>#DIV/0!</v>
      </c>
      <c r="X145" s="6">
        <f>O145+S145</f>
        <v>546</v>
      </c>
      <c r="Y145" s="6" t="e">
        <f>P145*I145/100/T145</f>
        <v>#DIV/0!</v>
      </c>
      <c r="Z145" s="6" t="e">
        <f>Y145*H145</f>
        <v>#DIV/0!</v>
      </c>
      <c r="AB145" s="1">
        <f t="shared" si="4"/>
        <v>0</v>
      </c>
      <c r="AC145" s="1">
        <f t="shared" si="5"/>
        <v>0</v>
      </c>
    </row>
    <row r="146" spans="4:29" x14ac:dyDescent="0.25">
      <c r="D146" s="1">
        <v>2012</v>
      </c>
      <c r="E146" s="1" t="s">
        <v>6</v>
      </c>
      <c r="F146" s="2" t="s">
        <v>198</v>
      </c>
      <c r="G146">
        <v>3</v>
      </c>
      <c r="H146">
        <v>25107931</v>
      </c>
      <c r="I146" s="1">
        <v>1719.788</v>
      </c>
      <c r="J146" s="1">
        <v>112365</v>
      </c>
      <c r="K146" s="1">
        <v>1062051</v>
      </c>
      <c r="L146" s="1">
        <v>1045627</v>
      </c>
      <c r="M146" s="3">
        <v>5600</v>
      </c>
      <c r="N146">
        <v>105.8</v>
      </c>
      <c r="O146">
        <v>526</v>
      </c>
      <c r="P146" s="1">
        <f>IF($A$3="Percentage of government revenue per capita",$B$3,0) + IF($A$3="Absolute extra revenue",AB146,0) + IF($A$3="Absolute revenue per capita",AC146,0)</f>
        <v>0</v>
      </c>
      <c r="Q146" s="5">
        <f>-MIN(data!$B$4 / data!I109 * data!P109 / 100, data!N109)</f>
        <v>0</v>
      </c>
      <c r="R146" s="4">
        <f>-Q146*K146/1000</f>
        <v>0</v>
      </c>
      <c r="S146" s="6">
        <f>-MIN(data!$B$5/(POWER(LN(I146),2))*P146/100, O146)</f>
        <v>0</v>
      </c>
      <c r="T146" s="6">
        <f>-S146*L146/100000</f>
        <v>0</v>
      </c>
      <c r="U146" s="4">
        <f>N146+Q146</f>
        <v>105.8</v>
      </c>
      <c r="V146" s="4" t="e">
        <f>P146*I146/100/R146</f>
        <v>#DIV/0!</v>
      </c>
      <c r="W146" s="4" t="e">
        <f>V146*H146</f>
        <v>#DIV/0!</v>
      </c>
      <c r="X146" s="6">
        <f>O146+S146</f>
        <v>526</v>
      </c>
      <c r="Y146" s="6" t="e">
        <f>P146*I146/100/T146</f>
        <v>#DIV/0!</v>
      </c>
      <c r="Z146" s="6" t="e">
        <f>Y146*H146</f>
        <v>#DIV/0!</v>
      </c>
      <c r="AB146" s="1">
        <f t="shared" si="4"/>
        <v>0</v>
      </c>
      <c r="AC146" s="1">
        <f t="shared" si="5"/>
        <v>0</v>
      </c>
    </row>
    <row r="147" spans="4:29" x14ac:dyDescent="0.25">
      <c r="D147" s="1">
        <v>2013</v>
      </c>
      <c r="E147" s="1" t="s">
        <v>6</v>
      </c>
      <c r="F147" s="2" t="s">
        <v>198</v>
      </c>
      <c r="G147">
        <v>3</v>
      </c>
      <c r="H147">
        <v>26015780</v>
      </c>
      <c r="I147" s="1">
        <v>1526.347</v>
      </c>
      <c r="J147" s="1">
        <v>107777</v>
      </c>
      <c r="K147" s="1">
        <v>1086462</v>
      </c>
      <c r="L147" s="1">
        <v>1060904</v>
      </c>
      <c r="M147" s="3">
        <v>5500</v>
      </c>
      <c r="N147">
        <v>99.2</v>
      </c>
      <c r="O147">
        <v>509</v>
      </c>
      <c r="P147" s="1">
        <f>IF($A$3="Percentage of government revenue per capita",$B$3,0) + IF($A$3="Absolute extra revenue",AB147,0) + IF($A$3="Absolute revenue per capita",AC147,0)</f>
        <v>0</v>
      </c>
      <c r="Q147" s="5">
        <f>-MIN(data!$B$4 / data!I110 * data!P110 / 100, data!N110)</f>
        <v>0</v>
      </c>
      <c r="R147" s="4">
        <f>-Q147*K147/1000</f>
        <v>0</v>
      </c>
      <c r="S147" s="6">
        <f>-MIN(data!$B$5/(POWER(LN(I147),2))*P147/100, O147)</f>
        <v>0</v>
      </c>
      <c r="T147" s="6">
        <f>-S147*L147/100000</f>
        <v>0</v>
      </c>
      <c r="U147" s="4">
        <f>N147+Q147</f>
        <v>99.2</v>
      </c>
      <c r="V147" s="4" t="e">
        <f>P147*I147/100/R147</f>
        <v>#DIV/0!</v>
      </c>
      <c r="W147" s="4" t="e">
        <f>V147*H147</f>
        <v>#DIV/0!</v>
      </c>
      <c r="X147" s="6">
        <f>O147+S147</f>
        <v>509</v>
      </c>
      <c r="Y147" s="6" t="e">
        <f>P147*I147/100/T147</f>
        <v>#DIV/0!</v>
      </c>
      <c r="Z147" s="6" t="e">
        <f>Y147*H147</f>
        <v>#DIV/0!</v>
      </c>
      <c r="AB147" s="1">
        <f t="shared" si="4"/>
        <v>0</v>
      </c>
      <c r="AC147" s="1">
        <f t="shared" si="5"/>
        <v>0</v>
      </c>
    </row>
    <row r="148" spans="4:29" x14ac:dyDescent="0.25">
      <c r="D148" s="1">
        <v>2014</v>
      </c>
      <c r="E148" s="1" t="s">
        <v>6</v>
      </c>
      <c r="F148" s="2" t="s">
        <v>198</v>
      </c>
      <c r="G148">
        <v>3</v>
      </c>
      <c r="H148">
        <v>26941779</v>
      </c>
      <c r="I148" s="1">
        <v>1357.0329999999999</v>
      </c>
      <c r="J148" s="1">
        <v>103991</v>
      </c>
      <c r="K148" s="1">
        <v>1111015</v>
      </c>
      <c r="L148" s="1">
        <v>1095335</v>
      </c>
      <c r="M148" s="3">
        <v>5400</v>
      </c>
      <c r="N148">
        <v>93.6</v>
      </c>
      <c r="O148">
        <v>493</v>
      </c>
      <c r="P148" s="1">
        <f>IF($A$3="Percentage of government revenue per capita",$B$3,0) + IF($A$3="Absolute extra revenue",AB148,0) + IF($A$3="Absolute revenue per capita",AC148,0)</f>
        <v>0</v>
      </c>
      <c r="Q148" s="5">
        <f>-MIN(data!$B$4 / data!I111 * data!P111 / 100, data!N111)</f>
        <v>0</v>
      </c>
      <c r="R148" s="4">
        <f>-Q148*K148/1000</f>
        <v>0</v>
      </c>
      <c r="S148" s="6">
        <f>-MIN(data!$B$5/(POWER(LN(I148),2))*P148/100, O148)</f>
        <v>0</v>
      </c>
      <c r="T148" s="6">
        <f>-S148*L148/100000</f>
        <v>0</v>
      </c>
      <c r="U148" s="4">
        <f>N148+Q148</f>
        <v>93.6</v>
      </c>
      <c r="V148" s="4" t="e">
        <f>P148*I148/100/R148</f>
        <v>#DIV/0!</v>
      </c>
      <c r="W148" s="4" t="e">
        <f>V148*H148</f>
        <v>#DIV/0!</v>
      </c>
      <c r="X148" s="6">
        <f>O148+S148</f>
        <v>493</v>
      </c>
      <c r="Y148" s="6" t="e">
        <f>P148*I148/100/T148</f>
        <v>#DIV/0!</v>
      </c>
      <c r="Z148" s="6" t="e">
        <f>Y148*H148</f>
        <v>#DIV/0!</v>
      </c>
      <c r="AB148" s="1">
        <f t="shared" si="4"/>
        <v>0</v>
      </c>
      <c r="AC148" s="1">
        <f t="shared" si="5"/>
        <v>0</v>
      </c>
    </row>
    <row r="149" spans="4:29" x14ac:dyDescent="0.25">
      <c r="D149" s="1">
        <v>2015</v>
      </c>
      <c r="E149" s="1" t="s">
        <v>6</v>
      </c>
      <c r="F149" s="2" t="s">
        <v>198</v>
      </c>
      <c r="G149">
        <v>3</v>
      </c>
      <c r="H149">
        <v>27884381</v>
      </c>
      <c r="I149" s="1">
        <v>1024.0409999999999</v>
      </c>
      <c r="J149" s="1">
        <v>100992</v>
      </c>
      <c r="K149" s="1">
        <v>1136018</v>
      </c>
      <c r="M149" s="3">
        <v>5400</v>
      </c>
      <c r="N149">
        <v>88.9</v>
      </c>
      <c r="O149">
        <v>477</v>
      </c>
      <c r="P149" s="1">
        <f>IF($A$3="Percentage of government revenue per capita",$B$3,0) + IF($A$3="Absolute extra revenue",AB149,0) + IF($A$3="Absolute revenue per capita",AC149,0)</f>
        <v>0</v>
      </c>
      <c r="Q149" s="5">
        <f>-MIN(data!$B$4 / data!I112 * data!P112 / 100, data!N112)</f>
        <v>0</v>
      </c>
      <c r="R149" s="4">
        <f>-Q149*K149/1000</f>
        <v>0</v>
      </c>
      <c r="S149" s="6">
        <f>-MIN(data!$B$5/(POWER(LN(I149),2))*P149/100, O149)</f>
        <v>0</v>
      </c>
      <c r="T149" s="6">
        <f>-S149*L149/100000</f>
        <v>0</v>
      </c>
      <c r="U149" s="4">
        <f>N149+Q149</f>
        <v>88.9</v>
      </c>
      <c r="V149" s="4" t="e">
        <f>P149*I149/100/R149</f>
        <v>#DIV/0!</v>
      </c>
      <c r="W149" s="4" t="e">
        <f>V149*H149</f>
        <v>#DIV/0!</v>
      </c>
      <c r="X149" s="6">
        <f>O149+S149</f>
        <v>477</v>
      </c>
      <c r="Y149" s="6" t="e">
        <f>P149*I149/100/T149</f>
        <v>#DIV/0!</v>
      </c>
      <c r="Z149" s="6" t="e">
        <f>Y149*H149</f>
        <v>#DIV/0!</v>
      </c>
      <c r="AB149" s="1">
        <f t="shared" si="4"/>
        <v>0</v>
      </c>
      <c r="AC149" s="1">
        <f t="shared" si="5"/>
        <v>0</v>
      </c>
    </row>
    <row r="150" spans="4:29" x14ac:dyDescent="0.25">
      <c r="D150" s="1">
        <v>2016</v>
      </c>
      <c r="E150" s="1" t="s">
        <v>6</v>
      </c>
      <c r="F150" s="2" t="s">
        <v>198</v>
      </c>
      <c r="G150">
        <v>3</v>
      </c>
      <c r="H150">
        <v>28842484</v>
      </c>
      <c r="I150" s="1">
        <v>0</v>
      </c>
      <c r="J150" s="1">
        <v>98337</v>
      </c>
      <c r="K150" s="1">
        <v>1162376</v>
      </c>
      <c r="M150" s="3"/>
      <c r="N150">
        <v>84.6</v>
      </c>
      <c r="O150"/>
      <c r="P150" s="1">
        <f>IF($A$3="Percentage of government revenue per capita",$B$3,0) + IF($A$3="Absolute extra revenue",AB150,0) + IF($A$3="Absolute revenue per capita",AC150,0)</f>
        <v>0</v>
      </c>
      <c r="Q150" s="5">
        <f>-MIN(data!$B$4 / data!I113 * data!P113 / 100, data!N113)</f>
        <v>0</v>
      </c>
      <c r="R150" s="4">
        <f>-Q150*K150/1000</f>
        <v>0</v>
      </c>
      <c r="S150" s="6" t="e">
        <f>-MIN(data!$B$5/(POWER(LN(I150),2))*P150/100, O150)</f>
        <v>#NUM!</v>
      </c>
      <c r="T150" s="6" t="e">
        <f>-S150*L150/100000</f>
        <v>#NUM!</v>
      </c>
      <c r="U150" s="4">
        <f>N150+Q150</f>
        <v>84.6</v>
      </c>
      <c r="V150" s="4" t="e">
        <f>P150*I150/100/R150</f>
        <v>#DIV/0!</v>
      </c>
      <c r="W150" s="4" t="e">
        <f>V150*H150</f>
        <v>#DIV/0!</v>
      </c>
      <c r="X150" s="6" t="e">
        <f>O150+S150</f>
        <v>#NUM!</v>
      </c>
      <c r="Y150" s="6" t="e">
        <f>P150*I150/100/T150</f>
        <v>#NUM!</v>
      </c>
      <c r="Z150" s="6" t="e">
        <f>Y150*H150</f>
        <v>#NUM!</v>
      </c>
      <c r="AB150" s="1" t="e">
        <f t="shared" si="4"/>
        <v>#DIV/0!</v>
      </c>
      <c r="AC150" s="1" t="e">
        <f t="shared" si="5"/>
        <v>#DIV/0!</v>
      </c>
    </row>
    <row r="151" spans="4:29" x14ac:dyDescent="0.25">
      <c r="D151" s="1">
        <v>1980</v>
      </c>
      <c r="E151" s="1" t="s">
        <v>11</v>
      </c>
      <c r="F151" s="2" t="s">
        <v>199</v>
      </c>
      <c r="G151">
        <v>4</v>
      </c>
      <c r="H151">
        <v>61865</v>
      </c>
      <c r="I151" s="1">
        <v>0</v>
      </c>
      <c r="M151" s="3"/>
      <c r="N151"/>
      <c r="O151"/>
      <c r="P151" s="1">
        <f>IF($A$3="Percentage of government revenue per capita",$B$3,0) + IF($A$3="Absolute extra revenue",AB151,0) + IF($A$3="Absolute revenue per capita",AC151,0)</f>
        <v>0</v>
      </c>
      <c r="Q151" s="5" t="e">
        <f>-MIN(data!$B$4 / data!I262 * data!P262 / 100, data!N262)</f>
        <v>#DIV/0!</v>
      </c>
      <c r="R151" s="4" t="e">
        <f>-Q151*K151/1000</f>
        <v>#DIV/0!</v>
      </c>
      <c r="S151" s="6" t="e">
        <f>-MIN(data!$B$5/(POWER(LN(I151),2))*P151/100, O151)</f>
        <v>#NUM!</v>
      </c>
      <c r="T151" s="6" t="e">
        <f>-S151*L151/100000</f>
        <v>#NUM!</v>
      </c>
      <c r="U151" s="4" t="e">
        <f>N151+Q151</f>
        <v>#DIV/0!</v>
      </c>
      <c r="V151" s="4" t="e">
        <f>P151*I151/100/R151</f>
        <v>#DIV/0!</v>
      </c>
      <c r="W151" s="4" t="e">
        <f>V151*H151</f>
        <v>#DIV/0!</v>
      </c>
      <c r="X151" s="6" t="e">
        <f>O151+S151</f>
        <v>#NUM!</v>
      </c>
      <c r="Y151" s="6" t="e">
        <f>P151*I151/100/T151</f>
        <v>#NUM!</v>
      </c>
      <c r="Z151" s="6" t="e">
        <f>Y151*H151</f>
        <v>#NUM!</v>
      </c>
      <c r="AB151" s="1" t="e">
        <f t="shared" si="4"/>
        <v>#DIV/0!</v>
      </c>
      <c r="AC151" s="1" t="e">
        <f t="shared" si="5"/>
        <v>#DIV/0!</v>
      </c>
    </row>
    <row r="152" spans="4:29" x14ac:dyDescent="0.25">
      <c r="D152" s="1">
        <v>1981</v>
      </c>
      <c r="E152" s="1" t="s">
        <v>11</v>
      </c>
      <c r="F152" s="2" t="s">
        <v>199</v>
      </c>
      <c r="G152">
        <v>4</v>
      </c>
      <c r="H152">
        <v>61800</v>
      </c>
      <c r="I152" s="1">
        <v>0</v>
      </c>
      <c r="M152" s="3"/>
      <c r="N152"/>
      <c r="O152"/>
      <c r="P152" s="1">
        <f>IF($A$3="Percentage of government revenue per capita",$B$3,0) + IF($A$3="Absolute extra revenue",AB152,0) + IF($A$3="Absolute revenue per capita",AC152,0)</f>
        <v>0</v>
      </c>
      <c r="Q152" s="5" t="e">
        <f>-MIN(data!$B$4 / data!I263 * data!P263 / 100, data!N263)</f>
        <v>#DIV/0!</v>
      </c>
      <c r="R152" s="4" t="e">
        <f>-Q152*K152/1000</f>
        <v>#DIV/0!</v>
      </c>
      <c r="S152" s="6" t="e">
        <f>-MIN(data!$B$5/(POWER(LN(I152),2))*P152/100, O152)</f>
        <v>#NUM!</v>
      </c>
      <c r="T152" s="6" t="e">
        <f>-S152*L152/100000</f>
        <v>#NUM!</v>
      </c>
      <c r="U152" s="4" t="e">
        <f>N152+Q152</f>
        <v>#DIV/0!</v>
      </c>
      <c r="V152" s="4" t="e">
        <f>P152*I152/100/R152</f>
        <v>#DIV/0!</v>
      </c>
      <c r="W152" s="4" t="e">
        <f>V152*H152</f>
        <v>#DIV/0!</v>
      </c>
      <c r="X152" s="6" t="e">
        <f>O152+S152</f>
        <v>#NUM!</v>
      </c>
      <c r="Y152" s="6" t="e">
        <f>P152*I152/100/T152</f>
        <v>#NUM!</v>
      </c>
      <c r="Z152" s="6" t="e">
        <f>Y152*H152</f>
        <v>#NUM!</v>
      </c>
      <c r="AB152" s="1" t="e">
        <f t="shared" si="4"/>
        <v>#DIV/0!</v>
      </c>
      <c r="AC152" s="1" t="e">
        <f t="shared" si="5"/>
        <v>#DIV/0!</v>
      </c>
    </row>
    <row r="153" spans="4:29" x14ac:dyDescent="0.25">
      <c r="D153" s="1">
        <v>1982</v>
      </c>
      <c r="E153" s="1" t="s">
        <v>11</v>
      </c>
      <c r="F153" s="2" t="s">
        <v>199</v>
      </c>
      <c r="G153">
        <v>4</v>
      </c>
      <c r="H153">
        <v>61779</v>
      </c>
      <c r="I153" s="1">
        <v>0</v>
      </c>
      <c r="M153" s="3"/>
      <c r="N153"/>
      <c r="O153"/>
      <c r="P153" s="1">
        <f>IF($A$3="Percentage of government revenue per capita",$B$3,0) + IF($A$3="Absolute extra revenue",AB153,0) + IF($A$3="Absolute revenue per capita",AC153,0)</f>
        <v>0</v>
      </c>
      <c r="Q153" s="5" t="e">
        <f>-MIN(data!$B$4 / data!I264 * data!P264 / 100, data!N264)</f>
        <v>#DIV/0!</v>
      </c>
      <c r="R153" s="4" t="e">
        <f>-Q153*K153/1000</f>
        <v>#DIV/0!</v>
      </c>
      <c r="S153" s="6" t="e">
        <f>-MIN(data!$B$5/(POWER(LN(I153),2))*P153/100, O153)</f>
        <v>#NUM!</v>
      </c>
      <c r="T153" s="6" t="e">
        <f>-S153*L153/100000</f>
        <v>#NUM!</v>
      </c>
      <c r="U153" s="4" t="e">
        <f>N153+Q153</f>
        <v>#DIV/0!</v>
      </c>
      <c r="V153" s="4" t="e">
        <f>P153*I153/100/R153</f>
        <v>#DIV/0!</v>
      </c>
      <c r="W153" s="4" t="e">
        <f>V153*H153</f>
        <v>#DIV/0!</v>
      </c>
      <c r="X153" s="6" t="e">
        <f>O153+S153</f>
        <v>#NUM!</v>
      </c>
      <c r="Y153" s="6" t="e">
        <f>P153*I153/100/T153</f>
        <v>#NUM!</v>
      </c>
      <c r="Z153" s="6" t="e">
        <f>Y153*H153</f>
        <v>#NUM!</v>
      </c>
      <c r="AB153" s="1" t="e">
        <f t="shared" si="4"/>
        <v>#DIV/0!</v>
      </c>
      <c r="AC153" s="1" t="e">
        <f t="shared" si="5"/>
        <v>#DIV/0!</v>
      </c>
    </row>
    <row r="154" spans="4:29" x14ac:dyDescent="0.25">
      <c r="D154" s="1">
        <v>1983</v>
      </c>
      <c r="E154" s="1" t="s">
        <v>11</v>
      </c>
      <c r="F154" s="2" t="s">
        <v>199</v>
      </c>
      <c r="G154">
        <v>4</v>
      </c>
      <c r="H154">
        <v>61787</v>
      </c>
      <c r="I154" s="1">
        <v>0</v>
      </c>
      <c r="M154" s="3"/>
      <c r="N154"/>
      <c r="O154"/>
      <c r="P154" s="1">
        <f>IF($A$3="Percentage of government revenue per capita",$B$3,0) + IF($A$3="Absolute extra revenue",AB154,0) + IF($A$3="Absolute revenue per capita",AC154,0)</f>
        <v>0</v>
      </c>
      <c r="Q154" s="5" t="e">
        <f>-MIN(data!$B$4 / data!I265 * data!P265 / 100, data!N265)</f>
        <v>#DIV/0!</v>
      </c>
      <c r="R154" s="4" t="e">
        <f>-Q154*K154/1000</f>
        <v>#DIV/0!</v>
      </c>
      <c r="S154" s="6" t="e">
        <f>-MIN(data!$B$5/(POWER(LN(I154),2))*P154/100, O154)</f>
        <v>#NUM!</v>
      </c>
      <c r="T154" s="6" t="e">
        <f>-S154*L154/100000</f>
        <v>#NUM!</v>
      </c>
      <c r="U154" s="4" t="e">
        <f>N154+Q154</f>
        <v>#DIV/0!</v>
      </c>
      <c r="V154" s="4" t="e">
        <f>P154*I154/100/R154</f>
        <v>#DIV/0!</v>
      </c>
      <c r="W154" s="4" t="e">
        <f>V154*H154</f>
        <v>#DIV/0!</v>
      </c>
      <c r="X154" s="6" t="e">
        <f>O154+S154</f>
        <v>#NUM!</v>
      </c>
      <c r="Y154" s="6" t="e">
        <f>P154*I154/100/T154</f>
        <v>#NUM!</v>
      </c>
      <c r="Z154" s="6" t="e">
        <f>Y154*H154</f>
        <v>#NUM!</v>
      </c>
      <c r="AB154" s="1" t="e">
        <f t="shared" si="4"/>
        <v>#DIV/0!</v>
      </c>
      <c r="AC154" s="1" t="e">
        <f t="shared" si="5"/>
        <v>#DIV/0!</v>
      </c>
    </row>
    <row r="155" spans="4:29" x14ac:dyDescent="0.25">
      <c r="D155" s="1">
        <v>1984</v>
      </c>
      <c r="E155" s="1" t="s">
        <v>11</v>
      </c>
      <c r="F155" s="2" t="s">
        <v>199</v>
      </c>
      <c r="G155">
        <v>4</v>
      </c>
      <c r="H155">
        <v>61786</v>
      </c>
      <c r="I155" s="1">
        <v>0</v>
      </c>
      <c r="M155" s="3"/>
      <c r="N155"/>
      <c r="O155"/>
      <c r="P155" s="1">
        <f>IF($A$3="Percentage of government revenue per capita",$B$3,0) + IF($A$3="Absolute extra revenue",AB155,0) + IF($A$3="Absolute revenue per capita",AC155,0)</f>
        <v>0</v>
      </c>
      <c r="Q155" s="5" t="e">
        <f>-MIN(data!$B$4 / data!I266 * data!P266 / 100, data!N266)</f>
        <v>#DIV/0!</v>
      </c>
      <c r="R155" s="4" t="e">
        <f>-Q155*K155/1000</f>
        <v>#DIV/0!</v>
      </c>
      <c r="S155" s="6" t="e">
        <f>-MIN(data!$B$5/(POWER(LN(I155),2))*P155/100, O155)</f>
        <v>#NUM!</v>
      </c>
      <c r="T155" s="6" t="e">
        <f>-S155*L155/100000</f>
        <v>#NUM!</v>
      </c>
      <c r="U155" s="4" t="e">
        <f>N155+Q155</f>
        <v>#DIV/0!</v>
      </c>
      <c r="V155" s="4" t="e">
        <f>P155*I155/100/R155</f>
        <v>#DIV/0!</v>
      </c>
      <c r="W155" s="4" t="e">
        <f>V155*H155</f>
        <v>#DIV/0!</v>
      </c>
      <c r="X155" s="6" t="e">
        <f>O155+S155</f>
        <v>#NUM!</v>
      </c>
      <c r="Y155" s="6" t="e">
        <f>P155*I155/100/T155</f>
        <v>#NUM!</v>
      </c>
      <c r="Z155" s="6" t="e">
        <f>Y155*H155</f>
        <v>#NUM!</v>
      </c>
      <c r="AB155" s="1" t="e">
        <f t="shared" si="4"/>
        <v>#DIV/0!</v>
      </c>
      <c r="AC155" s="1" t="e">
        <f t="shared" si="5"/>
        <v>#DIV/0!</v>
      </c>
    </row>
    <row r="156" spans="4:29" x14ac:dyDescent="0.25">
      <c r="D156" s="1">
        <v>1985</v>
      </c>
      <c r="E156" s="1" t="s">
        <v>11</v>
      </c>
      <c r="F156" s="2" t="s">
        <v>199</v>
      </c>
      <c r="G156">
        <v>4</v>
      </c>
      <c r="H156">
        <v>61786</v>
      </c>
      <c r="I156" s="1">
        <v>0</v>
      </c>
      <c r="M156" s="3"/>
      <c r="N156">
        <v>35.5</v>
      </c>
      <c r="O156"/>
      <c r="P156" s="1">
        <f>IF($A$3="Percentage of government revenue per capita",$B$3,0) + IF($A$3="Absolute extra revenue",AB156,0) + IF($A$3="Absolute revenue per capita",AC156,0)</f>
        <v>0</v>
      </c>
      <c r="Q156" s="5" t="e">
        <f>-MIN(data!$B$4 / data!I267 * data!P267 / 100, data!N267)</f>
        <v>#DIV/0!</v>
      </c>
      <c r="R156" s="4" t="e">
        <f>-Q156*K156/1000</f>
        <v>#DIV/0!</v>
      </c>
      <c r="S156" s="6" t="e">
        <f>-MIN(data!$B$5/(POWER(LN(I156),2))*P156/100, O156)</f>
        <v>#NUM!</v>
      </c>
      <c r="T156" s="6" t="e">
        <f>-S156*L156/100000</f>
        <v>#NUM!</v>
      </c>
      <c r="U156" s="4" t="e">
        <f>N156+Q156</f>
        <v>#DIV/0!</v>
      </c>
      <c r="V156" s="4" t="e">
        <f>P156*I156/100/R156</f>
        <v>#DIV/0!</v>
      </c>
      <c r="W156" s="4" t="e">
        <f>V156*H156</f>
        <v>#DIV/0!</v>
      </c>
      <c r="X156" s="6" t="e">
        <f>O156+S156</f>
        <v>#NUM!</v>
      </c>
      <c r="Y156" s="6" t="e">
        <f>P156*I156/100/T156</f>
        <v>#NUM!</v>
      </c>
      <c r="Z156" s="6" t="e">
        <f>Y156*H156</f>
        <v>#NUM!</v>
      </c>
      <c r="AB156" s="1" t="e">
        <f t="shared" si="4"/>
        <v>#DIV/0!</v>
      </c>
      <c r="AC156" s="1" t="e">
        <f t="shared" si="5"/>
        <v>#DIV/0!</v>
      </c>
    </row>
    <row r="157" spans="4:29" x14ac:dyDescent="0.25">
      <c r="D157" s="1">
        <v>1986</v>
      </c>
      <c r="E157" s="1" t="s">
        <v>11</v>
      </c>
      <c r="F157" s="2" t="s">
        <v>199</v>
      </c>
      <c r="G157">
        <v>4</v>
      </c>
      <c r="H157">
        <v>61754</v>
      </c>
      <c r="I157" s="1">
        <v>0</v>
      </c>
      <c r="M157" s="3"/>
      <c r="N157">
        <v>33.4</v>
      </c>
      <c r="O157"/>
      <c r="P157" s="1">
        <f>IF($A$3="Percentage of government revenue per capita",$B$3,0) + IF($A$3="Absolute extra revenue",AB157,0) + IF($A$3="Absolute revenue per capita",AC157,0)</f>
        <v>0</v>
      </c>
      <c r="Q157" s="5" t="e">
        <f>-MIN(data!$B$4 / data!I268 * data!P268 / 100, data!N268)</f>
        <v>#DIV/0!</v>
      </c>
      <c r="R157" s="4" t="e">
        <f>-Q157*K157/1000</f>
        <v>#DIV/0!</v>
      </c>
      <c r="S157" s="6" t="e">
        <f>-MIN(data!$B$5/(POWER(LN(I157),2))*P157/100, O157)</f>
        <v>#NUM!</v>
      </c>
      <c r="T157" s="6" t="e">
        <f>-S157*L157/100000</f>
        <v>#NUM!</v>
      </c>
      <c r="U157" s="4" t="e">
        <f>N157+Q157</f>
        <v>#DIV/0!</v>
      </c>
      <c r="V157" s="4" t="e">
        <f>P157*I157/100/R157</f>
        <v>#DIV/0!</v>
      </c>
      <c r="W157" s="4" t="e">
        <f>V157*H157</f>
        <v>#DIV/0!</v>
      </c>
      <c r="X157" s="6" t="e">
        <f>O157+S157</f>
        <v>#NUM!</v>
      </c>
      <c r="Y157" s="6" t="e">
        <f>P157*I157/100/T157</f>
        <v>#NUM!</v>
      </c>
      <c r="Z157" s="6" t="e">
        <f>Y157*H157</f>
        <v>#NUM!</v>
      </c>
      <c r="AB157" s="1" t="e">
        <f t="shared" si="4"/>
        <v>#DIV/0!</v>
      </c>
      <c r="AC157" s="1" t="e">
        <f t="shared" si="5"/>
        <v>#DIV/0!</v>
      </c>
    </row>
    <row r="158" spans="4:29" x14ac:dyDescent="0.25">
      <c r="D158" s="1">
        <v>1987</v>
      </c>
      <c r="E158" s="1" t="s">
        <v>11</v>
      </c>
      <c r="F158" s="2" t="s">
        <v>199</v>
      </c>
      <c r="G158">
        <v>4</v>
      </c>
      <c r="H158">
        <v>61717</v>
      </c>
      <c r="I158" s="1">
        <v>0</v>
      </c>
      <c r="M158" s="3"/>
      <c r="N158">
        <v>31.5</v>
      </c>
      <c r="O158"/>
      <c r="P158" s="1">
        <f>IF($A$3="Percentage of government revenue per capita",$B$3,0) + IF($A$3="Absolute extra revenue",AB158,0) + IF($A$3="Absolute revenue per capita",AC158,0)</f>
        <v>0</v>
      </c>
      <c r="Q158" s="5" t="e">
        <f>-MIN(data!$B$4 / data!I269 * data!P269 / 100, data!N269)</f>
        <v>#DIV/0!</v>
      </c>
      <c r="R158" s="4" t="e">
        <f>-Q158*K158/1000</f>
        <v>#DIV/0!</v>
      </c>
      <c r="S158" s="6" t="e">
        <f>-MIN(data!$B$5/(POWER(LN(I158),2))*P158/100, O158)</f>
        <v>#NUM!</v>
      </c>
      <c r="T158" s="6" t="e">
        <f>-S158*L158/100000</f>
        <v>#NUM!</v>
      </c>
      <c r="U158" s="4" t="e">
        <f>N158+Q158</f>
        <v>#DIV/0!</v>
      </c>
      <c r="V158" s="4" t="e">
        <f>P158*I158/100/R158</f>
        <v>#DIV/0!</v>
      </c>
      <c r="W158" s="4" t="e">
        <f>V158*H158</f>
        <v>#DIV/0!</v>
      </c>
      <c r="X158" s="6" t="e">
        <f>O158+S158</f>
        <v>#NUM!</v>
      </c>
      <c r="Y158" s="6" t="e">
        <f>P158*I158/100/T158</f>
        <v>#NUM!</v>
      </c>
      <c r="Z158" s="6" t="e">
        <f>Y158*H158</f>
        <v>#NUM!</v>
      </c>
      <c r="AB158" s="1" t="e">
        <f t="shared" si="4"/>
        <v>#DIV/0!</v>
      </c>
      <c r="AC158" s="1" t="e">
        <f t="shared" si="5"/>
        <v>#DIV/0!</v>
      </c>
    </row>
    <row r="159" spans="4:29" x14ac:dyDescent="0.25">
      <c r="D159" s="1">
        <v>1988</v>
      </c>
      <c r="E159" s="1" t="s">
        <v>11</v>
      </c>
      <c r="F159" s="2" t="s">
        <v>199</v>
      </c>
      <c r="G159">
        <v>4</v>
      </c>
      <c r="H159">
        <v>61771</v>
      </c>
      <c r="I159" s="1">
        <v>0</v>
      </c>
      <c r="M159" s="3"/>
      <c r="N159">
        <v>29.6</v>
      </c>
      <c r="O159"/>
      <c r="P159" s="1">
        <f>IF($A$3="Percentage of government revenue per capita",$B$3,0) + IF($A$3="Absolute extra revenue",AB159,0) + IF($A$3="Absolute revenue per capita",AC159,0)</f>
        <v>0</v>
      </c>
      <c r="Q159" s="5" t="e">
        <f>-MIN(data!$B$4 / data!I270 * data!P270 / 100, data!N270)</f>
        <v>#DIV/0!</v>
      </c>
      <c r="R159" s="4" t="e">
        <f>-Q159*K159/1000</f>
        <v>#DIV/0!</v>
      </c>
      <c r="S159" s="6" t="e">
        <f>-MIN(data!$B$5/(POWER(LN(I159),2))*P159/100, O159)</f>
        <v>#NUM!</v>
      </c>
      <c r="T159" s="6" t="e">
        <f>-S159*L159/100000</f>
        <v>#NUM!</v>
      </c>
      <c r="U159" s="4" t="e">
        <f>N159+Q159</f>
        <v>#DIV/0!</v>
      </c>
      <c r="V159" s="4" t="e">
        <f>P159*I159/100/R159</f>
        <v>#DIV/0!</v>
      </c>
      <c r="W159" s="4" t="e">
        <f>V159*H159</f>
        <v>#DIV/0!</v>
      </c>
      <c r="X159" s="6" t="e">
        <f>O159+S159</f>
        <v>#NUM!</v>
      </c>
      <c r="Y159" s="6" t="e">
        <f>P159*I159/100/T159</f>
        <v>#NUM!</v>
      </c>
      <c r="Z159" s="6" t="e">
        <f>Y159*H159</f>
        <v>#NUM!</v>
      </c>
      <c r="AB159" s="1" t="e">
        <f t="shared" si="4"/>
        <v>#DIV/0!</v>
      </c>
      <c r="AC159" s="1" t="e">
        <f t="shared" si="5"/>
        <v>#DIV/0!</v>
      </c>
    </row>
    <row r="160" spans="4:29" x14ac:dyDescent="0.25">
      <c r="D160" s="1">
        <v>1989</v>
      </c>
      <c r="E160" s="1" t="s">
        <v>11</v>
      </c>
      <c r="F160" s="2" t="s">
        <v>199</v>
      </c>
      <c r="G160">
        <v>4</v>
      </c>
      <c r="H160">
        <v>62008</v>
      </c>
      <c r="I160" s="1">
        <v>0</v>
      </c>
      <c r="M160" s="3"/>
      <c r="N160">
        <v>27.9</v>
      </c>
      <c r="O160"/>
      <c r="P160" s="1">
        <f>IF($A$3="Percentage of government revenue per capita",$B$3,0) + IF($A$3="Absolute extra revenue",AB160,0) + IF($A$3="Absolute revenue per capita",AC160,0)</f>
        <v>0</v>
      </c>
      <c r="Q160" s="5" t="e">
        <f>-MIN(data!$B$4 / data!I271 * data!P271 / 100, data!N271)</f>
        <v>#DIV/0!</v>
      </c>
      <c r="R160" s="4" t="e">
        <f>-Q160*K160/1000</f>
        <v>#DIV/0!</v>
      </c>
      <c r="S160" s="6" t="e">
        <f>-MIN(data!$B$5/(POWER(LN(I160),2))*P160/100, O160)</f>
        <v>#NUM!</v>
      </c>
      <c r="T160" s="6" t="e">
        <f>-S160*L160/100000</f>
        <v>#NUM!</v>
      </c>
      <c r="U160" s="4" t="e">
        <f>N160+Q160</f>
        <v>#DIV/0!</v>
      </c>
      <c r="V160" s="4" t="e">
        <f>P160*I160/100/R160</f>
        <v>#DIV/0!</v>
      </c>
      <c r="W160" s="4" t="e">
        <f>V160*H160</f>
        <v>#DIV/0!</v>
      </c>
      <c r="X160" s="6" t="e">
        <f>O160+S160</f>
        <v>#NUM!</v>
      </c>
      <c r="Y160" s="6" t="e">
        <f>P160*I160/100/T160</f>
        <v>#NUM!</v>
      </c>
      <c r="Z160" s="6" t="e">
        <f>Y160*H160</f>
        <v>#NUM!</v>
      </c>
      <c r="AB160" s="1" t="e">
        <f t="shared" si="4"/>
        <v>#DIV/0!</v>
      </c>
      <c r="AC160" s="1" t="e">
        <f t="shared" si="5"/>
        <v>#DIV/0!</v>
      </c>
    </row>
    <row r="161" spans="4:29" x14ac:dyDescent="0.25">
      <c r="D161" s="1">
        <v>1990</v>
      </c>
      <c r="E161" s="1" t="s">
        <v>11</v>
      </c>
      <c r="F161" s="2" t="s">
        <v>199</v>
      </c>
      <c r="G161">
        <v>4</v>
      </c>
      <c r="H161">
        <v>62528</v>
      </c>
      <c r="I161" s="1">
        <v>0</v>
      </c>
      <c r="J161" s="1">
        <v>35</v>
      </c>
      <c r="K161" s="1">
        <v>1330.798</v>
      </c>
      <c r="M161" s="3"/>
      <c r="N161">
        <v>26.3</v>
      </c>
      <c r="O161"/>
      <c r="P161" s="1">
        <f>IF($A$3="Percentage of government revenue per capita",$B$3,0) + IF($A$3="Absolute extra revenue",AB161,0) + IF($A$3="Absolute revenue per capita",AC161,0)</f>
        <v>0</v>
      </c>
      <c r="Q161" s="5" t="e">
        <f>-MIN(data!$B$4 / data!I272 * data!P272 / 100, data!N272)</f>
        <v>#DIV/0!</v>
      </c>
      <c r="R161" s="4" t="e">
        <f>-Q161*K161/1000</f>
        <v>#DIV/0!</v>
      </c>
      <c r="S161" s="6" t="e">
        <f>-MIN(data!$B$5/(POWER(LN(I161),2))*P161/100, O161)</f>
        <v>#NUM!</v>
      </c>
      <c r="T161" s="6" t="e">
        <f>-S161*L161/100000</f>
        <v>#NUM!</v>
      </c>
      <c r="U161" s="4" t="e">
        <f>N161+Q161</f>
        <v>#DIV/0!</v>
      </c>
      <c r="V161" s="4" t="e">
        <f>P161*I161/100/R161</f>
        <v>#DIV/0!</v>
      </c>
      <c r="W161" s="4" t="e">
        <f>V161*H161</f>
        <v>#DIV/0!</v>
      </c>
      <c r="X161" s="6" t="e">
        <f>O161+S161</f>
        <v>#NUM!</v>
      </c>
      <c r="Y161" s="6" t="e">
        <f>P161*I161/100/T161</f>
        <v>#NUM!</v>
      </c>
      <c r="Z161" s="6" t="e">
        <f>Y161*H161</f>
        <v>#NUM!</v>
      </c>
      <c r="AB161" s="1" t="e">
        <f t="shared" si="4"/>
        <v>#DIV/0!</v>
      </c>
      <c r="AC161" s="1" t="e">
        <f t="shared" si="5"/>
        <v>#DIV/0!</v>
      </c>
    </row>
    <row r="162" spans="4:29" x14ac:dyDescent="0.25">
      <c r="D162" s="1">
        <v>1991</v>
      </c>
      <c r="E162" s="1" t="s">
        <v>11</v>
      </c>
      <c r="F162" s="2" t="s">
        <v>199</v>
      </c>
      <c r="G162">
        <v>4</v>
      </c>
      <c r="H162">
        <v>63367</v>
      </c>
      <c r="I162" s="1">
        <v>0</v>
      </c>
      <c r="J162" s="1">
        <v>33</v>
      </c>
      <c r="K162" s="1">
        <v>1336.0319999999999</v>
      </c>
      <c r="M162" s="3"/>
      <c r="N162">
        <v>24.7</v>
      </c>
      <c r="O162"/>
      <c r="P162" s="1">
        <f>IF($A$3="Percentage of government revenue per capita",$B$3,0) + IF($A$3="Absolute extra revenue",AB162,0) + IF($A$3="Absolute revenue per capita",AC162,0)</f>
        <v>0</v>
      </c>
      <c r="Q162" s="5" t="e">
        <f>-MIN(data!$B$4 / data!I273 * data!P273 / 100, data!N273)</f>
        <v>#DIV/0!</v>
      </c>
      <c r="R162" s="4" t="e">
        <f>-Q162*K162/1000</f>
        <v>#DIV/0!</v>
      </c>
      <c r="S162" s="6" t="e">
        <f>-MIN(data!$B$5/(POWER(LN(I162),2))*P162/100, O162)</f>
        <v>#NUM!</v>
      </c>
      <c r="T162" s="6" t="e">
        <f>-S162*L162/100000</f>
        <v>#NUM!</v>
      </c>
      <c r="U162" s="4" t="e">
        <f>N162+Q162</f>
        <v>#DIV/0!</v>
      </c>
      <c r="V162" s="4" t="e">
        <f>P162*I162/100/R162</f>
        <v>#DIV/0!</v>
      </c>
      <c r="W162" s="4" t="e">
        <f>V162*H162</f>
        <v>#DIV/0!</v>
      </c>
      <c r="X162" s="6" t="e">
        <f>O162+S162</f>
        <v>#NUM!</v>
      </c>
      <c r="Y162" s="6" t="e">
        <f>P162*I162/100/T162</f>
        <v>#NUM!</v>
      </c>
      <c r="Z162" s="6" t="e">
        <f>Y162*H162</f>
        <v>#NUM!</v>
      </c>
      <c r="AB162" s="1" t="e">
        <f t="shared" si="4"/>
        <v>#DIV/0!</v>
      </c>
      <c r="AC162" s="1" t="e">
        <f t="shared" si="5"/>
        <v>#DIV/0!</v>
      </c>
    </row>
    <row r="163" spans="4:29" x14ac:dyDescent="0.25">
      <c r="D163" s="1">
        <v>1992</v>
      </c>
      <c r="E163" s="1" t="s">
        <v>11</v>
      </c>
      <c r="F163" s="2" t="s">
        <v>199</v>
      </c>
      <c r="G163">
        <v>4</v>
      </c>
      <c r="H163">
        <v>64471</v>
      </c>
      <c r="I163" s="1">
        <v>2023.422</v>
      </c>
      <c r="J163" s="1">
        <v>31</v>
      </c>
      <c r="K163" s="1">
        <v>1330.472</v>
      </c>
      <c r="M163" s="3"/>
      <c r="N163">
        <v>23.3</v>
      </c>
      <c r="O163"/>
      <c r="P163" s="1">
        <f>IF($A$3="Percentage of government revenue per capita",$B$3,0) + IF($A$3="Absolute extra revenue",AB163,0) + IF($A$3="Absolute revenue per capita",AC163,0)</f>
        <v>0</v>
      </c>
      <c r="Q163" s="5">
        <f>-MIN(data!$B$4 / data!I274 * data!P274 / 100, data!N274)</f>
        <v>0</v>
      </c>
      <c r="R163" s="4">
        <f>-Q163*K163/1000</f>
        <v>0</v>
      </c>
      <c r="S163" s="6">
        <f>-MIN(data!$B$5/(POWER(LN(I163),2))*P163/100, O163)</f>
        <v>0</v>
      </c>
      <c r="T163" s="6">
        <f>-S163*L163/100000</f>
        <v>0</v>
      </c>
      <c r="U163" s="4">
        <f>N163+Q163</f>
        <v>23.3</v>
      </c>
      <c r="V163" s="4" t="e">
        <f>P163*I163/100/R163</f>
        <v>#DIV/0!</v>
      </c>
      <c r="W163" s="4" t="e">
        <f>V163*H163</f>
        <v>#DIV/0!</v>
      </c>
      <c r="X163" s="6">
        <f>O163+S163</f>
        <v>0</v>
      </c>
      <c r="Y163" s="6" t="e">
        <f>P163*I163/100/T163</f>
        <v>#DIV/0!</v>
      </c>
      <c r="Z163" s="6" t="e">
        <f>Y163*H163</f>
        <v>#DIV/0!</v>
      </c>
      <c r="AB163" s="1">
        <f t="shared" si="4"/>
        <v>0</v>
      </c>
      <c r="AC163" s="1">
        <f t="shared" si="5"/>
        <v>0</v>
      </c>
    </row>
    <row r="164" spans="4:29" x14ac:dyDescent="0.25">
      <c r="D164" s="1">
        <v>1993</v>
      </c>
      <c r="E164" s="1" t="s">
        <v>11</v>
      </c>
      <c r="F164" s="2" t="s">
        <v>199</v>
      </c>
      <c r="G164">
        <v>4</v>
      </c>
      <c r="H164">
        <v>65777</v>
      </c>
      <c r="I164" s="1">
        <v>2006.644</v>
      </c>
      <c r="J164" s="1">
        <v>30</v>
      </c>
      <c r="K164" s="1">
        <v>1363.636</v>
      </c>
      <c r="M164" s="3"/>
      <c r="N164">
        <v>22</v>
      </c>
      <c r="O164"/>
      <c r="P164" s="1">
        <f>IF($A$3="Percentage of government revenue per capita",$B$3,0) + IF($A$3="Absolute extra revenue",AB164,0) + IF($A$3="Absolute revenue per capita",AC164,0)</f>
        <v>0</v>
      </c>
      <c r="Q164" s="5">
        <f>-MIN(data!$B$4 / data!I275 * data!P275 / 100, data!N275)</f>
        <v>0</v>
      </c>
      <c r="R164" s="4">
        <f>-Q164*K164/1000</f>
        <v>0</v>
      </c>
      <c r="S164" s="6">
        <f>-MIN(data!$B$5/(POWER(LN(I164),2))*P164/100, O164)</f>
        <v>0</v>
      </c>
      <c r="T164" s="6">
        <f>-S164*L164/100000</f>
        <v>0</v>
      </c>
      <c r="U164" s="4">
        <f>N164+Q164</f>
        <v>22</v>
      </c>
      <c r="V164" s="4" t="e">
        <f>P164*I164/100/R164</f>
        <v>#DIV/0!</v>
      </c>
      <c r="W164" s="4" t="e">
        <f>V164*H164</f>
        <v>#DIV/0!</v>
      </c>
      <c r="X164" s="6">
        <f>O164+S164</f>
        <v>0</v>
      </c>
      <c r="Y164" s="6" t="e">
        <f>P164*I164/100/T164</f>
        <v>#DIV/0!</v>
      </c>
      <c r="Z164" s="6" t="e">
        <f>Y164*H164</f>
        <v>#DIV/0!</v>
      </c>
      <c r="AB164" s="1">
        <f t="shared" si="4"/>
        <v>0</v>
      </c>
      <c r="AC164" s="1">
        <f t="shared" si="5"/>
        <v>0</v>
      </c>
    </row>
    <row r="165" spans="4:29" x14ac:dyDescent="0.25">
      <c r="D165" s="1">
        <v>1994</v>
      </c>
      <c r="E165" s="1" t="s">
        <v>11</v>
      </c>
      <c r="F165" s="2" t="s">
        <v>199</v>
      </c>
      <c r="G165">
        <v>4</v>
      </c>
      <c r="H165">
        <v>67204</v>
      </c>
      <c r="I165" s="1">
        <v>2117.88</v>
      </c>
      <c r="J165" s="1">
        <v>29</v>
      </c>
      <c r="K165" s="1">
        <v>1400.9659999999999</v>
      </c>
      <c r="M165" s="3"/>
      <c r="N165">
        <v>20.7</v>
      </c>
      <c r="O165"/>
      <c r="P165" s="1">
        <f>IF($A$3="Percentage of government revenue per capita",$B$3,0) + IF($A$3="Absolute extra revenue",AB165,0) + IF($A$3="Absolute revenue per capita",AC165,0)</f>
        <v>0</v>
      </c>
      <c r="Q165" s="5">
        <f>-MIN(data!$B$4 / data!I276 * data!P276 / 100, data!N276)</f>
        <v>0</v>
      </c>
      <c r="R165" s="4">
        <f>-Q165*K165/1000</f>
        <v>0</v>
      </c>
      <c r="S165" s="6">
        <f>-MIN(data!$B$5/(POWER(LN(I165),2))*P165/100, O165)</f>
        <v>0</v>
      </c>
      <c r="T165" s="6">
        <f>-S165*L165/100000</f>
        <v>0</v>
      </c>
      <c r="U165" s="4">
        <f>N165+Q165</f>
        <v>20.7</v>
      </c>
      <c r="V165" s="4" t="e">
        <f>P165*I165/100/R165</f>
        <v>#DIV/0!</v>
      </c>
      <c r="W165" s="4" t="e">
        <f>V165*H165</f>
        <v>#DIV/0!</v>
      </c>
      <c r="X165" s="6">
        <f>O165+S165</f>
        <v>0</v>
      </c>
      <c r="Y165" s="6" t="e">
        <f>P165*I165/100/T165</f>
        <v>#DIV/0!</v>
      </c>
      <c r="Z165" s="6" t="e">
        <f>Y165*H165</f>
        <v>#DIV/0!</v>
      </c>
      <c r="AB165" s="1">
        <f t="shared" si="4"/>
        <v>0</v>
      </c>
      <c r="AC165" s="1">
        <f t="shared" si="5"/>
        <v>0</v>
      </c>
    </row>
    <row r="166" spans="4:29" x14ac:dyDescent="0.25">
      <c r="D166" s="1">
        <v>1995</v>
      </c>
      <c r="E166" s="1" t="s">
        <v>11</v>
      </c>
      <c r="F166" s="2" t="s">
        <v>199</v>
      </c>
      <c r="G166">
        <v>4</v>
      </c>
      <c r="H166">
        <v>68670</v>
      </c>
      <c r="I166" s="1">
        <v>2037.155</v>
      </c>
      <c r="J166" s="1">
        <v>28</v>
      </c>
      <c r="K166" s="1">
        <v>1435.8969999999999</v>
      </c>
      <c r="M166" s="3"/>
      <c r="N166">
        <v>19.5</v>
      </c>
      <c r="O166"/>
      <c r="P166" s="1">
        <f>IF($A$3="Percentage of government revenue per capita",$B$3,0) + IF($A$3="Absolute extra revenue",AB166,0) + IF($A$3="Absolute revenue per capita",AC166,0)</f>
        <v>0</v>
      </c>
      <c r="Q166" s="5">
        <f>-MIN(data!$B$4 / data!I277 * data!P277 / 100, data!N277)</f>
        <v>0</v>
      </c>
      <c r="R166" s="4">
        <f>-Q166*K166/1000</f>
        <v>0</v>
      </c>
      <c r="S166" s="6">
        <f>-MIN(data!$B$5/(POWER(LN(I166),2))*P166/100, O166)</f>
        <v>0</v>
      </c>
      <c r="T166" s="6">
        <f>-S166*L166/100000</f>
        <v>0</v>
      </c>
      <c r="U166" s="4">
        <f>N166+Q166</f>
        <v>19.5</v>
      </c>
      <c r="V166" s="4" t="e">
        <f>P166*I166/100/R166</f>
        <v>#DIV/0!</v>
      </c>
      <c r="W166" s="4" t="e">
        <f>V166*H166</f>
        <v>#DIV/0!</v>
      </c>
      <c r="X166" s="6">
        <f>O166+S166</f>
        <v>0</v>
      </c>
      <c r="Y166" s="6" t="e">
        <f>P166*I166/100/T166</f>
        <v>#DIV/0!</v>
      </c>
      <c r="Z166" s="6" t="e">
        <f>Y166*H166</f>
        <v>#DIV/0!</v>
      </c>
      <c r="AB166" s="1">
        <f t="shared" si="4"/>
        <v>0</v>
      </c>
      <c r="AC166" s="1">
        <f t="shared" si="5"/>
        <v>0</v>
      </c>
    </row>
    <row r="167" spans="4:29" x14ac:dyDescent="0.25">
      <c r="D167" s="1">
        <v>1996</v>
      </c>
      <c r="E167" s="1" t="s">
        <v>11</v>
      </c>
      <c r="F167" s="2" t="s">
        <v>199</v>
      </c>
      <c r="G167">
        <v>4</v>
      </c>
      <c r="H167">
        <v>70173</v>
      </c>
      <c r="I167" s="1">
        <v>2209.2640000000001</v>
      </c>
      <c r="J167" s="1">
        <v>28</v>
      </c>
      <c r="K167" s="1">
        <v>1521.739</v>
      </c>
      <c r="M167" s="3"/>
      <c r="N167">
        <v>18.399999999999999</v>
      </c>
      <c r="O167"/>
      <c r="P167" s="1">
        <f>IF($A$3="Percentage of government revenue per capita",$B$3,0) + IF($A$3="Absolute extra revenue",AB167,0) + IF($A$3="Absolute revenue per capita",AC167,0)</f>
        <v>0</v>
      </c>
      <c r="Q167" s="5">
        <f>-MIN(data!$B$4 / data!I278 * data!P278 / 100, data!N278)</f>
        <v>0</v>
      </c>
      <c r="R167" s="4">
        <f>-Q167*K167/1000</f>
        <v>0</v>
      </c>
      <c r="S167" s="6">
        <f>-MIN(data!$B$5/(POWER(LN(I167),2))*P167/100, O167)</f>
        <v>0</v>
      </c>
      <c r="T167" s="6">
        <f>-S167*L167/100000</f>
        <v>0</v>
      </c>
      <c r="U167" s="4">
        <f>N167+Q167</f>
        <v>18.399999999999999</v>
      </c>
      <c r="V167" s="4" t="e">
        <f>P167*I167/100/R167</f>
        <v>#DIV/0!</v>
      </c>
      <c r="W167" s="4" t="e">
        <f>V167*H167</f>
        <v>#DIV/0!</v>
      </c>
      <c r="X167" s="6">
        <f>O167+S167</f>
        <v>0</v>
      </c>
      <c r="Y167" s="6" t="e">
        <f>P167*I167/100/T167</f>
        <v>#DIV/0!</v>
      </c>
      <c r="Z167" s="6" t="e">
        <f>Y167*H167</f>
        <v>#DIV/0!</v>
      </c>
      <c r="AB167" s="1">
        <f t="shared" si="4"/>
        <v>0</v>
      </c>
      <c r="AC167" s="1">
        <f t="shared" si="5"/>
        <v>0</v>
      </c>
    </row>
    <row r="168" spans="4:29" x14ac:dyDescent="0.25">
      <c r="D168" s="1">
        <v>1997</v>
      </c>
      <c r="E168" s="1" t="s">
        <v>11</v>
      </c>
      <c r="F168" s="2" t="s">
        <v>199</v>
      </c>
      <c r="G168">
        <v>4</v>
      </c>
      <c r="H168">
        <v>71704</v>
      </c>
      <c r="I168" s="1">
        <v>2141.777</v>
      </c>
      <c r="J168" s="1">
        <v>27</v>
      </c>
      <c r="K168" s="1">
        <v>1551.7239999999999</v>
      </c>
      <c r="M168" s="3"/>
      <c r="N168">
        <v>17.399999999999999</v>
      </c>
      <c r="O168"/>
      <c r="P168" s="1">
        <f>IF($A$3="Percentage of government revenue per capita",$B$3,0) + IF($A$3="Absolute extra revenue",AB168,0) + IF($A$3="Absolute revenue per capita",AC168,0)</f>
        <v>0</v>
      </c>
      <c r="Q168" s="5">
        <f>-MIN(data!$B$4 / data!I279 * data!P279 / 100, data!N279)</f>
        <v>0</v>
      </c>
      <c r="R168" s="4">
        <f>-Q168*K168/1000</f>
        <v>0</v>
      </c>
      <c r="S168" s="6">
        <f>-MIN(data!$B$5/(POWER(LN(I168),2))*P168/100, O168)</f>
        <v>0</v>
      </c>
      <c r="T168" s="6">
        <f>-S168*L168/100000</f>
        <v>0</v>
      </c>
      <c r="U168" s="4">
        <f>N168+Q168</f>
        <v>17.399999999999999</v>
      </c>
      <c r="V168" s="4" t="e">
        <f>P168*I168/100/R168</f>
        <v>#DIV/0!</v>
      </c>
      <c r="W168" s="4" t="e">
        <f>V168*H168</f>
        <v>#DIV/0!</v>
      </c>
      <c r="X168" s="6">
        <f>O168+S168</f>
        <v>0</v>
      </c>
      <c r="Y168" s="6" t="e">
        <f>P168*I168/100/T168</f>
        <v>#DIV/0!</v>
      </c>
      <c r="Z168" s="6" t="e">
        <f>Y168*H168</f>
        <v>#DIV/0!</v>
      </c>
      <c r="AB168" s="1">
        <f t="shared" si="4"/>
        <v>0</v>
      </c>
      <c r="AC168" s="1">
        <f t="shared" si="5"/>
        <v>0</v>
      </c>
    </row>
    <row r="169" spans="4:29" x14ac:dyDescent="0.25">
      <c r="D169" s="1">
        <v>1998</v>
      </c>
      <c r="E169" s="1" t="s">
        <v>11</v>
      </c>
      <c r="F169" s="2" t="s">
        <v>199</v>
      </c>
      <c r="G169">
        <v>4</v>
      </c>
      <c r="H169">
        <v>73224</v>
      </c>
      <c r="I169" s="1">
        <v>2182.951</v>
      </c>
      <c r="J169" s="1">
        <v>26</v>
      </c>
      <c r="K169" s="1">
        <v>1575.758</v>
      </c>
      <c r="M169" s="3"/>
      <c r="N169">
        <v>16.5</v>
      </c>
      <c r="O169"/>
      <c r="P169" s="1">
        <f>IF($A$3="Percentage of government revenue per capita",$B$3,0) + IF($A$3="Absolute extra revenue",AB169,0) + IF($A$3="Absolute revenue per capita",AC169,0)</f>
        <v>0</v>
      </c>
      <c r="Q169" s="5">
        <f>-MIN(data!$B$4 / data!I280 * data!P280 / 100, data!N280)</f>
        <v>0</v>
      </c>
      <c r="R169" s="4">
        <f>-Q169*K169/1000</f>
        <v>0</v>
      </c>
      <c r="S169" s="6">
        <f>-MIN(data!$B$5/(POWER(LN(I169),2))*P169/100, O169)</f>
        <v>0</v>
      </c>
      <c r="T169" s="6">
        <f>-S169*L169/100000</f>
        <v>0</v>
      </c>
      <c r="U169" s="4">
        <f>N169+Q169</f>
        <v>16.5</v>
      </c>
      <c r="V169" s="4" t="e">
        <f>P169*I169/100/R169</f>
        <v>#DIV/0!</v>
      </c>
      <c r="W169" s="4" t="e">
        <f>V169*H169</f>
        <v>#DIV/0!</v>
      </c>
      <c r="X169" s="6">
        <f>O169+S169</f>
        <v>0</v>
      </c>
      <c r="Y169" s="6" t="e">
        <f>P169*I169/100/T169</f>
        <v>#DIV/0!</v>
      </c>
      <c r="Z169" s="6" t="e">
        <f>Y169*H169</f>
        <v>#DIV/0!</v>
      </c>
      <c r="AB169" s="1">
        <f t="shared" si="4"/>
        <v>0</v>
      </c>
      <c r="AC169" s="1">
        <f t="shared" si="5"/>
        <v>0</v>
      </c>
    </row>
    <row r="170" spans="4:29" x14ac:dyDescent="0.25">
      <c r="D170" s="1">
        <v>1999</v>
      </c>
      <c r="E170" s="1" t="s">
        <v>11</v>
      </c>
      <c r="F170" s="2" t="s">
        <v>199</v>
      </c>
      <c r="G170">
        <v>4</v>
      </c>
      <c r="H170">
        <v>74674</v>
      </c>
      <c r="I170" s="1">
        <v>2109.3130000000001</v>
      </c>
      <c r="J170" s="1">
        <v>26</v>
      </c>
      <c r="K170" s="1">
        <v>1666.6669999999999</v>
      </c>
      <c r="M170" s="3"/>
      <c r="N170">
        <v>15.6</v>
      </c>
      <c r="O170"/>
      <c r="P170" s="1">
        <f>IF($A$3="Percentage of government revenue per capita",$B$3,0) + IF($A$3="Absolute extra revenue",AB170,0) + IF($A$3="Absolute revenue per capita",AC170,0)</f>
        <v>0</v>
      </c>
      <c r="Q170" s="5">
        <f>-MIN(data!$B$4 / data!I281 * data!P281 / 100, data!N281)</f>
        <v>0</v>
      </c>
      <c r="R170" s="4">
        <f>-Q170*K170/1000</f>
        <v>0</v>
      </c>
      <c r="S170" s="6">
        <f>-MIN(data!$B$5/(POWER(LN(I170),2))*P170/100, O170)</f>
        <v>0</v>
      </c>
      <c r="T170" s="6">
        <f>-S170*L170/100000</f>
        <v>0</v>
      </c>
      <c r="U170" s="4">
        <f>N170+Q170</f>
        <v>15.6</v>
      </c>
      <c r="V170" s="4" t="e">
        <f>P170*I170/100/R170</f>
        <v>#DIV/0!</v>
      </c>
      <c r="W170" s="4" t="e">
        <f>V170*H170</f>
        <v>#DIV/0!</v>
      </c>
      <c r="X170" s="6">
        <f>O170+S170</f>
        <v>0</v>
      </c>
      <c r="Y170" s="6" t="e">
        <f>P170*I170/100/T170</f>
        <v>#DIV/0!</v>
      </c>
      <c r="Z170" s="6" t="e">
        <f>Y170*H170</f>
        <v>#DIV/0!</v>
      </c>
      <c r="AB170" s="1">
        <f t="shared" si="4"/>
        <v>0</v>
      </c>
      <c r="AC170" s="1">
        <f t="shared" si="5"/>
        <v>0</v>
      </c>
    </row>
    <row r="171" spans="4:29" x14ac:dyDescent="0.25">
      <c r="D171" s="1">
        <v>2000</v>
      </c>
      <c r="E171" s="1" t="s">
        <v>11</v>
      </c>
      <c r="F171" s="2" t="s">
        <v>199</v>
      </c>
      <c r="G171">
        <v>4</v>
      </c>
      <c r="H171">
        <v>76016</v>
      </c>
      <c r="I171" s="1">
        <v>1914.3</v>
      </c>
      <c r="J171" s="1">
        <v>25</v>
      </c>
      <c r="K171" s="1">
        <v>1677.8520000000001</v>
      </c>
      <c r="M171" s="3"/>
      <c r="N171">
        <v>14.9</v>
      </c>
      <c r="O171"/>
      <c r="P171" s="1">
        <f>IF($A$3="Percentage of government revenue per capita",$B$3,0) + IF($A$3="Absolute extra revenue",AB171,0) + IF($A$3="Absolute revenue per capita",AC171,0)</f>
        <v>0</v>
      </c>
      <c r="Q171" s="5">
        <f>-MIN(data!$B$4 / data!I282 * data!P282 / 100, data!N282)</f>
        <v>0</v>
      </c>
      <c r="R171" s="4">
        <f>-Q171*K171/1000</f>
        <v>0</v>
      </c>
      <c r="S171" s="6">
        <f>-MIN(data!$B$5/(POWER(LN(I171),2))*P171/100, O171)</f>
        <v>0</v>
      </c>
      <c r="T171" s="6">
        <f>-S171*L171/100000</f>
        <v>0</v>
      </c>
      <c r="U171" s="4">
        <f>N171+Q171</f>
        <v>14.9</v>
      </c>
      <c r="V171" s="4" t="e">
        <f>P171*I171/100/R171</f>
        <v>#DIV/0!</v>
      </c>
      <c r="W171" s="4" t="e">
        <f>V171*H171</f>
        <v>#DIV/0!</v>
      </c>
      <c r="X171" s="6">
        <f>O171+S171</f>
        <v>0</v>
      </c>
      <c r="Y171" s="6" t="e">
        <f>P171*I171/100/T171</f>
        <v>#DIV/0!</v>
      </c>
      <c r="Z171" s="6" t="e">
        <f>Y171*H171</f>
        <v>#DIV/0!</v>
      </c>
      <c r="AB171" s="1">
        <f t="shared" si="4"/>
        <v>0</v>
      </c>
      <c r="AC171" s="1">
        <f t="shared" si="5"/>
        <v>0</v>
      </c>
    </row>
    <row r="172" spans="4:29" x14ac:dyDescent="0.25">
      <c r="D172" s="1">
        <v>2001</v>
      </c>
      <c r="E172" s="1" t="s">
        <v>11</v>
      </c>
      <c r="F172" s="2" t="s">
        <v>199</v>
      </c>
      <c r="G172">
        <v>4</v>
      </c>
      <c r="H172">
        <v>77212</v>
      </c>
      <c r="I172" s="1">
        <v>2037.845</v>
      </c>
      <c r="J172" s="1">
        <v>24</v>
      </c>
      <c r="K172" s="1">
        <v>1690.1410000000001</v>
      </c>
      <c r="M172" s="3"/>
      <c r="N172">
        <v>14.2</v>
      </c>
      <c r="O172"/>
      <c r="P172" s="1">
        <f>IF($A$3="Percentage of government revenue per capita",$B$3,0) + IF($A$3="Absolute extra revenue",AB172,0) + IF($A$3="Absolute revenue per capita",AC172,0)</f>
        <v>0</v>
      </c>
      <c r="Q172" s="5">
        <f>-MIN(data!$B$4 / data!I283 * data!P283 / 100, data!N283)</f>
        <v>0</v>
      </c>
      <c r="R172" s="4">
        <f>-Q172*K172/1000</f>
        <v>0</v>
      </c>
      <c r="S172" s="6">
        <f>-MIN(data!$B$5/(POWER(LN(I172),2))*P172/100, O172)</f>
        <v>0</v>
      </c>
      <c r="T172" s="6">
        <f>-S172*L172/100000</f>
        <v>0</v>
      </c>
      <c r="U172" s="4">
        <f>N172+Q172</f>
        <v>14.2</v>
      </c>
      <c r="V172" s="4" t="e">
        <f>P172*I172/100/R172</f>
        <v>#DIV/0!</v>
      </c>
      <c r="W172" s="4" t="e">
        <f>V172*H172</f>
        <v>#DIV/0!</v>
      </c>
      <c r="X172" s="6">
        <f>O172+S172</f>
        <v>0</v>
      </c>
      <c r="Y172" s="6" t="e">
        <f>P172*I172/100/T172</f>
        <v>#DIV/0!</v>
      </c>
      <c r="Z172" s="6" t="e">
        <f>Y172*H172</f>
        <v>#DIV/0!</v>
      </c>
      <c r="AB172" s="1">
        <f t="shared" si="4"/>
        <v>0</v>
      </c>
      <c r="AC172" s="1">
        <f t="shared" si="5"/>
        <v>0</v>
      </c>
    </row>
    <row r="173" spans="4:29" x14ac:dyDescent="0.25">
      <c r="D173" s="1">
        <v>2002</v>
      </c>
      <c r="E173" s="1" t="s">
        <v>11</v>
      </c>
      <c r="F173" s="2" t="s">
        <v>199</v>
      </c>
      <c r="G173">
        <v>4</v>
      </c>
      <c r="H173">
        <v>78295</v>
      </c>
      <c r="I173" s="1">
        <v>2193.59</v>
      </c>
      <c r="J173" s="1">
        <v>23</v>
      </c>
      <c r="K173" s="1">
        <v>1691.1759999999999</v>
      </c>
      <c r="M173" s="3"/>
      <c r="N173">
        <v>13.6</v>
      </c>
      <c r="O173"/>
      <c r="P173" s="1">
        <f>IF($A$3="Percentage of government revenue per capita",$B$3,0) + IF($A$3="Absolute extra revenue",AB173,0) + IF($A$3="Absolute revenue per capita",AC173,0)</f>
        <v>0</v>
      </c>
      <c r="Q173" s="5">
        <f>-MIN(data!$B$4 / data!I284 * data!P284 / 100, data!N284)</f>
        <v>0</v>
      </c>
      <c r="R173" s="4">
        <f>-Q173*K173/1000</f>
        <v>0</v>
      </c>
      <c r="S173" s="6">
        <f>-MIN(data!$B$5/(POWER(LN(I173),2))*P173/100, O173)</f>
        <v>0</v>
      </c>
      <c r="T173" s="6">
        <f>-S173*L173/100000</f>
        <v>0</v>
      </c>
      <c r="U173" s="4">
        <f>N173+Q173</f>
        <v>13.6</v>
      </c>
      <c r="V173" s="4" t="e">
        <f>P173*I173/100/R173</f>
        <v>#DIV/0!</v>
      </c>
      <c r="W173" s="4" t="e">
        <f>V173*H173</f>
        <v>#DIV/0!</v>
      </c>
      <c r="X173" s="6">
        <f>O173+S173</f>
        <v>0</v>
      </c>
      <c r="Y173" s="6" t="e">
        <f>P173*I173/100/T173</f>
        <v>#DIV/0!</v>
      </c>
      <c r="Z173" s="6" t="e">
        <f>Y173*H173</f>
        <v>#DIV/0!</v>
      </c>
      <c r="AB173" s="1">
        <f t="shared" si="4"/>
        <v>0</v>
      </c>
      <c r="AC173" s="1">
        <f t="shared" si="5"/>
        <v>0</v>
      </c>
    </row>
    <row r="174" spans="4:29" x14ac:dyDescent="0.25">
      <c r="D174" s="1">
        <v>2003</v>
      </c>
      <c r="E174" s="1" t="s">
        <v>11</v>
      </c>
      <c r="F174" s="2" t="s">
        <v>199</v>
      </c>
      <c r="G174">
        <v>4</v>
      </c>
      <c r="H174">
        <v>79300</v>
      </c>
      <c r="I174" s="1">
        <v>2353.5790000000002</v>
      </c>
      <c r="J174" s="1">
        <v>22</v>
      </c>
      <c r="K174" s="1">
        <v>1692.308</v>
      </c>
      <c r="M174" s="3"/>
      <c r="N174">
        <v>13</v>
      </c>
      <c r="O174"/>
      <c r="P174" s="1">
        <f>IF($A$3="Percentage of government revenue per capita",$B$3,0) + IF($A$3="Absolute extra revenue",AB174,0) + IF($A$3="Absolute revenue per capita",AC174,0)</f>
        <v>0</v>
      </c>
      <c r="Q174" s="5">
        <f>-MIN(data!$B$4 / data!I285 * data!P285 / 100, data!N285)</f>
        <v>0</v>
      </c>
      <c r="R174" s="4">
        <f>-Q174*K174/1000</f>
        <v>0</v>
      </c>
      <c r="S174" s="6">
        <f>-MIN(data!$B$5/(POWER(LN(I174),2))*P174/100, O174)</f>
        <v>0</v>
      </c>
      <c r="T174" s="6">
        <f>-S174*L174/100000</f>
        <v>0</v>
      </c>
      <c r="U174" s="4">
        <f>N174+Q174</f>
        <v>13</v>
      </c>
      <c r="V174" s="4" t="e">
        <f>P174*I174/100/R174</f>
        <v>#DIV/0!</v>
      </c>
      <c r="W174" s="4" t="e">
        <f>V174*H174</f>
        <v>#DIV/0!</v>
      </c>
      <c r="X174" s="6">
        <f>O174+S174</f>
        <v>0</v>
      </c>
      <c r="Y174" s="6" t="e">
        <f>P174*I174/100/T174</f>
        <v>#DIV/0!</v>
      </c>
      <c r="Z174" s="6" t="e">
        <f>Y174*H174</f>
        <v>#DIV/0!</v>
      </c>
      <c r="AB174" s="1">
        <f t="shared" si="4"/>
        <v>0</v>
      </c>
      <c r="AC174" s="1">
        <f t="shared" si="5"/>
        <v>0</v>
      </c>
    </row>
    <row r="175" spans="4:29" x14ac:dyDescent="0.25">
      <c r="D175" s="1">
        <v>2004</v>
      </c>
      <c r="E175" s="1" t="s">
        <v>11</v>
      </c>
      <c r="F175" s="2" t="s">
        <v>199</v>
      </c>
      <c r="G175">
        <v>4</v>
      </c>
      <c r="H175">
        <v>80336</v>
      </c>
      <c r="I175" s="1">
        <v>2553.1480000000001</v>
      </c>
      <c r="J175" s="1">
        <v>21</v>
      </c>
      <c r="K175" s="1">
        <v>1680</v>
      </c>
      <c r="M175" s="3"/>
      <c r="N175">
        <v>12.5</v>
      </c>
      <c r="O175"/>
      <c r="P175" s="1">
        <f>IF($A$3="Percentage of government revenue per capita",$B$3,0) + IF($A$3="Absolute extra revenue",AB175,0) + IF($A$3="Absolute revenue per capita",AC175,0)</f>
        <v>0</v>
      </c>
      <c r="Q175" s="5">
        <f>-MIN(data!$B$4 / data!I286 * data!P286 / 100, data!N286)</f>
        <v>0</v>
      </c>
      <c r="R175" s="4">
        <f>-Q175*K175/1000</f>
        <v>0</v>
      </c>
      <c r="S175" s="6">
        <f>-MIN(data!$B$5/(POWER(LN(I175),2))*P175/100, O175)</f>
        <v>0</v>
      </c>
      <c r="T175" s="6">
        <f>-S175*L175/100000</f>
        <v>0</v>
      </c>
      <c r="U175" s="4">
        <f>N175+Q175</f>
        <v>12.5</v>
      </c>
      <c r="V175" s="4" t="e">
        <f>P175*I175/100/R175</f>
        <v>#DIV/0!</v>
      </c>
      <c r="W175" s="4" t="e">
        <f>V175*H175</f>
        <v>#DIV/0!</v>
      </c>
      <c r="X175" s="6">
        <f>O175+S175</f>
        <v>0</v>
      </c>
      <c r="Y175" s="6" t="e">
        <f>P175*I175/100/T175</f>
        <v>#DIV/0!</v>
      </c>
      <c r="Z175" s="6" t="e">
        <f>Y175*H175</f>
        <v>#DIV/0!</v>
      </c>
      <c r="AB175" s="1">
        <f t="shared" si="4"/>
        <v>0</v>
      </c>
      <c r="AC175" s="1">
        <f t="shared" si="5"/>
        <v>0</v>
      </c>
    </row>
    <row r="176" spans="4:29" x14ac:dyDescent="0.25">
      <c r="D176" s="1">
        <v>2005</v>
      </c>
      <c r="E176" s="1" t="s">
        <v>11</v>
      </c>
      <c r="F176" s="2" t="s">
        <v>199</v>
      </c>
      <c r="G176">
        <v>4</v>
      </c>
      <c r="H176">
        <v>81465</v>
      </c>
      <c r="I176" s="1">
        <v>2520.0390000000002</v>
      </c>
      <c r="J176" s="1">
        <v>20</v>
      </c>
      <c r="K176" s="1">
        <v>1666.6669999999999</v>
      </c>
      <c r="M176" s="3"/>
      <c r="N176">
        <v>12</v>
      </c>
      <c r="O176"/>
      <c r="P176" s="1">
        <f>IF($A$3="Percentage of government revenue per capita",$B$3,0) + IF($A$3="Absolute extra revenue",AB176,0) + IF($A$3="Absolute revenue per capita",AC176,0)</f>
        <v>0</v>
      </c>
      <c r="Q176" s="5">
        <f>-MIN(data!$B$4 / data!I287 * data!P287 / 100, data!N287)</f>
        <v>0</v>
      </c>
      <c r="R176" s="4">
        <f>-Q176*K176/1000</f>
        <v>0</v>
      </c>
      <c r="S176" s="6">
        <f>-MIN(data!$B$5/(POWER(LN(I176),2))*P176/100, O176)</f>
        <v>0</v>
      </c>
      <c r="T176" s="6">
        <f>-S176*L176/100000</f>
        <v>0</v>
      </c>
      <c r="U176" s="4">
        <f>N176+Q176</f>
        <v>12</v>
      </c>
      <c r="V176" s="4" t="e">
        <f>P176*I176/100/R176</f>
        <v>#DIV/0!</v>
      </c>
      <c r="W176" s="4" t="e">
        <f>V176*H176</f>
        <v>#DIV/0!</v>
      </c>
      <c r="X176" s="6">
        <f>O176+S176</f>
        <v>0</v>
      </c>
      <c r="Y176" s="6" t="e">
        <f>P176*I176/100/T176</f>
        <v>#DIV/0!</v>
      </c>
      <c r="Z176" s="6" t="e">
        <f>Y176*H176</f>
        <v>#DIV/0!</v>
      </c>
      <c r="AB176" s="1">
        <f t="shared" si="4"/>
        <v>0</v>
      </c>
      <c r="AC176" s="1">
        <f t="shared" si="5"/>
        <v>0</v>
      </c>
    </row>
    <row r="177" spans="4:29" x14ac:dyDescent="0.25">
      <c r="D177" s="1">
        <v>2006</v>
      </c>
      <c r="E177" s="1" t="s">
        <v>11</v>
      </c>
      <c r="F177" s="2" t="s">
        <v>199</v>
      </c>
      <c r="G177">
        <v>4</v>
      </c>
      <c r="H177">
        <v>82704</v>
      </c>
      <c r="I177" s="1">
        <v>3017.2240000000002</v>
      </c>
      <c r="J177" s="1">
        <v>20</v>
      </c>
      <c r="K177" s="1">
        <v>1739.13</v>
      </c>
      <c r="M177" s="3"/>
      <c r="N177">
        <v>11.5</v>
      </c>
      <c r="O177"/>
      <c r="P177" s="1">
        <f>IF($A$3="Percentage of government revenue per capita",$B$3,0) + IF($A$3="Absolute extra revenue",AB177,0) + IF($A$3="Absolute revenue per capita",AC177,0)</f>
        <v>0</v>
      </c>
      <c r="Q177" s="5">
        <f>-MIN(data!$B$4 / data!I288 * data!P288 / 100, data!N288)</f>
        <v>0</v>
      </c>
      <c r="R177" s="4">
        <f>-Q177*K177/1000</f>
        <v>0</v>
      </c>
      <c r="S177" s="6">
        <f>-MIN(data!$B$5/(POWER(LN(I177),2))*P177/100, O177)</f>
        <v>0</v>
      </c>
      <c r="T177" s="6">
        <f>-S177*L177/100000</f>
        <v>0</v>
      </c>
      <c r="U177" s="4">
        <f>N177+Q177</f>
        <v>11.5</v>
      </c>
      <c r="V177" s="4" t="e">
        <f>P177*I177/100/R177</f>
        <v>#DIV/0!</v>
      </c>
      <c r="W177" s="4" t="e">
        <f>V177*H177</f>
        <v>#DIV/0!</v>
      </c>
      <c r="X177" s="6">
        <f>O177+S177</f>
        <v>0</v>
      </c>
      <c r="Y177" s="6" t="e">
        <f>P177*I177/100/T177</f>
        <v>#DIV/0!</v>
      </c>
      <c r="Z177" s="6" t="e">
        <f>Y177*H177</f>
        <v>#DIV/0!</v>
      </c>
      <c r="AB177" s="1">
        <f t="shared" si="4"/>
        <v>0</v>
      </c>
      <c r="AC177" s="1">
        <f t="shared" si="5"/>
        <v>0</v>
      </c>
    </row>
    <row r="178" spans="4:29" x14ac:dyDescent="0.25">
      <c r="D178" s="1">
        <v>2007</v>
      </c>
      <c r="E178" s="1" t="s">
        <v>11</v>
      </c>
      <c r="F178" s="2" t="s">
        <v>199</v>
      </c>
      <c r="G178">
        <v>4</v>
      </c>
      <c r="H178">
        <v>84026</v>
      </c>
      <c r="I178" s="1">
        <v>3443.22</v>
      </c>
      <c r="J178" s="1">
        <v>19</v>
      </c>
      <c r="K178" s="1">
        <v>1711.712</v>
      </c>
      <c r="M178" s="3"/>
      <c r="N178">
        <v>11.1</v>
      </c>
      <c r="O178"/>
      <c r="P178" s="1">
        <f>IF($A$3="Percentage of government revenue per capita",$B$3,0) + IF($A$3="Absolute extra revenue",AB178,0) + IF($A$3="Absolute revenue per capita",AC178,0)</f>
        <v>0</v>
      </c>
      <c r="Q178" s="5">
        <f>-MIN(data!$B$4 / data!I289 * data!P289 / 100, data!N289)</f>
        <v>0</v>
      </c>
      <c r="R178" s="4">
        <f>-Q178*K178/1000</f>
        <v>0</v>
      </c>
      <c r="S178" s="6">
        <f>-MIN(data!$B$5/(POWER(LN(I178),2))*P178/100, O178)</f>
        <v>0</v>
      </c>
      <c r="T178" s="6">
        <f>-S178*L178/100000</f>
        <v>0</v>
      </c>
      <c r="U178" s="4">
        <f>N178+Q178</f>
        <v>11.1</v>
      </c>
      <c r="V178" s="4" t="e">
        <f>P178*I178/100/R178</f>
        <v>#DIV/0!</v>
      </c>
      <c r="W178" s="4" t="e">
        <f>V178*H178</f>
        <v>#DIV/0!</v>
      </c>
      <c r="X178" s="6">
        <f>O178+S178</f>
        <v>0</v>
      </c>
      <c r="Y178" s="6" t="e">
        <f>P178*I178/100/T178</f>
        <v>#DIV/0!</v>
      </c>
      <c r="Z178" s="6" t="e">
        <f>Y178*H178</f>
        <v>#DIV/0!</v>
      </c>
      <c r="AB178" s="1">
        <f t="shared" si="4"/>
        <v>0</v>
      </c>
      <c r="AC178" s="1">
        <f t="shared" si="5"/>
        <v>0</v>
      </c>
    </row>
    <row r="179" spans="4:29" x14ac:dyDescent="0.25">
      <c r="D179" s="1">
        <v>2008</v>
      </c>
      <c r="E179" s="1" t="s">
        <v>11</v>
      </c>
      <c r="F179" s="2" t="s">
        <v>199</v>
      </c>
      <c r="G179">
        <v>4</v>
      </c>
      <c r="H179">
        <v>85397</v>
      </c>
      <c r="I179" s="1">
        <v>3295.9189999999999</v>
      </c>
      <c r="J179" s="1">
        <v>18</v>
      </c>
      <c r="K179" s="1">
        <v>1682.2429999999999</v>
      </c>
      <c r="M179" s="3"/>
      <c r="N179">
        <v>10.7</v>
      </c>
      <c r="O179"/>
      <c r="P179" s="1">
        <f>IF($A$3="Percentage of government revenue per capita",$B$3,0) + IF($A$3="Absolute extra revenue",AB179,0) + IF($A$3="Absolute revenue per capita",AC179,0)</f>
        <v>0</v>
      </c>
      <c r="Q179" s="5" t="e">
        <f>-MIN(data!$B$4 / data!I290 * data!P290 / 100, data!N290)</f>
        <v>#DIV/0!</v>
      </c>
      <c r="R179" s="4" t="e">
        <f>-Q179*K179/1000</f>
        <v>#DIV/0!</v>
      </c>
      <c r="S179" s="6">
        <f>-MIN(data!$B$5/(POWER(LN(I179),2))*P179/100, O179)</f>
        <v>0</v>
      </c>
      <c r="T179" s="6">
        <f>-S179*L179/100000</f>
        <v>0</v>
      </c>
      <c r="U179" s="4" t="e">
        <f>N179+Q179</f>
        <v>#DIV/0!</v>
      </c>
      <c r="V179" s="4" t="e">
        <f>P179*I179/100/R179</f>
        <v>#DIV/0!</v>
      </c>
      <c r="W179" s="4" t="e">
        <f>V179*H179</f>
        <v>#DIV/0!</v>
      </c>
      <c r="X179" s="6">
        <f>O179+S179</f>
        <v>0</v>
      </c>
      <c r="Y179" s="6" t="e">
        <f>P179*I179/100/T179</f>
        <v>#DIV/0!</v>
      </c>
      <c r="Z179" s="6" t="e">
        <f>Y179*H179</f>
        <v>#DIV/0!</v>
      </c>
      <c r="AB179" s="1">
        <f t="shared" si="4"/>
        <v>0</v>
      </c>
      <c r="AC179" s="1">
        <f t="shared" si="5"/>
        <v>0</v>
      </c>
    </row>
    <row r="180" spans="4:29" x14ac:dyDescent="0.25">
      <c r="D180" s="1">
        <v>2009</v>
      </c>
      <c r="E180" s="1" t="s">
        <v>11</v>
      </c>
      <c r="F180" s="2" t="s">
        <v>199</v>
      </c>
      <c r="G180">
        <v>4</v>
      </c>
      <c r="H180">
        <v>86746</v>
      </c>
      <c r="I180" s="1">
        <v>2581.2359999999999</v>
      </c>
      <c r="J180" s="1">
        <v>17</v>
      </c>
      <c r="K180" s="1">
        <v>1650.4849999999999</v>
      </c>
      <c r="M180" s="3"/>
      <c r="N180">
        <v>10.3</v>
      </c>
      <c r="O180"/>
      <c r="P180" s="1">
        <f>IF($A$3="Percentage of government revenue per capita",$B$3,0) + IF($A$3="Absolute extra revenue",AB180,0) + IF($A$3="Absolute revenue per capita",AC180,0)</f>
        <v>0</v>
      </c>
      <c r="Q180" s="5" t="e">
        <f>-MIN(data!$B$4 / data!I291 * data!P291 / 100, data!N291)</f>
        <v>#DIV/0!</v>
      </c>
      <c r="R180" s="4" t="e">
        <f>-Q180*K180/1000</f>
        <v>#DIV/0!</v>
      </c>
      <c r="S180" s="6">
        <f>-MIN(data!$B$5/(POWER(LN(I180),2))*P180/100, O180)</f>
        <v>0</v>
      </c>
      <c r="T180" s="6">
        <f>-S180*L180/100000</f>
        <v>0</v>
      </c>
      <c r="U180" s="4" t="e">
        <f>N180+Q180</f>
        <v>#DIV/0!</v>
      </c>
      <c r="V180" s="4" t="e">
        <f>P180*I180/100/R180</f>
        <v>#DIV/0!</v>
      </c>
      <c r="W180" s="4" t="e">
        <f>V180*H180</f>
        <v>#DIV/0!</v>
      </c>
      <c r="X180" s="6">
        <f>O180+S180</f>
        <v>0</v>
      </c>
      <c r="Y180" s="6" t="e">
        <f>P180*I180/100/T180</f>
        <v>#DIV/0!</v>
      </c>
      <c r="Z180" s="6" t="e">
        <f>Y180*H180</f>
        <v>#DIV/0!</v>
      </c>
      <c r="AB180" s="1">
        <f t="shared" si="4"/>
        <v>0</v>
      </c>
      <c r="AC180" s="1">
        <f t="shared" si="5"/>
        <v>0</v>
      </c>
    </row>
    <row r="181" spans="4:29" x14ac:dyDescent="0.25">
      <c r="D181" s="1">
        <v>2010</v>
      </c>
      <c r="E181" s="1" t="s">
        <v>11</v>
      </c>
      <c r="F181" s="2" t="s">
        <v>199</v>
      </c>
      <c r="G181">
        <v>4</v>
      </c>
      <c r="H181">
        <v>88028</v>
      </c>
      <c r="I181" s="1">
        <v>2690.42</v>
      </c>
      <c r="J181" s="1">
        <v>16</v>
      </c>
      <c r="K181" s="1">
        <v>1632.653</v>
      </c>
      <c r="M181" s="3"/>
      <c r="N181">
        <v>9.8000000000000007</v>
      </c>
      <c r="O181"/>
      <c r="P181" s="1">
        <f>IF($A$3="Percentage of government revenue per capita",$B$3,0) + IF($A$3="Absolute extra revenue",AB181,0) + IF($A$3="Absolute revenue per capita",AC181,0)</f>
        <v>0</v>
      </c>
      <c r="Q181" s="5" t="e">
        <f>-MIN(data!$B$4 / data!I292 * data!P292 / 100, data!N292)</f>
        <v>#DIV/0!</v>
      </c>
      <c r="R181" s="4" t="e">
        <f>-Q181*K181/1000</f>
        <v>#DIV/0!</v>
      </c>
      <c r="S181" s="6">
        <f>-MIN(data!$B$5/(POWER(LN(I181),2))*P181/100, O181)</f>
        <v>0</v>
      </c>
      <c r="T181" s="6">
        <f>-S181*L181/100000</f>
        <v>0</v>
      </c>
      <c r="U181" s="4" t="e">
        <f>N181+Q181</f>
        <v>#DIV/0!</v>
      </c>
      <c r="V181" s="4" t="e">
        <f>P181*I181/100/R181</f>
        <v>#DIV/0!</v>
      </c>
      <c r="W181" s="4" t="e">
        <f>V181*H181</f>
        <v>#DIV/0!</v>
      </c>
      <c r="X181" s="6">
        <f>O181+S181</f>
        <v>0</v>
      </c>
      <c r="Y181" s="6" t="e">
        <f>P181*I181/100/T181</f>
        <v>#DIV/0!</v>
      </c>
      <c r="Z181" s="6" t="e">
        <f>Y181*H181</f>
        <v>#DIV/0!</v>
      </c>
      <c r="AB181" s="1">
        <f t="shared" si="4"/>
        <v>0</v>
      </c>
      <c r="AC181" s="1">
        <f t="shared" si="5"/>
        <v>0</v>
      </c>
    </row>
    <row r="182" spans="4:29" x14ac:dyDescent="0.25">
      <c r="D182" s="1">
        <v>2011</v>
      </c>
      <c r="E182" s="1" t="s">
        <v>11</v>
      </c>
      <c r="F182" s="2" t="s">
        <v>199</v>
      </c>
      <c r="G182">
        <v>4</v>
      </c>
      <c r="H182">
        <v>89253</v>
      </c>
      <c r="I182" s="1">
        <v>2445.3339999999998</v>
      </c>
      <c r="J182" s="1">
        <v>15</v>
      </c>
      <c r="K182" s="1">
        <v>1578.9469999999999</v>
      </c>
      <c r="M182" s="3"/>
      <c r="N182">
        <v>9.5</v>
      </c>
      <c r="O182"/>
      <c r="P182" s="1">
        <f>IF($A$3="Percentage of government revenue per capita",$B$3,0) + IF($A$3="Absolute extra revenue",AB182,0) + IF($A$3="Absolute revenue per capita",AC182,0)</f>
        <v>0</v>
      </c>
      <c r="Q182" s="5" t="e">
        <f>-MIN(data!$B$4 / data!I293 * data!P293 / 100, data!N293)</f>
        <v>#DIV/0!</v>
      </c>
      <c r="R182" s="4" t="e">
        <f>-Q182*K182/1000</f>
        <v>#DIV/0!</v>
      </c>
      <c r="S182" s="6">
        <f>-MIN(data!$B$5/(POWER(LN(I182),2))*P182/100, O182)</f>
        <v>0</v>
      </c>
      <c r="T182" s="6">
        <f>-S182*L182/100000</f>
        <v>0</v>
      </c>
      <c r="U182" s="4" t="e">
        <f>N182+Q182</f>
        <v>#DIV/0!</v>
      </c>
      <c r="V182" s="4" t="e">
        <f>P182*I182/100/R182</f>
        <v>#DIV/0!</v>
      </c>
      <c r="W182" s="4" t="e">
        <f>V182*H182</f>
        <v>#DIV/0!</v>
      </c>
      <c r="X182" s="6">
        <f>O182+S182</f>
        <v>0</v>
      </c>
      <c r="Y182" s="6" t="e">
        <f>P182*I182/100/T182</f>
        <v>#DIV/0!</v>
      </c>
      <c r="Z182" s="6" t="e">
        <f>Y182*H182</f>
        <v>#DIV/0!</v>
      </c>
      <c r="AB182" s="1">
        <f t="shared" si="4"/>
        <v>0</v>
      </c>
      <c r="AC182" s="1">
        <f t="shared" si="5"/>
        <v>0</v>
      </c>
    </row>
    <row r="183" spans="4:29" x14ac:dyDescent="0.25">
      <c r="D183" s="1">
        <v>2012</v>
      </c>
      <c r="E183" s="1" t="s">
        <v>11</v>
      </c>
      <c r="F183" s="2" t="s">
        <v>199</v>
      </c>
      <c r="G183">
        <v>4</v>
      </c>
      <c r="H183">
        <v>90409</v>
      </c>
      <c r="I183" s="1">
        <v>2554.2739999999999</v>
      </c>
      <c r="J183" s="1">
        <v>15</v>
      </c>
      <c r="K183" s="1">
        <v>1648.3520000000001</v>
      </c>
      <c r="M183" s="3"/>
      <c r="N183">
        <v>9.1</v>
      </c>
      <c r="O183"/>
      <c r="P183" s="1">
        <f>IF($A$3="Percentage of government revenue per capita",$B$3,0) + IF($A$3="Absolute extra revenue",AB183,0) + IF($A$3="Absolute revenue per capita",AC183,0)</f>
        <v>0</v>
      </c>
      <c r="Q183" s="5" t="e">
        <f>-MIN(data!$B$4 / data!I294 * data!P294 / 100, data!N294)</f>
        <v>#DIV/0!</v>
      </c>
      <c r="R183" s="4" t="e">
        <f>-Q183*K183/1000</f>
        <v>#DIV/0!</v>
      </c>
      <c r="S183" s="6">
        <f>-MIN(data!$B$5/(POWER(LN(I183),2))*P183/100, O183)</f>
        <v>0</v>
      </c>
      <c r="T183" s="6">
        <f>-S183*L183/100000</f>
        <v>0</v>
      </c>
      <c r="U183" s="4" t="e">
        <f>N183+Q183</f>
        <v>#DIV/0!</v>
      </c>
      <c r="V183" s="4" t="e">
        <f>P183*I183/100/R183</f>
        <v>#DIV/0!</v>
      </c>
      <c r="W183" s="4" t="e">
        <f>V183*H183</f>
        <v>#DIV/0!</v>
      </c>
      <c r="X183" s="6">
        <f>O183+S183</f>
        <v>0</v>
      </c>
      <c r="Y183" s="6" t="e">
        <f>P183*I183/100/T183</f>
        <v>#DIV/0!</v>
      </c>
      <c r="Z183" s="6" t="e">
        <f>Y183*H183</f>
        <v>#DIV/0!</v>
      </c>
      <c r="AB183" s="1">
        <f t="shared" si="4"/>
        <v>0</v>
      </c>
      <c r="AC183" s="1">
        <f t="shared" si="5"/>
        <v>0</v>
      </c>
    </row>
    <row r="184" spans="4:29" x14ac:dyDescent="0.25">
      <c r="D184" s="1">
        <v>2013</v>
      </c>
      <c r="E184" s="1" t="s">
        <v>11</v>
      </c>
      <c r="F184" s="2" t="s">
        <v>199</v>
      </c>
      <c r="G184">
        <v>4</v>
      </c>
      <c r="H184">
        <v>91516</v>
      </c>
      <c r="I184" s="1">
        <v>2366.4760000000001</v>
      </c>
      <c r="J184" s="1">
        <v>14</v>
      </c>
      <c r="K184" s="1">
        <v>1609.1949999999999</v>
      </c>
      <c r="M184" s="3"/>
      <c r="N184">
        <v>8.6999999999999993</v>
      </c>
      <c r="O184"/>
      <c r="P184" s="1">
        <f>IF($A$3="Percentage of government revenue per capita",$B$3,0) + IF($A$3="Absolute extra revenue",AB184,0) + IF($A$3="Absolute revenue per capita",AC184,0)</f>
        <v>0</v>
      </c>
      <c r="Q184" s="5" t="e">
        <f>-MIN(data!$B$4 / data!I295 * data!P295 / 100, data!N295)</f>
        <v>#DIV/0!</v>
      </c>
      <c r="R184" s="4" t="e">
        <f>-Q184*K184/1000</f>
        <v>#DIV/0!</v>
      </c>
      <c r="S184" s="6">
        <f>-MIN(data!$B$5/(POWER(LN(I184),2))*P184/100, O184)</f>
        <v>0</v>
      </c>
      <c r="T184" s="6">
        <f>-S184*L184/100000</f>
        <v>0</v>
      </c>
      <c r="U184" s="4" t="e">
        <f>N184+Q184</f>
        <v>#DIV/0!</v>
      </c>
      <c r="V184" s="4" t="e">
        <f>P184*I184/100/R184</f>
        <v>#DIV/0!</v>
      </c>
      <c r="W184" s="4" t="e">
        <f>V184*H184</f>
        <v>#DIV/0!</v>
      </c>
      <c r="X184" s="6">
        <f>O184+S184</f>
        <v>0</v>
      </c>
      <c r="Y184" s="6" t="e">
        <f>P184*I184/100/T184</f>
        <v>#DIV/0!</v>
      </c>
      <c r="Z184" s="6" t="e">
        <f>Y184*H184</f>
        <v>#DIV/0!</v>
      </c>
      <c r="AB184" s="1">
        <f t="shared" si="4"/>
        <v>0</v>
      </c>
      <c r="AC184" s="1">
        <f t="shared" si="5"/>
        <v>0</v>
      </c>
    </row>
    <row r="185" spans="4:29" x14ac:dyDescent="0.25">
      <c r="D185" s="1">
        <v>2014</v>
      </c>
      <c r="E185" s="1" t="s">
        <v>11</v>
      </c>
      <c r="F185" s="2" t="s">
        <v>199</v>
      </c>
      <c r="G185">
        <v>4</v>
      </c>
      <c r="H185">
        <v>92562</v>
      </c>
      <c r="I185" s="1">
        <v>2538.4389999999999</v>
      </c>
      <c r="J185" s="1">
        <v>14</v>
      </c>
      <c r="K185" s="1">
        <v>1686.7470000000001</v>
      </c>
      <c r="M185" s="3"/>
      <c r="N185">
        <v>8.3000000000000007</v>
      </c>
      <c r="O185"/>
      <c r="P185" s="1">
        <f>IF($A$3="Percentage of government revenue per capita",$B$3,0) + IF($A$3="Absolute extra revenue",AB185,0) + IF($A$3="Absolute revenue per capita",AC185,0)</f>
        <v>0</v>
      </c>
      <c r="Q185" s="5" t="e">
        <f>-MIN(data!$B$4 / data!I296 * data!P296 / 100, data!N296)</f>
        <v>#DIV/0!</v>
      </c>
      <c r="R185" s="4" t="e">
        <f>-Q185*K185/1000</f>
        <v>#DIV/0!</v>
      </c>
      <c r="S185" s="6">
        <f>-MIN(data!$B$5/(POWER(LN(I185),2))*P185/100, O185)</f>
        <v>0</v>
      </c>
      <c r="T185" s="6">
        <f>-S185*L185/100000</f>
        <v>0</v>
      </c>
      <c r="U185" s="4" t="e">
        <f>N185+Q185</f>
        <v>#DIV/0!</v>
      </c>
      <c r="V185" s="4" t="e">
        <f>P185*I185/100/R185</f>
        <v>#DIV/0!</v>
      </c>
      <c r="W185" s="4" t="e">
        <f>V185*H185</f>
        <v>#DIV/0!</v>
      </c>
      <c r="X185" s="6">
        <f>O185+S185</f>
        <v>0</v>
      </c>
      <c r="Y185" s="6" t="e">
        <f>P185*I185/100/T185</f>
        <v>#DIV/0!</v>
      </c>
      <c r="Z185" s="6" t="e">
        <f>Y185*H185</f>
        <v>#DIV/0!</v>
      </c>
      <c r="AB185" s="1">
        <f t="shared" si="4"/>
        <v>0</v>
      </c>
      <c r="AC185" s="1">
        <f t="shared" si="5"/>
        <v>0</v>
      </c>
    </row>
    <row r="186" spans="4:29" x14ac:dyDescent="0.25">
      <c r="D186" s="1">
        <v>2015</v>
      </c>
      <c r="E186" s="1" t="s">
        <v>11</v>
      </c>
      <c r="F186" s="2" t="s">
        <v>199</v>
      </c>
      <c r="G186">
        <v>4</v>
      </c>
      <c r="H186">
        <v>93566</v>
      </c>
      <c r="I186" s="1">
        <v>0</v>
      </c>
      <c r="J186" s="1">
        <v>13</v>
      </c>
      <c r="K186" s="1">
        <v>1625</v>
      </c>
      <c r="M186" s="3"/>
      <c r="N186">
        <v>8</v>
      </c>
      <c r="O186"/>
      <c r="P186" s="1">
        <f>IF($A$3="Percentage of government revenue per capita",$B$3,0) + IF($A$3="Absolute extra revenue",AB186,0) + IF($A$3="Absolute revenue per capita",AC186,0)</f>
        <v>0</v>
      </c>
      <c r="Q186" s="5" t="e">
        <f>-MIN(data!$B$4 / data!I297 * data!P297 / 100, data!N297)</f>
        <v>#DIV/0!</v>
      </c>
      <c r="R186" s="4" t="e">
        <f>-Q186*K186/1000</f>
        <v>#DIV/0!</v>
      </c>
      <c r="S186" s="6" t="e">
        <f>-MIN(data!$B$5/(POWER(LN(I186),2))*P186/100, O186)</f>
        <v>#NUM!</v>
      </c>
      <c r="T186" s="6" t="e">
        <f>-S186*L186/100000</f>
        <v>#NUM!</v>
      </c>
      <c r="U186" s="4" t="e">
        <f>N186+Q186</f>
        <v>#DIV/0!</v>
      </c>
      <c r="V186" s="4" t="e">
        <f>P186*I186/100/R186</f>
        <v>#DIV/0!</v>
      </c>
      <c r="W186" s="4" t="e">
        <f>V186*H186</f>
        <v>#DIV/0!</v>
      </c>
      <c r="X186" s="6" t="e">
        <f>O186+S186</f>
        <v>#NUM!</v>
      </c>
      <c r="Y186" s="6" t="e">
        <f>P186*I186/100/T186</f>
        <v>#NUM!</v>
      </c>
      <c r="Z186" s="6" t="e">
        <f>Y186*H186</f>
        <v>#NUM!</v>
      </c>
      <c r="AB186" s="1" t="e">
        <f t="shared" si="4"/>
        <v>#DIV/0!</v>
      </c>
      <c r="AC186" s="1" t="e">
        <f t="shared" si="5"/>
        <v>#DIV/0!</v>
      </c>
    </row>
    <row r="187" spans="4:29" x14ac:dyDescent="0.25">
      <c r="D187" s="1">
        <v>2016</v>
      </c>
      <c r="E187" s="1" t="s">
        <v>11</v>
      </c>
      <c r="F187" s="2" t="s">
        <v>199</v>
      </c>
      <c r="G187">
        <v>4</v>
      </c>
      <c r="H187">
        <v>94527</v>
      </c>
      <c r="I187" s="1">
        <v>0</v>
      </c>
      <c r="J187" s="1">
        <v>13</v>
      </c>
      <c r="K187" s="1">
        <v>1688.3119999999999</v>
      </c>
      <c r="M187" s="3"/>
      <c r="N187">
        <v>7.7</v>
      </c>
      <c r="O187"/>
      <c r="P187" s="1">
        <f>IF($A$3="Percentage of government revenue per capita",$B$3,0) + IF($A$3="Absolute extra revenue",AB187,0) + IF($A$3="Absolute revenue per capita",AC187,0)</f>
        <v>0</v>
      </c>
      <c r="Q187" s="5" t="e">
        <f>-MIN(data!$B$4 / data!I298 * data!P298 / 100, data!N298)</f>
        <v>#DIV/0!</v>
      </c>
      <c r="R187" s="4" t="e">
        <f>-Q187*K187/1000</f>
        <v>#DIV/0!</v>
      </c>
      <c r="S187" s="6" t="e">
        <f>-MIN(data!$B$5/(POWER(LN(I187),2))*P187/100, O187)</f>
        <v>#NUM!</v>
      </c>
      <c r="T187" s="6" t="e">
        <f>-S187*L187/100000</f>
        <v>#NUM!</v>
      </c>
      <c r="U187" s="4" t="e">
        <f>N187+Q187</f>
        <v>#DIV/0!</v>
      </c>
      <c r="V187" s="4" t="e">
        <f>P187*I187/100/R187</f>
        <v>#DIV/0!</v>
      </c>
      <c r="W187" s="4" t="e">
        <f>V187*H187</f>
        <v>#DIV/0!</v>
      </c>
      <c r="X187" s="6" t="e">
        <f>O187+S187</f>
        <v>#NUM!</v>
      </c>
      <c r="Y187" s="6" t="e">
        <f>P187*I187/100/T187</f>
        <v>#NUM!</v>
      </c>
      <c r="Z187" s="6" t="e">
        <f>Y187*H187</f>
        <v>#NUM!</v>
      </c>
      <c r="AB187" s="1" t="e">
        <f t="shared" si="4"/>
        <v>#DIV/0!</v>
      </c>
      <c r="AC187" s="1" t="e">
        <f t="shared" si="5"/>
        <v>#DIV/0!</v>
      </c>
    </row>
    <row r="188" spans="4:29" x14ac:dyDescent="0.25">
      <c r="D188" s="1">
        <v>1980</v>
      </c>
      <c r="E188" s="1" t="s">
        <v>9</v>
      </c>
      <c r="F188" s="2" t="s">
        <v>200</v>
      </c>
      <c r="G188">
        <v>3</v>
      </c>
      <c r="H188">
        <v>27896528</v>
      </c>
      <c r="I188" s="1">
        <v>0</v>
      </c>
      <c r="J188" s="1">
        <v>29773</v>
      </c>
      <c r="K188" s="1">
        <v>684436.8</v>
      </c>
      <c r="M188" s="3"/>
      <c r="N188">
        <v>43.5</v>
      </c>
      <c r="O188"/>
      <c r="P188" s="1">
        <f>IF($A$3="Percentage of government revenue per capita",$B$3,0) + IF($A$3="Absolute extra revenue",AB188,0) + IF($A$3="Absolute revenue per capita",AC188,0)</f>
        <v>0</v>
      </c>
      <c r="Q188" s="5" t="e">
        <f>-MIN(data!$B$4 / data!I188 * data!P188 / 100, data!N188)</f>
        <v>#DIV/0!</v>
      </c>
      <c r="R188" s="4" t="e">
        <f>-Q188*K188/1000</f>
        <v>#DIV/0!</v>
      </c>
      <c r="S188" s="6" t="e">
        <f>-MIN(data!$B$5/(POWER(LN(I188),2))*P188/100, O188)</f>
        <v>#NUM!</v>
      </c>
      <c r="T188" s="6" t="e">
        <f>-S188*L188/100000</f>
        <v>#NUM!</v>
      </c>
      <c r="U188" s="4" t="e">
        <f>N188+Q188</f>
        <v>#DIV/0!</v>
      </c>
      <c r="V188" s="4" t="e">
        <f>P188*I188/100/R188</f>
        <v>#DIV/0!</v>
      </c>
      <c r="W188" s="4" t="e">
        <f>V188*H188</f>
        <v>#DIV/0!</v>
      </c>
      <c r="X188" s="6" t="e">
        <f>O188+S188</f>
        <v>#NUM!</v>
      </c>
      <c r="Y188" s="6" t="e">
        <f>P188*I188/100/T188</f>
        <v>#NUM!</v>
      </c>
      <c r="Z188" s="6" t="e">
        <f>Y188*H188</f>
        <v>#NUM!</v>
      </c>
      <c r="AB188" s="1" t="e">
        <f t="shared" si="4"/>
        <v>#DIV/0!</v>
      </c>
      <c r="AC188" s="1" t="e">
        <f t="shared" si="5"/>
        <v>#DIV/0!</v>
      </c>
    </row>
    <row r="189" spans="4:29" x14ac:dyDescent="0.25">
      <c r="D189" s="1">
        <v>1981</v>
      </c>
      <c r="E189" s="1" t="s">
        <v>9</v>
      </c>
      <c r="F189" s="2" t="s">
        <v>200</v>
      </c>
      <c r="G189">
        <v>3</v>
      </c>
      <c r="H189">
        <v>28338515</v>
      </c>
      <c r="I189" s="1">
        <v>1146.9570000000001</v>
      </c>
      <c r="J189" s="1">
        <v>27451</v>
      </c>
      <c r="K189" s="1">
        <v>684563.6</v>
      </c>
      <c r="M189" s="3"/>
      <c r="N189">
        <v>40.1</v>
      </c>
      <c r="O189"/>
      <c r="P189" s="1">
        <f>IF($A$3="Percentage of government revenue per capita",$B$3,0) + IF($A$3="Absolute extra revenue",AB189,0) + IF($A$3="Absolute revenue per capita",AC189,0)</f>
        <v>0</v>
      </c>
      <c r="Q189" s="5">
        <f>-MIN(data!$B$4 / data!I189 * data!P189 / 100, data!N189)</f>
        <v>0</v>
      </c>
      <c r="R189" s="4">
        <f>-Q189*K189/1000</f>
        <v>0</v>
      </c>
      <c r="S189" s="6">
        <f>-MIN(data!$B$5/(POWER(LN(I189),2))*P189/100, O189)</f>
        <v>0</v>
      </c>
      <c r="T189" s="6">
        <f>-S189*L189/100000</f>
        <v>0</v>
      </c>
      <c r="U189" s="4">
        <f>N189+Q189</f>
        <v>40.1</v>
      </c>
      <c r="V189" s="4" t="e">
        <f>P189*I189/100/R189</f>
        <v>#DIV/0!</v>
      </c>
      <c r="W189" s="4" t="e">
        <f>V189*H189</f>
        <v>#DIV/0!</v>
      </c>
      <c r="X189" s="6">
        <f>O189+S189</f>
        <v>0</v>
      </c>
      <c r="Y189" s="6" t="e">
        <f>P189*I189/100/T189</f>
        <v>#DIV/0!</v>
      </c>
      <c r="Z189" s="6" t="e">
        <f>Y189*H189</f>
        <v>#DIV/0!</v>
      </c>
      <c r="AB189" s="1">
        <f t="shared" si="4"/>
        <v>0</v>
      </c>
      <c r="AC189" s="1">
        <f t="shared" si="5"/>
        <v>0</v>
      </c>
    </row>
    <row r="190" spans="4:29" x14ac:dyDescent="0.25">
      <c r="D190" s="1">
        <v>1982</v>
      </c>
      <c r="E190" s="1" t="s">
        <v>9</v>
      </c>
      <c r="F190" s="2" t="s">
        <v>200</v>
      </c>
      <c r="G190">
        <v>3</v>
      </c>
      <c r="H190">
        <v>28794548</v>
      </c>
      <c r="I190" s="1">
        <v>937.3451</v>
      </c>
      <c r="J190" s="1">
        <v>25396</v>
      </c>
      <c r="K190" s="1">
        <v>682688.2</v>
      </c>
      <c r="M190" s="3"/>
      <c r="N190">
        <v>37.200000000000003</v>
      </c>
      <c r="O190"/>
      <c r="P190" s="1">
        <f>IF($A$3="Percentage of government revenue per capita",$B$3,0) + IF($A$3="Absolute extra revenue",AB190,0) + IF($A$3="Absolute revenue per capita",AC190,0)</f>
        <v>0</v>
      </c>
      <c r="Q190" s="5">
        <f>-MIN(data!$B$4 / data!I190 * data!P190 / 100, data!N190)</f>
        <v>0</v>
      </c>
      <c r="R190" s="4">
        <f>-Q190*K190/1000</f>
        <v>0</v>
      </c>
      <c r="S190" s="6">
        <f>-MIN(data!$B$5/(POWER(LN(I190),2))*P190/100, O190)</f>
        <v>0</v>
      </c>
      <c r="T190" s="6">
        <f>-S190*L190/100000</f>
        <v>0</v>
      </c>
      <c r="U190" s="4">
        <f>N190+Q190</f>
        <v>37.200000000000003</v>
      </c>
      <c r="V190" s="4" t="e">
        <f>P190*I190/100/R190</f>
        <v>#DIV/0!</v>
      </c>
      <c r="W190" s="4" t="e">
        <f>V190*H190</f>
        <v>#DIV/0!</v>
      </c>
      <c r="X190" s="6">
        <f>O190+S190</f>
        <v>0</v>
      </c>
      <c r="Y190" s="6" t="e">
        <f>P190*I190/100/T190</f>
        <v>#DIV/0!</v>
      </c>
      <c r="Z190" s="6" t="e">
        <f>Y190*H190</f>
        <v>#DIV/0!</v>
      </c>
      <c r="AB190" s="1">
        <f t="shared" si="4"/>
        <v>0</v>
      </c>
      <c r="AC190" s="1">
        <f t="shared" si="5"/>
        <v>0</v>
      </c>
    </row>
    <row r="191" spans="4:29" x14ac:dyDescent="0.25">
      <c r="D191" s="1">
        <v>1983</v>
      </c>
      <c r="E191" s="1" t="s">
        <v>9</v>
      </c>
      <c r="F191" s="2" t="s">
        <v>200</v>
      </c>
      <c r="G191">
        <v>3</v>
      </c>
      <c r="H191">
        <v>29262047</v>
      </c>
      <c r="I191" s="1">
        <v>904.73540000000003</v>
      </c>
      <c r="J191" s="1">
        <v>23669</v>
      </c>
      <c r="K191" s="1">
        <v>682103.7</v>
      </c>
      <c r="M191" s="3"/>
      <c r="N191">
        <v>34.700000000000003</v>
      </c>
      <c r="O191"/>
      <c r="P191" s="1">
        <f>IF($A$3="Percentage of government revenue per capita",$B$3,0) + IF($A$3="Absolute extra revenue",AB191,0) + IF($A$3="Absolute revenue per capita",AC191,0)</f>
        <v>0</v>
      </c>
      <c r="Q191" s="5">
        <f>-MIN(data!$B$4 / data!I191 * data!P191 / 100, data!N191)</f>
        <v>0</v>
      </c>
      <c r="R191" s="4">
        <f>-Q191*K191/1000</f>
        <v>0</v>
      </c>
      <c r="S191" s="6">
        <f>-MIN(data!$B$5/(POWER(LN(I191),2))*P191/100, O191)</f>
        <v>0</v>
      </c>
      <c r="T191" s="6">
        <f>-S191*L191/100000</f>
        <v>0</v>
      </c>
      <c r="U191" s="4">
        <f>N191+Q191</f>
        <v>34.700000000000003</v>
      </c>
      <c r="V191" s="4" t="e">
        <f>P191*I191/100/R191</f>
        <v>#DIV/0!</v>
      </c>
      <c r="W191" s="4" t="e">
        <f>V191*H191</f>
        <v>#DIV/0!</v>
      </c>
      <c r="X191" s="6">
        <f>O191+S191</f>
        <v>0</v>
      </c>
      <c r="Y191" s="6" t="e">
        <f>P191*I191/100/T191</f>
        <v>#DIV/0!</v>
      </c>
      <c r="Z191" s="6" t="e">
        <f>Y191*H191</f>
        <v>#DIV/0!</v>
      </c>
      <c r="AB191" s="1">
        <f t="shared" si="4"/>
        <v>0</v>
      </c>
      <c r="AC191" s="1">
        <f t="shared" si="5"/>
        <v>0</v>
      </c>
    </row>
    <row r="192" spans="4:29" x14ac:dyDescent="0.25">
      <c r="D192" s="1">
        <v>1984</v>
      </c>
      <c r="E192" s="1" t="s">
        <v>9</v>
      </c>
      <c r="F192" s="2" t="s">
        <v>200</v>
      </c>
      <c r="G192">
        <v>3</v>
      </c>
      <c r="H192">
        <v>29737093</v>
      </c>
      <c r="I192" s="1">
        <v>886.50670000000002</v>
      </c>
      <c r="J192" s="1">
        <v>22263</v>
      </c>
      <c r="K192" s="1">
        <v>680825.7</v>
      </c>
      <c r="M192" s="3"/>
      <c r="N192">
        <v>32.700000000000003</v>
      </c>
      <c r="O192"/>
      <c r="P192" s="1">
        <f>IF($A$3="Percentage of government revenue per capita",$B$3,0) + IF($A$3="Absolute extra revenue",AB192,0) + IF($A$3="Absolute revenue per capita",AC192,0)</f>
        <v>0</v>
      </c>
      <c r="Q192" s="5">
        <f>-MIN(data!$B$4 / data!I192 * data!P192 / 100, data!N192)</f>
        <v>0</v>
      </c>
      <c r="R192" s="4">
        <f>-Q192*K192/1000</f>
        <v>0</v>
      </c>
      <c r="S192" s="6">
        <f>-MIN(data!$B$5/(POWER(LN(I192),2))*P192/100, O192)</f>
        <v>0</v>
      </c>
      <c r="T192" s="6">
        <f>-S192*L192/100000</f>
        <v>0</v>
      </c>
      <c r="U192" s="4">
        <f>N192+Q192</f>
        <v>32.700000000000003</v>
      </c>
      <c r="V192" s="4" t="e">
        <f>P192*I192/100/R192</f>
        <v>#DIV/0!</v>
      </c>
      <c r="W192" s="4" t="e">
        <f>V192*H192</f>
        <v>#DIV/0!</v>
      </c>
      <c r="X192" s="6">
        <f>O192+S192</f>
        <v>0</v>
      </c>
      <c r="Y192" s="6" t="e">
        <f>P192*I192/100/T192</f>
        <v>#DIV/0!</v>
      </c>
      <c r="Z192" s="6" t="e">
        <f>Y192*H192</f>
        <v>#DIV/0!</v>
      </c>
      <c r="AB192" s="1">
        <f t="shared" si="4"/>
        <v>0</v>
      </c>
      <c r="AC192" s="1">
        <f t="shared" si="5"/>
        <v>0</v>
      </c>
    </row>
    <row r="193" spans="4:29" x14ac:dyDescent="0.25">
      <c r="D193" s="1">
        <v>1985</v>
      </c>
      <c r="E193" s="1" t="s">
        <v>9</v>
      </c>
      <c r="F193" s="2" t="s">
        <v>200</v>
      </c>
      <c r="G193">
        <v>3</v>
      </c>
      <c r="H193">
        <v>30216279</v>
      </c>
      <c r="I193" s="1">
        <v>1025.3399999999999</v>
      </c>
      <c r="J193" s="1">
        <v>21191</v>
      </c>
      <c r="K193" s="1">
        <v>681382.6</v>
      </c>
      <c r="M193" s="3"/>
      <c r="N193">
        <v>31.1</v>
      </c>
      <c r="O193"/>
      <c r="P193" s="1">
        <f>IF($A$3="Percentage of government revenue per capita",$B$3,0) + IF($A$3="Absolute extra revenue",AB193,0) + IF($A$3="Absolute revenue per capita",AC193,0)</f>
        <v>0</v>
      </c>
      <c r="Q193" s="5">
        <f>-MIN(data!$B$4 / data!I193 * data!P193 / 100, data!N193)</f>
        <v>0</v>
      </c>
      <c r="R193" s="4">
        <f>-Q193*K193/1000</f>
        <v>0</v>
      </c>
      <c r="S193" s="6">
        <f>-MIN(data!$B$5/(POWER(LN(I193),2))*P193/100, O193)</f>
        <v>0</v>
      </c>
      <c r="T193" s="6">
        <f>-S193*L193/100000</f>
        <v>0</v>
      </c>
      <c r="U193" s="4">
        <f>N193+Q193</f>
        <v>31.1</v>
      </c>
      <c r="V193" s="4" t="e">
        <f>P193*I193/100/R193</f>
        <v>#DIV/0!</v>
      </c>
      <c r="W193" s="4" t="e">
        <f>V193*H193</f>
        <v>#DIV/0!</v>
      </c>
      <c r="X193" s="6">
        <f>O193+S193</f>
        <v>0</v>
      </c>
      <c r="Y193" s="6" t="e">
        <f>P193*I193/100/T193</f>
        <v>#DIV/0!</v>
      </c>
      <c r="Z193" s="6" t="e">
        <f>Y193*H193</f>
        <v>#DIV/0!</v>
      </c>
      <c r="AB193" s="1">
        <f t="shared" si="4"/>
        <v>0</v>
      </c>
      <c r="AC193" s="1">
        <f t="shared" si="5"/>
        <v>0</v>
      </c>
    </row>
    <row r="194" spans="4:29" x14ac:dyDescent="0.25">
      <c r="D194" s="1">
        <v>1986</v>
      </c>
      <c r="E194" s="1" t="s">
        <v>9</v>
      </c>
      <c r="F194" s="2" t="s">
        <v>200</v>
      </c>
      <c r="G194">
        <v>3</v>
      </c>
      <c r="H194">
        <v>30698964</v>
      </c>
      <c r="I194" s="1">
        <v>994.12649999999996</v>
      </c>
      <c r="J194" s="1">
        <v>20513</v>
      </c>
      <c r="K194" s="1">
        <v>686053.5</v>
      </c>
      <c r="M194" s="3"/>
      <c r="N194">
        <v>29.9</v>
      </c>
      <c r="O194"/>
      <c r="P194" s="1">
        <f>IF($A$3="Percentage of government revenue per capita",$B$3,0) + IF($A$3="Absolute extra revenue",AB194,0) + IF($A$3="Absolute revenue per capita",AC194,0)</f>
        <v>0</v>
      </c>
      <c r="Q194" s="5">
        <f>-MIN(data!$B$4 / data!I194 * data!P194 / 100, data!N194)</f>
        <v>0</v>
      </c>
      <c r="R194" s="4">
        <f>-Q194*K194/1000</f>
        <v>0</v>
      </c>
      <c r="S194" s="6">
        <f>-MIN(data!$B$5/(POWER(LN(I194),2))*P194/100, O194)</f>
        <v>0</v>
      </c>
      <c r="T194" s="6">
        <f>-S194*L194/100000</f>
        <v>0</v>
      </c>
      <c r="U194" s="4">
        <f>N194+Q194</f>
        <v>29.9</v>
      </c>
      <c r="V194" s="4" t="e">
        <f>P194*I194/100/R194</f>
        <v>#DIV/0!</v>
      </c>
      <c r="W194" s="4" t="e">
        <f>V194*H194</f>
        <v>#DIV/0!</v>
      </c>
      <c r="X194" s="6">
        <f>O194+S194</f>
        <v>0</v>
      </c>
      <c r="Y194" s="6" t="e">
        <f>P194*I194/100/T194</f>
        <v>#DIV/0!</v>
      </c>
      <c r="Z194" s="6" t="e">
        <f>Y194*H194</f>
        <v>#DIV/0!</v>
      </c>
      <c r="AB194" s="1">
        <f t="shared" si="4"/>
        <v>0</v>
      </c>
      <c r="AC194" s="1">
        <f t="shared" si="5"/>
        <v>0</v>
      </c>
    </row>
    <row r="195" spans="4:29" x14ac:dyDescent="0.25">
      <c r="D195" s="1">
        <v>1987</v>
      </c>
      <c r="E195" s="1" t="s">
        <v>9</v>
      </c>
      <c r="F195" s="2" t="s">
        <v>200</v>
      </c>
      <c r="G195">
        <v>3</v>
      </c>
      <c r="H195">
        <v>31184415</v>
      </c>
      <c r="I195" s="1">
        <v>1059.827</v>
      </c>
      <c r="J195" s="1">
        <v>20261</v>
      </c>
      <c r="K195" s="1">
        <v>691501.7</v>
      </c>
      <c r="M195" s="3"/>
      <c r="N195">
        <v>29.3</v>
      </c>
      <c r="O195"/>
      <c r="P195" s="1">
        <f>IF($A$3="Percentage of government revenue per capita",$B$3,0) + IF($A$3="Absolute extra revenue",AB195,0) + IF($A$3="Absolute revenue per capita",AC195,0)</f>
        <v>0</v>
      </c>
      <c r="Q195" s="5">
        <f>-MIN(data!$B$4 / data!I195 * data!P195 / 100, data!N195)</f>
        <v>0</v>
      </c>
      <c r="R195" s="4">
        <f>-Q195*K195/1000</f>
        <v>0</v>
      </c>
      <c r="S195" s="6">
        <f>-MIN(data!$B$5/(POWER(LN(I195),2))*P195/100, O195)</f>
        <v>0</v>
      </c>
      <c r="T195" s="6">
        <f>-S195*L195/100000</f>
        <v>0</v>
      </c>
      <c r="U195" s="4">
        <f>N195+Q195</f>
        <v>29.3</v>
      </c>
      <c r="V195" s="4" t="e">
        <f>P195*I195/100/R195</f>
        <v>#DIV/0!</v>
      </c>
      <c r="W195" s="4" t="e">
        <f>V195*H195</f>
        <v>#DIV/0!</v>
      </c>
      <c r="X195" s="6">
        <f>O195+S195</f>
        <v>0</v>
      </c>
      <c r="Y195" s="6" t="e">
        <f>P195*I195/100/T195</f>
        <v>#DIV/0!</v>
      </c>
      <c r="Z195" s="6" t="e">
        <f>Y195*H195</f>
        <v>#DIV/0!</v>
      </c>
      <c r="AB195" s="1">
        <f t="shared" si="4"/>
        <v>0</v>
      </c>
      <c r="AC195" s="1">
        <f t="shared" si="5"/>
        <v>0</v>
      </c>
    </row>
    <row r="196" spans="4:29" x14ac:dyDescent="0.25">
      <c r="D196" s="1">
        <v>1988</v>
      </c>
      <c r="E196" s="1" t="s">
        <v>9</v>
      </c>
      <c r="F196" s="2" t="s">
        <v>200</v>
      </c>
      <c r="G196">
        <v>3</v>
      </c>
      <c r="H196">
        <v>31668949</v>
      </c>
      <c r="I196" s="1">
        <v>923.54349999999999</v>
      </c>
      <c r="J196" s="1">
        <v>20285</v>
      </c>
      <c r="K196" s="1">
        <v>697079</v>
      </c>
      <c r="M196" s="3"/>
      <c r="N196">
        <v>29.1</v>
      </c>
      <c r="O196"/>
      <c r="P196" s="1">
        <f>IF($A$3="Percentage of government revenue per capita",$B$3,0) + IF($A$3="Absolute extra revenue",AB196,0) + IF($A$3="Absolute revenue per capita",AC196,0)</f>
        <v>0</v>
      </c>
      <c r="Q196" s="5">
        <f>-MIN(data!$B$4 / data!I196 * data!P196 / 100, data!N196)</f>
        <v>0</v>
      </c>
      <c r="R196" s="4">
        <f>-Q196*K196/1000</f>
        <v>0</v>
      </c>
      <c r="S196" s="6">
        <f>-MIN(data!$B$5/(POWER(LN(I196),2))*P196/100, O196)</f>
        <v>0</v>
      </c>
      <c r="T196" s="6">
        <f>-S196*L196/100000</f>
        <v>0</v>
      </c>
      <c r="U196" s="4">
        <f>N196+Q196</f>
        <v>29.1</v>
      </c>
      <c r="V196" s="4" t="e">
        <f>P196*I196/100/R196</f>
        <v>#DIV/0!</v>
      </c>
      <c r="W196" s="4" t="e">
        <f>V196*H196</f>
        <v>#DIV/0!</v>
      </c>
      <c r="X196" s="6">
        <f>O196+S196</f>
        <v>0</v>
      </c>
      <c r="Y196" s="6" t="e">
        <f>P196*I196/100/T196</f>
        <v>#DIV/0!</v>
      </c>
      <c r="Z196" s="6" t="e">
        <f>Y196*H196</f>
        <v>#DIV/0!</v>
      </c>
      <c r="AB196" s="1">
        <f t="shared" ref="AB196:AB259" si="6">$B$3*100/H196/I196</f>
        <v>0</v>
      </c>
      <c r="AC196" s="1">
        <f t="shared" ref="AC196:AC259" si="7">$B$3/I196*100</f>
        <v>0</v>
      </c>
    </row>
    <row r="197" spans="4:29" x14ac:dyDescent="0.25">
      <c r="D197" s="1">
        <v>1989</v>
      </c>
      <c r="E197" s="1" t="s">
        <v>9</v>
      </c>
      <c r="F197" s="2" t="s">
        <v>200</v>
      </c>
      <c r="G197">
        <v>3</v>
      </c>
      <c r="H197">
        <v>32148134</v>
      </c>
      <c r="I197" s="1">
        <v>0</v>
      </c>
      <c r="J197" s="1">
        <v>20376</v>
      </c>
      <c r="K197" s="1">
        <v>702620.7</v>
      </c>
      <c r="M197" s="3"/>
      <c r="N197">
        <v>29</v>
      </c>
      <c r="O197"/>
      <c r="P197" s="1">
        <f>IF($A$3="Percentage of government revenue per capita",$B$3,0) + IF($A$3="Absolute extra revenue",AB197,0) + IF($A$3="Absolute revenue per capita",AC197,0)</f>
        <v>0</v>
      </c>
      <c r="Q197" s="5" t="e">
        <f>-MIN(data!$B$4 / data!I197 * data!P197 / 100, data!N197)</f>
        <v>#DIV/0!</v>
      </c>
      <c r="R197" s="4" t="e">
        <f>-Q197*K197/1000</f>
        <v>#DIV/0!</v>
      </c>
      <c r="S197" s="6" t="e">
        <f>-MIN(data!$B$5/(POWER(LN(I197),2))*P197/100, O197)</f>
        <v>#NUM!</v>
      </c>
      <c r="T197" s="6" t="e">
        <f>-S197*L197/100000</f>
        <v>#NUM!</v>
      </c>
      <c r="U197" s="4" t="e">
        <f>N197+Q197</f>
        <v>#DIV/0!</v>
      </c>
      <c r="V197" s="4" t="e">
        <f>P197*I197/100/R197</f>
        <v>#DIV/0!</v>
      </c>
      <c r="W197" s="4" t="e">
        <f>V197*H197</f>
        <v>#DIV/0!</v>
      </c>
      <c r="X197" s="6" t="e">
        <f>O197+S197</f>
        <v>#NUM!</v>
      </c>
      <c r="Y197" s="6" t="e">
        <f>P197*I197/100/T197</f>
        <v>#NUM!</v>
      </c>
      <c r="Z197" s="6" t="e">
        <f>Y197*H197</f>
        <v>#NUM!</v>
      </c>
      <c r="AB197" s="1" t="e">
        <f t="shared" si="6"/>
        <v>#DIV/0!</v>
      </c>
      <c r="AC197" s="1" t="e">
        <f t="shared" si="7"/>
        <v>#DIV/0!</v>
      </c>
    </row>
    <row r="198" spans="4:29" x14ac:dyDescent="0.25">
      <c r="D198" s="1">
        <v>1990</v>
      </c>
      <c r="E198" s="1" t="s">
        <v>9</v>
      </c>
      <c r="F198" s="2" t="s">
        <v>200</v>
      </c>
      <c r="G198">
        <v>3</v>
      </c>
      <c r="H198">
        <v>32618651</v>
      </c>
      <c r="I198" s="1">
        <v>0</v>
      </c>
      <c r="J198" s="1">
        <v>20366</v>
      </c>
      <c r="K198" s="1">
        <v>707152.8</v>
      </c>
      <c r="L198" s="1">
        <v>708333.3</v>
      </c>
      <c r="M198" s="3">
        <v>510</v>
      </c>
      <c r="N198">
        <v>28.8</v>
      </c>
      <c r="O198">
        <v>72</v>
      </c>
      <c r="P198" s="1">
        <f>IF($A$3="Percentage of government revenue per capita",$B$3,0) + IF($A$3="Absolute extra revenue",AB198,0) + IF($A$3="Absolute revenue per capita",AC198,0)</f>
        <v>0</v>
      </c>
      <c r="Q198" s="5" t="e">
        <f>-MIN(data!$B$4 / data!I198 * data!P198 / 100, data!N198)</f>
        <v>#DIV/0!</v>
      </c>
      <c r="R198" s="4" t="e">
        <f>-Q198*K198/1000</f>
        <v>#DIV/0!</v>
      </c>
      <c r="S198" s="6" t="e">
        <f>-MIN(data!$B$5/(POWER(LN(I198),2))*P198/100, O198)</f>
        <v>#NUM!</v>
      </c>
      <c r="T198" s="6" t="e">
        <f>-S198*L198/100000</f>
        <v>#NUM!</v>
      </c>
      <c r="U198" s="4" t="e">
        <f>N198+Q198</f>
        <v>#DIV/0!</v>
      </c>
      <c r="V198" s="4" t="e">
        <f>P198*I198/100/R198</f>
        <v>#DIV/0!</v>
      </c>
      <c r="W198" s="4" t="e">
        <f>V198*H198</f>
        <v>#DIV/0!</v>
      </c>
      <c r="X198" s="6" t="e">
        <f>O198+S198</f>
        <v>#NUM!</v>
      </c>
      <c r="Y198" s="6" t="e">
        <f>P198*I198/100/T198</f>
        <v>#NUM!</v>
      </c>
      <c r="Z198" s="6" t="e">
        <f>Y198*H198</f>
        <v>#NUM!</v>
      </c>
      <c r="AB198" s="1" t="e">
        <f t="shared" si="6"/>
        <v>#DIV/0!</v>
      </c>
      <c r="AC198" s="1" t="e">
        <f t="shared" si="7"/>
        <v>#DIV/0!</v>
      </c>
    </row>
    <row r="199" spans="4:29" x14ac:dyDescent="0.25">
      <c r="D199" s="1">
        <v>1991</v>
      </c>
      <c r="E199" s="1" t="s">
        <v>9</v>
      </c>
      <c r="F199" s="2" t="s">
        <v>200</v>
      </c>
      <c r="G199">
        <v>3</v>
      </c>
      <c r="H199">
        <v>33079000</v>
      </c>
      <c r="I199" s="1">
        <v>0</v>
      </c>
      <c r="J199" s="1">
        <v>20155</v>
      </c>
      <c r="K199" s="1">
        <v>712190.8</v>
      </c>
      <c r="L199" s="1">
        <v>704225.4</v>
      </c>
      <c r="M199" s="3">
        <v>510</v>
      </c>
      <c r="N199">
        <v>28.3</v>
      </c>
      <c r="O199">
        <v>71</v>
      </c>
      <c r="P199" s="1">
        <f>IF($A$3="Percentage of government revenue per capita",$B$3,0) + IF($A$3="Absolute extra revenue",AB199,0) + IF($A$3="Absolute revenue per capita",AC199,0)</f>
        <v>0</v>
      </c>
      <c r="Q199" s="5" t="e">
        <f>-MIN(data!$B$4 / data!I199 * data!P199 / 100, data!N199)</f>
        <v>#DIV/0!</v>
      </c>
      <c r="R199" s="4" t="e">
        <f>-Q199*K199/1000</f>
        <v>#DIV/0!</v>
      </c>
      <c r="S199" s="6" t="e">
        <f>-MIN(data!$B$5/(POWER(LN(I199),2))*P199/100, O199)</f>
        <v>#NUM!</v>
      </c>
      <c r="T199" s="6" t="e">
        <f>-S199*L199/100000</f>
        <v>#NUM!</v>
      </c>
      <c r="U199" s="4" t="e">
        <f>N199+Q199</f>
        <v>#DIV/0!</v>
      </c>
      <c r="V199" s="4" t="e">
        <f>P199*I199/100/R199</f>
        <v>#DIV/0!</v>
      </c>
      <c r="W199" s="4" t="e">
        <f>V199*H199</f>
        <v>#DIV/0!</v>
      </c>
      <c r="X199" s="6" t="e">
        <f>O199+S199</f>
        <v>#NUM!</v>
      </c>
      <c r="Y199" s="6" t="e">
        <f>P199*I199/100/T199</f>
        <v>#NUM!</v>
      </c>
      <c r="Z199" s="6" t="e">
        <f>Y199*H199</f>
        <v>#NUM!</v>
      </c>
      <c r="AB199" s="1" t="e">
        <f t="shared" si="6"/>
        <v>#DIV/0!</v>
      </c>
      <c r="AC199" s="1" t="e">
        <f t="shared" si="7"/>
        <v>#DIV/0!</v>
      </c>
    </row>
    <row r="200" spans="4:29" x14ac:dyDescent="0.25">
      <c r="D200" s="1">
        <v>1992</v>
      </c>
      <c r="E200" s="1" t="s">
        <v>9</v>
      </c>
      <c r="F200" s="2" t="s">
        <v>200</v>
      </c>
      <c r="G200">
        <v>3</v>
      </c>
      <c r="H200">
        <v>33529326</v>
      </c>
      <c r="I200" s="1">
        <v>0</v>
      </c>
      <c r="J200" s="1">
        <v>19676</v>
      </c>
      <c r="K200" s="1">
        <v>712898.6</v>
      </c>
      <c r="L200" s="1">
        <v>681159.4</v>
      </c>
      <c r="M200" s="3">
        <v>500</v>
      </c>
      <c r="N200">
        <v>27.6</v>
      </c>
      <c r="O200">
        <v>69</v>
      </c>
      <c r="P200" s="1">
        <f>IF($A$3="Percentage of government revenue per capita",$B$3,0) + IF($A$3="Absolute extra revenue",AB200,0) + IF($A$3="Absolute revenue per capita",AC200,0)</f>
        <v>0</v>
      </c>
      <c r="Q200" s="5" t="e">
        <f>-MIN(data!$B$4 / data!I200 * data!P200 / 100, data!N200)</f>
        <v>#DIV/0!</v>
      </c>
      <c r="R200" s="4" t="e">
        <f>-Q200*K200/1000</f>
        <v>#DIV/0!</v>
      </c>
      <c r="S200" s="6" t="e">
        <f>-MIN(data!$B$5/(POWER(LN(I200),2))*P200/100, O200)</f>
        <v>#NUM!</v>
      </c>
      <c r="T200" s="6" t="e">
        <f>-S200*L200/100000</f>
        <v>#NUM!</v>
      </c>
      <c r="U200" s="4" t="e">
        <f>N200+Q200</f>
        <v>#DIV/0!</v>
      </c>
      <c r="V200" s="4" t="e">
        <f>P200*I200/100/R200</f>
        <v>#DIV/0!</v>
      </c>
      <c r="W200" s="4" t="e">
        <f>V200*H200</f>
        <v>#DIV/0!</v>
      </c>
      <c r="X200" s="6" t="e">
        <f>O200+S200</f>
        <v>#NUM!</v>
      </c>
      <c r="Y200" s="6" t="e">
        <f>P200*I200/100/T200</f>
        <v>#NUM!</v>
      </c>
      <c r="Z200" s="6" t="e">
        <f>Y200*H200</f>
        <v>#NUM!</v>
      </c>
      <c r="AB200" s="1" t="e">
        <f t="shared" si="6"/>
        <v>#DIV/0!</v>
      </c>
      <c r="AC200" s="1" t="e">
        <f t="shared" si="7"/>
        <v>#DIV/0!</v>
      </c>
    </row>
    <row r="201" spans="4:29" x14ac:dyDescent="0.25">
      <c r="D201" s="1">
        <v>1993</v>
      </c>
      <c r="E201" s="1" t="s">
        <v>9</v>
      </c>
      <c r="F201" s="2" t="s">
        <v>200</v>
      </c>
      <c r="G201">
        <v>3</v>
      </c>
      <c r="H201">
        <v>33970111</v>
      </c>
      <c r="I201" s="1">
        <v>0</v>
      </c>
      <c r="J201" s="1">
        <v>18989</v>
      </c>
      <c r="K201" s="1">
        <v>716566</v>
      </c>
      <c r="L201" s="1">
        <v>707692.3</v>
      </c>
      <c r="M201" s="3">
        <v>470</v>
      </c>
      <c r="N201">
        <v>26.5</v>
      </c>
      <c r="O201">
        <v>65</v>
      </c>
      <c r="P201" s="1">
        <f>IF($A$3="Percentage of government revenue per capita",$B$3,0) + IF($A$3="Absolute extra revenue",AB201,0) + IF($A$3="Absolute revenue per capita",AC201,0)</f>
        <v>0</v>
      </c>
      <c r="Q201" s="5" t="e">
        <f>-MIN(data!$B$4 / data!I201 * data!P201 / 100, data!N201)</f>
        <v>#DIV/0!</v>
      </c>
      <c r="R201" s="4" t="e">
        <f>-Q201*K201/1000</f>
        <v>#DIV/0!</v>
      </c>
      <c r="S201" s="6" t="e">
        <f>-MIN(data!$B$5/(POWER(LN(I201),2))*P201/100, O201)</f>
        <v>#NUM!</v>
      </c>
      <c r="T201" s="6" t="e">
        <f>-S201*L201/100000</f>
        <v>#NUM!</v>
      </c>
      <c r="U201" s="4" t="e">
        <f>N201+Q201</f>
        <v>#DIV/0!</v>
      </c>
      <c r="V201" s="4" t="e">
        <f>P201*I201/100/R201</f>
        <v>#DIV/0!</v>
      </c>
      <c r="W201" s="4" t="e">
        <f>V201*H201</f>
        <v>#DIV/0!</v>
      </c>
      <c r="X201" s="6" t="e">
        <f>O201+S201</f>
        <v>#NUM!</v>
      </c>
      <c r="Y201" s="6" t="e">
        <f>P201*I201/100/T201</f>
        <v>#NUM!</v>
      </c>
      <c r="Z201" s="6" t="e">
        <f>Y201*H201</f>
        <v>#NUM!</v>
      </c>
      <c r="AB201" s="1" t="e">
        <f t="shared" si="6"/>
        <v>#DIV/0!</v>
      </c>
      <c r="AC201" s="1" t="e">
        <f t="shared" si="7"/>
        <v>#DIV/0!</v>
      </c>
    </row>
    <row r="202" spans="4:29" x14ac:dyDescent="0.25">
      <c r="D202" s="1">
        <v>1994</v>
      </c>
      <c r="E202" s="1" t="s">
        <v>9</v>
      </c>
      <c r="F202" s="2" t="s">
        <v>200</v>
      </c>
      <c r="G202">
        <v>3</v>
      </c>
      <c r="H202">
        <v>34402672</v>
      </c>
      <c r="I202" s="1">
        <v>0</v>
      </c>
      <c r="J202" s="1">
        <v>18214</v>
      </c>
      <c r="K202" s="1">
        <v>714274.5</v>
      </c>
      <c r="L202" s="1">
        <v>703125</v>
      </c>
      <c r="M202" s="3">
        <v>460</v>
      </c>
      <c r="N202">
        <v>25.5</v>
      </c>
      <c r="O202">
        <v>64</v>
      </c>
      <c r="P202" s="1">
        <f>IF($A$3="Percentage of government revenue per capita",$B$3,0) + IF($A$3="Absolute extra revenue",AB202,0) + IF($A$3="Absolute revenue per capita",AC202,0)</f>
        <v>0</v>
      </c>
      <c r="Q202" s="5" t="e">
        <f>-MIN(data!$B$4 / data!I202 * data!P202 / 100, data!N202)</f>
        <v>#DIV/0!</v>
      </c>
      <c r="R202" s="4" t="e">
        <f>-Q202*K202/1000</f>
        <v>#DIV/0!</v>
      </c>
      <c r="S202" s="6" t="e">
        <f>-MIN(data!$B$5/(POWER(LN(I202),2))*P202/100, O202)</f>
        <v>#NUM!</v>
      </c>
      <c r="T202" s="6" t="e">
        <f>-S202*L202/100000</f>
        <v>#NUM!</v>
      </c>
      <c r="U202" s="4" t="e">
        <f>N202+Q202</f>
        <v>#DIV/0!</v>
      </c>
      <c r="V202" s="4" t="e">
        <f>P202*I202/100/R202</f>
        <v>#DIV/0!</v>
      </c>
      <c r="W202" s="4" t="e">
        <f>V202*H202</f>
        <v>#DIV/0!</v>
      </c>
      <c r="X202" s="6" t="e">
        <f>O202+S202</f>
        <v>#NUM!</v>
      </c>
      <c r="Y202" s="6" t="e">
        <f>P202*I202/100/T202</f>
        <v>#NUM!</v>
      </c>
      <c r="Z202" s="6" t="e">
        <f>Y202*H202</f>
        <v>#NUM!</v>
      </c>
      <c r="AB202" s="1" t="e">
        <f t="shared" si="6"/>
        <v>#DIV/0!</v>
      </c>
      <c r="AC202" s="1" t="e">
        <f t="shared" si="7"/>
        <v>#DIV/0!</v>
      </c>
    </row>
    <row r="203" spans="4:29" x14ac:dyDescent="0.25">
      <c r="D203" s="1">
        <v>1995</v>
      </c>
      <c r="E203" s="1" t="s">
        <v>9</v>
      </c>
      <c r="F203" s="2" t="s">
        <v>200</v>
      </c>
      <c r="G203">
        <v>3</v>
      </c>
      <c r="H203">
        <v>34828170</v>
      </c>
      <c r="I203" s="1">
        <v>0</v>
      </c>
      <c r="J203" s="1">
        <v>17436</v>
      </c>
      <c r="K203" s="1">
        <v>714590.2</v>
      </c>
      <c r="L203" s="1">
        <v>714285.7</v>
      </c>
      <c r="M203" s="3">
        <v>450</v>
      </c>
      <c r="N203">
        <v>24.4</v>
      </c>
      <c r="O203">
        <v>63</v>
      </c>
      <c r="P203" s="1">
        <f>IF($A$3="Percentage of government revenue per capita",$B$3,0) + IF($A$3="Absolute extra revenue",AB203,0) + IF($A$3="Absolute revenue per capita",AC203,0)</f>
        <v>0</v>
      </c>
      <c r="Q203" s="5" t="e">
        <f>-MIN(data!$B$4 / data!I203 * data!P203 / 100, data!N203)</f>
        <v>#DIV/0!</v>
      </c>
      <c r="R203" s="4" t="e">
        <f>-Q203*K203/1000</f>
        <v>#DIV/0!</v>
      </c>
      <c r="S203" s="6" t="e">
        <f>-MIN(data!$B$5/(POWER(LN(I203),2))*P203/100, O203)</f>
        <v>#NUM!</v>
      </c>
      <c r="T203" s="6" t="e">
        <f>-S203*L203/100000</f>
        <v>#NUM!</v>
      </c>
      <c r="U203" s="4" t="e">
        <f>N203+Q203</f>
        <v>#DIV/0!</v>
      </c>
      <c r="V203" s="4" t="e">
        <f>P203*I203/100/R203</f>
        <v>#DIV/0!</v>
      </c>
      <c r="W203" s="4" t="e">
        <f>V203*H203</f>
        <v>#DIV/0!</v>
      </c>
      <c r="X203" s="6" t="e">
        <f>O203+S203</f>
        <v>#NUM!</v>
      </c>
      <c r="Y203" s="6" t="e">
        <f>P203*I203/100/T203</f>
        <v>#NUM!</v>
      </c>
      <c r="Z203" s="6" t="e">
        <f>Y203*H203</f>
        <v>#NUM!</v>
      </c>
      <c r="AB203" s="1" t="e">
        <f t="shared" si="6"/>
        <v>#DIV/0!</v>
      </c>
      <c r="AC203" s="1" t="e">
        <f t="shared" si="7"/>
        <v>#DIV/0!</v>
      </c>
    </row>
    <row r="204" spans="4:29" x14ac:dyDescent="0.25">
      <c r="D204" s="1">
        <v>1996</v>
      </c>
      <c r="E204" s="1" t="s">
        <v>9</v>
      </c>
      <c r="F204" s="2" t="s">
        <v>200</v>
      </c>
      <c r="G204">
        <v>3</v>
      </c>
      <c r="H204">
        <v>35246374</v>
      </c>
      <c r="I204" s="1">
        <v>0</v>
      </c>
      <c r="J204" s="1">
        <v>16674</v>
      </c>
      <c r="K204" s="1">
        <v>712564.1</v>
      </c>
      <c r="L204" s="1">
        <v>730158.7</v>
      </c>
      <c r="M204" s="3">
        <v>450</v>
      </c>
      <c r="N204">
        <v>23.4</v>
      </c>
      <c r="O204">
        <v>63</v>
      </c>
      <c r="P204" s="1">
        <f>IF($A$3="Percentage of government revenue per capita",$B$3,0) + IF($A$3="Absolute extra revenue",AB204,0) + IF($A$3="Absolute revenue per capita",AC204,0)</f>
        <v>0</v>
      </c>
      <c r="Q204" s="5" t="e">
        <f>-MIN(data!$B$4 / data!I204 * data!P204 / 100, data!N204)</f>
        <v>#DIV/0!</v>
      </c>
      <c r="R204" s="4" t="e">
        <f>-Q204*K204/1000</f>
        <v>#DIV/0!</v>
      </c>
      <c r="S204" s="6" t="e">
        <f>-MIN(data!$B$5/(POWER(LN(I204),2))*P204/100, O204)</f>
        <v>#NUM!</v>
      </c>
      <c r="T204" s="6" t="e">
        <f>-S204*L204/100000</f>
        <v>#NUM!</v>
      </c>
      <c r="U204" s="4" t="e">
        <f>N204+Q204</f>
        <v>#DIV/0!</v>
      </c>
      <c r="V204" s="4" t="e">
        <f>P204*I204/100/R204</f>
        <v>#DIV/0!</v>
      </c>
      <c r="W204" s="4" t="e">
        <f>V204*H204</f>
        <v>#DIV/0!</v>
      </c>
      <c r="X204" s="6" t="e">
        <f>O204+S204</f>
        <v>#NUM!</v>
      </c>
      <c r="Y204" s="6" t="e">
        <f>P204*I204/100/T204</f>
        <v>#NUM!</v>
      </c>
      <c r="Z204" s="6" t="e">
        <f>Y204*H204</f>
        <v>#NUM!</v>
      </c>
      <c r="AB204" s="1" t="e">
        <f t="shared" si="6"/>
        <v>#DIV/0!</v>
      </c>
      <c r="AC204" s="1" t="e">
        <f t="shared" si="7"/>
        <v>#DIV/0!</v>
      </c>
    </row>
    <row r="205" spans="4:29" x14ac:dyDescent="0.25">
      <c r="D205" s="1">
        <v>1997</v>
      </c>
      <c r="E205" s="1" t="s">
        <v>9</v>
      </c>
      <c r="F205" s="2" t="s">
        <v>200</v>
      </c>
      <c r="G205">
        <v>3</v>
      </c>
      <c r="H205">
        <v>35657429</v>
      </c>
      <c r="I205" s="1">
        <v>0</v>
      </c>
      <c r="J205" s="1">
        <v>15954</v>
      </c>
      <c r="K205" s="1">
        <v>712232.1</v>
      </c>
      <c r="L205" s="1">
        <v>687500</v>
      </c>
      <c r="M205" s="3">
        <v>460</v>
      </c>
      <c r="N205">
        <v>22.4</v>
      </c>
      <c r="O205">
        <v>64</v>
      </c>
      <c r="P205" s="1">
        <f>IF($A$3="Percentage of government revenue per capita",$B$3,0) + IF($A$3="Absolute extra revenue",AB205,0) + IF($A$3="Absolute revenue per capita",AC205,0)</f>
        <v>0</v>
      </c>
      <c r="Q205" s="5" t="e">
        <f>-MIN(data!$B$4 / data!I205 * data!P205 / 100, data!N205)</f>
        <v>#DIV/0!</v>
      </c>
      <c r="R205" s="4" t="e">
        <f>-Q205*K205/1000</f>
        <v>#DIV/0!</v>
      </c>
      <c r="S205" s="6" t="e">
        <f>-MIN(data!$B$5/(POWER(LN(I205),2))*P205/100, O205)</f>
        <v>#NUM!</v>
      </c>
      <c r="T205" s="6" t="e">
        <f>-S205*L205/100000</f>
        <v>#NUM!</v>
      </c>
      <c r="U205" s="4" t="e">
        <f>N205+Q205</f>
        <v>#DIV/0!</v>
      </c>
      <c r="V205" s="4" t="e">
        <f>P205*I205/100/R205</f>
        <v>#DIV/0!</v>
      </c>
      <c r="W205" s="4" t="e">
        <f>V205*H205</f>
        <v>#DIV/0!</v>
      </c>
      <c r="X205" s="6" t="e">
        <f>O205+S205</f>
        <v>#NUM!</v>
      </c>
      <c r="Y205" s="6" t="e">
        <f>P205*I205/100/T205</f>
        <v>#NUM!</v>
      </c>
      <c r="Z205" s="6" t="e">
        <f>Y205*H205</f>
        <v>#NUM!</v>
      </c>
      <c r="AB205" s="1" t="e">
        <f t="shared" si="6"/>
        <v>#DIV/0!</v>
      </c>
      <c r="AC205" s="1" t="e">
        <f t="shared" si="7"/>
        <v>#DIV/0!</v>
      </c>
    </row>
    <row r="206" spans="4:29" x14ac:dyDescent="0.25">
      <c r="D206" s="1">
        <v>1998</v>
      </c>
      <c r="E206" s="1" t="s">
        <v>9</v>
      </c>
      <c r="F206" s="2" t="s">
        <v>200</v>
      </c>
      <c r="G206">
        <v>3</v>
      </c>
      <c r="H206">
        <v>36063459</v>
      </c>
      <c r="I206" s="1">
        <v>0</v>
      </c>
      <c r="J206" s="1">
        <v>15289</v>
      </c>
      <c r="K206" s="1">
        <v>711116.3</v>
      </c>
      <c r="L206" s="1">
        <v>721311.5</v>
      </c>
      <c r="M206" s="3">
        <v>440</v>
      </c>
      <c r="N206">
        <v>21.5</v>
      </c>
      <c r="O206">
        <v>61</v>
      </c>
      <c r="P206" s="1">
        <f>IF($A$3="Percentage of government revenue per capita",$B$3,0) + IF($A$3="Absolute extra revenue",AB206,0) + IF($A$3="Absolute revenue per capita",AC206,0)</f>
        <v>0</v>
      </c>
      <c r="Q206" s="5" t="e">
        <f>-MIN(data!$B$4 / data!I206 * data!P206 / 100, data!N206)</f>
        <v>#DIV/0!</v>
      </c>
      <c r="R206" s="4" t="e">
        <f>-Q206*K206/1000</f>
        <v>#DIV/0!</v>
      </c>
      <c r="S206" s="6" t="e">
        <f>-MIN(data!$B$5/(POWER(LN(I206),2))*P206/100, O206)</f>
        <v>#NUM!</v>
      </c>
      <c r="T206" s="6" t="e">
        <f>-S206*L206/100000</f>
        <v>#NUM!</v>
      </c>
      <c r="U206" s="4" t="e">
        <f>N206+Q206</f>
        <v>#DIV/0!</v>
      </c>
      <c r="V206" s="4" t="e">
        <f>P206*I206/100/R206</f>
        <v>#DIV/0!</v>
      </c>
      <c r="W206" s="4" t="e">
        <f>V206*H206</f>
        <v>#DIV/0!</v>
      </c>
      <c r="X206" s="6" t="e">
        <f>O206+S206</f>
        <v>#NUM!</v>
      </c>
      <c r="Y206" s="6" t="e">
        <f>P206*I206/100/T206</f>
        <v>#NUM!</v>
      </c>
      <c r="Z206" s="6" t="e">
        <f>Y206*H206</f>
        <v>#NUM!</v>
      </c>
      <c r="AB206" s="1" t="e">
        <f t="shared" si="6"/>
        <v>#DIV/0!</v>
      </c>
      <c r="AC206" s="1" t="e">
        <f t="shared" si="7"/>
        <v>#DIV/0!</v>
      </c>
    </row>
    <row r="207" spans="4:29" x14ac:dyDescent="0.25">
      <c r="D207" s="1">
        <v>1999</v>
      </c>
      <c r="E207" s="1" t="s">
        <v>9</v>
      </c>
      <c r="F207" s="2" t="s">
        <v>200</v>
      </c>
      <c r="G207">
        <v>3</v>
      </c>
      <c r="H207">
        <v>36467218</v>
      </c>
      <c r="I207" s="1">
        <v>0</v>
      </c>
      <c r="J207" s="1">
        <v>14692</v>
      </c>
      <c r="K207" s="1">
        <v>713203.9</v>
      </c>
      <c r="L207" s="1">
        <v>693548.4</v>
      </c>
      <c r="M207" s="3">
        <v>440</v>
      </c>
      <c r="N207">
        <v>20.6</v>
      </c>
      <c r="O207">
        <v>62</v>
      </c>
      <c r="P207" s="1">
        <f>IF($A$3="Percentage of government revenue per capita",$B$3,0) + IF($A$3="Absolute extra revenue",AB207,0) + IF($A$3="Absolute revenue per capita",AC207,0)</f>
        <v>0</v>
      </c>
      <c r="Q207" s="5" t="e">
        <f>-MIN(data!$B$4 / data!I207 * data!P207 / 100, data!N207)</f>
        <v>#DIV/0!</v>
      </c>
      <c r="R207" s="4" t="e">
        <f>-Q207*K207/1000</f>
        <v>#DIV/0!</v>
      </c>
      <c r="S207" s="6" t="e">
        <f>-MIN(data!$B$5/(POWER(LN(I207),2))*P207/100, O207)</f>
        <v>#NUM!</v>
      </c>
      <c r="T207" s="6" t="e">
        <f>-S207*L207/100000</f>
        <v>#NUM!</v>
      </c>
      <c r="U207" s="4" t="e">
        <f>N207+Q207</f>
        <v>#DIV/0!</v>
      </c>
      <c r="V207" s="4" t="e">
        <f>P207*I207/100/R207</f>
        <v>#DIV/0!</v>
      </c>
      <c r="W207" s="4" t="e">
        <f>V207*H207</f>
        <v>#DIV/0!</v>
      </c>
      <c r="X207" s="6" t="e">
        <f>O207+S207</f>
        <v>#NUM!</v>
      </c>
      <c r="Y207" s="6" t="e">
        <f>P207*I207/100/T207</f>
        <v>#NUM!</v>
      </c>
      <c r="Z207" s="6" t="e">
        <f>Y207*H207</f>
        <v>#NUM!</v>
      </c>
      <c r="AB207" s="1" t="e">
        <f t="shared" si="6"/>
        <v>#DIV/0!</v>
      </c>
      <c r="AC207" s="1" t="e">
        <f t="shared" si="7"/>
        <v>#DIV/0!</v>
      </c>
    </row>
    <row r="208" spans="4:29" x14ac:dyDescent="0.25">
      <c r="D208" s="1">
        <v>2000</v>
      </c>
      <c r="E208" s="1" t="s">
        <v>9</v>
      </c>
      <c r="F208" s="2" t="s">
        <v>200</v>
      </c>
      <c r="G208">
        <v>3</v>
      </c>
      <c r="H208">
        <v>36870787</v>
      </c>
      <c r="I208" s="1">
        <v>0</v>
      </c>
      <c r="J208" s="1">
        <v>14155</v>
      </c>
      <c r="K208" s="1">
        <v>714899</v>
      </c>
      <c r="L208" s="1">
        <v>733333.3</v>
      </c>
      <c r="M208" s="3">
        <v>430</v>
      </c>
      <c r="N208">
        <v>19.8</v>
      </c>
      <c r="O208">
        <v>60</v>
      </c>
      <c r="P208" s="1">
        <f>IF($A$3="Percentage of government revenue per capita",$B$3,0) + IF($A$3="Absolute extra revenue",AB208,0) + IF($A$3="Absolute revenue per capita",AC208,0)</f>
        <v>0</v>
      </c>
      <c r="Q208" s="5" t="e">
        <f>-MIN(data!$B$4 / data!I208 * data!P208 / 100, data!N208)</f>
        <v>#DIV/0!</v>
      </c>
      <c r="R208" s="4" t="e">
        <f>-Q208*K208/1000</f>
        <v>#DIV/0!</v>
      </c>
      <c r="S208" s="6" t="e">
        <f>-MIN(data!$B$5/(POWER(LN(I208),2))*P208/100, O208)</f>
        <v>#NUM!</v>
      </c>
      <c r="T208" s="6" t="e">
        <f>-S208*L208/100000</f>
        <v>#NUM!</v>
      </c>
      <c r="U208" s="4" t="e">
        <f>N208+Q208</f>
        <v>#DIV/0!</v>
      </c>
      <c r="V208" s="4" t="e">
        <f>P208*I208/100/R208</f>
        <v>#DIV/0!</v>
      </c>
      <c r="W208" s="4" t="e">
        <f>V208*H208</f>
        <v>#DIV/0!</v>
      </c>
      <c r="X208" s="6" t="e">
        <f>O208+S208</f>
        <v>#NUM!</v>
      </c>
      <c r="Y208" s="6" t="e">
        <f>P208*I208/100/T208</f>
        <v>#NUM!</v>
      </c>
      <c r="Z208" s="6" t="e">
        <f>Y208*H208</f>
        <v>#NUM!</v>
      </c>
      <c r="AB208" s="1" t="e">
        <f t="shared" si="6"/>
        <v>#DIV/0!</v>
      </c>
      <c r="AC208" s="1" t="e">
        <f t="shared" si="7"/>
        <v>#DIV/0!</v>
      </c>
    </row>
    <row r="209" spans="4:29" x14ac:dyDescent="0.25">
      <c r="D209" s="1">
        <v>2001</v>
      </c>
      <c r="E209" s="1" t="s">
        <v>9</v>
      </c>
      <c r="F209" s="2" t="s">
        <v>200</v>
      </c>
      <c r="G209">
        <v>3</v>
      </c>
      <c r="H209">
        <v>37275652</v>
      </c>
      <c r="I209" s="1">
        <v>0</v>
      </c>
      <c r="J209" s="1">
        <v>13669</v>
      </c>
      <c r="K209" s="1">
        <v>719421.1</v>
      </c>
      <c r="L209" s="1">
        <v>721311.5</v>
      </c>
      <c r="M209" s="3">
        <v>440</v>
      </c>
      <c r="N209">
        <v>19</v>
      </c>
      <c r="O209">
        <v>61</v>
      </c>
      <c r="P209" s="1">
        <f>IF($A$3="Percentage of government revenue per capita",$B$3,0) + IF($A$3="Absolute extra revenue",AB209,0) + IF($A$3="Absolute revenue per capita",AC209,0)</f>
        <v>0</v>
      </c>
      <c r="Q209" s="5" t="e">
        <f>-MIN(data!$B$4 / data!I209 * data!P209 / 100, data!N209)</f>
        <v>#DIV/0!</v>
      </c>
      <c r="R209" s="4" t="e">
        <f>-Q209*K209/1000</f>
        <v>#DIV/0!</v>
      </c>
      <c r="S209" s="6" t="e">
        <f>-MIN(data!$B$5/(POWER(LN(I209),2))*P209/100, O209)</f>
        <v>#NUM!</v>
      </c>
      <c r="T209" s="6" t="e">
        <f>-S209*L209/100000</f>
        <v>#NUM!</v>
      </c>
      <c r="U209" s="4" t="e">
        <f>N209+Q209</f>
        <v>#DIV/0!</v>
      </c>
      <c r="V209" s="4" t="e">
        <f>P209*I209/100/R209</f>
        <v>#DIV/0!</v>
      </c>
      <c r="W209" s="4" t="e">
        <f>V209*H209</f>
        <v>#DIV/0!</v>
      </c>
      <c r="X209" s="6" t="e">
        <f>O209+S209</f>
        <v>#NUM!</v>
      </c>
      <c r="Y209" s="6" t="e">
        <f>P209*I209/100/T209</f>
        <v>#NUM!</v>
      </c>
      <c r="Z209" s="6" t="e">
        <f>Y209*H209</f>
        <v>#NUM!</v>
      </c>
      <c r="AB209" s="1" t="e">
        <f t="shared" si="6"/>
        <v>#DIV/0!</v>
      </c>
      <c r="AC209" s="1" t="e">
        <f t="shared" si="7"/>
        <v>#DIV/0!</v>
      </c>
    </row>
    <row r="210" spans="4:29" x14ac:dyDescent="0.25">
      <c r="D210" s="1">
        <v>2002</v>
      </c>
      <c r="E210" s="1" t="s">
        <v>9</v>
      </c>
      <c r="F210" s="2" t="s">
        <v>200</v>
      </c>
      <c r="G210">
        <v>3</v>
      </c>
      <c r="H210">
        <v>37681749</v>
      </c>
      <c r="I210" s="1">
        <v>0</v>
      </c>
      <c r="J210" s="1">
        <v>13214</v>
      </c>
      <c r="K210" s="1">
        <v>722076.5</v>
      </c>
      <c r="L210" s="1">
        <v>750000</v>
      </c>
      <c r="M210" s="3">
        <v>440</v>
      </c>
      <c r="N210">
        <v>18.3</v>
      </c>
      <c r="O210">
        <v>60</v>
      </c>
      <c r="P210" s="1">
        <f>IF($A$3="Percentage of government revenue per capita",$B$3,0) + IF($A$3="Absolute extra revenue",AB210,0) + IF($A$3="Absolute revenue per capita",AC210,0)</f>
        <v>0</v>
      </c>
      <c r="Q210" s="5" t="e">
        <f>-MIN(data!$B$4 / data!I210 * data!P210 / 100, data!N210)</f>
        <v>#DIV/0!</v>
      </c>
      <c r="R210" s="4" t="e">
        <f>-Q210*K210/1000</f>
        <v>#DIV/0!</v>
      </c>
      <c r="S210" s="6" t="e">
        <f>-MIN(data!$B$5/(POWER(LN(I210),2))*P210/100, O210)</f>
        <v>#NUM!</v>
      </c>
      <c r="T210" s="6" t="e">
        <f>-S210*L210/100000</f>
        <v>#NUM!</v>
      </c>
      <c r="U210" s="4" t="e">
        <f>N210+Q210</f>
        <v>#DIV/0!</v>
      </c>
      <c r="V210" s="4" t="e">
        <f>P210*I210/100/R210</f>
        <v>#DIV/0!</v>
      </c>
      <c r="W210" s="4" t="e">
        <f>V210*H210</f>
        <v>#DIV/0!</v>
      </c>
      <c r="X210" s="6" t="e">
        <f>O210+S210</f>
        <v>#NUM!</v>
      </c>
      <c r="Y210" s="6" t="e">
        <f>P210*I210/100/T210</f>
        <v>#NUM!</v>
      </c>
      <c r="Z210" s="6" t="e">
        <f>Y210*H210</f>
        <v>#NUM!</v>
      </c>
      <c r="AB210" s="1" t="e">
        <f t="shared" si="6"/>
        <v>#DIV/0!</v>
      </c>
      <c r="AC210" s="1" t="e">
        <f t="shared" si="7"/>
        <v>#DIV/0!</v>
      </c>
    </row>
    <row r="211" spans="4:29" x14ac:dyDescent="0.25">
      <c r="D211" s="1">
        <v>2003</v>
      </c>
      <c r="E211" s="1" t="s">
        <v>9</v>
      </c>
      <c r="F211" s="2" t="s">
        <v>200</v>
      </c>
      <c r="G211">
        <v>3</v>
      </c>
      <c r="H211">
        <v>38087868</v>
      </c>
      <c r="I211" s="1">
        <v>0</v>
      </c>
      <c r="J211" s="1">
        <v>12795</v>
      </c>
      <c r="K211" s="1">
        <v>726988.6</v>
      </c>
      <c r="L211" s="1">
        <v>704918</v>
      </c>
      <c r="M211" s="3">
        <v>450</v>
      </c>
      <c r="N211">
        <v>17.600000000000001</v>
      </c>
      <c r="O211">
        <v>61</v>
      </c>
      <c r="P211" s="1">
        <f>IF($A$3="Percentage of government revenue per capita",$B$3,0) + IF($A$3="Absolute extra revenue",AB211,0) + IF($A$3="Absolute revenue per capita",AC211,0)</f>
        <v>0</v>
      </c>
      <c r="Q211" s="5" t="e">
        <f>-MIN(data!$B$4 / data!I211 * data!P211 / 100, data!N211)</f>
        <v>#DIV/0!</v>
      </c>
      <c r="R211" s="4" t="e">
        <f>-Q211*K211/1000</f>
        <v>#DIV/0!</v>
      </c>
      <c r="S211" s="6" t="e">
        <f>-MIN(data!$B$5/(POWER(LN(I211),2))*P211/100, O211)</f>
        <v>#NUM!</v>
      </c>
      <c r="T211" s="6" t="e">
        <f>-S211*L211/100000</f>
        <v>#NUM!</v>
      </c>
      <c r="U211" s="4" t="e">
        <f>N211+Q211</f>
        <v>#DIV/0!</v>
      </c>
      <c r="V211" s="4" t="e">
        <f>P211*I211/100/R211</f>
        <v>#DIV/0!</v>
      </c>
      <c r="W211" s="4" t="e">
        <f>V211*H211</f>
        <v>#DIV/0!</v>
      </c>
      <c r="X211" s="6" t="e">
        <f>O211+S211</f>
        <v>#NUM!</v>
      </c>
      <c r="Y211" s="6" t="e">
        <f>P211*I211/100/T211</f>
        <v>#NUM!</v>
      </c>
      <c r="Z211" s="6" t="e">
        <f>Y211*H211</f>
        <v>#NUM!</v>
      </c>
      <c r="AB211" s="1" t="e">
        <f t="shared" si="6"/>
        <v>#DIV/0!</v>
      </c>
      <c r="AC211" s="1" t="e">
        <f t="shared" si="7"/>
        <v>#DIV/0!</v>
      </c>
    </row>
    <row r="212" spans="4:29" x14ac:dyDescent="0.25">
      <c r="D212" s="1">
        <v>2004</v>
      </c>
      <c r="E212" s="1" t="s">
        <v>9</v>
      </c>
      <c r="F212" s="2" t="s">
        <v>200</v>
      </c>
      <c r="G212">
        <v>3</v>
      </c>
      <c r="H212">
        <v>38491972</v>
      </c>
      <c r="I212" s="1">
        <v>0</v>
      </c>
      <c r="J212" s="1">
        <v>12416</v>
      </c>
      <c r="K212" s="1">
        <v>730352.9</v>
      </c>
      <c r="L212" s="1">
        <v>728813.6</v>
      </c>
      <c r="M212" s="3">
        <v>430</v>
      </c>
      <c r="N212">
        <v>17</v>
      </c>
      <c r="O212">
        <v>59</v>
      </c>
      <c r="P212" s="1">
        <f>IF($A$3="Percentage of government revenue per capita",$B$3,0) + IF($A$3="Absolute extra revenue",AB212,0) + IF($A$3="Absolute revenue per capita",AC212,0)</f>
        <v>0</v>
      </c>
      <c r="Q212" s="5" t="e">
        <f>-MIN(data!$B$4 / data!I212 * data!P212 / 100, data!N212)</f>
        <v>#DIV/0!</v>
      </c>
      <c r="R212" s="4" t="e">
        <f>-Q212*K212/1000</f>
        <v>#DIV/0!</v>
      </c>
      <c r="S212" s="6" t="e">
        <f>-MIN(data!$B$5/(POWER(LN(I212),2))*P212/100, O212)</f>
        <v>#NUM!</v>
      </c>
      <c r="T212" s="6" t="e">
        <f>-S212*L212/100000</f>
        <v>#NUM!</v>
      </c>
      <c r="U212" s="4" t="e">
        <f>N212+Q212</f>
        <v>#DIV/0!</v>
      </c>
      <c r="V212" s="4" t="e">
        <f>P212*I212/100/R212</f>
        <v>#DIV/0!</v>
      </c>
      <c r="W212" s="4" t="e">
        <f>V212*H212</f>
        <v>#DIV/0!</v>
      </c>
      <c r="X212" s="6" t="e">
        <f>O212+S212</f>
        <v>#NUM!</v>
      </c>
      <c r="Y212" s="6" t="e">
        <f>P212*I212/100/T212</f>
        <v>#NUM!</v>
      </c>
      <c r="Z212" s="6" t="e">
        <f>Y212*H212</f>
        <v>#NUM!</v>
      </c>
      <c r="AB212" s="1" t="e">
        <f t="shared" si="6"/>
        <v>#DIV/0!</v>
      </c>
      <c r="AC212" s="1" t="e">
        <f t="shared" si="7"/>
        <v>#DIV/0!</v>
      </c>
    </row>
    <row r="213" spans="4:29" x14ac:dyDescent="0.25">
      <c r="D213" s="1">
        <v>2005</v>
      </c>
      <c r="E213" s="1" t="s">
        <v>9</v>
      </c>
      <c r="F213" s="2" t="s">
        <v>200</v>
      </c>
      <c r="G213">
        <v>3</v>
      </c>
      <c r="H213">
        <v>38892931</v>
      </c>
      <c r="I213" s="1">
        <v>0</v>
      </c>
      <c r="J213" s="1">
        <v>12089</v>
      </c>
      <c r="K213" s="1">
        <v>732666.7</v>
      </c>
      <c r="L213" s="1">
        <v>724137.9</v>
      </c>
      <c r="M213" s="3">
        <v>430</v>
      </c>
      <c r="N213">
        <v>16.5</v>
      </c>
      <c r="O213">
        <v>58</v>
      </c>
      <c r="P213" s="1">
        <f>IF($A$3="Percentage of government revenue per capita",$B$3,0) + IF($A$3="Absolute extra revenue",AB213,0) + IF($A$3="Absolute revenue per capita",AC213,0)</f>
        <v>0</v>
      </c>
      <c r="Q213" s="5" t="e">
        <f>-MIN(data!$B$4 / data!I213 * data!P213 / 100, data!N213)</f>
        <v>#DIV/0!</v>
      </c>
      <c r="R213" s="4" t="e">
        <f>-Q213*K213/1000</f>
        <v>#DIV/0!</v>
      </c>
      <c r="S213" s="6" t="e">
        <f>-MIN(data!$B$5/(POWER(LN(I213),2))*P213/100, O213)</f>
        <v>#NUM!</v>
      </c>
      <c r="T213" s="6" t="e">
        <f>-S213*L213/100000</f>
        <v>#NUM!</v>
      </c>
      <c r="U213" s="4" t="e">
        <f>N213+Q213</f>
        <v>#DIV/0!</v>
      </c>
      <c r="V213" s="4" t="e">
        <f>P213*I213/100/R213</f>
        <v>#DIV/0!</v>
      </c>
      <c r="W213" s="4" t="e">
        <f>V213*H213</f>
        <v>#DIV/0!</v>
      </c>
      <c r="X213" s="6" t="e">
        <f>O213+S213</f>
        <v>#NUM!</v>
      </c>
      <c r="Y213" s="6" t="e">
        <f>P213*I213/100/T213</f>
        <v>#NUM!</v>
      </c>
      <c r="Z213" s="6" t="e">
        <f>Y213*H213</f>
        <v>#NUM!</v>
      </c>
      <c r="AB213" s="1" t="e">
        <f t="shared" si="6"/>
        <v>#DIV/0!</v>
      </c>
      <c r="AC213" s="1" t="e">
        <f t="shared" si="7"/>
        <v>#DIV/0!</v>
      </c>
    </row>
    <row r="214" spans="4:29" x14ac:dyDescent="0.25">
      <c r="D214" s="1">
        <v>2006</v>
      </c>
      <c r="E214" s="1" t="s">
        <v>9</v>
      </c>
      <c r="F214" s="2" t="s">
        <v>200</v>
      </c>
      <c r="G214">
        <v>3</v>
      </c>
      <c r="H214">
        <v>39289878</v>
      </c>
      <c r="I214" s="1">
        <v>0</v>
      </c>
      <c r="J214" s="1">
        <v>11816</v>
      </c>
      <c r="K214" s="1">
        <v>733913</v>
      </c>
      <c r="L214" s="1">
        <v>754386</v>
      </c>
      <c r="M214" s="3">
        <v>420</v>
      </c>
      <c r="N214">
        <v>16.100000000000001</v>
      </c>
      <c r="O214">
        <v>57</v>
      </c>
      <c r="P214" s="1">
        <f>IF($A$3="Percentage of government revenue per capita",$B$3,0) + IF($A$3="Absolute extra revenue",AB214,0) + IF($A$3="Absolute revenue per capita",AC214,0)</f>
        <v>0</v>
      </c>
      <c r="Q214" s="5" t="e">
        <f>-MIN(data!$B$4 / data!I214 * data!P214 / 100, data!N214)</f>
        <v>#DIV/0!</v>
      </c>
      <c r="R214" s="4" t="e">
        <f>-Q214*K214/1000</f>
        <v>#DIV/0!</v>
      </c>
      <c r="S214" s="6" t="e">
        <f>-MIN(data!$B$5/(POWER(LN(I214),2))*P214/100, O214)</f>
        <v>#NUM!</v>
      </c>
      <c r="T214" s="6" t="e">
        <f>-S214*L214/100000</f>
        <v>#NUM!</v>
      </c>
      <c r="U214" s="4" t="e">
        <f>N214+Q214</f>
        <v>#DIV/0!</v>
      </c>
      <c r="V214" s="4" t="e">
        <f>P214*I214/100/R214</f>
        <v>#DIV/0!</v>
      </c>
      <c r="W214" s="4" t="e">
        <f>V214*H214</f>
        <v>#DIV/0!</v>
      </c>
      <c r="X214" s="6" t="e">
        <f>O214+S214</f>
        <v>#NUM!</v>
      </c>
      <c r="Y214" s="6" t="e">
        <f>P214*I214/100/T214</f>
        <v>#NUM!</v>
      </c>
      <c r="Z214" s="6" t="e">
        <f>Y214*H214</f>
        <v>#NUM!</v>
      </c>
      <c r="AB214" s="1" t="e">
        <f t="shared" si="6"/>
        <v>#DIV/0!</v>
      </c>
      <c r="AC214" s="1" t="e">
        <f t="shared" si="7"/>
        <v>#DIV/0!</v>
      </c>
    </row>
    <row r="215" spans="4:29" x14ac:dyDescent="0.25">
      <c r="D215" s="1">
        <v>2007</v>
      </c>
      <c r="E215" s="1" t="s">
        <v>9</v>
      </c>
      <c r="F215" s="2" t="s">
        <v>200</v>
      </c>
      <c r="G215">
        <v>3</v>
      </c>
      <c r="H215">
        <v>39684295</v>
      </c>
      <c r="I215" s="1">
        <v>0</v>
      </c>
      <c r="J215" s="1">
        <v>11595</v>
      </c>
      <c r="K215" s="1">
        <v>738535</v>
      </c>
      <c r="L215" s="1">
        <v>724137.9</v>
      </c>
      <c r="M215" s="3">
        <v>430</v>
      </c>
      <c r="N215">
        <v>15.7</v>
      </c>
      <c r="O215">
        <v>58</v>
      </c>
      <c r="P215" s="1">
        <f>IF($A$3="Percentage of government revenue per capita",$B$3,0) + IF($A$3="Absolute extra revenue",AB215,0) + IF($A$3="Absolute revenue per capita",AC215,0)</f>
        <v>0</v>
      </c>
      <c r="Q215" s="5" t="e">
        <f>-MIN(data!$B$4 / data!I215 * data!P215 / 100, data!N215)</f>
        <v>#DIV/0!</v>
      </c>
      <c r="R215" s="4" t="e">
        <f>-Q215*K215/1000</f>
        <v>#DIV/0!</v>
      </c>
      <c r="S215" s="6" t="e">
        <f>-MIN(data!$B$5/(POWER(LN(I215),2))*P215/100, O215)</f>
        <v>#NUM!</v>
      </c>
      <c r="T215" s="6" t="e">
        <f>-S215*L215/100000</f>
        <v>#NUM!</v>
      </c>
      <c r="U215" s="4" t="e">
        <f>N215+Q215</f>
        <v>#DIV/0!</v>
      </c>
      <c r="V215" s="4" t="e">
        <f>P215*I215/100/R215</f>
        <v>#DIV/0!</v>
      </c>
      <c r="W215" s="4" t="e">
        <f>V215*H215</f>
        <v>#DIV/0!</v>
      </c>
      <c r="X215" s="6" t="e">
        <f>O215+S215</f>
        <v>#NUM!</v>
      </c>
      <c r="Y215" s="6" t="e">
        <f>P215*I215/100/T215</f>
        <v>#NUM!</v>
      </c>
      <c r="Z215" s="6" t="e">
        <f>Y215*H215</f>
        <v>#NUM!</v>
      </c>
      <c r="AB215" s="1" t="e">
        <f t="shared" si="6"/>
        <v>#DIV/0!</v>
      </c>
      <c r="AC215" s="1" t="e">
        <f t="shared" si="7"/>
        <v>#DIV/0!</v>
      </c>
    </row>
    <row r="216" spans="4:29" x14ac:dyDescent="0.25">
      <c r="D216" s="1">
        <v>2008</v>
      </c>
      <c r="E216" s="1" t="s">
        <v>9</v>
      </c>
      <c r="F216" s="2" t="s">
        <v>200</v>
      </c>
      <c r="G216">
        <v>3</v>
      </c>
      <c r="H216">
        <v>40080160</v>
      </c>
      <c r="I216" s="1">
        <v>0</v>
      </c>
      <c r="J216" s="1">
        <v>11389</v>
      </c>
      <c r="K216" s="1">
        <v>739545.5</v>
      </c>
      <c r="L216" s="1">
        <v>807017.5</v>
      </c>
      <c r="M216" s="3">
        <v>420</v>
      </c>
      <c r="N216">
        <v>15.4</v>
      </c>
      <c r="O216">
        <v>57</v>
      </c>
      <c r="P216" s="1">
        <f>IF($A$3="Percentage of government revenue per capita",$B$3,0) + IF($A$3="Absolute extra revenue",AB216,0) + IF($A$3="Absolute revenue per capita",AC216,0)</f>
        <v>0</v>
      </c>
      <c r="Q216" s="5" t="e">
        <f>-MIN(data!$B$4 / data!I216 * data!P216 / 100, data!N216)</f>
        <v>#DIV/0!</v>
      </c>
      <c r="R216" s="4" t="e">
        <f>-Q216*K216/1000</f>
        <v>#DIV/0!</v>
      </c>
      <c r="S216" s="6" t="e">
        <f>-MIN(data!$B$5/(POWER(LN(I216),2))*P216/100, O216)</f>
        <v>#NUM!</v>
      </c>
      <c r="T216" s="6" t="e">
        <f>-S216*L216/100000</f>
        <v>#NUM!</v>
      </c>
      <c r="U216" s="4" t="e">
        <f>N216+Q216</f>
        <v>#DIV/0!</v>
      </c>
      <c r="V216" s="4" t="e">
        <f>P216*I216/100/R216</f>
        <v>#DIV/0!</v>
      </c>
      <c r="W216" s="4" t="e">
        <f>V216*H216</f>
        <v>#DIV/0!</v>
      </c>
      <c r="X216" s="6" t="e">
        <f>O216+S216</f>
        <v>#NUM!</v>
      </c>
      <c r="Y216" s="6" t="e">
        <f>P216*I216/100/T216</f>
        <v>#NUM!</v>
      </c>
      <c r="Z216" s="6" t="e">
        <f>Y216*H216</f>
        <v>#NUM!</v>
      </c>
      <c r="AB216" s="1" t="e">
        <f t="shared" si="6"/>
        <v>#DIV/0!</v>
      </c>
      <c r="AC216" s="1" t="e">
        <f t="shared" si="7"/>
        <v>#DIV/0!</v>
      </c>
    </row>
    <row r="217" spans="4:29" x14ac:dyDescent="0.25">
      <c r="D217" s="1">
        <v>2009</v>
      </c>
      <c r="E217" s="1" t="s">
        <v>9</v>
      </c>
      <c r="F217" s="2" t="s">
        <v>200</v>
      </c>
      <c r="G217">
        <v>3</v>
      </c>
      <c r="H217">
        <v>40482788</v>
      </c>
      <c r="I217" s="1">
        <v>0</v>
      </c>
      <c r="J217" s="1">
        <v>11142</v>
      </c>
      <c r="K217" s="1">
        <v>742800</v>
      </c>
      <c r="L217" s="1">
        <v>693548.4</v>
      </c>
      <c r="M217" s="3">
        <v>460</v>
      </c>
      <c r="N217">
        <v>15</v>
      </c>
      <c r="O217">
        <v>62</v>
      </c>
      <c r="P217" s="1">
        <f>IF($A$3="Percentage of government revenue per capita",$B$3,0) + IF($A$3="Absolute extra revenue",AB217,0) + IF($A$3="Absolute revenue per capita",AC217,0)</f>
        <v>0</v>
      </c>
      <c r="Q217" s="5" t="e">
        <f>-MIN(data!$B$4 / data!I217 * data!P217 / 100, data!N217)</f>
        <v>#DIV/0!</v>
      </c>
      <c r="R217" s="4" t="e">
        <f>-Q217*K217/1000</f>
        <v>#DIV/0!</v>
      </c>
      <c r="S217" s="6" t="e">
        <f>-MIN(data!$B$5/(POWER(LN(I217),2))*P217/100, O217)</f>
        <v>#NUM!</v>
      </c>
      <c r="T217" s="6" t="e">
        <f>-S217*L217/100000</f>
        <v>#NUM!</v>
      </c>
      <c r="U217" s="4" t="e">
        <f>N217+Q217</f>
        <v>#DIV/0!</v>
      </c>
      <c r="V217" s="4" t="e">
        <f>P217*I217/100/R217</f>
        <v>#DIV/0!</v>
      </c>
      <c r="W217" s="4" t="e">
        <f>V217*H217</f>
        <v>#DIV/0!</v>
      </c>
      <c r="X217" s="6" t="e">
        <f>O217+S217</f>
        <v>#NUM!</v>
      </c>
      <c r="Y217" s="6" t="e">
        <f>P217*I217/100/T217</f>
        <v>#NUM!</v>
      </c>
      <c r="Z217" s="6" t="e">
        <f>Y217*H217</f>
        <v>#NUM!</v>
      </c>
      <c r="AB217" s="1" t="e">
        <f t="shared" si="6"/>
        <v>#DIV/0!</v>
      </c>
      <c r="AC217" s="1" t="e">
        <f t="shared" si="7"/>
        <v>#DIV/0!</v>
      </c>
    </row>
    <row r="218" spans="4:29" x14ac:dyDescent="0.25">
      <c r="D218" s="1">
        <v>2010</v>
      </c>
      <c r="E218" s="1" t="s">
        <v>9</v>
      </c>
      <c r="F218" s="2" t="s">
        <v>200</v>
      </c>
      <c r="G218">
        <v>3</v>
      </c>
      <c r="H218">
        <v>40788453</v>
      </c>
      <c r="I218" s="1">
        <v>0</v>
      </c>
      <c r="J218" s="1">
        <v>10818</v>
      </c>
      <c r="K218" s="1">
        <v>746069</v>
      </c>
      <c r="L218" s="1">
        <v>724137.9</v>
      </c>
      <c r="M218" s="3">
        <v>430</v>
      </c>
      <c r="N218">
        <v>14.5</v>
      </c>
      <c r="O218">
        <v>58</v>
      </c>
      <c r="P218" s="1">
        <f>IF($A$3="Percentage of government revenue per capita",$B$3,0) + IF($A$3="Absolute extra revenue",AB218,0) + IF($A$3="Absolute revenue per capita",AC218,0)</f>
        <v>0</v>
      </c>
      <c r="Q218" s="5" t="e">
        <f>-MIN(data!$B$4 / data!I218 * data!P218 / 100, data!N218)</f>
        <v>#DIV/0!</v>
      </c>
      <c r="R218" s="4" t="e">
        <f>-Q218*K218/1000</f>
        <v>#DIV/0!</v>
      </c>
      <c r="S218" s="6" t="e">
        <f>-MIN(data!$B$5/(POWER(LN(I218),2))*P218/100, O218)</f>
        <v>#NUM!</v>
      </c>
      <c r="T218" s="6" t="e">
        <f>-S218*L218/100000</f>
        <v>#NUM!</v>
      </c>
      <c r="U218" s="4" t="e">
        <f>N218+Q218</f>
        <v>#DIV/0!</v>
      </c>
      <c r="V218" s="4" t="e">
        <f>P218*I218/100/R218</f>
        <v>#DIV/0!</v>
      </c>
      <c r="W218" s="4" t="e">
        <f>V218*H218</f>
        <v>#DIV/0!</v>
      </c>
      <c r="X218" s="6" t="e">
        <f>O218+S218</f>
        <v>#NUM!</v>
      </c>
      <c r="Y218" s="6" t="e">
        <f>P218*I218/100/T218</f>
        <v>#NUM!</v>
      </c>
      <c r="Z218" s="6" t="e">
        <f>Y218*H218</f>
        <v>#NUM!</v>
      </c>
      <c r="AB218" s="1" t="e">
        <f t="shared" si="6"/>
        <v>#DIV/0!</v>
      </c>
      <c r="AC218" s="1" t="e">
        <f t="shared" si="7"/>
        <v>#DIV/0!</v>
      </c>
    </row>
    <row r="219" spans="4:29" x14ac:dyDescent="0.25">
      <c r="D219" s="1">
        <v>2011</v>
      </c>
      <c r="E219" s="1" t="s">
        <v>9</v>
      </c>
      <c r="F219" s="2" t="s">
        <v>200</v>
      </c>
      <c r="G219">
        <v>3</v>
      </c>
      <c r="H219">
        <v>41261490</v>
      </c>
      <c r="I219" s="1">
        <v>0</v>
      </c>
      <c r="J219" s="1">
        <v>10431</v>
      </c>
      <c r="K219" s="1">
        <v>750431.7</v>
      </c>
      <c r="L219" s="1">
        <v>750000</v>
      </c>
      <c r="M219" s="3">
        <v>420</v>
      </c>
      <c r="N219">
        <v>13.9</v>
      </c>
      <c r="O219">
        <v>56</v>
      </c>
      <c r="P219" s="1">
        <f>IF($A$3="Percentage of government revenue per capita",$B$3,0) + IF($A$3="Absolute extra revenue",AB219,0) + IF($A$3="Absolute revenue per capita",AC219,0)</f>
        <v>0</v>
      </c>
      <c r="Q219" s="5" t="e">
        <f>-MIN(data!$B$4 / data!I219 * data!P219 / 100, data!N219)</f>
        <v>#DIV/0!</v>
      </c>
      <c r="R219" s="4" t="e">
        <f>-Q219*K219/1000</f>
        <v>#DIV/0!</v>
      </c>
      <c r="S219" s="6" t="e">
        <f>-MIN(data!$B$5/(POWER(LN(I219),2))*P219/100, O219)</f>
        <v>#NUM!</v>
      </c>
      <c r="T219" s="6" t="e">
        <f>-S219*L219/100000</f>
        <v>#NUM!</v>
      </c>
      <c r="U219" s="4" t="e">
        <f>N219+Q219</f>
        <v>#DIV/0!</v>
      </c>
      <c r="V219" s="4" t="e">
        <f>P219*I219/100/R219</f>
        <v>#DIV/0!</v>
      </c>
      <c r="W219" s="4" t="e">
        <f>V219*H219</f>
        <v>#DIV/0!</v>
      </c>
      <c r="X219" s="6" t="e">
        <f>O219+S219</f>
        <v>#NUM!</v>
      </c>
      <c r="Y219" s="6" t="e">
        <f>P219*I219/100/T219</f>
        <v>#NUM!</v>
      </c>
      <c r="Z219" s="6" t="e">
        <f>Y219*H219</f>
        <v>#NUM!</v>
      </c>
      <c r="AB219" s="1" t="e">
        <f t="shared" si="6"/>
        <v>#DIV/0!</v>
      </c>
      <c r="AC219" s="1" t="e">
        <f t="shared" si="7"/>
        <v>#DIV/0!</v>
      </c>
    </row>
    <row r="220" spans="4:29" x14ac:dyDescent="0.25">
      <c r="D220" s="1">
        <v>2012</v>
      </c>
      <c r="E220" s="1" t="s">
        <v>9</v>
      </c>
      <c r="F220" s="2" t="s">
        <v>200</v>
      </c>
      <c r="G220">
        <v>3</v>
      </c>
      <c r="H220">
        <v>41733271</v>
      </c>
      <c r="I220" s="1">
        <v>0</v>
      </c>
      <c r="J220" s="1">
        <v>9992</v>
      </c>
      <c r="K220" s="1">
        <v>751278.2</v>
      </c>
      <c r="L220" s="1">
        <v>745454.5</v>
      </c>
      <c r="M220" s="3">
        <v>420</v>
      </c>
      <c r="N220">
        <v>13.3</v>
      </c>
      <c r="O220">
        <v>55</v>
      </c>
      <c r="P220" s="1">
        <f>IF($A$3="Percentage of government revenue per capita",$B$3,0) + IF($A$3="Absolute extra revenue",AB220,0) + IF($A$3="Absolute revenue per capita",AC220,0)</f>
        <v>0</v>
      </c>
      <c r="Q220" s="5" t="e">
        <f>-MIN(data!$B$4 / data!I220 * data!P220 / 100, data!N220)</f>
        <v>#DIV/0!</v>
      </c>
      <c r="R220" s="4" t="e">
        <f>-Q220*K220/1000</f>
        <v>#DIV/0!</v>
      </c>
      <c r="S220" s="6" t="e">
        <f>-MIN(data!$B$5/(POWER(LN(I220),2))*P220/100, O220)</f>
        <v>#NUM!</v>
      </c>
      <c r="T220" s="6" t="e">
        <f>-S220*L220/100000</f>
        <v>#NUM!</v>
      </c>
      <c r="U220" s="4" t="e">
        <f>N220+Q220</f>
        <v>#DIV/0!</v>
      </c>
      <c r="V220" s="4" t="e">
        <f>P220*I220/100/R220</f>
        <v>#DIV/0!</v>
      </c>
      <c r="W220" s="4" t="e">
        <f>V220*H220</f>
        <v>#DIV/0!</v>
      </c>
      <c r="X220" s="6" t="e">
        <f>O220+S220</f>
        <v>#NUM!</v>
      </c>
      <c r="Y220" s="6" t="e">
        <f>P220*I220/100/T220</f>
        <v>#NUM!</v>
      </c>
      <c r="Z220" s="6" t="e">
        <f>Y220*H220</f>
        <v>#NUM!</v>
      </c>
      <c r="AB220" s="1" t="e">
        <f t="shared" si="6"/>
        <v>#DIV/0!</v>
      </c>
      <c r="AC220" s="1" t="e">
        <f t="shared" si="7"/>
        <v>#DIV/0!</v>
      </c>
    </row>
    <row r="221" spans="4:29" x14ac:dyDescent="0.25">
      <c r="D221" s="1">
        <v>2013</v>
      </c>
      <c r="E221" s="1" t="s">
        <v>9</v>
      </c>
      <c r="F221" s="2" t="s">
        <v>200</v>
      </c>
      <c r="G221">
        <v>3</v>
      </c>
      <c r="H221">
        <v>42202935</v>
      </c>
      <c r="I221" s="1">
        <v>0</v>
      </c>
      <c r="J221" s="1">
        <v>9523</v>
      </c>
      <c r="K221" s="1">
        <v>749842.5</v>
      </c>
      <c r="L221" s="1">
        <v>740740.7</v>
      </c>
      <c r="M221" s="3">
        <v>410</v>
      </c>
      <c r="N221">
        <v>12.7</v>
      </c>
      <c r="O221">
        <v>54</v>
      </c>
      <c r="P221" s="1">
        <f>IF($A$3="Percentage of government revenue per capita",$B$3,0) + IF($A$3="Absolute extra revenue",AB221,0) + IF($A$3="Absolute revenue per capita",AC221,0)</f>
        <v>0</v>
      </c>
      <c r="Q221" s="5" t="e">
        <f>-MIN(data!$B$4 / data!I221 * data!P221 / 100, data!N221)</f>
        <v>#DIV/0!</v>
      </c>
      <c r="R221" s="4" t="e">
        <f>-Q221*K221/1000</f>
        <v>#DIV/0!</v>
      </c>
      <c r="S221" s="6" t="e">
        <f>-MIN(data!$B$5/(POWER(LN(I221),2))*P221/100, O221)</f>
        <v>#NUM!</v>
      </c>
      <c r="T221" s="6" t="e">
        <f>-S221*L221/100000</f>
        <v>#NUM!</v>
      </c>
      <c r="U221" s="4" t="e">
        <f>N221+Q221</f>
        <v>#DIV/0!</v>
      </c>
      <c r="V221" s="4" t="e">
        <f>P221*I221/100/R221</f>
        <v>#DIV/0!</v>
      </c>
      <c r="W221" s="4" t="e">
        <f>V221*H221</f>
        <v>#DIV/0!</v>
      </c>
      <c r="X221" s="6" t="e">
        <f>O221+S221</f>
        <v>#NUM!</v>
      </c>
      <c r="Y221" s="6" t="e">
        <f>P221*I221/100/T221</f>
        <v>#NUM!</v>
      </c>
      <c r="Z221" s="6" t="e">
        <f>Y221*H221</f>
        <v>#NUM!</v>
      </c>
      <c r="AB221" s="1" t="e">
        <f t="shared" si="6"/>
        <v>#DIV/0!</v>
      </c>
      <c r="AC221" s="1" t="e">
        <f t="shared" si="7"/>
        <v>#DIV/0!</v>
      </c>
    </row>
    <row r="222" spans="4:29" x14ac:dyDescent="0.25">
      <c r="D222" s="1">
        <v>2014</v>
      </c>
      <c r="E222" s="1" t="s">
        <v>9</v>
      </c>
      <c r="F222" s="2" t="s">
        <v>200</v>
      </c>
      <c r="G222">
        <v>3</v>
      </c>
      <c r="H222">
        <v>42669500</v>
      </c>
      <c r="I222" s="1">
        <v>0</v>
      </c>
      <c r="J222" s="1">
        <v>9054</v>
      </c>
      <c r="K222" s="1">
        <v>754500</v>
      </c>
      <c r="L222" s="1">
        <v>722222.2</v>
      </c>
      <c r="M222" s="3">
        <v>400</v>
      </c>
      <c r="N222">
        <v>12</v>
      </c>
      <c r="O222">
        <v>54</v>
      </c>
      <c r="P222" s="1">
        <f>IF($A$3="Percentage of government revenue per capita",$B$3,0) + IF($A$3="Absolute extra revenue",AB222,0) + IF($A$3="Absolute revenue per capita",AC222,0)</f>
        <v>0</v>
      </c>
      <c r="Q222" s="5" t="e">
        <f>-MIN(data!$B$4 / data!I222 * data!P222 / 100, data!N222)</f>
        <v>#DIV/0!</v>
      </c>
      <c r="R222" s="4" t="e">
        <f>-Q222*K222/1000</f>
        <v>#DIV/0!</v>
      </c>
      <c r="S222" s="6" t="e">
        <f>-MIN(data!$B$5/(POWER(LN(I222),2))*P222/100, O222)</f>
        <v>#NUM!</v>
      </c>
      <c r="T222" s="6" t="e">
        <f>-S222*L222/100000</f>
        <v>#NUM!</v>
      </c>
      <c r="U222" s="4" t="e">
        <f>N222+Q222</f>
        <v>#DIV/0!</v>
      </c>
      <c r="V222" s="4" t="e">
        <f>P222*I222/100/R222</f>
        <v>#DIV/0!</v>
      </c>
      <c r="W222" s="4" t="e">
        <f>V222*H222</f>
        <v>#DIV/0!</v>
      </c>
      <c r="X222" s="6" t="e">
        <f>O222+S222</f>
        <v>#NUM!</v>
      </c>
      <c r="Y222" s="6" t="e">
        <f>P222*I222/100/T222</f>
        <v>#NUM!</v>
      </c>
      <c r="Z222" s="6" t="e">
        <f>Y222*H222</f>
        <v>#NUM!</v>
      </c>
      <c r="AB222" s="1" t="e">
        <f t="shared" si="6"/>
        <v>#DIV/0!</v>
      </c>
      <c r="AC222" s="1" t="e">
        <f t="shared" si="7"/>
        <v>#DIV/0!</v>
      </c>
    </row>
    <row r="223" spans="4:29" x14ac:dyDescent="0.25">
      <c r="D223" s="1">
        <v>2015</v>
      </c>
      <c r="E223" s="1" t="s">
        <v>9</v>
      </c>
      <c r="F223" s="2" t="s">
        <v>200</v>
      </c>
      <c r="G223">
        <v>3</v>
      </c>
      <c r="H223">
        <v>43131966</v>
      </c>
      <c r="I223" s="1">
        <v>0</v>
      </c>
      <c r="J223" s="1">
        <v>8597</v>
      </c>
      <c r="K223" s="1">
        <v>754122.8</v>
      </c>
      <c r="M223" s="3">
        <v>390</v>
      </c>
      <c r="N223">
        <v>11.4</v>
      </c>
      <c r="O223">
        <v>52</v>
      </c>
      <c r="P223" s="1">
        <f>IF($A$3="Percentage of government revenue per capita",$B$3,0) + IF($A$3="Absolute extra revenue",AB223,0) + IF($A$3="Absolute revenue per capita",AC223,0)</f>
        <v>0</v>
      </c>
      <c r="Q223" s="5" t="e">
        <f>-MIN(data!$B$4 / data!I223 * data!P223 / 100, data!N223)</f>
        <v>#DIV/0!</v>
      </c>
      <c r="R223" s="4" t="e">
        <f>-Q223*K223/1000</f>
        <v>#DIV/0!</v>
      </c>
      <c r="S223" s="6" t="e">
        <f>-MIN(data!$B$5/(POWER(LN(I223),2))*P223/100, O223)</f>
        <v>#NUM!</v>
      </c>
      <c r="T223" s="6" t="e">
        <f>-S223*L223/100000</f>
        <v>#NUM!</v>
      </c>
      <c r="U223" s="4" t="e">
        <f>N223+Q223</f>
        <v>#DIV/0!</v>
      </c>
      <c r="V223" s="4" t="e">
        <f>P223*I223/100/R223</f>
        <v>#DIV/0!</v>
      </c>
      <c r="W223" s="4" t="e">
        <f>V223*H223</f>
        <v>#DIV/0!</v>
      </c>
      <c r="X223" s="6" t="e">
        <f>O223+S223</f>
        <v>#NUM!</v>
      </c>
      <c r="Y223" s="6" t="e">
        <f>P223*I223/100/T223</f>
        <v>#NUM!</v>
      </c>
      <c r="Z223" s="6" t="e">
        <f>Y223*H223</f>
        <v>#NUM!</v>
      </c>
      <c r="AB223" s="1" t="e">
        <f t="shared" si="6"/>
        <v>#DIV/0!</v>
      </c>
      <c r="AC223" s="1" t="e">
        <f t="shared" si="7"/>
        <v>#DIV/0!</v>
      </c>
    </row>
    <row r="224" spans="4:29" x14ac:dyDescent="0.25">
      <c r="D224" s="1">
        <v>2016</v>
      </c>
      <c r="E224" s="1" t="s">
        <v>9</v>
      </c>
      <c r="F224" s="2" t="s">
        <v>200</v>
      </c>
      <c r="G224">
        <v>3</v>
      </c>
      <c r="H224">
        <v>43590368</v>
      </c>
      <c r="I224" s="1">
        <v>0</v>
      </c>
      <c r="J224" s="1">
        <v>8175</v>
      </c>
      <c r="K224" s="1">
        <v>750000</v>
      </c>
      <c r="M224" s="3"/>
      <c r="N224">
        <v>10.9</v>
      </c>
      <c r="O224"/>
      <c r="P224" s="1">
        <f>IF($A$3="Percentage of government revenue per capita",$B$3,0) + IF($A$3="Absolute extra revenue",AB224,0) + IF($A$3="Absolute revenue per capita",AC224,0)</f>
        <v>0</v>
      </c>
      <c r="Q224" s="5" t="e">
        <f>-MIN(data!$B$4 / data!I224 * data!P224 / 100, data!N224)</f>
        <v>#DIV/0!</v>
      </c>
      <c r="R224" s="4" t="e">
        <f>-Q224*K224/1000</f>
        <v>#DIV/0!</v>
      </c>
      <c r="S224" s="6" t="e">
        <f>-MIN(data!$B$5/(POWER(LN(I224),2))*P224/100, O224)</f>
        <v>#NUM!</v>
      </c>
      <c r="T224" s="6" t="e">
        <f>-S224*L224/100000</f>
        <v>#NUM!</v>
      </c>
      <c r="U224" s="4" t="e">
        <f>N224+Q224</f>
        <v>#DIV/0!</v>
      </c>
      <c r="V224" s="4" t="e">
        <f>P224*I224/100/R224</f>
        <v>#DIV/0!</v>
      </c>
      <c r="W224" s="4" t="e">
        <f>V224*H224</f>
        <v>#DIV/0!</v>
      </c>
      <c r="X224" s="6" t="e">
        <f>O224+S224</f>
        <v>#NUM!</v>
      </c>
      <c r="Y224" s="6" t="e">
        <f>P224*I224/100/T224</f>
        <v>#NUM!</v>
      </c>
      <c r="Z224" s="6" t="e">
        <f>Y224*H224</f>
        <v>#NUM!</v>
      </c>
      <c r="AB224" s="1" t="e">
        <f t="shared" si="6"/>
        <v>#DIV/0!</v>
      </c>
      <c r="AC224" s="1" t="e">
        <f t="shared" si="7"/>
        <v>#DIV/0!</v>
      </c>
    </row>
    <row r="225" spans="4:29" x14ac:dyDescent="0.25">
      <c r="D225" s="1">
        <v>1980</v>
      </c>
      <c r="E225" s="1" t="s">
        <v>10</v>
      </c>
      <c r="F225" s="2" t="s">
        <v>201</v>
      </c>
      <c r="G225">
        <v>2</v>
      </c>
      <c r="H225">
        <v>3099754</v>
      </c>
      <c r="I225" s="1">
        <v>0</v>
      </c>
      <c r="M225" s="3"/>
      <c r="N225">
        <v>74.900000000000006</v>
      </c>
      <c r="O225"/>
      <c r="P225" s="1">
        <f>IF($A$3="Percentage of government revenue per capita",$B$3,0) + IF($A$3="Absolute extra revenue",AB225,0) + IF($A$3="Absolute revenue per capita",AC225,0)</f>
        <v>0</v>
      </c>
      <c r="Q225" s="5" t="e">
        <f>-MIN(data!$B$4 / data!I225 * data!P225 / 100, data!N225)</f>
        <v>#DIV/0!</v>
      </c>
      <c r="R225" s="4" t="e">
        <f>-Q225*K225/1000</f>
        <v>#DIV/0!</v>
      </c>
      <c r="S225" s="6" t="e">
        <f>-MIN(data!$B$5/(POWER(LN(I225),2))*P225/100, O225)</f>
        <v>#NUM!</v>
      </c>
      <c r="T225" s="6" t="e">
        <f>-S225*L225/100000</f>
        <v>#NUM!</v>
      </c>
      <c r="U225" s="4" t="e">
        <f>N225+Q225</f>
        <v>#DIV/0!</v>
      </c>
      <c r="V225" s="4" t="e">
        <f>P225*I225/100/R225</f>
        <v>#DIV/0!</v>
      </c>
      <c r="W225" s="4" t="e">
        <f>V225*H225</f>
        <v>#DIV/0!</v>
      </c>
      <c r="X225" s="6" t="e">
        <f>O225+S225</f>
        <v>#NUM!</v>
      </c>
      <c r="Y225" s="6" t="e">
        <f>P225*I225/100/T225</f>
        <v>#NUM!</v>
      </c>
      <c r="Z225" s="6" t="e">
        <f>Y225*H225</f>
        <v>#NUM!</v>
      </c>
      <c r="AB225" s="1" t="e">
        <f t="shared" si="6"/>
        <v>#DIV/0!</v>
      </c>
      <c r="AC225" s="1" t="e">
        <f t="shared" si="7"/>
        <v>#DIV/0!</v>
      </c>
    </row>
    <row r="226" spans="4:29" x14ac:dyDescent="0.25">
      <c r="D226" s="1">
        <v>1981</v>
      </c>
      <c r="E226" s="1" t="s">
        <v>10</v>
      </c>
      <c r="F226" s="2" t="s">
        <v>201</v>
      </c>
      <c r="G226">
        <v>2</v>
      </c>
      <c r="H226">
        <v>3148096</v>
      </c>
      <c r="I226" s="1">
        <v>0</v>
      </c>
      <c r="J226" s="1">
        <v>5272</v>
      </c>
      <c r="K226" s="1">
        <v>73324.06</v>
      </c>
      <c r="M226" s="3"/>
      <c r="N226">
        <v>71.900000000000006</v>
      </c>
      <c r="O226"/>
      <c r="P226" s="1">
        <f>IF($A$3="Percentage of government revenue per capita",$B$3,0) + IF($A$3="Absolute extra revenue",AB226,0) + IF($A$3="Absolute revenue per capita",AC226,0)</f>
        <v>0</v>
      </c>
      <c r="Q226" s="5" t="e">
        <f>-MIN(data!$B$4 / data!I226 * data!P226 / 100, data!N226)</f>
        <v>#DIV/0!</v>
      </c>
      <c r="R226" s="4" t="e">
        <f>-Q226*K226/1000</f>
        <v>#DIV/0!</v>
      </c>
      <c r="S226" s="6" t="e">
        <f>-MIN(data!$B$5/(POWER(LN(I226),2))*P226/100, O226)</f>
        <v>#NUM!</v>
      </c>
      <c r="T226" s="6" t="e">
        <f>-S226*L226/100000</f>
        <v>#NUM!</v>
      </c>
      <c r="U226" s="4" t="e">
        <f>N226+Q226</f>
        <v>#DIV/0!</v>
      </c>
      <c r="V226" s="4" t="e">
        <f>P226*I226/100/R226</f>
        <v>#DIV/0!</v>
      </c>
      <c r="W226" s="4" t="e">
        <f>V226*H226</f>
        <v>#DIV/0!</v>
      </c>
      <c r="X226" s="6" t="e">
        <f>O226+S226</f>
        <v>#NUM!</v>
      </c>
      <c r="Y226" s="6" t="e">
        <f>P226*I226/100/T226</f>
        <v>#NUM!</v>
      </c>
      <c r="Z226" s="6" t="e">
        <f>Y226*H226</f>
        <v>#NUM!</v>
      </c>
      <c r="AB226" s="1" t="e">
        <f t="shared" si="6"/>
        <v>#DIV/0!</v>
      </c>
      <c r="AC226" s="1" t="e">
        <f t="shared" si="7"/>
        <v>#DIV/0!</v>
      </c>
    </row>
    <row r="227" spans="4:29" x14ac:dyDescent="0.25">
      <c r="D227" s="1">
        <v>1982</v>
      </c>
      <c r="E227" s="1" t="s">
        <v>10</v>
      </c>
      <c r="F227" s="2" t="s">
        <v>201</v>
      </c>
      <c r="G227">
        <v>2</v>
      </c>
      <c r="H227">
        <v>3193689</v>
      </c>
      <c r="I227" s="1">
        <v>0</v>
      </c>
      <c r="J227" s="1">
        <v>5208</v>
      </c>
      <c r="K227" s="1">
        <v>75369.03</v>
      </c>
      <c r="M227" s="3"/>
      <c r="N227">
        <v>69.099999999999994</v>
      </c>
      <c r="O227"/>
      <c r="P227" s="1">
        <f>IF($A$3="Percentage of government revenue per capita",$B$3,0) + IF($A$3="Absolute extra revenue",AB227,0) + IF($A$3="Absolute revenue per capita",AC227,0)</f>
        <v>0</v>
      </c>
      <c r="Q227" s="5" t="e">
        <f>-MIN(data!$B$4 / data!I227 * data!P227 / 100, data!N227)</f>
        <v>#DIV/0!</v>
      </c>
      <c r="R227" s="4" t="e">
        <f>-Q227*K227/1000</f>
        <v>#DIV/0!</v>
      </c>
      <c r="S227" s="6" t="e">
        <f>-MIN(data!$B$5/(POWER(LN(I227),2))*P227/100, O227)</f>
        <v>#NUM!</v>
      </c>
      <c r="T227" s="6" t="e">
        <f>-S227*L227/100000</f>
        <v>#NUM!</v>
      </c>
      <c r="U227" s="4" t="e">
        <f>N227+Q227</f>
        <v>#DIV/0!</v>
      </c>
      <c r="V227" s="4" t="e">
        <f>P227*I227/100/R227</f>
        <v>#DIV/0!</v>
      </c>
      <c r="W227" s="4" t="e">
        <f>V227*H227</f>
        <v>#DIV/0!</v>
      </c>
      <c r="X227" s="6" t="e">
        <f>O227+S227</f>
        <v>#NUM!</v>
      </c>
      <c r="Y227" s="6" t="e">
        <f>P227*I227/100/T227</f>
        <v>#NUM!</v>
      </c>
      <c r="Z227" s="6" t="e">
        <f>Y227*H227</f>
        <v>#NUM!</v>
      </c>
      <c r="AB227" s="1" t="e">
        <f t="shared" si="6"/>
        <v>#DIV/0!</v>
      </c>
      <c r="AC227" s="1" t="e">
        <f t="shared" si="7"/>
        <v>#DIV/0!</v>
      </c>
    </row>
    <row r="228" spans="4:29" x14ac:dyDescent="0.25">
      <c r="D228" s="1">
        <v>1983</v>
      </c>
      <c r="E228" s="1" t="s">
        <v>10</v>
      </c>
      <c r="F228" s="2" t="s">
        <v>201</v>
      </c>
      <c r="G228">
        <v>2</v>
      </c>
      <c r="H228">
        <v>3238595</v>
      </c>
      <c r="I228" s="1">
        <v>0</v>
      </c>
      <c r="J228" s="1">
        <v>5130</v>
      </c>
      <c r="K228" s="1">
        <v>77259.039999999994</v>
      </c>
      <c r="M228" s="3"/>
      <c r="N228">
        <v>66.400000000000006</v>
      </c>
      <c r="O228"/>
      <c r="P228" s="1">
        <f>IF($A$3="Percentage of government revenue per capita",$B$3,0) + IF($A$3="Absolute extra revenue",AB228,0) + IF($A$3="Absolute revenue per capita",AC228,0)</f>
        <v>0</v>
      </c>
      <c r="Q228" s="5" t="e">
        <f>-MIN(data!$B$4 / data!I228 * data!P228 / 100, data!N228)</f>
        <v>#DIV/0!</v>
      </c>
      <c r="R228" s="4" t="e">
        <f>-Q228*K228/1000</f>
        <v>#DIV/0!</v>
      </c>
      <c r="S228" s="6" t="e">
        <f>-MIN(data!$B$5/(POWER(LN(I228),2))*P228/100, O228)</f>
        <v>#NUM!</v>
      </c>
      <c r="T228" s="6" t="e">
        <f>-S228*L228/100000</f>
        <v>#NUM!</v>
      </c>
      <c r="U228" s="4" t="e">
        <f>N228+Q228</f>
        <v>#DIV/0!</v>
      </c>
      <c r="V228" s="4" t="e">
        <f>P228*I228/100/R228</f>
        <v>#DIV/0!</v>
      </c>
      <c r="W228" s="4" t="e">
        <f>V228*H228</f>
        <v>#DIV/0!</v>
      </c>
      <c r="X228" s="6" t="e">
        <f>O228+S228</f>
        <v>#NUM!</v>
      </c>
      <c r="Y228" s="6" t="e">
        <f>P228*I228/100/T228</f>
        <v>#NUM!</v>
      </c>
      <c r="Z228" s="6" t="e">
        <f>Y228*H228</f>
        <v>#NUM!</v>
      </c>
      <c r="AB228" s="1" t="e">
        <f t="shared" si="6"/>
        <v>#DIV/0!</v>
      </c>
      <c r="AC228" s="1" t="e">
        <f t="shared" si="7"/>
        <v>#DIV/0!</v>
      </c>
    </row>
    <row r="229" spans="4:29" x14ac:dyDescent="0.25">
      <c r="D229" s="1">
        <v>1984</v>
      </c>
      <c r="E229" s="1" t="s">
        <v>10</v>
      </c>
      <c r="F229" s="2" t="s">
        <v>201</v>
      </c>
      <c r="G229">
        <v>2</v>
      </c>
      <c r="H229">
        <v>3285599</v>
      </c>
      <c r="I229" s="1">
        <v>0</v>
      </c>
      <c r="J229" s="1">
        <v>5040</v>
      </c>
      <c r="K229" s="1">
        <v>78873.240000000005</v>
      </c>
      <c r="M229" s="3"/>
      <c r="N229">
        <v>63.9</v>
      </c>
      <c r="O229"/>
      <c r="P229" s="1">
        <f>IF($A$3="Percentage of government revenue per capita",$B$3,0) + IF($A$3="Absolute extra revenue",AB229,0) + IF($A$3="Absolute revenue per capita",AC229,0)</f>
        <v>0</v>
      </c>
      <c r="Q229" s="5" t="e">
        <f>-MIN(data!$B$4 / data!I229 * data!P229 / 100, data!N229)</f>
        <v>#DIV/0!</v>
      </c>
      <c r="R229" s="4" t="e">
        <f>-Q229*K229/1000</f>
        <v>#DIV/0!</v>
      </c>
      <c r="S229" s="6" t="e">
        <f>-MIN(data!$B$5/(POWER(LN(I229),2))*P229/100, O229)</f>
        <v>#NUM!</v>
      </c>
      <c r="T229" s="6" t="e">
        <f>-S229*L229/100000</f>
        <v>#NUM!</v>
      </c>
      <c r="U229" s="4" t="e">
        <f>N229+Q229</f>
        <v>#DIV/0!</v>
      </c>
      <c r="V229" s="4" t="e">
        <f>P229*I229/100/R229</f>
        <v>#DIV/0!</v>
      </c>
      <c r="W229" s="4" t="e">
        <f>V229*H229</f>
        <v>#DIV/0!</v>
      </c>
      <c r="X229" s="6" t="e">
        <f>O229+S229</f>
        <v>#NUM!</v>
      </c>
      <c r="Y229" s="6" t="e">
        <f>P229*I229/100/T229</f>
        <v>#NUM!</v>
      </c>
      <c r="Z229" s="6" t="e">
        <f>Y229*H229</f>
        <v>#NUM!</v>
      </c>
      <c r="AB229" s="1" t="e">
        <f t="shared" si="6"/>
        <v>#DIV/0!</v>
      </c>
      <c r="AC229" s="1" t="e">
        <f t="shared" si="7"/>
        <v>#DIV/0!</v>
      </c>
    </row>
    <row r="230" spans="4:29" x14ac:dyDescent="0.25">
      <c r="D230" s="1">
        <v>1985</v>
      </c>
      <c r="E230" s="1" t="s">
        <v>10</v>
      </c>
      <c r="F230" s="2" t="s">
        <v>201</v>
      </c>
      <c r="G230">
        <v>2</v>
      </c>
      <c r="H230">
        <v>3335940</v>
      </c>
      <c r="I230" s="1">
        <v>0</v>
      </c>
      <c r="J230" s="1">
        <v>4921</v>
      </c>
      <c r="K230" s="1">
        <v>80146.58</v>
      </c>
      <c r="M230" s="3"/>
      <c r="N230">
        <v>61.4</v>
      </c>
      <c r="O230"/>
      <c r="P230" s="1">
        <f>IF($A$3="Percentage of government revenue per capita",$B$3,0) + IF($A$3="Absolute extra revenue",AB230,0) + IF($A$3="Absolute revenue per capita",AC230,0)</f>
        <v>0</v>
      </c>
      <c r="Q230" s="5" t="e">
        <f>-MIN(data!$B$4 / data!I230 * data!P230 / 100, data!N230)</f>
        <v>#DIV/0!</v>
      </c>
      <c r="R230" s="4" t="e">
        <f>-Q230*K230/1000</f>
        <v>#DIV/0!</v>
      </c>
      <c r="S230" s="6" t="e">
        <f>-MIN(data!$B$5/(POWER(LN(I230),2))*P230/100, O230)</f>
        <v>#NUM!</v>
      </c>
      <c r="T230" s="6" t="e">
        <f>-S230*L230/100000</f>
        <v>#NUM!</v>
      </c>
      <c r="U230" s="4" t="e">
        <f>N230+Q230</f>
        <v>#DIV/0!</v>
      </c>
      <c r="V230" s="4" t="e">
        <f>P230*I230/100/R230</f>
        <v>#DIV/0!</v>
      </c>
      <c r="W230" s="4" t="e">
        <f>V230*H230</f>
        <v>#DIV/0!</v>
      </c>
      <c r="X230" s="6" t="e">
        <f>O230+S230</f>
        <v>#NUM!</v>
      </c>
      <c r="Y230" s="6" t="e">
        <f>P230*I230/100/T230</f>
        <v>#NUM!</v>
      </c>
      <c r="Z230" s="6" t="e">
        <f>Y230*H230</f>
        <v>#NUM!</v>
      </c>
      <c r="AB230" s="1" t="e">
        <f t="shared" si="6"/>
        <v>#DIV/0!</v>
      </c>
      <c r="AC230" s="1" t="e">
        <f t="shared" si="7"/>
        <v>#DIV/0!</v>
      </c>
    </row>
    <row r="231" spans="4:29" x14ac:dyDescent="0.25">
      <c r="D231" s="1">
        <v>1986</v>
      </c>
      <c r="E231" s="1" t="s">
        <v>10</v>
      </c>
      <c r="F231" s="2" t="s">
        <v>201</v>
      </c>
      <c r="G231">
        <v>2</v>
      </c>
      <c r="H231">
        <v>3392264</v>
      </c>
      <c r="I231" s="1">
        <v>0</v>
      </c>
      <c r="J231" s="1">
        <v>4769</v>
      </c>
      <c r="K231" s="1">
        <v>80830.509999999995</v>
      </c>
      <c r="M231" s="3"/>
      <c r="N231">
        <v>59</v>
      </c>
      <c r="O231"/>
      <c r="P231" s="1">
        <f>IF($A$3="Percentage of government revenue per capita",$B$3,0) + IF($A$3="Absolute extra revenue",AB231,0) + IF($A$3="Absolute revenue per capita",AC231,0)</f>
        <v>0</v>
      </c>
      <c r="Q231" s="5" t="e">
        <f>-MIN(data!$B$4 / data!I231 * data!P231 / 100, data!N231)</f>
        <v>#DIV/0!</v>
      </c>
      <c r="R231" s="4" t="e">
        <f>-Q231*K231/1000</f>
        <v>#DIV/0!</v>
      </c>
      <c r="S231" s="6" t="e">
        <f>-MIN(data!$B$5/(POWER(LN(I231),2))*P231/100, O231)</f>
        <v>#NUM!</v>
      </c>
      <c r="T231" s="6" t="e">
        <f>-S231*L231/100000</f>
        <v>#NUM!</v>
      </c>
      <c r="U231" s="4" t="e">
        <f>N231+Q231</f>
        <v>#DIV/0!</v>
      </c>
      <c r="V231" s="4" t="e">
        <f>P231*I231/100/R231</f>
        <v>#DIV/0!</v>
      </c>
      <c r="W231" s="4" t="e">
        <f>V231*H231</f>
        <v>#DIV/0!</v>
      </c>
      <c r="X231" s="6" t="e">
        <f>O231+S231</f>
        <v>#NUM!</v>
      </c>
      <c r="Y231" s="6" t="e">
        <f>P231*I231/100/T231</f>
        <v>#NUM!</v>
      </c>
      <c r="Z231" s="6" t="e">
        <f>Y231*H231</f>
        <v>#NUM!</v>
      </c>
      <c r="AB231" s="1" t="e">
        <f t="shared" si="6"/>
        <v>#DIV/0!</v>
      </c>
      <c r="AC231" s="1" t="e">
        <f t="shared" si="7"/>
        <v>#DIV/0!</v>
      </c>
    </row>
    <row r="232" spans="4:29" x14ac:dyDescent="0.25">
      <c r="D232" s="1">
        <v>1987</v>
      </c>
      <c r="E232" s="1" t="s">
        <v>10</v>
      </c>
      <c r="F232" s="2" t="s">
        <v>201</v>
      </c>
      <c r="G232">
        <v>2</v>
      </c>
      <c r="H232">
        <v>3451947</v>
      </c>
      <c r="I232" s="1">
        <v>0</v>
      </c>
      <c r="J232" s="1">
        <v>4580</v>
      </c>
      <c r="K232" s="1">
        <v>80918.73</v>
      </c>
      <c r="M232" s="3"/>
      <c r="N232">
        <v>56.6</v>
      </c>
      <c r="O232"/>
      <c r="P232" s="1">
        <f>IF($A$3="Percentage of government revenue per capita",$B$3,0) + IF($A$3="Absolute extra revenue",AB232,0) + IF($A$3="Absolute revenue per capita",AC232,0)</f>
        <v>0</v>
      </c>
      <c r="Q232" s="5" t="e">
        <f>-MIN(data!$B$4 / data!I232 * data!P232 / 100, data!N232)</f>
        <v>#DIV/0!</v>
      </c>
      <c r="R232" s="4" t="e">
        <f>-Q232*K232/1000</f>
        <v>#DIV/0!</v>
      </c>
      <c r="S232" s="6" t="e">
        <f>-MIN(data!$B$5/(POWER(LN(I232),2))*P232/100, O232)</f>
        <v>#NUM!</v>
      </c>
      <c r="T232" s="6" t="e">
        <f>-S232*L232/100000</f>
        <v>#NUM!</v>
      </c>
      <c r="U232" s="4" t="e">
        <f>N232+Q232</f>
        <v>#DIV/0!</v>
      </c>
      <c r="V232" s="4" t="e">
        <f>P232*I232/100/R232</f>
        <v>#DIV/0!</v>
      </c>
      <c r="W232" s="4" t="e">
        <f>V232*H232</f>
        <v>#DIV/0!</v>
      </c>
      <c r="X232" s="6" t="e">
        <f>O232+S232</f>
        <v>#NUM!</v>
      </c>
      <c r="Y232" s="6" t="e">
        <f>P232*I232/100/T232</f>
        <v>#NUM!</v>
      </c>
      <c r="Z232" s="6" t="e">
        <f>Y232*H232</f>
        <v>#NUM!</v>
      </c>
      <c r="AB232" s="1" t="e">
        <f t="shared" si="6"/>
        <v>#DIV/0!</v>
      </c>
      <c r="AC232" s="1" t="e">
        <f t="shared" si="7"/>
        <v>#DIV/0!</v>
      </c>
    </row>
    <row r="233" spans="4:29" x14ac:dyDescent="0.25">
      <c r="D233" s="1">
        <v>1988</v>
      </c>
      <c r="E233" s="1" t="s">
        <v>10</v>
      </c>
      <c r="F233" s="2" t="s">
        <v>201</v>
      </c>
      <c r="G233">
        <v>2</v>
      </c>
      <c r="H233">
        <v>3504659</v>
      </c>
      <c r="I233" s="1">
        <v>0</v>
      </c>
      <c r="J233" s="1">
        <v>6618</v>
      </c>
      <c r="K233" s="1">
        <v>80805.86</v>
      </c>
      <c r="M233" s="3"/>
      <c r="N233">
        <v>81.900000000000006</v>
      </c>
      <c r="O233"/>
      <c r="P233" s="1">
        <f>IF($A$3="Percentage of government revenue per capita",$B$3,0) + IF($A$3="Absolute extra revenue",AB233,0) + IF($A$3="Absolute revenue per capita",AC233,0)</f>
        <v>0</v>
      </c>
      <c r="Q233" s="5" t="e">
        <f>-MIN(data!$B$4 / data!I233 * data!P233 / 100, data!N233)</f>
        <v>#DIV/0!</v>
      </c>
      <c r="R233" s="4" t="e">
        <f>-Q233*K233/1000</f>
        <v>#DIV/0!</v>
      </c>
      <c r="S233" s="6" t="e">
        <f>-MIN(data!$B$5/(POWER(LN(I233),2))*P233/100, O233)</f>
        <v>#NUM!</v>
      </c>
      <c r="T233" s="6" t="e">
        <f>-S233*L233/100000</f>
        <v>#NUM!</v>
      </c>
      <c r="U233" s="4" t="e">
        <f>N233+Q233</f>
        <v>#DIV/0!</v>
      </c>
      <c r="V233" s="4" t="e">
        <f>P233*I233/100/R233</f>
        <v>#DIV/0!</v>
      </c>
      <c r="W233" s="4" t="e">
        <f>V233*H233</f>
        <v>#DIV/0!</v>
      </c>
      <c r="X233" s="6" t="e">
        <f>O233+S233</f>
        <v>#NUM!</v>
      </c>
      <c r="Y233" s="6" t="e">
        <f>P233*I233/100/T233</f>
        <v>#NUM!</v>
      </c>
      <c r="Z233" s="6" t="e">
        <f>Y233*H233</f>
        <v>#NUM!</v>
      </c>
      <c r="AB233" s="1" t="e">
        <f t="shared" si="6"/>
        <v>#DIV/0!</v>
      </c>
      <c r="AC233" s="1" t="e">
        <f t="shared" si="7"/>
        <v>#DIV/0!</v>
      </c>
    </row>
    <row r="234" spans="4:29" x14ac:dyDescent="0.25">
      <c r="D234" s="1">
        <v>1989</v>
      </c>
      <c r="E234" s="1" t="s">
        <v>10</v>
      </c>
      <c r="F234" s="2" t="s">
        <v>201</v>
      </c>
      <c r="G234">
        <v>2</v>
      </c>
      <c r="H234">
        <v>3536474</v>
      </c>
      <c r="I234" s="1">
        <v>0</v>
      </c>
      <c r="J234" s="1">
        <v>4082</v>
      </c>
      <c r="K234" s="1">
        <v>78651.25</v>
      </c>
      <c r="M234" s="3"/>
      <c r="N234">
        <v>51.9</v>
      </c>
      <c r="O234"/>
      <c r="P234" s="1">
        <f>IF($A$3="Percentage of government revenue per capita",$B$3,0) + IF($A$3="Absolute extra revenue",AB234,0) + IF($A$3="Absolute revenue per capita",AC234,0)</f>
        <v>0</v>
      </c>
      <c r="Q234" s="5" t="e">
        <f>-MIN(data!$B$4 / data!I234 * data!P234 / 100, data!N234)</f>
        <v>#DIV/0!</v>
      </c>
      <c r="R234" s="4" t="e">
        <f>-Q234*K234/1000</f>
        <v>#DIV/0!</v>
      </c>
      <c r="S234" s="6" t="e">
        <f>-MIN(data!$B$5/(POWER(LN(I234),2))*P234/100, O234)</f>
        <v>#NUM!</v>
      </c>
      <c r="T234" s="6" t="e">
        <f>-S234*L234/100000</f>
        <v>#NUM!</v>
      </c>
      <c r="U234" s="4" t="e">
        <f>N234+Q234</f>
        <v>#DIV/0!</v>
      </c>
      <c r="V234" s="4" t="e">
        <f>P234*I234/100/R234</f>
        <v>#DIV/0!</v>
      </c>
      <c r="W234" s="4" t="e">
        <f>V234*H234</f>
        <v>#DIV/0!</v>
      </c>
      <c r="X234" s="6" t="e">
        <f>O234+S234</f>
        <v>#NUM!</v>
      </c>
      <c r="Y234" s="6" t="e">
        <f>P234*I234/100/T234</f>
        <v>#NUM!</v>
      </c>
      <c r="Z234" s="6" t="e">
        <f>Y234*H234</f>
        <v>#NUM!</v>
      </c>
      <c r="AB234" s="1" t="e">
        <f t="shared" si="6"/>
        <v>#DIV/0!</v>
      </c>
      <c r="AC234" s="1" t="e">
        <f t="shared" si="7"/>
        <v>#DIV/0!</v>
      </c>
    </row>
    <row r="235" spans="4:29" x14ac:dyDescent="0.25">
      <c r="D235" s="1">
        <v>1990</v>
      </c>
      <c r="E235" s="1" t="s">
        <v>10</v>
      </c>
      <c r="F235" s="2" t="s">
        <v>201</v>
      </c>
      <c r="G235">
        <v>2</v>
      </c>
      <c r="H235">
        <v>3538171</v>
      </c>
      <c r="I235" s="1">
        <v>0</v>
      </c>
      <c r="J235" s="1">
        <v>3789</v>
      </c>
      <c r="K235" s="1">
        <v>76391.13</v>
      </c>
      <c r="L235" s="1">
        <v>58620.69</v>
      </c>
      <c r="M235" s="3">
        <v>43</v>
      </c>
      <c r="N235">
        <v>49.6</v>
      </c>
      <c r="O235">
        <v>58</v>
      </c>
      <c r="P235" s="1">
        <f>IF($A$3="Percentage of government revenue per capita",$B$3,0) + IF($A$3="Absolute extra revenue",AB235,0) + IF($A$3="Absolute revenue per capita",AC235,0)</f>
        <v>0</v>
      </c>
      <c r="Q235" s="5" t="e">
        <f>-MIN(data!$B$4 / data!I235 * data!P235 / 100, data!N235)</f>
        <v>#DIV/0!</v>
      </c>
      <c r="R235" s="4" t="e">
        <f>-Q235*K235/1000</f>
        <v>#DIV/0!</v>
      </c>
      <c r="S235" s="6" t="e">
        <f>-MIN(data!$B$5/(POWER(LN(I235),2))*P235/100, O235)</f>
        <v>#NUM!</v>
      </c>
      <c r="T235" s="6" t="e">
        <f>-S235*L235/100000</f>
        <v>#NUM!</v>
      </c>
      <c r="U235" s="4" t="e">
        <f>N235+Q235</f>
        <v>#DIV/0!</v>
      </c>
      <c r="V235" s="4" t="e">
        <f>P235*I235/100/R235</f>
        <v>#DIV/0!</v>
      </c>
      <c r="W235" s="4" t="e">
        <f>V235*H235</f>
        <v>#DIV/0!</v>
      </c>
      <c r="X235" s="6" t="e">
        <f>O235+S235</f>
        <v>#NUM!</v>
      </c>
      <c r="Y235" s="6" t="e">
        <f>P235*I235/100/T235</f>
        <v>#NUM!</v>
      </c>
      <c r="Z235" s="6" t="e">
        <f>Y235*H235</f>
        <v>#NUM!</v>
      </c>
      <c r="AB235" s="1" t="e">
        <f t="shared" si="6"/>
        <v>#DIV/0!</v>
      </c>
      <c r="AC235" s="1" t="e">
        <f t="shared" si="7"/>
        <v>#DIV/0!</v>
      </c>
    </row>
    <row r="236" spans="4:29" x14ac:dyDescent="0.25">
      <c r="D236" s="1">
        <v>1991</v>
      </c>
      <c r="E236" s="1" t="s">
        <v>10</v>
      </c>
      <c r="F236" s="2" t="s">
        <v>201</v>
      </c>
      <c r="G236">
        <v>2</v>
      </c>
      <c r="H236">
        <v>3505258</v>
      </c>
      <c r="I236" s="1">
        <v>408.08539999999999</v>
      </c>
      <c r="J236" s="1">
        <v>3467</v>
      </c>
      <c r="K236" s="1">
        <v>73298.100000000006</v>
      </c>
      <c r="L236" s="1">
        <v>75000</v>
      </c>
      <c r="M236" s="3">
        <v>34</v>
      </c>
      <c r="N236">
        <v>47.3</v>
      </c>
      <c r="O236">
        <v>48</v>
      </c>
      <c r="P236" s="1">
        <f>IF($A$3="Percentage of government revenue per capita",$B$3,0) + IF($A$3="Absolute extra revenue",AB236,0) + IF($A$3="Absolute revenue per capita",AC236,0)</f>
        <v>0</v>
      </c>
      <c r="Q236" s="5">
        <f>-MIN(data!$B$4 / data!I236 * data!P236 / 100, data!N236)</f>
        <v>0</v>
      </c>
      <c r="R236" s="4">
        <f>-Q236*K236/1000</f>
        <v>0</v>
      </c>
      <c r="S236" s="6">
        <f>-MIN(data!$B$5/(POWER(LN(I236),2))*P236/100, O236)</f>
        <v>0</v>
      </c>
      <c r="T236" s="6">
        <f>-S236*L236/100000</f>
        <v>0</v>
      </c>
      <c r="U236" s="4">
        <f>N236+Q236</f>
        <v>47.3</v>
      </c>
      <c r="V236" s="4" t="e">
        <f>P236*I236/100/R236</f>
        <v>#DIV/0!</v>
      </c>
      <c r="W236" s="4" t="e">
        <f>V236*H236</f>
        <v>#DIV/0!</v>
      </c>
      <c r="X236" s="6">
        <f>O236+S236</f>
        <v>48</v>
      </c>
      <c r="Y236" s="6" t="e">
        <f>P236*I236/100/T236</f>
        <v>#DIV/0!</v>
      </c>
      <c r="Z236" s="6" t="e">
        <f>Y236*H236</f>
        <v>#DIV/0!</v>
      </c>
      <c r="AB236" s="1">
        <f t="shared" si="6"/>
        <v>0</v>
      </c>
      <c r="AC236" s="1">
        <f t="shared" si="7"/>
        <v>0</v>
      </c>
    </row>
    <row r="237" spans="4:29" x14ac:dyDescent="0.25">
      <c r="D237" s="1">
        <v>1992</v>
      </c>
      <c r="E237" s="1" t="s">
        <v>10</v>
      </c>
      <c r="F237" s="2" t="s">
        <v>201</v>
      </c>
      <c r="G237">
        <v>2</v>
      </c>
      <c r="H237">
        <v>3442817</v>
      </c>
      <c r="I237" s="1">
        <v>253.29650000000001</v>
      </c>
      <c r="J237" s="1">
        <v>3130</v>
      </c>
      <c r="K237" s="1">
        <v>69555.56</v>
      </c>
      <c r="L237" s="1">
        <v>65454.55</v>
      </c>
      <c r="M237" s="3">
        <v>36</v>
      </c>
      <c r="N237">
        <v>45</v>
      </c>
      <c r="O237">
        <v>55</v>
      </c>
      <c r="P237" s="1">
        <f>IF($A$3="Percentage of government revenue per capita",$B$3,0) + IF($A$3="Absolute extra revenue",AB237,0) + IF($A$3="Absolute revenue per capita",AC237,0)</f>
        <v>0</v>
      </c>
      <c r="Q237" s="5">
        <f>-MIN(data!$B$4 / data!I237 * data!P237 / 100, data!N237)</f>
        <v>0</v>
      </c>
      <c r="R237" s="4">
        <f>-Q237*K237/1000</f>
        <v>0</v>
      </c>
      <c r="S237" s="6">
        <f>-MIN(data!$B$5/(POWER(LN(I237),2))*P237/100, O237)</f>
        <v>0</v>
      </c>
      <c r="T237" s="6">
        <f>-S237*L237/100000</f>
        <v>0</v>
      </c>
      <c r="U237" s="4">
        <f>N237+Q237</f>
        <v>45</v>
      </c>
      <c r="V237" s="4" t="e">
        <f>P237*I237/100/R237</f>
        <v>#DIV/0!</v>
      </c>
      <c r="W237" s="4" t="e">
        <f>V237*H237</f>
        <v>#DIV/0!</v>
      </c>
      <c r="X237" s="6">
        <f>O237+S237</f>
        <v>55</v>
      </c>
      <c r="Y237" s="6" t="e">
        <f>P237*I237/100/T237</f>
        <v>#DIV/0!</v>
      </c>
      <c r="Z237" s="6" t="e">
        <f>Y237*H237</f>
        <v>#DIV/0!</v>
      </c>
      <c r="AB237" s="1">
        <f t="shared" si="6"/>
        <v>0</v>
      </c>
      <c r="AC237" s="1">
        <f t="shared" si="7"/>
        <v>0</v>
      </c>
    </row>
    <row r="238" spans="4:29" x14ac:dyDescent="0.25">
      <c r="D238" s="1">
        <v>1993</v>
      </c>
      <c r="E238" s="1" t="s">
        <v>10</v>
      </c>
      <c r="F238" s="2" t="s">
        <v>201</v>
      </c>
      <c r="G238">
        <v>2</v>
      </c>
      <c r="H238">
        <v>3363108</v>
      </c>
      <c r="I238" s="1">
        <v>180.39570000000001</v>
      </c>
      <c r="J238" s="1">
        <v>2790</v>
      </c>
      <c r="K238" s="1">
        <v>65186.92</v>
      </c>
      <c r="L238" s="1">
        <v>50877.19</v>
      </c>
      <c r="M238" s="3">
        <v>36</v>
      </c>
      <c r="N238">
        <v>42.8</v>
      </c>
      <c r="O238">
        <v>57</v>
      </c>
      <c r="P238" s="1">
        <f>IF($A$3="Percentage of government revenue per capita",$B$3,0) + IF($A$3="Absolute extra revenue",AB238,0) + IF($A$3="Absolute revenue per capita",AC238,0)</f>
        <v>0</v>
      </c>
      <c r="Q238" s="5">
        <f>-MIN(data!$B$4 / data!I238 * data!P238 / 100, data!N238)</f>
        <v>0</v>
      </c>
      <c r="R238" s="4">
        <f>-Q238*K238/1000</f>
        <v>0</v>
      </c>
      <c r="S238" s="6">
        <f>-MIN(data!$B$5/(POWER(LN(I238),2))*P238/100, O238)</f>
        <v>0</v>
      </c>
      <c r="T238" s="6">
        <f>-S238*L238/100000</f>
        <v>0</v>
      </c>
      <c r="U238" s="4">
        <f>N238+Q238</f>
        <v>42.8</v>
      </c>
      <c r="V238" s="4" t="e">
        <f>P238*I238/100/R238</f>
        <v>#DIV/0!</v>
      </c>
      <c r="W238" s="4" t="e">
        <f>V238*H238</f>
        <v>#DIV/0!</v>
      </c>
      <c r="X238" s="6">
        <f>O238+S238</f>
        <v>57</v>
      </c>
      <c r="Y238" s="6" t="e">
        <f>P238*I238/100/T238</f>
        <v>#DIV/0!</v>
      </c>
      <c r="Z238" s="6" t="e">
        <f>Y238*H238</f>
        <v>#DIV/0!</v>
      </c>
      <c r="AB238" s="1">
        <f t="shared" si="6"/>
        <v>0</v>
      </c>
      <c r="AC238" s="1">
        <f t="shared" si="7"/>
        <v>0</v>
      </c>
    </row>
    <row r="239" spans="4:29" x14ac:dyDescent="0.25">
      <c r="D239" s="1">
        <v>1994</v>
      </c>
      <c r="E239" s="1" t="s">
        <v>10</v>
      </c>
      <c r="F239" s="2" t="s">
        <v>201</v>
      </c>
      <c r="G239">
        <v>2</v>
      </c>
      <c r="H239">
        <v>3283667</v>
      </c>
      <c r="I239" s="1">
        <v>151.40899999999999</v>
      </c>
      <c r="J239" s="1">
        <v>2462</v>
      </c>
      <c r="K239" s="1">
        <v>60640.39</v>
      </c>
      <c r="L239" s="1">
        <v>52000</v>
      </c>
      <c r="M239" s="3">
        <v>29</v>
      </c>
      <c r="N239">
        <v>40.6</v>
      </c>
      <c r="O239">
        <v>50</v>
      </c>
      <c r="P239" s="1">
        <f>IF($A$3="Percentage of government revenue per capita",$B$3,0) + IF($A$3="Absolute extra revenue",AB239,0) + IF($A$3="Absolute revenue per capita",AC239,0)</f>
        <v>0</v>
      </c>
      <c r="Q239" s="5">
        <f>-MIN(data!$B$4 / data!I239 * data!P239 / 100, data!N239)</f>
        <v>0</v>
      </c>
      <c r="R239" s="4">
        <f>-Q239*K239/1000</f>
        <v>0</v>
      </c>
      <c r="S239" s="6">
        <f>-MIN(data!$B$5/(POWER(LN(I239),2))*P239/100, O239)</f>
        <v>0</v>
      </c>
      <c r="T239" s="6">
        <f>-S239*L239/100000</f>
        <v>0</v>
      </c>
      <c r="U239" s="4">
        <f>N239+Q239</f>
        <v>40.6</v>
      </c>
      <c r="V239" s="4" t="e">
        <f>P239*I239/100/R239</f>
        <v>#DIV/0!</v>
      </c>
      <c r="W239" s="4" t="e">
        <f>V239*H239</f>
        <v>#DIV/0!</v>
      </c>
      <c r="X239" s="6">
        <f>O239+S239</f>
        <v>50</v>
      </c>
      <c r="Y239" s="6" t="e">
        <f>P239*I239/100/T239</f>
        <v>#DIV/0!</v>
      </c>
      <c r="Z239" s="6" t="e">
        <f>Y239*H239</f>
        <v>#DIV/0!</v>
      </c>
      <c r="AB239" s="1">
        <f t="shared" si="6"/>
        <v>0</v>
      </c>
      <c r="AC239" s="1">
        <f t="shared" si="7"/>
        <v>0</v>
      </c>
    </row>
    <row r="240" spans="4:29" x14ac:dyDescent="0.25">
      <c r="D240" s="1">
        <v>1995</v>
      </c>
      <c r="E240" s="1" t="s">
        <v>10</v>
      </c>
      <c r="F240" s="2" t="s">
        <v>201</v>
      </c>
      <c r="G240">
        <v>2</v>
      </c>
      <c r="H240">
        <v>3217348</v>
      </c>
      <c r="I240" s="1">
        <v>169.47110000000001</v>
      </c>
      <c r="J240" s="1">
        <v>2159</v>
      </c>
      <c r="K240" s="1">
        <v>55932.639999999999</v>
      </c>
      <c r="L240" s="1">
        <v>50000</v>
      </c>
      <c r="M240" s="3">
        <v>26</v>
      </c>
      <c r="N240">
        <v>38.6</v>
      </c>
      <c r="O240">
        <v>50</v>
      </c>
      <c r="P240" s="1">
        <f>IF($A$3="Percentage of government revenue per capita",$B$3,0) + IF($A$3="Absolute extra revenue",AB240,0) + IF($A$3="Absolute revenue per capita",AC240,0)</f>
        <v>0</v>
      </c>
      <c r="Q240" s="5">
        <f>-MIN(data!$B$4 / data!I240 * data!P240 / 100, data!N240)</f>
        <v>0</v>
      </c>
      <c r="R240" s="4">
        <f>-Q240*K240/1000</f>
        <v>0</v>
      </c>
      <c r="S240" s="6">
        <f>-MIN(data!$B$5/(POWER(LN(I240),2))*P240/100, O240)</f>
        <v>0</v>
      </c>
      <c r="T240" s="6">
        <f>-S240*L240/100000</f>
        <v>0</v>
      </c>
      <c r="U240" s="4">
        <f>N240+Q240</f>
        <v>38.6</v>
      </c>
      <c r="V240" s="4" t="e">
        <f>P240*I240/100/R240</f>
        <v>#DIV/0!</v>
      </c>
      <c r="W240" s="4" t="e">
        <f>V240*H240</f>
        <v>#DIV/0!</v>
      </c>
      <c r="X240" s="6">
        <f>O240+S240</f>
        <v>50</v>
      </c>
      <c r="Y240" s="6" t="e">
        <f>P240*I240/100/T240</f>
        <v>#DIV/0!</v>
      </c>
      <c r="Z240" s="6" t="e">
        <f>Y240*H240</f>
        <v>#DIV/0!</v>
      </c>
      <c r="AB240" s="1">
        <f t="shared" si="6"/>
        <v>0</v>
      </c>
      <c r="AC240" s="1">
        <f t="shared" si="7"/>
        <v>0</v>
      </c>
    </row>
    <row r="241" spans="4:29" x14ac:dyDescent="0.25">
      <c r="D241" s="1">
        <v>1996</v>
      </c>
      <c r="E241" s="1" t="s">
        <v>10</v>
      </c>
      <c r="F241" s="2" t="s">
        <v>201</v>
      </c>
      <c r="G241">
        <v>2</v>
      </c>
      <c r="H241">
        <v>3168221</v>
      </c>
      <c r="I241" s="1">
        <v>181.40799999999999</v>
      </c>
      <c r="J241" s="1">
        <v>1889</v>
      </c>
      <c r="K241" s="1">
        <v>51471.39</v>
      </c>
      <c r="L241" s="1">
        <v>41176.47</v>
      </c>
      <c r="M241" s="3">
        <v>25</v>
      </c>
      <c r="N241">
        <v>36.700000000000003</v>
      </c>
      <c r="O241">
        <v>51</v>
      </c>
      <c r="P241" s="1">
        <f>IF($A$3="Percentage of government revenue per capita",$B$3,0) + IF($A$3="Absolute extra revenue",AB241,0) + IF($A$3="Absolute revenue per capita",AC241,0)</f>
        <v>0</v>
      </c>
      <c r="Q241" s="5">
        <f>-MIN(data!$B$4 / data!I241 * data!P241 / 100, data!N241)</f>
        <v>0</v>
      </c>
      <c r="R241" s="4">
        <f>-Q241*K241/1000</f>
        <v>0</v>
      </c>
      <c r="S241" s="6">
        <f>-MIN(data!$B$5/(POWER(LN(I241),2))*P241/100, O241)</f>
        <v>0</v>
      </c>
      <c r="T241" s="6">
        <f>-S241*L241/100000</f>
        <v>0</v>
      </c>
      <c r="U241" s="4">
        <f>N241+Q241</f>
        <v>36.700000000000003</v>
      </c>
      <c r="V241" s="4" t="e">
        <f>P241*I241/100/R241</f>
        <v>#DIV/0!</v>
      </c>
      <c r="W241" s="4" t="e">
        <f>V241*H241</f>
        <v>#DIV/0!</v>
      </c>
      <c r="X241" s="6">
        <f>O241+S241</f>
        <v>51</v>
      </c>
      <c r="Y241" s="6" t="e">
        <f>P241*I241/100/T241</f>
        <v>#DIV/0!</v>
      </c>
      <c r="Z241" s="6" t="e">
        <f>Y241*H241</f>
        <v>#DIV/0!</v>
      </c>
      <c r="AB241" s="1">
        <f t="shared" si="6"/>
        <v>0</v>
      </c>
      <c r="AC241" s="1">
        <f t="shared" si="7"/>
        <v>0</v>
      </c>
    </row>
    <row r="242" spans="4:29" x14ac:dyDescent="0.25">
      <c r="D242" s="1">
        <v>1997</v>
      </c>
      <c r="E242" s="1" t="s">
        <v>10</v>
      </c>
      <c r="F242" s="2" t="s">
        <v>201</v>
      </c>
      <c r="G242">
        <v>2</v>
      </c>
      <c r="H242">
        <v>3133089</v>
      </c>
      <c r="I242" s="1">
        <v>213.91480000000001</v>
      </c>
      <c r="J242" s="1">
        <v>1661</v>
      </c>
      <c r="K242" s="1">
        <v>47593.120000000003</v>
      </c>
      <c r="L242" s="1">
        <v>43478.26</v>
      </c>
      <c r="M242" s="3">
        <v>21</v>
      </c>
      <c r="N242">
        <v>34.9</v>
      </c>
      <c r="O242">
        <v>46</v>
      </c>
      <c r="P242" s="1">
        <f>IF($A$3="Percentage of government revenue per capita",$B$3,0) + IF($A$3="Absolute extra revenue",AB242,0) + IF($A$3="Absolute revenue per capita",AC242,0)</f>
        <v>0</v>
      </c>
      <c r="Q242" s="5">
        <f>-MIN(data!$B$4 / data!I242 * data!P242 / 100, data!N242)</f>
        <v>0</v>
      </c>
      <c r="R242" s="4">
        <f>-Q242*K242/1000</f>
        <v>0</v>
      </c>
      <c r="S242" s="6">
        <f>-MIN(data!$B$5/(POWER(LN(I242),2))*P242/100, O242)</f>
        <v>0</v>
      </c>
      <c r="T242" s="6">
        <f>-S242*L242/100000</f>
        <v>0</v>
      </c>
      <c r="U242" s="4">
        <f>N242+Q242</f>
        <v>34.9</v>
      </c>
      <c r="V242" s="4" t="e">
        <f>P242*I242/100/R242</f>
        <v>#DIV/0!</v>
      </c>
      <c r="W242" s="4" t="e">
        <f>V242*H242</f>
        <v>#DIV/0!</v>
      </c>
      <c r="X242" s="6">
        <f>O242+S242</f>
        <v>46</v>
      </c>
      <c r="Y242" s="6" t="e">
        <f>P242*I242/100/T242</f>
        <v>#DIV/0!</v>
      </c>
      <c r="Z242" s="6" t="e">
        <f>Y242*H242</f>
        <v>#DIV/0!</v>
      </c>
      <c r="AB242" s="1">
        <f t="shared" si="6"/>
        <v>0</v>
      </c>
      <c r="AC242" s="1">
        <f t="shared" si="7"/>
        <v>0</v>
      </c>
    </row>
    <row r="243" spans="4:29" x14ac:dyDescent="0.25">
      <c r="D243" s="1">
        <v>1998</v>
      </c>
      <c r="E243" s="1" t="s">
        <v>10</v>
      </c>
      <c r="F243" s="2" t="s">
        <v>201</v>
      </c>
      <c r="G243">
        <v>2</v>
      </c>
      <c r="H243">
        <v>3108687</v>
      </c>
      <c r="I243" s="1">
        <v>250.2191</v>
      </c>
      <c r="J243" s="1">
        <v>1474</v>
      </c>
      <c r="K243" s="1">
        <v>44397.59</v>
      </c>
      <c r="L243" s="1">
        <v>34782.61</v>
      </c>
      <c r="M243" s="3">
        <v>20</v>
      </c>
      <c r="N243">
        <v>33.200000000000003</v>
      </c>
      <c r="O243">
        <v>46</v>
      </c>
      <c r="P243" s="1">
        <f>IF($A$3="Percentage of government revenue per capita",$B$3,0) + IF($A$3="Absolute extra revenue",AB243,0) + IF($A$3="Absolute revenue per capita",AC243,0)</f>
        <v>0</v>
      </c>
      <c r="Q243" s="5">
        <f>-MIN(data!$B$4 / data!I243 * data!P243 / 100, data!N243)</f>
        <v>0</v>
      </c>
      <c r="R243" s="4">
        <f>-Q243*K243/1000</f>
        <v>0</v>
      </c>
      <c r="S243" s="6">
        <f>-MIN(data!$B$5/(POWER(LN(I243),2))*P243/100, O243)</f>
        <v>0</v>
      </c>
      <c r="T243" s="6">
        <f>-S243*L243/100000</f>
        <v>0</v>
      </c>
      <c r="U243" s="4">
        <f>N243+Q243</f>
        <v>33.200000000000003</v>
      </c>
      <c r="V243" s="4" t="e">
        <f>P243*I243/100/R243</f>
        <v>#DIV/0!</v>
      </c>
      <c r="W243" s="4" t="e">
        <f>V243*H243</f>
        <v>#DIV/0!</v>
      </c>
      <c r="X243" s="6">
        <f>O243+S243</f>
        <v>46</v>
      </c>
      <c r="Y243" s="6" t="e">
        <f>P243*I243/100/T243</f>
        <v>#DIV/0!</v>
      </c>
      <c r="Z243" s="6" t="e">
        <f>Y243*H243</f>
        <v>#DIV/0!</v>
      </c>
      <c r="AB243" s="1">
        <f t="shared" si="6"/>
        <v>0</v>
      </c>
      <c r="AC243" s="1">
        <f t="shared" si="7"/>
        <v>0</v>
      </c>
    </row>
    <row r="244" spans="4:29" x14ac:dyDescent="0.25">
      <c r="D244" s="1">
        <v>1999</v>
      </c>
      <c r="E244" s="1" t="s">
        <v>10</v>
      </c>
      <c r="F244" s="2" t="s">
        <v>201</v>
      </c>
      <c r="G244">
        <v>2</v>
      </c>
      <c r="H244">
        <v>3089022</v>
      </c>
      <c r="I244" s="1">
        <v>279.36090000000002</v>
      </c>
      <c r="J244" s="1">
        <v>1326</v>
      </c>
      <c r="K244" s="1">
        <v>41962.03</v>
      </c>
      <c r="L244" s="1">
        <v>40000</v>
      </c>
      <c r="M244" s="3">
        <v>16</v>
      </c>
      <c r="N244">
        <v>31.6</v>
      </c>
      <c r="O244">
        <v>40</v>
      </c>
      <c r="P244" s="1">
        <f>IF($A$3="Percentage of government revenue per capita",$B$3,0) + IF($A$3="Absolute extra revenue",AB244,0) + IF($A$3="Absolute revenue per capita",AC244,0)</f>
        <v>0</v>
      </c>
      <c r="Q244" s="5">
        <f>-MIN(data!$B$4 / data!I244 * data!P244 / 100, data!N244)</f>
        <v>0</v>
      </c>
      <c r="R244" s="4">
        <f>-Q244*K244/1000</f>
        <v>0</v>
      </c>
      <c r="S244" s="6">
        <f>-MIN(data!$B$5/(POWER(LN(I244),2))*P244/100, O244)</f>
        <v>0</v>
      </c>
      <c r="T244" s="6">
        <f>-S244*L244/100000</f>
        <v>0</v>
      </c>
      <c r="U244" s="4">
        <f>N244+Q244</f>
        <v>31.6</v>
      </c>
      <c r="V244" s="4" t="e">
        <f>P244*I244/100/R244</f>
        <v>#DIV/0!</v>
      </c>
      <c r="W244" s="4" t="e">
        <f>V244*H244</f>
        <v>#DIV/0!</v>
      </c>
      <c r="X244" s="6">
        <f>O244+S244</f>
        <v>40</v>
      </c>
      <c r="Y244" s="6" t="e">
        <f>P244*I244/100/T244</f>
        <v>#DIV/0!</v>
      </c>
      <c r="Z244" s="6" t="e">
        <f>Y244*H244</f>
        <v>#DIV/0!</v>
      </c>
      <c r="AB244" s="1">
        <f t="shared" si="6"/>
        <v>0</v>
      </c>
      <c r="AC244" s="1">
        <f t="shared" si="7"/>
        <v>0</v>
      </c>
    </row>
    <row r="245" spans="4:29" x14ac:dyDescent="0.25">
      <c r="D245" s="1">
        <v>2000</v>
      </c>
      <c r="E245" s="1" t="s">
        <v>10</v>
      </c>
      <c r="F245" s="2" t="s">
        <v>201</v>
      </c>
      <c r="G245">
        <v>2</v>
      </c>
      <c r="H245">
        <v>3069591</v>
      </c>
      <c r="I245" s="1">
        <v>266.11860000000001</v>
      </c>
      <c r="J245" s="1">
        <v>1214</v>
      </c>
      <c r="K245" s="1">
        <v>40466.67</v>
      </c>
      <c r="L245" s="1">
        <v>40000</v>
      </c>
      <c r="M245" s="3">
        <v>16</v>
      </c>
      <c r="N245">
        <v>30</v>
      </c>
      <c r="O245">
        <v>40</v>
      </c>
      <c r="P245" s="1">
        <f>IF($A$3="Percentage of government revenue per capita",$B$3,0) + IF($A$3="Absolute extra revenue",AB245,0) + IF($A$3="Absolute revenue per capita",AC245,0)</f>
        <v>0</v>
      </c>
      <c r="Q245" s="5">
        <f>-MIN(data!$B$4 / data!I245 * data!P245 / 100, data!N245)</f>
        <v>0</v>
      </c>
      <c r="R245" s="4">
        <f>-Q245*K245/1000</f>
        <v>0</v>
      </c>
      <c r="S245" s="6">
        <f>-MIN(data!$B$5/(POWER(LN(I245),2))*P245/100, O245)</f>
        <v>0</v>
      </c>
      <c r="T245" s="6">
        <f>-S245*L245/100000</f>
        <v>0</v>
      </c>
      <c r="U245" s="4">
        <f>N245+Q245</f>
        <v>30</v>
      </c>
      <c r="V245" s="4" t="e">
        <f>P245*I245/100/R245</f>
        <v>#DIV/0!</v>
      </c>
      <c r="W245" s="4" t="e">
        <f>V245*H245</f>
        <v>#DIV/0!</v>
      </c>
      <c r="X245" s="6">
        <f>O245+S245</f>
        <v>40</v>
      </c>
      <c r="Y245" s="6" t="e">
        <f>P245*I245/100/T245</f>
        <v>#DIV/0!</v>
      </c>
      <c r="Z245" s="6" t="e">
        <f>Y245*H245</f>
        <v>#DIV/0!</v>
      </c>
      <c r="AB245" s="1">
        <f t="shared" si="6"/>
        <v>0</v>
      </c>
      <c r="AC245" s="1">
        <f t="shared" si="7"/>
        <v>0</v>
      </c>
    </row>
    <row r="246" spans="4:29" x14ac:dyDescent="0.25">
      <c r="D246" s="1">
        <v>2001</v>
      </c>
      <c r="E246" s="1" t="s">
        <v>10</v>
      </c>
      <c r="F246" s="2" t="s">
        <v>201</v>
      </c>
      <c r="G246">
        <v>2</v>
      </c>
      <c r="H246">
        <v>3050687</v>
      </c>
      <c r="I246" s="1">
        <v>286.54590000000002</v>
      </c>
      <c r="J246" s="1">
        <v>1134</v>
      </c>
      <c r="K246" s="1">
        <v>39789.47</v>
      </c>
      <c r="L246" s="1">
        <v>46153.85</v>
      </c>
      <c r="M246" s="3">
        <v>16</v>
      </c>
      <c r="N246">
        <v>28.5</v>
      </c>
      <c r="O246">
        <v>39</v>
      </c>
      <c r="P246" s="1">
        <f>IF($A$3="Percentage of government revenue per capita",$B$3,0) + IF($A$3="Absolute extra revenue",AB246,0) + IF($A$3="Absolute revenue per capita",AC246,0)</f>
        <v>0</v>
      </c>
      <c r="Q246" s="5">
        <f>-MIN(data!$B$4 / data!I246 * data!P246 / 100, data!N246)</f>
        <v>0</v>
      </c>
      <c r="R246" s="4">
        <f>-Q246*K246/1000</f>
        <v>0</v>
      </c>
      <c r="S246" s="6">
        <f>-MIN(data!$B$5/(POWER(LN(I246),2))*P246/100, O246)</f>
        <v>0</v>
      </c>
      <c r="T246" s="6">
        <f>-S246*L246/100000</f>
        <v>0</v>
      </c>
      <c r="U246" s="4">
        <f>N246+Q246</f>
        <v>28.5</v>
      </c>
      <c r="V246" s="4" t="e">
        <f>P246*I246/100/R246</f>
        <v>#DIV/0!</v>
      </c>
      <c r="W246" s="4" t="e">
        <f>V246*H246</f>
        <v>#DIV/0!</v>
      </c>
      <c r="X246" s="6">
        <f>O246+S246</f>
        <v>39</v>
      </c>
      <c r="Y246" s="6" t="e">
        <f>P246*I246/100/T246</f>
        <v>#DIV/0!</v>
      </c>
      <c r="Z246" s="6" t="e">
        <f>Y246*H246</f>
        <v>#DIV/0!</v>
      </c>
      <c r="AB246" s="1">
        <f t="shared" si="6"/>
        <v>0</v>
      </c>
      <c r="AC246" s="1">
        <f t="shared" si="7"/>
        <v>0</v>
      </c>
    </row>
    <row r="247" spans="4:29" x14ac:dyDescent="0.25">
      <c r="D247" s="1">
        <v>2002</v>
      </c>
      <c r="E247" s="1" t="s">
        <v>10</v>
      </c>
      <c r="F247" s="2" t="s">
        <v>201</v>
      </c>
      <c r="G247">
        <v>2</v>
      </c>
      <c r="H247">
        <v>3033978</v>
      </c>
      <c r="I247" s="1">
        <v>331.22609999999997</v>
      </c>
      <c r="J247" s="1">
        <v>1078</v>
      </c>
      <c r="K247" s="1">
        <v>39778.6</v>
      </c>
      <c r="L247" s="1">
        <v>40000</v>
      </c>
      <c r="M247" s="3">
        <v>18</v>
      </c>
      <c r="N247">
        <v>27.1</v>
      </c>
      <c r="O247">
        <v>45</v>
      </c>
      <c r="P247" s="1">
        <f>IF($A$3="Percentage of government revenue per capita",$B$3,0) + IF($A$3="Absolute extra revenue",AB247,0) + IF($A$3="Absolute revenue per capita",AC247,0)</f>
        <v>0</v>
      </c>
      <c r="Q247" s="5">
        <f>-MIN(data!$B$4 / data!I247 * data!P247 / 100, data!N247)</f>
        <v>0</v>
      </c>
      <c r="R247" s="4">
        <f>-Q247*K247/1000</f>
        <v>0</v>
      </c>
      <c r="S247" s="6">
        <f>-MIN(data!$B$5/(POWER(LN(I247),2))*P247/100, O247)</f>
        <v>0</v>
      </c>
      <c r="T247" s="6">
        <f>-S247*L247/100000</f>
        <v>0</v>
      </c>
      <c r="U247" s="4">
        <f>N247+Q247</f>
        <v>27.1</v>
      </c>
      <c r="V247" s="4" t="e">
        <f>P247*I247/100/R247</f>
        <v>#DIV/0!</v>
      </c>
      <c r="W247" s="4" t="e">
        <f>V247*H247</f>
        <v>#DIV/0!</v>
      </c>
      <c r="X247" s="6">
        <f>O247+S247</f>
        <v>45</v>
      </c>
      <c r="Y247" s="6" t="e">
        <f>P247*I247/100/T247</f>
        <v>#DIV/0!</v>
      </c>
      <c r="Z247" s="6" t="e">
        <f>Y247*H247</f>
        <v>#DIV/0!</v>
      </c>
      <c r="AB247" s="1">
        <f t="shared" si="6"/>
        <v>0</v>
      </c>
      <c r="AC247" s="1">
        <f t="shared" si="7"/>
        <v>0</v>
      </c>
    </row>
    <row r="248" spans="4:29" x14ac:dyDescent="0.25">
      <c r="D248" s="1">
        <v>2003</v>
      </c>
      <c r="E248" s="1" t="s">
        <v>10</v>
      </c>
      <c r="F248" s="2" t="s">
        <v>201</v>
      </c>
      <c r="G248">
        <v>2</v>
      </c>
      <c r="H248">
        <v>3017932</v>
      </c>
      <c r="I248" s="1">
        <v>373.88369999999998</v>
      </c>
      <c r="J248" s="1">
        <v>1035</v>
      </c>
      <c r="K248" s="1">
        <v>40116.28</v>
      </c>
      <c r="L248" s="1">
        <v>39534.879999999997</v>
      </c>
      <c r="M248" s="3">
        <v>18</v>
      </c>
      <c r="N248">
        <v>25.8</v>
      </c>
      <c r="O248">
        <v>43</v>
      </c>
      <c r="P248" s="1">
        <f>IF($A$3="Percentage of government revenue per capita",$B$3,0) + IF($A$3="Absolute extra revenue",AB248,0) + IF($A$3="Absolute revenue per capita",AC248,0)</f>
        <v>0</v>
      </c>
      <c r="Q248" s="5">
        <f>-MIN(data!$B$4 / data!I248 * data!P248 / 100, data!N248)</f>
        <v>0</v>
      </c>
      <c r="R248" s="4">
        <f>-Q248*K248/1000</f>
        <v>0</v>
      </c>
      <c r="S248" s="6">
        <f>-MIN(data!$B$5/(POWER(LN(I248),2))*P248/100, O248)</f>
        <v>0</v>
      </c>
      <c r="T248" s="6">
        <f>-S248*L248/100000</f>
        <v>0</v>
      </c>
      <c r="U248" s="4">
        <f>N248+Q248</f>
        <v>25.8</v>
      </c>
      <c r="V248" s="4" t="e">
        <f>P248*I248/100/R248</f>
        <v>#DIV/0!</v>
      </c>
      <c r="W248" s="4" t="e">
        <f>V248*H248</f>
        <v>#DIV/0!</v>
      </c>
      <c r="X248" s="6">
        <f>O248+S248</f>
        <v>43</v>
      </c>
      <c r="Y248" s="6" t="e">
        <f>P248*I248/100/T248</f>
        <v>#DIV/0!</v>
      </c>
      <c r="Z248" s="6" t="e">
        <f>Y248*H248</f>
        <v>#DIV/0!</v>
      </c>
      <c r="AB248" s="1">
        <f t="shared" si="6"/>
        <v>0</v>
      </c>
      <c r="AC248" s="1">
        <f t="shared" si="7"/>
        <v>0</v>
      </c>
    </row>
    <row r="249" spans="4:29" x14ac:dyDescent="0.25">
      <c r="D249" s="1">
        <v>2004</v>
      </c>
      <c r="E249" s="1" t="s">
        <v>10</v>
      </c>
      <c r="F249" s="2" t="s">
        <v>201</v>
      </c>
      <c r="G249">
        <v>2</v>
      </c>
      <c r="H249">
        <v>3000720</v>
      </c>
      <c r="I249" s="1">
        <v>423.02019999999999</v>
      </c>
      <c r="J249" s="1">
        <v>1001</v>
      </c>
      <c r="K249" s="1">
        <v>40857.14</v>
      </c>
      <c r="L249" s="1">
        <v>41463.410000000003</v>
      </c>
      <c r="M249" s="3">
        <v>17</v>
      </c>
      <c r="N249">
        <v>24.5</v>
      </c>
      <c r="O249">
        <v>41</v>
      </c>
      <c r="P249" s="1">
        <f>IF($A$3="Percentage of government revenue per capita",$B$3,0) + IF($A$3="Absolute extra revenue",AB249,0) + IF($A$3="Absolute revenue per capita",AC249,0)</f>
        <v>0</v>
      </c>
      <c r="Q249" s="5">
        <f>-MIN(data!$B$4 / data!I249 * data!P249 / 100, data!N249)</f>
        <v>0</v>
      </c>
      <c r="R249" s="4">
        <f>-Q249*K249/1000</f>
        <v>0</v>
      </c>
      <c r="S249" s="6">
        <f>-MIN(data!$B$5/(POWER(LN(I249),2))*P249/100, O249)</f>
        <v>0</v>
      </c>
      <c r="T249" s="6">
        <f>-S249*L249/100000</f>
        <v>0</v>
      </c>
      <c r="U249" s="4">
        <f>N249+Q249</f>
        <v>24.5</v>
      </c>
      <c r="V249" s="4" t="e">
        <f>P249*I249/100/R249</f>
        <v>#DIV/0!</v>
      </c>
      <c r="W249" s="4" t="e">
        <f>V249*H249</f>
        <v>#DIV/0!</v>
      </c>
      <c r="X249" s="6">
        <f>O249+S249</f>
        <v>41</v>
      </c>
      <c r="Y249" s="6" t="e">
        <f>P249*I249/100/T249</f>
        <v>#DIV/0!</v>
      </c>
      <c r="Z249" s="6" t="e">
        <f>Y249*H249</f>
        <v>#DIV/0!</v>
      </c>
      <c r="AB249" s="1">
        <f t="shared" si="6"/>
        <v>0</v>
      </c>
      <c r="AC249" s="1">
        <f t="shared" si="7"/>
        <v>0</v>
      </c>
    </row>
    <row r="250" spans="4:29" x14ac:dyDescent="0.25">
      <c r="D250" s="1">
        <v>2005</v>
      </c>
      <c r="E250" s="1" t="s">
        <v>10</v>
      </c>
      <c r="F250" s="2" t="s">
        <v>201</v>
      </c>
      <c r="G250">
        <v>2</v>
      </c>
      <c r="H250">
        <v>2981269</v>
      </c>
      <c r="I250" s="1">
        <v>510.28019999999998</v>
      </c>
      <c r="J250" s="1">
        <v>969</v>
      </c>
      <c r="K250" s="1">
        <v>41587.980000000003</v>
      </c>
      <c r="L250" s="1">
        <v>42500</v>
      </c>
      <c r="M250" s="3">
        <v>17</v>
      </c>
      <c r="N250">
        <v>23.3</v>
      </c>
      <c r="O250">
        <v>40</v>
      </c>
      <c r="P250" s="1">
        <f>IF($A$3="Percentage of government revenue per capita",$B$3,0) + IF($A$3="Absolute extra revenue",AB250,0) + IF($A$3="Absolute revenue per capita",AC250,0)</f>
        <v>0</v>
      </c>
      <c r="Q250" s="5">
        <f>-MIN(data!$B$4 / data!I250 * data!P250 / 100, data!N250)</f>
        <v>0</v>
      </c>
      <c r="R250" s="4">
        <f>-Q250*K250/1000</f>
        <v>0</v>
      </c>
      <c r="S250" s="6">
        <f>-MIN(data!$B$5/(POWER(LN(I250),2))*P250/100, O250)</f>
        <v>0</v>
      </c>
      <c r="T250" s="6">
        <f>-S250*L250/100000</f>
        <v>0</v>
      </c>
      <c r="U250" s="4">
        <f>N250+Q250</f>
        <v>23.3</v>
      </c>
      <c r="V250" s="4" t="e">
        <f>P250*I250/100/R250</f>
        <v>#DIV/0!</v>
      </c>
      <c r="W250" s="4" t="e">
        <f>V250*H250</f>
        <v>#DIV/0!</v>
      </c>
      <c r="X250" s="6">
        <f>O250+S250</f>
        <v>40</v>
      </c>
      <c r="Y250" s="6" t="e">
        <f>P250*I250/100/T250</f>
        <v>#DIV/0!</v>
      </c>
      <c r="Z250" s="6" t="e">
        <f>Y250*H250</f>
        <v>#DIV/0!</v>
      </c>
      <c r="AB250" s="1">
        <f t="shared" si="6"/>
        <v>0</v>
      </c>
      <c r="AC250" s="1">
        <f t="shared" si="7"/>
        <v>0</v>
      </c>
    </row>
    <row r="251" spans="4:29" x14ac:dyDescent="0.25">
      <c r="D251" s="1">
        <v>2006</v>
      </c>
      <c r="E251" s="1" t="s">
        <v>10</v>
      </c>
      <c r="F251" s="2" t="s">
        <v>201</v>
      </c>
      <c r="G251">
        <v>2</v>
      </c>
      <c r="H251">
        <v>2958307</v>
      </c>
      <c r="I251" s="1">
        <v>597.95429999999999</v>
      </c>
      <c r="J251" s="1">
        <v>937</v>
      </c>
      <c r="K251" s="1">
        <v>42398.19</v>
      </c>
      <c r="L251" s="1">
        <v>37500</v>
      </c>
      <c r="M251" s="3">
        <v>17</v>
      </c>
      <c r="N251">
        <v>22.1</v>
      </c>
      <c r="O251">
        <v>40</v>
      </c>
      <c r="P251" s="1">
        <f>IF($A$3="Percentage of government revenue per capita",$B$3,0) + IF($A$3="Absolute extra revenue",AB251,0) + IF($A$3="Absolute revenue per capita",AC251,0)</f>
        <v>0</v>
      </c>
      <c r="Q251" s="5">
        <f>-MIN(data!$B$4 / data!I251 * data!P251 / 100, data!N251)</f>
        <v>0</v>
      </c>
      <c r="R251" s="4">
        <f>-Q251*K251/1000</f>
        <v>0</v>
      </c>
      <c r="S251" s="6">
        <f>-MIN(data!$B$5/(POWER(LN(I251),2))*P251/100, O251)</f>
        <v>0</v>
      </c>
      <c r="T251" s="6">
        <f>-S251*L251/100000</f>
        <v>0</v>
      </c>
      <c r="U251" s="4">
        <f>N251+Q251</f>
        <v>22.1</v>
      </c>
      <c r="V251" s="4" t="e">
        <f>P251*I251/100/R251</f>
        <v>#DIV/0!</v>
      </c>
      <c r="W251" s="4" t="e">
        <f>V251*H251</f>
        <v>#DIV/0!</v>
      </c>
      <c r="X251" s="6">
        <f>O251+S251</f>
        <v>40</v>
      </c>
      <c r="Y251" s="6" t="e">
        <f>P251*I251/100/T251</f>
        <v>#DIV/0!</v>
      </c>
      <c r="Z251" s="6" t="e">
        <f>Y251*H251</f>
        <v>#DIV/0!</v>
      </c>
      <c r="AB251" s="1">
        <f t="shared" si="6"/>
        <v>0</v>
      </c>
      <c r="AC251" s="1">
        <f t="shared" si="7"/>
        <v>0</v>
      </c>
    </row>
    <row r="252" spans="4:29" x14ac:dyDescent="0.25">
      <c r="D252" s="1">
        <v>2007</v>
      </c>
      <c r="E252" s="1" t="s">
        <v>10</v>
      </c>
      <c r="F252" s="2" t="s">
        <v>201</v>
      </c>
      <c r="G252">
        <v>2</v>
      </c>
      <c r="H252">
        <v>2932618</v>
      </c>
      <c r="I252" s="1">
        <v>740.32960000000003</v>
      </c>
      <c r="J252" s="1">
        <v>904</v>
      </c>
      <c r="K252" s="1">
        <v>43047.62</v>
      </c>
      <c r="L252" s="1">
        <v>45714.29</v>
      </c>
      <c r="M252" s="3">
        <v>15</v>
      </c>
      <c r="N252">
        <v>21</v>
      </c>
      <c r="O252">
        <v>35</v>
      </c>
      <c r="P252" s="1">
        <f>IF($A$3="Percentage of government revenue per capita",$B$3,0) + IF($A$3="Absolute extra revenue",AB252,0) + IF($A$3="Absolute revenue per capita",AC252,0)</f>
        <v>0</v>
      </c>
      <c r="Q252" s="5">
        <f>-MIN(data!$B$4 / data!I252 * data!P252 / 100, data!N252)</f>
        <v>0</v>
      </c>
      <c r="R252" s="4">
        <f>-Q252*K252/1000</f>
        <v>0</v>
      </c>
      <c r="S252" s="6">
        <f>-MIN(data!$B$5/(POWER(LN(I252),2))*P252/100, O252)</f>
        <v>0</v>
      </c>
      <c r="T252" s="6">
        <f>-S252*L252/100000</f>
        <v>0</v>
      </c>
      <c r="U252" s="4">
        <f>N252+Q252</f>
        <v>21</v>
      </c>
      <c r="V252" s="4" t="e">
        <f>P252*I252/100/R252</f>
        <v>#DIV/0!</v>
      </c>
      <c r="W252" s="4" t="e">
        <f>V252*H252</f>
        <v>#DIV/0!</v>
      </c>
      <c r="X252" s="6">
        <f>O252+S252</f>
        <v>35</v>
      </c>
      <c r="Y252" s="6" t="e">
        <f>P252*I252/100/T252</f>
        <v>#DIV/0!</v>
      </c>
      <c r="Z252" s="6" t="e">
        <f>Y252*H252</f>
        <v>#DIV/0!</v>
      </c>
      <c r="AB252" s="1">
        <f t="shared" si="6"/>
        <v>0</v>
      </c>
      <c r="AC252" s="1">
        <f t="shared" si="7"/>
        <v>0</v>
      </c>
    </row>
    <row r="253" spans="4:29" x14ac:dyDescent="0.25">
      <c r="D253" s="1">
        <v>2008</v>
      </c>
      <c r="E253" s="1" t="s">
        <v>10</v>
      </c>
      <c r="F253" s="2" t="s">
        <v>201</v>
      </c>
      <c r="G253">
        <v>2</v>
      </c>
      <c r="H253">
        <v>2907618</v>
      </c>
      <c r="I253" s="1">
        <v>848.67269999999996</v>
      </c>
      <c r="J253" s="1">
        <v>867</v>
      </c>
      <c r="K253" s="1">
        <v>43350</v>
      </c>
      <c r="L253" s="1">
        <v>38461.54</v>
      </c>
      <c r="M253" s="3">
        <v>16</v>
      </c>
      <c r="N253">
        <v>20</v>
      </c>
      <c r="O253">
        <v>39</v>
      </c>
      <c r="P253" s="1">
        <f>IF($A$3="Percentage of government revenue per capita",$B$3,0) + IF($A$3="Absolute extra revenue",AB253,0) + IF($A$3="Absolute revenue per capita",AC253,0)</f>
        <v>0</v>
      </c>
      <c r="Q253" s="5">
        <f>-MIN(data!$B$4 / data!I253 * data!P253 / 100, data!N253)</f>
        <v>0</v>
      </c>
      <c r="R253" s="4">
        <f>-Q253*K253/1000</f>
        <v>0</v>
      </c>
      <c r="S253" s="6">
        <f>-MIN(data!$B$5/(POWER(LN(I253),2))*P253/100, O253)</f>
        <v>0</v>
      </c>
      <c r="T253" s="6">
        <f>-S253*L253/100000</f>
        <v>0</v>
      </c>
      <c r="U253" s="4">
        <f>N253+Q253</f>
        <v>20</v>
      </c>
      <c r="V253" s="4" t="e">
        <f>P253*I253/100/R253</f>
        <v>#DIV/0!</v>
      </c>
      <c r="W253" s="4" t="e">
        <f>V253*H253</f>
        <v>#DIV/0!</v>
      </c>
      <c r="X253" s="6">
        <f>O253+S253</f>
        <v>39</v>
      </c>
      <c r="Y253" s="6" t="e">
        <f>P253*I253/100/T253</f>
        <v>#DIV/0!</v>
      </c>
      <c r="Z253" s="6" t="e">
        <f>Y253*H253</f>
        <v>#DIV/0!</v>
      </c>
      <c r="AB253" s="1">
        <f t="shared" si="6"/>
        <v>0</v>
      </c>
      <c r="AC253" s="1">
        <f t="shared" si="7"/>
        <v>0</v>
      </c>
    </row>
    <row r="254" spans="4:29" x14ac:dyDescent="0.25">
      <c r="D254" s="1">
        <v>2009</v>
      </c>
      <c r="E254" s="1" t="s">
        <v>10</v>
      </c>
      <c r="F254" s="2" t="s">
        <v>201</v>
      </c>
      <c r="G254">
        <v>2</v>
      </c>
      <c r="H254">
        <v>2888092</v>
      </c>
      <c r="I254" s="1">
        <v>720.64840000000004</v>
      </c>
      <c r="J254" s="1">
        <v>829</v>
      </c>
      <c r="K254" s="1">
        <v>43631.58</v>
      </c>
      <c r="L254" s="1">
        <v>38888.89</v>
      </c>
      <c r="M254" s="3">
        <v>15</v>
      </c>
      <c r="N254">
        <v>19</v>
      </c>
      <c r="O254">
        <v>36</v>
      </c>
      <c r="P254" s="1">
        <f>IF($A$3="Percentage of government revenue per capita",$B$3,0) + IF($A$3="Absolute extra revenue",AB254,0) + IF($A$3="Absolute revenue per capita",AC254,0)</f>
        <v>0</v>
      </c>
      <c r="Q254" s="5">
        <f>-MIN(data!$B$4 / data!I254 * data!P254 / 100, data!N254)</f>
        <v>0</v>
      </c>
      <c r="R254" s="4">
        <f>-Q254*K254/1000</f>
        <v>0</v>
      </c>
      <c r="S254" s="6">
        <f>-MIN(data!$B$5/(POWER(LN(I254),2))*P254/100, O254)</f>
        <v>0</v>
      </c>
      <c r="T254" s="6">
        <f>-S254*L254/100000</f>
        <v>0</v>
      </c>
      <c r="U254" s="4">
        <f>N254+Q254</f>
        <v>19</v>
      </c>
      <c r="V254" s="4" t="e">
        <f>P254*I254/100/R254</f>
        <v>#DIV/0!</v>
      </c>
      <c r="W254" s="4" t="e">
        <f>V254*H254</f>
        <v>#DIV/0!</v>
      </c>
      <c r="X254" s="6">
        <f>O254+S254</f>
        <v>36</v>
      </c>
      <c r="Y254" s="6" t="e">
        <f>P254*I254/100/T254</f>
        <v>#DIV/0!</v>
      </c>
      <c r="Z254" s="6" t="e">
        <f>Y254*H254</f>
        <v>#DIV/0!</v>
      </c>
      <c r="AB254" s="1">
        <f t="shared" si="6"/>
        <v>0</v>
      </c>
      <c r="AC254" s="1">
        <f t="shared" si="7"/>
        <v>0</v>
      </c>
    </row>
    <row r="255" spans="4:29" x14ac:dyDescent="0.25">
      <c r="D255" s="1">
        <v>2010</v>
      </c>
      <c r="E255" s="1" t="s">
        <v>10</v>
      </c>
      <c r="F255" s="2" t="s">
        <v>201</v>
      </c>
      <c r="G255">
        <v>2</v>
      </c>
      <c r="H255">
        <v>2877319</v>
      </c>
      <c r="I255" s="1">
        <v>750.84640000000002</v>
      </c>
      <c r="J255" s="1">
        <v>787</v>
      </c>
      <c r="K255" s="1">
        <v>43722.22</v>
      </c>
      <c r="L255" s="1">
        <v>36363.64</v>
      </c>
      <c r="M255" s="3">
        <v>14</v>
      </c>
      <c r="N255">
        <v>18</v>
      </c>
      <c r="O255">
        <v>33</v>
      </c>
      <c r="P255" s="1">
        <f>IF($A$3="Percentage of government revenue per capita",$B$3,0) + IF($A$3="Absolute extra revenue",AB255,0) + IF($A$3="Absolute revenue per capita",AC255,0)</f>
        <v>0</v>
      </c>
      <c r="Q255" s="5">
        <f>-MIN(data!$B$4 / data!I255 * data!P255 / 100, data!N255)</f>
        <v>0</v>
      </c>
      <c r="R255" s="4">
        <f>-Q255*K255/1000</f>
        <v>0</v>
      </c>
      <c r="S255" s="6">
        <f>-MIN(data!$B$5/(POWER(LN(I255),2))*P255/100, O255)</f>
        <v>0</v>
      </c>
      <c r="T255" s="6">
        <f>-S255*L255/100000</f>
        <v>0</v>
      </c>
      <c r="U255" s="4">
        <f>N255+Q255</f>
        <v>18</v>
      </c>
      <c r="V255" s="4" t="e">
        <f>P255*I255/100/R255</f>
        <v>#DIV/0!</v>
      </c>
      <c r="W255" s="4" t="e">
        <f>V255*H255</f>
        <v>#DIV/0!</v>
      </c>
      <c r="X255" s="6">
        <f>O255+S255</f>
        <v>33</v>
      </c>
      <c r="Y255" s="6" t="e">
        <f>P255*I255/100/T255</f>
        <v>#DIV/0!</v>
      </c>
      <c r="Z255" s="6" t="e">
        <f>Y255*H255</f>
        <v>#DIV/0!</v>
      </c>
      <c r="AB255" s="1">
        <f t="shared" si="6"/>
        <v>0</v>
      </c>
      <c r="AC255" s="1">
        <f t="shared" si="7"/>
        <v>0</v>
      </c>
    </row>
    <row r="256" spans="4:29" x14ac:dyDescent="0.25">
      <c r="D256" s="1">
        <v>2011</v>
      </c>
      <c r="E256" s="1" t="s">
        <v>10</v>
      </c>
      <c r="F256" s="2" t="s">
        <v>201</v>
      </c>
      <c r="G256">
        <v>2</v>
      </c>
      <c r="H256">
        <v>2876538</v>
      </c>
      <c r="I256" s="1">
        <v>805.89869999999996</v>
      </c>
      <c r="J256" s="1">
        <v>744</v>
      </c>
      <c r="K256" s="1">
        <v>43508.77</v>
      </c>
      <c r="L256" s="1">
        <v>38709.68</v>
      </c>
      <c r="M256" s="3">
        <v>12</v>
      </c>
      <c r="N256">
        <v>17.100000000000001</v>
      </c>
      <c r="O256">
        <v>31</v>
      </c>
      <c r="P256" s="1">
        <f>IF($A$3="Percentage of government revenue per capita",$B$3,0) + IF($A$3="Absolute extra revenue",AB256,0) + IF($A$3="Absolute revenue per capita",AC256,0)</f>
        <v>0</v>
      </c>
      <c r="Q256" s="5">
        <f>-MIN(data!$B$4 / data!I256 * data!P256 / 100, data!N256)</f>
        <v>0</v>
      </c>
      <c r="R256" s="4">
        <f>-Q256*K256/1000</f>
        <v>0</v>
      </c>
      <c r="S256" s="6">
        <f>-MIN(data!$B$5/(POWER(LN(I256),2))*P256/100, O256)</f>
        <v>0</v>
      </c>
      <c r="T256" s="6">
        <f>-S256*L256/100000</f>
        <v>0</v>
      </c>
      <c r="U256" s="4">
        <f>N256+Q256</f>
        <v>17.100000000000001</v>
      </c>
      <c r="V256" s="4" t="e">
        <f>P256*I256/100/R256</f>
        <v>#DIV/0!</v>
      </c>
      <c r="W256" s="4" t="e">
        <f>V256*H256</f>
        <v>#DIV/0!</v>
      </c>
      <c r="X256" s="6">
        <f>O256+S256</f>
        <v>31</v>
      </c>
      <c r="Y256" s="6" t="e">
        <f>P256*I256/100/T256</f>
        <v>#DIV/0!</v>
      </c>
      <c r="Z256" s="6" t="e">
        <f>Y256*H256</f>
        <v>#DIV/0!</v>
      </c>
      <c r="AB256" s="1">
        <f t="shared" si="6"/>
        <v>0</v>
      </c>
      <c r="AC256" s="1">
        <f t="shared" si="7"/>
        <v>0</v>
      </c>
    </row>
    <row r="257" spans="4:29" x14ac:dyDescent="0.25">
      <c r="D257" s="1">
        <v>2012</v>
      </c>
      <c r="E257" s="1" t="s">
        <v>10</v>
      </c>
      <c r="F257" s="2" t="s">
        <v>201</v>
      </c>
      <c r="G257">
        <v>2</v>
      </c>
      <c r="H257">
        <v>2884229</v>
      </c>
      <c r="I257" s="1">
        <v>853.69190000000003</v>
      </c>
      <c r="J257" s="1">
        <v>698</v>
      </c>
      <c r="K257" s="1">
        <v>42822.09</v>
      </c>
      <c r="L257" s="1">
        <v>36666.67</v>
      </c>
      <c r="M257" s="3">
        <v>12</v>
      </c>
      <c r="N257">
        <v>16.3</v>
      </c>
      <c r="O257">
        <v>30</v>
      </c>
      <c r="P257" s="1">
        <f>IF($A$3="Percentage of government revenue per capita",$B$3,0) + IF($A$3="Absolute extra revenue",AB257,0) + IF($A$3="Absolute revenue per capita",AC257,0)</f>
        <v>0</v>
      </c>
      <c r="Q257" s="5">
        <f>-MIN(data!$B$4 / data!I257 * data!P257 / 100, data!N257)</f>
        <v>0</v>
      </c>
      <c r="R257" s="4">
        <f>-Q257*K257/1000</f>
        <v>0</v>
      </c>
      <c r="S257" s="6">
        <f>-MIN(data!$B$5/(POWER(LN(I257),2))*P257/100, O257)</f>
        <v>0</v>
      </c>
      <c r="T257" s="6">
        <f>-S257*L257/100000</f>
        <v>0</v>
      </c>
      <c r="U257" s="4">
        <f>N257+Q257</f>
        <v>16.3</v>
      </c>
      <c r="V257" s="4" t="e">
        <f>P257*I257/100/R257</f>
        <v>#DIV/0!</v>
      </c>
      <c r="W257" s="4" t="e">
        <f>V257*H257</f>
        <v>#DIV/0!</v>
      </c>
      <c r="X257" s="6">
        <f>O257+S257</f>
        <v>30</v>
      </c>
      <c r="Y257" s="6" t="e">
        <f>P257*I257/100/T257</f>
        <v>#DIV/0!</v>
      </c>
      <c r="Z257" s="6" t="e">
        <f>Y257*H257</f>
        <v>#DIV/0!</v>
      </c>
      <c r="AB257" s="1">
        <f t="shared" si="6"/>
        <v>0</v>
      </c>
      <c r="AC257" s="1">
        <f t="shared" si="7"/>
        <v>0</v>
      </c>
    </row>
    <row r="258" spans="4:29" x14ac:dyDescent="0.25">
      <c r="D258" s="1">
        <v>2013</v>
      </c>
      <c r="E258" s="1" t="s">
        <v>10</v>
      </c>
      <c r="F258" s="2" t="s">
        <v>201</v>
      </c>
      <c r="G258">
        <v>2</v>
      </c>
      <c r="H258">
        <v>2897584</v>
      </c>
      <c r="I258" s="1">
        <v>0</v>
      </c>
      <c r="J258" s="1">
        <v>654</v>
      </c>
      <c r="K258" s="1">
        <v>42193.55</v>
      </c>
      <c r="L258" s="1">
        <v>35714.29</v>
      </c>
      <c r="M258" s="3">
        <v>11</v>
      </c>
      <c r="N258">
        <v>15.5</v>
      </c>
      <c r="O258">
        <v>28</v>
      </c>
      <c r="P258" s="1">
        <f>IF($A$3="Percentage of government revenue per capita",$B$3,0) + IF($A$3="Absolute extra revenue",AB258,0) + IF($A$3="Absolute revenue per capita",AC258,0)</f>
        <v>0</v>
      </c>
      <c r="Q258" s="5" t="e">
        <f>-MIN(data!$B$4 / data!I258 * data!P258 / 100, data!N258)</f>
        <v>#DIV/0!</v>
      </c>
      <c r="R258" s="4" t="e">
        <f>-Q258*K258/1000</f>
        <v>#DIV/0!</v>
      </c>
      <c r="S258" s="6" t="e">
        <f>-MIN(data!$B$5/(POWER(LN(I258),2))*P258/100, O258)</f>
        <v>#NUM!</v>
      </c>
      <c r="T258" s="6" t="e">
        <f>-S258*L258/100000</f>
        <v>#NUM!</v>
      </c>
      <c r="U258" s="4" t="e">
        <f>N258+Q258</f>
        <v>#DIV/0!</v>
      </c>
      <c r="V258" s="4" t="e">
        <f>P258*I258/100/R258</f>
        <v>#DIV/0!</v>
      </c>
      <c r="W258" s="4" t="e">
        <f>V258*H258</f>
        <v>#DIV/0!</v>
      </c>
      <c r="X258" s="6" t="e">
        <f>O258+S258</f>
        <v>#NUM!</v>
      </c>
      <c r="Y258" s="6" t="e">
        <f>P258*I258/100/T258</f>
        <v>#NUM!</v>
      </c>
      <c r="Z258" s="6" t="e">
        <f>Y258*H258</f>
        <v>#NUM!</v>
      </c>
      <c r="AB258" s="1" t="e">
        <f t="shared" si="6"/>
        <v>#DIV/0!</v>
      </c>
      <c r="AC258" s="1" t="e">
        <f t="shared" si="7"/>
        <v>#DIV/0!</v>
      </c>
    </row>
    <row r="259" spans="4:29" x14ac:dyDescent="0.25">
      <c r="D259" s="1">
        <v>2014</v>
      </c>
      <c r="E259" s="1" t="s">
        <v>10</v>
      </c>
      <c r="F259" s="2" t="s">
        <v>201</v>
      </c>
      <c r="G259">
        <v>2</v>
      </c>
      <c r="H259">
        <v>2912403</v>
      </c>
      <c r="I259" s="1">
        <v>972.37289999999996</v>
      </c>
      <c r="J259" s="1">
        <v>611</v>
      </c>
      <c r="K259" s="1">
        <v>41564.629999999997</v>
      </c>
      <c r="L259" s="1">
        <v>38461.54</v>
      </c>
      <c r="M259" s="3">
        <v>10</v>
      </c>
      <c r="N259">
        <v>14.7</v>
      </c>
      <c r="O259">
        <v>26</v>
      </c>
      <c r="P259" s="1">
        <f>IF($A$3="Percentage of government revenue per capita",$B$3,0) + IF($A$3="Absolute extra revenue",AB259,0) + IF($A$3="Absolute revenue per capita",AC259,0)</f>
        <v>0</v>
      </c>
      <c r="Q259" s="5">
        <f>-MIN(data!$B$4 / data!I259 * data!P259 / 100, data!N259)</f>
        <v>0</v>
      </c>
      <c r="R259" s="4">
        <f>-Q259*K259/1000</f>
        <v>0</v>
      </c>
      <c r="S259" s="6">
        <f>-MIN(data!$B$5/(POWER(LN(I259),2))*P259/100, O259)</f>
        <v>0</v>
      </c>
      <c r="T259" s="6">
        <f>-S259*L259/100000</f>
        <v>0</v>
      </c>
      <c r="U259" s="4">
        <f>N259+Q259</f>
        <v>14.7</v>
      </c>
      <c r="V259" s="4" t="e">
        <f>P259*I259/100/R259</f>
        <v>#DIV/0!</v>
      </c>
      <c r="W259" s="4" t="e">
        <f>V259*H259</f>
        <v>#DIV/0!</v>
      </c>
      <c r="X259" s="6">
        <f>O259+S259</f>
        <v>26</v>
      </c>
      <c r="Y259" s="6" t="e">
        <f>P259*I259/100/T259</f>
        <v>#DIV/0!</v>
      </c>
      <c r="Z259" s="6" t="e">
        <f>Y259*H259</f>
        <v>#DIV/0!</v>
      </c>
      <c r="AB259" s="1">
        <f t="shared" si="6"/>
        <v>0</v>
      </c>
      <c r="AC259" s="1">
        <f t="shared" si="7"/>
        <v>0</v>
      </c>
    </row>
    <row r="260" spans="4:29" x14ac:dyDescent="0.25">
      <c r="D260" s="1">
        <v>2015</v>
      </c>
      <c r="E260" s="1" t="s">
        <v>10</v>
      </c>
      <c r="F260" s="2" t="s">
        <v>201</v>
      </c>
      <c r="G260">
        <v>2</v>
      </c>
      <c r="H260">
        <v>2925553</v>
      </c>
      <c r="I260" s="1">
        <v>959.74120000000005</v>
      </c>
      <c r="J260" s="1">
        <v>569</v>
      </c>
      <c r="K260" s="1">
        <v>40642.86</v>
      </c>
      <c r="M260" s="3">
        <v>10</v>
      </c>
      <c r="N260">
        <v>14</v>
      </c>
      <c r="O260">
        <v>25</v>
      </c>
      <c r="P260" s="1">
        <f>IF($A$3="Percentage of government revenue per capita",$B$3,0) + IF($A$3="Absolute extra revenue",AB260,0) + IF($A$3="Absolute revenue per capita",AC260,0)</f>
        <v>0</v>
      </c>
      <c r="Q260" s="5">
        <f>-MIN(data!$B$4 / data!I260 * data!P260 / 100, data!N260)</f>
        <v>0</v>
      </c>
      <c r="R260" s="4">
        <f>-Q260*K260/1000</f>
        <v>0</v>
      </c>
      <c r="S260" s="6">
        <f>-MIN(data!$B$5/(POWER(LN(I260),2))*P260/100, O260)</f>
        <v>0</v>
      </c>
      <c r="T260" s="6">
        <f>-S260*L260/100000</f>
        <v>0</v>
      </c>
      <c r="U260" s="4">
        <f>N260+Q260</f>
        <v>14</v>
      </c>
      <c r="V260" s="4" t="e">
        <f>P260*I260/100/R260</f>
        <v>#DIV/0!</v>
      </c>
      <c r="W260" s="4" t="e">
        <f>V260*H260</f>
        <v>#DIV/0!</v>
      </c>
      <c r="X260" s="6">
        <f>O260+S260</f>
        <v>25</v>
      </c>
      <c r="Y260" s="6" t="e">
        <f>P260*I260/100/T260</f>
        <v>#DIV/0!</v>
      </c>
      <c r="Z260" s="6" t="e">
        <f>Y260*H260</f>
        <v>#DIV/0!</v>
      </c>
      <c r="AB260" s="1">
        <f t="shared" ref="AB260:AB323" si="8">$B$3*100/H260/I260</f>
        <v>0</v>
      </c>
      <c r="AC260" s="1">
        <f t="shared" ref="AC260:AC323" si="9">$B$3/I260*100</f>
        <v>0</v>
      </c>
    </row>
    <row r="261" spans="4:29" x14ac:dyDescent="0.25">
      <c r="D261" s="1">
        <v>2016</v>
      </c>
      <c r="E261" s="1" t="s">
        <v>10</v>
      </c>
      <c r="F261" s="2" t="s">
        <v>201</v>
      </c>
      <c r="G261">
        <v>2</v>
      </c>
      <c r="H261">
        <v>2936146</v>
      </c>
      <c r="I261" s="1">
        <v>815.59849999999994</v>
      </c>
      <c r="J261" s="1">
        <v>529</v>
      </c>
      <c r="K261" s="1">
        <v>39774.44</v>
      </c>
      <c r="M261" s="3"/>
      <c r="N261">
        <v>13.3</v>
      </c>
      <c r="O261"/>
      <c r="P261" s="1">
        <f>IF($A$3="Percentage of government revenue per capita",$B$3,0) + IF($A$3="Absolute extra revenue",AB261,0) + IF($A$3="Absolute revenue per capita",AC261,0)</f>
        <v>0</v>
      </c>
      <c r="Q261" s="5">
        <f>-MIN(data!$B$4 / data!I261 * data!P261 / 100, data!N261)</f>
        <v>0</v>
      </c>
      <c r="R261" s="4">
        <f>-Q261*K261/1000</f>
        <v>0</v>
      </c>
      <c r="S261" s="6">
        <f>-MIN(data!$B$5/(POWER(LN(I261),2))*P261/100, O261)</f>
        <v>0</v>
      </c>
      <c r="T261" s="6">
        <f>-S261*L261/100000</f>
        <v>0</v>
      </c>
      <c r="U261" s="4">
        <f>N261+Q261</f>
        <v>13.3</v>
      </c>
      <c r="V261" s="4" t="e">
        <f>P261*I261/100/R261</f>
        <v>#DIV/0!</v>
      </c>
      <c r="W261" s="4" t="e">
        <f>V261*H261</f>
        <v>#DIV/0!</v>
      </c>
      <c r="X261" s="6">
        <f>O261+S261</f>
        <v>0</v>
      </c>
      <c r="Y261" s="6" t="e">
        <f>P261*I261/100/T261</f>
        <v>#DIV/0!</v>
      </c>
      <c r="Z261" s="6" t="e">
        <f>Y261*H261</f>
        <v>#DIV/0!</v>
      </c>
      <c r="AB261" s="1">
        <f t="shared" si="8"/>
        <v>0</v>
      </c>
      <c r="AC261" s="1">
        <f t="shared" si="9"/>
        <v>0</v>
      </c>
    </row>
    <row r="262" spans="4:29" x14ac:dyDescent="0.25">
      <c r="D262" s="1">
        <v>1980</v>
      </c>
      <c r="E262" s="1" t="s">
        <v>4</v>
      </c>
      <c r="F262" s="2" t="s">
        <v>202</v>
      </c>
      <c r="G262">
        <v>4</v>
      </c>
      <c r="H262">
        <v>60096</v>
      </c>
      <c r="I262" s="1">
        <v>0</v>
      </c>
      <c r="M262" s="3"/>
      <c r="N262"/>
      <c r="O262"/>
      <c r="P262" s="1">
        <f>IF($A$3="Percentage of government revenue per capita",$B$3,0) + IF($A$3="Absolute extra revenue",AB262,0) + IF($A$3="Absolute revenue per capita",AC262,0)</f>
        <v>0</v>
      </c>
      <c r="Q262" s="5" t="e">
        <f>-MIN(data!$B$4 / data!I3 * data!P3 / 100, data!N3)</f>
        <v>#DIV/0!</v>
      </c>
      <c r="R262" s="4" t="e">
        <f>-Q262*K262/1000</f>
        <v>#DIV/0!</v>
      </c>
      <c r="S262" s="6" t="e">
        <f>-MIN(data!$B$5/(POWER(LN(I262),2))*P262/100, O262)</f>
        <v>#NUM!</v>
      </c>
      <c r="T262" s="6" t="e">
        <f>-S262*L262/100000</f>
        <v>#NUM!</v>
      </c>
      <c r="U262" s="4" t="e">
        <f>N262+Q262</f>
        <v>#DIV/0!</v>
      </c>
      <c r="V262" s="4" t="e">
        <f>P262*I262/100/R262</f>
        <v>#DIV/0!</v>
      </c>
      <c r="W262" s="4" t="e">
        <f>V262*H262</f>
        <v>#DIV/0!</v>
      </c>
      <c r="X262" s="6" t="e">
        <f>O262+S262</f>
        <v>#NUM!</v>
      </c>
      <c r="Y262" s="6" t="e">
        <f>P262*I262/100/T262</f>
        <v>#NUM!</v>
      </c>
      <c r="Z262" s="6" t="e">
        <f>Y262*H262</f>
        <v>#NUM!</v>
      </c>
      <c r="AB262" s="1" t="e">
        <f t="shared" si="8"/>
        <v>#DIV/0!</v>
      </c>
      <c r="AC262" s="1" t="e">
        <f t="shared" si="9"/>
        <v>#DIV/0!</v>
      </c>
    </row>
    <row r="263" spans="4:29" x14ac:dyDescent="0.25">
      <c r="D263" s="1">
        <v>1981</v>
      </c>
      <c r="E263" s="1" t="s">
        <v>4</v>
      </c>
      <c r="F263" s="2" t="s">
        <v>202</v>
      </c>
      <c r="G263">
        <v>4</v>
      </c>
      <c r="H263">
        <v>60567</v>
      </c>
      <c r="I263" s="1">
        <v>0</v>
      </c>
      <c r="M263" s="3"/>
      <c r="N263"/>
      <c r="O263"/>
      <c r="P263" s="1">
        <f>IF($A$3="Percentage of government revenue per capita",$B$3,0) + IF($A$3="Absolute extra revenue",AB263,0) + IF($A$3="Absolute revenue per capita",AC263,0)</f>
        <v>0</v>
      </c>
      <c r="Q263" s="5" t="e">
        <f>-MIN(data!$B$4 / data!I4 * data!P4 / 100, data!N4)</f>
        <v>#DIV/0!</v>
      </c>
      <c r="R263" s="4" t="e">
        <f>-Q263*K263/1000</f>
        <v>#DIV/0!</v>
      </c>
      <c r="S263" s="6" t="e">
        <f>-MIN(data!$B$5/(POWER(LN(I263),2))*P263/100, O263)</f>
        <v>#NUM!</v>
      </c>
      <c r="T263" s="6" t="e">
        <f>-S263*L263/100000</f>
        <v>#NUM!</v>
      </c>
      <c r="U263" s="4" t="e">
        <f>N263+Q263</f>
        <v>#DIV/0!</v>
      </c>
      <c r="V263" s="4" t="e">
        <f>P263*I263/100/R263</f>
        <v>#DIV/0!</v>
      </c>
      <c r="W263" s="4" t="e">
        <f>V263*H263</f>
        <v>#DIV/0!</v>
      </c>
      <c r="X263" s="6" t="e">
        <f>O263+S263</f>
        <v>#NUM!</v>
      </c>
      <c r="Y263" s="6" t="e">
        <f>P263*I263/100/T263</f>
        <v>#NUM!</v>
      </c>
      <c r="Z263" s="6" t="e">
        <f>Y263*H263</f>
        <v>#NUM!</v>
      </c>
      <c r="AB263" s="1" t="e">
        <f t="shared" si="8"/>
        <v>#DIV/0!</v>
      </c>
      <c r="AC263" s="1" t="e">
        <f t="shared" si="9"/>
        <v>#DIV/0!</v>
      </c>
    </row>
    <row r="264" spans="4:29" x14ac:dyDescent="0.25">
      <c r="D264" s="1">
        <v>1982</v>
      </c>
      <c r="E264" s="1" t="s">
        <v>4</v>
      </c>
      <c r="F264" s="2" t="s">
        <v>202</v>
      </c>
      <c r="G264">
        <v>4</v>
      </c>
      <c r="H264">
        <v>61345</v>
      </c>
      <c r="I264" s="1">
        <v>0</v>
      </c>
      <c r="M264" s="3"/>
      <c r="N264"/>
      <c r="O264"/>
      <c r="P264" s="1">
        <f>IF($A$3="Percentage of government revenue per capita",$B$3,0) + IF($A$3="Absolute extra revenue",AB264,0) + IF($A$3="Absolute revenue per capita",AC264,0)</f>
        <v>0</v>
      </c>
      <c r="Q264" s="5" t="e">
        <f>-MIN(data!$B$4 / data!I5 * data!P5 / 100, data!N5)</f>
        <v>#DIV/0!</v>
      </c>
      <c r="R264" s="4" t="e">
        <f>-Q264*K264/1000</f>
        <v>#DIV/0!</v>
      </c>
      <c r="S264" s="6" t="e">
        <f>-MIN(data!$B$5/(POWER(LN(I264),2))*P264/100, O264)</f>
        <v>#NUM!</v>
      </c>
      <c r="T264" s="6" t="e">
        <f>-S264*L264/100000</f>
        <v>#NUM!</v>
      </c>
      <c r="U264" s="4" t="e">
        <f>N264+Q264</f>
        <v>#DIV/0!</v>
      </c>
      <c r="V264" s="4" t="e">
        <f>P264*I264/100/R264</f>
        <v>#DIV/0!</v>
      </c>
      <c r="W264" s="4" t="e">
        <f>V264*H264</f>
        <v>#DIV/0!</v>
      </c>
      <c r="X264" s="6" t="e">
        <f>O264+S264</f>
        <v>#NUM!</v>
      </c>
      <c r="Y264" s="6" t="e">
        <f>P264*I264/100/T264</f>
        <v>#NUM!</v>
      </c>
      <c r="Z264" s="6" t="e">
        <f>Y264*H264</f>
        <v>#NUM!</v>
      </c>
      <c r="AB264" s="1" t="e">
        <f t="shared" si="8"/>
        <v>#DIV/0!</v>
      </c>
      <c r="AC264" s="1" t="e">
        <f t="shared" si="9"/>
        <v>#DIV/0!</v>
      </c>
    </row>
    <row r="265" spans="4:29" x14ac:dyDescent="0.25">
      <c r="D265" s="1">
        <v>1983</v>
      </c>
      <c r="E265" s="1" t="s">
        <v>4</v>
      </c>
      <c r="F265" s="2" t="s">
        <v>202</v>
      </c>
      <c r="G265">
        <v>4</v>
      </c>
      <c r="H265">
        <v>62201</v>
      </c>
      <c r="I265" s="1">
        <v>0</v>
      </c>
      <c r="M265" s="3"/>
      <c r="N265"/>
      <c r="O265"/>
      <c r="P265" s="1">
        <f>IF($A$3="Percentage of government revenue per capita",$B$3,0) + IF($A$3="Absolute extra revenue",AB265,0) + IF($A$3="Absolute revenue per capita",AC265,0)</f>
        <v>0</v>
      </c>
      <c r="Q265" s="5" t="e">
        <f>-MIN(data!$B$4 / data!I6 * data!P6 / 100, data!N6)</f>
        <v>#DIV/0!</v>
      </c>
      <c r="R265" s="4" t="e">
        <f>-Q265*K265/1000</f>
        <v>#DIV/0!</v>
      </c>
      <c r="S265" s="6" t="e">
        <f>-MIN(data!$B$5/(POWER(LN(I265),2))*P265/100, O265)</f>
        <v>#NUM!</v>
      </c>
      <c r="T265" s="6" t="e">
        <f>-S265*L265/100000</f>
        <v>#NUM!</v>
      </c>
      <c r="U265" s="4" t="e">
        <f>N265+Q265</f>
        <v>#DIV/0!</v>
      </c>
      <c r="V265" s="4" t="e">
        <f>P265*I265/100/R265</f>
        <v>#DIV/0!</v>
      </c>
      <c r="W265" s="4" t="e">
        <f>V265*H265</f>
        <v>#DIV/0!</v>
      </c>
      <c r="X265" s="6" t="e">
        <f>O265+S265</f>
        <v>#NUM!</v>
      </c>
      <c r="Y265" s="6" t="e">
        <f>P265*I265/100/T265</f>
        <v>#NUM!</v>
      </c>
      <c r="Z265" s="6" t="e">
        <f>Y265*H265</f>
        <v>#NUM!</v>
      </c>
      <c r="AB265" s="1" t="e">
        <f t="shared" si="8"/>
        <v>#DIV/0!</v>
      </c>
      <c r="AC265" s="1" t="e">
        <f t="shared" si="9"/>
        <v>#DIV/0!</v>
      </c>
    </row>
    <row r="266" spans="4:29" x14ac:dyDescent="0.25">
      <c r="D266" s="1">
        <v>1984</v>
      </c>
      <c r="E266" s="1" t="s">
        <v>4</v>
      </c>
      <c r="F266" s="2" t="s">
        <v>202</v>
      </c>
      <c r="G266">
        <v>4</v>
      </c>
      <c r="H266">
        <v>62836</v>
      </c>
      <c r="I266" s="1">
        <v>0</v>
      </c>
      <c r="M266" s="3"/>
      <c r="N266"/>
      <c r="O266"/>
      <c r="P266" s="1">
        <f>IF($A$3="Percentage of government revenue per capita",$B$3,0) + IF($A$3="Absolute extra revenue",AB266,0) + IF($A$3="Absolute revenue per capita",AC266,0)</f>
        <v>0</v>
      </c>
      <c r="Q266" s="5" t="e">
        <f>-MIN(data!$B$4 / data!I7 * data!P7 / 100, data!N7)</f>
        <v>#DIV/0!</v>
      </c>
      <c r="R266" s="4" t="e">
        <f>-Q266*K266/1000</f>
        <v>#DIV/0!</v>
      </c>
      <c r="S266" s="6" t="e">
        <f>-MIN(data!$B$5/(POWER(LN(I266),2))*P266/100, O266)</f>
        <v>#NUM!</v>
      </c>
      <c r="T266" s="6" t="e">
        <f>-S266*L266/100000</f>
        <v>#NUM!</v>
      </c>
      <c r="U266" s="4" t="e">
        <f>N266+Q266</f>
        <v>#DIV/0!</v>
      </c>
      <c r="V266" s="4" t="e">
        <f>P266*I266/100/R266</f>
        <v>#DIV/0!</v>
      </c>
      <c r="W266" s="4" t="e">
        <f>V266*H266</f>
        <v>#DIV/0!</v>
      </c>
      <c r="X266" s="6" t="e">
        <f>O266+S266</f>
        <v>#NUM!</v>
      </c>
      <c r="Y266" s="6" t="e">
        <f>P266*I266/100/T266</f>
        <v>#NUM!</v>
      </c>
      <c r="Z266" s="6" t="e">
        <f>Y266*H266</f>
        <v>#NUM!</v>
      </c>
      <c r="AB266" s="1" t="e">
        <f t="shared" si="8"/>
        <v>#DIV/0!</v>
      </c>
      <c r="AC266" s="1" t="e">
        <f t="shared" si="9"/>
        <v>#DIV/0!</v>
      </c>
    </row>
    <row r="267" spans="4:29" x14ac:dyDescent="0.25">
      <c r="D267" s="1">
        <v>1985</v>
      </c>
      <c r="E267" s="1" t="s">
        <v>4</v>
      </c>
      <c r="F267" s="2" t="s">
        <v>202</v>
      </c>
      <c r="G267">
        <v>4</v>
      </c>
      <c r="H267">
        <v>63026</v>
      </c>
      <c r="I267" s="1">
        <v>0</v>
      </c>
      <c r="M267" s="3"/>
      <c r="N267"/>
      <c r="O267"/>
      <c r="P267" s="1">
        <f>IF($A$3="Percentage of government revenue per capita",$B$3,0) + IF($A$3="Absolute extra revenue",AB267,0) + IF($A$3="Absolute revenue per capita",AC267,0)</f>
        <v>0</v>
      </c>
      <c r="Q267" s="5" t="e">
        <f>-MIN(data!$B$4 / data!I8 * data!P8 / 100, data!N8)</f>
        <v>#DIV/0!</v>
      </c>
      <c r="R267" s="4" t="e">
        <f>-Q267*K267/1000</f>
        <v>#DIV/0!</v>
      </c>
      <c r="S267" s="6" t="e">
        <f>-MIN(data!$B$5/(POWER(LN(I267),2))*P267/100, O267)</f>
        <v>#NUM!</v>
      </c>
      <c r="T267" s="6" t="e">
        <f>-S267*L267/100000</f>
        <v>#NUM!</v>
      </c>
      <c r="U267" s="4" t="e">
        <f>N267+Q267</f>
        <v>#DIV/0!</v>
      </c>
      <c r="V267" s="4" t="e">
        <f>P267*I267/100/R267</f>
        <v>#DIV/0!</v>
      </c>
      <c r="W267" s="4" t="e">
        <f>V267*H267</f>
        <v>#DIV/0!</v>
      </c>
      <c r="X267" s="6" t="e">
        <f>O267+S267</f>
        <v>#NUM!</v>
      </c>
      <c r="Y267" s="6" t="e">
        <f>P267*I267/100/T267</f>
        <v>#NUM!</v>
      </c>
      <c r="Z267" s="6" t="e">
        <f>Y267*H267</f>
        <v>#NUM!</v>
      </c>
      <c r="AB267" s="1" t="e">
        <f t="shared" si="8"/>
        <v>#DIV/0!</v>
      </c>
      <c r="AC267" s="1" t="e">
        <f t="shared" si="9"/>
        <v>#DIV/0!</v>
      </c>
    </row>
    <row r="268" spans="4:29" x14ac:dyDescent="0.25">
      <c r="D268" s="1">
        <v>1986</v>
      </c>
      <c r="E268" s="1" t="s">
        <v>4</v>
      </c>
      <c r="F268" s="2" t="s">
        <v>202</v>
      </c>
      <c r="G268">
        <v>4</v>
      </c>
      <c r="H268">
        <v>62644</v>
      </c>
      <c r="I268" s="1">
        <v>0</v>
      </c>
      <c r="M268" s="3"/>
      <c r="N268"/>
      <c r="O268"/>
      <c r="P268" s="1">
        <f>IF($A$3="Percentage of government revenue per capita",$B$3,0) + IF($A$3="Absolute extra revenue",AB268,0) + IF($A$3="Absolute revenue per capita",AC268,0)</f>
        <v>0</v>
      </c>
      <c r="Q268" s="5" t="e">
        <f>-MIN(data!$B$4 / data!I9 * data!P9 / 100, data!N9)</f>
        <v>#DIV/0!</v>
      </c>
      <c r="R268" s="4" t="e">
        <f>-Q268*K268/1000</f>
        <v>#DIV/0!</v>
      </c>
      <c r="S268" s="6" t="e">
        <f>-MIN(data!$B$5/(POWER(LN(I268),2))*P268/100, O268)</f>
        <v>#NUM!</v>
      </c>
      <c r="T268" s="6" t="e">
        <f>-S268*L268/100000</f>
        <v>#NUM!</v>
      </c>
      <c r="U268" s="4" t="e">
        <f>N268+Q268</f>
        <v>#DIV/0!</v>
      </c>
      <c r="V268" s="4" t="e">
        <f>P268*I268/100/R268</f>
        <v>#DIV/0!</v>
      </c>
      <c r="W268" s="4" t="e">
        <f>V268*H268</f>
        <v>#DIV/0!</v>
      </c>
      <c r="X268" s="6" t="e">
        <f>O268+S268</f>
        <v>#NUM!</v>
      </c>
      <c r="Y268" s="6" t="e">
        <f>P268*I268/100/T268</f>
        <v>#NUM!</v>
      </c>
      <c r="Z268" s="6" t="e">
        <f>Y268*H268</f>
        <v>#NUM!</v>
      </c>
      <c r="AB268" s="1" t="e">
        <f t="shared" si="8"/>
        <v>#DIV/0!</v>
      </c>
      <c r="AC268" s="1" t="e">
        <f t="shared" si="9"/>
        <v>#DIV/0!</v>
      </c>
    </row>
    <row r="269" spans="4:29" x14ac:dyDescent="0.25">
      <c r="D269" s="1">
        <v>1987</v>
      </c>
      <c r="E269" s="1" t="s">
        <v>4</v>
      </c>
      <c r="F269" s="2" t="s">
        <v>202</v>
      </c>
      <c r="G269">
        <v>4</v>
      </c>
      <c r="H269">
        <v>61833</v>
      </c>
      <c r="I269" s="1">
        <v>0</v>
      </c>
      <c r="M269" s="3"/>
      <c r="N269"/>
      <c r="O269"/>
      <c r="P269" s="1">
        <f>IF($A$3="Percentage of government revenue per capita",$B$3,0) + IF($A$3="Absolute extra revenue",AB269,0) + IF($A$3="Absolute revenue per capita",AC269,0)</f>
        <v>0</v>
      </c>
      <c r="Q269" s="5" t="e">
        <f>-MIN(data!$B$4 / data!I10 * data!P10 / 100, data!N10)</f>
        <v>#DIV/0!</v>
      </c>
      <c r="R269" s="4" t="e">
        <f>-Q269*K269/1000</f>
        <v>#DIV/0!</v>
      </c>
      <c r="S269" s="6" t="e">
        <f>-MIN(data!$B$5/(POWER(LN(I269),2))*P269/100, O269)</f>
        <v>#NUM!</v>
      </c>
      <c r="T269" s="6" t="e">
        <f>-S269*L269/100000</f>
        <v>#NUM!</v>
      </c>
      <c r="U269" s="4" t="e">
        <f>N269+Q269</f>
        <v>#DIV/0!</v>
      </c>
      <c r="V269" s="4" t="e">
        <f>P269*I269/100/R269</f>
        <v>#DIV/0!</v>
      </c>
      <c r="W269" s="4" t="e">
        <f>V269*H269</f>
        <v>#DIV/0!</v>
      </c>
      <c r="X269" s="6" t="e">
        <f>O269+S269</f>
        <v>#NUM!</v>
      </c>
      <c r="Y269" s="6" t="e">
        <f>P269*I269/100/T269</f>
        <v>#NUM!</v>
      </c>
      <c r="Z269" s="6" t="e">
        <f>Y269*H269</f>
        <v>#NUM!</v>
      </c>
      <c r="AB269" s="1" t="e">
        <f t="shared" si="8"/>
        <v>#DIV/0!</v>
      </c>
      <c r="AC269" s="1" t="e">
        <f t="shared" si="9"/>
        <v>#DIV/0!</v>
      </c>
    </row>
    <row r="270" spans="4:29" x14ac:dyDescent="0.25">
      <c r="D270" s="1">
        <v>1988</v>
      </c>
      <c r="E270" s="1" t="s">
        <v>4</v>
      </c>
      <c r="F270" s="2" t="s">
        <v>202</v>
      </c>
      <c r="G270">
        <v>4</v>
      </c>
      <c r="H270">
        <v>61079</v>
      </c>
      <c r="I270" s="1">
        <v>0</v>
      </c>
      <c r="M270" s="3"/>
      <c r="N270"/>
      <c r="O270"/>
      <c r="P270" s="1">
        <f>IF($A$3="Percentage of government revenue per capita",$B$3,0) + IF($A$3="Absolute extra revenue",AB270,0) + IF($A$3="Absolute revenue per capita",AC270,0)</f>
        <v>0</v>
      </c>
      <c r="Q270" s="5" t="e">
        <f>-MIN(data!$B$4 / data!I11 * data!P11 / 100, data!N11)</f>
        <v>#DIV/0!</v>
      </c>
      <c r="R270" s="4" t="e">
        <f>-Q270*K270/1000</f>
        <v>#DIV/0!</v>
      </c>
      <c r="S270" s="6" t="e">
        <f>-MIN(data!$B$5/(POWER(LN(I270),2))*P270/100, O270)</f>
        <v>#NUM!</v>
      </c>
      <c r="T270" s="6" t="e">
        <f>-S270*L270/100000</f>
        <v>#NUM!</v>
      </c>
      <c r="U270" s="4" t="e">
        <f>N270+Q270</f>
        <v>#DIV/0!</v>
      </c>
      <c r="V270" s="4" t="e">
        <f>P270*I270/100/R270</f>
        <v>#DIV/0!</v>
      </c>
      <c r="W270" s="4" t="e">
        <f>V270*H270</f>
        <v>#DIV/0!</v>
      </c>
      <c r="X270" s="6" t="e">
        <f>O270+S270</f>
        <v>#NUM!</v>
      </c>
      <c r="Y270" s="6" t="e">
        <f>P270*I270/100/T270</f>
        <v>#NUM!</v>
      </c>
      <c r="Z270" s="6" t="e">
        <f>Y270*H270</f>
        <v>#NUM!</v>
      </c>
      <c r="AB270" s="1" t="e">
        <f t="shared" si="8"/>
        <v>#DIV/0!</v>
      </c>
      <c r="AC270" s="1" t="e">
        <f t="shared" si="9"/>
        <v>#DIV/0!</v>
      </c>
    </row>
    <row r="271" spans="4:29" x14ac:dyDescent="0.25">
      <c r="D271" s="1">
        <v>1989</v>
      </c>
      <c r="E271" s="1" t="s">
        <v>4</v>
      </c>
      <c r="F271" s="2" t="s">
        <v>202</v>
      </c>
      <c r="G271">
        <v>4</v>
      </c>
      <c r="H271">
        <v>61032</v>
      </c>
      <c r="I271" s="1">
        <v>0</v>
      </c>
      <c r="M271" s="3"/>
      <c r="N271"/>
      <c r="O271"/>
      <c r="P271" s="1">
        <f>IF($A$3="Percentage of government revenue per capita",$B$3,0) + IF($A$3="Absolute extra revenue",AB271,0) + IF($A$3="Absolute revenue per capita",AC271,0)</f>
        <v>0</v>
      </c>
      <c r="Q271" s="5" t="e">
        <f>-MIN(data!$B$4 / data!I12 * data!P12 / 100, data!N12)</f>
        <v>#DIV/0!</v>
      </c>
      <c r="R271" s="4" t="e">
        <f>-Q271*K271/1000</f>
        <v>#DIV/0!</v>
      </c>
      <c r="S271" s="6" t="e">
        <f>-MIN(data!$B$5/(POWER(LN(I271),2))*P271/100, O271)</f>
        <v>#NUM!</v>
      </c>
      <c r="T271" s="6" t="e">
        <f>-S271*L271/100000</f>
        <v>#NUM!</v>
      </c>
      <c r="U271" s="4" t="e">
        <f>N271+Q271</f>
        <v>#DIV/0!</v>
      </c>
      <c r="V271" s="4" t="e">
        <f>P271*I271/100/R271</f>
        <v>#DIV/0!</v>
      </c>
      <c r="W271" s="4" t="e">
        <f>V271*H271</f>
        <v>#DIV/0!</v>
      </c>
      <c r="X271" s="6" t="e">
        <f>O271+S271</f>
        <v>#NUM!</v>
      </c>
      <c r="Y271" s="6" t="e">
        <f>P271*I271/100/T271</f>
        <v>#NUM!</v>
      </c>
      <c r="Z271" s="6" t="e">
        <f>Y271*H271</f>
        <v>#NUM!</v>
      </c>
      <c r="AB271" s="1" t="e">
        <f t="shared" si="8"/>
        <v>#DIV/0!</v>
      </c>
      <c r="AC271" s="1" t="e">
        <f t="shared" si="9"/>
        <v>#DIV/0!</v>
      </c>
    </row>
    <row r="272" spans="4:29" x14ac:dyDescent="0.25">
      <c r="D272" s="1">
        <v>1990</v>
      </c>
      <c r="E272" s="1" t="s">
        <v>4</v>
      </c>
      <c r="F272" s="2" t="s">
        <v>202</v>
      </c>
      <c r="G272">
        <v>4</v>
      </c>
      <c r="H272">
        <v>62149</v>
      </c>
      <c r="I272" s="1">
        <v>0</v>
      </c>
      <c r="M272" s="3"/>
      <c r="N272"/>
      <c r="O272"/>
      <c r="P272" s="1">
        <f>IF($A$3="Percentage of government revenue per capita",$B$3,0) + IF($A$3="Absolute extra revenue",AB272,0) + IF($A$3="Absolute revenue per capita",AC272,0)</f>
        <v>0</v>
      </c>
      <c r="Q272" s="5" t="e">
        <f>-MIN(data!$B$4 / data!I13 * data!P13 / 100, data!N13)</f>
        <v>#DIV/0!</v>
      </c>
      <c r="R272" s="4" t="e">
        <f>-Q272*K272/1000</f>
        <v>#DIV/0!</v>
      </c>
      <c r="S272" s="6" t="e">
        <f>-MIN(data!$B$5/(POWER(LN(I272),2))*P272/100, O272)</f>
        <v>#NUM!</v>
      </c>
      <c r="T272" s="6" t="e">
        <f>-S272*L272/100000</f>
        <v>#NUM!</v>
      </c>
      <c r="U272" s="4" t="e">
        <f>N272+Q272</f>
        <v>#DIV/0!</v>
      </c>
      <c r="V272" s="4" t="e">
        <f>P272*I272/100/R272</f>
        <v>#DIV/0!</v>
      </c>
      <c r="W272" s="4" t="e">
        <f>V272*H272</f>
        <v>#DIV/0!</v>
      </c>
      <c r="X272" s="6" t="e">
        <f>O272+S272</f>
        <v>#NUM!</v>
      </c>
      <c r="Y272" s="6" t="e">
        <f>P272*I272/100/T272</f>
        <v>#NUM!</v>
      </c>
      <c r="Z272" s="6" t="e">
        <f>Y272*H272</f>
        <v>#NUM!</v>
      </c>
      <c r="AB272" s="1" t="e">
        <f t="shared" si="8"/>
        <v>#DIV/0!</v>
      </c>
      <c r="AC272" s="1" t="e">
        <f t="shared" si="9"/>
        <v>#DIV/0!</v>
      </c>
    </row>
    <row r="273" spans="4:29" x14ac:dyDescent="0.25">
      <c r="D273" s="1">
        <v>1991</v>
      </c>
      <c r="E273" s="1" t="s">
        <v>4</v>
      </c>
      <c r="F273" s="2" t="s">
        <v>202</v>
      </c>
      <c r="G273">
        <v>4</v>
      </c>
      <c r="H273">
        <v>64622</v>
      </c>
      <c r="I273" s="1">
        <v>0</v>
      </c>
      <c r="M273" s="3"/>
      <c r="N273"/>
      <c r="O273"/>
      <c r="P273" s="1">
        <f>IF($A$3="Percentage of government revenue per capita",$B$3,0) + IF($A$3="Absolute extra revenue",AB273,0) + IF($A$3="Absolute revenue per capita",AC273,0)</f>
        <v>0</v>
      </c>
      <c r="Q273" s="5" t="e">
        <f>-MIN(data!$B$4 / data!I14 * data!P14 / 100, data!N14)</f>
        <v>#DIV/0!</v>
      </c>
      <c r="R273" s="4" t="e">
        <f>-Q273*K273/1000</f>
        <v>#DIV/0!</v>
      </c>
      <c r="S273" s="6" t="e">
        <f>-MIN(data!$B$5/(POWER(LN(I273),2))*P273/100, O273)</f>
        <v>#NUM!</v>
      </c>
      <c r="T273" s="6" t="e">
        <f>-S273*L273/100000</f>
        <v>#NUM!</v>
      </c>
      <c r="U273" s="4" t="e">
        <f>N273+Q273</f>
        <v>#DIV/0!</v>
      </c>
      <c r="V273" s="4" t="e">
        <f>P273*I273/100/R273</f>
        <v>#DIV/0!</v>
      </c>
      <c r="W273" s="4" t="e">
        <f>V273*H273</f>
        <v>#DIV/0!</v>
      </c>
      <c r="X273" s="6" t="e">
        <f>O273+S273</f>
        <v>#NUM!</v>
      </c>
      <c r="Y273" s="6" t="e">
        <f>P273*I273/100/T273</f>
        <v>#NUM!</v>
      </c>
      <c r="Z273" s="6" t="e">
        <f>Y273*H273</f>
        <v>#NUM!</v>
      </c>
      <c r="AB273" s="1" t="e">
        <f t="shared" si="8"/>
        <v>#DIV/0!</v>
      </c>
      <c r="AC273" s="1" t="e">
        <f t="shared" si="9"/>
        <v>#DIV/0!</v>
      </c>
    </row>
    <row r="274" spans="4:29" x14ac:dyDescent="0.25">
      <c r="D274" s="1">
        <v>1992</v>
      </c>
      <c r="E274" s="1" t="s">
        <v>4</v>
      </c>
      <c r="F274" s="2" t="s">
        <v>202</v>
      </c>
      <c r="G274">
        <v>4</v>
      </c>
      <c r="H274">
        <v>68235</v>
      </c>
      <c r="I274" s="1">
        <v>6616.3339999999998</v>
      </c>
      <c r="M274" s="3"/>
      <c r="N274"/>
      <c r="O274"/>
      <c r="P274" s="1">
        <f>IF($A$3="Percentage of government revenue per capita",$B$3,0) + IF($A$3="Absolute extra revenue",AB274,0) + IF($A$3="Absolute revenue per capita",AC274,0)</f>
        <v>0</v>
      </c>
      <c r="Q274" s="5" t="e">
        <f>-MIN(data!$B$4 / data!I15 * data!P15 / 100, data!N15)</f>
        <v>#DIV/0!</v>
      </c>
      <c r="R274" s="4" t="e">
        <f>-Q274*K274/1000</f>
        <v>#DIV/0!</v>
      </c>
      <c r="S274" s="6">
        <f>-MIN(data!$B$5/(POWER(LN(I274),2))*P274/100, O274)</f>
        <v>0</v>
      </c>
      <c r="T274" s="6">
        <f>-S274*L274/100000</f>
        <v>0</v>
      </c>
      <c r="U274" s="4" t="e">
        <f>N274+Q274</f>
        <v>#DIV/0!</v>
      </c>
      <c r="V274" s="4" t="e">
        <f>P274*I274/100/R274</f>
        <v>#DIV/0!</v>
      </c>
      <c r="W274" s="4" t="e">
        <f>V274*H274</f>
        <v>#DIV/0!</v>
      </c>
      <c r="X274" s="6">
        <f>O274+S274</f>
        <v>0</v>
      </c>
      <c r="Y274" s="6" t="e">
        <f>P274*I274/100/T274</f>
        <v>#DIV/0!</v>
      </c>
      <c r="Z274" s="6" t="e">
        <f>Y274*H274</f>
        <v>#DIV/0!</v>
      </c>
      <c r="AB274" s="1">
        <f t="shared" si="8"/>
        <v>0</v>
      </c>
      <c r="AC274" s="1">
        <f t="shared" si="9"/>
        <v>0</v>
      </c>
    </row>
    <row r="275" spans="4:29" x14ac:dyDescent="0.25">
      <c r="D275" s="1">
        <v>1993</v>
      </c>
      <c r="E275" s="1" t="s">
        <v>4</v>
      </c>
      <c r="F275" s="2" t="s">
        <v>202</v>
      </c>
      <c r="G275">
        <v>4</v>
      </c>
      <c r="H275">
        <v>72504</v>
      </c>
      <c r="I275" s="1">
        <v>6473.8270000000002</v>
      </c>
      <c r="M275" s="3"/>
      <c r="N275"/>
      <c r="O275"/>
      <c r="P275" s="1">
        <f>IF($A$3="Percentage of government revenue per capita",$B$3,0) + IF($A$3="Absolute extra revenue",AB275,0) + IF($A$3="Absolute revenue per capita",AC275,0)</f>
        <v>0</v>
      </c>
      <c r="Q275" s="5" t="e">
        <f>-MIN(data!$B$4 / data!I16 * data!P16 / 100, data!N16)</f>
        <v>#DIV/0!</v>
      </c>
      <c r="R275" s="4" t="e">
        <f>-Q275*K275/1000</f>
        <v>#DIV/0!</v>
      </c>
      <c r="S275" s="6">
        <f>-MIN(data!$B$5/(POWER(LN(I275),2))*P275/100, O275)</f>
        <v>0</v>
      </c>
      <c r="T275" s="6">
        <f>-S275*L275/100000</f>
        <v>0</v>
      </c>
      <c r="U275" s="4" t="e">
        <f>N275+Q275</f>
        <v>#DIV/0!</v>
      </c>
      <c r="V275" s="4" t="e">
        <f>P275*I275/100/R275</f>
        <v>#DIV/0!</v>
      </c>
      <c r="W275" s="4" t="e">
        <f>V275*H275</f>
        <v>#DIV/0!</v>
      </c>
      <c r="X275" s="6">
        <f>O275+S275</f>
        <v>0</v>
      </c>
      <c r="Y275" s="6" t="e">
        <f>P275*I275/100/T275</f>
        <v>#DIV/0!</v>
      </c>
      <c r="Z275" s="6" t="e">
        <f>Y275*H275</f>
        <v>#DIV/0!</v>
      </c>
      <c r="AB275" s="1">
        <f t="shared" si="8"/>
        <v>0</v>
      </c>
      <c r="AC275" s="1">
        <f t="shared" si="9"/>
        <v>0</v>
      </c>
    </row>
    <row r="276" spans="4:29" x14ac:dyDescent="0.25">
      <c r="D276" s="1">
        <v>1994</v>
      </c>
      <c r="E276" s="1" t="s">
        <v>4</v>
      </c>
      <c r="F276" s="2" t="s">
        <v>202</v>
      </c>
      <c r="G276">
        <v>4</v>
      </c>
      <c r="H276">
        <v>76700</v>
      </c>
      <c r="I276" s="1">
        <v>6250.8130000000001</v>
      </c>
      <c r="M276" s="3"/>
      <c r="N276"/>
      <c r="O276"/>
      <c r="P276" s="1">
        <f>IF($A$3="Percentage of government revenue per capita",$B$3,0) + IF($A$3="Absolute extra revenue",AB276,0) + IF($A$3="Absolute revenue per capita",AC276,0)</f>
        <v>0</v>
      </c>
      <c r="Q276" s="5" t="e">
        <f>-MIN(data!$B$4 / data!I17 * data!P17 / 100, data!N17)</f>
        <v>#DIV/0!</v>
      </c>
      <c r="R276" s="4" t="e">
        <f>-Q276*K276/1000</f>
        <v>#DIV/0!</v>
      </c>
      <c r="S276" s="6">
        <f>-MIN(data!$B$5/(POWER(LN(I276),2))*P276/100, O276)</f>
        <v>0</v>
      </c>
      <c r="T276" s="6">
        <f>-S276*L276/100000</f>
        <v>0</v>
      </c>
      <c r="U276" s="4" t="e">
        <f>N276+Q276</f>
        <v>#DIV/0!</v>
      </c>
      <c r="V276" s="4" t="e">
        <f>P276*I276/100/R276</f>
        <v>#DIV/0!</v>
      </c>
      <c r="W276" s="4" t="e">
        <f>V276*H276</f>
        <v>#DIV/0!</v>
      </c>
      <c r="X276" s="6">
        <f>O276+S276</f>
        <v>0</v>
      </c>
      <c r="Y276" s="6" t="e">
        <f>P276*I276/100/T276</f>
        <v>#DIV/0!</v>
      </c>
      <c r="Z276" s="6" t="e">
        <f>Y276*H276</f>
        <v>#DIV/0!</v>
      </c>
      <c r="AB276" s="1">
        <f t="shared" si="8"/>
        <v>0</v>
      </c>
      <c r="AC276" s="1">
        <f t="shared" si="9"/>
        <v>0</v>
      </c>
    </row>
    <row r="277" spans="4:29" x14ac:dyDescent="0.25">
      <c r="D277" s="1">
        <v>1995</v>
      </c>
      <c r="E277" s="1" t="s">
        <v>4</v>
      </c>
      <c r="F277" s="2" t="s">
        <v>202</v>
      </c>
      <c r="G277">
        <v>4</v>
      </c>
      <c r="H277">
        <v>80324</v>
      </c>
      <c r="I277" s="1">
        <v>6502.7110000000002</v>
      </c>
      <c r="M277" s="3"/>
      <c r="N277"/>
      <c r="O277"/>
      <c r="P277" s="1">
        <f>IF($A$3="Percentage of government revenue per capita",$B$3,0) + IF($A$3="Absolute extra revenue",AB277,0) + IF($A$3="Absolute revenue per capita",AC277,0)</f>
        <v>0</v>
      </c>
      <c r="Q277" s="5" t="e">
        <f>-MIN(data!$B$4 / data!I18 * data!P18 / 100, data!N18)</f>
        <v>#DIV/0!</v>
      </c>
      <c r="R277" s="4" t="e">
        <f>-Q277*K277/1000</f>
        <v>#DIV/0!</v>
      </c>
      <c r="S277" s="6">
        <f>-MIN(data!$B$5/(POWER(LN(I277),2))*P277/100, O277)</f>
        <v>0</v>
      </c>
      <c r="T277" s="6">
        <f>-S277*L277/100000</f>
        <v>0</v>
      </c>
      <c r="U277" s="4" t="e">
        <f>N277+Q277</f>
        <v>#DIV/0!</v>
      </c>
      <c r="V277" s="4" t="e">
        <f>P277*I277/100/R277</f>
        <v>#DIV/0!</v>
      </c>
      <c r="W277" s="4" t="e">
        <f>V277*H277</f>
        <v>#DIV/0!</v>
      </c>
      <c r="X277" s="6">
        <f>O277+S277</f>
        <v>0</v>
      </c>
      <c r="Y277" s="6" t="e">
        <f>P277*I277/100/T277</f>
        <v>#DIV/0!</v>
      </c>
      <c r="Z277" s="6" t="e">
        <f>Y277*H277</f>
        <v>#DIV/0!</v>
      </c>
      <c r="AB277" s="1">
        <f t="shared" si="8"/>
        <v>0</v>
      </c>
      <c r="AC277" s="1">
        <f t="shared" si="9"/>
        <v>0</v>
      </c>
    </row>
    <row r="278" spans="4:29" x14ac:dyDescent="0.25">
      <c r="D278" s="1">
        <v>1996</v>
      </c>
      <c r="E278" s="1" t="s">
        <v>4</v>
      </c>
      <c r="F278" s="2" t="s">
        <v>202</v>
      </c>
      <c r="G278">
        <v>4</v>
      </c>
      <c r="H278">
        <v>83200</v>
      </c>
      <c r="I278" s="1">
        <v>8238.5210000000006</v>
      </c>
      <c r="M278" s="3"/>
      <c r="N278"/>
      <c r="O278"/>
      <c r="P278" s="1">
        <f>IF($A$3="Percentage of government revenue per capita",$B$3,0) + IF($A$3="Absolute extra revenue",AB278,0) + IF($A$3="Absolute revenue per capita",AC278,0)</f>
        <v>0</v>
      </c>
      <c r="Q278" s="5" t="e">
        <f>-MIN(data!$B$4 / data!I19 * data!P19 / 100, data!N19)</f>
        <v>#DIV/0!</v>
      </c>
      <c r="R278" s="4" t="e">
        <f>-Q278*K278/1000</f>
        <v>#DIV/0!</v>
      </c>
      <c r="S278" s="6">
        <f>-MIN(data!$B$5/(POWER(LN(I278),2))*P278/100, O278)</f>
        <v>0</v>
      </c>
      <c r="T278" s="6">
        <f>-S278*L278/100000</f>
        <v>0</v>
      </c>
      <c r="U278" s="4" t="e">
        <f>N278+Q278</f>
        <v>#DIV/0!</v>
      </c>
      <c r="V278" s="4" t="e">
        <f>P278*I278/100/R278</f>
        <v>#DIV/0!</v>
      </c>
      <c r="W278" s="4" t="e">
        <f>V278*H278</f>
        <v>#DIV/0!</v>
      </c>
      <c r="X278" s="6">
        <f>O278+S278</f>
        <v>0</v>
      </c>
      <c r="Y278" s="6" t="e">
        <f>P278*I278/100/T278</f>
        <v>#DIV/0!</v>
      </c>
      <c r="Z278" s="6" t="e">
        <f>Y278*H278</f>
        <v>#DIV/0!</v>
      </c>
      <c r="AB278" s="1">
        <f t="shared" si="8"/>
        <v>0</v>
      </c>
      <c r="AC278" s="1">
        <f t="shared" si="9"/>
        <v>0</v>
      </c>
    </row>
    <row r="279" spans="4:29" x14ac:dyDescent="0.25">
      <c r="D279" s="1">
        <v>1997</v>
      </c>
      <c r="E279" s="1" t="s">
        <v>4</v>
      </c>
      <c r="F279" s="2" t="s">
        <v>202</v>
      </c>
      <c r="G279">
        <v>4</v>
      </c>
      <c r="H279">
        <v>85451</v>
      </c>
      <c r="I279" s="1">
        <v>7602.4639999999999</v>
      </c>
      <c r="M279" s="3"/>
      <c r="N279"/>
      <c r="O279"/>
      <c r="P279" s="1">
        <f>IF($A$3="Percentage of government revenue per capita",$B$3,0) + IF($A$3="Absolute extra revenue",AB279,0) + IF($A$3="Absolute revenue per capita",AC279,0)</f>
        <v>0</v>
      </c>
      <c r="Q279" s="5" t="e">
        <f>-MIN(data!$B$4 / data!I20 * data!P20 / 100, data!N20)</f>
        <v>#DIV/0!</v>
      </c>
      <c r="R279" s="4" t="e">
        <f>-Q279*K279/1000</f>
        <v>#DIV/0!</v>
      </c>
      <c r="S279" s="6">
        <f>-MIN(data!$B$5/(POWER(LN(I279),2))*P279/100, O279)</f>
        <v>0</v>
      </c>
      <c r="T279" s="6">
        <f>-S279*L279/100000</f>
        <v>0</v>
      </c>
      <c r="U279" s="4" t="e">
        <f>N279+Q279</f>
        <v>#DIV/0!</v>
      </c>
      <c r="V279" s="4" t="e">
        <f>P279*I279/100/R279</f>
        <v>#DIV/0!</v>
      </c>
      <c r="W279" s="4" t="e">
        <f>V279*H279</f>
        <v>#DIV/0!</v>
      </c>
      <c r="X279" s="6">
        <f>O279+S279</f>
        <v>0</v>
      </c>
      <c r="Y279" s="6" t="e">
        <f>P279*I279/100/T279</f>
        <v>#DIV/0!</v>
      </c>
      <c r="Z279" s="6" t="e">
        <f>Y279*H279</f>
        <v>#DIV/0!</v>
      </c>
      <c r="AB279" s="1">
        <f t="shared" si="8"/>
        <v>0</v>
      </c>
      <c r="AC279" s="1">
        <f t="shared" si="9"/>
        <v>0</v>
      </c>
    </row>
    <row r="280" spans="4:29" x14ac:dyDescent="0.25">
      <c r="D280" s="1">
        <v>1998</v>
      </c>
      <c r="E280" s="1" t="s">
        <v>4</v>
      </c>
      <c r="F280" s="2" t="s">
        <v>202</v>
      </c>
      <c r="G280">
        <v>4</v>
      </c>
      <c r="H280">
        <v>87277</v>
      </c>
      <c r="I280" s="1">
        <v>7382.607</v>
      </c>
      <c r="M280" s="3"/>
      <c r="N280"/>
      <c r="O280"/>
      <c r="P280" s="1">
        <f>IF($A$3="Percentage of government revenue per capita",$B$3,0) + IF($A$3="Absolute extra revenue",AB280,0) + IF($A$3="Absolute revenue per capita",AC280,0)</f>
        <v>0</v>
      </c>
      <c r="Q280" s="5" t="e">
        <f>-MIN(data!$B$4 / data!I21 * data!P21 / 100, data!N21)</f>
        <v>#DIV/0!</v>
      </c>
      <c r="R280" s="4" t="e">
        <f>-Q280*K280/1000</f>
        <v>#DIV/0!</v>
      </c>
      <c r="S280" s="6">
        <f>-MIN(data!$B$5/(POWER(LN(I280),2))*P280/100, O280)</f>
        <v>0</v>
      </c>
      <c r="T280" s="6">
        <f>-S280*L280/100000</f>
        <v>0</v>
      </c>
      <c r="U280" s="4" t="e">
        <f>N280+Q280</f>
        <v>#DIV/0!</v>
      </c>
      <c r="V280" s="4" t="e">
        <f>P280*I280/100/R280</f>
        <v>#DIV/0!</v>
      </c>
      <c r="W280" s="4" t="e">
        <f>V280*H280</f>
        <v>#DIV/0!</v>
      </c>
      <c r="X280" s="6">
        <f>O280+S280</f>
        <v>0</v>
      </c>
      <c r="Y280" s="6" t="e">
        <f>P280*I280/100/T280</f>
        <v>#DIV/0!</v>
      </c>
      <c r="Z280" s="6" t="e">
        <f>Y280*H280</f>
        <v>#DIV/0!</v>
      </c>
      <c r="AB280" s="1">
        <f t="shared" si="8"/>
        <v>0</v>
      </c>
      <c r="AC280" s="1">
        <f t="shared" si="9"/>
        <v>0</v>
      </c>
    </row>
    <row r="281" spans="4:29" x14ac:dyDescent="0.25">
      <c r="D281" s="1">
        <v>1999</v>
      </c>
      <c r="E281" s="1" t="s">
        <v>4</v>
      </c>
      <c r="F281" s="2" t="s">
        <v>202</v>
      </c>
      <c r="G281">
        <v>4</v>
      </c>
      <c r="H281">
        <v>89005</v>
      </c>
      <c r="I281" s="1">
        <v>7851.817</v>
      </c>
      <c r="M281" s="3"/>
      <c r="N281"/>
      <c r="O281"/>
      <c r="P281" s="1">
        <f>IF($A$3="Percentage of government revenue per capita",$B$3,0) + IF($A$3="Absolute extra revenue",AB281,0) + IF($A$3="Absolute revenue per capita",AC281,0)</f>
        <v>0</v>
      </c>
      <c r="Q281" s="5" t="e">
        <f>-MIN(data!$B$4 / data!I22 * data!P22 / 100, data!N22)</f>
        <v>#DIV/0!</v>
      </c>
      <c r="R281" s="4" t="e">
        <f>-Q281*K281/1000</f>
        <v>#DIV/0!</v>
      </c>
      <c r="S281" s="6">
        <f>-MIN(data!$B$5/(POWER(LN(I281),2))*P281/100, O281)</f>
        <v>0</v>
      </c>
      <c r="T281" s="6">
        <f>-S281*L281/100000</f>
        <v>0</v>
      </c>
      <c r="U281" s="4" t="e">
        <f>N281+Q281</f>
        <v>#DIV/0!</v>
      </c>
      <c r="V281" s="4" t="e">
        <f>P281*I281/100/R281</f>
        <v>#DIV/0!</v>
      </c>
      <c r="W281" s="4" t="e">
        <f>V281*H281</f>
        <v>#DIV/0!</v>
      </c>
      <c r="X281" s="6">
        <f>O281+S281</f>
        <v>0</v>
      </c>
      <c r="Y281" s="6" t="e">
        <f>P281*I281/100/T281</f>
        <v>#DIV/0!</v>
      </c>
      <c r="Z281" s="6" t="e">
        <f>Y281*H281</f>
        <v>#DIV/0!</v>
      </c>
      <c r="AB281" s="1">
        <f t="shared" si="8"/>
        <v>0</v>
      </c>
      <c r="AC281" s="1">
        <f t="shared" si="9"/>
        <v>0</v>
      </c>
    </row>
    <row r="282" spans="4:29" x14ac:dyDescent="0.25">
      <c r="D282" s="1">
        <v>2000</v>
      </c>
      <c r="E282" s="1" t="s">
        <v>4</v>
      </c>
      <c r="F282" s="2" t="s">
        <v>202</v>
      </c>
      <c r="G282">
        <v>4</v>
      </c>
      <c r="H282">
        <v>90853</v>
      </c>
      <c r="I282" s="1">
        <v>7817.6210000000001</v>
      </c>
      <c r="M282" s="3"/>
      <c r="N282"/>
      <c r="O282"/>
      <c r="P282" s="1">
        <f>IF($A$3="Percentage of government revenue per capita",$B$3,0) + IF($A$3="Absolute extra revenue",AB282,0) + IF($A$3="Absolute revenue per capita",AC282,0)</f>
        <v>0</v>
      </c>
      <c r="Q282" s="5" t="e">
        <f>-MIN(data!$B$4 / data!I23 * data!P23 / 100, data!N23)</f>
        <v>#DIV/0!</v>
      </c>
      <c r="R282" s="4" t="e">
        <f>-Q282*K282/1000</f>
        <v>#DIV/0!</v>
      </c>
      <c r="S282" s="6">
        <f>-MIN(data!$B$5/(POWER(LN(I282),2))*P282/100, O282)</f>
        <v>0</v>
      </c>
      <c r="T282" s="6">
        <f>-S282*L282/100000</f>
        <v>0</v>
      </c>
      <c r="U282" s="4" t="e">
        <f>N282+Q282</f>
        <v>#DIV/0!</v>
      </c>
      <c r="V282" s="4" t="e">
        <f>P282*I282/100/R282</f>
        <v>#DIV/0!</v>
      </c>
      <c r="W282" s="4" t="e">
        <f>V282*H282</f>
        <v>#DIV/0!</v>
      </c>
      <c r="X282" s="6">
        <f>O282+S282</f>
        <v>0</v>
      </c>
      <c r="Y282" s="6" t="e">
        <f>P282*I282/100/T282</f>
        <v>#DIV/0!</v>
      </c>
      <c r="Z282" s="6" t="e">
        <f>Y282*H282</f>
        <v>#DIV/0!</v>
      </c>
      <c r="AB282" s="1">
        <f t="shared" si="8"/>
        <v>0</v>
      </c>
      <c r="AC282" s="1">
        <f t="shared" si="9"/>
        <v>0</v>
      </c>
    </row>
    <row r="283" spans="4:29" x14ac:dyDescent="0.25">
      <c r="D283" s="1">
        <v>2001</v>
      </c>
      <c r="E283" s="1" t="s">
        <v>4</v>
      </c>
      <c r="F283" s="2" t="s">
        <v>202</v>
      </c>
      <c r="G283">
        <v>4</v>
      </c>
      <c r="H283">
        <v>92898</v>
      </c>
      <c r="I283" s="1">
        <v>7172.9690000000001</v>
      </c>
      <c r="M283" s="3"/>
      <c r="N283"/>
      <c r="O283"/>
      <c r="P283" s="1">
        <f>IF($A$3="Percentage of government revenue per capita",$B$3,0) + IF($A$3="Absolute extra revenue",AB283,0) + IF($A$3="Absolute revenue per capita",AC283,0)</f>
        <v>0</v>
      </c>
      <c r="Q283" s="5" t="e">
        <f>-MIN(data!$B$4 / data!I24 * data!P24 / 100, data!N24)</f>
        <v>#DIV/0!</v>
      </c>
      <c r="R283" s="4" t="e">
        <f>-Q283*K283/1000</f>
        <v>#DIV/0!</v>
      </c>
      <c r="S283" s="6">
        <f>-MIN(data!$B$5/(POWER(LN(I283),2))*P283/100, O283)</f>
        <v>0</v>
      </c>
      <c r="T283" s="6">
        <f>-S283*L283/100000</f>
        <v>0</v>
      </c>
      <c r="U283" s="4" t="e">
        <f>N283+Q283</f>
        <v>#DIV/0!</v>
      </c>
      <c r="V283" s="4" t="e">
        <f>P283*I283/100/R283</f>
        <v>#DIV/0!</v>
      </c>
      <c r="W283" s="4" t="e">
        <f>V283*H283</f>
        <v>#DIV/0!</v>
      </c>
      <c r="X283" s="6">
        <f>O283+S283</f>
        <v>0</v>
      </c>
      <c r="Y283" s="6" t="e">
        <f>P283*I283/100/T283</f>
        <v>#DIV/0!</v>
      </c>
      <c r="Z283" s="6" t="e">
        <f>Y283*H283</f>
        <v>#DIV/0!</v>
      </c>
      <c r="AB283" s="1">
        <f t="shared" si="8"/>
        <v>0</v>
      </c>
      <c r="AC283" s="1">
        <f t="shared" si="9"/>
        <v>0</v>
      </c>
    </row>
    <row r="284" spans="4:29" x14ac:dyDescent="0.25">
      <c r="D284" s="1">
        <v>2002</v>
      </c>
      <c r="E284" s="1" t="s">
        <v>4</v>
      </c>
      <c r="F284" s="2" t="s">
        <v>202</v>
      </c>
      <c r="G284">
        <v>4</v>
      </c>
      <c r="H284">
        <v>94992</v>
      </c>
      <c r="I284" s="1">
        <v>6695.9290000000001</v>
      </c>
      <c r="M284" s="3"/>
      <c r="N284"/>
      <c r="O284"/>
      <c r="P284" s="1">
        <f>IF($A$3="Percentage of government revenue per capita",$B$3,0) + IF($A$3="Absolute extra revenue",AB284,0) + IF($A$3="Absolute revenue per capita",AC284,0)</f>
        <v>0</v>
      </c>
      <c r="Q284" s="5">
        <f>-MIN(data!$B$4 / data!I25 * data!P25 / 100, data!N25)</f>
        <v>0</v>
      </c>
      <c r="R284" s="4">
        <f>-Q284*K284/1000</f>
        <v>0</v>
      </c>
      <c r="S284" s="6">
        <f>-MIN(data!$B$5/(POWER(LN(I284),2))*P284/100, O284)</f>
        <v>0</v>
      </c>
      <c r="T284" s="6">
        <f>-S284*L284/100000</f>
        <v>0</v>
      </c>
      <c r="U284" s="4">
        <f>N284+Q284</f>
        <v>0</v>
      </c>
      <c r="V284" s="4" t="e">
        <f>P284*I284/100/R284</f>
        <v>#DIV/0!</v>
      </c>
      <c r="W284" s="4" t="e">
        <f>V284*H284</f>
        <v>#DIV/0!</v>
      </c>
      <c r="X284" s="6">
        <f>O284+S284</f>
        <v>0</v>
      </c>
      <c r="Y284" s="6" t="e">
        <f>P284*I284/100/T284</f>
        <v>#DIV/0!</v>
      </c>
      <c r="Z284" s="6" t="e">
        <f>Y284*H284</f>
        <v>#DIV/0!</v>
      </c>
      <c r="AB284" s="1">
        <f t="shared" si="8"/>
        <v>0</v>
      </c>
      <c r="AC284" s="1">
        <f t="shared" si="9"/>
        <v>0</v>
      </c>
    </row>
    <row r="285" spans="4:29" x14ac:dyDescent="0.25">
      <c r="D285" s="1">
        <v>2003</v>
      </c>
      <c r="E285" s="1" t="s">
        <v>4</v>
      </c>
      <c r="F285" s="2" t="s">
        <v>202</v>
      </c>
      <c r="G285">
        <v>4</v>
      </c>
      <c r="H285">
        <v>97017</v>
      </c>
      <c r="I285" s="1">
        <v>8353.9269999999997</v>
      </c>
      <c r="M285" s="3"/>
      <c r="N285"/>
      <c r="O285"/>
      <c r="P285" s="1">
        <f>IF($A$3="Percentage of government revenue per capita",$B$3,0) + IF($A$3="Absolute extra revenue",AB285,0) + IF($A$3="Absolute revenue per capita",AC285,0)</f>
        <v>0</v>
      </c>
      <c r="Q285" s="5">
        <f>-MIN(data!$B$4 / data!I26 * data!P26 / 100, data!N26)</f>
        <v>0</v>
      </c>
      <c r="R285" s="4">
        <f>-Q285*K285/1000</f>
        <v>0</v>
      </c>
      <c r="S285" s="6">
        <f>-MIN(data!$B$5/(POWER(LN(I285),2))*P285/100, O285)</f>
        <v>0</v>
      </c>
      <c r="T285" s="6">
        <f>-S285*L285/100000</f>
        <v>0</v>
      </c>
      <c r="U285" s="4">
        <f>N285+Q285</f>
        <v>0</v>
      </c>
      <c r="V285" s="4" t="e">
        <f>P285*I285/100/R285</f>
        <v>#DIV/0!</v>
      </c>
      <c r="W285" s="4" t="e">
        <f>V285*H285</f>
        <v>#DIV/0!</v>
      </c>
      <c r="X285" s="6">
        <f>O285+S285</f>
        <v>0</v>
      </c>
      <c r="Y285" s="6" t="e">
        <f>P285*I285/100/T285</f>
        <v>#DIV/0!</v>
      </c>
      <c r="Z285" s="6" t="e">
        <f>Y285*H285</f>
        <v>#DIV/0!</v>
      </c>
      <c r="AB285" s="1">
        <f t="shared" si="8"/>
        <v>0</v>
      </c>
      <c r="AC285" s="1">
        <f t="shared" si="9"/>
        <v>0</v>
      </c>
    </row>
    <row r="286" spans="4:29" x14ac:dyDescent="0.25">
      <c r="D286" s="1">
        <v>2004</v>
      </c>
      <c r="E286" s="1" t="s">
        <v>4</v>
      </c>
      <c r="F286" s="2" t="s">
        <v>202</v>
      </c>
      <c r="G286">
        <v>4</v>
      </c>
      <c r="H286">
        <v>98737</v>
      </c>
      <c r="I286" s="1">
        <v>6778.3879999999999</v>
      </c>
      <c r="M286" s="3"/>
      <c r="N286"/>
      <c r="O286"/>
      <c r="P286" s="1">
        <f>IF($A$3="Percentage of government revenue per capita",$B$3,0) + IF($A$3="Absolute extra revenue",AB286,0) + IF($A$3="Absolute revenue per capita",AC286,0)</f>
        <v>0</v>
      </c>
      <c r="Q286" s="5">
        <f>-MIN(data!$B$4 / data!I27 * data!P27 / 100, data!N27)</f>
        <v>0</v>
      </c>
      <c r="R286" s="4">
        <f>-Q286*K286/1000</f>
        <v>0</v>
      </c>
      <c r="S286" s="6">
        <f>-MIN(data!$B$5/(POWER(LN(I286),2))*P286/100, O286)</f>
        <v>0</v>
      </c>
      <c r="T286" s="6">
        <f>-S286*L286/100000</f>
        <v>0</v>
      </c>
      <c r="U286" s="4">
        <f>N286+Q286</f>
        <v>0</v>
      </c>
      <c r="V286" s="4" t="e">
        <f>P286*I286/100/R286</f>
        <v>#DIV/0!</v>
      </c>
      <c r="W286" s="4" t="e">
        <f>V286*H286</f>
        <v>#DIV/0!</v>
      </c>
      <c r="X286" s="6">
        <f>O286+S286</f>
        <v>0</v>
      </c>
      <c r="Y286" s="6" t="e">
        <f>P286*I286/100/T286</f>
        <v>#DIV/0!</v>
      </c>
      <c r="Z286" s="6" t="e">
        <f>Y286*H286</f>
        <v>#DIV/0!</v>
      </c>
      <c r="AB286" s="1">
        <f t="shared" si="8"/>
        <v>0</v>
      </c>
      <c r="AC286" s="1">
        <f t="shared" si="9"/>
        <v>0</v>
      </c>
    </row>
    <row r="287" spans="4:29" x14ac:dyDescent="0.25">
      <c r="D287" s="1">
        <v>2005</v>
      </c>
      <c r="E287" s="1" t="s">
        <v>4</v>
      </c>
      <c r="F287" s="2" t="s">
        <v>202</v>
      </c>
      <c r="G287">
        <v>4</v>
      </c>
      <c r="H287">
        <v>100031</v>
      </c>
      <c r="I287" s="1">
        <v>6898.7550000000001</v>
      </c>
      <c r="M287" s="3"/>
      <c r="N287"/>
      <c r="O287"/>
      <c r="P287" s="1">
        <f>IF($A$3="Percentage of government revenue per capita",$B$3,0) + IF($A$3="Absolute extra revenue",AB287,0) + IF($A$3="Absolute revenue per capita",AC287,0)</f>
        <v>0</v>
      </c>
      <c r="Q287" s="5">
        <f>-MIN(data!$B$4 / data!I28 * data!P28 / 100, data!N28)</f>
        <v>0</v>
      </c>
      <c r="R287" s="4">
        <f>-Q287*K287/1000</f>
        <v>0</v>
      </c>
      <c r="S287" s="6">
        <f>-MIN(data!$B$5/(POWER(LN(I287),2))*P287/100, O287)</f>
        <v>0</v>
      </c>
      <c r="T287" s="6">
        <f>-S287*L287/100000</f>
        <v>0</v>
      </c>
      <c r="U287" s="4">
        <f>N287+Q287</f>
        <v>0</v>
      </c>
      <c r="V287" s="4" t="e">
        <f>P287*I287/100/R287</f>
        <v>#DIV/0!</v>
      </c>
      <c r="W287" s="4" t="e">
        <f>V287*H287</f>
        <v>#DIV/0!</v>
      </c>
      <c r="X287" s="6">
        <f>O287+S287</f>
        <v>0</v>
      </c>
      <c r="Y287" s="6" t="e">
        <f>P287*I287/100/T287</f>
        <v>#DIV/0!</v>
      </c>
      <c r="Z287" s="6" t="e">
        <f>Y287*H287</f>
        <v>#DIV/0!</v>
      </c>
      <c r="AB287" s="1">
        <f t="shared" si="8"/>
        <v>0</v>
      </c>
      <c r="AC287" s="1">
        <f t="shared" si="9"/>
        <v>0</v>
      </c>
    </row>
    <row r="288" spans="4:29" x14ac:dyDescent="0.25">
      <c r="D288" s="1">
        <v>2006</v>
      </c>
      <c r="E288" s="1" t="s">
        <v>4</v>
      </c>
      <c r="F288" s="2" t="s">
        <v>202</v>
      </c>
      <c r="G288">
        <v>4</v>
      </c>
      <c r="H288">
        <v>100834</v>
      </c>
      <c r="I288" s="1">
        <v>7159.134</v>
      </c>
      <c r="M288" s="3"/>
      <c r="N288"/>
      <c r="O288"/>
      <c r="P288" s="1">
        <f>IF($A$3="Percentage of government revenue per capita",$B$3,0) + IF($A$3="Absolute extra revenue",AB288,0) + IF($A$3="Absolute revenue per capita",AC288,0)</f>
        <v>0</v>
      </c>
      <c r="Q288" s="5">
        <f>-MIN(data!$B$4 / data!I29 * data!P29 / 100, data!N29)</f>
        <v>0</v>
      </c>
      <c r="R288" s="4">
        <f>-Q288*K288/1000</f>
        <v>0</v>
      </c>
      <c r="S288" s="6">
        <f>-MIN(data!$B$5/(POWER(LN(I288),2))*P288/100, O288)</f>
        <v>0</v>
      </c>
      <c r="T288" s="6">
        <f>-S288*L288/100000</f>
        <v>0</v>
      </c>
      <c r="U288" s="4">
        <f>N288+Q288</f>
        <v>0</v>
      </c>
      <c r="V288" s="4" t="e">
        <f>P288*I288/100/R288</f>
        <v>#DIV/0!</v>
      </c>
      <c r="W288" s="4" t="e">
        <f>V288*H288</f>
        <v>#DIV/0!</v>
      </c>
      <c r="X288" s="6">
        <f>O288+S288</f>
        <v>0</v>
      </c>
      <c r="Y288" s="6" t="e">
        <f>P288*I288/100/T288</f>
        <v>#DIV/0!</v>
      </c>
      <c r="Z288" s="6" t="e">
        <f>Y288*H288</f>
        <v>#DIV/0!</v>
      </c>
      <c r="AB288" s="1">
        <f t="shared" si="8"/>
        <v>0</v>
      </c>
      <c r="AC288" s="1">
        <f t="shared" si="9"/>
        <v>0</v>
      </c>
    </row>
    <row r="289" spans="4:29" x14ac:dyDescent="0.25">
      <c r="D289" s="1">
        <v>2007</v>
      </c>
      <c r="E289" s="1" t="s">
        <v>4</v>
      </c>
      <c r="F289" s="2" t="s">
        <v>202</v>
      </c>
      <c r="G289">
        <v>4</v>
      </c>
      <c r="H289">
        <v>101222</v>
      </c>
      <c r="I289" s="1">
        <v>7029.6890000000003</v>
      </c>
      <c r="M289" s="3"/>
      <c r="N289"/>
      <c r="O289"/>
      <c r="P289" s="1">
        <f>IF($A$3="Percentage of government revenue per capita",$B$3,0) + IF($A$3="Absolute extra revenue",AB289,0) + IF($A$3="Absolute revenue per capita",AC289,0)</f>
        <v>0</v>
      </c>
      <c r="Q289" s="5">
        <f>-MIN(data!$B$4 / data!I30 * data!P30 / 100, data!N30)</f>
        <v>0</v>
      </c>
      <c r="R289" s="4">
        <f>-Q289*K289/1000</f>
        <v>0</v>
      </c>
      <c r="S289" s="6">
        <f>-MIN(data!$B$5/(POWER(LN(I289),2))*P289/100, O289)</f>
        <v>0</v>
      </c>
      <c r="T289" s="6">
        <f>-S289*L289/100000</f>
        <v>0</v>
      </c>
      <c r="U289" s="4">
        <f>N289+Q289</f>
        <v>0</v>
      </c>
      <c r="V289" s="4" t="e">
        <f>P289*I289/100/R289</f>
        <v>#DIV/0!</v>
      </c>
      <c r="W289" s="4" t="e">
        <f>V289*H289</f>
        <v>#DIV/0!</v>
      </c>
      <c r="X289" s="6">
        <f>O289+S289</f>
        <v>0</v>
      </c>
      <c r="Y289" s="6" t="e">
        <f>P289*I289/100/T289</f>
        <v>#DIV/0!</v>
      </c>
      <c r="Z289" s="6" t="e">
        <f>Y289*H289</f>
        <v>#DIV/0!</v>
      </c>
      <c r="AB289" s="1">
        <f t="shared" si="8"/>
        <v>0</v>
      </c>
      <c r="AC289" s="1">
        <f t="shared" si="9"/>
        <v>0</v>
      </c>
    </row>
    <row r="290" spans="4:29" x14ac:dyDescent="0.25">
      <c r="D290" s="1">
        <v>2008</v>
      </c>
      <c r="E290" s="1" t="s">
        <v>4</v>
      </c>
      <c r="F290" s="2" t="s">
        <v>202</v>
      </c>
      <c r="G290">
        <v>4</v>
      </c>
      <c r="H290">
        <v>101358</v>
      </c>
      <c r="I290" s="1">
        <v>0</v>
      </c>
      <c r="M290" s="3"/>
      <c r="N290"/>
      <c r="O290"/>
      <c r="P290" s="1">
        <f>IF($A$3="Percentage of government revenue per capita",$B$3,0) + IF($A$3="Absolute extra revenue",AB290,0) + IF($A$3="Absolute revenue per capita",AC290,0)</f>
        <v>0</v>
      </c>
      <c r="Q290" s="5">
        <f>-MIN(data!$B$4 / data!I31 * data!P31 / 100, data!N31)</f>
        <v>0</v>
      </c>
      <c r="R290" s="4">
        <f>-Q290*K290/1000</f>
        <v>0</v>
      </c>
      <c r="S290" s="6" t="e">
        <f>-MIN(data!$B$5/(POWER(LN(I290),2))*P290/100, O290)</f>
        <v>#NUM!</v>
      </c>
      <c r="T290" s="6" t="e">
        <f>-S290*L290/100000</f>
        <v>#NUM!</v>
      </c>
      <c r="U290" s="4">
        <f>N290+Q290</f>
        <v>0</v>
      </c>
      <c r="V290" s="4" t="e">
        <f>P290*I290/100/R290</f>
        <v>#DIV/0!</v>
      </c>
      <c r="W290" s="4" t="e">
        <f>V290*H290</f>
        <v>#DIV/0!</v>
      </c>
      <c r="X290" s="6" t="e">
        <f>O290+S290</f>
        <v>#NUM!</v>
      </c>
      <c r="Y290" s="6" t="e">
        <f>P290*I290/100/T290</f>
        <v>#NUM!</v>
      </c>
      <c r="Z290" s="6" t="e">
        <f>Y290*H290</f>
        <v>#NUM!</v>
      </c>
      <c r="AB290" s="1" t="e">
        <f t="shared" si="8"/>
        <v>#DIV/0!</v>
      </c>
      <c r="AC290" s="1" t="e">
        <f t="shared" si="9"/>
        <v>#DIV/0!</v>
      </c>
    </row>
    <row r="291" spans="4:29" x14ac:dyDescent="0.25">
      <c r="D291" s="1">
        <v>2009</v>
      </c>
      <c r="E291" s="1" t="s">
        <v>4</v>
      </c>
      <c r="F291" s="2" t="s">
        <v>202</v>
      </c>
      <c r="G291">
        <v>4</v>
      </c>
      <c r="H291">
        <v>101455</v>
      </c>
      <c r="I291" s="1">
        <v>0</v>
      </c>
      <c r="M291" s="3"/>
      <c r="N291"/>
      <c r="O291"/>
      <c r="P291" s="1">
        <f>IF($A$3="Percentage of government revenue per capita",$B$3,0) + IF($A$3="Absolute extra revenue",AB291,0) + IF($A$3="Absolute revenue per capita",AC291,0)</f>
        <v>0</v>
      </c>
      <c r="Q291" s="5">
        <f>-MIN(data!$B$4 / data!I32 * data!P32 / 100, data!N32)</f>
        <v>0</v>
      </c>
      <c r="R291" s="4">
        <f>-Q291*K291/1000</f>
        <v>0</v>
      </c>
      <c r="S291" s="6" t="e">
        <f>-MIN(data!$B$5/(POWER(LN(I291),2))*P291/100, O291)</f>
        <v>#NUM!</v>
      </c>
      <c r="T291" s="6" t="e">
        <f>-S291*L291/100000</f>
        <v>#NUM!</v>
      </c>
      <c r="U291" s="4">
        <f>N291+Q291</f>
        <v>0</v>
      </c>
      <c r="V291" s="4" t="e">
        <f>P291*I291/100/R291</f>
        <v>#DIV/0!</v>
      </c>
      <c r="W291" s="4" t="e">
        <f>V291*H291</f>
        <v>#DIV/0!</v>
      </c>
      <c r="X291" s="6" t="e">
        <f>O291+S291</f>
        <v>#NUM!</v>
      </c>
      <c r="Y291" s="6" t="e">
        <f>P291*I291/100/T291</f>
        <v>#NUM!</v>
      </c>
      <c r="Z291" s="6" t="e">
        <f>Y291*H291</f>
        <v>#NUM!</v>
      </c>
      <c r="AB291" s="1" t="e">
        <f t="shared" si="8"/>
        <v>#DIV/0!</v>
      </c>
      <c r="AC291" s="1" t="e">
        <f t="shared" si="9"/>
        <v>#DIV/0!</v>
      </c>
    </row>
    <row r="292" spans="4:29" x14ac:dyDescent="0.25">
      <c r="D292" s="1">
        <v>2010</v>
      </c>
      <c r="E292" s="1" t="s">
        <v>4</v>
      </c>
      <c r="F292" s="2" t="s">
        <v>202</v>
      </c>
      <c r="G292">
        <v>4</v>
      </c>
      <c r="H292">
        <v>101669</v>
      </c>
      <c r="I292" s="1">
        <v>0</v>
      </c>
      <c r="M292" s="3"/>
      <c r="N292"/>
      <c r="O292"/>
      <c r="P292" s="1">
        <f>IF($A$3="Percentage of government revenue per capita",$B$3,0) + IF($A$3="Absolute extra revenue",AB292,0) + IF($A$3="Absolute revenue per capita",AC292,0)</f>
        <v>0</v>
      </c>
      <c r="Q292" s="5">
        <f>-MIN(data!$B$4 / data!I33 * data!P33 / 100, data!N33)</f>
        <v>0</v>
      </c>
      <c r="R292" s="4">
        <f>-Q292*K292/1000</f>
        <v>0</v>
      </c>
      <c r="S292" s="6" t="e">
        <f>-MIN(data!$B$5/(POWER(LN(I292),2))*P292/100, O292)</f>
        <v>#NUM!</v>
      </c>
      <c r="T292" s="6" t="e">
        <f>-S292*L292/100000</f>
        <v>#NUM!</v>
      </c>
      <c r="U292" s="4">
        <f>N292+Q292</f>
        <v>0</v>
      </c>
      <c r="V292" s="4" t="e">
        <f>P292*I292/100/R292</f>
        <v>#DIV/0!</v>
      </c>
      <c r="W292" s="4" t="e">
        <f>V292*H292</f>
        <v>#DIV/0!</v>
      </c>
      <c r="X292" s="6" t="e">
        <f>O292+S292</f>
        <v>#NUM!</v>
      </c>
      <c r="Y292" s="6" t="e">
        <f>P292*I292/100/T292</f>
        <v>#NUM!</v>
      </c>
      <c r="Z292" s="6" t="e">
        <f>Y292*H292</f>
        <v>#NUM!</v>
      </c>
      <c r="AB292" s="1" t="e">
        <f t="shared" si="8"/>
        <v>#DIV/0!</v>
      </c>
      <c r="AC292" s="1" t="e">
        <f t="shared" si="9"/>
        <v>#DIV/0!</v>
      </c>
    </row>
    <row r="293" spans="4:29" x14ac:dyDescent="0.25">
      <c r="D293" s="1">
        <v>2011</v>
      </c>
      <c r="E293" s="1" t="s">
        <v>4</v>
      </c>
      <c r="F293" s="2" t="s">
        <v>202</v>
      </c>
      <c r="G293">
        <v>4</v>
      </c>
      <c r="H293">
        <v>102046</v>
      </c>
      <c r="I293" s="1">
        <v>0</v>
      </c>
      <c r="M293" s="3"/>
      <c r="N293"/>
      <c r="O293"/>
      <c r="P293" s="1">
        <f>IF($A$3="Percentage of government revenue per capita",$B$3,0) + IF($A$3="Absolute extra revenue",AB293,0) + IF($A$3="Absolute revenue per capita",AC293,0)</f>
        <v>0</v>
      </c>
      <c r="Q293" s="5">
        <f>-MIN(data!$B$4 / data!I34 * data!P34 / 100, data!N34)</f>
        <v>0</v>
      </c>
      <c r="R293" s="4">
        <f>-Q293*K293/1000</f>
        <v>0</v>
      </c>
      <c r="S293" s="6" t="e">
        <f>-MIN(data!$B$5/(POWER(LN(I293),2))*P293/100, O293)</f>
        <v>#NUM!</v>
      </c>
      <c r="T293" s="6" t="e">
        <f>-S293*L293/100000</f>
        <v>#NUM!</v>
      </c>
      <c r="U293" s="4">
        <f>N293+Q293</f>
        <v>0</v>
      </c>
      <c r="V293" s="4" t="e">
        <f>P293*I293/100/R293</f>
        <v>#DIV/0!</v>
      </c>
      <c r="W293" s="4" t="e">
        <f>V293*H293</f>
        <v>#DIV/0!</v>
      </c>
      <c r="X293" s="6" t="e">
        <f>O293+S293</f>
        <v>#NUM!</v>
      </c>
      <c r="Y293" s="6" t="e">
        <f>P293*I293/100/T293</f>
        <v>#NUM!</v>
      </c>
      <c r="Z293" s="6" t="e">
        <f>Y293*H293</f>
        <v>#NUM!</v>
      </c>
      <c r="AB293" s="1" t="e">
        <f t="shared" si="8"/>
        <v>#DIV/0!</v>
      </c>
      <c r="AC293" s="1" t="e">
        <f t="shared" si="9"/>
        <v>#DIV/0!</v>
      </c>
    </row>
    <row r="294" spans="4:29" x14ac:dyDescent="0.25">
      <c r="D294" s="1">
        <v>2012</v>
      </c>
      <c r="E294" s="1" t="s">
        <v>4</v>
      </c>
      <c r="F294" s="2" t="s">
        <v>202</v>
      </c>
      <c r="G294">
        <v>4</v>
      </c>
      <c r="H294">
        <v>102560</v>
      </c>
      <c r="I294" s="1">
        <v>0</v>
      </c>
      <c r="M294" s="3"/>
      <c r="N294"/>
      <c r="O294"/>
      <c r="P294" s="1">
        <f>IF($A$3="Percentage of government revenue per capita",$B$3,0) + IF($A$3="Absolute extra revenue",AB294,0) + IF($A$3="Absolute revenue per capita",AC294,0)</f>
        <v>0</v>
      </c>
      <c r="Q294" s="5">
        <f>-MIN(data!$B$4 / data!I35 * data!P35 / 100, data!N35)</f>
        <v>0</v>
      </c>
      <c r="R294" s="4">
        <f>-Q294*K294/1000</f>
        <v>0</v>
      </c>
      <c r="S294" s="6" t="e">
        <f>-MIN(data!$B$5/(POWER(LN(I294),2))*P294/100, O294)</f>
        <v>#NUM!</v>
      </c>
      <c r="T294" s="6" t="e">
        <f>-S294*L294/100000</f>
        <v>#NUM!</v>
      </c>
      <c r="U294" s="4">
        <f>N294+Q294</f>
        <v>0</v>
      </c>
      <c r="V294" s="4" t="e">
        <f>P294*I294/100/R294</f>
        <v>#DIV/0!</v>
      </c>
      <c r="W294" s="4" t="e">
        <f>V294*H294</f>
        <v>#DIV/0!</v>
      </c>
      <c r="X294" s="6" t="e">
        <f>O294+S294</f>
        <v>#NUM!</v>
      </c>
      <c r="Y294" s="6" t="e">
        <f>P294*I294/100/T294</f>
        <v>#NUM!</v>
      </c>
      <c r="Z294" s="6" t="e">
        <f>Y294*H294</f>
        <v>#NUM!</v>
      </c>
      <c r="AB294" s="1" t="e">
        <f t="shared" si="8"/>
        <v>#DIV/0!</v>
      </c>
      <c r="AC294" s="1" t="e">
        <f t="shared" si="9"/>
        <v>#DIV/0!</v>
      </c>
    </row>
    <row r="295" spans="4:29" x14ac:dyDescent="0.25">
      <c r="D295" s="1">
        <v>2013</v>
      </c>
      <c r="E295" s="1" t="s">
        <v>4</v>
      </c>
      <c r="F295" s="2" t="s">
        <v>202</v>
      </c>
      <c r="G295">
        <v>4</v>
      </c>
      <c r="H295">
        <v>103159</v>
      </c>
      <c r="I295" s="1">
        <v>0</v>
      </c>
      <c r="M295" s="3"/>
      <c r="N295"/>
      <c r="O295"/>
      <c r="P295" s="1">
        <f>IF($A$3="Percentage of government revenue per capita",$B$3,0) + IF($A$3="Absolute extra revenue",AB295,0) + IF($A$3="Absolute revenue per capita",AC295,0)</f>
        <v>0</v>
      </c>
      <c r="Q295" s="5">
        <f>-MIN(data!$B$4 / data!I36 * data!P36 / 100, data!N36)</f>
        <v>0</v>
      </c>
      <c r="R295" s="4">
        <f>-Q295*K295/1000</f>
        <v>0</v>
      </c>
      <c r="S295" s="6" t="e">
        <f>-MIN(data!$B$5/(POWER(LN(I295),2))*P295/100, O295)</f>
        <v>#NUM!</v>
      </c>
      <c r="T295" s="6" t="e">
        <f>-S295*L295/100000</f>
        <v>#NUM!</v>
      </c>
      <c r="U295" s="4">
        <f>N295+Q295</f>
        <v>0</v>
      </c>
      <c r="V295" s="4" t="e">
        <f>P295*I295/100/R295</f>
        <v>#DIV/0!</v>
      </c>
      <c r="W295" s="4" t="e">
        <f>V295*H295</f>
        <v>#DIV/0!</v>
      </c>
      <c r="X295" s="6" t="e">
        <f>O295+S295</f>
        <v>#NUM!</v>
      </c>
      <c r="Y295" s="6" t="e">
        <f>P295*I295/100/T295</f>
        <v>#NUM!</v>
      </c>
      <c r="Z295" s="6" t="e">
        <f>Y295*H295</f>
        <v>#NUM!</v>
      </c>
      <c r="AB295" s="1" t="e">
        <f t="shared" si="8"/>
        <v>#DIV/0!</v>
      </c>
      <c r="AC295" s="1" t="e">
        <f t="shared" si="9"/>
        <v>#DIV/0!</v>
      </c>
    </row>
    <row r="296" spans="4:29" x14ac:dyDescent="0.25">
      <c r="D296" s="1">
        <v>2014</v>
      </c>
      <c r="E296" s="1" t="s">
        <v>4</v>
      </c>
      <c r="F296" s="2" t="s">
        <v>202</v>
      </c>
      <c r="G296">
        <v>4</v>
      </c>
      <c r="H296">
        <v>103774</v>
      </c>
      <c r="I296" s="1">
        <v>0</v>
      </c>
      <c r="M296" s="3"/>
      <c r="N296"/>
      <c r="O296"/>
      <c r="P296" s="1">
        <f>IF($A$3="Percentage of government revenue per capita",$B$3,0) + IF($A$3="Absolute extra revenue",AB296,0) + IF($A$3="Absolute revenue per capita",AC296,0)</f>
        <v>0</v>
      </c>
      <c r="Q296" s="5">
        <f>-MIN(data!$B$4 / data!I37 * data!P37 / 100, data!N37)</f>
        <v>0</v>
      </c>
      <c r="R296" s="4">
        <f>-Q296*K296/1000</f>
        <v>0</v>
      </c>
      <c r="S296" s="6" t="e">
        <f>-MIN(data!$B$5/(POWER(LN(I296),2))*P296/100, O296)</f>
        <v>#NUM!</v>
      </c>
      <c r="T296" s="6" t="e">
        <f>-S296*L296/100000</f>
        <v>#NUM!</v>
      </c>
      <c r="U296" s="4">
        <f>N296+Q296</f>
        <v>0</v>
      </c>
      <c r="V296" s="4" t="e">
        <f>P296*I296/100/R296</f>
        <v>#DIV/0!</v>
      </c>
      <c r="W296" s="4" t="e">
        <f>V296*H296</f>
        <v>#DIV/0!</v>
      </c>
      <c r="X296" s="6" t="e">
        <f>O296+S296</f>
        <v>#NUM!</v>
      </c>
      <c r="Y296" s="6" t="e">
        <f>P296*I296/100/T296</f>
        <v>#NUM!</v>
      </c>
      <c r="Z296" s="6" t="e">
        <f>Y296*H296</f>
        <v>#NUM!</v>
      </c>
      <c r="AB296" s="1" t="e">
        <f t="shared" si="8"/>
        <v>#DIV/0!</v>
      </c>
      <c r="AC296" s="1" t="e">
        <f t="shared" si="9"/>
        <v>#DIV/0!</v>
      </c>
    </row>
    <row r="297" spans="4:29" x14ac:dyDescent="0.25">
      <c r="D297" s="1">
        <v>2015</v>
      </c>
      <c r="E297" s="1" t="s">
        <v>4</v>
      </c>
      <c r="F297" s="2" t="s">
        <v>202</v>
      </c>
      <c r="G297">
        <v>4</v>
      </c>
      <c r="H297">
        <v>104341</v>
      </c>
      <c r="I297" s="1">
        <v>0</v>
      </c>
      <c r="M297" s="3"/>
      <c r="N297"/>
      <c r="O297"/>
      <c r="P297" s="1">
        <f>IF($A$3="Percentage of government revenue per capita",$B$3,0) + IF($A$3="Absolute extra revenue",AB297,0) + IF($A$3="Absolute revenue per capita",AC297,0)</f>
        <v>0</v>
      </c>
      <c r="Q297" s="5">
        <f>-MIN(data!$B$4 / data!I38 * data!P38 / 100, data!N38)</f>
        <v>0</v>
      </c>
      <c r="R297" s="4">
        <f>-Q297*K297/1000</f>
        <v>0</v>
      </c>
      <c r="S297" s="6" t="e">
        <f>-MIN(data!$B$5/(POWER(LN(I297),2))*P297/100, O297)</f>
        <v>#NUM!</v>
      </c>
      <c r="T297" s="6" t="e">
        <f>-S297*L297/100000</f>
        <v>#NUM!</v>
      </c>
      <c r="U297" s="4">
        <f>N297+Q297</f>
        <v>0</v>
      </c>
      <c r="V297" s="4" t="e">
        <f>P297*I297/100/R297</f>
        <v>#DIV/0!</v>
      </c>
      <c r="W297" s="4" t="e">
        <f>V297*H297</f>
        <v>#DIV/0!</v>
      </c>
      <c r="X297" s="6" t="e">
        <f>O297+S297</f>
        <v>#NUM!</v>
      </c>
      <c r="Y297" s="6" t="e">
        <f>P297*I297/100/T297</f>
        <v>#NUM!</v>
      </c>
      <c r="Z297" s="6" t="e">
        <f>Y297*H297</f>
        <v>#NUM!</v>
      </c>
      <c r="AB297" s="1" t="e">
        <f t="shared" si="8"/>
        <v>#DIV/0!</v>
      </c>
      <c r="AC297" s="1" t="e">
        <f t="shared" si="9"/>
        <v>#DIV/0!</v>
      </c>
    </row>
    <row r="298" spans="4:29" x14ac:dyDescent="0.25">
      <c r="D298" s="1">
        <v>2016</v>
      </c>
      <c r="E298" s="1" t="s">
        <v>4</v>
      </c>
      <c r="F298" s="2" t="s">
        <v>202</v>
      </c>
      <c r="G298">
        <v>4</v>
      </c>
      <c r="H298">
        <v>104872</v>
      </c>
      <c r="I298" s="1">
        <v>0</v>
      </c>
      <c r="M298" s="3"/>
      <c r="N298"/>
      <c r="O298"/>
      <c r="P298" s="1">
        <f>IF($A$3="Percentage of government revenue per capita",$B$3,0) + IF($A$3="Absolute extra revenue",AB298,0) + IF($A$3="Absolute revenue per capita",AC298,0)</f>
        <v>0</v>
      </c>
      <c r="Q298" s="5">
        <f>-MIN(data!$B$4 / data!I39 * data!P39 / 100, data!N39)</f>
        <v>0</v>
      </c>
      <c r="R298" s="4">
        <f>-Q298*K298/1000</f>
        <v>0</v>
      </c>
      <c r="S298" s="6" t="e">
        <f>-MIN(data!$B$5/(POWER(LN(I298),2))*P298/100, O298)</f>
        <v>#NUM!</v>
      </c>
      <c r="T298" s="6" t="e">
        <f>-S298*L298/100000</f>
        <v>#NUM!</v>
      </c>
      <c r="U298" s="4">
        <f>N298+Q298</f>
        <v>0</v>
      </c>
      <c r="V298" s="4" t="e">
        <f>P298*I298/100/R298</f>
        <v>#DIV/0!</v>
      </c>
      <c r="W298" s="4" t="e">
        <f>V298*H298</f>
        <v>#DIV/0!</v>
      </c>
      <c r="X298" s="6" t="e">
        <f>O298+S298</f>
        <v>#NUM!</v>
      </c>
      <c r="Y298" s="6" t="e">
        <f>P298*I298/100/T298</f>
        <v>#NUM!</v>
      </c>
      <c r="Z298" s="6" t="e">
        <f>Y298*H298</f>
        <v>#NUM!</v>
      </c>
      <c r="AB298" s="1" t="e">
        <f t="shared" si="8"/>
        <v>#DIV/0!</v>
      </c>
      <c r="AC298" s="1" t="e">
        <f t="shared" si="9"/>
        <v>#DIV/0!</v>
      </c>
    </row>
    <row r="299" spans="4:29" x14ac:dyDescent="0.25">
      <c r="D299" s="1">
        <v>1980</v>
      </c>
      <c r="E299" s="1" t="s">
        <v>12</v>
      </c>
      <c r="F299" s="2" t="s">
        <v>203</v>
      </c>
      <c r="G299">
        <v>4</v>
      </c>
      <c r="H299">
        <v>14692000</v>
      </c>
      <c r="I299" s="1">
        <v>9633.2189999999991</v>
      </c>
      <c r="J299" s="1">
        <v>2973</v>
      </c>
      <c r="K299" s="1">
        <v>228692.3</v>
      </c>
      <c r="M299" s="3"/>
      <c r="N299">
        <v>13</v>
      </c>
      <c r="O299"/>
      <c r="P299" s="1">
        <f>IF($A$3="Percentage of government revenue per capita",$B$3,0) + IF($A$3="Absolute extra revenue",AB299,0) + IF($A$3="Absolute revenue per capita",AC299,0)</f>
        <v>0</v>
      </c>
      <c r="Q299" s="5">
        <f>-MIN(data!$B$4 / data!I299 * data!P299 / 100, data!N299)</f>
        <v>0</v>
      </c>
      <c r="R299" s="4">
        <f>-Q299*K299/1000</f>
        <v>0</v>
      </c>
      <c r="S299" s="6">
        <f>-MIN(data!$B$5/(POWER(LN(I299),2))*P299/100, O299)</f>
        <v>0</v>
      </c>
      <c r="T299" s="6">
        <f>-S299*L299/100000</f>
        <v>0</v>
      </c>
      <c r="U299" s="4">
        <f>N299+Q299</f>
        <v>13</v>
      </c>
      <c r="V299" s="4" t="e">
        <f>P299*I299/100/R299</f>
        <v>#DIV/0!</v>
      </c>
      <c r="W299" s="4" t="e">
        <f>V299*H299</f>
        <v>#DIV/0!</v>
      </c>
      <c r="X299" s="6">
        <f>O299+S299</f>
        <v>0</v>
      </c>
      <c r="Y299" s="6" t="e">
        <f>P299*I299/100/T299</f>
        <v>#DIV/0!</v>
      </c>
      <c r="Z299" s="6" t="e">
        <f>Y299*H299</f>
        <v>#DIV/0!</v>
      </c>
      <c r="AB299" s="1">
        <f t="shared" si="8"/>
        <v>0</v>
      </c>
      <c r="AC299" s="1">
        <f t="shared" si="9"/>
        <v>0</v>
      </c>
    </row>
    <row r="300" spans="4:29" x14ac:dyDescent="0.25">
      <c r="D300" s="1">
        <v>1981</v>
      </c>
      <c r="E300" s="1" t="s">
        <v>12</v>
      </c>
      <c r="F300" s="2" t="s">
        <v>203</v>
      </c>
      <c r="G300">
        <v>4</v>
      </c>
      <c r="H300">
        <v>14927000</v>
      </c>
      <c r="I300" s="1">
        <v>9810.2080000000005</v>
      </c>
      <c r="J300" s="1">
        <v>2873</v>
      </c>
      <c r="K300" s="1">
        <v>228015.9</v>
      </c>
      <c r="M300" s="3"/>
      <c r="N300">
        <v>12.6</v>
      </c>
      <c r="O300"/>
      <c r="P300" s="1">
        <f>IF($A$3="Percentage of government revenue per capita",$B$3,0) + IF($A$3="Absolute extra revenue",AB300,0) + IF($A$3="Absolute revenue per capita",AC300,0)</f>
        <v>0</v>
      </c>
      <c r="Q300" s="5">
        <f>-MIN(data!$B$4 / data!I300 * data!P300 / 100, data!N300)</f>
        <v>0</v>
      </c>
      <c r="R300" s="4">
        <f>-Q300*K300/1000</f>
        <v>0</v>
      </c>
      <c r="S300" s="6">
        <f>-MIN(data!$B$5/(POWER(LN(I300),2))*P300/100, O300)</f>
        <v>0</v>
      </c>
      <c r="T300" s="6">
        <f>-S300*L300/100000</f>
        <v>0</v>
      </c>
      <c r="U300" s="4">
        <f>N300+Q300</f>
        <v>12.6</v>
      </c>
      <c r="V300" s="4" t="e">
        <f>P300*I300/100/R300</f>
        <v>#DIV/0!</v>
      </c>
      <c r="W300" s="4" t="e">
        <f>V300*H300</f>
        <v>#DIV/0!</v>
      </c>
      <c r="X300" s="6">
        <f>O300+S300</f>
        <v>0</v>
      </c>
      <c r="Y300" s="6" t="e">
        <f>P300*I300/100/T300</f>
        <v>#DIV/0!</v>
      </c>
      <c r="Z300" s="6" t="e">
        <f>Y300*H300</f>
        <v>#DIV/0!</v>
      </c>
      <c r="AB300" s="1">
        <f t="shared" si="8"/>
        <v>0</v>
      </c>
      <c r="AC300" s="1">
        <f t="shared" si="9"/>
        <v>0</v>
      </c>
    </row>
    <row r="301" spans="4:29" x14ac:dyDescent="0.25">
      <c r="D301" s="1">
        <v>1982</v>
      </c>
      <c r="E301" s="1" t="s">
        <v>12</v>
      </c>
      <c r="F301" s="2" t="s">
        <v>203</v>
      </c>
      <c r="G301">
        <v>4</v>
      </c>
      <c r="H301">
        <v>15178000</v>
      </c>
      <c r="I301" s="1">
        <v>9962.9380000000001</v>
      </c>
      <c r="J301" s="1">
        <v>2809</v>
      </c>
      <c r="K301" s="1">
        <v>230245.9</v>
      </c>
      <c r="M301" s="3"/>
      <c r="N301">
        <v>12.2</v>
      </c>
      <c r="O301"/>
      <c r="P301" s="1">
        <f>IF($A$3="Percentage of government revenue per capita",$B$3,0) + IF($A$3="Absolute extra revenue",AB301,0) + IF($A$3="Absolute revenue per capita",AC301,0)</f>
        <v>0</v>
      </c>
      <c r="Q301" s="5">
        <f>-MIN(data!$B$4 / data!I301 * data!P301 / 100, data!N301)</f>
        <v>0</v>
      </c>
      <c r="R301" s="4">
        <f>-Q301*K301/1000</f>
        <v>0</v>
      </c>
      <c r="S301" s="6">
        <f>-MIN(data!$B$5/(POWER(LN(I301),2))*P301/100, O301)</f>
        <v>0</v>
      </c>
      <c r="T301" s="6">
        <f>-S301*L301/100000</f>
        <v>0</v>
      </c>
      <c r="U301" s="4">
        <f>N301+Q301</f>
        <v>12.2</v>
      </c>
      <c r="V301" s="4" t="e">
        <f>P301*I301/100/R301</f>
        <v>#DIV/0!</v>
      </c>
      <c r="W301" s="4" t="e">
        <f>V301*H301</f>
        <v>#DIV/0!</v>
      </c>
      <c r="X301" s="6">
        <f>O301+S301</f>
        <v>0</v>
      </c>
      <c r="Y301" s="6" t="e">
        <f>P301*I301/100/T301</f>
        <v>#DIV/0!</v>
      </c>
      <c r="Z301" s="6" t="e">
        <f>Y301*H301</f>
        <v>#DIV/0!</v>
      </c>
      <c r="AB301" s="1">
        <f t="shared" si="8"/>
        <v>0</v>
      </c>
      <c r="AC301" s="1">
        <f t="shared" si="9"/>
        <v>0</v>
      </c>
    </row>
    <row r="302" spans="4:29" x14ac:dyDescent="0.25">
      <c r="D302" s="1">
        <v>1983</v>
      </c>
      <c r="E302" s="1" t="s">
        <v>12</v>
      </c>
      <c r="F302" s="2" t="s">
        <v>203</v>
      </c>
      <c r="G302">
        <v>4</v>
      </c>
      <c r="H302">
        <v>15369000</v>
      </c>
      <c r="I302" s="1">
        <v>10056.43</v>
      </c>
      <c r="J302" s="1">
        <v>2767</v>
      </c>
      <c r="K302" s="1">
        <v>232521</v>
      </c>
      <c r="M302" s="3"/>
      <c r="N302">
        <v>11.9</v>
      </c>
      <c r="O302"/>
      <c r="P302" s="1">
        <f>IF($A$3="Percentage of government revenue per capita",$B$3,0) + IF($A$3="Absolute extra revenue",AB302,0) + IF($A$3="Absolute revenue per capita",AC302,0)</f>
        <v>0</v>
      </c>
      <c r="Q302" s="5">
        <f>-MIN(data!$B$4 / data!I302 * data!P302 / 100, data!N302)</f>
        <v>0</v>
      </c>
      <c r="R302" s="4">
        <f>-Q302*K302/1000</f>
        <v>0</v>
      </c>
      <c r="S302" s="6">
        <f>-MIN(data!$B$5/(POWER(LN(I302),2))*P302/100, O302)</f>
        <v>0</v>
      </c>
      <c r="T302" s="6">
        <f>-S302*L302/100000</f>
        <v>0</v>
      </c>
      <c r="U302" s="4">
        <f>N302+Q302</f>
        <v>11.9</v>
      </c>
      <c r="V302" s="4" t="e">
        <f>P302*I302/100/R302</f>
        <v>#DIV/0!</v>
      </c>
      <c r="W302" s="4" t="e">
        <f>V302*H302</f>
        <v>#DIV/0!</v>
      </c>
      <c r="X302" s="6">
        <f>O302+S302</f>
        <v>0</v>
      </c>
      <c r="Y302" s="6" t="e">
        <f>P302*I302/100/T302</f>
        <v>#DIV/0!</v>
      </c>
      <c r="Z302" s="6" t="e">
        <f>Y302*H302</f>
        <v>#DIV/0!</v>
      </c>
      <c r="AB302" s="1">
        <f t="shared" si="8"/>
        <v>0</v>
      </c>
      <c r="AC302" s="1">
        <f t="shared" si="9"/>
        <v>0</v>
      </c>
    </row>
    <row r="303" spans="4:29" x14ac:dyDescent="0.25">
      <c r="D303" s="1">
        <v>1984</v>
      </c>
      <c r="E303" s="1" t="s">
        <v>12</v>
      </c>
      <c r="F303" s="2" t="s">
        <v>203</v>
      </c>
      <c r="G303">
        <v>4</v>
      </c>
      <c r="H303">
        <v>15544000</v>
      </c>
      <c r="I303" s="1">
        <v>10701.24</v>
      </c>
      <c r="J303" s="1">
        <v>2734</v>
      </c>
      <c r="K303" s="1">
        <v>235689.7</v>
      </c>
      <c r="M303" s="3"/>
      <c r="N303">
        <v>11.6</v>
      </c>
      <c r="O303"/>
      <c r="P303" s="1">
        <f>IF($A$3="Percentage of government revenue per capita",$B$3,0) + IF($A$3="Absolute extra revenue",AB303,0) + IF($A$3="Absolute revenue per capita",AC303,0)</f>
        <v>0</v>
      </c>
      <c r="Q303" s="5">
        <f>-MIN(data!$B$4 / data!I303 * data!P303 / 100, data!N303)</f>
        <v>0</v>
      </c>
      <c r="R303" s="4">
        <f>-Q303*K303/1000</f>
        <v>0</v>
      </c>
      <c r="S303" s="6">
        <f>-MIN(data!$B$5/(POWER(LN(I303),2))*P303/100, O303)</f>
        <v>0</v>
      </c>
      <c r="T303" s="6">
        <f>-S303*L303/100000</f>
        <v>0</v>
      </c>
      <c r="U303" s="4">
        <f>N303+Q303</f>
        <v>11.6</v>
      </c>
      <c r="V303" s="4" t="e">
        <f>P303*I303/100/R303</f>
        <v>#DIV/0!</v>
      </c>
      <c r="W303" s="4" t="e">
        <f>V303*H303</f>
        <v>#DIV/0!</v>
      </c>
      <c r="X303" s="6">
        <f>O303+S303</f>
        <v>0</v>
      </c>
      <c r="Y303" s="6" t="e">
        <f>P303*I303/100/T303</f>
        <v>#DIV/0!</v>
      </c>
      <c r="Z303" s="6" t="e">
        <f>Y303*H303</f>
        <v>#DIV/0!</v>
      </c>
      <c r="AB303" s="1">
        <f t="shared" si="8"/>
        <v>0</v>
      </c>
      <c r="AC303" s="1">
        <f t="shared" si="9"/>
        <v>0</v>
      </c>
    </row>
    <row r="304" spans="4:29" x14ac:dyDescent="0.25">
      <c r="D304" s="1">
        <v>1985</v>
      </c>
      <c r="E304" s="1" t="s">
        <v>12</v>
      </c>
      <c r="F304" s="2" t="s">
        <v>203</v>
      </c>
      <c r="G304">
        <v>4</v>
      </c>
      <c r="H304">
        <v>15758000</v>
      </c>
      <c r="I304" s="1">
        <v>11337.54</v>
      </c>
      <c r="J304" s="1">
        <v>2697</v>
      </c>
      <c r="K304" s="1">
        <v>238672.6</v>
      </c>
      <c r="M304" s="3"/>
      <c r="N304">
        <v>11.3</v>
      </c>
      <c r="O304"/>
      <c r="P304" s="1">
        <f>IF($A$3="Percentage of government revenue per capita",$B$3,0) + IF($A$3="Absolute extra revenue",AB304,0) + IF($A$3="Absolute revenue per capita",AC304,0)</f>
        <v>0</v>
      </c>
      <c r="Q304" s="5">
        <f>-MIN(data!$B$4 / data!I304 * data!P304 / 100, data!N304)</f>
        <v>0</v>
      </c>
      <c r="R304" s="4">
        <f>-Q304*K304/1000</f>
        <v>0</v>
      </c>
      <c r="S304" s="6">
        <f>-MIN(data!$B$5/(POWER(LN(I304),2))*P304/100, O304)</f>
        <v>0</v>
      </c>
      <c r="T304" s="6">
        <f>-S304*L304/100000</f>
        <v>0</v>
      </c>
      <c r="U304" s="4">
        <f>N304+Q304</f>
        <v>11.3</v>
      </c>
      <c r="V304" s="4" t="e">
        <f>P304*I304/100/R304</f>
        <v>#DIV/0!</v>
      </c>
      <c r="W304" s="4" t="e">
        <f>V304*H304</f>
        <v>#DIV/0!</v>
      </c>
      <c r="X304" s="6">
        <f>O304+S304</f>
        <v>0</v>
      </c>
      <c r="Y304" s="6" t="e">
        <f>P304*I304/100/T304</f>
        <v>#DIV/0!</v>
      </c>
      <c r="Z304" s="6" t="e">
        <f>Y304*H304</f>
        <v>#DIV/0!</v>
      </c>
      <c r="AB304" s="1">
        <f t="shared" si="8"/>
        <v>0</v>
      </c>
      <c r="AC304" s="1">
        <f t="shared" si="9"/>
        <v>0</v>
      </c>
    </row>
    <row r="305" spans="4:29" x14ac:dyDescent="0.25">
      <c r="D305" s="1">
        <v>1986</v>
      </c>
      <c r="E305" s="1" t="s">
        <v>12</v>
      </c>
      <c r="F305" s="2" t="s">
        <v>203</v>
      </c>
      <c r="G305">
        <v>4</v>
      </c>
      <c r="H305">
        <v>16018400</v>
      </c>
      <c r="I305" s="1">
        <v>12177.41</v>
      </c>
      <c r="J305" s="1">
        <v>2648</v>
      </c>
      <c r="K305" s="1">
        <v>240727.3</v>
      </c>
      <c r="M305" s="3"/>
      <c r="N305">
        <v>11</v>
      </c>
      <c r="O305"/>
      <c r="P305" s="1">
        <f>IF($A$3="Percentage of government revenue per capita",$B$3,0) + IF($A$3="Absolute extra revenue",AB305,0) + IF($A$3="Absolute revenue per capita",AC305,0)</f>
        <v>0</v>
      </c>
      <c r="Q305" s="5">
        <f>-MIN(data!$B$4 / data!I305 * data!P305 / 100, data!N305)</f>
        <v>0</v>
      </c>
      <c r="R305" s="4">
        <f>-Q305*K305/1000</f>
        <v>0</v>
      </c>
      <c r="S305" s="6">
        <f>-MIN(data!$B$5/(POWER(LN(I305),2))*P305/100, O305)</f>
        <v>0</v>
      </c>
      <c r="T305" s="6">
        <f>-S305*L305/100000</f>
        <v>0</v>
      </c>
      <c r="U305" s="4">
        <f>N305+Q305</f>
        <v>11</v>
      </c>
      <c r="V305" s="4" t="e">
        <f>P305*I305/100/R305</f>
        <v>#DIV/0!</v>
      </c>
      <c r="W305" s="4" t="e">
        <f>V305*H305</f>
        <v>#DIV/0!</v>
      </c>
      <c r="X305" s="6">
        <f>O305+S305</f>
        <v>0</v>
      </c>
      <c r="Y305" s="6" t="e">
        <f>P305*I305/100/T305</f>
        <v>#DIV/0!</v>
      </c>
      <c r="Z305" s="6" t="e">
        <f>Y305*H305</f>
        <v>#DIV/0!</v>
      </c>
      <c r="AB305" s="1">
        <f t="shared" si="8"/>
        <v>0</v>
      </c>
      <c r="AC305" s="1">
        <f t="shared" si="9"/>
        <v>0</v>
      </c>
    </row>
    <row r="306" spans="4:29" x14ac:dyDescent="0.25">
      <c r="D306" s="1">
        <v>1987</v>
      </c>
      <c r="E306" s="1" t="s">
        <v>12</v>
      </c>
      <c r="F306" s="2" t="s">
        <v>203</v>
      </c>
      <c r="G306">
        <v>4</v>
      </c>
      <c r="H306">
        <v>16263900</v>
      </c>
      <c r="I306" s="1">
        <v>12227.21</v>
      </c>
      <c r="J306" s="1">
        <v>2586</v>
      </c>
      <c r="K306" s="1">
        <v>243962.3</v>
      </c>
      <c r="M306" s="3"/>
      <c r="N306">
        <v>10.6</v>
      </c>
      <c r="O306"/>
      <c r="P306" s="1">
        <f>IF($A$3="Percentage of government revenue per capita",$B$3,0) + IF($A$3="Absolute extra revenue",AB306,0) + IF($A$3="Absolute revenue per capita",AC306,0)</f>
        <v>0</v>
      </c>
      <c r="Q306" s="5">
        <f>-MIN(data!$B$4 / data!I306 * data!P306 / 100, data!N306)</f>
        <v>0</v>
      </c>
      <c r="R306" s="4">
        <f>-Q306*K306/1000</f>
        <v>0</v>
      </c>
      <c r="S306" s="6">
        <f>-MIN(data!$B$5/(POWER(LN(I306),2))*P306/100, O306)</f>
        <v>0</v>
      </c>
      <c r="T306" s="6">
        <f>-S306*L306/100000</f>
        <v>0</v>
      </c>
      <c r="U306" s="4">
        <f>N306+Q306</f>
        <v>10.6</v>
      </c>
      <c r="V306" s="4" t="e">
        <f>P306*I306/100/R306</f>
        <v>#DIV/0!</v>
      </c>
      <c r="W306" s="4" t="e">
        <f>V306*H306</f>
        <v>#DIV/0!</v>
      </c>
      <c r="X306" s="6">
        <f>O306+S306</f>
        <v>0</v>
      </c>
      <c r="Y306" s="6" t="e">
        <f>P306*I306/100/T306</f>
        <v>#DIV/0!</v>
      </c>
      <c r="Z306" s="6" t="e">
        <f>Y306*H306</f>
        <v>#DIV/0!</v>
      </c>
      <c r="AB306" s="1">
        <f t="shared" si="8"/>
        <v>0</v>
      </c>
      <c r="AC306" s="1">
        <f t="shared" si="9"/>
        <v>0</v>
      </c>
    </row>
    <row r="307" spans="4:29" x14ac:dyDescent="0.25">
      <c r="D307" s="1">
        <v>1988</v>
      </c>
      <c r="E307" s="1" t="s">
        <v>12</v>
      </c>
      <c r="F307" s="2" t="s">
        <v>203</v>
      </c>
      <c r="G307">
        <v>4</v>
      </c>
      <c r="H307">
        <v>16532200</v>
      </c>
      <c r="I307" s="1">
        <v>12470.87</v>
      </c>
      <c r="J307" s="1">
        <v>2511</v>
      </c>
      <c r="K307" s="1">
        <v>246176.5</v>
      </c>
      <c r="M307" s="3"/>
      <c r="N307">
        <v>10.199999999999999</v>
      </c>
      <c r="O307"/>
      <c r="P307" s="1">
        <f>IF($A$3="Percentage of government revenue per capita",$B$3,0) + IF($A$3="Absolute extra revenue",AB307,0) + IF($A$3="Absolute revenue per capita",AC307,0)</f>
        <v>0</v>
      </c>
      <c r="Q307" s="5">
        <f>-MIN(data!$B$4 / data!I307 * data!P307 / 100, data!N307)</f>
        <v>0</v>
      </c>
      <c r="R307" s="4">
        <f>-Q307*K307/1000</f>
        <v>0</v>
      </c>
      <c r="S307" s="6">
        <f>-MIN(data!$B$5/(POWER(LN(I307),2))*P307/100, O307)</f>
        <v>0</v>
      </c>
      <c r="T307" s="6">
        <f>-S307*L307/100000</f>
        <v>0</v>
      </c>
      <c r="U307" s="4">
        <f>N307+Q307</f>
        <v>10.199999999999999</v>
      </c>
      <c r="V307" s="4" t="e">
        <f>P307*I307/100/R307</f>
        <v>#DIV/0!</v>
      </c>
      <c r="W307" s="4" t="e">
        <f>V307*H307</f>
        <v>#DIV/0!</v>
      </c>
      <c r="X307" s="6">
        <f>O307+S307</f>
        <v>0</v>
      </c>
      <c r="Y307" s="6" t="e">
        <f>P307*I307/100/T307</f>
        <v>#DIV/0!</v>
      </c>
      <c r="Z307" s="6" t="e">
        <f>Y307*H307</f>
        <v>#DIV/0!</v>
      </c>
      <c r="AB307" s="1">
        <f t="shared" si="8"/>
        <v>0</v>
      </c>
      <c r="AC307" s="1">
        <f t="shared" si="9"/>
        <v>0</v>
      </c>
    </row>
    <row r="308" spans="4:29" x14ac:dyDescent="0.25">
      <c r="D308" s="1">
        <v>1989</v>
      </c>
      <c r="E308" s="1" t="s">
        <v>12</v>
      </c>
      <c r="F308" s="2" t="s">
        <v>203</v>
      </c>
      <c r="G308">
        <v>4</v>
      </c>
      <c r="H308">
        <v>16814400</v>
      </c>
      <c r="I308" s="1">
        <v>12025.17</v>
      </c>
      <c r="J308" s="1">
        <v>2421</v>
      </c>
      <c r="K308" s="1">
        <v>249587.6</v>
      </c>
      <c r="M308" s="3"/>
      <c r="N308">
        <v>9.6999999999999993</v>
      </c>
      <c r="O308"/>
      <c r="P308" s="1">
        <f>IF($A$3="Percentage of government revenue per capita",$B$3,0) + IF($A$3="Absolute extra revenue",AB308,0) + IF($A$3="Absolute revenue per capita",AC308,0)</f>
        <v>0</v>
      </c>
      <c r="Q308" s="5">
        <f>-MIN(data!$B$4 / data!I308 * data!P308 / 100, data!N308)</f>
        <v>0</v>
      </c>
      <c r="R308" s="4">
        <f>-Q308*K308/1000</f>
        <v>0</v>
      </c>
      <c r="S308" s="6">
        <f>-MIN(data!$B$5/(POWER(LN(I308),2))*P308/100, O308)</f>
        <v>0</v>
      </c>
      <c r="T308" s="6">
        <f>-S308*L308/100000</f>
        <v>0</v>
      </c>
      <c r="U308" s="4">
        <f>N308+Q308</f>
        <v>9.6999999999999993</v>
      </c>
      <c r="V308" s="4" t="e">
        <f>P308*I308/100/R308</f>
        <v>#DIV/0!</v>
      </c>
      <c r="W308" s="4" t="e">
        <f>V308*H308</f>
        <v>#DIV/0!</v>
      </c>
      <c r="X308" s="6">
        <f>O308+S308</f>
        <v>0</v>
      </c>
      <c r="Y308" s="6" t="e">
        <f>P308*I308/100/T308</f>
        <v>#DIV/0!</v>
      </c>
      <c r="Z308" s="6" t="e">
        <f>Y308*H308</f>
        <v>#DIV/0!</v>
      </c>
      <c r="AB308" s="1">
        <f t="shared" si="8"/>
        <v>0</v>
      </c>
      <c r="AC308" s="1">
        <f t="shared" si="9"/>
        <v>0</v>
      </c>
    </row>
    <row r="309" spans="4:29" x14ac:dyDescent="0.25">
      <c r="D309" s="1">
        <v>1990</v>
      </c>
      <c r="E309" s="1" t="s">
        <v>12</v>
      </c>
      <c r="F309" s="2" t="s">
        <v>203</v>
      </c>
      <c r="G309">
        <v>4</v>
      </c>
      <c r="H309">
        <v>17065100</v>
      </c>
      <c r="I309" s="1">
        <v>11951.76</v>
      </c>
      <c r="J309" s="1">
        <v>2317</v>
      </c>
      <c r="K309" s="1">
        <v>251847.8</v>
      </c>
      <c r="L309" s="1">
        <v>262500</v>
      </c>
      <c r="M309" s="3">
        <v>21</v>
      </c>
      <c r="N309">
        <v>9.1999999999999993</v>
      </c>
      <c r="O309">
        <v>8</v>
      </c>
      <c r="P309" s="1">
        <f>IF($A$3="Percentage of government revenue per capita",$B$3,0) + IF($A$3="Absolute extra revenue",AB309,0) + IF($A$3="Absolute revenue per capita",AC309,0)</f>
        <v>0</v>
      </c>
      <c r="Q309" s="5">
        <f>-MIN(data!$B$4 / data!I309 * data!P309 / 100, data!N309)</f>
        <v>0</v>
      </c>
      <c r="R309" s="4">
        <f>-Q309*K309/1000</f>
        <v>0</v>
      </c>
      <c r="S309" s="6">
        <f>-MIN(data!$B$5/(POWER(LN(I309),2))*P309/100, O309)</f>
        <v>0</v>
      </c>
      <c r="T309" s="6">
        <f>-S309*L309/100000</f>
        <v>0</v>
      </c>
      <c r="U309" s="4">
        <f>N309+Q309</f>
        <v>9.1999999999999993</v>
      </c>
      <c r="V309" s="4" t="e">
        <f>P309*I309/100/R309</f>
        <v>#DIV/0!</v>
      </c>
      <c r="W309" s="4" t="e">
        <f>V309*H309</f>
        <v>#DIV/0!</v>
      </c>
      <c r="X309" s="6">
        <f>O309+S309</f>
        <v>8</v>
      </c>
      <c r="Y309" s="6" t="e">
        <f>P309*I309/100/T309</f>
        <v>#DIV/0!</v>
      </c>
      <c r="Z309" s="6" t="e">
        <f>Y309*H309</f>
        <v>#DIV/0!</v>
      </c>
      <c r="AB309" s="1">
        <f t="shared" si="8"/>
        <v>0</v>
      </c>
      <c r="AC309" s="1">
        <f t="shared" si="9"/>
        <v>0</v>
      </c>
    </row>
    <row r="310" spans="4:29" x14ac:dyDescent="0.25">
      <c r="D310" s="1">
        <v>1991</v>
      </c>
      <c r="E310" s="1" t="s">
        <v>12</v>
      </c>
      <c r="F310" s="2" t="s">
        <v>203</v>
      </c>
      <c r="G310">
        <v>4</v>
      </c>
      <c r="H310">
        <v>17284000</v>
      </c>
      <c r="I310" s="1">
        <v>11693.61</v>
      </c>
      <c r="J310" s="1">
        <v>2203</v>
      </c>
      <c r="K310" s="1">
        <v>253218.4</v>
      </c>
      <c r="L310" s="1">
        <v>262500</v>
      </c>
      <c r="M310" s="3">
        <v>21</v>
      </c>
      <c r="N310">
        <v>8.6999999999999993</v>
      </c>
      <c r="O310">
        <v>8</v>
      </c>
      <c r="P310" s="1">
        <f>IF($A$3="Percentage of government revenue per capita",$B$3,0) + IF($A$3="Absolute extra revenue",AB310,0) + IF($A$3="Absolute revenue per capita",AC310,0)</f>
        <v>0</v>
      </c>
      <c r="Q310" s="5">
        <f>-MIN(data!$B$4 / data!I310 * data!P310 / 100, data!N310)</f>
        <v>0</v>
      </c>
      <c r="R310" s="4">
        <f>-Q310*K310/1000</f>
        <v>0</v>
      </c>
      <c r="S310" s="6">
        <f>-MIN(data!$B$5/(POWER(LN(I310),2))*P310/100, O310)</f>
        <v>0</v>
      </c>
      <c r="T310" s="6">
        <f>-S310*L310/100000</f>
        <v>0</v>
      </c>
      <c r="U310" s="4">
        <f>N310+Q310</f>
        <v>8.6999999999999993</v>
      </c>
      <c r="V310" s="4" t="e">
        <f>P310*I310/100/R310</f>
        <v>#DIV/0!</v>
      </c>
      <c r="W310" s="4" t="e">
        <f>V310*H310</f>
        <v>#DIV/0!</v>
      </c>
      <c r="X310" s="6">
        <f>O310+S310</f>
        <v>8</v>
      </c>
      <c r="Y310" s="6" t="e">
        <f>P310*I310/100/T310</f>
        <v>#DIV/0!</v>
      </c>
      <c r="Z310" s="6" t="e">
        <f>Y310*H310</f>
        <v>#DIV/0!</v>
      </c>
      <c r="AB310" s="1">
        <f t="shared" si="8"/>
        <v>0</v>
      </c>
      <c r="AC310" s="1">
        <f t="shared" si="9"/>
        <v>0</v>
      </c>
    </row>
    <row r="311" spans="4:29" x14ac:dyDescent="0.25">
      <c r="D311" s="1">
        <v>1992</v>
      </c>
      <c r="E311" s="1" t="s">
        <v>12</v>
      </c>
      <c r="F311" s="2" t="s">
        <v>203</v>
      </c>
      <c r="G311">
        <v>4</v>
      </c>
      <c r="H311">
        <v>17495000</v>
      </c>
      <c r="I311" s="1">
        <v>11568.8</v>
      </c>
      <c r="J311" s="1">
        <v>2087</v>
      </c>
      <c r="K311" s="1">
        <v>254512.2</v>
      </c>
      <c r="L311" s="1">
        <v>262500</v>
      </c>
      <c r="M311" s="3">
        <v>21</v>
      </c>
      <c r="N311">
        <v>8.1999999999999993</v>
      </c>
      <c r="O311">
        <v>8</v>
      </c>
      <c r="P311" s="1">
        <f>IF($A$3="Percentage of government revenue per capita",$B$3,0) + IF($A$3="Absolute extra revenue",AB311,0) + IF($A$3="Absolute revenue per capita",AC311,0)</f>
        <v>0</v>
      </c>
      <c r="Q311" s="5">
        <f>-MIN(data!$B$4 / data!I311 * data!P311 / 100, data!N311)</f>
        <v>0</v>
      </c>
      <c r="R311" s="4">
        <f>-Q311*K311/1000</f>
        <v>0</v>
      </c>
      <c r="S311" s="6">
        <f>-MIN(data!$B$5/(POWER(LN(I311),2))*P311/100, O311)</f>
        <v>0</v>
      </c>
      <c r="T311" s="6">
        <f>-S311*L311/100000</f>
        <v>0</v>
      </c>
      <c r="U311" s="4">
        <f>N311+Q311</f>
        <v>8.1999999999999993</v>
      </c>
      <c r="V311" s="4" t="e">
        <f>P311*I311/100/R311</f>
        <v>#DIV/0!</v>
      </c>
      <c r="W311" s="4" t="e">
        <f>V311*H311</f>
        <v>#DIV/0!</v>
      </c>
      <c r="X311" s="6">
        <f>O311+S311</f>
        <v>8</v>
      </c>
      <c r="Y311" s="6" t="e">
        <f>P311*I311/100/T311</f>
        <v>#DIV/0!</v>
      </c>
      <c r="Z311" s="6" t="e">
        <f>Y311*H311</f>
        <v>#DIV/0!</v>
      </c>
      <c r="AB311" s="1">
        <f t="shared" si="8"/>
        <v>0</v>
      </c>
      <c r="AC311" s="1">
        <f t="shared" si="9"/>
        <v>0</v>
      </c>
    </row>
    <row r="312" spans="4:29" x14ac:dyDescent="0.25">
      <c r="D312" s="1">
        <v>1993</v>
      </c>
      <c r="E312" s="1" t="s">
        <v>12</v>
      </c>
      <c r="F312" s="2" t="s">
        <v>203</v>
      </c>
      <c r="G312">
        <v>4</v>
      </c>
      <c r="H312">
        <v>17667000</v>
      </c>
      <c r="I312" s="1">
        <v>12531.36</v>
      </c>
      <c r="J312" s="1">
        <v>1978</v>
      </c>
      <c r="K312" s="1">
        <v>256883.1</v>
      </c>
      <c r="L312" s="1">
        <v>262500</v>
      </c>
      <c r="M312" s="3">
        <v>21</v>
      </c>
      <c r="N312">
        <v>7.7</v>
      </c>
      <c r="O312">
        <v>8</v>
      </c>
      <c r="P312" s="1">
        <f>IF($A$3="Percentage of government revenue per capita",$B$3,0) + IF($A$3="Absolute extra revenue",AB312,0) + IF($A$3="Absolute revenue per capita",AC312,0)</f>
        <v>0</v>
      </c>
      <c r="Q312" s="5">
        <f>-MIN(data!$B$4 / data!I312 * data!P312 / 100, data!N312)</f>
        <v>0</v>
      </c>
      <c r="R312" s="4">
        <f>-Q312*K312/1000</f>
        <v>0</v>
      </c>
      <c r="S312" s="6">
        <f>-MIN(data!$B$5/(POWER(LN(I312),2))*P312/100, O312)</f>
        <v>0</v>
      </c>
      <c r="T312" s="6">
        <f>-S312*L312/100000</f>
        <v>0</v>
      </c>
      <c r="U312" s="4">
        <f>N312+Q312</f>
        <v>7.7</v>
      </c>
      <c r="V312" s="4" t="e">
        <f>P312*I312/100/R312</f>
        <v>#DIV/0!</v>
      </c>
      <c r="W312" s="4" t="e">
        <f>V312*H312</f>
        <v>#DIV/0!</v>
      </c>
      <c r="X312" s="6">
        <f>O312+S312</f>
        <v>8</v>
      </c>
      <c r="Y312" s="6" t="e">
        <f>P312*I312/100/T312</f>
        <v>#DIV/0!</v>
      </c>
      <c r="Z312" s="6" t="e">
        <f>Y312*H312</f>
        <v>#DIV/0!</v>
      </c>
      <c r="AB312" s="1">
        <f t="shared" si="8"/>
        <v>0</v>
      </c>
      <c r="AC312" s="1">
        <f t="shared" si="9"/>
        <v>0</v>
      </c>
    </row>
    <row r="313" spans="4:29" x14ac:dyDescent="0.25">
      <c r="D313" s="1">
        <v>1994</v>
      </c>
      <c r="E313" s="1" t="s">
        <v>12</v>
      </c>
      <c r="F313" s="2" t="s">
        <v>203</v>
      </c>
      <c r="G313">
        <v>4</v>
      </c>
      <c r="H313">
        <v>17855000</v>
      </c>
      <c r="I313" s="1">
        <v>12870.73</v>
      </c>
      <c r="J313" s="1">
        <v>1880</v>
      </c>
      <c r="K313" s="1">
        <v>257534.2</v>
      </c>
      <c r="L313" s="1">
        <v>262500</v>
      </c>
      <c r="M313" s="3">
        <v>21</v>
      </c>
      <c r="N313">
        <v>7.3</v>
      </c>
      <c r="O313">
        <v>8</v>
      </c>
      <c r="P313" s="1">
        <f>IF($A$3="Percentage of government revenue per capita",$B$3,0) + IF($A$3="Absolute extra revenue",AB313,0) + IF($A$3="Absolute revenue per capita",AC313,0)</f>
        <v>0</v>
      </c>
      <c r="Q313" s="5">
        <f>-MIN(data!$B$4 / data!I313 * data!P313 / 100, data!N313)</f>
        <v>0</v>
      </c>
      <c r="R313" s="4">
        <f>-Q313*K313/1000</f>
        <v>0</v>
      </c>
      <c r="S313" s="6">
        <f>-MIN(data!$B$5/(POWER(LN(I313),2))*P313/100, O313)</f>
        <v>0</v>
      </c>
      <c r="T313" s="6">
        <f>-S313*L313/100000</f>
        <v>0</v>
      </c>
      <c r="U313" s="4">
        <f>N313+Q313</f>
        <v>7.3</v>
      </c>
      <c r="V313" s="4" t="e">
        <f>P313*I313/100/R313</f>
        <v>#DIV/0!</v>
      </c>
      <c r="W313" s="4" t="e">
        <f>V313*H313</f>
        <v>#DIV/0!</v>
      </c>
      <c r="X313" s="6">
        <f>O313+S313</f>
        <v>8</v>
      </c>
      <c r="Y313" s="6" t="e">
        <f>P313*I313/100/T313</f>
        <v>#DIV/0!</v>
      </c>
      <c r="Z313" s="6" t="e">
        <f>Y313*H313</f>
        <v>#DIV/0!</v>
      </c>
      <c r="AB313" s="1">
        <f t="shared" si="8"/>
        <v>0</v>
      </c>
      <c r="AC313" s="1">
        <f t="shared" si="9"/>
        <v>0</v>
      </c>
    </row>
    <row r="314" spans="4:29" x14ac:dyDescent="0.25">
      <c r="D314" s="1">
        <v>1995</v>
      </c>
      <c r="E314" s="1" t="s">
        <v>12</v>
      </c>
      <c r="F314" s="2" t="s">
        <v>203</v>
      </c>
      <c r="G314">
        <v>4</v>
      </c>
      <c r="H314">
        <v>18072000</v>
      </c>
      <c r="I314" s="1">
        <v>13546.62</v>
      </c>
      <c r="J314" s="1">
        <v>1797</v>
      </c>
      <c r="K314" s="1">
        <v>256714.3</v>
      </c>
      <c r="L314" s="1">
        <v>262500</v>
      </c>
      <c r="M314" s="3">
        <v>21</v>
      </c>
      <c r="N314">
        <v>7</v>
      </c>
      <c r="O314">
        <v>8</v>
      </c>
      <c r="P314" s="1">
        <f>IF($A$3="Percentage of government revenue per capita",$B$3,0) + IF($A$3="Absolute extra revenue",AB314,0) + IF($A$3="Absolute revenue per capita",AC314,0)</f>
        <v>0</v>
      </c>
      <c r="Q314" s="5">
        <f>-MIN(data!$B$4 / data!I314 * data!P314 / 100, data!N314)</f>
        <v>0</v>
      </c>
      <c r="R314" s="4">
        <f>-Q314*K314/1000</f>
        <v>0</v>
      </c>
      <c r="S314" s="6">
        <f>-MIN(data!$B$5/(POWER(LN(I314),2))*P314/100, O314)</f>
        <v>0</v>
      </c>
      <c r="T314" s="6">
        <f>-S314*L314/100000</f>
        <v>0</v>
      </c>
      <c r="U314" s="4">
        <f>N314+Q314</f>
        <v>7</v>
      </c>
      <c r="V314" s="4" t="e">
        <f>P314*I314/100/R314</f>
        <v>#DIV/0!</v>
      </c>
      <c r="W314" s="4" t="e">
        <f>V314*H314</f>
        <v>#DIV/0!</v>
      </c>
      <c r="X314" s="6">
        <f>O314+S314</f>
        <v>8</v>
      </c>
      <c r="Y314" s="6" t="e">
        <f>P314*I314/100/T314</f>
        <v>#DIV/0!</v>
      </c>
      <c r="Z314" s="6" t="e">
        <f>Y314*H314</f>
        <v>#DIV/0!</v>
      </c>
      <c r="AB314" s="1">
        <f t="shared" si="8"/>
        <v>0</v>
      </c>
      <c r="AC314" s="1">
        <f t="shared" si="9"/>
        <v>0</v>
      </c>
    </row>
    <row r="315" spans="4:29" x14ac:dyDescent="0.25">
      <c r="D315" s="1">
        <v>1996</v>
      </c>
      <c r="E315" s="1" t="s">
        <v>12</v>
      </c>
      <c r="F315" s="2" t="s">
        <v>203</v>
      </c>
      <c r="G315">
        <v>4</v>
      </c>
      <c r="H315">
        <v>18311000</v>
      </c>
      <c r="I315" s="1">
        <v>14157.87</v>
      </c>
      <c r="J315" s="1">
        <v>1728</v>
      </c>
      <c r="K315" s="1">
        <v>254117.6</v>
      </c>
      <c r="L315" s="1">
        <v>262500</v>
      </c>
      <c r="M315" s="3">
        <v>21</v>
      </c>
      <c r="N315">
        <v>6.8</v>
      </c>
      <c r="O315">
        <v>8</v>
      </c>
      <c r="P315" s="1">
        <f>IF($A$3="Percentage of government revenue per capita",$B$3,0) + IF($A$3="Absolute extra revenue",AB315,0) + IF($A$3="Absolute revenue per capita",AC315,0)</f>
        <v>0</v>
      </c>
      <c r="Q315" s="5">
        <f>-MIN(data!$B$4 / data!I315 * data!P315 / 100, data!N315)</f>
        <v>0</v>
      </c>
      <c r="R315" s="4">
        <f>-Q315*K315/1000</f>
        <v>0</v>
      </c>
      <c r="S315" s="6">
        <f>-MIN(data!$B$5/(POWER(LN(I315),2))*P315/100, O315)</f>
        <v>0</v>
      </c>
      <c r="T315" s="6">
        <f>-S315*L315/100000</f>
        <v>0</v>
      </c>
      <c r="U315" s="4">
        <f>N315+Q315</f>
        <v>6.8</v>
      </c>
      <c r="V315" s="4" t="e">
        <f>P315*I315/100/R315</f>
        <v>#DIV/0!</v>
      </c>
      <c r="W315" s="4" t="e">
        <f>V315*H315</f>
        <v>#DIV/0!</v>
      </c>
      <c r="X315" s="6">
        <f>O315+S315</f>
        <v>8</v>
      </c>
      <c r="Y315" s="6" t="e">
        <f>P315*I315/100/T315</f>
        <v>#DIV/0!</v>
      </c>
      <c r="Z315" s="6" t="e">
        <f>Y315*H315</f>
        <v>#DIV/0!</v>
      </c>
      <c r="AB315" s="1">
        <f t="shared" si="8"/>
        <v>0</v>
      </c>
      <c r="AC315" s="1">
        <f t="shared" si="9"/>
        <v>0</v>
      </c>
    </row>
    <row r="316" spans="4:29" x14ac:dyDescent="0.25">
      <c r="D316" s="1">
        <v>1997</v>
      </c>
      <c r="E316" s="1" t="s">
        <v>12</v>
      </c>
      <c r="F316" s="2" t="s">
        <v>203</v>
      </c>
      <c r="G316">
        <v>4</v>
      </c>
      <c r="H316">
        <v>18517000</v>
      </c>
      <c r="I316" s="1">
        <v>14680.16</v>
      </c>
      <c r="J316" s="1">
        <v>1669</v>
      </c>
      <c r="K316" s="1">
        <v>252878.8</v>
      </c>
      <c r="L316" s="1">
        <v>233333.3</v>
      </c>
      <c r="M316" s="3">
        <v>21</v>
      </c>
      <c r="N316">
        <v>6.6</v>
      </c>
      <c r="O316">
        <v>9</v>
      </c>
      <c r="P316" s="1">
        <f>IF($A$3="Percentage of government revenue per capita",$B$3,0) + IF($A$3="Absolute extra revenue",AB316,0) + IF($A$3="Absolute revenue per capita",AC316,0)</f>
        <v>0</v>
      </c>
      <c r="Q316" s="5">
        <f>-MIN(data!$B$4 / data!I316 * data!P316 / 100, data!N316)</f>
        <v>0</v>
      </c>
      <c r="R316" s="4">
        <f>-Q316*K316/1000</f>
        <v>0</v>
      </c>
      <c r="S316" s="6">
        <f>-MIN(data!$B$5/(POWER(LN(I316),2))*P316/100, O316)</f>
        <v>0</v>
      </c>
      <c r="T316" s="6">
        <f>-S316*L316/100000</f>
        <v>0</v>
      </c>
      <c r="U316" s="4">
        <f>N316+Q316</f>
        <v>6.6</v>
      </c>
      <c r="V316" s="4" t="e">
        <f>P316*I316/100/R316</f>
        <v>#DIV/0!</v>
      </c>
      <c r="W316" s="4" t="e">
        <f>V316*H316</f>
        <v>#DIV/0!</v>
      </c>
      <c r="X316" s="6">
        <f>O316+S316</f>
        <v>9</v>
      </c>
      <c r="Y316" s="6" t="e">
        <f>P316*I316/100/T316</f>
        <v>#DIV/0!</v>
      </c>
      <c r="Z316" s="6" t="e">
        <f>Y316*H316</f>
        <v>#DIV/0!</v>
      </c>
      <c r="AB316" s="1">
        <f t="shared" si="8"/>
        <v>0</v>
      </c>
      <c r="AC316" s="1">
        <f t="shared" si="9"/>
        <v>0</v>
      </c>
    </row>
    <row r="317" spans="4:29" x14ac:dyDescent="0.25">
      <c r="D317" s="1">
        <v>1998</v>
      </c>
      <c r="E317" s="1" t="s">
        <v>12</v>
      </c>
      <c r="F317" s="2" t="s">
        <v>203</v>
      </c>
      <c r="G317">
        <v>4</v>
      </c>
      <c r="H317">
        <v>18711000</v>
      </c>
      <c r="I317" s="1">
        <v>15575.16</v>
      </c>
      <c r="J317" s="1">
        <v>1619</v>
      </c>
      <c r="K317" s="1">
        <v>252968.8</v>
      </c>
      <c r="L317" s="1">
        <v>262500</v>
      </c>
      <c r="M317" s="3">
        <v>21</v>
      </c>
      <c r="N317">
        <v>6.4</v>
      </c>
      <c r="O317">
        <v>8</v>
      </c>
      <c r="P317" s="1">
        <f>IF($A$3="Percentage of government revenue per capita",$B$3,0) + IF($A$3="Absolute extra revenue",AB317,0) + IF($A$3="Absolute revenue per capita",AC317,0)</f>
        <v>0</v>
      </c>
      <c r="Q317" s="5">
        <f>-MIN(data!$B$4 / data!I317 * data!P317 / 100, data!N317)</f>
        <v>0</v>
      </c>
      <c r="R317" s="4">
        <f>-Q317*K317/1000</f>
        <v>0</v>
      </c>
      <c r="S317" s="6">
        <f>-MIN(data!$B$5/(POWER(LN(I317),2))*P317/100, O317)</f>
        <v>0</v>
      </c>
      <c r="T317" s="6">
        <f>-S317*L317/100000</f>
        <v>0</v>
      </c>
      <c r="U317" s="4">
        <f>N317+Q317</f>
        <v>6.4</v>
      </c>
      <c r="V317" s="4" t="e">
        <f>P317*I317/100/R317</f>
        <v>#DIV/0!</v>
      </c>
      <c r="W317" s="4" t="e">
        <f>V317*H317</f>
        <v>#DIV/0!</v>
      </c>
      <c r="X317" s="6">
        <f>O317+S317</f>
        <v>8</v>
      </c>
      <c r="Y317" s="6" t="e">
        <f>P317*I317/100/T317</f>
        <v>#DIV/0!</v>
      </c>
      <c r="Z317" s="6" t="e">
        <f>Y317*H317</f>
        <v>#DIV/0!</v>
      </c>
      <c r="AB317" s="1">
        <f t="shared" si="8"/>
        <v>0</v>
      </c>
      <c r="AC317" s="1">
        <f t="shared" si="9"/>
        <v>0</v>
      </c>
    </row>
    <row r="318" spans="4:29" x14ac:dyDescent="0.25">
      <c r="D318" s="1">
        <v>1999</v>
      </c>
      <c r="E318" s="1" t="s">
        <v>12</v>
      </c>
      <c r="F318" s="2" t="s">
        <v>203</v>
      </c>
      <c r="G318">
        <v>4</v>
      </c>
      <c r="H318">
        <v>18926000</v>
      </c>
      <c r="I318" s="1">
        <v>16688.86</v>
      </c>
      <c r="J318" s="1">
        <v>1574</v>
      </c>
      <c r="K318" s="1">
        <v>249841.3</v>
      </c>
      <c r="L318" s="1">
        <v>233333.3</v>
      </c>
      <c r="M318" s="3">
        <v>21</v>
      </c>
      <c r="N318">
        <v>6.3</v>
      </c>
      <c r="O318">
        <v>9</v>
      </c>
      <c r="P318" s="1">
        <f>IF($A$3="Percentage of government revenue per capita",$B$3,0) + IF($A$3="Absolute extra revenue",AB318,0) + IF($A$3="Absolute revenue per capita",AC318,0)</f>
        <v>0</v>
      </c>
      <c r="Q318" s="5">
        <f>-MIN(data!$B$4 / data!I318 * data!P318 / 100, data!N318)</f>
        <v>0</v>
      </c>
      <c r="R318" s="4">
        <f>-Q318*K318/1000</f>
        <v>0</v>
      </c>
      <c r="S318" s="6">
        <f>-MIN(data!$B$5/(POWER(LN(I318),2))*P318/100, O318)</f>
        <v>0</v>
      </c>
      <c r="T318" s="6">
        <f>-S318*L318/100000</f>
        <v>0</v>
      </c>
      <c r="U318" s="4">
        <f>N318+Q318</f>
        <v>6.3</v>
      </c>
      <c r="V318" s="4" t="e">
        <f>P318*I318/100/R318</f>
        <v>#DIV/0!</v>
      </c>
      <c r="W318" s="4" t="e">
        <f>V318*H318</f>
        <v>#DIV/0!</v>
      </c>
      <c r="X318" s="6">
        <f>O318+S318</f>
        <v>9</v>
      </c>
      <c r="Y318" s="6" t="e">
        <f>P318*I318/100/T318</f>
        <v>#DIV/0!</v>
      </c>
      <c r="Z318" s="6" t="e">
        <f>Y318*H318</f>
        <v>#DIV/0!</v>
      </c>
      <c r="AB318" s="1">
        <f t="shared" si="8"/>
        <v>0</v>
      </c>
      <c r="AC318" s="1">
        <f t="shared" si="9"/>
        <v>0</v>
      </c>
    </row>
    <row r="319" spans="4:29" x14ac:dyDescent="0.25">
      <c r="D319" s="1">
        <v>2000</v>
      </c>
      <c r="E319" s="1" t="s">
        <v>12</v>
      </c>
      <c r="F319" s="2" t="s">
        <v>203</v>
      </c>
      <c r="G319">
        <v>4</v>
      </c>
      <c r="H319">
        <v>19153000</v>
      </c>
      <c r="I319" s="1">
        <v>16009.15</v>
      </c>
      <c r="J319" s="1">
        <v>1538</v>
      </c>
      <c r="K319" s="1">
        <v>248064.5</v>
      </c>
      <c r="L319" s="1">
        <v>222222.2</v>
      </c>
      <c r="M319" s="3">
        <v>21</v>
      </c>
      <c r="N319">
        <v>6.2</v>
      </c>
      <c r="O319">
        <v>9</v>
      </c>
      <c r="P319" s="1">
        <f>IF($A$3="Percentage of government revenue per capita",$B$3,0) + IF($A$3="Absolute extra revenue",AB319,0) + IF($A$3="Absolute revenue per capita",AC319,0)</f>
        <v>0</v>
      </c>
      <c r="Q319" s="5">
        <f>-MIN(data!$B$4 / data!I319 * data!P319 / 100, data!N319)</f>
        <v>0</v>
      </c>
      <c r="R319" s="4">
        <f>-Q319*K319/1000</f>
        <v>0</v>
      </c>
      <c r="S319" s="6">
        <f>-MIN(data!$B$5/(POWER(LN(I319),2))*P319/100, O319)</f>
        <v>0</v>
      </c>
      <c r="T319" s="6">
        <f>-S319*L319/100000</f>
        <v>0</v>
      </c>
      <c r="U319" s="4">
        <f>N319+Q319</f>
        <v>6.2</v>
      </c>
      <c r="V319" s="4" t="e">
        <f>P319*I319/100/R319</f>
        <v>#DIV/0!</v>
      </c>
      <c r="W319" s="4" t="e">
        <f>V319*H319</f>
        <v>#DIV/0!</v>
      </c>
      <c r="X319" s="6">
        <f>O319+S319</f>
        <v>9</v>
      </c>
      <c r="Y319" s="6" t="e">
        <f>P319*I319/100/T319</f>
        <v>#DIV/0!</v>
      </c>
      <c r="Z319" s="6" t="e">
        <f>Y319*H319</f>
        <v>#DIV/0!</v>
      </c>
      <c r="AB319" s="1">
        <f t="shared" si="8"/>
        <v>0</v>
      </c>
      <c r="AC319" s="1">
        <f t="shared" si="9"/>
        <v>0</v>
      </c>
    </row>
    <row r="320" spans="4:29" x14ac:dyDescent="0.25">
      <c r="D320" s="1">
        <v>2001</v>
      </c>
      <c r="E320" s="1" t="s">
        <v>12</v>
      </c>
      <c r="F320" s="2" t="s">
        <v>203</v>
      </c>
      <c r="G320">
        <v>4</v>
      </c>
      <c r="H320">
        <v>19413000</v>
      </c>
      <c r="I320" s="1">
        <v>16229</v>
      </c>
      <c r="J320" s="1">
        <v>1511</v>
      </c>
      <c r="K320" s="1">
        <v>247704.9</v>
      </c>
      <c r="L320" s="1">
        <v>250000</v>
      </c>
      <c r="M320" s="3">
        <v>20</v>
      </c>
      <c r="N320">
        <v>6.1</v>
      </c>
      <c r="O320">
        <v>8</v>
      </c>
      <c r="P320" s="1">
        <f>IF($A$3="Percentage of government revenue per capita",$B$3,0) + IF($A$3="Absolute extra revenue",AB320,0) + IF($A$3="Absolute revenue per capita",AC320,0)</f>
        <v>0</v>
      </c>
      <c r="Q320" s="5">
        <f>-MIN(data!$B$4 / data!I320 * data!P320 / 100, data!N320)</f>
        <v>0</v>
      </c>
      <c r="R320" s="4">
        <f>-Q320*K320/1000</f>
        <v>0</v>
      </c>
      <c r="S320" s="6">
        <f>-MIN(data!$B$5/(POWER(LN(I320),2))*P320/100, O320)</f>
        <v>0</v>
      </c>
      <c r="T320" s="6">
        <f>-S320*L320/100000</f>
        <v>0</v>
      </c>
      <c r="U320" s="4">
        <f>N320+Q320</f>
        <v>6.1</v>
      </c>
      <c r="V320" s="4" t="e">
        <f>P320*I320/100/R320</f>
        <v>#DIV/0!</v>
      </c>
      <c r="W320" s="4" t="e">
        <f>V320*H320</f>
        <v>#DIV/0!</v>
      </c>
      <c r="X320" s="6">
        <f>O320+S320</f>
        <v>8</v>
      </c>
      <c r="Y320" s="6" t="e">
        <f>P320*I320/100/T320</f>
        <v>#DIV/0!</v>
      </c>
      <c r="Z320" s="6" t="e">
        <f>Y320*H320</f>
        <v>#DIV/0!</v>
      </c>
      <c r="AB320" s="1">
        <f t="shared" si="8"/>
        <v>0</v>
      </c>
      <c r="AC320" s="1">
        <f t="shared" si="9"/>
        <v>0</v>
      </c>
    </row>
    <row r="321" spans="4:29" x14ac:dyDescent="0.25">
      <c r="D321" s="1">
        <v>2002</v>
      </c>
      <c r="E321" s="1" t="s">
        <v>12</v>
      </c>
      <c r="F321" s="2" t="s">
        <v>203</v>
      </c>
      <c r="G321">
        <v>4</v>
      </c>
      <c r="H321">
        <v>19651400</v>
      </c>
      <c r="I321" s="1">
        <v>16778.990000000002</v>
      </c>
      <c r="J321" s="1">
        <v>1497</v>
      </c>
      <c r="K321" s="1">
        <v>249500</v>
      </c>
      <c r="L321" s="1">
        <v>250000</v>
      </c>
      <c r="M321" s="3">
        <v>20</v>
      </c>
      <c r="N321">
        <v>6</v>
      </c>
      <c r="O321">
        <v>8</v>
      </c>
      <c r="P321" s="1">
        <f>IF($A$3="Percentage of government revenue per capita",$B$3,0) + IF($A$3="Absolute extra revenue",AB321,0) + IF($A$3="Absolute revenue per capita",AC321,0)</f>
        <v>0</v>
      </c>
      <c r="Q321" s="5">
        <f>-MIN(data!$B$4 / data!I321 * data!P321 / 100, data!N321)</f>
        <v>0</v>
      </c>
      <c r="R321" s="4">
        <f>-Q321*K321/1000</f>
        <v>0</v>
      </c>
      <c r="S321" s="6">
        <f>-MIN(data!$B$5/(POWER(LN(I321),2))*P321/100, O321)</f>
        <v>0</v>
      </c>
      <c r="T321" s="6">
        <f>-S321*L321/100000</f>
        <v>0</v>
      </c>
      <c r="U321" s="4">
        <f>N321+Q321</f>
        <v>6</v>
      </c>
      <c r="V321" s="4" t="e">
        <f>P321*I321/100/R321</f>
        <v>#DIV/0!</v>
      </c>
      <c r="W321" s="4" t="e">
        <f>V321*H321</f>
        <v>#DIV/0!</v>
      </c>
      <c r="X321" s="6">
        <f>O321+S321</f>
        <v>8</v>
      </c>
      <c r="Y321" s="6" t="e">
        <f>P321*I321/100/T321</f>
        <v>#DIV/0!</v>
      </c>
      <c r="Z321" s="6" t="e">
        <f>Y321*H321</f>
        <v>#DIV/0!</v>
      </c>
      <c r="AB321" s="1">
        <f t="shared" si="8"/>
        <v>0</v>
      </c>
      <c r="AC321" s="1">
        <f t="shared" si="9"/>
        <v>0</v>
      </c>
    </row>
    <row r="322" spans="4:29" x14ac:dyDescent="0.25">
      <c r="D322" s="1">
        <v>2003</v>
      </c>
      <c r="E322" s="1" t="s">
        <v>12</v>
      </c>
      <c r="F322" s="2" t="s">
        <v>203</v>
      </c>
      <c r="G322">
        <v>4</v>
      </c>
      <c r="H322">
        <v>19895400</v>
      </c>
      <c r="I322" s="1">
        <v>17380.27</v>
      </c>
      <c r="J322" s="1">
        <v>1497</v>
      </c>
      <c r="K322" s="1">
        <v>253728.8</v>
      </c>
      <c r="L322" s="1">
        <v>250000</v>
      </c>
      <c r="M322" s="3">
        <v>20</v>
      </c>
      <c r="N322">
        <v>5.9</v>
      </c>
      <c r="O322">
        <v>8</v>
      </c>
      <c r="P322" s="1">
        <f>IF($A$3="Percentage of government revenue per capita",$B$3,0) + IF($A$3="Absolute extra revenue",AB322,0) + IF($A$3="Absolute revenue per capita",AC322,0)</f>
        <v>0</v>
      </c>
      <c r="Q322" s="5">
        <f>-MIN(data!$B$4 / data!I322 * data!P322 / 100, data!N322)</f>
        <v>0</v>
      </c>
      <c r="R322" s="4">
        <f>-Q322*K322/1000</f>
        <v>0</v>
      </c>
      <c r="S322" s="6">
        <f>-MIN(data!$B$5/(POWER(LN(I322),2))*P322/100, O322)</f>
        <v>0</v>
      </c>
      <c r="T322" s="6">
        <f>-S322*L322/100000</f>
        <v>0</v>
      </c>
      <c r="U322" s="4">
        <f>N322+Q322</f>
        <v>5.9</v>
      </c>
      <c r="V322" s="4" t="e">
        <f>P322*I322/100/R322</f>
        <v>#DIV/0!</v>
      </c>
      <c r="W322" s="4" t="e">
        <f>V322*H322</f>
        <v>#DIV/0!</v>
      </c>
      <c r="X322" s="6">
        <f>O322+S322</f>
        <v>8</v>
      </c>
      <c r="Y322" s="6" t="e">
        <f>P322*I322/100/T322</f>
        <v>#DIV/0!</v>
      </c>
      <c r="Z322" s="6" t="e">
        <f>Y322*H322</f>
        <v>#DIV/0!</v>
      </c>
      <c r="AB322" s="1">
        <f t="shared" si="8"/>
        <v>0</v>
      </c>
      <c r="AC322" s="1">
        <f t="shared" si="9"/>
        <v>0</v>
      </c>
    </row>
    <row r="323" spans="4:29" x14ac:dyDescent="0.25">
      <c r="D323" s="1">
        <v>2004</v>
      </c>
      <c r="E323" s="1" t="s">
        <v>12</v>
      </c>
      <c r="F323" s="2" t="s">
        <v>203</v>
      </c>
      <c r="G323">
        <v>4</v>
      </c>
      <c r="H323">
        <v>20127400</v>
      </c>
      <c r="I323" s="1">
        <v>17857.5</v>
      </c>
      <c r="J323" s="1">
        <v>1505</v>
      </c>
      <c r="K323" s="1">
        <v>259482.8</v>
      </c>
      <c r="L323" s="1">
        <v>271428.59999999998</v>
      </c>
      <c r="M323" s="3">
        <v>20</v>
      </c>
      <c r="N323">
        <v>5.8</v>
      </c>
      <c r="O323">
        <v>7</v>
      </c>
      <c r="P323" s="1">
        <f>IF($A$3="Percentage of government revenue per capita",$B$3,0) + IF($A$3="Absolute extra revenue",AB323,0) + IF($A$3="Absolute revenue per capita",AC323,0)</f>
        <v>0</v>
      </c>
      <c r="Q323" s="5">
        <f>-MIN(data!$B$4 / data!I323 * data!P323 / 100, data!N323)</f>
        <v>0</v>
      </c>
      <c r="R323" s="4">
        <f>-Q323*K323/1000</f>
        <v>0</v>
      </c>
      <c r="S323" s="6">
        <f>-MIN(data!$B$5/(POWER(LN(I323),2))*P323/100, O323)</f>
        <v>0</v>
      </c>
      <c r="T323" s="6">
        <f>-S323*L323/100000</f>
        <v>0</v>
      </c>
      <c r="U323" s="4">
        <f>N323+Q323</f>
        <v>5.8</v>
      </c>
      <c r="V323" s="4" t="e">
        <f>P323*I323/100/R323</f>
        <v>#DIV/0!</v>
      </c>
      <c r="W323" s="4" t="e">
        <f>V323*H323</f>
        <v>#DIV/0!</v>
      </c>
      <c r="X323" s="6">
        <f>O323+S323</f>
        <v>7</v>
      </c>
      <c r="Y323" s="6" t="e">
        <f>P323*I323/100/T323</f>
        <v>#DIV/0!</v>
      </c>
      <c r="Z323" s="6" t="e">
        <f>Y323*H323</f>
        <v>#DIV/0!</v>
      </c>
      <c r="AB323" s="1">
        <f t="shared" si="8"/>
        <v>0</v>
      </c>
      <c r="AC323" s="1">
        <f t="shared" si="9"/>
        <v>0</v>
      </c>
    </row>
    <row r="324" spans="4:29" x14ac:dyDescent="0.25">
      <c r="D324" s="1">
        <v>2005</v>
      </c>
      <c r="E324" s="1" t="s">
        <v>12</v>
      </c>
      <c r="F324" s="2" t="s">
        <v>203</v>
      </c>
      <c r="G324">
        <v>4</v>
      </c>
      <c r="H324">
        <v>20394800</v>
      </c>
      <c r="I324" s="1">
        <v>18432.12</v>
      </c>
      <c r="J324" s="1">
        <v>1513</v>
      </c>
      <c r="K324" s="1">
        <v>265438.59999999998</v>
      </c>
      <c r="L324" s="1">
        <v>271428.59999999998</v>
      </c>
      <c r="M324" s="3">
        <v>19</v>
      </c>
      <c r="N324">
        <v>5.7</v>
      </c>
      <c r="O324">
        <v>7</v>
      </c>
      <c r="P324" s="1">
        <f>IF($A$3="Percentage of government revenue per capita",$B$3,0) + IF($A$3="Absolute extra revenue",AB324,0) + IF($A$3="Absolute revenue per capita",AC324,0)</f>
        <v>0</v>
      </c>
      <c r="Q324" s="5">
        <f>-MIN(data!$B$4 / data!I324 * data!P324 / 100, data!N324)</f>
        <v>0</v>
      </c>
      <c r="R324" s="4">
        <f>-Q324*K324/1000</f>
        <v>0</v>
      </c>
      <c r="S324" s="6">
        <f>-MIN(data!$B$5/(POWER(LN(I324),2))*P324/100, O324)</f>
        <v>0</v>
      </c>
      <c r="T324" s="6">
        <f>-S324*L324/100000</f>
        <v>0</v>
      </c>
      <c r="U324" s="4">
        <f>N324+Q324</f>
        <v>5.7</v>
      </c>
      <c r="V324" s="4" t="e">
        <f>P324*I324/100/R324</f>
        <v>#DIV/0!</v>
      </c>
      <c r="W324" s="4" t="e">
        <f>V324*H324</f>
        <v>#DIV/0!</v>
      </c>
      <c r="X324" s="6">
        <f>O324+S324</f>
        <v>7</v>
      </c>
      <c r="Y324" s="6" t="e">
        <f>P324*I324/100/T324</f>
        <v>#DIV/0!</v>
      </c>
      <c r="Z324" s="6" t="e">
        <f>Y324*H324</f>
        <v>#DIV/0!</v>
      </c>
      <c r="AB324" s="1">
        <f t="shared" ref="AB324:AB387" si="10">$B$3*100/H324/I324</f>
        <v>0</v>
      </c>
      <c r="AC324" s="1">
        <f t="shared" ref="AC324:AC387" si="11">$B$3/I324*100</f>
        <v>0</v>
      </c>
    </row>
    <row r="325" spans="4:29" x14ac:dyDescent="0.25">
      <c r="D325" s="1">
        <v>2006</v>
      </c>
      <c r="E325" s="1" t="s">
        <v>12</v>
      </c>
      <c r="F325" s="2" t="s">
        <v>203</v>
      </c>
      <c r="G325">
        <v>4</v>
      </c>
      <c r="H325">
        <v>20697900</v>
      </c>
      <c r="I325" s="1">
        <v>18738.97</v>
      </c>
      <c r="J325" s="1">
        <v>1514</v>
      </c>
      <c r="K325" s="1">
        <v>270357.09999999998</v>
      </c>
      <c r="L325" s="1">
        <v>285714.3</v>
      </c>
      <c r="M325" s="3">
        <v>19</v>
      </c>
      <c r="N325">
        <v>5.6</v>
      </c>
      <c r="O325">
        <v>7</v>
      </c>
      <c r="P325" s="1">
        <f>IF($A$3="Percentage of government revenue per capita",$B$3,0) + IF($A$3="Absolute extra revenue",AB325,0) + IF($A$3="Absolute revenue per capita",AC325,0)</f>
        <v>0</v>
      </c>
      <c r="Q325" s="5">
        <f>-MIN(data!$B$4 / data!I325 * data!P325 / 100, data!N325)</f>
        <v>0</v>
      </c>
      <c r="R325" s="4">
        <f>-Q325*K325/1000</f>
        <v>0</v>
      </c>
      <c r="S325" s="6">
        <f>-MIN(data!$B$5/(POWER(LN(I325),2))*P325/100, O325)</f>
        <v>0</v>
      </c>
      <c r="T325" s="6">
        <f>-S325*L325/100000</f>
        <v>0</v>
      </c>
      <c r="U325" s="4">
        <f>N325+Q325</f>
        <v>5.6</v>
      </c>
      <c r="V325" s="4" t="e">
        <f>P325*I325/100/R325</f>
        <v>#DIV/0!</v>
      </c>
      <c r="W325" s="4" t="e">
        <f>V325*H325</f>
        <v>#DIV/0!</v>
      </c>
      <c r="X325" s="6">
        <f>O325+S325</f>
        <v>7</v>
      </c>
      <c r="Y325" s="6" t="e">
        <f>P325*I325/100/T325</f>
        <v>#DIV/0!</v>
      </c>
      <c r="Z325" s="6" t="e">
        <f>Y325*H325</f>
        <v>#DIV/0!</v>
      </c>
      <c r="AB325" s="1">
        <f t="shared" si="10"/>
        <v>0</v>
      </c>
      <c r="AC325" s="1">
        <f t="shared" si="11"/>
        <v>0</v>
      </c>
    </row>
    <row r="326" spans="4:29" x14ac:dyDescent="0.25">
      <c r="D326" s="1">
        <v>2007</v>
      </c>
      <c r="E326" s="1" t="s">
        <v>12</v>
      </c>
      <c r="F326" s="2" t="s">
        <v>203</v>
      </c>
      <c r="G326">
        <v>4</v>
      </c>
      <c r="H326">
        <v>20827600</v>
      </c>
      <c r="I326" s="1">
        <v>18690.169999999998</v>
      </c>
      <c r="J326" s="1">
        <v>1506</v>
      </c>
      <c r="K326" s="1">
        <v>278888.90000000002</v>
      </c>
      <c r="L326" s="1">
        <v>271428.59999999998</v>
      </c>
      <c r="M326" s="3">
        <v>20</v>
      </c>
      <c r="N326">
        <v>5.4</v>
      </c>
      <c r="O326">
        <v>7</v>
      </c>
      <c r="P326" s="1">
        <f>IF($A$3="Percentage of government revenue per capita",$B$3,0) + IF($A$3="Absolute extra revenue",AB326,0) + IF($A$3="Absolute revenue per capita",AC326,0)</f>
        <v>0</v>
      </c>
      <c r="Q326" s="5">
        <f>-MIN(data!$B$4 / data!I326 * data!P326 / 100, data!N326)</f>
        <v>0</v>
      </c>
      <c r="R326" s="4">
        <f>-Q326*K326/1000</f>
        <v>0</v>
      </c>
      <c r="S326" s="6">
        <f>-MIN(data!$B$5/(POWER(LN(I326),2))*P326/100, O326)</f>
        <v>0</v>
      </c>
      <c r="T326" s="6">
        <f>-S326*L326/100000</f>
        <v>0</v>
      </c>
      <c r="U326" s="4">
        <f>N326+Q326</f>
        <v>5.4</v>
      </c>
      <c r="V326" s="4" t="e">
        <f>P326*I326/100/R326</f>
        <v>#DIV/0!</v>
      </c>
      <c r="W326" s="4" t="e">
        <f>V326*H326</f>
        <v>#DIV/0!</v>
      </c>
      <c r="X326" s="6">
        <f>O326+S326</f>
        <v>7</v>
      </c>
      <c r="Y326" s="6" t="e">
        <f>P326*I326/100/T326</f>
        <v>#DIV/0!</v>
      </c>
      <c r="Z326" s="6" t="e">
        <f>Y326*H326</f>
        <v>#DIV/0!</v>
      </c>
      <c r="AB326" s="1">
        <f t="shared" si="10"/>
        <v>0</v>
      </c>
      <c r="AC326" s="1">
        <f t="shared" si="11"/>
        <v>0</v>
      </c>
    </row>
    <row r="327" spans="4:29" x14ac:dyDescent="0.25">
      <c r="D327" s="1">
        <v>2008</v>
      </c>
      <c r="E327" s="1" t="s">
        <v>12</v>
      </c>
      <c r="F327" s="2" t="s">
        <v>203</v>
      </c>
      <c r="G327">
        <v>4</v>
      </c>
      <c r="H327">
        <v>21249200</v>
      </c>
      <c r="I327" s="1">
        <v>17480.87</v>
      </c>
      <c r="J327" s="1">
        <v>1488</v>
      </c>
      <c r="K327" s="1">
        <v>286153.8</v>
      </c>
      <c r="L327" s="1">
        <v>285714.3</v>
      </c>
      <c r="M327" s="3">
        <v>19</v>
      </c>
      <c r="N327">
        <v>5.2</v>
      </c>
      <c r="O327">
        <v>7</v>
      </c>
      <c r="P327" s="1">
        <f>IF($A$3="Percentage of government revenue per capita",$B$3,0) + IF($A$3="Absolute extra revenue",AB327,0) + IF($A$3="Absolute revenue per capita",AC327,0)</f>
        <v>0</v>
      </c>
      <c r="Q327" s="5">
        <f>-MIN(data!$B$4 / data!I327 * data!P327 / 100, data!N327)</f>
        <v>0</v>
      </c>
      <c r="R327" s="4">
        <f>-Q327*K327/1000</f>
        <v>0</v>
      </c>
      <c r="S327" s="6">
        <f>-MIN(data!$B$5/(POWER(LN(I327),2))*P327/100, O327)</f>
        <v>0</v>
      </c>
      <c r="T327" s="6">
        <f>-S327*L327/100000</f>
        <v>0</v>
      </c>
      <c r="U327" s="4">
        <f>N327+Q327</f>
        <v>5.2</v>
      </c>
      <c r="V327" s="4" t="e">
        <f>P327*I327/100/R327</f>
        <v>#DIV/0!</v>
      </c>
      <c r="W327" s="4" t="e">
        <f>V327*H327</f>
        <v>#DIV/0!</v>
      </c>
      <c r="X327" s="6">
        <f>O327+S327</f>
        <v>7</v>
      </c>
      <c r="Y327" s="6" t="e">
        <f>P327*I327/100/T327</f>
        <v>#DIV/0!</v>
      </c>
      <c r="Z327" s="6" t="e">
        <f>Y327*H327</f>
        <v>#DIV/0!</v>
      </c>
      <c r="AB327" s="1">
        <f t="shared" si="10"/>
        <v>0</v>
      </c>
      <c r="AC327" s="1">
        <f t="shared" si="11"/>
        <v>0</v>
      </c>
    </row>
    <row r="328" spans="4:29" x14ac:dyDescent="0.25">
      <c r="D328" s="1">
        <v>2009</v>
      </c>
      <c r="E328" s="1" t="s">
        <v>12</v>
      </c>
      <c r="F328" s="2" t="s">
        <v>203</v>
      </c>
      <c r="G328">
        <v>4</v>
      </c>
      <c r="H328">
        <v>21691700</v>
      </c>
      <c r="I328" s="1">
        <v>17476.66</v>
      </c>
      <c r="J328" s="1">
        <v>1459</v>
      </c>
      <c r="K328" s="1">
        <v>291800</v>
      </c>
      <c r="L328" s="1">
        <v>285714.3</v>
      </c>
      <c r="M328" s="3">
        <v>20</v>
      </c>
      <c r="N328">
        <v>5</v>
      </c>
      <c r="O328">
        <v>7</v>
      </c>
      <c r="P328" s="1">
        <f>IF($A$3="Percentage of government revenue per capita",$B$3,0) + IF($A$3="Absolute extra revenue",AB328,0) + IF($A$3="Absolute revenue per capita",AC328,0)</f>
        <v>0</v>
      </c>
      <c r="Q328" s="5">
        <f>-MIN(data!$B$4 / data!I328 * data!P328 / 100, data!N328)</f>
        <v>0</v>
      </c>
      <c r="R328" s="4">
        <f>-Q328*K328/1000</f>
        <v>0</v>
      </c>
      <c r="S328" s="6">
        <f>-MIN(data!$B$5/(POWER(LN(I328),2))*P328/100, O328)</f>
        <v>0</v>
      </c>
      <c r="T328" s="6">
        <f>-S328*L328/100000</f>
        <v>0</v>
      </c>
      <c r="U328" s="4">
        <f>N328+Q328</f>
        <v>5</v>
      </c>
      <c r="V328" s="4" t="e">
        <f>P328*I328/100/R328</f>
        <v>#DIV/0!</v>
      </c>
      <c r="W328" s="4" t="e">
        <f>V328*H328</f>
        <v>#DIV/0!</v>
      </c>
      <c r="X328" s="6">
        <f>O328+S328</f>
        <v>7</v>
      </c>
      <c r="Y328" s="6" t="e">
        <f>P328*I328/100/T328</f>
        <v>#DIV/0!</v>
      </c>
      <c r="Z328" s="6" t="e">
        <f>Y328*H328</f>
        <v>#DIV/0!</v>
      </c>
      <c r="AB328" s="1">
        <f t="shared" si="10"/>
        <v>0</v>
      </c>
      <c r="AC328" s="1">
        <f t="shared" si="11"/>
        <v>0</v>
      </c>
    </row>
    <row r="329" spans="4:29" x14ac:dyDescent="0.25">
      <c r="D329" s="1">
        <v>2010</v>
      </c>
      <c r="E329" s="1" t="s">
        <v>12</v>
      </c>
      <c r="F329" s="2" t="s">
        <v>203</v>
      </c>
      <c r="G329">
        <v>4</v>
      </c>
      <c r="H329">
        <v>22031750</v>
      </c>
      <c r="I329" s="1">
        <v>17547.060000000001</v>
      </c>
      <c r="J329" s="1">
        <v>1418</v>
      </c>
      <c r="K329" s="1">
        <v>295416.7</v>
      </c>
      <c r="L329" s="1">
        <v>333333.3</v>
      </c>
      <c r="M329" s="3">
        <v>20</v>
      </c>
      <c r="N329">
        <v>4.8</v>
      </c>
      <c r="O329">
        <v>6</v>
      </c>
      <c r="P329" s="1">
        <f>IF($A$3="Percentage of government revenue per capita",$B$3,0) + IF($A$3="Absolute extra revenue",AB329,0) + IF($A$3="Absolute revenue per capita",AC329,0)</f>
        <v>0</v>
      </c>
      <c r="Q329" s="5">
        <f>-MIN(data!$B$4 / data!I329 * data!P329 / 100, data!N329)</f>
        <v>0</v>
      </c>
      <c r="R329" s="4">
        <f>-Q329*K329/1000</f>
        <v>0</v>
      </c>
      <c r="S329" s="6">
        <f>-MIN(data!$B$5/(POWER(LN(I329),2))*P329/100, O329)</f>
        <v>0</v>
      </c>
      <c r="T329" s="6">
        <f>-S329*L329/100000</f>
        <v>0</v>
      </c>
      <c r="U329" s="4">
        <f>N329+Q329</f>
        <v>4.8</v>
      </c>
      <c r="V329" s="4" t="e">
        <f>P329*I329/100/R329</f>
        <v>#DIV/0!</v>
      </c>
      <c r="W329" s="4" t="e">
        <f>V329*H329</f>
        <v>#DIV/0!</v>
      </c>
      <c r="X329" s="6">
        <f>O329+S329</f>
        <v>6</v>
      </c>
      <c r="Y329" s="6" t="e">
        <f>P329*I329/100/T329</f>
        <v>#DIV/0!</v>
      </c>
      <c r="Z329" s="6" t="e">
        <f>Y329*H329</f>
        <v>#DIV/0!</v>
      </c>
      <c r="AB329" s="1">
        <f t="shared" si="10"/>
        <v>0</v>
      </c>
      <c r="AC329" s="1">
        <f t="shared" si="11"/>
        <v>0</v>
      </c>
    </row>
    <row r="330" spans="4:29" x14ac:dyDescent="0.25">
      <c r="D330" s="1">
        <v>2011</v>
      </c>
      <c r="E330" s="1" t="s">
        <v>12</v>
      </c>
      <c r="F330" s="2" t="s">
        <v>203</v>
      </c>
      <c r="G330">
        <v>4</v>
      </c>
      <c r="H330">
        <v>22340024</v>
      </c>
      <c r="I330" s="1">
        <v>17552.37</v>
      </c>
      <c r="J330" s="1">
        <v>1368</v>
      </c>
      <c r="K330" s="1">
        <v>297391.3</v>
      </c>
      <c r="L330" s="1">
        <v>285714.3</v>
      </c>
      <c r="M330" s="3">
        <v>20</v>
      </c>
      <c r="N330">
        <v>4.5999999999999996</v>
      </c>
      <c r="O330">
        <v>7</v>
      </c>
      <c r="P330" s="1">
        <f>IF($A$3="Percentage of government revenue per capita",$B$3,0) + IF($A$3="Absolute extra revenue",AB330,0) + IF($A$3="Absolute revenue per capita",AC330,0)</f>
        <v>0</v>
      </c>
      <c r="Q330" s="5">
        <f>-MIN(data!$B$4 / data!I330 * data!P330 / 100, data!N330)</f>
        <v>0</v>
      </c>
      <c r="R330" s="4">
        <f>-Q330*K330/1000</f>
        <v>0</v>
      </c>
      <c r="S330" s="6">
        <f>-MIN(data!$B$5/(POWER(LN(I330),2))*P330/100, O330)</f>
        <v>0</v>
      </c>
      <c r="T330" s="6">
        <f>-S330*L330/100000</f>
        <v>0</v>
      </c>
      <c r="U330" s="4">
        <f>N330+Q330</f>
        <v>4.5999999999999996</v>
      </c>
      <c r="V330" s="4" t="e">
        <f>P330*I330/100/R330</f>
        <v>#DIV/0!</v>
      </c>
      <c r="W330" s="4" t="e">
        <f>V330*H330</f>
        <v>#DIV/0!</v>
      </c>
      <c r="X330" s="6">
        <f>O330+S330</f>
        <v>7</v>
      </c>
      <c r="Y330" s="6" t="e">
        <f>P330*I330/100/T330</f>
        <v>#DIV/0!</v>
      </c>
      <c r="Z330" s="6" t="e">
        <f>Y330*H330</f>
        <v>#DIV/0!</v>
      </c>
      <c r="AB330" s="1">
        <f t="shared" si="10"/>
        <v>0</v>
      </c>
      <c r="AC330" s="1">
        <f t="shared" si="11"/>
        <v>0</v>
      </c>
    </row>
    <row r="331" spans="4:29" x14ac:dyDescent="0.25">
      <c r="D331" s="1">
        <v>2012</v>
      </c>
      <c r="E331" s="1" t="s">
        <v>12</v>
      </c>
      <c r="F331" s="2" t="s">
        <v>203</v>
      </c>
      <c r="G331">
        <v>4</v>
      </c>
      <c r="H331">
        <v>22733465</v>
      </c>
      <c r="I331" s="1">
        <v>18211.28</v>
      </c>
      <c r="J331" s="1">
        <v>1315</v>
      </c>
      <c r="K331" s="1">
        <v>305814</v>
      </c>
      <c r="L331" s="1">
        <v>333333.3</v>
      </c>
      <c r="M331" s="3">
        <v>20</v>
      </c>
      <c r="N331">
        <v>4.3</v>
      </c>
      <c r="O331">
        <v>6</v>
      </c>
      <c r="P331" s="1">
        <f>IF($A$3="Percentage of government revenue per capita",$B$3,0) + IF($A$3="Absolute extra revenue",AB331,0) + IF($A$3="Absolute revenue per capita",AC331,0)</f>
        <v>0</v>
      </c>
      <c r="Q331" s="5">
        <f>-MIN(data!$B$4 / data!I331 * data!P331 / 100, data!N331)</f>
        <v>0</v>
      </c>
      <c r="R331" s="4">
        <f>-Q331*K331/1000</f>
        <v>0</v>
      </c>
      <c r="S331" s="6">
        <f>-MIN(data!$B$5/(POWER(LN(I331),2))*P331/100, O331)</f>
        <v>0</v>
      </c>
      <c r="T331" s="6">
        <f>-S331*L331/100000</f>
        <v>0</v>
      </c>
      <c r="U331" s="4">
        <f>N331+Q331</f>
        <v>4.3</v>
      </c>
      <c r="V331" s="4" t="e">
        <f>P331*I331/100/R331</f>
        <v>#DIV/0!</v>
      </c>
      <c r="W331" s="4" t="e">
        <f>V331*H331</f>
        <v>#DIV/0!</v>
      </c>
      <c r="X331" s="6">
        <f>O331+S331</f>
        <v>6</v>
      </c>
      <c r="Y331" s="6" t="e">
        <f>P331*I331/100/T331</f>
        <v>#DIV/0!</v>
      </c>
      <c r="Z331" s="6" t="e">
        <f>Y331*H331</f>
        <v>#DIV/0!</v>
      </c>
      <c r="AB331" s="1">
        <f t="shared" si="10"/>
        <v>0</v>
      </c>
      <c r="AC331" s="1">
        <f t="shared" si="11"/>
        <v>0</v>
      </c>
    </row>
    <row r="332" spans="4:29" x14ac:dyDescent="0.25">
      <c r="D332" s="1">
        <v>2013</v>
      </c>
      <c r="E332" s="1" t="s">
        <v>12</v>
      </c>
      <c r="F332" s="2" t="s">
        <v>203</v>
      </c>
      <c r="G332">
        <v>4</v>
      </c>
      <c r="H332">
        <v>23128129</v>
      </c>
      <c r="I332" s="1">
        <v>18639.43</v>
      </c>
      <c r="J332" s="1">
        <v>1266</v>
      </c>
      <c r="K332" s="1">
        <v>301428.59999999998</v>
      </c>
      <c r="L332" s="1">
        <v>316666.7</v>
      </c>
      <c r="M332" s="3">
        <v>20</v>
      </c>
      <c r="N332">
        <v>4.2</v>
      </c>
      <c r="O332">
        <v>6</v>
      </c>
      <c r="P332" s="1">
        <f>IF($A$3="Percentage of government revenue per capita",$B$3,0) + IF($A$3="Absolute extra revenue",AB332,0) + IF($A$3="Absolute revenue per capita",AC332,0)</f>
        <v>0</v>
      </c>
      <c r="Q332" s="5">
        <f>-MIN(data!$B$4 / data!I332 * data!P332 / 100, data!N332)</f>
        <v>0</v>
      </c>
      <c r="R332" s="4">
        <f>-Q332*K332/1000</f>
        <v>0</v>
      </c>
      <c r="S332" s="6">
        <f>-MIN(data!$B$5/(POWER(LN(I332),2))*P332/100, O332)</f>
        <v>0</v>
      </c>
      <c r="T332" s="6">
        <f>-S332*L332/100000</f>
        <v>0</v>
      </c>
      <c r="U332" s="4">
        <f>N332+Q332</f>
        <v>4.2</v>
      </c>
      <c r="V332" s="4" t="e">
        <f>P332*I332/100/R332</f>
        <v>#DIV/0!</v>
      </c>
      <c r="W332" s="4" t="e">
        <f>V332*H332</f>
        <v>#DIV/0!</v>
      </c>
      <c r="X332" s="6">
        <f>O332+S332</f>
        <v>6</v>
      </c>
      <c r="Y332" s="6" t="e">
        <f>P332*I332/100/T332</f>
        <v>#DIV/0!</v>
      </c>
      <c r="Z332" s="6" t="e">
        <f>Y332*H332</f>
        <v>#DIV/0!</v>
      </c>
      <c r="AB332" s="1">
        <f t="shared" si="10"/>
        <v>0</v>
      </c>
      <c r="AC332" s="1">
        <f t="shared" si="11"/>
        <v>0</v>
      </c>
    </row>
    <row r="333" spans="4:29" x14ac:dyDescent="0.25">
      <c r="D333" s="1">
        <v>2014</v>
      </c>
      <c r="E333" s="1" t="s">
        <v>12</v>
      </c>
      <c r="F333" s="2" t="s">
        <v>203</v>
      </c>
      <c r="G333">
        <v>4</v>
      </c>
      <c r="H333">
        <v>23475686</v>
      </c>
      <c r="I333" s="1">
        <v>18900.830000000002</v>
      </c>
      <c r="J333" s="1">
        <v>1221</v>
      </c>
      <c r="K333" s="1">
        <v>305250</v>
      </c>
      <c r="L333" s="1">
        <v>316666.7</v>
      </c>
      <c r="M333" s="3">
        <v>19</v>
      </c>
      <c r="N333">
        <v>4</v>
      </c>
      <c r="O333">
        <v>6</v>
      </c>
      <c r="P333" s="1">
        <f>IF($A$3="Percentage of government revenue per capita",$B$3,0) + IF($A$3="Absolute extra revenue",AB333,0) + IF($A$3="Absolute revenue per capita",AC333,0)</f>
        <v>0</v>
      </c>
      <c r="Q333" s="5">
        <f>-MIN(data!$B$4 / data!I333 * data!P333 / 100, data!N333)</f>
        <v>0</v>
      </c>
      <c r="R333" s="4">
        <f>-Q333*K333/1000</f>
        <v>0</v>
      </c>
      <c r="S333" s="6">
        <f>-MIN(data!$B$5/(POWER(LN(I333),2))*P333/100, O333)</f>
        <v>0</v>
      </c>
      <c r="T333" s="6">
        <f>-S333*L333/100000</f>
        <v>0</v>
      </c>
      <c r="U333" s="4">
        <f>N333+Q333</f>
        <v>4</v>
      </c>
      <c r="V333" s="4" t="e">
        <f>P333*I333/100/R333</f>
        <v>#DIV/0!</v>
      </c>
      <c r="W333" s="4" t="e">
        <f>V333*H333</f>
        <v>#DIV/0!</v>
      </c>
      <c r="X333" s="6">
        <f>O333+S333</f>
        <v>6</v>
      </c>
      <c r="Y333" s="6" t="e">
        <f>P333*I333/100/T333</f>
        <v>#DIV/0!</v>
      </c>
      <c r="Z333" s="6" t="e">
        <f>Y333*H333</f>
        <v>#DIV/0!</v>
      </c>
      <c r="AB333" s="1">
        <f t="shared" si="10"/>
        <v>0</v>
      </c>
      <c r="AC333" s="1">
        <f t="shared" si="11"/>
        <v>0</v>
      </c>
    </row>
    <row r="334" spans="4:29" x14ac:dyDescent="0.25">
      <c r="D334" s="1">
        <v>2015</v>
      </c>
      <c r="E334" s="1" t="s">
        <v>12</v>
      </c>
      <c r="F334" s="2" t="s">
        <v>203</v>
      </c>
      <c r="G334">
        <v>4</v>
      </c>
      <c r="H334">
        <v>23815995</v>
      </c>
      <c r="I334" s="1">
        <v>19551.599999999999</v>
      </c>
      <c r="J334" s="1">
        <v>1179</v>
      </c>
      <c r="K334" s="1">
        <v>310263.2</v>
      </c>
      <c r="M334" s="3">
        <v>19</v>
      </c>
      <c r="N334">
        <v>3.8</v>
      </c>
      <c r="O334">
        <v>6</v>
      </c>
      <c r="P334" s="1">
        <f>IF($A$3="Percentage of government revenue per capita",$B$3,0) + IF($A$3="Absolute extra revenue",AB334,0) + IF($A$3="Absolute revenue per capita",AC334,0)</f>
        <v>0</v>
      </c>
      <c r="Q334" s="5">
        <f>-MIN(data!$B$4 / data!I334 * data!P334 / 100, data!N334)</f>
        <v>0</v>
      </c>
      <c r="R334" s="4">
        <f>-Q334*K334/1000</f>
        <v>0</v>
      </c>
      <c r="S334" s="6">
        <f>-MIN(data!$B$5/(POWER(LN(I334),2))*P334/100, O334)</f>
        <v>0</v>
      </c>
      <c r="T334" s="6">
        <f>-S334*L334/100000</f>
        <v>0</v>
      </c>
      <c r="U334" s="4">
        <f>N334+Q334</f>
        <v>3.8</v>
      </c>
      <c r="V334" s="4" t="e">
        <f>P334*I334/100/R334</f>
        <v>#DIV/0!</v>
      </c>
      <c r="W334" s="4" t="e">
        <f>V334*H334</f>
        <v>#DIV/0!</v>
      </c>
      <c r="X334" s="6">
        <f>O334+S334</f>
        <v>6</v>
      </c>
      <c r="Y334" s="6" t="e">
        <f>P334*I334/100/T334</f>
        <v>#DIV/0!</v>
      </c>
      <c r="Z334" s="6" t="e">
        <f>Y334*H334</f>
        <v>#DIV/0!</v>
      </c>
      <c r="AB334" s="1">
        <f t="shared" si="10"/>
        <v>0</v>
      </c>
      <c r="AC334" s="1">
        <f t="shared" si="11"/>
        <v>0</v>
      </c>
    </row>
    <row r="335" spans="4:29" x14ac:dyDescent="0.25">
      <c r="D335" s="1">
        <v>2016</v>
      </c>
      <c r="E335" s="1" t="s">
        <v>12</v>
      </c>
      <c r="F335" s="2" t="s">
        <v>203</v>
      </c>
      <c r="G335">
        <v>4</v>
      </c>
      <c r="H335">
        <v>24190907</v>
      </c>
      <c r="I335" s="1">
        <v>20226.79</v>
      </c>
      <c r="J335" s="1">
        <v>1140</v>
      </c>
      <c r="K335" s="1">
        <v>308108.09999999998</v>
      </c>
      <c r="M335" s="3"/>
      <c r="N335">
        <v>3.7</v>
      </c>
      <c r="O335"/>
      <c r="P335" s="1">
        <f>IF($A$3="Percentage of government revenue per capita",$B$3,0) + IF($A$3="Absolute extra revenue",AB335,0) + IF($A$3="Absolute revenue per capita",AC335,0)</f>
        <v>0</v>
      </c>
      <c r="Q335" s="5">
        <f>-MIN(data!$B$4 / data!I335 * data!P335 / 100, data!N335)</f>
        <v>0</v>
      </c>
      <c r="R335" s="4">
        <f>-Q335*K335/1000</f>
        <v>0</v>
      </c>
      <c r="S335" s="6">
        <f>-MIN(data!$B$5/(POWER(LN(I335),2))*P335/100, O335)</f>
        <v>0</v>
      </c>
      <c r="T335" s="6">
        <f>-S335*L335/100000</f>
        <v>0</v>
      </c>
      <c r="U335" s="4">
        <f>N335+Q335</f>
        <v>3.7</v>
      </c>
      <c r="V335" s="4" t="e">
        <f>P335*I335/100/R335</f>
        <v>#DIV/0!</v>
      </c>
      <c r="W335" s="4" t="e">
        <f>V335*H335</f>
        <v>#DIV/0!</v>
      </c>
      <c r="X335" s="6">
        <f>O335+S335</f>
        <v>0</v>
      </c>
      <c r="Y335" s="6" t="e">
        <f>P335*I335/100/T335</f>
        <v>#DIV/0!</v>
      </c>
      <c r="Z335" s="6" t="e">
        <f>Y335*H335</f>
        <v>#DIV/0!</v>
      </c>
      <c r="AB335" s="1">
        <f t="shared" si="10"/>
        <v>0</v>
      </c>
      <c r="AC335" s="1">
        <f t="shared" si="11"/>
        <v>0</v>
      </c>
    </row>
    <row r="336" spans="4:29" x14ac:dyDescent="0.25">
      <c r="D336" s="1">
        <v>1980</v>
      </c>
      <c r="E336" s="1" t="s">
        <v>13</v>
      </c>
      <c r="F336" s="2" t="s">
        <v>204</v>
      </c>
      <c r="G336">
        <v>4</v>
      </c>
      <c r="H336">
        <v>7549433</v>
      </c>
      <c r="I336" s="1">
        <v>0</v>
      </c>
      <c r="J336" s="1">
        <v>1423</v>
      </c>
      <c r="K336" s="1">
        <v>87839.51</v>
      </c>
      <c r="M336" s="3"/>
      <c r="N336">
        <v>16.2</v>
      </c>
      <c r="O336"/>
      <c r="P336" s="1">
        <f>IF($A$3="Percentage of government revenue per capita",$B$3,0) + IF($A$3="Absolute extra revenue",AB336,0) + IF($A$3="Absolute revenue per capita",AC336,0)</f>
        <v>0</v>
      </c>
      <c r="Q336" s="5" t="e">
        <f>-MIN(data!$B$4 / data!I336 * data!P336 / 100, data!N336)</f>
        <v>#DIV/0!</v>
      </c>
      <c r="R336" s="4" t="e">
        <f>-Q336*K336/1000</f>
        <v>#DIV/0!</v>
      </c>
      <c r="S336" s="6" t="e">
        <f>-MIN(data!$B$5/(POWER(LN(I336),2))*P336/100, O336)</f>
        <v>#NUM!</v>
      </c>
      <c r="T336" s="6" t="e">
        <f>-S336*L336/100000</f>
        <v>#NUM!</v>
      </c>
      <c r="U336" s="4" t="e">
        <f>N336+Q336</f>
        <v>#DIV/0!</v>
      </c>
      <c r="V336" s="4" t="e">
        <f>P336*I336/100/R336</f>
        <v>#DIV/0!</v>
      </c>
      <c r="W336" s="4" t="e">
        <f>V336*H336</f>
        <v>#DIV/0!</v>
      </c>
      <c r="X336" s="6" t="e">
        <f>O336+S336</f>
        <v>#NUM!</v>
      </c>
      <c r="Y336" s="6" t="e">
        <f>P336*I336/100/T336</f>
        <v>#NUM!</v>
      </c>
      <c r="Z336" s="6" t="e">
        <f>Y336*H336</f>
        <v>#NUM!</v>
      </c>
      <c r="AB336" s="1" t="e">
        <f t="shared" si="10"/>
        <v>#DIV/0!</v>
      </c>
      <c r="AC336" s="1" t="e">
        <f t="shared" si="11"/>
        <v>#DIV/0!</v>
      </c>
    </row>
    <row r="337" spans="4:29" x14ac:dyDescent="0.25">
      <c r="D337" s="1">
        <v>1981</v>
      </c>
      <c r="E337" s="1" t="s">
        <v>13</v>
      </c>
      <c r="F337" s="2" t="s">
        <v>204</v>
      </c>
      <c r="G337">
        <v>4</v>
      </c>
      <c r="H337">
        <v>7568710</v>
      </c>
      <c r="I337" s="1">
        <v>0</v>
      </c>
      <c r="J337" s="1">
        <v>1357</v>
      </c>
      <c r="K337" s="1">
        <v>87548.39</v>
      </c>
      <c r="M337" s="3"/>
      <c r="N337">
        <v>15.5</v>
      </c>
      <c r="O337"/>
      <c r="P337" s="1">
        <f>IF($A$3="Percentage of government revenue per capita",$B$3,0) + IF($A$3="Absolute extra revenue",AB337,0) + IF($A$3="Absolute revenue per capita",AC337,0)</f>
        <v>0</v>
      </c>
      <c r="Q337" s="5" t="e">
        <f>-MIN(data!$B$4 / data!I337 * data!P337 / 100, data!N337)</f>
        <v>#DIV/0!</v>
      </c>
      <c r="R337" s="4" t="e">
        <f>-Q337*K337/1000</f>
        <v>#DIV/0!</v>
      </c>
      <c r="S337" s="6" t="e">
        <f>-MIN(data!$B$5/(POWER(LN(I337),2))*P337/100, O337)</f>
        <v>#NUM!</v>
      </c>
      <c r="T337" s="6" t="e">
        <f>-S337*L337/100000</f>
        <v>#NUM!</v>
      </c>
      <c r="U337" s="4" t="e">
        <f>N337+Q337</f>
        <v>#DIV/0!</v>
      </c>
      <c r="V337" s="4" t="e">
        <f>P337*I337/100/R337</f>
        <v>#DIV/0!</v>
      </c>
      <c r="W337" s="4" t="e">
        <f>V337*H337</f>
        <v>#DIV/0!</v>
      </c>
      <c r="X337" s="6" t="e">
        <f>O337+S337</f>
        <v>#NUM!</v>
      </c>
      <c r="Y337" s="6" t="e">
        <f>P337*I337/100/T337</f>
        <v>#NUM!</v>
      </c>
      <c r="Z337" s="6" t="e">
        <f>Y337*H337</f>
        <v>#NUM!</v>
      </c>
      <c r="AB337" s="1" t="e">
        <f t="shared" si="10"/>
        <v>#DIV/0!</v>
      </c>
      <c r="AC337" s="1" t="e">
        <f t="shared" si="11"/>
        <v>#DIV/0!</v>
      </c>
    </row>
    <row r="338" spans="4:29" x14ac:dyDescent="0.25">
      <c r="D338" s="1">
        <v>1982</v>
      </c>
      <c r="E338" s="1" t="s">
        <v>13</v>
      </c>
      <c r="F338" s="2" t="s">
        <v>204</v>
      </c>
      <c r="G338">
        <v>4</v>
      </c>
      <c r="H338">
        <v>7574140</v>
      </c>
      <c r="I338" s="1">
        <v>0</v>
      </c>
      <c r="J338" s="1">
        <v>1294</v>
      </c>
      <c r="K338" s="1">
        <v>87432.43</v>
      </c>
      <c r="M338" s="3"/>
      <c r="N338">
        <v>14.8</v>
      </c>
      <c r="O338"/>
      <c r="P338" s="1">
        <f>IF($A$3="Percentage of government revenue per capita",$B$3,0) + IF($A$3="Absolute extra revenue",AB338,0) + IF($A$3="Absolute revenue per capita",AC338,0)</f>
        <v>0</v>
      </c>
      <c r="Q338" s="5" t="e">
        <f>-MIN(data!$B$4 / data!I338 * data!P338 / 100, data!N338)</f>
        <v>#DIV/0!</v>
      </c>
      <c r="R338" s="4" t="e">
        <f>-Q338*K338/1000</f>
        <v>#DIV/0!</v>
      </c>
      <c r="S338" s="6" t="e">
        <f>-MIN(data!$B$5/(POWER(LN(I338),2))*P338/100, O338)</f>
        <v>#NUM!</v>
      </c>
      <c r="T338" s="6" t="e">
        <f>-S338*L338/100000</f>
        <v>#NUM!</v>
      </c>
      <c r="U338" s="4" t="e">
        <f>N338+Q338</f>
        <v>#DIV/0!</v>
      </c>
      <c r="V338" s="4" t="e">
        <f>P338*I338/100/R338</f>
        <v>#DIV/0!</v>
      </c>
      <c r="W338" s="4" t="e">
        <f>V338*H338</f>
        <v>#DIV/0!</v>
      </c>
      <c r="X338" s="6" t="e">
        <f>O338+S338</f>
        <v>#NUM!</v>
      </c>
      <c r="Y338" s="6" t="e">
        <f>P338*I338/100/T338</f>
        <v>#NUM!</v>
      </c>
      <c r="Z338" s="6" t="e">
        <f>Y338*H338</f>
        <v>#NUM!</v>
      </c>
      <c r="AB338" s="1" t="e">
        <f t="shared" si="10"/>
        <v>#DIV/0!</v>
      </c>
      <c r="AC338" s="1" t="e">
        <f t="shared" si="11"/>
        <v>#DIV/0!</v>
      </c>
    </row>
    <row r="339" spans="4:29" x14ac:dyDescent="0.25">
      <c r="D339" s="1">
        <v>1983</v>
      </c>
      <c r="E339" s="1" t="s">
        <v>13</v>
      </c>
      <c r="F339" s="2" t="s">
        <v>204</v>
      </c>
      <c r="G339">
        <v>4</v>
      </c>
      <c r="H339">
        <v>7561910</v>
      </c>
      <c r="I339" s="1">
        <v>0</v>
      </c>
      <c r="J339" s="1">
        <v>1231</v>
      </c>
      <c r="K339" s="1">
        <v>87928.57</v>
      </c>
      <c r="M339" s="3"/>
      <c r="N339">
        <v>14</v>
      </c>
      <c r="O339"/>
      <c r="P339" s="1">
        <f>IF($A$3="Percentage of government revenue per capita",$B$3,0) + IF($A$3="Absolute extra revenue",AB339,0) + IF($A$3="Absolute revenue per capita",AC339,0)</f>
        <v>0</v>
      </c>
      <c r="Q339" s="5" t="e">
        <f>-MIN(data!$B$4 / data!I339 * data!P339 / 100, data!N339)</f>
        <v>#DIV/0!</v>
      </c>
      <c r="R339" s="4" t="e">
        <f>-Q339*K339/1000</f>
        <v>#DIV/0!</v>
      </c>
      <c r="S339" s="6" t="e">
        <f>-MIN(data!$B$5/(POWER(LN(I339),2))*P339/100, O339)</f>
        <v>#NUM!</v>
      </c>
      <c r="T339" s="6" t="e">
        <f>-S339*L339/100000</f>
        <v>#NUM!</v>
      </c>
      <c r="U339" s="4" t="e">
        <f>N339+Q339</f>
        <v>#DIV/0!</v>
      </c>
      <c r="V339" s="4" t="e">
        <f>P339*I339/100/R339</f>
        <v>#DIV/0!</v>
      </c>
      <c r="W339" s="4" t="e">
        <f>V339*H339</f>
        <v>#DIV/0!</v>
      </c>
      <c r="X339" s="6" t="e">
        <f>O339+S339</f>
        <v>#NUM!</v>
      </c>
      <c r="Y339" s="6" t="e">
        <f>P339*I339/100/T339</f>
        <v>#NUM!</v>
      </c>
      <c r="Z339" s="6" t="e">
        <f>Y339*H339</f>
        <v>#NUM!</v>
      </c>
      <c r="AB339" s="1" t="e">
        <f t="shared" si="10"/>
        <v>#DIV/0!</v>
      </c>
      <c r="AC339" s="1" t="e">
        <f t="shared" si="11"/>
        <v>#DIV/0!</v>
      </c>
    </row>
    <row r="340" spans="4:29" x14ac:dyDescent="0.25">
      <c r="D340" s="1">
        <v>1984</v>
      </c>
      <c r="E340" s="1" t="s">
        <v>13</v>
      </c>
      <c r="F340" s="2" t="s">
        <v>204</v>
      </c>
      <c r="G340">
        <v>4</v>
      </c>
      <c r="H340">
        <v>7561434</v>
      </c>
      <c r="I340" s="1">
        <v>0</v>
      </c>
      <c r="J340" s="1">
        <v>1168</v>
      </c>
      <c r="K340" s="1">
        <v>87819.55</v>
      </c>
      <c r="M340" s="3"/>
      <c r="N340">
        <v>13.3</v>
      </c>
      <c r="O340"/>
      <c r="P340" s="1">
        <f>IF($A$3="Percentage of government revenue per capita",$B$3,0) + IF($A$3="Absolute extra revenue",AB340,0) + IF($A$3="Absolute revenue per capita",AC340,0)</f>
        <v>0</v>
      </c>
      <c r="Q340" s="5" t="e">
        <f>-MIN(data!$B$4 / data!I340 * data!P340 / 100, data!N340)</f>
        <v>#DIV/0!</v>
      </c>
      <c r="R340" s="4" t="e">
        <f>-Q340*K340/1000</f>
        <v>#DIV/0!</v>
      </c>
      <c r="S340" s="6" t="e">
        <f>-MIN(data!$B$5/(POWER(LN(I340),2))*P340/100, O340)</f>
        <v>#NUM!</v>
      </c>
      <c r="T340" s="6" t="e">
        <f>-S340*L340/100000</f>
        <v>#NUM!</v>
      </c>
      <c r="U340" s="4" t="e">
        <f>N340+Q340</f>
        <v>#DIV/0!</v>
      </c>
      <c r="V340" s="4" t="e">
        <f>P340*I340/100/R340</f>
        <v>#DIV/0!</v>
      </c>
      <c r="W340" s="4" t="e">
        <f>V340*H340</f>
        <v>#DIV/0!</v>
      </c>
      <c r="X340" s="6" t="e">
        <f>O340+S340</f>
        <v>#NUM!</v>
      </c>
      <c r="Y340" s="6" t="e">
        <f>P340*I340/100/T340</f>
        <v>#NUM!</v>
      </c>
      <c r="Z340" s="6" t="e">
        <f>Y340*H340</f>
        <v>#NUM!</v>
      </c>
      <c r="AB340" s="1" t="e">
        <f t="shared" si="10"/>
        <v>#DIV/0!</v>
      </c>
      <c r="AC340" s="1" t="e">
        <f t="shared" si="11"/>
        <v>#DIV/0!</v>
      </c>
    </row>
    <row r="341" spans="4:29" x14ac:dyDescent="0.25">
      <c r="D341" s="1">
        <v>1985</v>
      </c>
      <c r="E341" s="1" t="s">
        <v>13</v>
      </c>
      <c r="F341" s="2" t="s">
        <v>204</v>
      </c>
      <c r="G341">
        <v>4</v>
      </c>
      <c r="H341">
        <v>7564985</v>
      </c>
      <c r="I341" s="1">
        <v>0</v>
      </c>
      <c r="J341" s="1">
        <v>1103</v>
      </c>
      <c r="K341" s="1">
        <v>87539.68</v>
      </c>
      <c r="M341" s="3"/>
      <c r="N341">
        <v>12.6</v>
      </c>
      <c r="O341"/>
      <c r="P341" s="1">
        <f>IF($A$3="Percentage of government revenue per capita",$B$3,0) + IF($A$3="Absolute extra revenue",AB341,0) + IF($A$3="Absolute revenue per capita",AC341,0)</f>
        <v>0</v>
      </c>
      <c r="Q341" s="5" t="e">
        <f>-MIN(data!$B$4 / data!I341 * data!P341 / 100, data!N341)</f>
        <v>#DIV/0!</v>
      </c>
      <c r="R341" s="4" t="e">
        <f>-Q341*K341/1000</f>
        <v>#DIV/0!</v>
      </c>
      <c r="S341" s="6" t="e">
        <f>-MIN(data!$B$5/(POWER(LN(I341),2))*P341/100, O341)</f>
        <v>#NUM!</v>
      </c>
      <c r="T341" s="6" t="e">
        <f>-S341*L341/100000</f>
        <v>#NUM!</v>
      </c>
      <c r="U341" s="4" t="e">
        <f>N341+Q341</f>
        <v>#DIV/0!</v>
      </c>
      <c r="V341" s="4" t="e">
        <f>P341*I341/100/R341</f>
        <v>#DIV/0!</v>
      </c>
      <c r="W341" s="4" t="e">
        <f>V341*H341</f>
        <v>#DIV/0!</v>
      </c>
      <c r="X341" s="6" t="e">
        <f>O341+S341</f>
        <v>#NUM!</v>
      </c>
      <c r="Y341" s="6" t="e">
        <f>P341*I341/100/T341</f>
        <v>#NUM!</v>
      </c>
      <c r="Z341" s="6" t="e">
        <f>Y341*H341</f>
        <v>#NUM!</v>
      </c>
      <c r="AB341" s="1" t="e">
        <f t="shared" si="10"/>
        <v>#DIV/0!</v>
      </c>
      <c r="AC341" s="1" t="e">
        <f t="shared" si="11"/>
        <v>#DIV/0!</v>
      </c>
    </row>
    <row r="342" spans="4:29" x14ac:dyDescent="0.25">
      <c r="D342" s="1">
        <v>1986</v>
      </c>
      <c r="E342" s="1" t="s">
        <v>13</v>
      </c>
      <c r="F342" s="2" t="s">
        <v>204</v>
      </c>
      <c r="G342">
        <v>4</v>
      </c>
      <c r="H342">
        <v>7569794</v>
      </c>
      <c r="I342" s="1">
        <v>0</v>
      </c>
      <c r="J342" s="1">
        <v>1036</v>
      </c>
      <c r="K342" s="1">
        <v>87058.82</v>
      </c>
      <c r="M342" s="3"/>
      <c r="N342">
        <v>11.9</v>
      </c>
      <c r="O342"/>
      <c r="P342" s="1">
        <f>IF($A$3="Percentage of government revenue per capita",$B$3,0) + IF($A$3="Absolute extra revenue",AB342,0) + IF($A$3="Absolute revenue per capita",AC342,0)</f>
        <v>0</v>
      </c>
      <c r="Q342" s="5" t="e">
        <f>-MIN(data!$B$4 / data!I342 * data!P342 / 100, data!N342)</f>
        <v>#DIV/0!</v>
      </c>
      <c r="R342" s="4" t="e">
        <f>-Q342*K342/1000</f>
        <v>#DIV/0!</v>
      </c>
      <c r="S342" s="6" t="e">
        <f>-MIN(data!$B$5/(POWER(LN(I342),2))*P342/100, O342)</f>
        <v>#NUM!</v>
      </c>
      <c r="T342" s="6" t="e">
        <f>-S342*L342/100000</f>
        <v>#NUM!</v>
      </c>
      <c r="U342" s="4" t="e">
        <f>N342+Q342</f>
        <v>#DIV/0!</v>
      </c>
      <c r="V342" s="4" t="e">
        <f>P342*I342/100/R342</f>
        <v>#DIV/0!</v>
      </c>
      <c r="W342" s="4" t="e">
        <f>V342*H342</f>
        <v>#DIV/0!</v>
      </c>
      <c r="X342" s="6" t="e">
        <f>O342+S342</f>
        <v>#NUM!</v>
      </c>
      <c r="Y342" s="6" t="e">
        <f>P342*I342/100/T342</f>
        <v>#NUM!</v>
      </c>
      <c r="Z342" s="6" t="e">
        <f>Y342*H342</f>
        <v>#NUM!</v>
      </c>
      <c r="AB342" s="1" t="e">
        <f t="shared" si="10"/>
        <v>#DIV/0!</v>
      </c>
      <c r="AC342" s="1" t="e">
        <f t="shared" si="11"/>
        <v>#DIV/0!</v>
      </c>
    </row>
    <row r="343" spans="4:29" x14ac:dyDescent="0.25">
      <c r="D343" s="1">
        <v>1987</v>
      </c>
      <c r="E343" s="1" t="s">
        <v>13</v>
      </c>
      <c r="F343" s="2" t="s">
        <v>204</v>
      </c>
      <c r="G343">
        <v>4</v>
      </c>
      <c r="H343">
        <v>7574586</v>
      </c>
      <c r="I343" s="1">
        <v>0</v>
      </c>
      <c r="J343" s="1">
        <v>971</v>
      </c>
      <c r="K343" s="1">
        <v>86696.43</v>
      </c>
      <c r="M343" s="3"/>
      <c r="N343">
        <v>11.2</v>
      </c>
      <c r="O343"/>
      <c r="P343" s="1">
        <f>IF($A$3="Percentage of government revenue per capita",$B$3,0) + IF($A$3="Absolute extra revenue",AB343,0) + IF($A$3="Absolute revenue per capita",AC343,0)</f>
        <v>0</v>
      </c>
      <c r="Q343" s="5" t="e">
        <f>-MIN(data!$B$4 / data!I343 * data!P343 / 100, data!N343)</f>
        <v>#DIV/0!</v>
      </c>
      <c r="R343" s="4" t="e">
        <f>-Q343*K343/1000</f>
        <v>#DIV/0!</v>
      </c>
      <c r="S343" s="6" t="e">
        <f>-MIN(data!$B$5/(POWER(LN(I343),2))*P343/100, O343)</f>
        <v>#NUM!</v>
      </c>
      <c r="T343" s="6" t="e">
        <f>-S343*L343/100000</f>
        <v>#NUM!</v>
      </c>
      <c r="U343" s="4" t="e">
        <f>N343+Q343</f>
        <v>#DIV/0!</v>
      </c>
      <c r="V343" s="4" t="e">
        <f>P343*I343/100/R343</f>
        <v>#DIV/0!</v>
      </c>
      <c r="W343" s="4" t="e">
        <f>V343*H343</f>
        <v>#DIV/0!</v>
      </c>
      <c r="X343" s="6" t="e">
        <f>O343+S343</f>
        <v>#NUM!</v>
      </c>
      <c r="Y343" s="6" t="e">
        <f>P343*I343/100/T343</f>
        <v>#NUM!</v>
      </c>
      <c r="Z343" s="6" t="e">
        <f>Y343*H343</f>
        <v>#NUM!</v>
      </c>
      <c r="AB343" s="1" t="e">
        <f t="shared" si="10"/>
        <v>#DIV/0!</v>
      </c>
      <c r="AC343" s="1" t="e">
        <f t="shared" si="11"/>
        <v>#DIV/0!</v>
      </c>
    </row>
    <row r="344" spans="4:29" x14ac:dyDescent="0.25">
      <c r="D344" s="1">
        <v>1988</v>
      </c>
      <c r="E344" s="1" t="s">
        <v>13</v>
      </c>
      <c r="F344" s="2" t="s">
        <v>204</v>
      </c>
      <c r="G344">
        <v>4</v>
      </c>
      <c r="H344">
        <v>7585317</v>
      </c>
      <c r="I344" s="1">
        <v>0</v>
      </c>
      <c r="J344" s="1">
        <v>916</v>
      </c>
      <c r="K344" s="1">
        <v>87238.1</v>
      </c>
      <c r="M344" s="3"/>
      <c r="N344">
        <v>10.5</v>
      </c>
      <c r="O344"/>
      <c r="P344" s="1">
        <f>IF($A$3="Percentage of government revenue per capita",$B$3,0) + IF($A$3="Absolute extra revenue",AB344,0) + IF($A$3="Absolute revenue per capita",AC344,0)</f>
        <v>0</v>
      </c>
      <c r="Q344" s="5" t="e">
        <f>-MIN(data!$B$4 / data!I344 * data!P344 / 100, data!N344)</f>
        <v>#DIV/0!</v>
      </c>
      <c r="R344" s="4" t="e">
        <f>-Q344*K344/1000</f>
        <v>#DIV/0!</v>
      </c>
      <c r="S344" s="6" t="e">
        <f>-MIN(data!$B$5/(POWER(LN(I344),2))*P344/100, O344)</f>
        <v>#NUM!</v>
      </c>
      <c r="T344" s="6" t="e">
        <f>-S344*L344/100000</f>
        <v>#NUM!</v>
      </c>
      <c r="U344" s="4" t="e">
        <f>N344+Q344</f>
        <v>#DIV/0!</v>
      </c>
      <c r="V344" s="4" t="e">
        <f>P344*I344/100/R344</f>
        <v>#DIV/0!</v>
      </c>
      <c r="W344" s="4" t="e">
        <f>V344*H344</f>
        <v>#DIV/0!</v>
      </c>
      <c r="X344" s="6" t="e">
        <f>O344+S344</f>
        <v>#NUM!</v>
      </c>
      <c r="Y344" s="6" t="e">
        <f>P344*I344/100/T344</f>
        <v>#NUM!</v>
      </c>
      <c r="Z344" s="6" t="e">
        <f>Y344*H344</f>
        <v>#NUM!</v>
      </c>
      <c r="AB344" s="1" t="e">
        <f t="shared" si="10"/>
        <v>#DIV/0!</v>
      </c>
      <c r="AC344" s="1" t="e">
        <f t="shared" si="11"/>
        <v>#DIV/0!</v>
      </c>
    </row>
    <row r="345" spans="4:29" x14ac:dyDescent="0.25">
      <c r="D345" s="1">
        <v>1989</v>
      </c>
      <c r="E345" s="1" t="s">
        <v>13</v>
      </c>
      <c r="F345" s="2" t="s">
        <v>204</v>
      </c>
      <c r="G345">
        <v>4</v>
      </c>
      <c r="H345">
        <v>7619567</v>
      </c>
      <c r="I345" s="1">
        <v>0</v>
      </c>
      <c r="J345" s="1">
        <v>874</v>
      </c>
      <c r="K345" s="1">
        <v>87400</v>
      </c>
      <c r="M345" s="3"/>
      <c r="N345">
        <v>10</v>
      </c>
      <c r="O345"/>
      <c r="P345" s="1">
        <f>IF($A$3="Percentage of government revenue per capita",$B$3,0) + IF($A$3="Absolute extra revenue",AB345,0) + IF($A$3="Absolute revenue per capita",AC345,0)</f>
        <v>0</v>
      </c>
      <c r="Q345" s="5" t="e">
        <f>-MIN(data!$B$4 / data!I345 * data!P345 / 100, data!N345)</f>
        <v>#DIV/0!</v>
      </c>
      <c r="R345" s="4" t="e">
        <f>-Q345*K345/1000</f>
        <v>#DIV/0!</v>
      </c>
      <c r="S345" s="6" t="e">
        <f>-MIN(data!$B$5/(POWER(LN(I345),2))*P345/100, O345)</f>
        <v>#NUM!</v>
      </c>
      <c r="T345" s="6" t="e">
        <f>-S345*L345/100000</f>
        <v>#NUM!</v>
      </c>
      <c r="U345" s="4" t="e">
        <f>N345+Q345</f>
        <v>#DIV/0!</v>
      </c>
      <c r="V345" s="4" t="e">
        <f>P345*I345/100/R345</f>
        <v>#DIV/0!</v>
      </c>
      <c r="W345" s="4" t="e">
        <f>V345*H345</f>
        <v>#DIV/0!</v>
      </c>
      <c r="X345" s="6" t="e">
        <f>O345+S345</f>
        <v>#NUM!</v>
      </c>
      <c r="Y345" s="6" t="e">
        <f>P345*I345/100/T345</f>
        <v>#NUM!</v>
      </c>
      <c r="Z345" s="6" t="e">
        <f>Y345*H345</f>
        <v>#NUM!</v>
      </c>
      <c r="AB345" s="1" t="e">
        <f t="shared" si="10"/>
        <v>#DIV/0!</v>
      </c>
      <c r="AC345" s="1" t="e">
        <f t="shared" si="11"/>
        <v>#DIV/0!</v>
      </c>
    </row>
    <row r="346" spans="4:29" x14ac:dyDescent="0.25">
      <c r="D346" s="1">
        <v>1990</v>
      </c>
      <c r="E346" s="1" t="s">
        <v>13</v>
      </c>
      <c r="F346" s="2" t="s">
        <v>204</v>
      </c>
      <c r="G346">
        <v>4</v>
      </c>
      <c r="H346">
        <v>7677850</v>
      </c>
      <c r="I346" s="1">
        <v>0</v>
      </c>
      <c r="J346" s="1">
        <v>840</v>
      </c>
      <c r="K346" s="1">
        <v>88421.05</v>
      </c>
      <c r="L346" s="1">
        <v>87500</v>
      </c>
      <c r="M346" s="3">
        <v>7</v>
      </c>
      <c r="N346">
        <v>9.5</v>
      </c>
      <c r="O346">
        <v>8</v>
      </c>
      <c r="P346" s="1">
        <f>IF($A$3="Percentage of government revenue per capita",$B$3,0) + IF($A$3="Absolute extra revenue",AB346,0) + IF($A$3="Absolute revenue per capita",AC346,0)</f>
        <v>0</v>
      </c>
      <c r="Q346" s="5" t="e">
        <f>-MIN(data!$B$4 / data!I346 * data!P346 / 100, data!N346)</f>
        <v>#DIV/0!</v>
      </c>
      <c r="R346" s="4" t="e">
        <f>-Q346*K346/1000</f>
        <v>#DIV/0!</v>
      </c>
      <c r="S346" s="6" t="e">
        <f>-MIN(data!$B$5/(POWER(LN(I346),2))*P346/100, O346)</f>
        <v>#NUM!</v>
      </c>
      <c r="T346" s="6" t="e">
        <f>-S346*L346/100000</f>
        <v>#NUM!</v>
      </c>
      <c r="U346" s="4" t="e">
        <f>N346+Q346</f>
        <v>#DIV/0!</v>
      </c>
      <c r="V346" s="4" t="e">
        <f>P346*I346/100/R346</f>
        <v>#DIV/0!</v>
      </c>
      <c r="W346" s="4" t="e">
        <f>V346*H346</f>
        <v>#DIV/0!</v>
      </c>
      <c r="X346" s="6" t="e">
        <f>O346+S346</f>
        <v>#NUM!</v>
      </c>
      <c r="Y346" s="6" t="e">
        <f>P346*I346/100/T346</f>
        <v>#NUM!</v>
      </c>
      <c r="Z346" s="6" t="e">
        <f>Y346*H346</f>
        <v>#NUM!</v>
      </c>
      <c r="AB346" s="1" t="e">
        <f t="shared" si="10"/>
        <v>#DIV/0!</v>
      </c>
      <c r="AC346" s="1" t="e">
        <f t="shared" si="11"/>
        <v>#DIV/0!</v>
      </c>
    </row>
    <row r="347" spans="4:29" x14ac:dyDescent="0.25">
      <c r="D347" s="1">
        <v>1991</v>
      </c>
      <c r="E347" s="1" t="s">
        <v>13</v>
      </c>
      <c r="F347" s="2" t="s">
        <v>204</v>
      </c>
      <c r="G347">
        <v>4</v>
      </c>
      <c r="H347">
        <v>7754891</v>
      </c>
      <c r="I347" s="1">
        <v>0</v>
      </c>
      <c r="J347" s="1">
        <v>805</v>
      </c>
      <c r="K347" s="1">
        <v>89444.44</v>
      </c>
      <c r="L347" s="1">
        <v>87500</v>
      </c>
      <c r="M347" s="3">
        <v>7</v>
      </c>
      <c r="N347">
        <v>9</v>
      </c>
      <c r="O347">
        <v>8</v>
      </c>
      <c r="P347" s="1">
        <f>IF($A$3="Percentage of government revenue per capita",$B$3,0) + IF($A$3="Absolute extra revenue",AB347,0) + IF($A$3="Absolute revenue per capita",AC347,0)</f>
        <v>0</v>
      </c>
      <c r="Q347" s="5" t="e">
        <f>-MIN(data!$B$4 / data!I347 * data!P347 / 100, data!N347)</f>
        <v>#DIV/0!</v>
      </c>
      <c r="R347" s="4" t="e">
        <f>-Q347*K347/1000</f>
        <v>#DIV/0!</v>
      </c>
      <c r="S347" s="6" t="e">
        <f>-MIN(data!$B$5/(POWER(LN(I347),2))*P347/100, O347)</f>
        <v>#NUM!</v>
      </c>
      <c r="T347" s="6" t="e">
        <f>-S347*L347/100000</f>
        <v>#NUM!</v>
      </c>
      <c r="U347" s="4" t="e">
        <f>N347+Q347</f>
        <v>#DIV/0!</v>
      </c>
      <c r="V347" s="4" t="e">
        <f>P347*I347/100/R347</f>
        <v>#DIV/0!</v>
      </c>
      <c r="W347" s="4" t="e">
        <f>V347*H347</f>
        <v>#DIV/0!</v>
      </c>
      <c r="X347" s="6" t="e">
        <f>O347+S347</f>
        <v>#NUM!</v>
      </c>
      <c r="Y347" s="6" t="e">
        <f>P347*I347/100/T347</f>
        <v>#NUM!</v>
      </c>
      <c r="Z347" s="6" t="e">
        <f>Y347*H347</f>
        <v>#NUM!</v>
      </c>
      <c r="AB347" s="1" t="e">
        <f t="shared" si="10"/>
        <v>#DIV/0!</v>
      </c>
      <c r="AC347" s="1" t="e">
        <f t="shared" si="11"/>
        <v>#DIV/0!</v>
      </c>
    </row>
    <row r="348" spans="4:29" x14ac:dyDescent="0.25">
      <c r="D348" s="1">
        <v>1992</v>
      </c>
      <c r="E348" s="1" t="s">
        <v>13</v>
      </c>
      <c r="F348" s="2" t="s">
        <v>204</v>
      </c>
      <c r="G348">
        <v>4</v>
      </c>
      <c r="H348">
        <v>7840709</v>
      </c>
      <c r="I348" s="1">
        <v>0</v>
      </c>
      <c r="J348" s="1">
        <v>763</v>
      </c>
      <c r="K348" s="1">
        <v>89764.71</v>
      </c>
      <c r="L348" s="1">
        <v>87500</v>
      </c>
      <c r="M348" s="3">
        <v>7</v>
      </c>
      <c r="N348">
        <v>8.5</v>
      </c>
      <c r="O348">
        <v>8</v>
      </c>
      <c r="P348" s="1">
        <f>IF($A$3="Percentage of government revenue per capita",$B$3,0) + IF($A$3="Absolute extra revenue",AB348,0) + IF($A$3="Absolute revenue per capita",AC348,0)</f>
        <v>0</v>
      </c>
      <c r="Q348" s="5" t="e">
        <f>-MIN(data!$B$4 / data!I348 * data!P348 / 100, data!N348)</f>
        <v>#DIV/0!</v>
      </c>
      <c r="R348" s="4" t="e">
        <f>-Q348*K348/1000</f>
        <v>#DIV/0!</v>
      </c>
      <c r="S348" s="6" t="e">
        <f>-MIN(data!$B$5/(POWER(LN(I348),2))*P348/100, O348)</f>
        <v>#NUM!</v>
      </c>
      <c r="T348" s="6" t="e">
        <f>-S348*L348/100000</f>
        <v>#NUM!</v>
      </c>
      <c r="U348" s="4" t="e">
        <f>N348+Q348</f>
        <v>#DIV/0!</v>
      </c>
      <c r="V348" s="4" t="e">
        <f>P348*I348/100/R348</f>
        <v>#DIV/0!</v>
      </c>
      <c r="W348" s="4" t="e">
        <f>V348*H348</f>
        <v>#DIV/0!</v>
      </c>
      <c r="X348" s="6" t="e">
        <f>O348+S348</f>
        <v>#NUM!</v>
      </c>
      <c r="Y348" s="6" t="e">
        <f>P348*I348/100/T348</f>
        <v>#NUM!</v>
      </c>
      <c r="Z348" s="6" t="e">
        <f>Y348*H348</f>
        <v>#NUM!</v>
      </c>
      <c r="AB348" s="1" t="e">
        <f t="shared" si="10"/>
        <v>#DIV/0!</v>
      </c>
      <c r="AC348" s="1" t="e">
        <f t="shared" si="11"/>
        <v>#DIV/0!</v>
      </c>
    </row>
    <row r="349" spans="4:29" x14ac:dyDescent="0.25">
      <c r="D349" s="1">
        <v>1993</v>
      </c>
      <c r="E349" s="1" t="s">
        <v>13</v>
      </c>
      <c r="F349" s="2" t="s">
        <v>204</v>
      </c>
      <c r="G349">
        <v>4</v>
      </c>
      <c r="H349">
        <v>7905633</v>
      </c>
      <c r="I349" s="1">
        <v>0</v>
      </c>
      <c r="J349" s="1">
        <v>714</v>
      </c>
      <c r="K349" s="1">
        <v>90379.75</v>
      </c>
      <c r="L349" s="1">
        <v>85714.29</v>
      </c>
      <c r="M349" s="3">
        <v>7</v>
      </c>
      <c r="N349">
        <v>7.9</v>
      </c>
      <c r="O349">
        <v>7</v>
      </c>
      <c r="P349" s="1">
        <f>IF($A$3="Percentage of government revenue per capita",$B$3,0) + IF($A$3="Absolute extra revenue",AB349,0) + IF($A$3="Absolute revenue per capita",AC349,0)</f>
        <v>0</v>
      </c>
      <c r="Q349" s="5" t="e">
        <f>-MIN(data!$B$4 / data!I349 * data!P349 / 100, data!N349)</f>
        <v>#DIV/0!</v>
      </c>
      <c r="R349" s="4" t="e">
        <f>-Q349*K349/1000</f>
        <v>#DIV/0!</v>
      </c>
      <c r="S349" s="6" t="e">
        <f>-MIN(data!$B$5/(POWER(LN(I349),2))*P349/100, O349)</f>
        <v>#NUM!</v>
      </c>
      <c r="T349" s="6" t="e">
        <f>-S349*L349/100000</f>
        <v>#NUM!</v>
      </c>
      <c r="U349" s="4" t="e">
        <f>N349+Q349</f>
        <v>#DIV/0!</v>
      </c>
      <c r="V349" s="4" t="e">
        <f>P349*I349/100/R349</f>
        <v>#DIV/0!</v>
      </c>
      <c r="W349" s="4" t="e">
        <f>V349*H349</f>
        <v>#DIV/0!</v>
      </c>
      <c r="X349" s="6" t="e">
        <f>O349+S349</f>
        <v>#NUM!</v>
      </c>
      <c r="Y349" s="6" t="e">
        <f>P349*I349/100/T349</f>
        <v>#NUM!</v>
      </c>
      <c r="Z349" s="6" t="e">
        <f>Y349*H349</f>
        <v>#NUM!</v>
      </c>
      <c r="AB349" s="1" t="e">
        <f t="shared" si="10"/>
        <v>#DIV/0!</v>
      </c>
      <c r="AC349" s="1" t="e">
        <f t="shared" si="11"/>
        <v>#DIV/0!</v>
      </c>
    </row>
    <row r="350" spans="4:29" x14ac:dyDescent="0.25">
      <c r="D350" s="1">
        <v>1994</v>
      </c>
      <c r="E350" s="1" t="s">
        <v>13</v>
      </c>
      <c r="F350" s="2" t="s">
        <v>204</v>
      </c>
      <c r="G350">
        <v>4</v>
      </c>
      <c r="H350">
        <v>7936118</v>
      </c>
      <c r="I350" s="1">
        <v>0</v>
      </c>
      <c r="J350" s="1">
        <v>659</v>
      </c>
      <c r="K350" s="1">
        <v>89054.05</v>
      </c>
      <c r="L350" s="1">
        <v>85714.29</v>
      </c>
      <c r="M350" s="3">
        <v>6</v>
      </c>
      <c r="N350">
        <v>7.4</v>
      </c>
      <c r="O350">
        <v>7</v>
      </c>
      <c r="P350" s="1">
        <f>IF($A$3="Percentage of government revenue per capita",$B$3,0) + IF($A$3="Absolute extra revenue",AB350,0) + IF($A$3="Absolute revenue per capita",AC350,0)</f>
        <v>0</v>
      </c>
      <c r="Q350" s="5" t="e">
        <f>-MIN(data!$B$4 / data!I350 * data!P350 / 100, data!N350)</f>
        <v>#DIV/0!</v>
      </c>
      <c r="R350" s="4" t="e">
        <f>-Q350*K350/1000</f>
        <v>#DIV/0!</v>
      </c>
      <c r="S350" s="6" t="e">
        <f>-MIN(data!$B$5/(POWER(LN(I350),2))*P350/100, O350)</f>
        <v>#NUM!</v>
      </c>
      <c r="T350" s="6" t="e">
        <f>-S350*L350/100000</f>
        <v>#NUM!</v>
      </c>
      <c r="U350" s="4" t="e">
        <f>N350+Q350</f>
        <v>#DIV/0!</v>
      </c>
      <c r="V350" s="4" t="e">
        <f>P350*I350/100/R350</f>
        <v>#DIV/0!</v>
      </c>
      <c r="W350" s="4" t="e">
        <f>V350*H350</f>
        <v>#DIV/0!</v>
      </c>
      <c r="X350" s="6" t="e">
        <f>O350+S350</f>
        <v>#NUM!</v>
      </c>
      <c r="Y350" s="6" t="e">
        <f>P350*I350/100/T350</f>
        <v>#NUM!</v>
      </c>
      <c r="Z350" s="6" t="e">
        <f>Y350*H350</f>
        <v>#NUM!</v>
      </c>
      <c r="AB350" s="1" t="e">
        <f t="shared" si="10"/>
        <v>#DIV/0!</v>
      </c>
      <c r="AC350" s="1" t="e">
        <f t="shared" si="11"/>
        <v>#DIV/0!</v>
      </c>
    </row>
    <row r="351" spans="4:29" x14ac:dyDescent="0.25">
      <c r="D351" s="1">
        <v>1995</v>
      </c>
      <c r="E351" s="1" t="s">
        <v>13</v>
      </c>
      <c r="F351" s="2" t="s">
        <v>204</v>
      </c>
      <c r="G351">
        <v>4</v>
      </c>
      <c r="H351">
        <v>7948278</v>
      </c>
      <c r="I351" s="1">
        <v>18192.27</v>
      </c>
      <c r="J351" s="1">
        <v>605</v>
      </c>
      <c r="K351" s="1">
        <v>88970.59</v>
      </c>
      <c r="L351" s="1">
        <v>83333.33</v>
      </c>
      <c r="M351" s="3">
        <v>6</v>
      </c>
      <c r="N351">
        <v>6.8</v>
      </c>
      <c r="O351">
        <v>6</v>
      </c>
      <c r="P351" s="1">
        <f>IF($A$3="Percentage of government revenue per capita",$B$3,0) + IF($A$3="Absolute extra revenue",AB351,0) + IF($A$3="Absolute revenue per capita",AC351,0)</f>
        <v>0</v>
      </c>
      <c r="Q351" s="5">
        <f>-MIN(data!$B$4 / data!I351 * data!P351 / 100, data!N351)</f>
        <v>0</v>
      </c>
      <c r="R351" s="4">
        <f>-Q351*K351/1000</f>
        <v>0</v>
      </c>
      <c r="S351" s="6">
        <f>-MIN(data!$B$5/(POWER(LN(I351),2))*P351/100, O351)</f>
        <v>0</v>
      </c>
      <c r="T351" s="6">
        <f>-S351*L351/100000</f>
        <v>0</v>
      </c>
      <c r="U351" s="4">
        <f>N351+Q351</f>
        <v>6.8</v>
      </c>
      <c r="V351" s="4" t="e">
        <f>P351*I351/100/R351</f>
        <v>#DIV/0!</v>
      </c>
      <c r="W351" s="4" t="e">
        <f>V351*H351</f>
        <v>#DIV/0!</v>
      </c>
      <c r="X351" s="6">
        <f>O351+S351</f>
        <v>6</v>
      </c>
      <c r="Y351" s="6" t="e">
        <f>P351*I351/100/T351</f>
        <v>#DIV/0!</v>
      </c>
      <c r="Z351" s="6" t="e">
        <f>Y351*H351</f>
        <v>#DIV/0!</v>
      </c>
      <c r="AB351" s="1">
        <f t="shared" si="10"/>
        <v>0</v>
      </c>
      <c r="AC351" s="1">
        <f t="shared" si="11"/>
        <v>0</v>
      </c>
    </row>
    <row r="352" spans="4:29" x14ac:dyDescent="0.25">
      <c r="D352" s="1">
        <v>1996</v>
      </c>
      <c r="E352" s="1" t="s">
        <v>13</v>
      </c>
      <c r="F352" s="2" t="s">
        <v>204</v>
      </c>
      <c r="G352">
        <v>4</v>
      </c>
      <c r="H352">
        <v>7959017</v>
      </c>
      <c r="I352" s="1">
        <v>19136.099999999999</v>
      </c>
      <c r="J352" s="1">
        <v>557</v>
      </c>
      <c r="K352" s="1">
        <v>87031.25</v>
      </c>
      <c r="L352" s="1">
        <v>83333.33</v>
      </c>
      <c r="M352" s="3">
        <v>5</v>
      </c>
      <c r="N352">
        <v>6.4</v>
      </c>
      <c r="O352">
        <v>6</v>
      </c>
      <c r="P352" s="1">
        <f>IF($A$3="Percentage of government revenue per capita",$B$3,0) + IF($A$3="Absolute extra revenue",AB352,0) + IF($A$3="Absolute revenue per capita",AC352,0)</f>
        <v>0</v>
      </c>
      <c r="Q352" s="5">
        <f>-MIN(data!$B$4 / data!I352 * data!P352 / 100, data!N352)</f>
        <v>0</v>
      </c>
      <c r="R352" s="4">
        <f>-Q352*K352/1000</f>
        <v>0</v>
      </c>
      <c r="S352" s="6">
        <f>-MIN(data!$B$5/(POWER(LN(I352),2))*P352/100, O352)</f>
        <v>0</v>
      </c>
      <c r="T352" s="6">
        <f>-S352*L352/100000</f>
        <v>0</v>
      </c>
      <c r="U352" s="4">
        <f>N352+Q352</f>
        <v>6.4</v>
      </c>
      <c r="V352" s="4" t="e">
        <f>P352*I352/100/R352</f>
        <v>#DIV/0!</v>
      </c>
      <c r="W352" s="4" t="e">
        <f>V352*H352</f>
        <v>#DIV/0!</v>
      </c>
      <c r="X352" s="6">
        <f>O352+S352</f>
        <v>6</v>
      </c>
      <c r="Y352" s="6" t="e">
        <f>P352*I352/100/T352</f>
        <v>#DIV/0!</v>
      </c>
      <c r="Z352" s="6" t="e">
        <f>Y352*H352</f>
        <v>#DIV/0!</v>
      </c>
      <c r="AB352" s="1">
        <f t="shared" si="10"/>
        <v>0</v>
      </c>
      <c r="AC352" s="1">
        <f t="shared" si="11"/>
        <v>0</v>
      </c>
    </row>
    <row r="353" spans="4:29" x14ac:dyDescent="0.25">
      <c r="D353" s="1">
        <v>1997</v>
      </c>
      <c r="E353" s="1" t="s">
        <v>13</v>
      </c>
      <c r="F353" s="2" t="s">
        <v>204</v>
      </c>
      <c r="G353">
        <v>4</v>
      </c>
      <c r="H353">
        <v>7968041</v>
      </c>
      <c r="I353" s="1">
        <v>18969.990000000002</v>
      </c>
      <c r="J353" s="1">
        <v>517</v>
      </c>
      <c r="K353" s="1">
        <v>86166.67</v>
      </c>
      <c r="L353" s="1">
        <v>80000</v>
      </c>
      <c r="M353" s="3">
        <v>5</v>
      </c>
      <c r="N353">
        <v>6</v>
      </c>
      <c r="O353">
        <v>5</v>
      </c>
      <c r="P353" s="1">
        <f>IF($A$3="Percentage of government revenue per capita",$B$3,0) + IF($A$3="Absolute extra revenue",AB353,0) + IF($A$3="Absolute revenue per capita",AC353,0)</f>
        <v>0</v>
      </c>
      <c r="Q353" s="5">
        <f>-MIN(data!$B$4 / data!I353 * data!P353 / 100, data!N353)</f>
        <v>0</v>
      </c>
      <c r="R353" s="4">
        <f>-Q353*K353/1000</f>
        <v>0</v>
      </c>
      <c r="S353" s="6">
        <f>-MIN(data!$B$5/(POWER(LN(I353),2))*P353/100, O353)</f>
        <v>0</v>
      </c>
      <c r="T353" s="6">
        <f>-S353*L353/100000</f>
        <v>0</v>
      </c>
      <c r="U353" s="4">
        <f>N353+Q353</f>
        <v>6</v>
      </c>
      <c r="V353" s="4" t="e">
        <f>P353*I353/100/R353</f>
        <v>#DIV/0!</v>
      </c>
      <c r="W353" s="4" t="e">
        <f>V353*H353</f>
        <v>#DIV/0!</v>
      </c>
      <c r="X353" s="6">
        <f>O353+S353</f>
        <v>5</v>
      </c>
      <c r="Y353" s="6" t="e">
        <f>P353*I353/100/T353</f>
        <v>#DIV/0!</v>
      </c>
      <c r="Z353" s="6" t="e">
        <f>Y353*H353</f>
        <v>#DIV/0!</v>
      </c>
      <c r="AB353" s="1">
        <f t="shared" si="10"/>
        <v>0</v>
      </c>
      <c r="AC353" s="1">
        <f t="shared" si="11"/>
        <v>0</v>
      </c>
    </row>
    <row r="354" spans="4:29" x14ac:dyDescent="0.25">
      <c r="D354" s="1">
        <v>1998</v>
      </c>
      <c r="E354" s="1" t="s">
        <v>13</v>
      </c>
      <c r="F354" s="2" t="s">
        <v>204</v>
      </c>
      <c r="G354">
        <v>4</v>
      </c>
      <c r="H354">
        <v>7976789</v>
      </c>
      <c r="I354" s="1">
        <v>19568.73</v>
      </c>
      <c r="J354" s="1">
        <v>487</v>
      </c>
      <c r="K354" s="1">
        <v>83965.52</v>
      </c>
      <c r="L354" s="1">
        <v>80000</v>
      </c>
      <c r="M354" s="3">
        <v>4</v>
      </c>
      <c r="N354">
        <v>5.8</v>
      </c>
      <c r="O354">
        <v>5</v>
      </c>
      <c r="P354" s="1">
        <f>IF($A$3="Percentage of government revenue per capita",$B$3,0) + IF($A$3="Absolute extra revenue",AB354,0) + IF($A$3="Absolute revenue per capita",AC354,0)</f>
        <v>0</v>
      </c>
      <c r="Q354" s="5">
        <f>-MIN(data!$B$4 / data!I354 * data!P354 / 100, data!N354)</f>
        <v>0</v>
      </c>
      <c r="R354" s="4">
        <f>-Q354*K354/1000</f>
        <v>0</v>
      </c>
      <c r="S354" s="6">
        <f>-MIN(data!$B$5/(POWER(LN(I354),2))*P354/100, O354)</f>
        <v>0</v>
      </c>
      <c r="T354" s="6">
        <f>-S354*L354/100000</f>
        <v>0</v>
      </c>
      <c r="U354" s="4">
        <f>N354+Q354</f>
        <v>5.8</v>
      </c>
      <c r="V354" s="4" t="e">
        <f>P354*I354/100/R354</f>
        <v>#DIV/0!</v>
      </c>
      <c r="W354" s="4" t="e">
        <f>V354*H354</f>
        <v>#DIV/0!</v>
      </c>
      <c r="X354" s="6">
        <f>O354+S354</f>
        <v>5</v>
      </c>
      <c r="Y354" s="6" t="e">
        <f>P354*I354/100/T354</f>
        <v>#DIV/0!</v>
      </c>
      <c r="Z354" s="6" t="e">
        <f>Y354*H354</f>
        <v>#DIV/0!</v>
      </c>
      <c r="AB354" s="1">
        <f t="shared" si="10"/>
        <v>0</v>
      </c>
      <c r="AC354" s="1">
        <f t="shared" si="11"/>
        <v>0</v>
      </c>
    </row>
    <row r="355" spans="4:29" x14ac:dyDescent="0.25">
      <c r="D355" s="1">
        <v>1999</v>
      </c>
      <c r="E355" s="1" t="s">
        <v>13</v>
      </c>
      <c r="F355" s="2" t="s">
        <v>204</v>
      </c>
      <c r="G355">
        <v>4</v>
      </c>
      <c r="H355">
        <v>7992324</v>
      </c>
      <c r="I355" s="1">
        <v>20188.61</v>
      </c>
      <c r="J355" s="1">
        <v>465</v>
      </c>
      <c r="K355" s="1">
        <v>83035.710000000006</v>
      </c>
      <c r="L355" s="1">
        <v>80000</v>
      </c>
      <c r="M355" s="3">
        <v>4</v>
      </c>
      <c r="N355">
        <v>5.6</v>
      </c>
      <c r="O355">
        <v>5</v>
      </c>
      <c r="P355" s="1">
        <f>IF($A$3="Percentage of government revenue per capita",$B$3,0) + IF($A$3="Absolute extra revenue",AB355,0) + IF($A$3="Absolute revenue per capita",AC355,0)</f>
        <v>0</v>
      </c>
      <c r="Q355" s="5">
        <f>-MIN(data!$B$4 / data!I355 * data!P355 / 100, data!N355)</f>
        <v>0</v>
      </c>
      <c r="R355" s="4">
        <f>-Q355*K355/1000</f>
        <v>0</v>
      </c>
      <c r="S355" s="6">
        <f>-MIN(data!$B$5/(POWER(LN(I355),2))*P355/100, O355)</f>
        <v>0</v>
      </c>
      <c r="T355" s="6">
        <f>-S355*L355/100000</f>
        <v>0</v>
      </c>
      <c r="U355" s="4">
        <f>N355+Q355</f>
        <v>5.6</v>
      </c>
      <c r="V355" s="4" t="e">
        <f>P355*I355/100/R355</f>
        <v>#DIV/0!</v>
      </c>
      <c r="W355" s="4" t="e">
        <f>V355*H355</f>
        <v>#DIV/0!</v>
      </c>
      <c r="X355" s="6">
        <f>O355+S355</f>
        <v>5</v>
      </c>
      <c r="Y355" s="6" t="e">
        <f>P355*I355/100/T355</f>
        <v>#DIV/0!</v>
      </c>
      <c r="Z355" s="6" t="e">
        <f>Y355*H355</f>
        <v>#DIV/0!</v>
      </c>
      <c r="AB355" s="1">
        <f t="shared" si="10"/>
        <v>0</v>
      </c>
      <c r="AC355" s="1">
        <f t="shared" si="11"/>
        <v>0</v>
      </c>
    </row>
    <row r="356" spans="4:29" x14ac:dyDescent="0.25">
      <c r="D356" s="1">
        <v>2000</v>
      </c>
      <c r="E356" s="1" t="s">
        <v>13</v>
      </c>
      <c r="F356" s="2" t="s">
        <v>204</v>
      </c>
      <c r="G356">
        <v>4</v>
      </c>
      <c r="H356">
        <v>8011566</v>
      </c>
      <c r="I356" s="1">
        <v>20462.990000000002</v>
      </c>
      <c r="J356" s="1">
        <v>449</v>
      </c>
      <c r="K356" s="1">
        <v>81636.36</v>
      </c>
      <c r="L356" s="1">
        <v>80000</v>
      </c>
      <c r="M356" s="3">
        <v>4</v>
      </c>
      <c r="N356">
        <v>5.5</v>
      </c>
      <c r="O356">
        <v>5</v>
      </c>
      <c r="P356" s="1">
        <f>IF($A$3="Percentage of government revenue per capita",$B$3,0) + IF($A$3="Absolute extra revenue",AB356,0) + IF($A$3="Absolute revenue per capita",AC356,0)</f>
        <v>0</v>
      </c>
      <c r="Q356" s="5">
        <f>-MIN(data!$B$4 / data!I356 * data!P356 / 100, data!N356)</f>
        <v>0</v>
      </c>
      <c r="R356" s="4">
        <f>-Q356*K356/1000</f>
        <v>0</v>
      </c>
      <c r="S356" s="6">
        <f>-MIN(data!$B$5/(POWER(LN(I356),2))*P356/100, O356)</f>
        <v>0</v>
      </c>
      <c r="T356" s="6">
        <f>-S356*L356/100000</f>
        <v>0</v>
      </c>
      <c r="U356" s="4">
        <f>N356+Q356</f>
        <v>5.5</v>
      </c>
      <c r="V356" s="4" t="e">
        <f>P356*I356/100/R356</f>
        <v>#DIV/0!</v>
      </c>
      <c r="W356" s="4" t="e">
        <f>V356*H356</f>
        <v>#DIV/0!</v>
      </c>
      <c r="X356" s="6">
        <f>O356+S356</f>
        <v>5</v>
      </c>
      <c r="Y356" s="6" t="e">
        <f>P356*I356/100/T356</f>
        <v>#DIV/0!</v>
      </c>
      <c r="Z356" s="6" t="e">
        <f>Y356*H356</f>
        <v>#DIV/0!</v>
      </c>
      <c r="AB356" s="1">
        <f t="shared" si="10"/>
        <v>0</v>
      </c>
      <c r="AC356" s="1">
        <f t="shared" si="11"/>
        <v>0</v>
      </c>
    </row>
    <row r="357" spans="4:29" x14ac:dyDescent="0.25">
      <c r="D357" s="1">
        <v>2001</v>
      </c>
      <c r="E357" s="1" t="s">
        <v>13</v>
      </c>
      <c r="F357" s="2" t="s">
        <v>204</v>
      </c>
      <c r="G357">
        <v>4</v>
      </c>
      <c r="H357">
        <v>8042293</v>
      </c>
      <c r="I357" s="1">
        <v>21520.2</v>
      </c>
      <c r="J357" s="1">
        <v>435</v>
      </c>
      <c r="K357" s="1">
        <v>80555.56</v>
      </c>
      <c r="L357" s="1">
        <v>80000</v>
      </c>
      <c r="M357" s="3">
        <v>4</v>
      </c>
      <c r="N357">
        <v>5.4</v>
      </c>
      <c r="O357">
        <v>5</v>
      </c>
      <c r="P357" s="1">
        <f>IF($A$3="Percentage of government revenue per capita",$B$3,0) + IF($A$3="Absolute extra revenue",AB357,0) + IF($A$3="Absolute revenue per capita",AC357,0)</f>
        <v>0</v>
      </c>
      <c r="Q357" s="5">
        <f>-MIN(data!$B$4 / data!I357 * data!P357 / 100, data!N357)</f>
        <v>0</v>
      </c>
      <c r="R357" s="4">
        <f>-Q357*K357/1000</f>
        <v>0</v>
      </c>
      <c r="S357" s="6">
        <f>-MIN(data!$B$5/(POWER(LN(I357),2))*P357/100, O357)</f>
        <v>0</v>
      </c>
      <c r="T357" s="6">
        <f>-S357*L357/100000</f>
        <v>0</v>
      </c>
      <c r="U357" s="4">
        <f>N357+Q357</f>
        <v>5.4</v>
      </c>
      <c r="V357" s="4" t="e">
        <f>P357*I357/100/R357</f>
        <v>#DIV/0!</v>
      </c>
      <c r="W357" s="4" t="e">
        <f>V357*H357</f>
        <v>#DIV/0!</v>
      </c>
      <c r="X357" s="6">
        <f>O357+S357</f>
        <v>5</v>
      </c>
      <c r="Y357" s="6" t="e">
        <f>P357*I357/100/T357</f>
        <v>#DIV/0!</v>
      </c>
      <c r="Z357" s="6" t="e">
        <f>Y357*H357</f>
        <v>#DIV/0!</v>
      </c>
      <c r="AB357" s="1">
        <f t="shared" si="10"/>
        <v>0</v>
      </c>
      <c r="AC357" s="1">
        <f t="shared" si="11"/>
        <v>0</v>
      </c>
    </row>
    <row r="358" spans="4:29" x14ac:dyDescent="0.25">
      <c r="D358" s="1">
        <v>2002</v>
      </c>
      <c r="E358" s="1" t="s">
        <v>13</v>
      </c>
      <c r="F358" s="2" t="s">
        <v>204</v>
      </c>
      <c r="G358">
        <v>4</v>
      </c>
      <c r="H358">
        <v>8081957</v>
      </c>
      <c r="I358" s="1">
        <v>21331.09</v>
      </c>
      <c r="J358" s="1">
        <v>422</v>
      </c>
      <c r="K358" s="1">
        <v>79622.64</v>
      </c>
      <c r="L358" s="1">
        <v>80000</v>
      </c>
      <c r="M358" s="3">
        <v>4</v>
      </c>
      <c r="N358">
        <v>5.3</v>
      </c>
      <c r="O358">
        <v>5</v>
      </c>
      <c r="P358" s="1">
        <f>IF($A$3="Percentage of government revenue per capita",$B$3,0) + IF($A$3="Absolute extra revenue",AB358,0) + IF($A$3="Absolute revenue per capita",AC358,0)</f>
        <v>0</v>
      </c>
      <c r="Q358" s="5">
        <f>-MIN(data!$B$4 / data!I358 * data!P358 / 100, data!N358)</f>
        <v>0</v>
      </c>
      <c r="R358" s="4">
        <f>-Q358*K358/1000</f>
        <v>0</v>
      </c>
      <c r="S358" s="6">
        <f>-MIN(data!$B$5/(POWER(LN(I358),2))*P358/100, O358)</f>
        <v>0</v>
      </c>
      <c r="T358" s="6">
        <f>-S358*L358/100000</f>
        <v>0</v>
      </c>
      <c r="U358" s="4">
        <f>N358+Q358</f>
        <v>5.3</v>
      </c>
      <c r="V358" s="4" t="e">
        <f>P358*I358/100/R358</f>
        <v>#DIV/0!</v>
      </c>
      <c r="W358" s="4" t="e">
        <f>V358*H358</f>
        <v>#DIV/0!</v>
      </c>
      <c r="X358" s="6">
        <f>O358+S358</f>
        <v>5</v>
      </c>
      <c r="Y358" s="6" t="e">
        <f>P358*I358/100/T358</f>
        <v>#DIV/0!</v>
      </c>
      <c r="Z358" s="6" t="e">
        <f>Y358*H358</f>
        <v>#DIV/0!</v>
      </c>
      <c r="AB358" s="1">
        <f t="shared" si="10"/>
        <v>0</v>
      </c>
      <c r="AC358" s="1">
        <f t="shared" si="11"/>
        <v>0</v>
      </c>
    </row>
    <row r="359" spans="4:29" x14ac:dyDescent="0.25">
      <c r="D359" s="1">
        <v>2003</v>
      </c>
      <c r="E359" s="1" t="s">
        <v>13</v>
      </c>
      <c r="F359" s="2" t="s">
        <v>204</v>
      </c>
      <c r="G359">
        <v>4</v>
      </c>
      <c r="H359">
        <v>8121423</v>
      </c>
      <c r="I359" s="1">
        <v>21384.23</v>
      </c>
      <c r="J359" s="1">
        <v>408</v>
      </c>
      <c r="K359" s="1">
        <v>78461.539999999994</v>
      </c>
      <c r="L359" s="1">
        <v>60000</v>
      </c>
      <c r="M359" s="3">
        <v>4</v>
      </c>
      <c r="N359">
        <v>5.2</v>
      </c>
      <c r="O359">
        <v>5</v>
      </c>
      <c r="P359" s="1">
        <f>IF($A$3="Percentage of government revenue per capita",$B$3,0) + IF($A$3="Absolute extra revenue",AB359,0) + IF($A$3="Absolute revenue per capita",AC359,0)</f>
        <v>0</v>
      </c>
      <c r="Q359" s="5">
        <f>-MIN(data!$B$4 / data!I359 * data!P359 / 100, data!N359)</f>
        <v>0</v>
      </c>
      <c r="R359" s="4">
        <f>-Q359*K359/1000</f>
        <v>0</v>
      </c>
      <c r="S359" s="6">
        <f>-MIN(data!$B$5/(POWER(LN(I359),2))*P359/100, O359)</f>
        <v>0</v>
      </c>
      <c r="T359" s="6">
        <f>-S359*L359/100000</f>
        <v>0</v>
      </c>
      <c r="U359" s="4">
        <f>N359+Q359</f>
        <v>5.2</v>
      </c>
      <c r="V359" s="4" t="e">
        <f>P359*I359/100/R359</f>
        <v>#DIV/0!</v>
      </c>
      <c r="W359" s="4" t="e">
        <f>V359*H359</f>
        <v>#DIV/0!</v>
      </c>
      <c r="X359" s="6">
        <f>O359+S359</f>
        <v>5</v>
      </c>
      <c r="Y359" s="6" t="e">
        <f>P359*I359/100/T359</f>
        <v>#DIV/0!</v>
      </c>
      <c r="Z359" s="6" t="e">
        <f>Y359*H359</f>
        <v>#DIV/0!</v>
      </c>
      <c r="AB359" s="1">
        <f t="shared" si="10"/>
        <v>0</v>
      </c>
      <c r="AC359" s="1">
        <f t="shared" si="11"/>
        <v>0</v>
      </c>
    </row>
    <row r="360" spans="4:29" x14ac:dyDescent="0.25">
      <c r="D360" s="1">
        <v>2004</v>
      </c>
      <c r="E360" s="1" t="s">
        <v>13</v>
      </c>
      <c r="F360" s="2" t="s">
        <v>204</v>
      </c>
      <c r="G360">
        <v>4</v>
      </c>
      <c r="H360">
        <v>8171966</v>
      </c>
      <c r="I360" s="1">
        <v>21569.49</v>
      </c>
      <c r="J360" s="1">
        <v>394</v>
      </c>
      <c r="K360" s="1">
        <v>77254.899999999994</v>
      </c>
      <c r="L360" s="1">
        <v>75000</v>
      </c>
      <c r="M360" s="3">
        <v>3</v>
      </c>
      <c r="N360">
        <v>5.0999999999999996</v>
      </c>
      <c r="O360">
        <v>4</v>
      </c>
      <c r="P360" s="1">
        <f>IF($A$3="Percentage of government revenue per capita",$B$3,0) + IF($A$3="Absolute extra revenue",AB360,0) + IF($A$3="Absolute revenue per capita",AC360,0)</f>
        <v>0</v>
      </c>
      <c r="Q360" s="5">
        <f>-MIN(data!$B$4 / data!I360 * data!P360 / 100, data!N360)</f>
        <v>0</v>
      </c>
      <c r="R360" s="4">
        <f>-Q360*K360/1000</f>
        <v>0</v>
      </c>
      <c r="S360" s="6">
        <f>-MIN(data!$B$5/(POWER(LN(I360),2))*P360/100, O360)</f>
        <v>0</v>
      </c>
      <c r="T360" s="6">
        <f>-S360*L360/100000</f>
        <v>0</v>
      </c>
      <c r="U360" s="4">
        <f>N360+Q360</f>
        <v>5.0999999999999996</v>
      </c>
      <c r="V360" s="4" t="e">
        <f>P360*I360/100/R360</f>
        <v>#DIV/0!</v>
      </c>
      <c r="W360" s="4" t="e">
        <f>V360*H360</f>
        <v>#DIV/0!</v>
      </c>
      <c r="X360" s="6">
        <f>O360+S360</f>
        <v>4</v>
      </c>
      <c r="Y360" s="6" t="e">
        <f>P360*I360/100/T360</f>
        <v>#DIV/0!</v>
      </c>
      <c r="Z360" s="6" t="e">
        <f>Y360*H360</f>
        <v>#DIV/0!</v>
      </c>
      <c r="AB360" s="1">
        <f t="shared" si="10"/>
        <v>0</v>
      </c>
      <c r="AC360" s="1">
        <f t="shared" si="11"/>
        <v>0</v>
      </c>
    </row>
    <row r="361" spans="4:29" x14ac:dyDescent="0.25">
      <c r="D361" s="1">
        <v>2005</v>
      </c>
      <c r="E361" s="1" t="s">
        <v>13</v>
      </c>
      <c r="F361" s="2" t="s">
        <v>204</v>
      </c>
      <c r="G361">
        <v>4</v>
      </c>
      <c r="H361">
        <v>8227829</v>
      </c>
      <c r="I361" s="1">
        <v>21805.59</v>
      </c>
      <c r="J361" s="1">
        <v>380</v>
      </c>
      <c r="K361" s="1">
        <v>77551.02</v>
      </c>
      <c r="L361" s="1">
        <v>60000</v>
      </c>
      <c r="M361" s="3">
        <v>3</v>
      </c>
      <c r="N361">
        <v>4.9000000000000004</v>
      </c>
      <c r="O361">
        <v>5</v>
      </c>
      <c r="P361" s="1">
        <f>IF($A$3="Percentage of government revenue per capita",$B$3,0) + IF($A$3="Absolute extra revenue",AB361,0) + IF($A$3="Absolute revenue per capita",AC361,0)</f>
        <v>0</v>
      </c>
      <c r="Q361" s="5">
        <f>-MIN(data!$B$4 / data!I361 * data!P361 / 100, data!N361)</f>
        <v>0</v>
      </c>
      <c r="R361" s="4">
        <f>-Q361*K361/1000</f>
        <v>0</v>
      </c>
      <c r="S361" s="6">
        <f>-MIN(data!$B$5/(POWER(LN(I361),2))*P361/100, O361)</f>
        <v>0</v>
      </c>
      <c r="T361" s="6">
        <f>-S361*L361/100000</f>
        <v>0</v>
      </c>
      <c r="U361" s="4">
        <f>N361+Q361</f>
        <v>4.9000000000000004</v>
      </c>
      <c r="V361" s="4" t="e">
        <f>P361*I361/100/R361</f>
        <v>#DIV/0!</v>
      </c>
      <c r="W361" s="4" t="e">
        <f>V361*H361</f>
        <v>#DIV/0!</v>
      </c>
      <c r="X361" s="6">
        <f>O361+S361</f>
        <v>5</v>
      </c>
      <c r="Y361" s="6" t="e">
        <f>P361*I361/100/T361</f>
        <v>#DIV/0!</v>
      </c>
      <c r="Z361" s="6" t="e">
        <f>Y361*H361</f>
        <v>#DIV/0!</v>
      </c>
      <c r="AB361" s="1">
        <f t="shared" si="10"/>
        <v>0</v>
      </c>
      <c r="AC361" s="1">
        <f t="shared" si="11"/>
        <v>0</v>
      </c>
    </row>
    <row r="362" spans="4:29" x14ac:dyDescent="0.25">
      <c r="D362" s="1">
        <v>2006</v>
      </c>
      <c r="E362" s="1" t="s">
        <v>13</v>
      </c>
      <c r="F362" s="2" t="s">
        <v>204</v>
      </c>
      <c r="G362">
        <v>4</v>
      </c>
      <c r="H362">
        <v>8268641</v>
      </c>
      <c r="I362" s="1">
        <v>22098.19</v>
      </c>
      <c r="J362" s="1">
        <v>368</v>
      </c>
      <c r="K362" s="1">
        <v>76666.67</v>
      </c>
      <c r="L362" s="1">
        <v>75000</v>
      </c>
      <c r="M362" s="3">
        <v>3</v>
      </c>
      <c r="N362">
        <v>4.8</v>
      </c>
      <c r="O362">
        <v>4</v>
      </c>
      <c r="P362" s="1">
        <f>IF($A$3="Percentage of government revenue per capita",$B$3,0) + IF($A$3="Absolute extra revenue",AB362,0) + IF($A$3="Absolute revenue per capita",AC362,0)</f>
        <v>0</v>
      </c>
      <c r="Q362" s="5">
        <f>-MIN(data!$B$4 / data!I362 * data!P362 / 100, data!N362)</f>
        <v>0</v>
      </c>
      <c r="R362" s="4">
        <f>-Q362*K362/1000</f>
        <v>0</v>
      </c>
      <c r="S362" s="6">
        <f>-MIN(data!$B$5/(POWER(LN(I362),2))*P362/100, O362)</f>
        <v>0</v>
      </c>
      <c r="T362" s="6">
        <f>-S362*L362/100000</f>
        <v>0</v>
      </c>
      <c r="U362" s="4">
        <f>N362+Q362</f>
        <v>4.8</v>
      </c>
      <c r="V362" s="4" t="e">
        <f>P362*I362/100/R362</f>
        <v>#DIV/0!</v>
      </c>
      <c r="W362" s="4" t="e">
        <f>V362*H362</f>
        <v>#DIV/0!</v>
      </c>
      <c r="X362" s="6">
        <f>O362+S362</f>
        <v>4</v>
      </c>
      <c r="Y362" s="6" t="e">
        <f>P362*I362/100/T362</f>
        <v>#DIV/0!</v>
      </c>
      <c r="Z362" s="6" t="e">
        <f>Y362*H362</f>
        <v>#DIV/0!</v>
      </c>
      <c r="AB362" s="1">
        <f t="shared" si="10"/>
        <v>0</v>
      </c>
      <c r="AC362" s="1">
        <f t="shared" si="11"/>
        <v>0</v>
      </c>
    </row>
    <row r="363" spans="4:29" x14ac:dyDescent="0.25">
      <c r="D363" s="1">
        <v>2007</v>
      </c>
      <c r="E363" s="1" t="s">
        <v>13</v>
      </c>
      <c r="F363" s="2" t="s">
        <v>204</v>
      </c>
      <c r="G363">
        <v>4</v>
      </c>
      <c r="H363">
        <v>8295487</v>
      </c>
      <c r="I363" s="1">
        <v>22885.71</v>
      </c>
      <c r="J363" s="1">
        <v>359</v>
      </c>
      <c r="K363" s="1">
        <v>78043.48</v>
      </c>
      <c r="L363" s="1">
        <v>75000</v>
      </c>
      <c r="M363" s="3">
        <v>3</v>
      </c>
      <c r="N363">
        <v>4.5999999999999996</v>
      </c>
      <c r="O363">
        <v>4</v>
      </c>
      <c r="P363" s="1">
        <f>IF($A$3="Percentage of government revenue per capita",$B$3,0) + IF($A$3="Absolute extra revenue",AB363,0) + IF($A$3="Absolute revenue per capita",AC363,0)</f>
        <v>0</v>
      </c>
      <c r="Q363" s="5">
        <f>-MIN(data!$B$4 / data!I363 * data!P363 / 100, data!N363)</f>
        <v>0</v>
      </c>
      <c r="R363" s="4">
        <f>-Q363*K363/1000</f>
        <v>0</v>
      </c>
      <c r="S363" s="6">
        <f>-MIN(data!$B$5/(POWER(LN(I363),2))*P363/100, O363)</f>
        <v>0</v>
      </c>
      <c r="T363" s="6">
        <f>-S363*L363/100000</f>
        <v>0</v>
      </c>
      <c r="U363" s="4">
        <f>N363+Q363</f>
        <v>4.5999999999999996</v>
      </c>
      <c r="V363" s="4" t="e">
        <f>P363*I363/100/R363</f>
        <v>#DIV/0!</v>
      </c>
      <c r="W363" s="4" t="e">
        <f>V363*H363</f>
        <v>#DIV/0!</v>
      </c>
      <c r="X363" s="6">
        <f>O363+S363</f>
        <v>4</v>
      </c>
      <c r="Y363" s="6" t="e">
        <f>P363*I363/100/T363</f>
        <v>#DIV/0!</v>
      </c>
      <c r="Z363" s="6" t="e">
        <f>Y363*H363</f>
        <v>#DIV/0!</v>
      </c>
      <c r="AB363" s="1">
        <f t="shared" si="10"/>
        <v>0</v>
      </c>
      <c r="AC363" s="1">
        <f t="shared" si="11"/>
        <v>0</v>
      </c>
    </row>
    <row r="364" spans="4:29" x14ac:dyDescent="0.25">
      <c r="D364" s="1">
        <v>2008</v>
      </c>
      <c r="E364" s="1" t="s">
        <v>13</v>
      </c>
      <c r="F364" s="2" t="s">
        <v>204</v>
      </c>
      <c r="G364">
        <v>4</v>
      </c>
      <c r="H364">
        <v>8321496</v>
      </c>
      <c r="I364" s="1">
        <v>23392.43</v>
      </c>
      <c r="J364" s="1">
        <v>352</v>
      </c>
      <c r="K364" s="1">
        <v>78222.22</v>
      </c>
      <c r="L364" s="1">
        <v>75000</v>
      </c>
      <c r="M364" s="3">
        <v>3</v>
      </c>
      <c r="N364">
        <v>4.5</v>
      </c>
      <c r="O364">
        <v>4</v>
      </c>
      <c r="P364" s="1">
        <f>IF($A$3="Percentage of government revenue per capita",$B$3,0) + IF($A$3="Absolute extra revenue",AB364,0) + IF($A$3="Absolute revenue per capita",AC364,0)</f>
        <v>0</v>
      </c>
      <c r="Q364" s="5">
        <f>-MIN(data!$B$4 / data!I364 * data!P364 / 100, data!N364)</f>
        <v>0</v>
      </c>
      <c r="R364" s="4">
        <f>-Q364*K364/1000</f>
        <v>0</v>
      </c>
      <c r="S364" s="6">
        <f>-MIN(data!$B$5/(POWER(LN(I364),2))*P364/100, O364)</f>
        <v>0</v>
      </c>
      <c r="T364" s="6">
        <f>-S364*L364/100000</f>
        <v>0</v>
      </c>
      <c r="U364" s="4">
        <f>N364+Q364</f>
        <v>4.5</v>
      </c>
      <c r="V364" s="4" t="e">
        <f>P364*I364/100/R364</f>
        <v>#DIV/0!</v>
      </c>
      <c r="W364" s="4" t="e">
        <f>V364*H364</f>
        <v>#DIV/0!</v>
      </c>
      <c r="X364" s="6">
        <f>O364+S364</f>
        <v>4</v>
      </c>
      <c r="Y364" s="6" t="e">
        <f>P364*I364/100/T364</f>
        <v>#DIV/0!</v>
      </c>
      <c r="Z364" s="6" t="e">
        <f>Y364*H364</f>
        <v>#DIV/0!</v>
      </c>
      <c r="AB364" s="1">
        <f t="shared" si="10"/>
        <v>0</v>
      </c>
      <c r="AC364" s="1">
        <f t="shared" si="11"/>
        <v>0</v>
      </c>
    </row>
    <row r="365" spans="4:29" x14ac:dyDescent="0.25">
      <c r="D365" s="1">
        <v>2009</v>
      </c>
      <c r="E365" s="1" t="s">
        <v>13</v>
      </c>
      <c r="F365" s="2" t="s">
        <v>204</v>
      </c>
      <c r="G365">
        <v>4</v>
      </c>
      <c r="H365">
        <v>8343323</v>
      </c>
      <c r="I365" s="1">
        <v>22660.47</v>
      </c>
      <c r="J365" s="1">
        <v>345</v>
      </c>
      <c r="K365" s="1">
        <v>78409.09</v>
      </c>
      <c r="L365" s="1">
        <v>75000</v>
      </c>
      <c r="M365" s="3">
        <v>3</v>
      </c>
      <c r="N365">
        <v>4.4000000000000004</v>
      </c>
      <c r="O365">
        <v>4</v>
      </c>
      <c r="P365" s="1">
        <f>IF($A$3="Percentage of government revenue per capita",$B$3,0) + IF($A$3="Absolute extra revenue",AB365,0) + IF($A$3="Absolute revenue per capita",AC365,0)</f>
        <v>0</v>
      </c>
      <c r="Q365" s="5">
        <f>-MIN(data!$B$4 / data!I365 * data!P365 / 100, data!N365)</f>
        <v>0</v>
      </c>
      <c r="R365" s="4">
        <f>-Q365*K365/1000</f>
        <v>0</v>
      </c>
      <c r="S365" s="6">
        <f>-MIN(data!$B$5/(POWER(LN(I365),2))*P365/100, O365)</f>
        <v>0</v>
      </c>
      <c r="T365" s="6">
        <f>-S365*L365/100000</f>
        <v>0</v>
      </c>
      <c r="U365" s="4">
        <f>N365+Q365</f>
        <v>4.4000000000000004</v>
      </c>
      <c r="V365" s="4" t="e">
        <f>P365*I365/100/R365</f>
        <v>#DIV/0!</v>
      </c>
      <c r="W365" s="4" t="e">
        <f>V365*H365</f>
        <v>#DIV/0!</v>
      </c>
      <c r="X365" s="6">
        <f>O365+S365</f>
        <v>4</v>
      </c>
      <c r="Y365" s="6" t="e">
        <f>P365*I365/100/T365</f>
        <v>#DIV/0!</v>
      </c>
      <c r="Z365" s="6" t="e">
        <f>Y365*H365</f>
        <v>#DIV/0!</v>
      </c>
      <c r="AB365" s="1">
        <f t="shared" si="10"/>
        <v>0</v>
      </c>
      <c r="AC365" s="1">
        <f t="shared" si="11"/>
        <v>0</v>
      </c>
    </row>
    <row r="366" spans="4:29" x14ac:dyDescent="0.25">
      <c r="D366" s="1">
        <v>2010</v>
      </c>
      <c r="E366" s="1" t="s">
        <v>13</v>
      </c>
      <c r="F366" s="2" t="s">
        <v>204</v>
      </c>
      <c r="G366">
        <v>4</v>
      </c>
      <c r="H366">
        <v>8363404</v>
      </c>
      <c r="I366" s="1">
        <v>22777.69</v>
      </c>
      <c r="J366" s="1">
        <v>338</v>
      </c>
      <c r="K366" s="1">
        <v>78604.649999999994</v>
      </c>
      <c r="L366" s="1">
        <v>75000</v>
      </c>
      <c r="M366" s="3">
        <v>3</v>
      </c>
      <c r="N366">
        <v>4.3</v>
      </c>
      <c r="O366">
        <v>4</v>
      </c>
      <c r="P366" s="1">
        <f>IF($A$3="Percentage of government revenue per capita",$B$3,0) + IF($A$3="Absolute extra revenue",AB366,0) + IF($A$3="Absolute revenue per capita",AC366,0)</f>
        <v>0</v>
      </c>
      <c r="Q366" s="5">
        <f>-MIN(data!$B$4 / data!I366 * data!P366 / 100, data!N366)</f>
        <v>0</v>
      </c>
      <c r="R366" s="4">
        <f>-Q366*K366/1000</f>
        <v>0</v>
      </c>
      <c r="S366" s="6">
        <f>-MIN(data!$B$5/(POWER(LN(I366),2))*P366/100, O366)</f>
        <v>0</v>
      </c>
      <c r="T366" s="6">
        <f>-S366*L366/100000</f>
        <v>0</v>
      </c>
      <c r="U366" s="4">
        <f>N366+Q366</f>
        <v>4.3</v>
      </c>
      <c r="V366" s="4" t="e">
        <f>P366*I366/100/R366</f>
        <v>#DIV/0!</v>
      </c>
      <c r="W366" s="4" t="e">
        <f>V366*H366</f>
        <v>#DIV/0!</v>
      </c>
      <c r="X366" s="6">
        <f>O366+S366</f>
        <v>4</v>
      </c>
      <c r="Y366" s="6" t="e">
        <f>P366*I366/100/T366</f>
        <v>#DIV/0!</v>
      </c>
      <c r="Z366" s="6" t="e">
        <f>Y366*H366</f>
        <v>#DIV/0!</v>
      </c>
      <c r="AB366" s="1">
        <f t="shared" si="10"/>
        <v>0</v>
      </c>
      <c r="AC366" s="1">
        <f t="shared" si="11"/>
        <v>0</v>
      </c>
    </row>
    <row r="367" spans="4:29" x14ac:dyDescent="0.25">
      <c r="D367" s="1">
        <v>2011</v>
      </c>
      <c r="E367" s="1" t="s">
        <v>13</v>
      </c>
      <c r="F367" s="2" t="s">
        <v>204</v>
      </c>
      <c r="G367">
        <v>4</v>
      </c>
      <c r="H367">
        <v>8391643</v>
      </c>
      <c r="I367" s="1">
        <v>23350.13</v>
      </c>
      <c r="J367" s="1">
        <v>331</v>
      </c>
      <c r="K367" s="1">
        <v>78809.52</v>
      </c>
      <c r="L367" s="1">
        <v>75000</v>
      </c>
      <c r="M367" s="3">
        <v>3</v>
      </c>
      <c r="N367">
        <v>4.2</v>
      </c>
      <c r="O367">
        <v>4</v>
      </c>
      <c r="P367" s="1">
        <f>IF($A$3="Percentage of government revenue per capita",$B$3,0) + IF($A$3="Absolute extra revenue",AB367,0) + IF($A$3="Absolute revenue per capita",AC367,0)</f>
        <v>0</v>
      </c>
      <c r="Q367" s="5">
        <f>-MIN(data!$B$4 / data!I367 * data!P367 / 100, data!N367)</f>
        <v>0</v>
      </c>
      <c r="R367" s="4">
        <f>-Q367*K367/1000</f>
        <v>0</v>
      </c>
      <c r="S367" s="6">
        <f>-MIN(data!$B$5/(POWER(LN(I367),2))*P367/100, O367)</f>
        <v>0</v>
      </c>
      <c r="T367" s="6">
        <f>-S367*L367/100000</f>
        <v>0</v>
      </c>
      <c r="U367" s="4">
        <f>N367+Q367</f>
        <v>4.2</v>
      </c>
      <c r="V367" s="4" t="e">
        <f>P367*I367/100/R367</f>
        <v>#DIV/0!</v>
      </c>
      <c r="W367" s="4" t="e">
        <f>V367*H367</f>
        <v>#DIV/0!</v>
      </c>
      <c r="X367" s="6">
        <f>O367+S367</f>
        <v>4</v>
      </c>
      <c r="Y367" s="6" t="e">
        <f>P367*I367/100/T367</f>
        <v>#DIV/0!</v>
      </c>
      <c r="Z367" s="6" t="e">
        <f>Y367*H367</f>
        <v>#DIV/0!</v>
      </c>
      <c r="AB367" s="1">
        <f t="shared" si="10"/>
        <v>0</v>
      </c>
      <c r="AC367" s="1">
        <f t="shared" si="11"/>
        <v>0</v>
      </c>
    </row>
    <row r="368" spans="4:29" x14ac:dyDescent="0.25">
      <c r="D368" s="1">
        <v>2012</v>
      </c>
      <c r="E368" s="1" t="s">
        <v>13</v>
      </c>
      <c r="F368" s="2" t="s">
        <v>204</v>
      </c>
      <c r="G368">
        <v>4</v>
      </c>
      <c r="H368">
        <v>8429991</v>
      </c>
      <c r="I368" s="1">
        <v>23729.65</v>
      </c>
      <c r="J368" s="1">
        <v>322</v>
      </c>
      <c r="K368" s="1">
        <v>78536.59</v>
      </c>
      <c r="L368" s="1">
        <v>75000</v>
      </c>
      <c r="M368" s="3">
        <v>3</v>
      </c>
      <c r="N368">
        <v>4.0999999999999996</v>
      </c>
      <c r="O368">
        <v>4</v>
      </c>
      <c r="P368" s="1">
        <f>IF($A$3="Percentage of government revenue per capita",$B$3,0) + IF($A$3="Absolute extra revenue",AB368,0) + IF($A$3="Absolute revenue per capita",AC368,0)</f>
        <v>0</v>
      </c>
      <c r="Q368" s="5">
        <f>-MIN(data!$B$4 / data!I368 * data!P368 / 100, data!N368)</f>
        <v>0</v>
      </c>
      <c r="R368" s="4">
        <f>-Q368*K368/1000</f>
        <v>0</v>
      </c>
      <c r="S368" s="6">
        <f>-MIN(data!$B$5/(POWER(LN(I368),2))*P368/100, O368)</f>
        <v>0</v>
      </c>
      <c r="T368" s="6">
        <f>-S368*L368/100000</f>
        <v>0</v>
      </c>
      <c r="U368" s="4">
        <f>N368+Q368</f>
        <v>4.0999999999999996</v>
      </c>
      <c r="V368" s="4" t="e">
        <f>P368*I368/100/R368</f>
        <v>#DIV/0!</v>
      </c>
      <c r="W368" s="4" t="e">
        <f>V368*H368</f>
        <v>#DIV/0!</v>
      </c>
      <c r="X368" s="6">
        <f>O368+S368</f>
        <v>4</v>
      </c>
      <c r="Y368" s="6" t="e">
        <f>P368*I368/100/T368</f>
        <v>#DIV/0!</v>
      </c>
      <c r="Z368" s="6" t="e">
        <f>Y368*H368</f>
        <v>#DIV/0!</v>
      </c>
      <c r="AB368" s="1">
        <f t="shared" si="10"/>
        <v>0</v>
      </c>
      <c r="AC368" s="1">
        <f t="shared" si="11"/>
        <v>0</v>
      </c>
    </row>
    <row r="369" spans="4:29" x14ac:dyDescent="0.25">
      <c r="D369" s="1">
        <v>2013</v>
      </c>
      <c r="E369" s="1" t="s">
        <v>13</v>
      </c>
      <c r="F369" s="2" t="s">
        <v>204</v>
      </c>
      <c r="G369">
        <v>4</v>
      </c>
      <c r="H369">
        <v>8479823</v>
      </c>
      <c r="I369" s="1">
        <v>23907.57</v>
      </c>
      <c r="J369" s="1">
        <v>314</v>
      </c>
      <c r="K369" s="1">
        <v>80512.820000000007</v>
      </c>
      <c r="L369" s="1">
        <v>75000</v>
      </c>
      <c r="M369" s="3">
        <v>3</v>
      </c>
      <c r="N369">
        <v>3.9</v>
      </c>
      <c r="O369">
        <v>4</v>
      </c>
      <c r="P369" s="1">
        <f>IF($A$3="Percentage of government revenue per capita",$B$3,0) + IF($A$3="Absolute extra revenue",AB369,0) + IF($A$3="Absolute revenue per capita",AC369,0)</f>
        <v>0</v>
      </c>
      <c r="Q369" s="5">
        <f>-MIN(data!$B$4 / data!I369 * data!P369 / 100, data!N369)</f>
        <v>0</v>
      </c>
      <c r="R369" s="4">
        <f>-Q369*K369/1000</f>
        <v>0</v>
      </c>
      <c r="S369" s="6">
        <f>-MIN(data!$B$5/(POWER(LN(I369),2))*P369/100, O369)</f>
        <v>0</v>
      </c>
      <c r="T369" s="6">
        <f>-S369*L369/100000</f>
        <v>0</v>
      </c>
      <c r="U369" s="4">
        <f>N369+Q369</f>
        <v>3.9</v>
      </c>
      <c r="V369" s="4" t="e">
        <f>P369*I369/100/R369</f>
        <v>#DIV/0!</v>
      </c>
      <c r="W369" s="4" t="e">
        <f>V369*H369</f>
        <v>#DIV/0!</v>
      </c>
      <c r="X369" s="6">
        <f>O369+S369</f>
        <v>4</v>
      </c>
      <c r="Y369" s="6" t="e">
        <f>P369*I369/100/T369</f>
        <v>#DIV/0!</v>
      </c>
      <c r="Z369" s="6" t="e">
        <f>Y369*H369</f>
        <v>#DIV/0!</v>
      </c>
      <c r="AB369" s="1">
        <f t="shared" si="10"/>
        <v>0</v>
      </c>
      <c r="AC369" s="1">
        <f t="shared" si="11"/>
        <v>0</v>
      </c>
    </row>
    <row r="370" spans="4:29" x14ac:dyDescent="0.25">
      <c r="D370" s="1">
        <v>2014</v>
      </c>
      <c r="E370" s="1" t="s">
        <v>13</v>
      </c>
      <c r="F370" s="2" t="s">
        <v>204</v>
      </c>
      <c r="G370">
        <v>4</v>
      </c>
      <c r="H370">
        <v>8546356</v>
      </c>
      <c r="I370" s="1">
        <v>23926.16</v>
      </c>
      <c r="J370" s="1">
        <v>309</v>
      </c>
      <c r="K370" s="1">
        <v>81315.789999999994</v>
      </c>
      <c r="L370" s="1">
        <v>75000</v>
      </c>
      <c r="M370" s="3">
        <v>3</v>
      </c>
      <c r="N370">
        <v>3.8</v>
      </c>
      <c r="O370">
        <v>4</v>
      </c>
      <c r="P370" s="1">
        <f>IF($A$3="Percentage of government revenue per capita",$B$3,0) + IF($A$3="Absolute extra revenue",AB370,0) + IF($A$3="Absolute revenue per capita",AC370,0)</f>
        <v>0</v>
      </c>
      <c r="Q370" s="5">
        <f>-MIN(data!$B$4 / data!I370 * data!P370 / 100, data!N370)</f>
        <v>0</v>
      </c>
      <c r="R370" s="4">
        <f>-Q370*K370/1000</f>
        <v>0</v>
      </c>
      <c r="S370" s="6">
        <f>-MIN(data!$B$5/(POWER(LN(I370),2))*P370/100, O370)</f>
        <v>0</v>
      </c>
      <c r="T370" s="6">
        <f>-S370*L370/100000</f>
        <v>0</v>
      </c>
      <c r="U370" s="4">
        <f>N370+Q370</f>
        <v>3.8</v>
      </c>
      <c r="V370" s="4" t="e">
        <f>P370*I370/100/R370</f>
        <v>#DIV/0!</v>
      </c>
      <c r="W370" s="4" t="e">
        <f>V370*H370</f>
        <v>#DIV/0!</v>
      </c>
      <c r="X370" s="6">
        <f>O370+S370</f>
        <v>4</v>
      </c>
      <c r="Y370" s="6" t="e">
        <f>P370*I370/100/T370</f>
        <v>#DIV/0!</v>
      </c>
      <c r="Z370" s="6" t="e">
        <f>Y370*H370</f>
        <v>#DIV/0!</v>
      </c>
      <c r="AB370" s="1">
        <f t="shared" si="10"/>
        <v>0</v>
      </c>
      <c r="AC370" s="1">
        <f t="shared" si="11"/>
        <v>0</v>
      </c>
    </row>
    <row r="371" spans="4:29" x14ac:dyDescent="0.25">
      <c r="D371" s="1">
        <v>2015</v>
      </c>
      <c r="E371" s="1" t="s">
        <v>13</v>
      </c>
      <c r="F371" s="2" t="s">
        <v>204</v>
      </c>
      <c r="G371">
        <v>4</v>
      </c>
      <c r="H371">
        <v>8642699</v>
      </c>
      <c r="I371" s="1">
        <v>24221.759999999998</v>
      </c>
      <c r="J371" s="1">
        <v>305</v>
      </c>
      <c r="K371" s="1">
        <v>82432.429999999993</v>
      </c>
      <c r="M371" s="3">
        <v>3</v>
      </c>
      <c r="N371">
        <v>3.7</v>
      </c>
      <c r="O371">
        <v>4</v>
      </c>
      <c r="P371" s="1">
        <f>IF($A$3="Percentage of government revenue per capita",$B$3,0) + IF($A$3="Absolute extra revenue",AB371,0) + IF($A$3="Absolute revenue per capita",AC371,0)</f>
        <v>0</v>
      </c>
      <c r="Q371" s="5">
        <f>-MIN(data!$B$4 / data!I371 * data!P371 / 100, data!N371)</f>
        <v>0</v>
      </c>
      <c r="R371" s="4">
        <f>-Q371*K371/1000</f>
        <v>0</v>
      </c>
      <c r="S371" s="6">
        <f>-MIN(data!$B$5/(POWER(LN(I371),2))*P371/100, O371)</f>
        <v>0</v>
      </c>
      <c r="T371" s="6">
        <f>-S371*L371/100000</f>
        <v>0</v>
      </c>
      <c r="U371" s="4">
        <f>N371+Q371</f>
        <v>3.7</v>
      </c>
      <c r="V371" s="4" t="e">
        <f>P371*I371/100/R371</f>
        <v>#DIV/0!</v>
      </c>
      <c r="W371" s="4" t="e">
        <f>V371*H371</f>
        <v>#DIV/0!</v>
      </c>
      <c r="X371" s="6">
        <f>O371+S371</f>
        <v>4</v>
      </c>
      <c r="Y371" s="6" t="e">
        <f>P371*I371/100/T371</f>
        <v>#DIV/0!</v>
      </c>
      <c r="Z371" s="6" t="e">
        <f>Y371*H371</f>
        <v>#DIV/0!</v>
      </c>
      <c r="AB371" s="1">
        <f t="shared" si="10"/>
        <v>0</v>
      </c>
      <c r="AC371" s="1">
        <f t="shared" si="11"/>
        <v>0</v>
      </c>
    </row>
    <row r="372" spans="4:29" x14ac:dyDescent="0.25">
      <c r="D372" s="1">
        <v>2016</v>
      </c>
      <c r="E372" s="1" t="s">
        <v>13</v>
      </c>
      <c r="F372" s="2" t="s">
        <v>204</v>
      </c>
      <c r="G372">
        <v>4</v>
      </c>
      <c r="H372">
        <v>8736668</v>
      </c>
      <c r="I372" s="1">
        <v>23957.27</v>
      </c>
      <c r="J372" s="1">
        <v>303</v>
      </c>
      <c r="K372" s="1">
        <v>84166.67</v>
      </c>
      <c r="M372" s="3"/>
      <c r="N372">
        <v>3.6</v>
      </c>
      <c r="O372"/>
      <c r="P372" s="1">
        <f>IF($A$3="Percentage of government revenue per capita",$B$3,0) + IF($A$3="Absolute extra revenue",AB372,0) + IF($A$3="Absolute revenue per capita",AC372,0)</f>
        <v>0</v>
      </c>
      <c r="Q372" s="5">
        <f>-MIN(data!$B$4 / data!I372 * data!P372 / 100, data!N372)</f>
        <v>0</v>
      </c>
      <c r="R372" s="4">
        <f>-Q372*K372/1000</f>
        <v>0</v>
      </c>
      <c r="S372" s="6">
        <f>-MIN(data!$B$5/(POWER(LN(I372),2))*P372/100, O372)</f>
        <v>0</v>
      </c>
      <c r="T372" s="6">
        <f>-S372*L372/100000</f>
        <v>0</v>
      </c>
      <c r="U372" s="4">
        <f>N372+Q372</f>
        <v>3.6</v>
      </c>
      <c r="V372" s="4" t="e">
        <f>P372*I372/100/R372</f>
        <v>#DIV/0!</v>
      </c>
      <c r="W372" s="4" t="e">
        <f>V372*H372</f>
        <v>#DIV/0!</v>
      </c>
      <c r="X372" s="6">
        <f>O372+S372</f>
        <v>0</v>
      </c>
      <c r="Y372" s="6" t="e">
        <f>P372*I372/100/T372</f>
        <v>#DIV/0!</v>
      </c>
      <c r="Z372" s="6" t="e">
        <f>Y372*H372</f>
        <v>#DIV/0!</v>
      </c>
      <c r="AB372" s="1">
        <f t="shared" si="10"/>
        <v>0</v>
      </c>
      <c r="AC372" s="1">
        <f t="shared" si="11"/>
        <v>0</v>
      </c>
    </row>
    <row r="373" spans="4:29" x14ac:dyDescent="0.25">
      <c r="D373" s="1">
        <v>1980</v>
      </c>
      <c r="E373" s="1" t="s">
        <v>14</v>
      </c>
      <c r="F373" s="2" t="s">
        <v>205</v>
      </c>
      <c r="G373">
        <v>3</v>
      </c>
      <c r="H373">
        <v>6150733</v>
      </c>
      <c r="I373" s="1">
        <v>0</v>
      </c>
      <c r="M373" s="3"/>
      <c r="N373"/>
      <c r="O373"/>
      <c r="P373" s="1">
        <f>IF($A$3="Percentage of government revenue per capita",$B$3,0) + IF($A$3="Absolute extra revenue",AB373,0) + IF($A$3="Absolute revenue per capita",AC373,0)</f>
        <v>0</v>
      </c>
      <c r="Q373" s="5" t="e">
        <f>-MIN(data!$B$4 / data!I373 * data!P373 / 100, data!N373)</f>
        <v>#DIV/0!</v>
      </c>
      <c r="R373" s="4" t="e">
        <f>-Q373*K373/1000</f>
        <v>#DIV/0!</v>
      </c>
      <c r="S373" s="6" t="e">
        <f>-MIN(data!$B$5/(POWER(LN(I373),2))*P373/100, O373)</f>
        <v>#NUM!</v>
      </c>
      <c r="T373" s="6" t="e">
        <f>-S373*L373/100000</f>
        <v>#NUM!</v>
      </c>
      <c r="U373" s="4" t="e">
        <f>N373+Q373</f>
        <v>#DIV/0!</v>
      </c>
      <c r="V373" s="4" t="e">
        <f>P373*I373/100/R373</f>
        <v>#DIV/0!</v>
      </c>
      <c r="W373" s="4" t="e">
        <f>V373*H373</f>
        <v>#DIV/0!</v>
      </c>
      <c r="X373" s="6" t="e">
        <f>O373+S373</f>
        <v>#NUM!</v>
      </c>
      <c r="Y373" s="6" t="e">
        <f>P373*I373/100/T373</f>
        <v>#NUM!</v>
      </c>
      <c r="Z373" s="6" t="e">
        <f>Y373*H373</f>
        <v>#NUM!</v>
      </c>
      <c r="AB373" s="1" t="e">
        <f t="shared" si="10"/>
        <v>#DIV/0!</v>
      </c>
      <c r="AC373" s="1" t="e">
        <f t="shared" si="11"/>
        <v>#DIV/0!</v>
      </c>
    </row>
    <row r="374" spans="4:29" x14ac:dyDescent="0.25">
      <c r="D374" s="1">
        <v>1981</v>
      </c>
      <c r="E374" s="1" t="s">
        <v>14</v>
      </c>
      <c r="F374" s="2" t="s">
        <v>205</v>
      </c>
      <c r="G374">
        <v>3</v>
      </c>
      <c r="H374">
        <v>6249314</v>
      </c>
      <c r="I374" s="1">
        <v>0</v>
      </c>
      <c r="M374" s="3"/>
      <c r="N374"/>
      <c r="O374"/>
      <c r="P374" s="1">
        <f>IF($A$3="Percentage of government revenue per capita",$B$3,0) + IF($A$3="Absolute extra revenue",AB374,0) + IF($A$3="Absolute revenue per capita",AC374,0)</f>
        <v>0</v>
      </c>
      <c r="Q374" s="5" t="e">
        <f>-MIN(data!$B$4 / data!I374 * data!P374 / 100, data!N374)</f>
        <v>#DIV/0!</v>
      </c>
      <c r="R374" s="4" t="e">
        <f>-Q374*K374/1000</f>
        <v>#DIV/0!</v>
      </c>
      <c r="S374" s="6" t="e">
        <f>-MIN(data!$B$5/(POWER(LN(I374),2))*P374/100, O374)</f>
        <v>#NUM!</v>
      </c>
      <c r="T374" s="6" t="e">
        <f>-S374*L374/100000</f>
        <v>#NUM!</v>
      </c>
      <c r="U374" s="4" t="e">
        <f>N374+Q374</f>
        <v>#DIV/0!</v>
      </c>
      <c r="V374" s="4" t="e">
        <f>P374*I374/100/R374</f>
        <v>#DIV/0!</v>
      </c>
      <c r="W374" s="4" t="e">
        <f>V374*H374</f>
        <v>#DIV/0!</v>
      </c>
      <c r="X374" s="6" t="e">
        <f>O374+S374</f>
        <v>#NUM!</v>
      </c>
      <c r="Y374" s="6" t="e">
        <f>P374*I374/100/T374</f>
        <v>#NUM!</v>
      </c>
      <c r="Z374" s="6" t="e">
        <f>Y374*H374</f>
        <v>#NUM!</v>
      </c>
      <c r="AB374" s="1" t="e">
        <f t="shared" si="10"/>
        <v>#DIV/0!</v>
      </c>
      <c r="AC374" s="1" t="e">
        <f t="shared" si="11"/>
        <v>#DIV/0!</v>
      </c>
    </row>
    <row r="375" spans="4:29" x14ac:dyDescent="0.25">
      <c r="D375" s="1">
        <v>1982</v>
      </c>
      <c r="E375" s="1" t="s">
        <v>14</v>
      </c>
      <c r="F375" s="2" t="s">
        <v>205</v>
      </c>
      <c r="G375">
        <v>3</v>
      </c>
      <c r="H375">
        <v>6349553</v>
      </c>
      <c r="I375" s="1">
        <v>0</v>
      </c>
      <c r="M375" s="3"/>
      <c r="N375">
        <v>108.9</v>
      </c>
      <c r="O375"/>
      <c r="P375" s="1">
        <f>IF($A$3="Percentage of government revenue per capita",$B$3,0) + IF($A$3="Absolute extra revenue",AB375,0) + IF($A$3="Absolute revenue per capita",AC375,0)</f>
        <v>0</v>
      </c>
      <c r="Q375" s="5" t="e">
        <f>-MIN(data!$B$4 / data!I375 * data!P375 / 100, data!N375)</f>
        <v>#DIV/0!</v>
      </c>
      <c r="R375" s="4" t="e">
        <f>-Q375*K375/1000</f>
        <v>#DIV/0!</v>
      </c>
      <c r="S375" s="6" t="e">
        <f>-MIN(data!$B$5/(POWER(LN(I375),2))*P375/100, O375)</f>
        <v>#NUM!</v>
      </c>
      <c r="T375" s="6" t="e">
        <f>-S375*L375/100000</f>
        <v>#NUM!</v>
      </c>
      <c r="U375" s="4" t="e">
        <f>N375+Q375</f>
        <v>#DIV/0!</v>
      </c>
      <c r="V375" s="4" t="e">
        <f>P375*I375/100/R375</f>
        <v>#DIV/0!</v>
      </c>
      <c r="W375" s="4" t="e">
        <f>V375*H375</f>
        <v>#DIV/0!</v>
      </c>
      <c r="X375" s="6" t="e">
        <f>O375+S375</f>
        <v>#NUM!</v>
      </c>
      <c r="Y375" s="6" t="e">
        <f>P375*I375/100/T375</f>
        <v>#NUM!</v>
      </c>
      <c r="Z375" s="6" t="e">
        <f>Y375*H375</f>
        <v>#NUM!</v>
      </c>
      <c r="AB375" s="1" t="e">
        <f t="shared" si="10"/>
        <v>#DIV/0!</v>
      </c>
      <c r="AC375" s="1" t="e">
        <f t="shared" si="11"/>
        <v>#DIV/0!</v>
      </c>
    </row>
    <row r="376" spans="4:29" x14ac:dyDescent="0.25">
      <c r="D376" s="1">
        <v>1983</v>
      </c>
      <c r="E376" s="1" t="s">
        <v>14</v>
      </c>
      <c r="F376" s="2" t="s">
        <v>205</v>
      </c>
      <c r="G376">
        <v>3</v>
      </c>
      <c r="H376">
        <v>6452069</v>
      </c>
      <c r="I376" s="1">
        <v>0</v>
      </c>
      <c r="M376" s="3"/>
      <c r="N376">
        <v>106.4</v>
      </c>
      <c r="O376"/>
      <c r="P376" s="1">
        <f>IF($A$3="Percentage of government revenue per capita",$B$3,0) + IF($A$3="Absolute extra revenue",AB376,0) + IF($A$3="Absolute revenue per capita",AC376,0)</f>
        <v>0</v>
      </c>
      <c r="Q376" s="5" t="e">
        <f>-MIN(data!$B$4 / data!I376 * data!P376 / 100, data!N376)</f>
        <v>#DIV/0!</v>
      </c>
      <c r="R376" s="4" t="e">
        <f>-Q376*K376/1000</f>
        <v>#DIV/0!</v>
      </c>
      <c r="S376" s="6" t="e">
        <f>-MIN(data!$B$5/(POWER(LN(I376),2))*P376/100, O376)</f>
        <v>#NUM!</v>
      </c>
      <c r="T376" s="6" t="e">
        <f>-S376*L376/100000</f>
        <v>#NUM!</v>
      </c>
      <c r="U376" s="4" t="e">
        <f>N376+Q376</f>
        <v>#DIV/0!</v>
      </c>
      <c r="V376" s="4" t="e">
        <f>P376*I376/100/R376</f>
        <v>#DIV/0!</v>
      </c>
      <c r="W376" s="4" t="e">
        <f>V376*H376</f>
        <v>#DIV/0!</v>
      </c>
      <c r="X376" s="6" t="e">
        <f>O376+S376</f>
        <v>#NUM!</v>
      </c>
      <c r="Y376" s="6" t="e">
        <f>P376*I376/100/T376</f>
        <v>#NUM!</v>
      </c>
      <c r="Z376" s="6" t="e">
        <f>Y376*H376</f>
        <v>#NUM!</v>
      </c>
      <c r="AB376" s="1" t="e">
        <f t="shared" si="10"/>
        <v>#DIV/0!</v>
      </c>
      <c r="AC376" s="1" t="e">
        <f t="shared" si="11"/>
        <v>#DIV/0!</v>
      </c>
    </row>
    <row r="377" spans="4:29" x14ac:dyDescent="0.25">
      <c r="D377" s="1">
        <v>1984</v>
      </c>
      <c r="E377" s="1" t="s">
        <v>14</v>
      </c>
      <c r="F377" s="2" t="s">
        <v>205</v>
      </c>
      <c r="G377">
        <v>3</v>
      </c>
      <c r="H377">
        <v>6557581</v>
      </c>
      <c r="I377" s="1">
        <v>0</v>
      </c>
      <c r="M377" s="3"/>
      <c r="N377">
        <v>104.1</v>
      </c>
      <c r="O377"/>
      <c r="P377" s="1">
        <f>IF($A$3="Percentage of government revenue per capita",$B$3,0) + IF($A$3="Absolute extra revenue",AB377,0) + IF($A$3="Absolute revenue per capita",AC377,0)</f>
        <v>0</v>
      </c>
      <c r="Q377" s="5" t="e">
        <f>-MIN(data!$B$4 / data!I377 * data!P377 / 100, data!N377)</f>
        <v>#DIV/0!</v>
      </c>
      <c r="R377" s="4" t="e">
        <f>-Q377*K377/1000</f>
        <v>#DIV/0!</v>
      </c>
      <c r="S377" s="6" t="e">
        <f>-MIN(data!$B$5/(POWER(LN(I377),2))*P377/100, O377)</f>
        <v>#NUM!</v>
      </c>
      <c r="T377" s="6" t="e">
        <f>-S377*L377/100000</f>
        <v>#NUM!</v>
      </c>
      <c r="U377" s="4" t="e">
        <f>N377+Q377</f>
        <v>#DIV/0!</v>
      </c>
      <c r="V377" s="4" t="e">
        <f>P377*I377/100/R377</f>
        <v>#DIV/0!</v>
      </c>
      <c r="W377" s="4" t="e">
        <f>V377*H377</f>
        <v>#DIV/0!</v>
      </c>
      <c r="X377" s="6" t="e">
        <f>O377+S377</f>
        <v>#NUM!</v>
      </c>
      <c r="Y377" s="6" t="e">
        <f>P377*I377/100/T377</f>
        <v>#NUM!</v>
      </c>
      <c r="Z377" s="6" t="e">
        <f>Y377*H377</f>
        <v>#NUM!</v>
      </c>
      <c r="AB377" s="1" t="e">
        <f t="shared" si="10"/>
        <v>#DIV/0!</v>
      </c>
      <c r="AC377" s="1" t="e">
        <f t="shared" si="11"/>
        <v>#DIV/0!</v>
      </c>
    </row>
    <row r="378" spans="4:29" x14ac:dyDescent="0.25">
      <c r="D378" s="1">
        <v>1985</v>
      </c>
      <c r="E378" s="1" t="s">
        <v>14</v>
      </c>
      <c r="F378" s="2" t="s">
        <v>205</v>
      </c>
      <c r="G378">
        <v>3</v>
      </c>
      <c r="H378">
        <v>6666447</v>
      </c>
      <c r="I378" s="1">
        <v>0</v>
      </c>
      <c r="M378" s="3"/>
      <c r="N378">
        <v>101.8</v>
      </c>
      <c r="O378"/>
      <c r="P378" s="1">
        <f>IF($A$3="Percentage of government revenue per capita",$B$3,0) + IF($A$3="Absolute extra revenue",AB378,0) + IF($A$3="Absolute revenue per capita",AC378,0)</f>
        <v>0</v>
      </c>
      <c r="Q378" s="5" t="e">
        <f>-MIN(data!$B$4 / data!I378 * data!P378 / 100, data!N378)</f>
        <v>#DIV/0!</v>
      </c>
      <c r="R378" s="4" t="e">
        <f>-Q378*K378/1000</f>
        <v>#DIV/0!</v>
      </c>
      <c r="S378" s="6" t="e">
        <f>-MIN(data!$B$5/(POWER(LN(I378),2))*P378/100, O378)</f>
        <v>#NUM!</v>
      </c>
      <c r="T378" s="6" t="e">
        <f>-S378*L378/100000</f>
        <v>#NUM!</v>
      </c>
      <c r="U378" s="4" t="e">
        <f>N378+Q378</f>
        <v>#DIV/0!</v>
      </c>
      <c r="V378" s="4" t="e">
        <f>P378*I378/100/R378</f>
        <v>#DIV/0!</v>
      </c>
      <c r="W378" s="4" t="e">
        <f>V378*H378</f>
        <v>#DIV/0!</v>
      </c>
      <c r="X378" s="6" t="e">
        <f>O378+S378</f>
        <v>#NUM!</v>
      </c>
      <c r="Y378" s="6" t="e">
        <f>P378*I378/100/T378</f>
        <v>#NUM!</v>
      </c>
      <c r="Z378" s="6" t="e">
        <f>Y378*H378</f>
        <v>#NUM!</v>
      </c>
      <c r="AB378" s="1" t="e">
        <f t="shared" si="10"/>
        <v>#DIV/0!</v>
      </c>
      <c r="AC378" s="1" t="e">
        <f t="shared" si="11"/>
        <v>#DIV/0!</v>
      </c>
    </row>
    <row r="379" spans="4:29" x14ac:dyDescent="0.25">
      <c r="D379" s="1">
        <v>1986</v>
      </c>
      <c r="E379" s="1" t="s">
        <v>14</v>
      </c>
      <c r="F379" s="2" t="s">
        <v>205</v>
      </c>
      <c r="G379">
        <v>3</v>
      </c>
      <c r="H379">
        <v>6778624</v>
      </c>
      <c r="I379" s="1">
        <v>0</v>
      </c>
      <c r="M379" s="3"/>
      <c r="N379">
        <v>99.7</v>
      </c>
      <c r="O379"/>
      <c r="P379" s="1">
        <f>IF($A$3="Percentage of government revenue per capita",$B$3,0) + IF($A$3="Absolute extra revenue",AB379,0) + IF($A$3="Absolute revenue per capita",AC379,0)</f>
        <v>0</v>
      </c>
      <c r="Q379" s="5" t="e">
        <f>-MIN(data!$B$4 / data!I379 * data!P379 / 100, data!N379)</f>
        <v>#DIV/0!</v>
      </c>
      <c r="R379" s="4" t="e">
        <f>-Q379*K379/1000</f>
        <v>#DIV/0!</v>
      </c>
      <c r="S379" s="6" t="e">
        <f>-MIN(data!$B$5/(POWER(LN(I379),2))*P379/100, O379)</f>
        <v>#NUM!</v>
      </c>
      <c r="T379" s="6" t="e">
        <f>-S379*L379/100000</f>
        <v>#NUM!</v>
      </c>
      <c r="U379" s="4" t="e">
        <f>N379+Q379</f>
        <v>#DIV/0!</v>
      </c>
      <c r="V379" s="4" t="e">
        <f>P379*I379/100/R379</f>
        <v>#DIV/0!</v>
      </c>
      <c r="W379" s="4" t="e">
        <f>V379*H379</f>
        <v>#DIV/0!</v>
      </c>
      <c r="X379" s="6" t="e">
        <f>O379+S379</f>
        <v>#NUM!</v>
      </c>
      <c r="Y379" s="6" t="e">
        <f>P379*I379/100/T379</f>
        <v>#NUM!</v>
      </c>
      <c r="Z379" s="6" t="e">
        <f>Y379*H379</f>
        <v>#NUM!</v>
      </c>
      <c r="AB379" s="1" t="e">
        <f t="shared" si="10"/>
        <v>#DIV/0!</v>
      </c>
      <c r="AC379" s="1" t="e">
        <f t="shared" si="11"/>
        <v>#DIV/0!</v>
      </c>
    </row>
    <row r="380" spans="4:29" x14ac:dyDescent="0.25">
      <c r="D380" s="1">
        <v>1987</v>
      </c>
      <c r="E380" s="1" t="s">
        <v>14</v>
      </c>
      <c r="F380" s="2" t="s">
        <v>205</v>
      </c>
      <c r="G380">
        <v>3</v>
      </c>
      <c r="H380">
        <v>6893489</v>
      </c>
      <c r="I380" s="1">
        <v>0</v>
      </c>
      <c r="J380" s="1">
        <v>19300</v>
      </c>
      <c r="K380" s="1">
        <v>196938.8</v>
      </c>
      <c r="M380" s="3"/>
      <c r="N380">
        <v>98</v>
      </c>
      <c r="O380"/>
      <c r="P380" s="1">
        <f>IF($A$3="Percentage of government revenue per capita",$B$3,0) + IF($A$3="Absolute extra revenue",AB380,0) + IF($A$3="Absolute revenue per capita",AC380,0)</f>
        <v>0</v>
      </c>
      <c r="Q380" s="5" t="e">
        <f>-MIN(data!$B$4 / data!I380 * data!P380 / 100, data!N380)</f>
        <v>#DIV/0!</v>
      </c>
      <c r="R380" s="4" t="e">
        <f>-Q380*K380/1000</f>
        <v>#DIV/0!</v>
      </c>
      <c r="S380" s="6" t="e">
        <f>-MIN(data!$B$5/(POWER(LN(I380),2))*P380/100, O380)</f>
        <v>#NUM!</v>
      </c>
      <c r="T380" s="6" t="e">
        <f>-S380*L380/100000</f>
        <v>#NUM!</v>
      </c>
      <c r="U380" s="4" t="e">
        <f>N380+Q380</f>
        <v>#DIV/0!</v>
      </c>
      <c r="V380" s="4" t="e">
        <f>P380*I380/100/R380</f>
        <v>#DIV/0!</v>
      </c>
      <c r="W380" s="4" t="e">
        <f>V380*H380</f>
        <v>#DIV/0!</v>
      </c>
      <c r="X380" s="6" t="e">
        <f>O380+S380</f>
        <v>#NUM!</v>
      </c>
      <c r="Y380" s="6" t="e">
        <f>P380*I380/100/T380</f>
        <v>#NUM!</v>
      </c>
      <c r="Z380" s="6" t="e">
        <f>Y380*H380</f>
        <v>#NUM!</v>
      </c>
      <c r="AB380" s="1" t="e">
        <f t="shared" si="10"/>
        <v>#DIV/0!</v>
      </c>
      <c r="AC380" s="1" t="e">
        <f t="shared" si="11"/>
        <v>#DIV/0!</v>
      </c>
    </row>
    <row r="381" spans="4:29" x14ac:dyDescent="0.25">
      <c r="D381" s="1">
        <v>1988</v>
      </c>
      <c r="E381" s="1" t="s">
        <v>14</v>
      </c>
      <c r="F381" s="2" t="s">
        <v>205</v>
      </c>
      <c r="G381">
        <v>3</v>
      </c>
      <c r="H381">
        <v>7010027</v>
      </c>
      <c r="I381" s="1">
        <v>0</v>
      </c>
      <c r="J381" s="1">
        <v>19402</v>
      </c>
      <c r="K381" s="1">
        <v>200848.9</v>
      </c>
      <c r="M381" s="3"/>
      <c r="N381">
        <v>96.6</v>
      </c>
      <c r="O381"/>
      <c r="P381" s="1">
        <f>IF($A$3="Percentage of government revenue per capita",$B$3,0) + IF($A$3="Absolute extra revenue",AB381,0) + IF($A$3="Absolute revenue per capita",AC381,0)</f>
        <v>0</v>
      </c>
      <c r="Q381" s="5" t="e">
        <f>-MIN(data!$B$4 / data!I381 * data!P381 / 100, data!N381)</f>
        <v>#DIV/0!</v>
      </c>
      <c r="R381" s="4" t="e">
        <f>-Q381*K381/1000</f>
        <v>#DIV/0!</v>
      </c>
      <c r="S381" s="6" t="e">
        <f>-MIN(data!$B$5/(POWER(LN(I381),2))*P381/100, O381)</f>
        <v>#NUM!</v>
      </c>
      <c r="T381" s="6" t="e">
        <f>-S381*L381/100000</f>
        <v>#NUM!</v>
      </c>
      <c r="U381" s="4" t="e">
        <f>N381+Q381</f>
        <v>#DIV/0!</v>
      </c>
      <c r="V381" s="4" t="e">
        <f>P381*I381/100/R381</f>
        <v>#DIV/0!</v>
      </c>
      <c r="W381" s="4" t="e">
        <f>V381*H381</f>
        <v>#DIV/0!</v>
      </c>
      <c r="X381" s="6" t="e">
        <f>O381+S381</f>
        <v>#NUM!</v>
      </c>
      <c r="Y381" s="6" t="e">
        <f>P381*I381/100/T381</f>
        <v>#NUM!</v>
      </c>
      <c r="Z381" s="6" t="e">
        <f>Y381*H381</f>
        <v>#NUM!</v>
      </c>
      <c r="AB381" s="1" t="e">
        <f t="shared" si="10"/>
        <v>#DIV/0!</v>
      </c>
      <c r="AC381" s="1" t="e">
        <f t="shared" si="11"/>
        <v>#DIV/0!</v>
      </c>
    </row>
    <row r="382" spans="4:29" x14ac:dyDescent="0.25">
      <c r="D382" s="1">
        <v>1989</v>
      </c>
      <c r="E382" s="1" t="s">
        <v>14</v>
      </c>
      <c r="F382" s="2" t="s">
        <v>205</v>
      </c>
      <c r="G382">
        <v>3</v>
      </c>
      <c r="H382">
        <v>7126881</v>
      </c>
      <c r="I382" s="1">
        <v>0</v>
      </c>
      <c r="J382" s="1">
        <v>19449</v>
      </c>
      <c r="K382" s="1">
        <v>203441.4</v>
      </c>
      <c r="M382" s="3"/>
      <c r="N382">
        <v>95.6</v>
      </c>
      <c r="O382"/>
      <c r="P382" s="1">
        <f>IF($A$3="Percentage of government revenue per capita",$B$3,0) + IF($A$3="Absolute extra revenue",AB382,0) + IF($A$3="Absolute revenue per capita",AC382,0)</f>
        <v>0</v>
      </c>
      <c r="Q382" s="5" t="e">
        <f>-MIN(data!$B$4 / data!I382 * data!P382 / 100, data!N382)</f>
        <v>#DIV/0!</v>
      </c>
      <c r="R382" s="4" t="e">
        <f>-Q382*K382/1000</f>
        <v>#DIV/0!</v>
      </c>
      <c r="S382" s="6" t="e">
        <f>-MIN(data!$B$5/(POWER(LN(I382),2))*P382/100, O382)</f>
        <v>#NUM!</v>
      </c>
      <c r="T382" s="6" t="e">
        <f>-S382*L382/100000</f>
        <v>#NUM!</v>
      </c>
      <c r="U382" s="4" t="e">
        <f>N382+Q382</f>
        <v>#DIV/0!</v>
      </c>
      <c r="V382" s="4" t="e">
        <f>P382*I382/100/R382</f>
        <v>#DIV/0!</v>
      </c>
      <c r="W382" s="4" t="e">
        <f>V382*H382</f>
        <v>#DIV/0!</v>
      </c>
      <c r="X382" s="6" t="e">
        <f>O382+S382</f>
        <v>#NUM!</v>
      </c>
      <c r="Y382" s="6" t="e">
        <f>P382*I382/100/T382</f>
        <v>#NUM!</v>
      </c>
      <c r="Z382" s="6" t="e">
        <f>Y382*H382</f>
        <v>#NUM!</v>
      </c>
      <c r="AB382" s="1" t="e">
        <f t="shared" si="10"/>
        <v>#DIV/0!</v>
      </c>
      <c r="AC382" s="1" t="e">
        <f t="shared" si="11"/>
        <v>#DIV/0!</v>
      </c>
    </row>
    <row r="383" spans="4:29" x14ac:dyDescent="0.25">
      <c r="D383" s="1">
        <v>1990</v>
      </c>
      <c r="E383" s="1" t="s">
        <v>14</v>
      </c>
      <c r="F383" s="2" t="s">
        <v>205</v>
      </c>
      <c r="G383">
        <v>3</v>
      </c>
      <c r="H383">
        <v>7159000</v>
      </c>
      <c r="I383" s="1">
        <v>0</v>
      </c>
      <c r="J383" s="1">
        <v>19449</v>
      </c>
      <c r="K383" s="1">
        <v>204081.8</v>
      </c>
      <c r="L383" s="1">
        <v>203125</v>
      </c>
      <c r="M383" s="3">
        <v>130</v>
      </c>
      <c r="N383">
        <v>95.3</v>
      </c>
      <c r="O383">
        <v>64</v>
      </c>
      <c r="P383" s="1">
        <f>IF($A$3="Percentage of government revenue per capita",$B$3,0) + IF($A$3="Absolute extra revenue",AB383,0) + IF($A$3="Absolute revenue per capita",AC383,0)</f>
        <v>0</v>
      </c>
      <c r="Q383" s="5" t="e">
        <f>-MIN(data!$B$4 / data!I383 * data!P383 / 100, data!N383)</f>
        <v>#DIV/0!</v>
      </c>
      <c r="R383" s="4" t="e">
        <f>-Q383*K383/1000</f>
        <v>#DIV/0!</v>
      </c>
      <c r="S383" s="6" t="e">
        <f>-MIN(data!$B$5/(POWER(LN(I383),2))*P383/100, O383)</f>
        <v>#NUM!</v>
      </c>
      <c r="T383" s="6" t="e">
        <f>-S383*L383/100000</f>
        <v>#NUM!</v>
      </c>
      <c r="U383" s="4" t="e">
        <f>N383+Q383</f>
        <v>#DIV/0!</v>
      </c>
      <c r="V383" s="4" t="e">
        <f>P383*I383/100/R383</f>
        <v>#DIV/0!</v>
      </c>
      <c r="W383" s="4" t="e">
        <f>V383*H383</f>
        <v>#DIV/0!</v>
      </c>
      <c r="X383" s="6" t="e">
        <f>O383+S383</f>
        <v>#NUM!</v>
      </c>
      <c r="Y383" s="6" t="e">
        <f>P383*I383/100/T383</f>
        <v>#NUM!</v>
      </c>
      <c r="Z383" s="6" t="e">
        <f>Y383*H383</f>
        <v>#NUM!</v>
      </c>
      <c r="AB383" s="1" t="e">
        <f t="shared" si="10"/>
        <v>#DIV/0!</v>
      </c>
      <c r="AC383" s="1" t="e">
        <f t="shared" si="11"/>
        <v>#DIV/0!</v>
      </c>
    </row>
    <row r="384" spans="4:29" x14ac:dyDescent="0.25">
      <c r="D384" s="1">
        <v>1991</v>
      </c>
      <c r="E384" s="1" t="s">
        <v>14</v>
      </c>
      <c r="F384" s="2" t="s">
        <v>205</v>
      </c>
      <c r="G384">
        <v>3</v>
      </c>
      <c r="H384">
        <v>7271000</v>
      </c>
      <c r="I384" s="1">
        <v>0</v>
      </c>
      <c r="J384" s="1">
        <v>19369</v>
      </c>
      <c r="K384" s="1">
        <v>202816.8</v>
      </c>
      <c r="L384" s="1">
        <v>246153.8</v>
      </c>
      <c r="M384" s="3">
        <v>130</v>
      </c>
      <c r="N384">
        <v>95.5</v>
      </c>
      <c r="O384">
        <v>65</v>
      </c>
      <c r="P384" s="1">
        <f>IF($A$3="Percentage of government revenue per capita",$B$3,0) + IF($A$3="Absolute extra revenue",AB384,0) + IF($A$3="Absolute revenue per capita",AC384,0)</f>
        <v>0</v>
      </c>
      <c r="Q384" s="5" t="e">
        <f>-MIN(data!$B$4 / data!I384 * data!P384 / 100, data!N384)</f>
        <v>#DIV/0!</v>
      </c>
      <c r="R384" s="4" t="e">
        <f>-Q384*K384/1000</f>
        <v>#DIV/0!</v>
      </c>
      <c r="S384" s="6" t="e">
        <f>-MIN(data!$B$5/(POWER(LN(I384),2))*P384/100, O384)</f>
        <v>#NUM!</v>
      </c>
      <c r="T384" s="6" t="e">
        <f>-S384*L384/100000</f>
        <v>#NUM!</v>
      </c>
      <c r="U384" s="4" t="e">
        <f>N384+Q384</f>
        <v>#DIV/0!</v>
      </c>
      <c r="V384" s="4" t="e">
        <f>P384*I384/100/R384</f>
        <v>#DIV/0!</v>
      </c>
      <c r="W384" s="4" t="e">
        <f>V384*H384</f>
        <v>#DIV/0!</v>
      </c>
      <c r="X384" s="6" t="e">
        <f>O384+S384</f>
        <v>#NUM!</v>
      </c>
      <c r="Y384" s="6" t="e">
        <f>P384*I384/100/T384</f>
        <v>#NUM!</v>
      </c>
      <c r="Z384" s="6" t="e">
        <f>Y384*H384</f>
        <v>#NUM!</v>
      </c>
      <c r="AB384" s="1" t="e">
        <f t="shared" si="10"/>
        <v>#DIV/0!</v>
      </c>
      <c r="AC384" s="1" t="e">
        <f t="shared" si="11"/>
        <v>#DIV/0!</v>
      </c>
    </row>
    <row r="385" spans="4:29" x14ac:dyDescent="0.25">
      <c r="D385" s="1">
        <v>1992</v>
      </c>
      <c r="E385" s="1" t="s">
        <v>14</v>
      </c>
      <c r="F385" s="2" t="s">
        <v>205</v>
      </c>
      <c r="G385">
        <v>3</v>
      </c>
      <c r="H385">
        <v>7382000</v>
      </c>
      <c r="I385" s="1">
        <v>0</v>
      </c>
      <c r="J385" s="1">
        <v>19134</v>
      </c>
      <c r="K385" s="1">
        <v>199520.3</v>
      </c>
      <c r="L385" s="1">
        <v>192771.1</v>
      </c>
      <c r="M385" s="3">
        <v>160</v>
      </c>
      <c r="N385">
        <v>95.9</v>
      </c>
      <c r="O385">
        <v>83</v>
      </c>
      <c r="P385" s="1">
        <f>IF($A$3="Percentage of government revenue per capita",$B$3,0) + IF($A$3="Absolute extra revenue",AB385,0) + IF($A$3="Absolute revenue per capita",AC385,0)</f>
        <v>0</v>
      </c>
      <c r="Q385" s="5" t="e">
        <f>-MIN(data!$B$4 / data!I385 * data!P385 / 100, data!N385)</f>
        <v>#DIV/0!</v>
      </c>
      <c r="R385" s="4" t="e">
        <f>-Q385*K385/1000</f>
        <v>#DIV/0!</v>
      </c>
      <c r="S385" s="6" t="e">
        <f>-MIN(data!$B$5/(POWER(LN(I385),2))*P385/100, O385)</f>
        <v>#NUM!</v>
      </c>
      <c r="T385" s="6" t="e">
        <f>-S385*L385/100000</f>
        <v>#NUM!</v>
      </c>
      <c r="U385" s="4" t="e">
        <f>N385+Q385</f>
        <v>#DIV/0!</v>
      </c>
      <c r="V385" s="4" t="e">
        <f>P385*I385/100/R385</f>
        <v>#DIV/0!</v>
      </c>
      <c r="W385" s="4" t="e">
        <f>V385*H385</f>
        <v>#DIV/0!</v>
      </c>
      <c r="X385" s="6" t="e">
        <f>O385+S385</f>
        <v>#NUM!</v>
      </c>
      <c r="Y385" s="6" t="e">
        <f>P385*I385/100/T385</f>
        <v>#NUM!</v>
      </c>
      <c r="Z385" s="6" t="e">
        <f>Y385*H385</f>
        <v>#NUM!</v>
      </c>
      <c r="AB385" s="1" t="e">
        <f t="shared" si="10"/>
        <v>#DIV/0!</v>
      </c>
      <c r="AC385" s="1" t="e">
        <f t="shared" si="11"/>
        <v>#DIV/0!</v>
      </c>
    </row>
    <row r="386" spans="4:29" x14ac:dyDescent="0.25">
      <c r="D386" s="1">
        <v>1993</v>
      </c>
      <c r="E386" s="1" t="s">
        <v>14</v>
      </c>
      <c r="F386" s="2" t="s">
        <v>205</v>
      </c>
      <c r="G386">
        <v>3</v>
      </c>
      <c r="H386">
        <v>7495000</v>
      </c>
      <c r="I386" s="1">
        <v>0</v>
      </c>
      <c r="J386" s="1">
        <v>18686</v>
      </c>
      <c r="K386" s="1">
        <v>194443.3</v>
      </c>
      <c r="L386" s="1">
        <v>207317.1</v>
      </c>
      <c r="M386" s="3">
        <v>160</v>
      </c>
      <c r="N386">
        <v>96.1</v>
      </c>
      <c r="O386">
        <v>82</v>
      </c>
      <c r="P386" s="1">
        <f>IF($A$3="Percentage of government revenue per capita",$B$3,0) + IF($A$3="Absolute extra revenue",AB386,0) + IF($A$3="Absolute revenue per capita",AC386,0)</f>
        <v>0</v>
      </c>
      <c r="Q386" s="5" t="e">
        <f>-MIN(data!$B$4 / data!I386 * data!P386 / 100, data!N386)</f>
        <v>#DIV/0!</v>
      </c>
      <c r="R386" s="4" t="e">
        <f>-Q386*K386/1000</f>
        <v>#DIV/0!</v>
      </c>
      <c r="S386" s="6" t="e">
        <f>-MIN(data!$B$5/(POWER(LN(I386),2))*P386/100, O386)</f>
        <v>#NUM!</v>
      </c>
      <c r="T386" s="6" t="e">
        <f>-S386*L386/100000</f>
        <v>#NUM!</v>
      </c>
      <c r="U386" s="4" t="e">
        <f>N386+Q386</f>
        <v>#DIV/0!</v>
      </c>
      <c r="V386" s="4" t="e">
        <f>P386*I386/100/R386</f>
        <v>#DIV/0!</v>
      </c>
      <c r="W386" s="4" t="e">
        <f>V386*H386</f>
        <v>#DIV/0!</v>
      </c>
      <c r="X386" s="6" t="e">
        <f>O386+S386</f>
        <v>#NUM!</v>
      </c>
      <c r="Y386" s="6" t="e">
        <f>P386*I386/100/T386</f>
        <v>#NUM!</v>
      </c>
      <c r="Z386" s="6" t="e">
        <f>Y386*H386</f>
        <v>#NUM!</v>
      </c>
      <c r="AB386" s="1" t="e">
        <f t="shared" si="10"/>
        <v>#DIV/0!</v>
      </c>
      <c r="AC386" s="1" t="e">
        <f t="shared" si="11"/>
        <v>#DIV/0!</v>
      </c>
    </row>
    <row r="387" spans="4:29" x14ac:dyDescent="0.25">
      <c r="D387" s="1">
        <v>1994</v>
      </c>
      <c r="E387" s="1" t="s">
        <v>14</v>
      </c>
      <c r="F387" s="2" t="s">
        <v>205</v>
      </c>
      <c r="G387">
        <v>3</v>
      </c>
      <c r="H387">
        <v>7597000</v>
      </c>
      <c r="I387" s="1">
        <v>191.6446</v>
      </c>
      <c r="J387" s="1">
        <v>17999</v>
      </c>
      <c r="K387" s="1">
        <v>188077.3</v>
      </c>
      <c r="L387" s="1">
        <v>163043.5</v>
      </c>
      <c r="M387" s="3">
        <v>170</v>
      </c>
      <c r="N387">
        <v>95.7</v>
      </c>
      <c r="O387">
        <v>92</v>
      </c>
      <c r="P387" s="1">
        <f>IF($A$3="Percentage of government revenue per capita",$B$3,0) + IF($A$3="Absolute extra revenue",AB387,0) + IF($A$3="Absolute revenue per capita",AC387,0)</f>
        <v>0</v>
      </c>
      <c r="Q387" s="5">
        <f>-MIN(data!$B$4 / data!I387 * data!P387 / 100, data!N387)</f>
        <v>0</v>
      </c>
      <c r="R387" s="4">
        <f>-Q387*K387/1000</f>
        <v>0</v>
      </c>
      <c r="S387" s="6">
        <f>-MIN(data!$B$5/(POWER(LN(I387),2))*P387/100, O387)</f>
        <v>0</v>
      </c>
      <c r="T387" s="6">
        <f>-S387*L387/100000</f>
        <v>0</v>
      </c>
      <c r="U387" s="4">
        <f>N387+Q387</f>
        <v>95.7</v>
      </c>
      <c r="V387" s="4" t="e">
        <f>P387*I387/100/R387</f>
        <v>#DIV/0!</v>
      </c>
      <c r="W387" s="4" t="e">
        <f>V387*H387</f>
        <v>#DIV/0!</v>
      </c>
      <c r="X387" s="6">
        <f>O387+S387</f>
        <v>92</v>
      </c>
      <c r="Y387" s="6" t="e">
        <f>P387*I387/100/T387</f>
        <v>#DIV/0!</v>
      </c>
      <c r="Z387" s="6" t="e">
        <f>Y387*H387</f>
        <v>#DIV/0!</v>
      </c>
      <c r="AB387" s="1">
        <f t="shared" si="10"/>
        <v>0</v>
      </c>
      <c r="AC387" s="1">
        <f t="shared" si="11"/>
        <v>0</v>
      </c>
    </row>
    <row r="388" spans="4:29" x14ac:dyDescent="0.25">
      <c r="D388" s="1">
        <v>1995</v>
      </c>
      <c r="E388" s="1" t="s">
        <v>14</v>
      </c>
      <c r="F388" s="2" t="s">
        <v>205</v>
      </c>
      <c r="G388">
        <v>3</v>
      </c>
      <c r="H388">
        <v>7685000</v>
      </c>
      <c r="I388" s="1">
        <v>222.29949999999999</v>
      </c>
      <c r="J388" s="1">
        <v>17038</v>
      </c>
      <c r="K388" s="1">
        <v>180678.7</v>
      </c>
      <c r="L388" s="1">
        <v>151162.79999999999</v>
      </c>
      <c r="M388" s="3">
        <v>150</v>
      </c>
      <c r="N388">
        <v>94.3</v>
      </c>
      <c r="O388">
        <v>86</v>
      </c>
      <c r="P388" s="1">
        <f>IF($A$3="Percentage of government revenue per capita",$B$3,0) + IF($A$3="Absolute extra revenue",AB388,0) + IF($A$3="Absolute revenue per capita",AC388,0)</f>
        <v>0</v>
      </c>
      <c r="Q388" s="5">
        <f>-MIN(data!$B$4 / data!I388 * data!P388 / 100, data!N388)</f>
        <v>0</v>
      </c>
      <c r="R388" s="4">
        <f>-Q388*K388/1000</f>
        <v>0</v>
      </c>
      <c r="S388" s="6">
        <f>-MIN(data!$B$5/(POWER(LN(I388),2))*P388/100, O388)</f>
        <v>0</v>
      </c>
      <c r="T388" s="6">
        <f>-S388*L388/100000</f>
        <v>0</v>
      </c>
      <c r="U388" s="4">
        <f>N388+Q388</f>
        <v>94.3</v>
      </c>
      <c r="V388" s="4" t="e">
        <f>P388*I388/100/R388</f>
        <v>#DIV/0!</v>
      </c>
      <c r="W388" s="4" t="e">
        <f>V388*H388</f>
        <v>#DIV/0!</v>
      </c>
      <c r="X388" s="6">
        <f>O388+S388</f>
        <v>86</v>
      </c>
      <c r="Y388" s="6" t="e">
        <f>P388*I388/100/T388</f>
        <v>#DIV/0!</v>
      </c>
      <c r="Z388" s="6" t="e">
        <f>Y388*H388</f>
        <v>#DIV/0!</v>
      </c>
      <c r="AB388" s="1">
        <f t="shared" ref="AB388:AB451" si="12">$B$3*100/H388/I388</f>
        <v>0</v>
      </c>
      <c r="AC388" s="1">
        <f t="shared" ref="AC388:AC451" si="13">$B$3/I388*100</f>
        <v>0</v>
      </c>
    </row>
    <row r="389" spans="4:29" x14ac:dyDescent="0.25">
      <c r="D389" s="1">
        <v>1996</v>
      </c>
      <c r="E389" s="1" t="s">
        <v>14</v>
      </c>
      <c r="F389" s="2" t="s">
        <v>205</v>
      </c>
      <c r="G389">
        <v>3</v>
      </c>
      <c r="H389">
        <v>7763000</v>
      </c>
      <c r="I389" s="1">
        <v>170.53880000000001</v>
      </c>
      <c r="J389" s="1">
        <v>15902</v>
      </c>
      <c r="K389" s="1">
        <v>172660.2</v>
      </c>
      <c r="L389" s="1">
        <v>142857.1</v>
      </c>
      <c r="M389" s="3">
        <v>130</v>
      </c>
      <c r="N389">
        <v>92.1</v>
      </c>
      <c r="O389">
        <v>77</v>
      </c>
      <c r="P389" s="1">
        <f>IF($A$3="Percentage of government revenue per capita",$B$3,0) + IF($A$3="Absolute extra revenue",AB389,0) + IF($A$3="Absolute revenue per capita",AC389,0)</f>
        <v>0</v>
      </c>
      <c r="Q389" s="5">
        <f>-MIN(data!$B$4 / data!I389 * data!P389 / 100, data!N389)</f>
        <v>0</v>
      </c>
      <c r="R389" s="4">
        <f>-Q389*K389/1000</f>
        <v>0</v>
      </c>
      <c r="S389" s="6">
        <f>-MIN(data!$B$5/(POWER(LN(I389),2))*P389/100, O389)</f>
        <v>0</v>
      </c>
      <c r="T389" s="6">
        <f>-S389*L389/100000</f>
        <v>0</v>
      </c>
      <c r="U389" s="4">
        <f>N389+Q389</f>
        <v>92.1</v>
      </c>
      <c r="V389" s="4" t="e">
        <f>P389*I389/100/R389</f>
        <v>#DIV/0!</v>
      </c>
      <c r="W389" s="4" t="e">
        <f>V389*H389</f>
        <v>#DIV/0!</v>
      </c>
      <c r="X389" s="6">
        <f>O389+S389</f>
        <v>77</v>
      </c>
      <c r="Y389" s="6" t="e">
        <f>P389*I389/100/T389</f>
        <v>#DIV/0!</v>
      </c>
      <c r="Z389" s="6" t="e">
        <f>Y389*H389</f>
        <v>#DIV/0!</v>
      </c>
      <c r="AB389" s="1">
        <f t="shared" si="12"/>
        <v>0</v>
      </c>
      <c r="AC389" s="1">
        <f t="shared" si="13"/>
        <v>0</v>
      </c>
    </row>
    <row r="390" spans="4:29" x14ac:dyDescent="0.25">
      <c r="D390" s="1">
        <v>1997</v>
      </c>
      <c r="E390" s="1" t="s">
        <v>14</v>
      </c>
      <c r="F390" s="2" t="s">
        <v>205</v>
      </c>
      <c r="G390">
        <v>3</v>
      </c>
      <c r="H390">
        <v>7838250</v>
      </c>
      <c r="I390" s="1">
        <v>248.64580000000001</v>
      </c>
      <c r="J390" s="1">
        <v>14619</v>
      </c>
      <c r="K390" s="1">
        <v>164443.20000000001</v>
      </c>
      <c r="L390" s="1">
        <v>134246.6</v>
      </c>
      <c r="M390" s="3">
        <v>110</v>
      </c>
      <c r="N390">
        <v>88.9</v>
      </c>
      <c r="O390">
        <v>73</v>
      </c>
      <c r="P390" s="1">
        <f>IF($A$3="Percentage of government revenue per capita",$B$3,0) + IF($A$3="Absolute extra revenue",AB390,0) + IF($A$3="Absolute revenue per capita",AC390,0)</f>
        <v>0</v>
      </c>
      <c r="Q390" s="5">
        <f>-MIN(data!$B$4 / data!I390 * data!P390 / 100, data!N390)</f>
        <v>0</v>
      </c>
      <c r="R390" s="4">
        <f>-Q390*K390/1000</f>
        <v>0</v>
      </c>
      <c r="S390" s="6">
        <f>-MIN(data!$B$5/(POWER(LN(I390),2))*P390/100, O390)</f>
        <v>0</v>
      </c>
      <c r="T390" s="6">
        <f>-S390*L390/100000</f>
        <v>0</v>
      </c>
      <c r="U390" s="4">
        <f>N390+Q390</f>
        <v>88.9</v>
      </c>
      <c r="V390" s="4" t="e">
        <f>P390*I390/100/R390</f>
        <v>#DIV/0!</v>
      </c>
      <c r="W390" s="4" t="e">
        <f>V390*H390</f>
        <v>#DIV/0!</v>
      </c>
      <c r="X390" s="6">
        <f>O390+S390</f>
        <v>73</v>
      </c>
      <c r="Y390" s="6" t="e">
        <f>P390*I390/100/T390</f>
        <v>#DIV/0!</v>
      </c>
      <c r="Z390" s="6" t="e">
        <f>Y390*H390</f>
        <v>#DIV/0!</v>
      </c>
      <c r="AB390" s="1">
        <f t="shared" si="12"/>
        <v>0</v>
      </c>
      <c r="AC390" s="1">
        <f t="shared" si="13"/>
        <v>0</v>
      </c>
    </row>
    <row r="391" spans="4:29" x14ac:dyDescent="0.25">
      <c r="D391" s="1">
        <v>1998</v>
      </c>
      <c r="E391" s="1" t="s">
        <v>14</v>
      </c>
      <c r="F391" s="2" t="s">
        <v>205</v>
      </c>
      <c r="G391">
        <v>3</v>
      </c>
      <c r="H391">
        <v>7913000</v>
      </c>
      <c r="I391" s="1">
        <v>286.9051</v>
      </c>
      <c r="J391" s="1">
        <v>13267</v>
      </c>
      <c r="K391" s="1">
        <v>156820.29999999999</v>
      </c>
      <c r="L391" s="1">
        <v>131818.20000000001</v>
      </c>
      <c r="M391" s="3">
        <v>98</v>
      </c>
      <c r="N391">
        <v>84.6</v>
      </c>
      <c r="O391">
        <v>66</v>
      </c>
      <c r="P391" s="1">
        <f>IF($A$3="Percentage of government revenue per capita",$B$3,0) + IF($A$3="Absolute extra revenue",AB391,0) + IF($A$3="Absolute revenue per capita",AC391,0)</f>
        <v>0</v>
      </c>
      <c r="Q391" s="5">
        <f>-MIN(data!$B$4 / data!I391 * data!P391 / 100, data!N391)</f>
        <v>0</v>
      </c>
      <c r="R391" s="4">
        <f>-Q391*K391/1000</f>
        <v>0</v>
      </c>
      <c r="S391" s="6">
        <f>-MIN(data!$B$5/(POWER(LN(I391),2))*P391/100, O391)</f>
        <v>0</v>
      </c>
      <c r="T391" s="6">
        <f>-S391*L391/100000</f>
        <v>0</v>
      </c>
      <c r="U391" s="4">
        <f>N391+Q391</f>
        <v>84.6</v>
      </c>
      <c r="V391" s="4" t="e">
        <f>P391*I391/100/R391</f>
        <v>#DIV/0!</v>
      </c>
      <c r="W391" s="4" t="e">
        <f>V391*H391</f>
        <v>#DIV/0!</v>
      </c>
      <c r="X391" s="6">
        <f>O391+S391</f>
        <v>66</v>
      </c>
      <c r="Y391" s="6" t="e">
        <f>P391*I391/100/T391</f>
        <v>#DIV/0!</v>
      </c>
      <c r="Z391" s="6" t="e">
        <f>Y391*H391</f>
        <v>#DIV/0!</v>
      </c>
      <c r="AB391" s="1">
        <f t="shared" si="12"/>
        <v>0</v>
      </c>
      <c r="AC391" s="1">
        <f t="shared" si="13"/>
        <v>0</v>
      </c>
    </row>
    <row r="392" spans="4:29" x14ac:dyDescent="0.25">
      <c r="D392" s="1">
        <v>1999</v>
      </c>
      <c r="E392" s="1" t="s">
        <v>14</v>
      </c>
      <c r="F392" s="2" t="s">
        <v>205</v>
      </c>
      <c r="G392">
        <v>3</v>
      </c>
      <c r="H392">
        <v>7982750</v>
      </c>
      <c r="I392" s="1">
        <v>273.2285</v>
      </c>
      <c r="J392" s="1">
        <v>11966</v>
      </c>
      <c r="K392" s="1">
        <v>149949.9</v>
      </c>
      <c r="L392" s="1">
        <v>111475.4</v>
      </c>
      <c r="M392" s="3">
        <v>87</v>
      </c>
      <c r="N392">
        <v>79.8</v>
      </c>
      <c r="O392">
        <v>61</v>
      </c>
      <c r="P392" s="1">
        <f>IF($A$3="Percentage of government revenue per capita",$B$3,0) + IF($A$3="Absolute extra revenue",AB392,0) + IF($A$3="Absolute revenue per capita",AC392,0)</f>
        <v>0</v>
      </c>
      <c r="Q392" s="5">
        <f>-MIN(data!$B$4 / data!I392 * data!P392 / 100, data!N392)</f>
        <v>0</v>
      </c>
      <c r="R392" s="4">
        <f>-Q392*K392/1000</f>
        <v>0</v>
      </c>
      <c r="S392" s="6">
        <f>-MIN(data!$B$5/(POWER(LN(I392),2))*P392/100, O392)</f>
        <v>0</v>
      </c>
      <c r="T392" s="6">
        <f>-S392*L392/100000</f>
        <v>0</v>
      </c>
      <c r="U392" s="4">
        <f>N392+Q392</f>
        <v>79.8</v>
      </c>
      <c r="V392" s="4" t="e">
        <f>P392*I392/100/R392</f>
        <v>#DIV/0!</v>
      </c>
      <c r="W392" s="4" t="e">
        <f>V392*H392</f>
        <v>#DIV/0!</v>
      </c>
      <c r="X392" s="6">
        <f>O392+S392</f>
        <v>61</v>
      </c>
      <c r="Y392" s="6" t="e">
        <f>P392*I392/100/T392</f>
        <v>#DIV/0!</v>
      </c>
      <c r="Z392" s="6" t="e">
        <f>Y392*H392</f>
        <v>#DIV/0!</v>
      </c>
      <c r="AB392" s="1">
        <f t="shared" si="12"/>
        <v>0</v>
      </c>
      <c r="AC392" s="1">
        <f t="shared" si="13"/>
        <v>0</v>
      </c>
    </row>
    <row r="393" spans="4:29" x14ac:dyDescent="0.25">
      <c r="D393" s="1">
        <v>2000</v>
      </c>
      <c r="E393" s="1" t="s">
        <v>14</v>
      </c>
      <c r="F393" s="2" t="s">
        <v>205</v>
      </c>
      <c r="G393">
        <v>3</v>
      </c>
      <c r="H393">
        <v>8048600</v>
      </c>
      <c r="I393" s="1">
        <v>344.202</v>
      </c>
      <c r="J393" s="1">
        <v>10781</v>
      </c>
      <c r="K393" s="1">
        <v>144324</v>
      </c>
      <c r="L393" s="1">
        <v>125000</v>
      </c>
      <c r="M393" s="3">
        <v>68</v>
      </c>
      <c r="N393">
        <v>74.7</v>
      </c>
      <c r="O393">
        <v>48</v>
      </c>
      <c r="P393" s="1">
        <f>IF($A$3="Percentage of government revenue per capita",$B$3,0) + IF($A$3="Absolute extra revenue",AB393,0) + IF($A$3="Absolute revenue per capita",AC393,0)</f>
        <v>0</v>
      </c>
      <c r="Q393" s="5">
        <f>-MIN(data!$B$4 / data!I393 * data!P393 / 100, data!N393)</f>
        <v>0</v>
      </c>
      <c r="R393" s="4">
        <f>-Q393*K393/1000</f>
        <v>0</v>
      </c>
      <c r="S393" s="6">
        <f>-MIN(data!$B$5/(POWER(LN(I393),2))*P393/100, O393)</f>
        <v>0</v>
      </c>
      <c r="T393" s="6">
        <f>-S393*L393/100000</f>
        <v>0</v>
      </c>
      <c r="U393" s="4">
        <f>N393+Q393</f>
        <v>74.7</v>
      </c>
      <c r="V393" s="4" t="e">
        <f>P393*I393/100/R393</f>
        <v>#DIV/0!</v>
      </c>
      <c r="W393" s="4" t="e">
        <f>V393*H393</f>
        <v>#DIV/0!</v>
      </c>
      <c r="X393" s="6">
        <f>O393+S393</f>
        <v>48</v>
      </c>
      <c r="Y393" s="6" t="e">
        <f>P393*I393/100/T393</f>
        <v>#DIV/0!</v>
      </c>
      <c r="Z393" s="6" t="e">
        <f>Y393*H393</f>
        <v>#DIV/0!</v>
      </c>
      <c r="AB393" s="1">
        <f t="shared" si="12"/>
        <v>0</v>
      </c>
      <c r="AC393" s="1">
        <f t="shared" si="13"/>
        <v>0</v>
      </c>
    </row>
    <row r="394" spans="4:29" x14ac:dyDescent="0.25">
      <c r="D394" s="1">
        <v>2001</v>
      </c>
      <c r="E394" s="1" t="s">
        <v>14</v>
      </c>
      <c r="F394" s="2" t="s">
        <v>205</v>
      </c>
      <c r="G394">
        <v>3</v>
      </c>
      <c r="H394">
        <v>8111200</v>
      </c>
      <c r="I394" s="1">
        <v>335.92329999999998</v>
      </c>
      <c r="J394" s="1">
        <v>9738</v>
      </c>
      <c r="K394" s="1">
        <v>140115.1</v>
      </c>
      <c r="L394" s="1">
        <v>127907</v>
      </c>
      <c r="M394" s="3">
        <v>60</v>
      </c>
      <c r="N394">
        <v>69.5</v>
      </c>
      <c r="O394">
        <v>43</v>
      </c>
      <c r="P394" s="1">
        <f>IF($A$3="Percentage of government revenue per capita",$B$3,0) + IF($A$3="Absolute extra revenue",AB394,0) + IF($A$3="Absolute revenue per capita",AC394,0)</f>
        <v>0</v>
      </c>
      <c r="Q394" s="5">
        <f>-MIN(data!$B$4 / data!I394 * data!P394 / 100, data!N394)</f>
        <v>0</v>
      </c>
      <c r="R394" s="4">
        <f>-Q394*K394/1000</f>
        <v>0</v>
      </c>
      <c r="S394" s="6">
        <f>-MIN(data!$B$5/(POWER(LN(I394),2))*P394/100, O394)</f>
        <v>0</v>
      </c>
      <c r="T394" s="6">
        <f>-S394*L394/100000</f>
        <v>0</v>
      </c>
      <c r="U394" s="4">
        <f>N394+Q394</f>
        <v>69.5</v>
      </c>
      <c r="V394" s="4" t="e">
        <f>P394*I394/100/R394</f>
        <v>#DIV/0!</v>
      </c>
      <c r="W394" s="4" t="e">
        <f>V394*H394</f>
        <v>#DIV/0!</v>
      </c>
      <c r="X394" s="6">
        <f>O394+S394</f>
        <v>43</v>
      </c>
      <c r="Y394" s="6" t="e">
        <f>P394*I394/100/T394</f>
        <v>#DIV/0!</v>
      </c>
      <c r="Z394" s="6" t="e">
        <f>Y394*H394</f>
        <v>#DIV/0!</v>
      </c>
      <c r="AB394" s="1">
        <f t="shared" si="12"/>
        <v>0</v>
      </c>
      <c r="AC394" s="1">
        <f t="shared" si="13"/>
        <v>0</v>
      </c>
    </row>
    <row r="395" spans="4:29" x14ac:dyDescent="0.25">
      <c r="D395" s="1">
        <v>2002</v>
      </c>
      <c r="E395" s="1" t="s">
        <v>14</v>
      </c>
      <c r="F395" s="2" t="s">
        <v>205</v>
      </c>
      <c r="G395">
        <v>3</v>
      </c>
      <c r="H395">
        <v>8171950</v>
      </c>
      <c r="I395" s="1">
        <v>532.90419999999995</v>
      </c>
      <c r="J395" s="1">
        <v>8847</v>
      </c>
      <c r="K395" s="1">
        <v>137162.79999999999</v>
      </c>
      <c r="L395" s="1">
        <v>150000</v>
      </c>
      <c r="M395" s="3">
        <v>55</v>
      </c>
      <c r="N395">
        <v>64.5</v>
      </c>
      <c r="O395">
        <v>38</v>
      </c>
      <c r="P395" s="1">
        <f>IF($A$3="Percentage of government revenue per capita",$B$3,0) + IF($A$3="Absolute extra revenue",AB395,0) + IF($A$3="Absolute revenue per capita",AC395,0)</f>
        <v>0</v>
      </c>
      <c r="Q395" s="5">
        <f>-MIN(data!$B$4 / data!I395 * data!P395 / 100, data!N395)</f>
        <v>0</v>
      </c>
      <c r="R395" s="4">
        <f>-Q395*K395/1000</f>
        <v>0</v>
      </c>
      <c r="S395" s="6">
        <f>-MIN(data!$B$5/(POWER(LN(I395),2))*P395/100, O395)</f>
        <v>0</v>
      </c>
      <c r="T395" s="6">
        <f>-S395*L395/100000</f>
        <v>0</v>
      </c>
      <c r="U395" s="4">
        <f>N395+Q395</f>
        <v>64.5</v>
      </c>
      <c r="V395" s="4" t="e">
        <f>P395*I395/100/R395</f>
        <v>#DIV/0!</v>
      </c>
      <c r="W395" s="4" t="e">
        <f>V395*H395</f>
        <v>#DIV/0!</v>
      </c>
      <c r="X395" s="6">
        <f>O395+S395</f>
        <v>38</v>
      </c>
      <c r="Y395" s="6" t="e">
        <f>P395*I395/100/T395</f>
        <v>#DIV/0!</v>
      </c>
      <c r="Z395" s="6" t="e">
        <f>Y395*H395</f>
        <v>#DIV/0!</v>
      </c>
      <c r="AB395" s="1">
        <f t="shared" si="12"/>
        <v>0</v>
      </c>
      <c r="AC395" s="1">
        <f t="shared" si="13"/>
        <v>0</v>
      </c>
    </row>
    <row r="396" spans="4:29" x14ac:dyDescent="0.25">
      <c r="D396" s="1">
        <v>2003</v>
      </c>
      <c r="E396" s="1" t="s">
        <v>14</v>
      </c>
      <c r="F396" s="2" t="s">
        <v>205</v>
      </c>
      <c r="G396">
        <v>3</v>
      </c>
      <c r="H396">
        <v>8234100</v>
      </c>
      <c r="I396" s="1">
        <v>573.2002</v>
      </c>
      <c r="J396" s="1">
        <v>8122</v>
      </c>
      <c r="K396" s="1">
        <v>135592.70000000001</v>
      </c>
      <c r="L396" s="1">
        <v>131578.9</v>
      </c>
      <c r="M396" s="3">
        <v>57</v>
      </c>
      <c r="N396">
        <v>59.9</v>
      </c>
      <c r="O396">
        <v>38</v>
      </c>
      <c r="P396" s="1">
        <f>IF($A$3="Percentage of government revenue per capita",$B$3,0) + IF($A$3="Absolute extra revenue",AB396,0) + IF($A$3="Absolute revenue per capita",AC396,0)</f>
        <v>0</v>
      </c>
      <c r="Q396" s="5">
        <f>-MIN(data!$B$4 / data!I396 * data!P396 / 100, data!N396)</f>
        <v>0</v>
      </c>
      <c r="R396" s="4">
        <f>-Q396*K396/1000</f>
        <v>0</v>
      </c>
      <c r="S396" s="6">
        <f>-MIN(data!$B$5/(POWER(LN(I396),2))*P396/100, O396)</f>
        <v>0</v>
      </c>
      <c r="T396" s="6">
        <f>-S396*L396/100000</f>
        <v>0</v>
      </c>
      <c r="U396" s="4">
        <f>N396+Q396</f>
        <v>59.9</v>
      </c>
      <c r="V396" s="4" t="e">
        <f>P396*I396/100/R396</f>
        <v>#DIV/0!</v>
      </c>
      <c r="W396" s="4" t="e">
        <f>V396*H396</f>
        <v>#DIV/0!</v>
      </c>
      <c r="X396" s="6">
        <f>O396+S396</f>
        <v>38</v>
      </c>
      <c r="Y396" s="6" t="e">
        <f>P396*I396/100/T396</f>
        <v>#DIV/0!</v>
      </c>
      <c r="Z396" s="6" t="e">
        <f>Y396*H396</f>
        <v>#DIV/0!</v>
      </c>
      <c r="AB396" s="1">
        <f t="shared" si="12"/>
        <v>0</v>
      </c>
      <c r="AC396" s="1">
        <f t="shared" si="13"/>
        <v>0</v>
      </c>
    </row>
    <row r="397" spans="4:29" x14ac:dyDescent="0.25">
      <c r="D397" s="1">
        <v>2004</v>
      </c>
      <c r="E397" s="1" t="s">
        <v>14</v>
      </c>
      <c r="F397" s="2" t="s">
        <v>205</v>
      </c>
      <c r="G397">
        <v>3</v>
      </c>
      <c r="H397">
        <v>8306500</v>
      </c>
      <c r="I397" s="1">
        <v>624.27629999999999</v>
      </c>
      <c r="J397" s="1">
        <v>7537</v>
      </c>
      <c r="K397" s="1">
        <v>135314.20000000001</v>
      </c>
      <c r="L397" s="1">
        <v>175000</v>
      </c>
      <c r="M397" s="3">
        <v>50</v>
      </c>
      <c r="N397">
        <v>55.7</v>
      </c>
      <c r="O397">
        <v>32</v>
      </c>
      <c r="P397" s="1">
        <f>IF($A$3="Percentage of government revenue per capita",$B$3,0) + IF($A$3="Absolute extra revenue",AB397,0) + IF($A$3="Absolute revenue per capita",AC397,0)</f>
        <v>0</v>
      </c>
      <c r="Q397" s="5">
        <f>-MIN(data!$B$4 / data!I397 * data!P397 / 100, data!N397)</f>
        <v>0</v>
      </c>
      <c r="R397" s="4">
        <f>-Q397*K397/1000</f>
        <v>0</v>
      </c>
      <c r="S397" s="6">
        <f>-MIN(data!$B$5/(POWER(LN(I397),2))*P397/100, O397)</f>
        <v>0</v>
      </c>
      <c r="T397" s="6">
        <f>-S397*L397/100000</f>
        <v>0</v>
      </c>
      <c r="U397" s="4">
        <f>N397+Q397</f>
        <v>55.7</v>
      </c>
      <c r="V397" s="4" t="e">
        <f>P397*I397/100/R397</f>
        <v>#DIV/0!</v>
      </c>
      <c r="W397" s="4" t="e">
        <f>V397*H397</f>
        <v>#DIV/0!</v>
      </c>
      <c r="X397" s="6">
        <f>O397+S397</f>
        <v>32</v>
      </c>
      <c r="Y397" s="6" t="e">
        <f>P397*I397/100/T397</f>
        <v>#DIV/0!</v>
      </c>
      <c r="Z397" s="6" t="e">
        <f>Y397*H397</f>
        <v>#DIV/0!</v>
      </c>
      <c r="AB397" s="1">
        <f t="shared" si="12"/>
        <v>0</v>
      </c>
      <c r="AC397" s="1">
        <f t="shared" si="13"/>
        <v>0</v>
      </c>
    </row>
    <row r="398" spans="4:29" x14ac:dyDescent="0.25">
      <c r="D398" s="1">
        <v>2005</v>
      </c>
      <c r="E398" s="1" t="s">
        <v>14</v>
      </c>
      <c r="F398" s="2" t="s">
        <v>205</v>
      </c>
      <c r="G398">
        <v>3</v>
      </c>
      <c r="H398">
        <v>8391850</v>
      </c>
      <c r="I398" s="1">
        <v>737.34630000000004</v>
      </c>
      <c r="J398" s="1">
        <v>7074</v>
      </c>
      <c r="K398" s="1">
        <v>136038.5</v>
      </c>
      <c r="L398" s="1">
        <v>150000</v>
      </c>
      <c r="M398" s="3">
        <v>56</v>
      </c>
      <c r="N398">
        <v>52</v>
      </c>
      <c r="O398">
        <v>34</v>
      </c>
      <c r="P398" s="1">
        <f>IF($A$3="Percentage of government revenue per capita",$B$3,0) + IF($A$3="Absolute extra revenue",AB398,0) + IF($A$3="Absolute revenue per capita",AC398,0)</f>
        <v>0</v>
      </c>
      <c r="Q398" s="5">
        <f>-MIN(data!$B$4 / data!I398 * data!P398 / 100, data!N398)</f>
        <v>0</v>
      </c>
      <c r="R398" s="4">
        <f>-Q398*K398/1000</f>
        <v>0</v>
      </c>
      <c r="S398" s="6">
        <f>-MIN(data!$B$5/(POWER(LN(I398),2))*P398/100, O398)</f>
        <v>0</v>
      </c>
      <c r="T398" s="6">
        <f>-S398*L398/100000</f>
        <v>0</v>
      </c>
      <c r="U398" s="4">
        <f>N398+Q398</f>
        <v>52</v>
      </c>
      <c r="V398" s="4" t="e">
        <f>P398*I398/100/R398</f>
        <v>#DIV/0!</v>
      </c>
      <c r="W398" s="4" t="e">
        <f>V398*H398</f>
        <v>#DIV/0!</v>
      </c>
      <c r="X398" s="6">
        <f>O398+S398</f>
        <v>34</v>
      </c>
      <c r="Y398" s="6" t="e">
        <f>P398*I398/100/T398</f>
        <v>#DIV/0!</v>
      </c>
      <c r="Z398" s="6" t="e">
        <f>Y398*H398</f>
        <v>#DIV/0!</v>
      </c>
      <c r="AB398" s="1">
        <f t="shared" si="12"/>
        <v>0</v>
      </c>
      <c r="AC398" s="1">
        <f t="shared" si="13"/>
        <v>0</v>
      </c>
    </row>
    <row r="399" spans="4:29" x14ac:dyDescent="0.25">
      <c r="D399" s="1">
        <v>2006</v>
      </c>
      <c r="E399" s="1" t="s">
        <v>14</v>
      </c>
      <c r="F399" s="2" t="s">
        <v>205</v>
      </c>
      <c r="G399">
        <v>3</v>
      </c>
      <c r="H399">
        <v>8484550</v>
      </c>
      <c r="I399" s="1">
        <v>1097.8879999999999</v>
      </c>
      <c r="J399" s="1">
        <v>6726</v>
      </c>
      <c r="K399" s="1">
        <v>138110.9</v>
      </c>
      <c r="L399" s="1">
        <v>173333.3</v>
      </c>
      <c r="M399" s="3">
        <v>51</v>
      </c>
      <c r="N399">
        <v>48.7</v>
      </c>
      <c r="O399">
        <v>30</v>
      </c>
      <c r="P399" s="1">
        <f>IF($A$3="Percentage of government revenue per capita",$B$3,0) + IF($A$3="Absolute extra revenue",AB399,0) + IF($A$3="Absolute revenue per capita",AC399,0)</f>
        <v>0</v>
      </c>
      <c r="Q399" s="5">
        <f>-MIN(data!$B$4 / data!I399 * data!P399 / 100, data!N399)</f>
        <v>0</v>
      </c>
      <c r="R399" s="4">
        <f>-Q399*K399/1000</f>
        <v>0</v>
      </c>
      <c r="S399" s="6">
        <f>-MIN(data!$B$5/(POWER(LN(I399),2))*P399/100, O399)</f>
        <v>0</v>
      </c>
      <c r="T399" s="6">
        <f>-S399*L399/100000</f>
        <v>0</v>
      </c>
      <c r="U399" s="4">
        <f>N399+Q399</f>
        <v>48.7</v>
      </c>
      <c r="V399" s="4" t="e">
        <f>P399*I399/100/R399</f>
        <v>#DIV/0!</v>
      </c>
      <c r="W399" s="4" t="e">
        <f>V399*H399</f>
        <v>#DIV/0!</v>
      </c>
      <c r="X399" s="6">
        <f>O399+S399</f>
        <v>30</v>
      </c>
      <c r="Y399" s="6" t="e">
        <f>P399*I399/100/T399</f>
        <v>#DIV/0!</v>
      </c>
      <c r="Z399" s="6" t="e">
        <f>Y399*H399</f>
        <v>#DIV/0!</v>
      </c>
      <c r="AB399" s="1">
        <f t="shared" si="12"/>
        <v>0</v>
      </c>
      <c r="AC399" s="1">
        <f t="shared" si="13"/>
        <v>0</v>
      </c>
    </row>
    <row r="400" spans="4:29" x14ac:dyDescent="0.25">
      <c r="D400" s="1">
        <v>2007</v>
      </c>
      <c r="E400" s="1" t="s">
        <v>14</v>
      </c>
      <c r="F400" s="2" t="s">
        <v>205</v>
      </c>
      <c r="G400">
        <v>3</v>
      </c>
      <c r="H400">
        <v>8581300</v>
      </c>
      <c r="I400" s="1">
        <v>1373.1020000000001</v>
      </c>
      <c r="J400" s="1">
        <v>6467</v>
      </c>
      <c r="K400" s="1">
        <v>141820.20000000001</v>
      </c>
      <c r="L400" s="1">
        <v>182758.6</v>
      </c>
      <c r="M400" s="3">
        <v>52</v>
      </c>
      <c r="N400">
        <v>45.6</v>
      </c>
      <c r="O400">
        <v>29</v>
      </c>
      <c r="P400" s="1">
        <f>IF($A$3="Percentage of government revenue per capita",$B$3,0) + IF($A$3="Absolute extra revenue",AB400,0) + IF($A$3="Absolute revenue per capita",AC400,0)</f>
        <v>0</v>
      </c>
      <c r="Q400" s="5">
        <f>-MIN(data!$B$4 / data!I400 * data!P400 / 100, data!N400)</f>
        <v>0</v>
      </c>
      <c r="R400" s="4">
        <f>-Q400*K400/1000</f>
        <v>0</v>
      </c>
      <c r="S400" s="6">
        <f>-MIN(data!$B$5/(POWER(LN(I400),2))*P400/100, O400)</f>
        <v>0</v>
      </c>
      <c r="T400" s="6">
        <f>-S400*L400/100000</f>
        <v>0</v>
      </c>
      <c r="U400" s="4">
        <f>N400+Q400</f>
        <v>45.6</v>
      </c>
      <c r="V400" s="4" t="e">
        <f>P400*I400/100/R400</f>
        <v>#DIV/0!</v>
      </c>
      <c r="W400" s="4" t="e">
        <f>V400*H400</f>
        <v>#DIV/0!</v>
      </c>
      <c r="X400" s="6">
        <f>O400+S400</f>
        <v>29</v>
      </c>
      <c r="Y400" s="6" t="e">
        <f>P400*I400/100/T400</f>
        <v>#DIV/0!</v>
      </c>
      <c r="Z400" s="6" t="e">
        <f>Y400*H400</f>
        <v>#DIV/0!</v>
      </c>
      <c r="AB400" s="1">
        <f t="shared" si="12"/>
        <v>0</v>
      </c>
      <c r="AC400" s="1">
        <f t="shared" si="13"/>
        <v>0</v>
      </c>
    </row>
    <row r="401" spans="4:29" x14ac:dyDescent="0.25">
      <c r="D401" s="1">
        <v>2008</v>
      </c>
      <c r="E401" s="1" t="s">
        <v>14</v>
      </c>
      <c r="F401" s="2" t="s">
        <v>205</v>
      </c>
      <c r="G401">
        <v>3</v>
      </c>
      <c r="H401">
        <v>8763400</v>
      </c>
      <c r="I401" s="1">
        <v>2692.154</v>
      </c>
      <c r="J401" s="1">
        <v>6258</v>
      </c>
      <c r="K401" s="1">
        <v>146557.4</v>
      </c>
      <c r="L401" s="1">
        <v>185714.3</v>
      </c>
      <c r="M401" s="3">
        <v>53</v>
      </c>
      <c r="N401">
        <v>42.7</v>
      </c>
      <c r="O401">
        <v>28</v>
      </c>
      <c r="P401" s="1">
        <f>IF($A$3="Percentage of government revenue per capita",$B$3,0) + IF($A$3="Absolute extra revenue",AB401,0) + IF($A$3="Absolute revenue per capita",AC401,0)</f>
        <v>0</v>
      </c>
      <c r="Q401" s="5">
        <f>-MIN(data!$B$4 / data!I401 * data!P401 / 100, data!N401)</f>
        <v>0</v>
      </c>
      <c r="R401" s="4">
        <f>-Q401*K401/1000</f>
        <v>0</v>
      </c>
      <c r="S401" s="6">
        <f>-MIN(data!$B$5/(POWER(LN(I401),2))*P401/100, O401)</f>
        <v>0</v>
      </c>
      <c r="T401" s="6">
        <f>-S401*L401/100000</f>
        <v>0</v>
      </c>
      <c r="U401" s="4">
        <f>N401+Q401</f>
        <v>42.7</v>
      </c>
      <c r="V401" s="4" t="e">
        <f>P401*I401/100/R401</f>
        <v>#DIV/0!</v>
      </c>
      <c r="W401" s="4" t="e">
        <f>V401*H401</f>
        <v>#DIV/0!</v>
      </c>
      <c r="X401" s="6">
        <f>O401+S401</f>
        <v>28</v>
      </c>
      <c r="Y401" s="6" t="e">
        <f>P401*I401/100/T401</f>
        <v>#DIV/0!</v>
      </c>
      <c r="Z401" s="6" t="e">
        <f>Y401*H401</f>
        <v>#DIV/0!</v>
      </c>
      <c r="AB401" s="1">
        <f t="shared" si="12"/>
        <v>0</v>
      </c>
      <c r="AC401" s="1">
        <f t="shared" si="13"/>
        <v>0</v>
      </c>
    </row>
    <row r="402" spans="4:29" x14ac:dyDescent="0.25">
      <c r="D402" s="1">
        <v>2009</v>
      </c>
      <c r="E402" s="1" t="s">
        <v>14</v>
      </c>
      <c r="F402" s="2" t="s">
        <v>205</v>
      </c>
      <c r="G402">
        <v>3</v>
      </c>
      <c r="H402">
        <v>8947243</v>
      </c>
      <c r="I402" s="1">
        <v>2277.3240000000001</v>
      </c>
      <c r="J402" s="1">
        <v>6098</v>
      </c>
      <c r="K402" s="1">
        <v>152450</v>
      </c>
      <c r="L402" s="1">
        <v>200000</v>
      </c>
      <c r="M402" s="3">
        <v>52</v>
      </c>
      <c r="N402">
        <v>40</v>
      </c>
      <c r="O402">
        <v>27</v>
      </c>
      <c r="P402" s="1">
        <f>IF($A$3="Percentage of government revenue per capita",$B$3,0) + IF($A$3="Absolute extra revenue",AB402,0) + IF($A$3="Absolute revenue per capita",AC402,0)</f>
        <v>0</v>
      </c>
      <c r="Q402" s="5">
        <f>-MIN(data!$B$4 / data!I402 * data!P402 / 100, data!N402)</f>
        <v>0</v>
      </c>
      <c r="R402" s="4">
        <f>-Q402*K402/1000</f>
        <v>0</v>
      </c>
      <c r="S402" s="6">
        <f>-MIN(data!$B$5/(POWER(LN(I402),2))*P402/100, O402)</f>
        <v>0</v>
      </c>
      <c r="T402" s="6">
        <f>-S402*L402/100000</f>
        <v>0</v>
      </c>
      <c r="U402" s="4">
        <f>N402+Q402</f>
        <v>40</v>
      </c>
      <c r="V402" s="4" t="e">
        <f>P402*I402/100/R402</f>
        <v>#DIV/0!</v>
      </c>
      <c r="W402" s="4" t="e">
        <f>V402*H402</f>
        <v>#DIV/0!</v>
      </c>
      <c r="X402" s="6">
        <f>O402+S402</f>
        <v>27</v>
      </c>
      <c r="Y402" s="6" t="e">
        <f>P402*I402/100/T402</f>
        <v>#DIV/0!</v>
      </c>
      <c r="Z402" s="6" t="e">
        <f>Y402*H402</f>
        <v>#DIV/0!</v>
      </c>
      <c r="AB402" s="1">
        <f t="shared" si="12"/>
        <v>0</v>
      </c>
      <c r="AC402" s="1">
        <f t="shared" si="13"/>
        <v>0</v>
      </c>
    </row>
    <row r="403" spans="4:29" x14ac:dyDescent="0.25">
      <c r="D403" s="1">
        <v>2010</v>
      </c>
      <c r="E403" s="1" t="s">
        <v>14</v>
      </c>
      <c r="F403" s="2" t="s">
        <v>205</v>
      </c>
      <c r="G403">
        <v>3</v>
      </c>
      <c r="H403">
        <v>9054332</v>
      </c>
      <c r="I403" s="1">
        <v>2666.6570000000002</v>
      </c>
      <c r="J403" s="1">
        <v>5942</v>
      </c>
      <c r="K403" s="1">
        <v>158877</v>
      </c>
      <c r="L403" s="1">
        <v>192592.6</v>
      </c>
      <c r="M403" s="3">
        <v>54</v>
      </c>
      <c r="N403">
        <v>37.4</v>
      </c>
      <c r="O403">
        <v>27</v>
      </c>
      <c r="P403" s="1">
        <f>IF($A$3="Percentage of government revenue per capita",$B$3,0) + IF($A$3="Absolute extra revenue",AB403,0) + IF($A$3="Absolute revenue per capita",AC403,0)</f>
        <v>0</v>
      </c>
      <c r="Q403" s="5">
        <f>-MIN(data!$B$4 / data!I403 * data!P403 / 100, data!N403)</f>
        <v>0</v>
      </c>
      <c r="R403" s="4">
        <f>-Q403*K403/1000</f>
        <v>0</v>
      </c>
      <c r="S403" s="6">
        <f>-MIN(data!$B$5/(POWER(LN(I403),2))*P403/100, O403)</f>
        <v>0</v>
      </c>
      <c r="T403" s="6">
        <f>-S403*L403/100000</f>
        <v>0</v>
      </c>
      <c r="U403" s="4">
        <f>N403+Q403</f>
        <v>37.4</v>
      </c>
      <c r="V403" s="4" t="e">
        <f>P403*I403/100/R403</f>
        <v>#DIV/0!</v>
      </c>
      <c r="W403" s="4" t="e">
        <f>V403*H403</f>
        <v>#DIV/0!</v>
      </c>
      <c r="X403" s="6">
        <f>O403+S403</f>
        <v>27</v>
      </c>
      <c r="Y403" s="6" t="e">
        <f>P403*I403/100/T403</f>
        <v>#DIV/0!</v>
      </c>
      <c r="Z403" s="6" t="e">
        <f>Y403*H403</f>
        <v>#DIV/0!</v>
      </c>
      <c r="AB403" s="1">
        <f t="shared" si="12"/>
        <v>0</v>
      </c>
      <c r="AC403" s="1">
        <f t="shared" si="13"/>
        <v>0</v>
      </c>
    </row>
    <row r="404" spans="4:29" x14ac:dyDescent="0.25">
      <c r="D404" s="1">
        <v>2011</v>
      </c>
      <c r="E404" s="1" t="s">
        <v>14</v>
      </c>
      <c r="F404" s="2" t="s">
        <v>205</v>
      </c>
      <c r="G404">
        <v>3</v>
      </c>
      <c r="H404">
        <v>9173082</v>
      </c>
      <c r="I404" s="1">
        <v>2583.92</v>
      </c>
      <c r="J404" s="1">
        <v>5766</v>
      </c>
      <c r="K404" s="1">
        <v>164742.9</v>
      </c>
      <c r="L404" s="1">
        <v>192307.7</v>
      </c>
      <c r="M404" s="3">
        <v>52</v>
      </c>
      <c r="N404">
        <v>35</v>
      </c>
      <c r="O404">
        <v>26</v>
      </c>
      <c r="P404" s="1">
        <f>IF($A$3="Percentage of government revenue per capita",$B$3,0) + IF($A$3="Absolute extra revenue",AB404,0) + IF($A$3="Absolute revenue per capita",AC404,0)</f>
        <v>0</v>
      </c>
      <c r="Q404" s="5">
        <f>-MIN(data!$B$4 / data!I404 * data!P404 / 100, data!N404)</f>
        <v>0</v>
      </c>
      <c r="R404" s="4">
        <f>-Q404*K404/1000</f>
        <v>0</v>
      </c>
      <c r="S404" s="6">
        <f>-MIN(data!$B$5/(POWER(LN(I404),2))*P404/100, O404)</f>
        <v>0</v>
      </c>
      <c r="T404" s="6">
        <f>-S404*L404/100000</f>
        <v>0</v>
      </c>
      <c r="U404" s="4">
        <f>N404+Q404</f>
        <v>35</v>
      </c>
      <c r="V404" s="4" t="e">
        <f>P404*I404/100/R404</f>
        <v>#DIV/0!</v>
      </c>
      <c r="W404" s="4" t="e">
        <f>V404*H404</f>
        <v>#DIV/0!</v>
      </c>
      <c r="X404" s="6">
        <f>O404+S404</f>
        <v>26</v>
      </c>
      <c r="Y404" s="6" t="e">
        <f>P404*I404/100/T404</f>
        <v>#DIV/0!</v>
      </c>
      <c r="Z404" s="6" t="e">
        <f>Y404*H404</f>
        <v>#DIV/0!</v>
      </c>
      <c r="AB404" s="1">
        <f t="shared" si="12"/>
        <v>0</v>
      </c>
      <c r="AC404" s="1">
        <f t="shared" si="13"/>
        <v>0</v>
      </c>
    </row>
    <row r="405" spans="4:29" x14ac:dyDescent="0.25">
      <c r="D405" s="1">
        <v>2012</v>
      </c>
      <c r="E405" s="1" t="s">
        <v>14</v>
      </c>
      <c r="F405" s="2" t="s">
        <v>205</v>
      </c>
      <c r="G405">
        <v>3</v>
      </c>
      <c r="H405">
        <v>9295784</v>
      </c>
      <c r="I405" s="1">
        <v>2315.7310000000002</v>
      </c>
      <c r="J405" s="1">
        <v>5544</v>
      </c>
      <c r="K405" s="1">
        <v>170061.3</v>
      </c>
      <c r="L405" s="1">
        <v>204000</v>
      </c>
      <c r="M405" s="3">
        <v>50</v>
      </c>
      <c r="N405">
        <v>32.6</v>
      </c>
      <c r="O405">
        <v>25</v>
      </c>
      <c r="P405" s="1">
        <f>IF($A$3="Percentage of government revenue per capita",$B$3,0) + IF($A$3="Absolute extra revenue",AB405,0) + IF($A$3="Absolute revenue per capita",AC405,0)</f>
        <v>0</v>
      </c>
      <c r="Q405" s="5">
        <f>-MIN(data!$B$4 / data!I405 * data!P405 / 100, data!N405)</f>
        <v>0</v>
      </c>
      <c r="R405" s="4">
        <f>-Q405*K405/1000</f>
        <v>0</v>
      </c>
      <c r="S405" s="6">
        <f>-MIN(data!$B$5/(POWER(LN(I405),2))*P405/100, O405)</f>
        <v>0</v>
      </c>
      <c r="T405" s="6">
        <f>-S405*L405/100000</f>
        <v>0</v>
      </c>
      <c r="U405" s="4">
        <f>N405+Q405</f>
        <v>32.6</v>
      </c>
      <c r="V405" s="4" t="e">
        <f>P405*I405/100/R405</f>
        <v>#DIV/0!</v>
      </c>
      <c r="W405" s="4" t="e">
        <f>V405*H405</f>
        <v>#DIV/0!</v>
      </c>
      <c r="X405" s="6">
        <f>O405+S405</f>
        <v>25</v>
      </c>
      <c r="Y405" s="6" t="e">
        <f>P405*I405/100/T405</f>
        <v>#DIV/0!</v>
      </c>
      <c r="Z405" s="6" t="e">
        <f>Y405*H405</f>
        <v>#DIV/0!</v>
      </c>
      <c r="AB405" s="1">
        <f t="shared" si="12"/>
        <v>0</v>
      </c>
      <c r="AC405" s="1">
        <f t="shared" si="13"/>
        <v>0</v>
      </c>
    </row>
    <row r="406" spans="4:29" x14ac:dyDescent="0.25">
      <c r="D406" s="1">
        <v>2013</v>
      </c>
      <c r="E406" s="1" t="s">
        <v>14</v>
      </c>
      <c r="F406" s="2" t="s">
        <v>205</v>
      </c>
      <c r="G406">
        <v>3</v>
      </c>
      <c r="H406">
        <v>9416801</v>
      </c>
      <c r="I406" s="1">
        <v>2361.5120000000002</v>
      </c>
      <c r="J406" s="1">
        <v>5277</v>
      </c>
      <c r="K406" s="1">
        <v>173585.5</v>
      </c>
      <c r="L406" s="1">
        <v>200000</v>
      </c>
      <c r="M406" s="3">
        <v>51</v>
      </c>
      <c r="N406">
        <v>30.4</v>
      </c>
      <c r="O406">
        <v>25</v>
      </c>
      <c r="P406" s="1">
        <f>IF($A$3="Percentage of government revenue per capita",$B$3,0) + IF($A$3="Absolute extra revenue",AB406,0) + IF($A$3="Absolute revenue per capita",AC406,0)</f>
        <v>0</v>
      </c>
      <c r="Q406" s="5">
        <f>-MIN(data!$B$4 / data!I406 * data!P406 / 100, data!N406)</f>
        <v>0</v>
      </c>
      <c r="R406" s="4">
        <f>-Q406*K406/1000</f>
        <v>0</v>
      </c>
      <c r="S406" s="6">
        <f>-MIN(data!$B$5/(POWER(LN(I406),2))*P406/100, O406)</f>
        <v>0</v>
      </c>
      <c r="T406" s="6">
        <f>-S406*L406/100000</f>
        <v>0</v>
      </c>
      <c r="U406" s="4">
        <f>N406+Q406</f>
        <v>30.4</v>
      </c>
      <c r="V406" s="4" t="e">
        <f>P406*I406/100/R406</f>
        <v>#DIV/0!</v>
      </c>
      <c r="W406" s="4" t="e">
        <f>V406*H406</f>
        <v>#DIV/0!</v>
      </c>
      <c r="X406" s="6">
        <f>O406+S406</f>
        <v>25</v>
      </c>
      <c r="Y406" s="6" t="e">
        <f>P406*I406/100/T406</f>
        <v>#DIV/0!</v>
      </c>
      <c r="Z406" s="6" t="e">
        <f>Y406*H406</f>
        <v>#DIV/0!</v>
      </c>
      <c r="AB406" s="1">
        <f t="shared" si="12"/>
        <v>0</v>
      </c>
      <c r="AC406" s="1">
        <f t="shared" si="13"/>
        <v>0</v>
      </c>
    </row>
    <row r="407" spans="4:29" x14ac:dyDescent="0.25">
      <c r="D407" s="1">
        <v>2014</v>
      </c>
      <c r="E407" s="1" t="s">
        <v>14</v>
      </c>
      <c r="F407" s="2" t="s">
        <v>205</v>
      </c>
      <c r="G407">
        <v>3</v>
      </c>
      <c r="H407">
        <v>9535079</v>
      </c>
      <c r="I407" s="1">
        <v>2362.8429999999998</v>
      </c>
      <c r="J407" s="1">
        <v>4980</v>
      </c>
      <c r="K407" s="1">
        <v>175352.1</v>
      </c>
      <c r="L407" s="1">
        <v>184615.4</v>
      </c>
      <c r="M407" s="3">
        <v>50</v>
      </c>
      <c r="N407">
        <v>28.4</v>
      </c>
      <c r="O407">
        <v>26</v>
      </c>
      <c r="P407" s="1">
        <f>IF($A$3="Percentage of government revenue per capita",$B$3,0) + IF($A$3="Absolute extra revenue",AB407,0) + IF($A$3="Absolute revenue per capita",AC407,0)</f>
        <v>0</v>
      </c>
      <c r="Q407" s="5">
        <f>-MIN(data!$B$4 / data!I407 * data!P407 / 100, data!N407)</f>
        <v>0</v>
      </c>
      <c r="R407" s="4">
        <f>-Q407*K407/1000</f>
        <v>0</v>
      </c>
      <c r="S407" s="6">
        <f>-MIN(data!$B$5/(POWER(LN(I407),2))*P407/100, O407)</f>
        <v>0</v>
      </c>
      <c r="T407" s="6">
        <f>-S407*L407/100000</f>
        <v>0</v>
      </c>
      <c r="U407" s="4">
        <f>N407+Q407</f>
        <v>28.4</v>
      </c>
      <c r="V407" s="4" t="e">
        <f>P407*I407/100/R407</f>
        <v>#DIV/0!</v>
      </c>
      <c r="W407" s="4" t="e">
        <f>V407*H407</f>
        <v>#DIV/0!</v>
      </c>
      <c r="X407" s="6">
        <f>O407+S407</f>
        <v>26</v>
      </c>
      <c r="Y407" s="6" t="e">
        <f>P407*I407/100/T407</f>
        <v>#DIV/0!</v>
      </c>
      <c r="Z407" s="6" t="e">
        <f>Y407*H407</f>
        <v>#DIV/0!</v>
      </c>
      <c r="AB407" s="1">
        <f t="shared" si="12"/>
        <v>0</v>
      </c>
      <c r="AC407" s="1">
        <f t="shared" si="13"/>
        <v>0</v>
      </c>
    </row>
    <row r="408" spans="4:29" x14ac:dyDescent="0.25">
      <c r="D408" s="1">
        <v>2015</v>
      </c>
      <c r="E408" s="1" t="s">
        <v>14</v>
      </c>
      <c r="F408" s="2" t="s">
        <v>205</v>
      </c>
      <c r="G408">
        <v>3</v>
      </c>
      <c r="H408">
        <v>9649341</v>
      </c>
      <c r="I408" s="1">
        <v>2046.509</v>
      </c>
      <c r="J408" s="1">
        <v>4636</v>
      </c>
      <c r="K408" s="1">
        <v>175606.1</v>
      </c>
      <c r="M408" s="3">
        <v>48</v>
      </c>
      <c r="N408">
        <v>26.4</v>
      </c>
      <c r="O408">
        <v>25</v>
      </c>
      <c r="P408" s="1">
        <f>IF($A$3="Percentage of government revenue per capita",$B$3,0) + IF($A$3="Absolute extra revenue",AB408,0) + IF($A$3="Absolute revenue per capita",AC408,0)</f>
        <v>0</v>
      </c>
      <c r="Q408" s="5">
        <f>-MIN(data!$B$4 / data!I408 * data!P408 / 100, data!N408)</f>
        <v>0</v>
      </c>
      <c r="R408" s="4">
        <f>-Q408*K408/1000</f>
        <v>0</v>
      </c>
      <c r="S408" s="6">
        <f>-MIN(data!$B$5/(POWER(LN(I408),2))*P408/100, O408)</f>
        <v>0</v>
      </c>
      <c r="T408" s="6">
        <f>-S408*L408/100000</f>
        <v>0</v>
      </c>
      <c r="U408" s="4">
        <f>N408+Q408</f>
        <v>26.4</v>
      </c>
      <c r="V408" s="4" t="e">
        <f>P408*I408/100/R408</f>
        <v>#DIV/0!</v>
      </c>
      <c r="W408" s="4" t="e">
        <f>V408*H408</f>
        <v>#DIV/0!</v>
      </c>
      <c r="X408" s="6">
        <f>O408+S408</f>
        <v>25</v>
      </c>
      <c r="Y408" s="6" t="e">
        <f>P408*I408/100/T408</f>
        <v>#DIV/0!</v>
      </c>
      <c r="Z408" s="6" t="e">
        <f>Y408*H408</f>
        <v>#DIV/0!</v>
      </c>
      <c r="AB408" s="1">
        <f t="shared" si="12"/>
        <v>0</v>
      </c>
      <c r="AC408" s="1">
        <f t="shared" si="13"/>
        <v>0</v>
      </c>
    </row>
    <row r="409" spans="4:29" x14ac:dyDescent="0.25">
      <c r="D409" s="1">
        <v>2016</v>
      </c>
      <c r="E409" s="1" t="s">
        <v>14</v>
      </c>
      <c r="F409" s="2" t="s">
        <v>205</v>
      </c>
      <c r="G409">
        <v>3</v>
      </c>
      <c r="H409">
        <v>9757812</v>
      </c>
      <c r="I409" s="1">
        <v>0</v>
      </c>
      <c r="J409" s="1">
        <v>4279</v>
      </c>
      <c r="K409" s="1">
        <v>173943.1</v>
      </c>
      <c r="M409" s="3"/>
      <c r="N409">
        <v>24.6</v>
      </c>
      <c r="O409"/>
      <c r="P409" s="1">
        <f>IF($A$3="Percentage of government revenue per capita",$B$3,0) + IF($A$3="Absolute extra revenue",AB409,0) + IF($A$3="Absolute revenue per capita",AC409,0)</f>
        <v>0</v>
      </c>
      <c r="Q409" s="5" t="e">
        <f>-MIN(data!$B$4 / data!I409 * data!P409 / 100, data!N409)</f>
        <v>#DIV/0!</v>
      </c>
      <c r="R409" s="4" t="e">
        <f>-Q409*K409/1000</f>
        <v>#DIV/0!</v>
      </c>
      <c r="S409" s="6" t="e">
        <f>-MIN(data!$B$5/(POWER(LN(I409),2))*P409/100, O409)</f>
        <v>#NUM!</v>
      </c>
      <c r="T409" s="6" t="e">
        <f>-S409*L409/100000</f>
        <v>#NUM!</v>
      </c>
      <c r="U409" s="4" t="e">
        <f>N409+Q409</f>
        <v>#DIV/0!</v>
      </c>
      <c r="V409" s="4" t="e">
        <f>P409*I409/100/R409</f>
        <v>#DIV/0!</v>
      </c>
      <c r="W409" s="4" t="e">
        <f>V409*H409</f>
        <v>#DIV/0!</v>
      </c>
      <c r="X409" s="6" t="e">
        <f>O409+S409</f>
        <v>#NUM!</v>
      </c>
      <c r="Y409" s="6" t="e">
        <f>P409*I409/100/T409</f>
        <v>#NUM!</v>
      </c>
      <c r="Z409" s="6" t="e">
        <f>Y409*H409</f>
        <v>#NUM!</v>
      </c>
      <c r="AB409" s="1" t="e">
        <f t="shared" si="12"/>
        <v>#DIV/0!</v>
      </c>
      <c r="AC409" s="1" t="e">
        <f t="shared" si="13"/>
        <v>#DIV/0!</v>
      </c>
    </row>
    <row r="410" spans="4:29" x14ac:dyDescent="0.25">
      <c r="D410" s="1">
        <v>1980</v>
      </c>
      <c r="E410" s="1" t="s">
        <v>22</v>
      </c>
      <c r="F410" s="2" t="s">
        <v>206</v>
      </c>
      <c r="G410">
        <v>4</v>
      </c>
      <c r="H410">
        <v>210591</v>
      </c>
      <c r="I410" s="1">
        <v>3174.7429999999999</v>
      </c>
      <c r="J410" s="1">
        <v>160</v>
      </c>
      <c r="K410" s="1">
        <v>5351.1710000000003</v>
      </c>
      <c r="M410" s="3"/>
      <c r="N410">
        <v>29.9</v>
      </c>
      <c r="O410"/>
      <c r="P410" s="1">
        <f>IF($A$3="Percentage of government revenue per capita",$B$3,0) + IF($A$3="Absolute extra revenue",AB410,0) + IF($A$3="Absolute revenue per capita",AC410,0)</f>
        <v>0</v>
      </c>
      <c r="Q410" s="5">
        <f>-MIN(data!$B$4 / data!I669 * data!P669 / 100, data!N669)</f>
        <v>0</v>
      </c>
      <c r="R410" s="4">
        <f>-Q410*K410/1000</f>
        <v>0</v>
      </c>
      <c r="S410" s="6">
        <f>-MIN(data!$B$5/(POWER(LN(I410),2))*P410/100, O410)</f>
        <v>0</v>
      </c>
      <c r="T410" s="6">
        <f>-S410*L410/100000</f>
        <v>0</v>
      </c>
      <c r="U410" s="4">
        <f>N410+Q410</f>
        <v>29.9</v>
      </c>
      <c r="V410" s="4" t="e">
        <f>P410*I410/100/R410</f>
        <v>#DIV/0!</v>
      </c>
      <c r="W410" s="4" t="e">
        <f>V410*H410</f>
        <v>#DIV/0!</v>
      </c>
      <c r="X410" s="6">
        <f>O410+S410</f>
        <v>0</v>
      </c>
      <c r="Y410" s="6" t="e">
        <f>P410*I410/100/T410</f>
        <v>#DIV/0!</v>
      </c>
      <c r="Z410" s="6" t="e">
        <f>Y410*H410</f>
        <v>#DIV/0!</v>
      </c>
      <c r="AB410" s="1">
        <f t="shared" si="12"/>
        <v>0</v>
      </c>
      <c r="AC410" s="1">
        <f t="shared" si="13"/>
        <v>0</v>
      </c>
    </row>
    <row r="411" spans="4:29" x14ac:dyDescent="0.25">
      <c r="D411" s="1">
        <v>1981</v>
      </c>
      <c r="E411" s="1" t="s">
        <v>22</v>
      </c>
      <c r="F411" s="2" t="s">
        <v>206</v>
      </c>
      <c r="G411">
        <v>4</v>
      </c>
      <c r="H411">
        <v>215326</v>
      </c>
      <c r="I411" s="1">
        <v>3166.9119999999998</v>
      </c>
      <c r="J411" s="1">
        <v>163</v>
      </c>
      <c r="K411" s="1">
        <v>5544.2179999999998</v>
      </c>
      <c r="M411" s="3"/>
      <c r="N411">
        <v>29.4</v>
      </c>
      <c r="O411"/>
      <c r="P411" s="1">
        <f>IF($A$3="Percentage of government revenue per capita",$B$3,0) + IF($A$3="Absolute extra revenue",AB411,0) + IF($A$3="Absolute revenue per capita",AC411,0)</f>
        <v>0</v>
      </c>
      <c r="Q411" s="5">
        <f>-MIN(data!$B$4 / data!I670 * data!P670 / 100, data!N670)</f>
        <v>0</v>
      </c>
      <c r="R411" s="4">
        <f>-Q411*K411/1000</f>
        <v>0</v>
      </c>
      <c r="S411" s="6">
        <f>-MIN(data!$B$5/(POWER(LN(I411),2))*P411/100, O411)</f>
        <v>0</v>
      </c>
      <c r="T411" s="6">
        <f>-S411*L411/100000</f>
        <v>0</v>
      </c>
      <c r="U411" s="4">
        <f>N411+Q411</f>
        <v>29.4</v>
      </c>
      <c r="V411" s="4" t="e">
        <f>P411*I411/100/R411</f>
        <v>#DIV/0!</v>
      </c>
      <c r="W411" s="4" t="e">
        <f>V411*H411</f>
        <v>#DIV/0!</v>
      </c>
      <c r="X411" s="6">
        <f>O411+S411</f>
        <v>0</v>
      </c>
      <c r="Y411" s="6" t="e">
        <f>P411*I411/100/T411</f>
        <v>#DIV/0!</v>
      </c>
      <c r="Z411" s="6" t="e">
        <f>Y411*H411</f>
        <v>#DIV/0!</v>
      </c>
      <c r="AB411" s="1">
        <f t="shared" si="12"/>
        <v>0</v>
      </c>
      <c r="AC411" s="1">
        <f t="shared" si="13"/>
        <v>0</v>
      </c>
    </row>
    <row r="412" spans="4:29" x14ac:dyDescent="0.25">
      <c r="D412" s="1">
        <v>1982</v>
      </c>
      <c r="E412" s="1" t="s">
        <v>22</v>
      </c>
      <c r="F412" s="2" t="s">
        <v>206</v>
      </c>
      <c r="G412">
        <v>4</v>
      </c>
      <c r="H412">
        <v>220184</v>
      </c>
      <c r="I412" s="1">
        <v>2896.39</v>
      </c>
      <c r="J412" s="1">
        <v>165</v>
      </c>
      <c r="K412" s="1">
        <v>5709.3429999999998</v>
      </c>
      <c r="M412" s="3"/>
      <c r="N412">
        <v>28.9</v>
      </c>
      <c r="O412"/>
      <c r="P412" s="1">
        <f>IF($A$3="Percentage of government revenue per capita",$B$3,0) + IF($A$3="Absolute extra revenue",AB412,0) + IF($A$3="Absolute revenue per capita",AC412,0)</f>
        <v>0</v>
      </c>
      <c r="Q412" s="5">
        <f>-MIN(data!$B$4 / data!I671 * data!P671 / 100, data!N671)</f>
        <v>0</v>
      </c>
      <c r="R412" s="4">
        <f>-Q412*K412/1000</f>
        <v>0</v>
      </c>
      <c r="S412" s="6">
        <f>-MIN(data!$B$5/(POWER(LN(I412),2))*P412/100, O412)</f>
        <v>0</v>
      </c>
      <c r="T412" s="6">
        <f>-S412*L412/100000</f>
        <v>0</v>
      </c>
      <c r="U412" s="4">
        <f>N412+Q412</f>
        <v>28.9</v>
      </c>
      <c r="V412" s="4" t="e">
        <f>P412*I412/100/R412</f>
        <v>#DIV/0!</v>
      </c>
      <c r="W412" s="4" t="e">
        <f>V412*H412</f>
        <v>#DIV/0!</v>
      </c>
      <c r="X412" s="6">
        <f>O412+S412</f>
        <v>0</v>
      </c>
      <c r="Y412" s="6" t="e">
        <f>P412*I412/100/T412</f>
        <v>#DIV/0!</v>
      </c>
      <c r="Z412" s="6" t="e">
        <f>Y412*H412</f>
        <v>#DIV/0!</v>
      </c>
      <c r="AB412" s="1">
        <f t="shared" si="12"/>
        <v>0</v>
      </c>
      <c r="AC412" s="1">
        <f t="shared" si="13"/>
        <v>0</v>
      </c>
    </row>
    <row r="413" spans="4:29" x14ac:dyDescent="0.25">
      <c r="D413" s="1">
        <v>1983</v>
      </c>
      <c r="E413" s="1" t="s">
        <v>22</v>
      </c>
      <c r="F413" s="2" t="s">
        <v>206</v>
      </c>
      <c r="G413">
        <v>4</v>
      </c>
      <c r="H413">
        <v>225084</v>
      </c>
      <c r="I413" s="1">
        <v>2802.402</v>
      </c>
      <c r="J413" s="1">
        <v>167</v>
      </c>
      <c r="K413" s="1">
        <v>5839.1610000000001</v>
      </c>
      <c r="M413" s="3"/>
      <c r="N413">
        <v>28.6</v>
      </c>
      <c r="O413"/>
      <c r="P413" s="1">
        <f>IF($A$3="Percentage of government revenue per capita",$B$3,0) + IF($A$3="Absolute extra revenue",AB413,0) + IF($A$3="Absolute revenue per capita",AC413,0)</f>
        <v>0</v>
      </c>
      <c r="Q413" s="5">
        <f>-MIN(data!$B$4 / data!I672 * data!P672 / 100, data!N672)</f>
        <v>0</v>
      </c>
      <c r="R413" s="4">
        <f>-Q413*K413/1000</f>
        <v>0</v>
      </c>
      <c r="S413" s="6">
        <f>-MIN(data!$B$5/(POWER(LN(I413),2))*P413/100, O413)</f>
        <v>0</v>
      </c>
      <c r="T413" s="6">
        <f>-S413*L413/100000</f>
        <v>0</v>
      </c>
      <c r="U413" s="4">
        <f>N413+Q413</f>
        <v>28.6</v>
      </c>
      <c r="V413" s="4" t="e">
        <f>P413*I413/100/R413</f>
        <v>#DIV/0!</v>
      </c>
      <c r="W413" s="4" t="e">
        <f>V413*H413</f>
        <v>#DIV/0!</v>
      </c>
      <c r="X413" s="6">
        <f>O413+S413</f>
        <v>0</v>
      </c>
      <c r="Y413" s="6" t="e">
        <f>P413*I413/100/T413</f>
        <v>#DIV/0!</v>
      </c>
      <c r="Z413" s="6" t="e">
        <f>Y413*H413</f>
        <v>#DIV/0!</v>
      </c>
      <c r="AB413" s="1">
        <f t="shared" si="12"/>
        <v>0</v>
      </c>
      <c r="AC413" s="1">
        <f t="shared" si="13"/>
        <v>0</v>
      </c>
    </row>
    <row r="414" spans="4:29" x14ac:dyDescent="0.25">
      <c r="D414" s="1">
        <v>1984</v>
      </c>
      <c r="E414" s="1" t="s">
        <v>22</v>
      </c>
      <c r="F414" s="2" t="s">
        <v>206</v>
      </c>
      <c r="G414">
        <v>4</v>
      </c>
      <c r="H414">
        <v>229923</v>
      </c>
      <c r="I414" s="1">
        <v>3286.2849999999999</v>
      </c>
      <c r="J414" s="1">
        <v>167</v>
      </c>
      <c r="K414" s="1">
        <v>5901.06</v>
      </c>
      <c r="M414" s="3"/>
      <c r="N414">
        <v>28.3</v>
      </c>
      <c r="O414"/>
      <c r="P414" s="1">
        <f>IF($A$3="Percentage of government revenue per capita",$B$3,0) + IF($A$3="Absolute extra revenue",AB414,0) + IF($A$3="Absolute revenue per capita",AC414,0)</f>
        <v>0</v>
      </c>
      <c r="Q414" s="5">
        <f>-MIN(data!$B$4 / data!I673 * data!P673 / 100, data!N673)</f>
        <v>0</v>
      </c>
      <c r="R414" s="4">
        <f>-Q414*K414/1000</f>
        <v>0</v>
      </c>
      <c r="S414" s="6">
        <f>-MIN(data!$B$5/(POWER(LN(I414),2))*P414/100, O414)</f>
        <v>0</v>
      </c>
      <c r="T414" s="6">
        <f>-S414*L414/100000</f>
        <v>0</v>
      </c>
      <c r="U414" s="4">
        <f>N414+Q414</f>
        <v>28.3</v>
      </c>
      <c r="V414" s="4" t="e">
        <f>P414*I414/100/R414</f>
        <v>#DIV/0!</v>
      </c>
      <c r="W414" s="4" t="e">
        <f>V414*H414</f>
        <v>#DIV/0!</v>
      </c>
      <c r="X414" s="6">
        <f>O414+S414</f>
        <v>0</v>
      </c>
      <c r="Y414" s="6" t="e">
        <f>P414*I414/100/T414</f>
        <v>#DIV/0!</v>
      </c>
      <c r="Z414" s="6" t="e">
        <f>Y414*H414</f>
        <v>#DIV/0!</v>
      </c>
      <c r="AB414" s="1">
        <f t="shared" si="12"/>
        <v>0</v>
      </c>
      <c r="AC414" s="1">
        <f t="shared" si="13"/>
        <v>0</v>
      </c>
    </row>
    <row r="415" spans="4:29" x14ac:dyDescent="0.25">
      <c r="D415" s="1">
        <v>1985</v>
      </c>
      <c r="E415" s="1" t="s">
        <v>22</v>
      </c>
      <c r="F415" s="2" t="s">
        <v>206</v>
      </c>
      <c r="G415">
        <v>4</v>
      </c>
      <c r="H415">
        <v>234578</v>
      </c>
      <c r="I415" s="1">
        <v>3511.9189999999999</v>
      </c>
      <c r="J415" s="1">
        <v>166</v>
      </c>
      <c r="K415" s="1">
        <v>5971.223</v>
      </c>
      <c r="M415" s="3"/>
      <c r="N415">
        <v>27.8</v>
      </c>
      <c r="O415"/>
      <c r="P415" s="1">
        <f>IF($A$3="Percentage of government revenue per capita",$B$3,0) + IF($A$3="Absolute extra revenue",AB415,0) + IF($A$3="Absolute revenue per capita",AC415,0)</f>
        <v>0</v>
      </c>
      <c r="Q415" s="5">
        <f>-MIN(data!$B$4 / data!I674 * data!P674 / 100, data!N674)</f>
        <v>0</v>
      </c>
      <c r="R415" s="4">
        <f>-Q415*K415/1000</f>
        <v>0</v>
      </c>
      <c r="S415" s="6">
        <f>-MIN(data!$B$5/(POWER(LN(I415),2))*P415/100, O415)</f>
        <v>0</v>
      </c>
      <c r="T415" s="6">
        <f>-S415*L415/100000</f>
        <v>0</v>
      </c>
      <c r="U415" s="4">
        <f>N415+Q415</f>
        <v>27.8</v>
      </c>
      <c r="V415" s="4" t="e">
        <f>P415*I415/100/R415</f>
        <v>#DIV/0!</v>
      </c>
      <c r="W415" s="4" t="e">
        <f>V415*H415</f>
        <v>#DIV/0!</v>
      </c>
      <c r="X415" s="6">
        <f>O415+S415</f>
        <v>0</v>
      </c>
      <c r="Y415" s="6" t="e">
        <f>P415*I415/100/T415</f>
        <v>#DIV/0!</v>
      </c>
      <c r="Z415" s="6" t="e">
        <f>Y415*H415</f>
        <v>#DIV/0!</v>
      </c>
      <c r="AB415" s="1">
        <f t="shared" si="12"/>
        <v>0</v>
      </c>
      <c r="AC415" s="1">
        <f t="shared" si="13"/>
        <v>0</v>
      </c>
    </row>
    <row r="416" spans="4:29" x14ac:dyDescent="0.25">
      <c r="D416" s="1">
        <v>1986</v>
      </c>
      <c r="E416" s="1" t="s">
        <v>22</v>
      </c>
      <c r="F416" s="2" t="s">
        <v>206</v>
      </c>
      <c r="G416">
        <v>4</v>
      </c>
      <c r="H416">
        <v>239017</v>
      </c>
      <c r="I416" s="1">
        <v>3425.23</v>
      </c>
      <c r="J416" s="1">
        <v>163</v>
      </c>
      <c r="K416" s="1">
        <v>5970.6959999999999</v>
      </c>
      <c r="M416" s="3"/>
      <c r="N416">
        <v>27.3</v>
      </c>
      <c r="O416"/>
      <c r="P416" s="1">
        <f>IF($A$3="Percentage of government revenue per capita",$B$3,0) + IF($A$3="Absolute extra revenue",AB416,0) + IF($A$3="Absolute revenue per capita",AC416,0)</f>
        <v>0</v>
      </c>
      <c r="Q416" s="5">
        <f>-MIN(data!$B$4 / data!I675 * data!P675 / 100, data!N675)</f>
        <v>0</v>
      </c>
      <c r="R416" s="4">
        <f>-Q416*K416/1000</f>
        <v>0</v>
      </c>
      <c r="S416" s="6">
        <f>-MIN(data!$B$5/(POWER(LN(I416),2))*P416/100, O416)</f>
        <v>0</v>
      </c>
      <c r="T416" s="6">
        <f>-S416*L416/100000</f>
        <v>0</v>
      </c>
      <c r="U416" s="4">
        <f>N416+Q416</f>
        <v>27.3</v>
      </c>
      <c r="V416" s="4" t="e">
        <f>P416*I416/100/R416</f>
        <v>#DIV/0!</v>
      </c>
      <c r="W416" s="4" t="e">
        <f>V416*H416</f>
        <v>#DIV/0!</v>
      </c>
      <c r="X416" s="6">
        <f>O416+S416</f>
        <v>0</v>
      </c>
      <c r="Y416" s="6" t="e">
        <f>P416*I416/100/T416</f>
        <v>#DIV/0!</v>
      </c>
      <c r="Z416" s="6" t="e">
        <f>Y416*H416</f>
        <v>#DIV/0!</v>
      </c>
      <c r="AB416" s="1">
        <f t="shared" si="12"/>
        <v>0</v>
      </c>
      <c r="AC416" s="1">
        <f t="shared" si="13"/>
        <v>0</v>
      </c>
    </row>
    <row r="417" spans="4:29" x14ac:dyDescent="0.25">
      <c r="D417" s="1">
        <v>1987</v>
      </c>
      <c r="E417" s="1" t="s">
        <v>22</v>
      </c>
      <c r="F417" s="2" t="s">
        <v>206</v>
      </c>
      <c r="G417">
        <v>4</v>
      </c>
      <c r="H417">
        <v>243271</v>
      </c>
      <c r="I417" s="1">
        <v>0</v>
      </c>
      <c r="J417" s="1">
        <v>159</v>
      </c>
      <c r="K417" s="1">
        <v>5977.4440000000004</v>
      </c>
      <c r="M417" s="3"/>
      <c r="N417">
        <v>26.6</v>
      </c>
      <c r="O417"/>
      <c r="P417" s="1">
        <f>IF($A$3="Percentage of government revenue per capita",$B$3,0) + IF($A$3="Absolute extra revenue",AB417,0) + IF($A$3="Absolute revenue per capita",AC417,0)</f>
        <v>0</v>
      </c>
      <c r="Q417" s="5">
        <f>-MIN(data!$B$4 / data!I676 * data!P676 / 100, data!N676)</f>
        <v>0</v>
      </c>
      <c r="R417" s="4">
        <f>-Q417*K417/1000</f>
        <v>0</v>
      </c>
      <c r="S417" s="6" t="e">
        <f>-MIN(data!$B$5/(POWER(LN(I417),2))*P417/100, O417)</f>
        <v>#NUM!</v>
      </c>
      <c r="T417" s="6" t="e">
        <f>-S417*L417/100000</f>
        <v>#NUM!</v>
      </c>
      <c r="U417" s="4">
        <f>N417+Q417</f>
        <v>26.6</v>
      </c>
      <c r="V417" s="4" t="e">
        <f>P417*I417/100/R417</f>
        <v>#DIV/0!</v>
      </c>
      <c r="W417" s="4" t="e">
        <f>V417*H417</f>
        <v>#DIV/0!</v>
      </c>
      <c r="X417" s="6" t="e">
        <f>O417+S417</f>
        <v>#NUM!</v>
      </c>
      <c r="Y417" s="6" t="e">
        <f>P417*I417/100/T417</f>
        <v>#NUM!</v>
      </c>
      <c r="Z417" s="6" t="e">
        <f>Y417*H417</f>
        <v>#NUM!</v>
      </c>
      <c r="AB417" s="1" t="e">
        <f t="shared" si="12"/>
        <v>#DIV/0!</v>
      </c>
      <c r="AC417" s="1" t="e">
        <f t="shared" si="13"/>
        <v>#DIV/0!</v>
      </c>
    </row>
    <row r="418" spans="4:29" x14ac:dyDescent="0.25">
      <c r="D418" s="1">
        <v>1988</v>
      </c>
      <c r="E418" s="1" t="s">
        <v>22</v>
      </c>
      <c r="F418" s="2" t="s">
        <v>206</v>
      </c>
      <c r="G418">
        <v>4</v>
      </c>
      <c r="H418">
        <v>247451</v>
      </c>
      <c r="I418" s="1">
        <v>3439.096</v>
      </c>
      <c r="J418" s="1">
        <v>154</v>
      </c>
      <c r="K418" s="1">
        <v>6015.625</v>
      </c>
      <c r="M418" s="3"/>
      <c r="N418">
        <v>25.6</v>
      </c>
      <c r="O418"/>
      <c r="P418" s="1">
        <f>IF($A$3="Percentage of government revenue per capita",$B$3,0) + IF($A$3="Absolute extra revenue",AB418,0) + IF($A$3="Absolute revenue per capita",AC418,0)</f>
        <v>0</v>
      </c>
      <c r="Q418" s="5">
        <f>-MIN(data!$B$4 / data!I677 * data!P677 / 100, data!N677)</f>
        <v>0</v>
      </c>
      <c r="R418" s="4">
        <f>-Q418*K418/1000</f>
        <v>0</v>
      </c>
      <c r="S418" s="6">
        <f>-MIN(data!$B$5/(POWER(LN(I418),2))*P418/100, O418)</f>
        <v>0</v>
      </c>
      <c r="T418" s="6">
        <f>-S418*L418/100000</f>
        <v>0</v>
      </c>
      <c r="U418" s="4">
        <f>N418+Q418</f>
        <v>25.6</v>
      </c>
      <c r="V418" s="4" t="e">
        <f>P418*I418/100/R418</f>
        <v>#DIV/0!</v>
      </c>
      <c r="W418" s="4" t="e">
        <f>V418*H418</f>
        <v>#DIV/0!</v>
      </c>
      <c r="X418" s="6">
        <f>O418+S418</f>
        <v>0</v>
      </c>
      <c r="Y418" s="6" t="e">
        <f>P418*I418/100/T418</f>
        <v>#DIV/0!</v>
      </c>
      <c r="Z418" s="6" t="e">
        <f>Y418*H418</f>
        <v>#DIV/0!</v>
      </c>
      <c r="AB418" s="1">
        <f t="shared" si="12"/>
        <v>0</v>
      </c>
      <c r="AC418" s="1">
        <f t="shared" si="13"/>
        <v>0</v>
      </c>
    </row>
    <row r="419" spans="4:29" x14ac:dyDescent="0.25">
      <c r="D419" s="1">
        <v>1989</v>
      </c>
      <c r="E419" s="1" t="s">
        <v>22</v>
      </c>
      <c r="F419" s="2" t="s">
        <v>206</v>
      </c>
      <c r="G419">
        <v>4</v>
      </c>
      <c r="H419">
        <v>251733</v>
      </c>
      <c r="I419" s="1">
        <v>3273.319</v>
      </c>
      <c r="J419" s="1">
        <v>148</v>
      </c>
      <c r="K419" s="1">
        <v>6016.26</v>
      </c>
      <c r="M419" s="3"/>
      <c r="N419">
        <v>24.6</v>
      </c>
      <c r="O419"/>
      <c r="P419" s="1">
        <f>IF($A$3="Percentage of government revenue per capita",$B$3,0) + IF($A$3="Absolute extra revenue",AB419,0) + IF($A$3="Absolute revenue per capita",AC419,0)</f>
        <v>0</v>
      </c>
      <c r="Q419" s="5">
        <f>-MIN(data!$B$4 / data!I678 * data!P678 / 100, data!N678)</f>
        <v>0</v>
      </c>
      <c r="R419" s="4">
        <f>-Q419*K419/1000</f>
        <v>0</v>
      </c>
      <c r="S419" s="6">
        <f>-MIN(data!$B$5/(POWER(LN(I419),2))*P419/100, O419)</f>
        <v>0</v>
      </c>
      <c r="T419" s="6">
        <f>-S419*L419/100000</f>
        <v>0</v>
      </c>
      <c r="U419" s="4">
        <f>N419+Q419</f>
        <v>24.6</v>
      </c>
      <c r="V419" s="4" t="e">
        <f>P419*I419/100/R419</f>
        <v>#DIV/0!</v>
      </c>
      <c r="W419" s="4" t="e">
        <f>V419*H419</f>
        <v>#DIV/0!</v>
      </c>
      <c r="X419" s="6">
        <f>O419+S419</f>
        <v>0</v>
      </c>
      <c r="Y419" s="6" t="e">
        <f>P419*I419/100/T419</f>
        <v>#DIV/0!</v>
      </c>
      <c r="Z419" s="6" t="e">
        <f>Y419*H419</f>
        <v>#DIV/0!</v>
      </c>
      <c r="AB419" s="1">
        <f t="shared" si="12"/>
        <v>0</v>
      </c>
      <c r="AC419" s="1">
        <f t="shared" si="13"/>
        <v>0</v>
      </c>
    </row>
    <row r="420" spans="4:29" x14ac:dyDescent="0.25">
      <c r="D420" s="1">
        <v>1990</v>
      </c>
      <c r="E420" s="1" t="s">
        <v>22</v>
      </c>
      <c r="F420" s="2" t="s">
        <v>206</v>
      </c>
      <c r="G420">
        <v>4</v>
      </c>
      <c r="H420">
        <v>256223</v>
      </c>
      <c r="I420" s="1">
        <v>3618.8330000000001</v>
      </c>
      <c r="J420" s="1">
        <v>143</v>
      </c>
      <c r="K420" s="1">
        <v>6085.1059999999998</v>
      </c>
      <c r="L420" s="1">
        <v>6521.7389999999996</v>
      </c>
      <c r="M420" s="3">
        <v>3</v>
      </c>
      <c r="N420">
        <v>23.5</v>
      </c>
      <c r="O420">
        <v>46</v>
      </c>
      <c r="P420" s="1">
        <f>IF($A$3="Percentage of government revenue per capita",$B$3,0) + IF($A$3="Absolute extra revenue",AB420,0) + IF($A$3="Absolute revenue per capita",AC420,0)</f>
        <v>0</v>
      </c>
      <c r="Q420" s="5">
        <f>-MIN(data!$B$4 / data!I679 * data!P679 / 100, data!N679)</f>
        <v>0</v>
      </c>
      <c r="R420" s="4">
        <f>-Q420*K420/1000</f>
        <v>0</v>
      </c>
      <c r="S420" s="6">
        <f>-MIN(data!$B$5/(POWER(LN(I420),2))*P420/100, O420)</f>
        <v>0</v>
      </c>
      <c r="T420" s="6">
        <f>-S420*L420/100000</f>
        <v>0</v>
      </c>
      <c r="U420" s="4">
        <f>N420+Q420</f>
        <v>23.5</v>
      </c>
      <c r="V420" s="4" t="e">
        <f>P420*I420/100/R420</f>
        <v>#DIV/0!</v>
      </c>
      <c r="W420" s="4" t="e">
        <f>V420*H420</f>
        <v>#DIV/0!</v>
      </c>
      <c r="X420" s="6">
        <f>O420+S420</f>
        <v>46</v>
      </c>
      <c r="Y420" s="6" t="e">
        <f>P420*I420/100/T420</f>
        <v>#DIV/0!</v>
      </c>
      <c r="Z420" s="6" t="e">
        <f>Y420*H420</f>
        <v>#DIV/0!</v>
      </c>
      <c r="AB420" s="1">
        <f t="shared" si="12"/>
        <v>0</v>
      </c>
      <c r="AC420" s="1">
        <f t="shared" si="13"/>
        <v>0</v>
      </c>
    </row>
    <row r="421" spans="4:29" x14ac:dyDescent="0.25">
      <c r="D421" s="1">
        <v>1991</v>
      </c>
      <c r="E421" s="1" t="s">
        <v>22</v>
      </c>
      <c r="F421" s="2" t="s">
        <v>206</v>
      </c>
      <c r="G421">
        <v>4</v>
      </c>
      <c r="H421">
        <v>261008</v>
      </c>
      <c r="I421" s="1">
        <v>3409.5169999999998</v>
      </c>
      <c r="J421" s="1">
        <v>138</v>
      </c>
      <c r="K421" s="1">
        <v>6133.3329999999996</v>
      </c>
      <c r="L421" s="1">
        <v>6521.7389999999996</v>
      </c>
      <c r="M421" s="3">
        <v>3</v>
      </c>
      <c r="N421">
        <v>22.5</v>
      </c>
      <c r="O421">
        <v>46</v>
      </c>
      <c r="P421" s="1">
        <f>IF($A$3="Percentage of government revenue per capita",$B$3,0) + IF($A$3="Absolute extra revenue",AB421,0) + IF($A$3="Absolute revenue per capita",AC421,0)</f>
        <v>0</v>
      </c>
      <c r="Q421" s="5">
        <f>-MIN(data!$B$4 / data!I680 * data!P680 / 100, data!N680)</f>
        <v>0</v>
      </c>
      <c r="R421" s="4">
        <f>-Q421*K421/1000</f>
        <v>0</v>
      </c>
      <c r="S421" s="6">
        <f>-MIN(data!$B$5/(POWER(LN(I421),2))*P421/100, O421)</f>
        <v>0</v>
      </c>
      <c r="T421" s="6">
        <f>-S421*L421/100000</f>
        <v>0</v>
      </c>
      <c r="U421" s="4">
        <f>N421+Q421</f>
        <v>22.5</v>
      </c>
      <c r="V421" s="4" t="e">
        <f>P421*I421/100/R421</f>
        <v>#DIV/0!</v>
      </c>
      <c r="W421" s="4" t="e">
        <f>V421*H421</f>
        <v>#DIV/0!</v>
      </c>
      <c r="X421" s="6">
        <f>O421+S421</f>
        <v>46</v>
      </c>
      <c r="Y421" s="6" t="e">
        <f>P421*I421/100/T421</f>
        <v>#DIV/0!</v>
      </c>
      <c r="Z421" s="6" t="e">
        <f>Y421*H421</f>
        <v>#DIV/0!</v>
      </c>
      <c r="AB421" s="1">
        <f t="shared" si="12"/>
        <v>0</v>
      </c>
      <c r="AC421" s="1">
        <f t="shared" si="13"/>
        <v>0</v>
      </c>
    </row>
    <row r="422" spans="4:29" x14ac:dyDescent="0.25">
      <c r="D422" s="1">
        <v>1992</v>
      </c>
      <c r="E422" s="1" t="s">
        <v>22</v>
      </c>
      <c r="F422" s="2" t="s">
        <v>206</v>
      </c>
      <c r="G422">
        <v>4</v>
      </c>
      <c r="H422">
        <v>266029</v>
      </c>
      <c r="I422" s="1">
        <v>3499.127</v>
      </c>
      <c r="J422" s="1">
        <v>133</v>
      </c>
      <c r="K422" s="1">
        <v>6186.0469999999996</v>
      </c>
      <c r="L422" s="1">
        <v>6666.6670000000004</v>
      </c>
      <c r="M422" s="3">
        <v>3</v>
      </c>
      <c r="N422">
        <v>21.5</v>
      </c>
      <c r="O422">
        <v>45</v>
      </c>
      <c r="P422" s="1">
        <f>IF($A$3="Percentage of government revenue per capita",$B$3,0) + IF($A$3="Absolute extra revenue",AB422,0) + IF($A$3="Absolute revenue per capita",AC422,0)</f>
        <v>0</v>
      </c>
      <c r="Q422" s="5">
        <f>-MIN(data!$B$4 / data!I681 * data!P681 / 100, data!N681)</f>
        <v>0</v>
      </c>
      <c r="R422" s="4">
        <f>-Q422*K422/1000</f>
        <v>0</v>
      </c>
      <c r="S422" s="6">
        <f>-MIN(data!$B$5/(POWER(LN(I422),2))*P422/100, O422)</f>
        <v>0</v>
      </c>
      <c r="T422" s="6">
        <f>-S422*L422/100000</f>
        <v>0</v>
      </c>
      <c r="U422" s="4">
        <f>N422+Q422</f>
        <v>21.5</v>
      </c>
      <c r="V422" s="4" t="e">
        <f>P422*I422/100/R422</f>
        <v>#DIV/0!</v>
      </c>
      <c r="W422" s="4" t="e">
        <f>V422*H422</f>
        <v>#DIV/0!</v>
      </c>
      <c r="X422" s="6">
        <f>O422+S422</f>
        <v>45</v>
      </c>
      <c r="Y422" s="6" t="e">
        <f>P422*I422/100/T422</f>
        <v>#DIV/0!</v>
      </c>
      <c r="Z422" s="6" t="e">
        <f>Y422*H422</f>
        <v>#DIV/0!</v>
      </c>
      <c r="AB422" s="1">
        <f t="shared" si="12"/>
        <v>0</v>
      </c>
      <c r="AC422" s="1">
        <f t="shared" si="13"/>
        <v>0</v>
      </c>
    </row>
    <row r="423" spans="4:29" x14ac:dyDescent="0.25">
      <c r="D423" s="1">
        <v>1993</v>
      </c>
      <c r="E423" s="1" t="s">
        <v>22</v>
      </c>
      <c r="F423" s="2" t="s">
        <v>206</v>
      </c>
      <c r="G423">
        <v>4</v>
      </c>
      <c r="H423">
        <v>271069</v>
      </c>
      <c r="I423" s="1">
        <v>3452.42</v>
      </c>
      <c r="J423" s="1">
        <v>128</v>
      </c>
      <c r="K423" s="1">
        <v>6213.5919999999996</v>
      </c>
      <c r="L423" s="1">
        <v>6666.6670000000004</v>
      </c>
      <c r="M423" s="3">
        <v>3</v>
      </c>
      <c r="N423">
        <v>20.6</v>
      </c>
      <c r="O423">
        <v>45</v>
      </c>
      <c r="P423" s="1">
        <f>IF($A$3="Percentage of government revenue per capita",$B$3,0) + IF($A$3="Absolute extra revenue",AB423,0) + IF($A$3="Absolute revenue per capita",AC423,0)</f>
        <v>0</v>
      </c>
      <c r="Q423" s="5">
        <f>-MIN(data!$B$4 / data!I682 * data!P682 / 100, data!N682)</f>
        <v>0</v>
      </c>
      <c r="R423" s="4">
        <f>-Q423*K423/1000</f>
        <v>0</v>
      </c>
      <c r="S423" s="6">
        <f>-MIN(data!$B$5/(POWER(LN(I423),2))*P423/100, O423)</f>
        <v>0</v>
      </c>
      <c r="T423" s="6">
        <f>-S423*L423/100000</f>
        <v>0</v>
      </c>
      <c r="U423" s="4">
        <f>N423+Q423</f>
        <v>20.6</v>
      </c>
      <c r="V423" s="4" t="e">
        <f>P423*I423/100/R423</f>
        <v>#DIV/0!</v>
      </c>
      <c r="W423" s="4" t="e">
        <f>V423*H423</f>
        <v>#DIV/0!</v>
      </c>
      <c r="X423" s="6">
        <f>O423+S423</f>
        <v>45</v>
      </c>
      <c r="Y423" s="6" t="e">
        <f>P423*I423/100/T423</f>
        <v>#DIV/0!</v>
      </c>
      <c r="Z423" s="6" t="e">
        <f>Y423*H423</f>
        <v>#DIV/0!</v>
      </c>
      <c r="AB423" s="1">
        <f t="shared" si="12"/>
        <v>0</v>
      </c>
      <c r="AC423" s="1">
        <f t="shared" si="13"/>
        <v>0</v>
      </c>
    </row>
    <row r="424" spans="4:29" x14ac:dyDescent="0.25">
      <c r="D424" s="1">
        <v>1994</v>
      </c>
      <c r="E424" s="1" t="s">
        <v>22</v>
      </c>
      <c r="F424" s="2" t="s">
        <v>206</v>
      </c>
      <c r="G424">
        <v>4</v>
      </c>
      <c r="H424">
        <v>275846</v>
      </c>
      <c r="I424" s="1">
        <v>3783.4160000000002</v>
      </c>
      <c r="J424" s="1">
        <v>123</v>
      </c>
      <c r="K424" s="1">
        <v>6243.6549999999997</v>
      </c>
      <c r="L424" s="1">
        <v>6382.9790000000003</v>
      </c>
      <c r="M424" s="3">
        <v>3</v>
      </c>
      <c r="N424">
        <v>19.7</v>
      </c>
      <c r="O424">
        <v>47</v>
      </c>
      <c r="P424" s="1">
        <f>IF($A$3="Percentage of government revenue per capita",$B$3,0) + IF($A$3="Absolute extra revenue",AB424,0) + IF($A$3="Absolute revenue per capita",AC424,0)</f>
        <v>0</v>
      </c>
      <c r="Q424" s="5">
        <f>-MIN(data!$B$4 / data!I683 * data!P683 / 100, data!N683)</f>
        <v>0</v>
      </c>
      <c r="R424" s="4">
        <f>-Q424*K424/1000</f>
        <v>0</v>
      </c>
      <c r="S424" s="6">
        <f>-MIN(data!$B$5/(POWER(LN(I424),2))*P424/100, O424)</f>
        <v>0</v>
      </c>
      <c r="T424" s="6">
        <f>-S424*L424/100000</f>
        <v>0</v>
      </c>
      <c r="U424" s="4">
        <f>N424+Q424</f>
        <v>19.7</v>
      </c>
      <c r="V424" s="4" t="e">
        <f>P424*I424/100/R424</f>
        <v>#DIV/0!</v>
      </c>
      <c r="W424" s="4" t="e">
        <f>V424*H424</f>
        <v>#DIV/0!</v>
      </c>
      <c r="X424" s="6">
        <f>O424+S424</f>
        <v>47</v>
      </c>
      <c r="Y424" s="6" t="e">
        <f>P424*I424/100/T424</f>
        <v>#DIV/0!</v>
      </c>
      <c r="Z424" s="6" t="e">
        <f>Y424*H424</f>
        <v>#DIV/0!</v>
      </c>
      <c r="AB424" s="1">
        <f t="shared" si="12"/>
        <v>0</v>
      </c>
      <c r="AC424" s="1">
        <f t="shared" si="13"/>
        <v>0</v>
      </c>
    </row>
    <row r="425" spans="4:29" x14ac:dyDescent="0.25">
      <c r="D425" s="1">
        <v>1995</v>
      </c>
      <c r="E425" s="1" t="s">
        <v>22</v>
      </c>
      <c r="F425" s="2" t="s">
        <v>206</v>
      </c>
      <c r="G425">
        <v>4</v>
      </c>
      <c r="H425">
        <v>280184</v>
      </c>
      <c r="I425" s="1">
        <v>4004.1190000000001</v>
      </c>
      <c r="J425" s="1">
        <v>116</v>
      </c>
      <c r="K425" s="1">
        <v>6170.2129999999997</v>
      </c>
      <c r="L425" s="1">
        <v>6122.4489999999996</v>
      </c>
      <c r="M425" s="3">
        <v>3</v>
      </c>
      <c r="N425">
        <v>18.8</v>
      </c>
      <c r="O425">
        <v>49</v>
      </c>
      <c r="P425" s="1">
        <f>IF($A$3="Percentage of government revenue per capita",$B$3,0) + IF($A$3="Absolute extra revenue",AB425,0) + IF($A$3="Absolute revenue per capita",AC425,0)</f>
        <v>0</v>
      </c>
      <c r="Q425" s="5">
        <f>-MIN(data!$B$4 / data!I684 * data!P684 / 100, data!N684)</f>
        <v>0</v>
      </c>
      <c r="R425" s="4">
        <f>-Q425*K425/1000</f>
        <v>0</v>
      </c>
      <c r="S425" s="6">
        <f>-MIN(data!$B$5/(POWER(LN(I425),2))*P425/100, O425)</f>
        <v>0</v>
      </c>
      <c r="T425" s="6">
        <f>-S425*L425/100000</f>
        <v>0</v>
      </c>
      <c r="U425" s="4">
        <f>N425+Q425</f>
        <v>18.8</v>
      </c>
      <c r="V425" s="4" t="e">
        <f>P425*I425/100/R425</f>
        <v>#DIV/0!</v>
      </c>
      <c r="W425" s="4" t="e">
        <f>V425*H425</f>
        <v>#DIV/0!</v>
      </c>
      <c r="X425" s="6">
        <f>O425+S425</f>
        <v>49</v>
      </c>
      <c r="Y425" s="6" t="e">
        <f>P425*I425/100/T425</f>
        <v>#DIV/0!</v>
      </c>
      <c r="Z425" s="6" t="e">
        <f>Y425*H425</f>
        <v>#DIV/0!</v>
      </c>
      <c r="AB425" s="1">
        <f t="shared" si="12"/>
        <v>0</v>
      </c>
      <c r="AC425" s="1">
        <f t="shared" si="13"/>
        <v>0</v>
      </c>
    </row>
    <row r="426" spans="4:29" x14ac:dyDescent="0.25">
      <c r="D426" s="1">
        <v>1996</v>
      </c>
      <c r="E426" s="1" t="s">
        <v>22</v>
      </c>
      <c r="F426" s="2" t="s">
        <v>206</v>
      </c>
      <c r="G426">
        <v>4</v>
      </c>
      <c r="H426">
        <v>283978</v>
      </c>
      <c r="I426" s="1">
        <v>4084.1390000000001</v>
      </c>
      <c r="J426" s="1">
        <v>109</v>
      </c>
      <c r="K426" s="1">
        <v>6089.3850000000002</v>
      </c>
      <c r="L426" s="1">
        <v>5769.2309999999998</v>
      </c>
      <c r="M426" s="3">
        <v>3</v>
      </c>
      <c r="N426">
        <v>17.899999999999999</v>
      </c>
      <c r="O426">
        <v>52</v>
      </c>
      <c r="P426" s="1">
        <f>IF($A$3="Percentage of government revenue per capita",$B$3,0) + IF($A$3="Absolute extra revenue",AB426,0) + IF($A$3="Absolute revenue per capita",AC426,0)</f>
        <v>0</v>
      </c>
      <c r="Q426" s="5">
        <f>-MIN(data!$B$4 / data!I685 * data!P685 / 100, data!N685)</f>
        <v>0</v>
      </c>
      <c r="R426" s="4">
        <f>-Q426*K426/1000</f>
        <v>0</v>
      </c>
      <c r="S426" s="6">
        <f>-MIN(data!$B$5/(POWER(LN(I426),2))*P426/100, O426)</f>
        <v>0</v>
      </c>
      <c r="T426" s="6">
        <f>-S426*L426/100000</f>
        <v>0</v>
      </c>
      <c r="U426" s="4">
        <f>N426+Q426</f>
        <v>17.899999999999999</v>
      </c>
      <c r="V426" s="4" t="e">
        <f>P426*I426/100/R426</f>
        <v>#DIV/0!</v>
      </c>
      <c r="W426" s="4" t="e">
        <f>V426*H426</f>
        <v>#DIV/0!</v>
      </c>
      <c r="X426" s="6">
        <f>O426+S426</f>
        <v>52</v>
      </c>
      <c r="Y426" s="6" t="e">
        <f>P426*I426/100/T426</f>
        <v>#DIV/0!</v>
      </c>
      <c r="Z426" s="6" t="e">
        <f>Y426*H426</f>
        <v>#DIV/0!</v>
      </c>
      <c r="AB426" s="1">
        <f t="shared" si="12"/>
        <v>0</v>
      </c>
      <c r="AC426" s="1">
        <f t="shared" si="13"/>
        <v>0</v>
      </c>
    </row>
    <row r="427" spans="4:29" x14ac:dyDescent="0.25">
      <c r="D427" s="1">
        <v>1997</v>
      </c>
      <c r="E427" s="1" t="s">
        <v>22</v>
      </c>
      <c r="F427" s="2" t="s">
        <v>206</v>
      </c>
      <c r="G427">
        <v>4</v>
      </c>
      <c r="H427">
        <v>287358</v>
      </c>
      <c r="I427" s="1">
        <v>4110.9269999999997</v>
      </c>
      <c r="J427" s="1">
        <v>103</v>
      </c>
      <c r="K427" s="1">
        <v>5988.3720000000003</v>
      </c>
      <c r="L427" s="1">
        <v>5555.5559999999996</v>
      </c>
      <c r="M427" s="3">
        <v>3</v>
      </c>
      <c r="N427">
        <v>17.2</v>
      </c>
      <c r="O427">
        <v>54</v>
      </c>
      <c r="P427" s="1">
        <f>IF($A$3="Percentage of government revenue per capita",$B$3,0) + IF($A$3="Absolute extra revenue",AB427,0) + IF($A$3="Absolute revenue per capita",AC427,0)</f>
        <v>0</v>
      </c>
      <c r="Q427" s="5">
        <f>-MIN(data!$B$4 / data!I686 * data!P686 / 100, data!N686)</f>
        <v>0</v>
      </c>
      <c r="R427" s="4">
        <f>-Q427*K427/1000</f>
        <v>0</v>
      </c>
      <c r="S427" s="6">
        <f>-MIN(data!$B$5/(POWER(LN(I427),2))*P427/100, O427)</f>
        <v>0</v>
      </c>
      <c r="T427" s="6">
        <f>-S427*L427/100000</f>
        <v>0</v>
      </c>
      <c r="U427" s="4">
        <f>N427+Q427</f>
        <v>17.2</v>
      </c>
      <c r="V427" s="4" t="e">
        <f>P427*I427/100/R427</f>
        <v>#DIV/0!</v>
      </c>
      <c r="W427" s="4" t="e">
        <f>V427*H427</f>
        <v>#DIV/0!</v>
      </c>
      <c r="X427" s="6">
        <f>O427+S427</f>
        <v>54</v>
      </c>
      <c r="Y427" s="6" t="e">
        <f>P427*I427/100/T427</f>
        <v>#DIV/0!</v>
      </c>
      <c r="Z427" s="6" t="e">
        <f>Y427*H427</f>
        <v>#DIV/0!</v>
      </c>
      <c r="AB427" s="1">
        <f t="shared" si="12"/>
        <v>0</v>
      </c>
      <c r="AC427" s="1">
        <f t="shared" si="13"/>
        <v>0</v>
      </c>
    </row>
    <row r="428" spans="4:29" x14ac:dyDescent="0.25">
      <c r="D428" s="1">
        <v>1998</v>
      </c>
      <c r="E428" s="1" t="s">
        <v>22</v>
      </c>
      <c r="F428" s="2" t="s">
        <v>206</v>
      </c>
      <c r="G428">
        <v>4</v>
      </c>
      <c r="H428">
        <v>290597</v>
      </c>
      <c r="I428" s="1">
        <v>4120.4549999999999</v>
      </c>
      <c r="J428" s="1">
        <v>96</v>
      </c>
      <c r="K428" s="1">
        <v>5783.1329999999998</v>
      </c>
      <c r="L428" s="1">
        <v>5454.5450000000001</v>
      </c>
      <c r="M428" s="3">
        <v>3</v>
      </c>
      <c r="N428">
        <v>16.600000000000001</v>
      </c>
      <c r="O428">
        <v>55</v>
      </c>
      <c r="P428" s="1">
        <f>IF($A$3="Percentage of government revenue per capita",$B$3,0) + IF($A$3="Absolute extra revenue",AB428,0) + IF($A$3="Absolute revenue per capita",AC428,0)</f>
        <v>0</v>
      </c>
      <c r="Q428" s="5">
        <f>-MIN(data!$B$4 / data!I687 * data!P687 / 100, data!N687)</f>
        <v>0</v>
      </c>
      <c r="R428" s="4">
        <f>-Q428*K428/1000</f>
        <v>0</v>
      </c>
      <c r="S428" s="6">
        <f>-MIN(data!$B$5/(POWER(LN(I428),2))*P428/100, O428)</f>
        <v>0</v>
      </c>
      <c r="T428" s="6">
        <f>-S428*L428/100000</f>
        <v>0</v>
      </c>
      <c r="U428" s="4">
        <f>N428+Q428</f>
        <v>16.600000000000001</v>
      </c>
      <c r="V428" s="4" t="e">
        <f>P428*I428/100/R428</f>
        <v>#DIV/0!</v>
      </c>
      <c r="W428" s="4" t="e">
        <f>V428*H428</f>
        <v>#DIV/0!</v>
      </c>
      <c r="X428" s="6">
        <f>O428+S428</f>
        <v>55</v>
      </c>
      <c r="Y428" s="6" t="e">
        <f>P428*I428/100/T428</f>
        <v>#DIV/0!</v>
      </c>
      <c r="Z428" s="6" t="e">
        <f>Y428*H428</f>
        <v>#DIV/0!</v>
      </c>
      <c r="AB428" s="1">
        <f t="shared" si="12"/>
        <v>0</v>
      </c>
      <c r="AC428" s="1">
        <f t="shared" si="13"/>
        <v>0</v>
      </c>
    </row>
    <row r="429" spans="4:29" x14ac:dyDescent="0.25">
      <c r="D429" s="1">
        <v>1999</v>
      </c>
      <c r="E429" s="1" t="s">
        <v>22</v>
      </c>
      <c r="F429" s="2" t="s">
        <v>206</v>
      </c>
      <c r="G429">
        <v>4</v>
      </c>
      <c r="H429">
        <v>294062</v>
      </c>
      <c r="I429" s="1">
        <v>4433.4690000000001</v>
      </c>
      <c r="J429" s="1">
        <v>91</v>
      </c>
      <c r="K429" s="1">
        <v>5617.2839999999997</v>
      </c>
      <c r="L429" s="1">
        <v>5172.4139999999998</v>
      </c>
      <c r="M429" s="3">
        <v>3</v>
      </c>
      <c r="N429">
        <v>16.2</v>
      </c>
      <c r="O429">
        <v>58</v>
      </c>
      <c r="P429" s="1">
        <f>IF($A$3="Percentage of government revenue per capita",$B$3,0) + IF($A$3="Absolute extra revenue",AB429,0) + IF($A$3="Absolute revenue per capita",AC429,0)</f>
        <v>0</v>
      </c>
      <c r="Q429" s="5">
        <f>-MIN(data!$B$4 / data!I688 * data!P688 / 100, data!N688)</f>
        <v>0</v>
      </c>
      <c r="R429" s="4">
        <f>-Q429*K429/1000</f>
        <v>0</v>
      </c>
      <c r="S429" s="6">
        <f>-MIN(data!$B$5/(POWER(LN(I429),2))*P429/100, O429)</f>
        <v>0</v>
      </c>
      <c r="T429" s="6">
        <f>-S429*L429/100000</f>
        <v>0</v>
      </c>
      <c r="U429" s="4">
        <f>N429+Q429</f>
        <v>16.2</v>
      </c>
      <c r="V429" s="4" t="e">
        <f>P429*I429/100/R429</f>
        <v>#DIV/0!</v>
      </c>
      <c r="W429" s="4" t="e">
        <f>V429*H429</f>
        <v>#DIV/0!</v>
      </c>
      <c r="X429" s="6">
        <f>O429+S429</f>
        <v>58</v>
      </c>
      <c r="Y429" s="6" t="e">
        <f>P429*I429/100/T429</f>
        <v>#DIV/0!</v>
      </c>
      <c r="Z429" s="6" t="e">
        <f>Y429*H429</f>
        <v>#DIV/0!</v>
      </c>
      <c r="AB429" s="1">
        <f t="shared" si="12"/>
        <v>0</v>
      </c>
      <c r="AC429" s="1">
        <f t="shared" si="13"/>
        <v>0</v>
      </c>
    </row>
    <row r="430" spans="4:29" x14ac:dyDescent="0.25">
      <c r="D430" s="1">
        <v>2000</v>
      </c>
      <c r="E430" s="1" t="s">
        <v>22</v>
      </c>
      <c r="F430" s="2" t="s">
        <v>206</v>
      </c>
      <c r="G430">
        <v>4</v>
      </c>
      <c r="H430">
        <v>298051</v>
      </c>
      <c r="I430" s="1">
        <v>4675.5950000000003</v>
      </c>
      <c r="J430" s="1">
        <v>87</v>
      </c>
      <c r="K430" s="1">
        <v>5437.5</v>
      </c>
      <c r="L430" s="1">
        <v>4918.0330000000004</v>
      </c>
      <c r="M430" s="3">
        <v>3</v>
      </c>
      <c r="N430">
        <v>16</v>
      </c>
      <c r="O430">
        <v>61</v>
      </c>
      <c r="P430" s="1">
        <f>IF($A$3="Percentage of government revenue per capita",$B$3,0) + IF($A$3="Absolute extra revenue",AB430,0) + IF($A$3="Absolute revenue per capita",AC430,0)</f>
        <v>0</v>
      </c>
      <c r="Q430" s="5">
        <f>-MIN(data!$B$4 / data!I689 * data!P689 / 100, data!N689)</f>
        <v>0</v>
      </c>
      <c r="R430" s="4">
        <f>-Q430*K430/1000</f>
        <v>0</v>
      </c>
      <c r="S430" s="6">
        <f>-MIN(data!$B$5/(POWER(LN(I430),2))*P430/100, O430)</f>
        <v>0</v>
      </c>
      <c r="T430" s="6">
        <f>-S430*L430/100000</f>
        <v>0</v>
      </c>
      <c r="U430" s="4">
        <f>N430+Q430</f>
        <v>16</v>
      </c>
      <c r="V430" s="4" t="e">
        <f>P430*I430/100/R430</f>
        <v>#DIV/0!</v>
      </c>
      <c r="W430" s="4" t="e">
        <f>V430*H430</f>
        <v>#DIV/0!</v>
      </c>
      <c r="X430" s="6">
        <f>O430+S430</f>
        <v>61</v>
      </c>
      <c r="Y430" s="6" t="e">
        <f>P430*I430/100/T430</f>
        <v>#DIV/0!</v>
      </c>
      <c r="Z430" s="6" t="e">
        <f>Y430*H430</f>
        <v>#DIV/0!</v>
      </c>
      <c r="AB430" s="1">
        <f t="shared" si="12"/>
        <v>0</v>
      </c>
      <c r="AC430" s="1">
        <f t="shared" si="13"/>
        <v>0</v>
      </c>
    </row>
    <row r="431" spans="4:29" x14ac:dyDescent="0.25">
      <c r="D431" s="1">
        <v>2001</v>
      </c>
      <c r="E431" s="1" t="s">
        <v>22</v>
      </c>
      <c r="F431" s="2" t="s">
        <v>206</v>
      </c>
      <c r="G431">
        <v>4</v>
      </c>
      <c r="H431">
        <v>302618</v>
      </c>
      <c r="I431" s="1">
        <v>4502.5730000000003</v>
      </c>
      <c r="J431" s="1">
        <v>84</v>
      </c>
      <c r="K431" s="1">
        <v>5283.0190000000002</v>
      </c>
      <c r="L431" s="1">
        <v>4687.5</v>
      </c>
      <c r="M431" s="3">
        <v>3</v>
      </c>
      <c r="N431">
        <v>15.9</v>
      </c>
      <c r="O431">
        <v>64</v>
      </c>
      <c r="P431" s="1">
        <f>IF($A$3="Percentage of government revenue per capita",$B$3,0) + IF($A$3="Absolute extra revenue",AB431,0) + IF($A$3="Absolute revenue per capita",AC431,0)</f>
        <v>0</v>
      </c>
      <c r="Q431" s="5">
        <f>-MIN(data!$B$4 / data!I690 * data!P690 / 100, data!N690)</f>
        <v>0</v>
      </c>
      <c r="R431" s="4">
        <f>-Q431*K431/1000</f>
        <v>0</v>
      </c>
      <c r="S431" s="6">
        <f>-MIN(data!$B$5/(POWER(LN(I431),2))*P431/100, O431)</f>
        <v>0</v>
      </c>
      <c r="T431" s="6">
        <f>-S431*L431/100000</f>
        <v>0</v>
      </c>
      <c r="U431" s="4">
        <f>N431+Q431</f>
        <v>15.9</v>
      </c>
      <c r="V431" s="4" t="e">
        <f>P431*I431/100/R431</f>
        <v>#DIV/0!</v>
      </c>
      <c r="W431" s="4" t="e">
        <f>V431*H431</f>
        <v>#DIV/0!</v>
      </c>
      <c r="X431" s="6">
        <f>O431+S431</f>
        <v>64</v>
      </c>
      <c r="Y431" s="6" t="e">
        <f>P431*I431/100/T431</f>
        <v>#DIV/0!</v>
      </c>
      <c r="Z431" s="6" t="e">
        <f>Y431*H431</f>
        <v>#DIV/0!</v>
      </c>
      <c r="AB431" s="1">
        <f t="shared" si="12"/>
        <v>0</v>
      </c>
      <c r="AC431" s="1">
        <f t="shared" si="13"/>
        <v>0</v>
      </c>
    </row>
    <row r="432" spans="4:29" x14ac:dyDescent="0.25">
      <c r="D432" s="1">
        <v>2002</v>
      </c>
      <c r="E432" s="1" t="s">
        <v>22</v>
      </c>
      <c r="F432" s="2" t="s">
        <v>206</v>
      </c>
      <c r="G432">
        <v>4</v>
      </c>
      <c r="H432">
        <v>307660</v>
      </c>
      <c r="I432" s="1">
        <v>4113.3710000000001</v>
      </c>
      <c r="J432" s="1">
        <v>82</v>
      </c>
      <c r="K432" s="1">
        <v>5189.8729999999996</v>
      </c>
      <c r="L432" s="1">
        <v>5970.1490000000003</v>
      </c>
      <c r="M432" s="3">
        <v>3</v>
      </c>
      <c r="N432">
        <v>15.8</v>
      </c>
      <c r="O432">
        <v>67</v>
      </c>
      <c r="P432" s="1">
        <f>IF($A$3="Percentage of government revenue per capita",$B$3,0) + IF($A$3="Absolute extra revenue",AB432,0) + IF($A$3="Absolute revenue per capita",AC432,0)</f>
        <v>0</v>
      </c>
      <c r="Q432" s="5">
        <f>-MIN(data!$B$4 / data!I691 * data!P691 / 100, data!N691)</f>
        <v>0</v>
      </c>
      <c r="R432" s="4">
        <f>-Q432*K432/1000</f>
        <v>0</v>
      </c>
      <c r="S432" s="6">
        <f>-MIN(data!$B$5/(POWER(LN(I432),2))*P432/100, O432)</f>
        <v>0</v>
      </c>
      <c r="T432" s="6">
        <f>-S432*L432/100000</f>
        <v>0</v>
      </c>
      <c r="U432" s="4">
        <f>N432+Q432</f>
        <v>15.8</v>
      </c>
      <c r="V432" s="4" t="e">
        <f>P432*I432/100/R432</f>
        <v>#DIV/0!</v>
      </c>
      <c r="W432" s="4" t="e">
        <f>V432*H432</f>
        <v>#DIV/0!</v>
      </c>
      <c r="X432" s="6">
        <f>O432+S432</f>
        <v>67</v>
      </c>
      <c r="Y432" s="6" t="e">
        <f>P432*I432/100/T432</f>
        <v>#DIV/0!</v>
      </c>
      <c r="Z432" s="6" t="e">
        <f>Y432*H432</f>
        <v>#DIV/0!</v>
      </c>
      <c r="AB432" s="1">
        <f t="shared" si="12"/>
        <v>0</v>
      </c>
      <c r="AC432" s="1">
        <f t="shared" si="13"/>
        <v>0</v>
      </c>
    </row>
    <row r="433" spans="4:29" x14ac:dyDescent="0.25">
      <c r="D433" s="1">
        <v>2003</v>
      </c>
      <c r="E433" s="1" t="s">
        <v>22</v>
      </c>
      <c r="F433" s="2" t="s">
        <v>206</v>
      </c>
      <c r="G433">
        <v>4</v>
      </c>
      <c r="H433">
        <v>313129</v>
      </c>
      <c r="I433" s="1">
        <v>4056.087</v>
      </c>
      <c r="J433" s="1">
        <v>80</v>
      </c>
      <c r="K433" s="1">
        <v>5095.5410000000002</v>
      </c>
      <c r="L433" s="1">
        <v>5633.8029999999999</v>
      </c>
      <c r="M433" s="3">
        <v>4</v>
      </c>
      <c r="N433">
        <v>15.7</v>
      </c>
      <c r="O433">
        <v>71</v>
      </c>
      <c r="P433" s="1">
        <f>IF($A$3="Percentage of government revenue per capita",$B$3,0) + IF($A$3="Absolute extra revenue",AB433,0) + IF($A$3="Absolute revenue per capita",AC433,0)</f>
        <v>0</v>
      </c>
      <c r="Q433" s="5">
        <f>-MIN(data!$B$4 / data!I692 * data!P692 / 100, data!N692)</f>
        <v>0</v>
      </c>
      <c r="R433" s="4">
        <f>-Q433*K433/1000</f>
        <v>0</v>
      </c>
      <c r="S433" s="6">
        <f>-MIN(data!$B$5/(POWER(LN(I433),2))*P433/100, O433)</f>
        <v>0</v>
      </c>
      <c r="T433" s="6">
        <f>-S433*L433/100000</f>
        <v>0</v>
      </c>
      <c r="U433" s="4">
        <f>N433+Q433</f>
        <v>15.7</v>
      </c>
      <c r="V433" s="4" t="e">
        <f>P433*I433/100/R433</f>
        <v>#DIV/0!</v>
      </c>
      <c r="W433" s="4" t="e">
        <f>V433*H433</f>
        <v>#DIV/0!</v>
      </c>
      <c r="X433" s="6">
        <f>O433+S433</f>
        <v>71</v>
      </c>
      <c r="Y433" s="6" t="e">
        <f>P433*I433/100/T433</f>
        <v>#DIV/0!</v>
      </c>
      <c r="Z433" s="6" t="e">
        <f>Y433*H433</f>
        <v>#DIV/0!</v>
      </c>
      <c r="AB433" s="1">
        <f t="shared" si="12"/>
        <v>0</v>
      </c>
      <c r="AC433" s="1">
        <f t="shared" si="13"/>
        <v>0</v>
      </c>
    </row>
    <row r="434" spans="4:29" x14ac:dyDescent="0.25">
      <c r="D434" s="1">
        <v>2004</v>
      </c>
      <c r="E434" s="1" t="s">
        <v>22</v>
      </c>
      <c r="F434" s="2" t="s">
        <v>206</v>
      </c>
      <c r="G434">
        <v>4</v>
      </c>
      <c r="H434">
        <v>318894</v>
      </c>
      <c r="I434" s="1">
        <v>4123.2489999999998</v>
      </c>
      <c r="J434" s="1">
        <v>78</v>
      </c>
      <c r="K434" s="1">
        <v>5032.2579999999998</v>
      </c>
      <c r="L434" s="1">
        <v>5633.8029999999999</v>
      </c>
      <c r="M434" s="3">
        <v>4</v>
      </c>
      <c r="N434">
        <v>15.5</v>
      </c>
      <c r="O434">
        <v>71</v>
      </c>
      <c r="P434" s="1">
        <f>IF($A$3="Percentage of government revenue per capita",$B$3,0) + IF($A$3="Absolute extra revenue",AB434,0) + IF($A$3="Absolute revenue per capita",AC434,0)</f>
        <v>0</v>
      </c>
      <c r="Q434" s="5">
        <f>-MIN(data!$B$4 / data!I693 * data!P693 / 100, data!N693)</f>
        <v>0</v>
      </c>
      <c r="R434" s="4">
        <f>-Q434*K434/1000</f>
        <v>0</v>
      </c>
      <c r="S434" s="6">
        <f>-MIN(data!$B$5/(POWER(LN(I434),2))*P434/100, O434)</f>
        <v>0</v>
      </c>
      <c r="T434" s="6">
        <f>-S434*L434/100000</f>
        <v>0</v>
      </c>
      <c r="U434" s="4">
        <f>N434+Q434</f>
        <v>15.5</v>
      </c>
      <c r="V434" s="4" t="e">
        <f>P434*I434/100/R434</f>
        <v>#DIV/0!</v>
      </c>
      <c r="W434" s="4" t="e">
        <f>V434*H434</f>
        <v>#DIV/0!</v>
      </c>
      <c r="X434" s="6">
        <f>O434+S434</f>
        <v>71</v>
      </c>
      <c r="Y434" s="6" t="e">
        <f>P434*I434/100/T434</f>
        <v>#DIV/0!</v>
      </c>
      <c r="Z434" s="6" t="e">
        <f>Y434*H434</f>
        <v>#DIV/0!</v>
      </c>
      <c r="AB434" s="1">
        <f t="shared" si="12"/>
        <v>0</v>
      </c>
      <c r="AC434" s="1">
        <f t="shared" si="13"/>
        <v>0</v>
      </c>
    </row>
    <row r="435" spans="4:29" x14ac:dyDescent="0.25">
      <c r="D435" s="1">
        <v>2005</v>
      </c>
      <c r="E435" s="1" t="s">
        <v>22</v>
      </c>
      <c r="F435" s="2" t="s">
        <v>206</v>
      </c>
      <c r="G435">
        <v>4</v>
      </c>
      <c r="H435">
        <v>324859</v>
      </c>
      <c r="I435" s="1">
        <v>4502.5339999999997</v>
      </c>
      <c r="J435" s="1">
        <v>77</v>
      </c>
      <c r="K435" s="1">
        <v>5065.7889999999998</v>
      </c>
      <c r="L435" s="1">
        <v>5405.4049999999997</v>
      </c>
      <c r="M435" s="3">
        <v>4</v>
      </c>
      <c r="N435">
        <v>15.2</v>
      </c>
      <c r="O435">
        <v>74</v>
      </c>
      <c r="P435" s="1">
        <f>IF($A$3="Percentage of government revenue per capita",$B$3,0) + IF($A$3="Absolute extra revenue",AB435,0) + IF($A$3="Absolute revenue per capita",AC435,0)</f>
        <v>0</v>
      </c>
      <c r="Q435" s="5">
        <f>-MIN(data!$B$4 / data!I694 * data!P694 / 100, data!N694)</f>
        <v>0</v>
      </c>
      <c r="R435" s="4">
        <f>-Q435*K435/1000</f>
        <v>0</v>
      </c>
      <c r="S435" s="6">
        <f>-MIN(data!$B$5/(POWER(LN(I435),2))*P435/100, O435)</f>
        <v>0</v>
      </c>
      <c r="T435" s="6">
        <f>-S435*L435/100000</f>
        <v>0</v>
      </c>
      <c r="U435" s="4">
        <f>N435+Q435</f>
        <v>15.2</v>
      </c>
      <c r="V435" s="4" t="e">
        <f>P435*I435/100/R435</f>
        <v>#DIV/0!</v>
      </c>
      <c r="W435" s="4" t="e">
        <f>V435*H435</f>
        <v>#DIV/0!</v>
      </c>
      <c r="X435" s="6">
        <f>O435+S435</f>
        <v>74</v>
      </c>
      <c r="Y435" s="6" t="e">
        <f>P435*I435/100/T435</f>
        <v>#DIV/0!</v>
      </c>
      <c r="Z435" s="6" t="e">
        <f>Y435*H435</f>
        <v>#DIV/0!</v>
      </c>
      <c r="AB435" s="1">
        <f t="shared" si="12"/>
        <v>0</v>
      </c>
      <c r="AC435" s="1">
        <f t="shared" si="13"/>
        <v>0</v>
      </c>
    </row>
    <row r="436" spans="4:29" x14ac:dyDescent="0.25">
      <c r="D436" s="1">
        <v>2006</v>
      </c>
      <c r="E436" s="1" t="s">
        <v>22</v>
      </c>
      <c r="F436" s="2" t="s">
        <v>206</v>
      </c>
      <c r="G436">
        <v>4</v>
      </c>
      <c r="H436">
        <v>331033</v>
      </c>
      <c r="I436" s="1">
        <v>5083.335</v>
      </c>
      <c r="J436" s="1">
        <v>75</v>
      </c>
      <c r="K436" s="1">
        <v>5102.0410000000002</v>
      </c>
      <c r="L436" s="1">
        <v>5128.2049999999999</v>
      </c>
      <c r="M436" s="3">
        <v>4</v>
      </c>
      <c r="N436">
        <v>14.7</v>
      </c>
      <c r="O436">
        <v>78</v>
      </c>
      <c r="P436" s="1">
        <f>IF($A$3="Percentage of government revenue per capita",$B$3,0) + IF($A$3="Absolute extra revenue",AB436,0) + IF($A$3="Absolute revenue per capita",AC436,0)</f>
        <v>0</v>
      </c>
      <c r="Q436" s="5">
        <f>-MIN(data!$B$4 / data!I695 * data!P695 / 100, data!N695)</f>
        <v>0</v>
      </c>
      <c r="R436" s="4">
        <f>-Q436*K436/1000</f>
        <v>0</v>
      </c>
      <c r="S436" s="6">
        <f>-MIN(data!$B$5/(POWER(LN(I436),2))*P436/100, O436)</f>
        <v>0</v>
      </c>
      <c r="T436" s="6">
        <f>-S436*L436/100000</f>
        <v>0</v>
      </c>
      <c r="U436" s="4">
        <f>N436+Q436</f>
        <v>14.7</v>
      </c>
      <c r="V436" s="4" t="e">
        <f>P436*I436/100/R436</f>
        <v>#DIV/0!</v>
      </c>
      <c r="W436" s="4" t="e">
        <f>V436*H436</f>
        <v>#DIV/0!</v>
      </c>
      <c r="X436" s="6">
        <f>O436+S436</f>
        <v>78</v>
      </c>
      <c r="Y436" s="6" t="e">
        <f>P436*I436/100/T436</f>
        <v>#DIV/0!</v>
      </c>
      <c r="Z436" s="6" t="e">
        <f>Y436*H436</f>
        <v>#DIV/0!</v>
      </c>
      <c r="AB436" s="1">
        <f t="shared" si="12"/>
        <v>0</v>
      </c>
      <c r="AC436" s="1">
        <f t="shared" si="13"/>
        <v>0</v>
      </c>
    </row>
    <row r="437" spans="4:29" x14ac:dyDescent="0.25">
      <c r="D437" s="1">
        <v>2007</v>
      </c>
      <c r="E437" s="1" t="s">
        <v>22</v>
      </c>
      <c r="F437" s="2" t="s">
        <v>206</v>
      </c>
      <c r="G437">
        <v>4</v>
      </c>
      <c r="H437">
        <v>337389</v>
      </c>
      <c r="I437" s="1">
        <v>5056.57</v>
      </c>
      <c r="J437" s="1">
        <v>73</v>
      </c>
      <c r="K437" s="1">
        <v>5177.3050000000003</v>
      </c>
      <c r="L437" s="1">
        <v>5128.2049999999999</v>
      </c>
      <c r="M437" s="3">
        <v>4</v>
      </c>
      <c r="N437">
        <v>14.1</v>
      </c>
      <c r="O437">
        <v>78</v>
      </c>
      <c r="P437" s="1">
        <f>IF($A$3="Percentage of government revenue per capita",$B$3,0) + IF($A$3="Absolute extra revenue",AB437,0) + IF($A$3="Absolute revenue per capita",AC437,0)</f>
        <v>0</v>
      </c>
      <c r="Q437" s="5">
        <f>-MIN(data!$B$4 / data!I696 * data!P696 / 100, data!N696)</f>
        <v>0</v>
      </c>
      <c r="R437" s="4">
        <f>-Q437*K437/1000</f>
        <v>0</v>
      </c>
      <c r="S437" s="6">
        <f>-MIN(data!$B$5/(POWER(LN(I437),2))*P437/100, O437)</f>
        <v>0</v>
      </c>
      <c r="T437" s="6">
        <f>-S437*L437/100000</f>
        <v>0</v>
      </c>
      <c r="U437" s="4">
        <f>N437+Q437</f>
        <v>14.1</v>
      </c>
      <c r="V437" s="4" t="e">
        <f>P437*I437/100/R437</f>
        <v>#DIV/0!</v>
      </c>
      <c r="W437" s="4" t="e">
        <f>V437*H437</f>
        <v>#DIV/0!</v>
      </c>
      <c r="X437" s="6">
        <f>O437+S437</f>
        <v>78</v>
      </c>
      <c r="Y437" s="6" t="e">
        <f>P437*I437/100/T437</f>
        <v>#DIV/0!</v>
      </c>
      <c r="Z437" s="6" t="e">
        <f>Y437*H437</f>
        <v>#DIV/0!</v>
      </c>
      <c r="AB437" s="1">
        <f t="shared" si="12"/>
        <v>0</v>
      </c>
      <c r="AC437" s="1">
        <f t="shared" si="13"/>
        <v>0</v>
      </c>
    </row>
    <row r="438" spans="4:29" x14ac:dyDescent="0.25">
      <c r="D438" s="1">
        <v>2008</v>
      </c>
      <c r="E438" s="1" t="s">
        <v>22</v>
      </c>
      <c r="F438" s="2" t="s">
        <v>206</v>
      </c>
      <c r="G438">
        <v>4</v>
      </c>
      <c r="H438">
        <v>343681</v>
      </c>
      <c r="I438" s="1">
        <v>5229.0379999999996</v>
      </c>
      <c r="J438" s="1">
        <v>71</v>
      </c>
      <c r="K438" s="1">
        <v>5338.3459999999995</v>
      </c>
      <c r="L438" s="1">
        <v>4878.049</v>
      </c>
      <c r="M438" s="3">
        <v>4</v>
      </c>
      <c r="N438">
        <v>13.3</v>
      </c>
      <c r="O438">
        <v>82</v>
      </c>
      <c r="P438" s="1">
        <f>IF($A$3="Percentage of government revenue per capita",$B$3,0) + IF($A$3="Absolute extra revenue",AB438,0) + IF($A$3="Absolute revenue per capita",AC438,0)</f>
        <v>0</v>
      </c>
      <c r="Q438" s="5">
        <f>-MIN(data!$B$4 / data!I697 * data!P697 / 100, data!N697)</f>
        <v>0</v>
      </c>
      <c r="R438" s="4">
        <f>-Q438*K438/1000</f>
        <v>0</v>
      </c>
      <c r="S438" s="6">
        <f>-MIN(data!$B$5/(POWER(LN(I438),2))*P438/100, O438)</f>
        <v>0</v>
      </c>
      <c r="T438" s="6">
        <f>-S438*L438/100000</f>
        <v>0</v>
      </c>
      <c r="U438" s="4">
        <f>N438+Q438</f>
        <v>13.3</v>
      </c>
      <c r="V438" s="4" t="e">
        <f>P438*I438/100/R438</f>
        <v>#DIV/0!</v>
      </c>
      <c r="W438" s="4" t="e">
        <f>V438*H438</f>
        <v>#DIV/0!</v>
      </c>
      <c r="X438" s="6">
        <f>O438+S438</f>
        <v>82</v>
      </c>
      <c r="Y438" s="6" t="e">
        <f>P438*I438/100/T438</f>
        <v>#DIV/0!</v>
      </c>
      <c r="Z438" s="6" t="e">
        <f>Y438*H438</f>
        <v>#DIV/0!</v>
      </c>
      <c r="AB438" s="1">
        <f t="shared" si="12"/>
        <v>0</v>
      </c>
      <c r="AC438" s="1">
        <f t="shared" si="13"/>
        <v>0</v>
      </c>
    </row>
    <row r="439" spans="4:29" x14ac:dyDescent="0.25">
      <c r="D439" s="1">
        <v>2009</v>
      </c>
      <c r="E439" s="1" t="s">
        <v>22</v>
      </c>
      <c r="F439" s="2" t="s">
        <v>206</v>
      </c>
      <c r="G439">
        <v>4</v>
      </c>
      <c r="H439">
        <v>349604</v>
      </c>
      <c r="I439" s="1">
        <v>4786.4639999999999</v>
      </c>
      <c r="J439" s="1">
        <v>67</v>
      </c>
      <c r="K439" s="1">
        <v>5360</v>
      </c>
      <c r="L439" s="1">
        <v>6250</v>
      </c>
      <c r="M439" s="3">
        <v>4</v>
      </c>
      <c r="N439">
        <v>12.5</v>
      </c>
      <c r="O439">
        <v>80</v>
      </c>
      <c r="P439" s="1">
        <f>IF($A$3="Percentage of government revenue per capita",$B$3,0) + IF($A$3="Absolute extra revenue",AB439,0) + IF($A$3="Absolute revenue per capita",AC439,0)</f>
        <v>0</v>
      </c>
      <c r="Q439" s="5">
        <f>-MIN(data!$B$4 / data!I698 * data!P698 / 100, data!N698)</f>
        <v>0</v>
      </c>
      <c r="R439" s="4">
        <f>-Q439*K439/1000</f>
        <v>0</v>
      </c>
      <c r="S439" s="6">
        <f>-MIN(data!$B$5/(POWER(LN(I439),2))*P439/100, O439)</f>
        <v>0</v>
      </c>
      <c r="T439" s="6">
        <f>-S439*L439/100000</f>
        <v>0</v>
      </c>
      <c r="U439" s="4">
        <f>N439+Q439</f>
        <v>12.5</v>
      </c>
      <c r="V439" s="4" t="e">
        <f>P439*I439/100/R439</f>
        <v>#DIV/0!</v>
      </c>
      <c r="W439" s="4" t="e">
        <f>V439*H439</f>
        <v>#DIV/0!</v>
      </c>
      <c r="X439" s="6">
        <f>O439+S439</f>
        <v>80</v>
      </c>
      <c r="Y439" s="6" t="e">
        <f>P439*I439/100/T439</f>
        <v>#DIV/0!</v>
      </c>
      <c r="Z439" s="6" t="e">
        <f>Y439*H439</f>
        <v>#DIV/0!</v>
      </c>
      <c r="AB439" s="1">
        <f t="shared" si="12"/>
        <v>0</v>
      </c>
      <c r="AC439" s="1">
        <f t="shared" si="13"/>
        <v>0</v>
      </c>
    </row>
    <row r="440" spans="4:29" x14ac:dyDescent="0.25">
      <c r="D440" s="1">
        <v>2010</v>
      </c>
      <c r="E440" s="1" t="s">
        <v>22</v>
      </c>
      <c r="F440" s="2" t="s">
        <v>206</v>
      </c>
      <c r="G440">
        <v>4</v>
      </c>
      <c r="H440">
        <v>354942</v>
      </c>
      <c r="I440" s="1">
        <v>4641.9650000000001</v>
      </c>
      <c r="J440" s="1">
        <v>64</v>
      </c>
      <c r="K440" s="1">
        <v>5470.085</v>
      </c>
      <c r="L440" s="1">
        <v>5882.3530000000001</v>
      </c>
      <c r="M440" s="3">
        <v>5</v>
      </c>
      <c r="N440">
        <v>11.7</v>
      </c>
      <c r="O440">
        <v>85</v>
      </c>
      <c r="P440" s="1">
        <f>IF($A$3="Percentage of government revenue per capita",$B$3,0) + IF($A$3="Absolute extra revenue",AB440,0) + IF($A$3="Absolute revenue per capita",AC440,0)</f>
        <v>0</v>
      </c>
      <c r="Q440" s="5">
        <f>-MIN(data!$B$4 / data!I699 * data!P699 / 100, data!N699)</f>
        <v>0</v>
      </c>
      <c r="R440" s="4">
        <f>-Q440*K440/1000</f>
        <v>0</v>
      </c>
      <c r="S440" s="6">
        <f>-MIN(data!$B$5/(POWER(LN(I440),2))*P440/100, O440)</f>
        <v>0</v>
      </c>
      <c r="T440" s="6">
        <f>-S440*L440/100000</f>
        <v>0</v>
      </c>
      <c r="U440" s="4">
        <f>N440+Q440</f>
        <v>11.7</v>
      </c>
      <c r="V440" s="4" t="e">
        <f>P440*I440/100/R440</f>
        <v>#DIV/0!</v>
      </c>
      <c r="W440" s="4" t="e">
        <f>V440*H440</f>
        <v>#DIV/0!</v>
      </c>
      <c r="X440" s="6">
        <f>O440+S440</f>
        <v>85</v>
      </c>
      <c r="Y440" s="6" t="e">
        <f>P440*I440/100/T440</f>
        <v>#DIV/0!</v>
      </c>
      <c r="Z440" s="6" t="e">
        <f>Y440*H440</f>
        <v>#DIV/0!</v>
      </c>
      <c r="AB440" s="1">
        <f t="shared" si="12"/>
        <v>0</v>
      </c>
      <c r="AC440" s="1">
        <f t="shared" si="13"/>
        <v>0</v>
      </c>
    </row>
    <row r="441" spans="4:29" x14ac:dyDescent="0.25">
      <c r="D441" s="1">
        <v>2011</v>
      </c>
      <c r="E441" s="1" t="s">
        <v>22</v>
      </c>
      <c r="F441" s="2" t="s">
        <v>206</v>
      </c>
      <c r="G441">
        <v>4</v>
      </c>
      <c r="H441">
        <v>359577</v>
      </c>
      <c r="I441" s="1">
        <v>5127.1660000000002</v>
      </c>
      <c r="J441" s="1">
        <v>60</v>
      </c>
      <c r="K441" s="1">
        <v>5555.5559999999996</v>
      </c>
      <c r="L441" s="1">
        <v>5813.9530000000004</v>
      </c>
      <c r="M441" s="3">
        <v>5</v>
      </c>
      <c r="N441">
        <v>10.8</v>
      </c>
      <c r="O441">
        <v>86</v>
      </c>
      <c r="P441" s="1">
        <f>IF($A$3="Percentage of government revenue per capita",$B$3,0) + IF($A$3="Absolute extra revenue",AB441,0) + IF($A$3="Absolute revenue per capita",AC441,0)</f>
        <v>0</v>
      </c>
      <c r="Q441" s="5">
        <f>-MIN(data!$B$4 / data!I700 * data!P700 / 100, data!N700)</f>
        <v>0</v>
      </c>
      <c r="R441" s="4">
        <f>-Q441*K441/1000</f>
        <v>0</v>
      </c>
      <c r="S441" s="6">
        <f>-MIN(data!$B$5/(POWER(LN(I441),2))*P441/100, O441)</f>
        <v>0</v>
      </c>
      <c r="T441" s="6">
        <f>-S441*L441/100000</f>
        <v>0</v>
      </c>
      <c r="U441" s="4">
        <f>N441+Q441</f>
        <v>10.8</v>
      </c>
      <c r="V441" s="4" t="e">
        <f>P441*I441/100/R441</f>
        <v>#DIV/0!</v>
      </c>
      <c r="W441" s="4" t="e">
        <f>V441*H441</f>
        <v>#DIV/0!</v>
      </c>
      <c r="X441" s="6">
        <f>O441+S441</f>
        <v>86</v>
      </c>
      <c r="Y441" s="6" t="e">
        <f>P441*I441/100/T441</f>
        <v>#DIV/0!</v>
      </c>
      <c r="Z441" s="6" t="e">
        <f>Y441*H441</f>
        <v>#DIV/0!</v>
      </c>
      <c r="AB441" s="1">
        <f t="shared" si="12"/>
        <v>0</v>
      </c>
      <c r="AC441" s="1">
        <f t="shared" si="13"/>
        <v>0</v>
      </c>
    </row>
    <row r="442" spans="4:29" x14ac:dyDescent="0.25">
      <c r="D442" s="1">
        <v>2012</v>
      </c>
      <c r="E442" s="1" t="s">
        <v>22</v>
      </c>
      <c r="F442" s="2" t="s">
        <v>206</v>
      </c>
      <c r="G442">
        <v>4</v>
      </c>
      <c r="H442">
        <v>363584</v>
      </c>
      <c r="I442" s="1">
        <v>4890.2179999999998</v>
      </c>
      <c r="J442" s="1">
        <v>55</v>
      </c>
      <c r="K442" s="1">
        <v>5500</v>
      </c>
      <c r="L442" s="1">
        <v>6097.5609999999997</v>
      </c>
      <c r="M442" s="3">
        <v>5</v>
      </c>
      <c r="N442">
        <v>10</v>
      </c>
      <c r="O442">
        <v>82</v>
      </c>
      <c r="P442" s="1">
        <f>IF($A$3="Percentage of government revenue per capita",$B$3,0) + IF($A$3="Absolute extra revenue",AB442,0) + IF($A$3="Absolute revenue per capita",AC442,0)</f>
        <v>0</v>
      </c>
      <c r="Q442" s="5">
        <f>-MIN(data!$B$4 / data!I701 * data!P701 / 100, data!N701)</f>
        <v>0</v>
      </c>
      <c r="R442" s="4">
        <f>-Q442*K442/1000</f>
        <v>0</v>
      </c>
      <c r="S442" s="6">
        <f>-MIN(data!$B$5/(POWER(LN(I442),2))*P442/100, O442)</f>
        <v>0</v>
      </c>
      <c r="T442" s="6">
        <f>-S442*L442/100000</f>
        <v>0</v>
      </c>
      <c r="U442" s="4">
        <f>N442+Q442</f>
        <v>10</v>
      </c>
      <c r="V442" s="4" t="e">
        <f>P442*I442/100/R442</f>
        <v>#DIV/0!</v>
      </c>
      <c r="W442" s="4" t="e">
        <f>V442*H442</f>
        <v>#DIV/0!</v>
      </c>
      <c r="X442" s="6">
        <f>O442+S442</f>
        <v>82</v>
      </c>
      <c r="Y442" s="6" t="e">
        <f>P442*I442/100/T442</f>
        <v>#DIV/0!</v>
      </c>
      <c r="Z442" s="6" t="e">
        <f>Y442*H442</f>
        <v>#DIV/0!</v>
      </c>
      <c r="AB442" s="1">
        <f t="shared" si="12"/>
        <v>0</v>
      </c>
      <c r="AC442" s="1">
        <f t="shared" si="13"/>
        <v>0</v>
      </c>
    </row>
    <row r="443" spans="4:29" x14ac:dyDescent="0.25">
      <c r="D443" s="1">
        <v>2013</v>
      </c>
      <c r="E443" s="1" t="s">
        <v>22</v>
      </c>
      <c r="F443" s="2" t="s">
        <v>206</v>
      </c>
      <c r="G443">
        <v>4</v>
      </c>
      <c r="H443">
        <v>367168</v>
      </c>
      <c r="I443" s="1">
        <v>4507.3500000000004</v>
      </c>
      <c r="J443" s="1">
        <v>51</v>
      </c>
      <c r="K443" s="1">
        <v>5483.8710000000001</v>
      </c>
      <c r="L443" s="1">
        <v>6172.84</v>
      </c>
      <c r="M443" s="3">
        <v>5</v>
      </c>
      <c r="N443">
        <v>9.3000000000000007</v>
      </c>
      <c r="O443">
        <v>81</v>
      </c>
      <c r="P443" s="1">
        <f>IF($A$3="Percentage of government revenue per capita",$B$3,0) + IF($A$3="Absolute extra revenue",AB443,0) + IF($A$3="Absolute revenue per capita",AC443,0)</f>
        <v>0</v>
      </c>
      <c r="Q443" s="5">
        <f>-MIN(data!$B$4 / data!I702 * data!P702 / 100, data!N702)</f>
        <v>0</v>
      </c>
      <c r="R443" s="4">
        <f>-Q443*K443/1000</f>
        <v>0</v>
      </c>
      <c r="S443" s="6">
        <f>-MIN(data!$B$5/(POWER(LN(I443),2))*P443/100, O443)</f>
        <v>0</v>
      </c>
      <c r="T443" s="6">
        <f>-S443*L443/100000</f>
        <v>0</v>
      </c>
      <c r="U443" s="4">
        <f>N443+Q443</f>
        <v>9.3000000000000007</v>
      </c>
      <c r="V443" s="4" t="e">
        <f>P443*I443/100/R443</f>
        <v>#DIV/0!</v>
      </c>
      <c r="W443" s="4" t="e">
        <f>V443*H443</f>
        <v>#DIV/0!</v>
      </c>
      <c r="X443" s="6">
        <f>O443+S443</f>
        <v>81</v>
      </c>
      <c r="Y443" s="6" t="e">
        <f>P443*I443/100/T443</f>
        <v>#DIV/0!</v>
      </c>
      <c r="Z443" s="6" t="e">
        <f>Y443*H443</f>
        <v>#DIV/0!</v>
      </c>
      <c r="AB443" s="1">
        <f t="shared" si="12"/>
        <v>0</v>
      </c>
      <c r="AC443" s="1">
        <f t="shared" si="13"/>
        <v>0</v>
      </c>
    </row>
    <row r="444" spans="4:29" x14ac:dyDescent="0.25">
      <c r="D444" s="1">
        <v>2014</v>
      </c>
      <c r="E444" s="1" t="s">
        <v>22</v>
      </c>
      <c r="F444" s="2" t="s">
        <v>206</v>
      </c>
      <c r="G444">
        <v>4</v>
      </c>
      <c r="H444">
        <v>370633</v>
      </c>
      <c r="I444" s="1">
        <v>4722.692</v>
      </c>
      <c r="J444" s="1">
        <v>48</v>
      </c>
      <c r="K444" s="1">
        <v>5581.3950000000004</v>
      </c>
      <c r="L444" s="1">
        <v>6024.0959999999995</v>
      </c>
      <c r="M444" s="3">
        <v>5</v>
      </c>
      <c r="N444">
        <v>8.6</v>
      </c>
      <c r="O444">
        <v>83</v>
      </c>
      <c r="P444" s="1">
        <f>IF($A$3="Percentage of government revenue per capita",$B$3,0) + IF($A$3="Absolute extra revenue",AB444,0) + IF($A$3="Absolute revenue per capita",AC444,0)</f>
        <v>0</v>
      </c>
      <c r="Q444" s="5" t="e">
        <f>-MIN(data!$B$4 / data!I703 * data!P703 / 100, data!N703)</f>
        <v>#DIV/0!</v>
      </c>
      <c r="R444" s="4" t="e">
        <f>-Q444*K444/1000</f>
        <v>#DIV/0!</v>
      </c>
      <c r="S444" s="6">
        <f>-MIN(data!$B$5/(POWER(LN(I444),2))*P444/100, O444)</f>
        <v>0</v>
      </c>
      <c r="T444" s="6">
        <f>-S444*L444/100000</f>
        <v>0</v>
      </c>
      <c r="U444" s="4" t="e">
        <f>N444+Q444</f>
        <v>#DIV/0!</v>
      </c>
      <c r="V444" s="4" t="e">
        <f>P444*I444/100/R444</f>
        <v>#DIV/0!</v>
      </c>
      <c r="W444" s="4" t="e">
        <f>V444*H444</f>
        <v>#DIV/0!</v>
      </c>
      <c r="X444" s="6">
        <f>O444+S444</f>
        <v>83</v>
      </c>
      <c r="Y444" s="6" t="e">
        <f>P444*I444/100/T444</f>
        <v>#DIV/0!</v>
      </c>
      <c r="Z444" s="6" t="e">
        <f>Y444*H444</f>
        <v>#DIV/0!</v>
      </c>
      <c r="AB444" s="1">
        <f t="shared" si="12"/>
        <v>0</v>
      </c>
      <c r="AC444" s="1">
        <f t="shared" si="13"/>
        <v>0</v>
      </c>
    </row>
    <row r="445" spans="4:29" x14ac:dyDescent="0.25">
      <c r="D445" s="1">
        <v>2015</v>
      </c>
      <c r="E445" s="1" t="s">
        <v>22</v>
      </c>
      <c r="F445" s="2" t="s">
        <v>206</v>
      </c>
      <c r="G445">
        <v>4</v>
      </c>
      <c r="H445">
        <v>374206</v>
      </c>
      <c r="I445" s="1">
        <v>5390.04</v>
      </c>
      <c r="J445" s="1">
        <v>45</v>
      </c>
      <c r="K445" s="1">
        <v>5625</v>
      </c>
      <c r="M445" s="3">
        <v>5</v>
      </c>
      <c r="N445">
        <v>8</v>
      </c>
      <c r="O445">
        <v>80</v>
      </c>
      <c r="P445" s="1">
        <f>IF($A$3="Percentage of government revenue per capita",$B$3,0) + IF($A$3="Absolute extra revenue",AB445,0) + IF($A$3="Absolute revenue per capita",AC445,0)</f>
        <v>0</v>
      </c>
      <c r="Q445" s="5" t="e">
        <f>-MIN(data!$B$4 / data!I704 * data!P704 / 100, data!N704)</f>
        <v>#DIV/0!</v>
      </c>
      <c r="R445" s="4" t="e">
        <f>-Q445*K445/1000</f>
        <v>#DIV/0!</v>
      </c>
      <c r="S445" s="6">
        <f>-MIN(data!$B$5/(POWER(LN(I445),2))*P445/100, O445)</f>
        <v>0</v>
      </c>
      <c r="T445" s="6">
        <f>-S445*L445/100000</f>
        <v>0</v>
      </c>
      <c r="U445" s="4" t="e">
        <f>N445+Q445</f>
        <v>#DIV/0!</v>
      </c>
      <c r="V445" s="4" t="e">
        <f>P445*I445/100/R445</f>
        <v>#DIV/0!</v>
      </c>
      <c r="W445" s="4" t="e">
        <f>V445*H445</f>
        <v>#DIV/0!</v>
      </c>
      <c r="X445" s="6">
        <f>O445+S445</f>
        <v>80</v>
      </c>
      <c r="Y445" s="6" t="e">
        <f>P445*I445/100/T445</f>
        <v>#DIV/0!</v>
      </c>
      <c r="Z445" s="6" t="e">
        <f>Y445*H445</f>
        <v>#DIV/0!</v>
      </c>
      <c r="AB445" s="1">
        <f t="shared" si="12"/>
        <v>0</v>
      </c>
      <c r="AC445" s="1">
        <f t="shared" si="13"/>
        <v>0</v>
      </c>
    </row>
    <row r="446" spans="4:29" x14ac:dyDescent="0.25">
      <c r="D446" s="1">
        <v>2016</v>
      </c>
      <c r="E446" s="1" t="s">
        <v>22</v>
      </c>
      <c r="F446" s="2" t="s">
        <v>206</v>
      </c>
      <c r="G446">
        <v>4</v>
      </c>
      <c r="H446">
        <v>377931</v>
      </c>
      <c r="I446" s="1">
        <v>6051.41</v>
      </c>
      <c r="J446" s="1">
        <v>42</v>
      </c>
      <c r="K446" s="1">
        <v>5526.3159999999998</v>
      </c>
      <c r="M446" s="3"/>
      <c r="N446">
        <v>7.6</v>
      </c>
      <c r="O446"/>
      <c r="P446" s="1">
        <f>IF($A$3="Percentage of government revenue per capita",$B$3,0) + IF($A$3="Absolute extra revenue",AB446,0) + IF($A$3="Absolute revenue per capita",AC446,0)</f>
        <v>0</v>
      </c>
      <c r="Q446" s="5" t="e">
        <f>-MIN(data!$B$4 / data!I705 * data!P705 / 100, data!N705)</f>
        <v>#DIV/0!</v>
      </c>
      <c r="R446" s="4" t="e">
        <f>-Q446*K446/1000</f>
        <v>#DIV/0!</v>
      </c>
      <c r="S446" s="6">
        <f>-MIN(data!$B$5/(POWER(LN(I446),2))*P446/100, O446)</f>
        <v>0</v>
      </c>
      <c r="T446" s="6">
        <f>-S446*L446/100000</f>
        <v>0</v>
      </c>
      <c r="U446" s="4" t="e">
        <f>N446+Q446</f>
        <v>#DIV/0!</v>
      </c>
      <c r="V446" s="4" t="e">
        <f>P446*I446/100/R446</f>
        <v>#DIV/0!</v>
      </c>
      <c r="W446" s="4" t="e">
        <f>V446*H446</f>
        <v>#DIV/0!</v>
      </c>
      <c r="X446" s="6">
        <f>O446+S446</f>
        <v>0</v>
      </c>
      <c r="Y446" s="6" t="e">
        <f>P446*I446/100/T446</f>
        <v>#DIV/0!</v>
      </c>
      <c r="Z446" s="6" t="e">
        <f>Y446*H446</f>
        <v>#DIV/0!</v>
      </c>
      <c r="AB446" s="1">
        <f t="shared" si="12"/>
        <v>0</v>
      </c>
      <c r="AC446" s="1">
        <f t="shared" si="13"/>
        <v>0</v>
      </c>
    </row>
    <row r="447" spans="4:29" x14ac:dyDescent="0.25">
      <c r="D447" s="1">
        <v>1980</v>
      </c>
      <c r="E447" s="1" t="s">
        <v>21</v>
      </c>
      <c r="F447" s="2" t="s">
        <v>207</v>
      </c>
      <c r="G447">
        <v>4</v>
      </c>
      <c r="H447">
        <v>359888</v>
      </c>
      <c r="I447" s="1">
        <v>6486.8410000000003</v>
      </c>
      <c r="J447" s="1">
        <v>355</v>
      </c>
      <c r="K447" s="1">
        <v>11093.75</v>
      </c>
      <c r="M447" s="3"/>
      <c r="N447">
        <v>32</v>
      </c>
      <c r="O447"/>
      <c r="P447" s="1">
        <f>IF($A$3="Percentage of government revenue per capita",$B$3,0) + IF($A$3="Absolute extra revenue",AB447,0) + IF($A$3="Absolute revenue per capita",AC447,0)</f>
        <v>0</v>
      </c>
      <c r="Q447" s="5">
        <f>-MIN(data!$B$4 / data!I632 * data!P632 / 100, data!N632)</f>
        <v>0</v>
      </c>
      <c r="R447" s="4">
        <f>-Q447*K447/1000</f>
        <v>0</v>
      </c>
      <c r="S447" s="6">
        <f>-MIN(data!$B$5/(POWER(LN(I447),2))*P447/100, O447)</f>
        <v>0</v>
      </c>
      <c r="T447" s="6">
        <f>-S447*L447/100000</f>
        <v>0</v>
      </c>
      <c r="U447" s="4">
        <f>N447+Q447</f>
        <v>32</v>
      </c>
      <c r="V447" s="4" t="e">
        <f>P447*I447/100/R447</f>
        <v>#DIV/0!</v>
      </c>
      <c r="W447" s="4" t="e">
        <f>V447*H447</f>
        <v>#DIV/0!</v>
      </c>
      <c r="X447" s="6">
        <f>O447+S447</f>
        <v>0</v>
      </c>
      <c r="Y447" s="6" t="e">
        <f>P447*I447/100/T447</f>
        <v>#DIV/0!</v>
      </c>
      <c r="Z447" s="6" t="e">
        <f>Y447*H447</f>
        <v>#DIV/0!</v>
      </c>
      <c r="AB447" s="1">
        <f t="shared" si="12"/>
        <v>0</v>
      </c>
      <c r="AC447" s="1">
        <f t="shared" si="13"/>
        <v>0</v>
      </c>
    </row>
    <row r="448" spans="4:29" x14ac:dyDescent="0.25">
      <c r="D448" s="1">
        <v>1981</v>
      </c>
      <c r="E448" s="1" t="s">
        <v>21</v>
      </c>
      <c r="F448" s="2" t="s">
        <v>207</v>
      </c>
      <c r="G448">
        <v>4</v>
      </c>
      <c r="H448">
        <v>374120</v>
      </c>
      <c r="I448" s="1">
        <v>6458.2340000000004</v>
      </c>
      <c r="J448" s="1">
        <v>350</v>
      </c>
      <c r="K448" s="1">
        <v>11627.91</v>
      </c>
      <c r="M448" s="3"/>
      <c r="N448">
        <v>30.1</v>
      </c>
      <c r="O448"/>
      <c r="P448" s="1">
        <f>IF($A$3="Percentage of government revenue per capita",$B$3,0) + IF($A$3="Absolute extra revenue",AB448,0) + IF($A$3="Absolute revenue per capita",AC448,0)</f>
        <v>0</v>
      </c>
      <c r="Q448" s="5">
        <f>-MIN(data!$B$4 / data!I633 * data!P633 / 100, data!N633)</f>
        <v>0</v>
      </c>
      <c r="R448" s="4">
        <f>-Q448*K448/1000</f>
        <v>0</v>
      </c>
      <c r="S448" s="6">
        <f>-MIN(data!$B$5/(POWER(LN(I448),2))*P448/100, O448)</f>
        <v>0</v>
      </c>
      <c r="T448" s="6">
        <f>-S448*L448/100000</f>
        <v>0</v>
      </c>
      <c r="U448" s="4">
        <f>N448+Q448</f>
        <v>30.1</v>
      </c>
      <c r="V448" s="4" t="e">
        <f>P448*I448/100/R448</f>
        <v>#DIV/0!</v>
      </c>
      <c r="W448" s="4" t="e">
        <f>V448*H448</f>
        <v>#DIV/0!</v>
      </c>
      <c r="X448" s="6">
        <f>O448+S448</f>
        <v>0</v>
      </c>
      <c r="Y448" s="6" t="e">
        <f>P448*I448/100/T448</f>
        <v>#DIV/0!</v>
      </c>
      <c r="Z448" s="6" t="e">
        <f>Y448*H448</f>
        <v>#DIV/0!</v>
      </c>
      <c r="AB448" s="1">
        <f t="shared" si="12"/>
        <v>0</v>
      </c>
      <c r="AC448" s="1">
        <f t="shared" si="13"/>
        <v>0</v>
      </c>
    </row>
    <row r="449" spans="4:29" x14ac:dyDescent="0.25">
      <c r="D449" s="1">
        <v>1982</v>
      </c>
      <c r="E449" s="1" t="s">
        <v>21</v>
      </c>
      <c r="F449" s="2" t="s">
        <v>207</v>
      </c>
      <c r="G449">
        <v>4</v>
      </c>
      <c r="H449">
        <v>385950</v>
      </c>
      <c r="I449" s="1">
        <v>5726.72</v>
      </c>
      <c r="J449" s="1">
        <v>346</v>
      </c>
      <c r="K449" s="1">
        <v>12140.35</v>
      </c>
      <c r="M449" s="3"/>
      <c r="N449">
        <v>28.5</v>
      </c>
      <c r="O449"/>
      <c r="P449" s="1">
        <f>IF($A$3="Percentage of government revenue per capita",$B$3,0) + IF($A$3="Absolute extra revenue",AB449,0) + IF($A$3="Absolute revenue per capita",AC449,0)</f>
        <v>0</v>
      </c>
      <c r="Q449" s="5">
        <f>-MIN(data!$B$4 / data!I634 * data!P634 / 100, data!N634)</f>
        <v>0</v>
      </c>
      <c r="R449" s="4">
        <f>-Q449*K449/1000</f>
        <v>0</v>
      </c>
      <c r="S449" s="6">
        <f>-MIN(data!$B$5/(POWER(LN(I449),2))*P449/100, O449)</f>
        <v>0</v>
      </c>
      <c r="T449" s="6">
        <f>-S449*L449/100000</f>
        <v>0</v>
      </c>
      <c r="U449" s="4">
        <f>N449+Q449</f>
        <v>28.5</v>
      </c>
      <c r="V449" s="4" t="e">
        <f>P449*I449/100/R449</f>
        <v>#DIV/0!</v>
      </c>
      <c r="W449" s="4" t="e">
        <f>V449*H449</f>
        <v>#DIV/0!</v>
      </c>
      <c r="X449" s="6">
        <f>O449+S449</f>
        <v>0</v>
      </c>
      <c r="Y449" s="6" t="e">
        <f>P449*I449/100/T449</f>
        <v>#DIV/0!</v>
      </c>
      <c r="Z449" s="6" t="e">
        <f>Y449*H449</f>
        <v>#DIV/0!</v>
      </c>
      <c r="AB449" s="1">
        <f t="shared" si="12"/>
        <v>0</v>
      </c>
      <c r="AC449" s="1">
        <f t="shared" si="13"/>
        <v>0</v>
      </c>
    </row>
    <row r="450" spans="4:29" x14ac:dyDescent="0.25">
      <c r="D450" s="1">
        <v>1983</v>
      </c>
      <c r="E450" s="1" t="s">
        <v>21</v>
      </c>
      <c r="F450" s="2" t="s">
        <v>207</v>
      </c>
      <c r="G450">
        <v>4</v>
      </c>
      <c r="H450">
        <v>396454</v>
      </c>
      <c r="I450" s="1">
        <v>5156.9340000000002</v>
      </c>
      <c r="J450" s="1">
        <v>342</v>
      </c>
      <c r="K450" s="1">
        <v>12573.53</v>
      </c>
      <c r="M450" s="3"/>
      <c r="N450">
        <v>27.2</v>
      </c>
      <c r="O450"/>
      <c r="P450" s="1">
        <f>IF($A$3="Percentage of government revenue per capita",$B$3,0) + IF($A$3="Absolute extra revenue",AB450,0) + IF($A$3="Absolute revenue per capita",AC450,0)</f>
        <v>0</v>
      </c>
      <c r="Q450" s="5">
        <f>-MIN(data!$B$4 / data!I635 * data!P635 / 100, data!N635)</f>
        <v>0</v>
      </c>
      <c r="R450" s="4">
        <f>-Q450*K450/1000</f>
        <v>0</v>
      </c>
      <c r="S450" s="6">
        <f>-MIN(data!$B$5/(POWER(LN(I450),2))*P450/100, O450)</f>
        <v>0</v>
      </c>
      <c r="T450" s="6">
        <f>-S450*L450/100000</f>
        <v>0</v>
      </c>
      <c r="U450" s="4">
        <f>N450+Q450</f>
        <v>27.2</v>
      </c>
      <c r="V450" s="4" t="e">
        <f>P450*I450/100/R450</f>
        <v>#DIV/0!</v>
      </c>
      <c r="W450" s="4" t="e">
        <f>V450*H450</f>
        <v>#DIV/0!</v>
      </c>
      <c r="X450" s="6">
        <f>O450+S450</f>
        <v>0</v>
      </c>
      <c r="Y450" s="6" t="e">
        <f>P450*I450/100/T450</f>
        <v>#DIV/0!</v>
      </c>
      <c r="Z450" s="6" t="e">
        <f>Y450*H450</f>
        <v>#DIV/0!</v>
      </c>
      <c r="AB450" s="1">
        <f t="shared" si="12"/>
        <v>0</v>
      </c>
      <c r="AC450" s="1">
        <f t="shared" si="13"/>
        <v>0</v>
      </c>
    </row>
    <row r="451" spans="4:29" x14ac:dyDescent="0.25">
      <c r="D451" s="1">
        <v>1984</v>
      </c>
      <c r="E451" s="1" t="s">
        <v>21</v>
      </c>
      <c r="F451" s="2" t="s">
        <v>207</v>
      </c>
      <c r="G451">
        <v>4</v>
      </c>
      <c r="H451">
        <v>407225</v>
      </c>
      <c r="I451" s="1">
        <v>5560.9560000000001</v>
      </c>
      <c r="J451" s="1">
        <v>338</v>
      </c>
      <c r="K451" s="1">
        <v>13000</v>
      </c>
      <c r="M451" s="3"/>
      <c r="N451">
        <v>26</v>
      </c>
      <c r="O451"/>
      <c r="P451" s="1">
        <f>IF($A$3="Percentage of government revenue per capita",$B$3,0) + IF($A$3="Absolute extra revenue",AB451,0) + IF($A$3="Absolute revenue per capita",AC451,0)</f>
        <v>0</v>
      </c>
      <c r="Q451" s="5">
        <f>-MIN(data!$B$4 / data!I636 * data!P636 / 100, data!N636)</f>
        <v>0</v>
      </c>
      <c r="R451" s="4">
        <f>-Q451*K451/1000</f>
        <v>0</v>
      </c>
      <c r="S451" s="6">
        <f>-MIN(data!$B$5/(POWER(LN(I451),2))*P451/100, O451)</f>
        <v>0</v>
      </c>
      <c r="T451" s="6">
        <f>-S451*L451/100000</f>
        <v>0</v>
      </c>
      <c r="U451" s="4">
        <f>N451+Q451</f>
        <v>26</v>
      </c>
      <c r="V451" s="4" t="e">
        <f>P451*I451/100/R451</f>
        <v>#DIV/0!</v>
      </c>
      <c r="W451" s="4" t="e">
        <f>V451*H451</f>
        <v>#DIV/0!</v>
      </c>
      <c r="X451" s="6">
        <f>O451+S451</f>
        <v>0</v>
      </c>
      <c r="Y451" s="6" t="e">
        <f>P451*I451/100/T451</f>
        <v>#DIV/0!</v>
      </c>
      <c r="Z451" s="6" t="e">
        <f>Y451*H451</f>
        <v>#DIV/0!</v>
      </c>
      <c r="AB451" s="1">
        <f t="shared" si="12"/>
        <v>0</v>
      </c>
      <c r="AC451" s="1">
        <f t="shared" si="13"/>
        <v>0</v>
      </c>
    </row>
    <row r="452" spans="4:29" x14ac:dyDescent="0.25">
      <c r="D452" s="1">
        <v>1985</v>
      </c>
      <c r="E452" s="1" t="s">
        <v>21</v>
      </c>
      <c r="F452" s="2" t="s">
        <v>207</v>
      </c>
      <c r="G452">
        <v>4</v>
      </c>
      <c r="H452">
        <v>419428</v>
      </c>
      <c r="I452" s="1">
        <v>5655.13</v>
      </c>
      <c r="J452" s="1">
        <v>335</v>
      </c>
      <c r="K452" s="1">
        <v>13400</v>
      </c>
      <c r="M452" s="3"/>
      <c r="N452">
        <v>25</v>
      </c>
      <c r="O452"/>
      <c r="P452" s="1">
        <f>IF($A$3="Percentage of government revenue per capita",$B$3,0) + IF($A$3="Absolute extra revenue",AB452,0) + IF($A$3="Absolute revenue per capita",AC452,0)</f>
        <v>0</v>
      </c>
      <c r="Q452" s="5">
        <f>-MIN(data!$B$4 / data!I637 * data!P637 / 100, data!N637)</f>
        <v>0</v>
      </c>
      <c r="R452" s="4">
        <f>-Q452*K452/1000</f>
        <v>0</v>
      </c>
      <c r="S452" s="6">
        <f>-MIN(data!$B$5/(POWER(LN(I452),2))*P452/100, O452)</f>
        <v>0</v>
      </c>
      <c r="T452" s="6">
        <f>-S452*L452/100000</f>
        <v>0</v>
      </c>
      <c r="U452" s="4">
        <f>N452+Q452</f>
        <v>25</v>
      </c>
      <c r="V452" s="4" t="e">
        <f>P452*I452/100/R452</f>
        <v>#DIV/0!</v>
      </c>
      <c r="W452" s="4" t="e">
        <f>V452*H452</f>
        <v>#DIV/0!</v>
      </c>
      <c r="X452" s="6">
        <f>O452+S452</f>
        <v>0</v>
      </c>
      <c r="Y452" s="6" t="e">
        <f>P452*I452/100/T452</f>
        <v>#DIV/0!</v>
      </c>
      <c r="Z452" s="6" t="e">
        <f>Y452*H452</f>
        <v>#DIV/0!</v>
      </c>
      <c r="AB452" s="1">
        <f t="shared" ref="AB452:AB515" si="14">$B$3*100/H452/I452</f>
        <v>0</v>
      </c>
      <c r="AC452" s="1">
        <f t="shared" ref="AC452:AC515" si="15">$B$3/I452*100</f>
        <v>0</v>
      </c>
    </row>
    <row r="453" spans="4:29" x14ac:dyDescent="0.25">
      <c r="D453" s="1">
        <v>1986</v>
      </c>
      <c r="E453" s="1" t="s">
        <v>21</v>
      </c>
      <c r="F453" s="2" t="s">
        <v>207</v>
      </c>
      <c r="G453">
        <v>4</v>
      </c>
      <c r="H453">
        <v>433480</v>
      </c>
      <c r="I453" s="1">
        <v>5929.2830000000004</v>
      </c>
      <c r="J453" s="1">
        <v>333</v>
      </c>
      <c r="K453" s="1">
        <v>13760.33</v>
      </c>
      <c r="M453" s="3"/>
      <c r="N453">
        <v>24.2</v>
      </c>
      <c r="O453"/>
      <c r="P453" s="1">
        <f>IF($A$3="Percentage of government revenue per capita",$B$3,0) + IF($A$3="Absolute extra revenue",AB453,0) + IF($A$3="Absolute revenue per capita",AC453,0)</f>
        <v>0</v>
      </c>
      <c r="Q453" s="5">
        <f>-MIN(data!$B$4 / data!I638 * data!P638 / 100, data!N638)</f>
        <v>0</v>
      </c>
      <c r="R453" s="4">
        <f>-Q453*K453/1000</f>
        <v>0</v>
      </c>
      <c r="S453" s="6">
        <f>-MIN(data!$B$5/(POWER(LN(I453),2))*P453/100, O453)</f>
        <v>0</v>
      </c>
      <c r="T453" s="6">
        <f>-S453*L453/100000</f>
        <v>0</v>
      </c>
      <c r="U453" s="4">
        <f>N453+Q453</f>
        <v>24.2</v>
      </c>
      <c r="V453" s="4" t="e">
        <f>P453*I453/100/R453</f>
        <v>#DIV/0!</v>
      </c>
      <c r="W453" s="4" t="e">
        <f>V453*H453</f>
        <v>#DIV/0!</v>
      </c>
      <c r="X453" s="6">
        <f>O453+S453</f>
        <v>0</v>
      </c>
      <c r="Y453" s="6" t="e">
        <f>P453*I453/100/T453</f>
        <v>#DIV/0!</v>
      </c>
      <c r="Z453" s="6" t="e">
        <f>Y453*H453</f>
        <v>#DIV/0!</v>
      </c>
      <c r="AB453" s="1">
        <f t="shared" si="14"/>
        <v>0</v>
      </c>
      <c r="AC453" s="1">
        <f t="shared" si="15"/>
        <v>0</v>
      </c>
    </row>
    <row r="454" spans="4:29" x14ac:dyDescent="0.25">
      <c r="D454" s="1">
        <v>1987</v>
      </c>
      <c r="E454" s="1" t="s">
        <v>21</v>
      </c>
      <c r="F454" s="2" t="s">
        <v>207</v>
      </c>
      <c r="G454">
        <v>4</v>
      </c>
      <c r="H454">
        <v>448971</v>
      </c>
      <c r="I454" s="1">
        <v>5201.9129999999996</v>
      </c>
      <c r="J454" s="1">
        <v>332</v>
      </c>
      <c r="K454" s="1">
        <v>14008.44</v>
      </c>
      <c r="M454" s="3"/>
      <c r="N454">
        <v>23.7</v>
      </c>
      <c r="O454"/>
      <c r="P454" s="1">
        <f>IF($A$3="Percentage of government revenue per capita",$B$3,0) + IF($A$3="Absolute extra revenue",AB454,0) + IF($A$3="Absolute revenue per capita",AC454,0)</f>
        <v>0</v>
      </c>
      <c r="Q454" s="5">
        <f>-MIN(data!$B$4 / data!I639 * data!P639 / 100, data!N639)</f>
        <v>0</v>
      </c>
      <c r="R454" s="4">
        <f>-Q454*K454/1000</f>
        <v>0</v>
      </c>
      <c r="S454" s="6">
        <f>-MIN(data!$B$5/(POWER(LN(I454),2))*P454/100, O454)</f>
        <v>0</v>
      </c>
      <c r="T454" s="6">
        <f>-S454*L454/100000</f>
        <v>0</v>
      </c>
      <c r="U454" s="4">
        <f>N454+Q454</f>
        <v>23.7</v>
      </c>
      <c r="V454" s="4" t="e">
        <f>P454*I454/100/R454</f>
        <v>#DIV/0!</v>
      </c>
      <c r="W454" s="4" t="e">
        <f>V454*H454</f>
        <v>#DIV/0!</v>
      </c>
      <c r="X454" s="6">
        <f>O454+S454</f>
        <v>0</v>
      </c>
      <c r="Y454" s="6" t="e">
        <f>P454*I454/100/T454</f>
        <v>#DIV/0!</v>
      </c>
      <c r="Z454" s="6" t="e">
        <f>Y454*H454</f>
        <v>#DIV/0!</v>
      </c>
      <c r="AB454" s="1">
        <f t="shared" si="14"/>
        <v>0</v>
      </c>
      <c r="AC454" s="1">
        <f t="shared" si="15"/>
        <v>0</v>
      </c>
    </row>
    <row r="455" spans="4:29" x14ac:dyDescent="0.25">
      <c r="D455" s="1">
        <v>1988</v>
      </c>
      <c r="E455" s="1" t="s">
        <v>21</v>
      </c>
      <c r="F455" s="2" t="s">
        <v>207</v>
      </c>
      <c r="G455">
        <v>4</v>
      </c>
      <c r="H455">
        <v>465198</v>
      </c>
      <c r="I455" s="1">
        <v>4133.3469999999998</v>
      </c>
      <c r="J455" s="1">
        <v>332</v>
      </c>
      <c r="K455" s="1">
        <v>14188.03</v>
      </c>
      <c r="M455" s="3"/>
      <c r="N455">
        <v>23.4</v>
      </c>
      <c r="O455"/>
      <c r="P455" s="1">
        <f>IF($A$3="Percentage of government revenue per capita",$B$3,0) + IF($A$3="Absolute extra revenue",AB455,0) + IF($A$3="Absolute revenue per capita",AC455,0)</f>
        <v>0</v>
      </c>
      <c r="Q455" s="5">
        <f>-MIN(data!$B$4 / data!I640 * data!P640 / 100, data!N640)</f>
        <v>0</v>
      </c>
      <c r="R455" s="4">
        <f>-Q455*K455/1000</f>
        <v>0</v>
      </c>
      <c r="S455" s="6">
        <f>-MIN(data!$B$5/(POWER(LN(I455),2))*P455/100, O455)</f>
        <v>0</v>
      </c>
      <c r="T455" s="6">
        <f>-S455*L455/100000</f>
        <v>0</v>
      </c>
      <c r="U455" s="4">
        <f>N455+Q455</f>
        <v>23.4</v>
      </c>
      <c r="V455" s="4" t="e">
        <f>P455*I455/100/R455</f>
        <v>#DIV/0!</v>
      </c>
      <c r="W455" s="4" t="e">
        <f>V455*H455</f>
        <v>#DIV/0!</v>
      </c>
      <c r="X455" s="6">
        <f>O455+S455</f>
        <v>0</v>
      </c>
      <c r="Y455" s="6" t="e">
        <f>P455*I455/100/T455</f>
        <v>#DIV/0!</v>
      </c>
      <c r="Z455" s="6" t="e">
        <f>Y455*H455</f>
        <v>#DIV/0!</v>
      </c>
      <c r="AB455" s="1">
        <f t="shared" si="14"/>
        <v>0</v>
      </c>
      <c r="AC455" s="1">
        <f t="shared" si="15"/>
        <v>0</v>
      </c>
    </row>
    <row r="456" spans="4:29" x14ac:dyDescent="0.25">
      <c r="D456" s="1">
        <v>1989</v>
      </c>
      <c r="E456" s="1" t="s">
        <v>21</v>
      </c>
      <c r="F456" s="2" t="s">
        <v>207</v>
      </c>
      <c r="G456">
        <v>4</v>
      </c>
      <c r="H456">
        <v>481087</v>
      </c>
      <c r="I456" s="1">
        <v>4211.4219999999996</v>
      </c>
      <c r="J456" s="1">
        <v>332</v>
      </c>
      <c r="K456" s="1">
        <v>14310.34</v>
      </c>
      <c r="M456" s="3"/>
      <c r="N456">
        <v>23.2</v>
      </c>
      <c r="O456"/>
      <c r="P456" s="1">
        <f>IF($A$3="Percentage of government revenue per capita",$B$3,0) + IF($A$3="Absolute extra revenue",AB456,0) + IF($A$3="Absolute revenue per capita",AC456,0)</f>
        <v>0</v>
      </c>
      <c r="Q456" s="5">
        <f>-MIN(data!$B$4 / data!I641 * data!P641 / 100, data!N641)</f>
        <v>0</v>
      </c>
      <c r="R456" s="4">
        <f>-Q456*K456/1000</f>
        <v>0</v>
      </c>
      <c r="S456" s="6">
        <f>-MIN(data!$B$5/(POWER(LN(I456),2))*P456/100, O456)</f>
        <v>0</v>
      </c>
      <c r="T456" s="6">
        <f>-S456*L456/100000</f>
        <v>0</v>
      </c>
      <c r="U456" s="4">
        <f>N456+Q456</f>
        <v>23.2</v>
      </c>
      <c r="V456" s="4" t="e">
        <f>P456*I456/100/R456</f>
        <v>#DIV/0!</v>
      </c>
      <c r="W456" s="4" t="e">
        <f>V456*H456</f>
        <v>#DIV/0!</v>
      </c>
      <c r="X456" s="6">
        <f>O456+S456</f>
        <v>0</v>
      </c>
      <c r="Y456" s="6" t="e">
        <f>P456*I456/100/T456</f>
        <v>#DIV/0!</v>
      </c>
      <c r="Z456" s="6" t="e">
        <f>Y456*H456</f>
        <v>#DIV/0!</v>
      </c>
      <c r="AB456" s="1">
        <f t="shared" si="14"/>
        <v>0</v>
      </c>
      <c r="AC456" s="1">
        <f t="shared" si="15"/>
        <v>0</v>
      </c>
    </row>
    <row r="457" spans="4:29" x14ac:dyDescent="0.25">
      <c r="D457" s="1">
        <v>1990</v>
      </c>
      <c r="E457" s="1" t="s">
        <v>21</v>
      </c>
      <c r="F457" s="2" t="s">
        <v>207</v>
      </c>
      <c r="G457">
        <v>4</v>
      </c>
      <c r="H457">
        <v>495931</v>
      </c>
      <c r="I457" s="1">
        <v>4141.1310000000003</v>
      </c>
      <c r="J457" s="1">
        <v>330</v>
      </c>
      <c r="K457" s="1">
        <v>14347.83</v>
      </c>
      <c r="L457" s="1">
        <v>15384.62</v>
      </c>
      <c r="M457" s="3">
        <v>4</v>
      </c>
      <c r="N457">
        <v>23</v>
      </c>
      <c r="O457">
        <v>26</v>
      </c>
      <c r="P457" s="1">
        <f>IF($A$3="Percentage of government revenue per capita",$B$3,0) + IF($A$3="Absolute extra revenue",AB457,0) + IF($A$3="Absolute revenue per capita",AC457,0)</f>
        <v>0</v>
      </c>
      <c r="Q457" s="5">
        <f>-MIN(data!$B$4 / data!I642 * data!P642 / 100, data!N642)</f>
        <v>0</v>
      </c>
      <c r="R457" s="4">
        <f>-Q457*K457/1000</f>
        <v>0</v>
      </c>
      <c r="S457" s="6">
        <f>-MIN(data!$B$5/(POWER(LN(I457),2))*P457/100, O457)</f>
        <v>0</v>
      </c>
      <c r="T457" s="6">
        <f>-S457*L457/100000</f>
        <v>0</v>
      </c>
      <c r="U457" s="4">
        <f>N457+Q457</f>
        <v>23</v>
      </c>
      <c r="V457" s="4" t="e">
        <f>P457*I457/100/R457</f>
        <v>#DIV/0!</v>
      </c>
      <c r="W457" s="4" t="e">
        <f>V457*H457</f>
        <v>#DIV/0!</v>
      </c>
      <c r="X457" s="6">
        <f>O457+S457</f>
        <v>26</v>
      </c>
      <c r="Y457" s="6" t="e">
        <f>P457*I457/100/T457</f>
        <v>#DIV/0!</v>
      </c>
      <c r="Z457" s="6" t="e">
        <f>Y457*H457</f>
        <v>#DIV/0!</v>
      </c>
      <c r="AB457" s="1">
        <f t="shared" si="14"/>
        <v>0</v>
      </c>
      <c r="AC457" s="1">
        <f t="shared" si="15"/>
        <v>0</v>
      </c>
    </row>
    <row r="458" spans="4:29" x14ac:dyDescent="0.25">
      <c r="D458" s="1">
        <v>1991</v>
      </c>
      <c r="E458" s="1" t="s">
        <v>21</v>
      </c>
      <c r="F458" s="2" t="s">
        <v>207</v>
      </c>
      <c r="G458">
        <v>4</v>
      </c>
      <c r="H458">
        <v>509760</v>
      </c>
      <c r="I458" s="1">
        <v>4252.2120000000004</v>
      </c>
      <c r="J458" s="1">
        <v>325</v>
      </c>
      <c r="K458" s="1">
        <v>14317.18</v>
      </c>
      <c r="L458" s="1">
        <v>16000</v>
      </c>
      <c r="M458" s="3">
        <v>4</v>
      </c>
      <c r="N458">
        <v>22.7</v>
      </c>
      <c r="O458">
        <v>25</v>
      </c>
      <c r="P458" s="1">
        <f>IF($A$3="Percentage of government revenue per capita",$B$3,0) + IF($A$3="Absolute extra revenue",AB458,0) + IF($A$3="Absolute revenue per capita",AC458,0)</f>
        <v>0</v>
      </c>
      <c r="Q458" s="5">
        <f>-MIN(data!$B$4 / data!I643 * data!P643 / 100, data!N643)</f>
        <v>0</v>
      </c>
      <c r="R458" s="4">
        <f>-Q458*K458/1000</f>
        <v>0</v>
      </c>
      <c r="S458" s="6">
        <f>-MIN(data!$B$5/(POWER(LN(I458),2))*P458/100, O458)</f>
        <v>0</v>
      </c>
      <c r="T458" s="6">
        <f>-S458*L458/100000</f>
        <v>0</v>
      </c>
      <c r="U458" s="4">
        <f>N458+Q458</f>
        <v>22.7</v>
      </c>
      <c r="V458" s="4" t="e">
        <f>P458*I458/100/R458</f>
        <v>#DIV/0!</v>
      </c>
      <c r="W458" s="4" t="e">
        <f>V458*H458</f>
        <v>#DIV/0!</v>
      </c>
      <c r="X458" s="6">
        <f>O458+S458</f>
        <v>25</v>
      </c>
      <c r="Y458" s="6" t="e">
        <f>P458*I458/100/T458</f>
        <v>#DIV/0!</v>
      </c>
      <c r="Z458" s="6" t="e">
        <f>Y458*H458</f>
        <v>#DIV/0!</v>
      </c>
      <c r="AB458" s="1">
        <f t="shared" si="14"/>
        <v>0</v>
      </c>
      <c r="AC458" s="1">
        <f t="shared" si="15"/>
        <v>0</v>
      </c>
    </row>
    <row r="459" spans="4:29" x14ac:dyDescent="0.25">
      <c r="D459" s="1">
        <v>1992</v>
      </c>
      <c r="E459" s="1" t="s">
        <v>21</v>
      </c>
      <c r="F459" s="2" t="s">
        <v>207</v>
      </c>
      <c r="G459">
        <v>4</v>
      </c>
      <c r="H459">
        <v>523086</v>
      </c>
      <c r="I459" s="1">
        <v>4213.2709999999997</v>
      </c>
      <c r="J459" s="1">
        <v>314</v>
      </c>
      <c r="K459" s="1">
        <v>14208.14</v>
      </c>
      <c r="L459" s="1">
        <v>12000</v>
      </c>
      <c r="M459" s="3">
        <v>4</v>
      </c>
      <c r="N459">
        <v>22.1</v>
      </c>
      <c r="O459">
        <v>25</v>
      </c>
      <c r="P459" s="1">
        <f>IF($A$3="Percentage of government revenue per capita",$B$3,0) + IF($A$3="Absolute extra revenue",AB459,0) + IF($A$3="Absolute revenue per capita",AC459,0)</f>
        <v>0</v>
      </c>
      <c r="Q459" s="5">
        <f>-MIN(data!$B$4 / data!I644 * data!P644 / 100, data!N644)</f>
        <v>0</v>
      </c>
      <c r="R459" s="4">
        <f>-Q459*K459/1000</f>
        <v>0</v>
      </c>
      <c r="S459" s="6">
        <f>-MIN(data!$B$5/(POWER(LN(I459),2))*P459/100, O459)</f>
        <v>0</v>
      </c>
      <c r="T459" s="6">
        <f>-S459*L459/100000</f>
        <v>0</v>
      </c>
      <c r="U459" s="4">
        <f>N459+Q459</f>
        <v>22.1</v>
      </c>
      <c r="V459" s="4" t="e">
        <f>P459*I459/100/R459</f>
        <v>#DIV/0!</v>
      </c>
      <c r="W459" s="4" t="e">
        <f>V459*H459</f>
        <v>#DIV/0!</v>
      </c>
      <c r="X459" s="6">
        <f>O459+S459</f>
        <v>25</v>
      </c>
      <c r="Y459" s="6" t="e">
        <f>P459*I459/100/T459</f>
        <v>#DIV/0!</v>
      </c>
      <c r="Z459" s="6" t="e">
        <f>Y459*H459</f>
        <v>#DIV/0!</v>
      </c>
      <c r="AB459" s="1">
        <f t="shared" si="14"/>
        <v>0</v>
      </c>
      <c r="AC459" s="1">
        <f t="shared" si="15"/>
        <v>0</v>
      </c>
    </row>
    <row r="460" spans="4:29" x14ac:dyDescent="0.25">
      <c r="D460" s="1">
        <v>1993</v>
      </c>
      <c r="E460" s="1" t="s">
        <v>21</v>
      </c>
      <c r="F460" s="2" t="s">
        <v>207</v>
      </c>
      <c r="G460">
        <v>4</v>
      </c>
      <c r="H460">
        <v>536210</v>
      </c>
      <c r="I460" s="1">
        <v>4910.1869999999999</v>
      </c>
      <c r="J460" s="1">
        <v>298</v>
      </c>
      <c r="K460" s="1">
        <v>14190.48</v>
      </c>
      <c r="L460" s="1">
        <v>13043.48</v>
      </c>
      <c r="M460" s="3">
        <v>3</v>
      </c>
      <c r="N460">
        <v>21</v>
      </c>
      <c r="O460">
        <v>23</v>
      </c>
      <c r="P460" s="1">
        <f>IF($A$3="Percentage of government revenue per capita",$B$3,0) + IF($A$3="Absolute extra revenue",AB460,0) + IF($A$3="Absolute revenue per capita",AC460,0)</f>
        <v>0</v>
      </c>
      <c r="Q460" s="5">
        <f>-MIN(data!$B$4 / data!I645 * data!P645 / 100, data!N645)</f>
        <v>0</v>
      </c>
      <c r="R460" s="4">
        <f>-Q460*K460/1000</f>
        <v>0</v>
      </c>
      <c r="S460" s="6">
        <f>-MIN(data!$B$5/(POWER(LN(I460),2))*P460/100, O460)</f>
        <v>0</v>
      </c>
      <c r="T460" s="6">
        <f>-S460*L460/100000</f>
        <v>0</v>
      </c>
      <c r="U460" s="4">
        <f>N460+Q460</f>
        <v>21</v>
      </c>
      <c r="V460" s="4" t="e">
        <f>P460*I460/100/R460</f>
        <v>#DIV/0!</v>
      </c>
      <c r="W460" s="4" t="e">
        <f>V460*H460</f>
        <v>#DIV/0!</v>
      </c>
      <c r="X460" s="6">
        <f>O460+S460</f>
        <v>23</v>
      </c>
      <c r="Y460" s="6" t="e">
        <f>P460*I460/100/T460</f>
        <v>#DIV/0!</v>
      </c>
      <c r="Z460" s="6" t="e">
        <f>Y460*H460</f>
        <v>#DIV/0!</v>
      </c>
      <c r="AB460" s="1">
        <f t="shared" si="14"/>
        <v>0</v>
      </c>
      <c r="AC460" s="1">
        <f t="shared" si="15"/>
        <v>0</v>
      </c>
    </row>
    <row r="461" spans="4:29" x14ac:dyDescent="0.25">
      <c r="D461" s="1">
        <v>1994</v>
      </c>
      <c r="E461" s="1" t="s">
        <v>21</v>
      </c>
      <c r="F461" s="2" t="s">
        <v>207</v>
      </c>
      <c r="G461">
        <v>4</v>
      </c>
      <c r="H461">
        <v>549583</v>
      </c>
      <c r="I461" s="1">
        <v>3853.2559999999999</v>
      </c>
      <c r="J461" s="1">
        <v>277</v>
      </c>
      <c r="K461" s="1">
        <v>14060.91</v>
      </c>
      <c r="L461" s="1">
        <v>13636.36</v>
      </c>
      <c r="M461" s="3">
        <v>3</v>
      </c>
      <c r="N461">
        <v>19.7</v>
      </c>
      <c r="O461">
        <v>22</v>
      </c>
      <c r="P461" s="1">
        <f>IF($A$3="Percentage of government revenue per capita",$B$3,0) + IF($A$3="Absolute extra revenue",AB461,0) + IF($A$3="Absolute revenue per capita",AC461,0)</f>
        <v>0</v>
      </c>
      <c r="Q461" s="5">
        <f>-MIN(data!$B$4 / data!I646 * data!P646 / 100, data!N646)</f>
        <v>0</v>
      </c>
      <c r="R461" s="4">
        <f>-Q461*K461/1000</f>
        <v>0</v>
      </c>
      <c r="S461" s="6">
        <f>-MIN(data!$B$5/(POWER(LN(I461),2))*P461/100, O461)</f>
        <v>0</v>
      </c>
      <c r="T461" s="6">
        <f>-S461*L461/100000</f>
        <v>0</v>
      </c>
      <c r="U461" s="4">
        <f>N461+Q461</f>
        <v>19.7</v>
      </c>
      <c r="V461" s="4" t="e">
        <f>P461*I461/100/R461</f>
        <v>#DIV/0!</v>
      </c>
      <c r="W461" s="4" t="e">
        <f>V461*H461</f>
        <v>#DIV/0!</v>
      </c>
      <c r="X461" s="6">
        <f>O461+S461</f>
        <v>22</v>
      </c>
      <c r="Y461" s="6" t="e">
        <f>P461*I461/100/T461</f>
        <v>#DIV/0!</v>
      </c>
      <c r="Z461" s="6" t="e">
        <f>Y461*H461</f>
        <v>#DIV/0!</v>
      </c>
      <c r="AB461" s="1">
        <f t="shared" si="14"/>
        <v>0</v>
      </c>
      <c r="AC461" s="1">
        <f t="shared" si="15"/>
        <v>0</v>
      </c>
    </row>
    <row r="462" spans="4:29" x14ac:dyDescent="0.25">
      <c r="D462" s="1">
        <v>1995</v>
      </c>
      <c r="E462" s="1" t="s">
        <v>21</v>
      </c>
      <c r="F462" s="2" t="s">
        <v>207</v>
      </c>
      <c r="G462">
        <v>4</v>
      </c>
      <c r="H462">
        <v>563697</v>
      </c>
      <c r="I462" s="1">
        <v>3970.15</v>
      </c>
      <c r="J462" s="1">
        <v>254</v>
      </c>
      <c r="K462" s="1">
        <v>14033.15</v>
      </c>
      <c r="L462" s="1">
        <v>13636.36</v>
      </c>
      <c r="M462" s="3">
        <v>3</v>
      </c>
      <c r="N462">
        <v>18.100000000000001</v>
      </c>
      <c r="O462">
        <v>22</v>
      </c>
      <c r="P462" s="1">
        <f>IF($A$3="Percentage of government revenue per capita",$B$3,0) + IF($A$3="Absolute extra revenue",AB462,0) + IF($A$3="Absolute revenue per capita",AC462,0)</f>
        <v>0</v>
      </c>
      <c r="Q462" s="5">
        <f>-MIN(data!$B$4 / data!I647 * data!P647 / 100, data!N647)</f>
        <v>0</v>
      </c>
      <c r="R462" s="4">
        <f>-Q462*K462/1000</f>
        <v>0</v>
      </c>
      <c r="S462" s="6">
        <f>-MIN(data!$B$5/(POWER(LN(I462),2))*P462/100, O462)</f>
        <v>0</v>
      </c>
      <c r="T462" s="6">
        <f>-S462*L462/100000</f>
        <v>0</v>
      </c>
      <c r="U462" s="4">
        <f>N462+Q462</f>
        <v>18.100000000000001</v>
      </c>
      <c r="V462" s="4" t="e">
        <f>P462*I462/100/R462</f>
        <v>#DIV/0!</v>
      </c>
      <c r="W462" s="4" t="e">
        <f>V462*H462</f>
        <v>#DIV/0!</v>
      </c>
      <c r="X462" s="6">
        <f>O462+S462</f>
        <v>22</v>
      </c>
      <c r="Y462" s="6" t="e">
        <f>P462*I462/100/T462</f>
        <v>#DIV/0!</v>
      </c>
      <c r="Z462" s="6" t="e">
        <f>Y462*H462</f>
        <v>#DIV/0!</v>
      </c>
      <c r="AB462" s="1">
        <f t="shared" si="14"/>
        <v>0</v>
      </c>
      <c r="AC462" s="1">
        <f t="shared" si="15"/>
        <v>0</v>
      </c>
    </row>
    <row r="463" spans="4:29" x14ac:dyDescent="0.25">
      <c r="D463" s="1">
        <v>1996</v>
      </c>
      <c r="E463" s="1" t="s">
        <v>21</v>
      </c>
      <c r="F463" s="2" t="s">
        <v>207</v>
      </c>
      <c r="G463">
        <v>4</v>
      </c>
      <c r="H463">
        <v>578666</v>
      </c>
      <c r="I463" s="1">
        <v>4613.03</v>
      </c>
      <c r="J463" s="1">
        <v>232</v>
      </c>
      <c r="K463" s="1">
        <v>13975.9</v>
      </c>
      <c r="L463" s="1">
        <v>13636.36</v>
      </c>
      <c r="M463" s="3">
        <v>3</v>
      </c>
      <c r="N463">
        <v>16.600000000000001</v>
      </c>
      <c r="O463">
        <v>22</v>
      </c>
      <c r="P463" s="1">
        <f>IF($A$3="Percentage of government revenue per capita",$B$3,0) + IF($A$3="Absolute extra revenue",AB463,0) + IF($A$3="Absolute revenue per capita",AC463,0)</f>
        <v>0</v>
      </c>
      <c r="Q463" s="5">
        <f>-MIN(data!$B$4 / data!I648 * data!P648 / 100, data!N648)</f>
        <v>0</v>
      </c>
      <c r="R463" s="4">
        <f>-Q463*K463/1000</f>
        <v>0</v>
      </c>
      <c r="S463" s="6">
        <f>-MIN(data!$B$5/(POWER(LN(I463),2))*P463/100, O463)</f>
        <v>0</v>
      </c>
      <c r="T463" s="6">
        <f>-S463*L463/100000</f>
        <v>0</v>
      </c>
      <c r="U463" s="4">
        <f>N463+Q463</f>
        <v>16.600000000000001</v>
      </c>
      <c r="V463" s="4" t="e">
        <f>P463*I463/100/R463</f>
        <v>#DIV/0!</v>
      </c>
      <c r="W463" s="4" t="e">
        <f>V463*H463</f>
        <v>#DIV/0!</v>
      </c>
      <c r="X463" s="6">
        <f>O463+S463</f>
        <v>22</v>
      </c>
      <c r="Y463" s="6" t="e">
        <f>P463*I463/100/T463</f>
        <v>#DIV/0!</v>
      </c>
      <c r="Z463" s="6" t="e">
        <f>Y463*H463</f>
        <v>#DIV/0!</v>
      </c>
      <c r="AB463" s="1">
        <f t="shared" si="14"/>
        <v>0</v>
      </c>
      <c r="AC463" s="1">
        <f t="shared" si="15"/>
        <v>0</v>
      </c>
    </row>
    <row r="464" spans="4:29" x14ac:dyDescent="0.25">
      <c r="D464" s="1">
        <v>1997</v>
      </c>
      <c r="E464" s="1" t="s">
        <v>21</v>
      </c>
      <c r="F464" s="2" t="s">
        <v>207</v>
      </c>
      <c r="G464">
        <v>4</v>
      </c>
      <c r="H464">
        <v>594931</v>
      </c>
      <c r="I464" s="1">
        <v>4859.652</v>
      </c>
      <c r="J464" s="1">
        <v>214</v>
      </c>
      <c r="K464" s="1">
        <v>14078.95</v>
      </c>
      <c r="L464" s="1">
        <v>13636.36</v>
      </c>
      <c r="M464" s="3">
        <v>3</v>
      </c>
      <c r="N464">
        <v>15.2</v>
      </c>
      <c r="O464">
        <v>22</v>
      </c>
      <c r="P464" s="1">
        <f>IF($A$3="Percentage of government revenue per capita",$B$3,0) + IF($A$3="Absolute extra revenue",AB464,0) + IF($A$3="Absolute revenue per capita",AC464,0)</f>
        <v>0</v>
      </c>
      <c r="Q464" s="5">
        <f>-MIN(data!$B$4 / data!I649 * data!P649 / 100, data!N649)</f>
        <v>0</v>
      </c>
      <c r="R464" s="4">
        <f>-Q464*K464/1000</f>
        <v>0</v>
      </c>
      <c r="S464" s="6">
        <f>-MIN(data!$B$5/(POWER(LN(I464),2))*P464/100, O464)</f>
        <v>0</v>
      </c>
      <c r="T464" s="6">
        <f>-S464*L464/100000</f>
        <v>0</v>
      </c>
      <c r="U464" s="4">
        <f>N464+Q464</f>
        <v>15.2</v>
      </c>
      <c r="V464" s="4" t="e">
        <f>P464*I464/100/R464</f>
        <v>#DIV/0!</v>
      </c>
      <c r="W464" s="4" t="e">
        <f>V464*H464</f>
        <v>#DIV/0!</v>
      </c>
      <c r="X464" s="6">
        <f>O464+S464</f>
        <v>22</v>
      </c>
      <c r="Y464" s="6" t="e">
        <f>P464*I464/100/T464</f>
        <v>#DIV/0!</v>
      </c>
      <c r="Z464" s="6" t="e">
        <f>Y464*H464</f>
        <v>#DIV/0!</v>
      </c>
      <c r="AB464" s="1">
        <f t="shared" si="14"/>
        <v>0</v>
      </c>
      <c r="AC464" s="1">
        <f t="shared" si="15"/>
        <v>0</v>
      </c>
    </row>
    <row r="465" spans="4:29" x14ac:dyDescent="0.25">
      <c r="D465" s="1">
        <v>1998</v>
      </c>
      <c r="E465" s="1" t="s">
        <v>21</v>
      </c>
      <c r="F465" s="2" t="s">
        <v>207</v>
      </c>
      <c r="G465">
        <v>4</v>
      </c>
      <c r="H465">
        <v>613700</v>
      </c>
      <c r="I465" s="1">
        <v>3823.0450000000001</v>
      </c>
      <c r="J465" s="1">
        <v>199</v>
      </c>
      <c r="K465" s="1">
        <v>14214.29</v>
      </c>
      <c r="L465" s="1">
        <v>13636.36</v>
      </c>
      <c r="M465" s="3">
        <v>3</v>
      </c>
      <c r="N465">
        <v>14</v>
      </c>
      <c r="O465">
        <v>22</v>
      </c>
      <c r="P465" s="1">
        <f>IF($A$3="Percentage of government revenue per capita",$B$3,0) + IF($A$3="Absolute extra revenue",AB465,0) + IF($A$3="Absolute revenue per capita",AC465,0)</f>
        <v>0</v>
      </c>
      <c r="Q465" s="5">
        <f>-MIN(data!$B$4 / data!I650 * data!P650 / 100, data!N650)</f>
        <v>0</v>
      </c>
      <c r="R465" s="4">
        <f>-Q465*K465/1000</f>
        <v>0</v>
      </c>
      <c r="S465" s="6">
        <f>-MIN(data!$B$5/(POWER(LN(I465),2))*P465/100, O465)</f>
        <v>0</v>
      </c>
      <c r="T465" s="6">
        <f>-S465*L465/100000</f>
        <v>0</v>
      </c>
      <c r="U465" s="4">
        <f>N465+Q465</f>
        <v>14</v>
      </c>
      <c r="V465" s="4" t="e">
        <f>P465*I465/100/R465</f>
        <v>#DIV/0!</v>
      </c>
      <c r="W465" s="4" t="e">
        <f>V465*H465</f>
        <v>#DIV/0!</v>
      </c>
      <c r="X465" s="6">
        <f>O465+S465</f>
        <v>22</v>
      </c>
      <c r="Y465" s="6" t="e">
        <f>P465*I465/100/T465</f>
        <v>#DIV/0!</v>
      </c>
      <c r="Z465" s="6" t="e">
        <f>Y465*H465</f>
        <v>#DIV/0!</v>
      </c>
      <c r="AB465" s="1">
        <f t="shared" si="14"/>
        <v>0</v>
      </c>
      <c r="AC465" s="1">
        <f t="shared" si="15"/>
        <v>0</v>
      </c>
    </row>
    <row r="466" spans="4:29" x14ac:dyDescent="0.25">
      <c r="D466" s="1">
        <v>1999</v>
      </c>
      <c r="E466" s="1" t="s">
        <v>21</v>
      </c>
      <c r="F466" s="2" t="s">
        <v>207</v>
      </c>
      <c r="G466">
        <v>4</v>
      </c>
      <c r="H466">
        <v>636541</v>
      </c>
      <c r="I466" s="1">
        <v>4595.4719999999998</v>
      </c>
      <c r="J466" s="1">
        <v>189</v>
      </c>
      <c r="K466" s="1">
        <v>14427.48</v>
      </c>
      <c r="L466" s="1">
        <v>13636.36</v>
      </c>
      <c r="M466" s="3">
        <v>3</v>
      </c>
      <c r="N466">
        <v>13.1</v>
      </c>
      <c r="O466">
        <v>22</v>
      </c>
      <c r="P466" s="1">
        <f>IF($A$3="Percentage of government revenue per capita",$B$3,0) + IF($A$3="Absolute extra revenue",AB466,0) + IF($A$3="Absolute revenue per capita",AC466,0)</f>
        <v>0</v>
      </c>
      <c r="Q466" s="5">
        <f>-MIN(data!$B$4 / data!I651 * data!P651 / 100, data!N651)</f>
        <v>0</v>
      </c>
      <c r="R466" s="4">
        <f>-Q466*K466/1000</f>
        <v>0</v>
      </c>
      <c r="S466" s="6">
        <f>-MIN(data!$B$5/(POWER(LN(I466),2))*P466/100, O466)</f>
        <v>0</v>
      </c>
      <c r="T466" s="6">
        <f>-S466*L466/100000</f>
        <v>0</v>
      </c>
      <c r="U466" s="4">
        <f>N466+Q466</f>
        <v>13.1</v>
      </c>
      <c r="V466" s="4" t="e">
        <f>P466*I466/100/R466</f>
        <v>#DIV/0!</v>
      </c>
      <c r="W466" s="4" t="e">
        <f>V466*H466</f>
        <v>#DIV/0!</v>
      </c>
      <c r="X466" s="6">
        <f>O466+S466</f>
        <v>22</v>
      </c>
      <c r="Y466" s="6" t="e">
        <f>P466*I466/100/T466</f>
        <v>#DIV/0!</v>
      </c>
      <c r="Z466" s="6" t="e">
        <f>Y466*H466</f>
        <v>#DIV/0!</v>
      </c>
      <c r="AB466" s="1">
        <f t="shared" si="14"/>
        <v>0</v>
      </c>
      <c r="AC466" s="1">
        <f t="shared" si="15"/>
        <v>0</v>
      </c>
    </row>
    <row r="467" spans="4:29" x14ac:dyDescent="0.25">
      <c r="D467" s="1">
        <v>2000</v>
      </c>
      <c r="E467" s="1" t="s">
        <v>21</v>
      </c>
      <c r="F467" s="2" t="s">
        <v>207</v>
      </c>
      <c r="G467">
        <v>4</v>
      </c>
      <c r="H467">
        <v>664611</v>
      </c>
      <c r="I467" s="1">
        <v>6631.7569999999996</v>
      </c>
      <c r="J467" s="1">
        <v>182</v>
      </c>
      <c r="K467" s="1">
        <v>14560</v>
      </c>
      <c r="L467" s="1">
        <v>14285.71</v>
      </c>
      <c r="M467" s="3">
        <v>3</v>
      </c>
      <c r="N467">
        <v>12.5</v>
      </c>
      <c r="O467">
        <v>21</v>
      </c>
      <c r="P467" s="1">
        <f>IF($A$3="Percentage of government revenue per capita",$B$3,0) + IF($A$3="Absolute extra revenue",AB467,0) + IF($A$3="Absolute revenue per capita",AC467,0)</f>
        <v>0</v>
      </c>
      <c r="Q467" s="5">
        <f>-MIN(data!$B$4 / data!I652 * data!P652 / 100, data!N652)</f>
        <v>0</v>
      </c>
      <c r="R467" s="4">
        <f>-Q467*K467/1000</f>
        <v>0</v>
      </c>
      <c r="S467" s="6">
        <f>-MIN(data!$B$5/(POWER(LN(I467),2))*P467/100, O467)</f>
        <v>0</v>
      </c>
      <c r="T467" s="6">
        <f>-S467*L467/100000</f>
        <v>0</v>
      </c>
      <c r="U467" s="4">
        <f>N467+Q467</f>
        <v>12.5</v>
      </c>
      <c r="V467" s="4" t="e">
        <f>P467*I467/100/R467</f>
        <v>#DIV/0!</v>
      </c>
      <c r="W467" s="4" t="e">
        <f>V467*H467</f>
        <v>#DIV/0!</v>
      </c>
      <c r="X467" s="6">
        <f>O467+S467</f>
        <v>21</v>
      </c>
      <c r="Y467" s="6" t="e">
        <f>P467*I467/100/T467</f>
        <v>#DIV/0!</v>
      </c>
      <c r="Z467" s="6" t="e">
        <f>Y467*H467</f>
        <v>#DIV/0!</v>
      </c>
      <c r="AB467" s="1">
        <f t="shared" si="14"/>
        <v>0</v>
      </c>
      <c r="AC467" s="1">
        <f t="shared" si="15"/>
        <v>0</v>
      </c>
    </row>
    <row r="468" spans="4:29" x14ac:dyDescent="0.25">
      <c r="D468" s="1">
        <v>2001</v>
      </c>
      <c r="E468" s="1" t="s">
        <v>21</v>
      </c>
      <c r="F468" s="2" t="s">
        <v>207</v>
      </c>
      <c r="G468">
        <v>4</v>
      </c>
      <c r="H468">
        <v>697545</v>
      </c>
      <c r="I468" s="1">
        <v>5790.107</v>
      </c>
      <c r="J468" s="1">
        <v>179</v>
      </c>
      <c r="K468" s="1">
        <v>14916.67</v>
      </c>
      <c r="L468" s="1">
        <v>14285.71</v>
      </c>
      <c r="M468" s="3">
        <v>3</v>
      </c>
      <c r="N468">
        <v>12</v>
      </c>
      <c r="O468">
        <v>21</v>
      </c>
      <c r="P468" s="1">
        <f>IF($A$3="Percentage of government revenue per capita",$B$3,0) + IF($A$3="Absolute extra revenue",AB468,0) + IF($A$3="Absolute revenue per capita",AC468,0)</f>
        <v>0</v>
      </c>
      <c r="Q468" s="5">
        <f>-MIN(data!$B$4 / data!I653 * data!P653 / 100, data!N653)</f>
        <v>0</v>
      </c>
      <c r="R468" s="4">
        <f>-Q468*K468/1000</f>
        <v>0</v>
      </c>
      <c r="S468" s="6">
        <f>-MIN(data!$B$5/(POWER(LN(I468),2))*P468/100, O468)</f>
        <v>0</v>
      </c>
      <c r="T468" s="6">
        <f>-S468*L468/100000</f>
        <v>0</v>
      </c>
      <c r="U468" s="4">
        <f>N468+Q468</f>
        <v>12</v>
      </c>
      <c r="V468" s="4" t="e">
        <f>P468*I468/100/R468</f>
        <v>#DIV/0!</v>
      </c>
      <c r="W468" s="4" t="e">
        <f>V468*H468</f>
        <v>#DIV/0!</v>
      </c>
      <c r="X468" s="6">
        <f>O468+S468</f>
        <v>21</v>
      </c>
      <c r="Y468" s="6" t="e">
        <f>P468*I468/100/T468</f>
        <v>#DIV/0!</v>
      </c>
      <c r="Z468" s="6" t="e">
        <f>Y468*H468</f>
        <v>#DIV/0!</v>
      </c>
      <c r="AB468" s="1">
        <f t="shared" si="14"/>
        <v>0</v>
      </c>
      <c r="AC468" s="1">
        <f t="shared" si="15"/>
        <v>0</v>
      </c>
    </row>
    <row r="469" spans="4:29" x14ac:dyDescent="0.25">
      <c r="D469" s="1">
        <v>2002</v>
      </c>
      <c r="E469" s="1" t="s">
        <v>21</v>
      </c>
      <c r="F469" s="2" t="s">
        <v>207</v>
      </c>
      <c r="G469">
        <v>4</v>
      </c>
      <c r="H469">
        <v>735146</v>
      </c>
      <c r="I469" s="1">
        <v>5710.1469999999999</v>
      </c>
      <c r="J469" s="1">
        <v>177</v>
      </c>
      <c r="K469" s="1">
        <v>15258.62</v>
      </c>
      <c r="L469" s="1">
        <v>14285.71</v>
      </c>
      <c r="M469" s="3">
        <v>3</v>
      </c>
      <c r="N469">
        <v>11.6</v>
      </c>
      <c r="O469">
        <v>21</v>
      </c>
      <c r="P469" s="1">
        <f>IF($A$3="Percentage of government revenue per capita",$B$3,0) + IF($A$3="Absolute extra revenue",AB469,0) + IF($A$3="Absolute revenue per capita",AC469,0)</f>
        <v>0</v>
      </c>
      <c r="Q469" s="5">
        <f>-MIN(data!$B$4 / data!I654 * data!P654 / 100, data!N654)</f>
        <v>0</v>
      </c>
      <c r="R469" s="4">
        <f>-Q469*K469/1000</f>
        <v>0</v>
      </c>
      <c r="S469" s="6">
        <f>-MIN(data!$B$5/(POWER(LN(I469),2))*P469/100, O469)</f>
        <v>0</v>
      </c>
      <c r="T469" s="6">
        <f>-S469*L469/100000</f>
        <v>0</v>
      </c>
      <c r="U469" s="4">
        <f>N469+Q469</f>
        <v>11.6</v>
      </c>
      <c r="V469" s="4" t="e">
        <f>P469*I469/100/R469</f>
        <v>#DIV/0!</v>
      </c>
      <c r="W469" s="4" t="e">
        <f>V469*H469</f>
        <v>#DIV/0!</v>
      </c>
      <c r="X469" s="6">
        <f>O469+S469</f>
        <v>21</v>
      </c>
      <c r="Y469" s="6" t="e">
        <f>P469*I469/100/T469</f>
        <v>#DIV/0!</v>
      </c>
      <c r="Z469" s="6" t="e">
        <f>Y469*H469</f>
        <v>#DIV/0!</v>
      </c>
      <c r="AB469" s="1">
        <f t="shared" si="14"/>
        <v>0</v>
      </c>
      <c r="AC469" s="1">
        <f t="shared" si="15"/>
        <v>0</v>
      </c>
    </row>
    <row r="470" spans="4:29" x14ac:dyDescent="0.25">
      <c r="D470" s="1">
        <v>2003</v>
      </c>
      <c r="E470" s="1" t="s">
        <v>21</v>
      </c>
      <c r="F470" s="2" t="s">
        <v>207</v>
      </c>
      <c r="G470">
        <v>4</v>
      </c>
      <c r="H470">
        <v>778708</v>
      </c>
      <c r="I470" s="1">
        <v>5673.5360000000001</v>
      </c>
      <c r="J470" s="1">
        <v>177</v>
      </c>
      <c r="K470" s="1">
        <v>15663.72</v>
      </c>
      <c r="L470" s="1">
        <v>15000</v>
      </c>
      <c r="M470" s="3">
        <v>3</v>
      </c>
      <c r="N470">
        <v>11.3</v>
      </c>
      <c r="O470">
        <v>20</v>
      </c>
      <c r="P470" s="1">
        <f>IF($A$3="Percentage of government revenue per capita",$B$3,0) + IF($A$3="Absolute extra revenue",AB470,0) + IF($A$3="Absolute revenue per capita",AC470,0)</f>
        <v>0</v>
      </c>
      <c r="Q470" s="5">
        <f>-MIN(data!$B$4 / data!I655 * data!P655 / 100, data!N655)</f>
        <v>0</v>
      </c>
      <c r="R470" s="4">
        <f>-Q470*K470/1000</f>
        <v>0</v>
      </c>
      <c r="S470" s="6">
        <f>-MIN(data!$B$5/(POWER(LN(I470),2))*P470/100, O470)</f>
        <v>0</v>
      </c>
      <c r="T470" s="6">
        <f>-S470*L470/100000</f>
        <v>0</v>
      </c>
      <c r="U470" s="4">
        <f>N470+Q470</f>
        <v>11.3</v>
      </c>
      <c r="V470" s="4" t="e">
        <f>P470*I470/100/R470</f>
        <v>#DIV/0!</v>
      </c>
      <c r="W470" s="4" t="e">
        <f>V470*H470</f>
        <v>#DIV/0!</v>
      </c>
      <c r="X470" s="6">
        <f>O470+S470</f>
        <v>20</v>
      </c>
      <c r="Y470" s="6" t="e">
        <f>P470*I470/100/T470</f>
        <v>#DIV/0!</v>
      </c>
      <c r="Z470" s="6" t="e">
        <f>Y470*H470</f>
        <v>#DIV/0!</v>
      </c>
      <c r="AB470" s="1">
        <f t="shared" si="14"/>
        <v>0</v>
      </c>
      <c r="AC470" s="1">
        <f t="shared" si="15"/>
        <v>0</v>
      </c>
    </row>
    <row r="471" spans="4:29" x14ac:dyDescent="0.25">
      <c r="D471" s="1">
        <v>2004</v>
      </c>
      <c r="E471" s="1" t="s">
        <v>21</v>
      </c>
      <c r="F471" s="2" t="s">
        <v>207</v>
      </c>
      <c r="G471">
        <v>4</v>
      </c>
      <c r="H471">
        <v>829844</v>
      </c>
      <c r="I471" s="1">
        <v>5653.5110000000004</v>
      </c>
      <c r="J471" s="1">
        <v>178</v>
      </c>
      <c r="K471" s="1">
        <v>16181.82</v>
      </c>
      <c r="L471" s="1">
        <v>15000</v>
      </c>
      <c r="M471" s="3">
        <v>3</v>
      </c>
      <c r="N471">
        <v>11</v>
      </c>
      <c r="O471">
        <v>20</v>
      </c>
      <c r="P471" s="1">
        <f>IF($A$3="Percentage of government revenue per capita",$B$3,0) + IF($A$3="Absolute extra revenue",AB471,0) + IF($A$3="Absolute revenue per capita",AC471,0)</f>
        <v>0</v>
      </c>
      <c r="Q471" s="5">
        <f>-MIN(data!$B$4 / data!I656 * data!P656 / 100, data!N656)</f>
        <v>0</v>
      </c>
      <c r="R471" s="4">
        <f>-Q471*K471/1000</f>
        <v>0</v>
      </c>
      <c r="S471" s="6">
        <f>-MIN(data!$B$5/(POWER(LN(I471),2))*P471/100, O471)</f>
        <v>0</v>
      </c>
      <c r="T471" s="6">
        <f>-S471*L471/100000</f>
        <v>0</v>
      </c>
      <c r="U471" s="4">
        <f>N471+Q471</f>
        <v>11</v>
      </c>
      <c r="V471" s="4" t="e">
        <f>P471*I471/100/R471</f>
        <v>#DIV/0!</v>
      </c>
      <c r="W471" s="4" t="e">
        <f>V471*H471</f>
        <v>#DIV/0!</v>
      </c>
      <c r="X471" s="6">
        <f>O471+S471</f>
        <v>20</v>
      </c>
      <c r="Y471" s="6" t="e">
        <f>P471*I471/100/T471</f>
        <v>#DIV/0!</v>
      </c>
      <c r="Z471" s="6" t="e">
        <f>Y471*H471</f>
        <v>#DIV/0!</v>
      </c>
      <c r="AB471" s="1">
        <f t="shared" si="14"/>
        <v>0</v>
      </c>
      <c r="AC471" s="1">
        <f t="shared" si="15"/>
        <v>0</v>
      </c>
    </row>
    <row r="472" spans="4:29" x14ac:dyDescent="0.25">
      <c r="D472" s="1">
        <v>2005</v>
      </c>
      <c r="E472" s="1" t="s">
        <v>21</v>
      </c>
      <c r="F472" s="2" t="s">
        <v>207</v>
      </c>
      <c r="G472">
        <v>4</v>
      </c>
      <c r="H472">
        <v>889164</v>
      </c>
      <c r="I472" s="1">
        <v>5997.585</v>
      </c>
      <c r="J472" s="1">
        <v>177</v>
      </c>
      <c r="K472" s="1">
        <v>16542.060000000001</v>
      </c>
      <c r="L472" s="1">
        <v>15000</v>
      </c>
      <c r="M472" s="3">
        <v>3</v>
      </c>
      <c r="N472">
        <v>10.7</v>
      </c>
      <c r="O472">
        <v>20</v>
      </c>
      <c r="P472" s="1">
        <f>IF($A$3="Percentage of government revenue per capita",$B$3,0) + IF($A$3="Absolute extra revenue",AB472,0) + IF($A$3="Absolute revenue per capita",AC472,0)</f>
        <v>0</v>
      </c>
      <c r="Q472" s="5">
        <f>-MIN(data!$B$4 / data!I657 * data!P657 / 100, data!N657)</f>
        <v>0</v>
      </c>
      <c r="R472" s="4">
        <f>-Q472*K472/1000</f>
        <v>0</v>
      </c>
      <c r="S472" s="6">
        <f>-MIN(data!$B$5/(POWER(LN(I472),2))*P472/100, O472)</f>
        <v>0</v>
      </c>
      <c r="T472" s="6">
        <f>-S472*L472/100000</f>
        <v>0</v>
      </c>
      <c r="U472" s="4">
        <f>N472+Q472</f>
        <v>10.7</v>
      </c>
      <c r="V472" s="4" t="e">
        <f>P472*I472/100/R472</f>
        <v>#DIV/0!</v>
      </c>
      <c r="W472" s="4" t="e">
        <f>V472*H472</f>
        <v>#DIV/0!</v>
      </c>
      <c r="X472" s="6">
        <f>O472+S472</f>
        <v>20</v>
      </c>
      <c r="Y472" s="6" t="e">
        <f>P472*I472/100/T472</f>
        <v>#DIV/0!</v>
      </c>
      <c r="Z472" s="6" t="e">
        <f>Y472*H472</f>
        <v>#DIV/0!</v>
      </c>
      <c r="AB472" s="1">
        <f t="shared" si="14"/>
        <v>0</v>
      </c>
      <c r="AC472" s="1">
        <f t="shared" si="15"/>
        <v>0</v>
      </c>
    </row>
    <row r="473" spans="4:29" x14ac:dyDescent="0.25">
      <c r="D473" s="1">
        <v>2006</v>
      </c>
      <c r="E473" s="1" t="s">
        <v>21</v>
      </c>
      <c r="F473" s="2" t="s">
        <v>207</v>
      </c>
      <c r="G473">
        <v>4</v>
      </c>
      <c r="H473">
        <v>958418</v>
      </c>
      <c r="I473" s="1">
        <v>5673.4780000000001</v>
      </c>
      <c r="J473" s="1">
        <v>176</v>
      </c>
      <c r="K473" s="1">
        <v>17087.38</v>
      </c>
      <c r="L473" s="1">
        <v>15789.47</v>
      </c>
      <c r="M473" s="3">
        <v>3</v>
      </c>
      <c r="N473">
        <v>10.3</v>
      </c>
      <c r="O473">
        <v>19</v>
      </c>
      <c r="P473" s="1">
        <f>IF($A$3="Percentage of government revenue per capita",$B$3,0) + IF($A$3="Absolute extra revenue",AB473,0) + IF($A$3="Absolute revenue per capita",AC473,0)</f>
        <v>0</v>
      </c>
      <c r="Q473" s="5">
        <f>-MIN(data!$B$4 / data!I658 * data!P658 / 100, data!N658)</f>
        <v>0</v>
      </c>
      <c r="R473" s="4">
        <f>-Q473*K473/1000</f>
        <v>0</v>
      </c>
      <c r="S473" s="6">
        <f>-MIN(data!$B$5/(POWER(LN(I473),2))*P473/100, O473)</f>
        <v>0</v>
      </c>
      <c r="T473" s="6">
        <f>-S473*L473/100000</f>
        <v>0</v>
      </c>
      <c r="U473" s="4">
        <f>N473+Q473</f>
        <v>10.3</v>
      </c>
      <c r="V473" s="4" t="e">
        <f>P473*I473/100/R473</f>
        <v>#DIV/0!</v>
      </c>
      <c r="W473" s="4" t="e">
        <f>V473*H473</f>
        <v>#DIV/0!</v>
      </c>
      <c r="X473" s="6">
        <f>O473+S473</f>
        <v>19</v>
      </c>
      <c r="Y473" s="6" t="e">
        <f>P473*I473/100/T473</f>
        <v>#DIV/0!</v>
      </c>
      <c r="Z473" s="6" t="e">
        <f>Y473*H473</f>
        <v>#DIV/0!</v>
      </c>
      <c r="AB473" s="1">
        <f t="shared" si="14"/>
        <v>0</v>
      </c>
      <c r="AC473" s="1">
        <f t="shared" si="15"/>
        <v>0</v>
      </c>
    </row>
    <row r="474" spans="4:29" x14ac:dyDescent="0.25">
      <c r="D474" s="1">
        <v>2007</v>
      </c>
      <c r="E474" s="1" t="s">
        <v>21</v>
      </c>
      <c r="F474" s="2" t="s">
        <v>207</v>
      </c>
      <c r="G474">
        <v>4</v>
      </c>
      <c r="H474">
        <v>1035919</v>
      </c>
      <c r="I474" s="1">
        <v>5347.9989999999998</v>
      </c>
      <c r="J474" s="1">
        <v>174</v>
      </c>
      <c r="K474" s="1">
        <v>17755.099999999999</v>
      </c>
      <c r="L474" s="1">
        <v>16666.669999999998</v>
      </c>
      <c r="M474" s="3">
        <v>3</v>
      </c>
      <c r="N474">
        <v>9.8000000000000007</v>
      </c>
      <c r="O474">
        <v>18</v>
      </c>
      <c r="P474" s="1">
        <f>IF($A$3="Percentage of government revenue per capita",$B$3,0) + IF($A$3="Absolute extra revenue",AB474,0) + IF($A$3="Absolute revenue per capita",AC474,0)</f>
        <v>0</v>
      </c>
      <c r="Q474" s="5">
        <f>-MIN(data!$B$4 / data!I659 * data!P659 / 100, data!N659)</f>
        <v>0</v>
      </c>
      <c r="R474" s="4">
        <f>-Q474*K474/1000</f>
        <v>0</v>
      </c>
      <c r="S474" s="6">
        <f>-MIN(data!$B$5/(POWER(LN(I474),2))*P474/100, O474)</f>
        <v>0</v>
      </c>
      <c r="T474" s="6">
        <f>-S474*L474/100000</f>
        <v>0</v>
      </c>
      <c r="U474" s="4">
        <f>N474+Q474</f>
        <v>9.8000000000000007</v>
      </c>
      <c r="V474" s="4" t="e">
        <f>P474*I474/100/R474</f>
        <v>#DIV/0!</v>
      </c>
      <c r="W474" s="4" t="e">
        <f>V474*H474</f>
        <v>#DIV/0!</v>
      </c>
      <c r="X474" s="6">
        <f>O474+S474</f>
        <v>18</v>
      </c>
      <c r="Y474" s="6" t="e">
        <f>P474*I474/100/T474</f>
        <v>#DIV/0!</v>
      </c>
      <c r="Z474" s="6" t="e">
        <f>Y474*H474</f>
        <v>#DIV/0!</v>
      </c>
      <c r="AB474" s="1">
        <f t="shared" si="14"/>
        <v>0</v>
      </c>
      <c r="AC474" s="1">
        <f t="shared" si="15"/>
        <v>0</v>
      </c>
    </row>
    <row r="475" spans="4:29" x14ac:dyDescent="0.25">
      <c r="D475" s="1">
        <v>2008</v>
      </c>
      <c r="E475" s="1" t="s">
        <v>21</v>
      </c>
      <c r="F475" s="2" t="s">
        <v>207</v>
      </c>
      <c r="G475">
        <v>4</v>
      </c>
      <c r="H475">
        <v>1114641</v>
      </c>
      <c r="I475" s="1">
        <v>5906.0129999999999</v>
      </c>
      <c r="J475" s="1">
        <v>171</v>
      </c>
      <c r="K475" s="1">
        <v>18387.099999999999</v>
      </c>
      <c r="L475" s="1">
        <v>17647.060000000001</v>
      </c>
      <c r="M475" s="3">
        <v>3</v>
      </c>
      <c r="N475">
        <v>9.3000000000000007</v>
      </c>
      <c r="O475">
        <v>17</v>
      </c>
      <c r="P475" s="1">
        <f>IF($A$3="Percentage of government revenue per capita",$B$3,0) + IF($A$3="Absolute extra revenue",AB475,0) + IF($A$3="Absolute revenue per capita",AC475,0)</f>
        <v>0</v>
      </c>
      <c r="Q475" s="5">
        <f>-MIN(data!$B$4 / data!I660 * data!P660 / 100, data!N660)</f>
        <v>0</v>
      </c>
      <c r="R475" s="4">
        <f>-Q475*K475/1000</f>
        <v>0</v>
      </c>
      <c r="S475" s="6">
        <f>-MIN(data!$B$5/(POWER(LN(I475),2))*P475/100, O475)</f>
        <v>0</v>
      </c>
      <c r="T475" s="6">
        <f>-S475*L475/100000</f>
        <v>0</v>
      </c>
      <c r="U475" s="4">
        <f>N475+Q475</f>
        <v>9.3000000000000007</v>
      </c>
      <c r="V475" s="4" t="e">
        <f>P475*I475/100/R475</f>
        <v>#DIV/0!</v>
      </c>
      <c r="W475" s="4" t="e">
        <f>V475*H475</f>
        <v>#DIV/0!</v>
      </c>
      <c r="X475" s="6">
        <f>O475+S475</f>
        <v>17</v>
      </c>
      <c r="Y475" s="6" t="e">
        <f>P475*I475/100/T475</f>
        <v>#DIV/0!</v>
      </c>
      <c r="Z475" s="6" t="e">
        <f>Y475*H475</f>
        <v>#DIV/0!</v>
      </c>
      <c r="AB475" s="1">
        <f t="shared" si="14"/>
        <v>0</v>
      </c>
      <c r="AC475" s="1">
        <f t="shared" si="15"/>
        <v>0</v>
      </c>
    </row>
    <row r="476" spans="4:29" x14ac:dyDescent="0.25">
      <c r="D476" s="1">
        <v>2009</v>
      </c>
      <c r="E476" s="1" t="s">
        <v>21</v>
      </c>
      <c r="F476" s="2" t="s">
        <v>207</v>
      </c>
      <c r="G476">
        <v>4</v>
      </c>
      <c r="H476">
        <v>1185076</v>
      </c>
      <c r="I476" s="1">
        <v>4049.0160000000001</v>
      </c>
      <c r="J476" s="1">
        <v>167</v>
      </c>
      <c r="K476" s="1">
        <v>18764.04</v>
      </c>
      <c r="L476" s="1">
        <v>17647.060000000001</v>
      </c>
      <c r="M476" s="3">
        <v>3</v>
      </c>
      <c r="N476">
        <v>8.9</v>
      </c>
      <c r="O476">
        <v>17</v>
      </c>
      <c r="P476" s="1">
        <f>IF($A$3="Percentage of government revenue per capita",$B$3,0) + IF($A$3="Absolute extra revenue",AB476,0) + IF($A$3="Absolute revenue per capita",AC476,0)</f>
        <v>0</v>
      </c>
      <c r="Q476" s="5">
        <f>-MIN(data!$B$4 / data!I661 * data!P661 / 100, data!N661)</f>
        <v>0</v>
      </c>
      <c r="R476" s="4">
        <f>-Q476*K476/1000</f>
        <v>0</v>
      </c>
      <c r="S476" s="6">
        <f>-MIN(data!$B$5/(POWER(LN(I476),2))*P476/100, O476)</f>
        <v>0</v>
      </c>
      <c r="T476" s="6">
        <f>-S476*L476/100000</f>
        <v>0</v>
      </c>
      <c r="U476" s="4">
        <f>N476+Q476</f>
        <v>8.9</v>
      </c>
      <c r="V476" s="4" t="e">
        <f>P476*I476/100/R476</f>
        <v>#DIV/0!</v>
      </c>
      <c r="W476" s="4" t="e">
        <f>V476*H476</f>
        <v>#DIV/0!</v>
      </c>
      <c r="X476" s="6">
        <f>O476+S476</f>
        <v>17</v>
      </c>
      <c r="Y476" s="6" t="e">
        <f>P476*I476/100/T476</f>
        <v>#DIV/0!</v>
      </c>
      <c r="Z476" s="6" t="e">
        <f>Y476*H476</f>
        <v>#DIV/0!</v>
      </c>
      <c r="AB476" s="1">
        <f t="shared" si="14"/>
        <v>0</v>
      </c>
      <c r="AC476" s="1">
        <f t="shared" si="15"/>
        <v>0</v>
      </c>
    </row>
    <row r="477" spans="4:29" x14ac:dyDescent="0.25">
      <c r="D477" s="1">
        <v>2010</v>
      </c>
      <c r="E477" s="1" t="s">
        <v>21</v>
      </c>
      <c r="F477" s="2" t="s">
        <v>207</v>
      </c>
      <c r="G477">
        <v>4</v>
      </c>
      <c r="H477">
        <v>1240860</v>
      </c>
      <c r="I477" s="1">
        <v>4602.3869999999997</v>
      </c>
      <c r="J477" s="1">
        <v>164</v>
      </c>
      <c r="K477" s="1">
        <v>19294.12</v>
      </c>
      <c r="L477" s="1">
        <v>18750</v>
      </c>
      <c r="M477" s="3">
        <v>3</v>
      </c>
      <c r="N477">
        <v>8.5</v>
      </c>
      <c r="O477">
        <v>16</v>
      </c>
      <c r="P477" s="1">
        <f>IF($A$3="Percentage of government revenue per capita",$B$3,0) + IF($A$3="Absolute extra revenue",AB477,0) + IF($A$3="Absolute revenue per capita",AC477,0)</f>
        <v>0</v>
      </c>
      <c r="Q477" s="5">
        <f>-MIN(data!$B$4 / data!I662 * data!P662 / 100, data!N662)</f>
        <v>0</v>
      </c>
      <c r="R477" s="4">
        <f>-Q477*K477/1000</f>
        <v>0</v>
      </c>
      <c r="S477" s="6">
        <f>-MIN(data!$B$5/(POWER(LN(I477),2))*P477/100, O477)</f>
        <v>0</v>
      </c>
      <c r="T477" s="6">
        <f>-S477*L477/100000</f>
        <v>0</v>
      </c>
      <c r="U477" s="4">
        <f>N477+Q477</f>
        <v>8.5</v>
      </c>
      <c r="V477" s="4" t="e">
        <f>P477*I477/100/R477</f>
        <v>#DIV/0!</v>
      </c>
      <c r="W477" s="4" t="e">
        <f>V477*H477</f>
        <v>#DIV/0!</v>
      </c>
      <c r="X477" s="6">
        <f>O477+S477</f>
        <v>16</v>
      </c>
      <c r="Y477" s="6" t="e">
        <f>P477*I477/100/T477</f>
        <v>#DIV/0!</v>
      </c>
      <c r="Z477" s="6" t="e">
        <f>Y477*H477</f>
        <v>#DIV/0!</v>
      </c>
      <c r="AB477" s="1">
        <f t="shared" si="14"/>
        <v>0</v>
      </c>
      <c r="AC477" s="1">
        <f t="shared" si="15"/>
        <v>0</v>
      </c>
    </row>
    <row r="478" spans="4:29" x14ac:dyDescent="0.25">
      <c r="D478" s="1">
        <v>2011</v>
      </c>
      <c r="E478" s="1" t="s">
        <v>21</v>
      </c>
      <c r="F478" s="2" t="s">
        <v>207</v>
      </c>
      <c r="G478">
        <v>4</v>
      </c>
      <c r="H478">
        <v>1278151</v>
      </c>
      <c r="I478" s="1">
        <v>5155.8339999999998</v>
      </c>
      <c r="J478" s="1">
        <v>162</v>
      </c>
      <c r="K478" s="1">
        <v>19756.099999999999</v>
      </c>
      <c r="L478" s="1">
        <v>18750</v>
      </c>
      <c r="M478" s="3">
        <v>3</v>
      </c>
      <c r="N478">
        <v>8.1999999999999993</v>
      </c>
      <c r="O478">
        <v>16</v>
      </c>
      <c r="P478" s="1">
        <f>IF($A$3="Percentage of government revenue per capita",$B$3,0) + IF($A$3="Absolute extra revenue",AB478,0) + IF($A$3="Absolute revenue per capita",AC478,0)</f>
        <v>0</v>
      </c>
      <c r="Q478" s="5">
        <f>-MIN(data!$B$4 / data!I663 * data!P663 / 100, data!N663)</f>
        <v>0</v>
      </c>
      <c r="R478" s="4">
        <f>-Q478*K478/1000</f>
        <v>0</v>
      </c>
      <c r="S478" s="6">
        <f>-MIN(data!$B$5/(POWER(LN(I478),2))*P478/100, O478)</f>
        <v>0</v>
      </c>
      <c r="T478" s="6">
        <f>-S478*L478/100000</f>
        <v>0</v>
      </c>
      <c r="U478" s="4">
        <f>N478+Q478</f>
        <v>8.1999999999999993</v>
      </c>
      <c r="V478" s="4" t="e">
        <f>P478*I478/100/R478</f>
        <v>#DIV/0!</v>
      </c>
      <c r="W478" s="4" t="e">
        <f>V478*H478</f>
        <v>#DIV/0!</v>
      </c>
      <c r="X478" s="6">
        <f>O478+S478</f>
        <v>16</v>
      </c>
      <c r="Y478" s="6" t="e">
        <f>P478*I478/100/T478</f>
        <v>#DIV/0!</v>
      </c>
      <c r="Z478" s="6" t="e">
        <f>Y478*H478</f>
        <v>#DIV/0!</v>
      </c>
      <c r="AB478" s="1">
        <f t="shared" si="14"/>
        <v>0</v>
      </c>
      <c r="AC478" s="1">
        <f t="shared" si="15"/>
        <v>0</v>
      </c>
    </row>
    <row r="479" spans="4:29" x14ac:dyDescent="0.25">
      <c r="D479" s="1">
        <v>2012</v>
      </c>
      <c r="E479" s="1" t="s">
        <v>21</v>
      </c>
      <c r="F479" s="2" t="s">
        <v>207</v>
      </c>
      <c r="G479">
        <v>4</v>
      </c>
      <c r="H479">
        <v>1299943</v>
      </c>
      <c r="I479" s="1">
        <v>0</v>
      </c>
      <c r="J479" s="1">
        <v>161</v>
      </c>
      <c r="K479" s="1">
        <v>20125</v>
      </c>
      <c r="L479" s="1">
        <v>18750</v>
      </c>
      <c r="M479" s="3">
        <v>3</v>
      </c>
      <c r="N479">
        <v>8</v>
      </c>
      <c r="O479">
        <v>16</v>
      </c>
      <c r="P479" s="1">
        <f>IF($A$3="Percentage of government revenue per capita",$B$3,0) + IF($A$3="Absolute extra revenue",AB479,0) + IF($A$3="Absolute revenue per capita",AC479,0)</f>
        <v>0</v>
      </c>
      <c r="Q479" s="5">
        <f>-MIN(data!$B$4 / data!I664 * data!P664 / 100, data!N664)</f>
        <v>0</v>
      </c>
      <c r="R479" s="4">
        <f>-Q479*K479/1000</f>
        <v>0</v>
      </c>
      <c r="S479" s="6" t="e">
        <f>-MIN(data!$B$5/(POWER(LN(I479),2))*P479/100, O479)</f>
        <v>#NUM!</v>
      </c>
      <c r="T479" s="6" t="e">
        <f>-S479*L479/100000</f>
        <v>#NUM!</v>
      </c>
      <c r="U479" s="4">
        <f>N479+Q479</f>
        <v>8</v>
      </c>
      <c r="V479" s="4" t="e">
        <f>P479*I479/100/R479</f>
        <v>#DIV/0!</v>
      </c>
      <c r="W479" s="4" t="e">
        <f>V479*H479</f>
        <v>#DIV/0!</v>
      </c>
      <c r="X479" s="6" t="e">
        <f>O479+S479</f>
        <v>#NUM!</v>
      </c>
      <c r="Y479" s="6" t="e">
        <f>P479*I479/100/T479</f>
        <v>#NUM!</v>
      </c>
      <c r="Z479" s="6" t="e">
        <f>Y479*H479</f>
        <v>#NUM!</v>
      </c>
      <c r="AB479" s="1" t="e">
        <f t="shared" si="14"/>
        <v>#DIV/0!</v>
      </c>
      <c r="AC479" s="1" t="e">
        <f t="shared" si="15"/>
        <v>#DIV/0!</v>
      </c>
    </row>
    <row r="480" spans="4:29" x14ac:dyDescent="0.25">
      <c r="D480" s="1">
        <v>2013</v>
      </c>
      <c r="E480" s="1" t="s">
        <v>21</v>
      </c>
      <c r="F480" s="2" t="s">
        <v>207</v>
      </c>
      <c r="G480">
        <v>4</v>
      </c>
      <c r="H480">
        <v>1315029</v>
      </c>
      <c r="I480" s="1">
        <v>5242.1580000000004</v>
      </c>
      <c r="J480" s="1">
        <v>161</v>
      </c>
      <c r="K480" s="1">
        <v>20641.03</v>
      </c>
      <c r="L480" s="1">
        <v>20000</v>
      </c>
      <c r="M480" s="3">
        <v>3</v>
      </c>
      <c r="N480">
        <v>7.8</v>
      </c>
      <c r="O480">
        <v>15</v>
      </c>
      <c r="P480" s="1">
        <f>IF($A$3="Percentage of government revenue per capita",$B$3,0) + IF($A$3="Absolute extra revenue",AB480,0) + IF($A$3="Absolute revenue per capita",AC480,0)</f>
        <v>0</v>
      </c>
      <c r="Q480" s="5">
        <f>-MIN(data!$B$4 / data!I665 * data!P665 / 100, data!N665)</f>
        <v>0</v>
      </c>
      <c r="R480" s="4">
        <f>-Q480*K480/1000</f>
        <v>0</v>
      </c>
      <c r="S480" s="6">
        <f>-MIN(data!$B$5/(POWER(LN(I480),2))*P480/100, O480)</f>
        <v>0</v>
      </c>
      <c r="T480" s="6">
        <f>-S480*L480/100000</f>
        <v>0</v>
      </c>
      <c r="U480" s="4">
        <f>N480+Q480</f>
        <v>7.8</v>
      </c>
      <c r="V480" s="4" t="e">
        <f>P480*I480/100/R480</f>
        <v>#DIV/0!</v>
      </c>
      <c r="W480" s="4" t="e">
        <f>V480*H480</f>
        <v>#DIV/0!</v>
      </c>
      <c r="X480" s="6">
        <f>O480+S480</f>
        <v>15</v>
      </c>
      <c r="Y480" s="6" t="e">
        <f>P480*I480/100/T480</f>
        <v>#DIV/0!</v>
      </c>
      <c r="Z480" s="6" t="e">
        <f>Y480*H480</f>
        <v>#DIV/0!</v>
      </c>
      <c r="AB480" s="1">
        <f t="shared" si="14"/>
        <v>0</v>
      </c>
      <c r="AC480" s="1">
        <f t="shared" si="15"/>
        <v>0</v>
      </c>
    </row>
    <row r="481" spans="4:29" x14ac:dyDescent="0.25">
      <c r="D481" s="1">
        <v>2014</v>
      </c>
      <c r="E481" s="1" t="s">
        <v>21</v>
      </c>
      <c r="F481" s="2" t="s">
        <v>207</v>
      </c>
      <c r="G481">
        <v>4</v>
      </c>
      <c r="H481">
        <v>1336075</v>
      </c>
      <c r="I481" s="1">
        <v>0</v>
      </c>
      <c r="J481" s="1">
        <v>161</v>
      </c>
      <c r="K481" s="1">
        <v>20909.09</v>
      </c>
      <c r="L481" s="1">
        <v>20000</v>
      </c>
      <c r="M481" s="3">
        <v>3</v>
      </c>
      <c r="N481">
        <v>7.7</v>
      </c>
      <c r="O481">
        <v>15</v>
      </c>
      <c r="P481" s="1">
        <f>IF($A$3="Percentage of government revenue per capita",$B$3,0) + IF($A$3="Absolute extra revenue",AB481,0) + IF($A$3="Absolute revenue per capita",AC481,0)</f>
        <v>0</v>
      </c>
      <c r="Q481" s="5">
        <f>-MIN(data!$B$4 / data!I666 * data!P666 / 100, data!N666)</f>
        <v>0</v>
      </c>
      <c r="R481" s="4">
        <f>-Q481*K481/1000</f>
        <v>0</v>
      </c>
      <c r="S481" s="6" t="e">
        <f>-MIN(data!$B$5/(POWER(LN(I481),2))*P481/100, O481)</f>
        <v>#NUM!</v>
      </c>
      <c r="T481" s="6" t="e">
        <f>-S481*L481/100000</f>
        <v>#NUM!</v>
      </c>
      <c r="U481" s="4">
        <f>N481+Q481</f>
        <v>7.7</v>
      </c>
      <c r="V481" s="4" t="e">
        <f>P481*I481/100/R481</f>
        <v>#DIV/0!</v>
      </c>
      <c r="W481" s="4" t="e">
        <f>V481*H481</f>
        <v>#DIV/0!</v>
      </c>
      <c r="X481" s="6" t="e">
        <f>O481+S481</f>
        <v>#NUM!</v>
      </c>
      <c r="Y481" s="6" t="e">
        <f>P481*I481/100/T481</f>
        <v>#NUM!</v>
      </c>
      <c r="Z481" s="6" t="e">
        <f>Y481*H481</f>
        <v>#NUM!</v>
      </c>
      <c r="AB481" s="1" t="e">
        <f t="shared" si="14"/>
        <v>#DIV/0!</v>
      </c>
      <c r="AC481" s="1" t="e">
        <f t="shared" si="15"/>
        <v>#DIV/0!</v>
      </c>
    </row>
    <row r="482" spans="4:29" x14ac:dyDescent="0.25">
      <c r="D482" s="1">
        <v>2015</v>
      </c>
      <c r="E482" s="1" t="s">
        <v>21</v>
      </c>
      <c r="F482" s="2" t="s">
        <v>207</v>
      </c>
      <c r="G482">
        <v>4</v>
      </c>
      <c r="H482">
        <v>1371851</v>
      </c>
      <c r="I482" s="1">
        <v>0</v>
      </c>
      <c r="J482" s="1">
        <v>161</v>
      </c>
      <c r="K482" s="1">
        <v>21184.21</v>
      </c>
      <c r="M482" s="3">
        <v>3</v>
      </c>
      <c r="N482">
        <v>7.6</v>
      </c>
      <c r="O482">
        <v>15</v>
      </c>
      <c r="P482" s="1">
        <f>IF($A$3="Percentage of government revenue per capita",$B$3,0) + IF($A$3="Absolute extra revenue",AB482,0) + IF($A$3="Absolute revenue per capita",AC482,0)</f>
        <v>0</v>
      </c>
      <c r="Q482" s="5">
        <f>-MIN(data!$B$4 / data!I667 * data!P667 / 100, data!N667)</f>
        <v>0</v>
      </c>
      <c r="R482" s="4">
        <f>-Q482*K482/1000</f>
        <v>0</v>
      </c>
      <c r="S482" s="6" t="e">
        <f>-MIN(data!$B$5/(POWER(LN(I482),2))*P482/100, O482)</f>
        <v>#NUM!</v>
      </c>
      <c r="T482" s="6" t="e">
        <f>-S482*L482/100000</f>
        <v>#NUM!</v>
      </c>
      <c r="U482" s="4">
        <f>N482+Q482</f>
        <v>7.6</v>
      </c>
      <c r="V482" s="4" t="e">
        <f>P482*I482/100/R482</f>
        <v>#DIV/0!</v>
      </c>
      <c r="W482" s="4" t="e">
        <f>V482*H482</f>
        <v>#DIV/0!</v>
      </c>
      <c r="X482" s="6" t="e">
        <f>O482+S482</f>
        <v>#NUM!</v>
      </c>
      <c r="Y482" s="6" t="e">
        <f>P482*I482/100/T482</f>
        <v>#NUM!</v>
      </c>
      <c r="Z482" s="6" t="e">
        <f>Y482*H482</f>
        <v>#NUM!</v>
      </c>
      <c r="AB482" s="1" t="e">
        <f t="shared" si="14"/>
        <v>#DIV/0!</v>
      </c>
      <c r="AC482" s="1" t="e">
        <f t="shared" si="15"/>
        <v>#DIV/0!</v>
      </c>
    </row>
    <row r="483" spans="4:29" x14ac:dyDescent="0.25">
      <c r="D483" s="1">
        <v>2016</v>
      </c>
      <c r="E483" s="1" t="s">
        <v>21</v>
      </c>
      <c r="F483" s="2" t="s">
        <v>207</v>
      </c>
      <c r="G483">
        <v>4</v>
      </c>
      <c r="H483">
        <v>1425791</v>
      </c>
      <c r="I483" s="1">
        <v>0</v>
      </c>
      <c r="J483" s="1">
        <v>160</v>
      </c>
      <c r="K483" s="1">
        <v>21333.33</v>
      </c>
      <c r="M483" s="3"/>
      <c r="N483">
        <v>7.5</v>
      </c>
      <c r="O483"/>
      <c r="P483" s="1">
        <f>IF($A$3="Percentage of government revenue per capita",$B$3,0) + IF($A$3="Absolute extra revenue",AB483,0) + IF($A$3="Absolute revenue per capita",AC483,0)</f>
        <v>0</v>
      </c>
      <c r="Q483" s="5">
        <f>-MIN(data!$B$4 / data!I668 * data!P668 / 100, data!N668)</f>
        <v>0</v>
      </c>
      <c r="R483" s="4">
        <f>-Q483*K483/1000</f>
        <v>0</v>
      </c>
      <c r="S483" s="6" t="e">
        <f>-MIN(data!$B$5/(POWER(LN(I483),2))*P483/100, O483)</f>
        <v>#NUM!</v>
      </c>
      <c r="T483" s="6" t="e">
        <f>-S483*L483/100000</f>
        <v>#NUM!</v>
      </c>
      <c r="U483" s="4">
        <f>N483+Q483</f>
        <v>7.5</v>
      </c>
      <c r="V483" s="4" t="e">
        <f>P483*I483/100/R483</f>
        <v>#DIV/0!</v>
      </c>
      <c r="W483" s="4" t="e">
        <f>V483*H483</f>
        <v>#DIV/0!</v>
      </c>
      <c r="X483" s="6" t="e">
        <f>O483+S483</f>
        <v>#NUM!</v>
      </c>
      <c r="Y483" s="6" t="e">
        <f>P483*I483/100/T483</f>
        <v>#NUM!</v>
      </c>
      <c r="Z483" s="6" t="e">
        <f>Y483*H483</f>
        <v>#NUM!</v>
      </c>
      <c r="AB483" s="1" t="e">
        <f t="shared" si="14"/>
        <v>#DIV/0!</v>
      </c>
      <c r="AC483" s="1" t="e">
        <f t="shared" si="15"/>
        <v>#DIV/0!</v>
      </c>
    </row>
    <row r="484" spans="4:29" x14ac:dyDescent="0.25">
      <c r="D484" s="1">
        <v>1980</v>
      </c>
      <c r="E484" s="1" t="s">
        <v>19</v>
      </c>
      <c r="F484" s="2" t="s">
        <v>208</v>
      </c>
      <c r="G484">
        <v>2</v>
      </c>
      <c r="H484">
        <v>79639491</v>
      </c>
      <c r="I484" s="1">
        <v>17.68525</v>
      </c>
      <c r="J484" s="1">
        <v>679811</v>
      </c>
      <c r="K484" s="1">
        <v>3428195</v>
      </c>
      <c r="M484" s="3"/>
      <c r="N484">
        <v>198.3</v>
      </c>
      <c r="O484"/>
      <c r="P484" s="1">
        <f>IF($A$3="Percentage of government revenue per capita",$B$3,0) + IF($A$3="Absolute extra revenue",AB484,0) + IF($A$3="Absolute revenue per capita",AC484,0)</f>
        <v>0</v>
      </c>
      <c r="Q484" s="5" t="e">
        <f>-MIN(data!$B$4 / data!I558 * data!P558 / 100, data!N558)</f>
        <v>#DIV/0!</v>
      </c>
      <c r="R484" s="4" t="e">
        <f>-Q484*K484/1000</f>
        <v>#DIV/0!</v>
      </c>
      <c r="S484" s="6">
        <f>-MIN(data!$B$5/(POWER(LN(I484),2))*P484/100, O484)</f>
        <v>0</v>
      </c>
      <c r="T484" s="6">
        <f>-S484*L484/100000</f>
        <v>0</v>
      </c>
      <c r="U484" s="4" t="e">
        <f>N484+Q484</f>
        <v>#DIV/0!</v>
      </c>
      <c r="V484" s="4" t="e">
        <f>P484*I484/100/R484</f>
        <v>#DIV/0!</v>
      </c>
      <c r="W484" s="4" t="e">
        <f>V484*H484</f>
        <v>#DIV/0!</v>
      </c>
      <c r="X484" s="6">
        <f>O484+S484</f>
        <v>0</v>
      </c>
      <c r="Y484" s="6" t="e">
        <f>P484*I484/100/T484</f>
        <v>#DIV/0!</v>
      </c>
      <c r="Z484" s="6" t="e">
        <f>Y484*H484</f>
        <v>#DIV/0!</v>
      </c>
      <c r="AB484" s="1">
        <f t="shared" si="14"/>
        <v>0</v>
      </c>
      <c r="AC484" s="1">
        <f t="shared" si="15"/>
        <v>0</v>
      </c>
    </row>
    <row r="485" spans="4:29" x14ac:dyDescent="0.25">
      <c r="D485" s="1">
        <v>1981</v>
      </c>
      <c r="E485" s="1" t="s">
        <v>19</v>
      </c>
      <c r="F485" s="2" t="s">
        <v>208</v>
      </c>
      <c r="G485">
        <v>2</v>
      </c>
      <c r="H485">
        <v>81767515</v>
      </c>
      <c r="I485" s="1">
        <v>20.423249999999999</v>
      </c>
      <c r="J485" s="1">
        <v>674393</v>
      </c>
      <c r="K485" s="1">
        <v>3479840</v>
      </c>
      <c r="M485" s="3"/>
      <c r="N485">
        <v>193.8</v>
      </c>
      <c r="O485"/>
      <c r="P485" s="1">
        <f>IF($A$3="Percentage of government revenue per capita",$B$3,0) + IF($A$3="Absolute extra revenue",AB485,0) + IF($A$3="Absolute revenue per capita",AC485,0)</f>
        <v>0</v>
      </c>
      <c r="Q485" s="5" t="e">
        <f>-MIN(data!$B$4 / data!I559 * data!P559 / 100, data!N559)</f>
        <v>#DIV/0!</v>
      </c>
      <c r="R485" s="4" t="e">
        <f>-Q485*K485/1000</f>
        <v>#DIV/0!</v>
      </c>
      <c r="S485" s="6">
        <f>-MIN(data!$B$5/(POWER(LN(I485),2))*P485/100, O485)</f>
        <v>0</v>
      </c>
      <c r="T485" s="6">
        <f>-S485*L485/100000</f>
        <v>0</v>
      </c>
      <c r="U485" s="4" t="e">
        <f>N485+Q485</f>
        <v>#DIV/0!</v>
      </c>
      <c r="V485" s="4" t="e">
        <f>P485*I485/100/R485</f>
        <v>#DIV/0!</v>
      </c>
      <c r="W485" s="4" t="e">
        <f>V485*H485</f>
        <v>#DIV/0!</v>
      </c>
      <c r="X485" s="6">
        <f>O485+S485</f>
        <v>0</v>
      </c>
      <c r="Y485" s="6" t="e">
        <f>P485*I485/100/T485</f>
        <v>#DIV/0!</v>
      </c>
      <c r="Z485" s="6" t="e">
        <f>Y485*H485</f>
        <v>#DIV/0!</v>
      </c>
      <c r="AB485" s="1">
        <f t="shared" si="14"/>
        <v>0</v>
      </c>
      <c r="AC485" s="1">
        <f t="shared" si="15"/>
        <v>0</v>
      </c>
    </row>
    <row r="486" spans="4:29" x14ac:dyDescent="0.25">
      <c r="D486" s="1">
        <v>1982</v>
      </c>
      <c r="E486" s="1" t="s">
        <v>19</v>
      </c>
      <c r="F486" s="2" t="s">
        <v>208</v>
      </c>
      <c r="G486">
        <v>2</v>
      </c>
      <c r="H486">
        <v>83932127</v>
      </c>
      <c r="I486" s="1">
        <v>19.574090000000002</v>
      </c>
      <c r="J486" s="1">
        <v>667217</v>
      </c>
      <c r="K486" s="1">
        <v>3530249</v>
      </c>
      <c r="M486" s="3"/>
      <c r="N486">
        <v>189</v>
      </c>
      <c r="O486"/>
      <c r="P486" s="1">
        <f>IF($A$3="Percentage of government revenue per capita",$B$3,0) + IF($A$3="Absolute extra revenue",AB486,0) + IF($A$3="Absolute revenue per capita",AC486,0)</f>
        <v>0</v>
      </c>
      <c r="Q486" s="5" t="e">
        <f>-MIN(data!$B$4 / data!I560 * data!P560 / 100, data!N560)</f>
        <v>#DIV/0!</v>
      </c>
      <c r="R486" s="4" t="e">
        <f>-Q486*K486/1000</f>
        <v>#DIV/0!</v>
      </c>
      <c r="S486" s="6">
        <f>-MIN(data!$B$5/(POWER(LN(I486),2))*P486/100, O486)</f>
        <v>0</v>
      </c>
      <c r="T486" s="6">
        <f>-S486*L486/100000</f>
        <v>0</v>
      </c>
      <c r="U486" s="4" t="e">
        <f>N486+Q486</f>
        <v>#DIV/0!</v>
      </c>
      <c r="V486" s="4" t="e">
        <f>P486*I486/100/R486</f>
        <v>#DIV/0!</v>
      </c>
      <c r="W486" s="4" t="e">
        <f>V486*H486</f>
        <v>#DIV/0!</v>
      </c>
      <c r="X486" s="6">
        <f>O486+S486</f>
        <v>0</v>
      </c>
      <c r="Y486" s="6" t="e">
        <f>P486*I486/100/T486</f>
        <v>#DIV/0!</v>
      </c>
      <c r="Z486" s="6" t="e">
        <f>Y486*H486</f>
        <v>#DIV/0!</v>
      </c>
      <c r="AB486" s="1">
        <f t="shared" si="14"/>
        <v>0</v>
      </c>
      <c r="AC486" s="1">
        <f t="shared" si="15"/>
        <v>0</v>
      </c>
    </row>
    <row r="487" spans="4:29" x14ac:dyDescent="0.25">
      <c r="D487" s="1">
        <v>1983</v>
      </c>
      <c r="E487" s="1" t="s">
        <v>19</v>
      </c>
      <c r="F487" s="2" t="s">
        <v>208</v>
      </c>
      <c r="G487">
        <v>2</v>
      </c>
      <c r="H487">
        <v>86142495</v>
      </c>
      <c r="I487" s="1">
        <v>18.450880000000002</v>
      </c>
      <c r="J487" s="1">
        <v>658165</v>
      </c>
      <c r="K487" s="1">
        <v>3576984</v>
      </c>
      <c r="M487" s="3"/>
      <c r="N487">
        <v>184</v>
      </c>
      <c r="O487"/>
      <c r="P487" s="1">
        <f>IF($A$3="Percentage of government revenue per capita",$B$3,0) + IF($A$3="Absolute extra revenue",AB487,0) + IF($A$3="Absolute revenue per capita",AC487,0)</f>
        <v>0</v>
      </c>
      <c r="Q487" s="5" t="e">
        <f>-MIN(data!$B$4 / data!I561 * data!P561 / 100, data!N561)</f>
        <v>#DIV/0!</v>
      </c>
      <c r="R487" s="4" t="e">
        <f>-Q487*K487/1000</f>
        <v>#DIV/0!</v>
      </c>
      <c r="S487" s="6">
        <f>-MIN(data!$B$5/(POWER(LN(I487),2))*P487/100, O487)</f>
        <v>0</v>
      </c>
      <c r="T487" s="6">
        <f>-S487*L487/100000</f>
        <v>0</v>
      </c>
      <c r="U487" s="4" t="e">
        <f>N487+Q487</f>
        <v>#DIV/0!</v>
      </c>
      <c r="V487" s="4" t="e">
        <f>P487*I487/100/R487</f>
        <v>#DIV/0!</v>
      </c>
      <c r="W487" s="4" t="e">
        <f>V487*H487</f>
        <v>#DIV/0!</v>
      </c>
      <c r="X487" s="6">
        <f>O487+S487</f>
        <v>0</v>
      </c>
      <c r="Y487" s="6" t="e">
        <f>P487*I487/100/T487</f>
        <v>#DIV/0!</v>
      </c>
      <c r="Z487" s="6" t="e">
        <f>Y487*H487</f>
        <v>#DIV/0!</v>
      </c>
      <c r="AB487" s="1">
        <f t="shared" si="14"/>
        <v>0</v>
      </c>
      <c r="AC487" s="1">
        <f t="shared" si="15"/>
        <v>0</v>
      </c>
    </row>
    <row r="488" spans="4:29" x14ac:dyDescent="0.25">
      <c r="D488" s="1">
        <v>1984</v>
      </c>
      <c r="E488" s="1" t="s">
        <v>19</v>
      </c>
      <c r="F488" s="2" t="s">
        <v>208</v>
      </c>
      <c r="G488">
        <v>2</v>
      </c>
      <c r="H488">
        <v>88416521</v>
      </c>
      <c r="I488" s="1">
        <v>16.06015</v>
      </c>
      <c r="J488" s="1">
        <v>646458</v>
      </c>
      <c r="K488" s="1">
        <v>3617560</v>
      </c>
      <c r="M488" s="3"/>
      <c r="N488">
        <v>178.7</v>
      </c>
      <c r="O488"/>
      <c r="P488" s="1">
        <f>IF($A$3="Percentage of government revenue per capita",$B$3,0) + IF($A$3="Absolute extra revenue",AB488,0) + IF($A$3="Absolute revenue per capita",AC488,0)</f>
        <v>0</v>
      </c>
      <c r="Q488" s="5" t="e">
        <f>-MIN(data!$B$4 / data!I562 * data!P562 / 100, data!N562)</f>
        <v>#DIV/0!</v>
      </c>
      <c r="R488" s="4" t="e">
        <f>-Q488*K488/1000</f>
        <v>#DIV/0!</v>
      </c>
      <c r="S488" s="6">
        <f>-MIN(data!$B$5/(POWER(LN(I488),2))*P488/100, O488)</f>
        <v>0</v>
      </c>
      <c r="T488" s="6">
        <f>-S488*L488/100000</f>
        <v>0</v>
      </c>
      <c r="U488" s="4" t="e">
        <f>N488+Q488</f>
        <v>#DIV/0!</v>
      </c>
      <c r="V488" s="4" t="e">
        <f>P488*I488/100/R488</f>
        <v>#DIV/0!</v>
      </c>
      <c r="W488" s="4" t="e">
        <f>V488*H488</f>
        <v>#DIV/0!</v>
      </c>
      <c r="X488" s="6">
        <f>O488+S488</f>
        <v>0</v>
      </c>
      <c r="Y488" s="6" t="e">
        <f>P488*I488/100/T488</f>
        <v>#DIV/0!</v>
      </c>
      <c r="Z488" s="6" t="e">
        <f>Y488*H488</f>
        <v>#DIV/0!</v>
      </c>
      <c r="AB488" s="1">
        <f t="shared" si="14"/>
        <v>0</v>
      </c>
      <c r="AC488" s="1">
        <f t="shared" si="15"/>
        <v>0</v>
      </c>
    </row>
    <row r="489" spans="4:29" x14ac:dyDescent="0.25">
      <c r="D489" s="1">
        <v>1985</v>
      </c>
      <c r="E489" s="1" t="s">
        <v>19</v>
      </c>
      <c r="F489" s="2" t="s">
        <v>208</v>
      </c>
      <c r="G489">
        <v>2</v>
      </c>
      <c r="H489">
        <v>90764183</v>
      </c>
      <c r="I489" s="1">
        <v>20.131769999999999</v>
      </c>
      <c r="J489" s="1">
        <v>632310</v>
      </c>
      <c r="K489" s="1">
        <v>3650751</v>
      </c>
      <c r="M489" s="3"/>
      <c r="N489">
        <v>173.2</v>
      </c>
      <c r="O489"/>
      <c r="P489" s="1">
        <f>IF($A$3="Percentage of government revenue per capita",$B$3,0) + IF($A$3="Absolute extra revenue",AB489,0) + IF($A$3="Absolute revenue per capita",AC489,0)</f>
        <v>0</v>
      </c>
      <c r="Q489" s="5" t="e">
        <f>-MIN(data!$B$4 / data!I563 * data!P563 / 100, data!N563)</f>
        <v>#DIV/0!</v>
      </c>
      <c r="R489" s="4" t="e">
        <f>-Q489*K489/1000</f>
        <v>#DIV/0!</v>
      </c>
      <c r="S489" s="6">
        <f>-MIN(data!$B$5/(POWER(LN(I489),2))*P489/100, O489)</f>
        <v>0</v>
      </c>
      <c r="T489" s="6">
        <f>-S489*L489/100000</f>
        <v>0</v>
      </c>
      <c r="U489" s="4" t="e">
        <f>N489+Q489</f>
        <v>#DIV/0!</v>
      </c>
      <c r="V489" s="4" t="e">
        <f>P489*I489/100/R489</f>
        <v>#DIV/0!</v>
      </c>
      <c r="W489" s="4" t="e">
        <f>V489*H489</f>
        <v>#DIV/0!</v>
      </c>
      <c r="X489" s="6">
        <f>O489+S489</f>
        <v>0</v>
      </c>
      <c r="Y489" s="6" t="e">
        <f>P489*I489/100/T489</f>
        <v>#DIV/0!</v>
      </c>
      <c r="Z489" s="6" t="e">
        <f>Y489*H489</f>
        <v>#DIV/0!</v>
      </c>
      <c r="AB489" s="1">
        <f t="shared" si="14"/>
        <v>0</v>
      </c>
      <c r="AC489" s="1">
        <f t="shared" si="15"/>
        <v>0</v>
      </c>
    </row>
    <row r="490" spans="4:29" x14ac:dyDescent="0.25">
      <c r="D490" s="1">
        <v>1986</v>
      </c>
      <c r="E490" s="1" t="s">
        <v>19</v>
      </c>
      <c r="F490" s="2" t="s">
        <v>208</v>
      </c>
      <c r="G490">
        <v>2</v>
      </c>
      <c r="H490">
        <v>93187603</v>
      </c>
      <c r="I490" s="1">
        <v>21.215229999999998</v>
      </c>
      <c r="J490" s="1">
        <v>615771</v>
      </c>
      <c r="K490" s="1">
        <v>3676245</v>
      </c>
      <c r="M490" s="3"/>
      <c r="N490">
        <v>167.5</v>
      </c>
      <c r="O490"/>
      <c r="P490" s="1">
        <f>IF($A$3="Percentage of government revenue per capita",$B$3,0) + IF($A$3="Absolute extra revenue",AB490,0) + IF($A$3="Absolute revenue per capita",AC490,0)</f>
        <v>0</v>
      </c>
      <c r="Q490" s="5" t="e">
        <f>-MIN(data!$B$4 / data!I564 * data!P564 / 100, data!N564)</f>
        <v>#DIV/0!</v>
      </c>
      <c r="R490" s="4" t="e">
        <f>-Q490*K490/1000</f>
        <v>#DIV/0!</v>
      </c>
      <c r="S490" s="6">
        <f>-MIN(data!$B$5/(POWER(LN(I490),2))*P490/100, O490)</f>
        <v>0</v>
      </c>
      <c r="T490" s="6">
        <f>-S490*L490/100000</f>
        <v>0</v>
      </c>
      <c r="U490" s="4" t="e">
        <f>N490+Q490</f>
        <v>#DIV/0!</v>
      </c>
      <c r="V490" s="4" t="e">
        <f>P490*I490/100/R490</f>
        <v>#DIV/0!</v>
      </c>
      <c r="W490" s="4" t="e">
        <f>V490*H490</f>
        <v>#DIV/0!</v>
      </c>
      <c r="X490" s="6">
        <f>O490+S490</f>
        <v>0</v>
      </c>
      <c r="Y490" s="6" t="e">
        <f>P490*I490/100/T490</f>
        <v>#DIV/0!</v>
      </c>
      <c r="Z490" s="6" t="e">
        <f>Y490*H490</f>
        <v>#DIV/0!</v>
      </c>
      <c r="AB490" s="1">
        <f t="shared" si="14"/>
        <v>0</v>
      </c>
      <c r="AC490" s="1">
        <f t="shared" si="15"/>
        <v>0</v>
      </c>
    </row>
    <row r="491" spans="4:29" x14ac:dyDescent="0.25">
      <c r="D491" s="1">
        <v>1987</v>
      </c>
      <c r="E491" s="1" t="s">
        <v>19</v>
      </c>
      <c r="F491" s="2" t="s">
        <v>208</v>
      </c>
      <c r="G491">
        <v>2</v>
      </c>
      <c r="H491">
        <v>95671163</v>
      </c>
      <c r="I491" s="1">
        <v>21.603480000000001</v>
      </c>
      <c r="J491" s="1">
        <v>597003</v>
      </c>
      <c r="K491" s="1">
        <v>3694325</v>
      </c>
      <c r="M491" s="3"/>
      <c r="N491">
        <v>161.6</v>
      </c>
      <c r="O491"/>
      <c r="P491" s="1">
        <f>IF($A$3="Percentage of government revenue per capita",$B$3,0) + IF($A$3="Absolute extra revenue",AB491,0) + IF($A$3="Absolute revenue per capita",AC491,0)</f>
        <v>0</v>
      </c>
      <c r="Q491" s="5" t="e">
        <f>-MIN(data!$B$4 / data!I565 * data!P565 / 100, data!N565)</f>
        <v>#DIV/0!</v>
      </c>
      <c r="R491" s="4" t="e">
        <f>-Q491*K491/1000</f>
        <v>#DIV/0!</v>
      </c>
      <c r="S491" s="6">
        <f>-MIN(data!$B$5/(POWER(LN(I491),2))*P491/100, O491)</f>
        <v>0</v>
      </c>
      <c r="T491" s="6">
        <f>-S491*L491/100000</f>
        <v>0</v>
      </c>
      <c r="U491" s="4" t="e">
        <f>N491+Q491</f>
        <v>#DIV/0!</v>
      </c>
      <c r="V491" s="4" t="e">
        <f>P491*I491/100/R491</f>
        <v>#DIV/0!</v>
      </c>
      <c r="W491" s="4" t="e">
        <f>V491*H491</f>
        <v>#DIV/0!</v>
      </c>
      <c r="X491" s="6">
        <f>O491+S491</f>
        <v>0</v>
      </c>
      <c r="Y491" s="6" t="e">
        <f>P491*I491/100/T491</f>
        <v>#DIV/0!</v>
      </c>
      <c r="Z491" s="6" t="e">
        <f>Y491*H491</f>
        <v>#DIV/0!</v>
      </c>
      <c r="AB491" s="1">
        <f t="shared" si="14"/>
        <v>0</v>
      </c>
      <c r="AC491" s="1">
        <f t="shared" si="15"/>
        <v>0</v>
      </c>
    </row>
    <row r="492" spans="4:29" x14ac:dyDescent="0.25">
      <c r="D492" s="1">
        <v>1988</v>
      </c>
      <c r="E492" s="1" t="s">
        <v>19</v>
      </c>
      <c r="F492" s="2" t="s">
        <v>208</v>
      </c>
      <c r="G492">
        <v>2</v>
      </c>
      <c r="H492">
        <v>98186350</v>
      </c>
      <c r="I492" s="1">
        <v>21.598469999999999</v>
      </c>
      <c r="J492" s="1">
        <v>576535</v>
      </c>
      <c r="K492" s="1">
        <v>3702858</v>
      </c>
      <c r="M492" s="3"/>
      <c r="N492">
        <v>155.69999999999999</v>
      </c>
      <c r="O492"/>
      <c r="P492" s="1">
        <f>IF($A$3="Percentage of government revenue per capita",$B$3,0) + IF($A$3="Absolute extra revenue",AB492,0) + IF($A$3="Absolute revenue per capita",AC492,0)</f>
        <v>0</v>
      </c>
      <c r="Q492" s="5" t="e">
        <f>-MIN(data!$B$4 / data!I566 * data!P566 / 100, data!N566)</f>
        <v>#DIV/0!</v>
      </c>
      <c r="R492" s="4" t="e">
        <f>-Q492*K492/1000</f>
        <v>#DIV/0!</v>
      </c>
      <c r="S492" s="6">
        <f>-MIN(data!$B$5/(POWER(LN(I492),2))*P492/100, O492)</f>
        <v>0</v>
      </c>
      <c r="T492" s="6">
        <f>-S492*L492/100000</f>
        <v>0</v>
      </c>
      <c r="U492" s="4" t="e">
        <f>N492+Q492</f>
        <v>#DIV/0!</v>
      </c>
      <c r="V492" s="4" t="e">
        <f>P492*I492/100/R492</f>
        <v>#DIV/0!</v>
      </c>
      <c r="W492" s="4" t="e">
        <f>V492*H492</f>
        <v>#DIV/0!</v>
      </c>
      <c r="X492" s="6">
        <f>O492+S492</f>
        <v>0</v>
      </c>
      <c r="Y492" s="6" t="e">
        <f>P492*I492/100/T492</f>
        <v>#DIV/0!</v>
      </c>
      <c r="Z492" s="6" t="e">
        <f>Y492*H492</f>
        <v>#DIV/0!</v>
      </c>
      <c r="AB492" s="1">
        <f t="shared" si="14"/>
        <v>0</v>
      </c>
      <c r="AC492" s="1">
        <f t="shared" si="15"/>
        <v>0</v>
      </c>
    </row>
    <row r="493" spans="4:29" x14ac:dyDescent="0.25">
      <c r="D493" s="1">
        <v>1989</v>
      </c>
      <c r="E493" s="1" t="s">
        <v>19</v>
      </c>
      <c r="F493" s="2" t="s">
        <v>208</v>
      </c>
      <c r="G493">
        <v>2</v>
      </c>
      <c r="H493">
        <v>100695497</v>
      </c>
      <c r="I493" s="1">
        <v>21.77732</v>
      </c>
      <c r="J493" s="1">
        <v>554783</v>
      </c>
      <c r="K493" s="1">
        <v>3705965</v>
      </c>
      <c r="M493" s="3"/>
      <c r="N493">
        <v>149.69999999999999</v>
      </c>
      <c r="O493"/>
      <c r="P493" s="1">
        <f>IF($A$3="Percentage of government revenue per capita",$B$3,0) + IF($A$3="Absolute extra revenue",AB493,0) + IF($A$3="Absolute revenue per capita",AC493,0)</f>
        <v>0</v>
      </c>
      <c r="Q493" s="5" t="e">
        <f>-MIN(data!$B$4 / data!I567 * data!P567 / 100, data!N567)</f>
        <v>#DIV/0!</v>
      </c>
      <c r="R493" s="4" t="e">
        <f>-Q493*K493/1000</f>
        <v>#DIV/0!</v>
      </c>
      <c r="S493" s="6">
        <f>-MIN(data!$B$5/(POWER(LN(I493),2))*P493/100, O493)</f>
        <v>0</v>
      </c>
      <c r="T493" s="6">
        <f>-S493*L493/100000</f>
        <v>0</v>
      </c>
      <c r="U493" s="4" t="e">
        <f>N493+Q493</f>
        <v>#DIV/0!</v>
      </c>
      <c r="V493" s="4" t="e">
        <f>P493*I493/100/R493</f>
        <v>#DIV/0!</v>
      </c>
      <c r="W493" s="4" t="e">
        <f>V493*H493</f>
        <v>#DIV/0!</v>
      </c>
      <c r="X493" s="6">
        <f>O493+S493</f>
        <v>0</v>
      </c>
      <c r="Y493" s="6" t="e">
        <f>P493*I493/100/T493</f>
        <v>#DIV/0!</v>
      </c>
      <c r="Z493" s="6" t="e">
        <f>Y493*H493</f>
        <v>#DIV/0!</v>
      </c>
      <c r="AB493" s="1">
        <f t="shared" si="14"/>
        <v>0</v>
      </c>
      <c r="AC493" s="1">
        <f t="shared" si="15"/>
        <v>0</v>
      </c>
    </row>
    <row r="494" spans="4:29" x14ac:dyDescent="0.25">
      <c r="D494" s="1">
        <v>1990</v>
      </c>
      <c r="E494" s="1" t="s">
        <v>19</v>
      </c>
      <c r="F494" s="2" t="s">
        <v>208</v>
      </c>
      <c r="G494">
        <v>2</v>
      </c>
      <c r="H494">
        <v>103171956</v>
      </c>
      <c r="I494" s="1">
        <v>23.148569999999999</v>
      </c>
      <c r="J494" s="1">
        <v>532193</v>
      </c>
      <c r="K494" s="1">
        <v>3700925</v>
      </c>
      <c r="L494" s="1">
        <v>3690685</v>
      </c>
      <c r="M494" s="3">
        <v>21000</v>
      </c>
      <c r="N494">
        <v>143.80000000000001</v>
      </c>
      <c r="O494">
        <v>569</v>
      </c>
      <c r="P494" s="1">
        <f>IF($A$3="Percentage of government revenue per capita",$B$3,0) + IF($A$3="Absolute extra revenue",AB494,0) + IF($A$3="Absolute revenue per capita",AC494,0)</f>
        <v>0</v>
      </c>
      <c r="Q494" s="5" t="e">
        <f>-MIN(data!$B$4 / data!I568 * data!P568 / 100, data!N568)</f>
        <v>#DIV/0!</v>
      </c>
      <c r="R494" s="4" t="e">
        <f>-Q494*K494/1000</f>
        <v>#DIV/0!</v>
      </c>
      <c r="S494" s="6">
        <f>-MIN(data!$B$5/(POWER(LN(I494),2))*P494/100, O494)</f>
        <v>0</v>
      </c>
      <c r="T494" s="6">
        <f>-S494*L494/100000</f>
        <v>0</v>
      </c>
      <c r="U494" s="4" t="e">
        <f>N494+Q494</f>
        <v>#DIV/0!</v>
      </c>
      <c r="V494" s="4" t="e">
        <f>P494*I494/100/R494</f>
        <v>#DIV/0!</v>
      </c>
      <c r="W494" s="4" t="e">
        <f>V494*H494</f>
        <v>#DIV/0!</v>
      </c>
      <c r="X494" s="6">
        <f>O494+S494</f>
        <v>569</v>
      </c>
      <c r="Y494" s="6" t="e">
        <f>P494*I494/100/T494</f>
        <v>#DIV/0!</v>
      </c>
      <c r="Z494" s="6" t="e">
        <f>Y494*H494</f>
        <v>#DIV/0!</v>
      </c>
      <c r="AB494" s="1">
        <f t="shared" si="14"/>
        <v>0</v>
      </c>
      <c r="AC494" s="1">
        <f t="shared" si="15"/>
        <v>0</v>
      </c>
    </row>
    <row r="495" spans="4:29" x14ac:dyDescent="0.25">
      <c r="D495" s="1">
        <v>1991</v>
      </c>
      <c r="E495" s="1" t="s">
        <v>19</v>
      </c>
      <c r="F495" s="2" t="s">
        <v>208</v>
      </c>
      <c r="G495">
        <v>2</v>
      </c>
      <c r="H495">
        <v>105599127</v>
      </c>
      <c r="I495" s="1">
        <v>24.901319999999998</v>
      </c>
      <c r="J495" s="1">
        <v>509013</v>
      </c>
      <c r="K495" s="1">
        <v>3696536</v>
      </c>
      <c r="L495" s="1">
        <v>3636364</v>
      </c>
      <c r="M495" s="3">
        <v>21000</v>
      </c>
      <c r="N495">
        <v>137.69999999999999</v>
      </c>
      <c r="O495">
        <v>550</v>
      </c>
      <c r="P495" s="1">
        <f>IF($A$3="Percentage of government revenue per capita",$B$3,0) + IF($A$3="Absolute extra revenue",AB495,0) + IF($A$3="Absolute revenue per capita",AC495,0)</f>
        <v>0</v>
      </c>
      <c r="Q495" s="5">
        <f>-MIN(data!$B$4 / data!I569 * data!P569 / 100, data!N569)</f>
        <v>0</v>
      </c>
      <c r="R495" s="4">
        <f>-Q495*K495/1000</f>
        <v>0</v>
      </c>
      <c r="S495" s="6">
        <f>-MIN(data!$B$5/(POWER(LN(I495),2))*P495/100, O495)</f>
        <v>0</v>
      </c>
      <c r="T495" s="6">
        <f>-S495*L495/100000</f>
        <v>0</v>
      </c>
      <c r="U495" s="4">
        <f>N495+Q495</f>
        <v>137.69999999999999</v>
      </c>
      <c r="V495" s="4" t="e">
        <f>P495*I495/100/R495</f>
        <v>#DIV/0!</v>
      </c>
      <c r="W495" s="4" t="e">
        <f>V495*H495</f>
        <v>#DIV/0!</v>
      </c>
      <c r="X495" s="6">
        <f>O495+S495</f>
        <v>550</v>
      </c>
      <c r="Y495" s="6" t="e">
        <f>P495*I495/100/T495</f>
        <v>#DIV/0!</v>
      </c>
      <c r="Z495" s="6" t="e">
        <f>Y495*H495</f>
        <v>#DIV/0!</v>
      </c>
      <c r="AB495" s="1">
        <f t="shared" si="14"/>
        <v>0</v>
      </c>
      <c r="AC495" s="1">
        <f t="shared" si="15"/>
        <v>0</v>
      </c>
    </row>
    <row r="496" spans="4:29" x14ac:dyDescent="0.25">
      <c r="D496" s="1">
        <v>1992</v>
      </c>
      <c r="E496" s="1" t="s">
        <v>19</v>
      </c>
      <c r="F496" s="2" t="s">
        <v>208</v>
      </c>
      <c r="G496">
        <v>2</v>
      </c>
      <c r="H496">
        <v>107983704</v>
      </c>
      <c r="I496" s="1">
        <v>29.834810000000001</v>
      </c>
      <c r="J496" s="1">
        <v>485555</v>
      </c>
      <c r="K496" s="1">
        <v>3686826</v>
      </c>
      <c r="L496" s="1">
        <v>3578154</v>
      </c>
      <c r="M496" s="3">
        <v>20000</v>
      </c>
      <c r="N496">
        <v>131.69999999999999</v>
      </c>
      <c r="O496">
        <v>531</v>
      </c>
      <c r="P496" s="1">
        <f>IF($A$3="Percentage of government revenue per capita",$B$3,0) + IF($A$3="Absolute extra revenue",AB496,0) + IF($A$3="Absolute revenue per capita",AC496,0)</f>
        <v>0</v>
      </c>
      <c r="Q496" s="5">
        <f>-MIN(data!$B$4 / data!I570 * data!P570 / 100, data!N570)</f>
        <v>0</v>
      </c>
      <c r="R496" s="4">
        <f>-Q496*K496/1000</f>
        <v>0</v>
      </c>
      <c r="S496" s="6">
        <f>-MIN(data!$B$5/(POWER(LN(I496),2))*P496/100, O496)</f>
        <v>0</v>
      </c>
      <c r="T496" s="6">
        <f>-S496*L496/100000</f>
        <v>0</v>
      </c>
      <c r="U496" s="4">
        <f>N496+Q496</f>
        <v>131.69999999999999</v>
      </c>
      <c r="V496" s="4" t="e">
        <f>P496*I496/100/R496</f>
        <v>#DIV/0!</v>
      </c>
      <c r="W496" s="4" t="e">
        <f>V496*H496</f>
        <v>#DIV/0!</v>
      </c>
      <c r="X496" s="6">
        <f>O496+S496</f>
        <v>531</v>
      </c>
      <c r="Y496" s="6" t="e">
        <f>P496*I496/100/T496</f>
        <v>#DIV/0!</v>
      </c>
      <c r="Z496" s="6" t="e">
        <f>Y496*H496</f>
        <v>#DIV/0!</v>
      </c>
      <c r="AB496" s="1">
        <f t="shared" si="14"/>
        <v>0</v>
      </c>
      <c r="AC496" s="1">
        <f t="shared" si="15"/>
        <v>0</v>
      </c>
    </row>
    <row r="497" spans="4:29" x14ac:dyDescent="0.25">
      <c r="D497" s="1">
        <v>1993</v>
      </c>
      <c r="E497" s="1" t="s">
        <v>19</v>
      </c>
      <c r="F497" s="2" t="s">
        <v>208</v>
      </c>
      <c r="G497">
        <v>2</v>
      </c>
      <c r="H497">
        <v>110350639</v>
      </c>
      <c r="I497" s="1">
        <v>32.986170000000001</v>
      </c>
      <c r="J497" s="1">
        <v>462258</v>
      </c>
      <c r="K497" s="1">
        <v>3674547</v>
      </c>
      <c r="L497" s="1">
        <v>3522505</v>
      </c>
      <c r="M497" s="3">
        <v>19000</v>
      </c>
      <c r="N497">
        <v>125.8</v>
      </c>
      <c r="O497">
        <v>511</v>
      </c>
      <c r="P497" s="1">
        <f>IF($A$3="Percentage of government revenue per capita",$B$3,0) + IF($A$3="Absolute extra revenue",AB497,0) + IF($A$3="Absolute revenue per capita",AC497,0)</f>
        <v>0</v>
      </c>
      <c r="Q497" s="5">
        <f>-MIN(data!$B$4 / data!I571 * data!P571 / 100, data!N571)</f>
        <v>0</v>
      </c>
      <c r="R497" s="4">
        <f>-Q497*K497/1000</f>
        <v>0</v>
      </c>
      <c r="S497" s="6">
        <f>-MIN(data!$B$5/(POWER(LN(I497),2))*P497/100, O497)</f>
        <v>0</v>
      </c>
      <c r="T497" s="6">
        <f>-S497*L497/100000</f>
        <v>0</v>
      </c>
      <c r="U497" s="4">
        <f>N497+Q497</f>
        <v>125.8</v>
      </c>
      <c r="V497" s="4" t="e">
        <f>P497*I497/100/R497</f>
        <v>#DIV/0!</v>
      </c>
      <c r="W497" s="4" t="e">
        <f>V497*H497</f>
        <v>#DIV/0!</v>
      </c>
      <c r="X497" s="6">
        <f>O497+S497</f>
        <v>511</v>
      </c>
      <c r="Y497" s="6" t="e">
        <f>P497*I497/100/T497</f>
        <v>#DIV/0!</v>
      </c>
      <c r="Z497" s="6" t="e">
        <f>Y497*H497</f>
        <v>#DIV/0!</v>
      </c>
      <c r="AB497" s="1">
        <f t="shared" si="14"/>
        <v>0</v>
      </c>
      <c r="AC497" s="1">
        <f t="shared" si="15"/>
        <v>0</v>
      </c>
    </row>
    <row r="498" spans="4:29" x14ac:dyDescent="0.25">
      <c r="D498" s="1">
        <v>1994</v>
      </c>
      <c r="E498" s="1" t="s">
        <v>19</v>
      </c>
      <c r="F498" s="2" t="s">
        <v>208</v>
      </c>
      <c r="G498">
        <v>2</v>
      </c>
      <c r="H498">
        <v>112737683</v>
      </c>
      <c r="I498" s="1">
        <v>33.499110000000002</v>
      </c>
      <c r="J498" s="1">
        <v>439256</v>
      </c>
      <c r="K498" s="1">
        <v>3666578</v>
      </c>
      <c r="L498" s="1">
        <v>3636364</v>
      </c>
      <c r="M498" s="3">
        <v>18000</v>
      </c>
      <c r="N498">
        <v>119.8</v>
      </c>
      <c r="O498">
        <v>495</v>
      </c>
      <c r="P498" s="1">
        <f>IF($A$3="Percentage of government revenue per capita",$B$3,0) + IF($A$3="Absolute extra revenue",AB498,0) + IF($A$3="Absolute revenue per capita",AC498,0)</f>
        <v>0</v>
      </c>
      <c r="Q498" s="5">
        <f>-MIN(data!$B$4 / data!I572 * data!P572 / 100, data!N572)</f>
        <v>0</v>
      </c>
      <c r="R498" s="4">
        <f>-Q498*K498/1000</f>
        <v>0</v>
      </c>
      <c r="S498" s="6">
        <f>-MIN(data!$B$5/(POWER(LN(I498),2))*P498/100, O498)</f>
        <v>0</v>
      </c>
      <c r="T498" s="6">
        <f>-S498*L498/100000</f>
        <v>0</v>
      </c>
      <c r="U498" s="4">
        <f>N498+Q498</f>
        <v>119.8</v>
      </c>
      <c r="V498" s="4" t="e">
        <f>P498*I498/100/R498</f>
        <v>#DIV/0!</v>
      </c>
      <c r="W498" s="4" t="e">
        <f>V498*H498</f>
        <v>#DIV/0!</v>
      </c>
      <c r="X498" s="6">
        <f>O498+S498</f>
        <v>495</v>
      </c>
      <c r="Y498" s="6" t="e">
        <f>P498*I498/100/T498</f>
        <v>#DIV/0!</v>
      </c>
      <c r="Z498" s="6" t="e">
        <f>Y498*H498</f>
        <v>#DIV/0!</v>
      </c>
      <c r="AB498" s="1">
        <f t="shared" si="14"/>
        <v>0</v>
      </c>
      <c r="AC498" s="1">
        <f t="shared" si="15"/>
        <v>0</v>
      </c>
    </row>
    <row r="499" spans="4:29" x14ac:dyDescent="0.25">
      <c r="D499" s="1">
        <v>1995</v>
      </c>
      <c r="E499" s="1" t="s">
        <v>19</v>
      </c>
      <c r="F499" s="2" t="s">
        <v>208</v>
      </c>
      <c r="G499">
        <v>2</v>
      </c>
      <c r="H499">
        <v>115169930</v>
      </c>
      <c r="I499" s="1">
        <v>35.25235</v>
      </c>
      <c r="J499" s="1">
        <v>416878</v>
      </c>
      <c r="K499" s="1">
        <v>3656825</v>
      </c>
      <c r="L499" s="1">
        <v>3549061</v>
      </c>
      <c r="M499" s="3">
        <v>18000</v>
      </c>
      <c r="N499">
        <v>114</v>
      </c>
      <c r="O499">
        <v>479</v>
      </c>
      <c r="P499" s="1">
        <f>IF($A$3="Percentage of government revenue per capita",$B$3,0) + IF($A$3="Absolute extra revenue",AB499,0) + IF($A$3="Absolute revenue per capita",AC499,0)</f>
        <v>0</v>
      </c>
      <c r="Q499" s="5">
        <f>-MIN(data!$B$4 / data!I573 * data!P573 / 100, data!N573)</f>
        <v>0</v>
      </c>
      <c r="R499" s="4">
        <f>-Q499*K499/1000</f>
        <v>0</v>
      </c>
      <c r="S499" s="6">
        <f>-MIN(data!$B$5/(POWER(LN(I499),2))*P499/100, O499)</f>
        <v>0</v>
      </c>
      <c r="T499" s="6">
        <f>-S499*L499/100000</f>
        <v>0</v>
      </c>
      <c r="U499" s="4">
        <f>N499+Q499</f>
        <v>114</v>
      </c>
      <c r="V499" s="4" t="e">
        <f>P499*I499/100/R499</f>
        <v>#DIV/0!</v>
      </c>
      <c r="W499" s="4" t="e">
        <f>V499*H499</f>
        <v>#DIV/0!</v>
      </c>
      <c r="X499" s="6">
        <f>O499+S499</f>
        <v>479</v>
      </c>
      <c r="Y499" s="6" t="e">
        <f>P499*I499/100/T499</f>
        <v>#DIV/0!</v>
      </c>
      <c r="Z499" s="6" t="e">
        <f>Y499*H499</f>
        <v>#DIV/0!</v>
      </c>
      <c r="AB499" s="1">
        <f t="shared" si="14"/>
        <v>0</v>
      </c>
      <c r="AC499" s="1">
        <f t="shared" si="15"/>
        <v>0</v>
      </c>
    </row>
    <row r="500" spans="4:29" x14ac:dyDescent="0.25">
      <c r="D500" s="1">
        <v>1996</v>
      </c>
      <c r="E500" s="1" t="s">
        <v>19</v>
      </c>
      <c r="F500" s="2" t="s">
        <v>208</v>
      </c>
      <c r="G500">
        <v>2</v>
      </c>
      <c r="H500">
        <v>117649932</v>
      </c>
      <c r="I500" s="1">
        <v>35.129519999999999</v>
      </c>
      <c r="J500" s="1">
        <v>395280</v>
      </c>
      <c r="K500" s="1">
        <v>3649861</v>
      </c>
      <c r="L500" s="1">
        <v>3463203</v>
      </c>
      <c r="M500" s="3">
        <v>17000</v>
      </c>
      <c r="N500">
        <v>108.3</v>
      </c>
      <c r="O500">
        <v>462</v>
      </c>
      <c r="P500" s="1">
        <f>IF($A$3="Percentage of government revenue per capita",$B$3,0) + IF($A$3="Absolute extra revenue",AB500,0) + IF($A$3="Absolute revenue per capita",AC500,0)</f>
        <v>0</v>
      </c>
      <c r="Q500" s="5">
        <f>-MIN(data!$B$4 / data!I574 * data!P574 / 100, data!N574)</f>
        <v>0</v>
      </c>
      <c r="R500" s="4">
        <f>-Q500*K500/1000</f>
        <v>0</v>
      </c>
      <c r="S500" s="6">
        <f>-MIN(data!$B$5/(POWER(LN(I500),2))*P500/100, O500)</f>
        <v>0</v>
      </c>
      <c r="T500" s="6">
        <f>-S500*L500/100000</f>
        <v>0</v>
      </c>
      <c r="U500" s="4">
        <f>N500+Q500</f>
        <v>108.3</v>
      </c>
      <c r="V500" s="4" t="e">
        <f>P500*I500/100/R500</f>
        <v>#DIV/0!</v>
      </c>
      <c r="W500" s="4" t="e">
        <f>V500*H500</f>
        <v>#DIV/0!</v>
      </c>
      <c r="X500" s="6">
        <f>O500+S500</f>
        <v>462</v>
      </c>
      <c r="Y500" s="6" t="e">
        <f>P500*I500/100/T500</f>
        <v>#DIV/0!</v>
      </c>
      <c r="Z500" s="6" t="e">
        <f>Y500*H500</f>
        <v>#DIV/0!</v>
      </c>
      <c r="AB500" s="1">
        <f t="shared" si="14"/>
        <v>0</v>
      </c>
      <c r="AC500" s="1">
        <f t="shared" si="15"/>
        <v>0</v>
      </c>
    </row>
    <row r="501" spans="4:29" x14ac:dyDescent="0.25">
      <c r="D501" s="1">
        <v>1997</v>
      </c>
      <c r="E501" s="1" t="s">
        <v>19</v>
      </c>
      <c r="F501" s="2" t="s">
        <v>208</v>
      </c>
      <c r="G501">
        <v>2</v>
      </c>
      <c r="H501">
        <v>120160564</v>
      </c>
      <c r="I501" s="1">
        <v>36.132300000000001</v>
      </c>
      <c r="J501" s="1">
        <v>374405</v>
      </c>
      <c r="K501" s="1">
        <v>3642072</v>
      </c>
      <c r="L501" s="1">
        <v>3587444</v>
      </c>
      <c r="M501" s="3">
        <v>16000</v>
      </c>
      <c r="N501">
        <v>102.8</v>
      </c>
      <c r="O501">
        <v>446</v>
      </c>
      <c r="P501" s="1">
        <f>IF($A$3="Percentage of government revenue per capita",$B$3,0) + IF($A$3="Absolute extra revenue",AB501,0) + IF($A$3="Absolute revenue per capita",AC501,0)</f>
        <v>0</v>
      </c>
      <c r="Q501" s="5">
        <f>-MIN(data!$B$4 / data!I575 * data!P575 / 100, data!N575)</f>
        <v>0</v>
      </c>
      <c r="R501" s="4">
        <f>-Q501*K501/1000</f>
        <v>0</v>
      </c>
      <c r="S501" s="6">
        <f>-MIN(data!$B$5/(POWER(LN(I501),2))*P501/100, O501)</f>
        <v>0</v>
      </c>
      <c r="T501" s="6">
        <f>-S501*L501/100000</f>
        <v>0</v>
      </c>
      <c r="U501" s="4">
        <f>N501+Q501</f>
        <v>102.8</v>
      </c>
      <c r="V501" s="4" t="e">
        <f>P501*I501/100/R501</f>
        <v>#DIV/0!</v>
      </c>
      <c r="W501" s="4" t="e">
        <f>V501*H501</f>
        <v>#DIV/0!</v>
      </c>
      <c r="X501" s="6">
        <f>O501+S501</f>
        <v>446</v>
      </c>
      <c r="Y501" s="6" t="e">
        <f>P501*I501/100/T501</f>
        <v>#DIV/0!</v>
      </c>
      <c r="Z501" s="6" t="e">
        <f>Y501*H501</f>
        <v>#DIV/0!</v>
      </c>
      <c r="AB501" s="1">
        <f t="shared" si="14"/>
        <v>0</v>
      </c>
      <c r="AC501" s="1">
        <f t="shared" si="15"/>
        <v>0</v>
      </c>
    </row>
    <row r="502" spans="4:29" x14ac:dyDescent="0.25">
      <c r="D502" s="1">
        <v>1998</v>
      </c>
      <c r="E502" s="1" t="s">
        <v>19</v>
      </c>
      <c r="F502" s="2" t="s">
        <v>208</v>
      </c>
      <c r="G502">
        <v>2</v>
      </c>
      <c r="H502">
        <v>122682815</v>
      </c>
      <c r="I502" s="1">
        <v>37.667630000000003</v>
      </c>
      <c r="J502" s="1">
        <v>354326</v>
      </c>
      <c r="K502" s="1">
        <v>3634113</v>
      </c>
      <c r="L502" s="1">
        <v>3472222</v>
      </c>
      <c r="M502" s="3">
        <v>16000</v>
      </c>
      <c r="N502">
        <v>97.5</v>
      </c>
      <c r="O502">
        <v>432</v>
      </c>
      <c r="P502" s="1">
        <f>IF($A$3="Percentage of government revenue per capita",$B$3,0) + IF($A$3="Absolute extra revenue",AB502,0) + IF($A$3="Absolute revenue per capita",AC502,0)</f>
        <v>0</v>
      </c>
      <c r="Q502" s="5">
        <f>-MIN(data!$B$4 / data!I576 * data!P576 / 100, data!N576)</f>
        <v>0</v>
      </c>
      <c r="R502" s="4">
        <f>-Q502*K502/1000</f>
        <v>0</v>
      </c>
      <c r="S502" s="6">
        <f>-MIN(data!$B$5/(POWER(LN(I502),2))*P502/100, O502)</f>
        <v>0</v>
      </c>
      <c r="T502" s="6">
        <f>-S502*L502/100000</f>
        <v>0</v>
      </c>
      <c r="U502" s="4">
        <f>N502+Q502</f>
        <v>97.5</v>
      </c>
      <c r="V502" s="4" t="e">
        <f>P502*I502/100/R502</f>
        <v>#DIV/0!</v>
      </c>
      <c r="W502" s="4" t="e">
        <f>V502*H502</f>
        <v>#DIV/0!</v>
      </c>
      <c r="X502" s="6">
        <f>O502+S502</f>
        <v>432</v>
      </c>
      <c r="Y502" s="6" t="e">
        <f>P502*I502/100/T502</f>
        <v>#DIV/0!</v>
      </c>
      <c r="Z502" s="6" t="e">
        <f>Y502*H502</f>
        <v>#DIV/0!</v>
      </c>
      <c r="AB502" s="1">
        <f t="shared" si="14"/>
        <v>0</v>
      </c>
      <c r="AC502" s="1">
        <f t="shared" si="15"/>
        <v>0</v>
      </c>
    </row>
    <row r="503" spans="4:29" x14ac:dyDescent="0.25">
      <c r="D503" s="1">
        <v>1999</v>
      </c>
      <c r="E503" s="1" t="s">
        <v>19</v>
      </c>
      <c r="F503" s="2" t="s">
        <v>208</v>
      </c>
      <c r="G503">
        <v>2</v>
      </c>
      <c r="H503">
        <v>125189651</v>
      </c>
      <c r="I503" s="1">
        <v>35.485289999999999</v>
      </c>
      <c r="J503" s="1">
        <v>334826</v>
      </c>
      <c r="K503" s="1">
        <v>3623658</v>
      </c>
      <c r="L503" s="1">
        <v>3373494</v>
      </c>
      <c r="M503" s="3">
        <v>15000</v>
      </c>
      <c r="N503">
        <v>92.4</v>
      </c>
      <c r="O503">
        <v>415</v>
      </c>
      <c r="P503" s="1">
        <f>IF($A$3="Percentage of government revenue per capita",$B$3,0) + IF($A$3="Absolute extra revenue",AB503,0) + IF($A$3="Absolute revenue per capita",AC503,0)</f>
        <v>0</v>
      </c>
      <c r="Q503" s="5">
        <f>-MIN(data!$B$4 / data!I577 * data!P577 / 100, data!N577)</f>
        <v>0</v>
      </c>
      <c r="R503" s="4">
        <f>-Q503*K503/1000</f>
        <v>0</v>
      </c>
      <c r="S503" s="6">
        <f>-MIN(data!$B$5/(POWER(LN(I503),2))*P503/100, O503)</f>
        <v>0</v>
      </c>
      <c r="T503" s="6">
        <f>-S503*L503/100000</f>
        <v>0</v>
      </c>
      <c r="U503" s="4">
        <f>N503+Q503</f>
        <v>92.4</v>
      </c>
      <c r="V503" s="4" t="e">
        <f>P503*I503/100/R503</f>
        <v>#DIV/0!</v>
      </c>
      <c r="W503" s="4" t="e">
        <f>V503*H503</f>
        <v>#DIV/0!</v>
      </c>
      <c r="X503" s="6">
        <f>O503+S503</f>
        <v>415</v>
      </c>
      <c r="Y503" s="6" t="e">
        <f>P503*I503/100/T503</f>
        <v>#DIV/0!</v>
      </c>
      <c r="Z503" s="6" t="e">
        <f>Y503*H503</f>
        <v>#DIV/0!</v>
      </c>
      <c r="AB503" s="1">
        <f t="shared" si="14"/>
        <v>0</v>
      </c>
      <c r="AC503" s="1">
        <f t="shared" si="15"/>
        <v>0</v>
      </c>
    </row>
    <row r="504" spans="4:29" x14ac:dyDescent="0.25">
      <c r="D504" s="1">
        <v>2000</v>
      </c>
      <c r="E504" s="1" t="s">
        <v>19</v>
      </c>
      <c r="F504" s="2" t="s">
        <v>208</v>
      </c>
      <c r="G504">
        <v>2</v>
      </c>
      <c r="H504">
        <v>127657854</v>
      </c>
      <c r="I504" s="1">
        <v>36.536230000000003</v>
      </c>
      <c r="J504" s="1">
        <v>315996</v>
      </c>
      <c r="K504" s="1">
        <v>3615515</v>
      </c>
      <c r="L504" s="1">
        <v>3508772</v>
      </c>
      <c r="M504" s="3">
        <v>14000</v>
      </c>
      <c r="N504">
        <v>87.4</v>
      </c>
      <c r="O504">
        <v>399</v>
      </c>
      <c r="P504" s="1">
        <f>IF($A$3="Percentage of government revenue per capita",$B$3,0) + IF($A$3="Absolute extra revenue",AB504,0) + IF($A$3="Absolute revenue per capita",AC504,0)</f>
        <v>0</v>
      </c>
      <c r="Q504" s="5">
        <f>-MIN(data!$B$4 / data!I578 * data!P578 / 100, data!N578)</f>
        <v>0</v>
      </c>
      <c r="R504" s="4">
        <f>-Q504*K504/1000</f>
        <v>0</v>
      </c>
      <c r="S504" s="6">
        <f>-MIN(data!$B$5/(POWER(LN(I504),2))*P504/100, O504)</f>
        <v>0</v>
      </c>
      <c r="T504" s="6">
        <f>-S504*L504/100000</f>
        <v>0</v>
      </c>
      <c r="U504" s="4">
        <f>N504+Q504</f>
        <v>87.4</v>
      </c>
      <c r="V504" s="4" t="e">
        <f>P504*I504/100/R504</f>
        <v>#DIV/0!</v>
      </c>
      <c r="W504" s="4" t="e">
        <f>V504*H504</f>
        <v>#DIV/0!</v>
      </c>
      <c r="X504" s="6">
        <f>O504+S504</f>
        <v>399</v>
      </c>
      <c r="Y504" s="6" t="e">
        <f>P504*I504/100/T504</f>
        <v>#DIV/0!</v>
      </c>
      <c r="Z504" s="6" t="e">
        <f>Y504*H504</f>
        <v>#DIV/0!</v>
      </c>
      <c r="AB504" s="1">
        <f t="shared" si="14"/>
        <v>0</v>
      </c>
      <c r="AC504" s="1">
        <f t="shared" si="15"/>
        <v>0</v>
      </c>
    </row>
    <row r="505" spans="4:29" x14ac:dyDescent="0.25">
      <c r="D505" s="1">
        <v>2001</v>
      </c>
      <c r="E505" s="1" t="s">
        <v>19</v>
      </c>
      <c r="F505" s="2" t="s">
        <v>208</v>
      </c>
      <c r="G505">
        <v>2</v>
      </c>
      <c r="H505">
        <v>130088702</v>
      </c>
      <c r="I505" s="1">
        <v>44.169400000000003</v>
      </c>
      <c r="J505" s="1">
        <v>297835</v>
      </c>
      <c r="K505" s="1">
        <v>3597041</v>
      </c>
      <c r="L505" s="1">
        <v>3385417</v>
      </c>
      <c r="M505" s="3">
        <v>14000</v>
      </c>
      <c r="N505">
        <v>82.8</v>
      </c>
      <c r="O505">
        <v>384</v>
      </c>
      <c r="P505" s="1">
        <f>IF($A$3="Percentage of government revenue per capita",$B$3,0) + IF($A$3="Absolute extra revenue",AB505,0) + IF($A$3="Absolute revenue per capita",AC505,0)</f>
        <v>0</v>
      </c>
      <c r="Q505" s="5">
        <f>-MIN(data!$B$4 / data!I579 * data!P579 / 100, data!N579)</f>
        <v>0</v>
      </c>
      <c r="R505" s="4">
        <f>-Q505*K505/1000</f>
        <v>0</v>
      </c>
      <c r="S505" s="6">
        <f>-MIN(data!$B$5/(POWER(LN(I505),2))*P505/100, O505)</f>
        <v>0</v>
      </c>
      <c r="T505" s="6">
        <f>-S505*L505/100000</f>
        <v>0</v>
      </c>
      <c r="U505" s="4">
        <f>N505+Q505</f>
        <v>82.8</v>
      </c>
      <c r="V505" s="4" t="e">
        <f>P505*I505/100/R505</f>
        <v>#DIV/0!</v>
      </c>
      <c r="W505" s="4" t="e">
        <f>V505*H505</f>
        <v>#DIV/0!</v>
      </c>
      <c r="X505" s="6">
        <f>O505+S505</f>
        <v>384</v>
      </c>
      <c r="Y505" s="6" t="e">
        <f>P505*I505/100/T505</f>
        <v>#DIV/0!</v>
      </c>
      <c r="Z505" s="6" t="e">
        <f>Y505*H505</f>
        <v>#DIV/0!</v>
      </c>
      <c r="AB505" s="1">
        <f t="shared" si="14"/>
        <v>0</v>
      </c>
      <c r="AC505" s="1">
        <f t="shared" si="15"/>
        <v>0</v>
      </c>
    </row>
    <row r="506" spans="4:29" x14ac:dyDescent="0.25">
      <c r="D506" s="1">
        <v>2002</v>
      </c>
      <c r="E506" s="1" t="s">
        <v>19</v>
      </c>
      <c r="F506" s="2" t="s">
        <v>208</v>
      </c>
      <c r="G506">
        <v>2</v>
      </c>
      <c r="H506">
        <v>132478086</v>
      </c>
      <c r="I506" s="1">
        <v>46.249479999999998</v>
      </c>
      <c r="J506" s="1">
        <v>280208</v>
      </c>
      <c r="K506" s="1">
        <v>3574082</v>
      </c>
      <c r="L506" s="1">
        <v>3287671</v>
      </c>
      <c r="M506" s="3">
        <v>13000</v>
      </c>
      <c r="N506">
        <v>78.400000000000006</v>
      </c>
      <c r="O506">
        <v>365</v>
      </c>
      <c r="P506" s="1">
        <f>IF($A$3="Percentage of government revenue per capita",$B$3,0) + IF($A$3="Absolute extra revenue",AB506,0) + IF($A$3="Absolute revenue per capita",AC506,0)</f>
        <v>0</v>
      </c>
      <c r="Q506" s="5">
        <f>-MIN(data!$B$4 / data!I580 * data!P580 / 100, data!N580)</f>
        <v>0</v>
      </c>
      <c r="R506" s="4">
        <f>-Q506*K506/1000</f>
        <v>0</v>
      </c>
      <c r="S506" s="6">
        <f>-MIN(data!$B$5/(POWER(LN(I506),2))*P506/100, O506)</f>
        <v>0</v>
      </c>
      <c r="T506" s="6">
        <f>-S506*L506/100000</f>
        <v>0</v>
      </c>
      <c r="U506" s="4">
        <f>N506+Q506</f>
        <v>78.400000000000006</v>
      </c>
      <c r="V506" s="4" t="e">
        <f>P506*I506/100/R506</f>
        <v>#DIV/0!</v>
      </c>
      <c r="W506" s="4" t="e">
        <f>V506*H506</f>
        <v>#DIV/0!</v>
      </c>
      <c r="X506" s="6">
        <f>O506+S506</f>
        <v>365</v>
      </c>
      <c r="Y506" s="6" t="e">
        <f>P506*I506/100/T506</f>
        <v>#DIV/0!</v>
      </c>
      <c r="Z506" s="6" t="e">
        <f>Y506*H506</f>
        <v>#DIV/0!</v>
      </c>
      <c r="AB506" s="1">
        <f t="shared" si="14"/>
        <v>0</v>
      </c>
      <c r="AC506" s="1">
        <f t="shared" si="15"/>
        <v>0</v>
      </c>
    </row>
    <row r="507" spans="4:29" x14ac:dyDescent="0.25">
      <c r="D507" s="1">
        <v>2003</v>
      </c>
      <c r="E507" s="1" t="s">
        <v>19</v>
      </c>
      <c r="F507" s="2" t="s">
        <v>208</v>
      </c>
      <c r="G507">
        <v>2</v>
      </c>
      <c r="H507">
        <v>134791603</v>
      </c>
      <c r="I507" s="1">
        <v>46.9283</v>
      </c>
      <c r="J507" s="1">
        <v>262986</v>
      </c>
      <c r="K507" s="1">
        <v>3549069</v>
      </c>
      <c r="L507" s="1">
        <v>3438395</v>
      </c>
      <c r="M507" s="3">
        <v>12000</v>
      </c>
      <c r="N507">
        <v>74.099999999999994</v>
      </c>
      <c r="O507">
        <v>349</v>
      </c>
      <c r="P507" s="1">
        <f>IF($A$3="Percentage of government revenue per capita",$B$3,0) + IF($A$3="Absolute extra revenue",AB507,0) + IF($A$3="Absolute revenue per capita",AC507,0)</f>
        <v>0</v>
      </c>
      <c r="Q507" s="5">
        <f>-MIN(data!$B$4 / data!I581 * data!P581 / 100, data!N581)</f>
        <v>0</v>
      </c>
      <c r="R507" s="4">
        <f>-Q507*K507/1000</f>
        <v>0</v>
      </c>
      <c r="S507" s="6">
        <f>-MIN(data!$B$5/(POWER(LN(I507),2))*P507/100, O507)</f>
        <v>0</v>
      </c>
      <c r="T507" s="6">
        <f>-S507*L507/100000</f>
        <v>0</v>
      </c>
      <c r="U507" s="4">
        <f>N507+Q507</f>
        <v>74.099999999999994</v>
      </c>
      <c r="V507" s="4" t="e">
        <f>P507*I507/100/R507</f>
        <v>#DIV/0!</v>
      </c>
      <c r="W507" s="4" t="e">
        <f>V507*H507</f>
        <v>#DIV/0!</v>
      </c>
      <c r="X507" s="6">
        <f>O507+S507</f>
        <v>349</v>
      </c>
      <c r="Y507" s="6" t="e">
        <f>P507*I507/100/T507</f>
        <v>#DIV/0!</v>
      </c>
      <c r="Z507" s="6" t="e">
        <f>Y507*H507</f>
        <v>#DIV/0!</v>
      </c>
      <c r="AB507" s="1">
        <f t="shared" si="14"/>
        <v>0</v>
      </c>
      <c r="AC507" s="1">
        <f t="shared" si="15"/>
        <v>0</v>
      </c>
    </row>
    <row r="508" spans="4:29" x14ac:dyDescent="0.25">
      <c r="D508" s="1">
        <v>2004</v>
      </c>
      <c r="E508" s="1" t="s">
        <v>19</v>
      </c>
      <c r="F508" s="2" t="s">
        <v>208</v>
      </c>
      <c r="G508">
        <v>2</v>
      </c>
      <c r="H508">
        <v>136986432</v>
      </c>
      <c r="I508" s="1">
        <v>47.831009999999999</v>
      </c>
      <c r="J508" s="1">
        <v>246255</v>
      </c>
      <c r="K508" s="1">
        <v>3512910</v>
      </c>
      <c r="L508" s="1">
        <v>3303303</v>
      </c>
      <c r="M508" s="3">
        <v>12000</v>
      </c>
      <c r="N508">
        <v>70.099999999999994</v>
      </c>
      <c r="O508">
        <v>333</v>
      </c>
      <c r="P508" s="1">
        <f>IF($A$3="Percentage of government revenue per capita",$B$3,0) + IF($A$3="Absolute extra revenue",AB508,0) + IF($A$3="Absolute revenue per capita",AC508,0)</f>
        <v>0</v>
      </c>
      <c r="Q508" s="5">
        <f>-MIN(data!$B$4 / data!I582 * data!P582 / 100, data!N582)</f>
        <v>0</v>
      </c>
      <c r="R508" s="4">
        <f>-Q508*K508/1000</f>
        <v>0</v>
      </c>
      <c r="S508" s="6">
        <f>-MIN(data!$B$5/(POWER(LN(I508),2))*P508/100, O508)</f>
        <v>0</v>
      </c>
      <c r="T508" s="6">
        <f>-S508*L508/100000</f>
        <v>0</v>
      </c>
      <c r="U508" s="4">
        <f>N508+Q508</f>
        <v>70.099999999999994</v>
      </c>
      <c r="V508" s="4" t="e">
        <f>P508*I508/100/R508</f>
        <v>#DIV/0!</v>
      </c>
      <c r="W508" s="4" t="e">
        <f>V508*H508</f>
        <v>#DIV/0!</v>
      </c>
      <c r="X508" s="6">
        <f>O508+S508</f>
        <v>333</v>
      </c>
      <c r="Y508" s="6" t="e">
        <f>P508*I508/100/T508</f>
        <v>#DIV/0!</v>
      </c>
      <c r="Z508" s="6" t="e">
        <f>Y508*H508</f>
        <v>#DIV/0!</v>
      </c>
      <c r="AB508" s="1">
        <f t="shared" si="14"/>
        <v>0</v>
      </c>
      <c r="AC508" s="1">
        <f t="shared" si="15"/>
        <v>0</v>
      </c>
    </row>
    <row r="509" spans="4:29" x14ac:dyDescent="0.25">
      <c r="D509" s="1">
        <v>2005</v>
      </c>
      <c r="E509" s="1" t="s">
        <v>19</v>
      </c>
      <c r="F509" s="2" t="s">
        <v>208</v>
      </c>
      <c r="G509">
        <v>2</v>
      </c>
      <c r="H509">
        <v>139035505</v>
      </c>
      <c r="I509" s="1">
        <v>51.750079999999997</v>
      </c>
      <c r="J509" s="1">
        <v>229990</v>
      </c>
      <c r="K509" s="1">
        <v>3474169</v>
      </c>
      <c r="L509" s="1">
        <v>3134796</v>
      </c>
      <c r="M509" s="3">
        <v>11000</v>
      </c>
      <c r="N509">
        <v>66.2</v>
      </c>
      <c r="O509">
        <v>319</v>
      </c>
      <c r="P509" s="1">
        <f>IF($A$3="Percentage of government revenue per capita",$B$3,0) + IF($A$3="Absolute extra revenue",AB509,0) + IF($A$3="Absolute revenue per capita",AC509,0)</f>
        <v>0</v>
      </c>
      <c r="Q509" s="5">
        <f>-MIN(data!$B$4 / data!I583 * data!P583 / 100, data!N583)</f>
        <v>0</v>
      </c>
      <c r="R509" s="4">
        <f>-Q509*K509/1000</f>
        <v>0</v>
      </c>
      <c r="S509" s="6">
        <f>-MIN(data!$B$5/(POWER(LN(I509),2))*P509/100, O509)</f>
        <v>0</v>
      </c>
      <c r="T509" s="6">
        <f>-S509*L509/100000</f>
        <v>0</v>
      </c>
      <c r="U509" s="4">
        <f>N509+Q509</f>
        <v>66.2</v>
      </c>
      <c r="V509" s="4" t="e">
        <f>P509*I509/100/R509</f>
        <v>#DIV/0!</v>
      </c>
      <c r="W509" s="4" t="e">
        <f>V509*H509</f>
        <v>#DIV/0!</v>
      </c>
      <c r="X509" s="6">
        <f>O509+S509</f>
        <v>319</v>
      </c>
      <c r="Y509" s="6" t="e">
        <f>P509*I509/100/T509</f>
        <v>#DIV/0!</v>
      </c>
      <c r="Z509" s="6" t="e">
        <f>Y509*H509</f>
        <v>#DIV/0!</v>
      </c>
      <c r="AB509" s="1">
        <f t="shared" si="14"/>
        <v>0</v>
      </c>
      <c r="AC509" s="1">
        <f t="shared" si="15"/>
        <v>0</v>
      </c>
    </row>
    <row r="510" spans="4:29" x14ac:dyDescent="0.25">
      <c r="D510" s="1">
        <v>2006</v>
      </c>
      <c r="E510" s="1" t="s">
        <v>19</v>
      </c>
      <c r="F510" s="2" t="s">
        <v>208</v>
      </c>
      <c r="G510">
        <v>2</v>
      </c>
      <c r="H510">
        <v>140921167</v>
      </c>
      <c r="I510" s="1">
        <v>53.294249999999998</v>
      </c>
      <c r="J510" s="1">
        <v>214256</v>
      </c>
      <c r="K510" s="1">
        <v>3428096</v>
      </c>
      <c r="L510" s="1">
        <v>3168317</v>
      </c>
      <c r="M510" s="3">
        <v>10000</v>
      </c>
      <c r="N510">
        <v>62.5</v>
      </c>
      <c r="O510">
        <v>303</v>
      </c>
      <c r="P510" s="1">
        <f>IF($A$3="Percentage of government revenue per capita",$B$3,0) + IF($A$3="Absolute extra revenue",AB510,0) + IF($A$3="Absolute revenue per capita",AC510,0)</f>
        <v>0</v>
      </c>
      <c r="Q510" s="5">
        <f>-MIN(data!$B$4 / data!I584 * data!P584 / 100, data!N584)</f>
        <v>0</v>
      </c>
      <c r="R510" s="4">
        <f>-Q510*K510/1000</f>
        <v>0</v>
      </c>
      <c r="S510" s="6">
        <f>-MIN(data!$B$5/(POWER(LN(I510),2))*P510/100, O510)</f>
        <v>0</v>
      </c>
      <c r="T510" s="6">
        <f>-S510*L510/100000</f>
        <v>0</v>
      </c>
      <c r="U510" s="4">
        <f>N510+Q510</f>
        <v>62.5</v>
      </c>
      <c r="V510" s="4" t="e">
        <f>P510*I510/100/R510</f>
        <v>#DIV/0!</v>
      </c>
      <c r="W510" s="4" t="e">
        <f>V510*H510</f>
        <v>#DIV/0!</v>
      </c>
      <c r="X510" s="6">
        <f>O510+S510</f>
        <v>303</v>
      </c>
      <c r="Y510" s="6" t="e">
        <f>P510*I510/100/T510</f>
        <v>#DIV/0!</v>
      </c>
      <c r="Z510" s="6" t="e">
        <f>Y510*H510</f>
        <v>#DIV/0!</v>
      </c>
      <c r="AB510" s="1">
        <f t="shared" si="14"/>
        <v>0</v>
      </c>
      <c r="AC510" s="1">
        <f t="shared" si="15"/>
        <v>0</v>
      </c>
    </row>
    <row r="511" spans="4:29" x14ac:dyDescent="0.25">
      <c r="D511" s="1">
        <v>2007</v>
      </c>
      <c r="E511" s="1" t="s">
        <v>19</v>
      </c>
      <c r="F511" s="2" t="s">
        <v>208</v>
      </c>
      <c r="G511">
        <v>2</v>
      </c>
      <c r="H511">
        <v>142660376</v>
      </c>
      <c r="I511" s="1">
        <v>56.497959999999999</v>
      </c>
      <c r="J511" s="1">
        <v>199354</v>
      </c>
      <c r="K511" s="1">
        <v>3384618</v>
      </c>
      <c r="L511" s="1">
        <v>3125000</v>
      </c>
      <c r="M511" s="3">
        <v>9600</v>
      </c>
      <c r="N511">
        <v>58.9</v>
      </c>
      <c r="O511">
        <v>288</v>
      </c>
      <c r="P511" s="1">
        <f>IF($A$3="Percentage of government revenue per capita",$B$3,0) + IF($A$3="Absolute extra revenue",AB511,0) + IF($A$3="Absolute revenue per capita",AC511,0)</f>
        <v>0</v>
      </c>
      <c r="Q511" s="5">
        <f>-MIN(data!$B$4 / data!I585 * data!P585 / 100, data!N585)</f>
        <v>0</v>
      </c>
      <c r="R511" s="4">
        <f>-Q511*K511/1000</f>
        <v>0</v>
      </c>
      <c r="S511" s="6">
        <f>-MIN(data!$B$5/(POWER(LN(I511),2))*P511/100, O511)</f>
        <v>0</v>
      </c>
      <c r="T511" s="6">
        <f>-S511*L511/100000</f>
        <v>0</v>
      </c>
      <c r="U511" s="4">
        <f>N511+Q511</f>
        <v>58.9</v>
      </c>
      <c r="V511" s="4" t="e">
        <f>P511*I511/100/R511</f>
        <v>#DIV/0!</v>
      </c>
      <c r="W511" s="4" t="e">
        <f>V511*H511</f>
        <v>#DIV/0!</v>
      </c>
      <c r="X511" s="6">
        <f>O511+S511</f>
        <v>288</v>
      </c>
      <c r="Y511" s="6" t="e">
        <f>P511*I511/100/T511</f>
        <v>#DIV/0!</v>
      </c>
      <c r="Z511" s="6" t="e">
        <f>Y511*H511</f>
        <v>#DIV/0!</v>
      </c>
      <c r="AB511" s="1">
        <f t="shared" si="14"/>
        <v>0</v>
      </c>
      <c r="AC511" s="1">
        <f t="shared" si="15"/>
        <v>0</v>
      </c>
    </row>
    <row r="512" spans="4:29" x14ac:dyDescent="0.25">
      <c r="D512" s="1">
        <v>2008</v>
      </c>
      <c r="E512" s="1" t="s">
        <v>19</v>
      </c>
      <c r="F512" s="2" t="s">
        <v>208</v>
      </c>
      <c r="G512">
        <v>2</v>
      </c>
      <c r="H512">
        <v>144304167</v>
      </c>
      <c r="I512" s="1">
        <v>64.616020000000006</v>
      </c>
      <c r="J512" s="1">
        <v>185347</v>
      </c>
      <c r="K512" s="1">
        <v>3333579</v>
      </c>
      <c r="L512" s="1">
        <v>3076923</v>
      </c>
      <c r="M512" s="3">
        <v>9000</v>
      </c>
      <c r="N512">
        <v>55.6</v>
      </c>
      <c r="O512">
        <v>273</v>
      </c>
      <c r="P512" s="1">
        <f>IF($A$3="Percentage of government revenue per capita",$B$3,0) + IF($A$3="Absolute extra revenue",AB512,0) + IF($A$3="Absolute revenue per capita",AC512,0)</f>
        <v>0</v>
      </c>
      <c r="Q512" s="5">
        <f>-MIN(data!$B$4 / data!I586 * data!P586 / 100, data!N586)</f>
        <v>0</v>
      </c>
      <c r="R512" s="4">
        <f>-Q512*K512/1000</f>
        <v>0</v>
      </c>
      <c r="S512" s="6">
        <f>-MIN(data!$B$5/(POWER(LN(I512),2))*P512/100, O512)</f>
        <v>0</v>
      </c>
      <c r="T512" s="6">
        <f>-S512*L512/100000</f>
        <v>0</v>
      </c>
      <c r="U512" s="4">
        <f>N512+Q512</f>
        <v>55.6</v>
      </c>
      <c r="V512" s="4" t="e">
        <f>P512*I512/100/R512</f>
        <v>#DIV/0!</v>
      </c>
      <c r="W512" s="4" t="e">
        <f>V512*H512</f>
        <v>#DIV/0!</v>
      </c>
      <c r="X512" s="6">
        <f>O512+S512</f>
        <v>273</v>
      </c>
      <c r="Y512" s="6" t="e">
        <f>P512*I512/100/T512</f>
        <v>#DIV/0!</v>
      </c>
      <c r="Z512" s="6" t="e">
        <f>Y512*H512</f>
        <v>#DIV/0!</v>
      </c>
      <c r="AB512" s="1">
        <f t="shared" si="14"/>
        <v>0</v>
      </c>
      <c r="AC512" s="1">
        <f t="shared" si="15"/>
        <v>0</v>
      </c>
    </row>
    <row r="513" spans="4:29" x14ac:dyDescent="0.25">
      <c r="D513" s="1">
        <v>2009</v>
      </c>
      <c r="E513" s="1" t="s">
        <v>19</v>
      </c>
      <c r="F513" s="2" t="s">
        <v>208</v>
      </c>
      <c r="G513">
        <v>2</v>
      </c>
      <c r="H513">
        <v>145924797</v>
      </c>
      <c r="I513" s="1">
        <v>67.720799999999997</v>
      </c>
      <c r="J513" s="1">
        <v>172215</v>
      </c>
      <c r="K513" s="1">
        <v>3292830</v>
      </c>
      <c r="L513" s="1">
        <v>3023256</v>
      </c>
      <c r="M513" s="3">
        <v>8400</v>
      </c>
      <c r="N513">
        <v>52.3</v>
      </c>
      <c r="O513">
        <v>258</v>
      </c>
      <c r="P513" s="1">
        <f>IF($A$3="Percentage of government revenue per capita",$B$3,0) + IF($A$3="Absolute extra revenue",AB513,0) + IF($A$3="Absolute revenue per capita",AC513,0)</f>
        <v>0</v>
      </c>
      <c r="Q513" s="5">
        <f>-MIN(data!$B$4 / data!I587 * data!P587 / 100, data!N587)</f>
        <v>0</v>
      </c>
      <c r="R513" s="4">
        <f>-Q513*K513/1000</f>
        <v>0</v>
      </c>
      <c r="S513" s="6">
        <f>-MIN(data!$B$5/(POWER(LN(I513),2))*P513/100, O513)</f>
        <v>0</v>
      </c>
      <c r="T513" s="6">
        <f>-S513*L513/100000</f>
        <v>0</v>
      </c>
      <c r="U513" s="4">
        <f>N513+Q513</f>
        <v>52.3</v>
      </c>
      <c r="V513" s="4" t="e">
        <f>P513*I513/100/R513</f>
        <v>#DIV/0!</v>
      </c>
      <c r="W513" s="4" t="e">
        <f>V513*H513</f>
        <v>#DIV/0!</v>
      </c>
      <c r="X513" s="6">
        <f>O513+S513</f>
        <v>258</v>
      </c>
      <c r="Y513" s="6" t="e">
        <f>P513*I513/100/T513</f>
        <v>#DIV/0!</v>
      </c>
      <c r="Z513" s="6" t="e">
        <f>Y513*H513</f>
        <v>#DIV/0!</v>
      </c>
      <c r="AB513" s="1">
        <f t="shared" si="14"/>
        <v>0</v>
      </c>
      <c r="AC513" s="1">
        <f t="shared" si="15"/>
        <v>0</v>
      </c>
    </row>
    <row r="514" spans="4:29" x14ac:dyDescent="0.25">
      <c r="D514" s="1">
        <v>2010</v>
      </c>
      <c r="E514" s="1" t="s">
        <v>19</v>
      </c>
      <c r="F514" s="2" t="s">
        <v>208</v>
      </c>
      <c r="G514">
        <v>2</v>
      </c>
      <c r="H514">
        <v>147575430</v>
      </c>
      <c r="I514" s="1">
        <v>70.850629999999995</v>
      </c>
      <c r="J514" s="1">
        <v>160140</v>
      </c>
      <c r="K514" s="1">
        <v>3254878</v>
      </c>
      <c r="L514" s="1">
        <v>3016529</v>
      </c>
      <c r="M514" s="3">
        <v>7800</v>
      </c>
      <c r="N514">
        <v>49.2</v>
      </c>
      <c r="O514">
        <v>242</v>
      </c>
      <c r="P514" s="1">
        <f>IF($A$3="Percentage of government revenue per capita",$B$3,0) + IF($A$3="Absolute extra revenue",AB514,0) + IF($A$3="Absolute revenue per capita",AC514,0)</f>
        <v>0</v>
      </c>
      <c r="Q514" s="5">
        <f>-MIN(data!$B$4 / data!I588 * data!P588 / 100, data!N588)</f>
        <v>0</v>
      </c>
      <c r="R514" s="4">
        <f>-Q514*K514/1000</f>
        <v>0</v>
      </c>
      <c r="S514" s="6">
        <f>-MIN(data!$B$5/(POWER(LN(I514),2))*P514/100, O514)</f>
        <v>0</v>
      </c>
      <c r="T514" s="6">
        <f>-S514*L514/100000</f>
        <v>0</v>
      </c>
      <c r="U514" s="4">
        <f>N514+Q514</f>
        <v>49.2</v>
      </c>
      <c r="V514" s="4" t="e">
        <f>P514*I514/100/R514</f>
        <v>#DIV/0!</v>
      </c>
      <c r="W514" s="4" t="e">
        <f>V514*H514</f>
        <v>#DIV/0!</v>
      </c>
      <c r="X514" s="6">
        <f>O514+S514</f>
        <v>242</v>
      </c>
      <c r="Y514" s="6" t="e">
        <f>P514*I514/100/T514</f>
        <v>#DIV/0!</v>
      </c>
      <c r="Z514" s="6" t="e">
        <f>Y514*H514</f>
        <v>#DIV/0!</v>
      </c>
      <c r="AB514" s="1">
        <f t="shared" si="14"/>
        <v>0</v>
      </c>
      <c r="AC514" s="1">
        <f t="shared" si="15"/>
        <v>0</v>
      </c>
    </row>
    <row r="515" spans="4:29" x14ac:dyDescent="0.25">
      <c r="D515" s="1">
        <v>2011</v>
      </c>
      <c r="E515" s="1" t="s">
        <v>19</v>
      </c>
      <c r="F515" s="2" t="s">
        <v>208</v>
      </c>
      <c r="G515">
        <v>2</v>
      </c>
      <c r="H515">
        <v>149273778</v>
      </c>
      <c r="I515" s="1">
        <v>79.916709999999995</v>
      </c>
      <c r="J515" s="1">
        <v>149122</v>
      </c>
      <c r="K515" s="1">
        <v>3220778</v>
      </c>
      <c r="L515" s="1">
        <v>2982456</v>
      </c>
      <c r="M515" s="3">
        <v>7300</v>
      </c>
      <c r="N515">
        <v>46.3</v>
      </c>
      <c r="O515">
        <v>228</v>
      </c>
      <c r="P515" s="1">
        <f>IF($A$3="Percentage of government revenue per capita",$B$3,0) + IF($A$3="Absolute extra revenue",AB515,0) + IF($A$3="Absolute revenue per capita",AC515,0)</f>
        <v>0</v>
      </c>
      <c r="Q515" s="5">
        <f>-MIN(data!$B$4 / data!I589 * data!P589 / 100, data!N589)</f>
        <v>0</v>
      </c>
      <c r="R515" s="4">
        <f>-Q515*K515/1000</f>
        <v>0</v>
      </c>
      <c r="S515" s="6">
        <f>-MIN(data!$B$5/(POWER(LN(I515),2))*P515/100, O515)</f>
        <v>0</v>
      </c>
      <c r="T515" s="6">
        <f>-S515*L515/100000</f>
        <v>0</v>
      </c>
      <c r="U515" s="4">
        <f>N515+Q515</f>
        <v>46.3</v>
      </c>
      <c r="V515" s="4" t="e">
        <f>P515*I515/100/R515</f>
        <v>#DIV/0!</v>
      </c>
      <c r="W515" s="4" t="e">
        <f>V515*H515</f>
        <v>#DIV/0!</v>
      </c>
      <c r="X515" s="6">
        <f>O515+S515</f>
        <v>228</v>
      </c>
      <c r="Y515" s="6" t="e">
        <f>P515*I515/100/T515</f>
        <v>#DIV/0!</v>
      </c>
      <c r="Z515" s="6" t="e">
        <f>Y515*H515</f>
        <v>#DIV/0!</v>
      </c>
      <c r="AB515" s="1">
        <f t="shared" si="14"/>
        <v>0</v>
      </c>
      <c r="AC515" s="1">
        <f t="shared" si="15"/>
        <v>0</v>
      </c>
    </row>
    <row r="516" spans="4:29" x14ac:dyDescent="0.25">
      <c r="D516" s="1">
        <v>2012</v>
      </c>
      <c r="E516" s="1" t="s">
        <v>19</v>
      </c>
      <c r="F516" s="2" t="s">
        <v>208</v>
      </c>
      <c r="G516">
        <v>2</v>
      </c>
      <c r="H516">
        <v>151007807</v>
      </c>
      <c r="I516" s="1">
        <v>90.297709999999995</v>
      </c>
      <c r="J516" s="1">
        <v>139002</v>
      </c>
      <c r="K516" s="1">
        <v>3188119</v>
      </c>
      <c r="L516" s="1">
        <v>2990654</v>
      </c>
      <c r="M516" s="3">
        <v>6800</v>
      </c>
      <c r="N516">
        <v>43.6</v>
      </c>
      <c r="O516">
        <v>214</v>
      </c>
      <c r="P516" s="1">
        <f>IF($A$3="Percentage of government revenue per capita",$B$3,0) + IF($A$3="Absolute extra revenue",AB516,0) + IF($A$3="Absolute revenue per capita",AC516,0)</f>
        <v>0</v>
      </c>
      <c r="Q516" s="5">
        <f>-MIN(data!$B$4 / data!I590 * data!P590 / 100, data!N590)</f>
        <v>0</v>
      </c>
      <c r="R516" s="4">
        <f>-Q516*K516/1000</f>
        <v>0</v>
      </c>
      <c r="S516" s="6">
        <f>-MIN(data!$B$5/(POWER(LN(I516),2))*P516/100, O516)</f>
        <v>0</v>
      </c>
      <c r="T516" s="6">
        <f>-S516*L516/100000</f>
        <v>0</v>
      </c>
      <c r="U516" s="4">
        <f>N516+Q516</f>
        <v>43.6</v>
      </c>
      <c r="V516" s="4" t="e">
        <f>P516*I516/100/R516</f>
        <v>#DIV/0!</v>
      </c>
      <c r="W516" s="4" t="e">
        <f>V516*H516</f>
        <v>#DIV/0!</v>
      </c>
      <c r="X516" s="6">
        <f>O516+S516</f>
        <v>214</v>
      </c>
      <c r="Y516" s="6" t="e">
        <f>P516*I516/100/T516</f>
        <v>#DIV/0!</v>
      </c>
      <c r="Z516" s="6" t="e">
        <f>Y516*H516</f>
        <v>#DIV/0!</v>
      </c>
      <c r="AB516" s="1">
        <f t="shared" ref="AB516:AB579" si="16">$B$3*100/H516/I516</f>
        <v>0</v>
      </c>
      <c r="AC516" s="1">
        <f t="shared" ref="AC516:AC579" si="17">$B$3/I516*100</f>
        <v>0</v>
      </c>
    </row>
    <row r="517" spans="4:29" x14ac:dyDescent="0.25">
      <c r="D517" s="1">
        <v>2013</v>
      </c>
      <c r="E517" s="1" t="s">
        <v>19</v>
      </c>
      <c r="F517" s="2" t="s">
        <v>208</v>
      </c>
      <c r="G517">
        <v>2</v>
      </c>
      <c r="H517">
        <v>152764676</v>
      </c>
      <c r="I517" s="1">
        <v>95.534199999999998</v>
      </c>
      <c r="J517" s="1">
        <v>129767</v>
      </c>
      <c r="K517" s="1">
        <v>3165049</v>
      </c>
      <c r="L517" s="1">
        <v>2935323</v>
      </c>
      <c r="M517" s="3">
        <v>6400</v>
      </c>
      <c r="N517">
        <v>41</v>
      </c>
      <c r="O517">
        <v>201</v>
      </c>
      <c r="P517" s="1">
        <f>IF($A$3="Percentage of government revenue per capita",$B$3,0) + IF($A$3="Absolute extra revenue",AB517,0) + IF($A$3="Absolute revenue per capita",AC517,0)</f>
        <v>0</v>
      </c>
      <c r="Q517" s="5">
        <f>-MIN(data!$B$4 / data!I591 * data!P591 / 100, data!N591)</f>
        <v>0</v>
      </c>
      <c r="R517" s="4">
        <f>-Q517*K517/1000</f>
        <v>0</v>
      </c>
      <c r="S517" s="6">
        <f>-MIN(data!$B$5/(POWER(LN(I517),2))*P517/100, O517)</f>
        <v>0</v>
      </c>
      <c r="T517" s="6">
        <f>-S517*L517/100000</f>
        <v>0</v>
      </c>
      <c r="U517" s="4">
        <f>N517+Q517</f>
        <v>41</v>
      </c>
      <c r="V517" s="4" t="e">
        <f>P517*I517/100/R517</f>
        <v>#DIV/0!</v>
      </c>
      <c r="W517" s="4" t="e">
        <f>V517*H517</f>
        <v>#DIV/0!</v>
      </c>
      <c r="X517" s="6">
        <f>O517+S517</f>
        <v>201</v>
      </c>
      <c r="Y517" s="6" t="e">
        <f>P517*I517/100/T517</f>
        <v>#DIV/0!</v>
      </c>
      <c r="Z517" s="6" t="e">
        <f>Y517*H517</f>
        <v>#DIV/0!</v>
      </c>
      <c r="AB517" s="1">
        <f t="shared" si="16"/>
        <v>0</v>
      </c>
      <c r="AC517" s="1">
        <f t="shared" si="17"/>
        <v>0</v>
      </c>
    </row>
    <row r="518" spans="4:29" x14ac:dyDescent="0.25">
      <c r="D518" s="1">
        <v>2014</v>
      </c>
      <c r="E518" s="1" t="s">
        <v>19</v>
      </c>
      <c r="F518" s="2" t="s">
        <v>208</v>
      </c>
      <c r="G518">
        <v>2</v>
      </c>
      <c r="H518">
        <v>154520167</v>
      </c>
      <c r="I518" s="1">
        <v>97.129239999999996</v>
      </c>
      <c r="J518" s="1">
        <v>121257</v>
      </c>
      <c r="K518" s="1">
        <v>3141373</v>
      </c>
      <c r="L518" s="1">
        <v>2925532</v>
      </c>
      <c r="M518" s="3">
        <v>5900</v>
      </c>
      <c r="N518">
        <v>38.6</v>
      </c>
      <c r="O518">
        <v>188</v>
      </c>
      <c r="P518" s="1">
        <f>IF($A$3="Percentage of government revenue per capita",$B$3,0) + IF($A$3="Absolute extra revenue",AB518,0) + IF($A$3="Absolute revenue per capita",AC518,0)</f>
        <v>0</v>
      </c>
      <c r="Q518" s="5">
        <f>-MIN(data!$B$4 / data!I592 * data!P592 / 100, data!N592)</f>
        <v>0</v>
      </c>
      <c r="R518" s="4">
        <f>-Q518*K518/1000</f>
        <v>0</v>
      </c>
      <c r="S518" s="6">
        <f>-MIN(data!$B$5/(POWER(LN(I518),2))*P518/100, O518)</f>
        <v>0</v>
      </c>
      <c r="T518" s="6">
        <f>-S518*L518/100000</f>
        <v>0</v>
      </c>
      <c r="U518" s="4">
        <f>N518+Q518</f>
        <v>38.6</v>
      </c>
      <c r="V518" s="4" t="e">
        <f>P518*I518/100/R518</f>
        <v>#DIV/0!</v>
      </c>
      <c r="W518" s="4" t="e">
        <f>V518*H518</f>
        <v>#DIV/0!</v>
      </c>
      <c r="X518" s="6">
        <f>O518+S518</f>
        <v>188</v>
      </c>
      <c r="Y518" s="6" t="e">
        <f>P518*I518/100/T518</f>
        <v>#DIV/0!</v>
      </c>
      <c r="Z518" s="6" t="e">
        <f>Y518*H518</f>
        <v>#DIV/0!</v>
      </c>
      <c r="AB518" s="1">
        <f t="shared" si="16"/>
        <v>0</v>
      </c>
      <c r="AC518" s="1">
        <f t="shared" si="17"/>
        <v>0</v>
      </c>
    </row>
    <row r="519" spans="4:29" x14ac:dyDescent="0.25">
      <c r="D519" s="1">
        <v>2015</v>
      </c>
      <c r="E519" s="1" t="s">
        <v>19</v>
      </c>
      <c r="F519" s="2" t="s">
        <v>208</v>
      </c>
      <c r="G519">
        <v>2</v>
      </c>
      <c r="H519">
        <v>156256276</v>
      </c>
      <c r="I519" s="1">
        <v>92.119550000000004</v>
      </c>
      <c r="J519" s="1">
        <v>113357</v>
      </c>
      <c r="K519" s="1">
        <v>3114203</v>
      </c>
      <c r="M519" s="3">
        <v>5500</v>
      </c>
      <c r="N519">
        <v>36.4</v>
      </c>
      <c r="O519">
        <v>176</v>
      </c>
      <c r="P519" s="1">
        <f>IF($A$3="Percentage of government revenue per capita",$B$3,0) + IF($A$3="Absolute extra revenue",AB519,0) + IF($A$3="Absolute revenue per capita",AC519,0)</f>
        <v>0</v>
      </c>
      <c r="Q519" s="5">
        <f>-MIN(data!$B$4 / data!I593 * data!P593 / 100, data!N593)</f>
        <v>0</v>
      </c>
      <c r="R519" s="4">
        <f>-Q519*K519/1000</f>
        <v>0</v>
      </c>
      <c r="S519" s="6">
        <f>-MIN(data!$B$5/(POWER(LN(I519),2))*P519/100, O519)</f>
        <v>0</v>
      </c>
      <c r="T519" s="6">
        <f>-S519*L519/100000</f>
        <v>0</v>
      </c>
      <c r="U519" s="4">
        <f>N519+Q519</f>
        <v>36.4</v>
      </c>
      <c r="V519" s="4" t="e">
        <f>P519*I519/100/R519</f>
        <v>#DIV/0!</v>
      </c>
      <c r="W519" s="4" t="e">
        <f>V519*H519</f>
        <v>#DIV/0!</v>
      </c>
      <c r="X519" s="6">
        <f>O519+S519</f>
        <v>176</v>
      </c>
      <c r="Y519" s="6" t="e">
        <f>P519*I519/100/T519</f>
        <v>#DIV/0!</v>
      </c>
      <c r="Z519" s="6" t="e">
        <f>Y519*H519</f>
        <v>#DIV/0!</v>
      </c>
      <c r="AB519" s="1">
        <f t="shared" si="16"/>
        <v>0</v>
      </c>
      <c r="AC519" s="1">
        <f t="shared" si="17"/>
        <v>0</v>
      </c>
    </row>
    <row r="520" spans="4:29" x14ac:dyDescent="0.25">
      <c r="D520" s="1">
        <v>2016</v>
      </c>
      <c r="E520" s="1" t="s">
        <v>19</v>
      </c>
      <c r="F520" s="2" t="s">
        <v>208</v>
      </c>
      <c r="G520">
        <v>2</v>
      </c>
      <c r="H520">
        <v>157970840</v>
      </c>
      <c r="I520" s="1">
        <v>101.8496</v>
      </c>
      <c r="J520" s="1">
        <v>106120</v>
      </c>
      <c r="K520" s="1">
        <v>3093878</v>
      </c>
      <c r="M520" s="3"/>
      <c r="N520">
        <v>34.299999999999997</v>
      </c>
      <c r="O520"/>
      <c r="P520" s="1">
        <f>IF($A$3="Percentage of government revenue per capita",$B$3,0) + IF($A$3="Absolute extra revenue",AB520,0) + IF($A$3="Absolute revenue per capita",AC520,0)</f>
        <v>0</v>
      </c>
      <c r="Q520" s="5">
        <f>-MIN(data!$B$4 / data!I594 * data!P594 / 100, data!N594)</f>
        <v>0</v>
      </c>
      <c r="R520" s="4">
        <f>-Q520*K520/1000</f>
        <v>0</v>
      </c>
      <c r="S520" s="6">
        <f>-MIN(data!$B$5/(POWER(LN(I520),2))*P520/100, O520)</f>
        <v>0</v>
      </c>
      <c r="T520" s="6">
        <f>-S520*L520/100000</f>
        <v>0</v>
      </c>
      <c r="U520" s="4">
        <f>N520+Q520</f>
        <v>34.299999999999997</v>
      </c>
      <c r="V520" s="4" t="e">
        <f>P520*I520/100/R520</f>
        <v>#DIV/0!</v>
      </c>
      <c r="W520" s="4" t="e">
        <f>V520*H520</f>
        <v>#DIV/0!</v>
      </c>
      <c r="X520" s="6">
        <f>O520+S520</f>
        <v>0</v>
      </c>
      <c r="Y520" s="6" t="e">
        <f>P520*I520/100/T520</f>
        <v>#DIV/0!</v>
      </c>
      <c r="Z520" s="6" t="e">
        <f>Y520*H520</f>
        <v>#DIV/0!</v>
      </c>
      <c r="AB520" s="1">
        <f t="shared" si="16"/>
        <v>0</v>
      </c>
      <c r="AC520" s="1">
        <f t="shared" si="17"/>
        <v>0</v>
      </c>
    </row>
    <row r="521" spans="4:29" x14ac:dyDescent="0.25">
      <c r="D521" s="1">
        <v>1980</v>
      </c>
      <c r="E521" s="1" t="s">
        <v>28</v>
      </c>
      <c r="F521" s="2" t="s">
        <v>209</v>
      </c>
      <c r="G521">
        <v>4</v>
      </c>
      <c r="H521">
        <v>252394</v>
      </c>
      <c r="I521" s="1">
        <v>0</v>
      </c>
      <c r="J521" s="1">
        <v>122</v>
      </c>
      <c r="K521" s="1">
        <v>4468.8639999999996</v>
      </c>
      <c r="M521" s="3"/>
      <c r="N521">
        <v>27.3</v>
      </c>
      <c r="O521"/>
      <c r="P521" s="1">
        <f>IF($A$3="Percentage of government revenue per capita",$B$3,0) + IF($A$3="Absolute extra revenue",AB521,0) + IF($A$3="Absolute revenue per capita",AC521,0)</f>
        <v>0</v>
      </c>
      <c r="Q521" s="5" t="e">
        <f>-MIN(data!$B$4 / data!I891 * data!P891 / 100, data!N891)</f>
        <v>#DIV/0!</v>
      </c>
      <c r="R521" s="4" t="e">
        <f>-Q521*K521/1000</f>
        <v>#DIV/0!</v>
      </c>
      <c r="S521" s="6" t="e">
        <f>-MIN(data!$B$5/(POWER(LN(I521),2))*P521/100, O521)</f>
        <v>#NUM!</v>
      </c>
      <c r="T521" s="6" t="e">
        <f>-S521*L521/100000</f>
        <v>#NUM!</v>
      </c>
      <c r="U521" s="4" t="e">
        <f>N521+Q521</f>
        <v>#DIV/0!</v>
      </c>
      <c r="V521" s="4" t="e">
        <f>P521*I521/100/R521</f>
        <v>#DIV/0!</v>
      </c>
      <c r="W521" s="4" t="e">
        <f>V521*H521</f>
        <v>#DIV/0!</v>
      </c>
      <c r="X521" s="6" t="e">
        <f>O521+S521</f>
        <v>#NUM!</v>
      </c>
      <c r="Y521" s="6" t="e">
        <f>P521*I521/100/T521</f>
        <v>#NUM!</v>
      </c>
      <c r="Z521" s="6" t="e">
        <f>Y521*H521</f>
        <v>#NUM!</v>
      </c>
      <c r="AB521" s="1" t="e">
        <f t="shared" si="16"/>
        <v>#DIV/0!</v>
      </c>
      <c r="AC521" s="1" t="e">
        <f t="shared" si="17"/>
        <v>#DIV/0!</v>
      </c>
    </row>
    <row r="522" spans="4:29" x14ac:dyDescent="0.25">
      <c r="D522" s="1">
        <v>1981</v>
      </c>
      <c r="E522" s="1" t="s">
        <v>28</v>
      </c>
      <c r="F522" s="2" t="s">
        <v>209</v>
      </c>
      <c r="G522">
        <v>4</v>
      </c>
      <c r="H522">
        <v>253298</v>
      </c>
      <c r="I522" s="1">
        <v>2662.8560000000002</v>
      </c>
      <c r="J522" s="1">
        <v>115</v>
      </c>
      <c r="K522" s="1">
        <v>4440.1540000000005</v>
      </c>
      <c r="M522" s="3"/>
      <c r="N522">
        <v>25.9</v>
      </c>
      <c r="O522"/>
      <c r="P522" s="1">
        <f>IF($A$3="Percentage of government revenue per capita",$B$3,0) + IF($A$3="Absolute extra revenue",AB522,0) + IF($A$3="Absolute revenue per capita",AC522,0)</f>
        <v>0</v>
      </c>
      <c r="Q522" s="5" t="e">
        <f>-MIN(data!$B$4 / data!I892 * data!P892 / 100, data!N892)</f>
        <v>#DIV/0!</v>
      </c>
      <c r="R522" s="4" t="e">
        <f>-Q522*K522/1000</f>
        <v>#DIV/0!</v>
      </c>
      <c r="S522" s="6">
        <f>-MIN(data!$B$5/(POWER(LN(I522),2))*P522/100, O522)</f>
        <v>0</v>
      </c>
      <c r="T522" s="6">
        <f>-S522*L522/100000</f>
        <v>0</v>
      </c>
      <c r="U522" s="4" t="e">
        <f>N522+Q522</f>
        <v>#DIV/0!</v>
      </c>
      <c r="V522" s="4" t="e">
        <f>P522*I522/100/R522</f>
        <v>#DIV/0!</v>
      </c>
      <c r="W522" s="4" t="e">
        <f>V522*H522</f>
        <v>#DIV/0!</v>
      </c>
      <c r="X522" s="6">
        <f>O522+S522</f>
        <v>0</v>
      </c>
      <c r="Y522" s="6" t="e">
        <f>P522*I522/100/T522</f>
        <v>#DIV/0!</v>
      </c>
      <c r="Z522" s="6" t="e">
        <f>Y522*H522</f>
        <v>#DIV/0!</v>
      </c>
      <c r="AB522" s="1">
        <f t="shared" si="16"/>
        <v>0</v>
      </c>
      <c r="AC522" s="1">
        <f t="shared" si="17"/>
        <v>0</v>
      </c>
    </row>
    <row r="523" spans="4:29" x14ac:dyDescent="0.25">
      <c r="D523" s="1">
        <v>1982</v>
      </c>
      <c r="E523" s="1" t="s">
        <v>28</v>
      </c>
      <c r="F523" s="2" t="s">
        <v>209</v>
      </c>
      <c r="G523">
        <v>4</v>
      </c>
      <c r="H523">
        <v>254082</v>
      </c>
      <c r="I523" s="1">
        <v>2641.8209999999999</v>
      </c>
      <c r="J523" s="1">
        <v>110</v>
      </c>
      <c r="K523" s="1">
        <v>4453.4409999999998</v>
      </c>
      <c r="M523" s="3"/>
      <c r="N523">
        <v>24.7</v>
      </c>
      <c r="O523"/>
      <c r="P523" s="1">
        <f>IF($A$3="Percentage of government revenue per capita",$B$3,0) + IF($A$3="Absolute extra revenue",AB523,0) + IF($A$3="Absolute revenue per capita",AC523,0)</f>
        <v>0</v>
      </c>
      <c r="Q523" s="5" t="e">
        <f>-MIN(data!$B$4 / data!I893 * data!P893 / 100, data!N893)</f>
        <v>#DIV/0!</v>
      </c>
      <c r="R523" s="4" t="e">
        <f>-Q523*K523/1000</f>
        <v>#DIV/0!</v>
      </c>
      <c r="S523" s="6">
        <f>-MIN(data!$B$5/(POWER(LN(I523),2))*P523/100, O523)</f>
        <v>0</v>
      </c>
      <c r="T523" s="6">
        <f>-S523*L523/100000</f>
        <v>0</v>
      </c>
      <c r="U523" s="4" t="e">
        <f>N523+Q523</f>
        <v>#DIV/0!</v>
      </c>
      <c r="V523" s="4" t="e">
        <f>P523*I523/100/R523</f>
        <v>#DIV/0!</v>
      </c>
      <c r="W523" s="4" t="e">
        <f>V523*H523</f>
        <v>#DIV/0!</v>
      </c>
      <c r="X523" s="6">
        <f>O523+S523</f>
        <v>0</v>
      </c>
      <c r="Y523" s="6" t="e">
        <f>P523*I523/100/T523</f>
        <v>#DIV/0!</v>
      </c>
      <c r="Z523" s="6" t="e">
        <f>Y523*H523</f>
        <v>#DIV/0!</v>
      </c>
      <c r="AB523" s="1">
        <f t="shared" si="16"/>
        <v>0</v>
      </c>
      <c r="AC523" s="1">
        <f t="shared" si="17"/>
        <v>0</v>
      </c>
    </row>
    <row r="524" spans="4:29" x14ac:dyDescent="0.25">
      <c r="D524" s="1">
        <v>1983</v>
      </c>
      <c r="E524" s="1" t="s">
        <v>28</v>
      </c>
      <c r="F524" s="2" t="s">
        <v>209</v>
      </c>
      <c r="G524">
        <v>4</v>
      </c>
      <c r="H524">
        <v>254788</v>
      </c>
      <c r="I524" s="1">
        <v>2948.0590000000002</v>
      </c>
      <c r="J524" s="1">
        <v>105</v>
      </c>
      <c r="K524" s="1">
        <v>4430.38</v>
      </c>
      <c r="M524" s="3"/>
      <c r="N524">
        <v>23.7</v>
      </c>
      <c r="O524"/>
      <c r="P524" s="1">
        <f>IF($A$3="Percentage of government revenue per capita",$B$3,0) + IF($A$3="Absolute extra revenue",AB524,0) + IF($A$3="Absolute revenue per capita",AC524,0)</f>
        <v>0</v>
      </c>
      <c r="Q524" s="5" t="e">
        <f>-MIN(data!$B$4 / data!I894 * data!P894 / 100, data!N894)</f>
        <v>#DIV/0!</v>
      </c>
      <c r="R524" s="4" t="e">
        <f>-Q524*K524/1000</f>
        <v>#DIV/0!</v>
      </c>
      <c r="S524" s="6">
        <f>-MIN(data!$B$5/(POWER(LN(I524),2))*P524/100, O524)</f>
        <v>0</v>
      </c>
      <c r="T524" s="6">
        <f>-S524*L524/100000</f>
        <v>0</v>
      </c>
      <c r="U524" s="4" t="e">
        <f>N524+Q524</f>
        <v>#DIV/0!</v>
      </c>
      <c r="V524" s="4" t="e">
        <f>P524*I524/100/R524</f>
        <v>#DIV/0!</v>
      </c>
      <c r="W524" s="4" t="e">
        <f>V524*H524</f>
        <v>#DIV/0!</v>
      </c>
      <c r="X524" s="6">
        <f>O524+S524</f>
        <v>0</v>
      </c>
      <c r="Y524" s="6" t="e">
        <f>P524*I524/100/T524</f>
        <v>#DIV/0!</v>
      </c>
      <c r="Z524" s="6" t="e">
        <f>Y524*H524</f>
        <v>#DIV/0!</v>
      </c>
      <c r="AB524" s="1">
        <f t="shared" si="16"/>
        <v>0</v>
      </c>
      <c r="AC524" s="1">
        <f t="shared" si="17"/>
        <v>0</v>
      </c>
    </row>
    <row r="525" spans="4:29" x14ac:dyDescent="0.25">
      <c r="D525" s="1">
        <v>1984</v>
      </c>
      <c r="E525" s="1" t="s">
        <v>28</v>
      </c>
      <c r="F525" s="2" t="s">
        <v>209</v>
      </c>
      <c r="G525">
        <v>4</v>
      </c>
      <c r="H525">
        <v>255497</v>
      </c>
      <c r="I525" s="1">
        <v>3064.4490000000001</v>
      </c>
      <c r="J525" s="1">
        <v>101</v>
      </c>
      <c r="K525" s="1">
        <v>4429.8249999999998</v>
      </c>
      <c r="M525" s="3"/>
      <c r="N525">
        <v>22.8</v>
      </c>
      <c r="O525"/>
      <c r="P525" s="1">
        <f>IF($A$3="Percentage of government revenue per capita",$B$3,0) + IF($A$3="Absolute extra revenue",AB525,0) + IF($A$3="Absolute revenue per capita",AC525,0)</f>
        <v>0</v>
      </c>
      <c r="Q525" s="5" t="e">
        <f>-MIN(data!$B$4 / data!I895 * data!P895 / 100, data!N895)</f>
        <v>#DIV/0!</v>
      </c>
      <c r="R525" s="4" t="e">
        <f>-Q525*K525/1000</f>
        <v>#DIV/0!</v>
      </c>
      <c r="S525" s="6">
        <f>-MIN(data!$B$5/(POWER(LN(I525),2))*P525/100, O525)</f>
        <v>0</v>
      </c>
      <c r="T525" s="6">
        <f>-S525*L525/100000</f>
        <v>0</v>
      </c>
      <c r="U525" s="4" t="e">
        <f>N525+Q525</f>
        <v>#DIV/0!</v>
      </c>
      <c r="V525" s="4" t="e">
        <f>P525*I525/100/R525</f>
        <v>#DIV/0!</v>
      </c>
      <c r="W525" s="4" t="e">
        <f>V525*H525</f>
        <v>#DIV/0!</v>
      </c>
      <c r="X525" s="6">
        <f>O525+S525</f>
        <v>0</v>
      </c>
      <c r="Y525" s="6" t="e">
        <f>P525*I525/100/T525</f>
        <v>#DIV/0!</v>
      </c>
      <c r="Z525" s="6" t="e">
        <f>Y525*H525</f>
        <v>#DIV/0!</v>
      </c>
      <c r="AB525" s="1">
        <f t="shared" si="16"/>
        <v>0</v>
      </c>
      <c r="AC525" s="1">
        <f t="shared" si="17"/>
        <v>0</v>
      </c>
    </row>
    <row r="526" spans="4:29" x14ac:dyDescent="0.25">
      <c r="D526" s="1">
        <v>1985</v>
      </c>
      <c r="E526" s="1" t="s">
        <v>28</v>
      </c>
      <c r="F526" s="2" t="s">
        <v>209</v>
      </c>
      <c r="G526">
        <v>4</v>
      </c>
      <c r="H526">
        <v>256263</v>
      </c>
      <c r="I526" s="1">
        <v>0</v>
      </c>
      <c r="J526" s="1">
        <v>97</v>
      </c>
      <c r="K526" s="1">
        <v>4409.0910000000003</v>
      </c>
      <c r="M526" s="3"/>
      <c r="N526">
        <v>22</v>
      </c>
      <c r="O526"/>
      <c r="P526" s="1">
        <f>IF($A$3="Percentage of government revenue per capita",$B$3,0) + IF($A$3="Absolute extra revenue",AB526,0) + IF($A$3="Absolute revenue per capita",AC526,0)</f>
        <v>0</v>
      </c>
      <c r="Q526" s="5" t="e">
        <f>-MIN(data!$B$4 / data!I896 * data!P896 / 100, data!N896)</f>
        <v>#DIV/0!</v>
      </c>
      <c r="R526" s="4" t="e">
        <f>-Q526*K526/1000</f>
        <v>#DIV/0!</v>
      </c>
      <c r="S526" s="6" t="e">
        <f>-MIN(data!$B$5/(POWER(LN(I526),2))*P526/100, O526)</f>
        <v>#NUM!</v>
      </c>
      <c r="T526" s="6" t="e">
        <f>-S526*L526/100000</f>
        <v>#NUM!</v>
      </c>
      <c r="U526" s="4" t="e">
        <f>N526+Q526</f>
        <v>#DIV/0!</v>
      </c>
      <c r="V526" s="4" t="e">
        <f>P526*I526/100/R526</f>
        <v>#DIV/0!</v>
      </c>
      <c r="W526" s="4" t="e">
        <f>V526*H526</f>
        <v>#DIV/0!</v>
      </c>
      <c r="X526" s="6" t="e">
        <f>O526+S526</f>
        <v>#NUM!</v>
      </c>
      <c r="Y526" s="6" t="e">
        <f>P526*I526/100/T526</f>
        <v>#NUM!</v>
      </c>
      <c r="Z526" s="6" t="e">
        <f>Y526*H526</f>
        <v>#NUM!</v>
      </c>
      <c r="AB526" s="1" t="e">
        <f t="shared" si="16"/>
        <v>#DIV/0!</v>
      </c>
      <c r="AC526" s="1" t="e">
        <f t="shared" si="17"/>
        <v>#DIV/0!</v>
      </c>
    </row>
    <row r="527" spans="4:29" x14ac:dyDescent="0.25">
      <c r="D527" s="1">
        <v>1986</v>
      </c>
      <c r="E527" s="1" t="s">
        <v>28</v>
      </c>
      <c r="F527" s="2" t="s">
        <v>209</v>
      </c>
      <c r="G527">
        <v>4</v>
      </c>
      <c r="H527">
        <v>257107</v>
      </c>
      <c r="I527" s="1">
        <v>3313.4560000000001</v>
      </c>
      <c r="J527" s="1">
        <v>93</v>
      </c>
      <c r="K527" s="1">
        <v>4386.7920000000004</v>
      </c>
      <c r="M527" s="3"/>
      <c r="N527">
        <v>21.2</v>
      </c>
      <c r="O527"/>
      <c r="P527" s="1">
        <f>IF($A$3="Percentage of government revenue per capita",$B$3,0) + IF($A$3="Absolute extra revenue",AB527,0) + IF($A$3="Absolute revenue per capita",AC527,0)</f>
        <v>0</v>
      </c>
      <c r="Q527" s="5" t="e">
        <f>-MIN(data!$B$4 / data!I897 * data!P897 / 100, data!N897)</f>
        <v>#DIV/0!</v>
      </c>
      <c r="R527" s="4" t="e">
        <f>-Q527*K527/1000</f>
        <v>#DIV/0!</v>
      </c>
      <c r="S527" s="6">
        <f>-MIN(data!$B$5/(POWER(LN(I527),2))*P527/100, O527)</f>
        <v>0</v>
      </c>
      <c r="T527" s="6">
        <f>-S527*L527/100000</f>
        <v>0</v>
      </c>
      <c r="U527" s="4" t="e">
        <f>N527+Q527</f>
        <v>#DIV/0!</v>
      </c>
      <c r="V527" s="4" t="e">
        <f>P527*I527/100/R527</f>
        <v>#DIV/0!</v>
      </c>
      <c r="W527" s="4" t="e">
        <f>V527*H527</f>
        <v>#DIV/0!</v>
      </c>
      <c r="X527" s="6">
        <f>O527+S527</f>
        <v>0</v>
      </c>
      <c r="Y527" s="6" t="e">
        <f>P527*I527/100/T527</f>
        <v>#DIV/0!</v>
      </c>
      <c r="Z527" s="6" t="e">
        <f>Y527*H527</f>
        <v>#DIV/0!</v>
      </c>
      <c r="AB527" s="1">
        <f t="shared" si="16"/>
        <v>0</v>
      </c>
      <c r="AC527" s="1">
        <f t="shared" si="17"/>
        <v>0</v>
      </c>
    </row>
    <row r="528" spans="4:29" x14ac:dyDescent="0.25">
      <c r="D528" s="1">
        <v>1987</v>
      </c>
      <c r="E528" s="1" t="s">
        <v>28</v>
      </c>
      <c r="F528" s="2" t="s">
        <v>209</v>
      </c>
      <c r="G528">
        <v>4</v>
      </c>
      <c r="H528">
        <v>258019</v>
      </c>
      <c r="I528" s="1">
        <v>3164.7950000000001</v>
      </c>
      <c r="J528" s="1">
        <v>88</v>
      </c>
      <c r="K528" s="1">
        <v>4313.7250000000004</v>
      </c>
      <c r="M528" s="3"/>
      <c r="N528">
        <v>20.399999999999999</v>
      </c>
      <c r="O528"/>
      <c r="P528" s="1">
        <f>IF($A$3="Percentage of government revenue per capita",$B$3,0) + IF($A$3="Absolute extra revenue",AB528,0) + IF($A$3="Absolute revenue per capita",AC528,0)</f>
        <v>0</v>
      </c>
      <c r="Q528" s="5" t="e">
        <f>-MIN(data!$B$4 / data!I898 * data!P898 / 100, data!N898)</f>
        <v>#DIV/0!</v>
      </c>
      <c r="R528" s="4" t="e">
        <f>-Q528*K528/1000</f>
        <v>#DIV/0!</v>
      </c>
      <c r="S528" s="6">
        <f>-MIN(data!$B$5/(POWER(LN(I528),2))*P528/100, O528)</f>
        <v>0</v>
      </c>
      <c r="T528" s="6">
        <f>-S528*L528/100000</f>
        <v>0</v>
      </c>
      <c r="U528" s="4" t="e">
        <f>N528+Q528</f>
        <v>#DIV/0!</v>
      </c>
      <c r="V528" s="4" t="e">
        <f>P528*I528/100/R528</f>
        <v>#DIV/0!</v>
      </c>
      <c r="W528" s="4" t="e">
        <f>V528*H528</f>
        <v>#DIV/0!</v>
      </c>
      <c r="X528" s="6">
        <f>O528+S528</f>
        <v>0</v>
      </c>
      <c r="Y528" s="6" t="e">
        <f>P528*I528/100/T528</f>
        <v>#DIV/0!</v>
      </c>
      <c r="Z528" s="6" t="e">
        <f>Y528*H528</f>
        <v>#DIV/0!</v>
      </c>
      <c r="AB528" s="1">
        <f t="shared" si="16"/>
        <v>0</v>
      </c>
      <c r="AC528" s="1">
        <f t="shared" si="17"/>
        <v>0</v>
      </c>
    </row>
    <row r="529" spans="4:29" x14ac:dyDescent="0.25">
      <c r="D529" s="1">
        <v>1988</v>
      </c>
      <c r="E529" s="1" t="s">
        <v>28</v>
      </c>
      <c r="F529" s="2" t="s">
        <v>209</v>
      </c>
      <c r="G529">
        <v>4</v>
      </c>
      <c r="H529">
        <v>258977</v>
      </c>
      <c r="I529" s="1">
        <v>3378.3049999999998</v>
      </c>
      <c r="J529" s="1">
        <v>84</v>
      </c>
      <c r="K529" s="1">
        <v>4285.7139999999999</v>
      </c>
      <c r="M529" s="3"/>
      <c r="N529">
        <v>19.600000000000001</v>
      </c>
      <c r="O529"/>
      <c r="P529" s="1">
        <f>IF($A$3="Percentage of government revenue per capita",$B$3,0) + IF($A$3="Absolute extra revenue",AB529,0) + IF($A$3="Absolute revenue per capita",AC529,0)</f>
        <v>0</v>
      </c>
      <c r="Q529" s="5" t="e">
        <f>-MIN(data!$B$4 / data!I899 * data!P899 / 100, data!N899)</f>
        <v>#DIV/0!</v>
      </c>
      <c r="R529" s="4" t="e">
        <f>-Q529*K529/1000</f>
        <v>#DIV/0!</v>
      </c>
      <c r="S529" s="6">
        <f>-MIN(data!$B$5/(POWER(LN(I529),2))*P529/100, O529)</f>
        <v>0</v>
      </c>
      <c r="T529" s="6">
        <f>-S529*L529/100000</f>
        <v>0</v>
      </c>
      <c r="U529" s="4" t="e">
        <f>N529+Q529</f>
        <v>#DIV/0!</v>
      </c>
      <c r="V529" s="4" t="e">
        <f>P529*I529/100/R529</f>
        <v>#DIV/0!</v>
      </c>
      <c r="W529" s="4" t="e">
        <f>V529*H529</f>
        <v>#DIV/0!</v>
      </c>
      <c r="X529" s="6">
        <f>O529+S529</f>
        <v>0</v>
      </c>
      <c r="Y529" s="6" t="e">
        <f>P529*I529/100/T529</f>
        <v>#DIV/0!</v>
      </c>
      <c r="Z529" s="6" t="e">
        <f>Y529*H529</f>
        <v>#DIV/0!</v>
      </c>
      <c r="AB529" s="1">
        <f t="shared" si="16"/>
        <v>0</v>
      </c>
      <c r="AC529" s="1">
        <f t="shared" si="17"/>
        <v>0</v>
      </c>
    </row>
    <row r="530" spans="4:29" x14ac:dyDescent="0.25">
      <c r="D530" s="1">
        <v>1989</v>
      </c>
      <c r="E530" s="1" t="s">
        <v>28</v>
      </c>
      <c r="F530" s="2" t="s">
        <v>209</v>
      </c>
      <c r="G530">
        <v>4</v>
      </c>
      <c r="H530">
        <v>259957</v>
      </c>
      <c r="I530" s="1">
        <v>3641.511</v>
      </c>
      <c r="J530" s="1">
        <v>79</v>
      </c>
      <c r="K530" s="1">
        <v>4224.5990000000002</v>
      </c>
      <c r="M530" s="3"/>
      <c r="N530">
        <v>18.7</v>
      </c>
      <c r="O530"/>
      <c r="P530" s="1">
        <f>IF($A$3="Percentage of government revenue per capita",$B$3,0) + IF($A$3="Absolute extra revenue",AB530,0) + IF($A$3="Absolute revenue per capita",AC530,0)</f>
        <v>0</v>
      </c>
      <c r="Q530" s="5" t="e">
        <f>-MIN(data!$B$4 / data!I900 * data!P900 / 100, data!N900)</f>
        <v>#DIV/0!</v>
      </c>
      <c r="R530" s="4" t="e">
        <f>-Q530*K530/1000</f>
        <v>#DIV/0!</v>
      </c>
      <c r="S530" s="6">
        <f>-MIN(data!$B$5/(POWER(LN(I530),2))*P530/100, O530)</f>
        <v>0</v>
      </c>
      <c r="T530" s="6">
        <f>-S530*L530/100000</f>
        <v>0</v>
      </c>
      <c r="U530" s="4" t="e">
        <f>N530+Q530</f>
        <v>#DIV/0!</v>
      </c>
      <c r="V530" s="4" t="e">
        <f>P530*I530/100/R530</f>
        <v>#DIV/0!</v>
      </c>
      <c r="W530" s="4" t="e">
        <f>V530*H530</f>
        <v>#DIV/0!</v>
      </c>
      <c r="X530" s="6">
        <f>O530+S530</f>
        <v>0</v>
      </c>
      <c r="Y530" s="6" t="e">
        <f>P530*I530/100/T530</f>
        <v>#DIV/0!</v>
      </c>
      <c r="Z530" s="6" t="e">
        <f>Y530*H530</f>
        <v>#DIV/0!</v>
      </c>
      <c r="AB530" s="1">
        <f t="shared" si="16"/>
        <v>0</v>
      </c>
      <c r="AC530" s="1">
        <f t="shared" si="17"/>
        <v>0</v>
      </c>
    </row>
    <row r="531" spans="4:29" x14ac:dyDescent="0.25">
      <c r="D531" s="1">
        <v>1990</v>
      </c>
      <c r="E531" s="1" t="s">
        <v>28</v>
      </c>
      <c r="F531" s="2" t="s">
        <v>209</v>
      </c>
      <c r="G531">
        <v>4</v>
      </c>
      <c r="H531">
        <v>260936</v>
      </c>
      <c r="I531" s="1">
        <v>3949.7820000000002</v>
      </c>
      <c r="J531" s="1">
        <v>75</v>
      </c>
      <c r="K531" s="1">
        <v>4189.9440000000004</v>
      </c>
      <c r="L531" s="1">
        <v>3448.2759999999998</v>
      </c>
      <c r="M531" s="3">
        <v>2</v>
      </c>
      <c r="N531">
        <v>17.899999999999999</v>
      </c>
      <c r="O531">
        <v>58</v>
      </c>
      <c r="P531" s="1">
        <f>IF($A$3="Percentage of government revenue per capita",$B$3,0) + IF($A$3="Absolute extra revenue",AB531,0) + IF($A$3="Absolute revenue per capita",AC531,0)</f>
        <v>0</v>
      </c>
      <c r="Q531" s="5">
        <f>-MIN(data!$B$4 / data!I901 * data!P901 / 100, data!N901)</f>
        <v>0</v>
      </c>
      <c r="R531" s="4">
        <f>-Q531*K531/1000</f>
        <v>0</v>
      </c>
      <c r="S531" s="6">
        <f>-MIN(data!$B$5/(POWER(LN(I531),2))*P531/100, O531)</f>
        <v>0</v>
      </c>
      <c r="T531" s="6">
        <f>-S531*L531/100000</f>
        <v>0</v>
      </c>
      <c r="U531" s="4">
        <f>N531+Q531</f>
        <v>17.899999999999999</v>
      </c>
      <c r="V531" s="4" t="e">
        <f>P531*I531/100/R531</f>
        <v>#DIV/0!</v>
      </c>
      <c r="W531" s="4" t="e">
        <f>V531*H531</f>
        <v>#DIV/0!</v>
      </c>
      <c r="X531" s="6">
        <f>O531+S531</f>
        <v>58</v>
      </c>
      <c r="Y531" s="6" t="e">
        <f>P531*I531/100/T531</f>
        <v>#DIV/0!</v>
      </c>
      <c r="Z531" s="6" t="e">
        <f>Y531*H531</f>
        <v>#DIV/0!</v>
      </c>
      <c r="AB531" s="1">
        <f t="shared" si="16"/>
        <v>0</v>
      </c>
      <c r="AC531" s="1">
        <f t="shared" si="17"/>
        <v>0</v>
      </c>
    </row>
    <row r="532" spans="4:29" x14ac:dyDescent="0.25">
      <c r="D532" s="1">
        <v>1991</v>
      </c>
      <c r="E532" s="1" t="s">
        <v>28</v>
      </c>
      <c r="F532" s="2" t="s">
        <v>209</v>
      </c>
      <c r="G532">
        <v>4</v>
      </c>
      <c r="H532">
        <v>261905</v>
      </c>
      <c r="I532" s="1">
        <v>0</v>
      </c>
      <c r="J532" s="1">
        <v>71</v>
      </c>
      <c r="K532" s="1">
        <v>4152.0469999999996</v>
      </c>
      <c r="L532" s="1">
        <v>3846.154</v>
      </c>
      <c r="M532" s="3">
        <v>2</v>
      </c>
      <c r="N532">
        <v>17.100000000000001</v>
      </c>
      <c r="O532">
        <v>52</v>
      </c>
      <c r="P532" s="1">
        <f>IF($A$3="Percentage of government revenue per capita",$B$3,0) + IF($A$3="Absolute extra revenue",AB532,0) + IF($A$3="Absolute revenue per capita",AC532,0)</f>
        <v>0</v>
      </c>
      <c r="Q532" s="5">
        <f>-MIN(data!$B$4 / data!I902 * data!P902 / 100, data!N902)</f>
        <v>0</v>
      </c>
      <c r="R532" s="4">
        <f>-Q532*K532/1000</f>
        <v>0</v>
      </c>
      <c r="S532" s="6" t="e">
        <f>-MIN(data!$B$5/(POWER(LN(I532),2))*P532/100, O532)</f>
        <v>#NUM!</v>
      </c>
      <c r="T532" s="6" t="e">
        <f>-S532*L532/100000</f>
        <v>#NUM!</v>
      </c>
      <c r="U532" s="4">
        <f>N532+Q532</f>
        <v>17.100000000000001</v>
      </c>
      <c r="V532" s="4" t="e">
        <f>P532*I532/100/R532</f>
        <v>#DIV/0!</v>
      </c>
      <c r="W532" s="4" t="e">
        <f>V532*H532</f>
        <v>#DIV/0!</v>
      </c>
      <c r="X532" s="6" t="e">
        <f>O532+S532</f>
        <v>#NUM!</v>
      </c>
      <c r="Y532" s="6" t="e">
        <f>P532*I532/100/T532</f>
        <v>#NUM!</v>
      </c>
      <c r="Z532" s="6" t="e">
        <f>Y532*H532</f>
        <v>#NUM!</v>
      </c>
      <c r="AB532" s="1" t="e">
        <f t="shared" si="16"/>
        <v>#DIV/0!</v>
      </c>
      <c r="AC532" s="1" t="e">
        <f t="shared" si="17"/>
        <v>#DIV/0!</v>
      </c>
    </row>
    <row r="533" spans="4:29" x14ac:dyDescent="0.25">
      <c r="D533" s="1">
        <v>1992</v>
      </c>
      <c r="E533" s="1" t="s">
        <v>28</v>
      </c>
      <c r="F533" s="2" t="s">
        <v>209</v>
      </c>
      <c r="G533">
        <v>4</v>
      </c>
      <c r="H533">
        <v>262886</v>
      </c>
      <c r="I533" s="1">
        <v>0</v>
      </c>
      <c r="J533" s="1">
        <v>67</v>
      </c>
      <c r="K533" s="1">
        <v>4085.366</v>
      </c>
      <c r="L533" s="1">
        <v>3846.154</v>
      </c>
      <c r="M533" s="3">
        <v>2</v>
      </c>
      <c r="N533">
        <v>16.399999999999999</v>
      </c>
      <c r="O533">
        <v>52</v>
      </c>
      <c r="P533" s="1">
        <f>IF($A$3="Percentage of government revenue per capita",$B$3,0) + IF($A$3="Absolute extra revenue",AB533,0) + IF($A$3="Absolute revenue per capita",AC533,0)</f>
        <v>0</v>
      </c>
      <c r="Q533" s="5">
        <f>-MIN(data!$B$4 / data!I903 * data!P903 / 100, data!N903)</f>
        <v>0</v>
      </c>
      <c r="R533" s="4">
        <f>-Q533*K533/1000</f>
        <v>0</v>
      </c>
      <c r="S533" s="6" t="e">
        <f>-MIN(data!$B$5/(POWER(LN(I533),2))*P533/100, O533)</f>
        <v>#NUM!</v>
      </c>
      <c r="T533" s="6" t="e">
        <f>-S533*L533/100000</f>
        <v>#NUM!</v>
      </c>
      <c r="U533" s="4">
        <f>N533+Q533</f>
        <v>16.399999999999999</v>
      </c>
      <c r="V533" s="4" t="e">
        <f>P533*I533/100/R533</f>
        <v>#DIV/0!</v>
      </c>
      <c r="W533" s="4" t="e">
        <f>V533*H533</f>
        <v>#DIV/0!</v>
      </c>
      <c r="X533" s="6" t="e">
        <f>O533+S533</f>
        <v>#NUM!</v>
      </c>
      <c r="Y533" s="6" t="e">
        <f>P533*I533/100/T533</f>
        <v>#NUM!</v>
      </c>
      <c r="Z533" s="6" t="e">
        <f>Y533*H533</f>
        <v>#NUM!</v>
      </c>
      <c r="AB533" s="1" t="e">
        <f t="shared" si="16"/>
        <v>#DIV/0!</v>
      </c>
      <c r="AC533" s="1" t="e">
        <f t="shared" si="17"/>
        <v>#DIV/0!</v>
      </c>
    </row>
    <row r="534" spans="4:29" x14ac:dyDescent="0.25">
      <c r="D534" s="1">
        <v>1993</v>
      </c>
      <c r="E534" s="1" t="s">
        <v>28</v>
      </c>
      <c r="F534" s="2" t="s">
        <v>209</v>
      </c>
      <c r="G534">
        <v>4</v>
      </c>
      <c r="H534">
        <v>263874</v>
      </c>
      <c r="I534" s="1">
        <v>0</v>
      </c>
      <c r="J534" s="1">
        <v>64</v>
      </c>
      <c r="K534" s="1">
        <v>4076.433</v>
      </c>
      <c r="L534" s="1">
        <v>3846.154</v>
      </c>
      <c r="M534" s="3">
        <v>2</v>
      </c>
      <c r="N534">
        <v>15.7</v>
      </c>
      <c r="O534">
        <v>52</v>
      </c>
      <c r="P534" s="1">
        <f>IF($A$3="Percentage of government revenue per capita",$B$3,0) + IF($A$3="Absolute extra revenue",AB534,0) + IF($A$3="Absolute revenue per capita",AC534,0)</f>
        <v>0</v>
      </c>
      <c r="Q534" s="5">
        <f>-MIN(data!$B$4 / data!I904 * data!P904 / 100, data!N904)</f>
        <v>0</v>
      </c>
      <c r="R534" s="4">
        <f>-Q534*K534/1000</f>
        <v>0</v>
      </c>
      <c r="S534" s="6" t="e">
        <f>-MIN(data!$B$5/(POWER(LN(I534),2))*P534/100, O534)</f>
        <v>#NUM!</v>
      </c>
      <c r="T534" s="6" t="e">
        <f>-S534*L534/100000</f>
        <v>#NUM!</v>
      </c>
      <c r="U534" s="4">
        <f>N534+Q534</f>
        <v>15.7</v>
      </c>
      <c r="V534" s="4" t="e">
        <f>P534*I534/100/R534</f>
        <v>#DIV/0!</v>
      </c>
      <c r="W534" s="4" t="e">
        <f>V534*H534</f>
        <v>#DIV/0!</v>
      </c>
      <c r="X534" s="6" t="e">
        <f>O534+S534</f>
        <v>#NUM!</v>
      </c>
      <c r="Y534" s="6" t="e">
        <f>P534*I534/100/T534</f>
        <v>#NUM!</v>
      </c>
      <c r="Z534" s="6" t="e">
        <f>Y534*H534</f>
        <v>#NUM!</v>
      </c>
      <c r="AB534" s="1" t="e">
        <f t="shared" si="16"/>
        <v>#DIV/0!</v>
      </c>
      <c r="AC534" s="1" t="e">
        <f t="shared" si="17"/>
        <v>#DIV/0!</v>
      </c>
    </row>
    <row r="535" spans="4:29" x14ac:dyDescent="0.25">
      <c r="D535" s="1">
        <v>1994</v>
      </c>
      <c r="E535" s="1" t="s">
        <v>28</v>
      </c>
      <c r="F535" s="2" t="s">
        <v>209</v>
      </c>
      <c r="G535">
        <v>4</v>
      </c>
      <c r="H535">
        <v>264893</v>
      </c>
      <c r="I535" s="1">
        <v>0</v>
      </c>
      <c r="J535" s="1">
        <v>62</v>
      </c>
      <c r="K535" s="1">
        <v>4052.288</v>
      </c>
      <c r="L535" s="1">
        <v>3571.4290000000001</v>
      </c>
      <c r="M535" s="3">
        <v>2</v>
      </c>
      <c r="N535">
        <v>15.3</v>
      </c>
      <c r="O535">
        <v>56</v>
      </c>
      <c r="P535" s="1">
        <f>IF($A$3="Percentage of government revenue per capita",$B$3,0) + IF($A$3="Absolute extra revenue",AB535,0) + IF($A$3="Absolute revenue per capita",AC535,0)</f>
        <v>0</v>
      </c>
      <c r="Q535" s="5">
        <f>-MIN(data!$B$4 / data!I905 * data!P905 / 100, data!N905)</f>
        <v>0</v>
      </c>
      <c r="R535" s="4">
        <f>-Q535*K535/1000</f>
        <v>0</v>
      </c>
      <c r="S535" s="6" t="e">
        <f>-MIN(data!$B$5/(POWER(LN(I535),2))*P535/100, O535)</f>
        <v>#NUM!</v>
      </c>
      <c r="T535" s="6" t="e">
        <f>-S535*L535/100000</f>
        <v>#NUM!</v>
      </c>
      <c r="U535" s="4">
        <f>N535+Q535</f>
        <v>15.3</v>
      </c>
      <c r="V535" s="4" t="e">
        <f>P535*I535/100/R535</f>
        <v>#DIV/0!</v>
      </c>
      <c r="W535" s="4" t="e">
        <f>V535*H535</f>
        <v>#DIV/0!</v>
      </c>
      <c r="X535" s="6" t="e">
        <f>O535+S535</f>
        <v>#NUM!</v>
      </c>
      <c r="Y535" s="6" t="e">
        <f>P535*I535/100/T535</f>
        <v>#NUM!</v>
      </c>
      <c r="Z535" s="6" t="e">
        <f>Y535*H535</f>
        <v>#NUM!</v>
      </c>
      <c r="AB535" s="1" t="e">
        <f t="shared" si="16"/>
        <v>#DIV/0!</v>
      </c>
      <c r="AC535" s="1" t="e">
        <f t="shared" si="17"/>
        <v>#DIV/0!</v>
      </c>
    </row>
    <row r="536" spans="4:29" x14ac:dyDescent="0.25">
      <c r="D536" s="1">
        <v>1995</v>
      </c>
      <c r="E536" s="1" t="s">
        <v>28</v>
      </c>
      <c r="F536" s="2" t="s">
        <v>209</v>
      </c>
      <c r="G536">
        <v>4</v>
      </c>
      <c r="H536">
        <v>265955</v>
      </c>
      <c r="I536" s="1">
        <v>0</v>
      </c>
      <c r="J536" s="1">
        <v>60</v>
      </c>
      <c r="K536" s="1">
        <v>4026.846</v>
      </c>
      <c r="L536" s="1">
        <v>4081.6329999999998</v>
      </c>
      <c r="M536" s="3">
        <v>2</v>
      </c>
      <c r="N536">
        <v>14.9</v>
      </c>
      <c r="O536">
        <v>49</v>
      </c>
      <c r="P536" s="1">
        <f>IF($A$3="Percentage of government revenue per capita",$B$3,0) + IF($A$3="Absolute extra revenue",AB536,0) + IF($A$3="Absolute revenue per capita",AC536,0)</f>
        <v>0</v>
      </c>
      <c r="Q536" s="5">
        <f>-MIN(data!$B$4 / data!I906 * data!P906 / 100, data!N906)</f>
        <v>0</v>
      </c>
      <c r="R536" s="4">
        <f>-Q536*K536/1000</f>
        <v>0</v>
      </c>
      <c r="S536" s="6" t="e">
        <f>-MIN(data!$B$5/(POWER(LN(I536),2))*P536/100, O536)</f>
        <v>#NUM!</v>
      </c>
      <c r="T536" s="6" t="e">
        <f>-S536*L536/100000</f>
        <v>#NUM!</v>
      </c>
      <c r="U536" s="4">
        <f>N536+Q536</f>
        <v>14.9</v>
      </c>
      <c r="V536" s="4" t="e">
        <f>P536*I536/100/R536</f>
        <v>#DIV/0!</v>
      </c>
      <c r="W536" s="4" t="e">
        <f>V536*H536</f>
        <v>#DIV/0!</v>
      </c>
      <c r="X536" s="6" t="e">
        <f>O536+S536</f>
        <v>#NUM!</v>
      </c>
      <c r="Y536" s="6" t="e">
        <f>P536*I536/100/T536</f>
        <v>#NUM!</v>
      </c>
      <c r="Z536" s="6" t="e">
        <f>Y536*H536</f>
        <v>#NUM!</v>
      </c>
      <c r="AB536" s="1" t="e">
        <f t="shared" si="16"/>
        <v>#DIV/0!</v>
      </c>
      <c r="AC536" s="1" t="e">
        <f t="shared" si="17"/>
        <v>#DIV/0!</v>
      </c>
    </row>
    <row r="537" spans="4:29" x14ac:dyDescent="0.25">
      <c r="D537" s="1">
        <v>1996</v>
      </c>
      <c r="E537" s="1" t="s">
        <v>28</v>
      </c>
      <c r="F537" s="2" t="s">
        <v>209</v>
      </c>
      <c r="G537">
        <v>4</v>
      </c>
      <c r="H537">
        <v>267049</v>
      </c>
      <c r="I537" s="1">
        <v>0</v>
      </c>
      <c r="J537" s="1">
        <v>58</v>
      </c>
      <c r="K537" s="1">
        <v>3945.578</v>
      </c>
      <c r="L537" s="1">
        <v>4545.4549999999999</v>
      </c>
      <c r="M537" s="3">
        <v>2</v>
      </c>
      <c r="N537">
        <v>14.7</v>
      </c>
      <c r="O537">
        <v>44</v>
      </c>
      <c r="P537" s="1">
        <f>IF($A$3="Percentage of government revenue per capita",$B$3,0) + IF($A$3="Absolute extra revenue",AB537,0) + IF($A$3="Absolute revenue per capita",AC537,0)</f>
        <v>0</v>
      </c>
      <c r="Q537" s="5">
        <f>-MIN(data!$B$4 / data!I907 * data!P907 / 100, data!N907)</f>
        <v>0</v>
      </c>
      <c r="R537" s="4">
        <f>-Q537*K537/1000</f>
        <v>0</v>
      </c>
      <c r="S537" s="6" t="e">
        <f>-MIN(data!$B$5/(POWER(LN(I537),2))*P537/100, O537)</f>
        <v>#NUM!</v>
      </c>
      <c r="T537" s="6" t="e">
        <f>-S537*L537/100000</f>
        <v>#NUM!</v>
      </c>
      <c r="U537" s="4">
        <f>N537+Q537</f>
        <v>14.7</v>
      </c>
      <c r="V537" s="4" t="e">
        <f>P537*I537/100/R537</f>
        <v>#DIV/0!</v>
      </c>
      <c r="W537" s="4" t="e">
        <f>V537*H537</f>
        <v>#DIV/0!</v>
      </c>
      <c r="X537" s="6" t="e">
        <f>O537+S537</f>
        <v>#NUM!</v>
      </c>
      <c r="Y537" s="6" t="e">
        <f>P537*I537/100/T537</f>
        <v>#NUM!</v>
      </c>
      <c r="Z537" s="6" t="e">
        <f>Y537*H537</f>
        <v>#NUM!</v>
      </c>
      <c r="AB537" s="1" t="e">
        <f t="shared" si="16"/>
        <v>#DIV/0!</v>
      </c>
      <c r="AC537" s="1" t="e">
        <f t="shared" si="17"/>
        <v>#DIV/0!</v>
      </c>
    </row>
    <row r="538" spans="4:29" x14ac:dyDescent="0.25">
      <c r="D538" s="1">
        <v>1997</v>
      </c>
      <c r="E538" s="1" t="s">
        <v>28</v>
      </c>
      <c r="F538" s="2" t="s">
        <v>209</v>
      </c>
      <c r="G538">
        <v>4</v>
      </c>
      <c r="H538">
        <v>268187</v>
      </c>
      <c r="I538" s="1">
        <v>0</v>
      </c>
      <c r="J538" s="1">
        <v>57</v>
      </c>
      <c r="K538" s="1">
        <v>3877.5509999999999</v>
      </c>
      <c r="L538" s="1">
        <v>4444.4440000000004</v>
      </c>
      <c r="M538" s="3">
        <v>2</v>
      </c>
      <c r="N538">
        <v>14.7</v>
      </c>
      <c r="O538">
        <v>45</v>
      </c>
      <c r="P538" s="1">
        <f>IF($A$3="Percentage of government revenue per capita",$B$3,0) + IF($A$3="Absolute extra revenue",AB538,0) + IF($A$3="Absolute revenue per capita",AC538,0)</f>
        <v>0</v>
      </c>
      <c r="Q538" s="5">
        <f>-MIN(data!$B$4 / data!I908 * data!P908 / 100, data!N908)</f>
        <v>0</v>
      </c>
      <c r="R538" s="4">
        <f>-Q538*K538/1000</f>
        <v>0</v>
      </c>
      <c r="S538" s="6" t="e">
        <f>-MIN(data!$B$5/(POWER(LN(I538),2))*P538/100, O538)</f>
        <v>#NUM!</v>
      </c>
      <c r="T538" s="6" t="e">
        <f>-S538*L538/100000</f>
        <v>#NUM!</v>
      </c>
      <c r="U538" s="4">
        <f>N538+Q538</f>
        <v>14.7</v>
      </c>
      <c r="V538" s="4" t="e">
        <f>P538*I538/100/R538</f>
        <v>#DIV/0!</v>
      </c>
      <c r="W538" s="4" t="e">
        <f>V538*H538</f>
        <v>#DIV/0!</v>
      </c>
      <c r="X538" s="6" t="e">
        <f>O538+S538</f>
        <v>#NUM!</v>
      </c>
      <c r="Y538" s="6" t="e">
        <f>P538*I538/100/T538</f>
        <v>#NUM!</v>
      </c>
      <c r="Z538" s="6" t="e">
        <f>Y538*H538</f>
        <v>#NUM!</v>
      </c>
      <c r="AB538" s="1" t="e">
        <f t="shared" si="16"/>
        <v>#DIV/0!</v>
      </c>
      <c r="AC538" s="1" t="e">
        <f t="shared" si="17"/>
        <v>#DIV/0!</v>
      </c>
    </row>
    <row r="539" spans="4:29" x14ac:dyDescent="0.25">
      <c r="D539" s="1">
        <v>1998</v>
      </c>
      <c r="E539" s="1" t="s">
        <v>28</v>
      </c>
      <c r="F539" s="2" t="s">
        <v>209</v>
      </c>
      <c r="G539">
        <v>4</v>
      </c>
      <c r="H539">
        <v>269336</v>
      </c>
      <c r="I539" s="1">
        <v>0</v>
      </c>
      <c r="J539" s="1">
        <v>57</v>
      </c>
      <c r="K539" s="1">
        <v>3851.3510000000001</v>
      </c>
      <c r="L539" s="1">
        <v>4255.3190000000004</v>
      </c>
      <c r="M539" s="3">
        <v>2</v>
      </c>
      <c r="N539">
        <v>14.8</v>
      </c>
      <c r="O539">
        <v>47</v>
      </c>
      <c r="P539" s="1">
        <f>IF($A$3="Percentage of government revenue per capita",$B$3,0) + IF($A$3="Absolute extra revenue",AB539,0) + IF($A$3="Absolute revenue per capita",AC539,0)</f>
        <v>0</v>
      </c>
      <c r="Q539" s="5">
        <f>-MIN(data!$B$4 / data!I909 * data!P909 / 100, data!N909)</f>
        <v>0</v>
      </c>
      <c r="R539" s="4">
        <f>-Q539*K539/1000</f>
        <v>0</v>
      </c>
      <c r="S539" s="6" t="e">
        <f>-MIN(data!$B$5/(POWER(LN(I539),2))*P539/100, O539)</f>
        <v>#NUM!</v>
      </c>
      <c r="T539" s="6" t="e">
        <f>-S539*L539/100000</f>
        <v>#NUM!</v>
      </c>
      <c r="U539" s="4">
        <f>N539+Q539</f>
        <v>14.8</v>
      </c>
      <c r="V539" s="4" t="e">
        <f>P539*I539/100/R539</f>
        <v>#DIV/0!</v>
      </c>
      <c r="W539" s="4" t="e">
        <f>V539*H539</f>
        <v>#DIV/0!</v>
      </c>
      <c r="X539" s="6" t="e">
        <f>O539+S539</f>
        <v>#NUM!</v>
      </c>
      <c r="Y539" s="6" t="e">
        <f>P539*I539/100/T539</f>
        <v>#NUM!</v>
      </c>
      <c r="Z539" s="6" t="e">
        <f>Y539*H539</f>
        <v>#NUM!</v>
      </c>
      <c r="AB539" s="1" t="e">
        <f t="shared" si="16"/>
        <v>#DIV/0!</v>
      </c>
      <c r="AC539" s="1" t="e">
        <f t="shared" si="17"/>
        <v>#DIV/0!</v>
      </c>
    </row>
    <row r="540" spans="4:29" x14ac:dyDescent="0.25">
      <c r="D540" s="1">
        <v>1999</v>
      </c>
      <c r="E540" s="1" t="s">
        <v>28</v>
      </c>
      <c r="F540" s="2" t="s">
        <v>209</v>
      </c>
      <c r="G540">
        <v>4</v>
      </c>
      <c r="H540">
        <v>270451</v>
      </c>
      <c r="I540" s="1">
        <v>0</v>
      </c>
      <c r="J540" s="1">
        <v>57</v>
      </c>
      <c r="K540" s="1">
        <v>3825.5030000000002</v>
      </c>
      <c r="L540" s="1">
        <v>4000</v>
      </c>
      <c r="M540" s="3">
        <v>2</v>
      </c>
      <c r="N540">
        <v>14.9</v>
      </c>
      <c r="O540">
        <v>50</v>
      </c>
      <c r="P540" s="1">
        <f>IF($A$3="Percentage of government revenue per capita",$B$3,0) + IF($A$3="Absolute extra revenue",AB540,0) + IF($A$3="Absolute revenue per capita",AC540,0)</f>
        <v>0</v>
      </c>
      <c r="Q540" s="5">
        <f>-MIN(data!$B$4 / data!I910 * data!P910 / 100, data!N910)</f>
        <v>0</v>
      </c>
      <c r="R540" s="4">
        <f>-Q540*K540/1000</f>
        <v>0</v>
      </c>
      <c r="S540" s="6" t="e">
        <f>-MIN(data!$B$5/(POWER(LN(I540),2))*P540/100, O540)</f>
        <v>#NUM!</v>
      </c>
      <c r="T540" s="6" t="e">
        <f>-S540*L540/100000</f>
        <v>#NUM!</v>
      </c>
      <c r="U540" s="4">
        <f>N540+Q540</f>
        <v>14.9</v>
      </c>
      <c r="V540" s="4" t="e">
        <f>P540*I540/100/R540</f>
        <v>#DIV/0!</v>
      </c>
      <c r="W540" s="4" t="e">
        <f>V540*H540</f>
        <v>#DIV/0!</v>
      </c>
      <c r="X540" s="6" t="e">
        <f>O540+S540</f>
        <v>#NUM!</v>
      </c>
      <c r="Y540" s="6" t="e">
        <f>P540*I540/100/T540</f>
        <v>#NUM!</v>
      </c>
      <c r="Z540" s="6" t="e">
        <f>Y540*H540</f>
        <v>#NUM!</v>
      </c>
      <c r="AB540" s="1" t="e">
        <f t="shared" si="16"/>
        <v>#DIV/0!</v>
      </c>
      <c r="AC540" s="1" t="e">
        <f t="shared" si="17"/>
        <v>#DIV/0!</v>
      </c>
    </row>
    <row r="541" spans="4:29" x14ac:dyDescent="0.25">
      <c r="D541" s="1">
        <v>2000</v>
      </c>
      <c r="E541" s="1" t="s">
        <v>28</v>
      </c>
      <c r="F541" s="2" t="s">
        <v>209</v>
      </c>
      <c r="G541">
        <v>4</v>
      </c>
      <c r="H541">
        <v>271515</v>
      </c>
      <c r="I541" s="1">
        <v>0</v>
      </c>
      <c r="J541" s="1">
        <v>57</v>
      </c>
      <c r="K541" s="1">
        <v>3750</v>
      </c>
      <c r="L541" s="1">
        <v>4166.6670000000004</v>
      </c>
      <c r="M541" s="3">
        <v>2</v>
      </c>
      <c r="N541">
        <v>15.2</v>
      </c>
      <c r="O541">
        <v>48</v>
      </c>
      <c r="P541" s="1">
        <f>IF($A$3="Percentage of government revenue per capita",$B$3,0) + IF($A$3="Absolute extra revenue",AB541,0) + IF($A$3="Absolute revenue per capita",AC541,0)</f>
        <v>0</v>
      </c>
      <c r="Q541" s="5">
        <f>-MIN(data!$B$4 / data!I911 * data!P911 / 100, data!N911)</f>
        <v>0</v>
      </c>
      <c r="R541" s="4">
        <f>-Q541*K541/1000</f>
        <v>0</v>
      </c>
      <c r="S541" s="6" t="e">
        <f>-MIN(data!$B$5/(POWER(LN(I541),2))*P541/100, O541)</f>
        <v>#NUM!</v>
      </c>
      <c r="T541" s="6" t="e">
        <f>-S541*L541/100000</f>
        <v>#NUM!</v>
      </c>
      <c r="U541" s="4">
        <f>N541+Q541</f>
        <v>15.2</v>
      </c>
      <c r="V541" s="4" t="e">
        <f>P541*I541/100/R541</f>
        <v>#DIV/0!</v>
      </c>
      <c r="W541" s="4" t="e">
        <f>V541*H541</f>
        <v>#DIV/0!</v>
      </c>
      <c r="X541" s="6" t="e">
        <f>O541+S541</f>
        <v>#NUM!</v>
      </c>
      <c r="Y541" s="6" t="e">
        <f>P541*I541/100/T541</f>
        <v>#NUM!</v>
      </c>
      <c r="Z541" s="6" t="e">
        <f>Y541*H541</f>
        <v>#NUM!</v>
      </c>
      <c r="AB541" s="1" t="e">
        <f t="shared" si="16"/>
        <v>#DIV/0!</v>
      </c>
      <c r="AC541" s="1" t="e">
        <f t="shared" si="17"/>
        <v>#DIV/0!</v>
      </c>
    </row>
    <row r="542" spans="4:29" x14ac:dyDescent="0.25">
      <c r="D542" s="1">
        <v>2001</v>
      </c>
      <c r="E542" s="1" t="s">
        <v>28</v>
      </c>
      <c r="F542" s="2" t="s">
        <v>209</v>
      </c>
      <c r="G542">
        <v>4</v>
      </c>
      <c r="H542">
        <v>272500</v>
      </c>
      <c r="I542" s="1">
        <v>0</v>
      </c>
      <c r="J542" s="1">
        <v>57</v>
      </c>
      <c r="K542" s="1">
        <v>3701.299</v>
      </c>
      <c r="L542" s="1">
        <v>4347.826</v>
      </c>
      <c r="M542" s="3">
        <v>2</v>
      </c>
      <c r="N542">
        <v>15.4</v>
      </c>
      <c r="O542">
        <v>46</v>
      </c>
      <c r="P542" s="1">
        <f>IF($A$3="Percentage of government revenue per capita",$B$3,0) + IF($A$3="Absolute extra revenue",AB542,0) + IF($A$3="Absolute revenue per capita",AC542,0)</f>
        <v>0</v>
      </c>
      <c r="Q542" s="5">
        <f>-MIN(data!$B$4 / data!I912 * data!P912 / 100, data!N912)</f>
        <v>0</v>
      </c>
      <c r="R542" s="4">
        <f>-Q542*K542/1000</f>
        <v>0</v>
      </c>
      <c r="S542" s="6" t="e">
        <f>-MIN(data!$B$5/(POWER(LN(I542),2))*P542/100, O542)</f>
        <v>#NUM!</v>
      </c>
      <c r="T542" s="6" t="e">
        <f>-S542*L542/100000</f>
        <v>#NUM!</v>
      </c>
      <c r="U542" s="4">
        <f>N542+Q542</f>
        <v>15.4</v>
      </c>
      <c r="V542" s="4" t="e">
        <f>P542*I542/100/R542</f>
        <v>#DIV/0!</v>
      </c>
      <c r="W542" s="4" t="e">
        <f>V542*H542</f>
        <v>#DIV/0!</v>
      </c>
      <c r="X542" s="6" t="e">
        <f>O542+S542</f>
        <v>#NUM!</v>
      </c>
      <c r="Y542" s="6" t="e">
        <f>P542*I542/100/T542</f>
        <v>#NUM!</v>
      </c>
      <c r="Z542" s="6" t="e">
        <f>Y542*H542</f>
        <v>#NUM!</v>
      </c>
      <c r="AB542" s="1" t="e">
        <f t="shared" si="16"/>
        <v>#DIV/0!</v>
      </c>
      <c r="AC542" s="1" t="e">
        <f t="shared" si="17"/>
        <v>#DIV/0!</v>
      </c>
    </row>
    <row r="543" spans="4:29" x14ac:dyDescent="0.25">
      <c r="D543" s="1">
        <v>2002</v>
      </c>
      <c r="E543" s="1" t="s">
        <v>28</v>
      </c>
      <c r="F543" s="2" t="s">
        <v>209</v>
      </c>
      <c r="G543">
        <v>4</v>
      </c>
      <c r="H543">
        <v>273425</v>
      </c>
      <c r="I543" s="1">
        <v>0</v>
      </c>
      <c r="J543" s="1">
        <v>57</v>
      </c>
      <c r="K543" s="1">
        <v>3653.846</v>
      </c>
      <c r="L543" s="1">
        <v>4347.826</v>
      </c>
      <c r="M543" s="3">
        <v>2</v>
      </c>
      <c r="N543">
        <v>15.6</v>
      </c>
      <c r="O543">
        <v>46</v>
      </c>
      <c r="P543" s="1">
        <f>IF($A$3="Percentage of government revenue per capita",$B$3,0) + IF($A$3="Absolute extra revenue",AB543,0) + IF($A$3="Absolute revenue per capita",AC543,0)</f>
        <v>0</v>
      </c>
      <c r="Q543" s="5">
        <f>-MIN(data!$B$4 / data!I913 * data!P913 / 100, data!N913)</f>
        <v>0</v>
      </c>
      <c r="R543" s="4">
        <f>-Q543*K543/1000</f>
        <v>0</v>
      </c>
      <c r="S543" s="6" t="e">
        <f>-MIN(data!$B$5/(POWER(LN(I543),2))*P543/100, O543)</f>
        <v>#NUM!</v>
      </c>
      <c r="T543" s="6" t="e">
        <f>-S543*L543/100000</f>
        <v>#NUM!</v>
      </c>
      <c r="U543" s="4">
        <f>N543+Q543</f>
        <v>15.6</v>
      </c>
      <c r="V543" s="4" t="e">
        <f>P543*I543/100/R543</f>
        <v>#DIV/0!</v>
      </c>
      <c r="W543" s="4" t="e">
        <f>V543*H543</f>
        <v>#DIV/0!</v>
      </c>
      <c r="X543" s="6" t="e">
        <f>O543+S543</f>
        <v>#NUM!</v>
      </c>
      <c r="Y543" s="6" t="e">
        <f>P543*I543/100/T543</f>
        <v>#NUM!</v>
      </c>
      <c r="Z543" s="6" t="e">
        <f>Y543*H543</f>
        <v>#NUM!</v>
      </c>
      <c r="AB543" s="1" t="e">
        <f t="shared" si="16"/>
        <v>#DIV/0!</v>
      </c>
      <c r="AC543" s="1" t="e">
        <f t="shared" si="17"/>
        <v>#DIV/0!</v>
      </c>
    </row>
    <row r="544" spans="4:29" x14ac:dyDescent="0.25">
      <c r="D544" s="1">
        <v>2003</v>
      </c>
      <c r="E544" s="1" t="s">
        <v>28</v>
      </c>
      <c r="F544" s="2" t="s">
        <v>209</v>
      </c>
      <c r="G544">
        <v>4</v>
      </c>
      <c r="H544">
        <v>274329</v>
      </c>
      <c r="I544" s="1">
        <v>4193.8999999999996</v>
      </c>
      <c r="J544" s="1">
        <v>57</v>
      </c>
      <c r="K544" s="1">
        <v>3607.5949999999998</v>
      </c>
      <c r="L544" s="1">
        <v>4347.826</v>
      </c>
      <c r="M544" s="3">
        <v>2</v>
      </c>
      <c r="N544">
        <v>15.8</v>
      </c>
      <c r="O544">
        <v>46</v>
      </c>
      <c r="P544" s="1">
        <f>IF($A$3="Percentage of government revenue per capita",$B$3,0) + IF($A$3="Absolute extra revenue",AB544,0) + IF($A$3="Absolute revenue per capita",AC544,0)</f>
        <v>0</v>
      </c>
      <c r="Q544" s="5">
        <f>-MIN(data!$B$4 / data!I914 * data!P914 / 100, data!N914)</f>
        <v>0</v>
      </c>
      <c r="R544" s="4">
        <f>-Q544*K544/1000</f>
        <v>0</v>
      </c>
      <c r="S544" s="6">
        <f>-MIN(data!$B$5/(POWER(LN(I544),2))*P544/100, O544)</f>
        <v>0</v>
      </c>
      <c r="T544" s="6">
        <f>-S544*L544/100000</f>
        <v>0</v>
      </c>
      <c r="U544" s="4">
        <f>N544+Q544</f>
        <v>15.8</v>
      </c>
      <c r="V544" s="4" t="e">
        <f>P544*I544/100/R544</f>
        <v>#DIV/0!</v>
      </c>
      <c r="W544" s="4" t="e">
        <f>V544*H544</f>
        <v>#DIV/0!</v>
      </c>
      <c r="X544" s="6">
        <f>O544+S544</f>
        <v>46</v>
      </c>
      <c r="Y544" s="6" t="e">
        <f>P544*I544/100/T544</f>
        <v>#DIV/0!</v>
      </c>
      <c r="Z544" s="6" t="e">
        <f>Y544*H544</f>
        <v>#DIV/0!</v>
      </c>
      <c r="AB544" s="1">
        <f t="shared" si="16"/>
        <v>0</v>
      </c>
      <c r="AC544" s="1">
        <f t="shared" si="17"/>
        <v>0</v>
      </c>
    </row>
    <row r="545" spans="4:29" x14ac:dyDescent="0.25">
      <c r="D545" s="1">
        <v>2004</v>
      </c>
      <c r="E545" s="1" t="s">
        <v>28</v>
      </c>
      <c r="F545" s="2" t="s">
        <v>209</v>
      </c>
      <c r="G545">
        <v>4</v>
      </c>
      <c r="H545">
        <v>275284</v>
      </c>
      <c r="I545" s="1">
        <v>4282.424</v>
      </c>
      <c r="J545" s="1">
        <v>57</v>
      </c>
      <c r="K545" s="1">
        <v>3607.5949999999998</v>
      </c>
      <c r="L545" s="1">
        <v>2127.66</v>
      </c>
      <c r="M545" s="3">
        <v>2</v>
      </c>
      <c r="N545">
        <v>15.8</v>
      </c>
      <c r="O545">
        <v>47</v>
      </c>
      <c r="P545" s="1">
        <f>IF($A$3="Percentage of government revenue per capita",$B$3,0) + IF($A$3="Absolute extra revenue",AB545,0) + IF($A$3="Absolute revenue per capita",AC545,0)</f>
        <v>0</v>
      </c>
      <c r="Q545" s="5">
        <f>-MIN(data!$B$4 / data!I915 * data!P915 / 100, data!N915)</f>
        <v>0</v>
      </c>
      <c r="R545" s="4">
        <f>-Q545*K545/1000</f>
        <v>0</v>
      </c>
      <c r="S545" s="6">
        <f>-MIN(data!$B$5/(POWER(LN(I545),2))*P545/100, O545)</f>
        <v>0</v>
      </c>
      <c r="T545" s="6">
        <f>-S545*L545/100000</f>
        <v>0</v>
      </c>
      <c r="U545" s="4">
        <f>N545+Q545</f>
        <v>15.8</v>
      </c>
      <c r="V545" s="4" t="e">
        <f>P545*I545/100/R545</f>
        <v>#DIV/0!</v>
      </c>
      <c r="W545" s="4" t="e">
        <f>V545*H545</f>
        <v>#DIV/0!</v>
      </c>
      <c r="X545" s="6">
        <f>O545+S545</f>
        <v>47</v>
      </c>
      <c r="Y545" s="6" t="e">
        <f>P545*I545/100/T545</f>
        <v>#DIV/0!</v>
      </c>
      <c r="Z545" s="6" t="e">
        <f>Y545*H545</f>
        <v>#DIV/0!</v>
      </c>
      <c r="AB545" s="1">
        <f t="shared" si="16"/>
        <v>0</v>
      </c>
      <c r="AC545" s="1">
        <f t="shared" si="17"/>
        <v>0</v>
      </c>
    </row>
    <row r="546" spans="4:29" x14ac:dyDescent="0.25">
      <c r="D546" s="1">
        <v>2005</v>
      </c>
      <c r="E546" s="1" t="s">
        <v>28</v>
      </c>
      <c r="F546" s="2" t="s">
        <v>209</v>
      </c>
      <c r="G546">
        <v>4</v>
      </c>
      <c r="H546">
        <v>276323</v>
      </c>
      <c r="I546" s="1">
        <v>4336.2870000000003</v>
      </c>
      <c r="J546" s="1">
        <v>56</v>
      </c>
      <c r="K546" s="1">
        <v>3566.8789999999999</v>
      </c>
      <c r="L546" s="1">
        <v>2500</v>
      </c>
      <c r="M546" s="3">
        <v>1</v>
      </c>
      <c r="N546">
        <v>15.7</v>
      </c>
      <c r="O546">
        <v>40</v>
      </c>
      <c r="P546" s="1">
        <f>IF($A$3="Percentage of government revenue per capita",$B$3,0) + IF($A$3="Absolute extra revenue",AB546,0) + IF($A$3="Absolute revenue per capita",AC546,0)</f>
        <v>0</v>
      </c>
      <c r="Q546" s="5">
        <f>-MIN(data!$B$4 / data!I916 * data!P916 / 100, data!N916)</f>
        <v>0</v>
      </c>
      <c r="R546" s="4">
        <f>-Q546*K546/1000</f>
        <v>0</v>
      </c>
      <c r="S546" s="6">
        <f>-MIN(data!$B$5/(POWER(LN(I546),2))*P546/100, O546)</f>
        <v>0</v>
      </c>
      <c r="T546" s="6">
        <f>-S546*L546/100000</f>
        <v>0</v>
      </c>
      <c r="U546" s="4">
        <f>N546+Q546</f>
        <v>15.7</v>
      </c>
      <c r="V546" s="4" t="e">
        <f>P546*I546/100/R546</f>
        <v>#DIV/0!</v>
      </c>
      <c r="W546" s="4" t="e">
        <f>V546*H546</f>
        <v>#DIV/0!</v>
      </c>
      <c r="X546" s="6">
        <f>O546+S546</f>
        <v>40</v>
      </c>
      <c r="Y546" s="6" t="e">
        <f>P546*I546/100/T546</f>
        <v>#DIV/0!</v>
      </c>
      <c r="Z546" s="6" t="e">
        <f>Y546*H546</f>
        <v>#DIV/0!</v>
      </c>
      <c r="AB546" s="1">
        <f t="shared" si="16"/>
        <v>0</v>
      </c>
      <c r="AC546" s="1">
        <f t="shared" si="17"/>
        <v>0</v>
      </c>
    </row>
    <row r="547" spans="4:29" x14ac:dyDescent="0.25">
      <c r="D547" s="1">
        <v>2006</v>
      </c>
      <c r="E547" s="1" t="s">
        <v>28</v>
      </c>
      <c r="F547" s="2" t="s">
        <v>209</v>
      </c>
      <c r="G547">
        <v>4</v>
      </c>
      <c r="H547">
        <v>277477</v>
      </c>
      <c r="I547" s="1">
        <v>4295.1120000000001</v>
      </c>
      <c r="J547" s="1">
        <v>55</v>
      </c>
      <c r="K547" s="1">
        <v>3548.3870000000002</v>
      </c>
      <c r="L547" s="1">
        <v>2777.7779999999998</v>
      </c>
      <c r="M547" s="3">
        <v>1</v>
      </c>
      <c r="N547">
        <v>15.5</v>
      </c>
      <c r="O547">
        <v>36</v>
      </c>
      <c r="P547" s="1">
        <f>IF($A$3="Percentage of government revenue per capita",$B$3,0) + IF($A$3="Absolute extra revenue",AB547,0) + IF($A$3="Absolute revenue per capita",AC547,0)</f>
        <v>0</v>
      </c>
      <c r="Q547" s="5">
        <f>-MIN(data!$B$4 / data!I917 * data!P917 / 100, data!N917)</f>
        <v>0</v>
      </c>
      <c r="R547" s="4">
        <f>-Q547*K547/1000</f>
        <v>0</v>
      </c>
      <c r="S547" s="6">
        <f>-MIN(data!$B$5/(POWER(LN(I547),2))*P547/100, O547)</f>
        <v>0</v>
      </c>
      <c r="T547" s="6">
        <f>-S547*L547/100000</f>
        <v>0</v>
      </c>
      <c r="U547" s="4">
        <f>N547+Q547</f>
        <v>15.5</v>
      </c>
      <c r="V547" s="4" t="e">
        <f>P547*I547/100/R547</f>
        <v>#DIV/0!</v>
      </c>
      <c r="W547" s="4" t="e">
        <f>V547*H547</f>
        <v>#DIV/0!</v>
      </c>
      <c r="X547" s="6">
        <f>O547+S547</f>
        <v>36</v>
      </c>
      <c r="Y547" s="6" t="e">
        <f>P547*I547/100/T547</f>
        <v>#DIV/0!</v>
      </c>
      <c r="Z547" s="6" t="e">
        <f>Y547*H547</f>
        <v>#DIV/0!</v>
      </c>
      <c r="AB547" s="1">
        <f t="shared" si="16"/>
        <v>0</v>
      </c>
      <c r="AC547" s="1">
        <f t="shared" si="17"/>
        <v>0</v>
      </c>
    </row>
    <row r="548" spans="4:29" x14ac:dyDescent="0.25">
      <c r="D548" s="1">
        <v>2007</v>
      </c>
      <c r="E548" s="1" t="s">
        <v>28</v>
      </c>
      <c r="F548" s="2" t="s">
        <v>209</v>
      </c>
      <c r="G548">
        <v>4</v>
      </c>
      <c r="H548">
        <v>278700</v>
      </c>
      <c r="I548" s="1">
        <v>4690.6080000000002</v>
      </c>
      <c r="J548" s="1">
        <v>54</v>
      </c>
      <c r="K548" s="1">
        <v>3529.4119999999998</v>
      </c>
      <c r="L548" s="1">
        <v>2631.5790000000002</v>
      </c>
      <c r="M548" s="3">
        <v>1</v>
      </c>
      <c r="N548">
        <v>15.3</v>
      </c>
      <c r="O548">
        <v>38</v>
      </c>
      <c r="P548" s="1">
        <f>IF($A$3="Percentage of government revenue per capita",$B$3,0) + IF($A$3="Absolute extra revenue",AB548,0) + IF($A$3="Absolute revenue per capita",AC548,0)</f>
        <v>0</v>
      </c>
      <c r="Q548" s="5">
        <f>-MIN(data!$B$4 / data!I918 * data!P918 / 100, data!N918)</f>
        <v>0</v>
      </c>
      <c r="R548" s="4">
        <f>-Q548*K548/1000</f>
        <v>0</v>
      </c>
      <c r="S548" s="6">
        <f>-MIN(data!$B$5/(POWER(LN(I548),2))*P548/100, O548)</f>
        <v>0</v>
      </c>
      <c r="T548" s="6">
        <f>-S548*L548/100000</f>
        <v>0</v>
      </c>
      <c r="U548" s="4">
        <f>N548+Q548</f>
        <v>15.3</v>
      </c>
      <c r="V548" s="4" t="e">
        <f>P548*I548/100/R548</f>
        <v>#DIV/0!</v>
      </c>
      <c r="W548" s="4" t="e">
        <f>V548*H548</f>
        <v>#DIV/0!</v>
      </c>
      <c r="X548" s="6">
        <f>O548+S548</f>
        <v>38</v>
      </c>
      <c r="Y548" s="6" t="e">
        <f>P548*I548/100/T548</f>
        <v>#DIV/0!</v>
      </c>
      <c r="Z548" s="6" t="e">
        <f>Y548*H548</f>
        <v>#DIV/0!</v>
      </c>
      <c r="AB548" s="1">
        <f t="shared" si="16"/>
        <v>0</v>
      </c>
      <c r="AC548" s="1">
        <f t="shared" si="17"/>
        <v>0</v>
      </c>
    </row>
    <row r="549" spans="4:29" x14ac:dyDescent="0.25">
      <c r="D549" s="1">
        <v>2008</v>
      </c>
      <c r="E549" s="1" t="s">
        <v>28</v>
      </c>
      <c r="F549" s="2" t="s">
        <v>209</v>
      </c>
      <c r="G549">
        <v>4</v>
      </c>
      <c r="H549">
        <v>279946</v>
      </c>
      <c r="I549" s="1">
        <v>4781.3609999999999</v>
      </c>
      <c r="J549" s="1">
        <v>53</v>
      </c>
      <c r="K549" s="1">
        <v>3533.3330000000001</v>
      </c>
      <c r="L549" s="1">
        <v>2777.7779999999998</v>
      </c>
      <c r="M549" s="3">
        <v>1</v>
      </c>
      <c r="N549">
        <v>15</v>
      </c>
      <c r="O549">
        <v>36</v>
      </c>
      <c r="P549" s="1">
        <f>IF($A$3="Percentage of government revenue per capita",$B$3,0) + IF($A$3="Absolute extra revenue",AB549,0) + IF($A$3="Absolute revenue per capita",AC549,0)</f>
        <v>0</v>
      </c>
      <c r="Q549" s="5">
        <f>-MIN(data!$B$4 / data!I919 * data!P919 / 100, data!N919)</f>
        <v>0</v>
      </c>
      <c r="R549" s="4">
        <f>-Q549*K549/1000</f>
        <v>0</v>
      </c>
      <c r="S549" s="6">
        <f>-MIN(data!$B$5/(POWER(LN(I549),2))*P549/100, O549)</f>
        <v>0</v>
      </c>
      <c r="T549" s="6">
        <f>-S549*L549/100000</f>
        <v>0</v>
      </c>
      <c r="U549" s="4">
        <f>N549+Q549</f>
        <v>15</v>
      </c>
      <c r="V549" s="4" t="e">
        <f>P549*I549/100/R549</f>
        <v>#DIV/0!</v>
      </c>
      <c r="W549" s="4" t="e">
        <f>V549*H549</f>
        <v>#DIV/0!</v>
      </c>
      <c r="X549" s="6">
        <f>O549+S549</f>
        <v>36</v>
      </c>
      <c r="Y549" s="6" t="e">
        <f>P549*I549/100/T549</f>
        <v>#DIV/0!</v>
      </c>
      <c r="Z549" s="6" t="e">
        <f>Y549*H549</f>
        <v>#DIV/0!</v>
      </c>
      <c r="AB549" s="1">
        <f t="shared" si="16"/>
        <v>0</v>
      </c>
      <c r="AC549" s="1">
        <f t="shared" si="17"/>
        <v>0</v>
      </c>
    </row>
    <row r="550" spans="4:29" x14ac:dyDescent="0.25">
      <c r="D550" s="1">
        <v>2009</v>
      </c>
      <c r="E550" s="1" t="s">
        <v>28</v>
      </c>
      <c r="F550" s="2" t="s">
        <v>209</v>
      </c>
      <c r="G550">
        <v>4</v>
      </c>
      <c r="H550">
        <v>281104</v>
      </c>
      <c r="I550" s="1">
        <v>4360.3360000000002</v>
      </c>
      <c r="J550" s="1">
        <v>52</v>
      </c>
      <c r="K550" s="1">
        <v>3513.5140000000001</v>
      </c>
      <c r="L550" s="1">
        <v>2941.1759999999999</v>
      </c>
      <c r="M550" s="3">
        <v>1</v>
      </c>
      <c r="N550">
        <v>14.8</v>
      </c>
      <c r="O550">
        <v>34</v>
      </c>
      <c r="P550" s="1">
        <f>IF($A$3="Percentage of government revenue per capita",$B$3,0) + IF($A$3="Absolute extra revenue",AB550,0) + IF($A$3="Absolute revenue per capita",AC550,0)</f>
        <v>0</v>
      </c>
      <c r="Q550" s="5">
        <f>-MIN(data!$B$4 / data!I920 * data!P920 / 100, data!N920)</f>
        <v>0</v>
      </c>
      <c r="R550" s="4">
        <f>-Q550*K550/1000</f>
        <v>0</v>
      </c>
      <c r="S550" s="6">
        <f>-MIN(data!$B$5/(POWER(LN(I550),2))*P550/100, O550)</f>
        <v>0</v>
      </c>
      <c r="T550" s="6">
        <f>-S550*L550/100000</f>
        <v>0</v>
      </c>
      <c r="U550" s="4">
        <f>N550+Q550</f>
        <v>14.8</v>
      </c>
      <c r="V550" s="4" t="e">
        <f>P550*I550/100/R550</f>
        <v>#DIV/0!</v>
      </c>
      <c r="W550" s="4" t="e">
        <f>V550*H550</f>
        <v>#DIV/0!</v>
      </c>
      <c r="X550" s="6">
        <f>O550+S550</f>
        <v>34</v>
      </c>
      <c r="Y550" s="6" t="e">
        <f>P550*I550/100/T550</f>
        <v>#DIV/0!</v>
      </c>
      <c r="Z550" s="6" t="e">
        <f>Y550*H550</f>
        <v>#DIV/0!</v>
      </c>
      <c r="AB550" s="1">
        <f t="shared" si="16"/>
        <v>0</v>
      </c>
      <c r="AC550" s="1">
        <f t="shared" si="17"/>
        <v>0</v>
      </c>
    </row>
    <row r="551" spans="4:29" x14ac:dyDescent="0.25">
      <c r="D551" s="1">
        <v>2010</v>
      </c>
      <c r="E551" s="1" t="s">
        <v>28</v>
      </c>
      <c r="F551" s="2" t="s">
        <v>209</v>
      </c>
      <c r="G551">
        <v>4</v>
      </c>
      <c r="H551">
        <v>282131</v>
      </c>
      <c r="I551" s="1">
        <v>4346.3649999999998</v>
      </c>
      <c r="J551" s="1">
        <v>51</v>
      </c>
      <c r="K551" s="1">
        <v>3517.241</v>
      </c>
      <c r="L551" s="1">
        <v>3030.3029999999999</v>
      </c>
      <c r="M551" s="3">
        <v>1</v>
      </c>
      <c r="N551">
        <v>14.5</v>
      </c>
      <c r="O551">
        <v>33</v>
      </c>
      <c r="P551" s="1">
        <f>IF($A$3="Percentage of government revenue per capita",$B$3,0) + IF($A$3="Absolute extra revenue",AB551,0) + IF($A$3="Absolute revenue per capita",AC551,0)</f>
        <v>0</v>
      </c>
      <c r="Q551" s="5" t="e">
        <f>-MIN(data!$B$4 / data!I921 * data!P921 / 100, data!N921)</f>
        <v>#DIV/0!</v>
      </c>
      <c r="R551" s="4" t="e">
        <f>-Q551*K551/1000</f>
        <v>#DIV/0!</v>
      </c>
      <c r="S551" s="6">
        <f>-MIN(data!$B$5/(POWER(LN(I551),2))*P551/100, O551)</f>
        <v>0</v>
      </c>
      <c r="T551" s="6">
        <f>-S551*L551/100000</f>
        <v>0</v>
      </c>
      <c r="U551" s="4" t="e">
        <f>N551+Q551</f>
        <v>#DIV/0!</v>
      </c>
      <c r="V551" s="4" t="e">
        <f>P551*I551/100/R551</f>
        <v>#DIV/0!</v>
      </c>
      <c r="W551" s="4" t="e">
        <f>V551*H551</f>
        <v>#DIV/0!</v>
      </c>
      <c r="X551" s="6">
        <f>O551+S551</f>
        <v>33</v>
      </c>
      <c r="Y551" s="6" t="e">
        <f>P551*I551/100/T551</f>
        <v>#DIV/0!</v>
      </c>
      <c r="Z551" s="6" t="e">
        <f>Y551*H551</f>
        <v>#DIV/0!</v>
      </c>
      <c r="AB551" s="1">
        <f t="shared" si="16"/>
        <v>0</v>
      </c>
      <c r="AC551" s="1">
        <f t="shared" si="17"/>
        <v>0</v>
      </c>
    </row>
    <row r="552" spans="4:29" x14ac:dyDescent="0.25">
      <c r="D552" s="1">
        <v>2011</v>
      </c>
      <c r="E552" s="1" t="s">
        <v>28</v>
      </c>
      <c r="F552" s="2" t="s">
        <v>209</v>
      </c>
      <c r="G552">
        <v>4</v>
      </c>
      <c r="H552">
        <v>282987</v>
      </c>
      <c r="I552" s="1">
        <v>4772.5730000000003</v>
      </c>
      <c r="J552" s="1">
        <v>49</v>
      </c>
      <c r="K552" s="1">
        <v>3450.7040000000002</v>
      </c>
      <c r="L552" s="1">
        <v>3225.806</v>
      </c>
      <c r="M552" s="3">
        <v>1</v>
      </c>
      <c r="N552">
        <v>14.2</v>
      </c>
      <c r="O552">
        <v>31</v>
      </c>
      <c r="P552" s="1">
        <f>IF($A$3="Percentage of government revenue per capita",$B$3,0) + IF($A$3="Absolute extra revenue",AB552,0) + IF($A$3="Absolute revenue per capita",AC552,0)</f>
        <v>0</v>
      </c>
      <c r="Q552" s="5">
        <f>-MIN(data!$B$4 / data!I922 * data!P922 / 100, data!N922)</f>
        <v>0</v>
      </c>
      <c r="R552" s="4">
        <f>-Q552*K552/1000</f>
        <v>0</v>
      </c>
      <c r="S552" s="6">
        <f>-MIN(data!$B$5/(POWER(LN(I552),2))*P552/100, O552)</f>
        <v>0</v>
      </c>
      <c r="T552" s="6">
        <f>-S552*L552/100000</f>
        <v>0</v>
      </c>
      <c r="U552" s="4">
        <f>N552+Q552</f>
        <v>14.2</v>
      </c>
      <c r="V552" s="4" t="e">
        <f>P552*I552/100/R552</f>
        <v>#DIV/0!</v>
      </c>
      <c r="W552" s="4" t="e">
        <f>V552*H552</f>
        <v>#DIV/0!</v>
      </c>
      <c r="X552" s="6">
        <f>O552+S552</f>
        <v>31</v>
      </c>
      <c r="Y552" s="6" t="e">
        <f>P552*I552/100/T552</f>
        <v>#DIV/0!</v>
      </c>
      <c r="Z552" s="6" t="e">
        <f>Y552*H552</f>
        <v>#DIV/0!</v>
      </c>
      <c r="AB552" s="1">
        <f t="shared" si="16"/>
        <v>0</v>
      </c>
      <c r="AC552" s="1">
        <f t="shared" si="17"/>
        <v>0</v>
      </c>
    </row>
    <row r="553" spans="4:29" x14ac:dyDescent="0.25">
      <c r="D553" s="1">
        <v>2012</v>
      </c>
      <c r="E553" s="1" t="s">
        <v>28</v>
      </c>
      <c r="F553" s="2" t="s">
        <v>209</v>
      </c>
      <c r="G553">
        <v>4</v>
      </c>
      <c r="H553">
        <v>283700</v>
      </c>
      <c r="I553" s="1">
        <v>4453.2269999999999</v>
      </c>
      <c r="J553" s="1">
        <v>48</v>
      </c>
      <c r="K553" s="1">
        <v>3428.5709999999999</v>
      </c>
      <c r="L553" s="1">
        <v>3448.2759999999998</v>
      </c>
      <c r="M553" s="3">
        <v>1</v>
      </c>
      <c r="N553">
        <v>14</v>
      </c>
      <c r="O553">
        <v>29</v>
      </c>
      <c r="P553" s="1">
        <f>IF($A$3="Percentage of government revenue per capita",$B$3,0) + IF($A$3="Absolute extra revenue",AB553,0) + IF($A$3="Absolute revenue per capita",AC553,0)</f>
        <v>0</v>
      </c>
      <c r="Q553" s="5">
        <f>-MIN(data!$B$4 / data!I923 * data!P923 / 100, data!N923)</f>
        <v>0</v>
      </c>
      <c r="R553" s="4">
        <f>-Q553*K553/1000</f>
        <v>0</v>
      </c>
      <c r="S553" s="6">
        <f>-MIN(data!$B$5/(POWER(LN(I553),2))*P553/100, O553)</f>
        <v>0</v>
      </c>
      <c r="T553" s="6">
        <f>-S553*L553/100000</f>
        <v>0</v>
      </c>
      <c r="U553" s="4">
        <f>N553+Q553</f>
        <v>14</v>
      </c>
      <c r="V553" s="4" t="e">
        <f>P553*I553/100/R553</f>
        <v>#DIV/0!</v>
      </c>
      <c r="W553" s="4" t="e">
        <f>V553*H553</f>
        <v>#DIV/0!</v>
      </c>
      <c r="X553" s="6">
        <f>O553+S553</f>
        <v>29</v>
      </c>
      <c r="Y553" s="6" t="e">
        <f>P553*I553/100/T553</f>
        <v>#DIV/0!</v>
      </c>
      <c r="Z553" s="6" t="e">
        <f>Y553*H553</f>
        <v>#DIV/0!</v>
      </c>
      <c r="AB553" s="1">
        <f t="shared" si="16"/>
        <v>0</v>
      </c>
      <c r="AC553" s="1">
        <f t="shared" si="17"/>
        <v>0</v>
      </c>
    </row>
    <row r="554" spans="4:29" x14ac:dyDescent="0.25">
      <c r="D554" s="1">
        <v>2013</v>
      </c>
      <c r="E554" s="1" t="s">
        <v>28</v>
      </c>
      <c r="F554" s="2" t="s">
        <v>209</v>
      </c>
      <c r="G554">
        <v>4</v>
      </c>
      <c r="H554">
        <v>284296</v>
      </c>
      <c r="I554" s="1">
        <v>4256.0959999999995</v>
      </c>
      <c r="J554" s="1">
        <v>47</v>
      </c>
      <c r="K554" s="1">
        <v>3430.6570000000002</v>
      </c>
      <c r="L554" s="1">
        <v>3571.4290000000001</v>
      </c>
      <c r="M554" s="3">
        <v>1</v>
      </c>
      <c r="N554">
        <v>13.7</v>
      </c>
      <c r="O554">
        <v>28</v>
      </c>
      <c r="P554" s="1">
        <f>IF($A$3="Percentage of government revenue per capita",$B$3,0) + IF($A$3="Absolute extra revenue",AB554,0) + IF($A$3="Absolute revenue per capita",AC554,0)</f>
        <v>0</v>
      </c>
      <c r="Q554" s="5">
        <f>-MIN(data!$B$4 / data!I924 * data!P924 / 100, data!N924)</f>
        <v>0</v>
      </c>
      <c r="R554" s="4">
        <f>-Q554*K554/1000</f>
        <v>0</v>
      </c>
      <c r="S554" s="6">
        <f>-MIN(data!$B$5/(POWER(LN(I554),2))*P554/100, O554)</f>
        <v>0</v>
      </c>
      <c r="T554" s="6">
        <f>-S554*L554/100000</f>
        <v>0</v>
      </c>
      <c r="U554" s="4">
        <f>N554+Q554</f>
        <v>13.7</v>
      </c>
      <c r="V554" s="4" t="e">
        <f>P554*I554/100/R554</f>
        <v>#DIV/0!</v>
      </c>
      <c r="W554" s="4" t="e">
        <f>V554*H554</f>
        <v>#DIV/0!</v>
      </c>
      <c r="X554" s="6">
        <f>O554+S554</f>
        <v>28</v>
      </c>
      <c r="Y554" s="6" t="e">
        <f>P554*I554/100/T554</f>
        <v>#DIV/0!</v>
      </c>
      <c r="Z554" s="6" t="e">
        <f>Y554*H554</f>
        <v>#DIV/0!</v>
      </c>
      <c r="AB554" s="1">
        <f t="shared" si="16"/>
        <v>0</v>
      </c>
      <c r="AC554" s="1">
        <f t="shared" si="17"/>
        <v>0</v>
      </c>
    </row>
    <row r="555" spans="4:29" x14ac:dyDescent="0.25">
      <c r="D555" s="1">
        <v>2014</v>
      </c>
      <c r="E555" s="1" t="s">
        <v>28</v>
      </c>
      <c r="F555" s="2" t="s">
        <v>209</v>
      </c>
      <c r="G555">
        <v>4</v>
      </c>
      <c r="H555">
        <v>284825</v>
      </c>
      <c r="I555" s="1">
        <v>4316.4040000000005</v>
      </c>
      <c r="J555" s="1">
        <v>46</v>
      </c>
      <c r="K555" s="1">
        <v>3432.8359999999998</v>
      </c>
      <c r="L555" s="1">
        <v>3571.4290000000001</v>
      </c>
      <c r="M555" s="3">
        <v>1</v>
      </c>
      <c r="N555">
        <v>13.4</v>
      </c>
      <c r="O555">
        <v>28</v>
      </c>
      <c r="P555" s="1">
        <f>IF($A$3="Percentage of government revenue per capita",$B$3,0) + IF($A$3="Absolute extra revenue",AB555,0) + IF($A$3="Absolute revenue per capita",AC555,0)</f>
        <v>0</v>
      </c>
      <c r="Q555" s="5">
        <f>-MIN(data!$B$4 / data!I925 * data!P925 / 100, data!N925)</f>
        <v>0</v>
      </c>
      <c r="R555" s="4">
        <f>-Q555*K555/1000</f>
        <v>0</v>
      </c>
      <c r="S555" s="6">
        <f>-MIN(data!$B$5/(POWER(LN(I555),2))*P555/100, O555)</f>
        <v>0</v>
      </c>
      <c r="T555" s="6">
        <f>-S555*L555/100000</f>
        <v>0</v>
      </c>
      <c r="U555" s="4">
        <f>N555+Q555</f>
        <v>13.4</v>
      </c>
      <c r="V555" s="4" t="e">
        <f>P555*I555/100/R555</f>
        <v>#DIV/0!</v>
      </c>
      <c r="W555" s="4" t="e">
        <f>V555*H555</f>
        <v>#DIV/0!</v>
      </c>
      <c r="X555" s="6">
        <f>O555+S555</f>
        <v>28</v>
      </c>
      <c r="Y555" s="6" t="e">
        <f>P555*I555/100/T555</f>
        <v>#DIV/0!</v>
      </c>
      <c r="Z555" s="6" t="e">
        <f>Y555*H555</f>
        <v>#DIV/0!</v>
      </c>
      <c r="AB555" s="1">
        <f t="shared" si="16"/>
        <v>0</v>
      </c>
      <c r="AC555" s="1">
        <f t="shared" si="17"/>
        <v>0</v>
      </c>
    </row>
    <row r="556" spans="4:29" x14ac:dyDescent="0.25">
      <c r="D556" s="1">
        <v>2015</v>
      </c>
      <c r="E556" s="1" t="s">
        <v>28</v>
      </c>
      <c r="F556" s="2" t="s">
        <v>209</v>
      </c>
      <c r="G556">
        <v>4</v>
      </c>
      <c r="H556">
        <v>285324</v>
      </c>
      <c r="I556" s="1">
        <v>4604.9970000000003</v>
      </c>
      <c r="J556" s="1">
        <v>45</v>
      </c>
      <c r="K556" s="1">
        <v>3435.1149999999998</v>
      </c>
      <c r="M556" s="3">
        <v>1</v>
      </c>
      <c r="N556">
        <v>13.1</v>
      </c>
      <c r="O556">
        <v>27</v>
      </c>
      <c r="P556" s="1">
        <f>IF($A$3="Percentage of government revenue per capita",$B$3,0) + IF($A$3="Absolute extra revenue",AB556,0) + IF($A$3="Absolute revenue per capita",AC556,0)</f>
        <v>0</v>
      </c>
      <c r="Q556" s="5">
        <f>-MIN(data!$B$4 / data!I926 * data!P926 / 100, data!N926)</f>
        <v>0</v>
      </c>
      <c r="R556" s="4">
        <f>-Q556*K556/1000</f>
        <v>0</v>
      </c>
      <c r="S556" s="6">
        <f>-MIN(data!$B$5/(POWER(LN(I556),2))*P556/100, O556)</f>
        <v>0</v>
      </c>
      <c r="T556" s="6">
        <f>-S556*L556/100000</f>
        <v>0</v>
      </c>
      <c r="U556" s="4">
        <f>N556+Q556</f>
        <v>13.1</v>
      </c>
      <c r="V556" s="4" t="e">
        <f>P556*I556/100/R556</f>
        <v>#DIV/0!</v>
      </c>
      <c r="W556" s="4" t="e">
        <f>V556*H556</f>
        <v>#DIV/0!</v>
      </c>
      <c r="X556" s="6">
        <f>O556+S556</f>
        <v>27</v>
      </c>
      <c r="Y556" s="6" t="e">
        <f>P556*I556/100/T556</f>
        <v>#DIV/0!</v>
      </c>
      <c r="Z556" s="6" t="e">
        <f>Y556*H556</f>
        <v>#DIV/0!</v>
      </c>
      <c r="AB556" s="1">
        <f t="shared" si="16"/>
        <v>0</v>
      </c>
      <c r="AC556" s="1">
        <f t="shared" si="17"/>
        <v>0</v>
      </c>
    </row>
    <row r="557" spans="4:29" x14ac:dyDescent="0.25">
      <c r="D557" s="1">
        <v>2016</v>
      </c>
      <c r="E557" s="1" t="s">
        <v>28</v>
      </c>
      <c r="F557" s="2" t="s">
        <v>209</v>
      </c>
      <c r="G557">
        <v>4</v>
      </c>
      <c r="H557">
        <v>285796</v>
      </c>
      <c r="I557" s="1">
        <v>0</v>
      </c>
      <c r="J557" s="1">
        <v>43</v>
      </c>
      <c r="K557" s="1">
        <v>3359.375</v>
      </c>
      <c r="M557" s="3"/>
      <c r="N557">
        <v>12.8</v>
      </c>
      <c r="O557"/>
      <c r="P557" s="1">
        <f>IF($A$3="Percentage of government revenue per capita",$B$3,0) + IF($A$3="Absolute extra revenue",AB557,0) + IF($A$3="Absolute revenue per capita",AC557,0)</f>
        <v>0</v>
      </c>
      <c r="Q557" s="5">
        <f>-MIN(data!$B$4 / data!I927 * data!P927 / 100, data!N927)</f>
        <v>0</v>
      </c>
      <c r="R557" s="4">
        <f>-Q557*K557/1000</f>
        <v>0</v>
      </c>
      <c r="S557" s="6" t="e">
        <f>-MIN(data!$B$5/(POWER(LN(I557),2))*P557/100, O557)</f>
        <v>#NUM!</v>
      </c>
      <c r="T557" s="6" t="e">
        <f>-S557*L557/100000</f>
        <v>#NUM!</v>
      </c>
      <c r="U557" s="4">
        <f>N557+Q557</f>
        <v>12.8</v>
      </c>
      <c r="V557" s="4" t="e">
        <f>P557*I557/100/R557</f>
        <v>#DIV/0!</v>
      </c>
      <c r="W557" s="4" t="e">
        <f>V557*H557</f>
        <v>#DIV/0!</v>
      </c>
      <c r="X557" s="6" t="e">
        <f>O557+S557</f>
        <v>#NUM!</v>
      </c>
      <c r="Y557" s="6" t="e">
        <f>P557*I557/100/T557</f>
        <v>#NUM!</v>
      </c>
      <c r="Z557" s="6" t="e">
        <f>Y557*H557</f>
        <v>#NUM!</v>
      </c>
      <c r="AB557" s="1" t="e">
        <f t="shared" si="16"/>
        <v>#DIV/0!</v>
      </c>
      <c r="AC557" s="1" t="e">
        <f t="shared" si="17"/>
        <v>#DIV/0!</v>
      </c>
    </row>
    <row r="558" spans="4:29" x14ac:dyDescent="0.25">
      <c r="D558" s="1">
        <v>1980</v>
      </c>
      <c r="E558" s="1" t="s">
        <v>24</v>
      </c>
      <c r="F558" s="2" t="s">
        <v>210</v>
      </c>
      <c r="G558">
        <v>3</v>
      </c>
      <c r="H558">
        <v>9643000</v>
      </c>
      <c r="I558" s="1">
        <v>0</v>
      </c>
      <c r="M558" s="3"/>
      <c r="N558">
        <v>21</v>
      </c>
      <c r="O558"/>
      <c r="P558" s="1">
        <f>IF($A$3="Percentage of government revenue per capita",$B$3,0) + IF($A$3="Absolute extra revenue",AB558,0) + IF($A$3="Absolute revenue per capita",AC558,0)</f>
        <v>0</v>
      </c>
      <c r="Q558" s="5" t="e">
        <f>-MIN(data!$B$4 / data!I743 * data!P743 / 100, data!N743)</f>
        <v>#DIV/0!</v>
      </c>
      <c r="R558" s="4" t="e">
        <f>-Q558*K558/1000</f>
        <v>#DIV/0!</v>
      </c>
      <c r="S558" s="6" t="e">
        <f>-MIN(data!$B$5/(POWER(LN(I558),2))*P558/100, O558)</f>
        <v>#NUM!</v>
      </c>
      <c r="T558" s="6" t="e">
        <f>-S558*L558/100000</f>
        <v>#NUM!</v>
      </c>
      <c r="U558" s="4" t="e">
        <f>N558+Q558</f>
        <v>#DIV/0!</v>
      </c>
      <c r="V558" s="4" t="e">
        <f>P558*I558/100/R558</f>
        <v>#DIV/0!</v>
      </c>
      <c r="W558" s="4" t="e">
        <f>V558*H558</f>
        <v>#DIV/0!</v>
      </c>
      <c r="X558" s="6" t="e">
        <f>O558+S558</f>
        <v>#NUM!</v>
      </c>
      <c r="Y558" s="6" t="e">
        <f>P558*I558/100/T558</f>
        <v>#NUM!</v>
      </c>
      <c r="Z558" s="6" t="e">
        <f>Y558*H558</f>
        <v>#NUM!</v>
      </c>
      <c r="AB558" s="1" t="e">
        <f t="shared" si="16"/>
        <v>#DIV/0!</v>
      </c>
      <c r="AC558" s="1" t="e">
        <f t="shared" si="17"/>
        <v>#DIV/0!</v>
      </c>
    </row>
    <row r="559" spans="4:29" x14ac:dyDescent="0.25">
      <c r="D559" s="1">
        <v>1981</v>
      </c>
      <c r="E559" s="1" t="s">
        <v>24</v>
      </c>
      <c r="F559" s="2" t="s">
        <v>210</v>
      </c>
      <c r="G559">
        <v>3</v>
      </c>
      <c r="H559">
        <v>9710000</v>
      </c>
      <c r="I559" s="1">
        <v>0</v>
      </c>
      <c r="M559" s="3"/>
      <c r="N559">
        <v>20.2</v>
      </c>
      <c r="O559"/>
      <c r="P559" s="1">
        <f>IF($A$3="Percentage of government revenue per capita",$B$3,0) + IF($A$3="Absolute extra revenue",AB559,0) + IF($A$3="Absolute revenue per capita",AC559,0)</f>
        <v>0</v>
      </c>
      <c r="Q559" s="5" t="e">
        <f>-MIN(data!$B$4 / data!I744 * data!P744 / 100, data!N744)</f>
        <v>#DIV/0!</v>
      </c>
      <c r="R559" s="4" t="e">
        <f>-Q559*K559/1000</f>
        <v>#DIV/0!</v>
      </c>
      <c r="S559" s="6" t="e">
        <f>-MIN(data!$B$5/(POWER(LN(I559),2))*P559/100, O559)</f>
        <v>#NUM!</v>
      </c>
      <c r="T559" s="6" t="e">
        <f>-S559*L559/100000</f>
        <v>#NUM!</v>
      </c>
      <c r="U559" s="4" t="e">
        <f>N559+Q559</f>
        <v>#DIV/0!</v>
      </c>
      <c r="V559" s="4" t="e">
        <f>P559*I559/100/R559</f>
        <v>#DIV/0!</v>
      </c>
      <c r="W559" s="4" t="e">
        <f>V559*H559</f>
        <v>#DIV/0!</v>
      </c>
      <c r="X559" s="6" t="e">
        <f>O559+S559</f>
        <v>#NUM!</v>
      </c>
      <c r="Y559" s="6" t="e">
        <f>P559*I559/100/T559</f>
        <v>#NUM!</v>
      </c>
      <c r="Z559" s="6" t="e">
        <f>Y559*H559</f>
        <v>#NUM!</v>
      </c>
      <c r="AB559" s="1" t="e">
        <f t="shared" si="16"/>
        <v>#DIV/0!</v>
      </c>
      <c r="AC559" s="1" t="e">
        <f t="shared" si="17"/>
        <v>#DIV/0!</v>
      </c>
    </row>
    <row r="560" spans="4:29" x14ac:dyDescent="0.25">
      <c r="D560" s="1">
        <v>1982</v>
      </c>
      <c r="E560" s="1" t="s">
        <v>24</v>
      </c>
      <c r="F560" s="2" t="s">
        <v>210</v>
      </c>
      <c r="G560">
        <v>3</v>
      </c>
      <c r="H560">
        <v>9776000</v>
      </c>
      <c r="I560" s="1">
        <v>0</v>
      </c>
      <c r="M560" s="3"/>
      <c r="N560">
        <v>19.399999999999999</v>
      </c>
      <c r="O560"/>
      <c r="P560" s="1">
        <f>IF($A$3="Percentage of government revenue per capita",$B$3,0) + IF($A$3="Absolute extra revenue",AB560,0) + IF($A$3="Absolute revenue per capita",AC560,0)</f>
        <v>0</v>
      </c>
      <c r="Q560" s="5" t="e">
        <f>-MIN(data!$B$4 / data!I745 * data!P745 / 100, data!N745)</f>
        <v>#DIV/0!</v>
      </c>
      <c r="R560" s="4" t="e">
        <f>-Q560*K560/1000</f>
        <v>#DIV/0!</v>
      </c>
      <c r="S560" s="6" t="e">
        <f>-MIN(data!$B$5/(POWER(LN(I560),2))*P560/100, O560)</f>
        <v>#NUM!</v>
      </c>
      <c r="T560" s="6" t="e">
        <f>-S560*L560/100000</f>
        <v>#NUM!</v>
      </c>
      <c r="U560" s="4" t="e">
        <f>N560+Q560</f>
        <v>#DIV/0!</v>
      </c>
      <c r="V560" s="4" t="e">
        <f>P560*I560/100/R560</f>
        <v>#DIV/0!</v>
      </c>
      <c r="W560" s="4" t="e">
        <f>V560*H560</f>
        <v>#DIV/0!</v>
      </c>
      <c r="X560" s="6" t="e">
        <f>O560+S560</f>
        <v>#NUM!</v>
      </c>
      <c r="Y560" s="6" t="e">
        <f>P560*I560/100/T560</f>
        <v>#NUM!</v>
      </c>
      <c r="Z560" s="6" t="e">
        <f>Y560*H560</f>
        <v>#NUM!</v>
      </c>
      <c r="AB560" s="1" t="e">
        <f t="shared" si="16"/>
        <v>#DIV/0!</v>
      </c>
      <c r="AC560" s="1" t="e">
        <f t="shared" si="17"/>
        <v>#DIV/0!</v>
      </c>
    </row>
    <row r="561" spans="4:29" x14ac:dyDescent="0.25">
      <c r="D561" s="1">
        <v>1983</v>
      </c>
      <c r="E561" s="1" t="s">
        <v>24</v>
      </c>
      <c r="F561" s="2" t="s">
        <v>210</v>
      </c>
      <c r="G561">
        <v>3</v>
      </c>
      <c r="H561">
        <v>9843000</v>
      </c>
      <c r="I561" s="1">
        <v>0</v>
      </c>
      <c r="M561" s="3"/>
      <c r="N561">
        <v>18.8</v>
      </c>
      <c r="O561"/>
      <c r="P561" s="1">
        <f>IF($A$3="Percentage of government revenue per capita",$B$3,0) + IF($A$3="Absolute extra revenue",AB561,0) + IF($A$3="Absolute revenue per capita",AC561,0)</f>
        <v>0</v>
      </c>
      <c r="Q561" s="5" t="e">
        <f>-MIN(data!$B$4 / data!I746 * data!P746 / 100, data!N746)</f>
        <v>#DIV/0!</v>
      </c>
      <c r="R561" s="4" t="e">
        <f>-Q561*K561/1000</f>
        <v>#DIV/0!</v>
      </c>
      <c r="S561" s="6" t="e">
        <f>-MIN(data!$B$5/(POWER(LN(I561),2))*P561/100, O561)</f>
        <v>#NUM!</v>
      </c>
      <c r="T561" s="6" t="e">
        <f>-S561*L561/100000</f>
        <v>#NUM!</v>
      </c>
      <c r="U561" s="4" t="e">
        <f>N561+Q561</f>
        <v>#DIV/0!</v>
      </c>
      <c r="V561" s="4" t="e">
        <f>P561*I561/100/R561</f>
        <v>#DIV/0!</v>
      </c>
      <c r="W561" s="4" t="e">
        <f>V561*H561</f>
        <v>#DIV/0!</v>
      </c>
      <c r="X561" s="6" t="e">
        <f>O561+S561</f>
        <v>#NUM!</v>
      </c>
      <c r="Y561" s="6" t="e">
        <f>P561*I561/100/T561</f>
        <v>#NUM!</v>
      </c>
      <c r="Z561" s="6" t="e">
        <f>Y561*H561</f>
        <v>#NUM!</v>
      </c>
      <c r="AB561" s="1" t="e">
        <f t="shared" si="16"/>
        <v>#DIV/0!</v>
      </c>
      <c r="AC561" s="1" t="e">
        <f t="shared" si="17"/>
        <v>#DIV/0!</v>
      </c>
    </row>
    <row r="562" spans="4:29" x14ac:dyDescent="0.25">
      <c r="D562" s="1">
        <v>1984</v>
      </c>
      <c r="E562" s="1" t="s">
        <v>24</v>
      </c>
      <c r="F562" s="2" t="s">
        <v>210</v>
      </c>
      <c r="G562">
        <v>3</v>
      </c>
      <c r="H562">
        <v>9910000</v>
      </c>
      <c r="I562" s="1">
        <v>0</v>
      </c>
      <c r="M562" s="3"/>
      <c r="N562">
        <v>18.100000000000001</v>
      </c>
      <c r="O562"/>
      <c r="P562" s="1">
        <f>IF($A$3="Percentage of government revenue per capita",$B$3,0) + IF($A$3="Absolute extra revenue",AB562,0) + IF($A$3="Absolute revenue per capita",AC562,0)</f>
        <v>0</v>
      </c>
      <c r="Q562" s="5" t="e">
        <f>-MIN(data!$B$4 / data!I747 * data!P747 / 100, data!N747)</f>
        <v>#DIV/0!</v>
      </c>
      <c r="R562" s="4" t="e">
        <f>-Q562*K562/1000</f>
        <v>#DIV/0!</v>
      </c>
      <c r="S562" s="6" t="e">
        <f>-MIN(data!$B$5/(POWER(LN(I562),2))*P562/100, O562)</f>
        <v>#NUM!</v>
      </c>
      <c r="T562" s="6" t="e">
        <f>-S562*L562/100000</f>
        <v>#NUM!</v>
      </c>
      <c r="U562" s="4" t="e">
        <f>N562+Q562</f>
        <v>#DIV/0!</v>
      </c>
      <c r="V562" s="4" t="e">
        <f>P562*I562/100/R562</f>
        <v>#DIV/0!</v>
      </c>
      <c r="W562" s="4" t="e">
        <f>V562*H562</f>
        <v>#DIV/0!</v>
      </c>
      <c r="X562" s="6" t="e">
        <f>O562+S562</f>
        <v>#NUM!</v>
      </c>
      <c r="Y562" s="6" t="e">
        <f>P562*I562/100/T562</f>
        <v>#NUM!</v>
      </c>
      <c r="Z562" s="6" t="e">
        <f>Y562*H562</f>
        <v>#NUM!</v>
      </c>
      <c r="AB562" s="1" t="e">
        <f t="shared" si="16"/>
        <v>#DIV/0!</v>
      </c>
      <c r="AC562" s="1" t="e">
        <f t="shared" si="17"/>
        <v>#DIV/0!</v>
      </c>
    </row>
    <row r="563" spans="4:29" x14ac:dyDescent="0.25">
      <c r="D563" s="1">
        <v>1985</v>
      </c>
      <c r="E563" s="1" t="s">
        <v>24</v>
      </c>
      <c r="F563" s="2" t="s">
        <v>210</v>
      </c>
      <c r="G563">
        <v>3</v>
      </c>
      <c r="H563">
        <v>9975000</v>
      </c>
      <c r="I563" s="1">
        <v>0</v>
      </c>
      <c r="J563" s="1">
        <v>2877</v>
      </c>
      <c r="K563" s="1">
        <v>163465.9</v>
      </c>
      <c r="M563" s="3"/>
      <c r="N563">
        <v>17.600000000000001</v>
      </c>
      <c r="O563"/>
      <c r="P563" s="1">
        <f>IF($A$3="Percentage of government revenue per capita",$B$3,0) + IF($A$3="Absolute extra revenue",AB563,0) + IF($A$3="Absolute revenue per capita",AC563,0)</f>
        <v>0</v>
      </c>
      <c r="Q563" s="5" t="e">
        <f>-MIN(data!$B$4 / data!I748 * data!P748 / 100, data!N748)</f>
        <v>#DIV/0!</v>
      </c>
      <c r="R563" s="4" t="e">
        <f>-Q563*K563/1000</f>
        <v>#DIV/0!</v>
      </c>
      <c r="S563" s="6" t="e">
        <f>-MIN(data!$B$5/(POWER(LN(I563),2))*P563/100, O563)</f>
        <v>#NUM!</v>
      </c>
      <c r="T563" s="6" t="e">
        <f>-S563*L563/100000</f>
        <v>#NUM!</v>
      </c>
      <c r="U563" s="4" t="e">
        <f>N563+Q563</f>
        <v>#DIV/0!</v>
      </c>
      <c r="V563" s="4" t="e">
        <f>P563*I563/100/R563</f>
        <v>#DIV/0!</v>
      </c>
      <c r="W563" s="4" t="e">
        <f>V563*H563</f>
        <v>#DIV/0!</v>
      </c>
      <c r="X563" s="6" t="e">
        <f>O563+S563</f>
        <v>#NUM!</v>
      </c>
      <c r="Y563" s="6" t="e">
        <f>P563*I563/100/T563</f>
        <v>#NUM!</v>
      </c>
      <c r="Z563" s="6" t="e">
        <f>Y563*H563</f>
        <v>#NUM!</v>
      </c>
      <c r="AB563" s="1" t="e">
        <f t="shared" si="16"/>
        <v>#DIV/0!</v>
      </c>
      <c r="AC563" s="1" t="e">
        <f t="shared" si="17"/>
        <v>#DIV/0!</v>
      </c>
    </row>
    <row r="564" spans="4:29" x14ac:dyDescent="0.25">
      <c r="D564" s="1">
        <v>1986</v>
      </c>
      <c r="E564" s="1" t="s">
        <v>24</v>
      </c>
      <c r="F564" s="2" t="s">
        <v>210</v>
      </c>
      <c r="G564">
        <v>3</v>
      </c>
      <c r="H564">
        <v>10043000</v>
      </c>
      <c r="I564" s="1">
        <v>0</v>
      </c>
      <c r="J564" s="1">
        <v>2780</v>
      </c>
      <c r="K564" s="1">
        <v>163529.4</v>
      </c>
      <c r="M564" s="3"/>
      <c r="N564">
        <v>17</v>
      </c>
      <c r="O564"/>
      <c r="P564" s="1">
        <f>IF($A$3="Percentage of government revenue per capita",$B$3,0) + IF($A$3="Absolute extra revenue",AB564,0) + IF($A$3="Absolute revenue per capita",AC564,0)</f>
        <v>0</v>
      </c>
      <c r="Q564" s="5">
        <f>-MIN(data!$B$4 / data!I749 * data!P749 / 100, data!N749)</f>
        <v>0</v>
      </c>
      <c r="R564" s="4">
        <f>-Q564*K564/1000</f>
        <v>0</v>
      </c>
      <c r="S564" s="6" t="e">
        <f>-MIN(data!$B$5/(POWER(LN(I564),2))*P564/100, O564)</f>
        <v>#NUM!</v>
      </c>
      <c r="T564" s="6" t="e">
        <f>-S564*L564/100000</f>
        <v>#NUM!</v>
      </c>
      <c r="U564" s="4">
        <f>N564+Q564</f>
        <v>17</v>
      </c>
      <c r="V564" s="4" t="e">
        <f>P564*I564/100/R564</f>
        <v>#DIV/0!</v>
      </c>
      <c r="W564" s="4" t="e">
        <f>V564*H564</f>
        <v>#DIV/0!</v>
      </c>
      <c r="X564" s="6" t="e">
        <f>O564+S564</f>
        <v>#NUM!</v>
      </c>
      <c r="Y564" s="6" t="e">
        <f>P564*I564/100/T564</f>
        <v>#NUM!</v>
      </c>
      <c r="Z564" s="6" t="e">
        <f>Y564*H564</f>
        <v>#NUM!</v>
      </c>
      <c r="AB564" s="1" t="e">
        <f t="shared" si="16"/>
        <v>#DIV/0!</v>
      </c>
      <c r="AC564" s="1" t="e">
        <f t="shared" si="17"/>
        <v>#DIV/0!</v>
      </c>
    </row>
    <row r="565" spans="4:29" x14ac:dyDescent="0.25">
      <c r="D565" s="1">
        <v>1987</v>
      </c>
      <c r="E565" s="1" t="s">
        <v>24</v>
      </c>
      <c r="F565" s="2" t="s">
        <v>210</v>
      </c>
      <c r="G565">
        <v>3</v>
      </c>
      <c r="H565">
        <v>10111000</v>
      </c>
      <c r="I565" s="1">
        <v>0</v>
      </c>
      <c r="J565" s="1">
        <v>2660</v>
      </c>
      <c r="K565" s="1">
        <v>162195.1</v>
      </c>
      <c r="M565" s="3"/>
      <c r="N565">
        <v>16.399999999999999</v>
      </c>
      <c r="O565"/>
      <c r="P565" s="1">
        <f>IF($A$3="Percentage of government revenue per capita",$B$3,0) + IF($A$3="Absolute extra revenue",AB565,0) + IF($A$3="Absolute revenue per capita",AC565,0)</f>
        <v>0</v>
      </c>
      <c r="Q565" s="5">
        <f>-MIN(data!$B$4 / data!I750 * data!P750 / 100, data!N750)</f>
        <v>0</v>
      </c>
      <c r="R565" s="4">
        <f>-Q565*K565/1000</f>
        <v>0</v>
      </c>
      <c r="S565" s="6" t="e">
        <f>-MIN(data!$B$5/(POWER(LN(I565),2))*P565/100, O565)</f>
        <v>#NUM!</v>
      </c>
      <c r="T565" s="6" t="e">
        <f>-S565*L565/100000</f>
        <v>#NUM!</v>
      </c>
      <c r="U565" s="4">
        <f>N565+Q565</f>
        <v>16.399999999999999</v>
      </c>
      <c r="V565" s="4" t="e">
        <f>P565*I565/100/R565</f>
        <v>#DIV/0!</v>
      </c>
      <c r="W565" s="4" t="e">
        <f>V565*H565</f>
        <v>#DIV/0!</v>
      </c>
      <c r="X565" s="6" t="e">
        <f>O565+S565</f>
        <v>#NUM!</v>
      </c>
      <c r="Y565" s="6" t="e">
        <f>P565*I565/100/T565</f>
        <v>#NUM!</v>
      </c>
      <c r="Z565" s="6" t="e">
        <f>Y565*H565</f>
        <v>#NUM!</v>
      </c>
      <c r="AB565" s="1" t="e">
        <f t="shared" si="16"/>
        <v>#DIV/0!</v>
      </c>
      <c r="AC565" s="1" t="e">
        <f t="shared" si="17"/>
        <v>#DIV/0!</v>
      </c>
    </row>
    <row r="566" spans="4:29" x14ac:dyDescent="0.25">
      <c r="D566" s="1">
        <v>1988</v>
      </c>
      <c r="E566" s="1" t="s">
        <v>24</v>
      </c>
      <c r="F566" s="2" t="s">
        <v>210</v>
      </c>
      <c r="G566">
        <v>3</v>
      </c>
      <c r="H566">
        <v>10140000</v>
      </c>
      <c r="I566" s="1">
        <v>0</v>
      </c>
      <c r="J566" s="1">
        <v>2527</v>
      </c>
      <c r="K566" s="1">
        <v>158930.79999999999</v>
      </c>
      <c r="M566" s="3"/>
      <c r="N566">
        <v>15.9</v>
      </c>
      <c r="O566"/>
      <c r="P566" s="1">
        <f>IF($A$3="Percentage of government revenue per capita",$B$3,0) + IF($A$3="Absolute extra revenue",AB566,0) + IF($A$3="Absolute revenue per capita",AC566,0)</f>
        <v>0</v>
      </c>
      <c r="Q566" s="5">
        <f>-MIN(data!$B$4 / data!I751 * data!P751 / 100, data!N751)</f>
        <v>0</v>
      </c>
      <c r="R566" s="4">
        <f>-Q566*K566/1000</f>
        <v>0</v>
      </c>
      <c r="S566" s="6" t="e">
        <f>-MIN(data!$B$5/(POWER(LN(I566),2))*P566/100, O566)</f>
        <v>#NUM!</v>
      </c>
      <c r="T566" s="6" t="e">
        <f>-S566*L566/100000</f>
        <v>#NUM!</v>
      </c>
      <c r="U566" s="4">
        <f>N566+Q566</f>
        <v>15.9</v>
      </c>
      <c r="V566" s="4" t="e">
        <f>P566*I566/100/R566</f>
        <v>#DIV/0!</v>
      </c>
      <c r="W566" s="4" t="e">
        <f>V566*H566</f>
        <v>#DIV/0!</v>
      </c>
      <c r="X566" s="6" t="e">
        <f>O566+S566</f>
        <v>#NUM!</v>
      </c>
      <c r="Y566" s="6" t="e">
        <f>P566*I566/100/T566</f>
        <v>#NUM!</v>
      </c>
      <c r="Z566" s="6" t="e">
        <f>Y566*H566</f>
        <v>#NUM!</v>
      </c>
      <c r="AB566" s="1" t="e">
        <f t="shared" si="16"/>
        <v>#DIV/0!</v>
      </c>
      <c r="AC566" s="1" t="e">
        <f t="shared" si="17"/>
        <v>#DIV/0!</v>
      </c>
    </row>
    <row r="567" spans="4:29" x14ac:dyDescent="0.25">
      <c r="D567" s="1">
        <v>1989</v>
      </c>
      <c r="E567" s="1" t="s">
        <v>24</v>
      </c>
      <c r="F567" s="2" t="s">
        <v>210</v>
      </c>
      <c r="G567">
        <v>3</v>
      </c>
      <c r="H567">
        <v>10170000</v>
      </c>
      <c r="I567" s="1">
        <v>0</v>
      </c>
      <c r="J567" s="1">
        <v>2396</v>
      </c>
      <c r="K567" s="1">
        <v>154580.6</v>
      </c>
      <c r="M567" s="3"/>
      <c r="N567">
        <v>15.5</v>
      </c>
      <c r="O567"/>
      <c r="P567" s="1">
        <f>IF($A$3="Percentage of government revenue per capita",$B$3,0) + IF($A$3="Absolute extra revenue",AB567,0) + IF($A$3="Absolute revenue per capita",AC567,0)</f>
        <v>0</v>
      </c>
      <c r="Q567" s="5">
        <f>-MIN(data!$B$4 / data!I752 * data!P752 / 100, data!N752)</f>
        <v>0</v>
      </c>
      <c r="R567" s="4">
        <f>-Q567*K567/1000</f>
        <v>0</v>
      </c>
      <c r="S567" s="6" t="e">
        <f>-MIN(data!$B$5/(POWER(LN(I567),2))*P567/100, O567)</f>
        <v>#NUM!</v>
      </c>
      <c r="T567" s="6" t="e">
        <f>-S567*L567/100000</f>
        <v>#NUM!</v>
      </c>
      <c r="U567" s="4">
        <f>N567+Q567</f>
        <v>15.5</v>
      </c>
      <c r="V567" s="4" t="e">
        <f>P567*I567/100/R567</f>
        <v>#DIV/0!</v>
      </c>
      <c r="W567" s="4" t="e">
        <f>V567*H567</f>
        <v>#DIV/0!</v>
      </c>
      <c r="X567" s="6" t="e">
        <f>O567+S567</f>
        <v>#NUM!</v>
      </c>
      <c r="Y567" s="6" t="e">
        <f>P567*I567/100/T567</f>
        <v>#NUM!</v>
      </c>
      <c r="Z567" s="6" t="e">
        <f>Y567*H567</f>
        <v>#NUM!</v>
      </c>
      <c r="AB567" s="1" t="e">
        <f t="shared" si="16"/>
        <v>#DIV/0!</v>
      </c>
      <c r="AC567" s="1" t="e">
        <f t="shared" si="17"/>
        <v>#DIV/0!</v>
      </c>
    </row>
    <row r="568" spans="4:29" x14ac:dyDescent="0.25">
      <c r="D568" s="1">
        <v>1990</v>
      </c>
      <c r="E568" s="1" t="s">
        <v>24</v>
      </c>
      <c r="F568" s="2" t="s">
        <v>210</v>
      </c>
      <c r="G568">
        <v>3</v>
      </c>
      <c r="H568">
        <v>10189000</v>
      </c>
      <c r="I568" s="1">
        <v>0</v>
      </c>
      <c r="J568" s="1">
        <v>2273</v>
      </c>
      <c r="K568" s="1">
        <v>149539.5</v>
      </c>
      <c r="L568" s="1">
        <v>130303</v>
      </c>
      <c r="M568" s="3">
        <v>46</v>
      </c>
      <c r="N568">
        <v>15.2</v>
      </c>
      <c r="O568">
        <v>33</v>
      </c>
      <c r="P568" s="1">
        <f>IF($A$3="Percentage of government revenue per capita",$B$3,0) + IF($A$3="Absolute extra revenue",AB568,0) + IF($A$3="Absolute revenue per capita",AC568,0)</f>
        <v>0</v>
      </c>
      <c r="Q568" s="5">
        <f>-MIN(data!$B$4 / data!I753 * data!P753 / 100, data!N753)</f>
        <v>0</v>
      </c>
      <c r="R568" s="4">
        <f>-Q568*K568/1000</f>
        <v>0</v>
      </c>
      <c r="S568" s="6" t="e">
        <f>-MIN(data!$B$5/(POWER(LN(I568),2))*P568/100, O568)</f>
        <v>#NUM!</v>
      </c>
      <c r="T568" s="6" t="e">
        <f>-S568*L568/100000</f>
        <v>#NUM!</v>
      </c>
      <c r="U568" s="4">
        <f>N568+Q568</f>
        <v>15.2</v>
      </c>
      <c r="V568" s="4" t="e">
        <f>P568*I568/100/R568</f>
        <v>#DIV/0!</v>
      </c>
      <c r="W568" s="4" t="e">
        <f>V568*H568</f>
        <v>#DIV/0!</v>
      </c>
      <c r="X568" s="6" t="e">
        <f>O568+S568</f>
        <v>#NUM!</v>
      </c>
      <c r="Y568" s="6" t="e">
        <f>P568*I568/100/T568</f>
        <v>#NUM!</v>
      </c>
      <c r="Z568" s="6" t="e">
        <f>Y568*H568</f>
        <v>#NUM!</v>
      </c>
      <c r="AB568" s="1" t="e">
        <f t="shared" si="16"/>
        <v>#DIV/0!</v>
      </c>
      <c r="AC568" s="1" t="e">
        <f t="shared" si="17"/>
        <v>#DIV/0!</v>
      </c>
    </row>
    <row r="569" spans="4:29" x14ac:dyDescent="0.25">
      <c r="D569" s="1">
        <v>1991</v>
      </c>
      <c r="E569" s="1" t="s">
        <v>24</v>
      </c>
      <c r="F569" s="2" t="s">
        <v>210</v>
      </c>
      <c r="G569">
        <v>3</v>
      </c>
      <c r="H569">
        <v>10194000</v>
      </c>
      <c r="I569" s="1">
        <v>1326.06</v>
      </c>
      <c r="J569" s="1">
        <v>2164</v>
      </c>
      <c r="K569" s="1">
        <v>142368.4</v>
      </c>
      <c r="L569" s="1">
        <v>128125</v>
      </c>
      <c r="M569" s="3">
        <v>43</v>
      </c>
      <c r="N569">
        <v>15.2</v>
      </c>
      <c r="O569">
        <v>32</v>
      </c>
      <c r="P569" s="1">
        <f>IF($A$3="Percentage of government revenue per capita",$B$3,0) + IF($A$3="Absolute extra revenue",AB569,0) + IF($A$3="Absolute revenue per capita",AC569,0)</f>
        <v>0</v>
      </c>
      <c r="Q569" s="5">
        <f>-MIN(data!$B$4 / data!I754 * data!P754 / 100, data!N754)</f>
        <v>0</v>
      </c>
      <c r="R569" s="4">
        <f>-Q569*K569/1000</f>
        <v>0</v>
      </c>
      <c r="S569" s="6">
        <f>-MIN(data!$B$5/(POWER(LN(I569),2))*P569/100, O569)</f>
        <v>0</v>
      </c>
      <c r="T569" s="6">
        <f>-S569*L569/100000</f>
        <v>0</v>
      </c>
      <c r="U569" s="4">
        <f>N569+Q569</f>
        <v>15.2</v>
      </c>
      <c r="V569" s="4" t="e">
        <f>P569*I569/100/R569</f>
        <v>#DIV/0!</v>
      </c>
      <c r="W569" s="4" t="e">
        <f>V569*H569</f>
        <v>#DIV/0!</v>
      </c>
      <c r="X569" s="6">
        <f>O569+S569</f>
        <v>32</v>
      </c>
      <c r="Y569" s="6" t="e">
        <f>P569*I569/100/T569</f>
        <v>#DIV/0!</v>
      </c>
      <c r="Z569" s="6" t="e">
        <f>Y569*H569</f>
        <v>#DIV/0!</v>
      </c>
      <c r="AB569" s="1">
        <f t="shared" si="16"/>
        <v>0</v>
      </c>
      <c r="AC569" s="1">
        <f t="shared" si="17"/>
        <v>0</v>
      </c>
    </row>
    <row r="570" spans="4:29" x14ac:dyDescent="0.25">
      <c r="D570" s="1">
        <v>1992</v>
      </c>
      <c r="E570" s="1" t="s">
        <v>24</v>
      </c>
      <c r="F570" s="2" t="s">
        <v>210</v>
      </c>
      <c r="G570">
        <v>3</v>
      </c>
      <c r="H570">
        <v>10216000</v>
      </c>
      <c r="I570" s="1">
        <v>1279.473</v>
      </c>
      <c r="J570" s="1">
        <v>2070</v>
      </c>
      <c r="K570" s="1">
        <v>135294.1</v>
      </c>
      <c r="L570" s="1">
        <v>125000</v>
      </c>
      <c r="M570" s="3">
        <v>41</v>
      </c>
      <c r="N570">
        <v>15.3</v>
      </c>
      <c r="O570">
        <v>32</v>
      </c>
      <c r="P570" s="1">
        <f>IF($A$3="Percentage of government revenue per capita",$B$3,0) + IF($A$3="Absolute extra revenue",AB570,0) + IF($A$3="Absolute revenue per capita",AC570,0)</f>
        <v>0</v>
      </c>
      <c r="Q570" s="5">
        <f>-MIN(data!$B$4 / data!I755 * data!P755 / 100, data!N755)</f>
        <v>0</v>
      </c>
      <c r="R570" s="4">
        <f>-Q570*K570/1000</f>
        <v>0</v>
      </c>
      <c r="S570" s="6">
        <f>-MIN(data!$B$5/(POWER(LN(I570),2))*P570/100, O570)</f>
        <v>0</v>
      </c>
      <c r="T570" s="6">
        <f>-S570*L570/100000</f>
        <v>0</v>
      </c>
      <c r="U570" s="4">
        <f>N570+Q570</f>
        <v>15.3</v>
      </c>
      <c r="V570" s="4" t="e">
        <f>P570*I570/100/R570</f>
        <v>#DIV/0!</v>
      </c>
      <c r="W570" s="4" t="e">
        <f>V570*H570</f>
        <v>#DIV/0!</v>
      </c>
      <c r="X570" s="6">
        <f>O570+S570</f>
        <v>32</v>
      </c>
      <c r="Y570" s="6" t="e">
        <f>P570*I570/100/T570</f>
        <v>#DIV/0!</v>
      </c>
      <c r="Z570" s="6" t="e">
        <f>Y570*H570</f>
        <v>#DIV/0!</v>
      </c>
      <c r="AB570" s="1">
        <f t="shared" si="16"/>
        <v>0</v>
      </c>
      <c r="AC570" s="1">
        <f t="shared" si="17"/>
        <v>0</v>
      </c>
    </row>
    <row r="571" spans="4:29" x14ac:dyDescent="0.25">
      <c r="D571" s="1">
        <v>1993</v>
      </c>
      <c r="E571" s="1" t="s">
        <v>24</v>
      </c>
      <c r="F571" s="2" t="s">
        <v>210</v>
      </c>
      <c r="G571">
        <v>3</v>
      </c>
      <c r="H571">
        <v>10239000</v>
      </c>
      <c r="I571" s="1">
        <v>1418.575</v>
      </c>
      <c r="J571" s="1">
        <v>1976</v>
      </c>
      <c r="K571" s="1">
        <v>127483.9</v>
      </c>
      <c r="L571" s="1">
        <v>112121.2</v>
      </c>
      <c r="M571" s="3">
        <v>40</v>
      </c>
      <c r="N571">
        <v>15.5</v>
      </c>
      <c r="O571">
        <v>33</v>
      </c>
      <c r="P571" s="1">
        <f>IF($A$3="Percentage of government revenue per capita",$B$3,0) + IF($A$3="Absolute extra revenue",AB571,0) + IF($A$3="Absolute revenue per capita",AC571,0)</f>
        <v>0</v>
      </c>
      <c r="Q571" s="5">
        <f>-MIN(data!$B$4 / data!I756 * data!P756 / 100, data!N756)</f>
        <v>0</v>
      </c>
      <c r="R571" s="4">
        <f>-Q571*K571/1000</f>
        <v>0</v>
      </c>
      <c r="S571" s="6">
        <f>-MIN(data!$B$5/(POWER(LN(I571),2))*P571/100, O571)</f>
        <v>0</v>
      </c>
      <c r="T571" s="6">
        <f>-S571*L571/100000</f>
        <v>0</v>
      </c>
      <c r="U571" s="4">
        <f>N571+Q571</f>
        <v>15.5</v>
      </c>
      <c r="V571" s="4" t="e">
        <f>P571*I571/100/R571</f>
        <v>#DIV/0!</v>
      </c>
      <c r="W571" s="4" t="e">
        <f>V571*H571</f>
        <v>#DIV/0!</v>
      </c>
      <c r="X571" s="6">
        <f>O571+S571</f>
        <v>33</v>
      </c>
      <c r="Y571" s="6" t="e">
        <f>P571*I571/100/T571</f>
        <v>#DIV/0!</v>
      </c>
      <c r="Z571" s="6" t="e">
        <f>Y571*H571</f>
        <v>#DIV/0!</v>
      </c>
      <c r="AB571" s="1">
        <f t="shared" si="16"/>
        <v>0</v>
      </c>
      <c r="AC571" s="1">
        <f t="shared" si="17"/>
        <v>0</v>
      </c>
    </row>
    <row r="572" spans="4:29" x14ac:dyDescent="0.25">
      <c r="D572" s="1">
        <v>1994</v>
      </c>
      <c r="E572" s="1" t="s">
        <v>24</v>
      </c>
      <c r="F572" s="2" t="s">
        <v>210</v>
      </c>
      <c r="G572">
        <v>3</v>
      </c>
      <c r="H572">
        <v>10227000</v>
      </c>
      <c r="I572" s="1">
        <v>1098.2070000000001</v>
      </c>
      <c r="J572" s="1">
        <v>1875</v>
      </c>
      <c r="K572" s="1">
        <v>119426.8</v>
      </c>
      <c r="L572" s="1">
        <v>106060.6</v>
      </c>
      <c r="M572" s="3">
        <v>37</v>
      </c>
      <c r="N572">
        <v>15.7</v>
      </c>
      <c r="O572">
        <v>33</v>
      </c>
      <c r="P572" s="1">
        <f>IF($A$3="Percentage of government revenue per capita",$B$3,0) + IF($A$3="Absolute extra revenue",AB572,0) + IF($A$3="Absolute revenue per capita",AC572,0)</f>
        <v>0</v>
      </c>
      <c r="Q572" s="5">
        <f>-MIN(data!$B$4 / data!I757 * data!P757 / 100, data!N757)</f>
        <v>0</v>
      </c>
      <c r="R572" s="4">
        <f>-Q572*K572/1000</f>
        <v>0</v>
      </c>
      <c r="S572" s="6">
        <f>-MIN(data!$B$5/(POWER(LN(I572),2))*P572/100, O572)</f>
        <v>0</v>
      </c>
      <c r="T572" s="6">
        <f>-S572*L572/100000</f>
        <v>0</v>
      </c>
      <c r="U572" s="4">
        <f>N572+Q572</f>
        <v>15.7</v>
      </c>
      <c r="V572" s="4" t="e">
        <f>P572*I572/100/R572</f>
        <v>#DIV/0!</v>
      </c>
      <c r="W572" s="4" t="e">
        <f>V572*H572</f>
        <v>#DIV/0!</v>
      </c>
      <c r="X572" s="6">
        <f>O572+S572</f>
        <v>33</v>
      </c>
      <c r="Y572" s="6" t="e">
        <f>P572*I572/100/T572</f>
        <v>#DIV/0!</v>
      </c>
      <c r="Z572" s="6" t="e">
        <f>Y572*H572</f>
        <v>#DIV/0!</v>
      </c>
      <c r="AB572" s="1">
        <f t="shared" si="16"/>
        <v>0</v>
      </c>
      <c r="AC572" s="1">
        <f t="shared" si="17"/>
        <v>0</v>
      </c>
    </row>
    <row r="573" spans="4:29" x14ac:dyDescent="0.25">
      <c r="D573" s="1">
        <v>1995</v>
      </c>
      <c r="E573" s="1" t="s">
        <v>24</v>
      </c>
      <c r="F573" s="2" t="s">
        <v>210</v>
      </c>
      <c r="G573">
        <v>3</v>
      </c>
      <c r="H573">
        <v>10194000</v>
      </c>
      <c r="I573" s="1">
        <v>887.13279999999997</v>
      </c>
      <c r="J573" s="1">
        <v>1765</v>
      </c>
      <c r="K573" s="1">
        <v>112420.4</v>
      </c>
      <c r="L573" s="1">
        <v>100000</v>
      </c>
      <c r="M573" s="3">
        <v>35</v>
      </c>
      <c r="N573">
        <v>15.7</v>
      </c>
      <c r="O573">
        <v>33</v>
      </c>
      <c r="P573" s="1">
        <f>IF($A$3="Percentage of government revenue per capita",$B$3,0) + IF($A$3="Absolute extra revenue",AB573,0) + IF($A$3="Absolute revenue per capita",AC573,0)</f>
        <v>0</v>
      </c>
      <c r="Q573" s="5">
        <f>-MIN(data!$B$4 / data!I758 * data!P758 / 100, data!N758)</f>
        <v>0</v>
      </c>
      <c r="R573" s="4">
        <f>-Q573*K573/1000</f>
        <v>0</v>
      </c>
      <c r="S573" s="6">
        <f>-MIN(data!$B$5/(POWER(LN(I573),2))*P573/100, O573)</f>
        <v>0</v>
      </c>
      <c r="T573" s="6">
        <f>-S573*L573/100000</f>
        <v>0</v>
      </c>
      <c r="U573" s="4">
        <f>N573+Q573</f>
        <v>15.7</v>
      </c>
      <c r="V573" s="4" t="e">
        <f>P573*I573/100/R573</f>
        <v>#DIV/0!</v>
      </c>
      <c r="W573" s="4" t="e">
        <f>V573*H573</f>
        <v>#DIV/0!</v>
      </c>
      <c r="X573" s="6">
        <f>O573+S573</f>
        <v>33</v>
      </c>
      <c r="Y573" s="6" t="e">
        <f>P573*I573/100/T573</f>
        <v>#DIV/0!</v>
      </c>
      <c r="Z573" s="6" t="e">
        <f>Y573*H573</f>
        <v>#DIV/0!</v>
      </c>
      <c r="AB573" s="1">
        <f t="shared" si="16"/>
        <v>0</v>
      </c>
      <c r="AC573" s="1">
        <f t="shared" si="17"/>
        <v>0</v>
      </c>
    </row>
    <row r="574" spans="4:29" x14ac:dyDescent="0.25">
      <c r="D574" s="1">
        <v>1996</v>
      </c>
      <c r="E574" s="1" t="s">
        <v>24</v>
      </c>
      <c r="F574" s="2" t="s">
        <v>210</v>
      </c>
      <c r="G574">
        <v>3</v>
      </c>
      <c r="H574">
        <v>10160000</v>
      </c>
      <c r="I574" s="1">
        <v>841.59130000000005</v>
      </c>
      <c r="J574" s="1">
        <v>1648</v>
      </c>
      <c r="K574" s="1">
        <v>106322.6</v>
      </c>
      <c r="L574" s="1">
        <v>93750</v>
      </c>
      <c r="M574" s="3">
        <v>33</v>
      </c>
      <c r="N574">
        <v>15.5</v>
      </c>
      <c r="O574">
        <v>32</v>
      </c>
      <c r="P574" s="1">
        <f>IF($A$3="Percentage of government revenue per capita",$B$3,0) + IF($A$3="Absolute extra revenue",AB574,0) + IF($A$3="Absolute revenue per capita",AC574,0)</f>
        <v>0</v>
      </c>
      <c r="Q574" s="5">
        <f>-MIN(data!$B$4 / data!I759 * data!P759 / 100, data!N759)</f>
        <v>0</v>
      </c>
      <c r="R574" s="4">
        <f>-Q574*K574/1000</f>
        <v>0</v>
      </c>
      <c r="S574" s="6">
        <f>-MIN(data!$B$5/(POWER(LN(I574),2))*P574/100, O574)</f>
        <v>0</v>
      </c>
      <c r="T574" s="6">
        <f>-S574*L574/100000</f>
        <v>0</v>
      </c>
      <c r="U574" s="4">
        <f>N574+Q574</f>
        <v>15.5</v>
      </c>
      <c r="V574" s="4" t="e">
        <f>P574*I574/100/R574</f>
        <v>#DIV/0!</v>
      </c>
      <c r="W574" s="4" t="e">
        <f>V574*H574</f>
        <v>#DIV/0!</v>
      </c>
      <c r="X574" s="6">
        <f>O574+S574</f>
        <v>32</v>
      </c>
      <c r="Y574" s="6" t="e">
        <f>P574*I574/100/T574</f>
        <v>#DIV/0!</v>
      </c>
      <c r="Z574" s="6" t="e">
        <f>Y574*H574</f>
        <v>#DIV/0!</v>
      </c>
      <c r="AB574" s="1">
        <f t="shared" si="16"/>
        <v>0</v>
      </c>
      <c r="AC574" s="1">
        <f t="shared" si="17"/>
        <v>0</v>
      </c>
    </row>
    <row r="575" spans="4:29" x14ac:dyDescent="0.25">
      <c r="D575" s="1">
        <v>1997</v>
      </c>
      <c r="E575" s="1" t="s">
        <v>24</v>
      </c>
      <c r="F575" s="2" t="s">
        <v>210</v>
      </c>
      <c r="G575">
        <v>3</v>
      </c>
      <c r="H575">
        <v>10117000</v>
      </c>
      <c r="I575" s="1">
        <v>1057.68</v>
      </c>
      <c r="J575" s="1">
        <v>1527</v>
      </c>
      <c r="K575" s="1">
        <v>101125.8</v>
      </c>
      <c r="L575" s="1">
        <v>90322.58</v>
      </c>
      <c r="M575" s="3">
        <v>30</v>
      </c>
      <c r="N575">
        <v>15.1</v>
      </c>
      <c r="O575">
        <v>31</v>
      </c>
      <c r="P575" s="1">
        <f>IF($A$3="Percentage of government revenue per capita",$B$3,0) + IF($A$3="Absolute extra revenue",AB575,0) + IF($A$3="Absolute revenue per capita",AC575,0)</f>
        <v>0</v>
      </c>
      <c r="Q575" s="5">
        <f>-MIN(data!$B$4 / data!I760 * data!P760 / 100, data!N760)</f>
        <v>0</v>
      </c>
      <c r="R575" s="4">
        <f>-Q575*K575/1000</f>
        <v>0</v>
      </c>
      <c r="S575" s="6">
        <f>-MIN(data!$B$5/(POWER(LN(I575),2))*P575/100, O575)</f>
        <v>0</v>
      </c>
      <c r="T575" s="6">
        <f>-S575*L575/100000</f>
        <v>0</v>
      </c>
      <c r="U575" s="4">
        <f>N575+Q575</f>
        <v>15.1</v>
      </c>
      <c r="V575" s="4" t="e">
        <f>P575*I575/100/R575</f>
        <v>#DIV/0!</v>
      </c>
      <c r="W575" s="4" t="e">
        <f>V575*H575</f>
        <v>#DIV/0!</v>
      </c>
      <c r="X575" s="6">
        <f>O575+S575</f>
        <v>31</v>
      </c>
      <c r="Y575" s="6" t="e">
        <f>P575*I575/100/T575</f>
        <v>#DIV/0!</v>
      </c>
      <c r="Z575" s="6" t="e">
        <f>Y575*H575</f>
        <v>#DIV/0!</v>
      </c>
      <c r="AB575" s="1">
        <f t="shared" si="16"/>
        <v>0</v>
      </c>
      <c r="AC575" s="1">
        <f t="shared" si="17"/>
        <v>0</v>
      </c>
    </row>
    <row r="576" spans="4:29" x14ac:dyDescent="0.25">
      <c r="D576" s="1">
        <v>1998</v>
      </c>
      <c r="E576" s="1" t="s">
        <v>24</v>
      </c>
      <c r="F576" s="2" t="s">
        <v>210</v>
      </c>
      <c r="G576">
        <v>3</v>
      </c>
      <c r="H576">
        <v>10069000</v>
      </c>
      <c r="I576" s="1">
        <v>1159.2950000000001</v>
      </c>
      <c r="J576" s="1">
        <v>1403</v>
      </c>
      <c r="K576" s="1">
        <v>96758.62</v>
      </c>
      <c r="L576" s="1">
        <v>90000</v>
      </c>
      <c r="M576" s="3">
        <v>28</v>
      </c>
      <c r="N576">
        <v>14.5</v>
      </c>
      <c r="O576">
        <v>30</v>
      </c>
      <c r="P576" s="1">
        <f>IF($A$3="Percentage of government revenue per capita",$B$3,0) + IF($A$3="Absolute extra revenue",AB576,0) + IF($A$3="Absolute revenue per capita",AC576,0)</f>
        <v>0</v>
      </c>
      <c r="Q576" s="5">
        <f>-MIN(data!$B$4 / data!I761 * data!P761 / 100, data!N761)</f>
        <v>0</v>
      </c>
      <c r="R576" s="4">
        <f>-Q576*K576/1000</f>
        <v>0</v>
      </c>
      <c r="S576" s="6">
        <f>-MIN(data!$B$5/(POWER(LN(I576),2))*P576/100, O576)</f>
        <v>0</v>
      </c>
      <c r="T576" s="6">
        <f>-S576*L576/100000</f>
        <v>0</v>
      </c>
      <c r="U576" s="4">
        <f>N576+Q576</f>
        <v>14.5</v>
      </c>
      <c r="V576" s="4" t="e">
        <f>P576*I576/100/R576</f>
        <v>#DIV/0!</v>
      </c>
      <c r="W576" s="4" t="e">
        <f>V576*H576</f>
        <v>#DIV/0!</v>
      </c>
      <c r="X576" s="6">
        <f>O576+S576</f>
        <v>30</v>
      </c>
      <c r="Y576" s="6" t="e">
        <f>P576*I576/100/T576</f>
        <v>#DIV/0!</v>
      </c>
      <c r="Z576" s="6" t="e">
        <f>Y576*H576</f>
        <v>#DIV/0!</v>
      </c>
      <c r="AB576" s="1">
        <f t="shared" si="16"/>
        <v>0</v>
      </c>
      <c r="AC576" s="1">
        <f t="shared" si="17"/>
        <v>0</v>
      </c>
    </row>
    <row r="577" spans="4:29" x14ac:dyDescent="0.25">
      <c r="D577" s="1">
        <v>1999</v>
      </c>
      <c r="E577" s="1" t="s">
        <v>24</v>
      </c>
      <c r="F577" s="2" t="s">
        <v>210</v>
      </c>
      <c r="G577">
        <v>3</v>
      </c>
      <c r="H577">
        <v>10026738</v>
      </c>
      <c r="I577" s="1">
        <v>1226.2460000000001</v>
      </c>
      <c r="J577" s="1">
        <v>1277</v>
      </c>
      <c r="K577" s="1">
        <v>93211.68</v>
      </c>
      <c r="L577" s="1">
        <v>76666.67</v>
      </c>
      <c r="M577" s="3">
        <v>27</v>
      </c>
      <c r="N577">
        <v>13.7</v>
      </c>
      <c r="O577">
        <v>30</v>
      </c>
      <c r="P577" s="1">
        <f>IF($A$3="Percentage of government revenue per capita",$B$3,0) + IF($A$3="Absolute extra revenue",AB577,0) + IF($A$3="Absolute revenue per capita",AC577,0)</f>
        <v>0</v>
      </c>
      <c r="Q577" s="5">
        <f>-MIN(data!$B$4 / data!I762 * data!P762 / 100, data!N762)</f>
        <v>0</v>
      </c>
      <c r="R577" s="4">
        <f>-Q577*K577/1000</f>
        <v>0</v>
      </c>
      <c r="S577" s="6">
        <f>-MIN(data!$B$5/(POWER(LN(I577),2))*P577/100, O577)</f>
        <v>0</v>
      </c>
      <c r="T577" s="6">
        <f>-S577*L577/100000</f>
        <v>0</v>
      </c>
      <c r="U577" s="4">
        <f>N577+Q577</f>
        <v>13.7</v>
      </c>
      <c r="V577" s="4" t="e">
        <f>P577*I577/100/R577</f>
        <v>#DIV/0!</v>
      </c>
      <c r="W577" s="4" t="e">
        <f>V577*H577</f>
        <v>#DIV/0!</v>
      </c>
      <c r="X577" s="6">
        <f>O577+S577</f>
        <v>30</v>
      </c>
      <c r="Y577" s="6" t="e">
        <f>P577*I577/100/T577</f>
        <v>#DIV/0!</v>
      </c>
      <c r="Z577" s="6" t="e">
        <f>Y577*H577</f>
        <v>#DIV/0!</v>
      </c>
      <c r="AB577" s="1">
        <f t="shared" si="16"/>
        <v>0</v>
      </c>
      <c r="AC577" s="1">
        <f t="shared" si="17"/>
        <v>0</v>
      </c>
    </row>
    <row r="578" spans="4:29" x14ac:dyDescent="0.25">
      <c r="D578" s="1">
        <v>2000</v>
      </c>
      <c r="E578" s="1" t="s">
        <v>24</v>
      </c>
      <c r="F578" s="2" t="s">
        <v>210</v>
      </c>
      <c r="G578">
        <v>3</v>
      </c>
      <c r="H578">
        <v>9979610</v>
      </c>
      <c r="I578" s="1">
        <v>1270.9580000000001</v>
      </c>
      <c r="J578" s="1">
        <v>1159</v>
      </c>
      <c r="K578" s="1">
        <v>90546.880000000005</v>
      </c>
      <c r="L578" s="1">
        <v>80769.23</v>
      </c>
      <c r="M578" s="3">
        <v>23</v>
      </c>
      <c r="N578">
        <v>12.8</v>
      </c>
      <c r="O578">
        <v>26</v>
      </c>
      <c r="P578" s="1">
        <f>IF($A$3="Percentage of government revenue per capita",$B$3,0) + IF($A$3="Absolute extra revenue",AB578,0) + IF($A$3="Absolute revenue per capita",AC578,0)</f>
        <v>0</v>
      </c>
      <c r="Q578" s="5">
        <f>-MIN(data!$B$4 / data!I763 * data!P763 / 100, data!N763)</f>
        <v>0</v>
      </c>
      <c r="R578" s="4">
        <f>-Q578*K578/1000</f>
        <v>0</v>
      </c>
      <c r="S578" s="6">
        <f>-MIN(data!$B$5/(POWER(LN(I578),2))*P578/100, O578)</f>
        <v>0</v>
      </c>
      <c r="T578" s="6">
        <f>-S578*L578/100000</f>
        <v>0</v>
      </c>
      <c r="U578" s="4">
        <f>N578+Q578</f>
        <v>12.8</v>
      </c>
      <c r="V578" s="4" t="e">
        <f>P578*I578/100/R578</f>
        <v>#DIV/0!</v>
      </c>
      <c r="W578" s="4" t="e">
        <f>V578*H578</f>
        <v>#DIV/0!</v>
      </c>
      <c r="X578" s="6">
        <f>O578+S578</f>
        <v>26</v>
      </c>
      <c r="Y578" s="6" t="e">
        <f>P578*I578/100/T578</f>
        <v>#DIV/0!</v>
      </c>
      <c r="Z578" s="6" t="e">
        <f>Y578*H578</f>
        <v>#DIV/0!</v>
      </c>
      <c r="AB578" s="1">
        <f t="shared" si="16"/>
        <v>0</v>
      </c>
      <c r="AC578" s="1">
        <f t="shared" si="17"/>
        <v>0</v>
      </c>
    </row>
    <row r="579" spans="4:29" x14ac:dyDescent="0.25">
      <c r="D579" s="1">
        <v>2001</v>
      </c>
      <c r="E579" s="1" t="s">
        <v>24</v>
      </c>
      <c r="F579" s="2" t="s">
        <v>210</v>
      </c>
      <c r="G579">
        <v>3</v>
      </c>
      <c r="H579">
        <v>9928549</v>
      </c>
      <c r="I579" s="1">
        <v>1313.31</v>
      </c>
      <c r="J579" s="1">
        <v>1055</v>
      </c>
      <c r="K579" s="1">
        <v>89406.78</v>
      </c>
      <c r="L579" s="1">
        <v>86956.52</v>
      </c>
      <c r="M579" s="3">
        <v>21</v>
      </c>
      <c r="N579">
        <v>11.8</v>
      </c>
      <c r="O579">
        <v>23</v>
      </c>
      <c r="P579" s="1">
        <f>IF($A$3="Percentage of government revenue per capita",$B$3,0) + IF($A$3="Absolute extra revenue",AB579,0) + IF($A$3="Absolute revenue per capita",AC579,0)</f>
        <v>0</v>
      </c>
      <c r="Q579" s="5">
        <f>-MIN(data!$B$4 / data!I764 * data!P764 / 100, data!N764)</f>
        <v>0</v>
      </c>
      <c r="R579" s="4">
        <f>-Q579*K579/1000</f>
        <v>0</v>
      </c>
      <c r="S579" s="6">
        <f>-MIN(data!$B$5/(POWER(LN(I579),2))*P579/100, O579)</f>
        <v>0</v>
      </c>
      <c r="T579" s="6">
        <f>-S579*L579/100000</f>
        <v>0</v>
      </c>
      <c r="U579" s="4">
        <f>N579+Q579</f>
        <v>11.8</v>
      </c>
      <c r="V579" s="4" t="e">
        <f>P579*I579/100/R579</f>
        <v>#DIV/0!</v>
      </c>
      <c r="W579" s="4" t="e">
        <f>V579*H579</f>
        <v>#DIV/0!</v>
      </c>
      <c r="X579" s="6">
        <f>O579+S579</f>
        <v>23</v>
      </c>
      <c r="Y579" s="6" t="e">
        <f>P579*I579/100/T579</f>
        <v>#DIV/0!</v>
      </c>
      <c r="Z579" s="6" t="e">
        <f>Y579*H579</f>
        <v>#DIV/0!</v>
      </c>
      <c r="AB579" s="1">
        <f t="shared" si="16"/>
        <v>0</v>
      </c>
      <c r="AC579" s="1">
        <f t="shared" si="17"/>
        <v>0</v>
      </c>
    </row>
    <row r="580" spans="4:29" x14ac:dyDescent="0.25">
      <c r="D580" s="1">
        <v>2002</v>
      </c>
      <c r="E580" s="1" t="s">
        <v>24</v>
      </c>
      <c r="F580" s="2" t="s">
        <v>210</v>
      </c>
      <c r="G580">
        <v>3</v>
      </c>
      <c r="H580">
        <v>9865548</v>
      </c>
      <c r="I580" s="1">
        <v>1323.9749999999999</v>
      </c>
      <c r="J580" s="1">
        <v>969</v>
      </c>
      <c r="K580" s="1">
        <v>88899.08</v>
      </c>
      <c r="L580" s="1">
        <v>77272.73</v>
      </c>
      <c r="M580" s="3">
        <v>20</v>
      </c>
      <c r="N580">
        <v>10.9</v>
      </c>
      <c r="O580">
        <v>22</v>
      </c>
      <c r="P580" s="1">
        <f>IF($A$3="Percentage of government revenue per capita",$B$3,0) + IF($A$3="Absolute extra revenue",AB580,0) + IF($A$3="Absolute revenue per capita",AC580,0)</f>
        <v>0</v>
      </c>
      <c r="Q580" s="5">
        <f>-MIN(data!$B$4 / data!I765 * data!P765 / 100, data!N765)</f>
        <v>0</v>
      </c>
      <c r="R580" s="4">
        <f>-Q580*K580/1000</f>
        <v>0</v>
      </c>
      <c r="S580" s="6">
        <f>-MIN(data!$B$5/(POWER(LN(I580),2))*P580/100, O580)</f>
        <v>0</v>
      </c>
      <c r="T580" s="6">
        <f>-S580*L580/100000</f>
        <v>0</v>
      </c>
      <c r="U580" s="4">
        <f>N580+Q580</f>
        <v>10.9</v>
      </c>
      <c r="V580" s="4" t="e">
        <f>P580*I580/100/R580</f>
        <v>#DIV/0!</v>
      </c>
      <c r="W580" s="4" t="e">
        <f>V580*H580</f>
        <v>#DIV/0!</v>
      </c>
      <c r="X580" s="6">
        <f>O580+S580</f>
        <v>22</v>
      </c>
      <c r="Y580" s="6" t="e">
        <f>P580*I580/100/T580</f>
        <v>#DIV/0!</v>
      </c>
      <c r="Z580" s="6" t="e">
        <f>Y580*H580</f>
        <v>#DIV/0!</v>
      </c>
      <c r="AB580" s="1">
        <f t="shared" ref="AB580:AB643" si="18">$B$3*100/H580/I580</f>
        <v>0</v>
      </c>
      <c r="AC580" s="1">
        <f t="shared" ref="AC580:AC643" si="19">$B$3/I580*100</f>
        <v>0</v>
      </c>
    </row>
    <row r="581" spans="4:29" x14ac:dyDescent="0.25">
      <c r="D581" s="1">
        <v>2003</v>
      </c>
      <c r="E581" s="1" t="s">
        <v>24</v>
      </c>
      <c r="F581" s="2" t="s">
        <v>210</v>
      </c>
      <c r="G581">
        <v>3</v>
      </c>
      <c r="H581">
        <v>9796749</v>
      </c>
      <c r="I581" s="1">
        <v>1526.652</v>
      </c>
      <c r="J581" s="1">
        <v>898</v>
      </c>
      <c r="K581" s="1">
        <v>89800</v>
      </c>
      <c r="L581" s="1">
        <v>78947.37</v>
      </c>
      <c r="M581" s="3">
        <v>17</v>
      </c>
      <c r="N581">
        <v>10</v>
      </c>
      <c r="O581">
        <v>19</v>
      </c>
      <c r="P581" s="1">
        <f>IF($A$3="Percentage of government revenue per capita",$B$3,0) + IF($A$3="Absolute extra revenue",AB581,0) + IF($A$3="Absolute revenue per capita",AC581,0)</f>
        <v>0</v>
      </c>
      <c r="Q581" s="5">
        <f>-MIN(data!$B$4 / data!I766 * data!P766 / 100, data!N766)</f>
        <v>0</v>
      </c>
      <c r="R581" s="4">
        <f>-Q581*K581/1000</f>
        <v>0</v>
      </c>
      <c r="S581" s="6">
        <f>-MIN(data!$B$5/(POWER(LN(I581),2))*P581/100, O581)</f>
        <v>0</v>
      </c>
      <c r="T581" s="6">
        <f>-S581*L581/100000</f>
        <v>0</v>
      </c>
      <c r="U581" s="4">
        <f>N581+Q581</f>
        <v>10</v>
      </c>
      <c r="V581" s="4" t="e">
        <f>P581*I581/100/R581</f>
        <v>#DIV/0!</v>
      </c>
      <c r="W581" s="4" t="e">
        <f>V581*H581</f>
        <v>#DIV/0!</v>
      </c>
      <c r="X581" s="6">
        <f>O581+S581</f>
        <v>19</v>
      </c>
      <c r="Y581" s="6" t="e">
        <f>P581*I581/100/T581</f>
        <v>#DIV/0!</v>
      </c>
      <c r="Z581" s="6" t="e">
        <f>Y581*H581</f>
        <v>#DIV/0!</v>
      </c>
      <c r="AB581" s="1">
        <f t="shared" si="18"/>
        <v>0</v>
      </c>
      <c r="AC581" s="1">
        <f t="shared" si="19"/>
        <v>0</v>
      </c>
    </row>
    <row r="582" spans="4:29" x14ac:dyDescent="0.25">
      <c r="D582" s="1">
        <v>2004</v>
      </c>
      <c r="E582" s="1" t="s">
        <v>24</v>
      </c>
      <c r="F582" s="2" t="s">
        <v>210</v>
      </c>
      <c r="G582">
        <v>3</v>
      </c>
      <c r="H582">
        <v>9730146</v>
      </c>
      <c r="I582" s="1">
        <v>1777.434</v>
      </c>
      <c r="J582" s="1">
        <v>840</v>
      </c>
      <c r="K582" s="1">
        <v>90322.58</v>
      </c>
      <c r="L582" s="1">
        <v>75000</v>
      </c>
      <c r="M582" s="3">
        <v>15</v>
      </c>
      <c r="N582">
        <v>9.3000000000000007</v>
      </c>
      <c r="O582">
        <v>16</v>
      </c>
      <c r="P582" s="1">
        <f>IF($A$3="Percentage of government revenue per capita",$B$3,0) + IF($A$3="Absolute extra revenue",AB582,0) + IF($A$3="Absolute revenue per capita",AC582,0)</f>
        <v>0</v>
      </c>
      <c r="Q582" s="5">
        <f>-MIN(data!$B$4 / data!I767 * data!P767 / 100, data!N767)</f>
        <v>0</v>
      </c>
      <c r="R582" s="4">
        <f>-Q582*K582/1000</f>
        <v>0</v>
      </c>
      <c r="S582" s="6">
        <f>-MIN(data!$B$5/(POWER(LN(I582),2))*P582/100, O582)</f>
        <v>0</v>
      </c>
      <c r="T582" s="6">
        <f>-S582*L582/100000</f>
        <v>0</v>
      </c>
      <c r="U582" s="4">
        <f>N582+Q582</f>
        <v>9.3000000000000007</v>
      </c>
      <c r="V582" s="4" t="e">
        <f>P582*I582/100/R582</f>
        <v>#DIV/0!</v>
      </c>
      <c r="W582" s="4" t="e">
        <f>V582*H582</f>
        <v>#DIV/0!</v>
      </c>
      <c r="X582" s="6">
        <f>O582+S582</f>
        <v>16</v>
      </c>
      <c r="Y582" s="6" t="e">
        <f>P582*I582/100/T582</f>
        <v>#DIV/0!</v>
      </c>
      <c r="Z582" s="6" t="e">
        <f>Y582*H582</f>
        <v>#DIV/0!</v>
      </c>
      <c r="AB582" s="1">
        <f t="shared" si="18"/>
        <v>0</v>
      </c>
      <c r="AC582" s="1">
        <f t="shared" si="19"/>
        <v>0</v>
      </c>
    </row>
    <row r="583" spans="4:29" x14ac:dyDescent="0.25">
      <c r="D583" s="1">
        <v>2005</v>
      </c>
      <c r="E583" s="1" t="s">
        <v>24</v>
      </c>
      <c r="F583" s="2" t="s">
        <v>210</v>
      </c>
      <c r="G583">
        <v>3</v>
      </c>
      <c r="H583">
        <v>9663915</v>
      </c>
      <c r="I583" s="1">
        <v>2009.4960000000001</v>
      </c>
      <c r="J583" s="1">
        <v>791</v>
      </c>
      <c r="K583" s="1">
        <v>93058.82</v>
      </c>
      <c r="L583" s="1">
        <v>76923.08</v>
      </c>
      <c r="M583" s="3">
        <v>12</v>
      </c>
      <c r="N583">
        <v>8.5</v>
      </c>
      <c r="O583">
        <v>13</v>
      </c>
      <c r="P583" s="1">
        <f>IF($A$3="Percentage of government revenue per capita",$B$3,0) + IF($A$3="Absolute extra revenue",AB583,0) + IF($A$3="Absolute revenue per capita",AC583,0)</f>
        <v>0</v>
      </c>
      <c r="Q583" s="5">
        <f>-MIN(data!$B$4 / data!I768 * data!P768 / 100, data!N768)</f>
        <v>0</v>
      </c>
      <c r="R583" s="4">
        <f>-Q583*K583/1000</f>
        <v>0</v>
      </c>
      <c r="S583" s="6">
        <f>-MIN(data!$B$5/(POWER(LN(I583),2))*P583/100, O583)</f>
        <v>0</v>
      </c>
      <c r="T583" s="6">
        <f>-S583*L583/100000</f>
        <v>0</v>
      </c>
      <c r="U583" s="4">
        <f>N583+Q583</f>
        <v>8.5</v>
      </c>
      <c r="V583" s="4" t="e">
        <f>P583*I583/100/R583</f>
        <v>#DIV/0!</v>
      </c>
      <c r="W583" s="4" t="e">
        <f>V583*H583</f>
        <v>#DIV/0!</v>
      </c>
      <c r="X583" s="6">
        <f>O583+S583</f>
        <v>13</v>
      </c>
      <c r="Y583" s="6" t="e">
        <f>P583*I583/100/T583</f>
        <v>#DIV/0!</v>
      </c>
      <c r="Z583" s="6" t="e">
        <f>Y583*H583</f>
        <v>#DIV/0!</v>
      </c>
      <c r="AB583" s="1">
        <f t="shared" si="18"/>
        <v>0</v>
      </c>
      <c r="AC583" s="1">
        <f t="shared" si="19"/>
        <v>0</v>
      </c>
    </row>
    <row r="584" spans="4:29" x14ac:dyDescent="0.25">
      <c r="D584" s="1">
        <v>2006</v>
      </c>
      <c r="E584" s="1" t="s">
        <v>24</v>
      </c>
      <c r="F584" s="2" t="s">
        <v>210</v>
      </c>
      <c r="G584">
        <v>3</v>
      </c>
      <c r="H584">
        <v>9604924</v>
      </c>
      <c r="I584" s="1">
        <v>2269.8530000000001</v>
      </c>
      <c r="J584" s="1">
        <v>745</v>
      </c>
      <c r="K584" s="1">
        <v>94303.8</v>
      </c>
      <c r="L584" s="1">
        <v>80000</v>
      </c>
      <c r="M584" s="3">
        <v>10</v>
      </c>
      <c r="N584">
        <v>7.9</v>
      </c>
      <c r="O584">
        <v>10</v>
      </c>
      <c r="P584" s="1">
        <f>IF($A$3="Percentage of government revenue per capita",$B$3,0) + IF($A$3="Absolute extra revenue",AB584,0) + IF($A$3="Absolute revenue per capita",AC584,0)</f>
        <v>0</v>
      </c>
      <c r="Q584" s="5">
        <f>-MIN(data!$B$4 / data!I769 * data!P769 / 100, data!N769)</f>
        <v>0</v>
      </c>
      <c r="R584" s="4">
        <f>-Q584*K584/1000</f>
        <v>0</v>
      </c>
      <c r="S584" s="6">
        <f>-MIN(data!$B$5/(POWER(LN(I584),2))*P584/100, O584)</f>
        <v>0</v>
      </c>
      <c r="T584" s="6">
        <f>-S584*L584/100000</f>
        <v>0</v>
      </c>
      <c r="U584" s="4">
        <f>N584+Q584</f>
        <v>7.9</v>
      </c>
      <c r="V584" s="4" t="e">
        <f>P584*I584/100/R584</f>
        <v>#DIV/0!</v>
      </c>
      <c r="W584" s="4" t="e">
        <f>V584*H584</f>
        <v>#DIV/0!</v>
      </c>
      <c r="X584" s="6">
        <f>O584+S584</f>
        <v>10</v>
      </c>
      <c r="Y584" s="6" t="e">
        <f>P584*I584/100/T584</f>
        <v>#DIV/0!</v>
      </c>
      <c r="Z584" s="6" t="e">
        <f>Y584*H584</f>
        <v>#DIV/0!</v>
      </c>
      <c r="AB584" s="1">
        <f t="shared" si="18"/>
        <v>0</v>
      </c>
      <c r="AC584" s="1">
        <f t="shared" si="19"/>
        <v>0</v>
      </c>
    </row>
    <row r="585" spans="4:29" x14ac:dyDescent="0.25">
      <c r="D585" s="1">
        <v>2007</v>
      </c>
      <c r="E585" s="1" t="s">
        <v>24</v>
      </c>
      <c r="F585" s="2" t="s">
        <v>210</v>
      </c>
      <c r="G585">
        <v>3</v>
      </c>
      <c r="H585">
        <v>9560953</v>
      </c>
      <c r="I585" s="1">
        <v>2525.3690000000001</v>
      </c>
      <c r="J585" s="1">
        <v>700</v>
      </c>
      <c r="K585" s="1">
        <v>97222.22</v>
      </c>
      <c r="L585" s="1">
        <v>87500</v>
      </c>
      <c r="M585" s="3">
        <v>8</v>
      </c>
      <c r="N585">
        <v>7.2</v>
      </c>
      <c r="O585">
        <v>8</v>
      </c>
      <c r="P585" s="1">
        <f>IF($A$3="Percentage of government revenue per capita",$B$3,0) + IF($A$3="Absolute extra revenue",AB585,0) + IF($A$3="Absolute revenue per capita",AC585,0)</f>
        <v>0</v>
      </c>
      <c r="Q585" s="5">
        <f>-MIN(data!$B$4 / data!I770 * data!P770 / 100, data!N770)</f>
        <v>0</v>
      </c>
      <c r="R585" s="4">
        <f>-Q585*K585/1000</f>
        <v>0</v>
      </c>
      <c r="S585" s="6">
        <f>-MIN(data!$B$5/(POWER(LN(I585),2))*P585/100, O585)</f>
        <v>0</v>
      </c>
      <c r="T585" s="6">
        <f>-S585*L585/100000</f>
        <v>0</v>
      </c>
      <c r="U585" s="4">
        <f>N585+Q585</f>
        <v>7.2</v>
      </c>
      <c r="V585" s="4" t="e">
        <f>P585*I585/100/R585</f>
        <v>#DIV/0!</v>
      </c>
      <c r="W585" s="4" t="e">
        <f>V585*H585</f>
        <v>#DIV/0!</v>
      </c>
      <c r="X585" s="6">
        <f>O585+S585</f>
        <v>8</v>
      </c>
      <c r="Y585" s="6" t="e">
        <f>P585*I585/100/T585</f>
        <v>#DIV/0!</v>
      </c>
      <c r="Z585" s="6" t="e">
        <f>Y585*H585</f>
        <v>#DIV/0!</v>
      </c>
      <c r="AB585" s="1">
        <f t="shared" si="18"/>
        <v>0</v>
      </c>
      <c r="AC585" s="1">
        <f t="shared" si="19"/>
        <v>0</v>
      </c>
    </row>
    <row r="586" spans="4:29" x14ac:dyDescent="0.25">
      <c r="D586" s="1">
        <v>2008</v>
      </c>
      <c r="E586" s="1" t="s">
        <v>24</v>
      </c>
      <c r="F586" s="2" t="s">
        <v>210</v>
      </c>
      <c r="G586">
        <v>3</v>
      </c>
      <c r="H586">
        <v>9527985</v>
      </c>
      <c r="I586" s="1">
        <v>2859.85</v>
      </c>
      <c r="J586" s="1">
        <v>658</v>
      </c>
      <c r="K586" s="1">
        <v>99696.97</v>
      </c>
      <c r="L586" s="1">
        <v>85714.29</v>
      </c>
      <c r="M586" s="3">
        <v>7</v>
      </c>
      <c r="N586">
        <v>6.6</v>
      </c>
      <c r="O586">
        <v>7</v>
      </c>
      <c r="P586" s="1">
        <f>IF($A$3="Percentage of government revenue per capita",$B$3,0) + IF($A$3="Absolute extra revenue",AB586,0) + IF($A$3="Absolute revenue per capita",AC586,0)</f>
        <v>0</v>
      </c>
      <c r="Q586" s="5">
        <f>-MIN(data!$B$4 / data!I771 * data!P771 / 100, data!N771)</f>
        <v>0</v>
      </c>
      <c r="R586" s="4">
        <f>-Q586*K586/1000</f>
        <v>0</v>
      </c>
      <c r="S586" s="6">
        <f>-MIN(data!$B$5/(POWER(LN(I586),2))*P586/100, O586)</f>
        <v>0</v>
      </c>
      <c r="T586" s="6">
        <f>-S586*L586/100000</f>
        <v>0</v>
      </c>
      <c r="U586" s="4">
        <f>N586+Q586</f>
        <v>6.6</v>
      </c>
      <c r="V586" s="4" t="e">
        <f>P586*I586/100/R586</f>
        <v>#DIV/0!</v>
      </c>
      <c r="W586" s="4" t="e">
        <f>V586*H586</f>
        <v>#DIV/0!</v>
      </c>
      <c r="X586" s="6">
        <f>O586+S586</f>
        <v>7</v>
      </c>
      <c r="Y586" s="6" t="e">
        <f>P586*I586/100/T586</f>
        <v>#DIV/0!</v>
      </c>
      <c r="Z586" s="6" t="e">
        <f>Y586*H586</f>
        <v>#DIV/0!</v>
      </c>
      <c r="AB586" s="1">
        <f t="shared" si="18"/>
        <v>0</v>
      </c>
      <c r="AC586" s="1">
        <f t="shared" si="19"/>
        <v>0</v>
      </c>
    </row>
    <row r="587" spans="4:29" x14ac:dyDescent="0.25">
      <c r="D587" s="1">
        <v>2009</v>
      </c>
      <c r="E587" s="1" t="s">
        <v>24</v>
      </c>
      <c r="F587" s="2" t="s">
        <v>210</v>
      </c>
      <c r="G587">
        <v>3</v>
      </c>
      <c r="H587">
        <v>9506765</v>
      </c>
      <c r="I587" s="1">
        <v>2608.6410000000001</v>
      </c>
      <c r="J587" s="1">
        <v>620</v>
      </c>
      <c r="K587" s="1">
        <v>103333.3</v>
      </c>
      <c r="L587" s="1">
        <v>100000</v>
      </c>
      <c r="M587" s="3">
        <v>6</v>
      </c>
      <c r="N587">
        <v>6</v>
      </c>
      <c r="O587">
        <v>6</v>
      </c>
      <c r="P587" s="1">
        <f>IF($A$3="Percentage of government revenue per capita",$B$3,0) + IF($A$3="Absolute extra revenue",AB587,0) + IF($A$3="Absolute revenue per capita",AC587,0)</f>
        <v>0</v>
      </c>
      <c r="Q587" s="5">
        <f>-MIN(data!$B$4 / data!I772 * data!P772 / 100, data!N772)</f>
        <v>0</v>
      </c>
      <c r="R587" s="4">
        <f>-Q587*K587/1000</f>
        <v>0</v>
      </c>
      <c r="S587" s="6">
        <f>-MIN(data!$B$5/(POWER(LN(I587),2))*P587/100, O587)</f>
        <v>0</v>
      </c>
      <c r="T587" s="6">
        <f>-S587*L587/100000</f>
        <v>0</v>
      </c>
      <c r="U587" s="4">
        <f>N587+Q587</f>
        <v>6</v>
      </c>
      <c r="V587" s="4" t="e">
        <f>P587*I587/100/R587</f>
        <v>#DIV/0!</v>
      </c>
      <c r="W587" s="4" t="e">
        <f>V587*H587</f>
        <v>#DIV/0!</v>
      </c>
      <c r="X587" s="6">
        <f>O587+S587</f>
        <v>6</v>
      </c>
      <c r="Y587" s="6" t="e">
        <f>P587*I587/100/T587</f>
        <v>#DIV/0!</v>
      </c>
      <c r="Z587" s="6" t="e">
        <f>Y587*H587</f>
        <v>#DIV/0!</v>
      </c>
      <c r="AB587" s="1">
        <f t="shared" si="18"/>
        <v>0</v>
      </c>
      <c r="AC587" s="1">
        <f t="shared" si="19"/>
        <v>0</v>
      </c>
    </row>
    <row r="588" spans="4:29" x14ac:dyDescent="0.25">
      <c r="D588" s="1">
        <v>2010</v>
      </c>
      <c r="E588" s="1" t="s">
        <v>24</v>
      </c>
      <c r="F588" s="2" t="s">
        <v>210</v>
      </c>
      <c r="G588">
        <v>3</v>
      </c>
      <c r="H588">
        <v>9490583</v>
      </c>
      <c r="I588" s="1">
        <v>2562.808</v>
      </c>
      <c r="J588" s="1">
        <v>586</v>
      </c>
      <c r="K588" s="1">
        <v>106545.5</v>
      </c>
      <c r="L588" s="1">
        <v>120000</v>
      </c>
      <c r="M588" s="3">
        <v>6</v>
      </c>
      <c r="N588">
        <v>5.5</v>
      </c>
      <c r="O588">
        <v>5</v>
      </c>
      <c r="P588" s="1">
        <f>IF($A$3="Percentage of government revenue per capita",$B$3,0) + IF($A$3="Absolute extra revenue",AB588,0) + IF($A$3="Absolute revenue per capita",AC588,0)</f>
        <v>0</v>
      </c>
      <c r="Q588" s="5">
        <f>-MIN(data!$B$4 / data!I773 * data!P773 / 100, data!N773)</f>
        <v>0</v>
      </c>
      <c r="R588" s="4">
        <f>-Q588*K588/1000</f>
        <v>0</v>
      </c>
      <c r="S588" s="6">
        <f>-MIN(data!$B$5/(POWER(LN(I588),2))*P588/100, O588)</f>
        <v>0</v>
      </c>
      <c r="T588" s="6">
        <f>-S588*L588/100000</f>
        <v>0</v>
      </c>
      <c r="U588" s="4">
        <f>N588+Q588</f>
        <v>5.5</v>
      </c>
      <c r="V588" s="4" t="e">
        <f>P588*I588/100/R588</f>
        <v>#DIV/0!</v>
      </c>
      <c r="W588" s="4" t="e">
        <f>V588*H588</f>
        <v>#DIV/0!</v>
      </c>
      <c r="X588" s="6">
        <f>O588+S588</f>
        <v>5</v>
      </c>
      <c r="Y588" s="6" t="e">
        <f>P588*I588/100/T588</f>
        <v>#DIV/0!</v>
      </c>
      <c r="Z588" s="6" t="e">
        <f>Y588*H588</f>
        <v>#DIV/0!</v>
      </c>
      <c r="AB588" s="1">
        <f t="shared" si="18"/>
        <v>0</v>
      </c>
      <c r="AC588" s="1">
        <f t="shared" si="19"/>
        <v>0</v>
      </c>
    </row>
    <row r="589" spans="4:29" x14ac:dyDescent="0.25">
      <c r="D589" s="1">
        <v>2011</v>
      </c>
      <c r="E589" s="1" t="s">
        <v>24</v>
      </c>
      <c r="F589" s="2" t="s">
        <v>210</v>
      </c>
      <c r="G589">
        <v>3</v>
      </c>
      <c r="H589">
        <v>9473172</v>
      </c>
      <c r="I589" s="1">
        <v>2511.8000000000002</v>
      </c>
      <c r="J589" s="1">
        <v>556</v>
      </c>
      <c r="K589" s="1">
        <v>109019.6</v>
      </c>
      <c r="L589" s="1">
        <v>100000</v>
      </c>
      <c r="M589" s="3">
        <v>6</v>
      </c>
      <c r="N589">
        <v>5.0999999999999996</v>
      </c>
      <c r="O589">
        <v>5</v>
      </c>
      <c r="P589" s="1">
        <f>IF($A$3="Percentage of government revenue per capita",$B$3,0) + IF($A$3="Absolute extra revenue",AB589,0) + IF($A$3="Absolute revenue per capita",AC589,0)</f>
        <v>0</v>
      </c>
      <c r="Q589" s="5">
        <f>-MIN(data!$B$4 / data!I774 * data!P774 / 100, data!N774)</f>
        <v>0</v>
      </c>
      <c r="R589" s="4">
        <f>-Q589*K589/1000</f>
        <v>0</v>
      </c>
      <c r="S589" s="6">
        <f>-MIN(data!$B$5/(POWER(LN(I589),2))*P589/100, O589)</f>
        <v>0</v>
      </c>
      <c r="T589" s="6">
        <f>-S589*L589/100000</f>
        <v>0</v>
      </c>
      <c r="U589" s="4">
        <f>N589+Q589</f>
        <v>5.0999999999999996</v>
      </c>
      <c r="V589" s="4" t="e">
        <f>P589*I589/100/R589</f>
        <v>#DIV/0!</v>
      </c>
      <c r="W589" s="4" t="e">
        <f>V589*H589</f>
        <v>#DIV/0!</v>
      </c>
      <c r="X589" s="6">
        <f>O589+S589</f>
        <v>5</v>
      </c>
      <c r="Y589" s="6" t="e">
        <f>P589*I589/100/T589</f>
        <v>#DIV/0!</v>
      </c>
      <c r="Z589" s="6" t="e">
        <f>Y589*H589</f>
        <v>#DIV/0!</v>
      </c>
      <c r="AB589" s="1">
        <f t="shared" si="18"/>
        <v>0</v>
      </c>
      <c r="AC589" s="1">
        <f t="shared" si="19"/>
        <v>0</v>
      </c>
    </row>
    <row r="590" spans="4:29" x14ac:dyDescent="0.25">
      <c r="D590" s="1">
        <v>2012</v>
      </c>
      <c r="E590" s="1" t="s">
        <v>24</v>
      </c>
      <c r="F590" s="2" t="s">
        <v>210</v>
      </c>
      <c r="G590">
        <v>3</v>
      </c>
      <c r="H590">
        <v>9464495</v>
      </c>
      <c r="I590" s="1">
        <v>2703.9720000000002</v>
      </c>
      <c r="J590" s="1">
        <v>529</v>
      </c>
      <c r="K590" s="1">
        <v>110208.3</v>
      </c>
      <c r="L590" s="1">
        <v>125000</v>
      </c>
      <c r="M590" s="3">
        <v>5</v>
      </c>
      <c r="N590">
        <v>4.8</v>
      </c>
      <c r="O590">
        <v>4</v>
      </c>
      <c r="P590" s="1">
        <f>IF($A$3="Percentage of government revenue per capita",$B$3,0) + IF($A$3="Absolute extra revenue",AB590,0) + IF($A$3="Absolute revenue per capita",AC590,0)</f>
        <v>0</v>
      </c>
      <c r="Q590" s="5">
        <f>-MIN(data!$B$4 / data!I775 * data!P775 / 100, data!N775)</f>
        <v>0</v>
      </c>
      <c r="R590" s="4">
        <f>-Q590*K590/1000</f>
        <v>0</v>
      </c>
      <c r="S590" s="6">
        <f>-MIN(data!$B$5/(POWER(LN(I590),2))*P590/100, O590)</f>
        <v>0</v>
      </c>
      <c r="T590" s="6">
        <f>-S590*L590/100000</f>
        <v>0</v>
      </c>
      <c r="U590" s="4">
        <f>N590+Q590</f>
        <v>4.8</v>
      </c>
      <c r="V590" s="4" t="e">
        <f>P590*I590/100/R590</f>
        <v>#DIV/0!</v>
      </c>
      <c r="W590" s="4" t="e">
        <f>V590*H590</f>
        <v>#DIV/0!</v>
      </c>
      <c r="X590" s="6">
        <f>O590+S590</f>
        <v>4</v>
      </c>
      <c r="Y590" s="6" t="e">
        <f>P590*I590/100/T590</f>
        <v>#DIV/0!</v>
      </c>
      <c r="Z590" s="6" t="e">
        <f>Y590*H590</f>
        <v>#DIV/0!</v>
      </c>
      <c r="AB590" s="1">
        <f t="shared" si="18"/>
        <v>0</v>
      </c>
      <c r="AC590" s="1">
        <f t="shared" si="19"/>
        <v>0</v>
      </c>
    </row>
    <row r="591" spans="4:29" x14ac:dyDescent="0.25">
      <c r="D591" s="1">
        <v>2013</v>
      </c>
      <c r="E591" s="1" t="s">
        <v>24</v>
      </c>
      <c r="F591" s="2" t="s">
        <v>210</v>
      </c>
      <c r="G591">
        <v>3</v>
      </c>
      <c r="H591">
        <v>9465997</v>
      </c>
      <c r="I591" s="1">
        <v>2776.2849999999999</v>
      </c>
      <c r="J591" s="1">
        <v>505</v>
      </c>
      <c r="K591" s="1">
        <v>112222.2</v>
      </c>
      <c r="L591" s="1">
        <v>125000</v>
      </c>
      <c r="M591" s="3">
        <v>5</v>
      </c>
      <c r="N591">
        <v>4.5</v>
      </c>
      <c r="O591">
        <v>4</v>
      </c>
      <c r="P591" s="1">
        <f>IF($A$3="Percentage of government revenue per capita",$B$3,0) + IF($A$3="Absolute extra revenue",AB591,0) + IF($A$3="Absolute revenue per capita",AC591,0)</f>
        <v>0</v>
      </c>
      <c r="Q591" s="5">
        <f>-MIN(data!$B$4 / data!I776 * data!P776 / 100, data!N776)</f>
        <v>0</v>
      </c>
      <c r="R591" s="4">
        <f>-Q591*K591/1000</f>
        <v>0</v>
      </c>
      <c r="S591" s="6">
        <f>-MIN(data!$B$5/(POWER(LN(I591),2))*P591/100, O591)</f>
        <v>0</v>
      </c>
      <c r="T591" s="6">
        <f>-S591*L591/100000</f>
        <v>0</v>
      </c>
      <c r="U591" s="4">
        <f>N591+Q591</f>
        <v>4.5</v>
      </c>
      <c r="V591" s="4" t="e">
        <f>P591*I591/100/R591</f>
        <v>#DIV/0!</v>
      </c>
      <c r="W591" s="4" t="e">
        <f>V591*H591</f>
        <v>#DIV/0!</v>
      </c>
      <c r="X591" s="6">
        <f>O591+S591</f>
        <v>4</v>
      </c>
      <c r="Y591" s="6" t="e">
        <f>P591*I591/100/T591</f>
        <v>#DIV/0!</v>
      </c>
      <c r="Z591" s="6" t="e">
        <f>Y591*H591</f>
        <v>#DIV/0!</v>
      </c>
      <c r="AB591" s="1">
        <f t="shared" si="18"/>
        <v>0</v>
      </c>
      <c r="AC591" s="1">
        <f t="shared" si="19"/>
        <v>0</v>
      </c>
    </row>
    <row r="592" spans="4:29" x14ac:dyDescent="0.25">
      <c r="D592" s="1">
        <v>2014</v>
      </c>
      <c r="E592" s="1" t="s">
        <v>24</v>
      </c>
      <c r="F592" s="2" t="s">
        <v>210</v>
      </c>
      <c r="G592">
        <v>3</v>
      </c>
      <c r="H592">
        <v>9474511</v>
      </c>
      <c r="I592" s="1">
        <v>2731.6880000000001</v>
      </c>
      <c r="J592" s="1">
        <v>483</v>
      </c>
      <c r="K592" s="1">
        <v>112325.6</v>
      </c>
      <c r="L592" s="1">
        <v>125000</v>
      </c>
      <c r="M592" s="3">
        <v>5</v>
      </c>
      <c r="N592">
        <v>4.3</v>
      </c>
      <c r="O592">
        <v>4</v>
      </c>
      <c r="P592" s="1">
        <f>IF($A$3="Percentage of government revenue per capita",$B$3,0) + IF($A$3="Absolute extra revenue",AB592,0) + IF($A$3="Absolute revenue per capita",AC592,0)</f>
        <v>0</v>
      </c>
      <c r="Q592" s="5">
        <f>-MIN(data!$B$4 / data!I777 * data!P777 / 100, data!N777)</f>
        <v>0</v>
      </c>
      <c r="R592" s="4">
        <f>-Q592*K592/1000</f>
        <v>0</v>
      </c>
      <c r="S592" s="6">
        <f>-MIN(data!$B$5/(POWER(LN(I592),2))*P592/100, O592)</f>
        <v>0</v>
      </c>
      <c r="T592" s="6">
        <f>-S592*L592/100000</f>
        <v>0</v>
      </c>
      <c r="U592" s="4">
        <f>N592+Q592</f>
        <v>4.3</v>
      </c>
      <c r="V592" s="4" t="e">
        <f>P592*I592/100/R592</f>
        <v>#DIV/0!</v>
      </c>
      <c r="W592" s="4" t="e">
        <f>V592*H592</f>
        <v>#DIV/0!</v>
      </c>
      <c r="X592" s="6">
        <f>O592+S592</f>
        <v>4</v>
      </c>
      <c r="Y592" s="6" t="e">
        <f>P592*I592/100/T592</f>
        <v>#DIV/0!</v>
      </c>
      <c r="Z592" s="6" t="e">
        <f>Y592*H592</f>
        <v>#DIV/0!</v>
      </c>
      <c r="AB592" s="1">
        <f t="shared" si="18"/>
        <v>0</v>
      </c>
      <c r="AC592" s="1">
        <f t="shared" si="19"/>
        <v>0</v>
      </c>
    </row>
    <row r="593" spans="4:29" x14ac:dyDescent="0.25">
      <c r="D593" s="1">
        <v>2015</v>
      </c>
      <c r="E593" s="1" t="s">
        <v>24</v>
      </c>
      <c r="F593" s="2" t="s">
        <v>210</v>
      </c>
      <c r="G593">
        <v>3</v>
      </c>
      <c r="H593">
        <v>9489616</v>
      </c>
      <c r="I593" s="1">
        <v>2736.7910000000002</v>
      </c>
      <c r="J593" s="1">
        <v>462</v>
      </c>
      <c r="K593" s="1">
        <v>112682.9</v>
      </c>
      <c r="M593" s="3">
        <v>5</v>
      </c>
      <c r="N593">
        <v>4.0999999999999996</v>
      </c>
      <c r="O593">
        <v>4</v>
      </c>
      <c r="P593" s="1">
        <f>IF($A$3="Percentage of government revenue per capita",$B$3,0) + IF($A$3="Absolute extra revenue",AB593,0) + IF($A$3="Absolute revenue per capita",AC593,0)</f>
        <v>0</v>
      </c>
      <c r="Q593" s="5">
        <f>-MIN(data!$B$4 / data!I778 * data!P778 / 100, data!N778)</f>
        <v>0</v>
      </c>
      <c r="R593" s="4">
        <f>-Q593*K593/1000</f>
        <v>0</v>
      </c>
      <c r="S593" s="6">
        <f>-MIN(data!$B$5/(POWER(LN(I593),2))*P593/100, O593)</f>
        <v>0</v>
      </c>
      <c r="T593" s="6">
        <f>-S593*L593/100000</f>
        <v>0</v>
      </c>
      <c r="U593" s="4">
        <f>N593+Q593</f>
        <v>4.0999999999999996</v>
      </c>
      <c r="V593" s="4" t="e">
        <f>P593*I593/100/R593</f>
        <v>#DIV/0!</v>
      </c>
      <c r="W593" s="4" t="e">
        <f>V593*H593</f>
        <v>#DIV/0!</v>
      </c>
      <c r="X593" s="6">
        <f>O593+S593</f>
        <v>4</v>
      </c>
      <c r="Y593" s="6" t="e">
        <f>P593*I593/100/T593</f>
        <v>#DIV/0!</v>
      </c>
      <c r="Z593" s="6" t="e">
        <f>Y593*H593</f>
        <v>#DIV/0!</v>
      </c>
      <c r="AB593" s="1">
        <f t="shared" si="18"/>
        <v>0</v>
      </c>
      <c r="AC593" s="1">
        <f t="shared" si="19"/>
        <v>0</v>
      </c>
    </row>
    <row r="594" spans="4:29" x14ac:dyDescent="0.25">
      <c r="D594" s="1">
        <v>2016</v>
      </c>
      <c r="E594" s="1" t="s">
        <v>24</v>
      </c>
      <c r="F594" s="2" t="s">
        <v>210</v>
      </c>
      <c r="G594">
        <v>3</v>
      </c>
      <c r="H594">
        <v>9501534</v>
      </c>
      <c r="I594" s="1">
        <v>2687.2420000000002</v>
      </c>
      <c r="J594" s="1">
        <v>442</v>
      </c>
      <c r="K594" s="1">
        <v>113333.3</v>
      </c>
      <c r="M594" s="3"/>
      <c r="N594">
        <v>3.9</v>
      </c>
      <c r="O594"/>
      <c r="P594" s="1">
        <f>IF($A$3="Percentage of government revenue per capita",$B$3,0) + IF($A$3="Absolute extra revenue",AB594,0) + IF($A$3="Absolute revenue per capita",AC594,0)</f>
        <v>0</v>
      </c>
      <c r="Q594" s="5">
        <f>-MIN(data!$B$4 / data!I779 * data!P779 / 100, data!N779)</f>
        <v>0</v>
      </c>
      <c r="R594" s="4">
        <f>-Q594*K594/1000</f>
        <v>0</v>
      </c>
      <c r="S594" s="6">
        <f>-MIN(data!$B$5/(POWER(LN(I594),2))*P594/100, O594)</f>
        <v>0</v>
      </c>
      <c r="T594" s="6">
        <f>-S594*L594/100000</f>
        <v>0</v>
      </c>
      <c r="U594" s="4">
        <f>N594+Q594</f>
        <v>3.9</v>
      </c>
      <c r="V594" s="4" t="e">
        <f>P594*I594/100/R594</f>
        <v>#DIV/0!</v>
      </c>
      <c r="W594" s="4" t="e">
        <f>V594*H594</f>
        <v>#DIV/0!</v>
      </c>
      <c r="X594" s="6">
        <f>O594+S594</f>
        <v>0</v>
      </c>
      <c r="Y594" s="6" t="e">
        <f>P594*I594/100/T594</f>
        <v>#DIV/0!</v>
      </c>
      <c r="Z594" s="6" t="e">
        <f>Y594*H594</f>
        <v>#DIV/0!</v>
      </c>
      <c r="AB594" s="1">
        <f t="shared" si="18"/>
        <v>0</v>
      </c>
      <c r="AC594" s="1">
        <f t="shared" si="19"/>
        <v>0</v>
      </c>
    </row>
    <row r="595" spans="4:29" x14ac:dyDescent="0.25">
      <c r="D595" s="1">
        <v>1980</v>
      </c>
      <c r="E595" s="1" t="s">
        <v>16</v>
      </c>
      <c r="F595" s="2" t="s">
        <v>211</v>
      </c>
      <c r="G595">
        <v>4</v>
      </c>
      <c r="H595">
        <v>9859242</v>
      </c>
      <c r="I595" s="1">
        <v>0</v>
      </c>
      <c r="J595" s="1">
        <v>1741</v>
      </c>
      <c r="K595" s="1">
        <v>120069</v>
      </c>
      <c r="M595" s="3"/>
      <c r="N595">
        <v>14.5</v>
      </c>
      <c r="O595"/>
      <c r="P595" s="1">
        <f>IF($A$3="Percentage of government revenue per capita",$B$3,0) + IF($A$3="Absolute extra revenue",AB595,0) + IF($A$3="Absolute revenue per capita",AC595,0)</f>
        <v>0</v>
      </c>
      <c r="Q595" s="5">
        <f>-MIN(data!$B$4 / data!I447 * data!P447 / 100, data!N447)</f>
        <v>0</v>
      </c>
      <c r="R595" s="4">
        <f>-Q595*K595/1000</f>
        <v>0</v>
      </c>
      <c r="S595" s="6" t="e">
        <f>-MIN(data!$B$5/(POWER(LN(I595),2))*P595/100, O595)</f>
        <v>#NUM!</v>
      </c>
      <c r="T595" s="6" t="e">
        <f>-S595*L595/100000</f>
        <v>#NUM!</v>
      </c>
      <c r="U595" s="4">
        <f>N595+Q595</f>
        <v>14.5</v>
      </c>
      <c r="V595" s="4" t="e">
        <f>P595*I595/100/R595</f>
        <v>#DIV/0!</v>
      </c>
      <c r="W595" s="4" t="e">
        <f>V595*H595</f>
        <v>#DIV/0!</v>
      </c>
      <c r="X595" s="6" t="e">
        <f>O595+S595</f>
        <v>#NUM!</v>
      </c>
      <c r="Y595" s="6" t="e">
        <f>P595*I595/100/T595</f>
        <v>#NUM!</v>
      </c>
      <c r="Z595" s="6" t="e">
        <f>Y595*H595</f>
        <v>#NUM!</v>
      </c>
      <c r="AB595" s="1" t="e">
        <f t="shared" si="18"/>
        <v>#DIV/0!</v>
      </c>
      <c r="AC595" s="1" t="e">
        <f t="shared" si="19"/>
        <v>#DIV/0!</v>
      </c>
    </row>
    <row r="596" spans="4:29" x14ac:dyDescent="0.25">
      <c r="D596" s="1">
        <v>1981</v>
      </c>
      <c r="E596" s="1" t="s">
        <v>16</v>
      </c>
      <c r="F596" s="2" t="s">
        <v>211</v>
      </c>
      <c r="G596">
        <v>4</v>
      </c>
      <c r="H596">
        <v>9858982</v>
      </c>
      <c r="I596" s="1">
        <v>0</v>
      </c>
      <c r="J596" s="1">
        <v>1657</v>
      </c>
      <c r="K596" s="1">
        <v>119208.6</v>
      </c>
      <c r="M596" s="3"/>
      <c r="N596">
        <v>13.9</v>
      </c>
      <c r="O596"/>
      <c r="P596" s="1">
        <f>IF($A$3="Percentage of government revenue per capita",$B$3,0) + IF($A$3="Absolute extra revenue",AB596,0) + IF($A$3="Absolute revenue per capita",AC596,0)</f>
        <v>0</v>
      </c>
      <c r="Q596" s="5">
        <f>-MIN(data!$B$4 / data!I448 * data!P448 / 100, data!N448)</f>
        <v>0</v>
      </c>
      <c r="R596" s="4">
        <f>-Q596*K596/1000</f>
        <v>0</v>
      </c>
      <c r="S596" s="6" t="e">
        <f>-MIN(data!$B$5/(POWER(LN(I596),2))*P596/100, O596)</f>
        <v>#NUM!</v>
      </c>
      <c r="T596" s="6" t="e">
        <f>-S596*L596/100000</f>
        <v>#NUM!</v>
      </c>
      <c r="U596" s="4">
        <f>N596+Q596</f>
        <v>13.9</v>
      </c>
      <c r="V596" s="4" t="e">
        <f>P596*I596/100/R596</f>
        <v>#DIV/0!</v>
      </c>
      <c r="W596" s="4" t="e">
        <f>V596*H596</f>
        <v>#DIV/0!</v>
      </c>
      <c r="X596" s="6" t="e">
        <f>O596+S596</f>
        <v>#NUM!</v>
      </c>
      <c r="Y596" s="6" t="e">
        <f>P596*I596/100/T596</f>
        <v>#NUM!</v>
      </c>
      <c r="Z596" s="6" t="e">
        <f>Y596*H596</f>
        <v>#NUM!</v>
      </c>
      <c r="AB596" s="1" t="e">
        <f t="shared" si="18"/>
        <v>#DIV/0!</v>
      </c>
      <c r="AC596" s="1" t="e">
        <f t="shared" si="19"/>
        <v>#DIV/0!</v>
      </c>
    </row>
    <row r="597" spans="4:29" x14ac:dyDescent="0.25">
      <c r="D597" s="1">
        <v>1982</v>
      </c>
      <c r="E597" s="1" t="s">
        <v>16</v>
      </c>
      <c r="F597" s="2" t="s">
        <v>211</v>
      </c>
      <c r="G597">
        <v>4</v>
      </c>
      <c r="H597">
        <v>9856303</v>
      </c>
      <c r="I597" s="1">
        <v>0</v>
      </c>
      <c r="J597" s="1">
        <v>1578</v>
      </c>
      <c r="K597" s="1">
        <v>118646.6</v>
      </c>
      <c r="M597" s="3"/>
      <c r="N597">
        <v>13.3</v>
      </c>
      <c r="O597"/>
      <c r="P597" s="1">
        <f>IF($A$3="Percentage of government revenue per capita",$B$3,0) + IF($A$3="Absolute extra revenue",AB597,0) + IF($A$3="Absolute revenue per capita",AC597,0)</f>
        <v>0</v>
      </c>
      <c r="Q597" s="5">
        <f>-MIN(data!$B$4 / data!I449 * data!P449 / 100, data!N449)</f>
        <v>0</v>
      </c>
      <c r="R597" s="4">
        <f>-Q597*K597/1000</f>
        <v>0</v>
      </c>
      <c r="S597" s="6" t="e">
        <f>-MIN(data!$B$5/(POWER(LN(I597),2))*P597/100, O597)</f>
        <v>#NUM!</v>
      </c>
      <c r="T597" s="6" t="e">
        <f>-S597*L597/100000</f>
        <v>#NUM!</v>
      </c>
      <c r="U597" s="4">
        <f>N597+Q597</f>
        <v>13.3</v>
      </c>
      <c r="V597" s="4" t="e">
        <f>P597*I597/100/R597</f>
        <v>#DIV/0!</v>
      </c>
      <c r="W597" s="4" t="e">
        <f>V597*H597</f>
        <v>#DIV/0!</v>
      </c>
      <c r="X597" s="6" t="e">
        <f>O597+S597</f>
        <v>#NUM!</v>
      </c>
      <c r="Y597" s="6" t="e">
        <f>P597*I597/100/T597</f>
        <v>#NUM!</v>
      </c>
      <c r="Z597" s="6" t="e">
        <f>Y597*H597</f>
        <v>#NUM!</v>
      </c>
      <c r="AB597" s="1" t="e">
        <f t="shared" si="18"/>
        <v>#DIV/0!</v>
      </c>
      <c r="AC597" s="1" t="e">
        <f t="shared" si="19"/>
        <v>#DIV/0!</v>
      </c>
    </row>
    <row r="598" spans="4:29" x14ac:dyDescent="0.25">
      <c r="D598" s="1">
        <v>1983</v>
      </c>
      <c r="E598" s="1" t="s">
        <v>16</v>
      </c>
      <c r="F598" s="2" t="s">
        <v>211</v>
      </c>
      <c r="G598">
        <v>4</v>
      </c>
      <c r="H598">
        <v>9855520</v>
      </c>
      <c r="I598" s="1">
        <v>0</v>
      </c>
      <c r="J598" s="1">
        <v>1506</v>
      </c>
      <c r="K598" s="1">
        <v>118582.7</v>
      </c>
      <c r="M598" s="3"/>
      <c r="N598">
        <v>12.7</v>
      </c>
      <c r="O598"/>
      <c r="P598" s="1">
        <f>IF($A$3="Percentage of government revenue per capita",$B$3,0) + IF($A$3="Absolute extra revenue",AB598,0) + IF($A$3="Absolute revenue per capita",AC598,0)</f>
        <v>0</v>
      </c>
      <c r="Q598" s="5">
        <f>-MIN(data!$B$4 / data!I450 * data!P450 / 100, data!N450)</f>
        <v>0</v>
      </c>
      <c r="R598" s="4">
        <f>-Q598*K598/1000</f>
        <v>0</v>
      </c>
      <c r="S598" s="6" t="e">
        <f>-MIN(data!$B$5/(POWER(LN(I598),2))*P598/100, O598)</f>
        <v>#NUM!</v>
      </c>
      <c r="T598" s="6" t="e">
        <f>-S598*L598/100000</f>
        <v>#NUM!</v>
      </c>
      <c r="U598" s="4">
        <f>N598+Q598</f>
        <v>12.7</v>
      </c>
      <c r="V598" s="4" t="e">
        <f>P598*I598/100/R598</f>
        <v>#DIV/0!</v>
      </c>
      <c r="W598" s="4" t="e">
        <f>V598*H598</f>
        <v>#DIV/0!</v>
      </c>
      <c r="X598" s="6" t="e">
        <f>O598+S598</f>
        <v>#NUM!</v>
      </c>
      <c r="Y598" s="6" t="e">
        <f>P598*I598/100/T598</f>
        <v>#NUM!</v>
      </c>
      <c r="Z598" s="6" t="e">
        <f>Y598*H598</f>
        <v>#NUM!</v>
      </c>
      <c r="AB598" s="1" t="e">
        <f t="shared" si="18"/>
        <v>#DIV/0!</v>
      </c>
      <c r="AC598" s="1" t="e">
        <f t="shared" si="19"/>
        <v>#DIV/0!</v>
      </c>
    </row>
    <row r="599" spans="4:29" x14ac:dyDescent="0.25">
      <c r="D599" s="1">
        <v>1984</v>
      </c>
      <c r="E599" s="1" t="s">
        <v>16</v>
      </c>
      <c r="F599" s="2" t="s">
        <v>211</v>
      </c>
      <c r="G599">
        <v>4</v>
      </c>
      <c r="H599">
        <v>9855372</v>
      </c>
      <c r="I599" s="1">
        <v>0</v>
      </c>
      <c r="J599" s="1">
        <v>1444</v>
      </c>
      <c r="K599" s="1">
        <v>118360.7</v>
      </c>
      <c r="M599" s="3"/>
      <c r="N599">
        <v>12.2</v>
      </c>
      <c r="O599"/>
      <c r="P599" s="1">
        <f>IF($A$3="Percentage of government revenue per capita",$B$3,0) + IF($A$3="Absolute extra revenue",AB599,0) + IF($A$3="Absolute revenue per capita",AC599,0)</f>
        <v>0</v>
      </c>
      <c r="Q599" s="5">
        <f>-MIN(data!$B$4 / data!I451 * data!P451 / 100, data!N451)</f>
        <v>0</v>
      </c>
      <c r="R599" s="4">
        <f>-Q599*K599/1000</f>
        <v>0</v>
      </c>
      <c r="S599" s="6" t="e">
        <f>-MIN(data!$B$5/(POWER(LN(I599),2))*P599/100, O599)</f>
        <v>#NUM!</v>
      </c>
      <c r="T599" s="6" t="e">
        <f>-S599*L599/100000</f>
        <v>#NUM!</v>
      </c>
      <c r="U599" s="4">
        <f>N599+Q599</f>
        <v>12.2</v>
      </c>
      <c r="V599" s="4" t="e">
        <f>P599*I599/100/R599</f>
        <v>#DIV/0!</v>
      </c>
      <c r="W599" s="4" t="e">
        <f>V599*H599</f>
        <v>#DIV/0!</v>
      </c>
      <c r="X599" s="6" t="e">
        <f>O599+S599</f>
        <v>#NUM!</v>
      </c>
      <c r="Y599" s="6" t="e">
        <f>P599*I599/100/T599</f>
        <v>#NUM!</v>
      </c>
      <c r="Z599" s="6" t="e">
        <f>Y599*H599</f>
        <v>#NUM!</v>
      </c>
      <c r="AB599" s="1" t="e">
        <f t="shared" si="18"/>
        <v>#DIV/0!</v>
      </c>
      <c r="AC599" s="1" t="e">
        <f t="shared" si="19"/>
        <v>#DIV/0!</v>
      </c>
    </row>
    <row r="600" spans="4:29" x14ac:dyDescent="0.25">
      <c r="D600" s="1">
        <v>1985</v>
      </c>
      <c r="E600" s="1" t="s">
        <v>16</v>
      </c>
      <c r="F600" s="2" t="s">
        <v>211</v>
      </c>
      <c r="G600">
        <v>4</v>
      </c>
      <c r="H600">
        <v>9858308</v>
      </c>
      <c r="I600" s="1">
        <v>14042.07</v>
      </c>
      <c r="J600" s="1">
        <v>1392</v>
      </c>
      <c r="K600" s="1">
        <v>117966.1</v>
      </c>
      <c r="M600" s="3"/>
      <c r="N600">
        <v>11.8</v>
      </c>
      <c r="O600"/>
      <c r="P600" s="1">
        <f>IF($A$3="Percentage of government revenue per capita",$B$3,0) + IF($A$3="Absolute extra revenue",AB600,0) + IF($A$3="Absolute revenue per capita",AC600,0)</f>
        <v>0</v>
      </c>
      <c r="Q600" s="5">
        <f>-MIN(data!$B$4 / data!I452 * data!P452 / 100, data!N452)</f>
        <v>0</v>
      </c>
      <c r="R600" s="4">
        <f>-Q600*K600/1000</f>
        <v>0</v>
      </c>
      <c r="S600" s="6">
        <f>-MIN(data!$B$5/(POWER(LN(I600),2))*P600/100, O600)</f>
        <v>0</v>
      </c>
      <c r="T600" s="6">
        <f>-S600*L600/100000</f>
        <v>0</v>
      </c>
      <c r="U600" s="4">
        <f>N600+Q600</f>
        <v>11.8</v>
      </c>
      <c r="V600" s="4" t="e">
        <f>P600*I600/100/R600</f>
        <v>#DIV/0!</v>
      </c>
      <c r="W600" s="4" t="e">
        <f>V600*H600</f>
        <v>#DIV/0!</v>
      </c>
      <c r="X600" s="6">
        <f>O600+S600</f>
        <v>0</v>
      </c>
      <c r="Y600" s="6" t="e">
        <f>P600*I600/100/T600</f>
        <v>#DIV/0!</v>
      </c>
      <c r="Z600" s="6" t="e">
        <f>Y600*H600</f>
        <v>#DIV/0!</v>
      </c>
      <c r="AB600" s="1">
        <f t="shared" si="18"/>
        <v>0</v>
      </c>
      <c r="AC600" s="1">
        <f t="shared" si="19"/>
        <v>0</v>
      </c>
    </row>
    <row r="601" spans="4:29" x14ac:dyDescent="0.25">
      <c r="D601" s="1">
        <v>1986</v>
      </c>
      <c r="E601" s="1" t="s">
        <v>16</v>
      </c>
      <c r="F601" s="2" t="s">
        <v>211</v>
      </c>
      <c r="G601">
        <v>4</v>
      </c>
      <c r="H601">
        <v>9861823</v>
      </c>
      <c r="I601" s="1">
        <v>14088.07</v>
      </c>
      <c r="J601" s="1">
        <v>1346</v>
      </c>
      <c r="K601" s="1">
        <v>118070.2</v>
      </c>
      <c r="M601" s="3"/>
      <c r="N601">
        <v>11.4</v>
      </c>
      <c r="O601"/>
      <c r="P601" s="1">
        <f>IF($A$3="Percentage of government revenue per capita",$B$3,0) + IF($A$3="Absolute extra revenue",AB601,0) + IF($A$3="Absolute revenue per capita",AC601,0)</f>
        <v>0</v>
      </c>
      <c r="Q601" s="5">
        <f>-MIN(data!$B$4 / data!I453 * data!P453 / 100, data!N453)</f>
        <v>0</v>
      </c>
      <c r="R601" s="4">
        <f>-Q601*K601/1000</f>
        <v>0</v>
      </c>
      <c r="S601" s="6">
        <f>-MIN(data!$B$5/(POWER(LN(I601),2))*P601/100, O601)</f>
        <v>0</v>
      </c>
      <c r="T601" s="6">
        <f>-S601*L601/100000</f>
        <v>0</v>
      </c>
      <c r="U601" s="4">
        <f>N601+Q601</f>
        <v>11.4</v>
      </c>
      <c r="V601" s="4" t="e">
        <f>P601*I601/100/R601</f>
        <v>#DIV/0!</v>
      </c>
      <c r="W601" s="4" t="e">
        <f>V601*H601</f>
        <v>#DIV/0!</v>
      </c>
      <c r="X601" s="6">
        <f>O601+S601</f>
        <v>0</v>
      </c>
      <c r="Y601" s="6" t="e">
        <f>P601*I601/100/T601</f>
        <v>#DIV/0!</v>
      </c>
      <c r="Z601" s="6" t="e">
        <f>Y601*H601</f>
        <v>#DIV/0!</v>
      </c>
      <c r="AB601" s="1">
        <f t="shared" si="18"/>
        <v>0</v>
      </c>
      <c r="AC601" s="1">
        <f t="shared" si="19"/>
        <v>0</v>
      </c>
    </row>
    <row r="602" spans="4:29" x14ac:dyDescent="0.25">
      <c r="D602" s="1">
        <v>1987</v>
      </c>
      <c r="E602" s="1" t="s">
        <v>16</v>
      </c>
      <c r="F602" s="2" t="s">
        <v>211</v>
      </c>
      <c r="G602">
        <v>4</v>
      </c>
      <c r="H602">
        <v>9870234</v>
      </c>
      <c r="I602" s="1">
        <v>14478.53</v>
      </c>
      <c r="J602" s="1">
        <v>1305</v>
      </c>
      <c r="K602" s="1">
        <v>118636.4</v>
      </c>
      <c r="M602" s="3"/>
      <c r="N602">
        <v>11</v>
      </c>
      <c r="O602"/>
      <c r="P602" s="1">
        <f>IF($A$3="Percentage of government revenue per capita",$B$3,0) + IF($A$3="Absolute extra revenue",AB602,0) + IF($A$3="Absolute revenue per capita",AC602,0)</f>
        <v>0</v>
      </c>
      <c r="Q602" s="5">
        <f>-MIN(data!$B$4 / data!I454 * data!P454 / 100, data!N454)</f>
        <v>0</v>
      </c>
      <c r="R602" s="4">
        <f>-Q602*K602/1000</f>
        <v>0</v>
      </c>
      <c r="S602" s="6">
        <f>-MIN(data!$B$5/(POWER(LN(I602),2))*P602/100, O602)</f>
        <v>0</v>
      </c>
      <c r="T602" s="6">
        <f>-S602*L602/100000</f>
        <v>0</v>
      </c>
      <c r="U602" s="4">
        <f>N602+Q602</f>
        <v>11</v>
      </c>
      <c r="V602" s="4" t="e">
        <f>P602*I602/100/R602</f>
        <v>#DIV/0!</v>
      </c>
      <c r="W602" s="4" t="e">
        <f>V602*H602</f>
        <v>#DIV/0!</v>
      </c>
      <c r="X602" s="6">
        <f>O602+S602</f>
        <v>0</v>
      </c>
      <c r="Y602" s="6" t="e">
        <f>P602*I602/100/T602</f>
        <v>#DIV/0!</v>
      </c>
      <c r="Z602" s="6" t="e">
        <f>Y602*H602</f>
        <v>#DIV/0!</v>
      </c>
      <c r="AB602" s="1">
        <f t="shared" si="18"/>
        <v>0</v>
      </c>
      <c r="AC602" s="1">
        <f t="shared" si="19"/>
        <v>0</v>
      </c>
    </row>
    <row r="603" spans="4:29" x14ac:dyDescent="0.25">
      <c r="D603" s="1">
        <v>1988</v>
      </c>
      <c r="E603" s="1" t="s">
        <v>16</v>
      </c>
      <c r="F603" s="2" t="s">
        <v>211</v>
      </c>
      <c r="G603">
        <v>4</v>
      </c>
      <c r="H603">
        <v>9901664</v>
      </c>
      <c r="I603" s="1">
        <v>14702.05</v>
      </c>
      <c r="J603" s="1">
        <v>1266</v>
      </c>
      <c r="K603" s="1">
        <v>118317.8</v>
      </c>
      <c r="M603" s="3"/>
      <c r="N603">
        <v>10.7</v>
      </c>
      <c r="O603"/>
      <c r="P603" s="1">
        <f>IF($A$3="Percentage of government revenue per capita",$B$3,0) + IF($A$3="Absolute extra revenue",AB603,0) + IF($A$3="Absolute revenue per capita",AC603,0)</f>
        <v>0</v>
      </c>
      <c r="Q603" s="5">
        <f>-MIN(data!$B$4 / data!I455 * data!P455 / 100, data!N455)</f>
        <v>0</v>
      </c>
      <c r="R603" s="4">
        <f>-Q603*K603/1000</f>
        <v>0</v>
      </c>
      <c r="S603" s="6">
        <f>-MIN(data!$B$5/(POWER(LN(I603),2))*P603/100, O603)</f>
        <v>0</v>
      </c>
      <c r="T603" s="6">
        <f>-S603*L603/100000</f>
        <v>0</v>
      </c>
      <c r="U603" s="4">
        <f>N603+Q603</f>
        <v>10.7</v>
      </c>
      <c r="V603" s="4" t="e">
        <f>P603*I603/100/R603</f>
        <v>#DIV/0!</v>
      </c>
      <c r="W603" s="4" t="e">
        <f>V603*H603</f>
        <v>#DIV/0!</v>
      </c>
      <c r="X603" s="6">
        <f>O603+S603</f>
        <v>0</v>
      </c>
      <c r="Y603" s="6" t="e">
        <f>P603*I603/100/T603</f>
        <v>#DIV/0!</v>
      </c>
      <c r="Z603" s="6" t="e">
        <f>Y603*H603</f>
        <v>#DIV/0!</v>
      </c>
      <c r="AB603" s="1">
        <f t="shared" si="18"/>
        <v>0</v>
      </c>
      <c r="AC603" s="1">
        <f t="shared" si="19"/>
        <v>0</v>
      </c>
    </row>
    <row r="604" spans="4:29" x14ac:dyDescent="0.25">
      <c r="D604" s="1">
        <v>1989</v>
      </c>
      <c r="E604" s="1" t="s">
        <v>16</v>
      </c>
      <c r="F604" s="2" t="s">
        <v>211</v>
      </c>
      <c r="G604">
        <v>4</v>
      </c>
      <c r="H604">
        <v>9937697</v>
      </c>
      <c r="I604" s="1">
        <v>14558.12</v>
      </c>
      <c r="J604" s="1">
        <v>1230</v>
      </c>
      <c r="K604" s="1">
        <v>119417.5</v>
      </c>
      <c r="M604" s="3"/>
      <c r="N604">
        <v>10.3</v>
      </c>
      <c r="O604"/>
      <c r="P604" s="1">
        <f>IF($A$3="Percentage of government revenue per capita",$B$3,0) + IF($A$3="Absolute extra revenue",AB604,0) + IF($A$3="Absolute revenue per capita",AC604,0)</f>
        <v>0</v>
      </c>
      <c r="Q604" s="5">
        <f>-MIN(data!$B$4 / data!I456 * data!P456 / 100, data!N456)</f>
        <v>0</v>
      </c>
      <c r="R604" s="4">
        <f>-Q604*K604/1000</f>
        <v>0</v>
      </c>
      <c r="S604" s="6">
        <f>-MIN(data!$B$5/(POWER(LN(I604),2))*P604/100, O604)</f>
        <v>0</v>
      </c>
      <c r="T604" s="6">
        <f>-S604*L604/100000</f>
        <v>0</v>
      </c>
      <c r="U604" s="4">
        <f>N604+Q604</f>
        <v>10.3</v>
      </c>
      <c r="V604" s="4" t="e">
        <f>P604*I604/100/R604</f>
        <v>#DIV/0!</v>
      </c>
      <c r="W604" s="4" t="e">
        <f>V604*H604</f>
        <v>#DIV/0!</v>
      </c>
      <c r="X604" s="6">
        <f>O604+S604</f>
        <v>0</v>
      </c>
      <c r="Y604" s="6" t="e">
        <f>P604*I604/100/T604</f>
        <v>#DIV/0!</v>
      </c>
      <c r="Z604" s="6" t="e">
        <f>Y604*H604</f>
        <v>#DIV/0!</v>
      </c>
      <c r="AB604" s="1">
        <f t="shared" si="18"/>
        <v>0</v>
      </c>
      <c r="AC604" s="1">
        <f t="shared" si="19"/>
        <v>0</v>
      </c>
    </row>
    <row r="605" spans="4:29" x14ac:dyDescent="0.25">
      <c r="D605" s="1">
        <v>1990</v>
      </c>
      <c r="E605" s="1" t="s">
        <v>16</v>
      </c>
      <c r="F605" s="2" t="s">
        <v>211</v>
      </c>
      <c r="G605">
        <v>4</v>
      </c>
      <c r="H605">
        <v>9967379</v>
      </c>
      <c r="I605" s="1">
        <v>15231.68</v>
      </c>
      <c r="J605" s="1">
        <v>1193</v>
      </c>
      <c r="K605" s="1">
        <v>119300</v>
      </c>
      <c r="L605" s="1">
        <v>111111.1</v>
      </c>
      <c r="M605" s="3">
        <v>10</v>
      </c>
      <c r="N605">
        <v>10</v>
      </c>
      <c r="O605">
        <v>9</v>
      </c>
      <c r="P605" s="1">
        <f>IF($A$3="Percentage of government revenue per capita",$B$3,0) + IF($A$3="Absolute extra revenue",AB605,0) + IF($A$3="Absolute revenue per capita",AC605,0)</f>
        <v>0</v>
      </c>
      <c r="Q605" s="5">
        <f>-MIN(data!$B$4 / data!I457 * data!P457 / 100, data!N457)</f>
        <v>0</v>
      </c>
      <c r="R605" s="4">
        <f>-Q605*K605/1000</f>
        <v>0</v>
      </c>
      <c r="S605" s="6">
        <f>-MIN(data!$B$5/(POWER(LN(I605),2))*P605/100, O605)</f>
        <v>0</v>
      </c>
      <c r="T605" s="6">
        <f>-S605*L605/100000</f>
        <v>0</v>
      </c>
      <c r="U605" s="4">
        <f>N605+Q605</f>
        <v>10</v>
      </c>
      <c r="V605" s="4" t="e">
        <f>P605*I605/100/R605</f>
        <v>#DIV/0!</v>
      </c>
      <c r="W605" s="4" t="e">
        <f>V605*H605</f>
        <v>#DIV/0!</v>
      </c>
      <c r="X605" s="6">
        <f>O605+S605</f>
        <v>9</v>
      </c>
      <c r="Y605" s="6" t="e">
        <f>P605*I605/100/T605</f>
        <v>#DIV/0!</v>
      </c>
      <c r="Z605" s="6" t="e">
        <f>Y605*H605</f>
        <v>#DIV/0!</v>
      </c>
      <c r="AB605" s="1">
        <f t="shared" si="18"/>
        <v>0</v>
      </c>
      <c r="AC605" s="1">
        <f t="shared" si="19"/>
        <v>0</v>
      </c>
    </row>
    <row r="606" spans="4:29" x14ac:dyDescent="0.25">
      <c r="D606" s="1">
        <v>1991</v>
      </c>
      <c r="E606" s="1" t="s">
        <v>16</v>
      </c>
      <c r="F606" s="2" t="s">
        <v>211</v>
      </c>
      <c r="G606">
        <v>4</v>
      </c>
      <c r="H606">
        <v>10004486</v>
      </c>
      <c r="I606" s="1">
        <v>15641.45</v>
      </c>
      <c r="J606" s="1">
        <v>1152</v>
      </c>
      <c r="K606" s="1">
        <v>120000</v>
      </c>
      <c r="L606" s="1">
        <v>122222.2</v>
      </c>
      <c r="M606" s="3">
        <v>10</v>
      </c>
      <c r="N606">
        <v>9.6</v>
      </c>
      <c r="O606">
        <v>9</v>
      </c>
      <c r="P606" s="1">
        <f>IF($A$3="Percentage of government revenue per capita",$B$3,0) + IF($A$3="Absolute extra revenue",AB606,0) + IF($A$3="Absolute revenue per capita",AC606,0)</f>
        <v>0</v>
      </c>
      <c r="Q606" s="5">
        <f>-MIN(data!$B$4 / data!I458 * data!P458 / 100, data!N458)</f>
        <v>0</v>
      </c>
      <c r="R606" s="4">
        <f>-Q606*K606/1000</f>
        <v>0</v>
      </c>
      <c r="S606" s="6">
        <f>-MIN(data!$B$5/(POWER(LN(I606),2))*P606/100, O606)</f>
        <v>0</v>
      </c>
      <c r="T606" s="6">
        <f>-S606*L606/100000</f>
        <v>0</v>
      </c>
      <c r="U606" s="4">
        <f>N606+Q606</f>
        <v>9.6</v>
      </c>
      <c r="V606" s="4" t="e">
        <f>P606*I606/100/R606</f>
        <v>#DIV/0!</v>
      </c>
      <c r="W606" s="4" t="e">
        <f>V606*H606</f>
        <v>#DIV/0!</v>
      </c>
      <c r="X606" s="6">
        <f>O606+S606</f>
        <v>9</v>
      </c>
      <c r="Y606" s="6" t="e">
        <f>P606*I606/100/T606</f>
        <v>#DIV/0!</v>
      </c>
      <c r="Z606" s="6" t="e">
        <f>Y606*H606</f>
        <v>#DIV/0!</v>
      </c>
      <c r="AB606" s="1">
        <f t="shared" si="18"/>
        <v>0</v>
      </c>
      <c r="AC606" s="1">
        <f t="shared" si="19"/>
        <v>0</v>
      </c>
    </row>
    <row r="607" spans="4:29" x14ac:dyDescent="0.25">
      <c r="D607" s="1">
        <v>1992</v>
      </c>
      <c r="E607" s="1" t="s">
        <v>16</v>
      </c>
      <c r="F607" s="2" t="s">
        <v>211</v>
      </c>
      <c r="G607">
        <v>4</v>
      </c>
      <c r="H607">
        <v>10045158</v>
      </c>
      <c r="I607" s="1">
        <v>15663.73</v>
      </c>
      <c r="J607" s="1">
        <v>1102</v>
      </c>
      <c r="K607" s="1">
        <v>119782.6</v>
      </c>
      <c r="L607" s="1">
        <v>122222.2</v>
      </c>
      <c r="M607" s="3">
        <v>11</v>
      </c>
      <c r="N607">
        <v>9.1999999999999993</v>
      </c>
      <c r="O607">
        <v>9</v>
      </c>
      <c r="P607" s="1">
        <f>IF($A$3="Percentage of government revenue per capita",$B$3,0) + IF($A$3="Absolute extra revenue",AB607,0) + IF($A$3="Absolute revenue per capita",AC607,0)</f>
        <v>0</v>
      </c>
      <c r="Q607" s="5">
        <f>-MIN(data!$B$4 / data!I459 * data!P459 / 100, data!N459)</f>
        <v>0</v>
      </c>
      <c r="R607" s="4">
        <f>-Q607*K607/1000</f>
        <v>0</v>
      </c>
      <c r="S607" s="6">
        <f>-MIN(data!$B$5/(POWER(LN(I607),2))*P607/100, O607)</f>
        <v>0</v>
      </c>
      <c r="T607" s="6">
        <f>-S607*L607/100000</f>
        <v>0</v>
      </c>
      <c r="U607" s="4">
        <f>N607+Q607</f>
        <v>9.1999999999999993</v>
      </c>
      <c r="V607" s="4" t="e">
        <f>P607*I607/100/R607</f>
        <v>#DIV/0!</v>
      </c>
      <c r="W607" s="4" t="e">
        <f>V607*H607</f>
        <v>#DIV/0!</v>
      </c>
      <c r="X607" s="6">
        <f>O607+S607</f>
        <v>9</v>
      </c>
      <c r="Y607" s="6" t="e">
        <f>P607*I607/100/T607</f>
        <v>#DIV/0!</v>
      </c>
      <c r="Z607" s="6" t="e">
        <f>Y607*H607</f>
        <v>#DIV/0!</v>
      </c>
      <c r="AB607" s="1">
        <f t="shared" si="18"/>
        <v>0</v>
      </c>
      <c r="AC607" s="1">
        <f t="shared" si="19"/>
        <v>0</v>
      </c>
    </row>
    <row r="608" spans="4:29" x14ac:dyDescent="0.25">
      <c r="D608" s="1">
        <v>1993</v>
      </c>
      <c r="E608" s="1" t="s">
        <v>16</v>
      </c>
      <c r="F608" s="2" t="s">
        <v>211</v>
      </c>
      <c r="G608">
        <v>4</v>
      </c>
      <c r="H608">
        <v>10084475</v>
      </c>
      <c r="I608" s="1">
        <v>16059.03</v>
      </c>
      <c r="J608" s="1">
        <v>1043</v>
      </c>
      <c r="K608" s="1">
        <v>119885.1</v>
      </c>
      <c r="L608" s="1">
        <v>122222.2</v>
      </c>
      <c r="M608" s="3">
        <v>11</v>
      </c>
      <c r="N608">
        <v>8.6999999999999993</v>
      </c>
      <c r="O608">
        <v>9</v>
      </c>
      <c r="P608" s="1">
        <f>IF($A$3="Percentage of government revenue per capita",$B$3,0) + IF($A$3="Absolute extra revenue",AB608,0) + IF($A$3="Absolute revenue per capita",AC608,0)</f>
        <v>0</v>
      </c>
      <c r="Q608" s="5">
        <f>-MIN(data!$B$4 / data!I460 * data!P460 / 100, data!N460)</f>
        <v>0</v>
      </c>
      <c r="R608" s="4">
        <f>-Q608*K608/1000</f>
        <v>0</v>
      </c>
      <c r="S608" s="6">
        <f>-MIN(data!$B$5/(POWER(LN(I608),2))*P608/100, O608)</f>
        <v>0</v>
      </c>
      <c r="T608" s="6">
        <f>-S608*L608/100000</f>
        <v>0</v>
      </c>
      <c r="U608" s="4">
        <f>N608+Q608</f>
        <v>8.6999999999999993</v>
      </c>
      <c r="V608" s="4" t="e">
        <f>P608*I608/100/R608</f>
        <v>#DIV/0!</v>
      </c>
      <c r="W608" s="4" t="e">
        <f>V608*H608</f>
        <v>#DIV/0!</v>
      </c>
      <c r="X608" s="6">
        <f>O608+S608</f>
        <v>9</v>
      </c>
      <c r="Y608" s="6" t="e">
        <f>P608*I608/100/T608</f>
        <v>#DIV/0!</v>
      </c>
      <c r="Z608" s="6" t="e">
        <f>Y608*H608</f>
        <v>#DIV/0!</v>
      </c>
      <c r="AB608" s="1">
        <f t="shared" si="18"/>
        <v>0</v>
      </c>
      <c r="AC608" s="1">
        <f t="shared" si="19"/>
        <v>0</v>
      </c>
    </row>
    <row r="609" spans="4:29" x14ac:dyDescent="0.25">
      <c r="D609" s="1">
        <v>1994</v>
      </c>
      <c r="E609" s="1" t="s">
        <v>16</v>
      </c>
      <c r="F609" s="2" t="s">
        <v>211</v>
      </c>
      <c r="G609">
        <v>4</v>
      </c>
      <c r="H609">
        <v>10115603</v>
      </c>
      <c r="I609" s="1">
        <v>16533.14</v>
      </c>
      <c r="J609" s="1">
        <v>976</v>
      </c>
      <c r="K609" s="1">
        <v>119024.4</v>
      </c>
      <c r="L609" s="1">
        <v>122222.2</v>
      </c>
      <c r="M609" s="3">
        <v>11</v>
      </c>
      <c r="N609">
        <v>8.1999999999999993</v>
      </c>
      <c r="O609">
        <v>9</v>
      </c>
      <c r="P609" s="1">
        <f>IF($A$3="Percentage of government revenue per capita",$B$3,0) + IF($A$3="Absolute extra revenue",AB609,0) + IF($A$3="Absolute revenue per capita",AC609,0)</f>
        <v>0</v>
      </c>
      <c r="Q609" s="5">
        <f>-MIN(data!$B$4 / data!I461 * data!P461 / 100, data!N461)</f>
        <v>0</v>
      </c>
      <c r="R609" s="4">
        <f>-Q609*K609/1000</f>
        <v>0</v>
      </c>
      <c r="S609" s="6">
        <f>-MIN(data!$B$5/(POWER(LN(I609),2))*P609/100, O609)</f>
        <v>0</v>
      </c>
      <c r="T609" s="6">
        <f>-S609*L609/100000</f>
        <v>0</v>
      </c>
      <c r="U609" s="4">
        <f>N609+Q609</f>
        <v>8.1999999999999993</v>
      </c>
      <c r="V609" s="4" t="e">
        <f>P609*I609/100/R609</f>
        <v>#DIV/0!</v>
      </c>
      <c r="W609" s="4" t="e">
        <f>V609*H609</f>
        <v>#DIV/0!</v>
      </c>
      <c r="X609" s="6">
        <f>O609+S609</f>
        <v>9</v>
      </c>
      <c r="Y609" s="6" t="e">
        <f>P609*I609/100/T609</f>
        <v>#DIV/0!</v>
      </c>
      <c r="Z609" s="6" t="e">
        <f>Y609*H609</f>
        <v>#DIV/0!</v>
      </c>
      <c r="AB609" s="1">
        <f t="shared" si="18"/>
        <v>0</v>
      </c>
      <c r="AC609" s="1">
        <f t="shared" si="19"/>
        <v>0</v>
      </c>
    </row>
    <row r="610" spans="4:29" x14ac:dyDescent="0.25">
      <c r="D610" s="1">
        <v>1995</v>
      </c>
      <c r="E610" s="1" t="s">
        <v>16</v>
      </c>
      <c r="F610" s="2" t="s">
        <v>211</v>
      </c>
      <c r="G610">
        <v>4</v>
      </c>
      <c r="H610">
        <v>10136811</v>
      </c>
      <c r="I610" s="1">
        <v>16888.47</v>
      </c>
      <c r="J610" s="1">
        <v>906</v>
      </c>
      <c r="K610" s="1">
        <v>119210.5</v>
      </c>
      <c r="L610" s="1">
        <v>110000</v>
      </c>
      <c r="M610" s="3">
        <v>11</v>
      </c>
      <c r="N610">
        <v>7.6</v>
      </c>
      <c r="O610">
        <v>10</v>
      </c>
      <c r="P610" s="1">
        <f>IF($A$3="Percentage of government revenue per capita",$B$3,0) + IF($A$3="Absolute extra revenue",AB610,0) + IF($A$3="Absolute revenue per capita",AC610,0)</f>
        <v>0</v>
      </c>
      <c r="Q610" s="5">
        <f>-MIN(data!$B$4 / data!I462 * data!P462 / 100, data!N462)</f>
        <v>0</v>
      </c>
      <c r="R610" s="4">
        <f>-Q610*K610/1000</f>
        <v>0</v>
      </c>
      <c r="S610" s="6">
        <f>-MIN(data!$B$5/(POWER(LN(I610),2))*P610/100, O610)</f>
        <v>0</v>
      </c>
      <c r="T610" s="6">
        <f>-S610*L610/100000</f>
        <v>0</v>
      </c>
      <c r="U610" s="4">
        <f>N610+Q610</f>
        <v>7.6</v>
      </c>
      <c r="V610" s="4" t="e">
        <f>P610*I610/100/R610</f>
        <v>#DIV/0!</v>
      </c>
      <c r="W610" s="4" t="e">
        <f>V610*H610</f>
        <v>#DIV/0!</v>
      </c>
      <c r="X610" s="6">
        <f>O610+S610</f>
        <v>10</v>
      </c>
      <c r="Y610" s="6" t="e">
        <f>P610*I610/100/T610</f>
        <v>#DIV/0!</v>
      </c>
      <c r="Z610" s="6" t="e">
        <f>Y610*H610</f>
        <v>#DIV/0!</v>
      </c>
      <c r="AB610" s="1">
        <f t="shared" si="18"/>
        <v>0</v>
      </c>
      <c r="AC610" s="1">
        <f t="shared" si="19"/>
        <v>0</v>
      </c>
    </row>
    <row r="611" spans="4:29" x14ac:dyDescent="0.25">
      <c r="D611" s="1">
        <v>1996</v>
      </c>
      <c r="E611" s="1" t="s">
        <v>16</v>
      </c>
      <c r="F611" s="2" t="s">
        <v>211</v>
      </c>
      <c r="G611">
        <v>4</v>
      </c>
      <c r="H611">
        <v>10156637</v>
      </c>
      <c r="I611" s="1">
        <v>17406.259999999998</v>
      </c>
      <c r="J611" s="1">
        <v>840</v>
      </c>
      <c r="K611" s="1">
        <v>118309.9</v>
      </c>
      <c r="L611" s="1">
        <v>110000</v>
      </c>
      <c r="M611" s="3">
        <v>11</v>
      </c>
      <c r="N611">
        <v>7.1</v>
      </c>
      <c r="O611">
        <v>10</v>
      </c>
      <c r="P611" s="1">
        <f>IF($A$3="Percentage of government revenue per capita",$B$3,0) + IF($A$3="Absolute extra revenue",AB611,0) + IF($A$3="Absolute revenue per capita",AC611,0)</f>
        <v>0</v>
      </c>
      <c r="Q611" s="5">
        <f>-MIN(data!$B$4 / data!I463 * data!P463 / 100, data!N463)</f>
        <v>0</v>
      </c>
      <c r="R611" s="4">
        <f>-Q611*K611/1000</f>
        <v>0</v>
      </c>
      <c r="S611" s="6">
        <f>-MIN(data!$B$5/(POWER(LN(I611),2))*P611/100, O611)</f>
        <v>0</v>
      </c>
      <c r="T611" s="6">
        <f>-S611*L611/100000</f>
        <v>0</v>
      </c>
      <c r="U611" s="4">
        <f>N611+Q611</f>
        <v>7.1</v>
      </c>
      <c r="V611" s="4" t="e">
        <f>P611*I611/100/R611</f>
        <v>#DIV/0!</v>
      </c>
      <c r="W611" s="4" t="e">
        <f>V611*H611</f>
        <v>#DIV/0!</v>
      </c>
      <c r="X611" s="6">
        <f>O611+S611</f>
        <v>10</v>
      </c>
      <c r="Y611" s="6" t="e">
        <f>P611*I611/100/T611</f>
        <v>#DIV/0!</v>
      </c>
      <c r="Z611" s="6" t="e">
        <f>Y611*H611</f>
        <v>#DIV/0!</v>
      </c>
      <c r="AB611" s="1">
        <f t="shared" si="18"/>
        <v>0</v>
      </c>
      <c r="AC611" s="1">
        <f t="shared" si="19"/>
        <v>0</v>
      </c>
    </row>
    <row r="612" spans="4:29" x14ac:dyDescent="0.25">
      <c r="D612" s="1">
        <v>1997</v>
      </c>
      <c r="E612" s="1" t="s">
        <v>16</v>
      </c>
      <c r="F612" s="2" t="s">
        <v>211</v>
      </c>
      <c r="G612">
        <v>4</v>
      </c>
      <c r="H612">
        <v>10181245</v>
      </c>
      <c r="I612" s="1">
        <v>18148.91</v>
      </c>
      <c r="J612" s="1">
        <v>783</v>
      </c>
      <c r="K612" s="1">
        <v>116865.7</v>
      </c>
      <c r="L612" s="1">
        <v>122222.2</v>
      </c>
      <c r="M612" s="3">
        <v>11</v>
      </c>
      <c r="N612">
        <v>6.7</v>
      </c>
      <c r="O612">
        <v>9</v>
      </c>
      <c r="P612" s="1">
        <f>IF($A$3="Percentage of government revenue per capita",$B$3,0) + IF($A$3="Absolute extra revenue",AB612,0) + IF($A$3="Absolute revenue per capita",AC612,0)</f>
        <v>0</v>
      </c>
      <c r="Q612" s="5">
        <f>-MIN(data!$B$4 / data!I464 * data!P464 / 100, data!N464)</f>
        <v>0</v>
      </c>
      <c r="R612" s="4">
        <f>-Q612*K612/1000</f>
        <v>0</v>
      </c>
      <c r="S612" s="6">
        <f>-MIN(data!$B$5/(POWER(LN(I612),2))*P612/100, O612)</f>
        <v>0</v>
      </c>
      <c r="T612" s="6">
        <f>-S612*L612/100000</f>
        <v>0</v>
      </c>
      <c r="U612" s="4">
        <f>N612+Q612</f>
        <v>6.7</v>
      </c>
      <c r="V612" s="4" t="e">
        <f>P612*I612/100/R612</f>
        <v>#DIV/0!</v>
      </c>
      <c r="W612" s="4" t="e">
        <f>V612*H612</f>
        <v>#DIV/0!</v>
      </c>
      <c r="X612" s="6">
        <f>O612+S612</f>
        <v>9</v>
      </c>
      <c r="Y612" s="6" t="e">
        <f>P612*I612/100/T612</f>
        <v>#DIV/0!</v>
      </c>
      <c r="Z612" s="6" t="e">
        <f>Y612*H612</f>
        <v>#DIV/0!</v>
      </c>
      <c r="AB612" s="1">
        <f t="shared" si="18"/>
        <v>0</v>
      </c>
      <c r="AC612" s="1">
        <f t="shared" si="19"/>
        <v>0</v>
      </c>
    </row>
    <row r="613" spans="4:29" x14ac:dyDescent="0.25">
      <c r="D613" s="1">
        <v>1998</v>
      </c>
      <c r="E613" s="1" t="s">
        <v>16</v>
      </c>
      <c r="F613" s="2" t="s">
        <v>211</v>
      </c>
      <c r="G613">
        <v>4</v>
      </c>
      <c r="H613">
        <v>10203008</v>
      </c>
      <c r="I613" s="1">
        <v>18655.95</v>
      </c>
      <c r="J613" s="1">
        <v>737</v>
      </c>
      <c r="K613" s="1">
        <v>115156.3</v>
      </c>
      <c r="L613" s="1">
        <v>111111.1</v>
      </c>
      <c r="M613" s="3">
        <v>11</v>
      </c>
      <c r="N613">
        <v>6.4</v>
      </c>
      <c r="O613">
        <v>9</v>
      </c>
      <c r="P613" s="1">
        <f>IF($A$3="Percentage of government revenue per capita",$B$3,0) + IF($A$3="Absolute extra revenue",AB613,0) + IF($A$3="Absolute revenue per capita",AC613,0)</f>
        <v>0</v>
      </c>
      <c r="Q613" s="5">
        <f>-MIN(data!$B$4 / data!I465 * data!P465 / 100, data!N465)</f>
        <v>0</v>
      </c>
      <c r="R613" s="4">
        <f>-Q613*K613/1000</f>
        <v>0</v>
      </c>
      <c r="S613" s="6">
        <f>-MIN(data!$B$5/(POWER(LN(I613),2))*P613/100, O613)</f>
        <v>0</v>
      </c>
      <c r="T613" s="6">
        <f>-S613*L613/100000</f>
        <v>0</v>
      </c>
      <c r="U613" s="4">
        <f>N613+Q613</f>
        <v>6.4</v>
      </c>
      <c r="V613" s="4" t="e">
        <f>P613*I613/100/R613</f>
        <v>#DIV/0!</v>
      </c>
      <c r="W613" s="4" t="e">
        <f>V613*H613</f>
        <v>#DIV/0!</v>
      </c>
      <c r="X613" s="6">
        <f>O613+S613</f>
        <v>9</v>
      </c>
      <c r="Y613" s="6" t="e">
        <f>P613*I613/100/T613</f>
        <v>#DIV/0!</v>
      </c>
      <c r="Z613" s="6" t="e">
        <f>Y613*H613</f>
        <v>#DIV/0!</v>
      </c>
      <c r="AB613" s="1">
        <f t="shared" si="18"/>
        <v>0</v>
      </c>
      <c r="AC613" s="1">
        <f t="shared" si="19"/>
        <v>0</v>
      </c>
    </row>
    <row r="614" spans="4:29" x14ac:dyDescent="0.25">
      <c r="D614" s="1">
        <v>1999</v>
      </c>
      <c r="E614" s="1" t="s">
        <v>16</v>
      </c>
      <c r="F614" s="2" t="s">
        <v>211</v>
      </c>
      <c r="G614">
        <v>4</v>
      </c>
      <c r="H614">
        <v>10226419</v>
      </c>
      <c r="I614" s="1">
        <v>19241.53</v>
      </c>
      <c r="J614" s="1">
        <v>700</v>
      </c>
      <c r="K614" s="1">
        <v>114754.1</v>
      </c>
      <c r="L614" s="1">
        <v>111111.1</v>
      </c>
      <c r="M614" s="3">
        <v>10</v>
      </c>
      <c r="N614">
        <v>6.1</v>
      </c>
      <c r="O614">
        <v>9</v>
      </c>
      <c r="P614" s="1">
        <f>IF($A$3="Percentage of government revenue per capita",$B$3,0) + IF($A$3="Absolute extra revenue",AB614,0) + IF($A$3="Absolute revenue per capita",AC614,0)</f>
        <v>0</v>
      </c>
      <c r="Q614" s="5">
        <f>-MIN(data!$B$4 / data!I466 * data!P466 / 100, data!N466)</f>
        <v>0</v>
      </c>
      <c r="R614" s="4">
        <f>-Q614*K614/1000</f>
        <v>0</v>
      </c>
      <c r="S614" s="6">
        <f>-MIN(data!$B$5/(POWER(LN(I614),2))*P614/100, O614)</f>
        <v>0</v>
      </c>
      <c r="T614" s="6">
        <f>-S614*L614/100000</f>
        <v>0</v>
      </c>
      <c r="U614" s="4">
        <f>N614+Q614</f>
        <v>6.1</v>
      </c>
      <c r="V614" s="4" t="e">
        <f>P614*I614/100/R614</f>
        <v>#DIV/0!</v>
      </c>
      <c r="W614" s="4" t="e">
        <f>V614*H614</f>
        <v>#DIV/0!</v>
      </c>
      <c r="X614" s="6">
        <f>O614+S614</f>
        <v>9</v>
      </c>
      <c r="Y614" s="6" t="e">
        <f>P614*I614/100/T614</f>
        <v>#DIV/0!</v>
      </c>
      <c r="Z614" s="6" t="e">
        <f>Y614*H614</f>
        <v>#DIV/0!</v>
      </c>
      <c r="AB614" s="1">
        <f t="shared" si="18"/>
        <v>0</v>
      </c>
      <c r="AC614" s="1">
        <f t="shared" si="19"/>
        <v>0</v>
      </c>
    </row>
    <row r="615" spans="4:29" x14ac:dyDescent="0.25">
      <c r="D615" s="1">
        <v>2000</v>
      </c>
      <c r="E615" s="1" t="s">
        <v>16</v>
      </c>
      <c r="F615" s="2" t="s">
        <v>211</v>
      </c>
      <c r="G615">
        <v>4</v>
      </c>
      <c r="H615">
        <v>10251250</v>
      </c>
      <c r="I615" s="1">
        <v>19675.47</v>
      </c>
      <c r="J615" s="1">
        <v>671</v>
      </c>
      <c r="K615" s="1">
        <v>113728.8</v>
      </c>
      <c r="L615" s="1">
        <v>111111.1</v>
      </c>
      <c r="M615" s="3">
        <v>10</v>
      </c>
      <c r="N615">
        <v>5.9</v>
      </c>
      <c r="O615">
        <v>9</v>
      </c>
      <c r="P615" s="1">
        <f>IF($A$3="Percentage of government revenue per capita",$B$3,0) + IF($A$3="Absolute extra revenue",AB615,0) + IF($A$3="Absolute revenue per capita",AC615,0)</f>
        <v>0</v>
      </c>
      <c r="Q615" s="5">
        <f>-MIN(data!$B$4 / data!I467 * data!P467 / 100, data!N467)</f>
        <v>0</v>
      </c>
      <c r="R615" s="4">
        <f>-Q615*K615/1000</f>
        <v>0</v>
      </c>
      <c r="S615" s="6">
        <f>-MIN(data!$B$5/(POWER(LN(I615),2))*P615/100, O615)</f>
        <v>0</v>
      </c>
      <c r="T615" s="6">
        <f>-S615*L615/100000</f>
        <v>0</v>
      </c>
      <c r="U615" s="4">
        <f>N615+Q615</f>
        <v>5.9</v>
      </c>
      <c r="V615" s="4" t="e">
        <f>P615*I615/100/R615</f>
        <v>#DIV/0!</v>
      </c>
      <c r="W615" s="4" t="e">
        <f>V615*H615</f>
        <v>#DIV/0!</v>
      </c>
      <c r="X615" s="6">
        <f>O615+S615</f>
        <v>9</v>
      </c>
      <c r="Y615" s="6" t="e">
        <f>P615*I615/100/T615</f>
        <v>#DIV/0!</v>
      </c>
      <c r="Z615" s="6" t="e">
        <f>Y615*H615</f>
        <v>#DIV/0!</v>
      </c>
      <c r="AB615" s="1">
        <f t="shared" si="18"/>
        <v>0</v>
      </c>
      <c r="AC615" s="1">
        <f t="shared" si="19"/>
        <v>0</v>
      </c>
    </row>
    <row r="616" spans="4:29" x14ac:dyDescent="0.25">
      <c r="D616" s="1">
        <v>2001</v>
      </c>
      <c r="E616" s="1" t="s">
        <v>16</v>
      </c>
      <c r="F616" s="2" t="s">
        <v>211</v>
      </c>
      <c r="G616">
        <v>4</v>
      </c>
      <c r="H616">
        <v>10286570</v>
      </c>
      <c r="I616" s="1">
        <v>19920.400000000001</v>
      </c>
      <c r="J616" s="1">
        <v>648</v>
      </c>
      <c r="K616" s="1">
        <v>113684.2</v>
      </c>
      <c r="L616" s="1">
        <v>111111.1</v>
      </c>
      <c r="M616" s="3">
        <v>10</v>
      </c>
      <c r="N616">
        <v>5.7</v>
      </c>
      <c r="O616">
        <v>9</v>
      </c>
      <c r="P616" s="1">
        <f>IF($A$3="Percentage of government revenue per capita",$B$3,0) + IF($A$3="Absolute extra revenue",AB616,0) + IF($A$3="Absolute revenue per capita",AC616,0)</f>
        <v>0</v>
      </c>
      <c r="Q616" s="5">
        <f>-MIN(data!$B$4 / data!I468 * data!P468 / 100, data!N468)</f>
        <v>0</v>
      </c>
      <c r="R616" s="4">
        <f>-Q616*K616/1000</f>
        <v>0</v>
      </c>
      <c r="S616" s="6">
        <f>-MIN(data!$B$5/(POWER(LN(I616),2))*P616/100, O616)</f>
        <v>0</v>
      </c>
      <c r="T616" s="6">
        <f>-S616*L616/100000</f>
        <v>0</v>
      </c>
      <c r="U616" s="4">
        <f>N616+Q616</f>
        <v>5.7</v>
      </c>
      <c r="V616" s="4" t="e">
        <f>P616*I616/100/R616</f>
        <v>#DIV/0!</v>
      </c>
      <c r="W616" s="4" t="e">
        <f>V616*H616</f>
        <v>#DIV/0!</v>
      </c>
      <c r="X616" s="6">
        <f>O616+S616</f>
        <v>9</v>
      </c>
      <c r="Y616" s="6" t="e">
        <f>P616*I616/100/T616</f>
        <v>#DIV/0!</v>
      </c>
      <c r="Z616" s="6" t="e">
        <f>Y616*H616</f>
        <v>#DIV/0!</v>
      </c>
      <c r="AB616" s="1">
        <f t="shared" si="18"/>
        <v>0</v>
      </c>
      <c r="AC616" s="1">
        <f t="shared" si="19"/>
        <v>0</v>
      </c>
    </row>
    <row r="617" spans="4:29" x14ac:dyDescent="0.25">
      <c r="D617" s="1">
        <v>2002</v>
      </c>
      <c r="E617" s="1" t="s">
        <v>16</v>
      </c>
      <c r="F617" s="2" t="s">
        <v>211</v>
      </c>
      <c r="G617">
        <v>4</v>
      </c>
      <c r="H617">
        <v>10332785</v>
      </c>
      <c r="I617" s="1">
        <v>20262.09</v>
      </c>
      <c r="J617" s="1">
        <v>629</v>
      </c>
      <c r="K617" s="1">
        <v>114363.6</v>
      </c>
      <c r="L617" s="1">
        <v>112500</v>
      </c>
      <c r="M617" s="3">
        <v>10</v>
      </c>
      <c r="N617">
        <v>5.5</v>
      </c>
      <c r="O617">
        <v>8</v>
      </c>
      <c r="P617" s="1">
        <f>IF($A$3="Percentage of government revenue per capita",$B$3,0) + IF($A$3="Absolute extra revenue",AB617,0) + IF($A$3="Absolute revenue per capita",AC617,0)</f>
        <v>0</v>
      </c>
      <c r="Q617" s="5">
        <f>-MIN(data!$B$4 / data!I469 * data!P469 / 100, data!N469)</f>
        <v>0</v>
      </c>
      <c r="R617" s="4">
        <f>-Q617*K617/1000</f>
        <v>0</v>
      </c>
      <c r="S617" s="6">
        <f>-MIN(data!$B$5/(POWER(LN(I617),2))*P617/100, O617)</f>
        <v>0</v>
      </c>
      <c r="T617" s="6">
        <f>-S617*L617/100000</f>
        <v>0</v>
      </c>
      <c r="U617" s="4">
        <f>N617+Q617</f>
        <v>5.5</v>
      </c>
      <c r="V617" s="4" t="e">
        <f>P617*I617/100/R617</f>
        <v>#DIV/0!</v>
      </c>
      <c r="W617" s="4" t="e">
        <f>V617*H617</f>
        <v>#DIV/0!</v>
      </c>
      <c r="X617" s="6">
        <f>O617+S617</f>
        <v>8</v>
      </c>
      <c r="Y617" s="6" t="e">
        <f>P617*I617/100/T617</f>
        <v>#DIV/0!</v>
      </c>
      <c r="Z617" s="6" t="e">
        <f>Y617*H617</f>
        <v>#DIV/0!</v>
      </c>
      <c r="AB617" s="1">
        <f t="shared" si="18"/>
        <v>0</v>
      </c>
      <c r="AC617" s="1">
        <f t="shared" si="19"/>
        <v>0</v>
      </c>
    </row>
    <row r="618" spans="4:29" x14ac:dyDescent="0.25">
      <c r="D618" s="1">
        <v>2003</v>
      </c>
      <c r="E618" s="1" t="s">
        <v>16</v>
      </c>
      <c r="F618" s="2" t="s">
        <v>211</v>
      </c>
      <c r="G618">
        <v>4</v>
      </c>
      <c r="H618">
        <v>10376133</v>
      </c>
      <c r="I618" s="1">
        <v>20087.48</v>
      </c>
      <c r="J618" s="1">
        <v>615</v>
      </c>
      <c r="K618" s="1">
        <v>116037.7</v>
      </c>
      <c r="L618" s="1">
        <v>112500</v>
      </c>
      <c r="M618" s="3">
        <v>9</v>
      </c>
      <c r="N618">
        <v>5.3</v>
      </c>
      <c r="O618">
        <v>8</v>
      </c>
      <c r="P618" s="1">
        <f>IF($A$3="Percentage of government revenue per capita",$B$3,0) + IF($A$3="Absolute extra revenue",AB618,0) + IF($A$3="Absolute revenue per capita",AC618,0)</f>
        <v>0</v>
      </c>
      <c r="Q618" s="5">
        <f>-MIN(data!$B$4 / data!I470 * data!P470 / 100, data!N470)</f>
        <v>0</v>
      </c>
      <c r="R618" s="4">
        <f>-Q618*K618/1000</f>
        <v>0</v>
      </c>
      <c r="S618" s="6">
        <f>-MIN(data!$B$5/(POWER(LN(I618),2))*P618/100, O618)</f>
        <v>0</v>
      </c>
      <c r="T618" s="6">
        <f>-S618*L618/100000</f>
        <v>0</v>
      </c>
      <c r="U618" s="4">
        <f>N618+Q618</f>
        <v>5.3</v>
      </c>
      <c r="V618" s="4" t="e">
        <f>P618*I618/100/R618</f>
        <v>#DIV/0!</v>
      </c>
      <c r="W618" s="4" t="e">
        <f>V618*H618</f>
        <v>#DIV/0!</v>
      </c>
      <c r="X618" s="6">
        <f>O618+S618</f>
        <v>8</v>
      </c>
      <c r="Y618" s="6" t="e">
        <f>P618*I618/100/T618</f>
        <v>#DIV/0!</v>
      </c>
      <c r="Z618" s="6" t="e">
        <f>Y618*H618</f>
        <v>#DIV/0!</v>
      </c>
      <c r="AB618" s="1">
        <f t="shared" si="18"/>
        <v>0</v>
      </c>
      <c r="AC618" s="1">
        <f t="shared" si="19"/>
        <v>0</v>
      </c>
    </row>
    <row r="619" spans="4:29" x14ac:dyDescent="0.25">
      <c r="D619" s="1">
        <v>2004</v>
      </c>
      <c r="E619" s="1" t="s">
        <v>16</v>
      </c>
      <c r="F619" s="2" t="s">
        <v>211</v>
      </c>
      <c r="G619">
        <v>4</v>
      </c>
      <c r="H619">
        <v>10421137</v>
      </c>
      <c r="I619" s="1">
        <v>20655.740000000002</v>
      </c>
      <c r="J619" s="1">
        <v>604</v>
      </c>
      <c r="K619" s="1">
        <v>116153.8</v>
      </c>
      <c r="L619" s="1">
        <v>112500</v>
      </c>
      <c r="M619" s="3">
        <v>9</v>
      </c>
      <c r="N619">
        <v>5.2</v>
      </c>
      <c r="O619">
        <v>8</v>
      </c>
      <c r="P619" s="1">
        <f>IF($A$3="Percentage of government revenue per capita",$B$3,0) + IF($A$3="Absolute extra revenue",AB619,0) + IF($A$3="Absolute revenue per capita",AC619,0)</f>
        <v>0</v>
      </c>
      <c r="Q619" s="5">
        <f>-MIN(data!$B$4 / data!I471 * data!P471 / 100, data!N471)</f>
        <v>0</v>
      </c>
      <c r="R619" s="4">
        <f>-Q619*K619/1000</f>
        <v>0</v>
      </c>
      <c r="S619" s="6">
        <f>-MIN(data!$B$5/(POWER(LN(I619),2))*P619/100, O619)</f>
        <v>0</v>
      </c>
      <c r="T619" s="6">
        <f>-S619*L619/100000</f>
        <v>0</v>
      </c>
      <c r="U619" s="4">
        <f>N619+Q619</f>
        <v>5.2</v>
      </c>
      <c r="V619" s="4" t="e">
        <f>P619*I619/100/R619</f>
        <v>#DIV/0!</v>
      </c>
      <c r="W619" s="4" t="e">
        <f>V619*H619</f>
        <v>#DIV/0!</v>
      </c>
      <c r="X619" s="6">
        <f>O619+S619</f>
        <v>8</v>
      </c>
      <c r="Y619" s="6" t="e">
        <f>P619*I619/100/T619</f>
        <v>#DIV/0!</v>
      </c>
      <c r="Z619" s="6" t="e">
        <f>Y619*H619</f>
        <v>#DIV/0!</v>
      </c>
      <c r="AB619" s="1">
        <f t="shared" si="18"/>
        <v>0</v>
      </c>
      <c r="AC619" s="1">
        <f t="shared" si="19"/>
        <v>0</v>
      </c>
    </row>
    <row r="620" spans="4:29" x14ac:dyDescent="0.25">
      <c r="D620" s="1">
        <v>2005</v>
      </c>
      <c r="E620" s="1" t="s">
        <v>16</v>
      </c>
      <c r="F620" s="2" t="s">
        <v>211</v>
      </c>
      <c r="G620">
        <v>4</v>
      </c>
      <c r="H620">
        <v>10478617</v>
      </c>
      <c r="I620" s="1">
        <v>21011.34</v>
      </c>
      <c r="J620" s="1">
        <v>596</v>
      </c>
      <c r="K620" s="1">
        <v>119200</v>
      </c>
      <c r="L620" s="1">
        <v>112500</v>
      </c>
      <c r="M620" s="3">
        <v>9</v>
      </c>
      <c r="N620">
        <v>5</v>
      </c>
      <c r="O620">
        <v>8</v>
      </c>
      <c r="P620" s="1">
        <f>IF($A$3="Percentage of government revenue per capita",$B$3,0) + IF($A$3="Absolute extra revenue",AB620,0) + IF($A$3="Absolute revenue per capita",AC620,0)</f>
        <v>0</v>
      </c>
      <c r="Q620" s="5">
        <f>-MIN(data!$B$4 / data!I472 * data!P472 / 100, data!N472)</f>
        <v>0</v>
      </c>
      <c r="R620" s="4">
        <f>-Q620*K620/1000</f>
        <v>0</v>
      </c>
      <c r="S620" s="6">
        <f>-MIN(data!$B$5/(POWER(LN(I620),2))*P620/100, O620)</f>
        <v>0</v>
      </c>
      <c r="T620" s="6">
        <f>-S620*L620/100000</f>
        <v>0</v>
      </c>
      <c r="U620" s="4">
        <f>N620+Q620</f>
        <v>5</v>
      </c>
      <c r="V620" s="4" t="e">
        <f>P620*I620/100/R620</f>
        <v>#DIV/0!</v>
      </c>
      <c r="W620" s="4" t="e">
        <f>V620*H620</f>
        <v>#DIV/0!</v>
      </c>
      <c r="X620" s="6">
        <f>O620+S620</f>
        <v>8</v>
      </c>
      <c r="Y620" s="6" t="e">
        <f>P620*I620/100/T620</f>
        <v>#DIV/0!</v>
      </c>
      <c r="Z620" s="6" t="e">
        <f>Y620*H620</f>
        <v>#DIV/0!</v>
      </c>
      <c r="AB620" s="1">
        <f t="shared" si="18"/>
        <v>0</v>
      </c>
      <c r="AC620" s="1">
        <f t="shared" si="19"/>
        <v>0</v>
      </c>
    </row>
    <row r="621" spans="4:29" x14ac:dyDescent="0.25">
      <c r="D621" s="1">
        <v>2006</v>
      </c>
      <c r="E621" s="1" t="s">
        <v>16</v>
      </c>
      <c r="F621" s="2" t="s">
        <v>211</v>
      </c>
      <c r="G621">
        <v>4</v>
      </c>
      <c r="H621">
        <v>10547958</v>
      </c>
      <c r="I621" s="1">
        <v>21308.77</v>
      </c>
      <c r="J621" s="1">
        <v>590</v>
      </c>
      <c r="K621" s="1">
        <v>120408.2</v>
      </c>
      <c r="L621" s="1">
        <v>125000</v>
      </c>
      <c r="M621" s="3">
        <v>9</v>
      </c>
      <c r="N621">
        <v>4.9000000000000004</v>
      </c>
      <c r="O621">
        <v>8</v>
      </c>
      <c r="P621" s="1">
        <f>IF($A$3="Percentage of government revenue per capita",$B$3,0) + IF($A$3="Absolute extra revenue",AB621,0) + IF($A$3="Absolute revenue per capita",AC621,0)</f>
        <v>0</v>
      </c>
      <c r="Q621" s="5">
        <f>-MIN(data!$B$4 / data!I473 * data!P473 / 100, data!N473)</f>
        <v>0</v>
      </c>
      <c r="R621" s="4">
        <f>-Q621*K621/1000</f>
        <v>0</v>
      </c>
      <c r="S621" s="6">
        <f>-MIN(data!$B$5/(POWER(LN(I621),2))*P621/100, O621)</f>
        <v>0</v>
      </c>
      <c r="T621" s="6">
        <f>-S621*L621/100000</f>
        <v>0</v>
      </c>
      <c r="U621" s="4">
        <f>N621+Q621</f>
        <v>4.9000000000000004</v>
      </c>
      <c r="V621" s="4" t="e">
        <f>P621*I621/100/R621</f>
        <v>#DIV/0!</v>
      </c>
      <c r="W621" s="4" t="e">
        <f>V621*H621</f>
        <v>#DIV/0!</v>
      </c>
      <c r="X621" s="6">
        <f>O621+S621</f>
        <v>8</v>
      </c>
      <c r="Y621" s="6" t="e">
        <f>P621*I621/100/T621</f>
        <v>#DIV/0!</v>
      </c>
      <c r="Z621" s="6" t="e">
        <f>Y621*H621</f>
        <v>#DIV/0!</v>
      </c>
      <c r="AB621" s="1">
        <f t="shared" si="18"/>
        <v>0</v>
      </c>
      <c r="AC621" s="1">
        <f t="shared" si="19"/>
        <v>0</v>
      </c>
    </row>
    <row r="622" spans="4:29" x14ac:dyDescent="0.25">
      <c r="D622" s="1">
        <v>2007</v>
      </c>
      <c r="E622" s="1" t="s">
        <v>16</v>
      </c>
      <c r="F622" s="2" t="s">
        <v>211</v>
      </c>
      <c r="G622">
        <v>4</v>
      </c>
      <c r="H622">
        <v>10625700</v>
      </c>
      <c r="I622" s="1">
        <v>21720.560000000001</v>
      </c>
      <c r="J622" s="1">
        <v>584</v>
      </c>
      <c r="K622" s="1">
        <v>121666.7</v>
      </c>
      <c r="L622" s="1">
        <v>125000</v>
      </c>
      <c r="M622" s="3">
        <v>10</v>
      </c>
      <c r="N622">
        <v>4.8</v>
      </c>
      <c r="O622">
        <v>8</v>
      </c>
      <c r="P622" s="1">
        <f>IF($A$3="Percentage of government revenue per capita",$B$3,0) + IF($A$3="Absolute extra revenue",AB622,0) + IF($A$3="Absolute revenue per capita",AC622,0)</f>
        <v>0</v>
      </c>
      <c r="Q622" s="5">
        <f>-MIN(data!$B$4 / data!I474 * data!P474 / 100, data!N474)</f>
        <v>0</v>
      </c>
      <c r="R622" s="4">
        <f>-Q622*K622/1000</f>
        <v>0</v>
      </c>
      <c r="S622" s="6">
        <f>-MIN(data!$B$5/(POWER(LN(I622),2))*P622/100, O622)</f>
        <v>0</v>
      </c>
      <c r="T622" s="6">
        <f>-S622*L622/100000</f>
        <v>0</v>
      </c>
      <c r="U622" s="4">
        <f>N622+Q622</f>
        <v>4.8</v>
      </c>
      <c r="V622" s="4" t="e">
        <f>P622*I622/100/R622</f>
        <v>#DIV/0!</v>
      </c>
      <c r="W622" s="4" t="e">
        <f>V622*H622</f>
        <v>#DIV/0!</v>
      </c>
      <c r="X622" s="6">
        <f>O622+S622</f>
        <v>8</v>
      </c>
      <c r="Y622" s="6" t="e">
        <f>P622*I622/100/T622</f>
        <v>#DIV/0!</v>
      </c>
      <c r="Z622" s="6" t="e">
        <f>Y622*H622</f>
        <v>#DIV/0!</v>
      </c>
      <c r="AB622" s="1">
        <f t="shared" si="18"/>
        <v>0</v>
      </c>
      <c r="AC622" s="1">
        <f t="shared" si="19"/>
        <v>0</v>
      </c>
    </row>
    <row r="623" spans="4:29" x14ac:dyDescent="0.25">
      <c r="D623" s="1">
        <v>2008</v>
      </c>
      <c r="E623" s="1" t="s">
        <v>16</v>
      </c>
      <c r="F623" s="2" t="s">
        <v>211</v>
      </c>
      <c r="G623">
        <v>4</v>
      </c>
      <c r="H623">
        <v>10709973</v>
      </c>
      <c r="I623" s="1">
        <v>22109.54</v>
      </c>
      <c r="J623" s="1">
        <v>577</v>
      </c>
      <c r="K623" s="1">
        <v>122766</v>
      </c>
      <c r="L623" s="1">
        <v>125000</v>
      </c>
      <c r="M623" s="3">
        <v>10</v>
      </c>
      <c r="N623">
        <v>4.7</v>
      </c>
      <c r="O623">
        <v>8</v>
      </c>
      <c r="P623" s="1">
        <f>IF($A$3="Percentage of government revenue per capita",$B$3,0) + IF($A$3="Absolute extra revenue",AB623,0) + IF($A$3="Absolute revenue per capita",AC623,0)</f>
        <v>0</v>
      </c>
      <c r="Q623" s="5">
        <f>-MIN(data!$B$4 / data!I475 * data!P475 / 100, data!N475)</f>
        <v>0</v>
      </c>
      <c r="R623" s="4">
        <f>-Q623*K623/1000</f>
        <v>0</v>
      </c>
      <c r="S623" s="6">
        <f>-MIN(data!$B$5/(POWER(LN(I623),2))*P623/100, O623)</f>
        <v>0</v>
      </c>
      <c r="T623" s="6">
        <f>-S623*L623/100000</f>
        <v>0</v>
      </c>
      <c r="U623" s="4">
        <f>N623+Q623</f>
        <v>4.7</v>
      </c>
      <c r="V623" s="4" t="e">
        <f>P623*I623/100/R623</f>
        <v>#DIV/0!</v>
      </c>
      <c r="W623" s="4" t="e">
        <f>V623*H623</f>
        <v>#DIV/0!</v>
      </c>
      <c r="X623" s="6">
        <f>O623+S623</f>
        <v>8</v>
      </c>
      <c r="Y623" s="6" t="e">
        <f>P623*I623/100/T623</f>
        <v>#DIV/0!</v>
      </c>
      <c r="Z623" s="6" t="e">
        <f>Y623*H623</f>
        <v>#DIV/0!</v>
      </c>
      <c r="AB623" s="1">
        <f t="shared" si="18"/>
        <v>0</v>
      </c>
      <c r="AC623" s="1">
        <f t="shared" si="19"/>
        <v>0</v>
      </c>
    </row>
    <row r="624" spans="4:29" x14ac:dyDescent="0.25">
      <c r="D624" s="1">
        <v>2009</v>
      </c>
      <c r="E624" s="1" t="s">
        <v>16</v>
      </c>
      <c r="F624" s="2" t="s">
        <v>211</v>
      </c>
      <c r="G624">
        <v>4</v>
      </c>
      <c r="H624">
        <v>10796493</v>
      </c>
      <c r="I624" s="1">
        <v>21259.46</v>
      </c>
      <c r="J624" s="1">
        <v>570</v>
      </c>
      <c r="K624" s="1">
        <v>123913</v>
      </c>
      <c r="L624" s="1">
        <v>125000</v>
      </c>
      <c r="M624" s="3">
        <v>10</v>
      </c>
      <c r="N624">
        <v>4.5999999999999996</v>
      </c>
      <c r="O624">
        <v>8</v>
      </c>
      <c r="P624" s="1">
        <f>IF($A$3="Percentage of government revenue per capita",$B$3,0) + IF($A$3="Absolute extra revenue",AB624,0) + IF($A$3="Absolute revenue per capita",AC624,0)</f>
        <v>0</v>
      </c>
      <c r="Q624" s="5">
        <f>-MIN(data!$B$4 / data!I476 * data!P476 / 100, data!N476)</f>
        <v>0</v>
      </c>
      <c r="R624" s="4">
        <f>-Q624*K624/1000</f>
        <v>0</v>
      </c>
      <c r="S624" s="6">
        <f>-MIN(data!$B$5/(POWER(LN(I624),2))*P624/100, O624)</f>
        <v>0</v>
      </c>
      <c r="T624" s="6">
        <f>-S624*L624/100000</f>
        <v>0</v>
      </c>
      <c r="U624" s="4">
        <f>N624+Q624</f>
        <v>4.5999999999999996</v>
      </c>
      <c r="V624" s="4" t="e">
        <f>P624*I624/100/R624</f>
        <v>#DIV/0!</v>
      </c>
      <c r="W624" s="4" t="e">
        <f>V624*H624</f>
        <v>#DIV/0!</v>
      </c>
      <c r="X624" s="6">
        <f>O624+S624</f>
        <v>8</v>
      </c>
      <c r="Y624" s="6" t="e">
        <f>P624*I624/100/T624</f>
        <v>#DIV/0!</v>
      </c>
      <c r="Z624" s="6" t="e">
        <f>Y624*H624</f>
        <v>#DIV/0!</v>
      </c>
      <c r="AB624" s="1">
        <f t="shared" si="18"/>
        <v>0</v>
      </c>
      <c r="AC624" s="1">
        <f t="shared" si="19"/>
        <v>0</v>
      </c>
    </row>
    <row r="625" spans="4:29" x14ac:dyDescent="0.25">
      <c r="D625" s="1">
        <v>2010</v>
      </c>
      <c r="E625" s="1" t="s">
        <v>16</v>
      </c>
      <c r="F625" s="2" t="s">
        <v>211</v>
      </c>
      <c r="G625">
        <v>4</v>
      </c>
      <c r="H625">
        <v>10895586</v>
      </c>
      <c r="I625" s="1">
        <v>21897.18</v>
      </c>
      <c r="J625" s="1">
        <v>562</v>
      </c>
      <c r="K625" s="1">
        <v>124888.9</v>
      </c>
      <c r="L625" s="1">
        <v>125000</v>
      </c>
      <c r="M625" s="3">
        <v>10</v>
      </c>
      <c r="N625">
        <v>4.5</v>
      </c>
      <c r="O625">
        <v>8</v>
      </c>
      <c r="P625" s="1">
        <f>IF($A$3="Percentage of government revenue per capita",$B$3,0) + IF($A$3="Absolute extra revenue",AB625,0) + IF($A$3="Absolute revenue per capita",AC625,0)</f>
        <v>0</v>
      </c>
      <c r="Q625" s="5">
        <f>-MIN(data!$B$4 / data!I477 * data!P477 / 100, data!N477)</f>
        <v>0</v>
      </c>
      <c r="R625" s="4">
        <f>-Q625*K625/1000</f>
        <v>0</v>
      </c>
      <c r="S625" s="6">
        <f>-MIN(data!$B$5/(POWER(LN(I625),2))*P625/100, O625)</f>
        <v>0</v>
      </c>
      <c r="T625" s="6">
        <f>-S625*L625/100000</f>
        <v>0</v>
      </c>
      <c r="U625" s="4">
        <f>N625+Q625</f>
        <v>4.5</v>
      </c>
      <c r="V625" s="4" t="e">
        <f>P625*I625/100/R625</f>
        <v>#DIV/0!</v>
      </c>
      <c r="W625" s="4" t="e">
        <f>V625*H625</f>
        <v>#DIV/0!</v>
      </c>
      <c r="X625" s="6">
        <f>O625+S625</f>
        <v>8</v>
      </c>
      <c r="Y625" s="6" t="e">
        <f>P625*I625/100/T625</f>
        <v>#DIV/0!</v>
      </c>
      <c r="Z625" s="6" t="e">
        <f>Y625*H625</f>
        <v>#DIV/0!</v>
      </c>
      <c r="AB625" s="1">
        <f t="shared" si="18"/>
        <v>0</v>
      </c>
      <c r="AC625" s="1">
        <f t="shared" si="19"/>
        <v>0</v>
      </c>
    </row>
    <row r="626" spans="4:29" x14ac:dyDescent="0.25">
      <c r="D626" s="1">
        <v>2011</v>
      </c>
      <c r="E626" s="1" t="s">
        <v>16</v>
      </c>
      <c r="F626" s="2" t="s">
        <v>211</v>
      </c>
      <c r="G626">
        <v>4</v>
      </c>
      <c r="H626">
        <v>11038264</v>
      </c>
      <c r="I626" s="1">
        <v>22439.85</v>
      </c>
      <c r="J626" s="1">
        <v>554</v>
      </c>
      <c r="K626" s="1">
        <v>125909.1</v>
      </c>
      <c r="L626" s="1">
        <v>112500</v>
      </c>
      <c r="M626" s="3">
        <v>10</v>
      </c>
      <c r="N626">
        <v>4.4000000000000004</v>
      </c>
      <c r="O626">
        <v>8</v>
      </c>
      <c r="P626" s="1">
        <f>IF($A$3="Percentage of government revenue per capita",$B$3,0) + IF($A$3="Absolute extra revenue",AB626,0) + IF($A$3="Absolute revenue per capita",AC626,0)</f>
        <v>0</v>
      </c>
      <c r="Q626" s="5">
        <f>-MIN(data!$B$4 / data!I478 * data!P478 / 100, data!N478)</f>
        <v>0</v>
      </c>
      <c r="R626" s="4">
        <f>-Q626*K626/1000</f>
        <v>0</v>
      </c>
      <c r="S626" s="6">
        <f>-MIN(data!$B$5/(POWER(LN(I626),2))*P626/100, O626)</f>
        <v>0</v>
      </c>
      <c r="T626" s="6">
        <f>-S626*L626/100000</f>
        <v>0</v>
      </c>
      <c r="U626" s="4">
        <f>N626+Q626</f>
        <v>4.4000000000000004</v>
      </c>
      <c r="V626" s="4" t="e">
        <f>P626*I626/100/R626</f>
        <v>#DIV/0!</v>
      </c>
      <c r="W626" s="4" t="e">
        <f>V626*H626</f>
        <v>#DIV/0!</v>
      </c>
      <c r="X626" s="6">
        <f>O626+S626</f>
        <v>8</v>
      </c>
      <c r="Y626" s="6" t="e">
        <f>P626*I626/100/T626</f>
        <v>#DIV/0!</v>
      </c>
      <c r="Z626" s="6" t="e">
        <f>Y626*H626</f>
        <v>#DIV/0!</v>
      </c>
      <c r="AB626" s="1">
        <f t="shared" si="18"/>
        <v>0</v>
      </c>
      <c r="AC626" s="1">
        <f t="shared" si="19"/>
        <v>0</v>
      </c>
    </row>
    <row r="627" spans="4:29" x14ac:dyDescent="0.25">
      <c r="D627" s="1">
        <v>2012</v>
      </c>
      <c r="E627" s="1" t="s">
        <v>16</v>
      </c>
      <c r="F627" s="2" t="s">
        <v>211</v>
      </c>
      <c r="G627">
        <v>4</v>
      </c>
      <c r="H627">
        <v>11106932</v>
      </c>
      <c r="I627" s="1">
        <v>22935.41</v>
      </c>
      <c r="J627" s="1">
        <v>544</v>
      </c>
      <c r="K627" s="1">
        <v>126511.6</v>
      </c>
      <c r="L627" s="1">
        <v>128571.4</v>
      </c>
      <c r="M627" s="3">
        <v>9</v>
      </c>
      <c r="N627">
        <v>4.3</v>
      </c>
      <c r="O627">
        <v>7</v>
      </c>
      <c r="P627" s="1">
        <f>IF($A$3="Percentage of government revenue per capita",$B$3,0) + IF($A$3="Absolute extra revenue",AB627,0) + IF($A$3="Absolute revenue per capita",AC627,0)</f>
        <v>0</v>
      </c>
      <c r="Q627" s="5" t="e">
        <f>-MIN(data!$B$4 / data!I479 * data!P479 / 100, data!N479)</f>
        <v>#DIV/0!</v>
      </c>
      <c r="R627" s="4" t="e">
        <f>-Q627*K627/1000</f>
        <v>#DIV/0!</v>
      </c>
      <c r="S627" s="6">
        <f>-MIN(data!$B$5/(POWER(LN(I627),2))*P627/100, O627)</f>
        <v>0</v>
      </c>
      <c r="T627" s="6">
        <f>-S627*L627/100000</f>
        <v>0</v>
      </c>
      <c r="U627" s="4" t="e">
        <f>N627+Q627</f>
        <v>#DIV/0!</v>
      </c>
      <c r="V627" s="4" t="e">
        <f>P627*I627/100/R627</f>
        <v>#DIV/0!</v>
      </c>
      <c r="W627" s="4" t="e">
        <f>V627*H627</f>
        <v>#DIV/0!</v>
      </c>
      <c r="X627" s="6">
        <f>O627+S627</f>
        <v>7</v>
      </c>
      <c r="Y627" s="6" t="e">
        <f>P627*I627/100/T627</f>
        <v>#DIV/0!</v>
      </c>
      <c r="Z627" s="6" t="e">
        <f>Y627*H627</f>
        <v>#DIV/0!</v>
      </c>
      <c r="AB627" s="1">
        <f t="shared" si="18"/>
        <v>0</v>
      </c>
      <c r="AC627" s="1">
        <f t="shared" si="19"/>
        <v>0</v>
      </c>
    </row>
    <row r="628" spans="4:29" x14ac:dyDescent="0.25">
      <c r="D628" s="1">
        <v>2013</v>
      </c>
      <c r="E628" s="1" t="s">
        <v>16</v>
      </c>
      <c r="F628" s="2" t="s">
        <v>211</v>
      </c>
      <c r="G628">
        <v>4</v>
      </c>
      <c r="H628">
        <v>11159407</v>
      </c>
      <c r="I628" s="1">
        <v>23382.85</v>
      </c>
      <c r="J628" s="1">
        <v>533</v>
      </c>
      <c r="K628" s="1">
        <v>126904.8</v>
      </c>
      <c r="L628" s="1">
        <v>128571.4</v>
      </c>
      <c r="M628" s="3">
        <v>9</v>
      </c>
      <c r="N628">
        <v>4.2</v>
      </c>
      <c r="O628">
        <v>7</v>
      </c>
      <c r="P628" s="1">
        <f>IF($A$3="Percentage of government revenue per capita",$B$3,0) + IF($A$3="Absolute extra revenue",AB628,0) + IF($A$3="Absolute revenue per capita",AC628,0)</f>
        <v>0</v>
      </c>
      <c r="Q628" s="5">
        <f>-MIN(data!$B$4 / data!I480 * data!P480 / 100, data!N480)</f>
        <v>0</v>
      </c>
      <c r="R628" s="4">
        <f>-Q628*K628/1000</f>
        <v>0</v>
      </c>
      <c r="S628" s="6">
        <f>-MIN(data!$B$5/(POWER(LN(I628),2))*P628/100, O628)</f>
        <v>0</v>
      </c>
      <c r="T628" s="6">
        <f>-S628*L628/100000</f>
        <v>0</v>
      </c>
      <c r="U628" s="4">
        <f>N628+Q628</f>
        <v>4.2</v>
      </c>
      <c r="V628" s="4" t="e">
        <f>P628*I628/100/R628</f>
        <v>#DIV/0!</v>
      </c>
      <c r="W628" s="4" t="e">
        <f>V628*H628</f>
        <v>#DIV/0!</v>
      </c>
      <c r="X628" s="6">
        <f>O628+S628</f>
        <v>7</v>
      </c>
      <c r="Y628" s="6" t="e">
        <f>P628*I628/100/T628</f>
        <v>#DIV/0!</v>
      </c>
      <c r="Z628" s="6" t="e">
        <f>Y628*H628</f>
        <v>#DIV/0!</v>
      </c>
      <c r="AB628" s="1">
        <f t="shared" si="18"/>
        <v>0</v>
      </c>
      <c r="AC628" s="1">
        <f t="shared" si="19"/>
        <v>0</v>
      </c>
    </row>
    <row r="629" spans="4:29" x14ac:dyDescent="0.25">
      <c r="D629" s="1">
        <v>2014</v>
      </c>
      <c r="E629" s="1" t="s">
        <v>16</v>
      </c>
      <c r="F629" s="2" t="s">
        <v>211</v>
      </c>
      <c r="G629">
        <v>4</v>
      </c>
      <c r="H629">
        <v>11209057</v>
      </c>
      <c r="I629" s="1">
        <v>23258.74</v>
      </c>
      <c r="J629" s="1">
        <v>522</v>
      </c>
      <c r="K629" s="1">
        <v>127317.1</v>
      </c>
      <c r="L629" s="1">
        <v>128571.4</v>
      </c>
      <c r="M629" s="3">
        <v>9</v>
      </c>
      <c r="N629">
        <v>4.0999999999999996</v>
      </c>
      <c r="O629">
        <v>7</v>
      </c>
      <c r="P629" s="1">
        <f>IF($A$3="Percentage of government revenue per capita",$B$3,0) + IF($A$3="Absolute extra revenue",AB629,0) + IF($A$3="Absolute revenue per capita",AC629,0)</f>
        <v>0</v>
      </c>
      <c r="Q629" s="5" t="e">
        <f>-MIN(data!$B$4 / data!I481 * data!P481 / 100, data!N481)</f>
        <v>#DIV/0!</v>
      </c>
      <c r="R629" s="4" t="e">
        <f>-Q629*K629/1000</f>
        <v>#DIV/0!</v>
      </c>
      <c r="S629" s="6">
        <f>-MIN(data!$B$5/(POWER(LN(I629),2))*P629/100, O629)</f>
        <v>0</v>
      </c>
      <c r="T629" s="6">
        <f>-S629*L629/100000</f>
        <v>0</v>
      </c>
      <c r="U629" s="4" t="e">
        <f>N629+Q629</f>
        <v>#DIV/0!</v>
      </c>
      <c r="V629" s="4" t="e">
        <f>P629*I629/100/R629</f>
        <v>#DIV/0!</v>
      </c>
      <c r="W629" s="4" t="e">
        <f>V629*H629</f>
        <v>#DIV/0!</v>
      </c>
      <c r="X629" s="6">
        <f>O629+S629</f>
        <v>7</v>
      </c>
      <c r="Y629" s="6" t="e">
        <f>P629*I629/100/T629</f>
        <v>#DIV/0!</v>
      </c>
      <c r="Z629" s="6" t="e">
        <f>Y629*H629</f>
        <v>#DIV/0!</v>
      </c>
      <c r="AB629" s="1">
        <f t="shared" si="18"/>
        <v>0</v>
      </c>
      <c r="AC629" s="1">
        <f t="shared" si="19"/>
        <v>0</v>
      </c>
    </row>
    <row r="630" spans="4:29" x14ac:dyDescent="0.25">
      <c r="D630" s="1">
        <v>2015</v>
      </c>
      <c r="E630" s="1" t="s">
        <v>16</v>
      </c>
      <c r="F630" s="2" t="s">
        <v>211</v>
      </c>
      <c r="G630">
        <v>4</v>
      </c>
      <c r="H630">
        <v>11274196</v>
      </c>
      <c r="I630" s="1">
        <v>23205.89</v>
      </c>
      <c r="J630" s="1">
        <v>511</v>
      </c>
      <c r="K630" s="1">
        <v>127750</v>
      </c>
      <c r="M630" s="3">
        <v>9</v>
      </c>
      <c r="N630">
        <v>4</v>
      </c>
      <c r="O630">
        <v>7</v>
      </c>
      <c r="P630" s="1">
        <f>IF($A$3="Percentage of government revenue per capita",$B$3,0) + IF($A$3="Absolute extra revenue",AB630,0) + IF($A$3="Absolute revenue per capita",AC630,0)</f>
        <v>0</v>
      </c>
      <c r="Q630" s="5" t="e">
        <f>-MIN(data!$B$4 / data!I482 * data!P482 / 100, data!N482)</f>
        <v>#DIV/0!</v>
      </c>
      <c r="R630" s="4" t="e">
        <f>-Q630*K630/1000</f>
        <v>#DIV/0!</v>
      </c>
      <c r="S630" s="6">
        <f>-MIN(data!$B$5/(POWER(LN(I630),2))*P630/100, O630)</f>
        <v>0</v>
      </c>
      <c r="T630" s="6">
        <f>-S630*L630/100000</f>
        <v>0</v>
      </c>
      <c r="U630" s="4" t="e">
        <f>N630+Q630</f>
        <v>#DIV/0!</v>
      </c>
      <c r="V630" s="4" t="e">
        <f>P630*I630/100/R630</f>
        <v>#DIV/0!</v>
      </c>
      <c r="W630" s="4" t="e">
        <f>V630*H630</f>
        <v>#DIV/0!</v>
      </c>
      <c r="X630" s="6">
        <f>O630+S630</f>
        <v>7</v>
      </c>
      <c r="Y630" s="6" t="e">
        <f>P630*I630/100/T630</f>
        <v>#DIV/0!</v>
      </c>
      <c r="Z630" s="6" t="e">
        <f>Y630*H630</f>
        <v>#DIV/0!</v>
      </c>
      <c r="AB630" s="1">
        <f t="shared" si="18"/>
        <v>0</v>
      </c>
      <c r="AC630" s="1">
        <f t="shared" si="19"/>
        <v>0</v>
      </c>
    </row>
    <row r="631" spans="4:29" x14ac:dyDescent="0.25">
      <c r="D631" s="1">
        <v>2016</v>
      </c>
      <c r="E631" s="1" t="s">
        <v>16</v>
      </c>
      <c r="F631" s="2" t="s">
        <v>211</v>
      </c>
      <c r="G631">
        <v>4</v>
      </c>
      <c r="H631">
        <v>11331422</v>
      </c>
      <c r="I631" s="1">
        <v>23227.99</v>
      </c>
      <c r="J631" s="1">
        <v>499</v>
      </c>
      <c r="K631" s="1">
        <v>127948.7</v>
      </c>
      <c r="M631" s="3"/>
      <c r="N631">
        <v>3.9</v>
      </c>
      <c r="O631"/>
      <c r="P631" s="1">
        <f>IF($A$3="Percentage of government revenue per capita",$B$3,0) + IF($A$3="Absolute extra revenue",AB631,0) + IF($A$3="Absolute revenue per capita",AC631,0)</f>
        <v>0</v>
      </c>
      <c r="Q631" s="5" t="e">
        <f>-MIN(data!$B$4 / data!I483 * data!P483 / 100, data!N483)</f>
        <v>#DIV/0!</v>
      </c>
      <c r="R631" s="4" t="e">
        <f>-Q631*K631/1000</f>
        <v>#DIV/0!</v>
      </c>
      <c r="S631" s="6">
        <f>-MIN(data!$B$5/(POWER(LN(I631),2))*P631/100, O631)</f>
        <v>0</v>
      </c>
      <c r="T631" s="6">
        <f>-S631*L631/100000</f>
        <v>0</v>
      </c>
      <c r="U631" s="4" t="e">
        <f>N631+Q631</f>
        <v>#DIV/0!</v>
      </c>
      <c r="V631" s="4" t="e">
        <f>P631*I631/100/R631</f>
        <v>#DIV/0!</v>
      </c>
      <c r="W631" s="4" t="e">
        <f>V631*H631</f>
        <v>#DIV/0!</v>
      </c>
      <c r="X631" s="6">
        <f>O631+S631</f>
        <v>0</v>
      </c>
      <c r="Y631" s="6" t="e">
        <f>P631*I631/100/T631</f>
        <v>#DIV/0!</v>
      </c>
      <c r="Z631" s="6" t="e">
        <f>Y631*H631</f>
        <v>#DIV/0!</v>
      </c>
      <c r="AB631" s="1">
        <f t="shared" si="18"/>
        <v>0</v>
      </c>
      <c r="AC631" s="1">
        <f t="shared" si="19"/>
        <v>0</v>
      </c>
    </row>
    <row r="632" spans="4:29" x14ac:dyDescent="0.25">
      <c r="D632" s="1">
        <v>1980</v>
      </c>
      <c r="E632" s="1" t="s">
        <v>25</v>
      </c>
      <c r="F632" s="2" t="s">
        <v>212</v>
      </c>
      <c r="G632">
        <v>3</v>
      </c>
      <c r="H632">
        <v>144155</v>
      </c>
      <c r="I632" s="1">
        <v>534.52120000000002</v>
      </c>
      <c r="J632" s="1">
        <v>383</v>
      </c>
      <c r="K632" s="1">
        <v>5910.4939999999997</v>
      </c>
      <c r="M632" s="3"/>
      <c r="N632">
        <v>64.8</v>
      </c>
      <c r="O632"/>
      <c r="P632" s="1">
        <f>IF($A$3="Percentage of government revenue per capita",$B$3,0) + IF($A$3="Absolute extra revenue",AB632,0) + IF($A$3="Absolute revenue per capita",AC632,0)</f>
        <v>0</v>
      </c>
      <c r="Q632" s="5" t="e">
        <f>-MIN(data!$B$4 / data!I780 * data!P780 / 100, data!N780)</f>
        <v>#DIV/0!</v>
      </c>
      <c r="R632" s="4" t="e">
        <f>-Q632*K632/1000</f>
        <v>#DIV/0!</v>
      </c>
      <c r="S632" s="6">
        <f>-MIN(data!$B$5/(POWER(LN(I632),2))*P632/100, O632)</f>
        <v>0</v>
      </c>
      <c r="T632" s="6">
        <f>-S632*L632/100000</f>
        <v>0</v>
      </c>
      <c r="U632" s="4" t="e">
        <f>N632+Q632</f>
        <v>#DIV/0!</v>
      </c>
      <c r="V632" s="4" t="e">
        <f>P632*I632/100/R632</f>
        <v>#DIV/0!</v>
      </c>
      <c r="W632" s="4" t="e">
        <f>V632*H632</f>
        <v>#DIV/0!</v>
      </c>
      <c r="X632" s="6">
        <f>O632+S632</f>
        <v>0</v>
      </c>
      <c r="Y632" s="6" t="e">
        <f>P632*I632/100/T632</f>
        <v>#DIV/0!</v>
      </c>
      <c r="Z632" s="6" t="e">
        <f>Y632*H632</f>
        <v>#DIV/0!</v>
      </c>
      <c r="AB632" s="1">
        <f t="shared" si="18"/>
        <v>0</v>
      </c>
      <c r="AC632" s="1">
        <f t="shared" si="19"/>
        <v>0</v>
      </c>
    </row>
    <row r="633" spans="4:29" x14ac:dyDescent="0.25">
      <c r="D633" s="1">
        <v>1981</v>
      </c>
      <c r="E633" s="1" t="s">
        <v>25</v>
      </c>
      <c r="F633" s="2" t="s">
        <v>212</v>
      </c>
      <c r="G633">
        <v>3</v>
      </c>
      <c r="H633">
        <v>147566</v>
      </c>
      <c r="I633" s="1">
        <v>517.17690000000005</v>
      </c>
      <c r="J633" s="1">
        <v>372</v>
      </c>
      <c r="K633" s="1">
        <v>5980.7070000000003</v>
      </c>
      <c r="M633" s="3"/>
      <c r="N633">
        <v>62.2</v>
      </c>
      <c r="O633"/>
      <c r="P633" s="1">
        <f>IF($A$3="Percentage of government revenue per capita",$B$3,0) + IF($A$3="Absolute extra revenue",AB633,0) + IF($A$3="Absolute revenue per capita",AC633,0)</f>
        <v>0</v>
      </c>
      <c r="Q633" s="5" t="e">
        <f>-MIN(data!$B$4 / data!I781 * data!P781 / 100, data!N781)</f>
        <v>#DIV/0!</v>
      </c>
      <c r="R633" s="4" t="e">
        <f>-Q633*K633/1000</f>
        <v>#DIV/0!</v>
      </c>
      <c r="S633" s="6">
        <f>-MIN(data!$B$5/(POWER(LN(I633),2))*P633/100, O633)</f>
        <v>0</v>
      </c>
      <c r="T633" s="6">
        <f>-S633*L633/100000</f>
        <v>0</v>
      </c>
      <c r="U633" s="4" t="e">
        <f>N633+Q633</f>
        <v>#DIV/0!</v>
      </c>
      <c r="V633" s="4" t="e">
        <f>P633*I633/100/R633</f>
        <v>#DIV/0!</v>
      </c>
      <c r="W633" s="4" t="e">
        <f>V633*H633</f>
        <v>#DIV/0!</v>
      </c>
      <c r="X633" s="6">
        <f>O633+S633</f>
        <v>0</v>
      </c>
      <c r="Y633" s="6" t="e">
        <f>P633*I633/100/T633</f>
        <v>#DIV/0!</v>
      </c>
      <c r="Z633" s="6" t="e">
        <f>Y633*H633</f>
        <v>#DIV/0!</v>
      </c>
      <c r="AB633" s="1">
        <f t="shared" si="18"/>
        <v>0</v>
      </c>
      <c r="AC633" s="1">
        <f t="shared" si="19"/>
        <v>0</v>
      </c>
    </row>
    <row r="634" spans="4:29" x14ac:dyDescent="0.25">
      <c r="D634" s="1">
        <v>1982</v>
      </c>
      <c r="E634" s="1" t="s">
        <v>25</v>
      </c>
      <c r="F634" s="2" t="s">
        <v>212</v>
      </c>
      <c r="G634">
        <v>3</v>
      </c>
      <c r="H634">
        <v>151500</v>
      </c>
      <c r="I634" s="1">
        <v>476.1275</v>
      </c>
      <c r="J634" s="1">
        <v>361</v>
      </c>
      <c r="K634" s="1">
        <v>6036.7889999999998</v>
      </c>
      <c r="M634" s="3"/>
      <c r="N634">
        <v>59.8</v>
      </c>
      <c r="O634"/>
      <c r="P634" s="1">
        <f>IF($A$3="Percentage of government revenue per capita",$B$3,0) + IF($A$3="Absolute extra revenue",AB634,0) + IF($A$3="Absolute revenue per capita",AC634,0)</f>
        <v>0</v>
      </c>
      <c r="Q634" s="5" t="e">
        <f>-MIN(data!$B$4 / data!I782 * data!P782 / 100, data!N782)</f>
        <v>#DIV/0!</v>
      </c>
      <c r="R634" s="4" t="e">
        <f>-Q634*K634/1000</f>
        <v>#DIV/0!</v>
      </c>
      <c r="S634" s="6">
        <f>-MIN(data!$B$5/(POWER(LN(I634),2))*P634/100, O634)</f>
        <v>0</v>
      </c>
      <c r="T634" s="6">
        <f>-S634*L634/100000</f>
        <v>0</v>
      </c>
      <c r="U634" s="4" t="e">
        <f>N634+Q634</f>
        <v>#DIV/0!</v>
      </c>
      <c r="V634" s="4" t="e">
        <f>P634*I634/100/R634</f>
        <v>#DIV/0!</v>
      </c>
      <c r="W634" s="4" t="e">
        <f>V634*H634</f>
        <v>#DIV/0!</v>
      </c>
      <c r="X634" s="6">
        <f>O634+S634</f>
        <v>0</v>
      </c>
      <c r="Y634" s="6" t="e">
        <f>P634*I634/100/T634</f>
        <v>#DIV/0!</v>
      </c>
      <c r="Z634" s="6" t="e">
        <f>Y634*H634</f>
        <v>#DIV/0!</v>
      </c>
      <c r="AB634" s="1">
        <f t="shared" si="18"/>
        <v>0</v>
      </c>
      <c r="AC634" s="1">
        <f t="shared" si="19"/>
        <v>0</v>
      </c>
    </row>
    <row r="635" spans="4:29" x14ac:dyDescent="0.25">
      <c r="D635" s="1">
        <v>1983</v>
      </c>
      <c r="E635" s="1" t="s">
        <v>25</v>
      </c>
      <c r="F635" s="2" t="s">
        <v>212</v>
      </c>
      <c r="G635">
        <v>3</v>
      </c>
      <c r="H635">
        <v>155822</v>
      </c>
      <c r="I635" s="1">
        <v>424.14640000000003</v>
      </c>
      <c r="J635" s="1">
        <v>349</v>
      </c>
      <c r="K635" s="1">
        <v>6112.0839999999998</v>
      </c>
      <c r="M635" s="3"/>
      <c r="N635">
        <v>57.1</v>
      </c>
      <c r="O635"/>
      <c r="P635" s="1">
        <f>IF($A$3="Percentage of government revenue per capita",$B$3,0) + IF($A$3="Absolute extra revenue",AB635,0) + IF($A$3="Absolute revenue per capita",AC635,0)</f>
        <v>0</v>
      </c>
      <c r="Q635" s="5" t="e">
        <f>-MIN(data!$B$4 / data!I783 * data!P783 / 100, data!N783)</f>
        <v>#DIV/0!</v>
      </c>
      <c r="R635" s="4" t="e">
        <f>-Q635*K635/1000</f>
        <v>#DIV/0!</v>
      </c>
      <c r="S635" s="6">
        <f>-MIN(data!$B$5/(POWER(LN(I635),2))*P635/100, O635)</f>
        <v>0</v>
      </c>
      <c r="T635" s="6">
        <f>-S635*L635/100000</f>
        <v>0</v>
      </c>
      <c r="U635" s="4" t="e">
        <f>N635+Q635</f>
        <v>#DIV/0!</v>
      </c>
      <c r="V635" s="4" t="e">
        <f>P635*I635/100/R635</f>
        <v>#DIV/0!</v>
      </c>
      <c r="W635" s="4" t="e">
        <f>V635*H635</f>
        <v>#DIV/0!</v>
      </c>
      <c r="X635" s="6">
        <f>O635+S635</f>
        <v>0</v>
      </c>
      <c r="Y635" s="6" t="e">
        <f>P635*I635/100/T635</f>
        <v>#DIV/0!</v>
      </c>
      <c r="Z635" s="6" t="e">
        <f>Y635*H635</f>
        <v>#DIV/0!</v>
      </c>
      <c r="AB635" s="1">
        <f t="shared" si="18"/>
        <v>0</v>
      </c>
      <c r="AC635" s="1">
        <f t="shared" si="19"/>
        <v>0</v>
      </c>
    </row>
    <row r="636" spans="4:29" x14ac:dyDescent="0.25">
      <c r="D636" s="1">
        <v>1984</v>
      </c>
      <c r="E636" s="1" t="s">
        <v>25</v>
      </c>
      <c r="F636" s="2" t="s">
        <v>212</v>
      </c>
      <c r="G636">
        <v>3</v>
      </c>
      <c r="H636">
        <v>160347</v>
      </c>
      <c r="I636" s="1">
        <v>447.26369999999997</v>
      </c>
      <c r="J636" s="1">
        <v>337</v>
      </c>
      <c r="K636" s="1">
        <v>6183.4859999999999</v>
      </c>
      <c r="M636" s="3"/>
      <c r="N636">
        <v>54.5</v>
      </c>
      <c r="O636"/>
      <c r="P636" s="1">
        <f>IF($A$3="Percentage of government revenue per capita",$B$3,0) + IF($A$3="Absolute extra revenue",AB636,0) + IF($A$3="Absolute revenue per capita",AC636,0)</f>
        <v>0</v>
      </c>
      <c r="Q636" s="5" t="e">
        <f>-MIN(data!$B$4 / data!I784 * data!P784 / 100, data!N784)</f>
        <v>#DIV/0!</v>
      </c>
      <c r="R636" s="4" t="e">
        <f>-Q636*K636/1000</f>
        <v>#DIV/0!</v>
      </c>
      <c r="S636" s="6">
        <f>-MIN(data!$B$5/(POWER(LN(I636),2))*P636/100, O636)</f>
        <v>0</v>
      </c>
      <c r="T636" s="6">
        <f>-S636*L636/100000</f>
        <v>0</v>
      </c>
      <c r="U636" s="4" t="e">
        <f>N636+Q636</f>
        <v>#DIV/0!</v>
      </c>
      <c r="V636" s="4" t="e">
        <f>P636*I636/100/R636</f>
        <v>#DIV/0!</v>
      </c>
      <c r="W636" s="4" t="e">
        <f>V636*H636</f>
        <v>#DIV/0!</v>
      </c>
      <c r="X636" s="6">
        <f>O636+S636</f>
        <v>0</v>
      </c>
      <c r="Y636" s="6" t="e">
        <f>P636*I636/100/T636</f>
        <v>#DIV/0!</v>
      </c>
      <c r="Z636" s="6" t="e">
        <f>Y636*H636</f>
        <v>#DIV/0!</v>
      </c>
      <c r="AB636" s="1">
        <f t="shared" si="18"/>
        <v>0</v>
      </c>
      <c r="AC636" s="1">
        <f t="shared" si="19"/>
        <v>0</v>
      </c>
    </row>
    <row r="637" spans="4:29" x14ac:dyDescent="0.25">
      <c r="D637" s="1">
        <v>1985</v>
      </c>
      <c r="E637" s="1" t="s">
        <v>25</v>
      </c>
      <c r="F637" s="2" t="s">
        <v>212</v>
      </c>
      <c r="G637">
        <v>3</v>
      </c>
      <c r="H637">
        <v>164921</v>
      </c>
      <c r="I637" s="1">
        <v>473.56060000000002</v>
      </c>
      <c r="J637" s="1">
        <v>324</v>
      </c>
      <c r="K637" s="1">
        <v>6242.7749999999996</v>
      </c>
      <c r="M637" s="3"/>
      <c r="N637">
        <v>51.9</v>
      </c>
      <c r="O637"/>
      <c r="P637" s="1">
        <f>IF($A$3="Percentage of government revenue per capita",$B$3,0) + IF($A$3="Absolute extra revenue",AB637,0) + IF($A$3="Absolute revenue per capita",AC637,0)</f>
        <v>0</v>
      </c>
      <c r="Q637" s="5" t="e">
        <f>-MIN(data!$B$4 / data!I785 * data!P785 / 100, data!N785)</f>
        <v>#DIV/0!</v>
      </c>
      <c r="R637" s="4" t="e">
        <f>-Q637*K637/1000</f>
        <v>#DIV/0!</v>
      </c>
      <c r="S637" s="6">
        <f>-MIN(data!$B$5/(POWER(LN(I637),2))*P637/100, O637)</f>
        <v>0</v>
      </c>
      <c r="T637" s="6">
        <f>-S637*L637/100000</f>
        <v>0</v>
      </c>
      <c r="U637" s="4" t="e">
        <f>N637+Q637</f>
        <v>#DIV/0!</v>
      </c>
      <c r="V637" s="4" t="e">
        <f>P637*I637/100/R637</f>
        <v>#DIV/0!</v>
      </c>
      <c r="W637" s="4" t="e">
        <f>V637*H637</f>
        <v>#DIV/0!</v>
      </c>
      <c r="X637" s="6">
        <f>O637+S637</f>
        <v>0</v>
      </c>
      <c r="Y637" s="6" t="e">
        <f>P637*I637/100/T637</f>
        <v>#DIV/0!</v>
      </c>
      <c r="Z637" s="6" t="e">
        <f>Y637*H637</f>
        <v>#DIV/0!</v>
      </c>
      <c r="AB637" s="1">
        <f t="shared" si="18"/>
        <v>0</v>
      </c>
      <c r="AC637" s="1">
        <f t="shared" si="19"/>
        <v>0</v>
      </c>
    </row>
    <row r="638" spans="4:29" x14ac:dyDescent="0.25">
      <c r="D638" s="1">
        <v>1986</v>
      </c>
      <c r="E638" s="1" t="s">
        <v>25</v>
      </c>
      <c r="F638" s="2" t="s">
        <v>212</v>
      </c>
      <c r="G638">
        <v>3</v>
      </c>
      <c r="H638">
        <v>169568</v>
      </c>
      <c r="I638" s="1">
        <v>507.1866</v>
      </c>
      <c r="J638" s="1">
        <v>311</v>
      </c>
      <c r="K638" s="1">
        <v>6334.0119999999997</v>
      </c>
      <c r="M638" s="3"/>
      <c r="N638">
        <v>49.1</v>
      </c>
      <c r="O638"/>
      <c r="P638" s="1">
        <f>IF($A$3="Percentage of government revenue per capita",$B$3,0) + IF($A$3="Absolute extra revenue",AB638,0) + IF($A$3="Absolute revenue per capita",AC638,0)</f>
        <v>0</v>
      </c>
      <c r="Q638" s="5" t="e">
        <f>-MIN(data!$B$4 / data!I786 * data!P786 / 100, data!N786)</f>
        <v>#DIV/0!</v>
      </c>
      <c r="R638" s="4" t="e">
        <f>-Q638*K638/1000</f>
        <v>#DIV/0!</v>
      </c>
      <c r="S638" s="6">
        <f>-MIN(data!$B$5/(POWER(LN(I638),2))*P638/100, O638)</f>
        <v>0</v>
      </c>
      <c r="T638" s="6">
        <f>-S638*L638/100000</f>
        <v>0</v>
      </c>
      <c r="U638" s="4" t="e">
        <f>N638+Q638</f>
        <v>#DIV/0!</v>
      </c>
      <c r="V638" s="4" t="e">
        <f>P638*I638/100/R638</f>
        <v>#DIV/0!</v>
      </c>
      <c r="W638" s="4" t="e">
        <f>V638*H638</f>
        <v>#DIV/0!</v>
      </c>
      <c r="X638" s="6">
        <f>O638+S638</f>
        <v>0</v>
      </c>
      <c r="Y638" s="6" t="e">
        <f>P638*I638/100/T638</f>
        <v>#DIV/0!</v>
      </c>
      <c r="Z638" s="6" t="e">
        <f>Y638*H638</f>
        <v>#DIV/0!</v>
      </c>
      <c r="AB638" s="1">
        <f t="shared" si="18"/>
        <v>0</v>
      </c>
      <c r="AC638" s="1">
        <f t="shared" si="19"/>
        <v>0</v>
      </c>
    </row>
    <row r="639" spans="4:29" x14ac:dyDescent="0.25">
      <c r="D639" s="1">
        <v>1987</v>
      </c>
      <c r="E639" s="1" t="s">
        <v>25</v>
      </c>
      <c r="F639" s="2" t="s">
        <v>212</v>
      </c>
      <c r="G639">
        <v>3</v>
      </c>
      <c r="H639">
        <v>174320</v>
      </c>
      <c r="I639" s="1">
        <v>442.63909999999998</v>
      </c>
      <c r="J639" s="1">
        <v>297</v>
      </c>
      <c r="K639" s="1">
        <v>6400.8620000000001</v>
      </c>
      <c r="M639" s="3"/>
      <c r="N639">
        <v>46.4</v>
      </c>
      <c r="O639"/>
      <c r="P639" s="1">
        <f>IF($A$3="Percentage of government revenue per capita",$B$3,0) + IF($A$3="Absolute extra revenue",AB639,0) + IF($A$3="Absolute revenue per capita",AC639,0)</f>
        <v>0</v>
      </c>
      <c r="Q639" s="5" t="e">
        <f>-MIN(data!$B$4 / data!I787 * data!P787 / 100, data!N787)</f>
        <v>#DIV/0!</v>
      </c>
      <c r="R639" s="4" t="e">
        <f>-Q639*K639/1000</f>
        <v>#DIV/0!</v>
      </c>
      <c r="S639" s="6">
        <f>-MIN(data!$B$5/(POWER(LN(I639),2))*P639/100, O639)</f>
        <v>0</v>
      </c>
      <c r="T639" s="6">
        <f>-S639*L639/100000</f>
        <v>0</v>
      </c>
      <c r="U639" s="4" t="e">
        <f>N639+Q639</f>
        <v>#DIV/0!</v>
      </c>
      <c r="V639" s="4" t="e">
        <f>P639*I639/100/R639</f>
        <v>#DIV/0!</v>
      </c>
      <c r="W639" s="4" t="e">
        <f>V639*H639</f>
        <v>#DIV/0!</v>
      </c>
      <c r="X639" s="6">
        <f>O639+S639</f>
        <v>0</v>
      </c>
      <c r="Y639" s="6" t="e">
        <f>P639*I639/100/T639</f>
        <v>#DIV/0!</v>
      </c>
      <c r="Z639" s="6" t="e">
        <f>Y639*H639</f>
        <v>#DIV/0!</v>
      </c>
      <c r="AB639" s="1">
        <f t="shared" si="18"/>
        <v>0</v>
      </c>
      <c r="AC639" s="1">
        <f t="shared" si="19"/>
        <v>0</v>
      </c>
    </row>
    <row r="640" spans="4:29" x14ac:dyDescent="0.25">
      <c r="D640" s="1">
        <v>1988</v>
      </c>
      <c r="E640" s="1" t="s">
        <v>25</v>
      </c>
      <c r="F640" s="2" t="s">
        <v>212</v>
      </c>
      <c r="G640">
        <v>3</v>
      </c>
      <c r="H640">
        <v>179028</v>
      </c>
      <c r="I640" s="1">
        <v>652.82910000000004</v>
      </c>
      <c r="J640" s="1">
        <v>282</v>
      </c>
      <c r="K640" s="1">
        <v>6453.0889999999999</v>
      </c>
      <c r="M640" s="3"/>
      <c r="N640">
        <v>43.7</v>
      </c>
      <c r="O640"/>
      <c r="P640" s="1">
        <f>IF($A$3="Percentage of government revenue per capita",$B$3,0) + IF($A$3="Absolute extra revenue",AB640,0) + IF($A$3="Absolute revenue per capita",AC640,0)</f>
        <v>0</v>
      </c>
      <c r="Q640" s="5" t="e">
        <f>-MIN(data!$B$4 / data!I788 * data!P788 / 100, data!N788)</f>
        <v>#DIV/0!</v>
      </c>
      <c r="R640" s="4" t="e">
        <f>-Q640*K640/1000</f>
        <v>#DIV/0!</v>
      </c>
      <c r="S640" s="6">
        <f>-MIN(data!$B$5/(POWER(LN(I640),2))*P640/100, O640)</f>
        <v>0</v>
      </c>
      <c r="T640" s="6">
        <f>-S640*L640/100000</f>
        <v>0</v>
      </c>
      <c r="U640" s="4" t="e">
        <f>N640+Q640</f>
        <v>#DIV/0!</v>
      </c>
      <c r="V640" s="4" t="e">
        <f>P640*I640/100/R640</f>
        <v>#DIV/0!</v>
      </c>
      <c r="W640" s="4" t="e">
        <f>V640*H640</f>
        <v>#DIV/0!</v>
      </c>
      <c r="X640" s="6">
        <f>O640+S640</f>
        <v>0</v>
      </c>
      <c r="Y640" s="6" t="e">
        <f>P640*I640/100/T640</f>
        <v>#DIV/0!</v>
      </c>
      <c r="Z640" s="6" t="e">
        <f>Y640*H640</f>
        <v>#DIV/0!</v>
      </c>
      <c r="AB640" s="1">
        <f t="shared" si="18"/>
        <v>0</v>
      </c>
      <c r="AC640" s="1">
        <f t="shared" si="19"/>
        <v>0</v>
      </c>
    </row>
    <row r="641" spans="4:29" x14ac:dyDescent="0.25">
      <c r="D641" s="1">
        <v>1989</v>
      </c>
      <c r="E641" s="1" t="s">
        <v>25</v>
      </c>
      <c r="F641" s="2" t="s">
        <v>212</v>
      </c>
      <c r="G641">
        <v>3</v>
      </c>
      <c r="H641">
        <v>183469</v>
      </c>
      <c r="I641" s="1">
        <v>619.68290000000002</v>
      </c>
      <c r="J641" s="1">
        <v>268</v>
      </c>
      <c r="K641" s="1">
        <v>6536.585</v>
      </c>
      <c r="M641" s="3"/>
      <c r="N641">
        <v>41</v>
      </c>
      <c r="O641"/>
      <c r="P641" s="1">
        <f>IF($A$3="Percentage of government revenue per capita",$B$3,0) + IF($A$3="Absolute extra revenue",AB641,0) + IF($A$3="Absolute revenue per capita",AC641,0)</f>
        <v>0</v>
      </c>
      <c r="Q641" s="5" t="e">
        <f>-MIN(data!$B$4 / data!I789 * data!P789 / 100, data!N789)</f>
        <v>#DIV/0!</v>
      </c>
      <c r="R641" s="4" t="e">
        <f>-Q641*K641/1000</f>
        <v>#DIV/0!</v>
      </c>
      <c r="S641" s="6">
        <f>-MIN(data!$B$5/(POWER(LN(I641),2))*P641/100, O641)</f>
        <v>0</v>
      </c>
      <c r="T641" s="6">
        <f>-S641*L641/100000</f>
        <v>0</v>
      </c>
      <c r="U641" s="4" t="e">
        <f>N641+Q641</f>
        <v>#DIV/0!</v>
      </c>
      <c r="V641" s="4" t="e">
        <f>P641*I641/100/R641</f>
        <v>#DIV/0!</v>
      </c>
      <c r="W641" s="4" t="e">
        <f>V641*H641</f>
        <v>#DIV/0!</v>
      </c>
      <c r="X641" s="6">
        <f>O641+S641</f>
        <v>0</v>
      </c>
      <c r="Y641" s="6" t="e">
        <f>P641*I641/100/T641</f>
        <v>#DIV/0!</v>
      </c>
      <c r="Z641" s="6" t="e">
        <f>Y641*H641</f>
        <v>#DIV/0!</v>
      </c>
      <c r="AB641" s="1">
        <f t="shared" si="18"/>
        <v>0</v>
      </c>
      <c r="AC641" s="1">
        <f t="shared" si="19"/>
        <v>0</v>
      </c>
    </row>
    <row r="642" spans="4:29" x14ac:dyDescent="0.25">
      <c r="D642" s="1">
        <v>1990</v>
      </c>
      <c r="E642" s="1" t="s">
        <v>25</v>
      </c>
      <c r="F642" s="2" t="s">
        <v>212</v>
      </c>
      <c r="G642">
        <v>3</v>
      </c>
      <c r="H642">
        <v>187552</v>
      </c>
      <c r="I642" s="1">
        <v>718.47209999999995</v>
      </c>
      <c r="J642" s="1">
        <v>254</v>
      </c>
      <c r="K642" s="1">
        <v>6597.4030000000002</v>
      </c>
      <c r="L642" s="1">
        <v>7407.4070000000002</v>
      </c>
      <c r="M642" s="3">
        <v>4</v>
      </c>
      <c r="N642">
        <v>38.5</v>
      </c>
      <c r="O642">
        <v>54</v>
      </c>
      <c r="P642" s="1">
        <f>IF($A$3="Percentage of government revenue per capita",$B$3,0) + IF($A$3="Absolute extra revenue",AB642,0) + IF($A$3="Absolute revenue per capita",AC642,0)</f>
        <v>0</v>
      </c>
      <c r="Q642" s="5" t="e">
        <f>-MIN(data!$B$4 / data!I790 * data!P790 / 100, data!N790)</f>
        <v>#DIV/0!</v>
      </c>
      <c r="R642" s="4" t="e">
        <f>-Q642*K642/1000</f>
        <v>#DIV/0!</v>
      </c>
      <c r="S642" s="6">
        <f>-MIN(data!$B$5/(POWER(LN(I642),2))*P642/100, O642)</f>
        <v>0</v>
      </c>
      <c r="T642" s="6">
        <f>-S642*L642/100000</f>
        <v>0</v>
      </c>
      <c r="U642" s="4" t="e">
        <f>N642+Q642</f>
        <v>#DIV/0!</v>
      </c>
      <c r="V642" s="4" t="e">
        <f>P642*I642/100/R642</f>
        <v>#DIV/0!</v>
      </c>
      <c r="W642" s="4" t="e">
        <f>V642*H642</f>
        <v>#DIV/0!</v>
      </c>
      <c r="X642" s="6">
        <f>O642+S642</f>
        <v>54</v>
      </c>
      <c r="Y642" s="6" t="e">
        <f>P642*I642/100/T642</f>
        <v>#DIV/0!</v>
      </c>
      <c r="Z642" s="6" t="e">
        <f>Y642*H642</f>
        <v>#DIV/0!</v>
      </c>
      <c r="AB642" s="1">
        <f t="shared" si="18"/>
        <v>0</v>
      </c>
      <c r="AC642" s="1">
        <f t="shared" si="19"/>
        <v>0</v>
      </c>
    </row>
    <row r="643" spans="4:29" x14ac:dyDescent="0.25">
      <c r="D643" s="1">
        <v>1991</v>
      </c>
      <c r="E643" s="1" t="s">
        <v>25</v>
      </c>
      <c r="F643" s="2" t="s">
        <v>212</v>
      </c>
      <c r="G643">
        <v>3</v>
      </c>
      <c r="H643">
        <v>191128</v>
      </c>
      <c r="I643" s="1">
        <v>742.93359999999996</v>
      </c>
      <c r="J643" s="1">
        <v>240</v>
      </c>
      <c r="K643" s="1">
        <v>6629.8339999999998</v>
      </c>
      <c r="L643" s="1">
        <v>7407.4070000000002</v>
      </c>
      <c r="M643" s="3">
        <v>4</v>
      </c>
      <c r="N643">
        <v>36.200000000000003</v>
      </c>
      <c r="O643">
        <v>54</v>
      </c>
      <c r="P643" s="1">
        <f>IF($A$3="Percentage of government revenue per capita",$B$3,0) + IF($A$3="Absolute extra revenue",AB643,0) + IF($A$3="Absolute revenue per capita",AC643,0)</f>
        <v>0</v>
      </c>
      <c r="Q643" s="5" t="e">
        <f>-MIN(data!$B$4 / data!I791 * data!P791 / 100, data!N791)</f>
        <v>#DIV/0!</v>
      </c>
      <c r="R643" s="4" t="e">
        <f>-Q643*K643/1000</f>
        <v>#DIV/0!</v>
      </c>
      <c r="S643" s="6">
        <f>-MIN(data!$B$5/(POWER(LN(I643),2))*P643/100, O643)</f>
        <v>0</v>
      </c>
      <c r="T643" s="6">
        <f>-S643*L643/100000</f>
        <v>0</v>
      </c>
      <c r="U643" s="4" t="e">
        <f>N643+Q643</f>
        <v>#DIV/0!</v>
      </c>
      <c r="V643" s="4" t="e">
        <f>P643*I643/100/R643</f>
        <v>#DIV/0!</v>
      </c>
      <c r="W643" s="4" t="e">
        <f>V643*H643</f>
        <v>#DIV/0!</v>
      </c>
      <c r="X643" s="6">
        <f>O643+S643</f>
        <v>54</v>
      </c>
      <c r="Y643" s="6" t="e">
        <f>P643*I643/100/T643</f>
        <v>#DIV/0!</v>
      </c>
      <c r="Z643" s="6" t="e">
        <f>Y643*H643</f>
        <v>#DIV/0!</v>
      </c>
      <c r="AB643" s="1">
        <f t="shared" si="18"/>
        <v>0</v>
      </c>
      <c r="AC643" s="1">
        <f t="shared" si="19"/>
        <v>0</v>
      </c>
    </row>
    <row r="644" spans="4:29" x14ac:dyDescent="0.25">
      <c r="D644" s="1">
        <v>1992</v>
      </c>
      <c r="E644" s="1" t="s">
        <v>25</v>
      </c>
      <c r="F644" s="2" t="s">
        <v>212</v>
      </c>
      <c r="G644">
        <v>3</v>
      </c>
      <c r="H644">
        <v>194324</v>
      </c>
      <c r="I644" s="1">
        <v>796.37289999999996</v>
      </c>
      <c r="J644" s="1">
        <v>228</v>
      </c>
      <c r="K644" s="1">
        <v>6686.2169999999996</v>
      </c>
      <c r="L644" s="1">
        <v>7272.7269999999999</v>
      </c>
      <c r="M644" s="3">
        <v>4</v>
      </c>
      <c r="N644">
        <v>34.1</v>
      </c>
      <c r="O644">
        <v>55</v>
      </c>
      <c r="P644" s="1">
        <f>IF($A$3="Percentage of government revenue per capita",$B$3,0) + IF($A$3="Absolute extra revenue",AB644,0) + IF($A$3="Absolute revenue per capita",AC644,0)</f>
        <v>0</v>
      </c>
      <c r="Q644" s="5" t="e">
        <f>-MIN(data!$B$4 / data!I792 * data!P792 / 100, data!N792)</f>
        <v>#DIV/0!</v>
      </c>
      <c r="R644" s="4" t="e">
        <f>-Q644*K644/1000</f>
        <v>#DIV/0!</v>
      </c>
      <c r="S644" s="6">
        <f>-MIN(data!$B$5/(POWER(LN(I644),2))*P644/100, O644)</f>
        <v>0</v>
      </c>
      <c r="T644" s="6">
        <f>-S644*L644/100000</f>
        <v>0</v>
      </c>
      <c r="U644" s="4" t="e">
        <f>N644+Q644</f>
        <v>#DIV/0!</v>
      </c>
      <c r="V644" s="4" t="e">
        <f>P644*I644/100/R644</f>
        <v>#DIV/0!</v>
      </c>
      <c r="W644" s="4" t="e">
        <f>V644*H644</f>
        <v>#DIV/0!</v>
      </c>
      <c r="X644" s="6">
        <f>O644+S644</f>
        <v>55</v>
      </c>
      <c r="Y644" s="6" t="e">
        <f>P644*I644/100/T644</f>
        <v>#DIV/0!</v>
      </c>
      <c r="Z644" s="6" t="e">
        <f>Y644*H644</f>
        <v>#DIV/0!</v>
      </c>
      <c r="AB644" s="1">
        <f t="shared" ref="AB644:AB707" si="20">$B$3*100/H644/I644</f>
        <v>0</v>
      </c>
      <c r="AC644" s="1">
        <f t="shared" ref="AC644:AC707" si="21">$B$3/I644*100</f>
        <v>0</v>
      </c>
    </row>
    <row r="645" spans="4:29" x14ac:dyDescent="0.25">
      <c r="D645" s="1">
        <v>1993</v>
      </c>
      <c r="E645" s="1" t="s">
        <v>25</v>
      </c>
      <c r="F645" s="2" t="s">
        <v>212</v>
      </c>
      <c r="G645">
        <v>3</v>
      </c>
      <c r="H645">
        <v>197622</v>
      </c>
      <c r="I645" s="1">
        <v>780.65700000000004</v>
      </c>
      <c r="J645" s="1">
        <v>217</v>
      </c>
      <c r="K645" s="1">
        <v>6739.13</v>
      </c>
      <c r="L645" s="1">
        <v>7407.4070000000002</v>
      </c>
      <c r="M645" s="3">
        <v>4</v>
      </c>
      <c r="N645">
        <v>32.200000000000003</v>
      </c>
      <c r="O645">
        <v>54</v>
      </c>
      <c r="P645" s="1">
        <f>IF($A$3="Percentage of government revenue per capita",$B$3,0) + IF($A$3="Absolute extra revenue",AB645,0) + IF($A$3="Absolute revenue per capita",AC645,0)</f>
        <v>0</v>
      </c>
      <c r="Q645" s="5" t="e">
        <f>-MIN(data!$B$4 / data!I793 * data!P793 / 100, data!N793)</f>
        <v>#DIV/0!</v>
      </c>
      <c r="R645" s="4" t="e">
        <f>-Q645*K645/1000</f>
        <v>#DIV/0!</v>
      </c>
      <c r="S645" s="6">
        <f>-MIN(data!$B$5/(POWER(LN(I645),2))*P645/100, O645)</f>
        <v>0</v>
      </c>
      <c r="T645" s="6">
        <f>-S645*L645/100000</f>
        <v>0</v>
      </c>
      <c r="U645" s="4" t="e">
        <f>N645+Q645</f>
        <v>#DIV/0!</v>
      </c>
      <c r="V645" s="4" t="e">
        <f>P645*I645/100/R645</f>
        <v>#DIV/0!</v>
      </c>
      <c r="W645" s="4" t="e">
        <f>V645*H645</f>
        <v>#DIV/0!</v>
      </c>
      <c r="X645" s="6">
        <f>O645+S645</f>
        <v>54</v>
      </c>
      <c r="Y645" s="6" t="e">
        <f>P645*I645/100/T645</f>
        <v>#DIV/0!</v>
      </c>
      <c r="Z645" s="6" t="e">
        <f>Y645*H645</f>
        <v>#DIV/0!</v>
      </c>
      <c r="AB645" s="1">
        <f t="shared" si="20"/>
        <v>0</v>
      </c>
      <c r="AC645" s="1">
        <f t="shared" si="21"/>
        <v>0</v>
      </c>
    </row>
    <row r="646" spans="4:29" x14ac:dyDescent="0.25">
      <c r="D646" s="1">
        <v>1994</v>
      </c>
      <c r="E646" s="1" t="s">
        <v>25</v>
      </c>
      <c r="F646" s="2" t="s">
        <v>212</v>
      </c>
      <c r="G646">
        <v>3</v>
      </c>
      <c r="H646">
        <v>201680</v>
      </c>
      <c r="I646" s="1">
        <v>765.46270000000004</v>
      </c>
      <c r="J646" s="1">
        <v>207</v>
      </c>
      <c r="K646" s="1">
        <v>6764.7060000000001</v>
      </c>
      <c r="L646" s="1">
        <v>7272.7269999999999</v>
      </c>
      <c r="M646" s="3">
        <v>4</v>
      </c>
      <c r="N646">
        <v>30.6</v>
      </c>
      <c r="O646">
        <v>55</v>
      </c>
      <c r="P646" s="1">
        <f>IF($A$3="Percentage of government revenue per capita",$B$3,0) + IF($A$3="Absolute extra revenue",AB646,0) + IF($A$3="Absolute revenue per capita",AC646,0)</f>
        <v>0</v>
      </c>
      <c r="Q646" s="5" t="e">
        <f>-MIN(data!$B$4 / data!I794 * data!P794 / 100, data!N794)</f>
        <v>#DIV/0!</v>
      </c>
      <c r="R646" s="4" t="e">
        <f>-Q646*K646/1000</f>
        <v>#DIV/0!</v>
      </c>
      <c r="S646" s="6">
        <f>-MIN(data!$B$5/(POWER(LN(I646),2))*P646/100, O646)</f>
        <v>0</v>
      </c>
      <c r="T646" s="6">
        <f>-S646*L646/100000</f>
        <v>0</v>
      </c>
      <c r="U646" s="4" t="e">
        <f>N646+Q646</f>
        <v>#DIV/0!</v>
      </c>
      <c r="V646" s="4" t="e">
        <f>P646*I646/100/R646</f>
        <v>#DIV/0!</v>
      </c>
      <c r="W646" s="4" t="e">
        <f>V646*H646</f>
        <v>#DIV/0!</v>
      </c>
      <c r="X646" s="6">
        <f>O646+S646</f>
        <v>55</v>
      </c>
      <c r="Y646" s="6" t="e">
        <f>P646*I646/100/T646</f>
        <v>#DIV/0!</v>
      </c>
      <c r="Z646" s="6" t="e">
        <f>Y646*H646</f>
        <v>#DIV/0!</v>
      </c>
      <c r="AB646" s="1">
        <f t="shared" si="20"/>
        <v>0</v>
      </c>
      <c r="AC646" s="1">
        <f t="shared" si="21"/>
        <v>0</v>
      </c>
    </row>
    <row r="647" spans="4:29" x14ac:dyDescent="0.25">
      <c r="D647" s="1">
        <v>1995</v>
      </c>
      <c r="E647" s="1" t="s">
        <v>25</v>
      </c>
      <c r="F647" s="2" t="s">
        <v>212</v>
      </c>
      <c r="G647">
        <v>3</v>
      </c>
      <c r="H647">
        <v>206963</v>
      </c>
      <c r="I647" s="1">
        <v>717.52279999999996</v>
      </c>
      <c r="J647" s="1">
        <v>199</v>
      </c>
      <c r="K647" s="1">
        <v>6838.4880000000003</v>
      </c>
      <c r="L647" s="1">
        <v>7272.7269999999999</v>
      </c>
      <c r="M647" s="3">
        <v>4</v>
      </c>
      <c r="N647">
        <v>29.1</v>
      </c>
      <c r="O647">
        <v>55</v>
      </c>
      <c r="P647" s="1">
        <f>IF($A$3="Percentage of government revenue per capita",$B$3,0) + IF($A$3="Absolute extra revenue",AB647,0) + IF($A$3="Absolute revenue per capita",AC647,0)</f>
        <v>0</v>
      </c>
      <c r="Q647" s="5" t="e">
        <f>-MIN(data!$B$4 / data!I795 * data!P795 / 100, data!N795)</f>
        <v>#DIV/0!</v>
      </c>
      <c r="R647" s="4" t="e">
        <f>-Q647*K647/1000</f>
        <v>#DIV/0!</v>
      </c>
      <c r="S647" s="6">
        <f>-MIN(data!$B$5/(POWER(LN(I647),2))*P647/100, O647)</f>
        <v>0</v>
      </c>
      <c r="T647" s="6">
        <f>-S647*L647/100000</f>
        <v>0</v>
      </c>
      <c r="U647" s="4" t="e">
        <f>N647+Q647</f>
        <v>#DIV/0!</v>
      </c>
      <c r="V647" s="4" t="e">
        <f>P647*I647/100/R647</f>
        <v>#DIV/0!</v>
      </c>
      <c r="W647" s="4" t="e">
        <f>V647*H647</f>
        <v>#DIV/0!</v>
      </c>
      <c r="X647" s="6">
        <f>O647+S647</f>
        <v>55</v>
      </c>
      <c r="Y647" s="6" t="e">
        <f>P647*I647/100/T647</f>
        <v>#DIV/0!</v>
      </c>
      <c r="Z647" s="6" t="e">
        <f>Y647*H647</f>
        <v>#DIV/0!</v>
      </c>
      <c r="AB647" s="1">
        <f t="shared" si="20"/>
        <v>0</v>
      </c>
      <c r="AC647" s="1">
        <f t="shared" si="21"/>
        <v>0</v>
      </c>
    </row>
    <row r="648" spans="4:29" x14ac:dyDescent="0.25">
      <c r="D648" s="1">
        <v>1996</v>
      </c>
      <c r="E648" s="1" t="s">
        <v>25</v>
      </c>
      <c r="F648" s="2" t="s">
        <v>212</v>
      </c>
      <c r="G648">
        <v>3</v>
      </c>
      <c r="H648">
        <v>213664</v>
      </c>
      <c r="I648" s="1">
        <v>748.66880000000003</v>
      </c>
      <c r="J648" s="1">
        <v>192</v>
      </c>
      <c r="K648" s="1">
        <v>6906.4750000000004</v>
      </c>
      <c r="L648" s="1">
        <v>7547.17</v>
      </c>
      <c r="M648" s="3">
        <v>4</v>
      </c>
      <c r="N648">
        <v>27.8</v>
      </c>
      <c r="O648">
        <v>53</v>
      </c>
      <c r="P648" s="1">
        <f>IF($A$3="Percentage of government revenue per capita",$B$3,0) + IF($A$3="Absolute extra revenue",AB648,0) + IF($A$3="Absolute revenue per capita",AC648,0)</f>
        <v>0</v>
      </c>
      <c r="Q648" s="5" t="e">
        <f>-MIN(data!$B$4 / data!I796 * data!P796 / 100, data!N796)</f>
        <v>#DIV/0!</v>
      </c>
      <c r="R648" s="4" t="e">
        <f>-Q648*K648/1000</f>
        <v>#DIV/0!</v>
      </c>
      <c r="S648" s="6">
        <f>-MIN(data!$B$5/(POWER(LN(I648),2))*P648/100, O648)</f>
        <v>0</v>
      </c>
      <c r="T648" s="6">
        <f>-S648*L648/100000</f>
        <v>0</v>
      </c>
      <c r="U648" s="4" t="e">
        <f>N648+Q648</f>
        <v>#DIV/0!</v>
      </c>
      <c r="V648" s="4" t="e">
        <f>P648*I648/100/R648</f>
        <v>#DIV/0!</v>
      </c>
      <c r="W648" s="4" t="e">
        <f>V648*H648</f>
        <v>#DIV/0!</v>
      </c>
      <c r="X648" s="6">
        <f>O648+S648</f>
        <v>53</v>
      </c>
      <c r="Y648" s="6" t="e">
        <f>P648*I648/100/T648</f>
        <v>#DIV/0!</v>
      </c>
      <c r="Z648" s="6" t="e">
        <f>Y648*H648</f>
        <v>#DIV/0!</v>
      </c>
      <c r="AB648" s="1">
        <f t="shared" si="20"/>
        <v>0</v>
      </c>
      <c r="AC648" s="1">
        <f t="shared" si="21"/>
        <v>0</v>
      </c>
    </row>
    <row r="649" spans="4:29" x14ac:dyDescent="0.25">
      <c r="D649" s="1">
        <v>1997</v>
      </c>
      <c r="E649" s="1" t="s">
        <v>25</v>
      </c>
      <c r="F649" s="2" t="s">
        <v>212</v>
      </c>
      <c r="G649">
        <v>3</v>
      </c>
      <c r="H649">
        <v>221580</v>
      </c>
      <c r="I649" s="1">
        <v>738.78110000000004</v>
      </c>
      <c r="J649" s="1">
        <v>186</v>
      </c>
      <c r="K649" s="1">
        <v>6992.4809999999998</v>
      </c>
      <c r="L649" s="1">
        <v>7547.17</v>
      </c>
      <c r="M649" s="3">
        <v>4</v>
      </c>
      <c r="N649">
        <v>26.6</v>
      </c>
      <c r="O649">
        <v>53</v>
      </c>
      <c r="P649" s="1">
        <f>IF($A$3="Percentage of government revenue per capita",$B$3,0) + IF($A$3="Absolute extra revenue",AB649,0) + IF($A$3="Absolute revenue per capita",AC649,0)</f>
        <v>0</v>
      </c>
      <c r="Q649" s="5" t="e">
        <f>-MIN(data!$B$4 / data!I797 * data!P797 / 100, data!N797)</f>
        <v>#DIV/0!</v>
      </c>
      <c r="R649" s="4" t="e">
        <f>-Q649*K649/1000</f>
        <v>#DIV/0!</v>
      </c>
      <c r="S649" s="6">
        <f>-MIN(data!$B$5/(POWER(LN(I649),2))*P649/100, O649)</f>
        <v>0</v>
      </c>
      <c r="T649" s="6">
        <f>-S649*L649/100000</f>
        <v>0</v>
      </c>
      <c r="U649" s="4" t="e">
        <f>N649+Q649</f>
        <v>#DIV/0!</v>
      </c>
      <c r="V649" s="4" t="e">
        <f>P649*I649/100/R649</f>
        <v>#DIV/0!</v>
      </c>
      <c r="W649" s="4" t="e">
        <f>V649*H649</f>
        <v>#DIV/0!</v>
      </c>
      <c r="X649" s="6">
        <f>O649+S649</f>
        <v>53</v>
      </c>
      <c r="Y649" s="6" t="e">
        <f>P649*I649/100/T649</f>
        <v>#DIV/0!</v>
      </c>
      <c r="Z649" s="6" t="e">
        <f>Y649*H649</f>
        <v>#DIV/0!</v>
      </c>
      <c r="AB649" s="1">
        <f t="shared" si="20"/>
        <v>0</v>
      </c>
      <c r="AC649" s="1">
        <f t="shared" si="21"/>
        <v>0</v>
      </c>
    </row>
    <row r="650" spans="4:29" x14ac:dyDescent="0.25">
      <c r="D650" s="1">
        <v>1998</v>
      </c>
      <c r="E650" s="1" t="s">
        <v>25</v>
      </c>
      <c r="F650" s="2" t="s">
        <v>212</v>
      </c>
      <c r="G650">
        <v>3</v>
      </c>
      <c r="H650">
        <v>230244</v>
      </c>
      <c r="I650" s="1">
        <v>735.2296</v>
      </c>
      <c r="J650" s="1">
        <v>180</v>
      </c>
      <c r="K650" s="1">
        <v>7058.8239999999996</v>
      </c>
      <c r="L650" s="1">
        <v>7843.1369999999997</v>
      </c>
      <c r="M650" s="3">
        <v>4</v>
      </c>
      <c r="N650">
        <v>25.5</v>
      </c>
      <c r="O650">
        <v>51</v>
      </c>
      <c r="P650" s="1">
        <f>IF($A$3="Percentage of government revenue per capita",$B$3,0) + IF($A$3="Absolute extra revenue",AB650,0) + IF($A$3="Absolute revenue per capita",AC650,0)</f>
        <v>0</v>
      </c>
      <c r="Q650" s="5" t="e">
        <f>-MIN(data!$B$4 / data!I798 * data!P798 / 100, data!N798)</f>
        <v>#DIV/0!</v>
      </c>
      <c r="R650" s="4" t="e">
        <f>-Q650*K650/1000</f>
        <v>#DIV/0!</v>
      </c>
      <c r="S650" s="6">
        <f>-MIN(data!$B$5/(POWER(LN(I650),2))*P650/100, O650)</f>
        <v>0</v>
      </c>
      <c r="T650" s="6">
        <f>-S650*L650/100000</f>
        <v>0</v>
      </c>
      <c r="U650" s="4" t="e">
        <f>N650+Q650</f>
        <v>#DIV/0!</v>
      </c>
      <c r="V650" s="4" t="e">
        <f>P650*I650/100/R650</f>
        <v>#DIV/0!</v>
      </c>
      <c r="W650" s="4" t="e">
        <f>V650*H650</f>
        <v>#DIV/0!</v>
      </c>
      <c r="X650" s="6">
        <f>O650+S650</f>
        <v>51</v>
      </c>
      <c r="Y650" s="6" t="e">
        <f>P650*I650/100/T650</f>
        <v>#DIV/0!</v>
      </c>
      <c r="Z650" s="6" t="e">
        <f>Y650*H650</f>
        <v>#DIV/0!</v>
      </c>
      <c r="AB650" s="1">
        <f t="shared" si="20"/>
        <v>0</v>
      </c>
      <c r="AC650" s="1">
        <f t="shared" si="21"/>
        <v>0</v>
      </c>
    </row>
    <row r="651" spans="4:29" x14ac:dyDescent="0.25">
      <c r="D651" s="1">
        <v>1999</v>
      </c>
      <c r="E651" s="1" t="s">
        <v>25</v>
      </c>
      <c r="F651" s="2" t="s">
        <v>212</v>
      </c>
      <c r="G651">
        <v>3</v>
      </c>
      <c r="H651">
        <v>238988</v>
      </c>
      <c r="I651" s="1">
        <v>809.16200000000003</v>
      </c>
      <c r="J651" s="1">
        <v>176</v>
      </c>
      <c r="K651" s="1">
        <v>7154.4719999999998</v>
      </c>
      <c r="L651" s="1">
        <v>7692.308</v>
      </c>
      <c r="M651" s="3">
        <v>4</v>
      </c>
      <c r="N651">
        <v>24.6</v>
      </c>
      <c r="O651">
        <v>52</v>
      </c>
      <c r="P651" s="1">
        <f>IF($A$3="Percentage of government revenue per capita",$B$3,0) + IF($A$3="Absolute extra revenue",AB651,0) + IF($A$3="Absolute revenue per capita",AC651,0)</f>
        <v>0</v>
      </c>
      <c r="Q651" s="5">
        <f>-MIN(data!$B$4 / data!I799 * data!P799 / 100, data!N799)</f>
        <v>0</v>
      </c>
      <c r="R651" s="4">
        <f>-Q651*K651/1000</f>
        <v>0</v>
      </c>
      <c r="S651" s="6">
        <f>-MIN(data!$B$5/(POWER(LN(I651),2))*P651/100, O651)</f>
        <v>0</v>
      </c>
      <c r="T651" s="6">
        <f>-S651*L651/100000</f>
        <v>0</v>
      </c>
      <c r="U651" s="4">
        <f>N651+Q651</f>
        <v>24.6</v>
      </c>
      <c r="V651" s="4" t="e">
        <f>P651*I651/100/R651</f>
        <v>#DIV/0!</v>
      </c>
      <c r="W651" s="4" t="e">
        <f>V651*H651</f>
        <v>#DIV/0!</v>
      </c>
      <c r="X651" s="6">
        <f>O651+S651</f>
        <v>52</v>
      </c>
      <c r="Y651" s="6" t="e">
        <f>P651*I651/100/T651</f>
        <v>#DIV/0!</v>
      </c>
      <c r="Z651" s="6" t="e">
        <f>Y651*H651</f>
        <v>#DIV/0!</v>
      </c>
      <c r="AB651" s="1">
        <f t="shared" si="20"/>
        <v>0</v>
      </c>
      <c r="AC651" s="1">
        <f t="shared" si="21"/>
        <v>0</v>
      </c>
    </row>
    <row r="652" spans="4:29" x14ac:dyDescent="0.25">
      <c r="D652" s="1">
        <v>2000</v>
      </c>
      <c r="E652" s="1" t="s">
        <v>25</v>
      </c>
      <c r="F652" s="2" t="s">
        <v>212</v>
      </c>
      <c r="G652">
        <v>3</v>
      </c>
      <c r="H652">
        <v>247315</v>
      </c>
      <c r="I652" s="1">
        <v>781.26570000000004</v>
      </c>
      <c r="J652" s="1">
        <v>172</v>
      </c>
      <c r="K652" s="1">
        <v>7257.384</v>
      </c>
      <c r="L652" s="1">
        <v>7547.17</v>
      </c>
      <c r="M652" s="3">
        <v>4</v>
      </c>
      <c r="N652">
        <v>23.7</v>
      </c>
      <c r="O652">
        <v>53</v>
      </c>
      <c r="P652" s="1">
        <f>IF($A$3="Percentage of government revenue per capita",$B$3,0) + IF($A$3="Absolute extra revenue",AB652,0) + IF($A$3="Absolute revenue per capita",AC652,0)</f>
        <v>0</v>
      </c>
      <c r="Q652" s="5">
        <f>-MIN(data!$B$4 / data!I800 * data!P800 / 100, data!N800)</f>
        <v>0</v>
      </c>
      <c r="R652" s="4">
        <f>-Q652*K652/1000</f>
        <v>0</v>
      </c>
      <c r="S652" s="6">
        <f>-MIN(data!$B$5/(POWER(LN(I652),2))*P652/100, O652)</f>
        <v>0</v>
      </c>
      <c r="T652" s="6">
        <f>-S652*L652/100000</f>
        <v>0</v>
      </c>
      <c r="U652" s="4">
        <f>N652+Q652</f>
        <v>23.7</v>
      </c>
      <c r="V652" s="4" t="e">
        <f>P652*I652/100/R652</f>
        <v>#DIV/0!</v>
      </c>
      <c r="W652" s="4" t="e">
        <f>V652*H652</f>
        <v>#DIV/0!</v>
      </c>
      <c r="X652" s="6">
        <f>O652+S652</f>
        <v>53</v>
      </c>
      <c r="Y652" s="6" t="e">
        <f>P652*I652/100/T652</f>
        <v>#DIV/0!</v>
      </c>
      <c r="Z652" s="6" t="e">
        <f>Y652*H652</f>
        <v>#DIV/0!</v>
      </c>
      <c r="AB652" s="1">
        <f t="shared" si="20"/>
        <v>0</v>
      </c>
      <c r="AC652" s="1">
        <f t="shared" si="21"/>
        <v>0</v>
      </c>
    </row>
    <row r="653" spans="4:29" x14ac:dyDescent="0.25">
      <c r="D653" s="1">
        <v>2001</v>
      </c>
      <c r="E653" s="1" t="s">
        <v>25</v>
      </c>
      <c r="F653" s="2" t="s">
        <v>212</v>
      </c>
      <c r="G653">
        <v>3</v>
      </c>
      <c r="H653">
        <v>255063</v>
      </c>
      <c r="I653" s="1">
        <v>811.93859999999995</v>
      </c>
      <c r="J653" s="1">
        <v>168</v>
      </c>
      <c r="K653" s="1">
        <v>7336.2449999999999</v>
      </c>
      <c r="L653" s="1">
        <v>7547.17</v>
      </c>
      <c r="M653" s="3">
        <v>4</v>
      </c>
      <c r="N653">
        <v>22.9</v>
      </c>
      <c r="O653">
        <v>53</v>
      </c>
      <c r="P653" s="1">
        <f>IF($A$3="Percentage of government revenue per capita",$B$3,0) + IF($A$3="Absolute extra revenue",AB653,0) + IF($A$3="Absolute revenue per capita",AC653,0)</f>
        <v>0</v>
      </c>
      <c r="Q653" s="5">
        <f>-MIN(data!$B$4 / data!I801 * data!P801 / 100, data!N801)</f>
        <v>0</v>
      </c>
      <c r="R653" s="4">
        <f>-Q653*K653/1000</f>
        <v>0</v>
      </c>
      <c r="S653" s="6">
        <f>-MIN(data!$B$5/(POWER(LN(I653),2))*P653/100, O653)</f>
        <v>0</v>
      </c>
      <c r="T653" s="6">
        <f>-S653*L653/100000</f>
        <v>0</v>
      </c>
      <c r="U653" s="4">
        <f>N653+Q653</f>
        <v>22.9</v>
      </c>
      <c r="V653" s="4" t="e">
        <f>P653*I653/100/R653</f>
        <v>#DIV/0!</v>
      </c>
      <c r="W653" s="4" t="e">
        <f>V653*H653</f>
        <v>#DIV/0!</v>
      </c>
      <c r="X653" s="6">
        <f>O653+S653</f>
        <v>53</v>
      </c>
      <c r="Y653" s="6" t="e">
        <f>P653*I653/100/T653</f>
        <v>#DIV/0!</v>
      </c>
      <c r="Z653" s="6" t="e">
        <f>Y653*H653</f>
        <v>#DIV/0!</v>
      </c>
      <c r="AB653" s="1">
        <f t="shared" si="20"/>
        <v>0</v>
      </c>
      <c r="AC653" s="1">
        <f t="shared" si="21"/>
        <v>0</v>
      </c>
    </row>
    <row r="654" spans="4:29" x14ac:dyDescent="0.25">
      <c r="D654" s="1">
        <v>2002</v>
      </c>
      <c r="E654" s="1" t="s">
        <v>25</v>
      </c>
      <c r="F654" s="2" t="s">
        <v>212</v>
      </c>
      <c r="G654">
        <v>3</v>
      </c>
      <c r="H654">
        <v>262378</v>
      </c>
      <c r="I654" s="1">
        <v>850.47619999999995</v>
      </c>
      <c r="J654" s="1">
        <v>165</v>
      </c>
      <c r="K654" s="1">
        <v>7432.4319999999998</v>
      </c>
      <c r="L654" s="1">
        <v>7547.17</v>
      </c>
      <c r="M654" s="3">
        <v>4</v>
      </c>
      <c r="N654">
        <v>22.2</v>
      </c>
      <c r="O654">
        <v>53</v>
      </c>
      <c r="P654" s="1">
        <f>IF($A$3="Percentage of government revenue per capita",$B$3,0) + IF($A$3="Absolute extra revenue",AB654,0) + IF($A$3="Absolute revenue per capita",AC654,0)</f>
        <v>0</v>
      </c>
      <c r="Q654" s="5">
        <f>-MIN(data!$B$4 / data!I802 * data!P802 / 100, data!N802)</f>
        <v>0</v>
      </c>
      <c r="R654" s="4">
        <f>-Q654*K654/1000</f>
        <v>0</v>
      </c>
      <c r="S654" s="6">
        <f>-MIN(data!$B$5/(POWER(LN(I654),2))*P654/100, O654)</f>
        <v>0</v>
      </c>
      <c r="T654" s="6">
        <f>-S654*L654/100000</f>
        <v>0</v>
      </c>
      <c r="U654" s="4">
        <f>N654+Q654</f>
        <v>22.2</v>
      </c>
      <c r="V654" s="4" t="e">
        <f>P654*I654/100/R654</f>
        <v>#DIV/0!</v>
      </c>
      <c r="W654" s="4" t="e">
        <f>V654*H654</f>
        <v>#DIV/0!</v>
      </c>
      <c r="X654" s="6">
        <f>O654+S654</f>
        <v>53</v>
      </c>
      <c r="Y654" s="6" t="e">
        <f>P654*I654/100/T654</f>
        <v>#DIV/0!</v>
      </c>
      <c r="Z654" s="6" t="e">
        <f>Y654*H654</f>
        <v>#DIV/0!</v>
      </c>
      <c r="AB654" s="1">
        <f t="shared" si="20"/>
        <v>0</v>
      </c>
      <c r="AC654" s="1">
        <f t="shared" si="21"/>
        <v>0</v>
      </c>
    </row>
    <row r="655" spans="4:29" x14ac:dyDescent="0.25">
      <c r="D655" s="1">
        <v>2003</v>
      </c>
      <c r="E655" s="1" t="s">
        <v>25</v>
      </c>
      <c r="F655" s="2" t="s">
        <v>212</v>
      </c>
      <c r="G655">
        <v>3</v>
      </c>
      <c r="H655">
        <v>269425</v>
      </c>
      <c r="I655" s="1">
        <v>910.58989999999994</v>
      </c>
      <c r="J655" s="1">
        <v>162</v>
      </c>
      <c r="K655" s="1">
        <v>7465.4380000000001</v>
      </c>
      <c r="L655" s="1">
        <v>8000</v>
      </c>
      <c r="M655" s="3">
        <v>4</v>
      </c>
      <c r="N655">
        <v>21.7</v>
      </c>
      <c r="O655">
        <v>50</v>
      </c>
      <c r="P655" s="1">
        <f>IF($A$3="Percentage of government revenue per capita",$B$3,0) + IF($A$3="Absolute extra revenue",AB655,0) + IF($A$3="Absolute revenue per capita",AC655,0)</f>
        <v>0</v>
      </c>
      <c r="Q655" s="5">
        <f>-MIN(data!$B$4 / data!I803 * data!P803 / 100, data!N803)</f>
        <v>0</v>
      </c>
      <c r="R655" s="4">
        <f>-Q655*K655/1000</f>
        <v>0</v>
      </c>
      <c r="S655" s="6">
        <f>-MIN(data!$B$5/(POWER(LN(I655),2))*P655/100, O655)</f>
        <v>0</v>
      </c>
      <c r="T655" s="6">
        <f>-S655*L655/100000</f>
        <v>0</v>
      </c>
      <c r="U655" s="4">
        <f>N655+Q655</f>
        <v>21.7</v>
      </c>
      <c r="V655" s="4" t="e">
        <f>P655*I655/100/R655</f>
        <v>#DIV/0!</v>
      </c>
      <c r="W655" s="4" t="e">
        <f>V655*H655</f>
        <v>#DIV/0!</v>
      </c>
      <c r="X655" s="6">
        <f>O655+S655</f>
        <v>50</v>
      </c>
      <c r="Y655" s="6" t="e">
        <f>P655*I655/100/T655</f>
        <v>#DIV/0!</v>
      </c>
      <c r="Z655" s="6" t="e">
        <f>Y655*H655</f>
        <v>#DIV/0!</v>
      </c>
      <c r="AB655" s="1">
        <f t="shared" si="20"/>
        <v>0</v>
      </c>
      <c r="AC655" s="1">
        <f t="shared" si="21"/>
        <v>0</v>
      </c>
    </row>
    <row r="656" spans="4:29" x14ac:dyDescent="0.25">
      <c r="D656" s="1">
        <v>2004</v>
      </c>
      <c r="E656" s="1" t="s">
        <v>25</v>
      </c>
      <c r="F656" s="2" t="s">
        <v>212</v>
      </c>
      <c r="G656">
        <v>3</v>
      </c>
      <c r="H656">
        <v>276504</v>
      </c>
      <c r="I656" s="1">
        <v>932.85329999999999</v>
      </c>
      <c r="J656" s="1">
        <v>159</v>
      </c>
      <c r="K656" s="1">
        <v>7464.7889999999998</v>
      </c>
      <c r="L656" s="1">
        <v>8000</v>
      </c>
      <c r="M656" s="3">
        <v>4</v>
      </c>
      <c r="N656">
        <v>21.3</v>
      </c>
      <c r="O656">
        <v>50</v>
      </c>
      <c r="P656" s="1">
        <f>IF($A$3="Percentage of government revenue per capita",$B$3,0) + IF($A$3="Absolute extra revenue",AB656,0) + IF($A$3="Absolute revenue per capita",AC656,0)</f>
        <v>0</v>
      </c>
      <c r="Q656" s="5">
        <f>-MIN(data!$B$4 / data!I804 * data!P804 / 100, data!N804)</f>
        <v>0</v>
      </c>
      <c r="R656" s="4">
        <f>-Q656*K656/1000</f>
        <v>0</v>
      </c>
      <c r="S656" s="6">
        <f>-MIN(data!$B$5/(POWER(LN(I656),2))*P656/100, O656)</f>
        <v>0</v>
      </c>
      <c r="T656" s="6">
        <f>-S656*L656/100000</f>
        <v>0</v>
      </c>
      <c r="U656" s="4">
        <f>N656+Q656</f>
        <v>21.3</v>
      </c>
      <c r="V656" s="4" t="e">
        <f>P656*I656/100/R656</f>
        <v>#DIV/0!</v>
      </c>
      <c r="W656" s="4" t="e">
        <f>V656*H656</f>
        <v>#DIV/0!</v>
      </c>
      <c r="X656" s="6">
        <f>O656+S656</f>
        <v>50</v>
      </c>
      <c r="Y656" s="6" t="e">
        <f>P656*I656/100/T656</f>
        <v>#DIV/0!</v>
      </c>
      <c r="Z656" s="6" t="e">
        <f>Y656*H656</f>
        <v>#DIV/0!</v>
      </c>
      <c r="AB656" s="1">
        <f t="shared" si="20"/>
        <v>0</v>
      </c>
      <c r="AC656" s="1">
        <f t="shared" si="21"/>
        <v>0</v>
      </c>
    </row>
    <row r="657" spans="4:29" x14ac:dyDescent="0.25">
      <c r="D657" s="1">
        <v>2005</v>
      </c>
      <c r="E657" s="1" t="s">
        <v>25</v>
      </c>
      <c r="F657" s="2" t="s">
        <v>212</v>
      </c>
      <c r="G657">
        <v>3</v>
      </c>
      <c r="H657">
        <v>283800</v>
      </c>
      <c r="I657" s="1">
        <v>1018.947</v>
      </c>
      <c r="J657" s="1">
        <v>156</v>
      </c>
      <c r="K657" s="1">
        <v>7464.1149999999998</v>
      </c>
      <c r="L657" s="1">
        <v>7692.308</v>
      </c>
      <c r="M657" s="3">
        <v>4</v>
      </c>
      <c r="N657">
        <v>20.9</v>
      </c>
      <c r="O657">
        <v>52</v>
      </c>
      <c r="P657" s="1">
        <f>IF($A$3="Percentage of government revenue per capita",$B$3,0) + IF($A$3="Absolute extra revenue",AB657,0) + IF($A$3="Absolute revenue per capita",AC657,0)</f>
        <v>0</v>
      </c>
      <c r="Q657" s="5">
        <f>-MIN(data!$B$4 / data!I805 * data!P805 / 100, data!N805)</f>
        <v>0</v>
      </c>
      <c r="R657" s="4">
        <f>-Q657*K657/1000</f>
        <v>0</v>
      </c>
      <c r="S657" s="6">
        <f>-MIN(data!$B$5/(POWER(LN(I657),2))*P657/100, O657)</f>
        <v>0</v>
      </c>
      <c r="T657" s="6">
        <f>-S657*L657/100000</f>
        <v>0</v>
      </c>
      <c r="U657" s="4">
        <f>N657+Q657</f>
        <v>20.9</v>
      </c>
      <c r="V657" s="4" t="e">
        <f>P657*I657/100/R657</f>
        <v>#DIV/0!</v>
      </c>
      <c r="W657" s="4" t="e">
        <f>V657*H657</f>
        <v>#DIV/0!</v>
      </c>
      <c r="X657" s="6">
        <f>O657+S657</f>
        <v>52</v>
      </c>
      <c r="Y657" s="6" t="e">
        <f>P657*I657/100/T657</f>
        <v>#DIV/0!</v>
      </c>
      <c r="Z657" s="6" t="e">
        <f>Y657*H657</f>
        <v>#DIV/0!</v>
      </c>
      <c r="AB657" s="1">
        <f t="shared" si="20"/>
        <v>0</v>
      </c>
      <c r="AC657" s="1">
        <f t="shared" si="21"/>
        <v>0</v>
      </c>
    </row>
    <row r="658" spans="4:29" x14ac:dyDescent="0.25">
      <c r="D658" s="1">
        <v>2006</v>
      </c>
      <c r="E658" s="1" t="s">
        <v>25</v>
      </c>
      <c r="F658" s="2" t="s">
        <v>212</v>
      </c>
      <c r="G658">
        <v>3</v>
      </c>
      <c r="H658">
        <v>291329</v>
      </c>
      <c r="I658" s="1">
        <v>1058.394</v>
      </c>
      <c r="J658" s="1">
        <v>153</v>
      </c>
      <c r="K658" s="1">
        <v>7427.1840000000002</v>
      </c>
      <c r="L658" s="1">
        <v>6000</v>
      </c>
      <c r="M658" s="3">
        <v>4</v>
      </c>
      <c r="N658">
        <v>20.6</v>
      </c>
      <c r="O658">
        <v>50</v>
      </c>
      <c r="P658" s="1">
        <f>IF($A$3="Percentage of government revenue per capita",$B$3,0) + IF($A$3="Absolute extra revenue",AB658,0) + IF($A$3="Absolute revenue per capita",AC658,0)</f>
        <v>0</v>
      </c>
      <c r="Q658" s="5">
        <f>-MIN(data!$B$4 / data!I806 * data!P806 / 100, data!N806)</f>
        <v>0</v>
      </c>
      <c r="R658" s="4">
        <f>-Q658*K658/1000</f>
        <v>0</v>
      </c>
      <c r="S658" s="6">
        <f>-MIN(data!$B$5/(POWER(LN(I658),2))*P658/100, O658)</f>
        <v>0</v>
      </c>
      <c r="T658" s="6">
        <f>-S658*L658/100000</f>
        <v>0</v>
      </c>
      <c r="U658" s="4">
        <f>N658+Q658</f>
        <v>20.6</v>
      </c>
      <c r="V658" s="4" t="e">
        <f>P658*I658/100/R658</f>
        <v>#DIV/0!</v>
      </c>
      <c r="W658" s="4" t="e">
        <f>V658*H658</f>
        <v>#DIV/0!</v>
      </c>
      <c r="X658" s="6">
        <f>O658+S658</f>
        <v>50</v>
      </c>
      <c r="Y658" s="6" t="e">
        <f>P658*I658/100/T658</f>
        <v>#DIV/0!</v>
      </c>
      <c r="Z658" s="6" t="e">
        <f>Y658*H658</f>
        <v>#DIV/0!</v>
      </c>
      <c r="AB658" s="1">
        <f t="shared" si="20"/>
        <v>0</v>
      </c>
      <c r="AC658" s="1">
        <f t="shared" si="21"/>
        <v>0</v>
      </c>
    </row>
    <row r="659" spans="4:29" x14ac:dyDescent="0.25">
      <c r="D659" s="1">
        <v>2007</v>
      </c>
      <c r="E659" s="1" t="s">
        <v>25</v>
      </c>
      <c r="F659" s="2" t="s">
        <v>212</v>
      </c>
      <c r="G659">
        <v>3</v>
      </c>
      <c r="H659">
        <v>299025</v>
      </c>
      <c r="I659" s="1">
        <v>1121.681</v>
      </c>
      <c r="J659" s="1">
        <v>151</v>
      </c>
      <c r="K659" s="1">
        <v>7438.424</v>
      </c>
      <c r="L659" s="1">
        <v>6521.7389999999996</v>
      </c>
      <c r="M659" s="3">
        <v>3</v>
      </c>
      <c r="N659">
        <v>20.3</v>
      </c>
      <c r="O659">
        <v>46</v>
      </c>
      <c r="P659" s="1">
        <f>IF($A$3="Percentage of government revenue per capita",$B$3,0) + IF($A$3="Absolute extra revenue",AB659,0) + IF($A$3="Absolute revenue per capita",AC659,0)</f>
        <v>0</v>
      </c>
      <c r="Q659" s="5">
        <f>-MIN(data!$B$4 / data!I807 * data!P807 / 100, data!N807)</f>
        <v>0</v>
      </c>
      <c r="R659" s="4">
        <f>-Q659*K659/1000</f>
        <v>0</v>
      </c>
      <c r="S659" s="6">
        <f>-MIN(data!$B$5/(POWER(LN(I659),2))*P659/100, O659)</f>
        <v>0</v>
      </c>
      <c r="T659" s="6">
        <f>-S659*L659/100000</f>
        <v>0</v>
      </c>
      <c r="U659" s="4">
        <f>N659+Q659</f>
        <v>20.3</v>
      </c>
      <c r="V659" s="4" t="e">
        <f>P659*I659/100/R659</f>
        <v>#DIV/0!</v>
      </c>
      <c r="W659" s="4" t="e">
        <f>V659*H659</f>
        <v>#DIV/0!</v>
      </c>
      <c r="X659" s="6">
        <f>O659+S659</f>
        <v>46</v>
      </c>
      <c r="Y659" s="6" t="e">
        <f>P659*I659/100/T659</f>
        <v>#DIV/0!</v>
      </c>
      <c r="Z659" s="6" t="e">
        <f>Y659*H659</f>
        <v>#DIV/0!</v>
      </c>
      <c r="AB659" s="1">
        <f t="shared" si="20"/>
        <v>0</v>
      </c>
      <c r="AC659" s="1">
        <f t="shared" si="21"/>
        <v>0</v>
      </c>
    </row>
    <row r="660" spans="4:29" x14ac:dyDescent="0.25">
      <c r="D660" s="1">
        <v>2008</v>
      </c>
      <c r="E660" s="1" t="s">
        <v>25</v>
      </c>
      <c r="F660" s="2" t="s">
        <v>212</v>
      </c>
      <c r="G660">
        <v>3</v>
      </c>
      <c r="H660">
        <v>306823</v>
      </c>
      <c r="I660" s="1">
        <v>1094.354</v>
      </c>
      <c r="J660" s="1">
        <v>148</v>
      </c>
      <c r="K660" s="1">
        <v>7437.1859999999997</v>
      </c>
      <c r="L660" s="1">
        <v>8333.3330000000005</v>
      </c>
      <c r="M660" s="3">
        <v>3</v>
      </c>
      <c r="N660">
        <v>19.899999999999999</v>
      </c>
      <c r="O660">
        <v>36</v>
      </c>
      <c r="P660" s="1">
        <f>IF($A$3="Percentage of government revenue per capita",$B$3,0) + IF($A$3="Absolute extra revenue",AB660,0) + IF($A$3="Absolute revenue per capita",AC660,0)</f>
        <v>0</v>
      </c>
      <c r="Q660" s="5">
        <f>-MIN(data!$B$4 / data!I808 * data!P808 / 100, data!N808)</f>
        <v>0</v>
      </c>
      <c r="R660" s="4">
        <f>-Q660*K660/1000</f>
        <v>0</v>
      </c>
      <c r="S660" s="6">
        <f>-MIN(data!$B$5/(POWER(LN(I660),2))*P660/100, O660)</f>
        <v>0</v>
      </c>
      <c r="T660" s="6">
        <f>-S660*L660/100000</f>
        <v>0</v>
      </c>
      <c r="U660" s="4">
        <f>N660+Q660</f>
        <v>19.899999999999999</v>
      </c>
      <c r="V660" s="4" t="e">
        <f>P660*I660/100/R660</f>
        <v>#DIV/0!</v>
      </c>
      <c r="W660" s="4" t="e">
        <f>V660*H660</f>
        <v>#DIV/0!</v>
      </c>
      <c r="X660" s="6">
        <f>O660+S660</f>
        <v>36</v>
      </c>
      <c r="Y660" s="6" t="e">
        <f>P660*I660/100/T660</f>
        <v>#DIV/0!</v>
      </c>
      <c r="Z660" s="6" t="e">
        <f>Y660*H660</f>
        <v>#DIV/0!</v>
      </c>
      <c r="AB660" s="1">
        <f t="shared" si="20"/>
        <v>0</v>
      </c>
      <c r="AC660" s="1">
        <f t="shared" si="21"/>
        <v>0</v>
      </c>
    </row>
    <row r="661" spans="4:29" x14ac:dyDescent="0.25">
      <c r="D661" s="1">
        <v>2009</v>
      </c>
      <c r="E661" s="1" t="s">
        <v>25</v>
      </c>
      <c r="F661" s="2" t="s">
        <v>212</v>
      </c>
      <c r="G661">
        <v>3</v>
      </c>
      <c r="H661">
        <v>314655</v>
      </c>
      <c r="I661" s="1">
        <v>1080.2840000000001</v>
      </c>
      <c r="J661" s="1">
        <v>146</v>
      </c>
      <c r="K661" s="1">
        <v>7487.1790000000001</v>
      </c>
      <c r="L661" s="1">
        <v>7692.308</v>
      </c>
      <c r="M661" s="3">
        <v>3</v>
      </c>
      <c r="N661">
        <v>19.5</v>
      </c>
      <c r="O661">
        <v>39</v>
      </c>
      <c r="P661" s="1">
        <f>IF($A$3="Percentage of government revenue per capita",$B$3,0) + IF($A$3="Absolute extra revenue",AB661,0) + IF($A$3="Absolute revenue per capita",AC661,0)</f>
        <v>0</v>
      </c>
      <c r="Q661" s="5">
        <f>-MIN(data!$B$4 / data!I809 * data!P809 / 100, data!N809)</f>
        <v>0</v>
      </c>
      <c r="R661" s="4">
        <f>-Q661*K661/1000</f>
        <v>0</v>
      </c>
      <c r="S661" s="6">
        <f>-MIN(data!$B$5/(POWER(LN(I661),2))*P661/100, O661)</f>
        <v>0</v>
      </c>
      <c r="T661" s="6">
        <f>-S661*L661/100000</f>
        <v>0</v>
      </c>
      <c r="U661" s="4">
        <f>N661+Q661</f>
        <v>19.5</v>
      </c>
      <c r="V661" s="4" t="e">
        <f>P661*I661/100/R661</f>
        <v>#DIV/0!</v>
      </c>
      <c r="W661" s="4" t="e">
        <f>V661*H661</f>
        <v>#DIV/0!</v>
      </c>
      <c r="X661" s="6">
        <f>O661+S661</f>
        <v>39</v>
      </c>
      <c r="Y661" s="6" t="e">
        <f>P661*I661/100/T661</f>
        <v>#DIV/0!</v>
      </c>
      <c r="Z661" s="6" t="e">
        <f>Y661*H661</f>
        <v>#DIV/0!</v>
      </c>
      <c r="AB661" s="1">
        <f t="shared" si="20"/>
        <v>0</v>
      </c>
      <c r="AC661" s="1">
        <f t="shared" si="21"/>
        <v>0</v>
      </c>
    </row>
    <row r="662" spans="4:29" x14ac:dyDescent="0.25">
      <c r="D662" s="1">
        <v>2010</v>
      </c>
      <c r="E662" s="1" t="s">
        <v>25</v>
      </c>
      <c r="F662" s="2" t="s">
        <v>212</v>
      </c>
      <c r="G662">
        <v>3</v>
      </c>
      <c r="H662">
        <v>322464</v>
      </c>
      <c r="I662" s="1">
        <v>1180.316</v>
      </c>
      <c r="J662" s="1">
        <v>143</v>
      </c>
      <c r="K662" s="1">
        <v>7526.3159999999998</v>
      </c>
      <c r="L662" s="1">
        <v>8108.1080000000002</v>
      </c>
      <c r="M662" s="3">
        <v>3</v>
      </c>
      <c r="N662">
        <v>19</v>
      </c>
      <c r="O662">
        <v>37</v>
      </c>
      <c r="P662" s="1">
        <f>IF($A$3="Percentage of government revenue per capita",$B$3,0) + IF($A$3="Absolute extra revenue",AB662,0) + IF($A$3="Absolute revenue per capita",AC662,0)</f>
        <v>0</v>
      </c>
      <c r="Q662" s="5">
        <f>-MIN(data!$B$4 / data!I810 * data!P810 / 100, data!N810)</f>
        <v>0</v>
      </c>
      <c r="R662" s="4">
        <f>-Q662*K662/1000</f>
        <v>0</v>
      </c>
      <c r="S662" s="6">
        <f>-MIN(data!$B$5/(POWER(LN(I662),2))*P662/100, O662)</f>
        <v>0</v>
      </c>
      <c r="T662" s="6">
        <f>-S662*L662/100000</f>
        <v>0</v>
      </c>
      <c r="U662" s="4">
        <f>N662+Q662</f>
        <v>19</v>
      </c>
      <c r="V662" s="4" t="e">
        <f>P662*I662/100/R662</f>
        <v>#DIV/0!</v>
      </c>
      <c r="W662" s="4" t="e">
        <f>V662*H662</f>
        <v>#DIV/0!</v>
      </c>
      <c r="X662" s="6">
        <f>O662+S662</f>
        <v>37</v>
      </c>
      <c r="Y662" s="6" t="e">
        <f>P662*I662/100/T662</f>
        <v>#DIV/0!</v>
      </c>
      <c r="Z662" s="6" t="e">
        <f>Y662*H662</f>
        <v>#DIV/0!</v>
      </c>
      <c r="AB662" s="1">
        <f t="shared" si="20"/>
        <v>0</v>
      </c>
      <c r="AC662" s="1">
        <f t="shared" si="21"/>
        <v>0</v>
      </c>
    </row>
    <row r="663" spans="4:29" x14ac:dyDescent="0.25">
      <c r="D663" s="1">
        <v>2011</v>
      </c>
      <c r="E663" s="1" t="s">
        <v>25</v>
      </c>
      <c r="F663" s="2" t="s">
        <v>212</v>
      </c>
      <c r="G663">
        <v>3</v>
      </c>
      <c r="H663">
        <v>330237</v>
      </c>
      <c r="I663" s="1">
        <v>1140.299</v>
      </c>
      <c r="J663" s="1">
        <v>141</v>
      </c>
      <c r="K663" s="1">
        <v>7663.0429999999997</v>
      </c>
      <c r="L663" s="1">
        <v>9090.9089999999997</v>
      </c>
      <c r="M663" s="3">
        <v>3</v>
      </c>
      <c r="N663">
        <v>18.399999999999999</v>
      </c>
      <c r="O663">
        <v>33</v>
      </c>
      <c r="P663" s="1">
        <f>IF($A$3="Percentage of government revenue per capita",$B$3,0) + IF($A$3="Absolute extra revenue",AB663,0) + IF($A$3="Absolute revenue per capita",AC663,0)</f>
        <v>0</v>
      </c>
      <c r="Q663" s="5">
        <f>-MIN(data!$B$4 / data!I811 * data!P811 / 100, data!N811)</f>
        <v>0</v>
      </c>
      <c r="R663" s="4">
        <f>-Q663*K663/1000</f>
        <v>0</v>
      </c>
      <c r="S663" s="6">
        <f>-MIN(data!$B$5/(POWER(LN(I663),2))*P663/100, O663)</f>
        <v>0</v>
      </c>
      <c r="T663" s="6">
        <f>-S663*L663/100000</f>
        <v>0</v>
      </c>
      <c r="U663" s="4">
        <f>N663+Q663</f>
        <v>18.399999999999999</v>
      </c>
      <c r="V663" s="4" t="e">
        <f>P663*I663/100/R663</f>
        <v>#DIV/0!</v>
      </c>
      <c r="W663" s="4" t="e">
        <f>V663*H663</f>
        <v>#DIV/0!</v>
      </c>
      <c r="X663" s="6">
        <f>O663+S663</f>
        <v>33</v>
      </c>
      <c r="Y663" s="6" t="e">
        <f>P663*I663/100/T663</f>
        <v>#DIV/0!</v>
      </c>
      <c r="Z663" s="6" t="e">
        <f>Y663*H663</f>
        <v>#DIV/0!</v>
      </c>
      <c r="AB663" s="1">
        <f t="shared" si="20"/>
        <v>0</v>
      </c>
      <c r="AC663" s="1">
        <f t="shared" si="21"/>
        <v>0</v>
      </c>
    </row>
    <row r="664" spans="4:29" x14ac:dyDescent="0.25">
      <c r="D664" s="1">
        <v>2012</v>
      </c>
      <c r="E664" s="1" t="s">
        <v>25</v>
      </c>
      <c r="F664" s="2" t="s">
        <v>212</v>
      </c>
      <c r="G664">
        <v>3</v>
      </c>
      <c r="H664">
        <v>338000</v>
      </c>
      <c r="I664" s="1">
        <v>1085.999</v>
      </c>
      <c r="J664" s="1">
        <v>138</v>
      </c>
      <c r="K664" s="1">
        <v>7752.8090000000002</v>
      </c>
      <c r="L664" s="1">
        <v>6250</v>
      </c>
      <c r="M664" s="3">
        <v>3</v>
      </c>
      <c r="N664">
        <v>17.8</v>
      </c>
      <c r="O664">
        <v>32</v>
      </c>
      <c r="P664" s="1">
        <f>IF($A$3="Percentage of government revenue per capita",$B$3,0) + IF($A$3="Absolute extra revenue",AB664,0) + IF($A$3="Absolute revenue per capita",AC664,0)</f>
        <v>0</v>
      </c>
      <c r="Q664" s="5">
        <f>-MIN(data!$B$4 / data!I812 * data!P812 / 100, data!N812)</f>
        <v>0</v>
      </c>
      <c r="R664" s="4">
        <f>-Q664*K664/1000</f>
        <v>0</v>
      </c>
      <c r="S664" s="6">
        <f>-MIN(data!$B$5/(POWER(LN(I664),2))*P664/100, O664)</f>
        <v>0</v>
      </c>
      <c r="T664" s="6">
        <f>-S664*L664/100000</f>
        <v>0</v>
      </c>
      <c r="U664" s="4">
        <f>N664+Q664</f>
        <v>17.8</v>
      </c>
      <c r="V664" s="4" t="e">
        <f>P664*I664/100/R664</f>
        <v>#DIV/0!</v>
      </c>
      <c r="W664" s="4" t="e">
        <f>V664*H664</f>
        <v>#DIV/0!</v>
      </c>
      <c r="X664" s="6">
        <f>O664+S664</f>
        <v>32</v>
      </c>
      <c r="Y664" s="6" t="e">
        <f>P664*I664/100/T664</f>
        <v>#DIV/0!</v>
      </c>
      <c r="Z664" s="6" t="e">
        <f>Y664*H664</f>
        <v>#DIV/0!</v>
      </c>
      <c r="AB664" s="1">
        <f t="shared" si="20"/>
        <v>0</v>
      </c>
      <c r="AC664" s="1">
        <f t="shared" si="21"/>
        <v>0</v>
      </c>
    </row>
    <row r="665" spans="4:29" x14ac:dyDescent="0.25">
      <c r="D665" s="1">
        <v>2013</v>
      </c>
      <c r="E665" s="1" t="s">
        <v>25</v>
      </c>
      <c r="F665" s="2" t="s">
        <v>212</v>
      </c>
      <c r="G665">
        <v>3</v>
      </c>
      <c r="H665">
        <v>345715</v>
      </c>
      <c r="I665" s="1">
        <v>1149.652</v>
      </c>
      <c r="J665" s="1">
        <v>134</v>
      </c>
      <c r="K665" s="1">
        <v>7836.2569999999996</v>
      </c>
      <c r="L665" s="1">
        <v>6896.5519999999997</v>
      </c>
      <c r="M665" s="3">
        <v>2</v>
      </c>
      <c r="N665">
        <v>17.100000000000001</v>
      </c>
      <c r="O665">
        <v>29</v>
      </c>
      <c r="P665" s="1">
        <f>IF($A$3="Percentage of government revenue per capita",$B$3,0) + IF($A$3="Absolute extra revenue",AB665,0) + IF($A$3="Absolute revenue per capita",AC665,0)</f>
        <v>0</v>
      </c>
      <c r="Q665" s="5">
        <f>-MIN(data!$B$4 / data!I813 * data!P813 / 100, data!N813)</f>
        <v>0</v>
      </c>
      <c r="R665" s="4">
        <f>-Q665*K665/1000</f>
        <v>0</v>
      </c>
      <c r="S665" s="6">
        <f>-MIN(data!$B$5/(POWER(LN(I665),2))*P665/100, O665)</f>
        <v>0</v>
      </c>
      <c r="T665" s="6">
        <f>-S665*L665/100000</f>
        <v>0</v>
      </c>
      <c r="U665" s="4">
        <f>N665+Q665</f>
        <v>17.100000000000001</v>
      </c>
      <c r="V665" s="4" t="e">
        <f>P665*I665/100/R665</f>
        <v>#DIV/0!</v>
      </c>
      <c r="W665" s="4" t="e">
        <f>V665*H665</f>
        <v>#DIV/0!</v>
      </c>
      <c r="X665" s="6">
        <f>O665+S665</f>
        <v>29</v>
      </c>
      <c r="Y665" s="6" t="e">
        <f>P665*I665/100/T665</f>
        <v>#DIV/0!</v>
      </c>
      <c r="Z665" s="6" t="e">
        <f>Y665*H665</f>
        <v>#DIV/0!</v>
      </c>
      <c r="AB665" s="1">
        <f t="shared" si="20"/>
        <v>0</v>
      </c>
      <c r="AC665" s="1">
        <f t="shared" si="21"/>
        <v>0</v>
      </c>
    </row>
    <row r="666" spans="4:29" x14ac:dyDescent="0.25">
      <c r="D666" s="1">
        <v>2014</v>
      </c>
      <c r="E666" s="1" t="s">
        <v>25</v>
      </c>
      <c r="F666" s="2" t="s">
        <v>212</v>
      </c>
      <c r="G666">
        <v>3</v>
      </c>
      <c r="H666">
        <v>353366</v>
      </c>
      <c r="I666" s="1">
        <v>1154.989</v>
      </c>
      <c r="J666" s="1">
        <v>130</v>
      </c>
      <c r="K666" s="1">
        <v>7926.8289999999997</v>
      </c>
      <c r="L666" s="1">
        <v>7142.857</v>
      </c>
      <c r="M666" s="3">
        <v>2</v>
      </c>
      <c r="N666">
        <v>16.399999999999999</v>
      </c>
      <c r="O666">
        <v>28</v>
      </c>
      <c r="P666" s="1">
        <f>IF($A$3="Percentage of government revenue per capita",$B$3,0) + IF($A$3="Absolute extra revenue",AB666,0) + IF($A$3="Absolute revenue per capita",AC666,0)</f>
        <v>0</v>
      </c>
      <c r="Q666" s="5">
        <f>-MIN(data!$B$4 / data!I814 * data!P814 / 100, data!N814)</f>
        <v>0</v>
      </c>
      <c r="R666" s="4">
        <f>-Q666*K666/1000</f>
        <v>0</v>
      </c>
      <c r="S666" s="6">
        <f>-MIN(data!$B$5/(POWER(LN(I666),2))*P666/100, O666)</f>
        <v>0</v>
      </c>
      <c r="T666" s="6">
        <f>-S666*L666/100000</f>
        <v>0</v>
      </c>
      <c r="U666" s="4">
        <f>N666+Q666</f>
        <v>16.399999999999999</v>
      </c>
      <c r="V666" s="4" t="e">
        <f>P666*I666/100/R666</f>
        <v>#DIV/0!</v>
      </c>
      <c r="W666" s="4" t="e">
        <f>V666*H666</f>
        <v>#DIV/0!</v>
      </c>
      <c r="X666" s="6">
        <f>O666+S666</f>
        <v>28</v>
      </c>
      <c r="Y666" s="6" t="e">
        <f>P666*I666/100/T666</f>
        <v>#DIV/0!</v>
      </c>
      <c r="Z666" s="6" t="e">
        <f>Y666*H666</f>
        <v>#DIV/0!</v>
      </c>
      <c r="AB666" s="1">
        <f t="shared" si="20"/>
        <v>0</v>
      </c>
      <c r="AC666" s="1">
        <f t="shared" si="21"/>
        <v>0</v>
      </c>
    </row>
    <row r="667" spans="4:29" x14ac:dyDescent="0.25">
      <c r="D667" s="1">
        <v>2015</v>
      </c>
      <c r="E667" s="1" t="s">
        <v>25</v>
      </c>
      <c r="F667" s="2" t="s">
        <v>212</v>
      </c>
      <c r="G667">
        <v>3</v>
      </c>
      <c r="H667">
        <v>360933</v>
      </c>
      <c r="I667" s="1">
        <v>1214.921</v>
      </c>
      <c r="J667" s="1">
        <v>126</v>
      </c>
      <c r="K667" s="1">
        <v>8076.9229999999998</v>
      </c>
      <c r="M667" s="3">
        <v>2</v>
      </c>
      <c r="N667">
        <v>15.6</v>
      </c>
      <c r="O667">
        <v>28</v>
      </c>
      <c r="P667" s="1">
        <f>IF($A$3="Percentage of government revenue per capita",$B$3,0) + IF($A$3="Absolute extra revenue",AB667,0) + IF($A$3="Absolute revenue per capita",AC667,0)</f>
        <v>0</v>
      </c>
      <c r="Q667" s="5">
        <f>-MIN(data!$B$4 / data!I815 * data!P815 / 100, data!N815)</f>
        <v>0</v>
      </c>
      <c r="R667" s="4">
        <f>-Q667*K667/1000</f>
        <v>0</v>
      </c>
      <c r="S667" s="6">
        <f>-MIN(data!$B$5/(POWER(LN(I667),2))*P667/100, O667)</f>
        <v>0</v>
      </c>
      <c r="T667" s="6">
        <f>-S667*L667/100000</f>
        <v>0</v>
      </c>
      <c r="U667" s="4">
        <f>N667+Q667</f>
        <v>15.6</v>
      </c>
      <c r="V667" s="4" t="e">
        <f>P667*I667/100/R667</f>
        <v>#DIV/0!</v>
      </c>
      <c r="W667" s="4" t="e">
        <f>V667*H667</f>
        <v>#DIV/0!</v>
      </c>
      <c r="X667" s="6">
        <f>O667+S667</f>
        <v>28</v>
      </c>
      <c r="Y667" s="6" t="e">
        <f>P667*I667/100/T667</f>
        <v>#DIV/0!</v>
      </c>
      <c r="Z667" s="6" t="e">
        <f>Y667*H667</f>
        <v>#DIV/0!</v>
      </c>
      <c r="AB667" s="1">
        <f t="shared" si="20"/>
        <v>0</v>
      </c>
      <c r="AC667" s="1">
        <f t="shared" si="21"/>
        <v>0</v>
      </c>
    </row>
    <row r="668" spans="4:29" x14ac:dyDescent="0.25">
      <c r="D668" s="1">
        <v>2016</v>
      </c>
      <c r="E668" s="1" t="s">
        <v>25</v>
      </c>
      <c r="F668" s="2" t="s">
        <v>212</v>
      </c>
      <c r="G668">
        <v>3</v>
      </c>
      <c r="H668">
        <v>368400</v>
      </c>
      <c r="I668" s="1">
        <v>1206.877</v>
      </c>
      <c r="J668" s="1">
        <v>122</v>
      </c>
      <c r="K668" s="1">
        <v>8187.9189999999999</v>
      </c>
      <c r="M668" s="3"/>
      <c r="N668">
        <v>14.9</v>
      </c>
      <c r="O668"/>
      <c r="P668" s="1">
        <f>IF($A$3="Percentage of government revenue per capita",$B$3,0) + IF($A$3="Absolute extra revenue",AB668,0) + IF($A$3="Absolute revenue per capita",AC668,0)</f>
        <v>0</v>
      </c>
      <c r="Q668" s="5">
        <f>-MIN(data!$B$4 / data!I816 * data!P816 / 100, data!N816)</f>
        <v>0</v>
      </c>
      <c r="R668" s="4">
        <f>-Q668*K668/1000</f>
        <v>0</v>
      </c>
      <c r="S668" s="6">
        <f>-MIN(data!$B$5/(POWER(LN(I668),2))*P668/100, O668)</f>
        <v>0</v>
      </c>
      <c r="T668" s="6">
        <f>-S668*L668/100000</f>
        <v>0</v>
      </c>
      <c r="U668" s="4">
        <f>N668+Q668</f>
        <v>14.9</v>
      </c>
      <c r="V668" s="4" t="e">
        <f>P668*I668/100/R668</f>
        <v>#DIV/0!</v>
      </c>
      <c r="W668" s="4" t="e">
        <f>V668*H668</f>
        <v>#DIV/0!</v>
      </c>
      <c r="X668" s="6">
        <f>O668+S668</f>
        <v>0</v>
      </c>
      <c r="Y668" s="6" t="e">
        <f>P668*I668/100/T668</f>
        <v>#DIV/0!</v>
      </c>
      <c r="Z668" s="6" t="e">
        <f>Y668*H668</f>
        <v>#DIV/0!</v>
      </c>
      <c r="AB668" s="1">
        <f t="shared" si="20"/>
        <v>0</v>
      </c>
      <c r="AC668" s="1">
        <f t="shared" si="21"/>
        <v>0</v>
      </c>
    </row>
    <row r="669" spans="4:29" x14ac:dyDescent="0.25">
      <c r="D669" s="1">
        <v>1980</v>
      </c>
      <c r="E669" s="1" t="s">
        <v>17</v>
      </c>
      <c r="F669" s="2" t="s">
        <v>213</v>
      </c>
      <c r="G669">
        <v>1</v>
      </c>
      <c r="H669">
        <v>3717165</v>
      </c>
      <c r="I669" s="1">
        <v>50.69511</v>
      </c>
      <c r="J669" s="1">
        <v>35619</v>
      </c>
      <c r="K669" s="1">
        <v>166833.70000000001</v>
      </c>
      <c r="M669" s="3"/>
      <c r="N669">
        <v>213.5</v>
      </c>
      <c r="O669"/>
      <c r="P669" s="1">
        <f>IF($A$3="Percentage of government revenue per capita",$B$3,0) + IF($A$3="Absolute extra revenue",AB669,0) + IF($A$3="Absolute revenue per capita",AC669,0)</f>
        <v>0</v>
      </c>
      <c r="Q669" s="5">
        <f>-MIN(data!$B$4 / data!I484 * data!P484 / 100, data!N484)</f>
        <v>0</v>
      </c>
      <c r="R669" s="4">
        <f>-Q669*K669/1000</f>
        <v>0</v>
      </c>
      <c r="S669" s="6">
        <f>-MIN(data!$B$5/(POWER(LN(I669),2))*P669/100, O669)</f>
        <v>0</v>
      </c>
      <c r="T669" s="6">
        <f>-S669*L669/100000</f>
        <v>0</v>
      </c>
      <c r="U669" s="4">
        <f>N669+Q669</f>
        <v>213.5</v>
      </c>
      <c r="V669" s="4" t="e">
        <f>P669*I669/100/R669</f>
        <v>#DIV/0!</v>
      </c>
      <c r="W669" s="4" t="e">
        <f>V669*H669</f>
        <v>#DIV/0!</v>
      </c>
      <c r="X669" s="6">
        <f>O669+S669</f>
        <v>0</v>
      </c>
      <c r="Y669" s="6" t="e">
        <f>P669*I669/100/T669</f>
        <v>#DIV/0!</v>
      </c>
      <c r="Z669" s="6" t="e">
        <f>Y669*H669</f>
        <v>#DIV/0!</v>
      </c>
      <c r="AB669" s="1">
        <f t="shared" si="20"/>
        <v>0</v>
      </c>
      <c r="AC669" s="1">
        <f t="shared" si="21"/>
        <v>0</v>
      </c>
    </row>
    <row r="670" spans="4:29" x14ac:dyDescent="0.25">
      <c r="D670" s="1">
        <v>1981</v>
      </c>
      <c r="E670" s="1" t="s">
        <v>17</v>
      </c>
      <c r="F670" s="2" t="s">
        <v>213</v>
      </c>
      <c r="G670">
        <v>1</v>
      </c>
      <c r="H670">
        <v>3820128</v>
      </c>
      <c r="I670" s="1">
        <v>93.4893</v>
      </c>
      <c r="J670" s="1">
        <v>36051</v>
      </c>
      <c r="K670" s="1">
        <v>171426.5</v>
      </c>
      <c r="M670" s="3"/>
      <c r="N670">
        <v>210.3</v>
      </c>
      <c r="O670"/>
      <c r="P670" s="1">
        <f>IF($A$3="Percentage of government revenue per capita",$B$3,0) + IF($A$3="Absolute extra revenue",AB670,0) + IF($A$3="Absolute revenue per capita",AC670,0)</f>
        <v>0</v>
      </c>
      <c r="Q670" s="5">
        <f>-MIN(data!$B$4 / data!I485 * data!P485 / 100, data!N485)</f>
        <v>0</v>
      </c>
      <c r="R670" s="4">
        <f>-Q670*K670/1000</f>
        <v>0</v>
      </c>
      <c r="S670" s="6">
        <f>-MIN(data!$B$5/(POWER(LN(I670),2))*P670/100, O670)</f>
        <v>0</v>
      </c>
      <c r="T670" s="6">
        <f>-S670*L670/100000</f>
        <v>0</v>
      </c>
      <c r="U670" s="4">
        <f>N670+Q670</f>
        <v>210.3</v>
      </c>
      <c r="V670" s="4" t="e">
        <f>P670*I670/100/R670</f>
        <v>#DIV/0!</v>
      </c>
      <c r="W670" s="4" t="e">
        <f>V670*H670</f>
        <v>#DIV/0!</v>
      </c>
      <c r="X670" s="6">
        <f>O670+S670</f>
        <v>0</v>
      </c>
      <c r="Y670" s="6" t="e">
        <f>P670*I670/100/T670</f>
        <v>#DIV/0!</v>
      </c>
      <c r="Z670" s="6" t="e">
        <f>Y670*H670</f>
        <v>#DIV/0!</v>
      </c>
      <c r="AB670" s="1">
        <f t="shared" si="20"/>
        <v>0</v>
      </c>
      <c r="AC670" s="1">
        <f t="shared" si="21"/>
        <v>0</v>
      </c>
    </row>
    <row r="671" spans="4:29" x14ac:dyDescent="0.25">
      <c r="D671" s="1">
        <v>1982</v>
      </c>
      <c r="E671" s="1" t="s">
        <v>17</v>
      </c>
      <c r="F671" s="2" t="s">
        <v>213</v>
      </c>
      <c r="G671">
        <v>1</v>
      </c>
      <c r="H671">
        <v>3927714</v>
      </c>
      <c r="I671" s="1">
        <v>105.5282</v>
      </c>
      <c r="J671" s="1">
        <v>36512</v>
      </c>
      <c r="K671" s="1">
        <v>176216.2</v>
      </c>
      <c r="M671" s="3"/>
      <c r="N671">
        <v>207.2</v>
      </c>
      <c r="O671"/>
      <c r="P671" s="1">
        <f>IF($A$3="Percentage of government revenue per capita",$B$3,0) + IF($A$3="Absolute extra revenue",AB671,0) + IF($A$3="Absolute revenue per capita",AC671,0)</f>
        <v>0</v>
      </c>
      <c r="Q671" s="5">
        <f>-MIN(data!$B$4 / data!I486 * data!P486 / 100, data!N486)</f>
        <v>0</v>
      </c>
      <c r="R671" s="4">
        <f>-Q671*K671/1000</f>
        <v>0</v>
      </c>
      <c r="S671" s="6">
        <f>-MIN(data!$B$5/(POWER(LN(I671),2))*P671/100, O671)</f>
        <v>0</v>
      </c>
      <c r="T671" s="6">
        <f>-S671*L671/100000</f>
        <v>0</v>
      </c>
      <c r="U671" s="4">
        <f>N671+Q671</f>
        <v>207.2</v>
      </c>
      <c r="V671" s="4" t="e">
        <f>P671*I671/100/R671</f>
        <v>#DIV/0!</v>
      </c>
      <c r="W671" s="4" t="e">
        <f>V671*H671</f>
        <v>#DIV/0!</v>
      </c>
      <c r="X671" s="6">
        <f>O671+S671</f>
        <v>0</v>
      </c>
      <c r="Y671" s="6" t="e">
        <f>P671*I671/100/T671</f>
        <v>#DIV/0!</v>
      </c>
      <c r="Z671" s="6" t="e">
        <f>Y671*H671</f>
        <v>#DIV/0!</v>
      </c>
      <c r="AB671" s="1">
        <f t="shared" si="20"/>
        <v>0</v>
      </c>
      <c r="AC671" s="1">
        <f t="shared" si="21"/>
        <v>0</v>
      </c>
    </row>
    <row r="672" spans="4:29" x14ac:dyDescent="0.25">
      <c r="D672" s="1">
        <v>1983</v>
      </c>
      <c r="E672" s="1" t="s">
        <v>17</v>
      </c>
      <c r="F672" s="2" t="s">
        <v>213</v>
      </c>
      <c r="G672">
        <v>1</v>
      </c>
      <c r="H672">
        <v>4039949</v>
      </c>
      <c r="I672" s="1">
        <v>72.588750000000005</v>
      </c>
      <c r="J672" s="1">
        <v>36944</v>
      </c>
      <c r="K672" s="1">
        <v>181009.3</v>
      </c>
      <c r="M672" s="3"/>
      <c r="N672">
        <v>204.1</v>
      </c>
      <c r="O672"/>
      <c r="P672" s="1">
        <f>IF($A$3="Percentage of government revenue per capita",$B$3,0) + IF($A$3="Absolute extra revenue",AB672,0) + IF($A$3="Absolute revenue per capita",AC672,0)</f>
        <v>0</v>
      </c>
      <c r="Q672" s="5">
        <f>-MIN(data!$B$4 / data!I487 * data!P487 / 100, data!N487)</f>
        <v>0</v>
      </c>
      <c r="R672" s="4">
        <f>-Q672*K672/1000</f>
        <v>0</v>
      </c>
      <c r="S672" s="6">
        <f>-MIN(data!$B$5/(POWER(LN(I672),2))*P672/100, O672)</f>
        <v>0</v>
      </c>
      <c r="T672" s="6">
        <f>-S672*L672/100000</f>
        <v>0</v>
      </c>
      <c r="U672" s="4">
        <f>N672+Q672</f>
        <v>204.1</v>
      </c>
      <c r="V672" s="4" t="e">
        <f>P672*I672/100/R672</f>
        <v>#DIV/0!</v>
      </c>
      <c r="W672" s="4" t="e">
        <f>V672*H672</f>
        <v>#DIV/0!</v>
      </c>
      <c r="X672" s="6">
        <f>O672+S672</f>
        <v>0</v>
      </c>
      <c r="Y672" s="6" t="e">
        <f>P672*I672/100/T672</f>
        <v>#DIV/0!</v>
      </c>
      <c r="Z672" s="6" t="e">
        <f>Y672*H672</f>
        <v>#DIV/0!</v>
      </c>
      <c r="AB672" s="1">
        <f t="shared" si="20"/>
        <v>0</v>
      </c>
      <c r="AC672" s="1">
        <f t="shared" si="21"/>
        <v>0</v>
      </c>
    </row>
    <row r="673" spans="4:29" x14ac:dyDescent="0.25">
      <c r="D673" s="1">
        <v>1984</v>
      </c>
      <c r="E673" s="1" t="s">
        <v>17</v>
      </c>
      <c r="F673" s="2" t="s">
        <v>213</v>
      </c>
      <c r="G673">
        <v>1</v>
      </c>
      <c r="H673">
        <v>4156819</v>
      </c>
      <c r="I673" s="1">
        <v>61.418939999999999</v>
      </c>
      <c r="J673" s="1">
        <v>37347</v>
      </c>
      <c r="K673" s="1">
        <v>185991</v>
      </c>
      <c r="M673" s="3"/>
      <c r="N673">
        <v>200.8</v>
      </c>
      <c r="O673"/>
      <c r="P673" s="1">
        <f>IF($A$3="Percentage of government revenue per capita",$B$3,0) + IF($A$3="Absolute extra revenue",AB673,0) + IF($A$3="Absolute revenue per capita",AC673,0)</f>
        <v>0</v>
      </c>
      <c r="Q673" s="5">
        <f>-MIN(data!$B$4 / data!I488 * data!P488 / 100, data!N488)</f>
        <v>0</v>
      </c>
      <c r="R673" s="4">
        <f>-Q673*K673/1000</f>
        <v>0</v>
      </c>
      <c r="S673" s="6">
        <f>-MIN(data!$B$5/(POWER(LN(I673),2))*P673/100, O673)</f>
        <v>0</v>
      </c>
      <c r="T673" s="6">
        <f>-S673*L673/100000</f>
        <v>0</v>
      </c>
      <c r="U673" s="4">
        <f>N673+Q673</f>
        <v>200.8</v>
      </c>
      <c r="V673" s="4" t="e">
        <f>P673*I673/100/R673</f>
        <v>#DIV/0!</v>
      </c>
      <c r="W673" s="4" t="e">
        <f>V673*H673</f>
        <v>#DIV/0!</v>
      </c>
      <c r="X673" s="6">
        <f>O673+S673</f>
        <v>0</v>
      </c>
      <c r="Y673" s="6" t="e">
        <f>P673*I673/100/T673</f>
        <v>#DIV/0!</v>
      </c>
      <c r="Z673" s="6" t="e">
        <f>Y673*H673</f>
        <v>#DIV/0!</v>
      </c>
      <c r="AB673" s="1">
        <f t="shared" si="20"/>
        <v>0</v>
      </c>
      <c r="AC673" s="1">
        <f t="shared" si="21"/>
        <v>0</v>
      </c>
    </row>
    <row r="674" spans="4:29" x14ac:dyDescent="0.25">
      <c r="D674" s="1">
        <v>1985</v>
      </c>
      <c r="E674" s="1" t="s">
        <v>17</v>
      </c>
      <c r="F674" s="2" t="s">
        <v>213</v>
      </c>
      <c r="G674">
        <v>1</v>
      </c>
      <c r="H674">
        <v>4278501</v>
      </c>
      <c r="I674" s="1">
        <v>76.715630000000004</v>
      </c>
      <c r="J674" s="1">
        <v>37720</v>
      </c>
      <c r="K674" s="1">
        <v>190987.3</v>
      </c>
      <c r="M674" s="3"/>
      <c r="N674">
        <v>197.5</v>
      </c>
      <c r="O674"/>
      <c r="P674" s="1">
        <f>IF($A$3="Percentage of government revenue per capita",$B$3,0) + IF($A$3="Absolute extra revenue",AB674,0) + IF($A$3="Absolute revenue per capita",AC674,0)</f>
        <v>0</v>
      </c>
      <c r="Q674" s="5">
        <f>-MIN(data!$B$4 / data!I489 * data!P489 / 100, data!N489)</f>
        <v>0</v>
      </c>
      <c r="R674" s="4">
        <f>-Q674*K674/1000</f>
        <v>0</v>
      </c>
      <c r="S674" s="6">
        <f>-MIN(data!$B$5/(POWER(LN(I674),2))*P674/100, O674)</f>
        <v>0</v>
      </c>
      <c r="T674" s="6">
        <f>-S674*L674/100000</f>
        <v>0</v>
      </c>
      <c r="U674" s="4">
        <f>N674+Q674</f>
        <v>197.5</v>
      </c>
      <c r="V674" s="4" t="e">
        <f>P674*I674/100/R674</f>
        <v>#DIV/0!</v>
      </c>
      <c r="W674" s="4" t="e">
        <f>V674*H674</f>
        <v>#DIV/0!</v>
      </c>
      <c r="X674" s="6">
        <f>O674+S674</f>
        <v>0</v>
      </c>
      <c r="Y674" s="6" t="e">
        <f>P674*I674/100/T674</f>
        <v>#DIV/0!</v>
      </c>
      <c r="Z674" s="6" t="e">
        <f>Y674*H674</f>
        <v>#DIV/0!</v>
      </c>
      <c r="AB674" s="1">
        <f t="shared" si="20"/>
        <v>0</v>
      </c>
      <c r="AC674" s="1">
        <f t="shared" si="21"/>
        <v>0</v>
      </c>
    </row>
    <row r="675" spans="4:29" x14ac:dyDescent="0.25">
      <c r="D675" s="1">
        <v>1986</v>
      </c>
      <c r="E675" s="1" t="s">
        <v>17</v>
      </c>
      <c r="F675" s="2" t="s">
        <v>213</v>
      </c>
      <c r="G675">
        <v>1</v>
      </c>
      <c r="H675">
        <v>4404506</v>
      </c>
      <c r="I675" s="1">
        <v>79.141000000000005</v>
      </c>
      <c r="J675" s="1">
        <v>38058</v>
      </c>
      <c r="K675" s="1">
        <v>196276.4</v>
      </c>
      <c r="M675" s="3"/>
      <c r="N675">
        <v>193.9</v>
      </c>
      <c r="O675"/>
      <c r="P675" s="1">
        <f>IF($A$3="Percentage of government revenue per capita",$B$3,0) + IF($A$3="Absolute extra revenue",AB675,0) + IF($A$3="Absolute revenue per capita",AC675,0)</f>
        <v>0</v>
      </c>
      <c r="Q675" s="5">
        <f>-MIN(data!$B$4 / data!I490 * data!P490 / 100, data!N490)</f>
        <v>0</v>
      </c>
      <c r="R675" s="4">
        <f>-Q675*K675/1000</f>
        <v>0</v>
      </c>
      <c r="S675" s="6">
        <f>-MIN(data!$B$5/(POWER(LN(I675),2))*P675/100, O675)</f>
        <v>0</v>
      </c>
      <c r="T675" s="6">
        <f>-S675*L675/100000</f>
        <v>0</v>
      </c>
      <c r="U675" s="4">
        <f>N675+Q675</f>
        <v>193.9</v>
      </c>
      <c r="V675" s="4" t="e">
        <f>P675*I675/100/R675</f>
        <v>#DIV/0!</v>
      </c>
      <c r="W675" s="4" t="e">
        <f>V675*H675</f>
        <v>#DIV/0!</v>
      </c>
      <c r="X675" s="6">
        <f>O675+S675</f>
        <v>0</v>
      </c>
      <c r="Y675" s="6" t="e">
        <f>P675*I675/100/T675</f>
        <v>#DIV/0!</v>
      </c>
      <c r="Z675" s="6" t="e">
        <f>Y675*H675</f>
        <v>#DIV/0!</v>
      </c>
      <c r="AB675" s="1">
        <f t="shared" si="20"/>
        <v>0</v>
      </c>
      <c r="AC675" s="1">
        <f t="shared" si="21"/>
        <v>0</v>
      </c>
    </row>
    <row r="676" spans="4:29" x14ac:dyDescent="0.25">
      <c r="D676" s="1">
        <v>1987</v>
      </c>
      <c r="E676" s="1" t="s">
        <v>17</v>
      </c>
      <c r="F676" s="2" t="s">
        <v>213</v>
      </c>
      <c r="G676">
        <v>1</v>
      </c>
      <c r="H676">
        <v>4535263</v>
      </c>
      <c r="I676" s="1">
        <v>74.178809999999999</v>
      </c>
      <c r="J676" s="1">
        <v>38370</v>
      </c>
      <c r="K676" s="1">
        <v>201629</v>
      </c>
      <c r="M676" s="3"/>
      <c r="N676">
        <v>190.3</v>
      </c>
      <c r="O676"/>
      <c r="P676" s="1">
        <f>IF($A$3="Percentage of government revenue per capita",$B$3,0) + IF($A$3="Absolute extra revenue",AB676,0) + IF($A$3="Absolute revenue per capita",AC676,0)</f>
        <v>0</v>
      </c>
      <c r="Q676" s="5">
        <f>-MIN(data!$B$4 / data!I491 * data!P491 / 100, data!N491)</f>
        <v>0</v>
      </c>
      <c r="R676" s="4">
        <f>-Q676*K676/1000</f>
        <v>0</v>
      </c>
      <c r="S676" s="6">
        <f>-MIN(data!$B$5/(POWER(LN(I676),2))*P676/100, O676)</f>
        <v>0</v>
      </c>
      <c r="T676" s="6">
        <f>-S676*L676/100000</f>
        <v>0</v>
      </c>
      <c r="U676" s="4">
        <f>N676+Q676</f>
        <v>190.3</v>
      </c>
      <c r="V676" s="4" t="e">
        <f>P676*I676/100/R676</f>
        <v>#DIV/0!</v>
      </c>
      <c r="W676" s="4" t="e">
        <f>V676*H676</f>
        <v>#DIV/0!</v>
      </c>
      <c r="X676" s="6">
        <f>O676+S676</f>
        <v>0</v>
      </c>
      <c r="Y676" s="6" t="e">
        <f>P676*I676/100/T676</f>
        <v>#DIV/0!</v>
      </c>
      <c r="Z676" s="6" t="e">
        <f>Y676*H676</f>
        <v>#DIV/0!</v>
      </c>
      <c r="AB676" s="1">
        <f t="shared" si="20"/>
        <v>0</v>
      </c>
      <c r="AC676" s="1">
        <f t="shared" si="21"/>
        <v>0</v>
      </c>
    </row>
    <row r="677" spans="4:29" x14ac:dyDescent="0.25">
      <c r="D677" s="1">
        <v>1988</v>
      </c>
      <c r="E677" s="1" t="s">
        <v>17</v>
      </c>
      <c r="F677" s="2" t="s">
        <v>213</v>
      </c>
      <c r="G677">
        <v>1</v>
      </c>
      <c r="H677">
        <v>4672852</v>
      </c>
      <c r="I677" s="1">
        <v>73.158479999999997</v>
      </c>
      <c r="J677" s="1">
        <v>38623</v>
      </c>
      <c r="K677" s="1">
        <v>207204.9</v>
      </c>
      <c r="M677" s="3"/>
      <c r="N677">
        <v>186.4</v>
      </c>
      <c r="O677"/>
      <c r="P677" s="1">
        <f>IF($A$3="Percentage of government revenue per capita",$B$3,0) + IF($A$3="Absolute extra revenue",AB677,0) + IF($A$3="Absolute revenue per capita",AC677,0)</f>
        <v>0</v>
      </c>
      <c r="Q677" s="5">
        <f>-MIN(data!$B$4 / data!I492 * data!P492 / 100, data!N492)</f>
        <v>0</v>
      </c>
      <c r="R677" s="4">
        <f>-Q677*K677/1000</f>
        <v>0</v>
      </c>
      <c r="S677" s="6">
        <f>-MIN(data!$B$5/(POWER(LN(I677),2))*P677/100, O677)</f>
        <v>0</v>
      </c>
      <c r="T677" s="6">
        <f>-S677*L677/100000</f>
        <v>0</v>
      </c>
      <c r="U677" s="4">
        <f>N677+Q677</f>
        <v>186.4</v>
      </c>
      <c r="V677" s="4" t="e">
        <f>P677*I677/100/R677</f>
        <v>#DIV/0!</v>
      </c>
      <c r="W677" s="4" t="e">
        <f>V677*H677</f>
        <v>#DIV/0!</v>
      </c>
      <c r="X677" s="6">
        <f>O677+S677</f>
        <v>0</v>
      </c>
      <c r="Y677" s="6" t="e">
        <f>P677*I677/100/T677</f>
        <v>#DIV/0!</v>
      </c>
      <c r="Z677" s="6" t="e">
        <f>Y677*H677</f>
        <v>#DIV/0!</v>
      </c>
      <c r="AB677" s="1">
        <f t="shared" si="20"/>
        <v>0</v>
      </c>
      <c r="AC677" s="1">
        <f t="shared" si="21"/>
        <v>0</v>
      </c>
    </row>
    <row r="678" spans="4:29" x14ac:dyDescent="0.25">
      <c r="D678" s="1">
        <v>1989</v>
      </c>
      <c r="E678" s="1" t="s">
        <v>17</v>
      </c>
      <c r="F678" s="2" t="s">
        <v>213</v>
      </c>
      <c r="G678">
        <v>1</v>
      </c>
      <c r="H678">
        <v>4820016</v>
      </c>
      <c r="I678" s="1">
        <v>50.939019999999999</v>
      </c>
      <c r="J678" s="1">
        <v>38782</v>
      </c>
      <c r="K678" s="1">
        <v>212854</v>
      </c>
      <c r="M678" s="3"/>
      <c r="N678">
        <v>182.2</v>
      </c>
      <c r="O678"/>
      <c r="P678" s="1">
        <f>IF($A$3="Percentage of government revenue per capita",$B$3,0) + IF($A$3="Absolute extra revenue",AB678,0) + IF($A$3="Absolute revenue per capita",AC678,0)</f>
        <v>0</v>
      </c>
      <c r="Q678" s="5">
        <f>-MIN(data!$B$4 / data!I493 * data!P493 / 100, data!N493)</f>
        <v>0</v>
      </c>
      <c r="R678" s="4">
        <f>-Q678*K678/1000</f>
        <v>0</v>
      </c>
      <c r="S678" s="6">
        <f>-MIN(data!$B$5/(POWER(LN(I678),2))*P678/100, O678)</f>
        <v>0</v>
      </c>
      <c r="T678" s="6">
        <f>-S678*L678/100000</f>
        <v>0</v>
      </c>
      <c r="U678" s="4">
        <f>N678+Q678</f>
        <v>182.2</v>
      </c>
      <c r="V678" s="4" t="e">
        <f>P678*I678/100/R678</f>
        <v>#DIV/0!</v>
      </c>
      <c r="W678" s="4" t="e">
        <f>V678*H678</f>
        <v>#DIV/0!</v>
      </c>
      <c r="X678" s="6">
        <f>O678+S678</f>
        <v>0</v>
      </c>
      <c r="Y678" s="6" t="e">
        <f>P678*I678/100/T678</f>
        <v>#DIV/0!</v>
      </c>
      <c r="Z678" s="6" t="e">
        <f>Y678*H678</f>
        <v>#DIV/0!</v>
      </c>
      <c r="AB678" s="1">
        <f t="shared" si="20"/>
        <v>0</v>
      </c>
      <c r="AC678" s="1">
        <f t="shared" si="21"/>
        <v>0</v>
      </c>
    </row>
    <row r="679" spans="4:29" x14ac:dyDescent="0.25">
      <c r="D679" s="1">
        <v>1990</v>
      </c>
      <c r="E679" s="1" t="s">
        <v>17</v>
      </c>
      <c r="F679" s="2" t="s">
        <v>213</v>
      </c>
      <c r="G679">
        <v>1</v>
      </c>
      <c r="H679">
        <v>4978496</v>
      </c>
      <c r="I679" s="1">
        <v>56.97381</v>
      </c>
      <c r="J679" s="1">
        <v>38883</v>
      </c>
      <c r="K679" s="1">
        <v>218689.5</v>
      </c>
      <c r="L679" s="1">
        <v>225694.4</v>
      </c>
      <c r="M679" s="3">
        <v>1300</v>
      </c>
      <c r="N679">
        <v>177.8</v>
      </c>
      <c r="O679">
        <v>576</v>
      </c>
      <c r="P679" s="1">
        <f>IF($A$3="Percentage of government revenue per capita",$B$3,0) + IF($A$3="Absolute extra revenue",AB679,0) + IF($A$3="Absolute revenue per capita",AC679,0)</f>
        <v>0</v>
      </c>
      <c r="Q679" s="5">
        <f>-MIN(data!$B$4 / data!I494 * data!P494 / 100, data!N494)</f>
        <v>0</v>
      </c>
      <c r="R679" s="4">
        <f>-Q679*K679/1000</f>
        <v>0</v>
      </c>
      <c r="S679" s="6">
        <f>-MIN(data!$B$5/(POWER(LN(I679),2))*P679/100, O679)</f>
        <v>0</v>
      </c>
      <c r="T679" s="6">
        <f>-S679*L679/100000</f>
        <v>0</v>
      </c>
      <c r="U679" s="4">
        <f>N679+Q679</f>
        <v>177.8</v>
      </c>
      <c r="V679" s="4" t="e">
        <f>P679*I679/100/R679</f>
        <v>#DIV/0!</v>
      </c>
      <c r="W679" s="4" t="e">
        <f>V679*H679</f>
        <v>#DIV/0!</v>
      </c>
      <c r="X679" s="6">
        <f>O679+S679</f>
        <v>576</v>
      </c>
      <c r="Y679" s="6" t="e">
        <f>P679*I679/100/T679</f>
        <v>#DIV/0!</v>
      </c>
      <c r="Z679" s="6" t="e">
        <f>Y679*H679</f>
        <v>#DIV/0!</v>
      </c>
      <c r="AB679" s="1">
        <f t="shared" si="20"/>
        <v>0</v>
      </c>
      <c r="AC679" s="1">
        <f t="shared" si="21"/>
        <v>0</v>
      </c>
    </row>
    <row r="680" spans="4:29" x14ac:dyDescent="0.25">
      <c r="D680" s="1">
        <v>1991</v>
      </c>
      <c r="E680" s="1" t="s">
        <v>17</v>
      </c>
      <c r="F680" s="2" t="s">
        <v>213</v>
      </c>
      <c r="G680">
        <v>1</v>
      </c>
      <c r="H680">
        <v>5149499</v>
      </c>
      <c r="I680" s="1">
        <v>63.426749999999998</v>
      </c>
      <c r="J680" s="1">
        <v>38877</v>
      </c>
      <c r="K680" s="1">
        <v>224722.5</v>
      </c>
      <c r="L680" s="1">
        <v>235081.4</v>
      </c>
      <c r="M680" s="3">
        <v>1300</v>
      </c>
      <c r="N680">
        <v>173</v>
      </c>
      <c r="O680">
        <v>553</v>
      </c>
      <c r="P680" s="1">
        <f>IF($A$3="Percentage of government revenue per capita",$B$3,0) + IF($A$3="Absolute extra revenue",AB680,0) + IF($A$3="Absolute revenue per capita",AC680,0)</f>
        <v>0</v>
      </c>
      <c r="Q680" s="5">
        <f>-MIN(data!$B$4 / data!I495 * data!P495 / 100, data!N495)</f>
        <v>0</v>
      </c>
      <c r="R680" s="4">
        <f>-Q680*K680/1000</f>
        <v>0</v>
      </c>
      <c r="S680" s="6">
        <f>-MIN(data!$B$5/(POWER(LN(I680),2))*P680/100, O680)</f>
        <v>0</v>
      </c>
      <c r="T680" s="6">
        <f>-S680*L680/100000</f>
        <v>0</v>
      </c>
      <c r="U680" s="4">
        <f>N680+Q680</f>
        <v>173</v>
      </c>
      <c r="V680" s="4" t="e">
        <f>P680*I680/100/R680</f>
        <v>#DIV/0!</v>
      </c>
      <c r="W680" s="4" t="e">
        <f>V680*H680</f>
        <v>#DIV/0!</v>
      </c>
      <c r="X680" s="6">
        <f>O680+S680</f>
        <v>553</v>
      </c>
      <c r="Y680" s="6" t="e">
        <f>P680*I680/100/T680</f>
        <v>#DIV/0!</v>
      </c>
      <c r="Z680" s="6" t="e">
        <f>Y680*H680</f>
        <v>#DIV/0!</v>
      </c>
      <c r="AB680" s="1">
        <f t="shared" si="20"/>
        <v>0</v>
      </c>
      <c r="AC680" s="1">
        <f t="shared" si="21"/>
        <v>0</v>
      </c>
    </row>
    <row r="681" spans="4:29" x14ac:dyDescent="0.25">
      <c r="D681" s="1">
        <v>1992</v>
      </c>
      <c r="E681" s="1" t="s">
        <v>17</v>
      </c>
      <c r="F681" s="2" t="s">
        <v>213</v>
      </c>
      <c r="G681">
        <v>1</v>
      </c>
      <c r="H681">
        <v>5331803</v>
      </c>
      <c r="I681" s="1">
        <v>71.556569999999994</v>
      </c>
      <c r="J681" s="1">
        <v>38825</v>
      </c>
      <c r="K681" s="1">
        <v>230689.2</v>
      </c>
      <c r="L681" s="1">
        <v>259259.3</v>
      </c>
      <c r="M681" s="3">
        <v>1300</v>
      </c>
      <c r="N681">
        <v>168.3</v>
      </c>
      <c r="O681">
        <v>540</v>
      </c>
      <c r="P681" s="1">
        <f>IF($A$3="Percentage of government revenue per capita",$B$3,0) + IF($A$3="Absolute extra revenue",AB681,0) + IF($A$3="Absolute revenue per capita",AC681,0)</f>
        <v>0</v>
      </c>
      <c r="Q681" s="5">
        <f>-MIN(data!$B$4 / data!I496 * data!P496 / 100, data!N496)</f>
        <v>0</v>
      </c>
      <c r="R681" s="4">
        <f>-Q681*K681/1000</f>
        <v>0</v>
      </c>
      <c r="S681" s="6">
        <f>-MIN(data!$B$5/(POWER(LN(I681),2))*P681/100, O681)</f>
        <v>0</v>
      </c>
      <c r="T681" s="6">
        <f>-S681*L681/100000</f>
        <v>0</v>
      </c>
      <c r="U681" s="4">
        <f>N681+Q681</f>
        <v>168.3</v>
      </c>
      <c r="V681" s="4" t="e">
        <f>P681*I681/100/R681</f>
        <v>#DIV/0!</v>
      </c>
      <c r="W681" s="4" t="e">
        <f>V681*H681</f>
        <v>#DIV/0!</v>
      </c>
      <c r="X681" s="6">
        <f>O681+S681</f>
        <v>540</v>
      </c>
      <c r="Y681" s="6" t="e">
        <f>P681*I681/100/T681</f>
        <v>#DIV/0!</v>
      </c>
      <c r="Z681" s="6" t="e">
        <f>Y681*H681</f>
        <v>#DIV/0!</v>
      </c>
      <c r="AB681" s="1">
        <f t="shared" si="20"/>
        <v>0</v>
      </c>
      <c r="AC681" s="1">
        <f t="shared" si="21"/>
        <v>0</v>
      </c>
    </row>
    <row r="682" spans="4:29" x14ac:dyDescent="0.25">
      <c r="D682" s="1">
        <v>1993</v>
      </c>
      <c r="E682" s="1" t="s">
        <v>17</v>
      </c>
      <c r="F682" s="2" t="s">
        <v>213</v>
      </c>
      <c r="G682">
        <v>1</v>
      </c>
      <c r="H682">
        <v>5521763</v>
      </c>
      <c r="I682" s="1">
        <v>76.059960000000004</v>
      </c>
      <c r="J682" s="1">
        <v>38802</v>
      </c>
      <c r="K682" s="1">
        <v>236886.39999999999</v>
      </c>
      <c r="L682" s="1">
        <v>260707.6</v>
      </c>
      <c r="M682" s="3">
        <v>1400</v>
      </c>
      <c r="N682">
        <v>163.80000000000001</v>
      </c>
      <c r="O682">
        <v>537</v>
      </c>
      <c r="P682" s="1">
        <f>IF($A$3="Percentage of government revenue per capita",$B$3,0) + IF($A$3="Absolute extra revenue",AB682,0) + IF($A$3="Absolute revenue per capita",AC682,0)</f>
        <v>0</v>
      </c>
      <c r="Q682" s="5">
        <f>-MIN(data!$B$4 / data!I497 * data!P497 / 100, data!N497)</f>
        <v>0</v>
      </c>
      <c r="R682" s="4">
        <f>-Q682*K682/1000</f>
        <v>0</v>
      </c>
      <c r="S682" s="6">
        <f>-MIN(data!$B$5/(POWER(LN(I682),2))*P682/100, O682)</f>
        <v>0</v>
      </c>
      <c r="T682" s="6">
        <f>-S682*L682/100000</f>
        <v>0</v>
      </c>
      <c r="U682" s="4">
        <f>N682+Q682</f>
        <v>163.80000000000001</v>
      </c>
      <c r="V682" s="4" t="e">
        <f>P682*I682/100/R682</f>
        <v>#DIV/0!</v>
      </c>
      <c r="W682" s="4" t="e">
        <f>V682*H682</f>
        <v>#DIV/0!</v>
      </c>
      <c r="X682" s="6">
        <f>O682+S682</f>
        <v>537</v>
      </c>
      <c r="Y682" s="6" t="e">
        <f>P682*I682/100/T682</f>
        <v>#DIV/0!</v>
      </c>
      <c r="Z682" s="6" t="e">
        <f>Y682*H682</f>
        <v>#DIV/0!</v>
      </c>
      <c r="AB682" s="1">
        <f t="shared" si="20"/>
        <v>0</v>
      </c>
      <c r="AC682" s="1">
        <f t="shared" si="21"/>
        <v>0</v>
      </c>
    </row>
    <row r="683" spans="4:29" x14ac:dyDescent="0.25">
      <c r="D683" s="1">
        <v>1994</v>
      </c>
      <c r="E683" s="1" t="s">
        <v>17</v>
      </c>
      <c r="F683" s="2" t="s">
        <v>213</v>
      </c>
      <c r="G683">
        <v>1</v>
      </c>
      <c r="H683">
        <v>5714220</v>
      </c>
      <c r="I683" s="1">
        <v>77.443659999999994</v>
      </c>
      <c r="J683" s="1">
        <v>38848</v>
      </c>
      <c r="K683" s="1">
        <v>243103.9</v>
      </c>
      <c r="L683" s="1">
        <v>277264.3</v>
      </c>
      <c r="M683" s="3">
        <v>1400</v>
      </c>
      <c r="N683">
        <v>159.80000000000001</v>
      </c>
      <c r="O683">
        <v>541</v>
      </c>
      <c r="P683" s="1">
        <f>IF($A$3="Percentage of government revenue per capita",$B$3,0) + IF($A$3="Absolute extra revenue",AB683,0) + IF($A$3="Absolute revenue per capita",AC683,0)</f>
        <v>0</v>
      </c>
      <c r="Q683" s="5">
        <f>-MIN(data!$B$4 / data!I498 * data!P498 / 100, data!N498)</f>
        <v>0</v>
      </c>
      <c r="R683" s="4">
        <f>-Q683*K683/1000</f>
        <v>0</v>
      </c>
      <c r="S683" s="6">
        <f>-MIN(data!$B$5/(POWER(LN(I683),2))*P683/100, O683)</f>
        <v>0</v>
      </c>
      <c r="T683" s="6">
        <f>-S683*L683/100000</f>
        <v>0</v>
      </c>
      <c r="U683" s="4">
        <f>N683+Q683</f>
        <v>159.80000000000001</v>
      </c>
      <c r="V683" s="4" t="e">
        <f>P683*I683/100/R683</f>
        <v>#DIV/0!</v>
      </c>
      <c r="W683" s="4" t="e">
        <f>V683*H683</f>
        <v>#DIV/0!</v>
      </c>
      <c r="X683" s="6">
        <f>O683+S683</f>
        <v>541</v>
      </c>
      <c r="Y683" s="6" t="e">
        <f>P683*I683/100/T683</f>
        <v>#DIV/0!</v>
      </c>
      <c r="Z683" s="6" t="e">
        <f>Y683*H683</f>
        <v>#DIV/0!</v>
      </c>
      <c r="AB683" s="1">
        <f t="shared" si="20"/>
        <v>0</v>
      </c>
      <c r="AC683" s="1">
        <f t="shared" si="21"/>
        <v>0</v>
      </c>
    </row>
    <row r="684" spans="4:29" x14ac:dyDescent="0.25">
      <c r="D684" s="1">
        <v>1995</v>
      </c>
      <c r="E684" s="1" t="s">
        <v>17</v>
      </c>
      <c r="F684" s="2" t="s">
        <v>213</v>
      </c>
      <c r="G684">
        <v>1</v>
      </c>
      <c r="H684">
        <v>5905558</v>
      </c>
      <c r="I684" s="1">
        <v>87.290980000000005</v>
      </c>
      <c r="J684" s="1">
        <v>39028</v>
      </c>
      <c r="K684" s="1">
        <v>249380.2</v>
      </c>
      <c r="L684" s="1">
        <v>272727.3</v>
      </c>
      <c r="M684" s="3">
        <v>1500</v>
      </c>
      <c r="N684">
        <v>156.5</v>
      </c>
      <c r="O684">
        <v>550</v>
      </c>
      <c r="P684" s="1">
        <f>IF($A$3="Percentage of government revenue per capita",$B$3,0) + IF($A$3="Absolute extra revenue",AB684,0) + IF($A$3="Absolute revenue per capita",AC684,0)</f>
        <v>0</v>
      </c>
      <c r="Q684" s="5">
        <f>-MIN(data!$B$4 / data!I499 * data!P499 / 100, data!N499)</f>
        <v>0</v>
      </c>
      <c r="R684" s="4">
        <f>-Q684*K684/1000</f>
        <v>0</v>
      </c>
      <c r="S684" s="6">
        <f>-MIN(data!$B$5/(POWER(LN(I684),2))*P684/100, O684)</f>
        <v>0</v>
      </c>
      <c r="T684" s="6">
        <f>-S684*L684/100000</f>
        <v>0</v>
      </c>
      <c r="U684" s="4">
        <f>N684+Q684</f>
        <v>156.5</v>
      </c>
      <c r="V684" s="4" t="e">
        <f>P684*I684/100/R684</f>
        <v>#DIV/0!</v>
      </c>
      <c r="W684" s="4" t="e">
        <f>V684*H684</f>
        <v>#DIV/0!</v>
      </c>
      <c r="X684" s="6">
        <f>O684+S684</f>
        <v>550</v>
      </c>
      <c r="Y684" s="6" t="e">
        <f>P684*I684/100/T684</f>
        <v>#DIV/0!</v>
      </c>
      <c r="Z684" s="6" t="e">
        <f>Y684*H684</f>
        <v>#DIV/0!</v>
      </c>
      <c r="AB684" s="1">
        <f t="shared" si="20"/>
        <v>0</v>
      </c>
      <c r="AC684" s="1">
        <f t="shared" si="21"/>
        <v>0</v>
      </c>
    </row>
    <row r="685" spans="4:29" x14ac:dyDescent="0.25">
      <c r="D685" s="1">
        <v>1996</v>
      </c>
      <c r="E685" s="1" t="s">
        <v>17</v>
      </c>
      <c r="F685" s="2" t="s">
        <v>213</v>
      </c>
      <c r="G685">
        <v>1</v>
      </c>
      <c r="H685">
        <v>6094259</v>
      </c>
      <c r="I685" s="1">
        <v>90.798270000000002</v>
      </c>
      <c r="J685" s="1">
        <v>39349</v>
      </c>
      <c r="K685" s="1">
        <v>255513</v>
      </c>
      <c r="L685" s="1">
        <v>285205</v>
      </c>
      <c r="M685" s="3">
        <v>1500</v>
      </c>
      <c r="N685">
        <v>154</v>
      </c>
      <c r="O685">
        <v>561</v>
      </c>
      <c r="P685" s="1">
        <f>IF($A$3="Percentage of government revenue per capita",$B$3,0) + IF($A$3="Absolute extra revenue",AB685,0) + IF($A$3="Absolute revenue per capita",AC685,0)</f>
        <v>0</v>
      </c>
      <c r="Q685" s="5">
        <f>-MIN(data!$B$4 / data!I500 * data!P500 / 100, data!N500)</f>
        <v>0</v>
      </c>
      <c r="R685" s="4">
        <f>-Q685*K685/1000</f>
        <v>0</v>
      </c>
      <c r="S685" s="6">
        <f>-MIN(data!$B$5/(POWER(LN(I685),2))*P685/100, O685)</f>
        <v>0</v>
      </c>
      <c r="T685" s="6">
        <f>-S685*L685/100000</f>
        <v>0</v>
      </c>
      <c r="U685" s="4">
        <f>N685+Q685</f>
        <v>154</v>
      </c>
      <c r="V685" s="4" t="e">
        <f>P685*I685/100/R685</f>
        <v>#DIV/0!</v>
      </c>
      <c r="W685" s="4" t="e">
        <f>V685*H685</f>
        <v>#DIV/0!</v>
      </c>
      <c r="X685" s="6">
        <f>O685+S685</f>
        <v>561</v>
      </c>
      <c r="Y685" s="6" t="e">
        <f>P685*I685/100/T685</f>
        <v>#DIV/0!</v>
      </c>
      <c r="Z685" s="6" t="e">
        <f>Y685*H685</f>
        <v>#DIV/0!</v>
      </c>
      <c r="AB685" s="1">
        <f t="shared" si="20"/>
        <v>0</v>
      </c>
      <c r="AC685" s="1">
        <f t="shared" si="21"/>
        <v>0</v>
      </c>
    </row>
    <row r="686" spans="4:29" x14ac:dyDescent="0.25">
      <c r="D686" s="1">
        <v>1997</v>
      </c>
      <c r="E686" s="1" t="s">
        <v>17</v>
      </c>
      <c r="F686" s="2" t="s">
        <v>213</v>
      </c>
      <c r="G686">
        <v>1</v>
      </c>
      <c r="H686">
        <v>6281639</v>
      </c>
      <c r="I686" s="1">
        <v>93.92689</v>
      </c>
      <c r="J686" s="1">
        <v>39721</v>
      </c>
      <c r="K686" s="1">
        <v>261666.7</v>
      </c>
      <c r="L686" s="1">
        <v>280210.2</v>
      </c>
      <c r="M686" s="3">
        <v>1600</v>
      </c>
      <c r="N686">
        <v>151.80000000000001</v>
      </c>
      <c r="O686">
        <v>571</v>
      </c>
      <c r="P686" s="1">
        <f>IF($A$3="Percentage of government revenue per capita",$B$3,0) + IF($A$3="Absolute extra revenue",AB686,0) + IF($A$3="Absolute revenue per capita",AC686,0)</f>
        <v>0</v>
      </c>
      <c r="Q686" s="5">
        <f>-MIN(data!$B$4 / data!I501 * data!P501 / 100, data!N501)</f>
        <v>0</v>
      </c>
      <c r="R686" s="4">
        <f>-Q686*K686/1000</f>
        <v>0</v>
      </c>
      <c r="S686" s="6">
        <f>-MIN(data!$B$5/(POWER(LN(I686),2))*P686/100, O686)</f>
        <v>0</v>
      </c>
      <c r="T686" s="6">
        <f>-S686*L686/100000</f>
        <v>0</v>
      </c>
      <c r="U686" s="4">
        <f>N686+Q686</f>
        <v>151.80000000000001</v>
      </c>
      <c r="V686" s="4" t="e">
        <f>P686*I686/100/R686</f>
        <v>#DIV/0!</v>
      </c>
      <c r="W686" s="4" t="e">
        <f>V686*H686</f>
        <v>#DIV/0!</v>
      </c>
      <c r="X686" s="6">
        <f>O686+S686</f>
        <v>571</v>
      </c>
      <c r="Y686" s="6" t="e">
        <f>P686*I686/100/T686</f>
        <v>#DIV/0!</v>
      </c>
      <c r="Z686" s="6" t="e">
        <f>Y686*H686</f>
        <v>#DIV/0!</v>
      </c>
      <c r="AB686" s="1">
        <f t="shared" si="20"/>
        <v>0</v>
      </c>
      <c r="AC686" s="1">
        <f t="shared" si="21"/>
        <v>0</v>
      </c>
    </row>
    <row r="687" spans="4:29" x14ac:dyDescent="0.25">
      <c r="D687" s="1">
        <v>1998</v>
      </c>
      <c r="E687" s="1" t="s">
        <v>17</v>
      </c>
      <c r="F687" s="2" t="s">
        <v>213</v>
      </c>
      <c r="G687">
        <v>1</v>
      </c>
      <c r="H687">
        <v>6470265</v>
      </c>
      <c r="I687" s="1">
        <v>96.121930000000006</v>
      </c>
      <c r="J687" s="1">
        <v>39982</v>
      </c>
      <c r="K687" s="1">
        <v>267796.40000000002</v>
      </c>
      <c r="L687" s="1">
        <v>294627.40000000002</v>
      </c>
      <c r="M687" s="3">
        <v>1600</v>
      </c>
      <c r="N687">
        <v>149.30000000000001</v>
      </c>
      <c r="O687">
        <v>577</v>
      </c>
      <c r="P687" s="1">
        <f>IF($A$3="Percentage of government revenue per capita",$B$3,0) + IF($A$3="Absolute extra revenue",AB687,0) + IF($A$3="Absolute revenue per capita",AC687,0)</f>
        <v>0</v>
      </c>
      <c r="Q687" s="5">
        <f>-MIN(data!$B$4 / data!I502 * data!P502 / 100, data!N502)</f>
        <v>0</v>
      </c>
      <c r="R687" s="4">
        <f>-Q687*K687/1000</f>
        <v>0</v>
      </c>
      <c r="S687" s="6">
        <f>-MIN(data!$B$5/(POWER(LN(I687),2))*P687/100, O687)</f>
        <v>0</v>
      </c>
      <c r="T687" s="6">
        <f>-S687*L687/100000</f>
        <v>0</v>
      </c>
      <c r="U687" s="4">
        <f>N687+Q687</f>
        <v>149.30000000000001</v>
      </c>
      <c r="V687" s="4" t="e">
        <f>P687*I687/100/R687</f>
        <v>#DIV/0!</v>
      </c>
      <c r="W687" s="4" t="e">
        <f>V687*H687</f>
        <v>#DIV/0!</v>
      </c>
      <c r="X687" s="6">
        <f>O687+S687</f>
        <v>577</v>
      </c>
      <c r="Y687" s="6" t="e">
        <f>P687*I687/100/T687</f>
        <v>#DIV/0!</v>
      </c>
      <c r="Z687" s="6" t="e">
        <f>Y687*H687</f>
        <v>#DIV/0!</v>
      </c>
      <c r="AB687" s="1">
        <f t="shared" si="20"/>
        <v>0</v>
      </c>
      <c r="AC687" s="1">
        <f t="shared" si="21"/>
        <v>0</v>
      </c>
    </row>
    <row r="688" spans="4:29" x14ac:dyDescent="0.25">
      <c r="D688" s="1">
        <v>1999</v>
      </c>
      <c r="E688" s="1" t="s">
        <v>17</v>
      </c>
      <c r="F688" s="2" t="s">
        <v>213</v>
      </c>
      <c r="G688">
        <v>1</v>
      </c>
      <c r="H688">
        <v>6664098</v>
      </c>
      <c r="I688" s="1">
        <v>95.811070000000001</v>
      </c>
      <c r="J688" s="1">
        <v>40127</v>
      </c>
      <c r="K688" s="1">
        <v>273717.59999999998</v>
      </c>
      <c r="L688" s="1">
        <v>295138.90000000002</v>
      </c>
      <c r="M688" s="3">
        <v>1700</v>
      </c>
      <c r="N688">
        <v>146.6</v>
      </c>
      <c r="O688">
        <v>576</v>
      </c>
      <c r="P688" s="1">
        <f>IF($A$3="Percentage of government revenue per capita",$B$3,0) + IF($A$3="Absolute extra revenue",AB688,0) + IF($A$3="Absolute revenue per capita",AC688,0)</f>
        <v>0</v>
      </c>
      <c r="Q688" s="5">
        <f>-MIN(data!$B$4 / data!I503 * data!P503 / 100, data!N503)</f>
        <v>0</v>
      </c>
      <c r="R688" s="4">
        <f>-Q688*K688/1000</f>
        <v>0</v>
      </c>
      <c r="S688" s="6">
        <f>-MIN(data!$B$5/(POWER(LN(I688),2))*P688/100, O688)</f>
        <v>0</v>
      </c>
      <c r="T688" s="6">
        <f>-S688*L688/100000</f>
        <v>0</v>
      </c>
      <c r="U688" s="4">
        <f>N688+Q688</f>
        <v>146.6</v>
      </c>
      <c r="V688" s="4" t="e">
        <f>P688*I688/100/R688</f>
        <v>#DIV/0!</v>
      </c>
      <c r="W688" s="4" t="e">
        <f>V688*H688</f>
        <v>#DIV/0!</v>
      </c>
      <c r="X688" s="6">
        <f>O688+S688</f>
        <v>576</v>
      </c>
      <c r="Y688" s="6" t="e">
        <f>P688*I688/100/T688</f>
        <v>#DIV/0!</v>
      </c>
      <c r="Z688" s="6" t="e">
        <f>Y688*H688</f>
        <v>#DIV/0!</v>
      </c>
      <c r="AB688" s="1">
        <f t="shared" si="20"/>
        <v>0</v>
      </c>
      <c r="AC688" s="1">
        <f t="shared" si="21"/>
        <v>0</v>
      </c>
    </row>
    <row r="689" spans="4:29" x14ac:dyDescent="0.25">
      <c r="D689" s="1">
        <v>2000</v>
      </c>
      <c r="E689" s="1" t="s">
        <v>17</v>
      </c>
      <c r="F689" s="2" t="s">
        <v>213</v>
      </c>
      <c r="G689">
        <v>1</v>
      </c>
      <c r="H689">
        <v>6865951</v>
      </c>
      <c r="I689" s="1">
        <v>101.0125</v>
      </c>
      <c r="J689" s="1">
        <v>40084</v>
      </c>
      <c r="K689" s="1">
        <v>279916.2</v>
      </c>
      <c r="L689" s="1">
        <v>297202.8</v>
      </c>
      <c r="M689" s="3">
        <v>1700</v>
      </c>
      <c r="N689">
        <v>143.19999999999999</v>
      </c>
      <c r="O689">
        <v>572</v>
      </c>
      <c r="P689" s="1">
        <f>IF($A$3="Percentage of government revenue per capita",$B$3,0) + IF($A$3="Absolute extra revenue",AB689,0) + IF($A$3="Absolute revenue per capita",AC689,0)</f>
        <v>0</v>
      </c>
      <c r="Q689" s="5">
        <f>-MIN(data!$B$4 / data!I504 * data!P504 / 100, data!N504)</f>
        <v>0</v>
      </c>
      <c r="R689" s="4">
        <f>-Q689*K689/1000</f>
        <v>0</v>
      </c>
      <c r="S689" s="6">
        <f>-MIN(data!$B$5/(POWER(LN(I689),2))*P689/100, O689)</f>
        <v>0</v>
      </c>
      <c r="T689" s="6">
        <f>-S689*L689/100000</f>
        <v>0</v>
      </c>
      <c r="U689" s="4">
        <f>N689+Q689</f>
        <v>143.19999999999999</v>
      </c>
      <c r="V689" s="4" t="e">
        <f>P689*I689/100/R689</f>
        <v>#DIV/0!</v>
      </c>
      <c r="W689" s="4" t="e">
        <f>V689*H689</f>
        <v>#DIV/0!</v>
      </c>
      <c r="X689" s="6">
        <f>O689+S689</f>
        <v>572</v>
      </c>
      <c r="Y689" s="6" t="e">
        <f>P689*I689/100/T689</f>
        <v>#DIV/0!</v>
      </c>
      <c r="Z689" s="6" t="e">
        <f>Y689*H689</f>
        <v>#DIV/0!</v>
      </c>
      <c r="AB689" s="1">
        <f t="shared" si="20"/>
        <v>0</v>
      </c>
      <c r="AC689" s="1">
        <f t="shared" si="21"/>
        <v>0</v>
      </c>
    </row>
    <row r="690" spans="4:29" x14ac:dyDescent="0.25">
      <c r="D690" s="1">
        <v>2001</v>
      </c>
      <c r="E690" s="1" t="s">
        <v>17</v>
      </c>
      <c r="F690" s="2" t="s">
        <v>213</v>
      </c>
      <c r="G690">
        <v>1</v>
      </c>
      <c r="H690">
        <v>7076733</v>
      </c>
      <c r="I690" s="1">
        <v>103.36969999999999</v>
      </c>
      <c r="J690" s="1">
        <v>39884</v>
      </c>
      <c r="K690" s="1">
        <v>285906.8</v>
      </c>
      <c r="L690" s="1">
        <v>303030.3</v>
      </c>
      <c r="M690" s="3">
        <v>1700</v>
      </c>
      <c r="N690">
        <v>139.5</v>
      </c>
      <c r="O690">
        <v>561</v>
      </c>
      <c r="P690" s="1">
        <f>IF($A$3="Percentage of government revenue per capita",$B$3,0) + IF($A$3="Absolute extra revenue",AB690,0) + IF($A$3="Absolute revenue per capita",AC690,0)</f>
        <v>0</v>
      </c>
      <c r="Q690" s="5">
        <f>-MIN(data!$B$4 / data!I505 * data!P505 / 100, data!N505)</f>
        <v>0</v>
      </c>
      <c r="R690" s="4">
        <f>-Q690*K690/1000</f>
        <v>0</v>
      </c>
      <c r="S690" s="6">
        <f>-MIN(data!$B$5/(POWER(LN(I690),2))*P690/100, O690)</f>
        <v>0</v>
      </c>
      <c r="T690" s="6">
        <f>-S690*L690/100000</f>
        <v>0</v>
      </c>
      <c r="U690" s="4">
        <f>N690+Q690</f>
        <v>139.5</v>
      </c>
      <c r="V690" s="4" t="e">
        <f>P690*I690/100/R690</f>
        <v>#DIV/0!</v>
      </c>
      <c r="W690" s="4" t="e">
        <f>V690*H690</f>
        <v>#DIV/0!</v>
      </c>
      <c r="X690" s="6">
        <f>O690+S690</f>
        <v>561</v>
      </c>
      <c r="Y690" s="6" t="e">
        <f>P690*I690/100/T690</f>
        <v>#DIV/0!</v>
      </c>
      <c r="Z690" s="6" t="e">
        <f>Y690*H690</f>
        <v>#DIV/0!</v>
      </c>
      <c r="AB690" s="1">
        <f t="shared" si="20"/>
        <v>0</v>
      </c>
      <c r="AC690" s="1">
        <f t="shared" si="21"/>
        <v>0</v>
      </c>
    </row>
    <row r="691" spans="4:29" x14ac:dyDescent="0.25">
      <c r="D691" s="1">
        <v>2002</v>
      </c>
      <c r="E691" s="1" t="s">
        <v>17</v>
      </c>
      <c r="F691" s="2" t="s">
        <v>213</v>
      </c>
      <c r="G691">
        <v>1</v>
      </c>
      <c r="H691">
        <v>7295394</v>
      </c>
      <c r="I691" s="1">
        <v>110.32980000000001</v>
      </c>
      <c r="J691" s="1">
        <v>39576</v>
      </c>
      <c r="K691" s="1">
        <v>292073.8</v>
      </c>
      <c r="L691" s="1">
        <v>309653.90000000002</v>
      </c>
      <c r="M691" s="3">
        <v>1700</v>
      </c>
      <c r="N691">
        <v>135.5</v>
      </c>
      <c r="O691">
        <v>549</v>
      </c>
      <c r="P691" s="1">
        <f>IF($A$3="Percentage of government revenue per capita",$B$3,0) + IF($A$3="Absolute extra revenue",AB691,0) + IF($A$3="Absolute revenue per capita",AC691,0)</f>
        <v>0</v>
      </c>
      <c r="Q691" s="5">
        <f>-MIN(data!$B$4 / data!I506 * data!P506 / 100, data!N506)</f>
        <v>0</v>
      </c>
      <c r="R691" s="4">
        <f>-Q691*K691/1000</f>
        <v>0</v>
      </c>
      <c r="S691" s="6">
        <f>-MIN(data!$B$5/(POWER(LN(I691),2))*P691/100, O691)</f>
        <v>0</v>
      </c>
      <c r="T691" s="6">
        <f>-S691*L691/100000</f>
        <v>0</v>
      </c>
      <c r="U691" s="4">
        <f>N691+Q691</f>
        <v>135.5</v>
      </c>
      <c r="V691" s="4" t="e">
        <f>P691*I691/100/R691</f>
        <v>#DIV/0!</v>
      </c>
      <c r="W691" s="4" t="e">
        <f>V691*H691</f>
        <v>#DIV/0!</v>
      </c>
      <c r="X691" s="6">
        <f>O691+S691</f>
        <v>549</v>
      </c>
      <c r="Y691" s="6" t="e">
        <f>P691*I691/100/T691</f>
        <v>#DIV/0!</v>
      </c>
      <c r="Z691" s="6" t="e">
        <f>Y691*H691</f>
        <v>#DIV/0!</v>
      </c>
      <c r="AB691" s="1">
        <f t="shared" si="20"/>
        <v>0</v>
      </c>
      <c r="AC691" s="1">
        <f t="shared" si="21"/>
        <v>0</v>
      </c>
    </row>
    <row r="692" spans="4:29" x14ac:dyDescent="0.25">
      <c r="D692" s="1">
        <v>2003</v>
      </c>
      <c r="E692" s="1" t="s">
        <v>17</v>
      </c>
      <c r="F692" s="2" t="s">
        <v>213</v>
      </c>
      <c r="G692">
        <v>1</v>
      </c>
      <c r="H692">
        <v>7520555</v>
      </c>
      <c r="I692" s="1">
        <v>109.55629999999999</v>
      </c>
      <c r="J692" s="1">
        <v>39219</v>
      </c>
      <c r="K692" s="1">
        <v>298470.3</v>
      </c>
      <c r="L692" s="1">
        <v>315985.09999999998</v>
      </c>
      <c r="M692" s="3">
        <v>1700</v>
      </c>
      <c r="N692">
        <v>131.4</v>
      </c>
      <c r="O692">
        <v>538</v>
      </c>
      <c r="P692" s="1">
        <f>IF($A$3="Percentage of government revenue per capita",$B$3,0) + IF($A$3="Absolute extra revenue",AB692,0) + IF($A$3="Absolute revenue per capita",AC692,0)</f>
        <v>0</v>
      </c>
      <c r="Q692" s="5">
        <f>-MIN(data!$B$4 / data!I507 * data!P507 / 100, data!N507)</f>
        <v>0</v>
      </c>
      <c r="R692" s="4">
        <f>-Q692*K692/1000</f>
        <v>0</v>
      </c>
      <c r="S692" s="6">
        <f>-MIN(data!$B$5/(POWER(LN(I692),2))*P692/100, O692)</f>
        <v>0</v>
      </c>
      <c r="T692" s="6">
        <f>-S692*L692/100000</f>
        <v>0</v>
      </c>
      <c r="U692" s="4">
        <f>N692+Q692</f>
        <v>131.4</v>
      </c>
      <c r="V692" s="4" t="e">
        <f>P692*I692/100/R692</f>
        <v>#DIV/0!</v>
      </c>
      <c r="W692" s="4" t="e">
        <f>V692*H692</f>
        <v>#DIV/0!</v>
      </c>
      <c r="X692" s="6">
        <f>O692+S692</f>
        <v>538</v>
      </c>
      <c r="Y692" s="6" t="e">
        <f>P692*I692/100/T692</f>
        <v>#DIV/0!</v>
      </c>
      <c r="Z692" s="6" t="e">
        <f>Y692*H692</f>
        <v>#DIV/0!</v>
      </c>
      <c r="AB692" s="1">
        <f t="shared" si="20"/>
        <v>0</v>
      </c>
      <c r="AC692" s="1">
        <f t="shared" si="21"/>
        <v>0</v>
      </c>
    </row>
    <row r="693" spans="4:29" x14ac:dyDescent="0.25">
      <c r="D693" s="1">
        <v>2004</v>
      </c>
      <c r="E693" s="1" t="s">
        <v>17</v>
      </c>
      <c r="F693" s="2" t="s">
        <v>213</v>
      </c>
      <c r="G693">
        <v>1</v>
      </c>
      <c r="H693">
        <v>7750004</v>
      </c>
      <c r="I693" s="1">
        <v>112.99939999999999</v>
      </c>
      <c r="J693" s="1">
        <v>38907</v>
      </c>
      <c r="K693" s="1">
        <v>305152.90000000002</v>
      </c>
      <c r="L693" s="1">
        <v>325047.8</v>
      </c>
      <c r="M693" s="3">
        <v>1700</v>
      </c>
      <c r="N693">
        <v>127.5</v>
      </c>
      <c r="O693">
        <v>523</v>
      </c>
      <c r="P693" s="1">
        <f>IF($A$3="Percentage of government revenue per capita",$B$3,0) + IF($A$3="Absolute extra revenue",AB693,0) + IF($A$3="Absolute revenue per capita",AC693,0)</f>
        <v>0</v>
      </c>
      <c r="Q693" s="5">
        <f>-MIN(data!$B$4 / data!I508 * data!P508 / 100, data!N508)</f>
        <v>0</v>
      </c>
      <c r="R693" s="4">
        <f>-Q693*K693/1000</f>
        <v>0</v>
      </c>
      <c r="S693" s="6">
        <f>-MIN(data!$B$5/(POWER(LN(I693),2))*P693/100, O693)</f>
        <v>0</v>
      </c>
      <c r="T693" s="6">
        <f>-S693*L693/100000</f>
        <v>0</v>
      </c>
      <c r="U693" s="4">
        <f>N693+Q693</f>
        <v>127.5</v>
      </c>
      <c r="V693" s="4" t="e">
        <f>P693*I693/100/R693</f>
        <v>#DIV/0!</v>
      </c>
      <c r="W693" s="4" t="e">
        <f>V693*H693</f>
        <v>#DIV/0!</v>
      </c>
      <c r="X693" s="6">
        <f>O693+S693</f>
        <v>523</v>
      </c>
      <c r="Y693" s="6" t="e">
        <f>P693*I693/100/T693</f>
        <v>#DIV/0!</v>
      </c>
      <c r="Z693" s="6" t="e">
        <f>Y693*H693</f>
        <v>#DIV/0!</v>
      </c>
      <c r="AB693" s="1">
        <f t="shared" si="20"/>
        <v>0</v>
      </c>
      <c r="AC693" s="1">
        <f t="shared" si="21"/>
        <v>0</v>
      </c>
    </row>
    <row r="694" spans="4:29" x14ac:dyDescent="0.25">
      <c r="D694" s="1">
        <v>2005</v>
      </c>
      <c r="E694" s="1" t="s">
        <v>17</v>
      </c>
      <c r="F694" s="2" t="s">
        <v>213</v>
      </c>
      <c r="G694">
        <v>1</v>
      </c>
      <c r="H694">
        <v>7982225</v>
      </c>
      <c r="I694" s="1">
        <v>105.87649999999999</v>
      </c>
      <c r="J694" s="1">
        <v>38685</v>
      </c>
      <c r="K694" s="1">
        <v>312227.59999999998</v>
      </c>
      <c r="L694" s="1">
        <v>338645.4</v>
      </c>
      <c r="M694" s="3">
        <v>1700</v>
      </c>
      <c r="N694">
        <v>123.9</v>
      </c>
      <c r="O694">
        <v>502</v>
      </c>
      <c r="P694" s="1">
        <f>IF($A$3="Percentage of government revenue per capita",$B$3,0) + IF($A$3="Absolute extra revenue",AB694,0) + IF($A$3="Absolute revenue per capita",AC694,0)</f>
        <v>0</v>
      </c>
      <c r="Q694" s="5">
        <f>-MIN(data!$B$4 / data!I509 * data!P509 / 100, data!N509)</f>
        <v>0</v>
      </c>
      <c r="R694" s="4">
        <f>-Q694*K694/1000</f>
        <v>0</v>
      </c>
      <c r="S694" s="6">
        <f>-MIN(data!$B$5/(POWER(LN(I694),2))*P694/100, O694)</f>
        <v>0</v>
      </c>
      <c r="T694" s="6">
        <f>-S694*L694/100000</f>
        <v>0</v>
      </c>
      <c r="U694" s="4">
        <f>N694+Q694</f>
        <v>123.9</v>
      </c>
      <c r="V694" s="4" t="e">
        <f>P694*I694/100/R694</f>
        <v>#DIV/0!</v>
      </c>
      <c r="W694" s="4" t="e">
        <f>V694*H694</f>
        <v>#DIV/0!</v>
      </c>
      <c r="X694" s="6">
        <f>O694+S694</f>
        <v>502</v>
      </c>
      <c r="Y694" s="6" t="e">
        <f>P694*I694/100/T694</f>
        <v>#DIV/0!</v>
      </c>
      <c r="Z694" s="6" t="e">
        <f>Y694*H694</f>
        <v>#DIV/0!</v>
      </c>
      <c r="AB694" s="1">
        <f t="shared" si="20"/>
        <v>0</v>
      </c>
      <c r="AC694" s="1">
        <f t="shared" si="21"/>
        <v>0</v>
      </c>
    </row>
    <row r="695" spans="4:29" x14ac:dyDescent="0.25">
      <c r="D695" s="1">
        <v>2006</v>
      </c>
      <c r="E695" s="1" t="s">
        <v>17</v>
      </c>
      <c r="F695" s="2" t="s">
        <v>213</v>
      </c>
      <c r="G695">
        <v>1</v>
      </c>
      <c r="H695">
        <v>8216897</v>
      </c>
      <c r="I695" s="1">
        <v>112.0972</v>
      </c>
      <c r="J695" s="1">
        <v>38642</v>
      </c>
      <c r="K695" s="1">
        <v>319355.40000000002</v>
      </c>
      <c r="L695" s="1">
        <v>344129.6</v>
      </c>
      <c r="M695" s="3">
        <v>1700</v>
      </c>
      <c r="N695">
        <v>121</v>
      </c>
      <c r="O695">
        <v>494</v>
      </c>
      <c r="P695" s="1">
        <f>IF($A$3="Percentage of government revenue per capita",$B$3,0) + IF($A$3="Absolute extra revenue",AB695,0) + IF($A$3="Absolute revenue per capita",AC695,0)</f>
        <v>0</v>
      </c>
      <c r="Q695" s="5">
        <f>-MIN(data!$B$4 / data!I510 * data!P510 / 100, data!N510)</f>
        <v>0</v>
      </c>
      <c r="R695" s="4">
        <f>-Q695*K695/1000</f>
        <v>0</v>
      </c>
      <c r="S695" s="6">
        <f>-MIN(data!$B$5/(POWER(LN(I695),2))*P695/100, O695)</f>
        <v>0</v>
      </c>
      <c r="T695" s="6">
        <f>-S695*L695/100000</f>
        <v>0</v>
      </c>
      <c r="U695" s="4">
        <f>N695+Q695</f>
        <v>121</v>
      </c>
      <c r="V695" s="4" t="e">
        <f>P695*I695/100/R695</f>
        <v>#DIV/0!</v>
      </c>
      <c r="W695" s="4" t="e">
        <f>V695*H695</f>
        <v>#DIV/0!</v>
      </c>
      <c r="X695" s="6">
        <f>O695+S695</f>
        <v>494</v>
      </c>
      <c r="Y695" s="6" t="e">
        <f>P695*I695/100/T695</f>
        <v>#DIV/0!</v>
      </c>
      <c r="Z695" s="6" t="e">
        <f>Y695*H695</f>
        <v>#DIV/0!</v>
      </c>
      <c r="AB695" s="1">
        <f t="shared" si="20"/>
        <v>0</v>
      </c>
      <c r="AC695" s="1">
        <f t="shared" si="21"/>
        <v>0</v>
      </c>
    </row>
    <row r="696" spans="4:29" x14ac:dyDescent="0.25">
      <c r="D696" s="1">
        <v>2007</v>
      </c>
      <c r="E696" s="1" t="s">
        <v>17</v>
      </c>
      <c r="F696" s="2" t="s">
        <v>213</v>
      </c>
      <c r="G696">
        <v>1</v>
      </c>
      <c r="H696">
        <v>8454793</v>
      </c>
      <c r="I696" s="1">
        <v>142.84559999999999</v>
      </c>
      <c r="J696" s="1">
        <v>38728</v>
      </c>
      <c r="K696" s="1">
        <v>326543</v>
      </c>
      <c r="L696" s="1">
        <v>332640.3</v>
      </c>
      <c r="M696" s="3">
        <v>1700</v>
      </c>
      <c r="N696">
        <v>118.6</v>
      </c>
      <c r="O696">
        <v>481</v>
      </c>
      <c r="P696" s="1">
        <f>IF($A$3="Percentage of government revenue per capita",$B$3,0) + IF($A$3="Absolute extra revenue",AB696,0) + IF($A$3="Absolute revenue per capita",AC696,0)</f>
        <v>0</v>
      </c>
      <c r="Q696" s="5">
        <f>-MIN(data!$B$4 / data!I511 * data!P511 / 100, data!N511)</f>
        <v>0</v>
      </c>
      <c r="R696" s="4">
        <f>-Q696*K696/1000</f>
        <v>0</v>
      </c>
      <c r="S696" s="6">
        <f>-MIN(data!$B$5/(POWER(LN(I696),2))*P696/100, O696)</f>
        <v>0</v>
      </c>
      <c r="T696" s="6">
        <f>-S696*L696/100000</f>
        <v>0</v>
      </c>
      <c r="U696" s="4">
        <f>N696+Q696</f>
        <v>118.6</v>
      </c>
      <c r="V696" s="4" t="e">
        <f>P696*I696/100/R696</f>
        <v>#DIV/0!</v>
      </c>
      <c r="W696" s="4" t="e">
        <f>V696*H696</f>
        <v>#DIV/0!</v>
      </c>
      <c r="X696" s="6">
        <f>O696+S696</f>
        <v>481</v>
      </c>
      <c r="Y696" s="6" t="e">
        <f>P696*I696/100/T696</f>
        <v>#DIV/0!</v>
      </c>
      <c r="Z696" s="6" t="e">
        <f>Y696*H696</f>
        <v>#DIV/0!</v>
      </c>
      <c r="AB696" s="1">
        <f t="shared" si="20"/>
        <v>0</v>
      </c>
      <c r="AC696" s="1">
        <f t="shared" si="21"/>
        <v>0</v>
      </c>
    </row>
    <row r="697" spans="4:29" x14ac:dyDescent="0.25">
      <c r="D697" s="1">
        <v>2008</v>
      </c>
      <c r="E697" s="1" t="s">
        <v>17</v>
      </c>
      <c r="F697" s="2" t="s">
        <v>213</v>
      </c>
      <c r="G697">
        <v>1</v>
      </c>
      <c r="H697">
        <v>8696921</v>
      </c>
      <c r="I697" s="1">
        <v>132.9265</v>
      </c>
      <c r="J697" s="1">
        <v>38956</v>
      </c>
      <c r="K697" s="1">
        <v>333813.2</v>
      </c>
      <c r="L697" s="1">
        <v>341151.4</v>
      </c>
      <c r="M697" s="3">
        <v>1600</v>
      </c>
      <c r="N697">
        <v>116.7</v>
      </c>
      <c r="O697">
        <v>469</v>
      </c>
      <c r="P697" s="1">
        <f>IF($A$3="Percentage of government revenue per capita",$B$3,0) + IF($A$3="Absolute extra revenue",AB697,0) + IF($A$3="Absolute revenue per capita",AC697,0)</f>
        <v>0</v>
      </c>
      <c r="Q697" s="5">
        <f>-MIN(data!$B$4 / data!I512 * data!P512 / 100, data!N512)</f>
        <v>0</v>
      </c>
      <c r="R697" s="4">
        <f>-Q697*K697/1000</f>
        <v>0</v>
      </c>
      <c r="S697" s="6">
        <f>-MIN(data!$B$5/(POWER(LN(I697),2))*P697/100, O697)</f>
        <v>0</v>
      </c>
      <c r="T697" s="6">
        <f>-S697*L697/100000</f>
        <v>0</v>
      </c>
      <c r="U697" s="4">
        <f>N697+Q697</f>
        <v>116.7</v>
      </c>
      <c r="V697" s="4" t="e">
        <f>P697*I697/100/R697</f>
        <v>#DIV/0!</v>
      </c>
      <c r="W697" s="4" t="e">
        <f>V697*H697</f>
        <v>#DIV/0!</v>
      </c>
      <c r="X697" s="6">
        <f>O697+S697</f>
        <v>469</v>
      </c>
      <c r="Y697" s="6" t="e">
        <f>P697*I697/100/T697</f>
        <v>#DIV/0!</v>
      </c>
      <c r="Z697" s="6" t="e">
        <f>Y697*H697</f>
        <v>#DIV/0!</v>
      </c>
      <c r="AB697" s="1">
        <f t="shared" si="20"/>
        <v>0</v>
      </c>
      <c r="AC697" s="1">
        <f t="shared" si="21"/>
        <v>0</v>
      </c>
    </row>
    <row r="698" spans="4:29" x14ac:dyDescent="0.25">
      <c r="D698" s="1">
        <v>2009</v>
      </c>
      <c r="E698" s="1" t="s">
        <v>17</v>
      </c>
      <c r="F698" s="2" t="s">
        <v>213</v>
      </c>
      <c r="G698">
        <v>1</v>
      </c>
      <c r="H698">
        <v>8944708</v>
      </c>
      <c r="I698" s="1">
        <v>125.31</v>
      </c>
      <c r="J698" s="1">
        <v>39262</v>
      </c>
      <c r="K698" s="1">
        <v>341408.7</v>
      </c>
      <c r="L698" s="1">
        <v>350109.4</v>
      </c>
      <c r="M698" s="3">
        <v>1600</v>
      </c>
      <c r="N698">
        <v>115</v>
      </c>
      <c r="O698">
        <v>457</v>
      </c>
      <c r="P698" s="1">
        <f>IF($A$3="Percentage of government revenue per capita",$B$3,0) + IF($A$3="Absolute extra revenue",AB698,0) + IF($A$3="Absolute revenue per capita",AC698,0)</f>
        <v>0</v>
      </c>
      <c r="Q698" s="5">
        <f>-MIN(data!$B$4 / data!I513 * data!P513 / 100, data!N513)</f>
        <v>0</v>
      </c>
      <c r="R698" s="4">
        <f>-Q698*K698/1000</f>
        <v>0</v>
      </c>
      <c r="S698" s="6">
        <f>-MIN(data!$B$5/(POWER(LN(I698),2))*P698/100, O698)</f>
        <v>0</v>
      </c>
      <c r="T698" s="6">
        <f>-S698*L698/100000</f>
        <v>0</v>
      </c>
      <c r="U698" s="4">
        <f>N698+Q698</f>
        <v>115</v>
      </c>
      <c r="V698" s="4" t="e">
        <f>P698*I698/100/R698</f>
        <v>#DIV/0!</v>
      </c>
      <c r="W698" s="4" t="e">
        <f>V698*H698</f>
        <v>#DIV/0!</v>
      </c>
      <c r="X698" s="6">
        <f>O698+S698</f>
        <v>457</v>
      </c>
      <c r="Y698" s="6" t="e">
        <f>P698*I698/100/T698</f>
        <v>#DIV/0!</v>
      </c>
      <c r="Z698" s="6" t="e">
        <f>Y698*H698</f>
        <v>#DIV/0!</v>
      </c>
      <c r="AB698" s="1">
        <f t="shared" si="20"/>
        <v>0</v>
      </c>
      <c r="AC698" s="1">
        <f t="shared" si="21"/>
        <v>0</v>
      </c>
    </row>
    <row r="699" spans="4:29" x14ac:dyDescent="0.25">
      <c r="D699" s="1">
        <v>2010</v>
      </c>
      <c r="E699" s="1" t="s">
        <v>17</v>
      </c>
      <c r="F699" s="2" t="s">
        <v>213</v>
      </c>
      <c r="G699">
        <v>1</v>
      </c>
      <c r="H699">
        <v>9199259</v>
      </c>
      <c r="I699" s="1">
        <v>130.85409999999999</v>
      </c>
      <c r="J699" s="1">
        <v>39612</v>
      </c>
      <c r="K699" s="1">
        <v>348697.2</v>
      </c>
      <c r="L699" s="1">
        <v>358744.4</v>
      </c>
      <c r="M699" s="3">
        <v>1600</v>
      </c>
      <c r="N699">
        <v>113.6</v>
      </c>
      <c r="O699">
        <v>446</v>
      </c>
      <c r="P699" s="1">
        <f>IF($A$3="Percentage of government revenue per capita",$B$3,0) + IF($A$3="Absolute extra revenue",AB699,0) + IF($A$3="Absolute revenue per capita",AC699,0)</f>
        <v>0</v>
      </c>
      <c r="Q699" s="5">
        <f>-MIN(data!$B$4 / data!I514 * data!P514 / 100, data!N514)</f>
        <v>0</v>
      </c>
      <c r="R699" s="4">
        <f>-Q699*K699/1000</f>
        <v>0</v>
      </c>
      <c r="S699" s="6">
        <f>-MIN(data!$B$5/(POWER(LN(I699),2))*P699/100, O699)</f>
        <v>0</v>
      </c>
      <c r="T699" s="6">
        <f>-S699*L699/100000</f>
        <v>0</v>
      </c>
      <c r="U699" s="4">
        <f>N699+Q699</f>
        <v>113.6</v>
      </c>
      <c r="V699" s="4" t="e">
        <f>P699*I699/100/R699</f>
        <v>#DIV/0!</v>
      </c>
      <c r="W699" s="4" t="e">
        <f>V699*H699</f>
        <v>#DIV/0!</v>
      </c>
      <c r="X699" s="6">
        <f>O699+S699</f>
        <v>446</v>
      </c>
      <c r="Y699" s="6" t="e">
        <f>P699*I699/100/T699</f>
        <v>#DIV/0!</v>
      </c>
      <c r="Z699" s="6" t="e">
        <f>Y699*H699</f>
        <v>#DIV/0!</v>
      </c>
      <c r="AB699" s="1">
        <f t="shared" si="20"/>
        <v>0</v>
      </c>
      <c r="AC699" s="1">
        <f t="shared" si="21"/>
        <v>0</v>
      </c>
    </row>
    <row r="700" spans="4:29" x14ac:dyDescent="0.25">
      <c r="D700" s="1">
        <v>2011</v>
      </c>
      <c r="E700" s="1" t="s">
        <v>17</v>
      </c>
      <c r="F700" s="2" t="s">
        <v>213</v>
      </c>
      <c r="G700">
        <v>1</v>
      </c>
      <c r="H700">
        <v>9460830</v>
      </c>
      <c r="I700" s="1">
        <v>122.66160000000001</v>
      </c>
      <c r="J700" s="1">
        <v>39927</v>
      </c>
      <c r="K700" s="1">
        <v>355855.6</v>
      </c>
      <c r="L700" s="1">
        <v>366972.5</v>
      </c>
      <c r="M700" s="3">
        <v>1600</v>
      </c>
      <c r="N700">
        <v>112.2</v>
      </c>
      <c r="O700">
        <v>436</v>
      </c>
      <c r="P700" s="1">
        <f>IF($A$3="Percentage of government revenue per capita",$B$3,0) + IF($A$3="Absolute extra revenue",AB700,0) + IF($A$3="Absolute revenue per capita",AC700,0)</f>
        <v>0</v>
      </c>
      <c r="Q700" s="5">
        <f>-MIN(data!$B$4 / data!I515 * data!P515 / 100, data!N515)</f>
        <v>0</v>
      </c>
      <c r="R700" s="4">
        <f>-Q700*K700/1000</f>
        <v>0</v>
      </c>
      <c r="S700" s="6">
        <f>-MIN(data!$B$5/(POWER(LN(I700),2))*P700/100, O700)</f>
        <v>0</v>
      </c>
      <c r="T700" s="6">
        <f>-S700*L700/100000</f>
        <v>0</v>
      </c>
      <c r="U700" s="4">
        <f>N700+Q700</f>
        <v>112.2</v>
      </c>
      <c r="V700" s="4" t="e">
        <f>P700*I700/100/R700</f>
        <v>#DIV/0!</v>
      </c>
      <c r="W700" s="4" t="e">
        <f>V700*H700</f>
        <v>#DIV/0!</v>
      </c>
      <c r="X700" s="6">
        <f>O700+S700</f>
        <v>436</v>
      </c>
      <c r="Y700" s="6" t="e">
        <f>P700*I700/100/T700</f>
        <v>#DIV/0!</v>
      </c>
      <c r="Z700" s="6" t="e">
        <f>Y700*H700</f>
        <v>#DIV/0!</v>
      </c>
      <c r="AB700" s="1">
        <f t="shared" si="20"/>
        <v>0</v>
      </c>
      <c r="AC700" s="1">
        <f t="shared" si="21"/>
        <v>0</v>
      </c>
    </row>
    <row r="701" spans="4:29" x14ac:dyDescent="0.25">
      <c r="D701" s="1">
        <v>2012</v>
      </c>
      <c r="E701" s="1" t="s">
        <v>17</v>
      </c>
      <c r="F701" s="2" t="s">
        <v>213</v>
      </c>
      <c r="G701">
        <v>1</v>
      </c>
      <c r="H701">
        <v>9729248</v>
      </c>
      <c r="I701" s="1">
        <v>121.62050000000001</v>
      </c>
      <c r="J701" s="1">
        <v>40131</v>
      </c>
      <c r="K701" s="1">
        <v>363176.5</v>
      </c>
      <c r="L701" s="1">
        <v>372960.4</v>
      </c>
      <c r="M701" s="3">
        <v>1600</v>
      </c>
      <c r="N701">
        <v>110.5</v>
      </c>
      <c r="O701">
        <v>429</v>
      </c>
      <c r="P701" s="1">
        <f>IF($A$3="Percentage of government revenue per capita",$B$3,0) + IF($A$3="Absolute extra revenue",AB701,0) + IF($A$3="Absolute revenue per capita",AC701,0)</f>
        <v>0</v>
      </c>
      <c r="Q701" s="5">
        <f>-MIN(data!$B$4 / data!I516 * data!P516 / 100, data!N516)</f>
        <v>0</v>
      </c>
      <c r="R701" s="4">
        <f>-Q701*K701/1000</f>
        <v>0</v>
      </c>
      <c r="S701" s="6">
        <f>-MIN(data!$B$5/(POWER(LN(I701),2))*P701/100, O701)</f>
        <v>0</v>
      </c>
      <c r="T701" s="6">
        <f>-S701*L701/100000</f>
        <v>0</v>
      </c>
      <c r="U701" s="4">
        <f>N701+Q701</f>
        <v>110.5</v>
      </c>
      <c r="V701" s="4" t="e">
        <f>P701*I701/100/R701</f>
        <v>#DIV/0!</v>
      </c>
      <c r="W701" s="4" t="e">
        <f>V701*H701</f>
        <v>#DIV/0!</v>
      </c>
      <c r="X701" s="6">
        <f>O701+S701</f>
        <v>429</v>
      </c>
      <c r="Y701" s="6" t="e">
        <f>P701*I701/100/T701</f>
        <v>#DIV/0!</v>
      </c>
      <c r="Z701" s="6" t="e">
        <f>Y701*H701</f>
        <v>#DIV/0!</v>
      </c>
      <c r="AB701" s="1">
        <f t="shared" si="20"/>
        <v>0</v>
      </c>
      <c r="AC701" s="1">
        <f t="shared" si="21"/>
        <v>0</v>
      </c>
    </row>
    <row r="702" spans="4:29" x14ac:dyDescent="0.25">
      <c r="D702" s="1">
        <v>2013</v>
      </c>
      <c r="E702" s="1" t="s">
        <v>17</v>
      </c>
      <c r="F702" s="2" t="s">
        <v>213</v>
      </c>
      <c r="G702">
        <v>1</v>
      </c>
      <c r="H702">
        <v>10004588</v>
      </c>
      <c r="I702" s="1">
        <v>134.9171</v>
      </c>
      <c r="J702" s="1">
        <v>40166</v>
      </c>
      <c r="K702" s="1">
        <v>370193.5</v>
      </c>
      <c r="L702" s="1">
        <v>379146.9</v>
      </c>
      <c r="M702" s="3">
        <v>1600</v>
      </c>
      <c r="N702">
        <v>108.5</v>
      </c>
      <c r="O702">
        <v>422</v>
      </c>
      <c r="P702" s="1">
        <f>IF($A$3="Percentage of government revenue per capita",$B$3,0) + IF($A$3="Absolute extra revenue",AB702,0) + IF($A$3="Absolute revenue per capita",AC702,0)</f>
        <v>0</v>
      </c>
      <c r="Q702" s="5">
        <f>-MIN(data!$B$4 / data!I517 * data!P517 / 100, data!N517)</f>
        <v>0</v>
      </c>
      <c r="R702" s="4">
        <f>-Q702*K702/1000</f>
        <v>0</v>
      </c>
      <c r="S702" s="6">
        <f>-MIN(data!$B$5/(POWER(LN(I702),2))*P702/100, O702)</f>
        <v>0</v>
      </c>
      <c r="T702" s="6">
        <f>-S702*L702/100000</f>
        <v>0</v>
      </c>
      <c r="U702" s="4">
        <f>N702+Q702</f>
        <v>108.5</v>
      </c>
      <c r="V702" s="4" t="e">
        <f>P702*I702/100/R702</f>
        <v>#DIV/0!</v>
      </c>
      <c r="W702" s="4" t="e">
        <f>V702*H702</f>
        <v>#DIV/0!</v>
      </c>
      <c r="X702" s="6">
        <f>O702+S702</f>
        <v>422</v>
      </c>
      <c r="Y702" s="6" t="e">
        <f>P702*I702/100/T702</f>
        <v>#DIV/0!</v>
      </c>
      <c r="Z702" s="6" t="e">
        <f>Y702*H702</f>
        <v>#DIV/0!</v>
      </c>
      <c r="AB702" s="1">
        <f t="shared" si="20"/>
        <v>0</v>
      </c>
      <c r="AC702" s="1">
        <f t="shared" si="21"/>
        <v>0</v>
      </c>
    </row>
    <row r="703" spans="4:29" x14ac:dyDescent="0.25">
      <c r="D703" s="1">
        <v>2014</v>
      </c>
      <c r="E703" s="1" t="s">
        <v>17</v>
      </c>
      <c r="F703" s="2" t="s">
        <v>213</v>
      </c>
      <c r="G703">
        <v>1</v>
      </c>
      <c r="H703">
        <v>10286842</v>
      </c>
      <c r="I703" s="1">
        <v>0</v>
      </c>
      <c r="J703" s="1">
        <v>40049</v>
      </c>
      <c r="K703" s="1">
        <v>377109.2</v>
      </c>
      <c r="L703" s="1">
        <v>386473.4</v>
      </c>
      <c r="M703" s="3">
        <v>1600</v>
      </c>
      <c r="N703">
        <v>106.2</v>
      </c>
      <c r="O703">
        <v>414</v>
      </c>
      <c r="P703" s="1">
        <f>IF($A$3="Percentage of government revenue per capita",$B$3,0) + IF($A$3="Absolute extra revenue",AB703,0) + IF($A$3="Absolute revenue per capita",AC703,0)</f>
        <v>0</v>
      </c>
      <c r="Q703" s="5">
        <f>-MIN(data!$B$4 / data!I518 * data!P518 / 100, data!N518)</f>
        <v>0</v>
      </c>
      <c r="R703" s="4">
        <f>-Q703*K703/1000</f>
        <v>0</v>
      </c>
      <c r="S703" s="6" t="e">
        <f>-MIN(data!$B$5/(POWER(LN(I703),2))*P703/100, O703)</f>
        <v>#NUM!</v>
      </c>
      <c r="T703" s="6" t="e">
        <f>-S703*L703/100000</f>
        <v>#NUM!</v>
      </c>
      <c r="U703" s="4">
        <f>N703+Q703</f>
        <v>106.2</v>
      </c>
      <c r="V703" s="4" t="e">
        <f>P703*I703/100/R703</f>
        <v>#DIV/0!</v>
      </c>
      <c r="W703" s="4" t="e">
        <f>V703*H703</f>
        <v>#DIV/0!</v>
      </c>
      <c r="X703" s="6" t="e">
        <f>O703+S703</f>
        <v>#NUM!</v>
      </c>
      <c r="Y703" s="6" t="e">
        <f>P703*I703/100/T703</f>
        <v>#NUM!</v>
      </c>
      <c r="Z703" s="6" t="e">
        <f>Y703*H703</f>
        <v>#NUM!</v>
      </c>
      <c r="AB703" s="1" t="e">
        <f t="shared" si="20"/>
        <v>#DIV/0!</v>
      </c>
      <c r="AC703" s="1" t="e">
        <f t="shared" si="21"/>
        <v>#DIV/0!</v>
      </c>
    </row>
    <row r="704" spans="4:29" x14ac:dyDescent="0.25">
      <c r="D704" s="1">
        <v>2015</v>
      </c>
      <c r="E704" s="1" t="s">
        <v>17</v>
      </c>
      <c r="F704" s="2" t="s">
        <v>213</v>
      </c>
      <c r="G704">
        <v>1</v>
      </c>
      <c r="H704">
        <v>10575952</v>
      </c>
      <c r="I704" s="1">
        <v>0</v>
      </c>
      <c r="J704" s="1">
        <v>39781</v>
      </c>
      <c r="K704" s="1">
        <v>383616.2</v>
      </c>
      <c r="M704" s="3">
        <v>1600</v>
      </c>
      <c r="N704">
        <v>103.7</v>
      </c>
      <c r="O704">
        <v>405</v>
      </c>
      <c r="P704" s="1">
        <f>IF($A$3="Percentage of government revenue per capita",$B$3,0) + IF($A$3="Absolute extra revenue",AB704,0) + IF($A$3="Absolute revenue per capita",AC704,0)</f>
        <v>0</v>
      </c>
      <c r="Q704" s="5">
        <f>-MIN(data!$B$4 / data!I519 * data!P519 / 100, data!N519)</f>
        <v>0</v>
      </c>
      <c r="R704" s="4">
        <f>-Q704*K704/1000</f>
        <v>0</v>
      </c>
      <c r="S704" s="6" t="e">
        <f>-MIN(data!$B$5/(POWER(LN(I704),2))*P704/100, O704)</f>
        <v>#NUM!</v>
      </c>
      <c r="T704" s="6" t="e">
        <f>-S704*L704/100000</f>
        <v>#NUM!</v>
      </c>
      <c r="U704" s="4">
        <f>N704+Q704</f>
        <v>103.7</v>
      </c>
      <c r="V704" s="4" t="e">
        <f>P704*I704/100/R704</f>
        <v>#DIV/0!</v>
      </c>
      <c r="W704" s="4" t="e">
        <f>V704*H704</f>
        <v>#DIV/0!</v>
      </c>
      <c r="X704" s="6" t="e">
        <f>O704+S704</f>
        <v>#NUM!</v>
      </c>
      <c r="Y704" s="6" t="e">
        <f>P704*I704/100/T704</f>
        <v>#NUM!</v>
      </c>
      <c r="Z704" s="6" t="e">
        <f>Y704*H704</f>
        <v>#NUM!</v>
      </c>
      <c r="AB704" s="1" t="e">
        <f t="shared" si="20"/>
        <v>#DIV/0!</v>
      </c>
      <c r="AC704" s="1" t="e">
        <f t="shared" si="21"/>
        <v>#DIV/0!</v>
      </c>
    </row>
    <row r="705" spans="4:29" x14ac:dyDescent="0.25">
      <c r="D705" s="1">
        <v>2016</v>
      </c>
      <c r="E705" s="1" t="s">
        <v>17</v>
      </c>
      <c r="F705" s="2" t="s">
        <v>213</v>
      </c>
      <c r="G705">
        <v>1</v>
      </c>
      <c r="H705">
        <v>10872067</v>
      </c>
      <c r="I705" s="1">
        <v>0</v>
      </c>
      <c r="J705" s="1">
        <v>39452</v>
      </c>
      <c r="K705" s="1">
        <v>390613.9</v>
      </c>
      <c r="M705" s="3"/>
      <c r="N705">
        <v>101</v>
      </c>
      <c r="O705"/>
      <c r="P705" s="1">
        <f>IF($A$3="Percentage of government revenue per capita",$B$3,0) + IF($A$3="Absolute extra revenue",AB705,0) + IF($A$3="Absolute revenue per capita",AC705,0)</f>
        <v>0</v>
      </c>
      <c r="Q705" s="5">
        <f>-MIN(data!$B$4 / data!I520 * data!P520 / 100, data!N520)</f>
        <v>0</v>
      </c>
      <c r="R705" s="4">
        <f>-Q705*K705/1000</f>
        <v>0</v>
      </c>
      <c r="S705" s="6" t="e">
        <f>-MIN(data!$B$5/(POWER(LN(I705),2))*P705/100, O705)</f>
        <v>#NUM!</v>
      </c>
      <c r="T705" s="6" t="e">
        <f>-S705*L705/100000</f>
        <v>#NUM!</v>
      </c>
      <c r="U705" s="4">
        <f>N705+Q705</f>
        <v>101</v>
      </c>
      <c r="V705" s="4" t="e">
        <f>P705*I705/100/R705</f>
        <v>#DIV/0!</v>
      </c>
      <c r="W705" s="4" t="e">
        <f>V705*H705</f>
        <v>#DIV/0!</v>
      </c>
      <c r="X705" s="6" t="e">
        <f>O705+S705</f>
        <v>#NUM!</v>
      </c>
      <c r="Y705" s="6" t="e">
        <f>P705*I705/100/T705</f>
        <v>#NUM!</v>
      </c>
      <c r="Z705" s="6" t="e">
        <f>Y705*H705</f>
        <v>#NUM!</v>
      </c>
      <c r="AB705" s="1" t="e">
        <f t="shared" si="20"/>
        <v>#DIV/0!</v>
      </c>
      <c r="AC705" s="1" t="e">
        <f t="shared" si="21"/>
        <v>#DIV/0!</v>
      </c>
    </row>
    <row r="706" spans="4:29" x14ac:dyDescent="0.25">
      <c r="D706" s="1">
        <v>1980</v>
      </c>
      <c r="E706" s="1" t="s">
        <v>30</v>
      </c>
      <c r="F706" s="2" t="s">
        <v>214</v>
      </c>
      <c r="G706">
        <v>2</v>
      </c>
      <c r="H706">
        <v>406875</v>
      </c>
      <c r="I706" s="1">
        <v>0</v>
      </c>
      <c r="J706" s="1">
        <v>3376</v>
      </c>
      <c r="K706" s="1">
        <v>17384.14</v>
      </c>
      <c r="M706" s="3"/>
      <c r="N706">
        <v>194.2</v>
      </c>
      <c r="O706"/>
      <c r="P706" s="1">
        <f>IF($A$3="Percentage of government revenue per capita",$B$3,0) + IF($A$3="Absolute extra revenue",AB706,0) + IF($A$3="Absolute revenue per capita",AC706,0)</f>
        <v>0</v>
      </c>
      <c r="Q706" s="5">
        <f>-MIN(data!$B$4 / data!I965 * data!P965 / 100, data!N965)</f>
        <v>0</v>
      </c>
      <c r="R706" s="4">
        <f>-Q706*K706/1000</f>
        <v>0</v>
      </c>
      <c r="S706" s="6" t="e">
        <f>-MIN(data!$B$5/(POWER(LN(I706),2))*P706/100, O706)</f>
        <v>#NUM!</v>
      </c>
      <c r="T706" s="6" t="e">
        <f>-S706*L706/100000</f>
        <v>#NUM!</v>
      </c>
      <c r="U706" s="4">
        <f>N706+Q706</f>
        <v>194.2</v>
      </c>
      <c r="V706" s="4" t="e">
        <f>P706*I706/100/R706</f>
        <v>#DIV/0!</v>
      </c>
      <c r="W706" s="4" t="e">
        <f>V706*H706</f>
        <v>#DIV/0!</v>
      </c>
      <c r="X706" s="6" t="e">
        <f>O706+S706</f>
        <v>#NUM!</v>
      </c>
      <c r="Y706" s="6" t="e">
        <f>P706*I706/100/T706</f>
        <v>#NUM!</v>
      </c>
      <c r="Z706" s="6" t="e">
        <f>Y706*H706</f>
        <v>#NUM!</v>
      </c>
      <c r="AB706" s="1" t="e">
        <f t="shared" si="20"/>
        <v>#DIV/0!</v>
      </c>
      <c r="AC706" s="1" t="e">
        <f t="shared" si="21"/>
        <v>#DIV/0!</v>
      </c>
    </row>
    <row r="707" spans="4:29" x14ac:dyDescent="0.25">
      <c r="D707" s="1">
        <v>1981</v>
      </c>
      <c r="E707" s="1" t="s">
        <v>30</v>
      </c>
      <c r="F707" s="2" t="s">
        <v>214</v>
      </c>
      <c r="G707">
        <v>2</v>
      </c>
      <c r="H707">
        <v>418111</v>
      </c>
      <c r="I707" s="1">
        <v>0</v>
      </c>
      <c r="J707" s="1">
        <v>3312</v>
      </c>
      <c r="K707" s="1">
        <v>17711.23</v>
      </c>
      <c r="M707" s="3"/>
      <c r="N707">
        <v>187</v>
      </c>
      <c r="O707"/>
      <c r="P707" s="1">
        <f>IF($A$3="Percentage of government revenue per capita",$B$3,0) + IF($A$3="Absolute extra revenue",AB707,0) + IF($A$3="Absolute revenue per capita",AC707,0)</f>
        <v>0</v>
      </c>
      <c r="Q707" s="5">
        <f>-MIN(data!$B$4 / data!I966 * data!P966 / 100, data!N966)</f>
        <v>0</v>
      </c>
      <c r="R707" s="4">
        <f>-Q707*K707/1000</f>
        <v>0</v>
      </c>
      <c r="S707" s="6" t="e">
        <f>-MIN(data!$B$5/(POWER(LN(I707),2))*P707/100, O707)</f>
        <v>#NUM!</v>
      </c>
      <c r="T707" s="6" t="e">
        <f>-S707*L707/100000</f>
        <v>#NUM!</v>
      </c>
      <c r="U707" s="4">
        <f>N707+Q707</f>
        <v>187</v>
      </c>
      <c r="V707" s="4" t="e">
        <f>P707*I707/100/R707</f>
        <v>#DIV/0!</v>
      </c>
      <c r="W707" s="4" t="e">
        <f>V707*H707</f>
        <v>#DIV/0!</v>
      </c>
      <c r="X707" s="6" t="e">
        <f>O707+S707</f>
        <v>#NUM!</v>
      </c>
      <c r="Y707" s="6" t="e">
        <f>P707*I707/100/T707</f>
        <v>#NUM!</v>
      </c>
      <c r="Z707" s="6" t="e">
        <f>Y707*H707</f>
        <v>#NUM!</v>
      </c>
      <c r="AB707" s="1" t="e">
        <f t="shared" si="20"/>
        <v>#DIV/0!</v>
      </c>
      <c r="AC707" s="1" t="e">
        <f t="shared" si="21"/>
        <v>#DIV/0!</v>
      </c>
    </row>
    <row r="708" spans="4:29" x14ac:dyDescent="0.25">
      <c r="D708" s="1">
        <v>1982</v>
      </c>
      <c r="E708" s="1" t="s">
        <v>30</v>
      </c>
      <c r="F708" s="2" t="s">
        <v>214</v>
      </c>
      <c r="G708">
        <v>2</v>
      </c>
      <c r="H708">
        <v>428934</v>
      </c>
      <c r="I708" s="1">
        <v>0</v>
      </c>
      <c r="J708" s="1">
        <v>3247</v>
      </c>
      <c r="K708" s="1">
        <v>18058.95</v>
      </c>
      <c r="M708" s="3"/>
      <c r="N708">
        <v>179.8</v>
      </c>
      <c r="O708"/>
      <c r="P708" s="1">
        <f>IF($A$3="Percentage of government revenue per capita",$B$3,0) + IF($A$3="Absolute extra revenue",AB708,0) + IF($A$3="Absolute revenue per capita",AC708,0)</f>
        <v>0</v>
      </c>
      <c r="Q708" s="5">
        <f>-MIN(data!$B$4 / data!I967 * data!P967 / 100, data!N967)</f>
        <v>0</v>
      </c>
      <c r="R708" s="4">
        <f>-Q708*K708/1000</f>
        <v>0</v>
      </c>
      <c r="S708" s="6" t="e">
        <f>-MIN(data!$B$5/(POWER(LN(I708),2))*P708/100, O708)</f>
        <v>#NUM!</v>
      </c>
      <c r="T708" s="6" t="e">
        <f>-S708*L708/100000</f>
        <v>#NUM!</v>
      </c>
      <c r="U708" s="4">
        <f>N708+Q708</f>
        <v>179.8</v>
      </c>
      <c r="V708" s="4" t="e">
        <f>P708*I708/100/R708</f>
        <v>#DIV/0!</v>
      </c>
      <c r="W708" s="4" t="e">
        <f>V708*H708</f>
        <v>#DIV/0!</v>
      </c>
      <c r="X708" s="6" t="e">
        <f>O708+S708</f>
        <v>#NUM!</v>
      </c>
      <c r="Y708" s="6" t="e">
        <f>P708*I708/100/T708</f>
        <v>#NUM!</v>
      </c>
      <c r="Z708" s="6" t="e">
        <f>Y708*H708</f>
        <v>#NUM!</v>
      </c>
      <c r="AB708" s="1" t="e">
        <f t="shared" ref="AB708:AB771" si="22">$B$3*100/H708/I708</f>
        <v>#DIV/0!</v>
      </c>
      <c r="AC708" s="1" t="e">
        <f t="shared" ref="AC708:AC771" si="23">$B$3/I708*100</f>
        <v>#DIV/0!</v>
      </c>
    </row>
    <row r="709" spans="4:29" x14ac:dyDescent="0.25">
      <c r="D709" s="1">
        <v>1983</v>
      </c>
      <c r="E709" s="1" t="s">
        <v>30</v>
      </c>
      <c r="F709" s="2" t="s">
        <v>214</v>
      </c>
      <c r="G709">
        <v>2</v>
      </c>
      <c r="H709">
        <v>439822</v>
      </c>
      <c r="I709" s="1">
        <v>42.985869999999998</v>
      </c>
      <c r="J709" s="1">
        <v>3188</v>
      </c>
      <c r="K709" s="1">
        <v>18449.07</v>
      </c>
      <c r="M709" s="3"/>
      <c r="N709">
        <v>172.8</v>
      </c>
      <c r="O709"/>
      <c r="P709" s="1">
        <f>IF($A$3="Percentage of government revenue per capita",$B$3,0) + IF($A$3="Absolute extra revenue",AB709,0) + IF($A$3="Absolute revenue per capita",AC709,0)</f>
        <v>0</v>
      </c>
      <c r="Q709" s="5">
        <f>-MIN(data!$B$4 / data!I968 * data!P968 / 100, data!N968)</f>
        <v>0</v>
      </c>
      <c r="R709" s="4">
        <f>-Q709*K709/1000</f>
        <v>0</v>
      </c>
      <c r="S709" s="6">
        <f>-MIN(data!$B$5/(POWER(LN(I709),2))*P709/100, O709)</f>
        <v>0</v>
      </c>
      <c r="T709" s="6">
        <f>-S709*L709/100000</f>
        <v>0</v>
      </c>
      <c r="U709" s="4">
        <f>N709+Q709</f>
        <v>172.8</v>
      </c>
      <c r="V709" s="4" t="e">
        <f>P709*I709/100/R709</f>
        <v>#DIV/0!</v>
      </c>
      <c r="W709" s="4" t="e">
        <f>V709*H709</f>
        <v>#DIV/0!</v>
      </c>
      <c r="X709" s="6">
        <f>O709+S709</f>
        <v>0</v>
      </c>
      <c r="Y709" s="6" t="e">
        <f>P709*I709/100/T709</f>
        <v>#DIV/0!</v>
      </c>
      <c r="Z709" s="6" t="e">
        <f>Y709*H709</f>
        <v>#DIV/0!</v>
      </c>
      <c r="AB709" s="1">
        <f t="shared" si="22"/>
        <v>0</v>
      </c>
      <c r="AC709" s="1">
        <f t="shared" si="23"/>
        <v>0</v>
      </c>
    </row>
    <row r="710" spans="4:29" x14ac:dyDescent="0.25">
      <c r="D710" s="1">
        <v>1984</v>
      </c>
      <c r="E710" s="1" t="s">
        <v>30</v>
      </c>
      <c r="F710" s="2" t="s">
        <v>214</v>
      </c>
      <c r="G710">
        <v>2</v>
      </c>
      <c r="H710">
        <v>451476</v>
      </c>
      <c r="I710" s="1">
        <v>53.375909999999998</v>
      </c>
      <c r="J710" s="1">
        <v>3131</v>
      </c>
      <c r="K710" s="1">
        <v>18872.810000000001</v>
      </c>
      <c r="M710" s="3"/>
      <c r="N710">
        <v>165.9</v>
      </c>
      <c r="O710"/>
      <c r="P710" s="1">
        <f>IF($A$3="Percentage of government revenue per capita",$B$3,0) + IF($A$3="Absolute extra revenue",AB710,0) + IF($A$3="Absolute revenue per capita",AC710,0)</f>
        <v>0</v>
      </c>
      <c r="Q710" s="5">
        <f>-MIN(data!$B$4 / data!I969 * data!P969 / 100, data!N969)</f>
        <v>0</v>
      </c>
      <c r="R710" s="4">
        <f>-Q710*K710/1000</f>
        <v>0</v>
      </c>
      <c r="S710" s="6">
        <f>-MIN(data!$B$5/(POWER(LN(I710),2))*P710/100, O710)</f>
        <v>0</v>
      </c>
      <c r="T710" s="6">
        <f>-S710*L710/100000</f>
        <v>0</v>
      </c>
      <c r="U710" s="4">
        <f>N710+Q710</f>
        <v>165.9</v>
      </c>
      <c r="V710" s="4" t="e">
        <f>P710*I710/100/R710</f>
        <v>#DIV/0!</v>
      </c>
      <c r="W710" s="4" t="e">
        <f>V710*H710</f>
        <v>#DIV/0!</v>
      </c>
      <c r="X710" s="6">
        <f>O710+S710</f>
        <v>0</v>
      </c>
      <c r="Y710" s="6" t="e">
        <f>P710*I710/100/T710</f>
        <v>#DIV/0!</v>
      </c>
      <c r="Z710" s="6" t="e">
        <f>Y710*H710</f>
        <v>#DIV/0!</v>
      </c>
      <c r="AB710" s="1">
        <f t="shared" si="22"/>
        <v>0</v>
      </c>
      <c r="AC710" s="1">
        <f t="shared" si="23"/>
        <v>0</v>
      </c>
    </row>
    <row r="711" spans="4:29" x14ac:dyDescent="0.25">
      <c r="D711" s="1">
        <v>1985</v>
      </c>
      <c r="E711" s="1" t="s">
        <v>30</v>
      </c>
      <c r="F711" s="2" t="s">
        <v>214</v>
      </c>
      <c r="G711">
        <v>2</v>
      </c>
      <c r="H711">
        <v>464266</v>
      </c>
      <c r="I711" s="1">
        <v>67.500230000000002</v>
      </c>
      <c r="J711" s="1">
        <v>3072</v>
      </c>
      <c r="K711" s="1">
        <v>19296.48</v>
      </c>
      <c r="M711" s="3"/>
      <c r="N711">
        <v>159.19999999999999</v>
      </c>
      <c r="O711"/>
      <c r="P711" s="1">
        <f>IF($A$3="Percentage of government revenue per capita",$B$3,0) + IF($A$3="Absolute extra revenue",AB711,0) + IF($A$3="Absolute revenue per capita",AC711,0)</f>
        <v>0</v>
      </c>
      <c r="Q711" s="5">
        <f>-MIN(data!$B$4 / data!I970 * data!P970 / 100, data!N970)</f>
        <v>0</v>
      </c>
      <c r="R711" s="4">
        <f>-Q711*K711/1000</f>
        <v>0</v>
      </c>
      <c r="S711" s="6">
        <f>-MIN(data!$B$5/(POWER(LN(I711),2))*P711/100, O711)</f>
        <v>0</v>
      </c>
      <c r="T711" s="6">
        <f>-S711*L711/100000</f>
        <v>0</v>
      </c>
      <c r="U711" s="4">
        <f>N711+Q711</f>
        <v>159.19999999999999</v>
      </c>
      <c r="V711" s="4" t="e">
        <f>P711*I711/100/R711</f>
        <v>#DIV/0!</v>
      </c>
      <c r="W711" s="4" t="e">
        <f>V711*H711</f>
        <v>#DIV/0!</v>
      </c>
      <c r="X711" s="6">
        <f>O711+S711</f>
        <v>0</v>
      </c>
      <c r="Y711" s="6" t="e">
        <f>P711*I711/100/T711</f>
        <v>#DIV/0!</v>
      </c>
      <c r="Z711" s="6" t="e">
        <f>Y711*H711</f>
        <v>#DIV/0!</v>
      </c>
      <c r="AB711" s="1">
        <f t="shared" si="22"/>
        <v>0</v>
      </c>
      <c r="AC711" s="1">
        <f t="shared" si="23"/>
        <v>0</v>
      </c>
    </row>
    <row r="712" spans="4:29" x14ac:dyDescent="0.25">
      <c r="D712" s="1">
        <v>1986</v>
      </c>
      <c r="E712" s="1" t="s">
        <v>30</v>
      </c>
      <c r="F712" s="2" t="s">
        <v>214</v>
      </c>
      <c r="G712">
        <v>2</v>
      </c>
      <c r="H712">
        <v>478692</v>
      </c>
      <c r="I712" s="1">
        <v>61.202300000000001</v>
      </c>
      <c r="J712" s="1">
        <v>3004</v>
      </c>
      <c r="K712" s="1">
        <v>19698.36</v>
      </c>
      <c r="M712" s="3"/>
      <c r="N712">
        <v>152.5</v>
      </c>
      <c r="O712"/>
      <c r="P712" s="1">
        <f>IF($A$3="Percentage of government revenue per capita",$B$3,0) + IF($A$3="Absolute extra revenue",AB712,0) + IF($A$3="Absolute revenue per capita",AC712,0)</f>
        <v>0</v>
      </c>
      <c r="Q712" s="5">
        <f>-MIN(data!$B$4 / data!I971 * data!P971 / 100, data!N971)</f>
        <v>0</v>
      </c>
      <c r="R712" s="4">
        <f>-Q712*K712/1000</f>
        <v>0</v>
      </c>
      <c r="S712" s="6">
        <f>-MIN(data!$B$5/(POWER(LN(I712),2))*P712/100, O712)</f>
        <v>0</v>
      </c>
      <c r="T712" s="6">
        <f>-S712*L712/100000</f>
        <v>0</v>
      </c>
      <c r="U712" s="4">
        <f>N712+Q712</f>
        <v>152.5</v>
      </c>
      <c r="V712" s="4" t="e">
        <f>P712*I712/100/R712</f>
        <v>#DIV/0!</v>
      </c>
      <c r="W712" s="4" t="e">
        <f>V712*H712</f>
        <v>#DIV/0!</v>
      </c>
      <c r="X712" s="6">
        <f>O712+S712</f>
        <v>0</v>
      </c>
      <c r="Y712" s="6" t="e">
        <f>P712*I712/100/T712</f>
        <v>#DIV/0!</v>
      </c>
      <c r="Z712" s="6" t="e">
        <f>Y712*H712</f>
        <v>#DIV/0!</v>
      </c>
      <c r="AB712" s="1">
        <f t="shared" si="22"/>
        <v>0</v>
      </c>
      <c r="AC712" s="1">
        <f t="shared" si="23"/>
        <v>0</v>
      </c>
    </row>
    <row r="713" spans="4:29" x14ac:dyDescent="0.25">
      <c r="D713" s="1">
        <v>1987</v>
      </c>
      <c r="E713" s="1" t="s">
        <v>30</v>
      </c>
      <c r="F713" s="2" t="s">
        <v>214</v>
      </c>
      <c r="G713">
        <v>2</v>
      </c>
      <c r="H713">
        <v>494312</v>
      </c>
      <c r="I713" s="1">
        <v>78.333960000000005</v>
      </c>
      <c r="J713" s="1">
        <v>2921</v>
      </c>
      <c r="K713" s="1">
        <v>20006.849999999999</v>
      </c>
      <c r="M713" s="3"/>
      <c r="N713">
        <v>146</v>
      </c>
      <c r="O713"/>
      <c r="P713" s="1">
        <f>IF($A$3="Percentage of government revenue per capita",$B$3,0) + IF($A$3="Absolute extra revenue",AB713,0) + IF($A$3="Absolute revenue per capita",AC713,0)</f>
        <v>0</v>
      </c>
      <c r="Q713" s="5">
        <f>-MIN(data!$B$4 / data!I972 * data!P972 / 100, data!N972)</f>
        <v>0</v>
      </c>
      <c r="R713" s="4">
        <f>-Q713*K713/1000</f>
        <v>0</v>
      </c>
      <c r="S713" s="6">
        <f>-MIN(data!$B$5/(POWER(LN(I713),2))*P713/100, O713)</f>
        <v>0</v>
      </c>
      <c r="T713" s="6">
        <f>-S713*L713/100000</f>
        <v>0</v>
      </c>
      <c r="U713" s="4">
        <f>N713+Q713</f>
        <v>146</v>
      </c>
      <c r="V713" s="4" t="e">
        <f>P713*I713/100/R713</f>
        <v>#DIV/0!</v>
      </c>
      <c r="W713" s="4" t="e">
        <f>V713*H713</f>
        <v>#DIV/0!</v>
      </c>
      <c r="X713" s="6">
        <f>O713+S713</f>
        <v>0</v>
      </c>
      <c r="Y713" s="6" t="e">
        <f>P713*I713/100/T713</f>
        <v>#DIV/0!</v>
      </c>
      <c r="Z713" s="6" t="e">
        <f>Y713*H713</f>
        <v>#DIV/0!</v>
      </c>
      <c r="AB713" s="1">
        <f t="shared" si="22"/>
        <v>0</v>
      </c>
      <c r="AC713" s="1">
        <f t="shared" si="23"/>
        <v>0</v>
      </c>
    </row>
    <row r="714" spans="4:29" x14ac:dyDescent="0.25">
      <c r="D714" s="1">
        <v>1988</v>
      </c>
      <c r="E714" s="1" t="s">
        <v>30</v>
      </c>
      <c r="F714" s="2" t="s">
        <v>214</v>
      </c>
      <c r="G714">
        <v>2</v>
      </c>
      <c r="H714">
        <v>509540</v>
      </c>
      <c r="I714" s="1">
        <v>159.42599999999999</v>
      </c>
      <c r="J714" s="1">
        <v>2821</v>
      </c>
      <c r="K714" s="1">
        <v>20207.740000000002</v>
      </c>
      <c r="M714" s="3"/>
      <c r="N714">
        <v>139.6</v>
      </c>
      <c r="O714"/>
      <c r="P714" s="1">
        <f>IF($A$3="Percentage of government revenue per capita",$B$3,0) + IF($A$3="Absolute extra revenue",AB714,0) + IF($A$3="Absolute revenue per capita",AC714,0)</f>
        <v>0</v>
      </c>
      <c r="Q714" s="5">
        <f>-MIN(data!$B$4 / data!I973 * data!P973 / 100, data!N973)</f>
        <v>0</v>
      </c>
      <c r="R714" s="4">
        <f>-Q714*K714/1000</f>
        <v>0</v>
      </c>
      <c r="S714" s="6">
        <f>-MIN(data!$B$5/(POWER(LN(I714),2))*P714/100, O714)</f>
        <v>0</v>
      </c>
      <c r="T714" s="6">
        <f>-S714*L714/100000</f>
        <v>0</v>
      </c>
      <c r="U714" s="4">
        <f>N714+Q714</f>
        <v>139.6</v>
      </c>
      <c r="V714" s="4" t="e">
        <f>P714*I714/100/R714</f>
        <v>#DIV/0!</v>
      </c>
      <c r="W714" s="4" t="e">
        <f>V714*H714</f>
        <v>#DIV/0!</v>
      </c>
      <c r="X714" s="6">
        <f>O714+S714</f>
        <v>0</v>
      </c>
      <c r="Y714" s="6" t="e">
        <f>P714*I714/100/T714</f>
        <v>#DIV/0!</v>
      </c>
      <c r="Z714" s="6" t="e">
        <f>Y714*H714</f>
        <v>#DIV/0!</v>
      </c>
      <c r="AB714" s="1">
        <f t="shared" si="22"/>
        <v>0</v>
      </c>
      <c r="AC714" s="1">
        <f t="shared" si="23"/>
        <v>0</v>
      </c>
    </row>
    <row r="715" spans="4:29" x14ac:dyDescent="0.25">
      <c r="D715" s="1">
        <v>1989</v>
      </c>
      <c r="E715" s="1" t="s">
        <v>30</v>
      </c>
      <c r="F715" s="2" t="s">
        <v>214</v>
      </c>
      <c r="G715">
        <v>2</v>
      </c>
      <c r="H715">
        <v>522179</v>
      </c>
      <c r="I715" s="1">
        <v>141.27680000000001</v>
      </c>
      <c r="J715" s="1">
        <v>2707</v>
      </c>
      <c r="K715" s="1">
        <v>20261.98</v>
      </c>
      <c r="M715" s="3"/>
      <c r="N715">
        <v>133.6</v>
      </c>
      <c r="O715"/>
      <c r="P715" s="1">
        <f>IF($A$3="Percentage of government revenue per capita",$B$3,0) + IF($A$3="Absolute extra revenue",AB715,0) + IF($A$3="Absolute revenue per capita",AC715,0)</f>
        <v>0</v>
      </c>
      <c r="Q715" s="5">
        <f>-MIN(data!$B$4 / data!I974 * data!P974 / 100, data!N974)</f>
        <v>0</v>
      </c>
      <c r="R715" s="4">
        <f>-Q715*K715/1000</f>
        <v>0</v>
      </c>
      <c r="S715" s="6">
        <f>-MIN(data!$B$5/(POWER(LN(I715),2))*P715/100, O715)</f>
        <v>0</v>
      </c>
      <c r="T715" s="6">
        <f>-S715*L715/100000</f>
        <v>0</v>
      </c>
      <c r="U715" s="4">
        <f>N715+Q715</f>
        <v>133.6</v>
      </c>
      <c r="V715" s="4" t="e">
        <f>P715*I715/100/R715</f>
        <v>#DIV/0!</v>
      </c>
      <c r="W715" s="4" t="e">
        <f>V715*H715</f>
        <v>#DIV/0!</v>
      </c>
      <c r="X715" s="6">
        <f>O715+S715</f>
        <v>0</v>
      </c>
      <c r="Y715" s="6" t="e">
        <f>P715*I715/100/T715</f>
        <v>#DIV/0!</v>
      </c>
      <c r="Z715" s="6" t="e">
        <f>Y715*H715</f>
        <v>#DIV/0!</v>
      </c>
      <c r="AB715" s="1">
        <f t="shared" si="22"/>
        <v>0</v>
      </c>
      <c r="AC715" s="1">
        <f t="shared" si="23"/>
        <v>0</v>
      </c>
    </row>
    <row r="716" spans="4:29" x14ac:dyDescent="0.25">
      <c r="D716" s="1">
        <v>1990</v>
      </c>
      <c r="E716" s="1" t="s">
        <v>30</v>
      </c>
      <c r="F716" s="2" t="s">
        <v>214</v>
      </c>
      <c r="G716">
        <v>2</v>
      </c>
      <c r="H716">
        <v>530804</v>
      </c>
      <c r="I716" s="1">
        <v>144.83080000000001</v>
      </c>
      <c r="J716" s="1">
        <v>2577</v>
      </c>
      <c r="K716" s="1">
        <v>20148.55</v>
      </c>
      <c r="L716" s="1">
        <v>17989.419999999998</v>
      </c>
      <c r="M716" s="3">
        <v>180</v>
      </c>
      <c r="N716">
        <v>127.9</v>
      </c>
      <c r="O716">
        <v>945</v>
      </c>
      <c r="P716" s="1">
        <f>IF($A$3="Percentage of government revenue per capita",$B$3,0) + IF($A$3="Absolute extra revenue",AB716,0) + IF($A$3="Absolute revenue per capita",AC716,0)</f>
        <v>0</v>
      </c>
      <c r="Q716" s="5">
        <f>-MIN(data!$B$4 / data!I975 * data!P975 / 100, data!N975)</f>
        <v>0</v>
      </c>
      <c r="R716" s="4">
        <f>-Q716*K716/1000</f>
        <v>0</v>
      </c>
      <c r="S716" s="6">
        <f>-MIN(data!$B$5/(POWER(LN(I716),2))*P716/100, O716)</f>
        <v>0</v>
      </c>
      <c r="T716" s="6">
        <f>-S716*L716/100000</f>
        <v>0</v>
      </c>
      <c r="U716" s="4">
        <f>N716+Q716</f>
        <v>127.9</v>
      </c>
      <c r="V716" s="4" t="e">
        <f>P716*I716/100/R716</f>
        <v>#DIV/0!</v>
      </c>
      <c r="W716" s="4" t="e">
        <f>V716*H716</f>
        <v>#DIV/0!</v>
      </c>
      <c r="X716" s="6">
        <f>O716+S716</f>
        <v>945</v>
      </c>
      <c r="Y716" s="6" t="e">
        <f>P716*I716/100/T716</f>
        <v>#DIV/0!</v>
      </c>
      <c r="Z716" s="6" t="e">
        <f>Y716*H716</f>
        <v>#DIV/0!</v>
      </c>
      <c r="AB716" s="1">
        <f t="shared" si="22"/>
        <v>0</v>
      </c>
      <c r="AC716" s="1">
        <f t="shared" si="23"/>
        <v>0</v>
      </c>
    </row>
    <row r="717" spans="4:29" x14ac:dyDescent="0.25">
      <c r="D717" s="1">
        <v>1991</v>
      </c>
      <c r="E717" s="1" t="s">
        <v>30</v>
      </c>
      <c r="F717" s="2" t="s">
        <v>214</v>
      </c>
      <c r="G717">
        <v>2</v>
      </c>
      <c r="H717">
        <v>534632</v>
      </c>
      <c r="I717" s="1">
        <v>139.2578</v>
      </c>
      <c r="J717" s="1">
        <v>2433</v>
      </c>
      <c r="K717" s="1">
        <v>19909.98</v>
      </c>
      <c r="L717" s="1">
        <v>17103.759999999998</v>
      </c>
      <c r="M717" s="3">
        <v>170</v>
      </c>
      <c r="N717">
        <v>122.2</v>
      </c>
      <c r="O717">
        <v>877</v>
      </c>
      <c r="P717" s="1">
        <f>IF($A$3="Percentage of government revenue per capita",$B$3,0) + IF($A$3="Absolute extra revenue",AB717,0) + IF($A$3="Absolute revenue per capita",AC717,0)</f>
        <v>0</v>
      </c>
      <c r="Q717" s="5">
        <f>-MIN(data!$B$4 / data!I976 * data!P976 / 100, data!N976)</f>
        <v>0</v>
      </c>
      <c r="R717" s="4">
        <f>-Q717*K717/1000</f>
        <v>0</v>
      </c>
      <c r="S717" s="6">
        <f>-MIN(data!$B$5/(POWER(LN(I717),2))*P717/100, O717)</f>
        <v>0</v>
      </c>
      <c r="T717" s="6">
        <f>-S717*L717/100000</f>
        <v>0</v>
      </c>
      <c r="U717" s="4">
        <f>N717+Q717</f>
        <v>122.2</v>
      </c>
      <c r="V717" s="4" t="e">
        <f>P717*I717/100/R717</f>
        <v>#DIV/0!</v>
      </c>
      <c r="W717" s="4" t="e">
        <f>V717*H717</f>
        <v>#DIV/0!</v>
      </c>
      <c r="X717" s="6">
        <f>O717+S717</f>
        <v>877</v>
      </c>
      <c r="Y717" s="6" t="e">
        <f>P717*I717/100/T717</f>
        <v>#DIV/0!</v>
      </c>
      <c r="Z717" s="6" t="e">
        <f>Y717*H717</f>
        <v>#DIV/0!</v>
      </c>
      <c r="AB717" s="1">
        <f t="shared" si="22"/>
        <v>0</v>
      </c>
      <c r="AC717" s="1">
        <f t="shared" si="23"/>
        <v>0</v>
      </c>
    </row>
    <row r="718" spans="4:29" x14ac:dyDescent="0.25">
      <c r="D718" s="1">
        <v>1992</v>
      </c>
      <c r="E718" s="1" t="s">
        <v>30</v>
      </c>
      <c r="F718" s="2" t="s">
        <v>214</v>
      </c>
      <c r="G718">
        <v>2</v>
      </c>
      <c r="H718">
        <v>534516</v>
      </c>
      <c r="I718" s="1">
        <v>148.34110000000001</v>
      </c>
      <c r="J718" s="1">
        <v>2283</v>
      </c>
      <c r="K718" s="1">
        <v>19546.23</v>
      </c>
      <c r="L718" s="1">
        <v>17220.169999999998</v>
      </c>
      <c r="M718" s="3">
        <v>150</v>
      </c>
      <c r="N718">
        <v>116.8</v>
      </c>
      <c r="O718">
        <v>813</v>
      </c>
      <c r="P718" s="1">
        <f>IF($A$3="Percentage of government revenue per capita",$B$3,0) + IF($A$3="Absolute extra revenue",AB718,0) + IF($A$3="Absolute revenue per capita",AC718,0)</f>
        <v>0</v>
      </c>
      <c r="Q718" s="5">
        <f>-MIN(data!$B$4 / data!I977 * data!P977 / 100, data!N977)</f>
        <v>0</v>
      </c>
      <c r="R718" s="4">
        <f>-Q718*K718/1000</f>
        <v>0</v>
      </c>
      <c r="S718" s="6">
        <f>-MIN(data!$B$5/(POWER(LN(I718),2))*P718/100, O718)</f>
        <v>0</v>
      </c>
      <c r="T718" s="6">
        <f>-S718*L718/100000</f>
        <v>0</v>
      </c>
      <c r="U718" s="4">
        <f>N718+Q718</f>
        <v>116.8</v>
      </c>
      <c r="V718" s="4" t="e">
        <f>P718*I718/100/R718</f>
        <v>#DIV/0!</v>
      </c>
      <c r="W718" s="4" t="e">
        <f>V718*H718</f>
        <v>#DIV/0!</v>
      </c>
      <c r="X718" s="6">
        <f>O718+S718</f>
        <v>813</v>
      </c>
      <c r="Y718" s="6" t="e">
        <f>P718*I718/100/T718</f>
        <v>#DIV/0!</v>
      </c>
      <c r="Z718" s="6" t="e">
        <f>Y718*H718</f>
        <v>#DIV/0!</v>
      </c>
      <c r="AB718" s="1">
        <f t="shared" si="22"/>
        <v>0</v>
      </c>
      <c r="AC718" s="1">
        <f t="shared" si="23"/>
        <v>0</v>
      </c>
    </row>
    <row r="719" spans="4:29" x14ac:dyDescent="0.25">
      <c r="D719" s="1">
        <v>1993</v>
      </c>
      <c r="E719" s="1" t="s">
        <v>30</v>
      </c>
      <c r="F719" s="2" t="s">
        <v>214</v>
      </c>
      <c r="G719">
        <v>2</v>
      </c>
      <c r="H719">
        <v>532596</v>
      </c>
      <c r="I719" s="1">
        <v>177.03989999999999</v>
      </c>
      <c r="J719" s="1">
        <v>2131</v>
      </c>
      <c r="K719" s="1">
        <v>19129.259999999998</v>
      </c>
      <c r="L719" s="1">
        <v>16021.36</v>
      </c>
      <c r="M719" s="3">
        <v>140</v>
      </c>
      <c r="N719">
        <v>111.4</v>
      </c>
      <c r="O719">
        <v>749</v>
      </c>
      <c r="P719" s="1">
        <f>IF($A$3="Percentage of government revenue per capita",$B$3,0) + IF($A$3="Absolute extra revenue",AB719,0) + IF($A$3="Absolute revenue per capita",AC719,0)</f>
        <v>0</v>
      </c>
      <c r="Q719" s="5">
        <f>-MIN(data!$B$4 / data!I978 * data!P978 / 100, data!N978)</f>
        <v>0</v>
      </c>
      <c r="R719" s="4">
        <f>-Q719*K719/1000</f>
        <v>0</v>
      </c>
      <c r="S719" s="6">
        <f>-MIN(data!$B$5/(POWER(LN(I719),2))*P719/100, O719)</f>
        <v>0</v>
      </c>
      <c r="T719" s="6">
        <f>-S719*L719/100000</f>
        <v>0</v>
      </c>
      <c r="U719" s="4">
        <f>N719+Q719</f>
        <v>111.4</v>
      </c>
      <c r="V719" s="4" t="e">
        <f>P719*I719/100/R719</f>
        <v>#DIV/0!</v>
      </c>
      <c r="W719" s="4" t="e">
        <f>V719*H719</f>
        <v>#DIV/0!</v>
      </c>
      <c r="X719" s="6">
        <f>O719+S719</f>
        <v>749</v>
      </c>
      <c r="Y719" s="6" t="e">
        <f>P719*I719/100/T719</f>
        <v>#DIV/0!</v>
      </c>
      <c r="Z719" s="6" t="e">
        <f>Y719*H719</f>
        <v>#DIV/0!</v>
      </c>
      <c r="AB719" s="1">
        <f t="shared" si="22"/>
        <v>0</v>
      </c>
      <c r="AC719" s="1">
        <f t="shared" si="23"/>
        <v>0</v>
      </c>
    </row>
    <row r="720" spans="4:29" x14ac:dyDescent="0.25">
      <c r="D720" s="1">
        <v>1994</v>
      </c>
      <c r="E720" s="1" t="s">
        <v>30</v>
      </c>
      <c r="F720" s="2" t="s">
        <v>214</v>
      </c>
      <c r="G720">
        <v>2</v>
      </c>
      <c r="H720">
        <v>531897</v>
      </c>
      <c r="I720" s="1">
        <v>174.84989999999999</v>
      </c>
      <c r="J720" s="1">
        <v>1983</v>
      </c>
      <c r="K720" s="1">
        <v>18654.75</v>
      </c>
      <c r="L720" s="1">
        <v>15942.03</v>
      </c>
      <c r="M720" s="3">
        <v>120</v>
      </c>
      <c r="N720">
        <v>106.3</v>
      </c>
      <c r="O720">
        <v>690</v>
      </c>
      <c r="P720" s="1">
        <f>IF($A$3="Percentage of government revenue per capita",$B$3,0) + IF($A$3="Absolute extra revenue",AB720,0) + IF($A$3="Absolute revenue per capita",AC720,0)</f>
        <v>0</v>
      </c>
      <c r="Q720" s="5">
        <f>-MIN(data!$B$4 / data!I979 * data!P979 / 100, data!N979)</f>
        <v>0</v>
      </c>
      <c r="R720" s="4">
        <f>-Q720*K720/1000</f>
        <v>0</v>
      </c>
      <c r="S720" s="6">
        <f>-MIN(data!$B$5/(POWER(LN(I720),2))*P720/100, O720)</f>
        <v>0</v>
      </c>
      <c r="T720" s="6">
        <f>-S720*L720/100000</f>
        <v>0</v>
      </c>
      <c r="U720" s="4">
        <f>N720+Q720</f>
        <v>106.3</v>
      </c>
      <c r="V720" s="4" t="e">
        <f>P720*I720/100/R720</f>
        <v>#DIV/0!</v>
      </c>
      <c r="W720" s="4" t="e">
        <f>V720*H720</f>
        <v>#DIV/0!</v>
      </c>
      <c r="X720" s="6">
        <f>O720+S720</f>
        <v>690</v>
      </c>
      <c r="Y720" s="6" t="e">
        <f>P720*I720/100/T720</f>
        <v>#DIV/0!</v>
      </c>
      <c r="Z720" s="6" t="e">
        <f>Y720*H720</f>
        <v>#DIV/0!</v>
      </c>
      <c r="AB720" s="1">
        <f t="shared" si="22"/>
        <v>0</v>
      </c>
      <c r="AC720" s="1">
        <f t="shared" si="23"/>
        <v>0</v>
      </c>
    </row>
    <row r="721" spans="4:29" x14ac:dyDescent="0.25">
      <c r="D721" s="1">
        <v>1995</v>
      </c>
      <c r="E721" s="1" t="s">
        <v>30</v>
      </c>
      <c r="F721" s="2" t="s">
        <v>214</v>
      </c>
      <c r="G721">
        <v>2</v>
      </c>
      <c r="H721">
        <v>534620</v>
      </c>
      <c r="I721" s="1">
        <v>182.57220000000001</v>
      </c>
      <c r="J721" s="1">
        <v>1841</v>
      </c>
      <c r="K721" s="1">
        <v>18209.689999999999</v>
      </c>
      <c r="L721" s="1">
        <v>15251.57</v>
      </c>
      <c r="M721" s="3">
        <v>110</v>
      </c>
      <c r="N721">
        <v>101.1</v>
      </c>
      <c r="O721">
        <v>636</v>
      </c>
      <c r="P721" s="1">
        <f>IF($A$3="Percentage of government revenue per capita",$B$3,0) + IF($A$3="Absolute extra revenue",AB721,0) + IF($A$3="Absolute revenue per capita",AC721,0)</f>
        <v>0</v>
      </c>
      <c r="Q721" s="5">
        <f>-MIN(data!$B$4 / data!I980 * data!P980 / 100, data!N980)</f>
        <v>0</v>
      </c>
      <c r="R721" s="4">
        <f>-Q721*K721/1000</f>
        <v>0</v>
      </c>
      <c r="S721" s="6">
        <f>-MIN(data!$B$5/(POWER(LN(I721),2))*P721/100, O721)</f>
        <v>0</v>
      </c>
      <c r="T721" s="6">
        <f>-S721*L721/100000</f>
        <v>0</v>
      </c>
      <c r="U721" s="4">
        <f>N721+Q721</f>
        <v>101.1</v>
      </c>
      <c r="V721" s="4" t="e">
        <f>P721*I721/100/R721</f>
        <v>#DIV/0!</v>
      </c>
      <c r="W721" s="4" t="e">
        <f>V721*H721</f>
        <v>#DIV/0!</v>
      </c>
      <c r="X721" s="6">
        <f>O721+S721</f>
        <v>636</v>
      </c>
      <c r="Y721" s="6" t="e">
        <f>P721*I721/100/T721</f>
        <v>#DIV/0!</v>
      </c>
      <c r="Z721" s="6" t="e">
        <f>Y721*H721</f>
        <v>#DIV/0!</v>
      </c>
      <c r="AB721" s="1">
        <f t="shared" si="22"/>
        <v>0</v>
      </c>
      <c r="AC721" s="1">
        <f t="shared" si="23"/>
        <v>0</v>
      </c>
    </row>
    <row r="722" spans="4:29" x14ac:dyDescent="0.25">
      <c r="D722" s="1">
        <v>1996</v>
      </c>
      <c r="E722" s="1" t="s">
        <v>30</v>
      </c>
      <c r="F722" s="2" t="s">
        <v>214</v>
      </c>
      <c r="G722">
        <v>2</v>
      </c>
      <c r="H722">
        <v>541465</v>
      </c>
      <c r="I722" s="1">
        <v>189.40790000000001</v>
      </c>
      <c r="J722" s="1">
        <v>1710</v>
      </c>
      <c r="K722" s="1">
        <v>17775.47</v>
      </c>
      <c r="L722" s="1">
        <v>15025.91</v>
      </c>
      <c r="M722" s="3">
        <v>97</v>
      </c>
      <c r="N722">
        <v>96.2</v>
      </c>
      <c r="O722">
        <v>579</v>
      </c>
      <c r="P722" s="1">
        <f>IF($A$3="Percentage of government revenue per capita",$B$3,0) + IF($A$3="Absolute extra revenue",AB722,0) + IF($A$3="Absolute revenue per capita",AC722,0)</f>
        <v>0</v>
      </c>
      <c r="Q722" s="5">
        <f>-MIN(data!$B$4 / data!I981 * data!P981 / 100, data!N981)</f>
        <v>0</v>
      </c>
      <c r="R722" s="4">
        <f>-Q722*K722/1000</f>
        <v>0</v>
      </c>
      <c r="S722" s="6">
        <f>-MIN(data!$B$5/(POWER(LN(I722),2))*P722/100, O722)</f>
        <v>0</v>
      </c>
      <c r="T722" s="6">
        <f>-S722*L722/100000</f>
        <v>0</v>
      </c>
      <c r="U722" s="4">
        <f>N722+Q722</f>
        <v>96.2</v>
      </c>
      <c r="V722" s="4" t="e">
        <f>P722*I722/100/R722</f>
        <v>#DIV/0!</v>
      </c>
      <c r="W722" s="4" t="e">
        <f>V722*H722</f>
        <v>#DIV/0!</v>
      </c>
      <c r="X722" s="6">
        <f>O722+S722</f>
        <v>579</v>
      </c>
      <c r="Y722" s="6" t="e">
        <f>P722*I722/100/T722</f>
        <v>#DIV/0!</v>
      </c>
      <c r="Z722" s="6" t="e">
        <f>Y722*H722</f>
        <v>#DIV/0!</v>
      </c>
      <c r="AB722" s="1">
        <f t="shared" si="22"/>
        <v>0</v>
      </c>
      <c r="AC722" s="1">
        <f t="shared" si="23"/>
        <v>0</v>
      </c>
    </row>
    <row r="723" spans="4:29" x14ac:dyDescent="0.25">
      <c r="D723" s="1">
        <v>1997</v>
      </c>
      <c r="E723" s="1" t="s">
        <v>30</v>
      </c>
      <c r="F723" s="2" t="s">
        <v>214</v>
      </c>
      <c r="G723">
        <v>2</v>
      </c>
      <c r="H723">
        <v>551709</v>
      </c>
      <c r="I723" s="1">
        <v>193.3287</v>
      </c>
      <c r="J723" s="1">
        <v>1585</v>
      </c>
      <c r="K723" s="1">
        <v>17360.349999999999</v>
      </c>
      <c r="L723" s="1">
        <v>14905.66</v>
      </c>
      <c r="M723" s="3">
        <v>87</v>
      </c>
      <c r="N723">
        <v>91.3</v>
      </c>
      <c r="O723">
        <v>530</v>
      </c>
      <c r="P723" s="1">
        <f>IF($A$3="Percentage of government revenue per capita",$B$3,0) + IF($A$3="Absolute extra revenue",AB723,0) + IF($A$3="Absolute revenue per capita",AC723,0)</f>
        <v>0</v>
      </c>
      <c r="Q723" s="5">
        <f>-MIN(data!$B$4 / data!I982 * data!P982 / 100, data!N982)</f>
        <v>0</v>
      </c>
      <c r="R723" s="4">
        <f>-Q723*K723/1000</f>
        <v>0</v>
      </c>
      <c r="S723" s="6">
        <f>-MIN(data!$B$5/(POWER(LN(I723),2))*P723/100, O723)</f>
        <v>0</v>
      </c>
      <c r="T723" s="6">
        <f>-S723*L723/100000</f>
        <v>0</v>
      </c>
      <c r="U723" s="4">
        <f>N723+Q723</f>
        <v>91.3</v>
      </c>
      <c r="V723" s="4" t="e">
        <f>P723*I723/100/R723</f>
        <v>#DIV/0!</v>
      </c>
      <c r="W723" s="4" t="e">
        <f>V723*H723</f>
        <v>#DIV/0!</v>
      </c>
      <c r="X723" s="6">
        <f>O723+S723</f>
        <v>530</v>
      </c>
      <c r="Y723" s="6" t="e">
        <f>P723*I723/100/T723</f>
        <v>#DIV/0!</v>
      </c>
      <c r="Z723" s="6" t="e">
        <f>Y723*H723</f>
        <v>#DIV/0!</v>
      </c>
      <c r="AB723" s="1">
        <f t="shared" si="22"/>
        <v>0</v>
      </c>
      <c r="AC723" s="1">
        <f t="shared" si="23"/>
        <v>0</v>
      </c>
    </row>
    <row r="724" spans="4:29" x14ac:dyDescent="0.25">
      <c r="D724" s="1">
        <v>1998</v>
      </c>
      <c r="E724" s="1" t="s">
        <v>30</v>
      </c>
      <c r="F724" s="2" t="s">
        <v>214</v>
      </c>
      <c r="G724">
        <v>2</v>
      </c>
      <c r="H724">
        <v>564377</v>
      </c>
      <c r="I724" s="1">
        <v>220.56309999999999</v>
      </c>
      <c r="J724" s="1">
        <v>1470</v>
      </c>
      <c r="K724" s="1">
        <v>16974.599999999999</v>
      </c>
      <c r="L724" s="1">
        <v>14754.1</v>
      </c>
      <c r="M724" s="3">
        <v>79</v>
      </c>
      <c r="N724">
        <v>86.6</v>
      </c>
      <c r="O724">
        <v>488</v>
      </c>
      <c r="P724" s="1">
        <f>IF($A$3="Percentage of government revenue per capita",$B$3,0) + IF($A$3="Absolute extra revenue",AB724,0) + IF($A$3="Absolute revenue per capita",AC724,0)</f>
        <v>0</v>
      </c>
      <c r="Q724" s="5">
        <f>-MIN(data!$B$4 / data!I983 * data!P983 / 100, data!N983)</f>
        <v>0</v>
      </c>
      <c r="R724" s="4">
        <f>-Q724*K724/1000</f>
        <v>0</v>
      </c>
      <c r="S724" s="6">
        <f>-MIN(data!$B$5/(POWER(LN(I724),2))*P724/100, O724)</f>
        <v>0</v>
      </c>
      <c r="T724" s="6">
        <f>-S724*L724/100000</f>
        <v>0</v>
      </c>
      <c r="U724" s="4">
        <f>N724+Q724</f>
        <v>86.6</v>
      </c>
      <c r="V724" s="4" t="e">
        <f>P724*I724/100/R724</f>
        <v>#DIV/0!</v>
      </c>
      <c r="W724" s="4" t="e">
        <f>V724*H724</f>
        <v>#DIV/0!</v>
      </c>
      <c r="X724" s="6">
        <f>O724+S724</f>
        <v>488</v>
      </c>
      <c r="Y724" s="6" t="e">
        <f>P724*I724/100/T724</f>
        <v>#DIV/0!</v>
      </c>
      <c r="Z724" s="6" t="e">
        <f>Y724*H724</f>
        <v>#DIV/0!</v>
      </c>
      <c r="AB724" s="1">
        <f t="shared" si="22"/>
        <v>0</v>
      </c>
      <c r="AC724" s="1">
        <f t="shared" si="23"/>
        <v>0</v>
      </c>
    </row>
    <row r="725" spans="4:29" x14ac:dyDescent="0.25">
      <c r="D725" s="1">
        <v>1999</v>
      </c>
      <c r="E725" s="1" t="s">
        <v>30</v>
      </c>
      <c r="F725" s="2" t="s">
        <v>214</v>
      </c>
      <c r="G725">
        <v>2</v>
      </c>
      <c r="H725">
        <v>577881</v>
      </c>
      <c r="I725" s="1">
        <v>232.94159999999999</v>
      </c>
      <c r="J725" s="1">
        <v>1364</v>
      </c>
      <c r="K725" s="1">
        <v>16613.89</v>
      </c>
      <c r="L725" s="1">
        <v>14537.44</v>
      </c>
      <c r="M725" s="3">
        <v>72</v>
      </c>
      <c r="N725">
        <v>82.1</v>
      </c>
      <c r="O725">
        <v>454</v>
      </c>
      <c r="P725" s="1">
        <f>IF($A$3="Percentage of government revenue per capita",$B$3,0) + IF($A$3="Absolute extra revenue",AB725,0) + IF($A$3="Absolute revenue per capita",AC725,0)</f>
        <v>0</v>
      </c>
      <c r="Q725" s="5">
        <f>-MIN(data!$B$4 / data!I984 * data!P984 / 100, data!N984)</f>
        <v>0</v>
      </c>
      <c r="R725" s="4">
        <f>-Q725*K725/1000</f>
        <v>0</v>
      </c>
      <c r="S725" s="6">
        <f>-MIN(data!$B$5/(POWER(LN(I725),2))*P725/100, O725)</f>
        <v>0</v>
      </c>
      <c r="T725" s="6">
        <f>-S725*L725/100000</f>
        <v>0</v>
      </c>
      <c r="U725" s="4">
        <f>N725+Q725</f>
        <v>82.1</v>
      </c>
      <c r="V725" s="4" t="e">
        <f>P725*I725/100/R725</f>
        <v>#DIV/0!</v>
      </c>
      <c r="W725" s="4" t="e">
        <f>V725*H725</f>
        <v>#DIV/0!</v>
      </c>
      <c r="X725" s="6">
        <f>O725+S725</f>
        <v>454</v>
      </c>
      <c r="Y725" s="6" t="e">
        <f>P725*I725/100/T725</f>
        <v>#DIV/0!</v>
      </c>
      <c r="Z725" s="6" t="e">
        <f>Y725*H725</f>
        <v>#DIV/0!</v>
      </c>
      <c r="AB725" s="1">
        <f t="shared" si="22"/>
        <v>0</v>
      </c>
      <c r="AC725" s="1">
        <f t="shared" si="23"/>
        <v>0</v>
      </c>
    </row>
    <row r="726" spans="4:29" x14ac:dyDescent="0.25">
      <c r="D726" s="1">
        <v>2000</v>
      </c>
      <c r="E726" s="1" t="s">
        <v>30</v>
      </c>
      <c r="F726" s="2" t="s">
        <v>214</v>
      </c>
      <c r="G726">
        <v>2</v>
      </c>
      <c r="H726">
        <v>591021</v>
      </c>
      <c r="I726" s="1">
        <v>276.29930000000002</v>
      </c>
      <c r="J726" s="1">
        <v>1266</v>
      </c>
      <c r="K726" s="1">
        <v>16293.44</v>
      </c>
      <c r="L726" s="1">
        <v>14420.8</v>
      </c>
      <c r="M726" s="3">
        <v>66</v>
      </c>
      <c r="N726">
        <v>77.7</v>
      </c>
      <c r="O726">
        <v>423</v>
      </c>
      <c r="P726" s="1">
        <f>IF($A$3="Percentage of government revenue per capita",$B$3,0) + IF($A$3="Absolute extra revenue",AB726,0) + IF($A$3="Absolute revenue per capita",AC726,0)</f>
        <v>0</v>
      </c>
      <c r="Q726" s="5">
        <f>-MIN(data!$B$4 / data!I985 * data!P985 / 100, data!N985)</f>
        <v>0</v>
      </c>
      <c r="R726" s="4">
        <f>-Q726*K726/1000</f>
        <v>0</v>
      </c>
      <c r="S726" s="6">
        <f>-MIN(data!$B$5/(POWER(LN(I726),2))*P726/100, O726)</f>
        <v>0</v>
      </c>
      <c r="T726" s="6">
        <f>-S726*L726/100000</f>
        <v>0</v>
      </c>
      <c r="U726" s="4">
        <f>N726+Q726</f>
        <v>77.7</v>
      </c>
      <c r="V726" s="4" t="e">
        <f>P726*I726/100/R726</f>
        <v>#DIV/0!</v>
      </c>
      <c r="W726" s="4" t="e">
        <f>V726*H726</f>
        <v>#DIV/0!</v>
      </c>
      <c r="X726" s="6">
        <f>O726+S726</f>
        <v>423</v>
      </c>
      <c r="Y726" s="6" t="e">
        <f>P726*I726/100/T726</f>
        <v>#DIV/0!</v>
      </c>
      <c r="Z726" s="6" t="e">
        <f>Y726*H726</f>
        <v>#DIV/0!</v>
      </c>
      <c r="AB726" s="1">
        <f t="shared" si="22"/>
        <v>0</v>
      </c>
      <c r="AC726" s="1">
        <f t="shared" si="23"/>
        <v>0</v>
      </c>
    </row>
    <row r="727" spans="4:29" x14ac:dyDescent="0.25">
      <c r="D727" s="1">
        <v>2001</v>
      </c>
      <c r="E727" s="1" t="s">
        <v>30</v>
      </c>
      <c r="F727" s="2" t="s">
        <v>214</v>
      </c>
      <c r="G727">
        <v>2</v>
      </c>
      <c r="H727">
        <v>603640</v>
      </c>
      <c r="I727" s="1">
        <v>286.54349999999999</v>
      </c>
      <c r="J727" s="1">
        <v>1176</v>
      </c>
      <c r="K727" s="1">
        <v>16000</v>
      </c>
      <c r="L727" s="1">
        <v>14357.68</v>
      </c>
      <c r="M727" s="3">
        <v>61</v>
      </c>
      <c r="N727">
        <v>73.5</v>
      </c>
      <c r="O727">
        <v>397</v>
      </c>
      <c r="P727" s="1">
        <f>IF($A$3="Percentage of government revenue per capita",$B$3,0) + IF($A$3="Absolute extra revenue",AB727,0) + IF($A$3="Absolute revenue per capita",AC727,0)</f>
        <v>0</v>
      </c>
      <c r="Q727" s="5">
        <f>-MIN(data!$B$4 / data!I986 * data!P986 / 100, data!N986)</f>
        <v>0</v>
      </c>
      <c r="R727" s="4">
        <f>-Q727*K727/1000</f>
        <v>0</v>
      </c>
      <c r="S727" s="6">
        <f>-MIN(data!$B$5/(POWER(LN(I727),2))*P727/100, O727)</f>
        <v>0</v>
      </c>
      <c r="T727" s="6">
        <f>-S727*L727/100000</f>
        <v>0</v>
      </c>
      <c r="U727" s="4">
        <f>N727+Q727</f>
        <v>73.5</v>
      </c>
      <c r="V727" s="4" t="e">
        <f>P727*I727/100/R727</f>
        <v>#DIV/0!</v>
      </c>
      <c r="W727" s="4" t="e">
        <f>V727*H727</f>
        <v>#DIV/0!</v>
      </c>
      <c r="X727" s="6">
        <f>O727+S727</f>
        <v>397</v>
      </c>
      <c r="Y727" s="6" t="e">
        <f>P727*I727/100/T727</f>
        <v>#DIV/0!</v>
      </c>
      <c r="Z727" s="6" t="e">
        <f>Y727*H727</f>
        <v>#DIV/0!</v>
      </c>
      <c r="AB727" s="1">
        <f t="shared" si="22"/>
        <v>0</v>
      </c>
      <c r="AC727" s="1">
        <f t="shared" si="23"/>
        <v>0</v>
      </c>
    </row>
    <row r="728" spans="4:29" x14ac:dyDescent="0.25">
      <c r="D728" s="1">
        <v>2002</v>
      </c>
      <c r="E728" s="1" t="s">
        <v>30</v>
      </c>
      <c r="F728" s="2" t="s">
        <v>214</v>
      </c>
      <c r="G728">
        <v>2</v>
      </c>
      <c r="H728">
        <v>616018</v>
      </c>
      <c r="I728" s="1">
        <v>278.08929999999998</v>
      </c>
      <c r="J728" s="1">
        <v>1093</v>
      </c>
      <c r="K728" s="1">
        <v>15749.28</v>
      </c>
      <c r="L728" s="1">
        <v>14477.21</v>
      </c>
      <c r="M728" s="3">
        <v>57</v>
      </c>
      <c r="N728">
        <v>69.400000000000006</v>
      </c>
      <c r="O728">
        <v>373</v>
      </c>
      <c r="P728" s="1">
        <f>IF($A$3="Percentage of government revenue per capita",$B$3,0) + IF($A$3="Absolute extra revenue",AB728,0) + IF($A$3="Absolute revenue per capita",AC728,0)</f>
        <v>0</v>
      </c>
      <c r="Q728" s="5">
        <f>-MIN(data!$B$4 / data!I987 * data!P987 / 100, data!N987)</f>
        <v>0</v>
      </c>
      <c r="R728" s="4">
        <f>-Q728*K728/1000</f>
        <v>0</v>
      </c>
      <c r="S728" s="6">
        <f>-MIN(data!$B$5/(POWER(LN(I728),2))*P728/100, O728)</f>
        <v>0</v>
      </c>
      <c r="T728" s="6">
        <f>-S728*L728/100000</f>
        <v>0</v>
      </c>
      <c r="U728" s="4">
        <f>N728+Q728</f>
        <v>69.400000000000006</v>
      </c>
      <c r="V728" s="4" t="e">
        <f>P728*I728/100/R728</f>
        <v>#DIV/0!</v>
      </c>
      <c r="W728" s="4" t="e">
        <f>V728*H728</f>
        <v>#DIV/0!</v>
      </c>
      <c r="X728" s="6">
        <f>O728+S728</f>
        <v>373</v>
      </c>
      <c r="Y728" s="6" t="e">
        <f>P728*I728/100/T728</f>
        <v>#DIV/0!</v>
      </c>
      <c r="Z728" s="6" t="e">
        <f>Y728*H728</f>
        <v>#DIV/0!</v>
      </c>
      <c r="AB728" s="1">
        <f t="shared" si="22"/>
        <v>0</v>
      </c>
      <c r="AC728" s="1">
        <f t="shared" si="23"/>
        <v>0</v>
      </c>
    </row>
    <row r="729" spans="4:29" x14ac:dyDescent="0.25">
      <c r="D729" s="1">
        <v>2003</v>
      </c>
      <c r="E729" s="1" t="s">
        <v>30</v>
      </c>
      <c r="F729" s="2" t="s">
        <v>214</v>
      </c>
      <c r="G729">
        <v>2</v>
      </c>
      <c r="H729">
        <v>627839</v>
      </c>
      <c r="I729" s="1">
        <v>243.8143</v>
      </c>
      <c r="J729" s="1">
        <v>1018</v>
      </c>
      <c r="K729" s="1">
        <v>15589.59</v>
      </c>
      <c r="L729" s="1">
        <v>14164.31</v>
      </c>
      <c r="M729" s="3">
        <v>54</v>
      </c>
      <c r="N729">
        <v>65.3</v>
      </c>
      <c r="O729">
        <v>353</v>
      </c>
      <c r="P729" s="1">
        <f>IF($A$3="Percentage of government revenue per capita",$B$3,0) + IF($A$3="Absolute extra revenue",AB729,0) + IF($A$3="Absolute revenue per capita",AC729,0)</f>
        <v>0</v>
      </c>
      <c r="Q729" s="5">
        <f>-MIN(data!$B$4 / data!I988 * data!P988 / 100, data!N988)</f>
        <v>0</v>
      </c>
      <c r="R729" s="4">
        <f>-Q729*K729/1000</f>
        <v>0</v>
      </c>
      <c r="S729" s="6">
        <f>-MIN(data!$B$5/(POWER(LN(I729),2))*P729/100, O729)</f>
        <v>0</v>
      </c>
      <c r="T729" s="6">
        <f>-S729*L729/100000</f>
        <v>0</v>
      </c>
      <c r="U729" s="4">
        <f>N729+Q729</f>
        <v>65.3</v>
      </c>
      <c r="V729" s="4" t="e">
        <f>P729*I729/100/R729</f>
        <v>#DIV/0!</v>
      </c>
      <c r="W729" s="4" t="e">
        <f>V729*H729</f>
        <v>#DIV/0!</v>
      </c>
      <c r="X729" s="6">
        <f>O729+S729</f>
        <v>353</v>
      </c>
      <c r="Y729" s="6" t="e">
        <f>P729*I729/100/T729</f>
        <v>#DIV/0!</v>
      </c>
      <c r="Z729" s="6" t="e">
        <f>Y729*H729</f>
        <v>#DIV/0!</v>
      </c>
      <c r="AB729" s="1">
        <f t="shared" si="22"/>
        <v>0</v>
      </c>
      <c r="AC729" s="1">
        <f t="shared" si="23"/>
        <v>0</v>
      </c>
    </row>
    <row r="730" spans="4:29" x14ac:dyDescent="0.25">
      <c r="D730" s="1">
        <v>2004</v>
      </c>
      <c r="E730" s="1" t="s">
        <v>30</v>
      </c>
      <c r="F730" s="2" t="s">
        <v>214</v>
      </c>
      <c r="G730">
        <v>2</v>
      </c>
      <c r="H730">
        <v>638815</v>
      </c>
      <c r="I730" s="1">
        <v>242.41419999999999</v>
      </c>
      <c r="J730" s="1">
        <v>950</v>
      </c>
      <c r="K730" s="1">
        <v>15447.15</v>
      </c>
      <c r="L730" s="1">
        <v>14199.4</v>
      </c>
      <c r="M730" s="3">
        <v>50</v>
      </c>
      <c r="N730">
        <v>61.5</v>
      </c>
      <c r="O730">
        <v>331</v>
      </c>
      <c r="P730" s="1">
        <f>IF($A$3="Percentage of government revenue per capita",$B$3,0) + IF($A$3="Absolute extra revenue",AB730,0) + IF($A$3="Absolute revenue per capita",AC730,0)</f>
        <v>0</v>
      </c>
      <c r="Q730" s="5">
        <f>-MIN(data!$B$4 / data!I989 * data!P989 / 100, data!N989)</f>
        <v>0</v>
      </c>
      <c r="R730" s="4">
        <f>-Q730*K730/1000</f>
        <v>0</v>
      </c>
      <c r="S730" s="6">
        <f>-MIN(data!$B$5/(POWER(LN(I730),2))*P730/100, O730)</f>
        <v>0</v>
      </c>
      <c r="T730" s="6">
        <f>-S730*L730/100000</f>
        <v>0</v>
      </c>
      <c r="U730" s="4">
        <f>N730+Q730</f>
        <v>61.5</v>
      </c>
      <c r="V730" s="4" t="e">
        <f>P730*I730/100/R730</f>
        <v>#DIV/0!</v>
      </c>
      <c r="W730" s="4" t="e">
        <f>V730*H730</f>
        <v>#DIV/0!</v>
      </c>
      <c r="X730" s="6">
        <f>O730+S730</f>
        <v>331</v>
      </c>
      <c r="Y730" s="6" t="e">
        <f>P730*I730/100/T730</f>
        <v>#DIV/0!</v>
      </c>
      <c r="Z730" s="6" t="e">
        <f>Y730*H730</f>
        <v>#DIV/0!</v>
      </c>
      <c r="AB730" s="1">
        <f t="shared" si="22"/>
        <v>0</v>
      </c>
      <c r="AC730" s="1">
        <f t="shared" si="23"/>
        <v>0</v>
      </c>
    </row>
    <row r="731" spans="4:29" x14ac:dyDescent="0.25">
      <c r="D731" s="1">
        <v>2005</v>
      </c>
      <c r="E731" s="1" t="s">
        <v>30</v>
      </c>
      <c r="F731" s="2" t="s">
        <v>214</v>
      </c>
      <c r="G731">
        <v>2</v>
      </c>
      <c r="H731">
        <v>648739</v>
      </c>
      <c r="I731" s="1">
        <v>277.30169999999998</v>
      </c>
      <c r="J731" s="1">
        <v>888</v>
      </c>
      <c r="K731" s="1">
        <v>15363.32</v>
      </c>
      <c r="L731" s="1">
        <v>13961.04</v>
      </c>
      <c r="M731" s="3">
        <v>47</v>
      </c>
      <c r="N731">
        <v>57.8</v>
      </c>
      <c r="O731">
        <v>308</v>
      </c>
      <c r="P731" s="1">
        <f>IF($A$3="Percentage of government revenue per capita",$B$3,0) + IF($A$3="Absolute extra revenue",AB731,0) + IF($A$3="Absolute revenue per capita",AC731,0)</f>
        <v>0</v>
      </c>
      <c r="Q731" s="5">
        <f>-MIN(data!$B$4 / data!I990 * data!P990 / 100, data!N990)</f>
        <v>0</v>
      </c>
      <c r="R731" s="4">
        <f>-Q731*K731/1000</f>
        <v>0</v>
      </c>
      <c r="S731" s="6">
        <f>-MIN(data!$B$5/(POWER(LN(I731),2))*P731/100, O731)</f>
        <v>0</v>
      </c>
      <c r="T731" s="6">
        <f>-S731*L731/100000</f>
        <v>0</v>
      </c>
      <c r="U731" s="4">
        <f>N731+Q731</f>
        <v>57.8</v>
      </c>
      <c r="V731" s="4" t="e">
        <f>P731*I731/100/R731</f>
        <v>#DIV/0!</v>
      </c>
      <c r="W731" s="4" t="e">
        <f>V731*H731</f>
        <v>#DIV/0!</v>
      </c>
      <c r="X731" s="6">
        <f>O731+S731</f>
        <v>308</v>
      </c>
      <c r="Y731" s="6" t="e">
        <f>P731*I731/100/T731</f>
        <v>#DIV/0!</v>
      </c>
      <c r="Z731" s="6" t="e">
        <f>Y731*H731</f>
        <v>#DIV/0!</v>
      </c>
      <c r="AB731" s="1">
        <f t="shared" si="22"/>
        <v>0</v>
      </c>
      <c r="AC731" s="1">
        <f t="shared" si="23"/>
        <v>0</v>
      </c>
    </row>
    <row r="732" spans="4:29" x14ac:dyDescent="0.25">
      <c r="D732" s="1">
        <v>2006</v>
      </c>
      <c r="E732" s="1" t="s">
        <v>30</v>
      </c>
      <c r="F732" s="2" t="s">
        <v>214</v>
      </c>
      <c r="G732">
        <v>2</v>
      </c>
      <c r="H732">
        <v>657410</v>
      </c>
      <c r="I732" s="1">
        <v>294.51650000000001</v>
      </c>
      <c r="J732" s="1">
        <v>831</v>
      </c>
      <c r="K732" s="1">
        <v>15275.74</v>
      </c>
      <c r="L732" s="1">
        <v>13684.21</v>
      </c>
      <c r="M732" s="3">
        <v>43</v>
      </c>
      <c r="N732">
        <v>54.4</v>
      </c>
      <c r="O732">
        <v>285</v>
      </c>
      <c r="P732" s="1">
        <f>IF($A$3="Percentage of government revenue per capita",$B$3,0) + IF($A$3="Absolute extra revenue",AB732,0) + IF($A$3="Absolute revenue per capita",AC732,0)</f>
        <v>0</v>
      </c>
      <c r="Q732" s="5">
        <f>-MIN(data!$B$4 / data!I991 * data!P991 / 100, data!N991)</f>
        <v>0</v>
      </c>
      <c r="R732" s="4">
        <f>-Q732*K732/1000</f>
        <v>0</v>
      </c>
      <c r="S732" s="6">
        <f>-MIN(data!$B$5/(POWER(LN(I732),2))*P732/100, O732)</f>
        <v>0</v>
      </c>
      <c r="T732" s="6">
        <f>-S732*L732/100000</f>
        <v>0</v>
      </c>
      <c r="U732" s="4">
        <f>N732+Q732</f>
        <v>54.4</v>
      </c>
      <c r="V732" s="4" t="e">
        <f>P732*I732/100/R732</f>
        <v>#DIV/0!</v>
      </c>
      <c r="W732" s="4" t="e">
        <f>V732*H732</f>
        <v>#DIV/0!</v>
      </c>
      <c r="X732" s="6">
        <f>O732+S732</f>
        <v>285</v>
      </c>
      <c r="Y732" s="6" t="e">
        <f>P732*I732/100/T732</f>
        <v>#DIV/0!</v>
      </c>
      <c r="Z732" s="6" t="e">
        <f>Y732*H732</f>
        <v>#DIV/0!</v>
      </c>
      <c r="AB732" s="1">
        <f t="shared" si="22"/>
        <v>0</v>
      </c>
      <c r="AC732" s="1">
        <f t="shared" si="23"/>
        <v>0</v>
      </c>
    </row>
    <row r="733" spans="4:29" x14ac:dyDescent="0.25">
      <c r="D733" s="1">
        <v>2007</v>
      </c>
      <c r="E733" s="1" t="s">
        <v>30</v>
      </c>
      <c r="F733" s="2" t="s">
        <v>214</v>
      </c>
      <c r="G733">
        <v>2</v>
      </c>
      <c r="H733">
        <v>664876</v>
      </c>
      <c r="I733" s="1">
        <v>427.25830000000002</v>
      </c>
      <c r="J733" s="1">
        <v>778</v>
      </c>
      <c r="K733" s="1">
        <v>15225.05</v>
      </c>
      <c r="L733" s="1">
        <v>13688.21</v>
      </c>
      <c r="M733" s="3">
        <v>39</v>
      </c>
      <c r="N733">
        <v>51.1</v>
      </c>
      <c r="O733">
        <v>263</v>
      </c>
      <c r="P733" s="1">
        <f>IF($A$3="Percentage of government revenue per capita",$B$3,0) + IF($A$3="Absolute extra revenue",AB733,0) + IF($A$3="Absolute revenue per capita",AC733,0)</f>
        <v>0</v>
      </c>
      <c r="Q733" s="5">
        <f>-MIN(data!$B$4 / data!I992 * data!P992 / 100, data!N992)</f>
        <v>0</v>
      </c>
      <c r="R733" s="4">
        <f>-Q733*K733/1000</f>
        <v>0</v>
      </c>
      <c r="S733" s="6">
        <f>-MIN(data!$B$5/(POWER(LN(I733),2))*P733/100, O733)</f>
        <v>0</v>
      </c>
      <c r="T733" s="6">
        <f>-S733*L733/100000</f>
        <v>0</v>
      </c>
      <c r="U733" s="4">
        <f>N733+Q733</f>
        <v>51.1</v>
      </c>
      <c r="V733" s="4" t="e">
        <f>P733*I733/100/R733</f>
        <v>#DIV/0!</v>
      </c>
      <c r="W733" s="4" t="e">
        <f>V733*H733</f>
        <v>#DIV/0!</v>
      </c>
      <c r="X733" s="6">
        <f>O733+S733</f>
        <v>263</v>
      </c>
      <c r="Y733" s="6" t="e">
        <f>P733*I733/100/T733</f>
        <v>#DIV/0!</v>
      </c>
      <c r="Z733" s="6" t="e">
        <f>Y733*H733</f>
        <v>#DIV/0!</v>
      </c>
      <c r="AB733" s="1">
        <f t="shared" si="22"/>
        <v>0</v>
      </c>
      <c r="AC733" s="1">
        <f t="shared" si="23"/>
        <v>0</v>
      </c>
    </row>
    <row r="734" spans="4:29" x14ac:dyDescent="0.25">
      <c r="D734" s="1">
        <v>2008</v>
      </c>
      <c r="E734" s="1" t="s">
        <v>30</v>
      </c>
      <c r="F734" s="2" t="s">
        <v>214</v>
      </c>
      <c r="G734">
        <v>2</v>
      </c>
      <c r="H734">
        <v>671613</v>
      </c>
      <c r="I734" s="1">
        <v>469.488</v>
      </c>
      <c r="J734" s="1">
        <v>728</v>
      </c>
      <c r="K734" s="1">
        <v>15135.14</v>
      </c>
      <c r="L734" s="1">
        <v>13223.14</v>
      </c>
      <c r="M734" s="3">
        <v>36</v>
      </c>
      <c r="N734">
        <v>48.1</v>
      </c>
      <c r="O734">
        <v>242</v>
      </c>
      <c r="P734" s="1">
        <f>IF($A$3="Percentage of government revenue per capita",$B$3,0) + IF($A$3="Absolute extra revenue",AB734,0) + IF($A$3="Absolute revenue per capita",AC734,0)</f>
        <v>0</v>
      </c>
      <c r="Q734" s="5">
        <f>-MIN(data!$B$4 / data!I993 * data!P993 / 100, data!N993)</f>
        <v>0</v>
      </c>
      <c r="R734" s="4">
        <f>-Q734*K734/1000</f>
        <v>0</v>
      </c>
      <c r="S734" s="6">
        <f>-MIN(data!$B$5/(POWER(LN(I734),2))*P734/100, O734)</f>
        <v>0</v>
      </c>
      <c r="T734" s="6">
        <f>-S734*L734/100000</f>
        <v>0</v>
      </c>
      <c r="U734" s="4">
        <f>N734+Q734</f>
        <v>48.1</v>
      </c>
      <c r="V734" s="4" t="e">
        <f>P734*I734/100/R734</f>
        <v>#DIV/0!</v>
      </c>
      <c r="W734" s="4" t="e">
        <f>V734*H734</f>
        <v>#DIV/0!</v>
      </c>
      <c r="X734" s="6">
        <f>O734+S734</f>
        <v>242</v>
      </c>
      <c r="Y734" s="6" t="e">
        <f>P734*I734/100/T734</f>
        <v>#DIV/0!</v>
      </c>
      <c r="Z734" s="6" t="e">
        <f>Y734*H734</f>
        <v>#DIV/0!</v>
      </c>
      <c r="AB734" s="1">
        <f t="shared" si="22"/>
        <v>0</v>
      </c>
      <c r="AC734" s="1">
        <f t="shared" si="23"/>
        <v>0</v>
      </c>
    </row>
    <row r="735" spans="4:29" x14ac:dyDescent="0.25">
      <c r="D735" s="1">
        <v>2009</v>
      </c>
      <c r="E735" s="1" t="s">
        <v>30</v>
      </c>
      <c r="F735" s="2" t="s">
        <v>214</v>
      </c>
      <c r="G735">
        <v>2</v>
      </c>
      <c r="H735">
        <v>678323</v>
      </c>
      <c r="I735" s="1">
        <v>506.8768</v>
      </c>
      <c r="J735" s="1">
        <v>680</v>
      </c>
      <c r="K735" s="1">
        <v>15077.61</v>
      </c>
      <c r="L735" s="1">
        <v>13122.17</v>
      </c>
      <c r="M735" s="3">
        <v>32</v>
      </c>
      <c r="N735">
        <v>45.1</v>
      </c>
      <c r="O735">
        <v>221</v>
      </c>
      <c r="P735" s="1">
        <f>IF($A$3="Percentage of government revenue per capita",$B$3,0) + IF($A$3="Absolute extra revenue",AB735,0) + IF($A$3="Absolute revenue per capita",AC735,0)</f>
        <v>0</v>
      </c>
      <c r="Q735" s="5">
        <f>-MIN(data!$B$4 / data!I994 * data!P994 / 100, data!N994)</f>
        <v>0</v>
      </c>
      <c r="R735" s="4">
        <f>-Q735*K735/1000</f>
        <v>0</v>
      </c>
      <c r="S735" s="6">
        <f>-MIN(data!$B$5/(POWER(LN(I735),2))*P735/100, O735)</f>
        <v>0</v>
      </c>
      <c r="T735" s="6">
        <f>-S735*L735/100000</f>
        <v>0</v>
      </c>
      <c r="U735" s="4">
        <f>N735+Q735</f>
        <v>45.1</v>
      </c>
      <c r="V735" s="4" t="e">
        <f>P735*I735/100/R735</f>
        <v>#DIV/0!</v>
      </c>
      <c r="W735" s="4" t="e">
        <f>V735*H735</f>
        <v>#DIV/0!</v>
      </c>
      <c r="X735" s="6">
        <f>O735+S735</f>
        <v>221</v>
      </c>
      <c r="Y735" s="6" t="e">
        <f>P735*I735/100/T735</f>
        <v>#DIV/0!</v>
      </c>
      <c r="Z735" s="6" t="e">
        <f>Y735*H735</f>
        <v>#DIV/0!</v>
      </c>
      <c r="AB735" s="1">
        <f t="shared" si="22"/>
        <v>0</v>
      </c>
      <c r="AC735" s="1">
        <f t="shared" si="23"/>
        <v>0</v>
      </c>
    </row>
    <row r="736" spans="4:29" x14ac:dyDescent="0.25">
      <c r="D736" s="1">
        <v>2010</v>
      </c>
      <c r="E736" s="1" t="s">
        <v>30</v>
      </c>
      <c r="F736" s="2" t="s">
        <v>214</v>
      </c>
      <c r="G736">
        <v>2</v>
      </c>
      <c r="H736">
        <v>685503</v>
      </c>
      <c r="I736" s="1">
        <v>538.66510000000005</v>
      </c>
      <c r="J736" s="1">
        <v>637</v>
      </c>
      <c r="K736" s="1">
        <v>14988.24</v>
      </c>
      <c r="L736" s="1">
        <v>13235.29</v>
      </c>
      <c r="M736" s="3">
        <v>29</v>
      </c>
      <c r="N736">
        <v>42.5</v>
      </c>
      <c r="O736">
        <v>204</v>
      </c>
      <c r="P736" s="1">
        <f>IF($A$3="Percentage of government revenue per capita",$B$3,0) + IF($A$3="Absolute extra revenue",AB736,0) + IF($A$3="Absolute revenue per capita",AC736,0)</f>
        <v>0</v>
      </c>
      <c r="Q736" s="5">
        <f>-MIN(data!$B$4 / data!I995 * data!P995 / 100, data!N995)</f>
        <v>0</v>
      </c>
      <c r="R736" s="4">
        <f>-Q736*K736/1000</f>
        <v>0</v>
      </c>
      <c r="S736" s="6">
        <f>-MIN(data!$B$5/(POWER(LN(I736),2))*P736/100, O736)</f>
        <v>0</v>
      </c>
      <c r="T736" s="6">
        <f>-S736*L736/100000</f>
        <v>0</v>
      </c>
      <c r="U736" s="4">
        <f>N736+Q736</f>
        <v>42.5</v>
      </c>
      <c r="V736" s="4" t="e">
        <f>P736*I736/100/R736</f>
        <v>#DIV/0!</v>
      </c>
      <c r="W736" s="4" t="e">
        <f>V736*H736</f>
        <v>#DIV/0!</v>
      </c>
      <c r="X736" s="6">
        <f>O736+S736</f>
        <v>204</v>
      </c>
      <c r="Y736" s="6" t="e">
        <f>P736*I736/100/T736</f>
        <v>#DIV/0!</v>
      </c>
      <c r="Z736" s="6" t="e">
        <f>Y736*H736</f>
        <v>#DIV/0!</v>
      </c>
      <c r="AB736" s="1">
        <f t="shared" si="22"/>
        <v>0</v>
      </c>
      <c r="AC736" s="1">
        <f t="shared" si="23"/>
        <v>0</v>
      </c>
    </row>
    <row r="737" spans="4:29" x14ac:dyDescent="0.25">
      <c r="D737" s="1">
        <v>2011</v>
      </c>
      <c r="E737" s="1" t="s">
        <v>30</v>
      </c>
      <c r="F737" s="2" t="s">
        <v>214</v>
      </c>
      <c r="G737">
        <v>2</v>
      </c>
      <c r="H737">
        <v>693298</v>
      </c>
      <c r="I737" s="1">
        <v>544.78200000000004</v>
      </c>
      <c r="J737" s="1">
        <v>597</v>
      </c>
      <c r="K737" s="1">
        <v>14887.78</v>
      </c>
      <c r="L737" s="1">
        <v>13157.89</v>
      </c>
      <c r="M737" s="3">
        <v>27</v>
      </c>
      <c r="N737">
        <v>40.1</v>
      </c>
      <c r="O737">
        <v>190</v>
      </c>
      <c r="P737" s="1">
        <f>IF($A$3="Percentage of government revenue per capita",$B$3,0) + IF($A$3="Absolute extra revenue",AB737,0) + IF($A$3="Absolute revenue per capita",AC737,0)</f>
        <v>0</v>
      </c>
      <c r="Q737" s="5">
        <f>-MIN(data!$B$4 / data!I996 * data!P996 / 100, data!N996)</f>
        <v>0</v>
      </c>
      <c r="R737" s="4">
        <f>-Q737*K737/1000</f>
        <v>0</v>
      </c>
      <c r="S737" s="6">
        <f>-MIN(data!$B$5/(POWER(LN(I737),2))*P737/100, O737)</f>
        <v>0</v>
      </c>
      <c r="T737" s="6">
        <f>-S737*L737/100000</f>
        <v>0</v>
      </c>
      <c r="U737" s="4">
        <f>N737+Q737</f>
        <v>40.1</v>
      </c>
      <c r="V737" s="4" t="e">
        <f>P737*I737/100/R737</f>
        <v>#DIV/0!</v>
      </c>
      <c r="W737" s="4" t="e">
        <f>V737*H737</f>
        <v>#DIV/0!</v>
      </c>
      <c r="X737" s="6">
        <f>O737+S737</f>
        <v>190</v>
      </c>
      <c r="Y737" s="6" t="e">
        <f>P737*I737/100/T737</f>
        <v>#DIV/0!</v>
      </c>
      <c r="Z737" s="6" t="e">
        <f>Y737*H737</f>
        <v>#DIV/0!</v>
      </c>
      <c r="AB737" s="1">
        <f t="shared" si="22"/>
        <v>0</v>
      </c>
      <c r="AC737" s="1">
        <f t="shared" si="23"/>
        <v>0</v>
      </c>
    </row>
    <row r="738" spans="4:29" x14ac:dyDescent="0.25">
      <c r="D738" s="1">
        <v>2012</v>
      </c>
      <c r="E738" s="1" t="s">
        <v>30</v>
      </c>
      <c r="F738" s="2" t="s">
        <v>214</v>
      </c>
      <c r="G738">
        <v>2</v>
      </c>
      <c r="H738">
        <v>701583</v>
      </c>
      <c r="I738" s="1">
        <v>570.00720000000001</v>
      </c>
      <c r="J738" s="1">
        <v>563</v>
      </c>
      <c r="K738" s="1">
        <v>14776.9</v>
      </c>
      <c r="L738" s="1">
        <v>12994.35</v>
      </c>
      <c r="M738" s="3">
        <v>25</v>
      </c>
      <c r="N738">
        <v>38.1</v>
      </c>
      <c r="O738">
        <v>177</v>
      </c>
      <c r="P738" s="1">
        <f>IF($A$3="Percentage of government revenue per capita",$B$3,0) + IF($A$3="Absolute extra revenue",AB738,0) + IF($A$3="Absolute revenue per capita",AC738,0)</f>
        <v>0</v>
      </c>
      <c r="Q738" s="5">
        <f>-MIN(data!$B$4 / data!I997 * data!P997 / 100, data!N997)</f>
        <v>0</v>
      </c>
      <c r="R738" s="4">
        <f>-Q738*K738/1000</f>
        <v>0</v>
      </c>
      <c r="S738" s="6">
        <f>-MIN(data!$B$5/(POWER(LN(I738),2))*P738/100, O738)</f>
        <v>0</v>
      </c>
      <c r="T738" s="6">
        <f>-S738*L738/100000</f>
        <v>0</v>
      </c>
      <c r="U738" s="4">
        <f>N738+Q738</f>
        <v>38.1</v>
      </c>
      <c r="V738" s="4" t="e">
        <f>P738*I738/100/R738</f>
        <v>#DIV/0!</v>
      </c>
      <c r="W738" s="4" t="e">
        <f>V738*H738</f>
        <v>#DIV/0!</v>
      </c>
      <c r="X738" s="6">
        <f>O738+S738</f>
        <v>177</v>
      </c>
      <c r="Y738" s="6" t="e">
        <f>P738*I738/100/T738</f>
        <v>#DIV/0!</v>
      </c>
      <c r="Z738" s="6" t="e">
        <f>Y738*H738</f>
        <v>#DIV/0!</v>
      </c>
      <c r="AB738" s="1">
        <f t="shared" si="22"/>
        <v>0</v>
      </c>
      <c r="AC738" s="1">
        <f t="shared" si="23"/>
        <v>0</v>
      </c>
    </row>
    <row r="739" spans="4:29" x14ac:dyDescent="0.25">
      <c r="D739" s="1">
        <v>2013</v>
      </c>
      <c r="E739" s="1" t="s">
        <v>30</v>
      </c>
      <c r="F739" s="2" t="s">
        <v>214</v>
      </c>
      <c r="G739">
        <v>2</v>
      </c>
      <c r="H739">
        <v>710238</v>
      </c>
      <c r="I739" s="1">
        <v>536.61069999999995</v>
      </c>
      <c r="J739" s="1">
        <v>533</v>
      </c>
      <c r="K739" s="1">
        <v>14642.86</v>
      </c>
      <c r="L739" s="1">
        <v>12650.6</v>
      </c>
      <c r="M739" s="3">
        <v>23</v>
      </c>
      <c r="N739">
        <v>36.4</v>
      </c>
      <c r="O739">
        <v>166</v>
      </c>
      <c r="P739" s="1">
        <f>IF($A$3="Percentage of government revenue per capita",$B$3,0) + IF($A$3="Absolute extra revenue",AB739,0) + IF($A$3="Absolute revenue per capita",AC739,0)</f>
        <v>0</v>
      </c>
      <c r="Q739" s="5">
        <f>-MIN(data!$B$4 / data!I998 * data!P998 / 100, data!N998)</f>
        <v>0</v>
      </c>
      <c r="R739" s="4">
        <f>-Q739*K739/1000</f>
        <v>0</v>
      </c>
      <c r="S739" s="6">
        <f>-MIN(data!$B$5/(POWER(LN(I739),2))*P739/100, O739)</f>
        <v>0</v>
      </c>
      <c r="T739" s="6">
        <f>-S739*L739/100000</f>
        <v>0</v>
      </c>
      <c r="U739" s="4">
        <f>N739+Q739</f>
        <v>36.4</v>
      </c>
      <c r="V739" s="4" t="e">
        <f>P739*I739/100/R739</f>
        <v>#DIV/0!</v>
      </c>
      <c r="W739" s="4" t="e">
        <f>V739*H739</f>
        <v>#DIV/0!</v>
      </c>
      <c r="X739" s="6">
        <f>O739+S739</f>
        <v>166</v>
      </c>
      <c r="Y739" s="6" t="e">
        <f>P739*I739/100/T739</f>
        <v>#DIV/0!</v>
      </c>
      <c r="Z739" s="6" t="e">
        <f>Y739*H739</f>
        <v>#DIV/0!</v>
      </c>
      <c r="AB739" s="1">
        <f t="shared" si="22"/>
        <v>0</v>
      </c>
      <c r="AC739" s="1">
        <f t="shared" si="23"/>
        <v>0</v>
      </c>
    </row>
    <row r="740" spans="4:29" x14ac:dyDescent="0.25">
      <c r="D740" s="1">
        <v>2014</v>
      </c>
      <c r="E740" s="1" t="s">
        <v>30</v>
      </c>
      <c r="F740" s="2" t="s">
        <v>214</v>
      </c>
      <c r="G740">
        <v>2</v>
      </c>
      <c r="H740">
        <v>719056</v>
      </c>
      <c r="I740" s="1">
        <v>556.7029</v>
      </c>
      <c r="J740" s="1">
        <v>507</v>
      </c>
      <c r="K740" s="1">
        <v>14568.97</v>
      </c>
      <c r="L740" s="1">
        <v>12820.51</v>
      </c>
      <c r="M740" s="3">
        <v>21</v>
      </c>
      <c r="N740">
        <v>34.799999999999997</v>
      </c>
      <c r="O740">
        <v>156</v>
      </c>
      <c r="P740" s="1">
        <f>IF($A$3="Percentage of government revenue per capita",$B$3,0) + IF($A$3="Absolute extra revenue",AB740,0) + IF($A$3="Absolute revenue per capita",AC740,0)</f>
        <v>0</v>
      </c>
      <c r="Q740" s="5">
        <f>-MIN(data!$B$4 / data!I999 * data!P999 / 100, data!N999)</f>
        <v>0</v>
      </c>
      <c r="R740" s="4">
        <f>-Q740*K740/1000</f>
        <v>0</v>
      </c>
      <c r="S740" s="6">
        <f>-MIN(data!$B$5/(POWER(LN(I740),2))*P740/100, O740)</f>
        <v>0</v>
      </c>
      <c r="T740" s="6">
        <f>-S740*L740/100000</f>
        <v>0</v>
      </c>
      <c r="U740" s="4">
        <f>N740+Q740</f>
        <v>34.799999999999997</v>
      </c>
      <c r="V740" s="4" t="e">
        <f>P740*I740/100/R740</f>
        <v>#DIV/0!</v>
      </c>
      <c r="W740" s="4" t="e">
        <f>V740*H740</f>
        <v>#DIV/0!</v>
      </c>
      <c r="X740" s="6">
        <f>O740+S740</f>
        <v>156</v>
      </c>
      <c r="Y740" s="6" t="e">
        <f>P740*I740/100/T740</f>
        <v>#DIV/0!</v>
      </c>
      <c r="Z740" s="6" t="e">
        <f>Y740*H740</f>
        <v>#DIV/0!</v>
      </c>
      <c r="AB740" s="1">
        <f t="shared" si="22"/>
        <v>0</v>
      </c>
      <c r="AC740" s="1">
        <f t="shared" si="23"/>
        <v>0</v>
      </c>
    </row>
    <row r="741" spans="4:29" x14ac:dyDescent="0.25">
      <c r="D741" s="1">
        <v>2015</v>
      </c>
      <c r="E741" s="1" t="s">
        <v>30</v>
      </c>
      <c r="F741" s="2" t="s">
        <v>214</v>
      </c>
      <c r="G741">
        <v>2</v>
      </c>
      <c r="H741">
        <v>727876</v>
      </c>
      <c r="I741" s="1">
        <v>568.58019999999999</v>
      </c>
      <c r="J741" s="1">
        <v>484</v>
      </c>
      <c r="K741" s="1">
        <v>14491.02</v>
      </c>
      <c r="M741" s="3">
        <v>20</v>
      </c>
      <c r="N741">
        <v>33.4</v>
      </c>
      <c r="O741">
        <v>148</v>
      </c>
      <c r="P741" s="1">
        <f>IF($A$3="Percentage of government revenue per capita",$B$3,0) + IF($A$3="Absolute extra revenue",AB741,0) + IF($A$3="Absolute revenue per capita",AC741,0)</f>
        <v>0</v>
      </c>
      <c r="Q741" s="5">
        <f>-MIN(data!$B$4 / data!I1000 * data!P1000 / 100, data!N1000)</f>
        <v>0</v>
      </c>
      <c r="R741" s="4">
        <f>-Q741*K741/1000</f>
        <v>0</v>
      </c>
      <c r="S741" s="6">
        <f>-MIN(data!$B$5/(POWER(LN(I741),2))*P741/100, O741)</f>
        <v>0</v>
      </c>
      <c r="T741" s="6">
        <f>-S741*L741/100000</f>
        <v>0</v>
      </c>
      <c r="U741" s="4">
        <f>N741+Q741</f>
        <v>33.4</v>
      </c>
      <c r="V741" s="4" t="e">
        <f>P741*I741/100/R741</f>
        <v>#DIV/0!</v>
      </c>
      <c r="W741" s="4" t="e">
        <f>V741*H741</f>
        <v>#DIV/0!</v>
      </c>
      <c r="X741" s="6">
        <f>O741+S741</f>
        <v>148</v>
      </c>
      <c r="Y741" s="6" t="e">
        <f>P741*I741/100/T741</f>
        <v>#DIV/0!</v>
      </c>
      <c r="Z741" s="6" t="e">
        <f>Y741*H741</f>
        <v>#DIV/0!</v>
      </c>
      <c r="AB741" s="1">
        <f t="shared" si="22"/>
        <v>0</v>
      </c>
      <c r="AC741" s="1">
        <f t="shared" si="23"/>
        <v>0</v>
      </c>
    </row>
    <row r="742" spans="4:29" x14ac:dyDescent="0.25">
      <c r="D742" s="1">
        <v>2016</v>
      </c>
      <c r="E742" s="1" t="s">
        <v>30</v>
      </c>
      <c r="F742" s="2" t="s">
        <v>214</v>
      </c>
      <c r="G742"/>
      <c r="H742">
        <v>736709</v>
      </c>
      <c r="I742" s="1">
        <v>0</v>
      </c>
      <c r="J742" s="1">
        <v>463</v>
      </c>
      <c r="K742" s="1">
        <v>14468.75</v>
      </c>
      <c r="M742" s="3"/>
      <c r="N742">
        <v>32</v>
      </c>
      <c r="O742"/>
      <c r="P742" s="1">
        <f>IF($A$3="Percentage of government revenue per capita",$B$3,0) + IF($A$3="Absolute extra revenue",AB742,0) + IF($A$3="Absolute revenue per capita",AC742,0)</f>
        <v>0</v>
      </c>
      <c r="Q742" s="5">
        <f>-MIN(data!$B$4 / data!I1001 * data!P1001 / 100, data!N1001)</f>
        <v>0</v>
      </c>
      <c r="R742" s="4">
        <f>-Q742*K742/1000</f>
        <v>0</v>
      </c>
      <c r="S742" s="6" t="e">
        <f>-MIN(data!$B$5/(POWER(LN(I742),2))*P742/100, O742)</f>
        <v>#NUM!</v>
      </c>
      <c r="T742" s="6" t="e">
        <f>-S742*L742/100000</f>
        <v>#NUM!</v>
      </c>
      <c r="U742" s="4">
        <f>N742+Q742</f>
        <v>32</v>
      </c>
      <c r="V742" s="4" t="e">
        <f>P742*I742/100/R742</f>
        <v>#DIV/0!</v>
      </c>
      <c r="W742" s="4" t="e">
        <f>V742*H742</f>
        <v>#DIV/0!</v>
      </c>
      <c r="X742" s="6" t="e">
        <f>O742+S742</f>
        <v>#NUM!</v>
      </c>
      <c r="Y742" s="6" t="e">
        <f>P742*I742/100/T742</f>
        <v>#NUM!</v>
      </c>
      <c r="Z742" s="6" t="e">
        <f>Y742*H742</f>
        <v>#NUM!</v>
      </c>
      <c r="AB742" s="1" t="e">
        <f t="shared" si="22"/>
        <v>#DIV/0!</v>
      </c>
      <c r="AC742" s="1" t="e">
        <f t="shared" si="23"/>
        <v>#DIV/0!</v>
      </c>
    </row>
    <row r="743" spans="4:29" x14ac:dyDescent="0.25">
      <c r="D743" s="1">
        <v>1980</v>
      </c>
      <c r="E743" s="1" t="s">
        <v>26</v>
      </c>
      <c r="F743" s="2" t="s">
        <v>215</v>
      </c>
      <c r="G743">
        <v>2</v>
      </c>
      <c r="H743">
        <v>5579935</v>
      </c>
      <c r="I743" s="1">
        <v>0</v>
      </c>
      <c r="J743" s="1">
        <v>37056</v>
      </c>
      <c r="K743" s="1">
        <v>217976.5</v>
      </c>
      <c r="M743" s="3"/>
      <c r="N743">
        <v>170</v>
      </c>
      <c r="O743"/>
      <c r="P743" s="1">
        <f>IF($A$3="Percentage of government revenue per capita",$B$3,0) + IF($A$3="Absolute extra revenue",AB743,0) + IF($A$3="Absolute revenue per capita",AC743,0)</f>
        <v>0</v>
      </c>
      <c r="Q743" s="5">
        <f>-MIN(data!$B$4 / data!I817 * data!P817 / 100, data!N817)</f>
        <v>0</v>
      </c>
      <c r="R743" s="4">
        <f>-Q743*K743/1000</f>
        <v>0</v>
      </c>
      <c r="S743" s="6" t="e">
        <f>-MIN(data!$B$5/(POWER(LN(I743),2))*P743/100, O743)</f>
        <v>#NUM!</v>
      </c>
      <c r="T743" s="6" t="e">
        <f>-S743*L743/100000</f>
        <v>#NUM!</v>
      </c>
      <c r="U743" s="4">
        <f>N743+Q743</f>
        <v>170</v>
      </c>
      <c r="V743" s="4" t="e">
        <f>P743*I743/100/R743</f>
        <v>#DIV/0!</v>
      </c>
      <c r="W743" s="4" t="e">
        <f>V743*H743</f>
        <v>#DIV/0!</v>
      </c>
      <c r="X743" s="6" t="e">
        <f>O743+S743</f>
        <v>#NUM!</v>
      </c>
      <c r="Y743" s="6" t="e">
        <f>P743*I743/100/T743</f>
        <v>#NUM!</v>
      </c>
      <c r="Z743" s="6" t="e">
        <f>Y743*H743</f>
        <v>#NUM!</v>
      </c>
      <c r="AB743" s="1" t="e">
        <f t="shared" si="22"/>
        <v>#DIV/0!</v>
      </c>
      <c r="AC743" s="1" t="e">
        <f t="shared" si="23"/>
        <v>#DIV/0!</v>
      </c>
    </row>
    <row r="744" spans="4:29" x14ac:dyDescent="0.25">
      <c r="D744" s="1">
        <v>1981</v>
      </c>
      <c r="E744" s="1" t="s">
        <v>26</v>
      </c>
      <c r="F744" s="2" t="s">
        <v>215</v>
      </c>
      <c r="G744">
        <v>2</v>
      </c>
      <c r="H744">
        <v>5697096</v>
      </c>
      <c r="I744" s="1">
        <v>0</v>
      </c>
      <c r="J744" s="1">
        <v>36556</v>
      </c>
      <c r="K744" s="1">
        <v>220882.2</v>
      </c>
      <c r="M744" s="3"/>
      <c r="N744">
        <v>165.5</v>
      </c>
      <c r="O744"/>
      <c r="P744" s="1">
        <f>IF($A$3="Percentage of government revenue per capita",$B$3,0) + IF($A$3="Absolute extra revenue",AB744,0) + IF($A$3="Absolute revenue per capita",AC744,0)</f>
        <v>0</v>
      </c>
      <c r="Q744" s="5">
        <f>-MIN(data!$B$4 / data!I818 * data!P818 / 100, data!N818)</f>
        <v>0</v>
      </c>
      <c r="R744" s="4">
        <f>-Q744*K744/1000</f>
        <v>0</v>
      </c>
      <c r="S744" s="6" t="e">
        <f>-MIN(data!$B$5/(POWER(LN(I744),2))*P744/100, O744)</f>
        <v>#NUM!</v>
      </c>
      <c r="T744" s="6" t="e">
        <f>-S744*L744/100000</f>
        <v>#NUM!</v>
      </c>
      <c r="U744" s="4">
        <f>N744+Q744</f>
        <v>165.5</v>
      </c>
      <c r="V744" s="4" t="e">
        <f>P744*I744/100/R744</f>
        <v>#DIV/0!</v>
      </c>
      <c r="W744" s="4" t="e">
        <f>V744*H744</f>
        <v>#DIV/0!</v>
      </c>
      <c r="X744" s="6" t="e">
        <f>O744+S744</f>
        <v>#NUM!</v>
      </c>
      <c r="Y744" s="6" t="e">
        <f>P744*I744/100/T744</f>
        <v>#NUM!</v>
      </c>
      <c r="Z744" s="6" t="e">
        <f>Y744*H744</f>
        <v>#NUM!</v>
      </c>
      <c r="AB744" s="1" t="e">
        <f t="shared" si="22"/>
        <v>#DIV/0!</v>
      </c>
      <c r="AC744" s="1" t="e">
        <f t="shared" si="23"/>
        <v>#DIV/0!</v>
      </c>
    </row>
    <row r="745" spans="4:29" x14ac:dyDescent="0.25">
      <c r="D745" s="1">
        <v>1982</v>
      </c>
      <c r="E745" s="1" t="s">
        <v>26</v>
      </c>
      <c r="F745" s="2" t="s">
        <v>215</v>
      </c>
      <c r="G745">
        <v>2</v>
      </c>
      <c r="H745">
        <v>5814345</v>
      </c>
      <c r="I745" s="1">
        <v>0</v>
      </c>
      <c r="J745" s="1">
        <v>36017</v>
      </c>
      <c r="K745" s="1">
        <v>223569.2</v>
      </c>
      <c r="M745" s="3"/>
      <c r="N745">
        <v>161.1</v>
      </c>
      <c r="O745"/>
      <c r="P745" s="1">
        <f>IF($A$3="Percentage of government revenue per capita",$B$3,0) + IF($A$3="Absolute extra revenue",AB745,0) + IF($A$3="Absolute revenue per capita",AC745,0)</f>
        <v>0</v>
      </c>
      <c r="Q745" s="5">
        <f>-MIN(data!$B$4 / data!I819 * data!P819 / 100, data!N819)</f>
        <v>0</v>
      </c>
      <c r="R745" s="4">
        <f>-Q745*K745/1000</f>
        <v>0</v>
      </c>
      <c r="S745" s="6" t="e">
        <f>-MIN(data!$B$5/(POWER(LN(I745),2))*P745/100, O745)</f>
        <v>#NUM!</v>
      </c>
      <c r="T745" s="6" t="e">
        <f>-S745*L745/100000</f>
        <v>#NUM!</v>
      </c>
      <c r="U745" s="4">
        <f>N745+Q745</f>
        <v>161.1</v>
      </c>
      <c r="V745" s="4" t="e">
        <f>P745*I745/100/R745</f>
        <v>#DIV/0!</v>
      </c>
      <c r="W745" s="4" t="e">
        <f>V745*H745</f>
        <v>#DIV/0!</v>
      </c>
      <c r="X745" s="6" t="e">
        <f>O745+S745</f>
        <v>#NUM!</v>
      </c>
      <c r="Y745" s="6" t="e">
        <f>P745*I745/100/T745</f>
        <v>#NUM!</v>
      </c>
      <c r="Z745" s="6" t="e">
        <f>Y745*H745</f>
        <v>#NUM!</v>
      </c>
      <c r="AB745" s="1" t="e">
        <f t="shared" si="22"/>
        <v>#DIV/0!</v>
      </c>
      <c r="AC745" s="1" t="e">
        <f t="shared" si="23"/>
        <v>#DIV/0!</v>
      </c>
    </row>
    <row r="746" spans="4:29" x14ac:dyDescent="0.25">
      <c r="D746" s="1">
        <v>1983</v>
      </c>
      <c r="E746" s="1" t="s">
        <v>26</v>
      </c>
      <c r="F746" s="2" t="s">
        <v>215</v>
      </c>
      <c r="G746">
        <v>2</v>
      </c>
      <c r="H746">
        <v>5932810</v>
      </c>
      <c r="I746" s="1">
        <v>0</v>
      </c>
      <c r="J746" s="1">
        <v>35427</v>
      </c>
      <c r="K746" s="1">
        <v>226081.7</v>
      </c>
      <c r="M746" s="3"/>
      <c r="N746">
        <v>156.69999999999999</v>
      </c>
      <c r="O746"/>
      <c r="P746" s="1">
        <f>IF($A$3="Percentage of government revenue per capita",$B$3,0) + IF($A$3="Absolute extra revenue",AB746,0) + IF($A$3="Absolute revenue per capita",AC746,0)</f>
        <v>0</v>
      </c>
      <c r="Q746" s="5">
        <f>-MIN(data!$B$4 / data!I820 * data!P820 / 100, data!N820)</f>
        <v>0</v>
      </c>
      <c r="R746" s="4">
        <f>-Q746*K746/1000</f>
        <v>0</v>
      </c>
      <c r="S746" s="6" t="e">
        <f>-MIN(data!$B$5/(POWER(LN(I746),2))*P746/100, O746)</f>
        <v>#NUM!</v>
      </c>
      <c r="T746" s="6" t="e">
        <f>-S746*L746/100000</f>
        <v>#NUM!</v>
      </c>
      <c r="U746" s="4">
        <f>N746+Q746</f>
        <v>156.69999999999999</v>
      </c>
      <c r="V746" s="4" t="e">
        <f>P746*I746/100/R746</f>
        <v>#DIV/0!</v>
      </c>
      <c r="W746" s="4" t="e">
        <f>V746*H746</f>
        <v>#DIV/0!</v>
      </c>
      <c r="X746" s="6" t="e">
        <f>O746+S746</f>
        <v>#NUM!</v>
      </c>
      <c r="Y746" s="6" t="e">
        <f>P746*I746/100/T746</f>
        <v>#NUM!</v>
      </c>
      <c r="Z746" s="6" t="e">
        <f>Y746*H746</f>
        <v>#NUM!</v>
      </c>
      <c r="AB746" s="1" t="e">
        <f t="shared" si="22"/>
        <v>#DIV/0!</v>
      </c>
      <c r="AC746" s="1" t="e">
        <f t="shared" si="23"/>
        <v>#DIV/0!</v>
      </c>
    </row>
    <row r="747" spans="4:29" x14ac:dyDescent="0.25">
      <c r="D747" s="1">
        <v>1984</v>
      </c>
      <c r="E747" s="1" t="s">
        <v>26</v>
      </c>
      <c r="F747" s="2" t="s">
        <v>215</v>
      </c>
      <c r="G747">
        <v>2</v>
      </c>
      <c r="H747">
        <v>6054123</v>
      </c>
      <c r="I747" s="1">
        <v>0</v>
      </c>
      <c r="J747" s="1">
        <v>34742</v>
      </c>
      <c r="K747" s="1">
        <v>228115.6</v>
      </c>
      <c r="M747" s="3"/>
      <c r="N747">
        <v>152.30000000000001</v>
      </c>
      <c r="O747"/>
      <c r="P747" s="1">
        <f>IF($A$3="Percentage of government revenue per capita",$B$3,0) + IF($A$3="Absolute extra revenue",AB747,0) + IF($A$3="Absolute revenue per capita",AC747,0)</f>
        <v>0</v>
      </c>
      <c r="Q747" s="5">
        <f>-MIN(data!$B$4 / data!I821 * data!P821 / 100, data!N821)</f>
        <v>0</v>
      </c>
      <c r="R747" s="4">
        <f>-Q747*K747/1000</f>
        <v>0</v>
      </c>
      <c r="S747" s="6" t="e">
        <f>-MIN(data!$B$5/(POWER(LN(I747),2))*P747/100, O747)</f>
        <v>#NUM!</v>
      </c>
      <c r="T747" s="6" t="e">
        <f>-S747*L747/100000</f>
        <v>#NUM!</v>
      </c>
      <c r="U747" s="4">
        <f>N747+Q747</f>
        <v>152.30000000000001</v>
      </c>
      <c r="V747" s="4" t="e">
        <f>P747*I747/100/R747</f>
        <v>#DIV/0!</v>
      </c>
      <c r="W747" s="4" t="e">
        <f>V747*H747</f>
        <v>#DIV/0!</v>
      </c>
      <c r="X747" s="6" t="e">
        <f>O747+S747</f>
        <v>#NUM!</v>
      </c>
      <c r="Y747" s="6" t="e">
        <f>P747*I747/100/T747</f>
        <v>#NUM!</v>
      </c>
      <c r="Z747" s="6" t="e">
        <f>Y747*H747</f>
        <v>#NUM!</v>
      </c>
      <c r="AB747" s="1" t="e">
        <f t="shared" si="22"/>
        <v>#DIV/0!</v>
      </c>
      <c r="AC747" s="1" t="e">
        <f t="shared" si="23"/>
        <v>#DIV/0!</v>
      </c>
    </row>
    <row r="748" spans="4:29" x14ac:dyDescent="0.25">
      <c r="D748" s="1">
        <v>1985</v>
      </c>
      <c r="E748" s="1" t="s">
        <v>26</v>
      </c>
      <c r="F748" s="2" t="s">
        <v>215</v>
      </c>
      <c r="G748">
        <v>2</v>
      </c>
      <c r="H748">
        <v>6179460</v>
      </c>
      <c r="I748" s="1">
        <v>0</v>
      </c>
      <c r="J748" s="1">
        <v>33970</v>
      </c>
      <c r="K748" s="1">
        <v>229993.2</v>
      </c>
      <c r="M748" s="3"/>
      <c r="N748">
        <v>147.69999999999999</v>
      </c>
      <c r="O748"/>
      <c r="P748" s="1">
        <f>IF($A$3="Percentage of government revenue per capita",$B$3,0) + IF($A$3="Absolute extra revenue",AB748,0) + IF($A$3="Absolute revenue per capita",AC748,0)</f>
        <v>0</v>
      </c>
      <c r="Q748" s="5">
        <f>-MIN(data!$B$4 / data!I822 * data!P822 / 100, data!N822)</f>
        <v>0</v>
      </c>
      <c r="R748" s="4">
        <f>-Q748*K748/1000</f>
        <v>0</v>
      </c>
      <c r="S748" s="6" t="e">
        <f>-MIN(data!$B$5/(POWER(LN(I748),2))*P748/100, O748)</f>
        <v>#NUM!</v>
      </c>
      <c r="T748" s="6" t="e">
        <f>-S748*L748/100000</f>
        <v>#NUM!</v>
      </c>
      <c r="U748" s="4">
        <f>N748+Q748</f>
        <v>147.69999999999999</v>
      </c>
      <c r="V748" s="4" t="e">
        <f>P748*I748/100/R748</f>
        <v>#DIV/0!</v>
      </c>
      <c r="W748" s="4" t="e">
        <f>V748*H748</f>
        <v>#DIV/0!</v>
      </c>
      <c r="X748" s="6" t="e">
        <f>O748+S748</f>
        <v>#NUM!</v>
      </c>
      <c r="Y748" s="6" t="e">
        <f>P748*I748/100/T748</f>
        <v>#NUM!</v>
      </c>
      <c r="Z748" s="6" t="e">
        <f>Y748*H748</f>
        <v>#NUM!</v>
      </c>
      <c r="AB748" s="1" t="e">
        <f t="shared" si="22"/>
        <v>#DIV/0!</v>
      </c>
      <c r="AC748" s="1" t="e">
        <f t="shared" si="23"/>
        <v>#DIV/0!</v>
      </c>
    </row>
    <row r="749" spans="4:29" x14ac:dyDescent="0.25">
      <c r="D749" s="1">
        <v>1986</v>
      </c>
      <c r="E749" s="1" t="s">
        <v>26</v>
      </c>
      <c r="F749" s="2" t="s">
        <v>215</v>
      </c>
      <c r="G749">
        <v>2</v>
      </c>
      <c r="H749">
        <v>6309130</v>
      </c>
      <c r="I749" s="1">
        <v>241.0318</v>
      </c>
      <c r="J749" s="1">
        <v>33136</v>
      </c>
      <c r="K749" s="1">
        <v>231720.3</v>
      </c>
      <c r="M749" s="3"/>
      <c r="N749">
        <v>143</v>
      </c>
      <c r="O749"/>
      <c r="P749" s="1">
        <f>IF($A$3="Percentage of government revenue per capita",$B$3,0) + IF($A$3="Absolute extra revenue",AB749,0) + IF($A$3="Absolute revenue per capita",AC749,0)</f>
        <v>0</v>
      </c>
      <c r="Q749" s="5">
        <f>-MIN(data!$B$4 / data!I823 * data!P823 / 100, data!N823)</f>
        <v>0</v>
      </c>
      <c r="R749" s="4">
        <f>-Q749*K749/1000</f>
        <v>0</v>
      </c>
      <c r="S749" s="6">
        <f>-MIN(data!$B$5/(POWER(LN(I749),2))*P749/100, O749)</f>
        <v>0</v>
      </c>
      <c r="T749" s="6">
        <f>-S749*L749/100000</f>
        <v>0</v>
      </c>
      <c r="U749" s="4">
        <f>N749+Q749</f>
        <v>143</v>
      </c>
      <c r="V749" s="4" t="e">
        <f>P749*I749/100/R749</f>
        <v>#DIV/0!</v>
      </c>
      <c r="W749" s="4" t="e">
        <f>V749*H749</f>
        <v>#DIV/0!</v>
      </c>
      <c r="X749" s="6">
        <f>O749+S749</f>
        <v>0</v>
      </c>
      <c r="Y749" s="6" t="e">
        <f>P749*I749/100/T749</f>
        <v>#DIV/0!</v>
      </c>
      <c r="Z749" s="6" t="e">
        <f>Y749*H749</f>
        <v>#DIV/0!</v>
      </c>
      <c r="AB749" s="1">
        <f t="shared" si="22"/>
        <v>0</v>
      </c>
      <c r="AC749" s="1">
        <f t="shared" si="23"/>
        <v>0</v>
      </c>
    </row>
    <row r="750" spans="4:29" x14ac:dyDescent="0.25">
      <c r="D750" s="1">
        <v>1987</v>
      </c>
      <c r="E750" s="1" t="s">
        <v>26</v>
      </c>
      <c r="F750" s="2" t="s">
        <v>215</v>
      </c>
      <c r="G750">
        <v>2</v>
      </c>
      <c r="H750">
        <v>6442831</v>
      </c>
      <c r="I750" s="1">
        <v>231.4982</v>
      </c>
      <c r="J750" s="1">
        <v>32240</v>
      </c>
      <c r="K750" s="1">
        <v>233285.1</v>
      </c>
      <c r="M750" s="3"/>
      <c r="N750">
        <v>138.19999999999999</v>
      </c>
      <c r="O750"/>
      <c r="P750" s="1">
        <f>IF($A$3="Percentage of government revenue per capita",$B$3,0) + IF($A$3="Absolute extra revenue",AB750,0) + IF($A$3="Absolute revenue per capita",AC750,0)</f>
        <v>0</v>
      </c>
      <c r="Q750" s="5">
        <f>-MIN(data!$B$4 / data!I824 * data!P824 / 100, data!N824)</f>
        <v>0</v>
      </c>
      <c r="R750" s="4">
        <f>-Q750*K750/1000</f>
        <v>0</v>
      </c>
      <c r="S750" s="6">
        <f>-MIN(data!$B$5/(POWER(LN(I750),2))*P750/100, O750)</f>
        <v>0</v>
      </c>
      <c r="T750" s="6">
        <f>-S750*L750/100000</f>
        <v>0</v>
      </c>
      <c r="U750" s="4">
        <f>N750+Q750</f>
        <v>138.19999999999999</v>
      </c>
      <c r="V750" s="4" t="e">
        <f>P750*I750/100/R750</f>
        <v>#DIV/0!</v>
      </c>
      <c r="W750" s="4" t="e">
        <f>V750*H750</f>
        <v>#DIV/0!</v>
      </c>
      <c r="X750" s="6">
        <f>O750+S750</f>
        <v>0</v>
      </c>
      <c r="Y750" s="6" t="e">
        <f>P750*I750/100/T750</f>
        <v>#DIV/0!</v>
      </c>
      <c r="Z750" s="6" t="e">
        <f>Y750*H750</f>
        <v>#DIV/0!</v>
      </c>
      <c r="AB750" s="1">
        <f t="shared" si="22"/>
        <v>0</v>
      </c>
      <c r="AC750" s="1">
        <f t="shared" si="23"/>
        <v>0</v>
      </c>
    </row>
    <row r="751" spans="4:29" x14ac:dyDescent="0.25">
      <c r="D751" s="1">
        <v>1988</v>
      </c>
      <c r="E751" s="1" t="s">
        <v>26</v>
      </c>
      <c r="F751" s="2" t="s">
        <v>215</v>
      </c>
      <c r="G751">
        <v>2</v>
      </c>
      <c r="H751">
        <v>6580312</v>
      </c>
      <c r="I751" s="1">
        <v>252.803</v>
      </c>
      <c r="J751" s="1">
        <v>31305</v>
      </c>
      <c r="K751" s="1">
        <v>234846.2</v>
      </c>
      <c r="M751" s="3"/>
      <c r="N751">
        <v>133.30000000000001</v>
      </c>
      <c r="O751"/>
      <c r="P751" s="1">
        <f>IF($A$3="Percentage of government revenue per capita",$B$3,0) + IF($A$3="Absolute extra revenue",AB751,0) + IF($A$3="Absolute revenue per capita",AC751,0)</f>
        <v>0</v>
      </c>
      <c r="Q751" s="5">
        <f>-MIN(data!$B$4 / data!I825 * data!P825 / 100, data!N825)</f>
        <v>0</v>
      </c>
      <c r="R751" s="4">
        <f>-Q751*K751/1000</f>
        <v>0</v>
      </c>
      <c r="S751" s="6">
        <f>-MIN(data!$B$5/(POWER(LN(I751),2))*P751/100, O751)</f>
        <v>0</v>
      </c>
      <c r="T751" s="6">
        <f>-S751*L751/100000</f>
        <v>0</v>
      </c>
      <c r="U751" s="4">
        <f>N751+Q751</f>
        <v>133.30000000000001</v>
      </c>
      <c r="V751" s="4" t="e">
        <f>P751*I751/100/R751</f>
        <v>#DIV/0!</v>
      </c>
      <c r="W751" s="4" t="e">
        <f>V751*H751</f>
        <v>#DIV/0!</v>
      </c>
      <c r="X751" s="6">
        <f>O751+S751</f>
        <v>0</v>
      </c>
      <c r="Y751" s="6" t="e">
        <f>P751*I751/100/T751</f>
        <v>#DIV/0!</v>
      </c>
      <c r="Z751" s="6" t="e">
        <f>Y751*H751</f>
        <v>#DIV/0!</v>
      </c>
      <c r="AB751" s="1">
        <f t="shared" si="22"/>
        <v>0</v>
      </c>
      <c r="AC751" s="1">
        <f t="shared" si="23"/>
        <v>0</v>
      </c>
    </row>
    <row r="752" spans="4:29" x14ac:dyDescent="0.25">
      <c r="D752" s="1">
        <v>1989</v>
      </c>
      <c r="E752" s="1" t="s">
        <v>26</v>
      </c>
      <c r="F752" s="2" t="s">
        <v>215</v>
      </c>
      <c r="G752">
        <v>2</v>
      </c>
      <c r="H752">
        <v>6721115</v>
      </c>
      <c r="I752" s="1">
        <v>258.21179999999998</v>
      </c>
      <c r="J752" s="1">
        <v>30379</v>
      </c>
      <c r="K752" s="1">
        <v>236412.5</v>
      </c>
      <c r="M752" s="3"/>
      <c r="N752">
        <v>128.5</v>
      </c>
      <c r="O752"/>
      <c r="P752" s="1">
        <f>IF($A$3="Percentage of government revenue per capita",$B$3,0) + IF($A$3="Absolute extra revenue",AB752,0) + IF($A$3="Absolute revenue per capita",AC752,0)</f>
        <v>0</v>
      </c>
      <c r="Q752" s="5">
        <f>-MIN(data!$B$4 / data!I826 * data!P826 / 100, data!N826)</f>
        <v>0</v>
      </c>
      <c r="R752" s="4">
        <f>-Q752*K752/1000</f>
        <v>0</v>
      </c>
      <c r="S752" s="6">
        <f>-MIN(data!$B$5/(POWER(LN(I752),2))*P752/100, O752)</f>
        <v>0</v>
      </c>
      <c r="T752" s="6">
        <f>-S752*L752/100000</f>
        <v>0</v>
      </c>
      <c r="U752" s="4">
        <f>N752+Q752</f>
        <v>128.5</v>
      </c>
      <c r="V752" s="4" t="e">
        <f>P752*I752/100/R752</f>
        <v>#DIV/0!</v>
      </c>
      <c r="W752" s="4" t="e">
        <f>V752*H752</f>
        <v>#DIV/0!</v>
      </c>
      <c r="X752" s="6">
        <f>O752+S752</f>
        <v>0</v>
      </c>
      <c r="Y752" s="6" t="e">
        <f>P752*I752/100/T752</f>
        <v>#DIV/0!</v>
      </c>
      <c r="Z752" s="6" t="e">
        <f>Y752*H752</f>
        <v>#DIV/0!</v>
      </c>
      <c r="AB752" s="1">
        <f t="shared" si="22"/>
        <v>0</v>
      </c>
      <c r="AC752" s="1">
        <f t="shared" si="23"/>
        <v>0</v>
      </c>
    </row>
    <row r="753" spans="4:29" x14ac:dyDescent="0.25">
      <c r="D753" s="1">
        <v>1990</v>
      </c>
      <c r="E753" s="1" t="s">
        <v>26</v>
      </c>
      <c r="F753" s="2" t="s">
        <v>215</v>
      </c>
      <c r="G753">
        <v>2</v>
      </c>
      <c r="H753">
        <v>6864842</v>
      </c>
      <c r="I753" s="1">
        <v>284.8734</v>
      </c>
      <c r="J753" s="1">
        <v>29469</v>
      </c>
      <c r="K753" s="1">
        <v>238037.2</v>
      </c>
      <c r="L753" s="1">
        <v>235294.1</v>
      </c>
      <c r="M753" s="3">
        <v>1000</v>
      </c>
      <c r="N753">
        <v>123.8</v>
      </c>
      <c r="O753">
        <v>425</v>
      </c>
      <c r="P753" s="1">
        <f>IF($A$3="Percentage of government revenue per capita",$B$3,0) + IF($A$3="Absolute extra revenue",AB753,0) + IF($A$3="Absolute revenue per capita",AC753,0)</f>
        <v>0</v>
      </c>
      <c r="Q753" s="5">
        <f>-MIN(data!$B$4 / data!I827 * data!P827 / 100, data!N827)</f>
        <v>0</v>
      </c>
      <c r="R753" s="4">
        <f>-Q753*K753/1000</f>
        <v>0</v>
      </c>
      <c r="S753" s="6">
        <f>-MIN(data!$B$5/(POWER(LN(I753),2))*P753/100, O753)</f>
        <v>0</v>
      </c>
      <c r="T753" s="6">
        <f>-S753*L753/100000</f>
        <v>0</v>
      </c>
      <c r="U753" s="4">
        <f>N753+Q753</f>
        <v>123.8</v>
      </c>
      <c r="V753" s="4" t="e">
        <f>P753*I753/100/R753</f>
        <v>#DIV/0!</v>
      </c>
      <c r="W753" s="4" t="e">
        <f>V753*H753</f>
        <v>#DIV/0!</v>
      </c>
      <c r="X753" s="6">
        <f>O753+S753</f>
        <v>425</v>
      </c>
      <c r="Y753" s="6" t="e">
        <f>P753*I753/100/T753</f>
        <v>#DIV/0!</v>
      </c>
      <c r="Z753" s="6" t="e">
        <f>Y753*H753</f>
        <v>#DIV/0!</v>
      </c>
      <c r="AB753" s="1">
        <f t="shared" si="22"/>
        <v>0</v>
      </c>
      <c r="AC753" s="1">
        <f t="shared" si="23"/>
        <v>0</v>
      </c>
    </row>
    <row r="754" spans="4:29" x14ac:dyDescent="0.25">
      <c r="D754" s="1">
        <v>1991</v>
      </c>
      <c r="E754" s="1" t="s">
        <v>26</v>
      </c>
      <c r="F754" s="2" t="s">
        <v>215</v>
      </c>
      <c r="G754">
        <v>2</v>
      </c>
      <c r="H754">
        <v>7011453</v>
      </c>
      <c r="I754" s="1">
        <v>315.97579999999999</v>
      </c>
      <c r="J754" s="1">
        <v>28572</v>
      </c>
      <c r="K754" s="1">
        <v>239698</v>
      </c>
      <c r="L754" s="1">
        <v>236966.8</v>
      </c>
      <c r="M754" s="3">
        <v>1000</v>
      </c>
      <c r="N754">
        <v>119.2</v>
      </c>
      <c r="O754">
        <v>422</v>
      </c>
      <c r="P754" s="1">
        <f>IF($A$3="Percentage of government revenue per capita",$B$3,0) + IF($A$3="Absolute extra revenue",AB754,0) + IF($A$3="Absolute revenue per capita",AC754,0)</f>
        <v>0</v>
      </c>
      <c r="Q754" s="5">
        <f>-MIN(data!$B$4 / data!I828 * data!P828 / 100, data!N828)</f>
        <v>0</v>
      </c>
      <c r="R754" s="4">
        <f>-Q754*K754/1000</f>
        <v>0</v>
      </c>
      <c r="S754" s="6">
        <f>-MIN(data!$B$5/(POWER(LN(I754),2))*P754/100, O754)</f>
        <v>0</v>
      </c>
      <c r="T754" s="6">
        <f>-S754*L754/100000</f>
        <v>0</v>
      </c>
      <c r="U754" s="4">
        <f>N754+Q754</f>
        <v>119.2</v>
      </c>
      <c r="V754" s="4" t="e">
        <f>P754*I754/100/R754</f>
        <v>#DIV/0!</v>
      </c>
      <c r="W754" s="4" t="e">
        <f>V754*H754</f>
        <v>#DIV/0!</v>
      </c>
      <c r="X754" s="6">
        <f>O754+S754</f>
        <v>422</v>
      </c>
      <c r="Y754" s="6" t="e">
        <f>P754*I754/100/T754</f>
        <v>#DIV/0!</v>
      </c>
      <c r="Z754" s="6" t="e">
        <f>Y754*H754</f>
        <v>#DIV/0!</v>
      </c>
      <c r="AB754" s="1">
        <f t="shared" si="22"/>
        <v>0</v>
      </c>
      <c r="AC754" s="1">
        <f t="shared" si="23"/>
        <v>0</v>
      </c>
    </row>
    <row r="755" spans="4:29" x14ac:dyDescent="0.25">
      <c r="D755" s="1">
        <v>1992</v>
      </c>
      <c r="E755" s="1" t="s">
        <v>26</v>
      </c>
      <c r="F755" s="2" t="s">
        <v>215</v>
      </c>
      <c r="G755">
        <v>2</v>
      </c>
      <c r="H755">
        <v>7160920</v>
      </c>
      <c r="I755" s="1">
        <v>306.12560000000002</v>
      </c>
      <c r="J755" s="1">
        <v>27696</v>
      </c>
      <c r="K755" s="1">
        <v>241464.7</v>
      </c>
      <c r="L755" s="1">
        <v>239808.2</v>
      </c>
      <c r="M755" s="3">
        <v>1000</v>
      </c>
      <c r="N755">
        <v>114.7</v>
      </c>
      <c r="O755">
        <v>417</v>
      </c>
      <c r="P755" s="1">
        <f>IF($A$3="Percentage of government revenue per capita",$B$3,0) + IF($A$3="Absolute extra revenue",AB755,0) + IF($A$3="Absolute revenue per capita",AC755,0)</f>
        <v>0</v>
      </c>
      <c r="Q755" s="5">
        <f>-MIN(data!$B$4 / data!I829 * data!P829 / 100, data!N829)</f>
        <v>0</v>
      </c>
      <c r="R755" s="4">
        <f>-Q755*K755/1000</f>
        <v>0</v>
      </c>
      <c r="S755" s="6">
        <f>-MIN(data!$B$5/(POWER(LN(I755),2))*P755/100, O755)</f>
        <v>0</v>
      </c>
      <c r="T755" s="6">
        <f>-S755*L755/100000</f>
        <v>0</v>
      </c>
      <c r="U755" s="4">
        <f>N755+Q755</f>
        <v>114.7</v>
      </c>
      <c r="V755" s="4" t="e">
        <f>P755*I755/100/R755</f>
        <v>#DIV/0!</v>
      </c>
      <c r="W755" s="4" t="e">
        <f>V755*H755</f>
        <v>#DIV/0!</v>
      </c>
      <c r="X755" s="6">
        <f>O755+S755</f>
        <v>417</v>
      </c>
      <c r="Y755" s="6" t="e">
        <f>P755*I755/100/T755</f>
        <v>#DIV/0!</v>
      </c>
      <c r="Z755" s="6" t="e">
        <f>Y755*H755</f>
        <v>#DIV/0!</v>
      </c>
      <c r="AB755" s="1">
        <f t="shared" si="22"/>
        <v>0</v>
      </c>
      <c r="AC755" s="1">
        <f t="shared" si="23"/>
        <v>0</v>
      </c>
    </row>
    <row r="756" spans="4:29" x14ac:dyDescent="0.25">
      <c r="D756" s="1">
        <v>1993</v>
      </c>
      <c r="E756" s="1" t="s">
        <v>26</v>
      </c>
      <c r="F756" s="2" t="s">
        <v>215</v>
      </c>
      <c r="G756">
        <v>2</v>
      </c>
      <c r="H756">
        <v>7312850</v>
      </c>
      <c r="I756" s="1">
        <v>285.00099999999998</v>
      </c>
      <c r="J756" s="1">
        <v>26824</v>
      </c>
      <c r="K756" s="1">
        <v>243412</v>
      </c>
      <c r="L756" s="1">
        <v>244498.8</v>
      </c>
      <c r="M756" s="3">
        <v>1000</v>
      </c>
      <c r="N756">
        <v>110.2</v>
      </c>
      <c r="O756">
        <v>409</v>
      </c>
      <c r="P756" s="1">
        <f>IF($A$3="Percentage of government revenue per capita",$B$3,0) + IF($A$3="Absolute extra revenue",AB756,0) + IF($A$3="Absolute revenue per capita",AC756,0)</f>
        <v>0</v>
      </c>
      <c r="Q756" s="5">
        <f>-MIN(data!$B$4 / data!I830 * data!P830 / 100, data!N830)</f>
        <v>0</v>
      </c>
      <c r="R756" s="4">
        <f>-Q756*K756/1000</f>
        <v>0</v>
      </c>
      <c r="S756" s="6">
        <f>-MIN(data!$B$5/(POWER(LN(I756),2))*P756/100, O756)</f>
        <v>0</v>
      </c>
      <c r="T756" s="6">
        <f>-S756*L756/100000</f>
        <v>0</v>
      </c>
      <c r="U756" s="4">
        <f>N756+Q756</f>
        <v>110.2</v>
      </c>
      <c r="V756" s="4" t="e">
        <f>P756*I756/100/R756</f>
        <v>#DIV/0!</v>
      </c>
      <c r="W756" s="4" t="e">
        <f>V756*H756</f>
        <v>#DIV/0!</v>
      </c>
      <c r="X756" s="6">
        <f>O756+S756</f>
        <v>409</v>
      </c>
      <c r="Y756" s="6" t="e">
        <f>P756*I756/100/T756</f>
        <v>#DIV/0!</v>
      </c>
      <c r="Z756" s="6" t="e">
        <f>Y756*H756</f>
        <v>#DIV/0!</v>
      </c>
      <c r="AB756" s="1">
        <f t="shared" si="22"/>
        <v>0</v>
      </c>
      <c r="AC756" s="1">
        <f t="shared" si="23"/>
        <v>0</v>
      </c>
    </row>
    <row r="757" spans="4:29" x14ac:dyDescent="0.25">
      <c r="D757" s="1">
        <v>1994</v>
      </c>
      <c r="E757" s="1" t="s">
        <v>26</v>
      </c>
      <c r="F757" s="2" t="s">
        <v>215</v>
      </c>
      <c r="G757">
        <v>2</v>
      </c>
      <c r="H757">
        <v>7466793</v>
      </c>
      <c r="I757" s="1">
        <v>309.77519999999998</v>
      </c>
      <c r="J757" s="1">
        <v>25963</v>
      </c>
      <c r="K757" s="1">
        <v>245397</v>
      </c>
      <c r="L757" s="1">
        <v>244389</v>
      </c>
      <c r="M757" s="3">
        <v>1000</v>
      </c>
      <c r="N757">
        <v>105.8</v>
      </c>
      <c r="O757">
        <v>401</v>
      </c>
      <c r="P757" s="1">
        <f>IF($A$3="Percentage of government revenue per capita",$B$3,0) + IF($A$3="Absolute extra revenue",AB757,0) + IF($A$3="Absolute revenue per capita",AC757,0)</f>
        <v>0</v>
      </c>
      <c r="Q757" s="5">
        <f>-MIN(data!$B$4 / data!I831 * data!P831 / 100, data!N831)</f>
        <v>0</v>
      </c>
      <c r="R757" s="4">
        <f>-Q757*K757/1000</f>
        <v>0</v>
      </c>
      <c r="S757" s="6">
        <f>-MIN(data!$B$5/(POWER(LN(I757),2))*P757/100, O757)</f>
        <v>0</v>
      </c>
      <c r="T757" s="6">
        <f>-S757*L757/100000</f>
        <v>0</v>
      </c>
      <c r="U757" s="4">
        <f>N757+Q757</f>
        <v>105.8</v>
      </c>
      <c r="V757" s="4" t="e">
        <f>P757*I757/100/R757</f>
        <v>#DIV/0!</v>
      </c>
      <c r="W757" s="4" t="e">
        <f>V757*H757</f>
        <v>#DIV/0!</v>
      </c>
      <c r="X757" s="6">
        <f>O757+S757</f>
        <v>401</v>
      </c>
      <c r="Y757" s="6" t="e">
        <f>P757*I757/100/T757</f>
        <v>#DIV/0!</v>
      </c>
      <c r="Z757" s="6" t="e">
        <f>Y757*H757</f>
        <v>#DIV/0!</v>
      </c>
      <c r="AB757" s="1">
        <f t="shared" si="22"/>
        <v>0</v>
      </c>
      <c r="AC757" s="1">
        <f t="shared" si="23"/>
        <v>0</v>
      </c>
    </row>
    <row r="758" spans="4:29" x14ac:dyDescent="0.25">
      <c r="D758" s="1">
        <v>1995</v>
      </c>
      <c r="E758" s="1" t="s">
        <v>26</v>
      </c>
      <c r="F758" s="2" t="s">
        <v>215</v>
      </c>
      <c r="G758">
        <v>2</v>
      </c>
      <c r="H758">
        <v>7622338</v>
      </c>
      <c r="I758" s="1">
        <v>332.13619999999997</v>
      </c>
      <c r="J758" s="1">
        <v>25076</v>
      </c>
      <c r="K758" s="1">
        <v>247297.8</v>
      </c>
      <c r="L758" s="1">
        <v>243589.7</v>
      </c>
      <c r="M758" s="3">
        <v>980</v>
      </c>
      <c r="N758">
        <v>101.4</v>
      </c>
      <c r="O758">
        <v>390</v>
      </c>
      <c r="P758" s="1">
        <f>IF($A$3="Percentage of government revenue per capita",$B$3,0) + IF($A$3="Absolute extra revenue",AB758,0) + IF($A$3="Absolute revenue per capita",AC758,0)</f>
        <v>0</v>
      </c>
      <c r="Q758" s="5">
        <f>-MIN(data!$B$4 / data!I832 * data!P832 / 100, data!N832)</f>
        <v>0</v>
      </c>
      <c r="R758" s="4">
        <f>-Q758*K758/1000</f>
        <v>0</v>
      </c>
      <c r="S758" s="6">
        <f>-MIN(data!$B$5/(POWER(LN(I758),2))*P758/100, O758)</f>
        <v>0</v>
      </c>
      <c r="T758" s="6">
        <f>-S758*L758/100000</f>
        <v>0</v>
      </c>
      <c r="U758" s="4">
        <f>N758+Q758</f>
        <v>101.4</v>
      </c>
      <c r="V758" s="4" t="e">
        <f>P758*I758/100/R758</f>
        <v>#DIV/0!</v>
      </c>
      <c r="W758" s="4" t="e">
        <f>V758*H758</f>
        <v>#DIV/0!</v>
      </c>
      <c r="X758" s="6">
        <f>O758+S758</f>
        <v>390</v>
      </c>
      <c r="Y758" s="6" t="e">
        <f>P758*I758/100/T758</f>
        <v>#DIV/0!</v>
      </c>
      <c r="Z758" s="6" t="e">
        <f>Y758*H758</f>
        <v>#DIV/0!</v>
      </c>
      <c r="AB758" s="1">
        <f t="shared" si="22"/>
        <v>0</v>
      </c>
      <c r="AC758" s="1">
        <f t="shared" si="23"/>
        <v>0</v>
      </c>
    </row>
    <row r="759" spans="4:29" x14ac:dyDescent="0.25">
      <c r="D759" s="1">
        <v>1996</v>
      </c>
      <c r="E759" s="1" t="s">
        <v>26</v>
      </c>
      <c r="F759" s="2" t="s">
        <v>215</v>
      </c>
      <c r="G759">
        <v>2</v>
      </c>
      <c r="H759">
        <v>7779267</v>
      </c>
      <c r="I759" s="1">
        <v>330.7722</v>
      </c>
      <c r="J759" s="1">
        <v>24172</v>
      </c>
      <c r="K759" s="1">
        <v>249195.9</v>
      </c>
      <c r="L759" s="1">
        <v>248000</v>
      </c>
      <c r="M759" s="3">
        <v>950</v>
      </c>
      <c r="N759">
        <v>97</v>
      </c>
      <c r="O759">
        <v>375</v>
      </c>
      <c r="P759" s="1">
        <f>IF($A$3="Percentage of government revenue per capita",$B$3,0) + IF($A$3="Absolute extra revenue",AB759,0) + IF($A$3="Absolute revenue per capita",AC759,0)</f>
        <v>0</v>
      </c>
      <c r="Q759" s="5">
        <f>-MIN(data!$B$4 / data!I833 * data!P833 / 100, data!N833)</f>
        <v>0</v>
      </c>
      <c r="R759" s="4">
        <f>-Q759*K759/1000</f>
        <v>0</v>
      </c>
      <c r="S759" s="6">
        <f>-MIN(data!$B$5/(POWER(LN(I759),2))*P759/100, O759)</f>
        <v>0</v>
      </c>
      <c r="T759" s="6">
        <f>-S759*L759/100000</f>
        <v>0</v>
      </c>
      <c r="U759" s="4">
        <f>N759+Q759</f>
        <v>97</v>
      </c>
      <c r="V759" s="4" t="e">
        <f>P759*I759/100/R759</f>
        <v>#DIV/0!</v>
      </c>
      <c r="W759" s="4" t="e">
        <f>V759*H759</f>
        <v>#DIV/0!</v>
      </c>
      <c r="X759" s="6">
        <f>O759+S759</f>
        <v>375</v>
      </c>
      <c r="Y759" s="6" t="e">
        <f>P759*I759/100/T759</f>
        <v>#DIV/0!</v>
      </c>
      <c r="Z759" s="6" t="e">
        <f>Y759*H759</f>
        <v>#DIV/0!</v>
      </c>
      <c r="AB759" s="1">
        <f t="shared" si="22"/>
        <v>0</v>
      </c>
      <c r="AC759" s="1">
        <f t="shared" si="23"/>
        <v>0</v>
      </c>
    </row>
    <row r="760" spans="4:29" x14ac:dyDescent="0.25">
      <c r="D760" s="1">
        <v>1997</v>
      </c>
      <c r="E760" s="1" t="s">
        <v>26</v>
      </c>
      <c r="F760" s="2" t="s">
        <v>215</v>
      </c>
      <c r="G760">
        <v>2</v>
      </c>
      <c r="H760">
        <v>7937458</v>
      </c>
      <c r="I760" s="1">
        <v>351.07940000000002</v>
      </c>
      <c r="J760" s="1">
        <v>23232</v>
      </c>
      <c r="K760" s="1">
        <v>250885.5</v>
      </c>
      <c r="L760" s="1">
        <v>248618.8</v>
      </c>
      <c r="M760" s="3">
        <v>930</v>
      </c>
      <c r="N760">
        <v>92.6</v>
      </c>
      <c r="O760">
        <v>362</v>
      </c>
      <c r="P760" s="1">
        <f>IF($A$3="Percentage of government revenue per capita",$B$3,0) + IF($A$3="Absolute extra revenue",AB760,0) + IF($A$3="Absolute revenue per capita",AC760,0)</f>
        <v>0</v>
      </c>
      <c r="Q760" s="5">
        <f>-MIN(data!$B$4 / data!I834 * data!P834 / 100, data!N834)</f>
        <v>0</v>
      </c>
      <c r="R760" s="4">
        <f>-Q760*K760/1000</f>
        <v>0</v>
      </c>
      <c r="S760" s="6">
        <f>-MIN(data!$B$5/(POWER(LN(I760),2))*P760/100, O760)</f>
        <v>0</v>
      </c>
      <c r="T760" s="6">
        <f>-S760*L760/100000</f>
        <v>0</v>
      </c>
      <c r="U760" s="4">
        <f>N760+Q760</f>
        <v>92.6</v>
      </c>
      <c r="V760" s="4" t="e">
        <f>P760*I760/100/R760</f>
        <v>#DIV/0!</v>
      </c>
      <c r="W760" s="4" t="e">
        <f>V760*H760</f>
        <v>#DIV/0!</v>
      </c>
      <c r="X760" s="6">
        <f>O760+S760</f>
        <v>362</v>
      </c>
      <c r="Y760" s="6" t="e">
        <f>P760*I760/100/T760</f>
        <v>#DIV/0!</v>
      </c>
      <c r="Z760" s="6" t="e">
        <f>Y760*H760</f>
        <v>#DIV/0!</v>
      </c>
      <c r="AB760" s="1">
        <f t="shared" si="22"/>
        <v>0</v>
      </c>
      <c r="AC760" s="1">
        <f t="shared" si="23"/>
        <v>0</v>
      </c>
    </row>
    <row r="761" spans="4:29" x14ac:dyDescent="0.25">
      <c r="D761" s="1">
        <v>1998</v>
      </c>
      <c r="E761" s="1" t="s">
        <v>26</v>
      </c>
      <c r="F761" s="2" t="s">
        <v>215</v>
      </c>
      <c r="G761">
        <v>2</v>
      </c>
      <c r="H761">
        <v>8096761</v>
      </c>
      <c r="I761" s="1">
        <v>383.47770000000003</v>
      </c>
      <c r="J761" s="1">
        <v>22261</v>
      </c>
      <c r="K761" s="1">
        <v>252392.3</v>
      </c>
      <c r="L761" s="1">
        <v>251428.6</v>
      </c>
      <c r="M761" s="3">
        <v>900</v>
      </c>
      <c r="N761">
        <v>88.2</v>
      </c>
      <c r="O761">
        <v>350</v>
      </c>
      <c r="P761" s="1">
        <f>IF($A$3="Percentage of government revenue per capita",$B$3,0) + IF($A$3="Absolute extra revenue",AB761,0) + IF($A$3="Absolute revenue per capita",AC761,0)</f>
        <v>0</v>
      </c>
      <c r="Q761" s="5">
        <f>-MIN(data!$B$4 / data!I835 * data!P835 / 100, data!N835)</f>
        <v>0</v>
      </c>
      <c r="R761" s="4">
        <f>-Q761*K761/1000</f>
        <v>0</v>
      </c>
      <c r="S761" s="6">
        <f>-MIN(data!$B$5/(POWER(LN(I761),2))*P761/100, O761)</f>
        <v>0</v>
      </c>
      <c r="T761" s="6">
        <f>-S761*L761/100000</f>
        <v>0</v>
      </c>
      <c r="U761" s="4">
        <f>N761+Q761</f>
        <v>88.2</v>
      </c>
      <c r="V761" s="4" t="e">
        <f>P761*I761/100/R761</f>
        <v>#DIV/0!</v>
      </c>
      <c r="W761" s="4" t="e">
        <f>V761*H761</f>
        <v>#DIV/0!</v>
      </c>
      <c r="X761" s="6">
        <f>O761+S761</f>
        <v>350</v>
      </c>
      <c r="Y761" s="6" t="e">
        <f>P761*I761/100/T761</f>
        <v>#DIV/0!</v>
      </c>
      <c r="Z761" s="6" t="e">
        <f>Y761*H761</f>
        <v>#DIV/0!</v>
      </c>
      <c r="AB761" s="1">
        <f t="shared" si="22"/>
        <v>0</v>
      </c>
      <c r="AC761" s="1">
        <f t="shared" si="23"/>
        <v>0</v>
      </c>
    </row>
    <row r="762" spans="4:29" x14ac:dyDescent="0.25">
      <c r="D762" s="1">
        <v>1999</v>
      </c>
      <c r="E762" s="1" t="s">
        <v>26</v>
      </c>
      <c r="F762" s="2" t="s">
        <v>215</v>
      </c>
      <c r="G762">
        <v>2</v>
      </c>
      <c r="H762">
        <v>8257066</v>
      </c>
      <c r="I762" s="1">
        <v>384.16820000000001</v>
      </c>
      <c r="J762" s="1">
        <v>21272</v>
      </c>
      <c r="K762" s="1">
        <v>253539.9</v>
      </c>
      <c r="L762" s="1">
        <v>251462</v>
      </c>
      <c r="M762" s="3">
        <v>880</v>
      </c>
      <c r="N762">
        <v>83.9</v>
      </c>
      <c r="O762">
        <v>342</v>
      </c>
      <c r="P762" s="1">
        <f>IF($A$3="Percentage of government revenue per capita",$B$3,0) + IF($A$3="Absolute extra revenue",AB762,0) + IF($A$3="Absolute revenue per capita",AC762,0)</f>
        <v>0</v>
      </c>
      <c r="Q762" s="5">
        <f>-MIN(data!$B$4 / data!I836 * data!P836 / 100, data!N836)</f>
        <v>0</v>
      </c>
      <c r="R762" s="4">
        <f>-Q762*K762/1000</f>
        <v>0</v>
      </c>
      <c r="S762" s="6">
        <f>-MIN(data!$B$5/(POWER(LN(I762),2))*P762/100, O762)</f>
        <v>0</v>
      </c>
      <c r="T762" s="6">
        <f>-S762*L762/100000</f>
        <v>0</v>
      </c>
      <c r="U762" s="4">
        <f>N762+Q762</f>
        <v>83.9</v>
      </c>
      <c r="V762" s="4" t="e">
        <f>P762*I762/100/R762</f>
        <v>#DIV/0!</v>
      </c>
      <c r="W762" s="4" t="e">
        <f>V762*H762</f>
        <v>#DIV/0!</v>
      </c>
      <c r="X762" s="6">
        <f>O762+S762</f>
        <v>342</v>
      </c>
      <c r="Y762" s="6" t="e">
        <f>P762*I762/100/T762</f>
        <v>#DIV/0!</v>
      </c>
      <c r="Z762" s="6" t="e">
        <f>Y762*H762</f>
        <v>#DIV/0!</v>
      </c>
      <c r="AB762" s="1">
        <f t="shared" si="22"/>
        <v>0</v>
      </c>
      <c r="AC762" s="1">
        <f t="shared" si="23"/>
        <v>0</v>
      </c>
    </row>
    <row r="763" spans="4:29" x14ac:dyDescent="0.25">
      <c r="D763" s="1">
        <v>2000</v>
      </c>
      <c r="E763" s="1" t="s">
        <v>26</v>
      </c>
      <c r="F763" s="2" t="s">
        <v>215</v>
      </c>
      <c r="G763">
        <v>2</v>
      </c>
      <c r="H763">
        <v>8418264</v>
      </c>
      <c r="I763" s="1">
        <v>366.88459999999998</v>
      </c>
      <c r="J763" s="1">
        <v>20266</v>
      </c>
      <c r="K763" s="1">
        <v>254598</v>
      </c>
      <c r="L763" s="1">
        <v>254491</v>
      </c>
      <c r="M763" s="3">
        <v>860</v>
      </c>
      <c r="N763">
        <v>79.599999999999994</v>
      </c>
      <c r="O763">
        <v>334</v>
      </c>
      <c r="P763" s="1">
        <f>IF($A$3="Percentage of government revenue per capita",$B$3,0) + IF($A$3="Absolute extra revenue",AB763,0) + IF($A$3="Absolute revenue per capita",AC763,0)</f>
        <v>0</v>
      </c>
      <c r="Q763" s="5">
        <f>-MIN(data!$B$4 / data!I837 * data!P837 / 100, data!N837)</f>
        <v>0</v>
      </c>
      <c r="R763" s="4">
        <f>-Q763*K763/1000</f>
        <v>0</v>
      </c>
      <c r="S763" s="6">
        <f>-MIN(data!$B$5/(POWER(LN(I763),2))*P763/100, O763)</f>
        <v>0</v>
      </c>
      <c r="T763" s="6">
        <f>-S763*L763/100000</f>
        <v>0</v>
      </c>
      <c r="U763" s="4">
        <f>N763+Q763</f>
        <v>79.599999999999994</v>
      </c>
      <c r="V763" s="4" t="e">
        <f>P763*I763/100/R763</f>
        <v>#DIV/0!</v>
      </c>
      <c r="W763" s="4" t="e">
        <f>V763*H763</f>
        <v>#DIV/0!</v>
      </c>
      <c r="X763" s="6">
        <f>O763+S763</f>
        <v>334</v>
      </c>
      <c r="Y763" s="6" t="e">
        <f>P763*I763/100/T763</f>
        <v>#DIV/0!</v>
      </c>
      <c r="Z763" s="6" t="e">
        <f>Y763*H763</f>
        <v>#DIV/0!</v>
      </c>
      <c r="AB763" s="1">
        <f t="shared" si="22"/>
        <v>0</v>
      </c>
      <c r="AC763" s="1">
        <f t="shared" si="23"/>
        <v>0</v>
      </c>
    </row>
    <row r="764" spans="4:29" x14ac:dyDescent="0.25">
      <c r="D764" s="1">
        <v>2001</v>
      </c>
      <c r="E764" s="1" t="s">
        <v>26</v>
      </c>
      <c r="F764" s="2" t="s">
        <v>215</v>
      </c>
      <c r="G764">
        <v>2</v>
      </c>
      <c r="H764">
        <v>8580235</v>
      </c>
      <c r="I764" s="1">
        <v>349.8836</v>
      </c>
      <c r="J764" s="1">
        <v>19266</v>
      </c>
      <c r="K764" s="1">
        <v>255178.8</v>
      </c>
      <c r="L764" s="1">
        <v>252279.6</v>
      </c>
      <c r="M764" s="3">
        <v>850</v>
      </c>
      <c r="N764">
        <v>75.5</v>
      </c>
      <c r="O764">
        <v>329</v>
      </c>
      <c r="P764" s="1">
        <f>IF($A$3="Percentage of government revenue per capita",$B$3,0) + IF($A$3="Absolute extra revenue",AB764,0) + IF($A$3="Absolute revenue per capita",AC764,0)</f>
        <v>0</v>
      </c>
      <c r="Q764" s="5">
        <f>-MIN(data!$B$4 / data!I838 * data!P838 / 100, data!N838)</f>
        <v>0</v>
      </c>
      <c r="R764" s="4">
        <f>-Q764*K764/1000</f>
        <v>0</v>
      </c>
      <c r="S764" s="6">
        <f>-MIN(data!$B$5/(POWER(LN(I764),2))*P764/100, O764)</f>
        <v>0</v>
      </c>
      <c r="T764" s="6">
        <f>-S764*L764/100000</f>
        <v>0</v>
      </c>
      <c r="U764" s="4">
        <f>N764+Q764</f>
        <v>75.5</v>
      </c>
      <c r="V764" s="4" t="e">
        <f>P764*I764/100/R764</f>
        <v>#DIV/0!</v>
      </c>
      <c r="W764" s="4" t="e">
        <f>V764*H764</f>
        <v>#DIV/0!</v>
      </c>
      <c r="X764" s="6">
        <f>O764+S764</f>
        <v>329</v>
      </c>
      <c r="Y764" s="6" t="e">
        <f>P764*I764/100/T764</f>
        <v>#DIV/0!</v>
      </c>
      <c r="Z764" s="6" t="e">
        <f>Y764*H764</f>
        <v>#DIV/0!</v>
      </c>
      <c r="AB764" s="1">
        <f t="shared" si="22"/>
        <v>0</v>
      </c>
      <c r="AC764" s="1">
        <f t="shared" si="23"/>
        <v>0</v>
      </c>
    </row>
    <row r="765" spans="4:29" x14ac:dyDescent="0.25">
      <c r="D765" s="1">
        <v>2002</v>
      </c>
      <c r="E765" s="1" t="s">
        <v>26</v>
      </c>
      <c r="F765" s="2" t="s">
        <v>215</v>
      </c>
      <c r="G765">
        <v>2</v>
      </c>
      <c r="H765">
        <v>8742814</v>
      </c>
      <c r="I765" s="1">
        <v>348.05560000000003</v>
      </c>
      <c r="J765" s="1">
        <v>18278</v>
      </c>
      <c r="K765" s="1">
        <v>255279.3</v>
      </c>
      <c r="L765" s="1">
        <v>253870</v>
      </c>
      <c r="M765" s="3">
        <v>830</v>
      </c>
      <c r="N765">
        <v>71.599999999999994</v>
      </c>
      <c r="O765">
        <v>323</v>
      </c>
      <c r="P765" s="1">
        <f>IF($A$3="Percentage of government revenue per capita",$B$3,0) + IF($A$3="Absolute extra revenue",AB765,0) + IF($A$3="Absolute revenue per capita",AC765,0)</f>
        <v>0</v>
      </c>
      <c r="Q765" s="5">
        <f>-MIN(data!$B$4 / data!I839 * data!P839 / 100, data!N839)</f>
        <v>0</v>
      </c>
      <c r="R765" s="4">
        <f>-Q765*K765/1000</f>
        <v>0</v>
      </c>
      <c r="S765" s="6">
        <f>-MIN(data!$B$5/(POWER(LN(I765),2))*P765/100, O765)</f>
        <v>0</v>
      </c>
      <c r="T765" s="6">
        <f>-S765*L765/100000</f>
        <v>0</v>
      </c>
      <c r="U765" s="4">
        <f>N765+Q765</f>
        <v>71.599999999999994</v>
      </c>
      <c r="V765" s="4" t="e">
        <f>P765*I765/100/R765</f>
        <v>#DIV/0!</v>
      </c>
      <c r="W765" s="4" t="e">
        <f>V765*H765</f>
        <v>#DIV/0!</v>
      </c>
      <c r="X765" s="6">
        <f>O765+S765</f>
        <v>323</v>
      </c>
      <c r="Y765" s="6" t="e">
        <f>P765*I765/100/T765</f>
        <v>#DIV/0!</v>
      </c>
      <c r="Z765" s="6" t="e">
        <f>Y765*H765</f>
        <v>#DIV/0!</v>
      </c>
      <c r="AB765" s="1">
        <f t="shared" si="22"/>
        <v>0</v>
      </c>
      <c r="AC765" s="1">
        <f t="shared" si="23"/>
        <v>0</v>
      </c>
    </row>
    <row r="766" spans="4:29" x14ac:dyDescent="0.25">
      <c r="D766" s="1">
        <v>2003</v>
      </c>
      <c r="E766" s="1" t="s">
        <v>26</v>
      </c>
      <c r="F766" s="2" t="s">
        <v>215</v>
      </c>
      <c r="G766">
        <v>2</v>
      </c>
      <c r="H766">
        <v>8905823</v>
      </c>
      <c r="I766" s="1">
        <v>343.49599999999998</v>
      </c>
      <c r="J766" s="1">
        <v>17305</v>
      </c>
      <c r="K766" s="1">
        <v>255613</v>
      </c>
      <c r="L766" s="1">
        <v>252365.9</v>
      </c>
      <c r="M766" s="3">
        <v>820</v>
      </c>
      <c r="N766">
        <v>67.7</v>
      </c>
      <c r="O766">
        <v>317</v>
      </c>
      <c r="P766" s="1">
        <f>IF($A$3="Percentage of government revenue per capita",$B$3,0) + IF($A$3="Absolute extra revenue",AB766,0) + IF($A$3="Absolute revenue per capita",AC766,0)</f>
        <v>0</v>
      </c>
      <c r="Q766" s="5">
        <f>-MIN(data!$B$4 / data!I840 * data!P840 / 100, data!N840)</f>
        <v>0</v>
      </c>
      <c r="R766" s="4">
        <f>-Q766*K766/1000</f>
        <v>0</v>
      </c>
      <c r="S766" s="6">
        <f>-MIN(data!$B$5/(POWER(LN(I766),2))*P766/100, O766)</f>
        <v>0</v>
      </c>
      <c r="T766" s="6">
        <f>-S766*L766/100000</f>
        <v>0</v>
      </c>
      <c r="U766" s="4">
        <f>N766+Q766</f>
        <v>67.7</v>
      </c>
      <c r="V766" s="4" t="e">
        <f>P766*I766/100/R766</f>
        <v>#DIV/0!</v>
      </c>
      <c r="W766" s="4" t="e">
        <f>V766*H766</f>
        <v>#DIV/0!</v>
      </c>
      <c r="X766" s="6">
        <f>O766+S766</f>
        <v>317</v>
      </c>
      <c r="Y766" s="6" t="e">
        <f>P766*I766/100/T766</f>
        <v>#DIV/0!</v>
      </c>
      <c r="Z766" s="6" t="e">
        <f>Y766*H766</f>
        <v>#DIV/0!</v>
      </c>
      <c r="AB766" s="1">
        <f t="shared" si="22"/>
        <v>0</v>
      </c>
      <c r="AC766" s="1">
        <f t="shared" si="23"/>
        <v>0</v>
      </c>
    </row>
    <row r="767" spans="4:29" x14ac:dyDescent="0.25">
      <c r="D767" s="1">
        <v>2004</v>
      </c>
      <c r="E767" s="1" t="s">
        <v>26</v>
      </c>
      <c r="F767" s="2" t="s">
        <v>215</v>
      </c>
      <c r="G767">
        <v>2</v>
      </c>
      <c r="H767">
        <v>9069039</v>
      </c>
      <c r="I767" s="1">
        <v>402.77370000000002</v>
      </c>
      <c r="J767" s="1">
        <v>16359</v>
      </c>
      <c r="K767" s="1">
        <v>255210.6</v>
      </c>
      <c r="L767" s="1">
        <v>250000</v>
      </c>
      <c r="M767" s="3">
        <v>800</v>
      </c>
      <c r="N767">
        <v>64.099999999999994</v>
      </c>
      <c r="O767">
        <v>312</v>
      </c>
      <c r="P767" s="1">
        <f>IF($A$3="Percentage of government revenue per capita",$B$3,0) + IF($A$3="Absolute extra revenue",AB767,0) + IF($A$3="Absolute revenue per capita",AC767,0)</f>
        <v>0</v>
      </c>
      <c r="Q767" s="5">
        <f>-MIN(data!$B$4 / data!I841 * data!P841 / 100, data!N841)</f>
        <v>0</v>
      </c>
      <c r="R767" s="4">
        <f>-Q767*K767/1000</f>
        <v>0</v>
      </c>
      <c r="S767" s="6">
        <f>-MIN(data!$B$5/(POWER(LN(I767),2))*P767/100, O767)</f>
        <v>0</v>
      </c>
      <c r="T767" s="6">
        <f>-S767*L767/100000</f>
        <v>0</v>
      </c>
      <c r="U767" s="4">
        <f>N767+Q767</f>
        <v>64.099999999999994</v>
      </c>
      <c r="V767" s="4" t="e">
        <f>P767*I767/100/R767</f>
        <v>#DIV/0!</v>
      </c>
      <c r="W767" s="4" t="e">
        <f>V767*H767</f>
        <v>#DIV/0!</v>
      </c>
      <c r="X767" s="6">
        <f>O767+S767</f>
        <v>312</v>
      </c>
      <c r="Y767" s="6" t="e">
        <f>P767*I767/100/T767</f>
        <v>#DIV/0!</v>
      </c>
      <c r="Z767" s="6" t="e">
        <f>Y767*H767</f>
        <v>#DIV/0!</v>
      </c>
      <c r="AB767" s="1">
        <f t="shared" si="22"/>
        <v>0</v>
      </c>
      <c r="AC767" s="1">
        <f t="shared" si="23"/>
        <v>0</v>
      </c>
    </row>
    <row r="768" spans="4:29" x14ac:dyDescent="0.25">
      <c r="D768" s="1">
        <v>2005</v>
      </c>
      <c r="E768" s="1" t="s">
        <v>26</v>
      </c>
      <c r="F768" s="2" t="s">
        <v>215</v>
      </c>
      <c r="G768">
        <v>2</v>
      </c>
      <c r="H768">
        <v>9232306</v>
      </c>
      <c r="I768" s="1">
        <v>467.38029999999998</v>
      </c>
      <c r="J768" s="1">
        <v>15460</v>
      </c>
      <c r="K768" s="1">
        <v>255115.5</v>
      </c>
      <c r="L768" s="1">
        <v>249180.3</v>
      </c>
      <c r="M768" s="3">
        <v>780</v>
      </c>
      <c r="N768">
        <v>60.6</v>
      </c>
      <c r="O768">
        <v>305</v>
      </c>
      <c r="P768" s="1">
        <f>IF($A$3="Percentage of government revenue per capita",$B$3,0) + IF($A$3="Absolute extra revenue",AB768,0) + IF($A$3="Absolute revenue per capita",AC768,0)</f>
        <v>0</v>
      </c>
      <c r="Q768" s="5">
        <f>-MIN(data!$B$4 / data!I842 * data!P842 / 100, data!N842)</f>
        <v>0</v>
      </c>
      <c r="R768" s="4">
        <f>-Q768*K768/1000</f>
        <v>0</v>
      </c>
      <c r="S768" s="6">
        <f>-MIN(data!$B$5/(POWER(LN(I768),2))*P768/100, O768)</f>
        <v>0</v>
      </c>
      <c r="T768" s="6">
        <f>-S768*L768/100000</f>
        <v>0</v>
      </c>
      <c r="U768" s="4">
        <f>N768+Q768</f>
        <v>60.6</v>
      </c>
      <c r="V768" s="4" t="e">
        <f>P768*I768/100/R768</f>
        <v>#DIV/0!</v>
      </c>
      <c r="W768" s="4" t="e">
        <f>V768*H768</f>
        <v>#DIV/0!</v>
      </c>
      <c r="X768" s="6">
        <f>O768+S768</f>
        <v>305</v>
      </c>
      <c r="Y768" s="6" t="e">
        <f>P768*I768/100/T768</f>
        <v>#DIV/0!</v>
      </c>
      <c r="Z768" s="6" t="e">
        <f>Y768*H768</f>
        <v>#DIV/0!</v>
      </c>
      <c r="AB768" s="1">
        <f t="shared" si="22"/>
        <v>0</v>
      </c>
      <c r="AC768" s="1">
        <f t="shared" si="23"/>
        <v>0</v>
      </c>
    </row>
    <row r="769" spans="4:29" x14ac:dyDescent="0.25">
      <c r="D769" s="1">
        <v>2006</v>
      </c>
      <c r="E769" s="1" t="s">
        <v>26</v>
      </c>
      <c r="F769" s="2" t="s">
        <v>215</v>
      </c>
      <c r="G769">
        <v>2</v>
      </c>
      <c r="H769">
        <v>9395446</v>
      </c>
      <c r="I769" s="1">
        <v>569.01099999999997</v>
      </c>
      <c r="J769" s="1">
        <v>14584</v>
      </c>
      <c r="K769" s="1">
        <v>254965</v>
      </c>
      <c r="L769" s="1">
        <v>248322.1</v>
      </c>
      <c r="M769" s="3">
        <v>760</v>
      </c>
      <c r="N769">
        <v>57.2</v>
      </c>
      <c r="O769">
        <v>298</v>
      </c>
      <c r="P769" s="1">
        <f>IF($A$3="Percentage of government revenue per capita",$B$3,0) + IF($A$3="Absolute extra revenue",AB769,0) + IF($A$3="Absolute revenue per capita",AC769,0)</f>
        <v>0</v>
      </c>
      <c r="Q769" s="5">
        <f>-MIN(data!$B$4 / data!I843 * data!P843 / 100, data!N843)</f>
        <v>0</v>
      </c>
      <c r="R769" s="4">
        <f>-Q769*K769/1000</f>
        <v>0</v>
      </c>
      <c r="S769" s="6">
        <f>-MIN(data!$B$5/(POWER(LN(I769),2))*P769/100, O769)</f>
        <v>0</v>
      </c>
      <c r="T769" s="6">
        <f>-S769*L769/100000</f>
        <v>0</v>
      </c>
      <c r="U769" s="4">
        <f>N769+Q769</f>
        <v>57.2</v>
      </c>
      <c r="V769" s="4" t="e">
        <f>P769*I769/100/R769</f>
        <v>#DIV/0!</v>
      </c>
      <c r="W769" s="4" t="e">
        <f>V769*H769</f>
        <v>#DIV/0!</v>
      </c>
      <c r="X769" s="6">
        <f>O769+S769</f>
        <v>298</v>
      </c>
      <c r="Y769" s="6" t="e">
        <f>P769*I769/100/T769</f>
        <v>#DIV/0!</v>
      </c>
      <c r="Z769" s="6" t="e">
        <f>Y769*H769</f>
        <v>#DIV/0!</v>
      </c>
      <c r="AB769" s="1">
        <f t="shared" si="22"/>
        <v>0</v>
      </c>
      <c r="AC769" s="1">
        <f t="shared" si="23"/>
        <v>0</v>
      </c>
    </row>
    <row r="770" spans="4:29" x14ac:dyDescent="0.25">
      <c r="D770" s="1">
        <v>2007</v>
      </c>
      <c r="E770" s="1" t="s">
        <v>26</v>
      </c>
      <c r="F770" s="2" t="s">
        <v>215</v>
      </c>
      <c r="G770">
        <v>2</v>
      </c>
      <c r="H770">
        <v>9558439</v>
      </c>
      <c r="I770" s="1">
        <v>590.0557</v>
      </c>
      <c r="J770" s="1">
        <v>13747</v>
      </c>
      <c r="K770" s="1">
        <v>254103.5</v>
      </c>
      <c r="L770" s="1">
        <v>243055.6</v>
      </c>
      <c r="M770" s="3">
        <v>740</v>
      </c>
      <c r="N770">
        <v>54.1</v>
      </c>
      <c r="O770">
        <v>288</v>
      </c>
      <c r="P770" s="1">
        <f>IF($A$3="Percentage of government revenue per capita",$B$3,0) + IF($A$3="Absolute extra revenue",AB770,0) + IF($A$3="Absolute revenue per capita",AC770,0)</f>
        <v>0</v>
      </c>
      <c r="Q770" s="5">
        <f>-MIN(data!$B$4 / data!I844 * data!P844 / 100, data!N844)</f>
        <v>0</v>
      </c>
      <c r="R770" s="4">
        <f>-Q770*K770/1000</f>
        <v>0</v>
      </c>
      <c r="S770" s="6">
        <f>-MIN(data!$B$5/(POWER(LN(I770),2))*P770/100, O770)</f>
        <v>0</v>
      </c>
      <c r="T770" s="6">
        <f>-S770*L770/100000</f>
        <v>0</v>
      </c>
      <c r="U770" s="4">
        <f>N770+Q770</f>
        <v>54.1</v>
      </c>
      <c r="V770" s="4" t="e">
        <f>P770*I770/100/R770</f>
        <v>#DIV/0!</v>
      </c>
      <c r="W770" s="4" t="e">
        <f>V770*H770</f>
        <v>#DIV/0!</v>
      </c>
      <c r="X770" s="6">
        <f>O770+S770</f>
        <v>288</v>
      </c>
      <c r="Y770" s="6" t="e">
        <f>P770*I770/100/T770</f>
        <v>#DIV/0!</v>
      </c>
      <c r="Z770" s="6" t="e">
        <f>Y770*H770</f>
        <v>#DIV/0!</v>
      </c>
      <c r="AB770" s="1">
        <f t="shared" si="22"/>
        <v>0</v>
      </c>
      <c r="AC770" s="1">
        <f t="shared" si="23"/>
        <v>0</v>
      </c>
    </row>
    <row r="771" spans="4:29" x14ac:dyDescent="0.25">
      <c r="D771" s="1">
        <v>2008</v>
      </c>
      <c r="E771" s="1" t="s">
        <v>26</v>
      </c>
      <c r="F771" s="2" t="s">
        <v>215</v>
      </c>
      <c r="G771">
        <v>2</v>
      </c>
      <c r="H771">
        <v>9721454</v>
      </c>
      <c r="I771" s="1">
        <v>708.04750000000001</v>
      </c>
      <c r="J771" s="1">
        <v>12961</v>
      </c>
      <c r="K771" s="1">
        <v>253639.9</v>
      </c>
      <c r="L771" s="1">
        <v>241877.3</v>
      </c>
      <c r="M771" s="3">
        <v>700</v>
      </c>
      <c r="N771">
        <v>51.1</v>
      </c>
      <c r="O771">
        <v>277</v>
      </c>
      <c r="P771" s="1">
        <f>IF($A$3="Percentage of government revenue per capita",$B$3,0) + IF($A$3="Absolute extra revenue",AB771,0) + IF($A$3="Absolute revenue per capita",AC771,0)</f>
        <v>0</v>
      </c>
      <c r="Q771" s="5">
        <f>-MIN(data!$B$4 / data!I845 * data!P845 / 100, data!N845)</f>
        <v>0</v>
      </c>
      <c r="R771" s="4">
        <f>-Q771*K771/1000</f>
        <v>0</v>
      </c>
      <c r="S771" s="6">
        <f>-MIN(data!$B$5/(POWER(LN(I771),2))*P771/100, O771)</f>
        <v>0</v>
      </c>
      <c r="T771" s="6">
        <f>-S771*L771/100000</f>
        <v>0</v>
      </c>
      <c r="U771" s="4">
        <f>N771+Q771</f>
        <v>51.1</v>
      </c>
      <c r="V771" s="4" t="e">
        <f>P771*I771/100/R771</f>
        <v>#DIV/0!</v>
      </c>
      <c r="W771" s="4" t="e">
        <f>V771*H771</f>
        <v>#DIV/0!</v>
      </c>
      <c r="X771" s="6">
        <f>O771+S771</f>
        <v>277</v>
      </c>
      <c r="Y771" s="6" t="e">
        <f>P771*I771/100/T771</f>
        <v>#DIV/0!</v>
      </c>
      <c r="Z771" s="6" t="e">
        <f>Y771*H771</f>
        <v>#DIV/0!</v>
      </c>
      <c r="AB771" s="1">
        <f t="shared" si="22"/>
        <v>0</v>
      </c>
      <c r="AC771" s="1">
        <f t="shared" si="23"/>
        <v>0</v>
      </c>
    </row>
    <row r="772" spans="4:29" x14ac:dyDescent="0.25">
      <c r="D772" s="1">
        <v>2009</v>
      </c>
      <c r="E772" s="1" t="s">
        <v>26</v>
      </c>
      <c r="F772" s="2" t="s">
        <v>215</v>
      </c>
      <c r="G772">
        <v>2</v>
      </c>
      <c r="H772">
        <v>9884781</v>
      </c>
      <c r="I772" s="1">
        <v>660.35249999999996</v>
      </c>
      <c r="J772" s="1">
        <v>12240</v>
      </c>
      <c r="K772" s="1">
        <v>252892.6</v>
      </c>
      <c r="L772" s="1">
        <v>240601.5</v>
      </c>
      <c r="M772" s="3">
        <v>670</v>
      </c>
      <c r="N772">
        <v>48.4</v>
      </c>
      <c r="O772">
        <v>266</v>
      </c>
      <c r="P772" s="1">
        <f>IF($A$3="Percentage of government revenue per capita",$B$3,0) + IF($A$3="Absolute extra revenue",AB772,0) + IF($A$3="Absolute revenue per capita",AC772,0)</f>
        <v>0</v>
      </c>
      <c r="Q772" s="5">
        <f>-MIN(data!$B$4 / data!I846 * data!P846 / 100, data!N846)</f>
        <v>0</v>
      </c>
      <c r="R772" s="4">
        <f>-Q772*K772/1000</f>
        <v>0</v>
      </c>
      <c r="S772" s="6">
        <f>-MIN(data!$B$5/(POWER(LN(I772),2))*P772/100, O772)</f>
        <v>0</v>
      </c>
      <c r="T772" s="6">
        <f>-S772*L772/100000</f>
        <v>0</v>
      </c>
      <c r="U772" s="4">
        <f>N772+Q772</f>
        <v>48.4</v>
      </c>
      <c r="V772" s="4" t="e">
        <f>P772*I772/100/R772</f>
        <v>#DIV/0!</v>
      </c>
      <c r="W772" s="4" t="e">
        <f>V772*H772</f>
        <v>#DIV/0!</v>
      </c>
      <c r="X772" s="6">
        <f>O772+S772</f>
        <v>266</v>
      </c>
      <c r="Y772" s="6" t="e">
        <f>P772*I772/100/T772</f>
        <v>#DIV/0!</v>
      </c>
      <c r="Z772" s="6" t="e">
        <f>Y772*H772</f>
        <v>#DIV/0!</v>
      </c>
      <c r="AB772" s="1">
        <f t="shared" ref="AB772:AB835" si="24">$B$3*100/H772/I772</f>
        <v>0</v>
      </c>
      <c r="AC772" s="1">
        <f t="shared" ref="AC772:AC835" si="25">$B$3/I772*100</f>
        <v>0</v>
      </c>
    </row>
    <row r="773" spans="4:29" x14ac:dyDescent="0.25">
      <c r="D773" s="1">
        <v>2010</v>
      </c>
      <c r="E773" s="1" t="s">
        <v>26</v>
      </c>
      <c r="F773" s="2" t="s">
        <v>215</v>
      </c>
      <c r="G773">
        <v>2</v>
      </c>
      <c r="H773">
        <v>10048590</v>
      </c>
      <c r="I773" s="1">
        <v>627.89880000000005</v>
      </c>
      <c r="J773" s="1">
        <v>11609</v>
      </c>
      <c r="K773" s="1">
        <v>252369.6</v>
      </c>
      <c r="L773" s="1">
        <v>241106.7</v>
      </c>
      <c r="M773" s="3">
        <v>640</v>
      </c>
      <c r="N773">
        <v>46</v>
      </c>
      <c r="O773">
        <v>253</v>
      </c>
      <c r="P773" s="1">
        <f>IF($A$3="Percentage of government revenue per capita",$B$3,0) + IF($A$3="Absolute extra revenue",AB773,0) + IF($A$3="Absolute revenue per capita",AC773,0)</f>
        <v>0</v>
      </c>
      <c r="Q773" s="5">
        <f>-MIN(data!$B$4 / data!I847 * data!P847 / 100, data!N847)</f>
        <v>0</v>
      </c>
      <c r="R773" s="4">
        <f>-Q773*K773/1000</f>
        <v>0</v>
      </c>
      <c r="S773" s="6">
        <f>-MIN(data!$B$5/(POWER(LN(I773),2))*P773/100, O773)</f>
        <v>0</v>
      </c>
      <c r="T773" s="6">
        <f>-S773*L773/100000</f>
        <v>0</v>
      </c>
      <c r="U773" s="4">
        <f>N773+Q773</f>
        <v>46</v>
      </c>
      <c r="V773" s="4" t="e">
        <f>P773*I773/100/R773</f>
        <v>#DIV/0!</v>
      </c>
      <c r="W773" s="4" t="e">
        <f>V773*H773</f>
        <v>#DIV/0!</v>
      </c>
      <c r="X773" s="6">
        <f>O773+S773</f>
        <v>253</v>
      </c>
      <c r="Y773" s="6" t="e">
        <f>P773*I773/100/T773</f>
        <v>#DIV/0!</v>
      </c>
      <c r="Z773" s="6" t="e">
        <f>Y773*H773</f>
        <v>#DIV/0!</v>
      </c>
      <c r="AB773" s="1">
        <f t="shared" si="24"/>
        <v>0</v>
      </c>
      <c r="AC773" s="1">
        <f t="shared" si="25"/>
        <v>0</v>
      </c>
    </row>
    <row r="774" spans="4:29" x14ac:dyDescent="0.25">
      <c r="D774" s="1">
        <v>2011</v>
      </c>
      <c r="E774" s="1" t="s">
        <v>26</v>
      </c>
      <c r="F774" s="2" t="s">
        <v>215</v>
      </c>
      <c r="G774">
        <v>2</v>
      </c>
      <c r="H774">
        <v>10212954</v>
      </c>
      <c r="I774" s="1">
        <v>715.93020000000001</v>
      </c>
      <c r="J774" s="1">
        <v>11068</v>
      </c>
      <c r="K774" s="1">
        <v>251545.5</v>
      </c>
      <c r="L774" s="1">
        <v>240663.9</v>
      </c>
      <c r="M774" s="3">
        <v>610</v>
      </c>
      <c r="N774">
        <v>44</v>
      </c>
      <c r="O774">
        <v>241</v>
      </c>
      <c r="P774" s="1">
        <f>IF($A$3="Percentage of government revenue per capita",$B$3,0) + IF($A$3="Absolute extra revenue",AB774,0) + IF($A$3="Absolute revenue per capita",AC774,0)</f>
        <v>0</v>
      </c>
      <c r="Q774" s="5">
        <f>-MIN(data!$B$4 / data!I848 * data!P848 / 100, data!N848)</f>
        <v>0</v>
      </c>
      <c r="R774" s="4">
        <f>-Q774*K774/1000</f>
        <v>0</v>
      </c>
      <c r="S774" s="6">
        <f>-MIN(data!$B$5/(POWER(LN(I774),2))*P774/100, O774)</f>
        <v>0</v>
      </c>
      <c r="T774" s="6">
        <f>-S774*L774/100000</f>
        <v>0</v>
      </c>
      <c r="U774" s="4">
        <f>N774+Q774</f>
        <v>44</v>
      </c>
      <c r="V774" s="4" t="e">
        <f>P774*I774/100/R774</f>
        <v>#DIV/0!</v>
      </c>
      <c r="W774" s="4" t="e">
        <f>V774*H774</f>
        <v>#DIV/0!</v>
      </c>
      <c r="X774" s="6">
        <f>O774+S774</f>
        <v>241</v>
      </c>
      <c r="Y774" s="6" t="e">
        <f>P774*I774/100/T774</f>
        <v>#DIV/0!</v>
      </c>
      <c r="Z774" s="6" t="e">
        <f>Y774*H774</f>
        <v>#DIV/0!</v>
      </c>
      <c r="AB774" s="1">
        <f t="shared" si="24"/>
        <v>0</v>
      </c>
      <c r="AC774" s="1">
        <f t="shared" si="25"/>
        <v>0</v>
      </c>
    </row>
    <row r="775" spans="4:29" x14ac:dyDescent="0.25">
      <c r="D775" s="1">
        <v>2012</v>
      </c>
      <c r="E775" s="1" t="s">
        <v>26</v>
      </c>
      <c r="F775" s="2" t="s">
        <v>215</v>
      </c>
      <c r="G775">
        <v>2</v>
      </c>
      <c r="H775">
        <v>10377676</v>
      </c>
      <c r="I775" s="1">
        <v>777.09230000000002</v>
      </c>
      <c r="J775" s="1">
        <v>10596</v>
      </c>
      <c r="K775" s="1">
        <v>251090</v>
      </c>
      <c r="L775" s="1">
        <v>243478.3</v>
      </c>
      <c r="M775" s="3">
        <v>580</v>
      </c>
      <c r="N775">
        <v>42.2</v>
      </c>
      <c r="O775">
        <v>230</v>
      </c>
      <c r="P775" s="1">
        <f>IF($A$3="Percentage of government revenue per capita",$B$3,0) + IF($A$3="Absolute extra revenue",AB775,0) + IF($A$3="Absolute revenue per capita",AC775,0)</f>
        <v>0</v>
      </c>
      <c r="Q775" s="5">
        <f>-MIN(data!$B$4 / data!I849 * data!P849 / 100, data!N849)</f>
        <v>0</v>
      </c>
      <c r="R775" s="4">
        <f>-Q775*K775/1000</f>
        <v>0</v>
      </c>
      <c r="S775" s="6">
        <f>-MIN(data!$B$5/(POWER(LN(I775),2))*P775/100, O775)</f>
        <v>0</v>
      </c>
      <c r="T775" s="6">
        <f>-S775*L775/100000</f>
        <v>0</v>
      </c>
      <c r="U775" s="4">
        <f>N775+Q775</f>
        <v>42.2</v>
      </c>
      <c r="V775" s="4" t="e">
        <f>P775*I775/100/R775</f>
        <v>#DIV/0!</v>
      </c>
      <c r="W775" s="4" t="e">
        <f>V775*H775</f>
        <v>#DIV/0!</v>
      </c>
      <c r="X775" s="6">
        <f>O775+S775</f>
        <v>230</v>
      </c>
      <c r="Y775" s="6" t="e">
        <f>P775*I775/100/T775</f>
        <v>#DIV/0!</v>
      </c>
      <c r="Z775" s="6" t="e">
        <f>Y775*H775</f>
        <v>#DIV/0!</v>
      </c>
      <c r="AB775" s="1">
        <f t="shared" si="24"/>
        <v>0</v>
      </c>
      <c r="AC775" s="1">
        <f t="shared" si="25"/>
        <v>0</v>
      </c>
    </row>
    <row r="776" spans="4:29" x14ac:dyDescent="0.25">
      <c r="D776" s="1">
        <v>2013</v>
      </c>
      <c r="E776" s="1" t="s">
        <v>26</v>
      </c>
      <c r="F776" s="2" t="s">
        <v>215</v>
      </c>
      <c r="G776">
        <v>2</v>
      </c>
      <c r="H776">
        <v>10542376</v>
      </c>
      <c r="I776" s="1">
        <v>854.36220000000003</v>
      </c>
      <c r="J776" s="1">
        <v>10173</v>
      </c>
      <c r="K776" s="1">
        <v>251185.2</v>
      </c>
      <c r="L776" s="1">
        <v>243243.2</v>
      </c>
      <c r="M776" s="3">
        <v>560</v>
      </c>
      <c r="N776">
        <v>40.5</v>
      </c>
      <c r="O776">
        <v>222</v>
      </c>
      <c r="P776" s="1">
        <f>IF($A$3="Percentage of government revenue per capita",$B$3,0) + IF($A$3="Absolute extra revenue",AB776,0) + IF($A$3="Absolute revenue per capita",AC776,0)</f>
        <v>0</v>
      </c>
      <c r="Q776" s="5">
        <f>-MIN(data!$B$4 / data!I850 * data!P850 / 100, data!N850)</f>
        <v>0</v>
      </c>
      <c r="R776" s="4">
        <f>-Q776*K776/1000</f>
        <v>0</v>
      </c>
      <c r="S776" s="6">
        <f>-MIN(data!$B$5/(POWER(LN(I776),2))*P776/100, O776)</f>
        <v>0</v>
      </c>
      <c r="T776" s="6">
        <f>-S776*L776/100000</f>
        <v>0</v>
      </c>
      <c r="U776" s="4">
        <f>N776+Q776</f>
        <v>40.5</v>
      </c>
      <c r="V776" s="4" t="e">
        <f>P776*I776/100/R776</f>
        <v>#DIV/0!</v>
      </c>
      <c r="W776" s="4" t="e">
        <f>V776*H776</f>
        <v>#DIV/0!</v>
      </c>
      <c r="X776" s="6">
        <f>O776+S776</f>
        <v>222</v>
      </c>
      <c r="Y776" s="6" t="e">
        <f>P776*I776/100/T776</f>
        <v>#DIV/0!</v>
      </c>
      <c r="Z776" s="6" t="e">
        <f>Y776*H776</f>
        <v>#DIV/0!</v>
      </c>
      <c r="AB776" s="1">
        <f t="shared" si="24"/>
        <v>0</v>
      </c>
      <c r="AC776" s="1">
        <f t="shared" si="25"/>
        <v>0</v>
      </c>
    </row>
    <row r="777" spans="4:29" x14ac:dyDescent="0.25">
      <c r="D777" s="1">
        <v>2014</v>
      </c>
      <c r="E777" s="1" t="s">
        <v>26</v>
      </c>
      <c r="F777" s="2" t="s">
        <v>215</v>
      </c>
      <c r="G777">
        <v>2</v>
      </c>
      <c r="H777">
        <v>10706517</v>
      </c>
      <c r="I777" s="1">
        <v>905.26110000000006</v>
      </c>
      <c r="J777" s="1">
        <v>9789</v>
      </c>
      <c r="K777" s="1">
        <v>251000</v>
      </c>
      <c r="L777" s="1">
        <v>241860.5</v>
      </c>
      <c r="M777" s="3">
        <v>540</v>
      </c>
      <c r="N777">
        <v>39</v>
      </c>
      <c r="O777">
        <v>215</v>
      </c>
      <c r="P777" s="1">
        <f>IF($A$3="Percentage of government revenue per capita",$B$3,0) + IF($A$3="Absolute extra revenue",AB777,0) + IF($A$3="Absolute revenue per capita",AC777,0)</f>
        <v>0</v>
      </c>
      <c r="Q777" s="5">
        <f>-MIN(data!$B$4 / data!I851 * data!P851 / 100, data!N851)</f>
        <v>0</v>
      </c>
      <c r="R777" s="4">
        <f>-Q777*K777/1000</f>
        <v>0</v>
      </c>
      <c r="S777" s="6">
        <f>-MIN(data!$B$5/(POWER(LN(I777),2))*P777/100, O777)</f>
        <v>0</v>
      </c>
      <c r="T777" s="6">
        <f>-S777*L777/100000</f>
        <v>0</v>
      </c>
      <c r="U777" s="4">
        <f>N777+Q777</f>
        <v>39</v>
      </c>
      <c r="V777" s="4" t="e">
        <f>P777*I777/100/R777</f>
        <v>#DIV/0!</v>
      </c>
      <c r="W777" s="4" t="e">
        <f>V777*H777</f>
        <v>#DIV/0!</v>
      </c>
      <c r="X777" s="6">
        <f>O777+S777</f>
        <v>215</v>
      </c>
      <c r="Y777" s="6" t="e">
        <f>P777*I777/100/T777</f>
        <v>#DIV/0!</v>
      </c>
      <c r="Z777" s="6" t="e">
        <f>Y777*H777</f>
        <v>#DIV/0!</v>
      </c>
      <c r="AB777" s="1">
        <f t="shared" si="24"/>
        <v>0</v>
      </c>
      <c r="AC777" s="1">
        <f t="shared" si="25"/>
        <v>0</v>
      </c>
    </row>
    <row r="778" spans="4:29" x14ac:dyDescent="0.25">
      <c r="D778" s="1">
        <v>2015</v>
      </c>
      <c r="E778" s="1" t="s">
        <v>26</v>
      </c>
      <c r="F778" s="2" t="s">
        <v>215</v>
      </c>
      <c r="G778">
        <v>2</v>
      </c>
      <c r="H778">
        <v>10869730</v>
      </c>
      <c r="I778" s="1">
        <v>880.43820000000005</v>
      </c>
      <c r="J778" s="1">
        <v>9425</v>
      </c>
      <c r="K778" s="1">
        <v>251333.3</v>
      </c>
      <c r="M778" s="3">
        <v>520</v>
      </c>
      <c r="N778">
        <v>37.5</v>
      </c>
      <c r="O778">
        <v>206</v>
      </c>
      <c r="P778" s="1">
        <f>IF($A$3="Percentage of government revenue per capita",$B$3,0) + IF($A$3="Absolute extra revenue",AB778,0) + IF($A$3="Absolute revenue per capita",AC778,0)</f>
        <v>0</v>
      </c>
      <c r="Q778" s="5">
        <f>-MIN(data!$B$4 / data!I852 * data!P852 / 100, data!N852)</f>
        <v>0</v>
      </c>
      <c r="R778" s="4">
        <f>-Q778*K778/1000</f>
        <v>0</v>
      </c>
      <c r="S778" s="6">
        <f>-MIN(data!$B$5/(POWER(LN(I778),2))*P778/100, O778)</f>
        <v>0</v>
      </c>
      <c r="T778" s="6">
        <f>-S778*L778/100000</f>
        <v>0</v>
      </c>
      <c r="U778" s="4">
        <f>N778+Q778</f>
        <v>37.5</v>
      </c>
      <c r="V778" s="4" t="e">
        <f>P778*I778/100/R778</f>
        <v>#DIV/0!</v>
      </c>
      <c r="W778" s="4" t="e">
        <f>V778*H778</f>
        <v>#DIV/0!</v>
      </c>
      <c r="X778" s="6">
        <f>O778+S778</f>
        <v>206</v>
      </c>
      <c r="Y778" s="6" t="e">
        <f>P778*I778/100/T778</f>
        <v>#DIV/0!</v>
      </c>
      <c r="Z778" s="6" t="e">
        <f>Y778*H778</f>
        <v>#DIV/0!</v>
      </c>
      <c r="AB778" s="1">
        <f t="shared" si="24"/>
        <v>0</v>
      </c>
      <c r="AC778" s="1">
        <f t="shared" si="25"/>
        <v>0</v>
      </c>
    </row>
    <row r="779" spans="4:29" x14ac:dyDescent="0.25">
      <c r="D779" s="1">
        <v>2016</v>
      </c>
      <c r="E779" s="1" t="s">
        <v>26</v>
      </c>
      <c r="F779" s="2" t="s">
        <v>215</v>
      </c>
      <c r="G779">
        <v>2</v>
      </c>
      <c r="H779">
        <v>11031813</v>
      </c>
      <c r="I779" s="1">
        <v>800.92060000000004</v>
      </c>
      <c r="J779" s="1">
        <v>9093</v>
      </c>
      <c r="K779" s="1">
        <v>251883.7</v>
      </c>
      <c r="M779" s="3"/>
      <c r="N779">
        <v>36.1</v>
      </c>
      <c r="O779"/>
      <c r="P779" s="1">
        <f>IF($A$3="Percentage of government revenue per capita",$B$3,0) + IF($A$3="Absolute extra revenue",AB779,0) + IF($A$3="Absolute revenue per capita",AC779,0)</f>
        <v>0</v>
      </c>
      <c r="Q779" s="5" t="e">
        <f>-MIN(data!$B$4 / data!I853 * data!P853 / 100, data!N853)</f>
        <v>#DIV/0!</v>
      </c>
      <c r="R779" s="4" t="e">
        <f>-Q779*K779/1000</f>
        <v>#DIV/0!</v>
      </c>
      <c r="S779" s="6">
        <f>-MIN(data!$B$5/(POWER(LN(I779),2))*P779/100, O779)</f>
        <v>0</v>
      </c>
      <c r="T779" s="6">
        <f>-S779*L779/100000</f>
        <v>0</v>
      </c>
      <c r="U779" s="4" t="e">
        <f>N779+Q779</f>
        <v>#DIV/0!</v>
      </c>
      <c r="V779" s="4" t="e">
        <f>P779*I779/100/R779</f>
        <v>#DIV/0!</v>
      </c>
      <c r="W779" s="4" t="e">
        <f>V779*H779</f>
        <v>#DIV/0!</v>
      </c>
      <c r="X779" s="6">
        <f>O779+S779</f>
        <v>0</v>
      </c>
      <c r="Y779" s="6" t="e">
        <f>P779*I779/100/T779</f>
        <v>#DIV/0!</v>
      </c>
      <c r="Z779" s="6" t="e">
        <f>Y779*H779</f>
        <v>#DIV/0!</v>
      </c>
      <c r="AB779" s="1">
        <f t="shared" si="24"/>
        <v>0</v>
      </c>
      <c r="AC779" s="1">
        <f t="shared" si="25"/>
        <v>0</v>
      </c>
    </row>
    <row r="780" spans="4:29" x14ac:dyDescent="0.25">
      <c r="D780" s="1">
        <v>1980</v>
      </c>
      <c r="E780" s="1" t="s">
        <v>23</v>
      </c>
      <c r="F780" s="2" t="s">
        <v>216</v>
      </c>
      <c r="G780">
        <v>3</v>
      </c>
      <c r="H780">
        <v>4179855</v>
      </c>
      <c r="I780" s="1">
        <v>0</v>
      </c>
      <c r="M780" s="3"/>
      <c r="N780"/>
      <c r="O780"/>
      <c r="P780" s="1">
        <f>IF($A$3="Percentage of government revenue per capita",$B$3,0) + IF($A$3="Absolute extra revenue",AB780,0) + IF($A$3="Absolute revenue per capita",AC780,0)</f>
        <v>0</v>
      </c>
      <c r="Q780" s="5" t="e">
        <f>-MIN(data!$B$4 / data!I706 * data!P706 / 100, data!N706)</f>
        <v>#DIV/0!</v>
      </c>
      <c r="R780" s="4" t="e">
        <f>-Q780*K780/1000</f>
        <v>#DIV/0!</v>
      </c>
      <c r="S780" s="6" t="e">
        <f>-MIN(data!$B$5/(POWER(LN(I780),2))*P780/100, O780)</f>
        <v>#NUM!</v>
      </c>
      <c r="T780" s="6" t="e">
        <f>-S780*L780/100000</f>
        <v>#NUM!</v>
      </c>
      <c r="U780" s="4" t="e">
        <f>N780+Q780</f>
        <v>#DIV/0!</v>
      </c>
      <c r="V780" s="4" t="e">
        <f>P780*I780/100/R780</f>
        <v>#DIV/0!</v>
      </c>
      <c r="W780" s="4" t="e">
        <f>V780*H780</f>
        <v>#DIV/0!</v>
      </c>
      <c r="X780" s="6" t="e">
        <f>O780+S780</f>
        <v>#NUM!</v>
      </c>
      <c r="Y780" s="6" t="e">
        <f>P780*I780/100/T780</f>
        <v>#NUM!</v>
      </c>
      <c r="Z780" s="6" t="e">
        <f>Y780*H780</f>
        <v>#NUM!</v>
      </c>
      <c r="AB780" s="1" t="e">
        <f t="shared" si="24"/>
        <v>#DIV/0!</v>
      </c>
      <c r="AC780" s="1" t="e">
        <f t="shared" si="25"/>
        <v>#DIV/0!</v>
      </c>
    </row>
    <row r="781" spans="4:29" x14ac:dyDescent="0.25">
      <c r="D781" s="1">
        <v>1981</v>
      </c>
      <c r="E781" s="1" t="s">
        <v>23</v>
      </c>
      <c r="F781" s="2" t="s">
        <v>216</v>
      </c>
      <c r="G781">
        <v>3</v>
      </c>
      <c r="H781">
        <v>4222471</v>
      </c>
      <c r="I781" s="1">
        <v>0</v>
      </c>
      <c r="M781" s="3"/>
      <c r="N781"/>
      <c r="O781"/>
      <c r="P781" s="1">
        <f>IF($A$3="Percentage of government revenue per capita",$B$3,0) + IF($A$3="Absolute extra revenue",AB781,0) + IF($A$3="Absolute revenue per capita",AC781,0)</f>
        <v>0</v>
      </c>
      <c r="Q781" s="5" t="e">
        <f>-MIN(data!$B$4 / data!I707 * data!P707 / 100, data!N707)</f>
        <v>#DIV/0!</v>
      </c>
      <c r="R781" s="4" t="e">
        <f>-Q781*K781/1000</f>
        <v>#DIV/0!</v>
      </c>
      <c r="S781" s="6" t="e">
        <f>-MIN(data!$B$5/(POWER(LN(I781),2))*P781/100, O781)</f>
        <v>#NUM!</v>
      </c>
      <c r="T781" s="6" t="e">
        <f>-S781*L781/100000</f>
        <v>#NUM!</v>
      </c>
      <c r="U781" s="4" t="e">
        <f>N781+Q781</f>
        <v>#DIV/0!</v>
      </c>
      <c r="V781" s="4" t="e">
        <f>P781*I781/100/R781</f>
        <v>#DIV/0!</v>
      </c>
      <c r="W781" s="4" t="e">
        <f>V781*H781</f>
        <v>#DIV/0!</v>
      </c>
      <c r="X781" s="6" t="e">
        <f>O781+S781</f>
        <v>#NUM!</v>
      </c>
      <c r="Y781" s="6" t="e">
        <f>P781*I781/100/T781</f>
        <v>#NUM!</v>
      </c>
      <c r="Z781" s="6" t="e">
        <f>Y781*H781</f>
        <v>#NUM!</v>
      </c>
      <c r="AB781" s="1" t="e">
        <f t="shared" si="24"/>
        <v>#DIV/0!</v>
      </c>
      <c r="AC781" s="1" t="e">
        <f t="shared" si="25"/>
        <v>#DIV/0!</v>
      </c>
    </row>
    <row r="782" spans="4:29" x14ac:dyDescent="0.25">
      <c r="D782" s="1">
        <v>1982</v>
      </c>
      <c r="E782" s="1" t="s">
        <v>23</v>
      </c>
      <c r="F782" s="2" t="s">
        <v>216</v>
      </c>
      <c r="G782">
        <v>3</v>
      </c>
      <c r="H782">
        <v>4265185</v>
      </c>
      <c r="I782" s="1">
        <v>0</v>
      </c>
      <c r="M782" s="3"/>
      <c r="N782"/>
      <c r="O782"/>
      <c r="P782" s="1">
        <f>IF($A$3="Percentage of government revenue per capita",$B$3,0) + IF($A$3="Absolute extra revenue",AB782,0) + IF($A$3="Absolute revenue per capita",AC782,0)</f>
        <v>0</v>
      </c>
      <c r="Q782" s="5" t="e">
        <f>-MIN(data!$B$4 / data!I708 * data!P708 / 100, data!N708)</f>
        <v>#DIV/0!</v>
      </c>
      <c r="R782" s="4" t="e">
        <f>-Q782*K782/1000</f>
        <v>#DIV/0!</v>
      </c>
      <c r="S782" s="6" t="e">
        <f>-MIN(data!$B$5/(POWER(LN(I782),2))*P782/100, O782)</f>
        <v>#NUM!</v>
      </c>
      <c r="T782" s="6" t="e">
        <f>-S782*L782/100000</f>
        <v>#NUM!</v>
      </c>
      <c r="U782" s="4" t="e">
        <f>N782+Q782</f>
        <v>#DIV/0!</v>
      </c>
      <c r="V782" s="4" t="e">
        <f>P782*I782/100/R782</f>
        <v>#DIV/0!</v>
      </c>
      <c r="W782" s="4" t="e">
        <f>V782*H782</f>
        <v>#DIV/0!</v>
      </c>
      <c r="X782" s="6" t="e">
        <f>O782+S782</f>
        <v>#NUM!</v>
      </c>
      <c r="Y782" s="6" t="e">
        <f>P782*I782/100/T782</f>
        <v>#NUM!</v>
      </c>
      <c r="Z782" s="6" t="e">
        <f>Y782*H782</f>
        <v>#NUM!</v>
      </c>
      <c r="AB782" s="1" t="e">
        <f t="shared" si="24"/>
        <v>#DIV/0!</v>
      </c>
      <c r="AC782" s="1" t="e">
        <f t="shared" si="25"/>
        <v>#DIV/0!</v>
      </c>
    </row>
    <row r="783" spans="4:29" x14ac:dyDescent="0.25">
      <c r="D783" s="1">
        <v>1983</v>
      </c>
      <c r="E783" s="1" t="s">
        <v>23</v>
      </c>
      <c r="F783" s="2" t="s">
        <v>216</v>
      </c>
      <c r="G783">
        <v>3</v>
      </c>
      <c r="H783">
        <v>4307905</v>
      </c>
      <c r="I783" s="1">
        <v>0</v>
      </c>
      <c r="M783" s="3"/>
      <c r="N783"/>
      <c r="O783"/>
      <c r="P783" s="1">
        <f>IF($A$3="Percentage of government revenue per capita",$B$3,0) + IF($A$3="Absolute extra revenue",AB783,0) + IF($A$3="Absolute revenue per capita",AC783,0)</f>
        <v>0</v>
      </c>
      <c r="Q783" s="5">
        <f>-MIN(data!$B$4 / data!I709 * data!P709 / 100, data!N709)</f>
        <v>0</v>
      </c>
      <c r="R783" s="4">
        <f>-Q783*K783/1000</f>
        <v>0</v>
      </c>
      <c r="S783" s="6" t="e">
        <f>-MIN(data!$B$5/(POWER(LN(I783),2))*P783/100, O783)</f>
        <v>#NUM!</v>
      </c>
      <c r="T783" s="6" t="e">
        <f>-S783*L783/100000</f>
        <v>#NUM!</v>
      </c>
      <c r="U783" s="4">
        <f>N783+Q783</f>
        <v>0</v>
      </c>
      <c r="V783" s="4" t="e">
        <f>P783*I783/100/R783</f>
        <v>#DIV/0!</v>
      </c>
      <c r="W783" s="4" t="e">
        <f>V783*H783</f>
        <v>#DIV/0!</v>
      </c>
      <c r="X783" s="6" t="e">
        <f>O783+S783</f>
        <v>#NUM!</v>
      </c>
      <c r="Y783" s="6" t="e">
        <f>P783*I783/100/T783</f>
        <v>#NUM!</v>
      </c>
      <c r="Z783" s="6" t="e">
        <f>Y783*H783</f>
        <v>#NUM!</v>
      </c>
      <c r="AB783" s="1" t="e">
        <f t="shared" si="24"/>
        <v>#DIV/0!</v>
      </c>
      <c r="AC783" s="1" t="e">
        <f t="shared" si="25"/>
        <v>#DIV/0!</v>
      </c>
    </row>
    <row r="784" spans="4:29" x14ac:dyDescent="0.25">
      <c r="D784" s="1">
        <v>1984</v>
      </c>
      <c r="E784" s="1" t="s">
        <v>23</v>
      </c>
      <c r="F784" s="2" t="s">
        <v>216</v>
      </c>
      <c r="G784">
        <v>3</v>
      </c>
      <c r="H784">
        <v>4350577</v>
      </c>
      <c r="I784" s="1">
        <v>0</v>
      </c>
      <c r="M784" s="3"/>
      <c r="N784">
        <v>29.4</v>
      </c>
      <c r="O784"/>
      <c r="P784" s="1">
        <f>IF($A$3="Percentage of government revenue per capita",$B$3,0) + IF($A$3="Absolute extra revenue",AB784,0) + IF($A$3="Absolute revenue per capita",AC784,0)</f>
        <v>0</v>
      </c>
      <c r="Q784" s="5">
        <f>-MIN(data!$B$4 / data!I710 * data!P710 / 100, data!N710)</f>
        <v>0</v>
      </c>
      <c r="R784" s="4">
        <f>-Q784*K784/1000</f>
        <v>0</v>
      </c>
      <c r="S784" s="6" t="e">
        <f>-MIN(data!$B$5/(POWER(LN(I784),2))*P784/100, O784)</f>
        <v>#NUM!</v>
      </c>
      <c r="T784" s="6" t="e">
        <f>-S784*L784/100000</f>
        <v>#NUM!</v>
      </c>
      <c r="U784" s="4">
        <f>N784+Q784</f>
        <v>29.4</v>
      </c>
      <c r="V784" s="4" t="e">
        <f>P784*I784/100/R784</f>
        <v>#DIV/0!</v>
      </c>
      <c r="W784" s="4" t="e">
        <f>V784*H784</f>
        <v>#DIV/0!</v>
      </c>
      <c r="X784" s="6" t="e">
        <f>O784+S784</f>
        <v>#NUM!</v>
      </c>
      <c r="Y784" s="6" t="e">
        <f>P784*I784/100/T784</f>
        <v>#NUM!</v>
      </c>
      <c r="Z784" s="6" t="e">
        <f>Y784*H784</f>
        <v>#NUM!</v>
      </c>
      <c r="AB784" s="1" t="e">
        <f t="shared" si="24"/>
        <v>#DIV/0!</v>
      </c>
      <c r="AC784" s="1" t="e">
        <f t="shared" si="25"/>
        <v>#DIV/0!</v>
      </c>
    </row>
    <row r="785" spans="4:29" x14ac:dyDescent="0.25">
      <c r="D785" s="1">
        <v>1985</v>
      </c>
      <c r="E785" s="1" t="s">
        <v>23</v>
      </c>
      <c r="F785" s="2" t="s">
        <v>216</v>
      </c>
      <c r="G785">
        <v>3</v>
      </c>
      <c r="H785">
        <v>4392131</v>
      </c>
      <c r="I785" s="1">
        <v>0</v>
      </c>
      <c r="M785" s="3"/>
      <c r="N785">
        <v>27.1</v>
      </c>
      <c r="O785"/>
      <c r="P785" s="1">
        <f>IF($A$3="Percentage of government revenue per capita",$B$3,0) + IF($A$3="Absolute extra revenue",AB785,0) + IF($A$3="Absolute revenue per capita",AC785,0)</f>
        <v>0</v>
      </c>
      <c r="Q785" s="5">
        <f>-MIN(data!$B$4 / data!I711 * data!P711 / 100, data!N711)</f>
        <v>0</v>
      </c>
      <c r="R785" s="4">
        <f>-Q785*K785/1000</f>
        <v>0</v>
      </c>
      <c r="S785" s="6" t="e">
        <f>-MIN(data!$B$5/(POWER(LN(I785),2))*P785/100, O785)</f>
        <v>#NUM!</v>
      </c>
      <c r="T785" s="6" t="e">
        <f>-S785*L785/100000</f>
        <v>#NUM!</v>
      </c>
      <c r="U785" s="4">
        <f>N785+Q785</f>
        <v>27.1</v>
      </c>
      <c r="V785" s="4" t="e">
        <f>P785*I785/100/R785</f>
        <v>#DIV/0!</v>
      </c>
      <c r="W785" s="4" t="e">
        <f>V785*H785</f>
        <v>#DIV/0!</v>
      </c>
      <c r="X785" s="6" t="e">
        <f>O785+S785</f>
        <v>#NUM!</v>
      </c>
      <c r="Y785" s="6" t="e">
        <f>P785*I785/100/T785</f>
        <v>#NUM!</v>
      </c>
      <c r="Z785" s="6" t="e">
        <f>Y785*H785</f>
        <v>#NUM!</v>
      </c>
      <c r="AB785" s="1" t="e">
        <f t="shared" si="24"/>
        <v>#DIV/0!</v>
      </c>
      <c r="AC785" s="1" t="e">
        <f t="shared" si="25"/>
        <v>#DIV/0!</v>
      </c>
    </row>
    <row r="786" spans="4:29" x14ac:dyDescent="0.25">
      <c r="D786" s="1">
        <v>1986</v>
      </c>
      <c r="E786" s="1" t="s">
        <v>23</v>
      </c>
      <c r="F786" s="2" t="s">
        <v>216</v>
      </c>
      <c r="G786">
        <v>3</v>
      </c>
      <c r="H786">
        <v>4435917</v>
      </c>
      <c r="I786" s="1">
        <v>0</v>
      </c>
      <c r="M786" s="3"/>
      <c r="N786">
        <v>24.9</v>
      </c>
      <c r="O786"/>
      <c r="P786" s="1">
        <f>IF($A$3="Percentage of government revenue per capita",$B$3,0) + IF($A$3="Absolute extra revenue",AB786,0) + IF($A$3="Absolute revenue per capita",AC786,0)</f>
        <v>0</v>
      </c>
      <c r="Q786" s="5">
        <f>-MIN(data!$B$4 / data!I712 * data!P712 / 100, data!N712)</f>
        <v>0</v>
      </c>
      <c r="R786" s="4">
        <f>-Q786*K786/1000</f>
        <v>0</v>
      </c>
      <c r="S786" s="6" t="e">
        <f>-MIN(data!$B$5/(POWER(LN(I786),2))*P786/100, O786)</f>
        <v>#NUM!</v>
      </c>
      <c r="T786" s="6" t="e">
        <f>-S786*L786/100000</f>
        <v>#NUM!</v>
      </c>
      <c r="U786" s="4">
        <f>N786+Q786</f>
        <v>24.9</v>
      </c>
      <c r="V786" s="4" t="e">
        <f>P786*I786/100/R786</f>
        <v>#DIV/0!</v>
      </c>
      <c r="W786" s="4" t="e">
        <f>V786*H786</f>
        <v>#DIV/0!</v>
      </c>
      <c r="X786" s="6" t="e">
        <f>O786+S786</f>
        <v>#NUM!</v>
      </c>
      <c r="Y786" s="6" t="e">
        <f>P786*I786/100/T786</f>
        <v>#NUM!</v>
      </c>
      <c r="Z786" s="6" t="e">
        <f>Y786*H786</f>
        <v>#NUM!</v>
      </c>
      <c r="AB786" s="1" t="e">
        <f t="shared" si="24"/>
        <v>#DIV/0!</v>
      </c>
      <c r="AC786" s="1" t="e">
        <f t="shared" si="25"/>
        <v>#DIV/0!</v>
      </c>
    </row>
    <row r="787" spans="4:29" x14ac:dyDescent="0.25">
      <c r="D787" s="1">
        <v>1987</v>
      </c>
      <c r="E787" s="1" t="s">
        <v>23</v>
      </c>
      <c r="F787" s="2" t="s">
        <v>216</v>
      </c>
      <c r="G787">
        <v>3</v>
      </c>
      <c r="H787">
        <v>4479519</v>
      </c>
      <c r="I787" s="1">
        <v>0</v>
      </c>
      <c r="M787" s="3"/>
      <c r="N787">
        <v>23</v>
      </c>
      <c r="O787"/>
      <c r="P787" s="1">
        <f>IF($A$3="Percentage of government revenue per capita",$B$3,0) + IF($A$3="Absolute extra revenue",AB787,0) + IF($A$3="Absolute revenue per capita",AC787,0)</f>
        <v>0</v>
      </c>
      <c r="Q787" s="5">
        <f>-MIN(data!$B$4 / data!I713 * data!P713 / 100, data!N713)</f>
        <v>0</v>
      </c>
      <c r="R787" s="4">
        <f>-Q787*K787/1000</f>
        <v>0</v>
      </c>
      <c r="S787" s="6" t="e">
        <f>-MIN(data!$B$5/(POWER(LN(I787),2))*P787/100, O787)</f>
        <v>#NUM!</v>
      </c>
      <c r="T787" s="6" t="e">
        <f>-S787*L787/100000</f>
        <v>#NUM!</v>
      </c>
      <c r="U787" s="4">
        <f>N787+Q787</f>
        <v>23</v>
      </c>
      <c r="V787" s="4" t="e">
        <f>P787*I787/100/R787</f>
        <v>#DIV/0!</v>
      </c>
      <c r="W787" s="4" t="e">
        <f>V787*H787</f>
        <v>#DIV/0!</v>
      </c>
      <c r="X787" s="6" t="e">
        <f>O787+S787</f>
        <v>#NUM!</v>
      </c>
      <c r="Y787" s="6" t="e">
        <f>P787*I787/100/T787</f>
        <v>#NUM!</v>
      </c>
      <c r="Z787" s="6" t="e">
        <f>Y787*H787</f>
        <v>#NUM!</v>
      </c>
      <c r="AB787" s="1" t="e">
        <f t="shared" si="24"/>
        <v>#DIV/0!</v>
      </c>
      <c r="AC787" s="1" t="e">
        <f t="shared" si="25"/>
        <v>#DIV/0!</v>
      </c>
    </row>
    <row r="788" spans="4:29" x14ac:dyDescent="0.25">
      <c r="D788" s="1">
        <v>1988</v>
      </c>
      <c r="E788" s="1" t="s">
        <v>23</v>
      </c>
      <c r="F788" s="2" t="s">
        <v>216</v>
      </c>
      <c r="G788">
        <v>3</v>
      </c>
      <c r="H788">
        <v>4509461</v>
      </c>
      <c r="I788" s="1">
        <v>0</v>
      </c>
      <c r="M788" s="3"/>
      <c r="N788">
        <v>21.3</v>
      </c>
      <c r="O788"/>
      <c r="P788" s="1">
        <f>IF($A$3="Percentage of government revenue per capita",$B$3,0) + IF($A$3="Absolute extra revenue",AB788,0) + IF($A$3="Absolute revenue per capita",AC788,0)</f>
        <v>0</v>
      </c>
      <c r="Q788" s="5">
        <f>-MIN(data!$B$4 / data!I714 * data!P714 / 100, data!N714)</f>
        <v>0</v>
      </c>
      <c r="R788" s="4">
        <f>-Q788*K788/1000</f>
        <v>0</v>
      </c>
      <c r="S788" s="6" t="e">
        <f>-MIN(data!$B$5/(POWER(LN(I788),2))*P788/100, O788)</f>
        <v>#NUM!</v>
      </c>
      <c r="T788" s="6" t="e">
        <f>-S788*L788/100000</f>
        <v>#NUM!</v>
      </c>
      <c r="U788" s="4">
        <f>N788+Q788</f>
        <v>21.3</v>
      </c>
      <c r="V788" s="4" t="e">
        <f>P788*I788/100/R788</f>
        <v>#DIV/0!</v>
      </c>
      <c r="W788" s="4" t="e">
        <f>V788*H788</f>
        <v>#DIV/0!</v>
      </c>
      <c r="X788" s="6" t="e">
        <f>O788+S788</f>
        <v>#NUM!</v>
      </c>
      <c r="Y788" s="6" t="e">
        <f>P788*I788/100/T788</f>
        <v>#NUM!</v>
      </c>
      <c r="Z788" s="6" t="e">
        <f>Y788*H788</f>
        <v>#NUM!</v>
      </c>
      <c r="AB788" s="1" t="e">
        <f t="shared" si="24"/>
        <v>#DIV/0!</v>
      </c>
      <c r="AC788" s="1" t="e">
        <f t="shared" si="25"/>
        <v>#DIV/0!</v>
      </c>
    </row>
    <row r="789" spans="4:29" x14ac:dyDescent="0.25">
      <c r="D789" s="1">
        <v>1989</v>
      </c>
      <c r="E789" s="1" t="s">
        <v>23</v>
      </c>
      <c r="F789" s="2" t="s">
        <v>216</v>
      </c>
      <c r="G789">
        <v>3</v>
      </c>
      <c r="H789">
        <v>4507824</v>
      </c>
      <c r="I789" s="1">
        <v>0</v>
      </c>
      <c r="J789" s="1">
        <v>1347</v>
      </c>
      <c r="K789" s="1">
        <v>68375.63</v>
      </c>
      <c r="M789" s="3"/>
      <c r="N789">
        <v>19.7</v>
      </c>
      <c r="O789"/>
      <c r="P789" s="1">
        <f>IF($A$3="Percentage of government revenue per capita",$B$3,0) + IF($A$3="Absolute extra revenue",AB789,0) + IF($A$3="Absolute revenue per capita",AC789,0)</f>
        <v>0</v>
      </c>
      <c r="Q789" s="5">
        <f>-MIN(data!$B$4 / data!I715 * data!P715 / 100, data!N715)</f>
        <v>0</v>
      </c>
      <c r="R789" s="4">
        <f>-Q789*K789/1000</f>
        <v>0</v>
      </c>
      <c r="S789" s="6" t="e">
        <f>-MIN(data!$B$5/(POWER(LN(I789),2))*P789/100, O789)</f>
        <v>#NUM!</v>
      </c>
      <c r="T789" s="6" t="e">
        <f>-S789*L789/100000</f>
        <v>#NUM!</v>
      </c>
      <c r="U789" s="4">
        <f>N789+Q789</f>
        <v>19.7</v>
      </c>
      <c r="V789" s="4" t="e">
        <f>P789*I789/100/R789</f>
        <v>#DIV/0!</v>
      </c>
      <c r="W789" s="4" t="e">
        <f>V789*H789</f>
        <v>#DIV/0!</v>
      </c>
      <c r="X789" s="6" t="e">
        <f>O789+S789</f>
        <v>#NUM!</v>
      </c>
      <c r="Y789" s="6" t="e">
        <f>P789*I789/100/T789</f>
        <v>#NUM!</v>
      </c>
      <c r="Z789" s="6" t="e">
        <f>Y789*H789</f>
        <v>#NUM!</v>
      </c>
      <c r="AB789" s="1" t="e">
        <f t="shared" si="24"/>
        <v>#DIV/0!</v>
      </c>
      <c r="AC789" s="1" t="e">
        <f t="shared" si="25"/>
        <v>#DIV/0!</v>
      </c>
    </row>
    <row r="790" spans="4:29" x14ac:dyDescent="0.25">
      <c r="D790" s="1">
        <v>1990</v>
      </c>
      <c r="E790" s="1" t="s">
        <v>23</v>
      </c>
      <c r="F790" s="2" t="s">
        <v>216</v>
      </c>
      <c r="G790">
        <v>3</v>
      </c>
      <c r="H790">
        <v>4463423</v>
      </c>
      <c r="I790" s="1">
        <v>0</v>
      </c>
      <c r="J790" s="1">
        <v>1201</v>
      </c>
      <c r="K790" s="1">
        <v>65989.009999999995</v>
      </c>
      <c r="L790" s="1">
        <v>64285.71</v>
      </c>
      <c r="M790" s="3">
        <v>18</v>
      </c>
      <c r="N790">
        <v>18.2</v>
      </c>
      <c r="O790">
        <v>28</v>
      </c>
      <c r="P790" s="1">
        <f>IF($A$3="Percentage of government revenue per capita",$B$3,0) + IF($A$3="Absolute extra revenue",AB790,0) + IF($A$3="Absolute revenue per capita",AC790,0)</f>
        <v>0</v>
      </c>
      <c r="Q790" s="5">
        <f>-MIN(data!$B$4 / data!I716 * data!P716 / 100, data!N716)</f>
        <v>0</v>
      </c>
      <c r="R790" s="4">
        <f>-Q790*K790/1000</f>
        <v>0</v>
      </c>
      <c r="S790" s="6" t="e">
        <f>-MIN(data!$B$5/(POWER(LN(I790),2))*P790/100, O790)</f>
        <v>#NUM!</v>
      </c>
      <c r="T790" s="6" t="e">
        <f>-S790*L790/100000</f>
        <v>#NUM!</v>
      </c>
      <c r="U790" s="4">
        <f>N790+Q790</f>
        <v>18.2</v>
      </c>
      <c r="V790" s="4" t="e">
        <f>P790*I790/100/R790</f>
        <v>#DIV/0!</v>
      </c>
      <c r="W790" s="4" t="e">
        <f>V790*H790</f>
        <v>#DIV/0!</v>
      </c>
      <c r="X790" s="6" t="e">
        <f>O790+S790</f>
        <v>#NUM!</v>
      </c>
      <c r="Y790" s="6" t="e">
        <f>P790*I790/100/T790</f>
        <v>#NUM!</v>
      </c>
      <c r="Z790" s="6" t="e">
        <f>Y790*H790</f>
        <v>#NUM!</v>
      </c>
      <c r="AB790" s="1" t="e">
        <f t="shared" si="24"/>
        <v>#DIV/0!</v>
      </c>
      <c r="AC790" s="1" t="e">
        <f t="shared" si="25"/>
        <v>#DIV/0!</v>
      </c>
    </row>
    <row r="791" spans="4:29" x14ac:dyDescent="0.25">
      <c r="D791" s="1">
        <v>1991</v>
      </c>
      <c r="E791" s="1" t="s">
        <v>23</v>
      </c>
      <c r="F791" s="2" t="s">
        <v>216</v>
      </c>
      <c r="G791">
        <v>3</v>
      </c>
      <c r="H791">
        <v>4369319</v>
      </c>
      <c r="I791" s="1">
        <v>0</v>
      </c>
      <c r="J791" s="1">
        <v>1069</v>
      </c>
      <c r="K791" s="1">
        <v>63630.95</v>
      </c>
      <c r="L791" s="1">
        <v>55172.41</v>
      </c>
      <c r="M791" s="3">
        <v>18</v>
      </c>
      <c r="N791">
        <v>16.8</v>
      </c>
      <c r="O791">
        <v>29</v>
      </c>
      <c r="P791" s="1">
        <f>IF($A$3="Percentage of government revenue per capita",$B$3,0) + IF($A$3="Absolute extra revenue",AB791,0) + IF($A$3="Absolute revenue per capita",AC791,0)</f>
        <v>0</v>
      </c>
      <c r="Q791" s="5">
        <f>-MIN(data!$B$4 / data!I717 * data!P717 / 100, data!N717)</f>
        <v>0</v>
      </c>
      <c r="R791" s="4">
        <f>-Q791*K791/1000</f>
        <v>0</v>
      </c>
      <c r="S791" s="6" t="e">
        <f>-MIN(data!$B$5/(POWER(LN(I791),2))*P791/100, O791)</f>
        <v>#NUM!</v>
      </c>
      <c r="T791" s="6" t="e">
        <f>-S791*L791/100000</f>
        <v>#NUM!</v>
      </c>
      <c r="U791" s="4">
        <f>N791+Q791</f>
        <v>16.8</v>
      </c>
      <c r="V791" s="4" t="e">
        <f>P791*I791/100/R791</f>
        <v>#DIV/0!</v>
      </c>
      <c r="W791" s="4" t="e">
        <f>V791*H791</f>
        <v>#DIV/0!</v>
      </c>
      <c r="X791" s="6" t="e">
        <f>O791+S791</f>
        <v>#NUM!</v>
      </c>
      <c r="Y791" s="6" t="e">
        <f>P791*I791/100/T791</f>
        <v>#NUM!</v>
      </c>
      <c r="Z791" s="6" t="e">
        <f>Y791*H791</f>
        <v>#NUM!</v>
      </c>
      <c r="AB791" s="1" t="e">
        <f t="shared" si="24"/>
        <v>#DIV/0!</v>
      </c>
      <c r="AC791" s="1" t="e">
        <f t="shared" si="25"/>
        <v>#DIV/0!</v>
      </c>
    </row>
    <row r="792" spans="4:29" x14ac:dyDescent="0.25">
      <c r="D792" s="1">
        <v>1992</v>
      </c>
      <c r="E792" s="1" t="s">
        <v>23</v>
      </c>
      <c r="F792" s="2" t="s">
        <v>216</v>
      </c>
      <c r="G792">
        <v>3</v>
      </c>
      <c r="H792">
        <v>4233676</v>
      </c>
      <c r="I792" s="1">
        <v>0</v>
      </c>
      <c r="J792" s="1">
        <v>1105</v>
      </c>
      <c r="K792" s="1">
        <v>61388.89</v>
      </c>
      <c r="L792" s="1">
        <v>50000</v>
      </c>
      <c r="M792" s="3">
        <v>16</v>
      </c>
      <c r="N792">
        <v>18</v>
      </c>
      <c r="O792">
        <v>28</v>
      </c>
      <c r="P792" s="1">
        <f>IF($A$3="Percentage of government revenue per capita",$B$3,0) + IF($A$3="Absolute extra revenue",AB792,0) + IF($A$3="Absolute revenue per capita",AC792,0)</f>
        <v>0</v>
      </c>
      <c r="Q792" s="5">
        <f>-MIN(data!$B$4 / data!I718 * data!P718 / 100, data!N718)</f>
        <v>0</v>
      </c>
      <c r="R792" s="4">
        <f>-Q792*K792/1000</f>
        <v>0</v>
      </c>
      <c r="S792" s="6" t="e">
        <f>-MIN(data!$B$5/(POWER(LN(I792),2))*P792/100, O792)</f>
        <v>#NUM!</v>
      </c>
      <c r="T792" s="6" t="e">
        <f>-S792*L792/100000</f>
        <v>#NUM!</v>
      </c>
      <c r="U792" s="4">
        <f>N792+Q792</f>
        <v>18</v>
      </c>
      <c r="V792" s="4" t="e">
        <f>P792*I792/100/R792</f>
        <v>#DIV/0!</v>
      </c>
      <c r="W792" s="4" t="e">
        <f>V792*H792</f>
        <v>#DIV/0!</v>
      </c>
      <c r="X792" s="6" t="e">
        <f>O792+S792</f>
        <v>#NUM!</v>
      </c>
      <c r="Y792" s="6" t="e">
        <f>P792*I792/100/T792</f>
        <v>#NUM!</v>
      </c>
      <c r="Z792" s="6" t="e">
        <f>Y792*H792</f>
        <v>#NUM!</v>
      </c>
      <c r="AB792" s="1" t="e">
        <f t="shared" si="24"/>
        <v>#DIV/0!</v>
      </c>
      <c r="AC792" s="1" t="e">
        <f t="shared" si="25"/>
        <v>#DIV/0!</v>
      </c>
    </row>
    <row r="793" spans="4:29" x14ac:dyDescent="0.25">
      <c r="D793" s="1">
        <v>1993</v>
      </c>
      <c r="E793" s="1" t="s">
        <v>23</v>
      </c>
      <c r="F793" s="2" t="s">
        <v>216</v>
      </c>
      <c r="G793">
        <v>3</v>
      </c>
      <c r="H793">
        <v>4078937</v>
      </c>
      <c r="I793" s="1">
        <v>0</v>
      </c>
      <c r="J793" s="1">
        <v>1030</v>
      </c>
      <c r="K793" s="1">
        <v>58857.14</v>
      </c>
      <c r="L793" s="1">
        <v>50000</v>
      </c>
      <c r="M793" s="3">
        <v>14</v>
      </c>
      <c r="N793">
        <v>17.5</v>
      </c>
      <c r="O793">
        <v>26</v>
      </c>
      <c r="P793" s="1">
        <f>IF($A$3="Percentage of government revenue per capita",$B$3,0) + IF($A$3="Absolute extra revenue",AB793,0) + IF($A$3="Absolute revenue per capita",AC793,0)</f>
        <v>0</v>
      </c>
      <c r="Q793" s="5">
        <f>-MIN(data!$B$4 / data!I719 * data!P719 / 100, data!N719)</f>
        <v>0</v>
      </c>
      <c r="R793" s="4">
        <f>-Q793*K793/1000</f>
        <v>0</v>
      </c>
      <c r="S793" s="6" t="e">
        <f>-MIN(data!$B$5/(POWER(LN(I793),2))*P793/100, O793)</f>
        <v>#NUM!</v>
      </c>
      <c r="T793" s="6" t="e">
        <f>-S793*L793/100000</f>
        <v>#NUM!</v>
      </c>
      <c r="U793" s="4">
        <f>N793+Q793</f>
        <v>17.5</v>
      </c>
      <c r="V793" s="4" t="e">
        <f>P793*I793/100/R793</f>
        <v>#DIV/0!</v>
      </c>
      <c r="W793" s="4" t="e">
        <f>V793*H793</f>
        <v>#DIV/0!</v>
      </c>
      <c r="X793" s="6" t="e">
        <f>O793+S793</f>
        <v>#NUM!</v>
      </c>
      <c r="Y793" s="6" t="e">
        <f>P793*I793/100/T793</f>
        <v>#NUM!</v>
      </c>
      <c r="Z793" s="6" t="e">
        <f>Y793*H793</f>
        <v>#NUM!</v>
      </c>
      <c r="AB793" s="1" t="e">
        <f t="shared" si="24"/>
        <v>#DIV/0!</v>
      </c>
      <c r="AC793" s="1" t="e">
        <f t="shared" si="25"/>
        <v>#DIV/0!</v>
      </c>
    </row>
    <row r="794" spans="4:29" x14ac:dyDescent="0.25">
      <c r="D794" s="1">
        <v>1994</v>
      </c>
      <c r="E794" s="1" t="s">
        <v>23</v>
      </c>
      <c r="F794" s="2" t="s">
        <v>216</v>
      </c>
      <c r="G794">
        <v>3</v>
      </c>
      <c r="H794">
        <v>3936524</v>
      </c>
      <c r="I794" s="1">
        <v>0</v>
      </c>
      <c r="J794" s="1">
        <v>830</v>
      </c>
      <c r="K794" s="1">
        <v>56462.59</v>
      </c>
      <c r="L794" s="1">
        <v>45833.33</v>
      </c>
      <c r="M794" s="3">
        <v>13</v>
      </c>
      <c r="N794">
        <v>14.7</v>
      </c>
      <c r="O794">
        <v>24</v>
      </c>
      <c r="P794" s="1">
        <f>IF($A$3="Percentage of government revenue per capita",$B$3,0) + IF($A$3="Absolute extra revenue",AB794,0) + IF($A$3="Absolute revenue per capita",AC794,0)</f>
        <v>0</v>
      </c>
      <c r="Q794" s="5">
        <f>-MIN(data!$B$4 / data!I720 * data!P720 / 100, data!N720)</f>
        <v>0</v>
      </c>
      <c r="R794" s="4">
        <f>-Q794*K794/1000</f>
        <v>0</v>
      </c>
      <c r="S794" s="6" t="e">
        <f>-MIN(data!$B$5/(POWER(LN(I794),2))*P794/100, O794)</f>
        <v>#NUM!</v>
      </c>
      <c r="T794" s="6" t="e">
        <f>-S794*L794/100000</f>
        <v>#NUM!</v>
      </c>
      <c r="U794" s="4">
        <f>N794+Q794</f>
        <v>14.7</v>
      </c>
      <c r="V794" s="4" t="e">
        <f>P794*I794/100/R794</f>
        <v>#DIV/0!</v>
      </c>
      <c r="W794" s="4" t="e">
        <f>V794*H794</f>
        <v>#DIV/0!</v>
      </c>
      <c r="X794" s="6" t="e">
        <f>O794+S794</f>
        <v>#NUM!</v>
      </c>
      <c r="Y794" s="6" t="e">
        <f>P794*I794/100/T794</f>
        <v>#NUM!</v>
      </c>
      <c r="Z794" s="6" t="e">
        <f>Y794*H794</f>
        <v>#NUM!</v>
      </c>
      <c r="AB794" s="1" t="e">
        <f t="shared" si="24"/>
        <v>#DIV/0!</v>
      </c>
      <c r="AC794" s="1" t="e">
        <f t="shared" si="25"/>
        <v>#DIV/0!</v>
      </c>
    </row>
    <row r="795" spans="4:29" x14ac:dyDescent="0.25">
      <c r="D795" s="1">
        <v>1995</v>
      </c>
      <c r="E795" s="1" t="s">
        <v>23</v>
      </c>
      <c r="F795" s="2" t="s">
        <v>216</v>
      </c>
      <c r="G795">
        <v>3</v>
      </c>
      <c r="H795">
        <v>3829050</v>
      </c>
      <c r="I795" s="1">
        <v>0</v>
      </c>
      <c r="J795" s="1">
        <v>765</v>
      </c>
      <c r="K795" s="1">
        <v>54255.32</v>
      </c>
      <c r="L795" s="1">
        <v>45454.55</v>
      </c>
      <c r="M795" s="3">
        <v>11</v>
      </c>
      <c r="N795">
        <v>14.1</v>
      </c>
      <c r="O795">
        <v>22</v>
      </c>
      <c r="P795" s="1">
        <f>IF($A$3="Percentage of government revenue per capita",$B$3,0) + IF($A$3="Absolute extra revenue",AB795,0) + IF($A$3="Absolute revenue per capita",AC795,0)</f>
        <v>0</v>
      </c>
      <c r="Q795" s="5">
        <f>-MIN(data!$B$4 / data!I721 * data!P721 / 100, data!N721)</f>
        <v>0</v>
      </c>
      <c r="R795" s="4">
        <f>-Q795*K795/1000</f>
        <v>0</v>
      </c>
      <c r="S795" s="6" t="e">
        <f>-MIN(data!$B$5/(POWER(LN(I795),2))*P795/100, O795)</f>
        <v>#NUM!</v>
      </c>
      <c r="T795" s="6" t="e">
        <f>-S795*L795/100000</f>
        <v>#NUM!</v>
      </c>
      <c r="U795" s="4">
        <f>N795+Q795</f>
        <v>14.1</v>
      </c>
      <c r="V795" s="4" t="e">
        <f>P795*I795/100/R795</f>
        <v>#DIV/0!</v>
      </c>
      <c r="W795" s="4" t="e">
        <f>V795*H795</f>
        <v>#DIV/0!</v>
      </c>
      <c r="X795" s="6" t="e">
        <f>O795+S795</f>
        <v>#NUM!</v>
      </c>
      <c r="Y795" s="6" t="e">
        <f>P795*I795/100/T795</f>
        <v>#NUM!</v>
      </c>
      <c r="Z795" s="6" t="e">
        <f>Y795*H795</f>
        <v>#NUM!</v>
      </c>
      <c r="AB795" s="1" t="e">
        <f t="shared" si="24"/>
        <v>#DIV/0!</v>
      </c>
      <c r="AC795" s="1" t="e">
        <f t="shared" si="25"/>
        <v>#DIV/0!</v>
      </c>
    </row>
    <row r="796" spans="4:29" x14ac:dyDescent="0.25">
      <c r="D796" s="1">
        <v>1996</v>
      </c>
      <c r="E796" s="1" t="s">
        <v>23</v>
      </c>
      <c r="F796" s="2" t="s">
        <v>216</v>
      </c>
      <c r="G796">
        <v>3</v>
      </c>
      <c r="H796">
        <v>3764425</v>
      </c>
      <c r="I796" s="1">
        <v>0</v>
      </c>
      <c r="J796" s="1">
        <v>631</v>
      </c>
      <c r="K796" s="1">
        <v>51721.31</v>
      </c>
      <c r="L796" s="1">
        <v>42857.14</v>
      </c>
      <c r="M796" s="3">
        <v>10</v>
      </c>
      <c r="N796">
        <v>12.2</v>
      </c>
      <c r="O796">
        <v>21</v>
      </c>
      <c r="P796" s="1">
        <f>IF($A$3="Percentage of government revenue per capita",$B$3,0) + IF($A$3="Absolute extra revenue",AB796,0) + IF($A$3="Absolute revenue per capita",AC796,0)</f>
        <v>0</v>
      </c>
      <c r="Q796" s="5">
        <f>-MIN(data!$B$4 / data!I722 * data!P722 / 100, data!N722)</f>
        <v>0</v>
      </c>
      <c r="R796" s="4">
        <f>-Q796*K796/1000</f>
        <v>0</v>
      </c>
      <c r="S796" s="6" t="e">
        <f>-MIN(data!$B$5/(POWER(LN(I796),2))*P796/100, O796)</f>
        <v>#NUM!</v>
      </c>
      <c r="T796" s="6" t="e">
        <f>-S796*L796/100000</f>
        <v>#NUM!</v>
      </c>
      <c r="U796" s="4">
        <f>N796+Q796</f>
        <v>12.2</v>
      </c>
      <c r="V796" s="4" t="e">
        <f>P796*I796/100/R796</f>
        <v>#DIV/0!</v>
      </c>
      <c r="W796" s="4" t="e">
        <f>V796*H796</f>
        <v>#DIV/0!</v>
      </c>
      <c r="X796" s="6" t="e">
        <f>O796+S796</f>
        <v>#NUM!</v>
      </c>
      <c r="Y796" s="6" t="e">
        <f>P796*I796/100/T796</f>
        <v>#NUM!</v>
      </c>
      <c r="Z796" s="6" t="e">
        <f>Y796*H796</f>
        <v>#NUM!</v>
      </c>
      <c r="AB796" s="1" t="e">
        <f t="shared" si="24"/>
        <v>#DIV/0!</v>
      </c>
      <c r="AC796" s="1" t="e">
        <f t="shared" si="25"/>
        <v>#DIV/0!</v>
      </c>
    </row>
    <row r="797" spans="4:29" x14ac:dyDescent="0.25">
      <c r="D797" s="1">
        <v>1997</v>
      </c>
      <c r="E797" s="1" t="s">
        <v>23</v>
      </c>
      <c r="F797" s="2" t="s">
        <v>216</v>
      </c>
      <c r="G797">
        <v>3</v>
      </c>
      <c r="H797">
        <v>3736070</v>
      </c>
      <c r="I797" s="1">
        <v>0</v>
      </c>
      <c r="J797" s="1">
        <v>572</v>
      </c>
      <c r="K797" s="1">
        <v>49739.13</v>
      </c>
      <c r="L797" s="1">
        <v>38095.24</v>
      </c>
      <c r="M797" s="3">
        <v>9</v>
      </c>
      <c r="N797">
        <v>11.5</v>
      </c>
      <c r="O797">
        <v>21</v>
      </c>
      <c r="P797" s="1">
        <f>IF($A$3="Percentage of government revenue per capita",$B$3,0) + IF($A$3="Absolute extra revenue",AB797,0) + IF($A$3="Absolute revenue per capita",AC797,0)</f>
        <v>0</v>
      </c>
      <c r="Q797" s="5">
        <f>-MIN(data!$B$4 / data!I723 * data!P723 / 100, data!N723)</f>
        <v>0</v>
      </c>
      <c r="R797" s="4">
        <f>-Q797*K797/1000</f>
        <v>0</v>
      </c>
      <c r="S797" s="6" t="e">
        <f>-MIN(data!$B$5/(POWER(LN(I797),2))*P797/100, O797)</f>
        <v>#NUM!</v>
      </c>
      <c r="T797" s="6" t="e">
        <f>-S797*L797/100000</f>
        <v>#NUM!</v>
      </c>
      <c r="U797" s="4">
        <f>N797+Q797</f>
        <v>11.5</v>
      </c>
      <c r="V797" s="4" t="e">
        <f>P797*I797/100/R797</f>
        <v>#DIV/0!</v>
      </c>
      <c r="W797" s="4" t="e">
        <f>V797*H797</f>
        <v>#DIV/0!</v>
      </c>
      <c r="X797" s="6" t="e">
        <f>O797+S797</f>
        <v>#NUM!</v>
      </c>
      <c r="Y797" s="6" t="e">
        <f>P797*I797/100/T797</f>
        <v>#NUM!</v>
      </c>
      <c r="Z797" s="6" t="e">
        <f>Y797*H797</f>
        <v>#NUM!</v>
      </c>
      <c r="AB797" s="1" t="e">
        <f t="shared" si="24"/>
        <v>#DIV/0!</v>
      </c>
      <c r="AC797" s="1" t="e">
        <f t="shared" si="25"/>
        <v>#DIV/0!</v>
      </c>
    </row>
    <row r="798" spans="4:29" x14ac:dyDescent="0.25">
      <c r="D798" s="1">
        <v>1998</v>
      </c>
      <c r="E798" s="1" t="s">
        <v>23</v>
      </c>
      <c r="F798" s="2" t="s">
        <v>216</v>
      </c>
      <c r="G798">
        <v>3</v>
      </c>
      <c r="H798">
        <v>3734337</v>
      </c>
      <c r="I798" s="1">
        <v>0</v>
      </c>
      <c r="J798" s="1">
        <v>517</v>
      </c>
      <c r="K798" s="1">
        <v>47431.19</v>
      </c>
      <c r="L798" s="1">
        <v>36842.11</v>
      </c>
      <c r="M798" s="3">
        <v>8</v>
      </c>
      <c r="N798">
        <v>10.9</v>
      </c>
      <c r="O798">
        <v>19</v>
      </c>
      <c r="P798" s="1">
        <f>IF($A$3="Percentage of government revenue per capita",$B$3,0) + IF($A$3="Absolute extra revenue",AB798,0) + IF($A$3="Absolute revenue per capita",AC798,0)</f>
        <v>0</v>
      </c>
      <c r="Q798" s="5">
        <f>-MIN(data!$B$4 / data!I724 * data!P724 / 100, data!N724)</f>
        <v>0</v>
      </c>
      <c r="R798" s="4">
        <f>-Q798*K798/1000</f>
        <v>0</v>
      </c>
      <c r="S798" s="6" t="e">
        <f>-MIN(data!$B$5/(POWER(LN(I798),2))*P798/100, O798)</f>
        <v>#NUM!</v>
      </c>
      <c r="T798" s="6" t="e">
        <f>-S798*L798/100000</f>
        <v>#NUM!</v>
      </c>
      <c r="U798" s="4">
        <f>N798+Q798</f>
        <v>10.9</v>
      </c>
      <c r="V798" s="4" t="e">
        <f>P798*I798/100/R798</f>
        <v>#DIV/0!</v>
      </c>
      <c r="W798" s="4" t="e">
        <f>V798*H798</f>
        <v>#DIV/0!</v>
      </c>
      <c r="X798" s="6" t="e">
        <f>O798+S798</f>
        <v>#NUM!</v>
      </c>
      <c r="Y798" s="6" t="e">
        <f>P798*I798/100/T798</f>
        <v>#NUM!</v>
      </c>
      <c r="Z798" s="6" t="e">
        <f>Y798*H798</f>
        <v>#NUM!</v>
      </c>
      <c r="AB798" s="1" t="e">
        <f t="shared" si="24"/>
        <v>#DIV/0!</v>
      </c>
      <c r="AC798" s="1" t="e">
        <f t="shared" si="25"/>
        <v>#DIV/0!</v>
      </c>
    </row>
    <row r="799" spans="4:29" x14ac:dyDescent="0.25">
      <c r="D799" s="1">
        <v>1999</v>
      </c>
      <c r="E799" s="1" t="s">
        <v>23</v>
      </c>
      <c r="F799" s="2" t="s">
        <v>216</v>
      </c>
      <c r="G799">
        <v>3</v>
      </c>
      <c r="H799">
        <v>3743354</v>
      </c>
      <c r="I799" s="1">
        <v>1119.2629999999999</v>
      </c>
      <c r="J799" s="1">
        <v>468</v>
      </c>
      <c r="K799" s="1">
        <v>45436.89</v>
      </c>
      <c r="L799" s="1">
        <v>38888.89</v>
      </c>
      <c r="M799" s="3">
        <v>7</v>
      </c>
      <c r="N799">
        <v>10.3</v>
      </c>
      <c r="O799">
        <v>18</v>
      </c>
      <c r="P799" s="1">
        <f>IF($A$3="Percentage of government revenue per capita",$B$3,0) + IF($A$3="Absolute extra revenue",AB799,0) + IF($A$3="Absolute revenue per capita",AC799,0)</f>
        <v>0</v>
      </c>
      <c r="Q799" s="5">
        <f>-MIN(data!$B$4 / data!I725 * data!P725 / 100, data!N725)</f>
        <v>0</v>
      </c>
      <c r="R799" s="4">
        <f>-Q799*K799/1000</f>
        <v>0</v>
      </c>
      <c r="S799" s="6">
        <f>-MIN(data!$B$5/(POWER(LN(I799),2))*P799/100, O799)</f>
        <v>0</v>
      </c>
      <c r="T799" s="6">
        <f>-S799*L799/100000</f>
        <v>0</v>
      </c>
      <c r="U799" s="4">
        <f>N799+Q799</f>
        <v>10.3</v>
      </c>
      <c r="V799" s="4" t="e">
        <f>P799*I799/100/R799</f>
        <v>#DIV/0!</v>
      </c>
      <c r="W799" s="4" t="e">
        <f>V799*H799</f>
        <v>#DIV/0!</v>
      </c>
      <c r="X799" s="6">
        <f>O799+S799</f>
        <v>18</v>
      </c>
      <c r="Y799" s="6" t="e">
        <f>P799*I799/100/T799</f>
        <v>#DIV/0!</v>
      </c>
      <c r="Z799" s="6" t="e">
        <f>Y799*H799</f>
        <v>#DIV/0!</v>
      </c>
      <c r="AB799" s="1">
        <f t="shared" si="24"/>
        <v>0</v>
      </c>
      <c r="AC799" s="1">
        <f t="shared" si="25"/>
        <v>0</v>
      </c>
    </row>
    <row r="800" spans="4:29" x14ac:dyDescent="0.25">
      <c r="D800" s="1">
        <v>2000</v>
      </c>
      <c r="E800" s="1" t="s">
        <v>23</v>
      </c>
      <c r="F800" s="2" t="s">
        <v>216</v>
      </c>
      <c r="G800">
        <v>3</v>
      </c>
      <c r="H800">
        <v>3751176</v>
      </c>
      <c r="I800" s="1">
        <v>1137.9559999999999</v>
      </c>
      <c r="J800" s="1">
        <v>425</v>
      </c>
      <c r="K800" s="1">
        <v>42929.29</v>
      </c>
      <c r="L800" s="1">
        <v>35294.120000000003</v>
      </c>
      <c r="M800" s="3">
        <v>7</v>
      </c>
      <c r="N800">
        <v>9.9</v>
      </c>
      <c r="O800">
        <v>17</v>
      </c>
      <c r="P800" s="1">
        <f>IF($A$3="Percentage of government revenue per capita",$B$3,0) + IF($A$3="Absolute extra revenue",AB800,0) + IF($A$3="Absolute revenue per capita",AC800,0)</f>
        <v>0</v>
      </c>
      <c r="Q800" s="5">
        <f>-MIN(data!$B$4 / data!I726 * data!P726 / 100, data!N726)</f>
        <v>0</v>
      </c>
      <c r="R800" s="4">
        <f>-Q800*K800/1000</f>
        <v>0</v>
      </c>
      <c r="S800" s="6">
        <f>-MIN(data!$B$5/(POWER(LN(I800),2))*P800/100, O800)</f>
        <v>0</v>
      </c>
      <c r="T800" s="6">
        <f>-S800*L800/100000</f>
        <v>0</v>
      </c>
      <c r="U800" s="4">
        <f>N800+Q800</f>
        <v>9.9</v>
      </c>
      <c r="V800" s="4" t="e">
        <f>P800*I800/100/R800</f>
        <v>#DIV/0!</v>
      </c>
      <c r="W800" s="4" t="e">
        <f>V800*H800</f>
        <v>#DIV/0!</v>
      </c>
      <c r="X800" s="6">
        <f>O800+S800</f>
        <v>17</v>
      </c>
      <c r="Y800" s="6" t="e">
        <f>P800*I800/100/T800</f>
        <v>#DIV/0!</v>
      </c>
      <c r="Z800" s="6" t="e">
        <f>Y800*H800</f>
        <v>#DIV/0!</v>
      </c>
      <c r="AB800" s="1">
        <f t="shared" si="24"/>
        <v>0</v>
      </c>
      <c r="AC800" s="1">
        <f t="shared" si="25"/>
        <v>0</v>
      </c>
    </row>
    <row r="801" spans="4:29" x14ac:dyDescent="0.25">
      <c r="D801" s="1">
        <v>2001</v>
      </c>
      <c r="E801" s="1" t="s">
        <v>23</v>
      </c>
      <c r="F801" s="2" t="s">
        <v>216</v>
      </c>
      <c r="G801">
        <v>3</v>
      </c>
      <c r="H801">
        <v>3755512</v>
      </c>
      <c r="I801" s="1">
        <v>1158.0419999999999</v>
      </c>
      <c r="J801" s="1">
        <v>390</v>
      </c>
      <c r="K801" s="1">
        <v>41052.629999999997</v>
      </c>
      <c r="L801" s="1">
        <v>31250</v>
      </c>
      <c r="M801" s="3">
        <v>6</v>
      </c>
      <c r="N801">
        <v>9.5</v>
      </c>
      <c r="O801">
        <v>16</v>
      </c>
      <c r="P801" s="1">
        <f>IF($A$3="Percentage of government revenue per capita",$B$3,0) + IF($A$3="Absolute extra revenue",AB801,0) + IF($A$3="Absolute revenue per capita",AC801,0)</f>
        <v>0</v>
      </c>
      <c r="Q801" s="5">
        <f>-MIN(data!$B$4 / data!I727 * data!P727 / 100, data!N727)</f>
        <v>0</v>
      </c>
      <c r="R801" s="4">
        <f>-Q801*K801/1000</f>
        <v>0</v>
      </c>
      <c r="S801" s="6">
        <f>-MIN(data!$B$5/(POWER(LN(I801),2))*P801/100, O801)</f>
        <v>0</v>
      </c>
      <c r="T801" s="6">
        <f>-S801*L801/100000</f>
        <v>0</v>
      </c>
      <c r="U801" s="4">
        <f>N801+Q801</f>
        <v>9.5</v>
      </c>
      <c r="V801" s="4" t="e">
        <f>P801*I801/100/R801</f>
        <v>#DIV/0!</v>
      </c>
      <c r="W801" s="4" t="e">
        <f>V801*H801</f>
        <v>#DIV/0!</v>
      </c>
      <c r="X801" s="6">
        <f>O801+S801</f>
        <v>16</v>
      </c>
      <c r="Y801" s="6" t="e">
        <f>P801*I801/100/T801</f>
        <v>#DIV/0!</v>
      </c>
      <c r="Z801" s="6" t="e">
        <f>Y801*H801</f>
        <v>#DIV/0!</v>
      </c>
      <c r="AB801" s="1">
        <f t="shared" si="24"/>
        <v>0</v>
      </c>
      <c r="AC801" s="1">
        <f t="shared" si="25"/>
        <v>0</v>
      </c>
    </row>
    <row r="802" spans="4:29" x14ac:dyDescent="0.25">
      <c r="D802" s="1">
        <v>2002</v>
      </c>
      <c r="E802" s="1" t="s">
        <v>23</v>
      </c>
      <c r="F802" s="2" t="s">
        <v>216</v>
      </c>
      <c r="G802">
        <v>3</v>
      </c>
      <c r="H802">
        <v>3759387</v>
      </c>
      <c r="I802" s="1">
        <v>1195.3389999999999</v>
      </c>
      <c r="J802" s="1">
        <v>362</v>
      </c>
      <c r="K802" s="1">
        <v>38924.730000000003</v>
      </c>
      <c r="L802" s="1">
        <v>33333.33</v>
      </c>
      <c r="M802" s="3">
        <v>5</v>
      </c>
      <c r="N802">
        <v>9.3000000000000007</v>
      </c>
      <c r="O802">
        <v>15</v>
      </c>
      <c r="P802" s="1">
        <f>IF($A$3="Percentage of government revenue per capita",$B$3,0) + IF($A$3="Absolute extra revenue",AB802,0) + IF($A$3="Absolute revenue per capita",AC802,0)</f>
        <v>0</v>
      </c>
      <c r="Q802" s="5">
        <f>-MIN(data!$B$4 / data!I728 * data!P728 / 100, data!N728)</f>
        <v>0</v>
      </c>
      <c r="R802" s="4">
        <f>-Q802*K802/1000</f>
        <v>0</v>
      </c>
      <c r="S802" s="6">
        <f>-MIN(data!$B$5/(POWER(LN(I802),2))*P802/100, O802)</f>
        <v>0</v>
      </c>
      <c r="T802" s="6">
        <f>-S802*L802/100000</f>
        <v>0</v>
      </c>
      <c r="U802" s="4">
        <f>N802+Q802</f>
        <v>9.3000000000000007</v>
      </c>
      <c r="V802" s="4" t="e">
        <f>P802*I802/100/R802</f>
        <v>#DIV/0!</v>
      </c>
      <c r="W802" s="4" t="e">
        <f>V802*H802</f>
        <v>#DIV/0!</v>
      </c>
      <c r="X802" s="6">
        <f>O802+S802</f>
        <v>15</v>
      </c>
      <c r="Y802" s="6" t="e">
        <f>P802*I802/100/T802</f>
        <v>#DIV/0!</v>
      </c>
      <c r="Z802" s="6" t="e">
        <f>Y802*H802</f>
        <v>#DIV/0!</v>
      </c>
      <c r="AB802" s="1">
        <f t="shared" si="24"/>
        <v>0</v>
      </c>
      <c r="AC802" s="1">
        <f t="shared" si="25"/>
        <v>0</v>
      </c>
    </row>
    <row r="803" spans="4:29" x14ac:dyDescent="0.25">
      <c r="D803" s="1">
        <v>2003</v>
      </c>
      <c r="E803" s="1" t="s">
        <v>23</v>
      </c>
      <c r="F803" s="2" t="s">
        <v>216</v>
      </c>
      <c r="G803">
        <v>3</v>
      </c>
      <c r="H803">
        <v>3762173</v>
      </c>
      <c r="I803" s="1">
        <v>1392.098</v>
      </c>
      <c r="J803" s="1">
        <v>342</v>
      </c>
      <c r="K803" s="1">
        <v>37173.910000000003</v>
      </c>
      <c r="L803" s="1">
        <v>33333.33</v>
      </c>
      <c r="M803" s="3">
        <v>5</v>
      </c>
      <c r="N803">
        <v>9.1999999999999993</v>
      </c>
      <c r="O803">
        <v>15</v>
      </c>
      <c r="P803" s="1">
        <f>IF($A$3="Percentage of government revenue per capita",$B$3,0) + IF($A$3="Absolute extra revenue",AB803,0) + IF($A$3="Absolute revenue per capita",AC803,0)</f>
        <v>0</v>
      </c>
      <c r="Q803" s="5">
        <f>-MIN(data!$B$4 / data!I729 * data!P729 / 100, data!N729)</f>
        <v>0</v>
      </c>
      <c r="R803" s="4">
        <f>-Q803*K803/1000</f>
        <v>0</v>
      </c>
      <c r="S803" s="6">
        <f>-MIN(data!$B$5/(POWER(LN(I803),2))*P803/100, O803)</f>
        <v>0</v>
      </c>
      <c r="T803" s="6">
        <f>-S803*L803/100000</f>
        <v>0</v>
      </c>
      <c r="U803" s="4">
        <f>N803+Q803</f>
        <v>9.1999999999999993</v>
      </c>
      <c r="V803" s="4" t="e">
        <f>P803*I803/100/R803</f>
        <v>#DIV/0!</v>
      </c>
      <c r="W803" s="4" t="e">
        <f>V803*H803</f>
        <v>#DIV/0!</v>
      </c>
      <c r="X803" s="6">
        <f>O803+S803</f>
        <v>15</v>
      </c>
      <c r="Y803" s="6" t="e">
        <f>P803*I803/100/T803</f>
        <v>#DIV/0!</v>
      </c>
      <c r="Z803" s="6" t="e">
        <f>Y803*H803</f>
        <v>#DIV/0!</v>
      </c>
      <c r="AB803" s="1">
        <f t="shared" si="24"/>
        <v>0</v>
      </c>
      <c r="AC803" s="1">
        <f t="shared" si="25"/>
        <v>0</v>
      </c>
    </row>
    <row r="804" spans="4:29" x14ac:dyDescent="0.25">
      <c r="D804" s="1">
        <v>2004</v>
      </c>
      <c r="E804" s="1" t="s">
        <v>23</v>
      </c>
      <c r="F804" s="2" t="s">
        <v>216</v>
      </c>
      <c r="G804">
        <v>3</v>
      </c>
      <c r="H804">
        <v>3764194</v>
      </c>
      <c r="I804" s="1">
        <v>1478.4090000000001</v>
      </c>
      <c r="J804" s="1">
        <v>327</v>
      </c>
      <c r="K804" s="1">
        <v>36333.33</v>
      </c>
      <c r="L804" s="1">
        <v>33333.33</v>
      </c>
      <c r="M804" s="3">
        <v>5</v>
      </c>
      <c r="N804">
        <v>9</v>
      </c>
      <c r="O804">
        <v>15</v>
      </c>
      <c r="P804" s="1">
        <f>IF($A$3="Percentage of government revenue per capita",$B$3,0) + IF($A$3="Absolute extra revenue",AB804,0) + IF($A$3="Absolute revenue per capita",AC804,0)</f>
        <v>0</v>
      </c>
      <c r="Q804" s="5">
        <f>-MIN(data!$B$4 / data!I730 * data!P730 / 100, data!N730)</f>
        <v>0</v>
      </c>
      <c r="R804" s="4">
        <f>-Q804*K804/1000</f>
        <v>0</v>
      </c>
      <c r="S804" s="6">
        <f>-MIN(data!$B$5/(POWER(LN(I804),2))*P804/100, O804)</f>
        <v>0</v>
      </c>
      <c r="T804" s="6">
        <f>-S804*L804/100000</f>
        <v>0</v>
      </c>
      <c r="U804" s="4">
        <f>N804+Q804</f>
        <v>9</v>
      </c>
      <c r="V804" s="4" t="e">
        <f>P804*I804/100/R804</f>
        <v>#DIV/0!</v>
      </c>
      <c r="W804" s="4" t="e">
        <f>V804*H804</f>
        <v>#DIV/0!</v>
      </c>
      <c r="X804" s="6">
        <f>O804+S804</f>
        <v>15</v>
      </c>
      <c r="Y804" s="6" t="e">
        <f>P804*I804/100/T804</f>
        <v>#DIV/0!</v>
      </c>
      <c r="Z804" s="6" t="e">
        <f>Y804*H804</f>
        <v>#DIV/0!</v>
      </c>
      <c r="AB804" s="1">
        <f t="shared" si="24"/>
        <v>0</v>
      </c>
      <c r="AC804" s="1">
        <f t="shared" si="25"/>
        <v>0</v>
      </c>
    </row>
    <row r="805" spans="4:29" x14ac:dyDescent="0.25">
      <c r="D805" s="1">
        <v>2005</v>
      </c>
      <c r="E805" s="1" t="s">
        <v>23</v>
      </c>
      <c r="F805" s="2" t="s">
        <v>216</v>
      </c>
      <c r="G805">
        <v>3</v>
      </c>
      <c r="H805">
        <v>3765331</v>
      </c>
      <c r="I805" s="1">
        <v>1625.2550000000001</v>
      </c>
      <c r="J805" s="1">
        <v>313</v>
      </c>
      <c r="K805" s="1">
        <v>35168.54</v>
      </c>
      <c r="L805" s="1">
        <v>35714.29</v>
      </c>
      <c r="M805" s="3">
        <v>5</v>
      </c>
      <c r="N805">
        <v>8.9</v>
      </c>
      <c r="O805">
        <v>14</v>
      </c>
      <c r="P805" s="1">
        <f>IF($A$3="Percentage of government revenue per capita",$B$3,0) + IF($A$3="Absolute extra revenue",AB805,0) + IF($A$3="Absolute revenue per capita",AC805,0)</f>
        <v>0</v>
      </c>
      <c r="Q805" s="5">
        <f>-MIN(data!$B$4 / data!I731 * data!P731 / 100, data!N731)</f>
        <v>0</v>
      </c>
      <c r="R805" s="4">
        <f>-Q805*K805/1000</f>
        <v>0</v>
      </c>
      <c r="S805" s="6">
        <f>-MIN(data!$B$5/(POWER(LN(I805),2))*P805/100, O805)</f>
        <v>0</v>
      </c>
      <c r="T805" s="6">
        <f>-S805*L805/100000</f>
        <v>0</v>
      </c>
      <c r="U805" s="4">
        <f>N805+Q805</f>
        <v>8.9</v>
      </c>
      <c r="V805" s="4" t="e">
        <f>P805*I805/100/R805</f>
        <v>#DIV/0!</v>
      </c>
      <c r="W805" s="4" t="e">
        <f>V805*H805</f>
        <v>#DIV/0!</v>
      </c>
      <c r="X805" s="6">
        <f>O805+S805</f>
        <v>14</v>
      </c>
      <c r="Y805" s="6" t="e">
        <f>P805*I805/100/T805</f>
        <v>#DIV/0!</v>
      </c>
      <c r="Z805" s="6" t="e">
        <f>Y805*H805</f>
        <v>#DIV/0!</v>
      </c>
      <c r="AB805" s="1">
        <f t="shared" si="24"/>
        <v>0</v>
      </c>
      <c r="AC805" s="1">
        <f t="shared" si="25"/>
        <v>0</v>
      </c>
    </row>
    <row r="806" spans="4:29" x14ac:dyDescent="0.25">
      <c r="D806" s="1">
        <v>2006</v>
      </c>
      <c r="E806" s="1" t="s">
        <v>23</v>
      </c>
      <c r="F806" s="2" t="s">
        <v>216</v>
      </c>
      <c r="G806">
        <v>3</v>
      </c>
      <c r="H806">
        <v>3765424</v>
      </c>
      <c r="I806" s="1">
        <v>1837.751</v>
      </c>
      <c r="J806" s="1">
        <v>301</v>
      </c>
      <c r="K806" s="1">
        <v>35000</v>
      </c>
      <c r="L806" s="1">
        <v>35714.29</v>
      </c>
      <c r="M806" s="3">
        <v>5</v>
      </c>
      <c r="N806">
        <v>8.6</v>
      </c>
      <c r="O806">
        <v>14</v>
      </c>
      <c r="P806" s="1">
        <f>IF($A$3="Percentage of government revenue per capita",$B$3,0) + IF($A$3="Absolute extra revenue",AB806,0) + IF($A$3="Absolute revenue per capita",AC806,0)</f>
        <v>0</v>
      </c>
      <c r="Q806" s="5">
        <f>-MIN(data!$B$4 / data!I732 * data!P732 / 100, data!N732)</f>
        <v>0</v>
      </c>
      <c r="R806" s="4">
        <f>-Q806*K806/1000</f>
        <v>0</v>
      </c>
      <c r="S806" s="6">
        <f>-MIN(data!$B$5/(POWER(LN(I806),2))*P806/100, O806)</f>
        <v>0</v>
      </c>
      <c r="T806" s="6">
        <f>-S806*L806/100000</f>
        <v>0</v>
      </c>
      <c r="U806" s="4">
        <f>N806+Q806</f>
        <v>8.6</v>
      </c>
      <c r="V806" s="4" t="e">
        <f>P806*I806/100/R806</f>
        <v>#DIV/0!</v>
      </c>
      <c r="W806" s="4" t="e">
        <f>V806*H806</f>
        <v>#DIV/0!</v>
      </c>
      <c r="X806" s="6">
        <f>O806+S806</f>
        <v>14</v>
      </c>
      <c r="Y806" s="6" t="e">
        <f>P806*I806/100/T806</f>
        <v>#DIV/0!</v>
      </c>
      <c r="Z806" s="6" t="e">
        <f>Y806*H806</f>
        <v>#DIV/0!</v>
      </c>
      <c r="AB806" s="1">
        <f t="shared" si="24"/>
        <v>0</v>
      </c>
      <c r="AC806" s="1">
        <f t="shared" si="25"/>
        <v>0</v>
      </c>
    </row>
    <row r="807" spans="4:29" x14ac:dyDescent="0.25">
      <c r="D807" s="1">
        <v>2007</v>
      </c>
      <c r="E807" s="1" t="s">
        <v>23</v>
      </c>
      <c r="F807" s="2" t="s">
        <v>216</v>
      </c>
      <c r="G807">
        <v>3</v>
      </c>
      <c r="H807">
        <v>3762786</v>
      </c>
      <c r="I807" s="1">
        <v>1978.5889999999999</v>
      </c>
      <c r="J807" s="1">
        <v>288</v>
      </c>
      <c r="K807" s="1">
        <v>34698.800000000003</v>
      </c>
      <c r="L807" s="1">
        <v>35714.29</v>
      </c>
      <c r="M807" s="3">
        <v>5</v>
      </c>
      <c r="N807">
        <v>8.3000000000000007</v>
      </c>
      <c r="O807">
        <v>14</v>
      </c>
      <c r="P807" s="1">
        <f>IF($A$3="Percentage of government revenue per capita",$B$3,0) + IF($A$3="Absolute extra revenue",AB807,0) + IF($A$3="Absolute revenue per capita",AC807,0)</f>
        <v>0</v>
      </c>
      <c r="Q807" s="5">
        <f>-MIN(data!$B$4 / data!I733 * data!P733 / 100, data!N733)</f>
        <v>0</v>
      </c>
      <c r="R807" s="4">
        <f>-Q807*K807/1000</f>
        <v>0</v>
      </c>
      <c r="S807" s="6">
        <f>-MIN(data!$B$5/(POWER(LN(I807),2))*P807/100, O807)</f>
        <v>0</v>
      </c>
      <c r="T807" s="6">
        <f>-S807*L807/100000</f>
        <v>0</v>
      </c>
      <c r="U807" s="4">
        <f>N807+Q807</f>
        <v>8.3000000000000007</v>
      </c>
      <c r="V807" s="4" t="e">
        <f>P807*I807/100/R807</f>
        <v>#DIV/0!</v>
      </c>
      <c r="W807" s="4" t="e">
        <f>V807*H807</f>
        <v>#DIV/0!</v>
      </c>
      <c r="X807" s="6">
        <f>O807+S807</f>
        <v>14</v>
      </c>
      <c r="Y807" s="6" t="e">
        <f>P807*I807/100/T807</f>
        <v>#DIV/0!</v>
      </c>
      <c r="Z807" s="6" t="e">
        <f>Y807*H807</f>
        <v>#DIV/0!</v>
      </c>
      <c r="AB807" s="1">
        <f t="shared" si="24"/>
        <v>0</v>
      </c>
      <c r="AC807" s="1">
        <f t="shared" si="25"/>
        <v>0</v>
      </c>
    </row>
    <row r="808" spans="4:29" x14ac:dyDescent="0.25">
      <c r="D808" s="1">
        <v>2008</v>
      </c>
      <c r="E808" s="1" t="s">
        <v>23</v>
      </c>
      <c r="F808" s="2" t="s">
        <v>216</v>
      </c>
      <c r="G808">
        <v>3</v>
      </c>
      <c r="H808">
        <v>3754271</v>
      </c>
      <c r="I808" s="1">
        <v>2033.1759999999999</v>
      </c>
      <c r="J808" s="1">
        <v>274</v>
      </c>
      <c r="K808" s="1">
        <v>34683.54</v>
      </c>
      <c r="L808" s="1">
        <v>38461.54</v>
      </c>
      <c r="M808" s="3">
        <v>5</v>
      </c>
      <c r="N808">
        <v>7.9</v>
      </c>
      <c r="O808">
        <v>13</v>
      </c>
      <c r="P808" s="1">
        <f>IF($A$3="Percentage of government revenue per capita",$B$3,0) + IF($A$3="Absolute extra revenue",AB808,0) + IF($A$3="Absolute revenue per capita",AC808,0)</f>
        <v>0</v>
      </c>
      <c r="Q808" s="5">
        <f>-MIN(data!$B$4 / data!I734 * data!P734 / 100, data!N734)</f>
        <v>0</v>
      </c>
      <c r="R808" s="4">
        <f>-Q808*K808/1000</f>
        <v>0</v>
      </c>
      <c r="S808" s="6">
        <f>-MIN(data!$B$5/(POWER(LN(I808),2))*P808/100, O808)</f>
        <v>0</v>
      </c>
      <c r="T808" s="6">
        <f>-S808*L808/100000</f>
        <v>0</v>
      </c>
      <c r="U808" s="4">
        <f>N808+Q808</f>
        <v>7.9</v>
      </c>
      <c r="V808" s="4" t="e">
        <f>P808*I808/100/R808</f>
        <v>#DIV/0!</v>
      </c>
      <c r="W808" s="4" t="e">
        <f>V808*H808</f>
        <v>#DIV/0!</v>
      </c>
      <c r="X808" s="6">
        <f>O808+S808</f>
        <v>13</v>
      </c>
      <c r="Y808" s="6" t="e">
        <f>P808*I808/100/T808</f>
        <v>#DIV/0!</v>
      </c>
      <c r="Z808" s="6" t="e">
        <f>Y808*H808</f>
        <v>#DIV/0!</v>
      </c>
      <c r="AB808" s="1">
        <f t="shared" si="24"/>
        <v>0</v>
      </c>
      <c r="AC808" s="1">
        <f t="shared" si="25"/>
        <v>0</v>
      </c>
    </row>
    <row r="809" spans="4:29" x14ac:dyDescent="0.25">
      <c r="D809" s="1">
        <v>2009</v>
      </c>
      <c r="E809" s="1" t="s">
        <v>23</v>
      </c>
      <c r="F809" s="2" t="s">
        <v>216</v>
      </c>
      <c r="G809">
        <v>3</v>
      </c>
      <c r="H809">
        <v>3735938</v>
      </c>
      <c r="I809" s="1">
        <v>1893.3779999999999</v>
      </c>
      <c r="J809" s="1">
        <v>259</v>
      </c>
      <c r="K809" s="1">
        <v>34533.33</v>
      </c>
      <c r="L809" s="1">
        <v>35714.29</v>
      </c>
      <c r="M809" s="3">
        <v>5</v>
      </c>
      <c r="N809">
        <v>7.5</v>
      </c>
      <c r="O809">
        <v>14</v>
      </c>
      <c r="P809" s="1">
        <f>IF($A$3="Percentage of government revenue per capita",$B$3,0) + IF($A$3="Absolute extra revenue",AB809,0) + IF($A$3="Absolute revenue per capita",AC809,0)</f>
        <v>0</v>
      </c>
      <c r="Q809" s="5">
        <f>-MIN(data!$B$4 / data!I735 * data!P735 / 100, data!N735)</f>
        <v>0</v>
      </c>
      <c r="R809" s="4">
        <f>-Q809*K809/1000</f>
        <v>0</v>
      </c>
      <c r="S809" s="6">
        <f>-MIN(data!$B$5/(POWER(LN(I809),2))*P809/100, O809)</f>
        <v>0</v>
      </c>
      <c r="T809" s="6">
        <f>-S809*L809/100000</f>
        <v>0</v>
      </c>
      <c r="U809" s="4">
        <f>N809+Q809</f>
        <v>7.5</v>
      </c>
      <c r="V809" s="4" t="e">
        <f>P809*I809/100/R809</f>
        <v>#DIV/0!</v>
      </c>
      <c r="W809" s="4" t="e">
        <f>V809*H809</f>
        <v>#DIV/0!</v>
      </c>
      <c r="X809" s="6">
        <f>O809+S809</f>
        <v>14</v>
      </c>
      <c r="Y809" s="6" t="e">
        <f>P809*I809/100/T809</f>
        <v>#DIV/0!</v>
      </c>
      <c r="Z809" s="6" t="e">
        <f>Y809*H809</f>
        <v>#DIV/0!</v>
      </c>
      <c r="AB809" s="1">
        <f t="shared" si="24"/>
        <v>0</v>
      </c>
      <c r="AC809" s="1">
        <f t="shared" si="25"/>
        <v>0</v>
      </c>
    </row>
    <row r="810" spans="4:29" x14ac:dyDescent="0.25">
      <c r="D810" s="1">
        <v>2010</v>
      </c>
      <c r="E810" s="1" t="s">
        <v>23</v>
      </c>
      <c r="F810" s="2" t="s">
        <v>216</v>
      </c>
      <c r="G810">
        <v>3</v>
      </c>
      <c r="H810">
        <v>3705472</v>
      </c>
      <c r="I810" s="1">
        <v>1977.9760000000001</v>
      </c>
      <c r="J810" s="1">
        <v>245</v>
      </c>
      <c r="K810" s="1">
        <v>34027.78</v>
      </c>
      <c r="L810" s="1">
        <v>30769.23</v>
      </c>
      <c r="M810" s="3">
        <v>5</v>
      </c>
      <c r="N810">
        <v>7.2</v>
      </c>
      <c r="O810">
        <v>13</v>
      </c>
      <c r="P810" s="1">
        <f>IF($A$3="Percentage of government revenue per capita",$B$3,0) + IF($A$3="Absolute extra revenue",AB810,0) + IF($A$3="Absolute revenue per capita",AC810,0)</f>
        <v>0</v>
      </c>
      <c r="Q810" s="5">
        <f>-MIN(data!$B$4 / data!I736 * data!P736 / 100, data!N736)</f>
        <v>0</v>
      </c>
      <c r="R810" s="4">
        <f>-Q810*K810/1000</f>
        <v>0</v>
      </c>
      <c r="S810" s="6">
        <f>-MIN(data!$B$5/(POWER(LN(I810),2))*P810/100, O810)</f>
        <v>0</v>
      </c>
      <c r="T810" s="6">
        <f>-S810*L810/100000</f>
        <v>0</v>
      </c>
      <c r="U810" s="4">
        <f>N810+Q810</f>
        <v>7.2</v>
      </c>
      <c r="V810" s="4" t="e">
        <f>P810*I810/100/R810</f>
        <v>#DIV/0!</v>
      </c>
      <c r="W810" s="4" t="e">
        <f>V810*H810</f>
        <v>#DIV/0!</v>
      </c>
      <c r="X810" s="6">
        <f>O810+S810</f>
        <v>13</v>
      </c>
      <c r="Y810" s="6" t="e">
        <f>P810*I810/100/T810</f>
        <v>#DIV/0!</v>
      </c>
      <c r="Z810" s="6" t="e">
        <f>Y810*H810</f>
        <v>#DIV/0!</v>
      </c>
      <c r="AB810" s="1">
        <f t="shared" si="24"/>
        <v>0</v>
      </c>
      <c r="AC810" s="1">
        <f t="shared" si="25"/>
        <v>0</v>
      </c>
    </row>
    <row r="811" spans="4:29" x14ac:dyDescent="0.25">
      <c r="D811" s="1">
        <v>2011</v>
      </c>
      <c r="E811" s="1" t="s">
        <v>23</v>
      </c>
      <c r="F811" s="2" t="s">
        <v>216</v>
      </c>
      <c r="G811">
        <v>3</v>
      </c>
      <c r="H811">
        <v>3661175</v>
      </c>
      <c r="I811" s="1">
        <v>2043.84</v>
      </c>
      <c r="J811" s="1">
        <v>232</v>
      </c>
      <c r="K811" s="1">
        <v>34117.65</v>
      </c>
      <c r="L811" s="1">
        <v>33333.33</v>
      </c>
      <c r="M811" s="3">
        <v>4</v>
      </c>
      <c r="N811">
        <v>6.8</v>
      </c>
      <c r="O811">
        <v>12</v>
      </c>
      <c r="P811" s="1">
        <f>IF($A$3="Percentage of government revenue per capita",$B$3,0) + IF($A$3="Absolute extra revenue",AB811,0) + IF($A$3="Absolute revenue per capita",AC811,0)</f>
        <v>0</v>
      </c>
      <c r="Q811" s="5">
        <f>-MIN(data!$B$4 / data!I737 * data!P737 / 100, data!N737)</f>
        <v>0</v>
      </c>
      <c r="R811" s="4">
        <f>-Q811*K811/1000</f>
        <v>0</v>
      </c>
      <c r="S811" s="6">
        <f>-MIN(data!$B$5/(POWER(LN(I811),2))*P811/100, O811)</f>
        <v>0</v>
      </c>
      <c r="T811" s="6">
        <f>-S811*L811/100000</f>
        <v>0</v>
      </c>
      <c r="U811" s="4">
        <f>N811+Q811</f>
        <v>6.8</v>
      </c>
      <c r="V811" s="4" t="e">
        <f>P811*I811/100/R811</f>
        <v>#DIV/0!</v>
      </c>
      <c r="W811" s="4" t="e">
        <f>V811*H811</f>
        <v>#DIV/0!</v>
      </c>
      <c r="X811" s="6">
        <f>O811+S811</f>
        <v>12</v>
      </c>
      <c r="Y811" s="6" t="e">
        <f>P811*I811/100/T811</f>
        <v>#DIV/0!</v>
      </c>
      <c r="Z811" s="6" t="e">
        <f>Y811*H811</f>
        <v>#DIV/0!</v>
      </c>
      <c r="AB811" s="1">
        <f t="shared" si="24"/>
        <v>0</v>
      </c>
      <c r="AC811" s="1">
        <f t="shared" si="25"/>
        <v>0</v>
      </c>
    </row>
    <row r="812" spans="4:29" x14ac:dyDescent="0.25">
      <c r="D812" s="1">
        <v>2012</v>
      </c>
      <c r="E812" s="1" t="s">
        <v>23</v>
      </c>
      <c r="F812" s="2" t="s">
        <v>216</v>
      </c>
      <c r="G812">
        <v>3</v>
      </c>
      <c r="H812">
        <v>3604972</v>
      </c>
      <c r="I812" s="1">
        <v>2076.3000000000002</v>
      </c>
      <c r="J812" s="1">
        <v>220</v>
      </c>
      <c r="K812" s="1">
        <v>33333.33</v>
      </c>
      <c r="L812" s="1">
        <v>33333.33</v>
      </c>
      <c r="M812" s="3">
        <v>4</v>
      </c>
      <c r="N812">
        <v>6.6</v>
      </c>
      <c r="O812">
        <v>12</v>
      </c>
      <c r="P812" s="1">
        <f>IF($A$3="Percentage of government revenue per capita",$B$3,0) + IF($A$3="Absolute extra revenue",AB812,0) + IF($A$3="Absolute revenue per capita",AC812,0)</f>
        <v>0</v>
      </c>
      <c r="Q812" s="5">
        <f>-MIN(data!$B$4 / data!I738 * data!P738 / 100, data!N738)</f>
        <v>0</v>
      </c>
      <c r="R812" s="4">
        <f>-Q812*K812/1000</f>
        <v>0</v>
      </c>
      <c r="S812" s="6">
        <f>-MIN(data!$B$5/(POWER(LN(I812),2))*P812/100, O812)</f>
        <v>0</v>
      </c>
      <c r="T812" s="6">
        <f>-S812*L812/100000</f>
        <v>0</v>
      </c>
      <c r="U812" s="4">
        <f>N812+Q812</f>
        <v>6.6</v>
      </c>
      <c r="V812" s="4" t="e">
        <f>P812*I812/100/R812</f>
        <v>#DIV/0!</v>
      </c>
      <c r="W812" s="4" t="e">
        <f>V812*H812</f>
        <v>#DIV/0!</v>
      </c>
      <c r="X812" s="6">
        <f>O812+S812</f>
        <v>12</v>
      </c>
      <c r="Y812" s="6" t="e">
        <f>P812*I812/100/T812</f>
        <v>#DIV/0!</v>
      </c>
      <c r="Z812" s="6" t="e">
        <f>Y812*H812</f>
        <v>#DIV/0!</v>
      </c>
      <c r="AB812" s="1">
        <f t="shared" si="24"/>
        <v>0</v>
      </c>
      <c r="AC812" s="1">
        <f t="shared" si="25"/>
        <v>0</v>
      </c>
    </row>
    <row r="813" spans="4:29" x14ac:dyDescent="0.25">
      <c r="D813" s="1">
        <v>2013</v>
      </c>
      <c r="E813" s="1" t="s">
        <v>23</v>
      </c>
      <c r="F813" s="2" t="s">
        <v>216</v>
      </c>
      <c r="G813">
        <v>3</v>
      </c>
      <c r="H813">
        <v>3542605</v>
      </c>
      <c r="I813" s="1">
        <v>2107.3710000000001</v>
      </c>
      <c r="J813" s="1">
        <v>211</v>
      </c>
      <c r="K813" s="1">
        <v>32968.75</v>
      </c>
      <c r="L813" s="1">
        <v>33333.33</v>
      </c>
      <c r="M813" s="3">
        <v>4</v>
      </c>
      <c r="N813">
        <v>6.4</v>
      </c>
      <c r="O813">
        <v>12</v>
      </c>
      <c r="P813" s="1">
        <f>IF($A$3="Percentage of government revenue per capita",$B$3,0) + IF($A$3="Absolute extra revenue",AB813,0) + IF($A$3="Absolute revenue per capita",AC813,0)</f>
        <v>0</v>
      </c>
      <c r="Q813" s="5">
        <f>-MIN(data!$B$4 / data!I739 * data!P739 / 100, data!N739)</f>
        <v>0</v>
      </c>
      <c r="R813" s="4">
        <f>-Q813*K813/1000</f>
        <v>0</v>
      </c>
      <c r="S813" s="6">
        <f>-MIN(data!$B$5/(POWER(LN(I813),2))*P813/100, O813)</f>
        <v>0</v>
      </c>
      <c r="T813" s="6">
        <f>-S813*L813/100000</f>
        <v>0</v>
      </c>
      <c r="U813" s="4">
        <f>N813+Q813</f>
        <v>6.4</v>
      </c>
      <c r="V813" s="4" t="e">
        <f>P813*I813/100/R813</f>
        <v>#DIV/0!</v>
      </c>
      <c r="W813" s="4" t="e">
        <f>V813*H813</f>
        <v>#DIV/0!</v>
      </c>
      <c r="X813" s="6">
        <f>O813+S813</f>
        <v>12</v>
      </c>
      <c r="Y813" s="6" t="e">
        <f>P813*I813/100/T813</f>
        <v>#DIV/0!</v>
      </c>
      <c r="Z813" s="6" t="e">
        <f>Y813*H813</f>
        <v>#DIV/0!</v>
      </c>
      <c r="AB813" s="1">
        <f t="shared" si="24"/>
        <v>0</v>
      </c>
      <c r="AC813" s="1">
        <f t="shared" si="25"/>
        <v>0</v>
      </c>
    </row>
    <row r="814" spans="4:29" x14ac:dyDescent="0.25">
      <c r="D814" s="1">
        <v>2014</v>
      </c>
      <c r="E814" s="1" t="s">
        <v>23</v>
      </c>
      <c r="F814" s="2" t="s">
        <v>216</v>
      </c>
      <c r="G814">
        <v>3</v>
      </c>
      <c r="H814">
        <v>3482104</v>
      </c>
      <c r="I814" s="1">
        <v>2225.87</v>
      </c>
      <c r="J814" s="1">
        <v>203</v>
      </c>
      <c r="K814" s="1">
        <v>32741.94</v>
      </c>
      <c r="L814" s="1">
        <v>33333.33</v>
      </c>
      <c r="M814" s="3">
        <v>4</v>
      </c>
      <c r="N814">
        <v>6.2</v>
      </c>
      <c r="O814">
        <v>12</v>
      </c>
      <c r="P814" s="1">
        <f>IF($A$3="Percentage of government revenue per capita",$B$3,0) + IF($A$3="Absolute extra revenue",AB814,0) + IF($A$3="Absolute revenue per capita",AC814,0)</f>
        <v>0</v>
      </c>
      <c r="Q814" s="5">
        <f>-MIN(data!$B$4 / data!I740 * data!P740 / 100, data!N740)</f>
        <v>0</v>
      </c>
      <c r="R814" s="4">
        <f>-Q814*K814/1000</f>
        <v>0</v>
      </c>
      <c r="S814" s="6">
        <f>-MIN(data!$B$5/(POWER(LN(I814),2))*P814/100, O814)</f>
        <v>0</v>
      </c>
      <c r="T814" s="6">
        <f>-S814*L814/100000</f>
        <v>0</v>
      </c>
      <c r="U814" s="4">
        <f>N814+Q814</f>
        <v>6.2</v>
      </c>
      <c r="V814" s="4" t="e">
        <f>P814*I814/100/R814</f>
        <v>#DIV/0!</v>
      </c>
      <c r="W814" s="4" t="e">
        <f>V814*H814</f>
        <v>#DIV/0!</v>
      </c>
      <c r="X814" s="6">
        <f>O814+S814</f>
        <v>12</v>
      </c>
      <c r="Y814" s="6" t="e">
        <f>P814*I814/100/T814</f>
        <v>#DIV/0!</v>
      </c>
      <c r="Z814" s="6" t="e">
        <f>Y814*H814</f>
        <v>#DIV/0!</v>
      </c>
      <c r="AB814" s="1">
        <f t="shared" si="24"/>
        <v>0</v>
      </c>
      <c r="AC814" s="1">
        <f t="shared" si="25"/>
        <v>0</v>
      </c>
    </row>
    <row r="815" spans="4:29" x14ac:dyDescent="0.25">
      <c r="D815" s="1">
        <v>2015</v>
      </c>
      <c r="E815" s="1" t="s">
        <v>23</v>
      </c>
      <c r="F815" s="2" t="s">
        <v>216</v>
      </c>
      <c r="G815">
        <v>3</v>
      </c>
      <c r="H815">
        <v>3429361</v>
      </c>
      <c r="I815" s="1">
        <v>2304.2089999999998</v>
      </c>
      <c r="J815" s="1">
        <v>196</v>
      </c>
      <c r="K815" s="1">
        <v>32666.67</v>
      </c>
      <c r="M815" s="3">
        <v>4</v>
      </c>
      <c r="N815">
        <v>6</v>
      </c>
      <c r="O815">
        <v>11</v>
      </c>
      <c r="P815" s="1">
        <f>IF($A$3="Percentage of government revenue per capita",$B$3,0) + IF($A$3="Absolute extra revenue",AB815,0) + IF($A$3="Absolute revenue per capita",AC815,0)</f>
        <v>0</v>
      </c>
      <c r="Q815" s="5">
        <f>-MIN(data!$B$4 / data!I741 * data!P741 / 100, data!N741)</f>
        <v>0</v>
      </c>
      <c r="R815" s="4">
        <f>-Q815*K815/1000</f>
        <v>0</v>
      </c>
      <c r="S815" s="6">
        <f>-MIN(data!$B$5/(POWER(LN(I815),2))*P815/100, O815)</f>
        <v>0</v>
      </c>
      <c r="T815" s="6">
        <f>-S815*L815/100000</f>
        <v>0</v>
      </c>
      <c r="U815" s="4">
        <f>N815+Q815</f>
        <v>6</v>
      </c>
      <c r="V815" s="4" t="e">
        <f>P815*I815/100/R815</f>
        <v>#DIV/0!</v>
      </c>
      <c r="W815" s="4" t="e">
        <f>V815*H815</f>
        <v>#DIV/0!</v>
      </c>
      <c r="X815" s="6">
        <f>O815+S815</f>
        <v>11</v>
      </c>
      <c r="Y815" s="6" t="e">
        <f>P815*I815/100/T815</f>
        <v>#DIV/0!</v>
      </c>
      <c r="Z815" s="6" t="e">
        <f>Y815*H815</f>
        <v>#DIV/0!</v>
      </c>
      <c r="AB815" s="1">
        <f t="shared" si="24"/>
        <v>0</v>
      </c>
      <c r="AC815" s="1">
        <f t="shared" si="25"/>
        <v>0</v>
      </c>
    </row>
    <row r="816" spans="4:29" x14ac:dyDescent="0.25">
      <c r="D816" s="1">
        <v>2016</v>
      </c>
      <c r="E816" s="1" t="s">
        <v>23</v>
      </c>
      <c r="F816" s="2" t="s">
        <v>216</v>
      </c>
      <c r="G816">
        <v>3</v>
      </c>
      <c r="H816">
        <v>3386267</v>
      </c>
      <c r="I816" s="1">
        <v>2431.538</v>
      </c>
      <c r="J816" s="1">
        <v>191</v>
      </c>
      <c r="K816" s="1">
        <v>32372.880000000001</v>
      </c>
      <c r="M816" s="3"/>
      <c r="N816">
        <v>5.9</v>
      </c>
      <c r="O816"/>
      <c r="P816" s="1">
        <f>IF($A$3="Percentage of government revenue per capita",$B$3,0) + IF($A$3="Absolute extra revenue",AB816,0) + IF($A$3="Absolute revenue per capita",AC816,0)</f>
        <v>0</v>
      </c>
      <c r="Q816" s="5" t="e">
        <f>-MIN(data!$B$4 / data!I742 * data!P742 / 100, data!N742)</f>
        <v>#DIV/0!</v>
      </c>
      <c r="R816" s="4" t="e">
        <f>-Q816*K816/1000</f>
        <v>#DIV/0!</v>
      </c>
      <c r="S816" s="6">
        <f>-MIN(data!$B$5/(POWER(LN(I816),2))*P816/100, O816)</f>
        <v>0</v>
      </c>
      <c r="T816" s="6">
        <f>-S816*L816/100000</f>
        <v>0</v>
      </c>
      <c r="U816" s="4" t="e">
        <f>N816+Q816</f>
        <v>#DIV/0!</v>
      </c>
      <c r="V816" s="4" t="e">
        <f>P816*I816/100/R816</f>
        <v>#DIV/0!</v>
      </c>
      <c r="W816" s="4" t="e">
        <f>V816*H816</f>
        <v>#DIV/0!</v>
      </c>
      <c r="X816" s="6">
        <f>O816+S816</f>
        <v>0</v>
      </c>
      <c r="Y816" s="6" t="e">
        <f>P816*I816/100/T816</f>
        <v>#DIV/0!</v>
      </c>
      <c r="Z816" s="6" t="e">
        <f>Y816*H816</f>
        <v>#DIV/0!</v>
      </c>
      <c r="AB816" s="1">
        <f t="shared" si="24"/>
        <v>0</v>
      </c>
      <c r="AC816" s="1">
        <f t="shared" si="25"/>
        <v>0</v>
      </c>
    </row>
    <row r="817" spans="4:29" x14ac:dyDescent="0.25">
      <c r="D817" s="1">
        <v>1980</v>
      </c>
      <c r="E817" s="1" t="s">
        <v>31</v>
      </c>
      <c r="F817" s="2" t="s">
        <v>217</v>
      </c>
      <c r="G817">
        <v>3</v>
      </c>
      <c r="H817">
        <v>897868</v>
      </c>
      <c r="I817" s="1">
        <v>646.6182</v>
      </c>
      <c r="J817" s="1">
        <v>3053</v>
      </c>
      <c r="K817" s="1">
        <v>42639.66</v>
      </c>
      <c r="M817" s="3"/>
      <c r="N817">
        <v>71.599999999999994</v>
      </c>
      <c r="O817"/>
      <c r="P817" s="1">
        <f>IF($A$3="Percentage of government revenue per capita",$B$3,0) + IF($A$3="Absolute extra revenue",AB817,0) + IF($A$3="Absolute revenue per capita",AC817,0)</f>
        <v>0</v>
      </c>
      <c r="Q817" s="5" t="e">
        <f>-MIN(data!$B$4 / data!I1002 * data!P1002 / 100, data!N1002)</f>
        <v>#DIV/0!</v>
      </c>
      <c r="R817" s="4" t="e">
        <f>-Q817*K817/1000</f>
        <v>#DIV/0!</v>
      </c>
      <c r="S817" s="6">
        <f>-MIN(data!$B$5/(POWER(LN(I817),2))*P817/100, O817)</f>
        <v>0</v>
      </c>
      <c r="T817" s="6">
        <f>-S817*L817/100000</f>
        <v>0</v>
      </c>
      <c r="U817" s="4" t="e">
        <f>N817+Q817</f>
        <v>#DIV/0!</v>
      </c>
      <c r="V817" s="4" t="e">
        <f>P817*I817/100/R817</f>
        <v>#DIV/0!</v>
      </c>
      <c r="W817" s="4" t="e">
        <f>V817*H817</f>
        <v>#DIV/0!</v>
      </c>
      <c r="X817" s="6">
        <f>O817+S817</f>
        <v>0</v>
      </c>
      <c r="Y817" s="6" t="e">
        <f>P817*I817/100/T817</f>
        <v>#DIV/0!</v>
      </c>
      <c r="Z817" s="6" t="e">
        <f>Y817*H817</f>
        <v>#DIV/0!</v>
      </c>
      <c r="AB817" s="1">
        <f t="shared" si="24"/>
        <v>0</v>
      </c>
      <c r="AC817" s="1">
        <f t="shared" si="25"/>
        <v>0</v>
      </c>
    </row>
    <row r="818" spans="4:29" x14ac:dyDescent="0.25">
      <c r="D818" s="1">
        <v>1981</v>
      </c>
      <c r="E818" s="1" t="s">
        <v>31</v>
      </c>
      <c r="F818" s="2" t="s">
        <v>217</v>
      </c>
      <c r="G818">
        <v>3</v>
      </c>
      <c r="H818">
        <v>930408</v>
      </c>
      <c r="I818" s="1">
        <v>684.34180000000003</v>
      </c>
      <c r="J818" s="1">
        <v>2959</v>
      </c>
      <c r="K818" s="1">
        <v>43772.19</v>
      </c>
      <c r="M818" s="3"/>
      <c r="N818">
        <v>67.599999999999994</v>
      </c>
      <c r="O818"/>
      <c r="P818" s="1">
        <f>IF($A$3="Percentage of government revenue per capita",$B$3,0) + IF($A$3="Absolute extra revenue",AB818,0) + IF($A$3="Absolute revenue per capita",AC818,0)</f>
        <v>0</v>
      </c>
      <c r="Q818" s="5" t="e">
        <f>-MIN(data!$B$4 / data!I1003 * data!P1003 / 100, data!N1003)</f>
        <v>#DIV/0!</v>
      </c>
      <c r="R818" s="4" t="e">
        <f>-Q818*K818/1000</f>
        <v>#DIV/0!</v>
      </c>
      <c r="S818" s="6">
        <f>-MIN(data!$B$5/(POWER(LN(I818),2))*P818/100, O818)</f>
        <v>0</v>
      </c>
      <c r="T818" s="6">
        <f>-S818*L818/100000</f>
        <v>0</v>
      </c>
      <c r="U818" s="4" t="e">
        <f>N818+Q818</f>
        <v>#DIV/0!</v>
      </c>
      <c r="V818" s="4" t="e">
        <f>P818*I818/100/R818</f>
        <v>#DIV/0!</v>
      </c>
      <c r="W818" s="4" t="e">
        <f>V818*H818</f>
        <v>#DIV/0!</v>
      </c>
      <c r="X818" s="6">
        <f>O818+S818</f>
        <v>0</v>
      </c>
      <c r="Y818" s="6" t="e">
        <f>P818*I818/100/T818</f>
        <v>#DIV/0!</v>
      </c>
      <c r="Z818" s="6" t="e">
        <f>Y818*H818</f>
        <v>#DIV/0!</v>
      </c>
      <c r="AB818" s="1">
        <f t="shared" si="24"/>
        <v>0</v>
      </c>
      <c r="AC818" s="1">
        <f t="shared" si="25"/>
        <v>0</v>
      </c>
    </row>
    <row r="819" spans="4:29" x14ac:dyDescent="0.25">
      <c r="D819" s="1">
        <v>1982</v>
      </c>
      <c r="E819" s="1" t="s">
        <v>31</v>
      </c>
      <c r="F819" s="2" t="s">
        <v>217</v>
      </c>
      <c r="G819">
        <v>3</v>
      </c>
      <c r="H819">
        <v>962875</v>
      </c>
      <c r="I819" s="1">
        <v>710.67830000000004</v>
      </c>
      <c r="J819" s="1">
        <v>2863</v>
      </c>
      <c r="K819" s="1">
        <v>44734.38</v>
      </c>
      <c r="M819" s="3"/>
      <c r="N819">
        <v>64</v>
      </c>
      <c r="O819"/>
      <c r="P819" s="1">
        <f>IF($A$3="Percentage of government revenue per capita",$B$3,0) + IF($A$3="Absolute extra revenue",AB819,0) + IF($A$3="Absolute revenue per capita",AC819,0)</f>
        <v>0</v>
      </c>
      <c r="Q819" s="5" t="e">
        <f>-MIN(data!$B$4 / data!I1004 * data!P1004 / 100, data!N1004)</f>
        <v>#DIV/0!</v>
      </c>
      <c r="R819" s="4" t="e">
        <f>-Q819*K819/1000</f>
        <v>#DIV/0!</v>
      </c>
      <c r="S819" s="6">
        <f>-MIN(data!$B$5/(POWER(LN(I819),2))*P819/100, O819)</f>
        <v>0</v>
      </c>
      <c r="T819" s="6">
        <f>-S819*L819/100000</f>
        <v>0</v>
      </c>
      <c r="U819" s="4" t="e">
        <f>N819+Q819</f>
        <v>#DIV/0!</v>
      </c>
      <c r="V819" s="4" t="e">
        <f>P819*I819/100/R819</f>
        <v>#DIV/0!</v>
      </c>
      <c r="W819" s="4" t="e">
        <f>V819*H819</f>
        <v>#DIV/0!</v>
      </c>
      <c r="X819" s="6">
        <f>O819+S819</f>
        <v>0</v>
      </c>
      <c r="Y819" s="6" t="e">
        <f>P819*I819/100/T819</f>
        <v>#DIV/0!</v>
      </c>
      <c r="Z819" s="6" t="e">
        <f>Y819*H819</f>
        <v>#DIV/0!</v>
      </c>
      <c r="AB819" s="1">
        <f t="shared" si="24"/>
        <v>0</v>
      </c>
      <c r="AC819" s="1">
        <f t="shared" si="25"/>
        <v>0</v>
      </c>
    </row>
    <row r="820" spans="4:29" x14ac:dyDescent="0.25">
      <c r="D820" s="1">
        <v>1983</v>
      </c>
      <c r="E820" s="1" t="s">
        <v>31</v>
      </c>
      <c r="F820" s="2" t="s">
        <v>217</v>
      </c>
      <c r="G820">
        <v>3</v>
      </c>
      <c r="H820">
        <v>996130</v>
      </c>
      <c r="I820" s="1">
        <v>968.29190000000006</v>
      </c>
      <c r="J820" s="1">
        <v>2758</v>
      </c>
      <c r="K820" s="1">
        <v>45436.57</v>
      </c>
      <c r="M820" s="3"/>
      <c r="N820">
        <v>60.7</v>
      </c>
      <c r="O820"/>
      <c r="P820" s="1">
        <f>IF($A$3="Percentage of government revenue per capita",$B$3,0) + IF($A$3="Absolute extra revenue",AB820,0) + IF($A$3="Absolute revenue per capita",AC820,0)</f>
        <v>0</v>
      </c>
      <c r="Q820" s="5" t="e">
        <f>-MIN(data!$B$4 / data!I1005 * data!P1005 / 100, data!N1005)</f>
        <v>#DIV/0!</v>
      </c>
      <c r="R820" s="4" t="e">
        <f>-Q820*K820/1000</f>
        <v>#DIV/0!</v>
      </c>
      <c r="S820" s="6">
        <f>-MIN(data!$B$5/(POWER(LN(I820),2))*P820/100, O820)</f>
        <v>0</v>
      </c>
      <c r="T820" s="6">
        <f>-S820*L820/100000</f>
        <v>0</v>
      </c>
      <c r="U820" s="4" t="e">
        <f>N820+Q820</f>
        <v>#DIV/0!</v>
      </c>
      <c r="V820" s="4" t="e">
        <f>P820*I820/100/R820</f>
        <v>#DIV/0!</v>
      </c>
      <c r="W820" s="4" t="e">
        <f>V820*H820</f>
        <v>#DIV/0!</v>
      </c>
      <c r="X820" s="6">
        <f>O820+S820</f>
        <v>0</v>
      </c>
      <c r="Y820" s="6" t="e">
        <f>P820*I820/100/T820</f>
        <v>#DIV/0!</v>
      </c>
      <c r="Z820" s="6" t="e">
        <f>Y820*H820</f>
        <v>#DIV/0!</v>
      </c>
      <c r="AB820" s="1">
        <f t="shared" si="24"/>
        <v>0</v>
      </c>
      <c r="AC820" s="1">
        <f t="shared" si="25"/>
        <v>0</v>
      </c>
    </row>
    <row r="821" spans="4:29" x14ac:dyDescent="0.25">
      <c r="D821" s="1">
        <v>1984</v>
      </c>
      <c r="E821" s="1" t="s">
        <v>31</v>
      </c>
      <c r="F821" s="2" t="s">
        <v>217</v>
      </c>
      <c r="G821">
        <v>3</v>
      </c>
      <c r="H821">
        <v>1031439</v>
      </c>
      <c r="I821" s="1">
        <v>1155.1780000000001</v>
      </c>
      <c r="J821" s="1">
        <v>2652</v>
      </c>
      <c r="K821" s="1">
        <v>45961.87</v>
      </c>
      <c r="M821" s="3"/>
      <c r="N821">
        <v>57.7</v>
      </c>
      <c r="O821"/>
      <c r="P821" s="1">
        <f>IF($A$3="Percentage of government revenue per capita",$B$3,0) + IF($A$3="Absolute extra revenue",AB821,0) + IF($A$3="Absolute revenue per capita",AC821,0)</f>
        <v>0</v>
      </c>
      <c r="Q821" s="5" t="e">
        <f>-MIN(data!$B$4 / data!I1006 * data!P1006 / 100, data!N1006)</f>
        <v>#DIV/0!</v>
      </c>
      <c r="R821" s="4" t="e">
        <f>-Q821*K821/1000</f>
        <v>#DIV/0!</v>
      </c>
      <c r="S821" s="6">
        <f>-MIN(data!$B$5/(POWER(LN(I821),2))*P821/100, O821)</f>
        <v>0</v>
      </c>
      <c r="T821" s="6">
        <f>-S821*L821/100000</f>
        <v>0</v>
      </c>
      <c r="U821" s="4" t="e">
        <f>N821+Q821</f>
        <v>#DIV/0!</v>
      </c>
      <c r="V821" s="4" t="e">
        <f>P821*I821/100/R821</f>
        <v>#DIV/0!</v>
      </c>
      <c r="W821" s="4" t="e">
        <f>V821*H821</f>
        <v>#DIV/0!</v>
      </c>
      <c r="X821" s="6">
        <f>O821+S821</f>
        <v>0</v>
      </c>
      <c r="Y821" s="6" t="e">
        <f>P821*I821/100/T821</f>
        <v>#DIV/0!</v>
      </c>
      <c r="Z821" s="6" t="e">
        <f>Y821*H821</f>
        <v>#DIV/0!</v>
      </c>
      <c r="AB821" s="1">
        <f t="shared" si="24"/>
        <v>0</v>
      </c>
      <c r="AC821" s="1">
        <f t="shared" si="25"/>
        <v>0</v>
      </c>
    </row>
    <row r="822" spans="4:29" x14ac:dyDescent="0.25">
      <c r="D822" s="1">
        <v>1985</v>
      </c>
      <c r="E822" s="1" t="s">
        <v>31</v>
      </c>
      <c r="F822" s="2" t="s">
        <v>217</v>
      </c>
      <c r="G822">
        <v>3</v>
      </c>
      <c r="H822">
        <v>1069582</v>
      </c>
      <c r="I822" s="1">
        <v>1286.819</v>
      </c>
      <c r="J822" s="1">
        <v>2542</v>
      </c>
      <c r="K822" s="1">
        <v>46218.18</v>
      </c>
      <c r="M822" s="3"/>
      <c r="N822">
        <v>55</v>
      </c>
      <c r="O822"/>
      <c r="P822" s="1">
        <f>IF($A$3="Percentage of government revenue per capita",$B$3,0) + IF($A$3="Absolute extra revenue",AB822,0) + IF($A$3="Absolute revenue per capita",AC822,0)</f>
        <v>0</v>
      </c>
      <c r="Q822" s="5" t="e">
        <f>-MIN(data!$B$4 / data!I1007 * data!P1007 / 100, data!N1007)</f>
        <v>#DIV/0!</v>
      </c>
      <c r="R822" s="4" t="e">
        <f>-Q822*K822/1000</f>
        <v>#DIV/0!</v>
      </c>
      <c r="S822" s="6">
        <f>-MIN(data!$B$5/(POWER(LN(I822),2))*P822/100, O822)</f>
        <v>0</v>
      </c>
      <c r="T822" s="6">
        <f>-S822*L822/100000</f>
        <v>0</v>
      </c>
      <c r="U822" s="4" t="e">
        <f>N822+Q822</f>
        <v>#DIV/0!</v>
      </c>
      <c r="V822" s="4" t="e">
        <f>P822*I822/100/R822</f>
        <v>#DIV/0!</v>
      </c>
      <c r="W822" s="4" t="e">
        <f>V822*H822</f>
        <v>#DIV/0!</v>
      </c>
      <c r="X822" s="6">
        <f>O822+S822</f>
        <v>0</v>
      </c>
      <c r="Y822" s="6" t="e">
        <f>P822*I822/100/T822</f>
        <v>#DIV/0!</v>
      </c>
      <c r="Z822" s="6" t="e">
        <f>Y822*H822</f>
        <v>#DIV/0!</v>
      </c>
      <c r="AB822" s="1">
        <f t="shared" si="24"/>
        <v>0</v>
      </c>
      <c r="AC822" s="1">
        <f t="shared" si="25"/>
        <v>0</v>
      </c>
    </row>
    <row r="823" spans="4:29" x14ac:dyDescent="0.25">
      <c r="D823" s="1">
        <v>1986</v>
      </c>
      <c r="E823" s="1" t="s">
        <v>31</v>
      </c>
      <c r="F823" s="2" t="s">
        <v>217</v>
      </c>
      <c r="G823">
        <v>3</v>
      </c>
      <c r="H823">
        <v>1110943</v>
      </c>
      <c r="I823" s="1">
        <v>1560.0640000000001</v>
      </c>
      <c r="J823" s="1">
        <v>2442</v>
      </c>
      <c r="K823" s="1">
        <v>46337.760000000002</v>
      </c>
      <c r="M823" s="3"/>
      <c r="N823">
        <v>52.7</v>
      </c>
      <c r="O823"/>
      <c r="P823" s="1">
        <f>IF($A$3="Percentage of government revenue per capita",$B$3,0) + IF($A$3="Absolute extra revenue",AB823,0) + IF($A$3="Absolute revenue per capita",AC823,0)</f>
        <v>0</v>
      </c>
      <c r="Q823" s="5" t="e">
        <f>-MIN(data!$B$4 / data!I1008 * data!P1008 / 100, data!N1008)</f>
        <v>#DIV/0!</v>
      </c>
      <c r="R823" s="4" t="e">
        <f>-Q823*K823/1000</f>
        <v>#DIV/0!</v>
      </c>
      <c r="S823" s="6">
        <f>-MIN(data!$B$5/(POWER(LN(I823),2))*P823/100, O823)</f>
        <v>0</v>
      </c>
      <c r="T823" s="6">
        <f>-S823*L823/100000</f>
        <v>0</v>
      </c>
      <c r="U823" s="4" t="e">
        <f>N823+Q823</f>
        <v>#DIV/0!</v>
      </c>
      <c r="V823" s="4" t="e">
        <f>P823*I823/100/R823</f>
        <v>#DIV/0!</v>
      </c>
      <c r="W823" s="4" t="e">
        <f>V823*H823</f>
        <v>#DIV/0!</v>
      </c>
      <c r="X823" s="6">
        <f>O823+S823</f>
        <v>0</v>
      </c>
      <c r="Y823" s="6" t="e">
        <f>P823*I823/100/T823</f>
        <v>#DIV/0!</v>
      </c>
      <c r="Z823" s="6" t="e">
        <f>Y823*H823</f>
        <v>#DIV/0!</v>
      </c>
      <c r="AB823" s="1">
        <f t="shared" si="24"/>
        <v>0</v>
      </c>
      <c r="AC823" s="1">
        <f t="shared" si="25"/>
        <v>0</v>
      </c>
    </row>
    <row r="824" spans="4:29" x14ac:dyDescent="0.25">
      <c r="D824" s="1">
        <v>1987</v>
      </c>
      <c r="E824" s="1" t="s">
        <v>31</v>
      </c>
      <c r="F824" s="2" t="s">
        <v>217</v>
      </c>
      <c r="G824">
        <v>3</v>
      </c>
      <c r="H824">
        <v>1154906</v>
      </c>
      <c r="I824" s="1">
        <v>1450.95</v>
      </c>
      <c r="J824" s="1">
        <v>2365</v>
      </c>
      <c r="K824" s="1">
        <v>46372.55</v>
      </c>
      <c r="M824" s="3"/>
      <c r="N824">
        <v>51</v>
      </c>
      <c r="O824"/>
      <c r="P824" s="1">
        <f>IF($A$3="Percentage of government revenue per capita",$B$3,0) + IF($A$3="Absolute extra revenue",AB824,0) + IF($A$3="Absolute revenue per capita",AC824,0)</f>
        <v>0</v>
      </c>
      <c r="Q824" s="5" t="e">
        <f>-MIN(data!$B$4 / data!I1009 * data!P1009 / 100, data!N1009)</f>
        <v>#DIV/0!</v>
      </c>
      <c r="R824" s="4" t="e">
        <f>-Q824*K824/1000</f>
        <v>#DIV/0!</v>
      </c>
      <c r="S824" s="6">
        <f>-MIN(data!$B$5/(POWER(LN(I824),2))*P824/100, O824)</f>
        <v>0</v>
      </c>
      <c r="T824" s="6">
        <f>-S824*L824/100000</f>
        <v>0</v>
      </c>
      <c r="U824" s="4" t="e">
        <f>N824+Q824</f>
        <v>#DIV/0!</v>
      </c>
      <c r="V824" s="4" t="e">
        <f>P824*I824/100/R824</f>
        <v>#DIV/0!</v>
      </c>
      <c r="W824" s="4" t="e">
        <f>V824*H824</f>
        <v>#DIV/0!</v>
      </c>
      <c r="X824" s="6">
        <f>O824+S824</f>
        <v>0</v>
      </c>
      <c r="Y824" s="6" t="e">
        <f>P824*I824/100/T824</f>
        <v>#DIV/0!</v>
      </c>
      <c r="Z824" s="6" t="e">
        <f>Y824*H824</f>
        <v>#DIV/0!</v>
      </c>
      <c r="AB824" s="1">
        <f t="shared" si="24"/>
        <v>0</v>
      </c>
      <c r="AC824" s="1">
        <f t="shared" si="25"/>
        <v>0</v>
      </c>
    </row>
    <row r="825" spans="4:29" x14ac:dyDescent="0.25">
      <c r="D825" s="1">
        <v>1988</v>
      </c>
      <c r="E825" s="1" t="s">
        <v>31</v>
      </c>
      <c r="F825" s="2" t="s">
        <v>217</v>
      </c>
      <c r="G825">
        <v>3</v>
      </c>
      <c r="H825">
        <v>1200067</v>
      </c>
      <c r="I825" s="1">
        <v>1539.8030000000001</v>
      </c>
      <c r="J825" s="1">
        <v>2320</v>
      </c>
      <c r="K825" s="1">
        <v>46307.39</v>
      </c>
      <c r="M825" s="3"/>
      <c r="N825">
        <v>50.1</v>
      </c>
      <c r="O825"/>
      <c r="P825" s="1">
        <f>IF($A$3="Percentage of government revenue per capita",$B$3,0) + IF($A$3="Absolute extra revenue",AB825,0) + IF($A$3="Absolute revenue per capita",AC825,0)</f>
        <v>0</v>
      </c>
      <c r="Q825" s="5" t="e">
        <f>-MIN(data!$B$4 / data!I1010 * data!P1010 / 100, data!N1010)</f>
        <v>#DIV/0!</v>
      </c>
      <c r="R825" s="4" t="e">
        <f>-Q825*K825/1000</f>
        <v>#DIV/0!</v>
      </c>
      <c r="S825" s="6">
        <f>-MIN(data!$B$5/(POWER(LN(I825),2))*P825/100, O825)</f>
        <v>0</v>
      </c>
      <c r="T825" s="6">
        <f>-S825*L825/100000</f>
        <v>0</v>
      </c>
      <c r="U825" s="4" t="e">
        <f>N825+Q825</f>
        <v>#DIV/0!</v>
      </c>
      <c r="V825" s="4" t="e">
        <f>P825*I825/100/R825</f>
        <v>#DIV/0!</v>
      </c>
      <c r="W825" s="4" t="e">
        <f>V825*H825</f>
        <v>#DIV/0!</v>
      </c>
      <c r="X825" s="6">
        <f>O825+S825</f>
        <v>0</v>
      </c>
      <c r="Y825" s="6" t="e">
        <f>P825*I825/100/T825</f>
        <v>#DIV/0!</v>
      </c>
      <c r="Z825" s="6" t="e">
        <f>Y825*H825</f>
        <v>#DIV/0!</v>
      </c>
      <c r="AB825" s="1">
        <f t="shared" si="24"/>
        <v>0</v>
      </c>
      <c r="AC825" s="1">
        <f t="shared" si="25"/>
        <v>0</v>
      </c>
    </row>
    <row r="826" spans="4:29" x14ac:dyDescent="0.25">
      <c r="D826" s="1">
        <v>1989</v>
      </c>
      <c r="E826" s="1" t="s">
        <v>31</v>
      </c>
      <c r="F826" s="2" t="s">
        <v>217</v>
      </c>
      <c r="G826">
        <v>3</v>
      </c>
      <c r="H826">
        <v>1244484</v>
      </c>
      <c r="I826" s="1">
        <v>1659.144</v>
      </c>
      <c r="J826" s="1">
        <v>2320</v>
      </c>
      <c r="K826" s="1">
        <v>46215.14</v>
      </c>
      <c r="M826" s="3"/>
      <c r="N826">
        <v>50.2</v>
      </c>
      <c r="O826"/>
      <c r="P826" s="1">
        <f>IF($A$3="Percentage of government revenue per capita",$B$3,0) + IF($A$3="Absolute extra revenue",AB826,0) + IF($A$3="Absolute revenue per capita",AC826,0)</f>
        <v>0</v>
      </c>
      <c r="Q826" s="5" t="e">
        <f>-MIN(data!$B$4 / data!I1011 * data!P1011 / 100, data!N1011)</f>
        <v>#DIV/0!</v>
      </c>
      <c r="R826" s="4" t="e">
        <f>-Q826*K826/1000</f>
        <v>#DIV/0!</v>
      </c>
      <c r="S826" s="6">
        <f>-MIN(data!$B$5/(POWER(LN(I826),2))*P826/100, O826)</f>
        <v>0</v>
      </c>
      <c r="T826" s="6">
        <f>-S826*L826/100000</f>
        <v>0</v>
      </c>
      <c r="U826" s="4" t="e">
        <f>N826+Q826</f>
        <v>#DIV/0!</v>
      </c>
      <c r="V826" s="4" t="e">
        <f>P826*I826/100/R826</f>
        <v>#DIV/0!</v>
      </c>
      <c r="W826" s="4" t="e">
        <f>V826*H826</f>
        <v>#DIV/0!</v>
      </c>
      <c r="X826" s="6">
        <f>O826+S826</f>
        <v>0</v>
      </c>
      <c r="Y826" s="6" t="e">
        <f>P826*I826/100/T826</f>
        <v>#DIV/0!</v>
      </c>
      <c r="Z826" s="6" t="e">
        <f>Y826*H826</f>
        <v>#DIV/0!</v>
      </c>
      <c r="AB826" s="1">
        <f t="shared" si="24"/>
        <v>0</v>
      </c>
      <c r="AC826" s="1">
        <f t="shared" si="25"/>
        <v>0</v>
      </c>
    </row>
    <row r="827" spans="4:29" x14ac:dyDescent="0.25">
      <c r="D827" s="1">
        <v>1990</v>
      </c>
      <c r="E827" s="1" t="s">
        <v>31</v>
      </c>
      <c r="F827" s="2" t="s">
        <v>217</v>
      </c>
      <c r="G827">
        <v>3</v>
      </c>
      <c r="H827">
        <v>1286756</v>
      </c>
      <c r="I827" s="1">
        <v>2118.3969999999999</v>
      </c>
      <c r="J827" s="1">
        <v>2375</v>
      </c>
      <c r="K827" s="1">
        <v>46296.3</v>
      </c>
      <c r="L827" s="1">
        <v>45267.49</v>
      </c>
      <c r="M827" s="3">
        <v>120</v>
      </c>
      <c r="N827">
        <v>51.3</v>
      </c>
      <c r="O827">
        <v>243</v>
      </c>
      <c r="P827" s="1">
        <f>IF($A$3="Percentage of government revenue per capita",$B$3,0) + IF($A$3="Absolute extra revenue",AB827,0) + IF($A$3="Absolute revenue per capita",AC827,0)</f>
        <v>0</v>
      </c>
      <c r="Q827" s="5" t="e">
        <f>-MIN(data!$B$4 / data!I1012 * data!P1012 / 100, data!N1012)</f>
        <v>#DIV/0!</v>
      </c>
      <c r="R827" s="4" t="e">
        <f>-Q827*K827/1000</f>
        <v>#DIV/0!</v>
      </c>
      <c r="S827" s="6">
        <f>-MIN(data!$B$5/(POWER(LN(I827),2))*P827/100, O827)</f>
        <v>0</v>
      </c>
      <c r="T827" s="6">
        <f>-S827*L827/100000</f>
        <v>0</v>
      </c>
      <c r="U827" s="4" t="e">
        <f>N827+Q827</f>
        <v>#DIV/0!</v>
      </c>
      <c r="V827" s="4" t="e">
        <f>P827*I827/100/R827</f>
        <v>#DIV/0!</v>
      </c>
      <c r="W827" s="4" t="e">
        <f>V827*H827</f>
        <v>#DIV/0!</v>
      </c>
      <c r="X827" s="6">
        <f>O827+S827</f>
        <v>243</v>
      </c>
      <c r="Y827" s="6" t="e">
        <f>P827*I827/100/T827</f>
        <v>#DIV/0!</v>
      </c>
      <c r="Z827" s="6" t="e">
        <f>Y827*H827</f>
        <v>#DIV/0!</v>
      </c>
      <c r="AB827" s="1">
        <f t="shared" si="24"/>
        <v>0</v>
      </c>
      <c r="AC827" s="1">
        <f t="shared" si="25"/>
        <v>0</v>
      </c>
    </row>
    <row r="828" spans="4:29" x14ac:dyDescent="0.25">
      <c r="D828" s="1">
        <v>1991</v>
      </c>
      <c r="E828" s="1" t="s">
        <v>31</v>
      </c>
      <c r="F828" s="2" t="s">
        <v>217</v>
      </c>
      <c r="G828">
        <v>3</v>
      </c>
      <c r="H828">
        <v>1326322</v>
      </c>
      <c r="I828" s="1">
        <v>2162.3850000000002</v>
      </c>
      <c r="J828" s="1">
        <v>2491</v>
      </c>
      <c r="K828" s="1">
        <v>46387.34</v>
      </c>
      <c r="L828" s="1">
        <v>47210.3</v>
      </c>
      <c r="M828" s="3">
        <v>110</v>
      </c>
      <c r="N828">
        <v>53.7</v>
      </c>
      <c r="O828">
        <v>233</v>
      </c>
      <c r="P828" s="1">
        <f>IF($A$3="Percentage of government revenue per capita",$B$3,0) + IF($A$3="Absolute extra revenue",AB828,0) + IF($A$3="Absolute revenue per capita",AC828,0)</f>
        <v>0</v>
      </c>
      <c r="Q828" s="5" t="e">
        <f>-MIN(data!$B$4 / data!I1013 * data!P1013 / 100, data!N1013)</f>
        <v>#DIV/0!</v>
      </c>
      <c r="R828" s="4" t="e">
        <f>-Q828*K828/1000</f>
        <v>#DIV/0!</v>
      </c>
      <c r="S828" s="6">
        <f>-MIN(data!$B$5/(POWER(LN(I828),2))*P828/100, O828)</f>
        <v>0</v>
      </c>
      <c r="T828" s="6">
        <f>-S828*L828/100000</f>
        <v>0</v>
      </c>
      <c r="U828" s="4" t="e">
        <f>N828+Q828</f>
        <v>#DIV/0!</v>
      </c>
      <c r="V828" s="4" t="e">
        <f>P828*I828/100/R828</f>
        <v>#DIV/0!</v>
      </c>
      <c r="W828" s="4" t="e">
        <f>V828*H828</f>
        <v>#DIV/0!</v>
      </c>
      <c r="X828" s="6">
        <f>O828+S828</f>
        <v>233</v>
      </c>
      <c r="Y828" s="6" t="e">
        <f>P828*I828/100/T828</f>
        <v>#DIV/0!</v>
      </c>
      <c r="Z828" s="6" t="e">
        <f>Y828*H828</f>
        <v>#DIV/0!</v>
      </c>
      <c r="AB828" s="1">
        <f t="shared" si="24"/>
        <v>0</v>
      </c>
      <c r="AC828" s="1">
        <f t="shared" si="25"/>
        <v>0</v>
      </c>
    </row>
    <row r="829" spans="4:29" x14ac:dyDescent="0.25">
      <c r="D829" s="1">
        <v>1992</v>
      </c>
      <c r="E829" s="1" t="s">
        <v>31</v>
      </c>
      <c r="F829" s="2" t="s">
        <v>217</v>
      </c>
      <c r="G829">
        <v>3</v>
      </c>
      <c r="H829">
        <v>1363554</v>
      </c>
      <c r="I829" s="1">
        <v>2244.9349999999999</v>
      </c>
      <c r="J829" s="1">
        <v>2661</v>
      </c>
      <c r="K829" s="1">
        <v>46520.98</v>
      </c>
      <c r="L829" s="1">
        <v>48458.15</v>
      </c>
      <c r="M829" s="3">
        <v>110</v>
      </c>
      <c r="N829">
        <v>57.2</v>
      </c>
      <c r="O829">
        <v>227</v>
      </c>
      <c r="P829" s="1">
        <f>IF($A$3="Percentage of government revenue per capita",$B$3,0) + IF($A$3="Absolute extra revenue",AB829,0) + IF($A$3="Absolute revenue per capita",AC829,0)</f>
        <v>0</v>
      </c>
      <c r="Q829" s="5" t="e">
        <f>-MIN(data!$B$4 / data!I1014 * data!P1014 / 100, data!N1014)</f>
        <v>#DIV/0!</v>
      </c>
      <c r="R829" s="4" t="e">
        <f>-Q829*K829/1000</f>
        <v>#DIV/0!</v>
      </c>
      <c r="S829" s="6">
        <f>-MIN(data!$B$5/(POWER(LN(I829),2))*P829/100, O829)</f>
        <v>0</v>
      </c>
      <c r="T829" s="6">
        <f>-S829*L829/100000</f>
        <v>0</v>
      </c>
      <c r="U829" s="4" t="e">
        <f>N829+Q829</f>
        <v>#DIV/0!</v>
      </c>
      <c r="V829" s="4" t="e">
        <f>P829*I829/100/R829</f>
        <v>#DIV/0!</v>
      </c>
      <c r="W829" s="4" t="e">
        <f>V829*H829</f>
        <v>#DIV/0!</v>
      </c>
      <c r="X829" s="6">
        <f>O829+S829</f>
        <v>227</v>
      </c>
      <c r="Y829" s="6" t="e">
        <f>P829*I829/100/T829</f>
        <v>#DIV/0!</v>
      </c>
      <c r="Z829" s="6" t="e">
        <f>Y829*H829</f>
        <v>#DIV/0!</v>
      </c>
      <c r="AB829" s="1">
        <f t="shared" si="24"/>
        <v>0</v>
      </c>
      <c r="AC829" s="1">
        <f t="shared" si="25"/>
        <v>0</v>
      </c>
    </row>
    <row r="830" spans="4:29" x14ac:dyDescent="0.25">
      <c r="D830" s="1">
        <v>1993</v>
      </c>
      <c r="E830" s="1" t="s">
        <v>31</v>
      </c>
      <c r="F830" s="2" t="s">
        <v>217</v>
      </c>
      <c r="G830">
        <v>3</v>
      </c>
      <c r="H830">
        <v>1399110</v>
      </c>
      <c r="I830" s="1">
        <v>2198.9549999999999</v>
      </c>
      <c r="J830" s="1">
        <v>2851</v>
      </c>
      <c r="K830" s="1">
        <v>46737.7</v>
      </c>
      <c r="L830" s="1">
        <v>48672.57</v>
      </c>
      <c r="M830" s="3">
        <v>110</v>
      </c>
      <c r="N830">
        <v>61</v>
      </c>
      <c r="O830">
        <v>226</v>
      </c>
      <c r="P830" s="1">
        <f>IF($A$3="Percentage of government revenue per capita",$B$3,0) + IF($A$3="Absolute extra revenue",AB830,0) + IF($A$3="Absolute revenue per capita",AC830,0)</f>
        <v>0</v>
      </c>
      <c r="Q830" s="5" t="e">
        <f>-MIN(data!$B$4 / data!I1015 * data!P1015 / 100, data!N1015)</f>
        <v>#DIV/0!</v>
      </c>
      <c r="R830" s="4" t="e">
        <f>-Q830*K830/1000</f>
        <v>#DIV/0!</v>
      </c>
      <c r="S830" s="6">
        <f>-MIN(data!$B$5/(POWER(LN(I830),2))*P830/100, O830)</f>
        <v>0</v>
      </c>
      <c r="T830" s="6">
        <f>-S830*L830/100000</f>
        <v>0</v>
      </c>
      <c r="U830" s="4" t="e">
        <f>N830+Q830</f>
        <v>#DIV/0!</v>
      </c>
      <c r="V830" s="4" t="e">
        <f>P830*I830/100/R830</f>
        <v>#DIV/0!</v>
      </c>
      <c r="W830" s="4" t="e">
        <f>V830*H830</f>
        <v>#DIV/0!</v>
      </c>
      <c r="X830" s="6">
        <f>O830+S830</f>
        <v>226</v>
      </c>
      <c r="Y830" s="6" t="e">
        <f>P830*I830/100/T830</f>
        <v>#DIV/0!</v>
      </c>
      <c r="Z830" s="6" t="e">
        <f>Y830*H830</f>
        <v>#DIV/0!</v>
      </c>
      <c r="AB830" s="1">
        <f t="shared" si="24"/>
        <v>0</v>
      </c>
      <c r="AC830" s="1">
        <f t="shared" si="25"/>
        <v>0</v>
      </c>
    </row>
    <row r="831" spans="4:29" x14ac:dyDescent="0.25">
      <c r="D831" s="1">
        <v>1994</v>
      </c>
      <c r="E831" s="1" t="s">
        <v>31</v>
      </c>
      <c r="F831" s="2" t="s">
        <v>217</v>
      </c>
      <c r="G831">
        <v>3</v>
      </c>
      <c r="H831">
        <v>1434059</v>
      </c>
      <c r="I831" s="1">
        <v>1665.665</v>
      </c>
      <c r="J831" s="1">
        <v>3071</v>
      </c>
      <c r="K831" s="1">
        <v>46957.19</v>
      </c>
      <c r="L831" s="1">
        <v>47826.09</v>
      </c>
      <c r="M831" s="3">
        <v>110</v>
      </c>
      <c r="N831">
        <v>65.400000000000006</v>
      </c>
      <c r="O831">
        <v>230</v>
      </c>
      <c r="P831" s="1">
        <f>IF($A$3="Percentage of government revenue per capita",$B$3,0) + IF($A$3="Absolute extra revenue",AB831,0) + IF($A$3="Absolute revenue per capita",AC831,0)</f>
        <v>0</v>
      </c>
      <c r="Q831" s="5" t="e">
        <f>-MIN(data!$B$4 / data!I1016 * data!P1016 / 100, data!N1016)</f>
        <v>#DIV/0!</v>
      </c>
      <c r="R831" s="4" t="e">
        <f>-Q831*K831/1000</f>
        <v>#DIV/0!</v>
      </c>
      <c r="S831" s="6">
        <f>-MIN(data!$B$5/(POWER(LN(I831),2))*P831/100, O831)</f>
        <v>0</v>
      </c>
      <c r="T831" s="6">
        <f>-S831*L831/100000</f>
        <v>0</v>
      </c>
      <c r="U831" s="4" t="e">
        <f>N831+Q831</f>
        <v>#DIV/0!</v>
      </c>
      <c r="V831" s="4" t="e">
        <f>P831*I831/100/R831</f>
        <v>#DIV/0!</v>
      </c>
      <c r="W831" s="4" t="e">
        <f>V831*H831</f>
        <v>#DIV/0!</v>
      </c>
      <c r="X831" s="6">
        <f>O831+S831</f>
        <v>230</v>
      </c>
      <c r="Y831" s="6" t="e">
        <f>P831*I831/100/T831</f>
        <v>#DIV/0!</v>
      </c>
      <c r="Z831" s="6" t="e">
        <f>Y831*H831</f>
        <v>#DIV/0!</v>
      </c>
      <c r="AB831" s="1">
        <f t="shared" si="24"/>
        <v>0</v>
      </c>
      <c r="AC831" s="1">
        <f t="shared" si="25"/>
        <v>0</v>
      </c>
    </row>
    <row r="832" spans="4:29" x14ac:dyDescent="0.25">
      <c r="D832" s="1">
        <v>1995</v>
      </c>
      <c r="E832" s="1" t="s">
        <v>31</v>
      </c>
      <c r="F832" s="2" t="s">
        <v>217</v>
      </c>
      <c r="G832">
        <v>3</v>
      </c>
      <c r="H832">
        <v>1469174</v>
      </c>
      <c r="I832" s="1">
        <v>1872.7629999999999</v>
      </c>
      <c r="J832" s="1">
        <v>3308</v>
      </c>
      <c r="K832" s="1">
        <v>47189.73</v>
      </c>
      <c r="L832" s="1">
        <v>50420.17</v>
      </c>
      <c r="M832" s="3">
        <v>110</v>
      </c>
      <c r="N832">
        <v>70.099999999999994</v>
      </c>
      <c r="O832">
        <v>238</v>
      </c>
      <c r="P832" s="1">
        <f>IF($A$3="Percentage of government revenue per capita",$B$3,0) + IF($A$3="Absolute extra revenue",AB832,0) + IF($A$3="Absolute revenue per capita",AC832,0)</f>
        <v>0</v>
      </c>
      <c r="Q832" s="5" t="e">
        <f>-MIN(data!$B$4 / data!I1017 * data!P1017 / 100, data!N1017)</f>
        <v>#DIV/0!</v>
      </c>
      <c r="R832" s="4" t="e">
        <f>-Q832*K832/1000</f>
        <v>#DIV/0!</v>
      </c>
      <c r="S832" s="6">
        <f>-MIN(data!$B$5/(POWER(LN(I832),2))*P832/100, O832)</f>
        <v>0</v>
      </c>
      <c r="T832" s="6">
        <f>-S832*L832/100000</f>
        <v>0</v>
      </c>
      <c r="U832" s="4" t="e">
        <f>N832+Q832</f>
        <v>#DIV/0!</v>
      </c>
      <c r="V832" s="4" t="e">
        <f>P832*I832/100/R832</f>
        <v>#DIV/0!</v>
      </c>
      <c r="W832" s="4" t="e">
        <f>V832*H832</f>
        <v>#DIV/0!</v>
      </c>
      <c r="X832" s="6">
        <f>O832+S832</f>
        <v>238</v>
      </c>
      <c r="Y832" s="6" t="e">
        <f>P832*I832/100/T832</f>
        <v>#DIV/0!</v>
      </c>
      <c r="Z832" s="6" t="e">
        <f>Y832*H832</f>
        <v>#DIV/0!</v>
      </c>
      <c r="AB832" s="1">
        <f t="shared" si="24"/>
        <v>0</v>
      </c>
      <c r="AC832" s="1">
        <f t="shared" si="25"/>
        <v>0</v>
      </c>
    </row>
    <row r="833" spans="4:29" x14ac:dyDescent="0.25">
      <c r="D833" s="1">
        <v>1996</v>
      </c>
      <c r="E833" s="1" t="s">
        <v>31</v>
      </c>
      <c r="F833" s="2" t="s">
        <v>217</v>
      </c>
      <c r="G833">
        <v>3</v>
      </c>
      <c r="H833">
        <v>1504730</v>
      </c>
      <c r="I833" s="1">
        <v>2121.6990000000001</v>
      </c>
      <c r="J833" s="1">
        <v>3534</v>
      </c>
      <c r="K833" s="1">
        <v>47372.65</v>
      </c>
      <c r="L833" s="1">
        <v>51383.4</v>
      </c>
      <c r="M833" s="3">
        <v>120</v>
      </c>
      <c r="N833">
        <v>74.599999999999994</v>
      </c>
      <c r="O833">
        <v>253</v>
      </c>
      <c r="P833" s="1">
        <f>IF($A$3="Percentage of government revenue per capita",$B$3,0) + IF($A$3="Absolute extra revenue",AB833,0) + IF($A$3="Absolute revenue per capita",AC833,0)</f>
        <v>0</v>
      </c>
      <c r="Q833" s="5" t="e">
        <f>-MIN(data!$B$4 / data!I1018 * data!P1018 / 100, data!N1018)</f>
        <v>#DIV/0!</v>
      </c>
      <c r="R833" s="4" t="e">
        <f>-Q833*K833/1000</f>
        <v>#DIV/0!</v>
      </c>
      <c r="S833" s="6">
        <f>-MIN(data!$B$5/(POWER(LN(I833),2))*P833/100, O833)</f>
        <v>0</v>
      </c>
      <c r="T833" s="6">
        <f>-S833*L833/100000</f>
        <v>0</v>
      </c>
      <c r="U833" s="4" t="e">
        <f>N833+Q833</f>
        <v>#DIV/0!</v>
      </c>
      <c r="V833" s="4" t="e">
        <f>P833*I833/100/R833</f>
        <v>#DIV/0!</v>
      </c>
      <c r="W833" s="4" t="e">
        <f>V833*H833</f>
        <v>#DIV/0!</v>
      </c>
      <c r="X833" s="6">
        <f>O833+S833</f>
        <v>253</v>
      </c>
      <c r="Y833" s="6" t="e">
        <f>P833*I833/100/T833</f>
        <v>#DIV/0!</v>
      </c>
      <c r="Z833" s="6" t="e">
        <f>Y833*H833</f>
        <v>#DIV/0!</v>
      </c>
      <c r="AB833" s="1">
        <f t="shared" si="24"/>
        <v>0</v>
      </c>
      <c r="AC833" s="1">
        <f t="shared" si="25"/>
        <v>0</v>
      </c>
    </row>
    <row r="834" spans="4:29" x14ac:dyDescent="0.25">
      <c r="D834" s="1">
        <v>1997</v>
      </c>
      <c r="E834" s="1" t="s">
        <v>31</v>
      </c>
      <c r="F834" s="2" t="s">
        <v>217</v>
      </c>
      <c r="G834">
        <v>3</v>
      </c>
      <c r="H834">
        <v>1540425</v>
      </c>
      <c r="I834" s="1">
        <v>2205.5039999999999</v>
      </c>
      <c r="J834" s="1">
        <v>3744</v>
      </c>
      <c r="K834" s="1">
        <v>47512.69</v>
      </c>
      <c r="L834" s="1">
        <v>51851.85</v>
      </c>
      <c r="M834" s="3">
        <v>130</v>
      </c>
      <c r="N834">
        <v>78.8</v>
      </c>
      <c r="O834">
        <v>270</v>
      </c>
      <c r="P834" s="1">
        <f>IF($A$3="Percentage of government revenue per capita",$B$3,0) + IF($A$3="Absolute extra revenue",AB834,0) + IF($A$3="Absolute revenue per capita",AC834,0)</f>
        <v>0</v>
      </c>
      <c r="Q834" s="5" t="e">
        <f>-MIN(data!$B$4 / data!I1019 * data!P1019 / 100, data!N1019)</f>
        <v>#DIV/0!</v>
      </c>
      <c r="R834" s="4" t="e">
        <f>-Q834*K834/1000</f>
        <v>#DIV/0!</v>
      </c>
      <c r="S834" s="6">
        <f>-MIN(data!$B$5/(POWER(LN(I834),2))*P834/100, O834)</f>
        <v>0</v>
      </c>
      <c r="T834" s="6">
        <f>-S834*L834/100000</f>
        <v>0</v>
      </c>
      <c r="U834" s="4" t="e">
        <f>N834+Q834</f>
        <v>#DIV/0!</v>
      </c>
      <c r="V834" s="4" t="e">
        <f>P834*I834/100/R834</f>
        <v>#DIV/0!</v>
      </c>
      <c r="W834" s="4" t="e">
        <f>V834*H834</f>
        <v>#DIV/0!</v>
      </c>
      <c r="X834" s="6">
        <f>O834+S834</f>
        <v>270</v>
      </c>
      <c r="Y834" s="6" t="e">
        <f>P834*I834/100/T834</f>
        <v>#DIV/0!</v>
      </c>
      <c r="Z834" s="6" t="e">
        <f>Y834*H834</f>
        <v>#DIV/0!</v>
      </c>
      <c r="AB834" s="1">
        <f t="shared" si="24"/>
        <v>0</v>
      </c>
      <c r="AC834" s="1">
        <f t="shared" si="25"/>
        <v>0</v>
      </c>
    </row>
    <row r="835" spans="4:29" x14ac:dyDescent="0.25">
      <c r="D835" s="1">
        <v>1998</v>
      </c>
      <c r="E835" s="1" t="s">
        <v>31</v>
      </c>
      <c r="F835" s="2" t="s">
        <v>217</v>
      </c>
      <c r="G835">
        <v>3</v>
      </c>
      <c r="H835">
        <v>1575824</v>
      </c>
      <c r="I835" s="1">
        <v>1809.8679999999999</v>
      </c>
      <c r="J835" s="1">
        <v>3924</v>
      </c>
      <c r="K835" s="1">
        <v>47563.64</v>
      </c>
      <c r="L835" s="1">
        <v>51903.11</v>
      </c>
      <c r="M835" s="3">
        <v>140</v>
      </c>
      <c r="N835">
        <v>82.5</v>
      </c>
      <c r="O835">
        <v>289</v>
      </c>
      <c r="P835" s="1">
        <f>IF($A$3="Percentage of government revenue per capita",$B$3,0) + IF($A$3="Absolute extra revenue",AB835,0) + IF($A$3="Absolute revenue per capita",AC835,0)</f>
        <v>0</v>
      </c>
      <c r="Q835" s="5" t="e">
        <f>-MIN(data!$B$4 / data!I1020 * data!P1020 / 100, data!N1020)</f>
        <v>#DIV/0!</v>
      </c>
      <c r="R835" s="4" t="e">
        <f>-Q835*K835/1000</f>
        <v>#DIV/0!</v>
      </c>
      <c r="S835" s="6">
        <f>-MIN(data!$B$5/(POWER(LN(I835),2))*P835/100, O835)</f>
        <v>0</v>
      </c>
      <c r="T835" s="6">
        <f>-S835*L835/100000</f>
        <v>0</v>
      </c>
      <c r="U835" s="4" t="e">
        <f>N835+Q835</f>
        <v>#DIV/0!</v>
      </c>
      <c r="V835" s="4" t="e">
        <f>P835*I835/100/R835</f>
        <v>#DIV/0!</v>
      </c>
      <c r="W835" s="4" t="e">
        <f>V835*H835</f>
        <v>#DIV/0!</v>
      </c>
      <c r="X835" s="6">
        <f>O835+S835</f>
        <v>289</v>
      </c>
      <c r="Y835" s="6" t="e">
        <f>P835*I835/100/T835</f>
        <v>#DIV/0!</v>
      </c>
      <c r="Z835" s="6" t="e">
        <f>Y835*H835</f>
        <v>#DIV/0!</v>
      </c>
      <c r="AB835" s="1">
        <f t="shared" si="24"/>
        <v>0</v>
      </c>
      <c r="AC835" s="1">
        <f t="shared" si="25"/>
        <v>0</v>
      </c>
    </row>
    <row r="836" spans="4:29" x14ac:dyDescent="0.25">
      <c r="D836" s="1">
        <v>1999</v>
      </c>
      <c r="E836" s="1" t="s">
        <v>31</v>
      </c>
      <c r="F836" s="2" t="s">
        <v>217</v>
      </c>
      <c r="G836">
        <v>3</v>
      </c>
      <c r="H836">
        <v>1610264</v>
      </c>
      <c r="I836" s="1">
        <v>2433.5819999999999</v>
      </c>
      <c r="J836" s="1">
        <v>4051</v>
      </c>
      <c r="K836" s="1">
        <v>47602.82</v>
      </c>
      <c r="L836" s="1">
        <v>48859.93</v>
      </c>
      <c r="M836" s="3">
        <v>150</v>
      </c>
      <c r="N836">
        <v>85.1</v>
      </c>
      <c r="O836">
        <v>307</v>
      </c>
      <c r="P836" s="1">
        <f>IF($A$3="Percentage of government revenue per capita",$B$3,0) + IF($A$3="Absolute extra revenue",AB836,0) + IF($A$3="Absolute revenue per capita",AC836,0)</f>
        <v>0</v>
      </c>
      <c r="Q836" s="5" t="e">
        <f>-MIN(data!$B$4 / data!I1021 * data!P1021 / 100, data!N1021)</f>
        <v>#DIV/0!</v>
      </c>
      <c r="R836" s="4" t="e">
        <f>-Q836*K836/1000</f>
        <v>#DIV/0!</v>
      </c>
      <c r="S836" s="6">
        <f>-MIN(data!$B$5/(POWER(LN(I836),2))*P836/100, O836)</f>
        <v>0</v>
      </c>
      <c r="T836" s="6">
        <f>-S836*L836/100000</f>
        <v>0</v>
      </c>
      <c r="U836" s="4" t="e">
        <f>N836+Q836</f>
        <v>#DIV/0!</v>
      </c>
      <c r="V836" s="4" t="e">
        <f>P836*I836/100/R836</f>
        <v>#DIV/0!</v>
      </c>
      <c r="W836" s="4" t="e">
        <f>V836*H836</f>
        <v>#DIV/0!</v>
      </c>
      <c r="X836" s="6">
        <f>O836+S836</f>
        <v>307</v>
      </c>
      <c r="Y836" s="6" t="e">
        <f>P836*I836/100/T836</f>
        <v>#DIV/0!</v>
      </c>
      <c r="Z836" s="6" t="e">
        <f>Y836*H836</f>
        <v>#DIV/0!</v>
      </c>
      <c r="AB836" s="1">
        <f t="shared" ref="AB836:AB899" si="26">$B$3*100/H836/I836</f>
        <v>0</v>
      </c>
      <c r="AC836" s="1">
        <f t="shared" ref="AC836:AC899" si="27">$B$3/I836*100</f>
        <v>0</v>
      </c>
    </row>
    <row r="837" spans="4:29" x14ac:dyDescent="0.25">
      <c r="D837" s="1">
        <v>2000</v>
      </c>
      <c r="E837" s="1" t="s">
        <v>31</v>
      </c>
      <c r="F837" s="2" t="s">
        <v>217</v>
      </c>
      <c r="G837">
        <v>3</v>
      </c>
      <c r="H837">
        <v>1643334</v>
      </c>
      <c r="I837" s="1">
        <v>2467.9650000000001</v>
      </c>
      <c r="J837" s="1">
        <v>4133</v>
      </c>
      <c r="K837" s="1">
        <v>47505.75</v>
      </c>
      <c r="L837" s="1">
        <v>51446.95</v>
      </c>
      <c r="M837" s="3">
        <v>150</v>
      </c>
      <c r="N837">
        <v>87</v>
      </c>
      <c r="O837">
        <v>311</v>
      </c>
      <c r="P837" s="1">
        <f>IF($A$3="Percentage of government revenue per capita",$B$3,0) + IF($A$3="Absolute extra revenue",AB837,0) + IF($A$3="Absolute revenue per capita",AC837,0)</f>
        <v>0</v>
      </c>
      <c r="Q837" s="5" t="e">
        <f>-MIN(data!$B$4 / data!I1022 * data!P1022 / 100, data!N1022)</f>
        <v>#DIV/0!</v>
      </c>
      <c r="R837" s="4" t="e">
        <f>-Q837*K837/1000</f>
        <v>#DIV/0!</v>
      </c>
      <c r="S837" s="6">
        <f>-MIN(data!$B$5/(POWER(LN(I837),2))*P837/100, O837)</f>
        <v>0</v>
      </c>
      <c r="T837" s="6">
        <f>-S837*L837/100000</f>
        <v>0</v>
      </c>
      <c r="U837" s="4" t="e">
        <f>N837+Q837</f>
        <v>#DIV/0!</v>
      </c>
      <c r="V837" s="4" t="e">
        <f>P837*I837/100/R837</f>
        <v>#DIV/0!</v>
      </c>
      <c r="W837" s="4" t="e">
        <f>V837*H837</f>
        <v>#DIV/0!</v>
      </c>
      <c r="X837" s="6">
        <f>O837+S837</f>
        <v>311</v>
      </c>
      <c r="Y837" s="6" t="e">
        <f>P837*I837/100/T837</f>
        <v>#DIV/0!</v>
      </c>
      <c r="Z837" s="6" t="e">
        <f>Y837*H837</f>
        <v>#DIV/0!</v>
      </c>
      <c r="AB837" s="1">
        <f t="shared" si="26"/>
        <v>0</v>
      </c>
      <c r="AC837" s="1">
        <f t="shared" si="27"/>
        <v>0</v>
      </c>
    </row>
    <row r="838" spans="4:29" x14ac:dyDescent="0.25">
      <c r="D838" s="1">
        <v>2001</v>
      </c>
      <c r="E838" s="1" t="s">
        <v>31</v>
      </c>
      <c r="F838" s="2" t="s">
        <v>217</v>
      </c>
      <c r="G838">
        <v>3</v>
      </c>
      <c r="H838">
        <v>1674678</v>
      </c>
      <c r="I838" s="1">
        <v>2004.9169999999999</v>
      </c>
      <c r="J838" s="1">
        <v>4100</v>
      </c>
      <c r="K838" s="1">
        <v>47398.84</v>
      </c>
      <c r="L838" s="1">
        <v>48780.49</v>
      </c>
      <c r="M838" s="3">
        <v>160</v>
      </c>
      <c r="N838">
        <v>86.5</v>
      </c>
      <c r="O838">
        <v>328</v>
      </c>
      <c r="P838" s="1">
        <f>IF($A$3="Percentage of government revenue per capita",$B$3,0) + IF($A$3="Absolute extra revenue",AB838,0) + IF($A$3="Absolute revenue per capita",AC838,0)</f>
        <v>0</v>
      </c>
      <c r="Q838" s="5" t="e">
        <f>-MIN(data!$B$4 / data!I1023 * data!P1023 / 100, data!N1023)</f>
        <v>#DIV/0!</v>
      </c>
      <c r="R838" s="4" t="e">
        <f>-Q838*K838/1000</f>
        <v>#DIV/0!</v>
      </c>
      <c r="S838" s="6">
        <f>-MIN(data!$B$5/(POWER(LN(I838),2))*P838/100, O838)</f>
        <v>0</v>
      </c>
      <c r="T838" s="6">
        <f>-S838*L838/100000</f>
        <v>0</v>
      </c>
      <c r="U838" s="4" t="e">
        <f>N838+Q838</f>
        <v>#DIV/0!</v>
      </c>
      <c r="V838" s="4" t="e">
        <f>P838*I838/100/R838</f>
        <v>#DIV/0!</v>
      </c>
      <c r="W838" s="4" t="e">
        <f>V838*H838</f>
        <v>#DIV/0!</v>
      </c>
      <c r="X838" s="6">
        <f>O838+S838</f>
        <v>328</v>
      </c>
      <c r="Y838" s="6" t="e">
        <f>P838*I838/100/T838</f>
        <v>#DIV/0!</v>
      </c>
      <c r="Z838" s="6" t="e">
        <f>Y838*H838</f>
        <v>#DIV/0!</v>
      </c>
      <c r="AB838" s="1">
        <f t="shared" si="26"/>
        <v>0</v>
      </c>
      <c r="AC838" s="1">
        <f t="shared" si="27"/>
        <v>0</v>
      </c>
    </row>
    <row r="839" spans="4:29" x14ac:dyDescent="0.25">
      <c r="D839" s="1">
        <v>2002</v>
      </c>
      <c r="E839" s="1" t="s">
        <v>31</v>
      </c>
      <c r="F839" s="2" t="s">
        <v>217</v>
      </c>
      <c r="G839">
        <v>3</v>
      </c>
      <c r="H839">
        <v>1704642</v>
      </c>
      <c r="I839" s="1">
        <v>2197.1320000000001</v>
      </c>
      <c r="J839" s="1">
        <v>3996</v>
      </c>
      <c r="K839" s="1">
        <v>47289.94</v>
      </c>
      <c r="L839" s="1">
        <v>47337.279999999999</v>
      </c>
      <c r="M839" s="3">
        <v>160</v>
      </c>
      <c r="N839">
        <v>84.5</v>
      </c>
      <c r="O839">
        <v>338</v>
      </c>
      <c r="P839" s="1">
        <f>IF($A$3="Percentage of government revenue per capita",$B$3,0) + IF($A$3="Absolute extra revenue",AB839,0) + IF($A$3="Absolute revenue per capita",AC839,0)</f>
        <v>0</v>
      </c>
      <c r="Q839" s="5" t="e">
        <f>-MIN(data!$B$4 / data!I1024 * data!P1024 / 100, data!N1024)</f>
        <v>#DIV/0!</v>
      </c>
      <c r="R839" s="4" t="e">
        <f>-Q839*K839/1000</f>
        <v>#DIV/0!</v>
      </c>
      <c r="S839" s="6">
        <f>-MIN(data!$B$5/(POWER(LN(I839),2))*P839/100, O839)</f>
        <v>0</v>
      </c>
      <c r="T839" s="6">
        <f>-S839*L839/100000</f>
        <v>0</v>
      </c>
      <c r="U839" s="4" t="e">
        <f>N839+Q839</f>
        <v>#DIV/0!</v>
      </c>
      <c r="V839" s="4" t="e">
        <f>P839*I839/100/R839</f>
        <v>#DIV/0!</v>
      </c>
      <c r="W839" s="4" t="e">
        <f>V839*H839</f>
        <v>#DIV/0!</v>
      </c>
      <c r="X839" s="6">
        <f>O839+S839</f>
        <v>338</v>
      </c>
      <c r="Y839" s="6" t="e">
        <f>P839*I839/100/T839</f>
        <v>#DIV/0!</v>
      </c>
      <c r="Z839" s="6" t="e">
        <f>Y839*H839</f>
        <v>#DIV/0!</v>
      </c>
      <c r="AB839" s="1">
        <f t="shared" si="26"/>
        <v>0</v>
      </c>
      <c r="AC839" s="1">
        <f t="shared" si="27"/>
        <v>0</v>
      </c>
    </row>
    <row r="840" spans="4:29" x14ac:dyDescent="0.25">
      <c r="D840" s="1">
        <v>2003</v>
      </c>
      <c r="E840" s="1" t="s">
        <v>31</v>
      </c>
      <c r="F840" s="2" t="s">
        <v>217</v>
      </c>
      <c r="G840">
        <v>3</v>
      </c>
      <c r="H840">
        <v>1734398</v>
      </c>
      <c r="I840" s="1">
        <v>2384.0239999999999</v>
      </c>
      <c r="J840" s="1">
        <v>3868</v>
      </c>
      <c r="K840" s="1">
        <v>47228.33</v>
      </c>
      <c r="L840" s="1">
        <v>44910.18</v>
      </c>
      <c r="M840" s="3">
        <v>160</v>
      </c>
      <c r="N840">
        <v>81.900000000000006</v>
      </c>
      <c r="O840">
        <v>334</v>
      </c>
      <c r="P840" s="1">
        <f>IF($A$3="Percentage of government revenue per capita",$B$3,0) + IF($A$3="Absolute extra revenue",AB840,0) + IF($A$3="Absolute revenue per capita",AC840,0)</f>
        <v>0</v>
      </c>
      <c r="Q840" s="5" t="e">
        <f>-MIN(data!$B$4 / data!I1025 * data!P1025 / 100, data!N1025)</f>
        <v>#DIV/0!</v>
      </c>
      <c r="R840" s="4" t="e">
        <f>-Q840*K840/1000</f>
        <v>#DIV/0!</v>
      </c>
      <c r="S840" s="6">
        <f>-MIN(data!$B$5/(POWER(LN(I840),2))*P840/100, O840)</f>
        <v>0</v>
      </c>
      <c r="T840" s="6">
        <f>-S840*L840/100000</f>
        <v>0</v>
      </c>
      <c r="U840" s="4" t="e">
        <f>N840+Q840</f>
        <v>#DIV/0!</v>
      </c>
      <c r="V840" s="4" t="e">
        <f>P840*I840/100/R840</f>
        <v>#DIV/0!</v>
      </c>
      <c r="W840" s="4" t="e">
        <f>V840*H840</f>
        <v>#DIV/0!</v>
      </c>
      <c r="X840" s="6">
        <f>O840+S840</f>
        <v>334</v>
      </c>
      <c r="Y840" s="6" t="e">
        <f>P840*I840/100/T840</f>
        <v>#DIV/0!</v>
      </c>
      <c r="Z840" s="6" t="e">
        <f>Y840*H840</f>
        <v>#DIV/0!</v>
      </c>
      <c r="AB840" s="1">
        <f t="shared" si="26"/>
        <v>0</v>
      </c>
      <c r="AC840" s="1">
        <f t="shared" si="27"/>
        <v>0</v>
      </c>
    </row>
    <row r="841" spans="4:29" x14ac:dyDescent="0.25">
      <c r="D841" s="1">
        <v>2004</v>
      </c>
      <c r="E841" s="1" t="s">
        <v>31</v>
      </c>
      <c r="F841" s="2" t="s">
        <v>217</v>
      </c>
      <c r="G841">
        <v>3</v>
      </c>
      <c r="H841">
        <v>1765527</v>
      </c>
      <c r="I841" s="1">
        <v>2321.672</v>
      </c>
      <c r="J841" s="1">
        <v>3689</v>
      </c>
      <c r="K841" s="1">
        <v>47173.91</v>
      </c>
      <c r="L841" s="1">
        <v>41800.639999999999</v>
      </c>
      <c r="M841" s="3">
        <v>150</v>
      </c>
      <c r="N841">
        <v>78.2</v>
      </c>
      <c r="O841">
        <v>311</v>
      </c>
      <c r="P841" s="1">
        <f>IF($A$3="Percentage of government revenue per capita",$B$3,0) + IF($A$3="Absolute extra revenue",AB841,0) + IF($A$3="Absolute revenue per capita",AC841,0)</f>
        <v>0</v>
      </c>
      <c r="Q841" s="5" t="e">
        <f>-MIN(data!$B$4 / data!I1026 * data!P1026 / 100, data!N1026)</f>
        <v>#DIV/0!</v>
      </c>
      <c r="R841" s="4" t="e">
        <f>-Q841*K841/1000</f>
        <v>#DIV/0!</v>
      </c>
      <c r="S841" s="6">
        <f>-MIN(data!$B$5/(POWER(LN(I841),2))*P841/100, O841)</f>
        <v>0</v>
      </c>
      <c r="T841" s="6">
        <f>-S841*L841/100000</f>
        <v>0</v>
      </c>
      <c r="U841" s="4" t="e">
        <f>N841+Q841</f>
        <v>#DIV/0!</v>
      </c>
      <c r="V841" s="4" t="e">
        <f>P841*I841/100/R841</f>
        <v>#DIV/0!</v>
      </c>
      <c r="W841" s="4" t="e">
        <f>V841*H841</f>
        <v>#DIV/0!</v>
      </c>
      <c r="X841" s="6">
        <f>O841+S841</f>
        <v>311</v>
      </c>
      <c r="Y841" s="6" t="e">
        <f>P841*I841/100/T841</f>
        <v>#DIV/0!</v>
      </c>
      <c r="Z841" s="6" t="e">
        <f>Y841*H841</f>
        <v>#DIV/0!</v>
      </c>
      <c r="AB841" s="1">
        <f t="shared" si="26"/>
        <v>0</v>
      </c>
      <c r="AC841" s="1">
        <f t="shared" si="27"/>
        <v>0</v>
      </c>
    </row>
    <row r="842" spans="4:29" x14ac:dyDescent="0.25">
      <c r="D842" s="1">
        <v>2005</v>
      </c>
      <c r="E842" s="1" t="s">
        <v>31</v>
      </c>
      <c r="F842" s="2" t="s">
        <v>217</v>
      </c>
      <c r="G842">
        <v>3</v>
      </c>
      <c r="H842">
        <v>1799078</v>
      </c>
      <c r="I842" s="1">
        <v>2482.2800000000002</v>
      </c>
      <c r="J842" s="1">
        <v>3400</v>
      </c>
      <c r="K842" s="1">
        <v>47222.22</v>
      </c>
      <c r="L842" s="1">
        <v>43478.26</v>
      </c>
      <c r="M842" s="3">
        <v>130</v>
      </c>
      <c r="N842">
        <v>72</v>
      </c>
      <c r="O842">
        <v>276</v>
      </c>
      <c r="P842" s="1">
        <f>IF($A$3="Percentage of government revenue per capita",$B$3,0) + IF($A$3="Absolute extra revenue",AB842,0) + IF($A$3="Absolute revenue per capita",AC842,0)</f>
        <v>0</v>
      </c>
      <c r="Q842" s="5" t="e">
        <f>-MIN(data!$B$4 / data!I1027 * data!P1027 / 100, data!N1027)</f>
        <v>#DIV/0!</v>
      </c>
      <c r="R842" s="4" t="e">
        <f>-Q842*K842/1000</f>
        <v>#DIV/0!</v>
      </c>
      <c r="S842" s="6">
        <f>-MIN(data!$B$5/(POWER(LN(I842),2))*P842/100, O842)</f>
        <v>0</v>
      </c>
      <c r="T842" s="6">
        <f>-S842*L842/100000</f>
        <v>0</v>
      </c>
      <c r="U842" s="4" t="e">
        <f>N842+Q842</f>
        <v>#DIV/0!</v>
      </c>
      <c r="V842" s="4" t="e">
        <f>P842*I842/100/R842</f>
        <v>#DIV/0!</v>
      </c>
      <c r="W842" s="4" t="e">
        <f>V842*H842</f>
        <v>#DIV/0!</v>
      </c>
      <c r="X842" s="6">
        <f>O842+S842</f>
        <v>276</v>
      </c>
      <c r="Y842" s="6" t="e">
        <f>P842*I842/100/T842</f>
        <v>#DIV/0!</v>
      </c>
      <c r="Z842" s="6" t="e">
        <f>Y842*H842</f>
        <v>#DIV/0!</v>
      </c>
      <c r="AB842" s="1">
        <f t="shared" si="26"/>
        <v>0</v>
      </c>
      <c r="AC842" s="1">
        <f t="shared" si="27"/>
        <v>0</v>
      </c>
    </row>
    <row r="843" spans="4:29" x14ac:dyDescent="0.25">
      <c r="D843" s="1">
        <v>2006</v>
      </c>
      <c r="E843" s="1" t="s">
        <v>31</v>
      </c>
      <c r="F843" s="2" t="s">
        <v>217</v>
      </c>
      <c r="G843">
        <v>3</v>
      </c>
      <c r="H843">
        <v>1835908</v>
      </c>
      <c r="I843" s="1">
        <v>2742.2150000000001</v>
      </c>
      <c r="J843" s="1">
        <v>3119</v>
      </c>
      <c r="K843" s="1">
        <v>47473.36</v>
      </c>
      <c r="L843" s="1">
        <v>46025.1</v>
      </c>
      <c r="M843" s="3">
        <v>120</v>
      </c>
      <c r="N843">
        <v>65.7</v>
      </c>
      <c r="O843">
        <v>239</v>
      </c>
      <c r="P843" s="1">
        <f>IF($A$3="Percentage of government revenue per capita",$B$3,0) + IF($A$3="Absolute extra revenue",AB843,0) + IF($A$3="Absolute revenue per capita",AC843,0)</f>
        <v>0</v>
      </c>
      <c r="Q843" s="5" t="e">
        <f>-MIN(data!$B$4 / data!I1028 * data!P1028 / 100, data!N1028)</f>
        <v>#DIV/0!</v>
      </c>
      <c r="R843" s="4" t="e">
        <f>-Q843*K843/1000</f>
        <v>#DIV/0!</v>
      </c>
      <c r="S843" s="6">
        <f>-MIN(data!$B$5/(POWER(LN(I843),2))*P843/100, O843)</f>
        <v>0</v>
      </c>
      <c r="T843" s="6">
        <f>-S843*L843/100000</f>
        <v>0</v>
      </c>
      <c r="U843" s="4" t="e">
        <f>N843+Q843</f>
        <v>#DIV/0!</v>
      </c>
      <c r="V843" s="4" t="e">
        <f>P843*I843/100/R843</f>
        <v>#DIV/0!</v>
      </c>
      <c r="W843" s="4" t="e">
        <f>V843*H843</f>
        <v>#DIV/0!</v>
      </c>
      <c r="X843" s="6">
        <f>O843+S843</f>
        <v>239</v>
      </c>
      <c r="Y843" s="6" t="e">
        <f>P843*I843/100/T843</f>
        <v>#DIV/0!</v>
      </c>
      <c r="Z843" s="6" t="e">
        <f>Y843*H843</f>
        <v>#DIV/0!</v>
      </c>
      <c r="AB843" s="1">
        <f t="shared" si="26"/>
        <v>0</v>
      </c>
      <c r="AC843" s="1">
        <f t="shared" si="27"/>
        <v>0</v>
      </c>
    </row>
    <row r="844" spans="4:29" x14ac:dyDescent="0.25">
      <c r="D844" s="1">
        <v>2007</v>
      </c>
      <c r="E844" s="1" t="s">
        <v>31</v>
      </c>
      <c r="F844" s="2" t="s">
        <v>217</v>
      </c>
      <c r="G844">
        <v>3</v>
      </c>
      <c r="H844">
        <v>1875459</v>
      </c>
      <c r="I844" s="1">
        <v>2673.58</v>
      </c>
      <c r="J844" s="1">
        <v>2958</v>
      </c>
      <c r="K844" s="1">
        <v>47941.65</v>
      </c>
      <c r="L844" s="1">
        <v>46511.63</v>
      </c>
      <c r="M844" s="3">
        <v>110</v>
      </c>
      <c r="N844">
        <v>61.7</v>
      </c>
      <c r="O844">
        <v>215</v>
      </c>
      <c r="P844" s="1">
        <f>IF($A$3="Percentage of government revenue per capita",$B$3,0) + IF($A$3="Absolute extra revenue",AB844,0) + IF($A$3="Absolute revenue per capita",AC844,0)</f>
        <v>0</v>
      </c>
      <c r="Q844" s="5" t="e">
        <f>-MIN(data!$B$4 / data!I1029 * data!P1029 / 100, data!N1029)</f>
        <v>#DIV/0!</v>
      </c>
      <c r="R844" s="4" t="e">
        <f>-Q844*K844/1000</f>
        <v>#DIV/0!</v>
      </c>
      <c r="S844" s="6">
        <f>-MIN(data!$B$5/(POWER(LN(I844),2))*P844/100, O844)</f>
        <v>0</v>
      </c>
      <c r="T844" s="6">
        <f>-S844*L844/100000</f>
        <v>0</v>
      </c>
      <c r="U844" s="4" t="e">
        <f>N844+Q844</f>
        <v>#DIV/0!</v>
      </c>
      <c r="V844" s="4" t="e">
        <f>P844*I844/100/R844</f>
        <v>#DIV/0!</v>
      </c>
      <c r="W844" s="4" t="e">
        <f>V844*H844</f>
        <v>#DIV/0!</v>
      </c>
      <c r="X844" s="6">
        <f>O844+S844</f>
        <v>215</v>
      </c>
      <c r="Y844" s="6" t="e">
        <f>P844*I844/100/T844</f>
        <v>#DIV/0!</v>
      </c>
      <c r="Z844" s="6" t="e">
        <f>Y844*H844</f>
        <v>#DIV/0!</v>
      </c>
      <c r="AB844" s="1">
        <f t="shared" si="26"/>
        <v>0</v>
      </c>
      <c r="AC844" s="1">
        <f t="shared" si="27"/>
        <v>0</v>
      </c>
    </row>
    <row r="845" spans="4:29" x14ac:dyDescent="0.25">
      <c r="D845" s="1">
        <v>2008</v>
      </c>
      <c r="E845" s="1" t="s">
        <v>31</v>
      </c>
      <c r="F845" s="2" t="s">
        <v>217</v>
      </c>
      <c r="G845">
        <v>3</v>
      </c>
      <c r="H845">
        <v>1915639</v>
      </c>
      <c r="I845" s="1">
        <v>2658.473</v>
      </c>
      <c r="J845" s="1">
        <v>2877</v>
      </c>
      <c r="K845" s="1">
        <v>48516.02</v>
      </c>
      <c r="L845" s="1">
        <v>46634.62</v>
      </c>
      <c r="M845" s="3">
        <v>100</v>
      </c>
      <c r="N845">
        <v>59.3</v>
      </c>
      <c r="O845">
        <v>208</v>
      </c>
      <c r="P845" s="1">
        <f>IF($A$3="Percentage of government revenue per capita",$B$3,0) + IF($A$3="Absolute extra revenue",AB845,0) + IF($A$3="Absolute revenue per capita",AC845,0)</f>
        <v>0</v>
      </c>
      <c r="Q845" s="5" t="e">
        <f>-MIN(data!$B$4 / data!I1030 * data!P1030 / 100, data!N1030)</f>
        <v>#DIV/0!</v>
      </c>
      <c r="R845" s="4" t="e">
        <f>-Q845*K845/1000</f>
        <v>#DIV/0!</v>
      </c>
      <c r="S845" s="6">
        <f>-MIN(data!$B$5/(POWER(LN(I845),2))*P845/100, O845)</f>
        <v>0</v>
      </c>
      <c r="T845" s="6">
        <f>-S845*L845/100000</f>
        <v>0</v>
      </c>
      <c r="U845" s="4" t="e">
        <f>N845+Q845</f>
        <v>#DIV/0!</v>
      </c>
      <c r="V845" s="4" t="e">
        <f>P845*I845/100/R845</f>
        <v>#DIV/0!</v>
      </c>
      <c r="W845" s="4" t="e">
        <f>V845*H845</f>
        <v>#DIV/0!</v>
      </c>
      <c r="X845" s="6">
        <f>O845+S845</f>
        <v>208</v>
      </c>
      <c r="Y845" s="6" t="e">
        <f>P845*I845/100/T845</f>
        <v>#DIV/0!</v>
      </c>
      <c r="Z845" s="6" t="e">
        <f>Y845*H845</f>
        <v>#DIV/0!</v>
      </c>
      <c r="AB845" s="1">
        <f t="shared" si="26"/>
        <v>0</v>
      </c>
      <c r="AC845" s="1">
        <f t="shared" si="27"/>
        <v>0</v>
      </c>
    </row>
    <row r="846" spans="4:29" x14ac:dyDescent="0.25">
      <c r="D846" s="1">
        <v>2009</v>
      </c>
      <c r="E846" s="1" t="s">
        <v>31</v>
      </c>
      <c r="F846" s="2" t="s">
        <v>217</v>
      </c>
      <c r="G846">
        <v>3</v>
      </c>
      <c r="H846">
        <v>1953498</v>
      </c>
      <c r="I846" s="1">
        <v>2318.83</v>
      </c>
      <c r="J846" s="1">
        <v>2734</v>
      </c>
      <c r="K846" s="1">
        <v>49172.66</v>
      </c>
      <c r="L846" s="1">
        <v>47340.43</v>
      </c>
      <c r="M846" s="3">
        <v>97</v>
      </c>
      <c r="N846">
        <v>55.6</v>
      </c>
      <c r="O846">
        <v>188</v>
      </c>
      <c r="P846" s="1">
        <f>IF($A$3="Percentage of government revenue per capita",$B$3,0) + IF($A$3="Absolute extra revenue",AB846,0) + IF($A$3="Absolute revenue per capita",AC846,0)</f>
        <v>0</v>
      </c>
      <c r="Q846" s="5" t="e">
        <f>-MIN(data!$B$4 / data!I1031 * data!P1031 / 100, data!N1031)</f>
        <v>#DIV/0!</v>
      </c>
      <c r="R846" s="4" t="e">
        <f>-Q846*K846/1000</f>
        <v>#DIV/0!</v>
      </c>
      <c r="S846" s="6">
        <f>-MIN(data!$B$5/(POWER(LN(I846),2))*P846/100, O846)</f>
        <v>0</v>
      </c>
      <c r="T846" s="6">
        <f>-S846*L846/100000</f>
        <v>0</v>
      </c>
      <c r="U846" s="4" t="e">
        <f>N846+Q846</f>
        <v>#DIV/0!</v>
      </c>
      <c r="V846" s="4" t="e">
        <f>P846*I846/100/R846</f>
        <v>#DIV/0!</v>
      </c>
      <c r="W846" s="4" t="e">
        <f>V846*H846</f>
        <v>#DIV/0!</v>
      </c>
      <c r="X846" s="6">
        <f>O846+S846</f>
        <v>188</v>
      </c>
      <c r="Y846" s="6" t="e">
        <f>P846*I846/100/T846</f>
        <v>#DIV/0!</v>
      </c>
      <c r="Z846" s="6" t="e">
        <f>Y846*H846</f>
        <v>#DIV/0!</v>
      </c>
      <c r="AB846" s="1">
        <f t="shared" si="26"/>
        <v>0</v>
      </c>
      <c r="AC846" s="1">
        <f t="shared" si="27"/>
        <v>0</v>
      </c>
    </row>
    <row r="847" spans="4:29" x14ac:dyDescent="0.25">
      <c r="D847" s="1">
        <v>2010</v>
      </c>
      <c r="E847" s="1" t="s">
        <v>31</v>
      </c>
      <c r="F847" s="2" t="s">
        <v>217</v>
      </c>
      <c r="G847">
        <v>3</v>
      </c>
      <c r="H847">
        <v>1987105</v>
      </c>
      <c r="I847" s="1">
        <v>2127.9929999999999</v>
      </c>
      <c r="J847" s="1">
        <v>2495</v>
      </c>
      <c r="K847" s="1">
        <v>50000</v>
      </c>
      <c r="L847" s="1">
        <v>50295.86</v>
      </c>
      <c r="M847" s="3">
        <v>89</v>
      </c>
      <c r="N847">
        <v>49.9</v>
      </c>
      <c r="O847">
        <v>169</v>
      </c>
      <c r="P847" s="1">
        <f>IF($A$3="Percentage of government revenue per capita",$B$3,0) + IF($A$3="Absolute extra revenue",AB847,0) + IF($A$3="Absolute revenue per capita",AC847,0)</f>
        <v>0</v>
      </c>
      <c r="Q847" s="5" t="e">
        <f>-MIN(data!$B$4 / data!I1032 * data!P1032 / 100, data!N1032)</f>
        <v>#DIV/0!</v>
      </c>
      <c r="R847" s="4" t="e">
        <f>-Q847*K847/1000</f>
        <v>#DIV/0!</v>
      </c>
      <c r="S847" s="6">
        <f>-MIN(data!$B$5/(POWER(LN(I847),2))*P847/100, O847)</f>
        <v>0</v>
      </c>
      <c r="T847" s="6">
        <f>-S847*L847/100000</f>
        <v>0</v>
      </c>
      <c r="U847" s="4" t="e">
        <f>N847+Q847</f>
        <v>#DIV/0!</v>
      </c>
      <c r="V847" s="4" t="e">
        <f>P847*I847/100/R847</f>
        <v>#DIV/0!</v>
      </c>
      <c r="W847" s="4" t="e">
        <f>V847*H847</f>
        <v>#DIV/0!</v>
      </c>
      <c r="X847" s="6">
        <f>O847+S847</f>
        <v>169</v>
      </c>
      <c r="Y847" s="6" t="e">
        <f>P847*I847/100/T847</f>
        <v>#DIV/0!</v>
      </c>
      <c r="Z847" s="6" t="e">
        <f>Y847*H847</f>
        <v>#DIV/0!</v>
      </c>
      <c r="AB847" s="1">
        <f t="shared" si="26"/>
        <v>0</v>
      </c>
      <c r="AC847" s="1">
        <f t="shared" si="27"/>
        <v>0</v>
      </c>
    </row>
    <row r="848" spans="4:29" x14ac:dyDescent="0.25">
      <c r="D848" s="1">
        <v>2011</v>
      </c>
      <c r="E848" s="1" t="s">
        <v>31</v>
      </c>
      <c r="F848" s="2" t="s">
        <v>217</v>
      </c>
      <c r="G848">
        <v>3</v>
      </c>
      <c r="H848">
        <v>2015402</v>
      </c>
      <c r="I848" s="1">
        <v>2441.665</v>
      </c>
      <c r="J848" s="1">
        <v>2482</v>
      </c>
      <c r="K848" s="1">
        <v>50860.66</v>
      </c>
      <c r="L848" s="1">
        <v>52201.26</v>
      </c>
      <c r="M848" s="3">
        <v>85</v>
      </c>
      <c r="N848">
        <v>48.8</v>
      </c>
      <c r="O848">
        <v>159</v>
      </c>
      <c r="P848" s="1">
        <f>IF($A$3="Percentage of government revenue per capita",$B$3,0) + IF($A$3="Absolute extra revenue",AB848,0) + IF($A$3="Absolute revenue per capita",AC848,0)</f>
        <v>0</v>
      </c>
      <c r="Q848" s="5" t="e">
        <f>-MIN(data!$B$4 / data!I1033 * data!P1033 / 100, data!N1033)</f>
        <v>#DIV/0!</v>
      </c>
      <c r="R848" s="4" t="e">
        <f>-Q848*K848/1000</f>
        <v>#DIV/0!</v>
      </c>
      <c r="S848" s="6">
        <f>-MIN(data!$B$5/(POWER(LN(I848),2))*P848/100, O848)</f>
        <v>0</v>
      </c>
      <c r="T848" s="6">
        <f>-S848*L848/100000</f>
        <v>0</v>
      </c>
      <c r="U848" s="4" t="e">
        <f>N848+Q848</f>
        <v>#DIV/0!</v>
      </c>
      <c r="V848" s="4" t="e">
        <f>P848*I848/100/R848</f>
        <v>#DIV/0!</v>
      </c>
      <c r="W848" s="4" t="e">
        <f>V848*H848</f>
        <v>#DIV/0!</v>
      </c>
      <c r="X848" s="6">
        <f>O848+S848</f>
        <v>159</v>
      </c>
      <c r="Y848" s="6" t="e">
        <f>P848*I848/100/T848</f>
        <v>#DIV/0!</v>
      </c>
      <c r="Z848" s="6" t="e">
        <f>Y848*H848</f>
        <v>#DIV/0!</v>
      </c>
      <c r="AB848" s="1">
        <f t="shared" si="26"/>
        <v>0</v>
      </c>
      <c r="AC848" s="1">
        <f t="shared" si="27"/>
        <v>0</v>
      </c>
    </row>
    <row r="849" spans="4:29" x14ac:dyDescent="0.25">
      <c r="D849" s="1">
        <v>2012</v>
      </c>
      <c r="E849" s="1" t="s">
        <v>31</v>
      </c>
      <c r="F849" s="2" t="s">
        <v>217</v>
      </c>
      <c r="G849">
        <v>3</v>
      </c>
      <c r="H849">
        <v>2039551</v>
      </c>
      <c r="I849" s="1">
        <v>2582.08</v>
      </c>
      <c r="J849" s="1">
        <v>2372</v>
      </c>
      <c r="K849" s="1">
        <v>51565.22</v>
      </c>
      <c r="L849" s="1">
        <v>50326.8</v>
      </c>
      <c r="M849" s="3">
        <v>83</v>
      </c>
      <c r="N849">
        <v>46</v>
      </c>
      <c r="O849">
        <v>153</v>
      </c>
      <c r="P849" s="1">
        <f>IF($A$3="Percentage of government revenue per capita",$B$3,0) + IF($A$3="Absolute extra revenue",AB849,0) + IF($A$3="Absolute revenue per capita",AC849,0)</f>
        <v>0</v>
      </c>
      <c r="Q849" s="5" t="e">
        <f>-MIN(data!$B$4 / data!I1034 * data!P1034 / 100, data!N1034)</f>
        <v>#DIV/0!</v>
      </c>
      <c r="R849" s="4" t="e">
        <f>-Q849*K849/1000</f>
        <v>#DIV/0!</v>
      </c>
      <c r="S849" s="6">
        <f>-MIN(data!$B$5/(POWER(LN(I849),2))*P849/100, O849)</f>
        <v>0</v>
      </c>
      <c r="T849" s="6">
        <f>-S849*L849/100000</f>
        <v>0</v>
      </c>
      <c r="U849" s="4" t="e">
        <f>N849+Q849</f>
        <v>#DIV/0!</v>
      </c>
      <c r="V849" s="4" t="e">
        <f>P849*I849/100/R849</f>
        <v>#DIV/0!</v>
      </c>
      <c r="W849" s="4" t="e">
        <f>V849*H849</f>
        <v>#DIV/0!</v>
      </c>
      <c r="X849" s="6">
        <f>O849+S849</f>
        <v>153</v>
      </c>
      <c r="Y849" s="6" t="e">
        <f>P849*I849/100/T849</f>
        <v>#DIV/0!</v>
      </c>
      <c r="Z849" s="6" t="e">
        <f>Y849*H849</f>
        <v>#DIV/0!</v>
      </c>
      <c r="AB849" s="1">
        <f t="shared" si="26"/>
        <v>0</v>
      </c>
      <c r="AC849" s="1">
        <f t="shared" si="27"/>
        <v>0</v>
      </c>
    </row>
    <row r="850" spans="4:29" x14ac:dyDescent="0.25">
      <c r="D850" s="1">
        <v>2013</v>
      </c>
      <c r="E850" s="1" t="s">
        <v>31</v>
      </c>
      <c r="F850" s="2" t="s">
        <v>217</v>
      </c>
      <c r="G850">
        <v>3</v>
      </c>
      <c r="H850">
        <v>2062536</v>
      </c>
      <c r="I850" s="1">
        <v>2995.8649999999998</v>
      </c>
      <c r="J850" s="1">
        <v>2246</v>
      </c>
      <c r="K850" s="1">
        <v>52111.37</v>
      </c>
      <c r="L850" s="1">
        <v>53237.41</v>
      </c>
      <c r="M850" s="3">
        <v>77</v>
      </c>
      <c r="N850">
        <v>43.1</v>
      </c>
      <c r="O850">
        <v>139</v>
      </c>
      <c r="P850" s="1">
        <f>IF($A$3="Percentage of government revenue per capita",$B$3,0) + IF($A$3="Absolute extra revenue",AB850,0) + IF($A$3="Absolute revenue per capita",AC850,0)</f>
        <v>0</v>
      </c>
      <c r="Q850" s="5" t="e">
        <f>-MIN(data!$B$4 / data!I1035 * data!P1035 / 100, data!N1035)</f>
        <v>#DIV/0!</v>
      </c>
      <c r="R850" s="4" t="e">
        <f>-Q850*K850/1000</f>
        <v>#DIV/0!</v>
      </c>
      <c r="S850" s="6">
        <f>-MIN(data!$B$5/(POWER(LN(I850),2))*P850/100, O850)</f>
        <v>0</v>
      </c>
      <c r="T850" s="6">
        <f>-S850*L850/100000</f>
        <v>0</v>
      </c>
      <c r="U850" s="4" t="e">
        <f>N850+Q850</f>
        <v>#DIV/0!</v>
      </c>
      <c r="V850" s="4" t="e">
        <f>P850*I850/100/R850</f>
        <v>#DIV/0!</v>
      </c>
      <c r="W850" s="4" t="e">
        <f>V850*H850</f>
        <v>#DIV/0!</v>
      </c>
      <c r="X850" s="6">
        <f>O850+S850</f>
        <v>139</v>
      </c>
      <c r="Y850" s="6" t="e">
        <f>P850*I850/100/T850</f>
        <v>#DIV/0!</v>
      </c>
      <c r="Z850" s="6" t="e">
        <f>Y850*H850</f>
        <v>#DIV/0!</v>
      </c>
      <c r="AB850" s="1">
        <f t="shared" si="26"/>
        <v>0</v>
      </c>
      <c r="AC850" s="1">
        <f t="shared" si="27"/>
        <v>0</v>
      </c>
    </row>
    <row r="851" spans="4:29" x14ac:dyDescent="0.25">
      <c r="D851" s="1">
        <v>2014</v>
      </c>
      <c r="E851" s="1" t="s">
        <v>31</v>
      </c>
      <c r="F851" s="2" t="s">
        <v>217</v>
      </c>
      <c r="G851">
        <v>3</v>
      </c>
      <c r="H851">
        <v>2088614</v>
      </c>
      <c r="I851" s="1">
        <v>2992.348</v>
      </c>
      <c r="J851" s="1">
        <v>2218</v>
      </c>
      <c r="K851" s="1">
        <v>52559.24</v>
      </c>
      <c r="L851" s="1">
        <v>53731.34</v>
      </c>
      <c r="M851" s="3">
        <v>74</v>
      </c>
      <c r="N851">
        <v>42.2</v>
      </c>
      <c r="O851">
        <v>134</v>
      </c>
      <c r="P851" s="1">
        <f>IF($A$3="Percentage of government revenue per capita",$B$3,0) + IF($A$3="Absolute extra revenue",AB851,0) + IF($A$3="Absolute revenue per capita",AC851,0)</f>
        <v>0</v>
      </c>
      <c r="Q851" s="5" t="e">
        <f>-MIN(data!$B$4 / data!I1036 * data!P1036 / 100, data!N1036)</f>
        <v>#DIV/0!</v>
      </c>
      <c r="R851" s="4" t="e">
        <f>-Q851*K851/1000</f>
        <v>#DIV/0!</v>
      </c>
      <c r="S851" s="6">
        <f>-MIN(data!$B$5/(POWER(LN(I851),2))*P851/100, O851)</f>
        <v>0</v>
      </c>
      <c r="T851" s="6">
        <f>-S851*L851/100000</f>
        <v>0</v>
      </c>
      <c r="U851" s="4" t="e">
        <f>N851+Q851</f>
        <v>#DIV/0!</v>
      </c>
      <c r="V851" s="4" t="e">
        <f>P851*I851/100/R851</f>
        <v>#DIV/0!</v>
      </c>
      <c r="W851" s="4" t="e">
        <f>V851*H851</f>
        <v>#DIV/0!</v>
      </c>
      <c r="X851" s="6">
        <f>O851+S851</f>
        <v>134</v>
      </c>
      <c r="Y851" s="6" t="e">
        <f>P851*I851/100/T851</f>
        <v>#DIV/0!</v>
      </c>
      <c r="Z851" s="6" t="e">
        <f>Y851*H851</f>
        <v>#DIV/0!</v>
      </c>
      <c r="AB851" s="1">
        <f t="shared" si="26"/>
        <v>0</v>
      </c>
      <c r="AC851" s="1">
        <f t="shared" si="27"/>
        <v>0</v>
      </c>
    </row>
    <row r="852" spans="4:29" x14ac:dyDescent="0.25">
      <c r="D852" s="1">
        <v>2015</v>
      </c>
      <c r="E852" s="1" t="s">
        <v>31</v>
      </c>
      <c r="F852" s="2" t="s">
        <v>217</v>
      </c>
      <c r="G852">
        <v>3</v>
      </c>
      <c r="H852">
        <v>2120716</v>
      </c>
      <c r="I852" s="1">
        <v>2467.6</v>
      </c>
      <c r="J852" s="1">
        <v>2148</v>
      </c>
      <c r="K852" s="1">
        <v>52906.400000000001</v>
      </c>
      <c r="M852" s="3">
        <v>72</v>
      </c>
      <c r="N852">
        <v>40.6</v>
      </c>
      <c r="O852">
        <v>129</v>
      </c>
      <c r="P852" s="1">
        <f>IF($A$3="Percentage of government revenue per capita",$B$3,0) + IF($A$3="Absolute extra revenue",AB852,0) + IF($A$3="Absolute revenue per capita",AC852,0)</f>
        <v>0</v>
      </c>
      <c r="Q852" s="5" t="e">
        <f>-MIN(data!$B$4 / data!I1037 * data!P1037 / 100, data!N1037)</f>
        <v>#DIV/0!</v>
      </c>
      <c r="R852" s="4" t="e">
        <f>-Q852*K852/1000</f>
        <v>#DIV/0!</v>
      </c>
      <c r="S852" s="6">
        <f>-MIN(data!$B$5/(POWER(LN(I852),2))*P852/100, O852)</f>
        <v>0</v>
      </c>
      <c r="T852" s="6">
        <f>-S852*L852/100000</f>
        <v>0</v>
      </c>
      <c r="U852" s="4" t="e">
        <f>N852+Q852</f>
        <v>#DIV/0!</v>
      </c>
      <c r="V852" s="4" t="e">
        <f>P852*I852/100/R852</f>
        <v>#DIV/0!</v>
      </c>
      <c r="W852" s="4" t="e">
        <f>V852*H852</f>
        <v>#DIV/0!</v>
      </c>
      <c r="X852" s="6">
        <f>O852+S852</f>
        <v>129</v>
      </c>
      <c r="Y852" s="6" t="e">
        <f>P852*I852/100/T852</f>
        <v>#DIV/0!</v>
      </c>
      <c r="Z852" s="6" t="e">
        <f>Y852*H852</f>
        <v>#DIV/0!</v>
      </c>
      <c r="AB852" s="1">
        <f t="shared" si="26"/>
        <v>0</v>
      </c>
      <c r="AC852" s="1">
        <f t="shared" si="27"/>
        <v>0</v>
      </c>
    </row>
    <row r="853" spans="4:29" x14ac:dyDescent="0.25">
      <c r="D853" s="1">
        <v>2016</v>
      </c>
      <c r="E853" s="1" t="s">
        <v>31</v>
      </c>
      <c r="F853" s="2" t="s">
        <v>217</v>
      </c>
      <c r="G853"/>
      <c r="H853">
        <v>2159944</v>
      </c>
      <c r="I853" s="1">
        <v>0</v>
      </c>
      <c r="J853" s="1">
        <v>2081</v>
      </c>
      <c r="K853" s="1">
        <v>52951.65</v>
      </c>
      <c r="M853" s="3"/>
      <c r="N853">
        <v>39.299999999999997</v>
      </c>
      <c r="O853"/>
      <c r="P853" s="1">
        <f>IF($A$3="Percentage of government revenue per capita",$B$3,0) + IF($A$3="Absolute extra revenue",AB853,0) + IF($A$3="Absolute revenue per capita",AC853,0)</f>
        <v>0</v>
      </c>
      <c r="Q853" s="5" t="e">
        <f>-MIN(data!$B$4 / data!I1038 * data!P1038 / 100, data!N1038)</f>
        <v>#DIV/0!</v>
      </c>
      <c r="R853" s="4" t="e">
        <f>-Q853*K853/1000</f>
        <v>#DIV/0!</v>
      </c>
      <c r="S853" s="6" t="e">
        <f>-MIN(data!$B$5/(POWER(LN(I853),2))*P853/100, O853)</f>
        <v>#NUM!</v>
      </c>
      <c r="T853" s="6" t="e">
        <f>-S853*L853/100000</f>
        <v>#NUM!</v>
      </c>
      <c r="U853" s="4" t="e">
        <f>N853+Q853</f>
        <v>#DIV/0!</v>
      </c>
      <c r="V853" s="4" t="e">
        <f>P853*I853/100/R853</f>
        <v>#DIV/0!</v>
      </c>
      <c r="W853" s="4" t="e">
        <f>V853*H853</f>
        <v>#DIV/0!</v>
      </c>
      <c r="X853" s="6" t="e">
        <f>O853+S853</f>
        <v>#NUM!</v>
      </c>
      <c r="Y853" s="6" t="e">
        <f>P853*I853/100/T853</f>
        <v>#NUM!</v>
      </c>
      <c r="Z853" s="6" t="e">
        <f>Y853*H853</f>
        <v>#NUM!</v>
      </c>
      <c r="AB853" s="1" t="e">
        <f t="shared" si="26"/>
        <v>#DIV/0!</v>
      </c>
      <c r="AC853" s="1" t="e">
        <f t="shared" si="27"/>
        <v>#DIV/0!</v>
      </c>
    </row>
    <row r="854" spans="4:29" x14ac:dyDescent="0.25">
      <c r="D854" s="1">
        <v>1980</v>
      </c>
      <c r="E854" s="1" t="s">
        <v>27</v>
      </c>
      <c r="F854" s="2" t="s">
        <v>218</v>
      </c>
      <c r="G854">
        <v>3</v>
      </c>
      <c r="H854">
        <v>120694009</v>
      </c>
      <c r="I854" s="1">
        <v>0</v>
      </c>
      <c r="J854" s="1">
        <v>365490</v>
      </c>
      <c r="K854" s="1">
        <v>3787461</v>
      </c>
      <c r="M854" s="3"/>
      <c r="N854">
        <v>96.5</v>
      </c>
      <c r="O854"/>
      <c r="P854" s="1">
        <f>IF($A$3="Percentage of government revenue per capita",$B$3,0) + IF($A$3="Absolute extra revenue",AB854,0) + IF($A$3="Absolute revenue per capita",AC854,0)</f>
        <v>0</v>
      </c>
      <c r="Q854" s="5" t="e">
        <f>-MIN(data!$B$4 / data!I854 * data!P854 / 100, data!N854)</f>
        <v>#DIV/0!</v>
      </c>
      <c r="R854" s="4" t="e">
        <f>-Q854*K854/1000</f>
        <v>#DIV/0!</v>
      </c>
      <c r="S854" s="6" t="e">
        <f>-MIN(data!$B$5/(POWER(LN(I854),2))*P854/100, O854)</f>
        <v>#NUM!</v>
      </c>
      <c r="T854" s="6" t="e">
        <f>-S854*L854/100000</f>
        <v>#NUM!</v>
      </c>
      <c r="U854" s="4" t="e">
        <f>N854+Q854</f>
        <v>#DIV/0!</v>
      </c>
      <c r="V854" s="4" t="e">
        <f>P854*I854/100/R854</f>
        <v>#DIV/0!</v>
      </c>
      <c r="W854" s="4" t="e">
        <f>V854*H854</f>
        <v>#DIV/0!</v>
      </c>
      <c r="X854" s="6" t="e">
        <f>O854+S854</f>
        <v>#NUM!</v>
      </c>
      <c r="Y854" s="6" t="e">
        <f>P854*I854/100/T854</f>
        <v>#NUM!</v>
      </c>
      <c r="Z854" s="6" t="e">
        <f>Y854*H854</f>
        <v>#NUM!</v>
      </c>
      <c r="AB854" s="1" t="e">
        <f t="shared" si="26"/>
        <v>#DIV/0!</v>
      </c>
      <c r="AC854" s="1" t="e">
        <f t="shared" si="27"/>
        <v>#DIV/0!</v>
      </c>
    </row>
    <row r="855" spans="4:29" x14ac:dyDescent="0.25">
      <c r="D855" s="1">
        <v>1981</v>
      </c>
      <c r="E855" s="1" t="s">
        <v>27</v>
      </c>
      <c r="F855" s="2" t="s">
        <v>218</v>
      </c>
      <c r="G855">
        <v>3</v>
      </c>
      <c r="H855">
        <v>123570327</v>
      </c>
      <c r="I855" s="1">
        <v>0</v>
      </c>
      <c r="J855" s="1">
        <v>353956</v>
      </c>
      <c r="K855" s="1">
        <v>3839002</v>
      </c>
      <c r="M855" s="3"/>
      <c r="N855">
        <v>92.2</v>
      </c>
      <c r="O855"/>
      <c r="P855" s="1">
        <f>IF($A$3="Percentage of government revenue per capita",$B$3,0) + IF($A$3="Absolute extra revenue",AB855,0) + IF($A$3="Absolute revenue per capita",AC855,0)</f>
        <v>0</v>
      </c>
      <c r="Q855" s="5" t="e">
        <f>-MIN(data!$B$4 / data!I855 * data!P855 / 100, data!N855)</f>
        <v>#DIV/0!</v>
      </c>
      <c r="R855" s="4" t="e">
        <f>-Q855*K855/1000</f>
        <v>#DIV/0!</v>
      </c>
      <c r="S855" s="6" t="e">
        <f>-MIN(data!$B$5/(POWER(LN(I855),2))*P855/100, O855)</f>
        <v>#NUM!</v>
      </c>
      <c r="T855" s="6" t="e">
        <f>-S855*L855/100000</f>
        <v>#NUM!</v>
      </c>
      <c r="U855" s="4" t="e">
        <f>N855+Q855</f>
        <v>#DIV/0!</v>
      </c>
      <c r="V855" s="4" t="e">
        <f>P855*I855/100/R855</f>
        <v>#DIV/0!</v>
      </c>
      <c r="W855" s="4" t="e">
        <f>V855*H855</f>
        <v>#DIV/0!</v>
      </c>
      <c r="X855" s="6" t="e">
        <f>O855+S855</f>
        <v>#NUM!</v>
      </c>
      <c r="Y855" s="6" t="e">
        <f>P855*I855/100/T855</f>
        <v>#NUM!</v>
      </c>
      <c r="Z855" s="6" t="e">
        <f>Y855*H855</f>
        <v>#NUM!</v>
      </c>
      <c r="AB855" s="1" t="e">
        <f t="shared" si="26"/>
        <v>#DIV/0!</v>
      </c>
      <c r="AC855" s="1" t="e">
        <f t="shared" si="27"/>
        <v>#DIV/0!</v>
      </c>
    </row>
    <row r="856" spans="4:29" x14ac:dyDescent="0.25">
      <c r="D856" s="1">
        <v>1982</v>
      </c>
      <c r="E856" s="1" t="s">
        <v>27</v>
      </c>
      <c r="F856" s="2" t="s">
        <v>218</v>
      </c>
      <c r="G856">
        <v>3</v>
      </c>
      <c r="H856">
        <v>126498314</v>
      </c>
      <c r="I856" s="1">
        <v>0</v>
      </c>
      <c r="J856" s="1">
        <v>341214</v>
      </c>
      <c r="K856" s="1">
        <v>3877432</v>
      </c>
      <c r="M856" s="3"/>
      <c r="N856">
        <v>88</v>
      </c>
      <c r="O856"/>
      <c r="P856" s="1">
        <f>IF($A$3="Percentage of government revenue per capita",$B$3,0) + IF($A$3="Absolute extra revenue",AB856,0) + IF($A$3="Absolute revenue per capita",AC856,0)</f>
        <v>0</v>
      </c>
      <c r="Q856" s="5" t="e">
        <f>-MIN(data!$B$4 / data!I856 * data!P856 / 100, data!N856)</f>
        <v>#DIV/0!</v>
      </c>
      <c r="R856" s="4" t="e">
        <f>-Q856*K856/1000</f>
        <v>#DIV/0!</v>
      </c>
      <c r="S856" s="6" t="e">
        <f>-MIN(data!$B$5/(POWER(LN(I856),2))*P856/100, O856)</f>
        <v>#NUM!</v>
      </c>
      <c r="T856" s="6" t="e">
        <f>-S856*L856/100000</f>
        <v>#NUM!</v>
      </c>
      <c r="U856" s="4" t="e">
        <f>N856+Q856</f>
        <v>#DIV/0!</v>
      </c>
      <c r="V856" s="4" t="e">
        <f>P856*I856/100/R856</f>
        <v>#DIV/0!</v>
      </c>
      <c r="W856" s="4" t="e">
        <f>V856*H856</f>
        <v>#DIV/0!</v>
      </c>
      <c r="X856" s="6" t="e">
        <f>O856+S856</f>
        <v>#NUM!</v>
      </c>
      <c r="Y856" s="6" t="e">
        <f>P856*I856/100/T856</f>
        <v>#NUM!</v>
      </c>
      <c r="Z856" s="6" t="e">
        <f>Y856*H856</f>
        <v>#NUM!</v>
      </c>
      <c r="AB856" s="1" t="e">
        <f t="shared" si="26"/>
        <v>#DIV/0!</v>
      </c>
      <c r="AC856" s="1" t="e">
        <f t="shared" si="27"/>
        <v>#DIV/0!</v>
      </c>
    </row>
    <row r="857" spans="4:29" x14ac:dyDescent="0.25">
      <c r="D857" s="1">
        <v>1983</v>
      </c>
      <c r="E857" s="1" t="s">
        <v>27</v>
      </c>
      <c r="F857" s="2" t="s">
        <v>218</v>
      </c>
      <c r="G857">
        <v>3</v>
      </c>
      <c r="H857">
        <v>129448819</v>
      </c>
      <c r="I857" s="1">
        <v>0</v>
      </c>
      <c r="J857" s="1">
        <v>327883</v>
      </c>
      <c r="K857" s="1">
        <v>3898728</v>
      </c>
      <c r="M857" s="3"/>
      <c r="N857">
        <v>84.1</v>
      </c>
      <c r="O857"/>
      <c r="P857" s="1">
        <f>IF($A$3="Percentage of government revenue per capita",$B$3,0) + IF($A$3="Absolute extra revenue",AB857,0) + IF($A$3="Absolute revenue per capita",AC857,0)</f>
        <v>0</v>
      </c>
      <c r="Q857" s="5" t="e">
        <f>-MIN(data!$B$4 / data!I857 * data!P857 / 100, data!N857)</f>
        <v>#DIV/0!</v>
      </c>
      <c r="R857" s="4" t="e">
        <f>-Q857*K857/1000</f>
        <v>#DIV/0!</v>
      </c>
      <c r="S857" s="6" t="e">
        <f>-MIN(data!$B$5/(POWER(LN(I857),2))*P857/100, O857)</f>
        <v>#NUM!</v>
      </c>
      <c r="T857" s="6" t="e">
        <f>-S857*L857/100000</f>
        <v>#NUM!</v>
      </c>
      <c r="U857" s="4" t="e">
        <f>N857+Q857</f>
        <v>#DIV/0!</v>
      </c>
      <c r="V857" s="4" t="e">
        <f>P857*I857/100/R857</f>
        <v>#DIV/0!</v>
      </c>
      <c r="W857" s="4" t="e">
        <f>V857*H857</f>
        <v>#DIV/0!</v>
      </c>
      <c r="X857" s="6" t="e">
        <f>O857+S857</f>
        <v>#NUM!</v>
      </c>
      <c r="Y857" s="6" t="e">
        <f>P857*I857/100/T857</f>
        <v>#NUM!</v>
      </c>
      <c r="Z857" s="6" t="e">
        <f>Y857*H857</f>
        <v>#NUM!</v>
      </c>
      <c r="AB857" s="1" t="e">
        <f t="shared" si="26"/>
        <v>#DIV/0!</v>
      </c>
      <c r="AC857" s="1" t="e">
        <f t="shared" si="27"/>
        <v>#DIV/0!</v>
      </c>
    </row>
    <row r="858" spans="4:29" x14ac:dyDescent="0.25">
      <c r="D858" s="1">
        <v>1984</v>
      </c>
      <c r="E858" s="1" t="s">
        <v>27</v>
      </c>
      <c r="F858" s="2" t="s">
        <v>218</v>
      </c>
      <c r="G858">
        <v>3</v>
      </c>
      <c r="H858">
        <v>132383568</v>
      </c>
      <c r="I858" s="1">
        <v>0</v>
      </c>
      <c r="J858" s="1">
        <v>314113</v>
      </c>
      <c r="K858" s="1">
        <v>3906878</v>
      </c>
      <c r="M858" s="3"/>
      <c r="N858">
        <v>80.400000000000006</v>
      </c>
      <c r="O858"/>
      <c r="P858" s="1">
        <f>IF($A$3="Percentage of government revenue per capita",$B$3,0) + IF($A$3="Absolute extra revenue",AB858,0) + IF($A$3="Absolute revenue per capita",AC858,0)</f>
        <v>0</v>
      </c>
      <c r="Q858" s="5" t="e">
        <f>-MIN(data!$B$4 / data!I858 * data!P858 / 100, data!N858)</f>
        <v>#DIV/0!</v>
      </c>
      <c r="R858" s="4" t="e">
        <f>-Q858*K858/1000</f>
        <v>#DIV/0!</v>
      </c>
      <c r="S858" s="6" t="e">
        <f>-MIN(data!$B$5/(POWER(LN(I858),2))*P858/100, O858)</f>
        <v>#NUM!</v>
      </c>
      <c r="T858" s="6" t="e">
        <f>-S858*L858/100000</f>
        <v>#NUM!</v>
      </c>
      <c r="U858" s="4" t="e">
        <f>N858+Q858</f>
        <v>#DIV/0!</v>
      </c>
      <c r="V858" s="4" t="e">
        <f>P858*I858/100/R858</f>
        <v>#DIV/0!</v>
      </c>
      <c r="W858" s="4" t="e">
        <f>V858*H858</f>
        <v>#DIV/0!</v>
      </c>
      <c r="X858" s="6" t="e">
        <f>O858+S858</f>
        <v>#NUM!</v>
      </c>
      <c r="Y858" s="6" t="e">
        <f>P858*I858/100/T858</f>
        <v>#NUM!</v>
      </c>
      <c r="Z858" s="6" t="e">
        <f>Y858*H858</f>
        <v>#NUM!</v>
      </c>
      <c r="AB858" s="1" t="e">
        <f t="shared" si="26"/>
        <v>#DIV/0!</v>
      </c>
      <c r="AC858" s="1" t="e">
        <f t="shared" si="27"/>
        <v>#DIV/0!</v>
      </c>
    </row>
    <row r="859" spans="4:29" x14ac:dyDescent="0.25">
      <c r="D859" s="1">
        <v>1985</v>
      </c>
      <c r="E859" s="1" t="s">
        <v>27</v>
      </c>
      <c r="F859" s="2" t="s">
        <v>218</v>
      </c>
      <c r="G859">
        <v>3</v>
      </c>
      <c r="H859">
        <v>135274080</v>
      </c>
      <c r="I859" s="1">
        <v>0</v>
      </c>
      <c r="J859" s="1">
        <v>300641</v>
      </c>
      <c r="K859" s="1">
        <v>3899364</v>
      </c>
      <c r="M859" s="3"/>
      <c r="N859">
        <v>77.099999999999994</v>
      </c>
      <c r="O859"/>
      <c r="P859" s="1">
        <f>IF($A$3="Percentage of government revenue per capita",$B$3,0) + IF($A$3="Absolute extra revenue",AB859,0) + IF($A$3="Absolute revenue per capita",AC859,0)</f>
        <v>0</v>
      </c>
      <c r="Q859" s="5" t="e">
        <f>-MIN(data!$B$4 / data!I859 * data!P859 / 100, data!N859)</f>
        <v>#DIV/0!</v>
      </c>
      <c r="R859" s="4" t="e">
        <f>-Q859*K859/1000</f>
        <v>#DIV/0!</v>
      </c>
      <c r="S859" s="6" t="e">
        <f>-MIN(data!$B$5/(POWER(LN(I859),2))*P859/100, O859)</f>
        <v>#NUM!</v>
      </c>
      <c r="T859" s="6" t="e">
        <f>-S859*L859/100000</f>
        <v>#NUM!</v>
      </c>
      <c r="U859" s="4" t="e">
        <f>N859+Q859</f>
        <v>#DIV/0!</v>
      </c>
      <c r="V859" s="4" t="e">
        <f>P859*I859/100/R859</f>
        <v>#DIV/0!</v>
      </c>
      <c r="W859" s="4" t="e">
        <f>V859*H859</f>
        <v>#DIV/0!</v>
      </c>
      <c r="X859" s="6" t="e">
        <f>O859+S859</f>
        <v>#NUM!</v>
      </c>
      <c r="Y859" s="6" t="e">
        <f>P859*I859/100/T859</f>
        <v>#NUM!</v>
      </c>
      <c r="Z859" s="6" t="e">
        <f>Y859*H859</f>
        <v>#NUM!</v>
      </c>
      <c r="AB859" s="1" t="e">
        <f t="shared" si="26"/>
        <v>#DIV/0!</v>
      </c>
      <c r="AC859" s="1" t="e">
        <f t="shared" si="27"/>
        <v>#DIV/0!</v>
      </c>
    </row>
    <row r="860" spans="4:29" x14ac:dyDescent="0.25">
      <c r="D860" s="1">
        <v>1986</v>
      </c>
      <c r="E860" s="1" t="s">
        <v>27</v>
      </c>
      <c r="F860" s="2" t="s">
        <v>218</v>
      </c>
      <c r="G860">
        <v>3</v>
      </c>
      <c r="H860">
        <v>138108912</v>
      </c>
      <c r="I860" s="1">
        <v>0</v>
      </c>
      <c r="J860" s="1">
        <v>287247</v>
      </c>
      <c r="K860" s="1">
        <v>3876478</v>
      </c>
      <c r="M860" s="3"/>
      <c r="N860">
        <v>74.099999999999994</v>
      </c>
      <c r="O860"/>
      <c r="P860" s="1">
        <f>IF($A$3="Percentage of government revenue per capita",$B$3,0) + IF($A$3="Absolute extra revenue",AB860,0) + IF($A$3="Absolute revenue per capita",AC860,0)</f>
        <v>0</v>
      </c>
      <c r="Q860" s="5" t="e">
        <f>-MIN(data!$B$4 / data!I860 * data!P860 / 100, data!N860)</f>
        <v>#DIV/0!</v>
      </c>
      <c r="R860" s="4" t="e">
        <f>-Q860*K860/1000</f>
        <v>#DIV/0!</v>
      </c>
      <c r="S860" s="6" t="e">
        <f>-MIN(data!$B$5/(POWER(LN(I860),2))*P860/100, O860)</f>
        <v>#NUM!</v>
      </c>
      <c r="T860" s="6" t="e">
        <f>-S860*L860/100000</f>
        <v>#NUM!</v>
      </c>
      <c r="U860" s="4" t="e">
        <f>N860+Q860</f>
        <v>#DIV/0!</v>
      </c>
      <c r="V860" s="4" t="e">
        <f>P860*I860/100/R860</f>
        <v>#DIV/0!</v>
      </c>
      <c r="W860" s="4" t="e">
        <f>V860*H860</f>
        <v>#DIV/0!</v>
      </c>
      <c r="X860" s="6" t="e">
        <f>O860+S860</f>
        <v>#NUM!</v>
      </c>
      <c r="Y860" s="6" t="e">
        <f>P860*I860/100/T860</f>
        <v>#NUM!</v>
      </c>
      <c r="Z860" s="6" t="e">
        <f>Y860*H860</f>
        <v>#NUM!</v>
      </c>
      <c r="AB860" s="1" t="e">
        <f t="shared" si="26"/>
        <v>#DIV/0!</v>
      </c>
      <c r="AC860" s="1" t="e">
        <f t="shared" si="27"/>
        <v>#DIV/0!</v>
      </c>
    </row>
    <row r="861" spans="4:29" x14ac:dyDescent="0.25">
      <c r="D861" s="1">
        <v>1987</v>
      </c>
      <c r="E861" s="1" t="s">
        <v>27</v>
      </c>
      <c r="F861" s="2" t="s">
        <v>218</v>
      </c>
      <c r="G861">
        <v>3</v>
      </c>
      <c r="H861">
        <v>140891602</v>
      </c>
      <c r="I861" s="1">
        <v>0</v>
      </c>
      <c r="J861" s="1">
        <v>274111</v>
      </c>
      <c r="K861" s="1">
        <v>3844474</v>
      </c>
      <c r="M861" s="3"/>
      <c r="N861">
        <v>71.3</v>
      </c>
      <c r="O861"/>
      <c r="P861" s="1">
        <f>IF($A$3="Percentage of government revenue per capita",$B$3,0) + IF($A$3="Absolute extra revenue",AB861,0) + IF($A$3="Absolute revenue per capita",AC861,0)</f>
        <v>0</v>
      </c>
      <c r="Q861" s="5" t="e">
        <f>-MIN(data!$B$4 / data!I861 * data!P861 / 100, data!N861)</f>
        <v>#DIV/0!</v>
      </c>
      <c r="R861" s="4" t="e">
        <f>-Q861*K861/1000</f>
        <v>#DIV/0!</v>
      </c>
      <c r="S861" s="6" t="e">
        <f>-MIN(data!$B$5/(POWER(LN(I861),2))*P861/100, O861)</f>
        <v>#NUM!</v>
      </c>
      <c r="T861" s="6" t="e">
        <f>-S861*L861/100000</f>
        <v>#NUM!</v>
      </c>
      <c r="U861" s="4" t="e">
        <f>N861+Q861</f>
        <v>#DIV/0!</v>
      </c>
      <c r="V861" s="4" t="e">
        <f>P861*I861/100/R861</f>
        <v>#DIV/0!</v>
      </c>
      <c r="W861" s="4" t="e">
        <f>V861*H861</f>
        <v>#DIV/0!</v>
      </c>
      <c r="X861" s="6" t="e">
        <f>O861+S861</f>
        <v>#NUM!</v>
      </c>
      <c r="Y861" s="6" t="e">
        <f>P861*I861/100/T861</f>
        <v>#NUM!</v>
      </c>
      <c r="Z861" s="6" t="e">
        <f>Y861*H861</f>
        <v>#NUM!</v>
      </c>
      <c r="AB861" s="1" t="e">
        <f t="shared" si="26"/>
        <v>#DIV/0!</v>
      </c>
      <c r="AC861" s="1" t="e">
        <f t="shared" si="27"/>
        <v>#DIV/0!</v>
      </c>
    </row>
    <row r="862" spans="4:29" x14ac:dyDescent="0.25">
      <c r="D862" s="1">
        <v>1988</v>
      </c>
      <c r="E862" s="1" t="s">
        <v>27</v>
      </c>
      <c r="F862" s="2" t="s">
        <v>218</v>
      </c>
      <c r="G862">
        <v>3</v>
      </c>
      <c r="H862">
        <v>143627503</v>
      </c>
      <c r="I862" s="1">
        <v>0</v>
      </c>
      <c r="J862" s="1">
        <v>261007</v>
      </c>
      <c r="K862" s="1">
        <v>3804767</v>
      </c>
      <c r="M862" s="3"/>
      <c r="N862">
        <v>68.599999999999994</v>
      </c>
      <c r="O862"/>
      <c r="P862" s="1">
        <f>IF($A$3="Percentage of government revenue per capita",$B$3,0) + IF($A$3="Absolute extra revenue",AB862,0) + IF($A$3="Absolute revenue per capita",AC862,0)</f>
        <v>0</v>
      </c>
      <c r="Q862" s="5" t="e">
        <f>-MIN(data!$B$4 / data!I862 * data!P862 / 100, data!N862)</f>
        <v>#DIV/0!</v>
      </c>
      <c r="R862" s="4" t="e">
        <f>-Q862*K862/1000</f>
        <v>#DIV/0!</v>
      </c>
      <c r="S862" s="6" t="e">
        <f>-MIN(data!$B$5/(POWER(LN(I862),2))*P862/100, O862)</f>
        <v>#NUM!</v>
      </c>
      <c r="T862" s="6" t="e">
        <f>-S862*L862/100000</f>
        <v>#NUM!</v>
      </c>
      <c r="U862" s="4" t="e">
        <f>N862+Q862</f>
        <v>#DIV/0!</v>
      </c>
      <c r="V862" s="4" t="e">
        <f>P862*I862/100/R862</f>
        <v>#DIV/0!</v>
      </c>
      <c r="W862" s="4" t="e">
        <f>V862*H862</f>
        <v>#DIV/0!</v>
      </c>
      <c r="X862" s="6" t="e">
        <f>O862+S862</f>
        <v>#NUM!</v>
      </c>
      <c r="Y862" s="6" t="e">
        <f>P862*I862/100/T862</f>
        <v>#NUM!</v>
      </c>
      <c r="Z862" s="6" t="e">
        <f>Y862*H862</f>
        <v>#NUM!</v>
      </c>
      <c r="AB862" s="1" t="e">
        <f t="shared" si="26"/>
        <v>#DIV/0!</v>
      </c>
      <c r="AC862" s="1" t="e">
        <f t="shared" si="27"/>
        <v>#DIV/0!</v>
      </c>
    </row>
    <row r="863" spans="4:29" x14ac:dyDescent="0.25">
      <c r="D863" s="1">
        <v>1989</v>
      </c>
      <c r="E863" s="1" t="s">
        <v>27</v>
      </c>
      <c r="F863" s="2" t="s">
        <v>218</v>
      </c>
      <c r="G863">
        <v>3</v>
      </c>
      <c r="H863">
        <v>146328304</v>
      </c>
      <c r="I863" s="1">
        <v>0</v>
      </c>
      <c r="J863" s="1">
        <v>248073</v>
      </c>
      <c r="K863" s="1">
        <v>3770106</v>
      </c>
      <c r="M863" s="3"/>
      <c r="N863">
        <v>65.8</v>
      </c>
      <c r="O863"/>
      <c r="P863" s="1">
        <f>IF($A$3="Percentage of government revenue per capita",$B$3,0) + IF($A$3="Absolute extra revenue",AB863,0) + IF($A$3="Absolute revenue per capita",AC863,0)</f>
        <v>0</v>
      </c>
      <c r="Q863" s="5" t="e">
        <f>-MIN(data!$B$4 / data!I863 * data!P863 / 100, data!N863)</f>
        <v>#DIV/0!</v>
      </c>
      <c r="R863" s="4" t="e">
        <f>-Q863*K863/1000</f>
        <v>#DIV/0!</v>
      </c>
      <c r="S863" s="6" t="e">
        <f>-MIN(data!$B$5/(POWER(LN(I863),2))*P863/100, O863)</f>
        <v>#NUM!</v>
      </c>
      <c r="T863" s="6" t="e">
        <f>-S863*L863/100000</f>
        <v>#NUM!</v>
      </c>
      <c r="U863" s="4" t="e">
        <f>N863+Q863</f>
        <v>#DIV/0!</v>
      </c>
      <c r="V863" s="4" t="e">
        <f>P863*I863/100/R863</f>
        <v>#DIV/0!</v>
      </c>
      <c r="W863" s="4" t="e">
        <f>V863*H863</f>
        <v>#DIV/0!</v>
      </c>
      <c r="X863" s="6" t="e">
        <f>O863+S863</f>
        <v>#NUM!</v>
      </c>
      <c r="Y863" s="6" t="e">
        <f>P863*I863/100/T863</f>
        <v>#NUM!</v>
      </c>
      <c r="Z863" s="6" t="e">
        <f>Y863*H863</f>
        <v>#NUM!</v>
      </c>
      <c r="AB863" s="1" t="e">
        <f t="shared" si="26"/>
        <v>#DIV/0!</v>
      </c>
      <c r="AC863" s="1" t="e">
        <f t="shared" si="27"/>
        <v>#DIV/0!</v>
      </c>
    </row>
    <row r="864" spans="4:29" x14ac:dyDescent="0.25">
      <c r="D864" s="1">
        <v>1990</v>
      </c>
      <c r="E864" s="1" t="s">
        <v>27</v>
      </c>
      <c r="F864" s="2" t="s">
        <v>218</v>
      </c>
      <c r="G864">
        <v>3</v>
      </c>
      <c r="H864">
        <v>149003223</v>
      </c>
      <c r="I864" s="1">
        <v>0</v>
      </c>
      <c r="J864" s="1">
        <v>235338</v>
      </c>
      <c r="K864" s="1">
        <v>3729604</v>
      </c>
      <c r="L864" s="1">
        <v>3461538</v>
      </c>
      <c r="M864" s="3">
        <v>3800</v>
      </c>
      <c r="N864">
        <v>63.1</v>
      </c>
      <c r="O864">
        <v>104</v>
      </c>
      <c r="P864" s="1">
        <f>IF($A$3="Percentage of government revenue per capita",$B$3,0) + IF($A$3="Absolute extra revenue",AB864,0) + IF($A$3="Absolute revenue per capita",AC864,0)</f>
        <v>0</v>
      </c>
      <c r="Q864" s="5" t="e">
        <f>-MIN(data!$B$4 / data!I864 * data!P864 / 100, data!N864)</f>
        <v>#DIV/0!</v>
      </c>
      <c r="R864" s="4" t="e">
        <f>-Q864*K864/1000</f>
        <v>#DIV/0!</v>
      </c>
      <c r="S864" s="6" t="e">
        <f>-MIN(data!$B$5/(POWER(LN(I864),2))*P864/100, O864)</f>
        <v>#NUM!</v>
      </c>
      <c r="T864" s="6" t="e">
        <f>-S864*L864/100000</f>
        <v>#NUM!</v>
      </c>
      <c r="U864" s="4" t="e">
        <f>N864+Q864</f>
        <v>#DIV/0!</v>
      </c>
      <c r="V864" s="4" t="e">
        <f>P864*I864/100/R864</f>
        <v>#DIV/0!</v>
      </c>
      <c r="W864" s="4" t="e">
        <f>V864*H864</f>
        <v>#DIV/0!</v>
      </c>
      <c r="X864" s="6" t="e">
        <f>O864+S864</f>
        <v>#NUM!</v>
      </c>
      <c r="Y864" s="6" t="e">
        <f>P864*I864/100/T864</f>
        <v>#NUM!</v>
      </c>
      <c r="Z864" s="6" t="e">
        <f>Y864*H864</f>
        <v>#NUM!</v>
      </c>
      <c r="AB864" s="1" t="e">
        <f t="shared" si="26"/>
        <v>#DIV/0!</v>
      </c>
      <c r="AC864" s="1" t="e">
        <f t="shared" si="27"/>
        <v>#DIV/0!</v>
      </c>
    </row>
    <row r="865" spans="4:29" x14ac:dyDescent="0.25">
      <c r="D865" s="1">
        <v>1991</v>
      </c>
      <c r="E865" s="1" t="s">
        <v>27</v>
      </c>
      <c r="F865" s="2" t="s">
        <v>218</v>
      </c>
      <c r="G865">
        <v>3</v>
      </c>
      <c r="H865">
        <v>151648011</v>
      </c>
      <c r="I865" s="1">
        <v>0</v>
      </c>
      <c r="J865" s="1">
        <v>222754</v>
      </c>
      <c r="K865" s="1">
        <v>3700233</v>
      </c>
      <c r="L865" s="1">
        <v>3400000</v>
      </c>
      <c r="M865" s="3">
        <v>3600</v>
      </c>
      <c r="N865">
        <v>60.2</v>
      </c>
      <c r="O865">
        <v>100</v>
      </c>
      <c r="P865" s="1">
        <f>IF($A$3="Percentage of government revenue per capita",$B$3,0) + IF($A$3="Absolute extra revenue",AB865,0) + IF($A$3="Absolute revenue per capita",AC865,0)</f>
        <v>0</v>
      </c>
      <c r="Q865" s="5" t="e">
        <f>-MIN(data!$B$4 / data!I865 * data!P865 / 100, data!N865)</f>
        <v>#DIV/0!</v>
      </c>
      <c r="R865" s="4" t="e">
        <f>-Q865*K865/1000</f>
        <v>#DIV/0!</v>
      </c>
      <c r="S865" s="6" t="e">
        <f>-MIN(data!$B$5/(POWER(LN(I865),2))*P865/100, O865)</f>
        <v>#NUM!</v>
      </c>
      <c r="T865" s="6" t="e">
        <f>-S865*L865/100000</f>
        <v>#NUM!</v>
      </c>
      <c r="U865" s="4" t="e">
        <f>N865+Q865</f>
        <v>#DIV/0!</v>
      </c>
      <c r="V865" s="4" t="e">
        <f>P865*I865/100/R865</f>
        <v>#DIV/0!</v>
      </c>
      <c r="W865" s="4" t="e">
        <f>V865*H865</f>
        <v>#DIV/0!</v>
      </c>
      <c r="X865" s="6" t="e">
        <f>O865+S865</f>
        <v>#NUM!</v>
      </c>
      <c r="Y865" s="6" t="e">
        <f>P865*I865/100/T865</f>
        <v>#NUM!</v>
      </c>
      <c r="Z865" s="6" t="e">
        <f>Y865*H865</f>
        <v>#NUM!</v>
      </c>
      <c r="AB865" s="1" t="e">
        <f t="shared" si="26"/>
        <v>#DIV/0!</v>
      </c>
      <c r="AC865" s="1" t="e">
        <f t="shared" si="27"/>
        <v>#DIV/0!</v>
      </c>
    </row>
    <row r="866" spans="4:29" x14ac:dyDescent="0.25">
      <c r="D866" s="1">
        <v>1992</v>
      </c>
      <c r="E866" s="1" t="s">
        <v>27</v>
      </c>
      <c r="F866" s="2" t="s">
        <v>218</v>
      </c>
      <c r="G866">
        <v>3</v>
      </c>
      <c r="H866">
        <v>154259380</v>
      </c>
      <c r="I866" s="1">
        <v>0</v>
      </c>
      <c r="J866" s="1">
        <v>210369</v>
      </c>
      <c r="K866" s="1">
        <v>3677780</v>
      </c>
      <c r="L866" s="1">
        <v>3473684</v>
      </c>
      <c r="M866" s="3">
        <v>3400</v>
      </c>
      <c r="N866">
        <v>57.2</v>
      </c>
      <c r="O866">
        <v>95</v>
      </c>
      <c r="P866" s="1">
        <f>IF($A$3="Percentage of government revenue per capita",$B$3,0) + IF($A$3="Absolute extra revenue",AB866,0) + IF($A$3="Absolute revenue per capita",AC866,0)</f>
        <v>0</v>
      </c>
      <c r="Q866" s="5" t="e">
        <f>-MIN(data!$B$4 / data!I866 * data!P866 / 100, data!N866)</f>
        <v>#DIV/0!</v>
      </c>
      <c r="R866" s="4" t="e">
        <f>-Q866*K866/1000</f>
        <v>#DIV/0!</v>
      </c>
      <c r="S866" s="6" t="e">
        <f>-MIN(data!$B$5/(POWER(LN(I866),2))*P866/100, O866)</f>
        <v>#NUM!</v>
      </c>
      <c r="T866" s="6" t="e">
        <f>-S866*L866/100000</f>
        <v>#NUM!</v>
      </c>
      <c r="U866" s="4" t="e">
        <f>N866+Q866</f>
        <v>#DIV/0!</v>
      </c>
      <c r="V866" s="4" t="e">
        <f>P866*I866/100/R866</f>
        <v>#DIV/0!</v>
      </c>
      <c r="W866" s="4" t="e">
        <f>V866*H866</f>
        <v>#DIV/0!</v>
      </c>
      <c r="X866" s="6" t="e">
        <f>O866+S866</f>
        <v>#NUM!</v>
      </c>
      <c r="Y866" s="6" t="e">
        <f>P866*I866/100/T866</f>
        <v>#NUM!</v>
      </c>
      <c r="Z866" s="6" t="e">
        <f>Y866*H866</f>
        <v>#NUM!</v>
      </c>
      <c r="AB866" s="1" t="e">
        <f t="shared" si="26"/>
        <v>#DIV/0!</v>
      </c>
      <c r="AC866" s="1" t="e">
        <f t="shared" si="27"/>
        <v>#DIV/0!</v>
      </c>
    </row>
    <row r="867" spans="4:29" x14ac:dyDescent="0.25">
      <c r="D867" s="1">
        <v>1993</v>
      </c>
      <c r="E867" s="1" t="s">
        <v>27</v>
      </c>
      <c r="F867" s="2" t="s">
        <v>218</v>
      </c>
      <c r="G867">
        <v>3</v>
      </c>
      <c r="H867">
        <v>156849078</v>
      </c>
      <c r="I867" s="1">
        <v>0</v>
      </c>
      <c r="J867" s="1">
        <v>198134</v>
      </c>
      <c r="K867" s="1">
        <v>3662366</v>
      </c>
      <c r="L867" s="1">
        <v>3333333</v>
      </c>
      <c r="M867" s="3">
        <v>3300</v>
      </c>
      <c r="N867">
        <v>54.1</v>
      </c>
      <c r="O867">
        <v>93</v>
      </c>
      <c r="P867" s="1">
        <f>IF($A$3="Percentage of government revenue per capita",$B$3,0) + IF($A$3="Absolute extra revenue",AB867,0) + IF($A$3="Absolute revenue per capita",AC867,0)</f>
        <v>0</v>
      </c>
      <c r="Q867" s="5" t="e">
        <f>-MIN(data!$B$4 / data!I867 * data!P867 / 100, data!N867)</f>
        <v>#DIV/0!</v>
      </c>
      <c r="R867" s="4" t="e">
        <f>-Q867*K867/1000</f>
        <v>#DIV/0!</v>
      </c>
      <c r="S867" s="6" t="e">
        <f>-MIN(data!$B$5/(POWER(LN(I867),2))*P867/100, O867)</f>
        <v>#NUM!</v>
      </c>
      <c r="T867" s="6" t="e">
        <f>-S867*L867/100000</f>
        <v>#NUM!</v>
      </c>
      <c r="U867" s="4" t="e">
        <f>N867+Q867</f>
        <v>#DIV/0!</v>
      </c>
      <c r="V867" s="4" t="e">
        <f>P867*I867/100/R867</f>
        <v>#DIV/0!</v>
      </c>
      <c r="W867" s="4" t="e">
        <f>V867*H867</f>
        <v>#DIV/0!</v>
      </c>
      <c r="X867" s="6" t="e">
        <f>O867+S867</f>
        <v>#NUM!</v>
      </c>
      <c r="Y867" s="6" t="e">
        <f>P867*I867/100/T867</f>
        <v>#NUM!</v>
      </c>
      <c r="Z867" s="6" t="e">
        <f>Y867*H867</f>
        <v>#NUM!</v>
      </c>
      <c r="AB867" s="1" t="e">
        <f t="shared" si="26"/>
        <v>#DIV/0!</v>
      </c>
      <c r="AC867" s="1" t="e">
        <f t="shared" si="27"/>
        <v>#DIV/0!</v>
      </c>
    </row>
    <row r="868" spans="4:29" x14ac:dyDescent="0.25">
      <c r="D868" s="1">
        <v>1994</v>
      </c>
      <c r="E868" s="1" t="s">
        <v>27</v>
      </c>
      <c r="F868" s="2" t="s">
        <v>218</v>
      </c>
      <c r="G868">
        <v>3</v>
      </c>
      <c r="H868">
        <v>159432716</v>
      </c>
      <c r="I868" s="1">
        <v>0</v>
      </c>
      <c r="J868" s="1">
        <v>186232</v>
      </c>
      <c r="K868" s="1">
        <v>3651608</v>
      </c>
      <c r="L868" s="1">
        <v>3409091</v>
      </c>
      <c r="M868" s="3">
        <v>3100</v>
      </c>
      <c r="N868">
        <v>51</v>
      </c>
      <c r="O868">
        <v>88</v>
      </c>
      <c r="P868" s="1">
        <f>IF($A$3="Percentage of government revenue per capita",$B$3,0) + IF($A$3="Absolute extra revenue",AB868,0) + IF($A$3="Absolute revenue per capita",AC868,0)</f>
        <v>0</v>
      </c>
      <c r="Q868" s="5" t="e">
        <f>-MIN(data!$B$4 / data!I868 * data!P868 / 100, data!N868)</f>
        <v>#DIV/0!</v>
      </c>
      <c r="R868" s="4" t="e">
        <f>-Q868*K868/1000</f>
        <v>#DIV/0!</v>
      </c>
      <c r="S868" s="6" t="e">
        <f>-MIN(data!$B$5/(POWER(LN(I868),2))*P868/100, O868)</f>
        <v>#NUM!</v>
      </c>
      <c r="T868" s="6" t="e">
        <f>-S868*L868/100000</f>
        <v>#NUM!</v>
      </c>
      <c r="U868" s="4" t="e">
        <f>N868+Q868</f>
        <v>#DIV/0!</v>
      </c>
      <c r="V868" s="4" t="e">
        <f>P868*I868/100/R868</f>
        <v>#DIV/0!</v>
      </c>
      <c r="W868" s="4" t="e">
        <f>V868*H868</f>
        <v>#DIV/0!</v>
      </c>
      <c r="X868" s="6" t="e">
        <f>O868+S868</f>
        <v>#NUM!</v>
      </c>
      <c r="Y868" s="6" t="e">
        <f>P868*I868/100/T868</f>
        <v>#NUM!</v>
      </c>
      <c r="Z868" s="6" t="e">
        <f>Y868*H868</f>
        <v>#NUM!</v>
      </c>
      <c r="AB868" s="1" t="e">
        <f t="shared" si="26"/>
        <v>#DIV/0!</v>
      </c>
      <c r="AC868" s="1" t="e">
        <f t="shared" si="27"/>
        <v>#DIV/0!</v>
      </c>
    </row>
    <row r="869" spans="4:29" x14ac:dyDescent="0.25">
      <c r="D869" s="1">
        <v>1995</v>
      </c>
      <c r="E869" s="1" t="s">
        <v>27</v>
      </c>
      <c r="F869" s="2" t="s">
        <v>218</v>
      </c>
      <c r="G869">
        <v>3</v>
      </c>
      <c r="H869">
        <v>162019896</v>
      </c>
      <c r="I869" s="1">
        <v>0</v>
      </c>
      <c r="J869" s="1">
        <v>174615</v>
      </c>
      <c r="K869" s="1">
        <v>3645407</v>
      </c>
      <c r="L869" s="1">
        <v>3690476</v>
      </c>
      <c r="M869" s="3">
        <v>3000</v>
      </c>
      <c r="N869">
        <v>47.9</v>
      </c>
      <c r="O869">
        <v>84</v>
      </c>
      <c r="P869" s="1">
        <f>IF($A$3="Percentage of government revenue per capita",$B$3,0) + IF($A$3="Absolute extra revenue",AB869,0) + IF($A$3="Absolute revenue per capita",AC869,0)</f>
        <v>0</v>
      </c>
      <c r="Q869" s="5" t="e">
        <f>-MIN(data!$B$4 / data!I869 * data!P869 / 100, data!N869)</f>
        <v>#DIV/0!</v>
      </c>
      <c r="R869" s="4" t="e">
        <f>-Q869*K869/1000</f>
        <v>#DIV/0!</v>
      </c>
      <c r="S869" s="6" t="e">
        <f>-MIN(data!$B$5/(POWER(LN(I869),2))*P869/100, O869)</f>
        <v>#NUM!</v>
      </c>
      <c r="T869" s="6" t="e">
        <f>-S869*L869/100000</f>
        <v>#NUM!</v>
      </c>
      <c r="U869" s="4" t="e">
        <f>N869+Q869</f>
        <v>#DIV/0!</v>
      </c>
      <c r="V869" s="4" t="e">
        <f>P869*I869/100/R869</f>
        <v>#DIV/0!</v>
      </c>
      <c r="W869" s="4" t="e">
        <f>V869*H869</f>
        <v>#DIV/0!</v>
      </c>
      <c r="X869" s="6" t="e">
        <f>O869+S869</f>
        <v>#NUM!</v>
      </c>
      <c r="Y869" s="6" t="e">
        <f>P869*I869/100/T869</f>
        <v>#NUM!</v>
      </c>
      <c r="Z869" s="6" t="e">
        <f>Y869*H869</f>
        <v>#NUM!</v>
      </c>
      <c r="AB869" s="1" t="e">
        <f t="shared" si="26"/>
        <v>#DIV/0!</v>
      </c>
      <c r="AC869" s="1" t="e">
        <f t="shared" si="27"/>
        <v>#DIV/0!</v>
      </c>
    </row>
    <row r="870" spans="4:29" x14ac:dyDescent="0.25">
      <c r="D870" s="1">
        <v>1996</v>
      </c>
      <c r="E870" s="1" t="s">
        <v>27</v>
      </c>
      <c r="F870" s="2" t="s">
        <v>218</v>
      </c>
      <c r="G870">
        <v>3</v>
      </c>
      <c r="H870">
        <v>164614688</v>
      </c>
      <c r="I870" s="1">
        <v>0</v>
      </c>
      <c r="J870" s="1">
        <v>163442</v>
      </c>
      <c r="K870" s="1">
        <v>3640134</v>
      </c>
      <c r="L870" s="1">
        <v>3837209</v>
      </c>
      <c r="M870" s="3">
        <v>3100</v>
      </c>
      <c r="N870">
        <v>44.9</v>
      </c>
      <c r="O870">
        <v>86</v>
      </c>
      <c r="P870" s="1">
        <f>IF($A$3="Percentage of government revenue per capita",$B$3,0) + IF($A$3="Absolute extra revenue",AB870,0) + IF($A$3="Absolute revenue per capita",AC870,0)</f>
        <v>0</v>
      </c>
      <c r="Q870" s="5" t="e">
        <f>-MIN(data!$B$4 / data!I870 * data!P870 / 100, data!N870)</f>
        <v>#DIV/0!</v>
      </c>
      <c r="R870" s="4" t="e">
        <f>-Q870*K870/1000</f>
        <v>#DIV/0!</v>
      </c>
      <c r="S870" s="6" t="e">
        <f>-MIN(data!$B$5/(POWER(LN(I870),2))*P870/100, O870)</f>
        <v>#NUM!</v>
      </c>
      <c r="T870" s="6" t="e">
        <f>-S870*L870/100000</f>
        <v>#NUM!</v>
      </c>
      <c r="U870" s="4" t="e">
        <f>N870+Q870</f>
        <v>#DIV/0!</v>
      </c>
      <c r="V870" s="4" t="e">
        <f>P870*I870/100/R870</f>
        <v>#DIV/0!</v>
      </c>
      <c r="W870" s="4" t="e">
        <f>V870*H870</f>
        <v>#DIV/0!</v>
      </c>
      <c r="X870" s="6" t="e">
        <f>O870+S870</f>
        <v>#NUM!</v>
      </c>
      <c r="Y870" s="6" t="e">
        <f>P870*I870/100/T870</f>
        <v>#NUM!</v>
      </c>
      <c r="Z870" s="6" t="e">
        <f>Y870*H870</f>
        <v>#NUM!</v>
      </c>
      <c r="AB870" s="1" t="e">
        <f t="shared" si="26"/>
        <v>#DIV/0!</v>
      </c>
      <c r="AC870" s="1" t="e">
        <f t="shared" si="27"/>
        <v>#DIV/0!</v>
      </c>
    </row>
    <row r="871" spans="4:29" x14ac:dyDescent="0.25">
      <c r="D871" s="1">
        <v>1997</v>
      </c>
      <c r="E871" s="1" t="s">
        <v>27</v>
      </c>
      <c r="F871" s="2" t="s">
        <v>218</v>
      </c>
      <c r="G871">
        <v>3</v>
      </c>
      <c r="H871">
        <v>167209040</v>
      </c>
      <c r="I871" s="1">
        <v>0</v>
      </c>
      <c r="J871" s="1">
        <v>152808</v>
      </c>
      <c r="K871" s="1">
        <v>3629644</v>
      </c>
      <c r="L871" s="1">
        <v>3777778</v>
      </c>
      <c r="M871" s="3">
        <v>3300</v>
      </c>
      <c r="N871">
        <v>42.1</v>
      </c>
      <c r="O871">
        <v>90</v>
      </c>
      <c r="P871" s="1">
        <f>IF($A$3="Percentage of government revenue per capita",$B$3,0) + IF($A$3="Absolute extra revenue",AB871,0) + IF($A$3="Absolute revenue per capita",AC871,0)</f>
        <v>0</v>
      </c>
      <c r="Q871" s="5" t="e">
        <f>-MIN(data!$B$4 / data!I871 * data!P871 / 100, data!N871)</f>
        <v>#DIV/0!</v>
      </c>
      <c r="R871" s="4" t="e">
        <f>-Q871*K871/1000</f>
        <v>#DIV/0!</v>
      </c>
      <c r="S871" s="6" t="e">
        <f>-MIN(data!$B$5/(POWER(LN(I871),2))*P871/100, O871)</f>
        <v>#NUM!</v>
      </c>
      <c r="T871" s="6" t="e">
        <f>-S871*L871/100000</f>
        <v>#NUM!</v>
      </c>
      <c r="U871" s="4" t="e">
        <f>N871+Q871</f>
        <v>#DIV/0!</v>
      </c>
      <c r="V871" s="4" t="e">
        <f>P871*I871/100/R871</f>
        <v>#DIV/0!</v>
      </c>
      <c r="W871" s="4" t="e">
        <f>V871*H871</f>
        <v>#DIV/0!</v>
      </c>
      <c r="X871" s="6" t="e">
        <f>O871+S871</f>
        <v>#NUM!</v>
      </c>
      <c r="Y871" s="6" t="e">
        <f>P871*I871/100/T871</f>
        <v>#NUM!</v>
      </c>
      <c r="Z871" s="6" t="e">
        <f>Y871*H871</f>
        <v>#NUM!</v>
      </c>
      <c r="AB871" s="1" t="e">
        <f t="shared" si="26"/>
        <v>#DIV/0!</v>
      </c>
      <c r="AC871" s="1" t="e">
        <f t="shared" si="27"/>
        <v>#DIV/0!</v>
      </c>
    </row>
    <row r="872" spans="4:29" x14ac:dyDescent="0.25">
      <c r="D872" s="1">
        <v>1998</v>
      </c>
      <c r="E872" s="1" t="s">
        <v>27</v>
      </c>
      <c r="F872" s="2" t="s">
        <v>218</v>
      </c>
      <c r="G872">
        <v>3</v>
      </c>
      <c r="H872">
        <v>169785250</v>
      </c>
      <c r="I872" s="1">
        <v>2830.018</v>
      </c>
      <c r="J872" s="1">
        <v>142704</v>
      </c>
      <c r="K872" s="1">
        <v>3612759</v>
      </c>
      <c r="L872" s="1">
        <v>3191489</v>
      </c>
      <c r="M872" s="3">
        <v>3400</v>
      </c>
      <c r="N872">
        <v>39.5</v>
      </c>
      <c r="O872">
        <v>94</v>
      </c>
      <c r="P872" s="1">
        <f>IF($A$3="Percentage of government revenue per capita",$B$3,0) + IF($A$3="Absolute extra revenue",AB872,0) + IF($A$3="Absolute revenue per capita",AC872,0)</f>
        <v>0</v>
      </c>
      <c r="Q872" s="5">
        <f>-MIN(data!$B$4 / data!I872 * data!P872 / 100, data!N872)</f>
        <v>0</v>
      </c>
      <c r="R872" s="4">
        <f>-Q872*K872/1000</f>
        <v>0</v>
      </c>
      <c r="S872" s="6">
        <f>-MIN(data!$B$5/(POWER(LN(I872),2))*P872/100, O872)</f>
        <v>0</v>
      </c>
      <c r="T872" s="6">
        <f>-S872*L872/100000</f>
        <v>0</v>
      </c>
      <c r="U872" s="4">
        <f>N872+Q872</f>
        <v>39.5</v>
      </c>
      <c r="V872" s="4" t="e">
        <f>P872*I872/100/R872</f>
        <v>#DIV/0!</v>
      </c>
      <c r="W872" s="4" t="e">
        <f>V872*H872</f>
        <v>#DIV/0!</v>
      </c>
      <c r="X872" s="6">
        <f>O872+S872</f>
        <v>94</v>
      </c>
      <c r="Y872" s="6" t="e">
        <f>P872*I872/100/T872</f>
        <v>#DIV/0!</v>
      </c>
      <c r="Z872" s="6" t="e">
        <f>Y872*H872</f>
        <v>#DIV/0!</v>
      </c>
      <c r="AB872" s="1">
        <f t="shared" si="26"/>
        <v>0</v>
      </c>
      <c r="AC872" s="1">
        <f t="shared" si="27"/>
        <v>0</v>
      </c>
    </row>
    <row r="873" spans="4:29" x14ac:dyDescent="0.25">
      <c r="D873" s="1">
        <v>1999</v>
      </c>
      <c r="E873" s="1" t="s">
        <v>27</v>
      </c>
      <c r="F873" s="2" t="s">
        <v>218</v>
      </c>
      <c r="G873">
        <v>3</v>
      </c>
      <c r="H873">
        <v>172318675</v>
      </c>
      <c r="I873" s="1">
        <v>2830.5430000000001</v>
      </c>
      <c r="J873" s="1">
        <v>132857</v>
      </c>
      <c r="K873" s="1">
        <v>3590730</v>
      </c>
      <c r="L873" s="1">
        <v>2962963</v>
      </c>
      <c r="M873" s="3">
        <v>3000</v>
      </c>
      <c r="N873">
        <v>37</v>
      </c>
      <c r="O873">
        <v>81</v>
      </c>
      <c r="P873" s="1">
        <f>IF($A$3="Percentage of government revenue per capita",$B$3,0) + IF($A$3="Absolute extra revenue",AB873,0) + IF($A$3="Absolute revenue per capita",AC873,0)</f>
        <v>0</v>
      </c>
      <c r="Q873" s="5">
        <f>-MIN(data!$B$4 / data!I873 * data!P873 / 100, data!N873)</f>
        <v>0</v>
      </c>
      <c r="R873" s="4">
        <f>-Q873*K873/1000</f>
        <v>0</v>
      </c>
      <c r="S873" s="6">
        <f>-MIN(data!$B$5/(POWER(LN(I873),2))*P873/100, O873)</f>
        <v>0</v>
      </c>
      <c r="T873" s="6">
        <f>-S873*L873/100000</f>
        <v>0</v>
      </c>
      <c r="U873" s="4">
        <f>N873+Q873</f>
        <v>37</v>
      </c>
      <c r="V873" s="4" t="e">
        <f>P873*I873/100/R873</f>
        <v>#DIV/0!</v>
      </c>
      <c r="W873" s="4" t="e">
        <f>V873*H873</f>
        <v>#DIV/0!</v>
      </c>
      <c r="X873" s="6">
        <f>O873+S873</f>
        <v>81</v>
      </c>
      <c r="Y873" s="6" t="e">
        <f>P873*I873/100/T873</f>
        <v>#DIV/0!</v>
      </c>
      <c r="Z873" s="6" t="e">
        <f>Y873*H873</f>
        <v>#DIV/0!</v>
      </c>
      <c r="AB873" s="1">
        <f t="shared" si="26"/>
        <v>0</v>
      </c>
      <c r="AC873" s="1">
        <f t="shared" si="27"/>
        <v>0</v>
      </c>
    </row>
    <row r="874" spans="4:29" x14ac:dyDescent="0.25">
      <c r="D874" s="1">
        <v>2000</v>
      </c>
      <c r="E874" s="1" t="s">
        <v>27</v>
      </c>
      <c r="F874" s="2" t="s">
        <v>218</v>
      </c>
      <c r="G874">
        <v>3</v>
      </c>
      <c r="H874">
        <v>174790340</v>
      </c>
      <c r="I874" s="1">
        <v>3025.643</v>
      </c>
      <c r="J874" s="1">
        <v>123371</v>
      </c>
      <c r="K874" s="1">
        <v>3555360</v>
      </c>
      <c r="L874" s="1">
        <v>3333333</v>
      </c>
      <c r="M874" s="3">
        <v>2400</v>
      </c>
      <c r="N874">
        <v>34.700000000000003</v>
      </c>
      <c r="O874">
        <v>66</v>
      </c>
      <c r="P874" s="1">
        <f>IF($A$3="Percentage of government revenue per capita",$B$3,0) + IF($A$3="Absolute extra revenue",AB874,0) + IF($A$3="Absolute revenue per capita",AC874,0)</f>
        <v>0</v>
      </c>
      <c r="Q874" s="5">
        <f>-MIN(data!$B$4 / data!I874 * data!P874 / 100, data!N874)</f>
        <v>0</v>
      </c>
      <c r="R874" s="4">
        <f>-Q874*K874/1000</f>
        <v>0</v>
      </c>
      <c r="S874" s="6">
        <f>-MIN(data!$B$5/(POWER(LN(I874),2))*P874/100, O874)</f>
        <v>0</v>
      </c>
      <c r="T874" s="6">
        <f>-S874*L874/100000</f>
        <v>0</v>
      </c>
      <c r="U874" s="4">
        <f>N874+Q874</f>
        <v>34.700000000000003</v>
      </c>
      <c r="V874" s="4" t="e">
        <f>P874*I874/100/R874</f>
        <v>#DIV/0!</v>
      </c>
      <c r="W874" s="4" t="e">
        <f>V874*H874</f>
        <v>#DIV/0!</v>
      </c>
      <c r="X874" s="6">
        <f>O874+S874</f>
        <v>66</v>
      </c>
      <c r="Y874" s="6" t="e">
        <f>P874*I874/100/T874</f>
        <v>#DIV/0!</v>
      </c>
      <c r="Z874" s="6" t="e">
        <f>Y874*H874</f>
        <v>#DIV/0!</v>
      </c>
      <c r="AB874" s="1">
        <f t="shared" si="26"/>
        <v>0</v>
      </c>
      <c r="AC874" s="1">
        <f t="shared" si="27"/>
        <v>0</v>
      </c>
    </row>
    <row r="875" spans="4:29" x14ac:dyDescent="0.25">
      <c r="D875" s="1">
        <v>2001</v>
      </c>
      <c r="E875" s="1" t="s">
        <v>27</v>
      </c>
      <c r="F875" s="2" t="s">
        <v>218</v>
      </c>
      <c r="G875">
        <v>3</v>
      </c>
      <c r="H875">
        <v>177196054</v>
      </c>
      <c r="I875" s="1">
        <v>3110.569</v>
      </c>
      <c r="J875" s="1">
        <v>114069</v>
      </c>
      <c r="K875" s="1">
        <v>3509815</v>
      </c>
      <c r="L875" s="1">
        <v>3606557</v>
      </c>
      <c r="M875" s="3">
        <v>2200</v>
      </c>
      <c r="N875">
        <v>32.5</v>
      </c>
      <c r="O875">
        <v>61</v>
      </c>
      <c r="P875" s="1">
        <f>IF($A$3="Percentage of government revenue per capita",$B$3,0) + IF($A$3="Absolute extra revenue",AB875,0) + IF($A$3="Absolute revenue per capita",AC875,0)</f>
        <v>0</v>
      </c>
      <c r="Q875" s="5">
        <f>-MIN(data!$B$4 / data!I875 * data!P875 / 100, data!N875)</f>
        <v>0</v>
      </c>
      <c r="R875" s="4">
        <f>-Q875*K875/1000</f>
        <v>0</v>
      </c>
      <c r="S875" s="6">
        <f>-MIN(data!$B$5/(POWER(LN(I875),2))*P875/100, O875)</f>
        <v>0</v>
      </c>
      <c r="T875" s="6">
        <f>-S875*L875/100000</f>
        <v>0</v>
      </c>
      <c r="U875" s="4">
        <f>N875+Q875</f>
        <v>32.5</v>
      </c>
      <c r="V875" s="4" t="e">
        <f>P875*I875/100/R875</f>
        <v>#DIV/0!</v>
      </c>
      <c r="W875" s="4" t="e">
        <f>V875*H875</f>
        <v>#DIV/0!</v>
      </c>
      <c r="X875" s="6">
        <f>O875+S875</f>
        <v>61</v>
      </c>
      <c r="Y875" s="6" t="e">
        <f>P875*I875/100/T875</f>
        <v>#DIV/0!</v>
      </c>
      <c r="Z875" s="6" t="e">
        <f>Y875*H875</f>
        <v>#DIV/0!</v>
      </c>
      <c r="AB875" s="1">
        <f t="shared" si="26"/>
        <v>0</v>
      </c>
      <c r="AC875" s="1">
        <f t="shared" si="27"/>
        <v>0</v>
      </c>
    </row>
    <row r="876" spans="4:29" x14ac:dyDescent="0.25">
      <c r="D876" s="1">
        <v>2002</v>
      </c>
      <c r="E876" s="1" t="s">
        <v>27</v>
      </c>
      <c r="F876" s="2" t="s">
        <v>218</v>
      </c>
      <c r="G876">
        <v>3</v>
      </c>
      <c r="H876">
        <v>179537520</v>
      </c>
      <c r="I876" s="1">
        <v>3204.0410000000002</v>
      </c>
      <c r="J876" s="1">
        <v>105094</v>
      </c>
      <c r="K876" s="1">
        <v>3445705</v>
      </c>
      <c r="L876" s="1">
        <v>3548387</v>
      </c>
      <c r="M876" s="3">
        <v>2200</v>
      </c>
      <c r="N876">
        <v>30.5</v>
      </c>
      <c r="O876">
        <v>62</v>
      </c>
      <c r="P876" s="1">
        <f>IF($A$3="Percentage of government revenue per capita",$B$3,0) + IF($A$3="Absolute extra revenue",AB876,0) + IF($A$3="Absolute revenue per capita",AC876,0)</f>
        <v>0</v>
      </c>
      <c r="Q876" s="5">
        <f>-MIN(data!$B$4 / data!I876 * data!P876 / 100, data!N876)</f>
        <v>0</v>
      </c>
      <c r="R876" s="4">
        <f>-Q876*K876/1000</f>
        <v>0</v>
      </c>
      <c r="S876" s="6">
        <f>-MIN(data!$B$5/(POWER(LN(I876),2))*P876/100, O876)</f>
        <v>0</v>
      </c>
      <c r="T876" s="6">
        <f>-S876*L876/100000</f>
        <v>0</v>
      </c>
      <c r="U876" s="4">
        <f>N876+Q876</f>
        <v>30.5</v>
      </c>
      <c r="V876" s="4" t="e">
        <f>P876*I876/100/R876</f>
        <v>#DIV/0!</v>
      </c>
      <c r="W876" s="4" t="e">
        <f>V876*H876</f>
        <v>#DIV/0!</v>
      </c>
      <c r="X876" s="6">
        <f>O876+S876</f>
        <v>62</v>
      </c>
      <c r="Y876" s="6" t="e">
        <f>P876*I876/100/T876</f>
        <v>#DIV/0!</v>
      </c>
      <c r="Z876" s="6" t="e">
        <f>Y876*H876</f>
        <v>#DIV/0!</v>
      </c>
      <c r="AB876" s="1">
        <f t="shared" si="26"/>
        <v>0</v>
      </c>
      <c r="AC876" s="1">
        <f t="shared" si="27"/>
        <v>0</v>
      </c>
    </row>
    <row r="877" spans="4:29" x14ac:dyDescent="0.25">
      <c r="D877" s="1">
        <v>2003</v>
      </c>
      <c r="E877" s="1" t="s">
        <v>27</v>
      </c>
      <c r="F877" s="2" t="s">
        <v>218</v>
      </c>
      <c r="G877">
        <v>3</v>
      </c>
      <c r="H877">
        <v>181809246</v>
      </c>
      <c r="I877" s="1">
        <v>3160.7489999999998</v>
      </c>
      <c r="J877" s="1">
        <v>96583</v>
      </c>
      <c r="K877" s="1">
        <v>3388877</v>
      </c>
      <c r="L877" s="1">
        <v>3650794</v>
      </c>
      <c r="M877" s="3">
        <v>2200</v>
      </c>
      <c r="N877">
        <v>28.5</v>
      </c>
      <c r="O877">
        <v>63</v>
      </c>
      <c r="P877" s="1">
        <f>IF($A$3="Percentage of government revenue per capita",$B$3,0) + IF($A$3="Absolute extra revenue",AB877,0) + IF($A$3="Absolute revenue per capita",AC877,0)</f>
        <v>0</v>
      </c>
      <c r="Q877" s="5">
        <f>-MIN(data!$B$4 / data!I877 * data!P877 / 100, data!N877)</f>
        <v>0</v>
      </c>
      <c r="R877" s="4">
        <f>-Q877*K877/1000</f>
        <v>0</v>
      </c>
      <c r="S877" s="6">
        <f>-MIN(data!$B$5/(POWER(LN(I877),2))*P877/100, O877)</f>
        <v>0</v>
      </c>
      <c r="T877" s="6">
        <f>-S877*L877/100000</f>
        <v>0</v>
      </c>
      <c r="U877" s="4">
        <f>N877+Q877</f>
        <v>28.5</v>
      </c>
      <c r="V877" s="4" t="e">
        <f>P877*I877/100/R877</f>
        <v>#DIV/0!</v>
      </c>
      <c r="W877" s="4" t="e">
        <f>V877*H877</f>
        <v>#DIV/0!</v>
      </c>
      <c r="X877" s="6">
        <f>O877+S877</f>
        <v>63</v>
      </c>
      <c r="Y877" s="6" t="e">
        <f>P877*I877/100/T877</f>
        <v>#DIV/0!</v>
      </c>
      <c r="Z877" s="6" t="e">
        <f>Y877*H877</f>
        <v>#DIV/0!</v>
      </c>
      <c r="AB877" s="1">
        <f t="shared" si="26"/>
        <v>0</v>
      </c>
      <c r="AC877" s="1">
        <f t="shared" si="27"/>
        <v>0</v>
      </c>
    </row>
    <row r="878" spans="4:29" x14ac:dyDescent="0.25">
      <c r="D878" s="1">
        <v>2004</v>
      </c>
      <c r="E878" s="1" t="s">
        <v>27</v>
      </c>
      <c r="F878" s="2" t="s">
        <v>218</v>
      </c>
      <c r="G878">
        <v>3</v>
      </c>
      <c r="H878">
        <v>184006481</v>
      </c>
      <c r="I878" s="1">
        <v>3370.1819999999998</v>
      </c>
      <c r="J878" s="1">
        <v>88639</v>
      </c>
      <c r="K878" s="1">
        <v>3332293</v>
      </c>
      <c r="L878" s="1">
        <v>3484848</v>
      </c>
      <c r="M878" s="3">
        <v>2300</v>
      </c>
      <c r="N878">
        <v>26.6</v>
      </c>
      <c r="O878">
        <v>66</v>
      </c>
      <c r="P878" s="1">
        <f>IF($A$3="Percentage of government revenue per capita",$B$3,0) + IF($A$3="Absolute extra revenue",AB878,0) + IF($A$3="Absolute revenue per capita",AC878,0)</f>
        <v>0</v>
      </c>
      <c r="Q878" s="5">
        <f>-MIN(data!$B$4 / data!I878 * data!P878 / 100, data!N878)</f>
        <v>0</v>
      </c>
      <c r="R878" s="4">
        <f>-Q878*K878/1000</f>
        <v>0</v>
      </c>
      <c r="S878" s="6">
        <f>-MIN(data!$B$5/(POWER(LN(I878),2))*P878/100, O878)</f>
        <v>0</v>
      </c>
      <c r="T878" s="6">
        <f>-S878*L878/100000</f>
        <v>0</v>
      </c>
      <c r="U878" s="4">
        <f>N878+Q878</f>
        <v>26.6</v>
      </c>
      <c r="V878" s="4" t="e">
        <f>P878*I878/100/R878</f>
        <v>#DIV/0!</v>
      </c>
      <c r="W878" s="4" t="e">
        <f>V878*H878</f>
        <v>#DIV/0!</v>
      </c>
      <c r="X878" s="6">
        <f>O878+S878</f>
        <v>66</v>
      </c>
      <c r="Y878" s="6" t="e">
        <f>P878*I878/100/T878</f>
        <v>#DIV/0!</v>
      </c>
      <c r="Z878" s="6" t="e">
        <f>Y878*H878</f>
        <v>#DIV/0!</v>
      </c>
      <c r="AB878" s="1">
        <f t="shared" si="26"/>
        <v>0</v>
      </c>
      <c r="AC878" s="1">
        <f t="shared" si="27"/>
        <v>0</v>
      </c>
    </row>
    <row r="879" spans="4:29" x14ac:dyDescent="0.25">
      <c r="D879" s="1">
        <v>2005</v>
      </c>
      <c r="E879" s="1" t="s">
        <v>27</v>
      </c>
      <c r="F879" s="2" t="s">
        <v>218</v>
      </c>
      <c r="G879">
        <v>3</v>
      </c>
      <c r="H879">
        <v>186127103</v>
      </c>
      <c r="I879" s="1">
        <v>3566.2469999999998</v>
      </c>
      <c r="J879" s="1">
        <v>81383</v>
      </c>
      <c r="K879" s="1">
        <v>3268394</v>
      </c>
      <c r="L879" s="1">
        <v>3432836</v>
      </c>
      <c r="M879" s="3">
        <v>2300</v>
      </c>
      <c r="N879">
        <v>24.9</v>
      </c>
      <c r="O879">
        <v>67</v>
      </c>
      <c r="P879" s="1">
        <f>IF($A$3="Percentage of government revenue per capita",$B$3,0) + IF($A$3="Absolute extra revenue",AB879,0) + IF($A$3="Absolute revenue per capita",AC879,0)</f>
        <v>0</v>
      </c>
      <c r="Q879" s="5">
        <f>-MIN(data!$B$4 / data!I879 * data!P879 / 100, data!N879)</f>
        <v>0</v>
      </c>
      <c r="R879" s="4">
        <f>-Q879*K879/1000</f>
        <v>0</v>
      </c>
      <c r="S879" s="6">
        <f>-MIN(data!$B$5/(POWER(LN(I879),2))*P879/100, O879)</f>
        <v>0</v>
      </c>
      <c r="T879" s="6">
        <f>-S879*L879/100000</f>
        <v>0</v>
      </c>
      <c r="U879" s="4">
        <f>N879+Q879</f>
        <v>24.9</v>
      </c>
      <c r="V879" s="4" t="e">
        <f>P879*I879/100/R879</f>
        <v>#DIV/0!</v>
      </c>
      <c r="W879" s="4" t="e">
        <f>V879*H879</f>
        <v>#DIV/0!</v>
      </c>
      <c r="X879" s="6">
        <f>O879+S879</f>
        <v>67</v>
      </c>
      <c r="Y879" s="6" t="e">
        <f>P879*I879/100/T879</f>
        <v>#DIV/0!</v>
      </c>
      <c r="Z879" s="6" t="e">
        <f>Y879*H879</f>
        <v>#DIV/0!</v>
      </c>
      <c r="AB879" s="1">
        <f t="shared" si="26"/>
        <v>0</v>
      </c>
      <c r="AC879" s="1">
        <f t="shared" si="27"/>
        <v>0</v>
      </c>
    </row>
    <row r="880" spans="4:29" x14ac:dyDescent="0.25">
      <c r="D880" s="1">
        <v>2006</v>
      </c>
      <c r="E880" s="1" t="s">
        <v>27</v>
      </c>
      <c r="F880" s="2" t="s">
        <v>218</v>
      </c>
      <c r="G880">
        <v>3</v>
      </c>
      <c r="H880">
        <v>188167356</v>
      </c>
      <c r="I880" s="1">
        <v>3585.9540000000002</v>
      </c>
      <c r="J880" s="1">
        <v>74949</v>
      </c>
      <c r="K880" s="1">
        <v>3216695</v>
      </c>
      <c r="L880" s="1">
        <v>3235294</v>
      </c>
      <c r="M880" s="3">
        <v>2300</v>
      </c>
      <c r="N880">
        <v>23.3</v>
      </c>
      <c r="O880">
        <v>68</v>
      </c>
      <c r="P880" s="1">
        <f>IF($A$3="Percentage of government revenue per capita",$B$3,0) + IF($A$3="Absolute extra revenue",AB880,0) + IF($A$3="Absolute revenue per capita",AC880,0)</f>
        <v>0</v>
      </c>
      <c r="Q880" s="5">
        <f>-MIN(data!$B$4 / data!I880 * data!P880 / 100, data!N880)</f>
        <v>0</v>
      </c>
      <c r="R880" s="4">
        <f>-Q880*K880/1000</f>
        <v>0</v>
      </c>
      <c r="S880" s="6">
        <f>-MIN(data!$B$5/(POWER(LN(I880),2))*P880/100, O880)</f>
        <v>0</v>
      </c>
      <c r="T880" s="6">
        <f>-S880*L880/100000</f>
        <v>0</v>
      </c>
      <c r="U880" s="4">
        <f>N880+Q880</f>
        <v>23.3</v>
      </c>
      <c r="V880" s="4" t="e">
        <f>P880*I880/100/R880</f>
        <v>#DIV/0!</v>
      </c>
      <c r="W880" s="4" t="e">
        <f>V880*H880</f>
        <v>#DIV/0!</v>
      </c>
      <c r="X880" s="6">
        <f>O880+S880</f>
        <v>68</v>
      </c>
      <c r="Y880" s="6" t="e">
        <f>P880*I880/100/T880</f>
        <v>#DIV/0!</v>
      </c>
      <c r="Z880" s="6" t="e">
        <f>Y880*H880</f>
        <v>#DIV/0!</v>
      </c>
      <c r="AB880" s="1">
        <f t="shared" si="26"/>
        <v>0</v>
      </c>
      <c r="AC880" s="1">
        <f t="shared" si="27"/>
        <v>0</v>
      </c>
    </row>
    <row r="881" spans="4:29" x14ac:dyDescent="0.25">
      <c r="D881" s="1">
        <v>2007</v>
      </c>
      <c r="E881" s="1" t="s">
        <v>27</v>
      </c>
      <c r="F881" s="2" t="s">
        <v>218</v>
      </c>
      <c r="G881">
        <v>3</v>
      </c>
      <c r="H881">
        <v>190130443</v>
      </c>
      <c r="I881" s="1">
        <v>3763.3150000000001</v>
      </c>
      <c r="J881" s="1">
        <v>69338</v>
      </c>
      <c r="K881" s="1">
        <v>3166119</v>
      </c>
      <c r="L881" s="1">
        <v>3134328</v>
      </c>
      <c r="M881" s="3">
        <v>2200</v>
      </c>
      <c r="N881">
        <v>21.9</v>
      </c>
      <c r="O881">
        <v>67</v>
      </c>
      <c r="P881" s="1">
        <f>IF($A$3="Percentage of government revenue per capita",$B$3,0) + IF($A$3="Absolute extra revenue",AB881,0) + IF($A$3="Absolute revenue per capita",AC881,0)</f>
        <v>0</v>
      </c>
      <c r="Q881" s="5">
        <f>-MIN(data!$B$4 / data!I881 * data!P881 / 100, data!N881)</f>
        <v>0</v>
      </c>
      <c r="R881" s="4">
        <f>-Q881*K881/1000</f>
        <v>0</v>
      </c>
      <c r="S881" s="6">
        <f>-MIN(data!$B$5/(POWER(LN(I881),2))*P881/100, O881)</f>
        <v>0</v>
      </c>
      <c r="T881" s="6">
        <f>-S881*L881/100000</f>
        <v>0</v>
      </c>
      <c r="U881" s="4">
        <f>N881+Q881</f>
        <v>21.9</v>
      </c>
      <c r="V881" s="4" t="e">
        <f>P881*I881/100/R881</f>
        <v>#DIV/0!</v>
      </c>
      <c r="W881" s="4" t="e">
        <f>V881*H881</f>
        <v>#DIV/0!</v>
      </c>
      <c r="X881" s="6">
        <f>O881+S881</f>
        <v>67</v>
      </c>
      <c r="Y881" s="6" t="e">
        <f>P881*I881/100/T881</f>
        <v>#DIV/0!</v>
      </c>
      <c r="Z881" s="6" t="e">
        <f>Y881*H881</f>
        <v>#DIV/0!</v>
      </c>
      <c r="AB881" s="1">
        <f t="shared" si="26"/>
        <v>0</v>
      </c>
      <c r="AC881" s="1">
        <f t="shared" si="27"/>
        <v>0</v>
      </c>
    </row>
    <row r="882" spans="4:29" x14ac:dyDescent="0.25">
      <c r="D882" s="1">
        <v>2008</v>
      </c>
      <c r="E882" s="1" t="s">
        <v>27</v>
      </c>
      <c r="F882" s="2" t="s">
        <v>218</v>
      </c>
      <c r="G882">
        <v>3</v>
      </c>
      <c r="H882">
        <v>192030362</v>
      </c>
      <c r="I882" s="1">
        <v>4069.06</v>
      </c>
      <c r="J882" s="1">
        <v>64565</v>
      </c>
      <c r="K882" s="1">
        <v>3119082</v>
      </c>
      <c r="L882" s="1">
        <v>3030303</v>
      </c>
      <c r="M882" s="3">
        <v>2100</v>
      </c>
      <c r="N882">
        <v>20.7</v>
      </c>
      <c r="O882">
        <v>66</v>
      </c>
      <c r="P882" s="1">
        <f>IF($A$3="Percentage of government revenue per capita",$B$3,0) + IF($A$3="Absolute extra revenue",AB882,0) + IF($A$3="Absolute revenue per capita",AC882,0)</f>
        <v>0</v>
      </c>
      <c r="Q882" s="5">
        <f>-MIN(data!$B$4 / data!I882 * data!P882 / 100, data!N882)</f>
        <v>0</v>
      </c>
      <c r="R882" s="4">
        <f>-Q882*K882/1000</f>
        <v>0</v>
      </c>
      <c r="S882" s="6">
        <f>-MIN(data!$B$5/(POWER(LN(I882),2))*P882/100, O882)</f>
        <v>0</v>
      </c>
      <c r="T882" s="6">
        <f>-S882*L882/100000</f>
        <v>0</v>
      </c>
      <c r="U882" s="4">
        <f>N882+Q882</f>
        <v>20.7</v>
      </c>
      <c r="V882" s="4" t="e">
        <f>P882*I882/100/R882</f>
        <v>#DIV/0!</v>
      </c>
      <c r="W882" s="4" t="e">
        <f>V882*H882</f>
        <v>#DIV/0!</v>
      </c>
      <c r="X882" s="6">
        <f>O882+S882</f>
        <v>66</v>
      </c>
      <c r="Y882" s="6" t="e">
        <f>P882*I882/100/T882</f>
        <v>#DIV/0!</v>
      </c>
      <c r="Z882" s="6" t="e">
        <f>Y882*H882</f>
        <v>#DIV/0!</v>
      </c>
      <c r="AB882" s="1">
        <f t="shared" si="26"/>
        <v>0</v>
      </c>
      <c r="AC882" s="1">
        <f t="shared" si="27"/>
        <v>0</v>
      </c>
    </row>
    <row r="883" spans="4:29" x14ac:dyDescent="0.25">
      <c r="D883" s="1">
        <v>2009</v>
      </c>
      <c r="E883" s="1" t="s">
        <v>27</v>
      </c>
      <c r="F883" s="2" t="s">
        <v>218</v>
      </c>
      <c r="G883">
        <v>3</v>
      </c>
      <c r="H883">
        <v>193886508</v>
      </c>
      <c r="I883" s="1">
        <v>3804.6610000000001</v>
      </c>
      <c r="J883" s="1">
        <v>60580</v>
      </c>
      <c r="K883" s="1">
        <v>3090816</v>
      </c>
      <c r="L883" s="1">
        <v>3076923</v>
      </c>
      <c r="M883" s="3">
        <v>2000</v>
      </c>
      <c r="N883">
        <v>19.600000000000001</v>
      </c>
      <c r="O883">
        <v>65</v>
      </c>
      <c r="P883" s="1">
        <f>IF($A$3="Percentage of government revenue per capita",$B$3,0) + IF($A$3="Absolute extra revenue",AB883,0) + IF($A$3="Absolute revenue per capita",AC883,0)</f>
        <v>0</v>
      </c>
      <c r="Q883" s="5">
        <f>-MIN(data!$B$4 / data!I883 * data!P883 / 100, data!N883)</f>
        <v>0</v>
      </c>
      <c r="R883" s="4">
        <f>-Q883*K883/1000</f>
        <v>0</v>
      </c>
      <c r="S883" s="6">
        <f>-MIN(data!$B$5/(POWER(LN(I883),2))*P883/100, O883)</f>
        <v>0</v>
      </c>
      <c r="T883" s="6">
        <f>-S883*L883/100000</f>
        <v>0</v>
      </c>
      <c r="U883" s="4">
        <f>N883+Q883</f>
        <v>19.600000000000001</v>
      </c>
      <c r="V883" s="4" t="e">
        <f>P883*I883/100/R883</f>
        <v>#DIV/0!</v>
      </c>
      <c r="W883" s="4" t="e">
        <f>V883*H883</f>
        <v>#DIV/0!</v>
      </c>
      <c r="X883" s="6">
        <f>O883+S883</f>
        <v>65</v>
      </c>
      <c r="Y883" s="6" t="e">
        <f>P883*I883/100/T883</f>
        <v>#DIV/0!</v>
      </c>
      <c r="Z883" s="6" t="e">
        <f>Y883*H883</f>
        <v>#DIV/0!</v>
      </c>
      <c r="AB883" s="1">
        <f t="shared" si="26"/>
        <v>0</v>
      </c>
      <c r="AC883" s="1">
        <f t="shared" si="27"/>
        <v>0</v>
      </c>
    </row>
    <row r="884" spans="4:29" x14ac:dyDescent="0.25">
      <c r="D884" s="1">
        <v>2010</v>
      </c>
      <c r="E884" s="1" t="s">
        <v>27</v>
      </c>
      <c r="F884" s="2" t="s">
        <v>218</v>
      </c>
      <c r="G884">
        <v>3</v>
      </c>
      <c r="H884">
        <v>195713635</v>
      </c>
      <c r="I884" s="1">
        <v>4464.8370000000004</v>
      </c>
      <c r="J884" s="1">
        <v>57291</v>
      </c>
      <c r="K884" s="1">
        <v>3063690</v>
      </c>
      <c r="L884" s="1">
        <v>2769231</v>
      </c>
      <c r="M884" s="3">
        <v>2000</v>
      </c>
      <c r="N884">
        <v>18.7</v>
      </c>
      <c r="O884">
        <v>65</v>
      </c>
      <c r="P884" s="1">
        <f>IF($A$3="Percentage of government revenue per capita",$B$3,0) + IF($A$3="Absolute extra revenue",AB884,0) + IF($A$3="Absolute revenue per capita",AC884,0)</f>
        <v>0</v>
      </c>
      <c r="Q884" s="5">
        <f>-MIN(data!$B$4 / data!I884 * data!P884 / 100, data!N884)</f>
        <v>0</v>
      </c>
      <c r="R884" s="4">
        <f>-Q884*K884/1000</f>
        <v>0</v>
      </c>
      <c r="S884" s="6">
        <f>-MIN(data!$B$5/(POWER(LN(I884),2))*P884/100, O884)</f>
        <v>0</v>
      </c>
      <c r="T884" s="6">
        <f>-S884*L884/100000</f>
        <v>0</v>
      </c>
      <c r="U884" s="4">
        <f>N884+Q884</f>
        <v>18.7</v>
      </c>
      <c r="V884" s="4" t="e">
        <f>P884*I884/100/R884</f>
        <v>#DIV/0!</v>
      </c>
      <c r="W884" s="4" t="e">
        <f>V884*H884</f>
        <v>#DIV/0!</v>
      </c>
      <c r="X884" s="6">
        <f>O884+S884</f>
        <v>65</v>
      </c>
      <c r="Y884" s="6" t="e">
        <f>P884*I884/100/T884</f>
        <v>#DIV/0!</v>
      </c>
      <c r="Z884" s="6" t="e">
        <f>Y884*H884</f>
        <v>#DIV/0!</v>
      </c>
      <c r="AB884" s="1">
        <f t="shared" si="26"/>
        <v>0</v>
      </c>
      <c r="AC884" s="1">
        <f t="shared" si="27"/>
        <v>0</v>
      </c>
    </row>
    <row r="885" spans="4:29" x14ac:dyDescent="0.25">
      <c r="D885" s="1">
        <v>2011</v>
      </c>
      <c r="E885" s="1" t="s">
        <v>27</v>
      </c>
      <c r="F885" s="2" t="s">
        <v>218</v>
      </c>
      <c r="G885">
        <v>3</v>
      </c>
      <c r="H885">
        <v>197514534</v>
      </c>
      <c r="I885" s="1">
        <v>4688.3329999999996</v>
      </c>
      <c r="J885" s="1">
        <v>54556</v>
      </c>
      <c r="K885" s="1">
        <v>3047821</v>
      </c>
      <c r="L885" s="1">
        <v>3050847</v>
      </c>
      <c r="M885" s="3">
        <v>1800</v>
      </c>
      <c r="N885">
        <v>17.899999999999999</v>
      </c>
      <c r="O885">
        <v>59</v>
      </c>
      <c r="P885" s="1">
        <f>IF($A$3="Percentage of government revenue per capita",$B$3,0) + IF($A$3="Absolute extra revenue",AB885,0) + IF($A$3="Absolute revenue per capita",AC885,0)</f>
        <v>0</v>
      </c>
      <c r="Q885" s="5">
        <f>-MIN(data!$B$4 / data!I885 * data!P885 / 100, data!N885)</f>
        <v>0</v>
      </c>
      <c r="R885" s="4">
        <f>-Q885*K885/1000</f>
        <v>0</v>
      </c>
      <c r="S885" s="6">
        <f>-MIN(data!$B$5/(POWER(LN(I885),2))*P885/100, O885)</f>
        <v>0</v>
      </c>
      <c r="T885" s="6">
        <f>-S885*L885/100000</f>
        <v>0</v>
      </c>
      <c r="U885" s="4">
        <f>N885+Q885</f>
        <v>17.899999999999999</v>
      </c>
      <c r="V885" s="4" t="e">
        <f>P885*I885/100/R885</f>
        <v>#DIV/0!</v>
      </c>
      <c r="W885" s="4" t="e">
        <f>V885*H885</f>
        <v>#DIV/0!</v>
      </c>
      <c r="X885" s="6">
        <f>O885+S885</f>
        <v>59</v>
      </c>
      <c r="Y885" s="6" t="e">
        <f>P885*I885/100/T885</f>
        <v>#DIV/0!</v>
      </c>
      <c r="Z885" s="6" t="e">
        <f>Y885*H885</f>
        <v>#DIV/0!</v>
      </c>
      <c r="AB885" s="1">
        <f t="shared" si="26"/>
        <v>0</v>
      </c>
      <c r="AC885" s="1">
        <f t="shared" si="27"/>
        <v>0</v>
      </c>
    </row>
    <row r="886" spans="4:29" x14ac:dyDescent="0.25">
      <c r="D886" s="1">
        <v>2012</v>
      </c>
      <c r="E886" s="1" t="s">
        <v>27</v>
      </c>
      <c r="F886" s="2" t="s">
        <v>218</v>
      </c>
      <c r="G886">
        <v>3</v>
      </c>
      <c r="H886">
        <v>199287296</v>
      </c>
      <c r="I886" s="1">
        <v>4749.9930000000004</v>
      </c>
      <c r="J886" s="1">
        <v>52279</v>
      </c>
      <c r="K886" s="1">
        <v>3021908</v>
      </c>
      <c r="L886" s="1">
        <v>2500000</v>
      </c>
      <c r="M886" s="3">
        <v>1800</v>
      </c>
      <c r="N886">
        <v>17.3</v>
      </c>
      <c r="O886">
        <v>60</v>
      </c>
      <c r="P886" s="1">
        <f>IF($A$3="Percentage of government revenue per capita",$B$3,0) + IF($A$3="Absolute extra revenue",AB886,0) + IF($A$3="Absolute revenue per capita",AC886,0)</f>
        <v>0</v>
      </c>
      <c r="Q886" s="5">
        <f>-MIN(data!$B$4 / data!I886 * data!P886 / 100, data!N886)</f>
        <v>0</v>
      </c>
      <c r="R886" s="4">
        <f>-Q886*K886/1000</f>
        <v>0</v>
      </c>
      <c r="S886" s="6">
        <f>-MIN(data!$B$5/(POWER(LN(I886),2))*P886/100, O886)</f>
        <v>0</v>
      </c>
      <c r="T886" s="6">
        <f>-S886*L886/100000</f>
        <v>0</v>
      </c>
      <c r="U886" s="4">
        <f>N886+Q886</f>
        <v>17.3</v>
      </c>
      <c r="V886" s="4" t="e">
        <f>P886*I886/100/R886</f>
        <v>#DIV/0!</v>
      </c>
      <c r="W886" s="4" t="e">
        <f>V886*H886</f>
        <v>#DIV/0!</v>
      </c>
      <c r="X886" s="6">
        <f>O886+S886</f>
        <v>60</v>
      </c>
      <c r="Y886" s="6" t="e">
        <f>P886*I886/100/T886</f>
        <v>#DIV/0!</v>
      </c>
      <c r="Z886" s="6" t="e">
        <f>Y886*H886</f>
        <v>#DIV/0!</v>
      </c>
      <c r="AB886" s="1">
        <f t="shared" si="26"/>
        <v>0</v>
      </c>
      <c r="AC886" s="1">
        <f t="shared" si="27"/>
        <v>0</v>
      </c>
    </row>
    <row r="887" spans="4:29" x14ac:dyDescent="0.25">
      <c r="D887" s="1">
        <v>2013</v>
      </c>
      <c r="E887" s="1" t="s">
        <v>27</v>
      </c>
      <c r="F887" s="2" t="s">
        <v>218</v>
      </c>
      <c r="G887">
        <v>3</v>
      </c>
      <c r="H887">
        <v>201035903</v>
      </c>
      <c r="I887" s="1">
        <v>4799.7910000000002</v>
      </c>
      <c r="J887" s="1">
        <v>50300</v>
      </c>
      <c r="K887" s="1">
        <v>3011976</v>
      </c>
      <c r="L887" s="1">
        <v>2916667</v>
      </c>
      <c r="M887" s="3">
        <v>1500</v>
      </c>
      <c r="N887">
        <v>16.7</v>
      </c>
      <c r="O887">
        <v>48</v>
      </c>
      <c r="P887" s="1">
        <f>IF($A$3="Percentage of government revenue per capita",$B$3,0) + IF($A$3="Absolute extra revenue",AB887,0) + IF($A$3="Absolute revenue per capita",AC887,0)</f>
        <v>0</v>
      </c>
      <c r="Q887" s="5">
        <f>-MIN(data!$B$4 / data!I887 * data!P887 / 100, data!N887)</f>
        <v>0</v>
      </c>
      <c r="R887" s="4">
        <f>-Q887*K887/1000</f>
        <v>0</v>
      </c>
      <c r="S887" s="6">
        <f>-MIN(data!$B$5/(POWER(LN(I887),2))*P887/100, O887)</f>
        <v>0</v>
      </c>
      <c r="T887" s="6">
        <f>-S887*L887/100000</f>
        <v>0</v>
      </c>
      <c r="U887" s="4">
        <f>N887+Q887</f>
        <v>16.7</v>
      </c>
      <c r="V887" s="4" t="e">
        <f>P887*I887/100/R887</f>
        <v>#DIV/0!</v>
      </c>
      <c r="W887" s="4" t="e">
        <f>V887*H887</f>
        <v>#DIV/0!</v>
      </c>
      <c r="X887" s="6">
        <f>O887+S887</f>
        <v>48</v>
      </c>
      <c r="Y887" s="6" t="e">
        <f>P887*I887/100/T887</f>
        <v>#DIV/0!</v>
      </c>
      <c r="Z887" s="6" t="e">
        <f>Y887*H887</f>
        <v>#DIV/0!</v>
      </c>
      <c r="AB887" s="1">
        <f t="shared" si="26"/>
        <v>0</v>
      </c>
      <c r="AC887" s="1">
        <f t="shared" si="27"/>
        <v>0</v>
      </c>
    </row>
    <row r="888" spans="4:29" x14ac:dyDescent="0.25">
      <c r="D888" s="1">
        <v>2014</v>
      </c>
      <c r="E888" s="1" t="s">
        <v>27</v>
      </c>
      <c r="F888" s="2" t="s">
        <v>218</v>
      </c>
      <c r="G888">
        <v>3</v>
      </c>
      <c r="H888">
        <v>202763735</v>
      </c>
      <c r="I888" s="1">
        <v>4645.4350000000004</v>
      </c>
      <c r="J888" s="1">
        <v>48494</v>
      </c>
      <c r="K888" s="1">
        <v>2993457</v>
      </c>
      <c r="L888" s="1">
        <v>2826087</v>
      </c>
      <c r="M888" s="3">
        <v>1400</v>
      </c>
      <c r="N888">
        <v>16.2</v>
      </c>
      <c r="O888">
        <v>46</v>
      </c>
      <c r="P888" s="1">
        <f>IF($A$3="Percentage of government revenue per capita",$B$3,0) + IF($A$3="Absolute extra revenue",AB888,0) + IF($A$3="Absolute revenue per capita",AC888,0)</f>
        <v>0</v>
      </c>
      <c r="Q888" s="5">
        <f>-MIN(data!$B$4 / data!I888 * data!P888 / 100, data!N888)</f>
        <v>0</v>
      </c>
      <c r="R888" s="4">
        <f>-Q888*K888/1000</f>
        <v>0</v>
      </c>
      <c r="S888" s="6">
        <f>-MIN(data!$B$5/(POWER(LN(I888),2))*P888/100, O888)</f>
        <v>0</v>
      </c>
      <c r="T888" s="6">
        <f>-S888*L888/100000</f>
        <v>0</v>
      </c>
      <c r="U888" s="4">
        <f>N888+Q888</f>
        <v>16.2</v>
      </c>
      <c r="V888" s="4" t="e">
        <f>P888*I888/100/R888</f>
        <v>#DIV/0!</v>
      </c>
      <c r="W888" s="4" t="e">
        <f>V888*H888</f>
        <v>#DIV/0!</v>
      </c>
      <c r="X888" s="6">
        <f>O888+S888</f>
        <v>46</v>
      </c>
      <c r="Y888" s="6" t="e">
        <f>P888*I888/100/T888</f>
        <v>#DIV/0!</v>
      </c>
      <c r="Z888" s="6" t="e">
        <f>Y888*H888</f>
        <v>#DIV/0!</v>
      </c>
      <c r="AB888" s="1">
        <f t="shared" si="26"/>
        <v>0</v>
      </c>
      <c r="AC888" s="1">
        <f t="shared" si="27"/>
        <v>0</v>
      </c>
    </row>
    <row r="889" spans="4:29" x14ac:dyDescent="0.25">
      <c r="D889" s="1">
        <v>2015</v>
      </c>
      <c r="E889" s="1" t="s">
        <v>27</v>
      </c>
      <c r="F889" s="2" t="s">
        <v>218</v>
      </c>
      <c r="G889">
        <v>3</v>
      </c>
      <c r="H889">
        <v>204471769</v>
      </c>
      <c r="I889" s="1">
        <v>4697.0600000000004</v>
      </c>
      <c r="J889" s="1">
        <v>46747</v>
      </c>
      <c r="K889" s="1">
        <v>2977516</v>
      </c>
      <c r="M889" s="3">
        <v>1300</v>
      </c>
      <c r="N889">
        <v>15.7</v>
      </c>
      <c r="O889">
        <v>44</v>
      </c>
      <c r="P889" s="1">
        <f>IF($A$3="Percentage of government revenue per capita",$B$3,0) + IF($A$3="Absolute extra revenue",AB889,0) + IF($A$3="Absolute revenue per capita",AC889,0)</f>
        <v>0</v>
      </c>
      <c r="Q889" s="5">
        <f>-MIN(data!$B$4 / data!I889 * data!P889 / 100, data!N889)</f>
        <v>0</v>
      </c>
      <c r="R889" s="4">
        <f>-Q889*K889/1000</f>
        <v>0</v>
      </c>
      <c r="S889" s="6">
        <f>-MIN(data!$B$5/(POWER(LN(I889),2))*P889/100, O889)</f>
        <v>0</v>
      </c>
      <c r="T889" s="6">
        <f>-S889*L889/100000</f>
        <v>0</v>
      </c>
      <c r="U889" s="4">
        <f>N889+Q889</f>
        <v>15.7</v>
      </c>
      <c r="V889" s="4" t="e">
        <f>P889*I889/100/R889</f>
        <v>#DIV/0!</v>
      </c>
      <c r="W889" s="4" t="e">
        <f>V889*H889</f>
        <v>#DIV/0!</v>
      </c>
      <c r="X889" s="6">
        <f>O889+S889</f>
        <v>44</v>
      </c>
      <c r="Y889" s="6" t="e">
        <f>P889*I889/100/T889</f>
        <v>#DIV/0!</v>
      </c>
      <c r="Z889" s="6" t="e">
        <f>Y889*H889</f>
        <v>#DIV/0!</v>
      </c>
      <c r="AB889" s="1">
        <f t="shared" si="26"/>
        <v>0</v>
      </c>
      <c r="AC889" s="1">
        <f t="shared" si="27"/>
        <v>0</v>
      </c>
    </row>
    <row r="890" spans="4:29" x14ac:dyDescent="0.25">
      <c r="D890" s="1">
        <v>2016</v>
      </c>
      <c r="E890" s="1" t="s">
        <v>27</v>
      </c>
      <c r="F890" s="2" t="s">
        <v>218</v>
      </c>
      <c r="G890">
        <v>3</v>
      </c>
      <c r="H890">
        <v>206163058</v>
      </c>
      <c r="I890" s="1">
        <v>4607.5929999999998</v>
      </c>
      <c r="J890" s="1">
        <v>48257</v>
      </c>
      <c r="K890" s="1">
        <v>2960552</v>
      </c>
      <c r="M890" s="3"/>
      <c r="N890">
        <v>16.3</v>
      </c>
      <c r="O890"/>
      <c r="P890" s="1">
        <f>IF($A$3="Percentage of government revenue per capita",$B$3,0) + IF($A$3="Absolute extra revenue",AB890,0) + IF($A$3="Absolute revenue per capita",AC890,0)</f>
        <v>0</v>
      </c>
      <c r="Q890" s="5">
        <f>-MIN(data!$B$4 / data!I890 * data!P890 / 100, data!N890)</f>
        <v>0</v>
      </c>
      <c r="R890" s="4">
        <f>-Q890*K890/1000</f>
        <v>0</v>
      </c>
      <c r="S890" s="6">
        <f>-MIN(data!$B$5/(POWER(LN(I890),2))*P890/100, O890)</f>
        <v>0</v>
      </c>
      <c r="T890" s="6">
        <f>-S890*L890/100000</f>
        <v>0</v>
      </c>
      <c r="U890" s="4">
        <f>N890+Q890</f>
        <v>16.3</v>
      </c>
      <c r="V890" s="4" t="e">
        <f>P890*I890/100/R890</f>
        <v>#DIV/0!</v>
      </c>
      <c r="W890" s="4" t="e">
        <f>V890*H890</f>
        <v>#DIV/0!</v>
      </c>
      <c r="X890" s="6">
        <f>O890+S890</f>
        <v>0</v>
      </c>
      <c r="Y890" s="6" t="e">
        <f>P890*I890/100/T890</f>
        <v>#DIV/0!</v>
      </c>
      <c r="Z890" s="6" t="e">
        <f>Y890*H890</f>
        <v>#DIV/0!</v>
      </c>
      <c r="AB890" s="1">
        <f t="shared" si="26"/>
        <v>0</v>
      </c>
      <c r="AC890" s="1">
        <f t="shared" si="27"/>
        <v>0</v>
      </c>
    </row>
    <row r="891" spans="4:29" x14ac:dyDescent="0.25">
      <c r="D891" s="1">
        <v>1980</v>
      </c>
      <c r="E891" s="1" t="s">
        <v>29</v>
      </c>
      <c r="F891" s="2" t="s">
        <v>219</v>
      </c>
      <c r="G891">
        <v>4</v>
      </c>
      <c r="H891">
        <v>193879</v>
      </c>
      <c r="I891" s="1">
        <v>0</v>
      </c>
      <c r="M891" s="3"/>
      <c r="N891"/>
      <c r="O891"/>
      <c r="P891" s="1">
        <f>IF($A$3="Percentage of government revenue per capita",$B$3,0) + IF($A$3="Absolute extra revenue",AB891,0) + IF($A$3="Absolute revenue per capita",AC891,0)</f>
        <v>0</v>
      </c>
      <c r="Q891" s="5" t="e">
        <f>-MIN(data!$B$4 / data!I928 * data!P928 / 100, data!N928)</f>
        <v>#DIV/0!</v>
      </c>
      <c r="R891" s="4" t="e">
        <f>-Q891*K891/1000</f>
        <v>#DIV/0!</v>
      </c>
      <c r="S891" s="6" t="e">
        <f>-MIN(data!$B$5/(POWER(LN(I891),2))*P891/100, O891)</f>
        <v>#NUM!</v>
      </c>
      <c r="T891" s="6" t="e">
        <f>-S891*L891/100000</f>
        <v>#NUM!</v>
      </c>
      <c r="U891" s="4" t="e">
        <f>N891+Q891</f>
        <v>#DIV/0!</v>
      </c>
      <c r="V891" s="4" t="e">
        <f>P891*I891/100/R891</f>
        <v>#DIV/0!</v>
      </c>
      <c r="W891" s="4" t="e">
        <f>V891*H891</f>
        <v>#DIV/0!</v>
      </c>
      <c r="X891" s="6" t="e">
        <f>O891+S891</f>
        <v>#NUM!</v>
      </c>
      <c r="Y891" s="6" t="e">
        <f>P891*I891/100/T891</f>
        <v>#NUM!</v>
      </c>
      <c r="Z891" s="6" t="e">
        <f>Y891*H891</f>
        <v>#NUM!</v>
      </c>
      <c r="AB891" s="1" t="e">
        <f t="shared" si="26"/>
        <v>#DIV/0!</v>
      </c>
      <c r="AC891" s="1" t="e">
        <f t="shared" si="27"/>
        <v>#DIV/0!</v>
      </c>
    </row>
    <row r="892" spans="4:29" x14ac:dyDescent="0.25">
      <c r="D892" s="1">
        <v>1981</v>
      </c>
      <c r="E892" s="1" t="s">
        <v>29</v>
      </c>
      <c r="F892" s="2" t="s">
        <v>219</v>
      </c>
      <c r="G892">
        <v>4</v>
      </c>
      <c r="H892">
        <v>200021</v>
      </c>
      <c r="I892" s="1">
        <v>0</v>
      </c>
      <c r="M892" s="3"/>
      <c r="N892"/>
      <c r="O892"/>
      <c r="P892" s="1">
        <f>IF($A$3="Percentage of government revenue per capita",$B$3,0) + IF($A$3="Absolute extra revenue",AB892,0) + IF($A$3="Absolute revenue per capita",AC892,0)</f>
        <v>0</v>
      </c>
      <c r="Q892" s="5" t="e">
        <f>-MIN(data!$B$4 / data!I929 * data!P929 / 100, data!N929)</f>
        <v>#DIV/0!</v>
      </c>
      <c r="R892" s="4" t="e">
        <f>-Q892*K892/1000</f>
        <v>#DIV/0!</v>
      </c>
      <c r="S892" s="6" t="e">
        <f>-MIN(data!$B$5/(POWER(LN(I892),2))*P892/100, O892)</f>
        <v>#NUM!</v>
      </c>
      <c r="T892" s="6" t="e">
        <f>-S892*L892/100000</f>
        <v>#NUM!</v>
      </c>
      <c r="U892" s="4" t="e">
        <f>N892+Q892</f>
        <v>#DIV/0!</v>
      </c>
      <c r="V892" s="4" t="e">
        <f>P892*I892/100/R892</f>
        <v>#DIV/0!</v>
      </c>
      <c r="W892" s="4" t="e">
        <f>V892*H892</f>
        <v>#DIV/0!</v>
      </c>
      <c r="X892" s="6" t="e">
        <f>O892+S892</f>
        <v>#NUM!</v>
      </c>
      <c r="Y892" s="6" t="e">
        <f>P892*I892/100/T892</f>
        <v>#NUM!</v>
      </c>
      <c r="Z892" s="6" t="e">
        <f>Y892*H892</f>
        <v>#NUM!</v>
      </c>
      <c r="AB892" s="1" t="e">
        <f t="shared" si="26"/>
        <v>#DIV/0!</v>
      </c>
      <c r="AC892" s="1" t="e">
        <f t="shared" si="27"/>
        <v>#DIV/0!</v>
      </c>
    </row>
    <row r="893" spans="4:29" x14ac:dyDescent="0.25">
      <c r="D893" s="1">
        <v>1982</v>
      </c>
      <c r="E893" s="1" t="s">
        <v>29</v>
      </c>
      <c r="F893" s="2" t="s">
        <v>219</v>
      </c>
      <c r="G893">
        <v>4</v>
      </c>
      <c r="H893">
        <v>206065</v>
      </c>
      <c r="I893" s="1">
        <v>0</v>
      </c>
      <c r="M893" s="3"/>
      <c r="N893">
        <v>16.2</v>
      </c>
      <c r="O893"/>
      <c r="P893" s="1">
        <f>IF($A$3="Percentage of government revenue per capita",$B$3,0) + IF($A$3="Absolute extra revenue",AB893,0) + IF($A$3="Absolute revenue per capita",AC893,0)</f>
        <v>0</v>
      </c>
      <c r="Q893" s="5" t="e">
        <f>-MIN(data!$B$4 / data!I930 * data!P930 / 100, data!N930)</f>
        <v>#DIV/0!</v>
      </c>
      <c r="R893" s="4" t="e">
        <f>-Q893*K893/1000</f>
        <v>#DIV/0!</v>
      </c>
      <c r="S893" s="6" t="e">
        <f>-MIN(data!$B$5/(POWER(LN(I893),2))*P893/100, O893)</f>
        <v>#NUM!</v>
      </c>
      <c r="T893" s="6" t="e">
        <f>-S893*L893/100000</f>
        <v>#NUM!</v>
      </c>
      <c r="U893" s="4" t="e">
        <f>N893+Q893</f>
        <v>#DIV/0!</v>
      </c>
      <c r="V893" s="4" t="e">
        <f>P893*I893/100/R893</f>
        <v>#DIV/0!</v>
      </c>
      <c r="W893" s="4" t="e">
        <f>V893*H893</f>
        <v>#DIV/0!</v>
      </c>
      <c r="X893" s="6" t="e">
        <f>O893+S893</f>
        <v>#NUM!</v>
      </c>
      <c r="Y893" s="6" t="e">
        <f>P893*I893/100/T893</f>
        <v>#NUM!</v>
      </c>
      <c r="Z893" s="6" t="e">
        <f>Y893*H893</f>
        <v>#NUM!</v>
      </c>
      <c r="AB893" s="1" t="e">
        <f t="shared" si="26"/>
        <v>#DIV/0!</v>
      </c>
      <c r="AC893" s="1" t="e">
        <f t="shared" si="27"/>
        <v>#DIV/0!</v>
      </c>
    </row>
    <row r="894" spans="4:29" x14ac:dyDescent="0.25">
      <c r="D894" s="1">
        <v>1983</v>
      </c>
      <c r="E894" s="1" t="s">
        <v>29</v>
      </c>
      <c r="F894" s="2" t="s">
        <v>219</v>
      </c>
      <c r="G894">
        <v>4</v>
      </c>
      <c r="H894">
        <v>212076</v>
      </c>
      <c r="I894" s="1">
        <v>0</v>
      </c>
      <c r="M894" s="3"/>
      <c r="N894">
        <v>15.7</v>
      </c>
      <c r="O894"/>
      <c r="P894" s="1">
        <f>IF($A$3="Percentage of government revenue per capita",$B$3,0) + IF($A$3="Absolute extra revenue",AB894,0) + IF($A$3="Absolute revenue per capita",AC894,0)</f>
        <v>0</v>
      </c>
      <c r="Q894" s="5" t="e">
        <f>-MIN(data!$B$4 / data!I931 * data!P931 / 100, data!N931)</f>
        <v>#DIV/0!</v>
      </c>
      <c r="R894" s="4" t="e">
        <f>-Q894*K894/1000</f>
        <v>#DIV/0!</v>
      </c>
      <c r="S894" s="6" t="e">
        <f>-MIN(data!$B$5/(POWER(LN(I894),2))*P894/100, O894)</f>
        <v>#NUM!</v>
      </c>
      <c r="T894" s="6" t="e">
        <f>-S894*L894/100000</f>
        <v>#NUM!</v>
      </c>
      <c r="U894" s="4" t="e">
        <f>N894+Q894</f>
        <v>#DIV/0!</v>
      </c>
      <c r="V894" s="4" t="e">
        <f>P894*I894/100/R894</f>
        <v>#DIV/0!</v>
      </c>
      <c r="W894" s="4" t="e">
        <f>V894*H894</f>
        <v>#DIV/0!</v>
      </c>
      <c r="X894" s="6" t="e">
        <f>O894+S894</f>
        <v>#NUM!</v>
      </c>
      <c r="Y894" s="6" t="e">
        <f>P894*I894/100/T894</f>
        <v>#NUM!</v>
      </c>
      <c r="Z894" s="6" t="e">
        <f>Y894*H894</f>
        <v>#NUM!</v>
      </c>
      <c r="AB894" s="1" t="e">
        <f t="shared" si="26"/>
        <v>#DIV/0!</v>
      </c>
      <c r="AC894" s="1" t="e">
        <f t="shared" si="27"/>
        <v>#DIV/0!</v>
      </c>
    </row>
    <row r="895" spans="4:29" x14ac:dyDescent="0.25">
      <c r="D895" s="1">
        <v>1984</v>
      </c>
      <c r="E895" s="1" t="s">
        <v>29</v>
      </c>
      <c r="F895" s="2" t="s">
        <v>219</v>
      </c>
      <c r="G895">
        <v>4</v>
      </c>
      <c r="H895">
        <v>218175</v>
      </c>
      <c r="I895" s="1">
        <v>0</v>
      </c>
      <c r="M895" s="3"/>
      <c r="N895">
        <v>15.2</v>
      </c>
      <c r="O895"/>
      <c r="P895" s="1">
        <f>IF($A$3="Percentage of government revenue per capita",$B$3,0) + IF($A$3="Absolute extra revenue",AB895,0) + IF($A$3="Absolute revenue per capita",AC895,0)</f>
        <v>0</v>
      </c>
      <c r="Q895" s="5" t="e">
        <f>-MIN(data!$B$4 / data!I932 * data!P932 / 100, data!N932)</f>
        <v>#DIV/0!</v>
      </c>
      <c r="R895" s="4" t="e">
        <f>-Q895*K895/1000</f>
        <v>#DIV/0!</v>
      </c>
      <c r="S895" s="6" t="e">
        <f>-MIN(data!$B$5/(POWER(LN(I895),2))*P895/100, O895)</f>
        <v>#NUM!</v>
      </c>
      <c r="T895" s="6" t="e">
        <f>-S895*L895/100000</f>
        <v>#NUM!</v>
      </c>
      <c r="U895" s="4" t="e">
        <f>N895+Q895</f>
        <v>#DIV/0!</v>
      </c>
      <c r="V895" s="4" t="e">
        <f>P895*I895/100/R895</f>
        <v>#DIV/0!</v>
      </c>
      <c r="W895" s="4" t="e">
        <f>V895*H895</f>
        <v>#DIV/0!</v>
      </c>
      <c r="X895" s="6" t="e">
        <f>O895+S895</f>
        <v>#NUM!</v>
      </c>
      <c r="Y895" s="6" t="e">
        <f>P895*I895/100/T895</f>
        <v>#NUM!</v>
      </c>
      <c r="Z895" s="6" t="e">
        <f>Y895*H895</f>
        <v>#NUM!</v>
      </c>
      <c r="AB895" s="1" t="e">
        <f t="shared" si="26"/>
        <v>#DIV/0!</v>
      </c>
      <c r="AC895" s="1" t="e">
        <f t="shared" si="27"/>
        <v>#DIV/0!</v>
      </c>
    </row>
    <row r="896" spans="4:29" x14ac:dyDescent="0.25">
      <c r="D896" s="1">
        <v>1985</v>
      </c>
      <c r="E896" s="1" t="s">
        <v>29</v>
      </c>
      <c r="F896" s="2" t="s">
        <v>219</v>
      </c>
      <c r="G896">
        <v>4</v>
      </c>
      <c r="H896">
        <v>224449</v>
      </c>
      <c r="I896" s="1">
        <v>0</v>
      </c>
      <c r="M896" s="3"/>
      <c r="N896">
        <v>14.7</v>
      </c>
      <c r="O896"/>
      <c r="P896" s="1">
        <f>IF($A$3="Percentage of government revenue per capita",$B$3,0) + IF($A$3="Absolute extra revenue",AB896,0) + IF($A$3="Absolute revenue per capita",AC896,0)</f>
        <v>0</v>
      </c>
      <c r="Q896" s="5" t="e">
        <f>-MIN(data!$B$4 / data!I933 * data!P933 / 100, data!N933)</f>
        <v>#DIV/0!</v>
      </c>
      <c r="R896" s="4" t="e">
        <f>-Q896*K896/1000</f>
        <v>#DIV/0!</v>
      </c>
      <c r="S896" s="6" t="e">
        <f>-MIN(data!$B$5/(POWER(LN(I896),2))*P896/100, O896)</f>
        <v>#NUM!</v>
      </c>
      <c r="T896" s="6" t="e">
        <f>-S896*L896/100000</f>
        <v>#NUM!</v>
      </c>
      <c r="U896" s="4" t="e">
        <f>N896+Q896</f>
        <v>#DIV/0!</v>
      </c>
      <c r="V896" s="4" t="e">
        <f>P896*I896/100/R896</f>
        <v>#DIV/0!</v>
      </c>
      <c r="W896" s="4" t="e">
        <f>V896*H896</f>
        <v>#DIV/0!</v>
      </c>
      <c r="X896" s="6" t="e">
        <f>O896+S896</f>
        <v>#NUM!</v>
      </c>
      <c r="Y896" s="6" t="e">
        <f>P896*I896/100/T896</f>
        <v>#NUM!</v>
      </c>
      <c r="Z896" s="6" t="e">
        <f>Y896*H896</f>
        <v>#NUM!</v>
      </c>
      <c r="AB896" s="1" t="e">
        <f t="shared" si="26"/>
        <v>#DIV/0!</v>
      </c>
      <c r="AC896" s="1" t="e">
        <f t="shared" si="27"/>
        <v>#DIV/0!</v>
      </c>
    </row>
    <row r="897" spans="4:29" x14ac:dyDescent="0.25">
      <c r="D897" s="1">
        <v>1986</v>
      </c>
      <c r="E897" s="1" t="s">
        <v>29</v>
      </c>
      <c r="F897" s="2" t="s">
        <v>219</v>
      </c>
      <c r="G897">
        <v>4</v>
      </c>
      <c r="H897">
        <v>230915</v>
      </c>
      <c r="I897" s="1">
        <v>0</v>
      </c>
      <c r="M897" s="3"/>
      <c r="N897">
        <v>14.2</v>
      </c>
      <c r="O897"/>
      <c r="P897" s="1">
        <f>IF($A$3="Percentage of government revenue per capita",$B$3,0) + IF($A$3="Absolute extra revenue",AB897,0) + IF($A$3="Absolute revenue per capita",AC897,0)</f>
        <v>0</v>
      </c>
      <c r="Q897" s="5">
        <f>-MIN(data!$B$4 / data!I934 * data!P934 / 100, data!N934)</f>
        <v>0</v>
      </c>
      <c r="R897" s="4">
        <f>-Q897*K897/1000</f>
        <v>0</v>
      </c>
      <c r="S897" s="6" t="e">
        <f>-MIN(data!$B$5/(POWER(LN(I897),2))*P897/100, O897)</f>
        <v>#NUM!</v>
      </c>
      <c r="T897" s="6" t="e">
        <f>-S897*L897/100000</f>
        <v>#NUM!</v>
      </c>
      <c r="U897" s="4">
        <f>N897+Q897</f>
        <v>14.2</v>
      </c>
      <c r="V897" s="4" t="e">
        <f>P897*I897/100/R897</f>
        <v>#DIV/0!</v>
      </c>
      <c r="W897" s="4" t="e">
        <f>V897*H897</f>
        <v>#DIV/0!</v>
      </c>
      <c r="X897" s="6" t="e">
        <f>O897+S897</f>
        <v>#NUM!</v>
      </c>
      <c r="Y897" s="6" t="e">
        <f>P897*I897/100/T897</f>
        <v>#NUM!</v>
      </c>
      <c r="Z897" s="6" t="e">
        <f>Y897*H897</f>
        <v>#NUM!</v>
      </c>
      <c r="AB897" s="1" t="e">
        <f t="shared" si="26"/>
        <v>#DIV/0!</v>
      </c>
      <c r="AC897" s="1" t="e">
        <f t="shared" si="27"/>
        <v>#DIV/0!</v>
      </c>
    </row>
    <row r="898" spans="4:29" x14ac:dyDescent="0.25">
      <c r="D898" s="1">
        <v>1987</v>
      </c>
      <c r="E898" s="1" t="s">
        <v>29</v>
      </c>
      <c r="F898" s="2" t="s">
        <v>219</v>
      </c>
      <c r="G898">
        <v>4</v>
      </c>
      <c r="H898">
        <v>237563</v>
      </c>
      <c r="I898" s="1">
        <v>0</v>
      </c>
      <c r="J898" s="1">
        <v>97</v>
      </c>
      <c r="K898" s="1">
        <v>6978.4170000000004</v>
      </c>
      <c r="M898" s="3"/>
      <c r="N898">
        <v>13.9</v>
      </c>
      <c r="O898"/>
      <c r="P898" s="1">
        <f>IF($A$3="Percentage of government revenue per capita",$B$3,0) + IF($A$3="Absolute extra revenue",AB898,0) + IF($A$3="Absolute revenue per capita",AC898,0)</f>
        <v>0</v>
      </c>
      <c r="Q898" s="5">
        <f>-MIN(data!$B$4 / data!I935 * data!P935 / 100, data!N935)</f>
        <v>0</v>
      </c>
      <c r="R898" s="4">
        <f>-Q898*K898/1000</f>
        <v>0</v>
      </c>
      <c r="S898" s="6" t="e">
        <f>-MIN(data!$B$5/(POWER(LN(I898),2))*P898/100, O898)</f>
        <v>#NUM!</v>
      </c>
      <c r="T898" s="6" t="e">
        <f>-S898*L898/100000</f>
        <v>#NUM!</v>
      </c>
      <c r="U898" s="4">
        <f>N898+Q898</f>
        <v>13.9</v>
      </c>
      <c r="V898" s="4" t="e">
        <f>P898*I898/100/R898</f>
        <v>#DIV/0!</v>
      </c>
      <c r="W898" s="4" t="e">
        <f>V898*H898</f>
        <v>#DIV/0!</v>
      </c>
      <c r="X898" s="6" t="e">
        <f>O898+S898</f>
        <v>#NUM!</v>
      </c>
      <c r="Y898" s="6" t="e">
        <f>P898*I898/100/T898</f>
        <v>#NUM!</v>
      </c>
      <c r="Z898" s="6" t="e">
        <f>Y898*H898</f>
        <v>#NUM!</v>
      </c>
      <c r="AB898" s="1" t="e">
        <f t="shared" si="26"/>
        <v>#DIV/0!</v>
      </c>
      <c r="AC898" s="1" t="e">
        <f t="shared" si="27"/>
        <v>#DIV/0!</v>
      </c>
    </row>
    <row r="899" spans="4:29" x14ac:dyDescent="0.25">
      <c r="D899" s="1">
        <v>1988</v>
      </c>
      <c r="E899" s="1" t="s">
        <v>29</v>
      </c>
      <c r="F899" s="2" t="s">
        <v>219</v>
      </c>
      <c r="G899">
        <v>4</v>
      </c>
      <c r="H899">
        <v>244404</v>
      </c>
      <c r="I899" s="1">
        <v>0</v>
      </c>
      <c r="J899" s="1">
        <v>97</v>
      </c>
      <c r="K899" s="1">
        <v>7132.3530000000001</v>
      </c>
      <c r="M899" s="3"/>
      <c r="N899">
        <v>13.6</v>
      </c>
      <c r="O899"/>
      <c r="P899" s="1">
        <f>IF($A$3="Percentage of government revenue per capita",$B$3,0) + IF($A$3="Absolute extra revenue",AB899,0) + IF($A$3="Absolute revenue per capita",AC899,0)</f>
        <v>0</v>
      </c>
      <c r="Q899" s="5">
        <f>-MIN(data!$B$4 / data!I936 * data!P936 / 100, data!N936)</f>
        <v>0</v>
      </c>
      <c r="R899" s="4">
        <f>-Q899*K899/1000</f>
        <v>0</v>
      </c>
      <c r="S899" s="6" t="e">
        <f>-MIN(data!$B$5/(POWER(LN(I899),2))*P899/100, O899)</f>
        <v>#NUM!</v>
      </c>
      <c r="T899" s="6" t="e">
        <f>-S899*L899/100000</f>
        <v>#NUM!</v>
      </c>
      <c r="U899" s="4">
        <f>N899+Q899</f>
        <v>13.6</v>
      </c>
      <c r="V899" s="4" t="e">
        <f>P899*I899/100/R899</f>
        <v>#DIV/0!</v>
      </c>
      <c r="W899" s="4" t="e">
        <f>V899*H899</f>
        <v>#DIV/0!</v>
      </c>
      <c r="X899" s="6" t="e">
        <f>O899+S899</f>
        <v>#NUM!</v>
      </c>
      <c r="Y899" s="6" t="e">
        <f>P899*I899/100/T899</f>
        <v>#NUM!</v>
      </c>
      <c r="Z899" s="6" t="e">
        <f>Y899*H899</f>
        <v>#NUM!</v>
      </c>
      <c r="AB899" s="1" t="e">
        <f t="shared" si="26"/>
        <v>#DIV/0!</v>
      </c>
      <c r="AC899" s="1" t="e">
        <f t="shared" si="27"/>
        <v>#DIV/0!</v>
      </c>
    </row>
    <row r="900" spans="4:29" x14ac:dyDescent="0.25">
      <c r="D900" s="1">
        <v>1989</v>
      </c>
      <c r="E900" s="1" t="s">
        <v>29</v>
      </c>
      <c r="F900" s="2" t="s">
        <v>219</v>
      </c>
      <c r="G900">
        <v>4</v>
      </c>
      <c r="H900">
        <v>251458</v>
      </c>
      <c r="I900" s="1">
        <v>0</v>
      </c>
      <c r="J900" s="1">
        <v>98</v>
      </c>
      <c r="K900" s="1">
        <v>7259.259</v>
      </c>
      <c r="M900" s="3"/>
      <c r="N900">
        <v>13.5</v>
      </c>
      <c r="O900"/>
      <c r="P900" s="1">
        <f>IF($A$3="Percentage of government revenue per capita",$B$3,0) + IF($A$3="Absolute extra revenue",AB900,0) + IF($A$3="Absolute revenue per capita",AC900,0)</f>
        <v>0</v>
      </c>
      <c r="Q900" s="5">
        <f>-MIN(data!$B$4 / data!I937 * data!P937 / 100, data!N937)</f>
        <v>0</v>
      </c>
      <c r="R900" s="4">
        <f>-Q900*K900/1000</f>
        <v>0</v>
      </c>
      <c r="S900" s="6" t="e">
        <f>-MIN(data!$B$5/(POWER(LN(I900),2))*P900/100, O900)</f>
        <v>#NUM!</v>
      </c>
      <c r="T900" s="6" t="e">
        <f>-S900*L900/100000</f>
        <v>#NUM!</v>
      </c>
      <c r="U900" s="4">
        <f>N900+Q900</f>
        <v>13.5</v>
      </c>
      <c r="V900" s="4" t="e">
        <f>P900*I900/100/R900</f>
        <v>#DIV/0!</v>
      </c>
      <c r="W900" s="4" t="e">
        <f>V900*H900</f>
        <v>#DIV/0!</v>
      </c>
      <c r="X900" s="6" t="e">
        <f>O900+S900</f>
        <v>#NUM!</v>
      </c>
      <c r="Y900" s="6" t="e">
        <f>P900*I900/100/T900</f>
        <v>#NUM!</v>
      </c>
      <c r="Z900" s="6" t="e">
        <f>Y900*H900</f>
        <v>#NUM!</v>
      </c>
      <c r="AB900" s="1" t="e">
        <f t="shared" ref="AB900:AB963" si="28">$B$3*100/H900/I900</f>
        <v>#DIV/0!</v>
      </c>
      <c r="AC900" s="1" t="e">
        <f t="shared" ref="AC900:AC963" si="29">$B$3/I900*100</f>
        <v>#DIV/0!</v>
      </c>
    </row>
    <row r="901" spans="4:29" x14ac:dyDescent="0.25">
      <c r="D901" s="1">
        <v>1990</v>
      </c>
      <c r="E901" s="1" t="s">
        <v>29</v>
      </c>
      <c r="F901" s="2" t="s">
        <v>219</v>
      </c>
      <c r="G901">
        <v>4</v>
      </c>
      <c r="H901">
        <v>258721</v>
      </c>
      <c r="I901" s="1">
        <v>14164.91</v>
      </c>
      <c r="J901" s="1">
        <v>100</v>
      </c>
      <c r="K901" s="1">
        <v>7462.6869999999999</v>
      </c>
      <c r="L901" s="1">
        <v>8571.4290000000001</v>
      </c>
      <c r="M901" s="3">
        <v>3</v>
      </c>
      <c r="N901">
        <v>13.4</v>
      </c>
      <c r="O901">
        <v>35</v>
      </c>
      <c r="P901" s="1">
        <f>IF($A$3="Percentage of government revenue per capita",$B$3,0) + IF($A$3="Absolute extra revenue",AB901,0) + IF($A$3="Absolute revenue per capita",AC901,0)</f>
        <v>0</v>
      </c>
      <c r="Q901" s="5">
        <f>-MIN(data!$B$4 / data!I938 * data!P938 / 100, data!N938)</f>
        <v>0</v>
      </c>
      <c r="R901" s="4">
        <f>-Q901*K901/1000</f>
        <v>0</v>
      </c>
      <c r="S901" s="6">
        <f>-MIN(data!$B$5/(POWER(LN(I901),2))*P901/100, O901)</f>
        <v>0</v>
      </c>
      <c r="T901" s="6">
        <f>-S901*L901/100000</f>
        <v>0</v>
      </c>
      <c r="U901" s="4">
        <f>N901+Q901</f>
        <v>13.4</v>
      </c>
      <c r="V901" s="4" t="e">
        <f>P901*I901/100/R901</f>
        <v>#DIV/0!</v>
      </c>
      <c r="W901" s="4" t="e">
        <f>V901*H901</f>
        <v>#DIV/0!</v>
      </c>
      <c r="X901" s="6">
        <f>O901+S901</f>
        <v>35</v>
      </c>
      <c r="Y901" s="6" t="e">
        <f>P901*I901/100/T901</f>
        <v>#DIV/0!</v>
      </c>
      <c r="Z901" s="6" t="e">
        <f>Y901*H901</f>
        <v>#DIV/0!</v>
      </c>
      <c r="AB901" s="1">
        <f t="shared" si="28"/>
        <v>0</v>
      </c>
      <c r="AC901" s="1">
        <f t="shared" si="29"/>
        <v>0</v>
      </c>
    </row>
    <row r="902" spans="4:29" x14ac:dyDescent="0.25">
      <c r="D902" s="1">
        <v>1991</v>
      </c>
      <c r="E902" s="1" t="s">
        <v>29</v>
      </c>
      <c r="F902" s="2" t="s">
        <v>219</v>
      </c>
      <c r="G902">
        <v>4</v>
      </c>
      <c r="H902">
        <v>266210</v>
      </c>
      <c r="I902" s="1">
        <v>14065.69</v>
      </c>
      <c r="J902" s="1">
        <v>101</v>
      </c>
      <c r="K902" s="1">
        <v>7593.9849999999997</v>
      </c>
      <c r="L902" s="1">
        <v>9677.4189999999999</v>
      </c>
      <c r="M902" s="3">
        <v>3</v>
      </c>
      <c r="N902">
        <v>13.3</v>
      </c>
      <c r="O902">
        <v>31</v>
      </c>
      <c r="P902" s="1">
        <f>IF($A$3="Percentage of government revenue per capita",$B$3,0) + IF($A$3="Absolute extra revenue",AB902,0) + IF($A$3="Absolute revenue per capita",AC902,0)</f>
        <v>0</v>
      </c>
      <c r="Q902" s="5">
        <f>-MIN(data!$B$4 / data!I939 * data!P939 / 100, data!N939)</f>
        <v>0</v>
      </c>
      <c r="R902" s="4">
        <f>-Q902*K902/1000</f>
        <v>0</v>
      </c>
      <c r="S902" s="6">
        <f>-MIN(data!$B$5/(POWER(LN(I902),2))*P902/100, O902)</f>
        <v>0</v>
      </c>
      <c r="T902" s="6">
        <f>-S902*L902/100000</f>
        <v>0</v>
      </c>
      <c r="U902" s="4">
        <f>N902+Q902</f>
        <v>13.3</v>
      </c>
      <c r="V902" s="4" t="e">
        <f>P902*I902/100/R902</f>
        <v>#DIV/0!</v>
      </c>
      <c r="W902" s="4" t="e">
        <f>V902*H902</f>
        <v>#DIV/0!</v>
      </c>
      <c r="X902" s="6">
        <f>O902+S902</f>
        <v>31</v>
      </c>
      <c r="Y902" s="6" t="e">
        <f>P902*I902/100/T902</f>
        <v>#DIV/0!</v>
      </c>
      <c r="Z902" s="6" t="e">
        <f>Y902*H902</f>
        <v>#DIV/0!</v>
      </c>
      <c r="AB902" s="1">
        <f t="shared" si="28"/>
        <v>0</v>
      </c>
      <c r="AC902" s="1">
        <f t="shared" si="29"/>
        <v>0</v>
      </c>
    </row>
    <row r="903" spans="4:29" x14ac:dyDescent="0.25">
      <c r="D903" s="1">
        <v>1992</v>
      </c>
      <c r="E903" s="1" t="s">
        <v>29</v>
      </c>
      <c r="F903" s="2" t="s">
        <v>219</v>
      </c>
      <c r="G903">
        <v>4</v>
      </c>
      <c r="H903">
        <v>273892</v>
      </c>
      <c r="I903" s="1">
        <v>11626.95</v>
      </c>
      <c r="J903" s="1">
        <v>102</v>
      </c>
      <c r="K903" s="1">
        <v>7669.1729999999998</v>
      </c>
      <c r="L903" s="1">
        <v>9375</v>
      </c>
      <c r="M903" s="3">
        <v>3</v>
      </c>
      <c r="N903">
        <v>13.3</v>
      </c>
      <c r="O903">
        <v>32</v>
      </c>
      <c r="P903" s="1">
        <f>IF($A$3="Percentage of government revenue per capita",$B$3,0) + IF($A$3="Absolute extra revenue",AB903,0) + IF($A$3="Absolute revenue per capita",AC903,0)</f>
        <v>0</v>
      </c>
      <c r="Q903" s="5">
        <f>-MIN(data!$B$4 / data!I940 * data!P940 / 100, data!N940)</f>
        <v>0</v>
      </c>
      <c r="R903" s="4">
        <f>-Q903*K903/1000</f>
        <v>0</v>
      </c>
      <c r="S903" s="6">
        <f>-MIN(data!$B$5/(POWER(LN(I903),2))*P903/100, O903)</f>
        <v>0</v>
      </c>
      <c r="T903" s="6">
        <f>-S903*L903/100000</f>
        <v>0</v>
      </c>
      <c r="U903" s="4">
        <f>N903+Q903</f>
        <v>13.3</v>
      </c>
      <c r="V903" s="4" t="e">
        <f>P903*I903/100/R903</f>
        <v>#DIV/0!</v>
      </c>
      <c r="W903" s="4" t="e">
        <f>V903*H903</f>
        <v>#DIV/0!</v>
      </c>
      <c r="X903" s="6">
        <f>O903+S903</f>
        <v>32</v>
      </c>
      <c r="Y903" s="6" t="e">
        <f>P903*I903/100/T903</f>
        <v>#DIV/0!</v>
      </c>
      <c r="Z903" s="6" t="e">
        <f>Y903*H903</f>
        <v>#DIV/0!</v>
      </c>
      <c r="AB903" s="1">
        <f t="shared" si="28"/>
        <v>0</v>
      </c>
      <c r="AC903" s="1">
        <f t="shared" si="29"/>
        <v>0</v>
      </c>
    </row>
    <row r="904" spans="4:29" x14ac:dyDescent="0.25">
      <c r="D904" s="1">
        <v>1993</v>
      </c>
      <c r="E904" s="1" t="s">
        <v>29</v>
      </c>
      <c r="F904" s="2" t="s">
        <v>219</v>
      </c>
      <c r="G904">
        <v>4</v>
      </c>
      <c r="H904">
        <v>281681</v>
      </c>
      <c r="I904" s="1">
        <v>11398.93</v>
      </c>
      <c r="J904" s="1">
        <v>102</v>
      </c>
      <c r="K904" s="1">
        <v>7786.26</v>
      </c>
      <c r="L904" s="1">
        <v>9090.9089999999997</v>
      </c>
      <c r="M904" s="3">
        <v>3</v>
      </c>
      <c r="N904">
        <v>13.1</v>
      </c>
      <c r="O904">
        <v>33</v>
      </c>
      <c r="P904" s="1">
        <f>IF($A$3="Percentage of government revenue per capita",$B$3,0) + IF($A$3="Absolute extra revenue",AB904,0) + IF($A$3="Absolute revenue per capita",AC904,0)</f>
        <v>0</v>
      </c>
      <c r="Q904" s="5">
        <f>-MIN(data!$B$4 / data!I941 * data!P941 / 100, data!N941)</f>
        <v>0</v>
      </c>
      <c r="R904" s="4">
        <f>-Q904*K904/1000</f>
        <v>0</v>
      </c>
      <c r="S904" s="6">
        <f>-MIN(data!$B$5/(POWER(LN(I904),2))*P904/100, O904)</f>
        <v>0</v>
      </c>
      <c r="T904" s="6">
        <f>-S904*L904/100000</f>
        <v>0</v>
      </c>
      <c r="U904" s="4">
        <f>N904+Q904</f>
        <v>13.1</v>
      </c>
      <c r="V904" s="4" t="e">
        <f>P904*I904/100/R904</f>
        <v>#DIV/0!</v>
      </c>
      <c r="W904" s="4" t="e">
        <f>V904*H904</f>
        <v>#DIV/0!</v>
      </c>
      <c r="X904" s="6">
        <f>O904+S904</f>
        <v>33</v>
      </c>
      <c r="Y904" s="6" t="e">
        <f>P904*I904/100/T904</f>
        <v>#DIV/0!</v>
      </c>
      <c r="Z904" s="6" t="e">
        <f>Y904*H904</f>
        <v>#DIV/0!</v>
      </c>
      <c r="AB904" s="1">
        <f t="shared" si="28"/>
        <v>0</v>
      </c>
      <c r="AC904" s="1">
        <f t="shared" si="29"/>
        <v>0</v>
      </c>
    </row>
    <row r="905" spans="4:29" x14ac:dyDescent="0.25">
      <c r="D905" s="1">
        <v>1994</v>
      </c>
      <c r="E905" s="1" t="s">
        <v>29</v>
      </c>
      <c r="F905" s="2" t="s">
        <v>219</v>
      </c>
      <c r="G905">
        <v>4</v>
      </c>
      <c r="H905">
        <v>289454</v>
      </c>
      <c r="I905" s="1">
        <v>12008.64</v>
      </c>
      <c r="J905" s="1">
        <v>101</v>
      </c>
      <c r="K905" s="1">
        <v>7829.4570000000003</v>
      </c>
      <c r="L905" s="1">
        <v>8823.5290000000005</v>
      </c>
      <c r="M905" s="3">
        <v>3</v>
      </c>
      <c r="N905">
        <v>12.9</v>
      </c>
      <c r="O905">
        <v>34</v>
      </c>
      <c r="P905" s="1">
        <f>IF($A$3="Percentage of government revenue per capita",$B$3,0) + IF($A$3="Absolute extra revenue",AB905,0) + IF($A$3="Absolute revenue per capita",AC905,0)</f>
        <v>0</v>
      </c>
      <c r="Q905" s="5">
        <f>-MIN(data!$B$4 / data!I942 * data!P942 / 100, data!N942)</f>
        <v>0</v>
      </c>
      <c r="R905" s="4">
        <f>-Q905*K905/1000</f>
        <v>0</v>
      </c>
      <c r="S905" s="6">
        <f>-MIN(data!$B$5/(POWER(LN(I905),2))*P905/100, O905)</f>
        <v>0</v>
      </c>
      <c r="T905" s="6">
        <f>-S905*L905/100000</f>
        <v>0</v>
      </c>
      <c r="U905" s="4">
        <f>N905+Q905</f>
        <v>12.9</v>
      </c>
      <c r="V905" s="4" t="e">
        <f>P905*I905/100/R905</f>
        <v>#DIV/0!</v>
      </c>
      <c r="W905" s="4" t="e">
        <f>V905*H905</f>
        <v>#DIV/0!</v>
      </c>
      <c r="X905" s="6">
        <f>O905+S905</f>
        <v>34</v>
      </c>
      <c r="Y905" s="6" t="e">
        <f>P905*I905/100/T905</f>
        <v>#DIV/0!</v>
      </c>
      <c r="Z905" s="6" t="e">
        <f>Y905*H905</f>
        <v>#DIV/0!</v>
      </c>
      <c r="AB905" s="1">
        <f t="shared" si="28"/>
        <v>0</v>
      </c>
      <c r="AC905" s="1">
        <f t="shared" si="29"/>
        <v>0</v>
      </c>
    </row>
    <row r="906" spans="4:29" x14ac:dyDescent="0.25">
      <c r="D906" s="1">
        <v>1995</v>
      </c>
      <c r="E906" s="1" t="s">
        <v>29</v>
      </c>
      <c r="F906" s="2" t="s">
        <v>219</v>
      </c>
      <c r="G906">
        <v>4</v>
      </c>
      <c r="H906">
        <v>297114</v>
      </c>
      <c r="I906" s="1">
        <v>12404.03</v>
      </c>
      <c r="J906" s="1">
        <v>99</v>
      </c>
      <c r="K906" s="1">
        <v>7795.2759999999998</v>
      </c>
      <c r="L906" s="1">
        <v>9090.9089999999997</v>
      </c>
      <c r="M906" s="3">
        <v>3</v>
      </c>
      <c r="N906">
        <v>12.7</v>
      </c>
      <c r="O906">
        <v>33</v>
      </c>
      <c r="P906" s="1">
        <f>IF($A$3="Percentage of government revenue per capita",$B$3,0) + IF($A$3="Absolute extra revenue",AB906,0) + IF($A$3="Absolute revenue per capita",AC906,0)</f>
        <v>0</v>
      </c>
      <c r="Q906" s="5">
        <f>-MIN(data!$B$4 / data!I943 * data!P943 / 100, data!N943)</f>
        <v>0</v>
      </c>
      <c r="R906" s="4">
        <f>-Q906*K906/1000</f>
        <v>0</v>
      </c>
      <c r="S906" s="6">
        <f>-MIN(data!$B$5/(POWER(LN(I906),2))*P906/100, O906)</f>
        <v>0</v>
      </c>
      <c r="T906" s="6">
        <f>-S906*L906/100000</f>
        <v>0</v>
      </c>
      <c r="U906" s="4">
        <f>N906+Q906</f>
        <v>12.7</v>
      </c>
      <c r="V906" s="4" t="e">
        <f>P906*I906/100/R906</f>
        <v>#DIV/0!</v>
      </c>
      <c r="W906" s="4" t="e">
        <f>V906*H906</f>
        <v>#DIV/0!</v>
      </c>
      <c r="X906" s="6">
        <f>O906+S906</f>
        <v>33</v>
      </c>
      <c r="Y906" s="6" t="e">
        <f>P906*I906/100/T906</f>
        <v>#DIV/0!</v>
      </c>
      <c r="Z906" s="6" t="e">
        <f>Y906*H906</f>
        <v>#DIV/0!</v>
      </c>
      <c r="AB906" s="1">
        <f t="shared" si="28"/>
        <v>0</v>
      </c>
      <c r="AC906" s="1">
        <f t="shared" si="29"/>
        <v>0</v>
      </c>
    </row>
    <row r="907" spans="4:29" x14ac:dyDescent="0.25">
      <c r="D907" s="1">
        <v>1996</v>
      </c>
      <c r="E907" s="1" t="s">
        <v>29</v>
      </c>
      <c r="F907" s="2" t="s">
        <v>219</v>
      </c>
      <c r="G907">
        <v>4</v>
      </c>
      <c r="H907">
        <v>304622</v>
      </c>
      <c r="I907" s="1">
        <v>13521.28</v>
      </c>
      <c r="J907" s="1">
        <v>97</v>
      </c>
      <c r="K907" s="1">
        <v>7822.5810000000001</v>
      </c>
      <c r="L907" s="1">
        <v>8823.5290000000005</v>
      </c>
      <c r="M907" s="3">
        <v>3</v>
      </c>
      <c r="N907">
        <v>12.4</v>
      </c>
      <c r="O907">
        <v>34</v>
      </c>
      <c r="P907" s="1">
        <f>IF($A$3="Percentage of government revenue per capita",$B$3,0) + IF($A$3="Absolute extra revenue",AB907,0) + IF($A$3="Absolute revenue per capita",AC907,0)</f>
        <v>0</v>
      </c>
      <c r="Q907" s="5">
        <f>-MIN(data!$B$4 / data!I944 * data!P944 / 100, data!N944)</f>
        <v>0</v>
      </c>
      <c r="R907" s="4">
        <f>-Q907*K907/1000</f>
        <v>0</v>
      </c>
      <c r="S907" s="6">
        <f>-MIN(data!$B$5/(POWER(LN(I907),2))*P907/100, O907)</f>
        <v>0</v>
      </c>
      <c r="T907" s="6">
        <f>-S907*L907/100000</f>
        <v>0</v>
      </c>
      <c r="U907" s="4">
        <f>N907+Q907</f>
        <v>12.4</v>
      </c>
      <c r="V907" s="4" t="e">
        <f>P907*I907/100/R907</f>
        <v>#DIV/0!</v>
      </c>
      <c r="W907" s="4" t="e">
        <f>V907*H907</f>
        <v>#DIV/0!</v>
      </c>
      <c r="X907" s="6">
        <f>O907+S907</f>
        <v>34</v>
      </c>
      <c r="Y907" s="6" t="e">
        <f>P907*I907/100/T907</f>
        <v>#DIV/0!</v>
      </c>
      <c r="Z907" s="6" t="e">
        <f>Y907*H907</f>
        <v>#DIV/0!</v>
      </c>
      <c r="AB907" s="1">
        <f t="shared" si="28"/>
        <v>0</v>
      </c>
      <c r="AC907" s="1">
        <f t="shared" si="29"/>
        <v>0</v>
      </c>
    </row>
    <row r="908" spans="4:29" x14ac:dyDescent="0.25">
      <c r="D908" s="1">
        <v>1997</v>
      </c>
      <c r="E908" s="1" t="s">
        <v>29</v>
      </c>
      <c r="F908" s="2" t="s">
        <v>219</v>
      </c>
      <c r="G908">
        <v>4</v>
      </c>
      <c r="H908">
        <v>311958</v>
      </c>
      <c r="I908" s="1">
        <v>12080.63</v>
      </c>
      <c r="J908" s="1">
        <v>94</v>
      </c>
      <c r="K908" s="1">
        <v>7704.9179999999997</v>
      </c>
      <c r="L908" s="1">
        <v>8823.5290000000005</v>
      </c>
      <c r="M908" s="3">
        <v>3</v>
      </c>
      <c r="N908">
        <v>12.2</v>
      </c>
      <c r="O908">
        <v>34</v>
      </c>
      <c r="P908" s="1">
        <f>IF($A$3="Percentage of government revenue per capita",$B$3,0) + IF($A$3="Absolute extra revenue",AB908,0) + IF($A$3="Absolute revenue per capita",AC908,0)</f>
        <v>0</v>
      </c>
      <c r="Q908" s="5">
        <f>-MIN(data!$B$4 / data!I945 * data!P945 / 100, data!N945)</f>
        <v>0</v>
      </c>
      <c r="R908" s="4">
        <f>-Q908*K908/1000</f>
        <v>0</v>
      </c>
      <c r="S908" s="6">
        <f>-MIN(data!$B$5/(POWER(LN(I908),2))*P908/100, O908)</f>
        <v>0</v>
      </c>
      <c r="T908" s="6">
        <f>-S908*L908/100000</f>
        <v>0</v>
      </c>
      <c r="U908" s="4">
        <f>N908+Q908</f>
        <v>12.2</v>
      </c>
      <c r="V908" s="4" t="e">
        <f>P908*I908/100/R908</f>
        <v>#DIV/0!</v>
      </c>
      <c r="W908" s="4" t="e">
        <f>V908*H908</f>
        <v>#DIV/0!</v>
      </c>
      <c r="X908" s="6">
        <f>O908+S908</f>
        <v>34</v>
      </c>
      <c r="Y908" s="6" t="e">
        <f>P908*I908/100/T908</f>
        <v>#DIV/0!</v>
      </c>
      <c r="Z908" s="6" t="e">
        <f>Y908*H908</f>
        <v>#DIV/0!</v>
      </c>
      <c r="AB908" s="1">
        <f t="shared" si="28"/>
        <v>0</v>
      </c>
      <c r="AC908" s="1">
        <f t="shared" si="29"/>
        <v>0</v>
      </c>
    </row>
    <row r="909" spans="4:29" x14ac:dyDescent="0.25">
      <c r="D909" s="1">
        <v>1998</v>
      </c>
      <c r="E909" s="1" t="s">
        <v>29</v>
      </c>
      <c r="F909" s="2" t="s">
        <v>219</v>
      </c>
      <c r="G909">
        <v>4</v>
      </c>
      <c r="H909">
        <v>319144</v>
      </c>
      <c r="I909" s="1">
        <v>9006.9560000000001</v>
      </c>
      <c r="J909" s="1">
        <v>91</v>
      </c>
      <c r="K909" s="1">
        <v>7583.3329999999996</v>
      </c>
      <c r="L909" s="1">
        <v>6060.6059999999998</v>
      </c>
      <c r="M909" s="3">
        <v>3</v>
      </c>
      <c r="N909">
        <v>12</v>
      </c>
      <c r="O909">
        <v>33</v>
      </c>
      <c r="P909" s="1">
        <f>IF($A$3="Percentage of government revenue per capita",$B$3,0) + IF($A$3="Absolute extra revenue",AB909,0) + IF($A$3="Absolute revenue per capita",AC909,0)</f>
        <v>0</v>
      </c>
      <c r="Q909" s="5">
        <f>-MIN(data!$B$4 / data!I946 * data!P946 / 100, data!N946)</f>
        <v>0</v>
      </c>
      <c r="R909" s="4">
        <f>-Q909*K909/1000</f>
        <v>0</v>
      </c>
      <c r="S909" s="6">
        <f>-MIN(data!$B$5/(POWER(LN(I909),2))*P909/100, O909)</f>
        <v>0</v>
      </c>
      <c r="T909" s="6">
        <f>-S909*L909/100000</f>
        <v>0</v>
      </c>
      <c r="U909" s="4">
        <f>N909+Q909</f>
        <v>12</v>
      </c>
      <c r="V909" s="4" t="e">
        <f>P909*I909/100/R909</f>
        <v>#DIV/0!</v>
      </c>
      <c r="W909" s="4" t="e">
        <f>V909*H909</f>
        <v>#DIV/0!</v>
      </c>
      <c r="X909" s="6">
        <f>O909+S909</f>
        <v>33</v>
      </c>
      <c r="Y909" s="6" t="e">
        <f>P909*I909/100/T909</f>
        <v>#DIV/0!</v>
      </c>
      <c r="Z909" s="6" t="e">
        <f>Y909*H909</f>
        <v>#DIV/0!</v>
      </c>
      <c r="AB909" s="1">
        <f t="shared" si="28"/>
        <v>0</v>
      </c>
      <c r="AC909" s="1">
        <f t="shared" si="29"/>
        <v>0</v>
      </c>
    </row>
    <row r="910" spans="4:29" x14ac:dyDescent="0.25">
      <c r="D910" s="1">
        <v>1999</v>
      </c>
      <c r="E910" s="1" t="s">
        <v>29</v>
      </c>
      <c r="F910" s="2" t="s">
        <v>219</v>
      </c>
      <c r="G910">
        <v>4</v>
      </c>
      <c r="H910">
        <v>326210</v>
      </c>
      <c r="I910" s="1">
        <v>10450.959999999999</v>
      </c>
      <c r="J910" s="1">
        <v>88</v>
      </c>
      <c r="K910" s="1">
        <v>7457.6270000000004</v>
      </c>
      <c r="L910" s="1">
        <v>6060.6059999999998</v>
      </c>
      <c r="M910" s="3">
        <v>2</v>
      </c>
      <c r="N910">
        <v>11.8</v>
      </c>
      <c r="O910">
        <v>33</v>
      </c>
      <c r="P910" s="1">
        <f>IF($A$3="Percentage of government revenue per capita",$B$3,0) + IF($A$3="Absolute extra revenue",AB910,0) + IF($A$3="Absolute revenue per capita",AC910,0)</f>
        <v>0</v>
      </c>
      <c r="Q910" s="5">
        <f>-MIN(data!$B$4 / data!I947 * data!P947 / 100, data!N947)</f>
        <v>0</v>
      </c>
      <c r="R910" s="4">
        <f>-Q910*K910/1000</f>
        <v>0</v>
      </c>
      <c r="S910" s="6">
        <f>-MIN(data!$B$5/(POWER(LN(I910),2))*P910/100, O910)</f>
        <v>0</v>
      </c>
      <c r="T910" s="6">
        <f>-S910*L910/100000</f>
        <v>0</v>
      </c>
      <c r="U910" s="4">
        <f>N910+Q910</f>
        <v>11.8</v>
      </c>
      <c r="V910" s="4" t="e">
        <f>P910*I910/100/R910</f>
        <v>#DIV/0!</v>
      </c>
      <c r="W910" s="4" t="e">
        <f>V910*H910</f>
        <v>#DIV/0!</v>
      </c>
      <c r="X910" s="6">
        <f>O910+S910</f>
        <v>33</v>
      </c>
      <c r="Y910" s="6" t="e">
        <f>P910*I910/100/T910</f>
        <v>#DIV/0!</v>
      </c>
      <c r="Z910" s="6" t="e">
        <f>Y910*H910</f>
        <v>#DIV/0!</v>
      </c>
      <c r="AB910" s="1">
        <f t="shared" si="28"/>
        <v>0</v>
      </c>
      <c r="AC910" s="1">
        <f t="shared" si="29"/>
        <v>0</v>
      </c>
    </row>
    <row r="911" spans="4:29" x14ac:dyDescent="0.25">
      <c r="D911" s="1">
        <v>2000</v>
      </c>
      <c r="E911" s="1" t="s">
        <v>29</v>
      </c>
      <c r="F911" s="2" t="s">
        <v>219</v>
      </c>
      <c r="G911">
        <v>4</v>
      </c>
      <c r="H911">
        <v>333165</v>
      </c>
      <c r="I911" s="1">
        <v>15906.92</v>
      </c>
      <c r="J911" s="1">
        <v>86</v>
      </c>
      <c r="K911" s="1">
        <v>7288.1360000000004</v>
      </c>
      <c r="L911" s="1">
        <v>6451.6130000000003</v>
      </c>
      <c r="M911" s="3">
        <v>2</v>
      </c>
      <c r="N911">
        <v>11.8</v>
      </c>
      <c r="O911">
        <v>31</v>
      </c>
      <c r="P911" s="1">
        <f>IF($A$3="Percentage of government revenue per capita",$B$3,0) + IF($A$3="Absolute extra revenue",AB911,0) + IF($A$3="Absolute revenue per capita",AC911,0)</f>
        <v>0</v>
      </c>
      <c r="Q911" s="5">
        <f>-MIN(data!$B$4 / data!I948 * data!P948 / 100, data!N948)</f>
        <v>0</v>
      </c>
      <c r="R911" s="4">
        <f>-Q911*K911/1000</f>
        <v>0</v>
      </c>
      <c r="S911" s="6">
        <f>-MIN(data!$B$5/(POWER(LN(I911),2))*P911/100, O911)</f>
        <v>0</v>
      </c>
      <c r="T911" s="6">
        <f>-S911*L911/100000</f>
        <v>0</v>
      </c>
      <c r="U911" s="4">
        <f>N911+Q911</f>
        <v>11.8</v>
      </c>
      <c r="V911" s="4" t="e">
        <f>P911*I911/100/R911</f>
        <v>#DIV/0!</v>
      </c>
      <c r="W911" s="4" t="e">
        <f>V911*H911</f>
        <v>#DIV/0!</v>
      </c>
      <c r="X911" s="6">
        <f>O911+S911</f>
        <v>31</v>
      </c>
      <c r="Y911" s="6" t="e">
        <f>P911*I911/100/T911</f>
        <v>#DIV/0!</v>
      </c>
      <c r="Z911" s="6" t="e">
        <f>Y911*H911</f>
        <v>#DIV/0!</v>
      </c>
      <c r="AB911" s="1">
        <f t="shared" si="28"/>
        <v>0</v>
      </c>
      <c r="AC911" s="1">
        <f t="shared" si="29"/>
        <v>0</v>
      </c>
    </row>
    <row r="912" spans="4:29" x14ac:dyDescent="0.25">
      <c r="D912" s="1">
        <v>2001</v>
      </c>
      <c r="E912" s="1" t="s">
        <v>29</v>
      </c>
      <c r="F912" s="2" t="s">
        <v>219</v>
      </c>
      <c r="G912">
        <v>4</v>
      </c>
      <c r="H912">
        <v>340034</v>
      </c>
      <c r="I912" s="1">
        <v>13741.67</v>
      </c>
      <c r="J912" s="1">
        <v>84</v>
      </c>
      <c r="K912" s="1">
        <v>7118.6440000000002</v>
      </c>
      <c r="L912" s="1">
        <v>6451.6130000000003</v>
      </c>
      <c r="M912" s="3">
        <v>2</v>
      </c>
      <c r="N912">
        <v>11.8</v>
      </c>
      <c r="O912">
        <v>31</v>
      </c>
      <c r="P912" s="1">
        <f>IF($A$3="Percentage of government revenue per capita",$B$3,0) + IF($A$3="Absolute extra revenue",AB912,0) + IF($A$3="Absolute revenue per capita",AC912,0)</f>
        <v>0</v>
      </c>
      <c r="Q912" s="5">
        <f>-MIN(data!$B$4 / data!I949 * data!P949 / 100, data!N949)</f>
        <v>0</v>
      </c>
      <c r="R912" s="4">
        <f>-Q912*K912/1000</f>
        <v>0</v>
      </c>
      <c r="S912" s="6">
        <f>-MIN(data!$B$5/(POWER(LN(I912),2))*P912/100, O912)</f>
        <v>0</v>
      </c>
      <c r="T912" s="6">
        <f>-S912*L912/100000</f>
        <v>0</v>
      </c>
      <c r="U912" s="4">
        <f>N912+Q912</f>
        <v>11.8</v>
      </c>
      <c r="V912" s="4" t="e">
        <f>P912*I912/100/R912</f>
        <v>#DIV/0!</v>
      </c>
      <c r="W912" s="4" t="e">
        <f>V912*H912</f>
        <v>#DIV/0!</v>
      </c>
      <c r="X912" s="6">
        <f>O912+S912</f>
        <v>31</v>
      </c>
      <c r="Y912" s="6" t="e">
        <f>P912*I912/100/T912</f>
        <v>#DIV/0!</v>
      </c>
      <c r="Z912" s="6" t="e">
        <f>Y912*H912</f>
        <v>#DIV/0!</v>
      </c>
      <c r="AB912" s="1">
        <f t="shared" si="28"/>
        <v>0</v>
      </c>
      <c r="AC912" s="1">
        <f t="shared" si="29"/>
        <v>0</v>
      </c>
    </row>
    <row r="913" spans="4:29" x14ac:dyDescent="0.25">
      <c r="D913" s="1">
        <v>2002</v>
      </c>
      <c r="E913" s="1" t="s">
        <v>29</v>
      </c>
      <c r="F913" s="2" t="s">
        <v>219</v>
      </c>
      <c r="G913">
        <v>4</v>
      </c>
      <c r="H913">
        <v>346782</v>
      </c>
      <c r="I913" s="1">
        <v>13539.17</v>
      </c>
      <c r="J913" s="1">
        <v>82</v>
      </c>
      <c r="K913" s="1">
        <v>7008.5469999999996</v>
      </c>
      <c r="L913" s="1">
        <v>6666.6670000000004</v>
      </c>
      <c r="M913" s="3">
        <v>2</v>
      </c>
      <c r="N913">
        <v>11.7</v>
      </c>
      <c r="O913">
        <v>30</v>
      </c>
      <c r="P913" s="1">
        <f>IF($A$3="Percentage of government revenue per capita",$B$3,0) + IF($A$3="Absolute extra revenue",AB913,0) + IF($A$3="Absolute revenue per capita",AC913,0)</f>
        <v>0</v>
      </c>
      <c r="Q913" s="5">
        <f>-MIN(data!$B$4 / data!I950 * data!P950 / 100, data!N950)</f>
        <v>0</v>
      </c>
      <c r="R913" s="4">
        <f>-Q913*K913/1000</f>
        <v>0</v>
      </c>
      <c r="S913" s="6">
        <f>-MIN(data!$B$5/(POWER(LN(I913),2))*P913/100, O913)</f>
        <v>0</v>
      </c>
      <c r="T913" s="6">
        <f>-S913*L913/100000</f>
        <v>0</v>
      </c>
      <c r="U913" s="4">
        <f>N913+Q913</f>
        <v>11.7</v>
      </c>
      <c r="V913" s="4" t="e">
        <f>P913*I913/100/R913</f>
        <v>#DIV/0!</v>
      </c>
      <c r="W913" s="4" t="e">
        <f>V913*H913</f>
        <v>#DIV/0!</v>
      </c>
      <c r="X913" s="6">
        <f>O913+S913</f>
        <v>30</v>
      </c>
      <c r="Y913" s="6" t="e">
        <f>P913*I913/100/T913</f>
        <v>#DIV/0!</v>
      </c>
      <c r="Z913" s="6" t="e">
        <f>Y913*H913</f>
        <v>#DIV/0!</v>
      </c>
      <c r="AB913" s="1">
        <f t="shared" si="28"/>
        <v>0</v>
      </c>
      <c r="AC913" s="1">
        <f t="shared" si="29"/>
        <v>0</v>
      </c>
    </row>
    <row r="914" spans="4:29" x14ac:dyDescent="0.25">
      <c r="D914" s="1">
        <v>2003</v>
      </c>
      <c r="E914" s="1" t="s">
        <v>29</v>
      </c>
      <c r="F914" s="2" t="s">
        <v>219</v>
      </c>
      <c r="G914">
        <v>4</v>
      </c>
      <c r="H914">
        <v>353293</v>
      </c>
      <c r="I914" s="1">
        <v>18688.099999999999</v>
      </c>
      <c r="J914" s="1">
        <v>79</v>
      </c>
      <c r="K914" s="1">
        <v>6752.1369999999997</v>
      </c>
      <c r="L914" s="1">
        <v>6250</v>
      </c>
      <c r="M914" s="3">
        <v>2</v>
      </c>
      <c r="N914">
        <v>11.7</v>
      </c>
      <c r="O914">
        <v>32</v>
      </c>
      <c r="P914" s="1">
        <f>IF($A$3="Percentage of government revenue per capita",$B$3,0) + IF($A$3="Absolute extra revenue",AB914,0) + IF($A$3="Absolute revenue per capita",AC914,0)</f>
        <v>0</v>
      </c>
      <c r="Q914" s="5">
        <f>-MIN(data!$B$4 / data!I951 * data!P951 / 100, data!N951)</f>
        <v>0</v>
      </c>
      <c r="R914" s="4">
        <f>-Q914*K914/1000</f>
        <v>0</v>
      </c>
      <c r="S914" s="6">
        <f>-MIN(data!$B$5/(POWER(LN(I914),2))*P914/100, O914)</f>
        <v>0</v>
      </c>
      <c r="T914" s="6">
        <f>-S914*L914/100000</f>
        <v>0</v>
      </c>
      <c r="U914" s="4">
        <f>N914+Q914</f>
        <v>11.7</v>
      </c>
      <c r="V914" s="4" t="e">
        <f>P914*I914/100/R914</f>
        <v>#DIV/0!</v>
      </c>
      <c r="W914" s="4" t="e">
        <f>V914*H914</f>
        <v>#DIV/0!</v>
      </c>
      <c r="X914" s="6">
        <f>O914+S914</f>
        <v>32</v>
      </c>
      <c r="Y914" s="6" t="e">
        <f>P914*I914/100/T914</f>
        <v>#DIV/0!</v>
      </c>
      <c r="Z914" s="6" t="e">
        <f>Y914*H914</f>
        <v>#DIV/0!</v>
      </c>
      <c r="AB914" s="1">
        <f t="shared" si="28"/>
        <v>0</v>
      </c>
      <c r="AC914" s="1">
        <f t="shared" si="29"/>
        <v>0</v>
      </c>
    </row>
    <row r="915" spans="4:29" x14ac:dyDescent="0.25">
      <c r="D915" s="1">
        <v>2004</v>
      </c>
      <c r="E915" s="1" t="s">
        <v>29</v>
      </c>
      <c r="F915" s="2" t="s">
        <v>219</v>
      </c>
      <c r="G915">
        <v>4</v>
      </c>
      <c r="H915">
        <v>359433</v>
      </c>
      <c r="I915" s="1">
        <v>15939.68</v>
      </c>
      <c r="J915" s="1">
        <v>77</v>
      </c>
      <c r="K915" s="1">
        <v>6637.9309999999996</v>
      </c>
      <c r="L915" s="1">
        <v>6250</v>
      </c>
      <c r="M915" s="3">
        <v>2</v>
      </c>
      <c r="N915">
        <v>11.6</v>
      </c>
      <c r="O915">
        <v>32</v>
      </c>
      <c r="P915" s="1">
        <f>IF($A$3="Percentage of government revenue per capita",$B$3,0) + IF($A$3="Absolute extra revenue",AB915,0) + IF($A$3="Absolute revenue per capita",AC915,0)</f>
        <v>0</v>
      </c>
      <c r="Q915" s="5">
        <f>-MIN(data!$B$4 / data!I952 * data!P952 / 100, data!N952)</f>
        <v>0</v>
      </c>
      <c r="R915" s="4">
        <f>-Q915*K915/1000</f>
        <v>0</v>
      </c>
      <c r="S915" s="6">
        <f>-MIN(data!$B$5/(POWER(LN(I915),2))*P915/100, O915)</f>
        <v>0</v>
      </c>
      <c r="T915" s="6">
        <f>-S915*L915/100000</f>
        <v>0</v>
      </c>
      <c r="U915" s="4">
        <f>N915+Q915</f>
        <v>11.6</v>
      </c>
      <c r="V915" s="4" t="e">
        <f>P915*I915/100/R915</f>
        <v>#DIV/0!</v>
      </c>
      <c r="W915" s="4" t="e">
        <f>V915*H915</f>
        <v>#DIV/0!</v>
      </c>
      <c r="X915" s="6">
        <f>O915+S915</f>
        <v>32</v>
      </c>
      <c r="Y915" s="6" t="e">
        <f>P915*I915/100/T915</f>
        <v>#DIV/0!</v>
      </c>
      <c r="Z915" s="6" t="e">
        <f>Y915*H915</f>
        <v>#DIV/0!</v>
      </c>
      <c r="AB915" s="1">
        <f t="shared" si="28"/>
        <v>0</v>
      </c>
      <c r="AC915" s="1">
        <f t="shared" si="29"/>
        <v>0</v>
      </c>
    </row>
    <row r="916" spans="4:29" x14ac:dyDescent="0.25">
      <c r="D916" s="1">
        <v>2005</v>
      </c>
      <c r="E916" s="1" t="s">
        <v>29</v>
      </c>
      <c r="F916" s="2" t="s">
        <v>219</v>
      </c>
      <c r="G916">
        <v>4</v>
      </c>
      <c r="H916">
        <v>365114</v>
      </c>
      <c r="I916" s="1">
        <v>17499.919999999998</v>
      </c>
      <c r="J916" s="1">
        <v>75</v>
      </c>
      <c r="K916" s="1">
        <v>6521.7389999999996</v>
      </c>
      <c r="L916" s="1">
        <v>6666.6670000000004</v>
      </c>
      <c r="M916" s="3">
        <v>2</v>
      </c>
      <c r="N916">
        <v>11.5</v>
      </c>
      <c r="O916">
        <v>30</v>
      </c>
      <c r="P916" s="1">
        <f>IF($A$3="Percentage of government revenue per capita",$B$3,0) + IF($A$3="Absolute extra revenue",AB916,0) + IF($A$3="Absolute revenue per capita",AC916,0)</f>
        <v>0</v>
      </c>
      <c r="Q916" s="5">
        <f>-MIN(data!$B$4 / data!I953 * data!P953 / 100, data!N953)</f>
        <v>0</v>
      </c>
      <c r="R916" s="4">
        <f>-Q916*K916/1000</f>
        <v>0</v>
      </c>
      <c r="S916" s="6">
        <f>-MIN(data!$B$5/(POWER(LN(I916),2))*P916/100, O916)</f>
        <v>0</v>
      </c>
      <c r="T916" s="6">
        <f>-S916*L916/100000</f>
        <v>0</v>
      </c>
      <c r="U916" s="4">
        <f>N916+Q916</f>
        <v>11.5</v>
      </c>
      <c r="V916" s="4" t="e">
        <f>P916*I916/100/R916</f>
        <v>#DIV/0!</v>
      </c>
      <c r="W916" s="4" t="e">
        <f>V916*H916</f>
        <v>#DIV/0!</v>
      </c>
      <c r="X916" s="6">
        <f>O916+S916</f>
        <v>30</v>
      </c>
      <c r="Y916" s="6" t="e">
        <f>P916*I916/100/T916</f>
        <v>#DIV/0!</v>
      </c>
      <c r="Z916" s="6" t="e">
        <f>Y916*H916</f>
        <v>#DIV/0!</v>
      </c>
      <c r="AB916" s="1">
        <f t="shared" si="28"/>
        <v>0</v>
      </c>
      <c r="AC916" s="1">
        <f t="shared" si="29"/>
        <v>0</v>
      </c>
    </row>
    <row r="917" spans="4:29" x14ac:dyDescent="0.25">
      <c r="D917" s="1">
        <v>2006</v>
      </c>
      <c r="E917" s="1" t="s">
        <v>29</v>
      </c>
      <c r="F917" s="2" t="s">
        <v>219</v>
      </c>
      <c r="G917">
        <v>4</v>
      </c>
      <c r="H917">
        <v>370263</v>
      </c>
      <c r="I917" s="1">
        <v>17203.88</v>
      </c>
      <c r="J917" s="1">
        <v>72</v>
      </c>
      <c r="K917" s="1">
        <v>6371.6809999999996</v>
      </c>
      <c r="L917" s="1">
        <v>7142.857</v>
      </c>
      <c r="M917" s="3">
        <v>2</v>
      </c>
      <c r="N917">
        <v>11.3</v>
      </c>
      <c r="O917">
        <v>28</v>
      </c>
      <c r="P917" s="1">
        <f>IF($A$3="Percentage of government revenue per capita",$B$3,0) + IF($A$3="Absolute extra revenue",AB917,0) + IF($A$3="Absolute revenue per capita",AC917,0)</f>
        <v>0</v>
      </c>
      <c r="Q917" s="5">
        <f>-MIN(data!$B$4 / data!I954 * data!P954 / 100, data!N954)</f>
        <v>0</v>
      </c>
      <c r="R917" s="4">
        <f>-Q917*K917/1000</f>
        <v>0</v>
      </c>
      <c r="S917" s="6">
        <f>-MIN(data!$B$5/(POWER(LN(I917),2))*P917/100, O917)</f>
        <v>0</v>
      </c>
      <c r="T917" s="6">
        <f>-S917*L917/100000</f>
        <v>0</v>
      </c>
      <c r="U917" s="4">
        <f>N917+Q917</f>
        <v>11.3</v>
      </c>
      <c r="V917" s="4" t="e">
        <f>P917*I917/100/R917</f>
        <v>#DIV/0!</v>
      </c>
      <c r="W917" s="4" t="e">
        <f>V917*H917</f>
        <v>#DIV/0!</v>
      </c>
      <c r="X917" s="6">
        <f>O917+S917</f>
        <v>28</v>
      </c>
      <c r="Y917" s="6" t="e">
        <f>P917*I917/100/T917</f>
        <v>#DIV/0!</v>
      </c>
      <c r="Z917" s="6" t="e">
        <f>Y917*H917</f>
        <v>#DIV/0!</v>
      </c>
      <c r="AB917" s="1">
        <f t="shared" si="28"/>
        <v>0</v>
      </c>
      <c r="AC917" s="1">
        <f t="shared" si="29"/>
        <v>0</v>
      </c>
    </row>
    <row r="918" spans="4:29" x14ac:dyDescent="0.25">
      <c r="D918" s="1">
        <v>2007</v>
      </c>
      <c r="E918" s="1" t="s">
        <v>29</v>
      </c>
      <c r="F918" s="2" t="s">
        <v>219</v>
      </c>
      <c r="G918">
        <v>4</v>
      </c>
      <c r="H918">
        <v>374965</v>
      </c>
      <c r="I918" s="1">
        <v>18153.63</v>
      </c>
      <c r="J918" s="1">
        <v>70</v>
      </c>
      <c r="K918" s="1">
        <v>6306.3059999999996</v>
      </c>
      <c r="L918" s="1">
        <v>7692.308</v>
      </c>
      <c r="M918" s="3">
        <v>2</v>
      </c>
      <c r="N918">
        <v>11.1</v>
      </c>
      <c r="O918">
        <v>26</v>
      </c>
      <c r="P918" s="1">
        <f>IF($A$3="Percentage of government revenue per capita",$B$3,0) + IF($A$3="Absolute extra revenue",AB918,0) + IF($A$3="Absolute revenue per capita",AC918,0)</f>
        <v>0</v>
      </c>
      <c r="Q918" s="5">
        <f>-MIN(data!$B$4 / data!I955 * data!P955 / 100, data!N955)</f>
        <v>0</v>
      </c>
      <c r="R918" s="4">
        <f>-Q918*K918/1000</f>
        <v>0</v>
      </c>
      <c r="S918" s="6">
        <f>-MIN(data!$B$5/(POWER(LN(I918),2))*P918/100, O918)</f>
        <v>0</v>
      </c>
      <c r="T918" s="6">
        <f>-S918*L918/100000</f>
        <v>0</v>
      </c>
      <c r="U918" s="4">
        <f>N918+Q918</f>
        <v>11.1</v>
      </c>
      <c r="V918" s="4" t="e">
        <f>P918*I918/100/R918</f>
        <v>#DIV/0!</v>
      </c>
      <c r="W918" s="4" t="e">
        <f>V918*H918</f>
        <v>#DIV/0!</v>
      </c>
      <c r="X918" s="6">
        <f>O918+S918</f>
        <v>26</v>
      </c>
      <c r="Y918" s="6" t="e">
        <f>P918*I918/100/T918</f>
        <v>#DIV/0!</v>
      </c>
      <c r="Z918" s="6" t="e">
        <f>Y918*H918</f>
        <v>#DIV/0!</v>
      </c>
      <c r="AB918" s="1">
        <f t="shared" si="28"/>
        <v>0</v>
      </c>
      <c r="AC918" s="1">
        <f t="shared" si="29"/>
        <v>0</v>
      </c>
    </row>
    <row r="919" spans="4:29" x14ac:dyDescent="0.25">
      <c r="D919" s="1">
        <v>2008</v>
      </c>
      <c r="E919" s="1" t="s">
        <v>29</v>
      </c>
      <c r="F919" s="2" t="s">
        <v>219</v>
      </c>
      <c r="G919">
        <v>4</v>
      </c>
      <c r="H919">
        <v>379421</v>
      </c>
      <c r="I919" s="1">
        <v>17983.14</v>
      </c>
      <c r="J919" s="1">
        <v>69</v>
      </c>
      <c r="K919" s="1">
        <v>6330.2749999999996</v>
      </c>
      <c r="L919" s="1">
        <v>7407.4070000000002</v>
      </c>
      <c r="M919" s="3">
        <v>2</v>
      </c>
      <c r="N919">
        <v>10.9</v>
      </c>
      <c r="O919">
        <v>27</v>
      </c>
      <c r="P919" s="1">
        <f>IF($A$3="Percentage of government revenue per capita",$B$3,0) + IF($A$3="Absolute extra revenue",AB919,0) + IF($A$3="Absolute revenue per capita",AC919,0)</f>
        <v>0</v>
      </c>
      <c r="Q919" s="5">
        <f>-MIN(data!$B$4 / data!I956 * data!P956 / 100, data!N956)</f>
        <v>0</v>
      </c>
      <c r="R919" s="4">
        <f>-Q919*K919/1000</f>
        <v>0</v>
      </c>
      <c r="S919" s="6">
        <f>-MIN(data!$B$5/(POWER(LN(I919),2))*P919/100, O919)</f>
        <v>0</v>
      </c>
      <c r="T919" s="6">
        <f>-S919*L919/100000</f>
        <v>0</v>
      </c>
      <c r="U919" s="4">
        <f>N919+Q919</f>
        <v>10.9</v>
      </c>
      <c r="V919" s="4" t="e">
        <f>P919*I919/100/R919</f>
        <v>#DIV/0!</v>
      </c>
      <c r="W919" s="4" t="e">
        <f>V919*H919</f>
        <v>#DIV/0!</v>
      </c>
      <c r="X919" s="6">
        <f>O919+S919</f>
        <v>27</v>
      </c>
      <c r="Y919" s="6" t="e">
        <f>P919*I919/100/T919</f>
        <v>#DIV/0!</v>
      </c>
      <c r="Z919" s="6" t="e">
        <f>Y919*H919</f>
        <v>#DIV/0!</v>
      </c>
      <c r="AB919" s="1">
        <f t="shared" si="28"/>
        <v>0</v>
      </c>
      <c r="AC919" s="1">
        <f t="shared" si="29"/>
        <v>0</v>
      </c>
    </row>
    <row r="920" spans="4:29" x14ac:dyDescent="0.25">
      <c r="D920" s="1">
        <v>2009</v>
      </c>
      <c r="E920" s="1" t="s">
        <v>29</v>
      </c>
      <c r="F920" s="2" t="s">
        <v>219</v>
      </c>
      <c r="G920">
        <v>4</v>
      </c>
      <c r="H920">
        <v>383906</v>
      </c>
      <c r="I920" s="1">
        <v>12862.29</v>
      </c>
      <c r="J920" s="1">
        <v>68</v>
      </c>
      <c r="K920" s="1">
        <v>6355.14</v>
      </c>
      <c r="L920" s="1">
        <v>7692.308</v>
      </c>
      <c r="M920" s="3">
        <v>2</v>
      </c>
      <c r="N920">
        <v>10.7</v>
      </c>
      <c r="O920">
        <v>26</v>
      </c>
      <c r="P920" s="1">
        <f>IF($A$3="Percentage of government revenue per capita",$B$3,0) + IF($A$3="Absolute extra revenue",AB920,0) + IF($A$3="Absolute revenue per capita",AC920,0)</f>
        <v>0</v>
      </c>
      <c r="Q920" s="5">
        <f>-MIN(data!$B$4 / data!I957 * data!P957 / 100, data!N957)</f>
        <v>0</v>
      </c>
      <c r="R920" s="4">
        <f>-Q920*K920/1000</f>
        <v>0</v>
      </c>
      <c r="S920" s="6">
        <f>-MIN(data!$B$5/(POWER(LN(I920),2))*P920/100, O920)</f>
        <v>0</v>
      </c>
      <c r="T920" s="6">
        <f>-S920*L920/100000</f>
        <v>0</v>
      </c>
      <c r="U920" s="4">
        <f>N920+Q920</f>
        <v>10.7</v>
      </c>
      <c r="V920" s="4" t="e">
        <f>P920*I920/100/R920</f>
        <v>#DIV/0!</v>
      </c>
      <c r="W920" s="4" t="e">
        <f>V920*H920</f>
        <v>#DIV/0!</v>
      </c>
      <c r="X920" s="6">
        <f>O920+S920</f>
        <v>26</v>
      </c>
      <c r="Y920" s="6" t="e">
        <f>P920*I920/100/T920</f>
        <v>#DIV/0!</v>
      </c>
      <c r="Z920" s="6" t="e">
        <f>Y920*H920</f>
        <v>#DIV/0!</v>
      </c>
      <c r="AB920" s="1">
        <f t="shared" si="28"/>
        <v>0</v>
      </c>
      <c r="AC920" s="1">
        <f t="shared" si="29"/>
        <v>0</v>
      </c>
    </row>
    <row r="921" spans="4:29" x14ac:dyDescent="0.25">
      <c r="D921" s="1">
        <v>2010</v>
      </c>
      <c r="E921" s="1" t="s">
        <v>29</v>
      </c>
      <c r="F921" s="2" t="s">
        <v>219</v>
      </c>
      <c r="G921">
        <v>4</v>
      </c>
      <c r="H921">
        <v>388646</v>
      </c>
      <c r="I921" s="1">
        <v>0</v>
      </c>
      <c r="J921" s="1">
        <v>68</v>
      </c>
      <c r="K921" s="1">
        <v>6415.0940000000001</v>
      </c>
      <c r="L921" s="1">
        <v>7407.4070000000002</v>
      </c>
      <c r="M921" s="3">
        <v>2</v>
      </c>
      <c r="N921">
        <v>10.6</v>
      </c>
      <c r="O921">
        <v>27</v>
      </c>
      <c r="P921" s="1">
        <f>IF($A$3="Percentage of government revenue per capita",$B$3,0) + IF($A$3="Absolute extra revenue",AB921,0) + IF($A$3="Absolute revenue per capita",AC921,0)</f>
        <v>0</v>
      </c>
      <c r="Q921" s="5">
        <f>-MIN(data!$B$4 / data!I958 * data!P958 / 100, data!N958)</f>
        <v>0</v>
      </c>
      <c r="R921" s="4">
        <f>-Q921*K921/1000</f>
        <v>0</v>
      </c>
      <c r="S921" s="6" t="e">
        <f>-MIN(data!$B$5/(POWER(LN(I921),2))*P921/100, O921)</f>
        <v>#NUM!</v>
      </c>
      <c r="T921" s="6" t="e">
        <f>-S921*L921/100000</f>
        <v>#NUM!</v>
      </c>
      <c r="U921" s="4">
        <f>N921+Q921</f>
        <v>10.6</v>
      </c>
      <c r="V921" s="4" t="e">
        <f>P921*I921/100/R921</f>
        <v>#DIV/0!</v>
      </c>
      <c r="W921" s="4" t="e">
        <f>V921*H921</f>
        <v>#DIV/0!</v>
      </c>
      <c r="X921" s="6" t="e">
        <f>O921+S921</f>
        <v>#NUM!</v>
      </c>
      <c r="Y921" s="6" t="e">
        <f>P921*I921/100/T921</f>
        <v>#NUM!</v>
      </c>
      <c r="Z921" s="6" t="e">
        <f>Y921*H921</f>
        <v>#NUM!</v>
      </c>
      <c r="AB921" s="1" t="e">
        <f t="shared" si="28"/>
        <v>#DIV/0!</v>
      </c>
      <c r="AC921" s="1" t="e">
        <f t="shared" si="29"/>
        <v>#DIV/0!</v>
      </c>
    </row>
    <row r="922" spans="4:29" x14ac:dyDescent="0.25">
      <c r="D922" s="1">
        <v>2011</v>
      </c>
      <c r="E922" s="1" t="s">
        <v>29</v>
      </c>
      <c r="F922" s="2" t="s">
        <v>219</v>
      </c>
      <c r="G922">
        <v>4</v>
      </c>
      <c r="H922">
        <v>393688</v>
      </c>
      <c r="I922" s="1">
        <v>14206.74</v>
      </c>
      <c r="J922" s="1">
        <v>68</v>
      </c>
      <c r="K922" s="1">
        <v>6476.19</v>
      </c>
      <c r="L922" s="1">
        <v>6896.5519999999997</v>
      </c>
      <c r="M922" s="3">
        <v>2</v>
      </c>
      <c r="N922">
        <v>10.5</v>
      </c>
      <c r="O922">
        <v>29</v>
      </c>
      <c r="P922" s="1">
        <f>IF($A$3="Percentage of government revenue per capita",$B$3,0) + IF($A$3="Absolute extra revenue",AB922,0) + IF($A$3="Absolute revenue per capita",AC922,0)</f>
        <v>0</v>
      </c>
      <c r="Q922" s="5">
        <f>-MIN(data!$B$4 / data!I959 * data!P959 / 100, data!N959)</f>
        <v>0</v>
      </c>
      <c r="R922" s="4">
        <f>-Q922*K922/1000</f>
        <v>0</v>
      </c>
      <c r="S922" s="6">
        <f>-MIN(data!$B$5/(POWER(LN(I922),2))*P922/100, O922)</f>
        <v>0</v>
      </c>
      <c r="T922" s="6">
        <f>-S922*L922/100000</f>
        <v>0</v>
      </c>
      <c r="U922" s="4">
        <f>N922+Q922</f>
        <v>10.5</v>
      </c>
      <c r="V922" s="4" t="e">
        <f>P922*I922/100/R922</f>
        <v>#DIV/0!</v>
      </c>
      <c r="W922" s="4" t="e">
        <f>V922*H922</f>
        <v>#DIV/0!</v>
      </c>
      <c r="X922" s="6">
        <f>O922+S922</f>
        <v>29</v>
      </c>
      <c r="Y922" s="6" t="e">
        <f>P922*I922/100/T922</f>
        <v>#DIV/0!</v>
      </c>
      <c r="Z922" s="6" t="e">
        <f>Y922*H922</f>
        <v>#DIV/0!</v>
      </c>
      <c r="AB922" s="1">
        <f t="shared" si="28"/>
        <v>0</v>
      </c>
      <c r="AC922" s="1">
        <f t="shared" si="29"/>
        <v>0</v>
      </c>
    </row>
    <row r="923" spans="4:29" x14ac:dyDescent="0.25">
      <c r="D923" s="1">
        <v>2012</v>
      </c>
      <c r="E923" s="1" t="s">
        <v>29</v>
      </c>
      <c r="F923" s="2" t="s">
        <v>219</v>
      </c>
      <c r="G923">
        <v>4</v>
      </c>
      <c r="H923">
        <v>398989</v>
      </c>
      <c r="I923" s="1">
        <v>19548.240000000002</v>
      </c>
      <c r="J923" s="1">
        <v>69</v>
      </c>
      <c r="K923" s="1">
        <v>6571.4290000000001</v>
      </c>
      <c r="L923" s="1">
        <v>8000</v>
      </c>
      <c r="M923" s="3">
        <v>2</v>
      </c>
      <c r="N923">
        <v>10.5</v>
      </c>
      <c r="O923">
        <v>25</v>
      </c>
      <c r="P923" s="1">
        <f>IF($A$3="Percentage of government revenue per capita",$B$3,0) + IF($A$3="Absolute extra revenue",AB923,0) + IF($A$3="Absolute revenue per capita",AC923,0)</f>
        <v>0</v>
      </c>
      <c r="Q923" s="5">
        <f>-MIN(data!$B$4 / data!I960 * data!P960 / 100, data!N960)</f>
        <v>0</v>
      </c>
      <c r="R923" s="4">
        <f>-Q923*K923/1000</f>
        <v>0</v>
      </c>
      <c r="S923" s="6">
        <f>-MIN(data!$B$5/(POWER(LN(I923),2))*P923/100, O923)</f>
        <v>0</v>
      </c>
      <c r="T923" s="6">
        <f>-S923*L923/100000</f>
        <v>0</v>
      </c>
      <c r="U923" s="4">
        <f>N923+Q923</f>
        <v>10.5</v>
      </c>
      <c r="V923" s="4" t="e">
        <f>P923*I923/100/R923</f>
        <v>#DIV/0!</v>
      </c>
      <c r="W923" s="4" t="e">
        <f>V923*H923</f>
        <v>#DIV/0!</v>
      </c>
      <c r="X923" s="6">
        <f>O923+S923</f>
        <v>25</v>
      </c>
      <c r="Y923" s="6" t="e">
        <f>P923*I923/100/T923</f>
        <v>#DIV/0!</v>
      </c>
      <c r="Z923" s="6" t="e">
        <f>Y923*H923</f>
        <v>#DIV/0!</v>
      </c>
      <c r="AB923" s="1">
        <f t="shared" si="28"/>
        <v>0</v>
      </c>
      <c r="AC923" s="1">
        <f t="shared" si="29"/>
        <v>0</v>
      </c>
    </row>
    <row r="924" spans="4:29" x14ac:dyDescent="0.25">
      <c r="D924" s="1">
        <v>2013</v>
      </c>
      <c r="E924" s="1" t="s">
        <v>29</v>
      </c>
      <c r="F924" s="2" t="s">
        <v>219</v>
      </c>
      <c r="G924">
        <v>4</v>
      </c>
      <c r="H924">
        <v>404421</v>
      </c>
      <c r="I924" s="1">
        <v>18049.09</v>
      </c>
      <c r="J924" s="1">
        <v>70</v>
      </c>
      <c r="K924" s="1">
        <v>6666.6670000000004</v>
      </c>
      <c r="L924" s="1">
        <v>8333.3330000000005</v>
      </c>
      <c r="M924" s="3">
        <v>2</v>
      </c>
      <c r="N924">
        <v>10.5</v>
      </c>
      <c r="O924">
        <v>24</v>
      </c>
      <c r="P924" s="1">
        <f>IF($A$3="Percentage of government revenue per capita",$B$3,0) + IF($A$3="Absolute extra revenue",AB924,0) + IF($A$3="Absolute revenue per capita",AC924,0)</f>
        <v>0</v>
      </c>
      <c r="Q924" s="5">
        <f>-MIN(data!$B$4 / data!I961 * data!P961 / 100, data!N961)</f>
        <v>0</v>
      </c>
      <c r="R924" s="4">
        <f>-Q924*K924/1000</f>
        <v>0</v>
      </c>
      <c r="S924" s="6">
        <f>-MIN(data!$B$5/(POWER(LN(I924),2))*P924/100, O924)</f>
        <v>0</v>
      </c>
      <c r="T924" s="6">
        <f>-S924*L924/100000</f>
        <v>0</v>
      </c>
      <c r="U924" s="4">
        <f>N924+Q924</f>
        <v>10.5</v>
      </c>
      <c r="V924" s="4" t="e">
        <f>P924*I924/100/R924</f>
        <v>#DIV/0!</v>
      </c>
      <c r="W924" s="4" t="e">
        <f>V924*H924</f>
        <v>#DIV/0!</v>
      </c>
      <c r="X924" s="6">
        <f>O924+S924</f>
        <v>24</v>
      </c>
      <c r="Y924" s="6" t="e">
        <f>P924*I924/100/T924</f>
        <v>#DIV/0!</v>
      </c>
      <c r="Z924" s="6" t="e">
        <f>Y924*H924</f>
        <v>#DIV/0!</v>
      </c>
      <c r="AB924" s="1">
        <f t="shared" si="28"/>
        <v>0</v>
      </c>
      <c r="AC924" s="1">
        <f t="shared" si="29"/>
        <v>0</v>
      </c>
    </row>
    <row r="925" spans="4:29" x14ac:dyDescent="0.25">
      <c r="D925" s="1">
        <v>2014</v>
      </c>
      <c r="E925" s="1" t="s">
        <v>29</v>
      </c>
      <c r="F925" s="2" t="s">
        <v>219</v>
      </c>
      <c r="G925">
        <v>4</v>
      </c>
      <c r="H925">
        <v>409769</v>
      </c>
      <c r="I925" s="1">
        <v>14395.94</v>
      </c>
      <c r="J925" s="1">
        <v>70</v>
      </c>
      <c r="K925" s="1">
        <v>6666.6670000000004</v>
      </c>
      <c r="L925" s="1">
        <v>8695.652</v>
      </c>
      <c r="M925" s="3">
        <v>2</v>
      </c>
      <c r="N925">
        <v>10.5</v>
      </c>
      <c r="O925">
        <v>23</v>
      </c>
      <c r="P925" s="1">
        <f>IF($A$3="Percentage of government revenue per capita",$B$3,0) + IF($A$3="Absolute extra revenue",AB925,0) + IF($A$3="Absolute revenue per capita",AC925,0)</f>
        <v>0</v>
      </c>
      <c r="Q925" s="5">
        <f>-MIN(data!$B$4 / data!I962 * data!P962 / 100, data!N962)</f>
        <v>0</v>
      </c>
      <c r="R925" s="4">
        <f>-Q925*K925/1000</f>
        <v>0</v>
      </c>
      <c r="S925" s="6">
        <f>-MIN(data!$B$5/(POWER(LN(I925),2))*P925/100, O925)</f>
        <v>0</v>
      </c>
      <c r="T925" s="6">
        <f>-S925*L925/100000</f>
        <v>0</v>
      </c>
      <c r="U925" s="4">
        <f>N925+Q925</f>
        <v>10.5</v>
      </c>
      <c r="V925" s="4" t="e">
        <f>P925*I925/100/R925</f>
        <v>#DIV/0!</v>
      </c>
      <c r="W925" s="4" t="e">
        <f>V925*H925</f>
        <v>#DIV/0!</v>
      </c>
      <c r="X925" s="6">
        <f>O925+S925</f>
        <v>23</v>
      </c>
      <c r="Y925" s="6" t="e">
        <f>P925*I925/100/T925</f>
        <v>#DIV/0!</v>
      </c>
      <c r="Z925" s="6" t="e">
        <f>Y925*H925</f>
        <v>#DIV/0!</v>
      </c>
      <c r="AB925" s="1">
        <f t="shared" si="28"/>
        <v>0</v>
      </c>
      <c r="AC925" s="1">
        <f t="shared" si="29"/>
        <v>0</v>
      </c>
    </row>
    <row r="926" spans="4:29" x14ac:dyDescent="0.25">
      <c r="D926" s="1">
        <v>2015</v>
      </c>
      <c r="E926" s="1" t="s">
        <v>29</v>
      </c>
      <c r="F926" s="2" t="s">
        <v>219</v>
      </c>
      <c r="G926">
        <v>4</v>
      </c>
      <c r="H926">
        <v>414907</v>
      </c>
      <c r="I926" s="1">
        <v>13081.98</v>
      </c>
      <c r="J926" s="1">
        <v>71</v>
      </c>
      <c r="K926" s="1">
        <v>6761.9049999999997</v>
      </c>
      <c r="M926" s="3">
        <v>2</v>
      </c>
      <c r="N926">
        <v>10.5</v>
      </c>
      <c r="O926">
        <v>23</v>
      </c>
      <c r="P926" s="1">
        <f>IF($A$3="Percentage of government revenue per capita",$B$3,0) + IF($A$3="Absolute extra revenue",AB926,0) + IF($A$3="Absolute revenue per capita",AC926,0)</f>
        <v>0</v>
      </c>
      <c r="Q926" s="5">
        <f>-MIN(data!$B$4 / data!I963 * data!P963 / 100, data!N963)</f>
        <v>0</v>
      </c>
      <c r="R926" s="4">
        <f>-Q926*K926/1000</f>
        <v>0</v>
      </c>
      <c r="S926" s="6">
        <f>-MIN(data!$B$5/(POWER(LN(I926),2))*P926/100, O926)</f>
        <v>0</v>
      </c>
      <c r="T926" s="6">
        <f>-S926*L926/100000</f>
        <v>0</v>
      </c>
      <c r="U926" s="4">
        <f>N926+Q926</f>
        <v>10.5</v>
      </c>
      <c r="V926" s="4" t="e">
        <f>P926*I926/100/R926</f>
        <v>#DIV/0!</v>
      </c>
      <c r="W926" s="4" t="e">
        <f>V926*H926</f>
        <v>#DIV/0!</v>
      </c>
      <c r="X926" s="6">
        <f>O926+S926</f>
        <v>23</v>
      </c>
      <c r="Y926" s="6" t="e">
        <f>P926*I926/100/T926</f>
        <v>#DIV/0!</v>
      </c>
      <c r="Z926" s="6" t="e">
        <f>Y926*H926</f>
        <v>#DIV/0!</v>
      </c>
      <c r="AB926" s="1">
        <f t="shared" si="28"/>
        <v>0</v>
      </c>
      <c r="AC926" s="1">
        <f t="shared" si="29"/>
        <v>0</v>
      </c>
    </row>
    <row r="927" spans="4:29" x14ac:dyDescent="0.25">
      <c r="D927" s="1">
        <v>2016</v>
      </c>
      <c r="E927" s="1" t="s">
        <v>29</v>
      </c>
      <c r="F927" s="2" t="s">
        <v>219</v>
      </c>
      <c r="G927">
        <v>4</v>
      </c>
      <c r="H927">
        <v>419800</v>
      </c>
      <c r="I927" s="1">
        <v>7274.9269999999997</v>
      </c>
      <c r="J927" s="1">
        <v>71</v>
      </c>
      <c r="K927" s="1">
        <v>6761.9049999999997</v>
      </c>
      <c r="M927" s="3"/>
      <c r="N927">
        <v>10.5</v>
      </c>
      <c r="O927"/>
      <c r="P927" s="1">
        <f>IF($A$3="Percentage of government revenue per capita",$B$3,0) + IF($A$3="Absolute extra revenue",AB927,0) + IF($A$3="Absolute revenue per capita",AC927,0)</f>
        <v>0</v>
      </c>
      <c r="Q927" s="5">
        <f>-MIN(data!$B$4 / data!I964 * data!P964 / 100, data!N964)</f>
        <v>0</v>
      </c>
      <c r="R927" s="4">
        <f>-Q927*K927/1000</f>
        <v>0</v>
      </c>
      <c r="S927" s="6">
        <f>-MIN(data!$B$5/(POWER(LN(I927),2))*P927/100, O927)</f>
        <v>0</v>
      </c>
      <c r="T927" s="6">
        <f>-S927*L927/100000</f>
        <v>0</v>
      </c>
      <c r="U927" s="4">
        <f>N927+Q927</f>
        <v>10.5</v>
      </c>
      <c r="V927" s="4" t="e">
        <f>P927*I927/100/R927</f>
        <v>#DIV/0!</v>
      </c>
      <c r="W927" s="4" t="e">
        <f>V927*H927</f>
        <v>#DIV/0!</v>
      </c>
      <c r="X927" s="6">
        <f>O927+S927</f>
        <v>0</v>
      </c>
      <c r="Y927" s="6" t="e">
        <f>P927*I927/100/T927</f>
        <v>#DIV/0!</v>
      </c>
      <c r="Z927" s="6" t="e">
        <f>Y927*H927</f>
        <v>#DIV/0!</v>
      </c>
      <c r="AB927" s="1">
        <f t="shared" si="28"/>
        <v>0</v>
      </c>
      <c r="AC927" s="1">
        <f t="shared" si="29"/>
        <v>0</v>
      </c>
    </row>
    <row r="928" spans="4:29" x14ac:dyDescent="0.25">
      <c r="D928" s="1">
        <v>1980</v>
      </c>
      <c r="E928" s="1" t="s">
        <v>20</v>
      </c>
      <c r="F928" s="2" t="s">
        <v>220</v>
      </c>
      <c r="G928">
        <v>3</v>
      </c>
      <c r="H928">
        <v>8861535</v>
      </c>
      <c r="I928" s="1">
        <v>0</v>
      </c>
      <c r="J928" s="1">
        <v>3226</v>
      </c>
      <c r="K928" s="1">
        <v>134979.1</v>
      </c>
      <c r="M928" s="3"/>
      <c r="N928">
        <v>23.9</v>
      </c>
      <c r="O928"/>
      <c r="P928" s="1">
        <f>IF($A$3="Percentage of government revenue per capita",$B$3,0) + IF($A$3="Absolute extra revenue",AB928,0) + IF($A$3="Absolute revenue per capita",AC928,0)</f>
        <v>0</v>
      </c>
      <c r="Q928" s="5" t="e">
        <f>-MIN(data!$B$4 / data!I595 * data!P595 / 100, data!N595)</f>
        <v>#DIV/0!</v>
      </c>
      <c r="R928" s="4" t="e">
        <f>-Q928*K928/1000</f>
        <v>#DIV/0!</v>
      </c>
      <c r="S928" s="6" t="e">
        <f>-MIN(data!$B$5/(POWER(LN(I928),2))*P928/100, O928)</f>
        <v>#NUM!</v>
      </c>
      <c r="T928" s="6" t="e">
        <f>-S928*L928/100000</f>
        <v>#NUM!</v>
      </c>
      <c r="U928" s="4" t="e">
        <f>N928+Q928</f>
        <v>#DIV/0!</v>
      </c>
      <c r="V928" s="4" t="e">
        <f>P928*I928/100/R928</f>
        <v>#DIV/0!</v>
      </c>
      <c r="W928" s="4" t="e">
        <f>V928*H928</f>
        <v>#DIV/0!</v>
      </c>
      <c r="X928" s="6" t="e">
        <f>O928+S928</f>
        <v>#NUM!</v>
      </c>
      <c r="Y928" s="6" t="e">
        <f>P928*I928/100/T928</f>
        <v>#NUM!</v>
      </c>
      <c r="Z928" s="6" t="e">
        <f>Y928*H928</f>
        <v>#NUM!</v>
      </c>
      <c r="AB928" s="1" t="e">
        <f t="shared" si="28"/>
        <v>#DIV/0!</v>
      </c>
      <c r="AC928" s="1" t="e">
        <f t="shared" si="29"/>
        <v>#DIV/0!</v>
      </c>
    </row>
    <row r="929" spans="4:29" x14ac:dyDescent="0.25">
      <c r="D929" s="1">
        <v>1981</v>
      </c>
      <c r="E929" s="1" t="s">
        <v>20</v>
      </c>
      <c r="F929" s="2" t="s">
        <v>220</v>
      </c>
      <c r="G929">
        <v>3</v>
      </c>
      <c r="H929">
        <v>8891117</v>
      </c>
      <c r="I929" s="1">
        <v>0</v>
      </c>
      <c r="J929" s="1">
        <v>3044</v>
      </c>
      <c r="K929" s="1">
        <v>132347.79999999999</v>
      </c>
      <c r="M929" s="3"/>
      <c r="N929">
        <v>23</v>
      </c>
      <c r="O929"/>
      <c r="P929" s="1">
        <f>IF($A$3="Percentage of government revenue per capita",$B$3,0) + IF($A$3="Absolute extra revenue",AB929,0) + IF($A$3="Absolute revenue per capita",AC929,0)</f>
        <v>0</v>
      </c>
      <c r="Q929" s="5" t="e">
        <f>-MIN(data!$B$4 / data!I596 * data!P596 / 100, data!N596)</f>
        <v>#DIV/0!</v>
      </c>
      <c r="R929" s="4" t="e">
        <f>-Q929*K929/1000</f>
        <v>#DIV/0!</v>
      </c>
      <c r="S929" s="6" t="e">
        <f>-MIN(data!$B$5/(POWER(LN(I929),2))*P929/100, O929)</f>
        <v>#NUM!</v>
      </c>
      <c r="T929" s="6" t="e">
        <f>-S929*L929/100000</f>
        <v>#NUM!</v>
      </c>
      <c r="U929" s="4" t="e">
        <f>N929+Q929</f>
        <v>#DIV/0!</v>
      </c>
      <c r="V929" s="4" t="e">
        <f>P929*I929/100/R929</f>
        <v>#DIV/0!</v>
      </c>
      <c r="W929" s="4" t="e">
        <f>V929*H929</f>
        <v>#DIV/0!</v>
      </c>
      <c r="X929" s="6" t="e">
        <f>O929+S929</f>
        <v>#NUM!</v>
      </c>
      <c r="Y929" s="6" t="e">
        <f>P929*I929/100/T929</f>
        <v>#NUM!</v>
      </c>
      <c r="Z929" s="6" t="e">
        <f>Y929*H929</f>
        <v>#NUM!</v>
      </c>
      <c r="AB929" s="1" t="e">
        <f t="shared" si="28"/>
        <v>#DIV/0!</v>
      </c>
      <c r="AC929" s="1" t="e">
        <f t="shared" si="29"/>
        <v>#DIV/0!</v>
      </c>
    </row>
    <row r="930" spans="4:29" x14ac:dyDescent="0.25">
      <c r="D930" s="1">
        <v>1982</v>
      </c>
      <c r="E930" s="1" t="s">
        <v>20</v>
      </c>
      <c r="F930" s="2" t="s">
        <v>220</v>
      </c>
      <c r="G930">
        <v>3</v>
      </c>
      <c r="H930">
        <v>8917457</v>
      </c>
      <c r="I930" s="1">
        <v>0</v>
      </c>
      <c r="J930" s="1">
        <v>2880</v>
      </c>
      <c r="K930" s="1">
        <v>129729.7</v>
      </c>
      <c r="M930" s="3"/>
      <c r="N930">
        <v>22.2</v>
      </c>
      <c r="O930"/>
      <c r="P930" s="1">
        <f>IF($A$3="Percentage of government revenue per capita",$B$3,0) + IF($A$3="Absolute extra revenue",AB930,0) + IF($A$3="Absolute revenue per capita",AC930,0)</f>
        <v>0</v>
      </c>
      <c r="Q930" s="5" t="e">
        <f>-MIN(data!$B$4 / data!I597 * data!P597 / 100, data!N597)</f>
        <v>#DIV/0!</v>
      </c>
      <c r="R930" s="4" t="e">
        <f>-Q930*K930/1000</f>
        <v>#DIV/0!</v>
      </c>
      <c r="S930" s="6" t="e">
        <f>-MIN(data!$B$5/(POWER(LN(I930),2))*P930/100, O930)</f>
        <v>#NUM!</v>
      </c>
      <c r="T930" s="6" t="e">
        <f>-S930*L930/100000</f>
        <v>#NUM!</v>
      </c>
      <c r="U930" s="4" t="e">
        <f>N930+Q930</f>
        <v>#DIV/0!</v>
      </c>
      <c r="V930" s="4" t="e">
        <f>P930*I930/100/R930</f>
        <v>#DIV/0!</v>
      </c>
      <c r="W930" s="4" t="e">
        <f>V930*H930</f>
        <v>#DIV/0!</v>
      </c>
      <c r="X930" s="6" t="e">
        <f>O930+S930</f>
        <v>#NUM!</v>
      </c>
      <c r="Y930" s="6" t="e">
        <f>P930*I930/100/T930</f>
        <v>#NUM!</v>
      </c>
      <c r="Z930" s="6" t="e">
        <f>Y930*H930</f>
        <v>#NUM!</v>
      </c>
      <c r="AB930" s="1" t="e">
        <f t="shared" si="28"/>
        <v>#DIV/0!</v>
      </c>
      <c r="AC930" s="1" t="e">
        <f t="shared" si="29"/>
        <v>#DIV/0!</v>
      </c>
    </row>
    <row r="931" spans="4:29" x14ac:dyDescent="0.25">
      <c r="D931" s="1">
        <v>1983</v>
      </c>
      <c r="E931" s="1" t="s">
        <v>20</v>
      </c>
      <c r="F931" s="2" t="s">
        <v>220</v>
      </c>
      <c r="G931">
        <v>3</v>
      </c>
      <c r="H931">
        <v>8939738</v>
      </c>
      <c r="I931" s="1">
        <v>0</v>
      </c>
      <c r="J931" s="1">
        <v>2725</v>
      </c>
      <c r="K931" s="1">
        <v>127336.4</v>
      </c>
      <c r="M931" s="3"/>
      <c r="N931">
        <v>21.4</v>
      </c>
      <c r="O931"/>
      <c r="P931" s="1">
        <f>IF($A$3="Percentage of government revenue per capita",$B$3,0) + IF($A$3="Absolute extra revenue",AB931,0) + IF($A$3="Absolute revenue per capita",AC931,0)</f>
        <v>0</v>
      </c>
      <c r="Q931" s="5" t="e">
        <f>-MIN(data!$B$4 / data!I598 * data!P598 / 100, data!N598)</f>
        <v>#DIV/0!</v>
      </c>
      <c r="R931" s="4" t="e">
        <f>-Q931*K931/1000</f>
        <v>#DIV/0!</v>
      </c>
      <c r="S931" s="6" t="e">
        <f>-MIN(data!$B$5/(POWER(LN(I931),2))*P931/100, O931)</f>
        <v>#NUM!</v>
      </c>
      <c r="T931" s="6" t="e">
        <f>-S931*L931/100000</f>
        <v>#NUM!</v>
      </c>
      <c r="U931" s="4" t="e">
        <f>N931+Q931</f>
        <v>#DIV/0!</v>
      </c>
      <c r="V931" s="4" t="e">
        <f>P931*I931/100/R931</f>
        <v>#DIV/0!</v>
      </c>
      <c r="W931" s="4" t="e">
        <f>V931*H931</f>
        <v>#DIV/0!</v>
      </c>
      <c r="X931" s="6" t="e">
        <f>O931+S931</f>
        <v>#NUM!</v>
      </c>
      <c r="Y931" s="6" t="e">
        <f>P931*I931/100/T931</f>
        <v>#NUM!</v>
      </c>
      <c r="Z931" s="6" t="e">
        <f>Y931*H931</f>
        <v>#NUM!</v>
      </c>
      <c r="AB931" s="1" t="e">
        <f t="shared" si="28"/>
        <v>#DIV/0!</v>
      </c>
      <c r="AC931" s="1" t="e">
        <f t="shared" si="29"/>
        <v>#DIV/0!</v>
      </c>
    </row>
    <row r="932" spans="4:29" x14ac:dyDescent="0.25">
      <c r="D932" s="1">
        <v>1984</v>
      </c>
      <c r="E932" s="1" t="s">
        <v>20</v>
      </c>
      <c r="F932" s="2" t="s">
        <v>220</v>
      </c>
      <c r="G932">
        <v>3</v>
      </c>
      <c r="H932">
        <v>8960679</v>
      </c>
      <c r="I932" s="1">
        <v>0</v>
      </c>
      <c r="J932" s="1">
        <v>2569</v>
      </c>
      <c r="K932" s="1">
        <v>125317.1</v>
      </c>
      <c r="M932" s="3"/>
      <c r="N932">
        <v>20.5</v>
      </c>
      <c r="O932"/>
      <c r="P932" s="1">
        <f>IF($A$3="Percentage of government revenue per capita",$B$3,0) + IF($A$3="Absolute extra revenue",AB932,0) + IF($A$3="Absolute revenue per capita",AC932,0)</f>
        <v>0</v>
      </c>
      <c r="Q932" s="5" t="e">
        <f>-MIN(data!$B$4 / data!I599 * data!P599 / 100, data!N599)</f>
        <v>#DIV/0!</v>
      </c>
      <c r="R932" s="4" t="e">
        <f>-Q932*K932/1000</f>
        <v>#DIV/0!</v>
      </c>
      <c r="S932" s="6" t="e">
        <f>-MIN(data!$B$5/(POWER(LN(I932),2))*P932/100, O932)</f>
        <v>#NUM!</v>
      </c>
      <c r="T932" s="6" t="e">
        <f>-S932*L932/100000</f>
        <v>#NUM!</v>
      </c>
      <c r="U932" s="4" t="e">
        <f>N932+Q932</f>
        <v>#DIV/0!</v>
      </c>
      <c r="V932" s="4" t="e">
        <f>P932*I932/100/R932</f>
        <v>#DIV/0!</v>
      </c>
      <c r="W932" s="4" t="e">
        <f>V932*H932</f>
        <v>#DIV/0!</v>
      </c>
      <c r="X932" s="6" t="e">
        <f>O932+S932</f>
        <v>#NUM!</v>
      </c>
      <c r="Y932" s="6" t="e">
        <f>P932*I932/100/T932</f>
        <v>#NUM!</v>
      </c>
      <c r="Z932" s="6" t="e">
        <f>Y932*H932</f>
        <v>#NUM!</v>
      </c>
      <c r="AB932" s="1" t="e">
        <f t="shared" si="28"/>
        <v>#DIV/0!</v>
      </c>
      <c r="AC932" s="1" t="e">
        <f t="shared" si="29"/>
        <v>#DIV/0!</v>
      </c>
    </row>
    <row r="933" spans="4:29" x14ac:dyDescent="0.25">
      <c r="D933" s="1">
        <v>1985</v>
      </c>
      <c r="E933" s="1" t="s">
        <v>20</v>
      </c>
      <c r="F933" s="2" t="s">
        <v>220</v>
      </c>
      <c r="G933">
        <v>3</v>
      </c>
      <c r="H933">
        <v>8960547</v>
      </c>
      <c r="I933" s="1">
        <v>0</v>
      </c>
      <c r="J933" s="1">
        <v>2417</v>
      </c>
      <c r="K933" s="1">
        <v>123316.3</v>
      </c>
      <c r="M933" s="3"/>
      <c r="N933">
        <v>19.600000000000001</v>
      </c>
      <c r="O933"/>
      <c r="P933" s="1">
        <f>IF($A$3="Percentage of government revenue per capita",$B$3,0) + IF($A$3="Absolute extra revenue",AB933,0) + IF($A$3="Absolute revenue per capita",AC933,0)</f>
        <v>0</v>
      </c>
      <c r="Q933" s="5">
        <f>-MIN(data!$B$4 / data!I600 * data!P600 / 100, data!N600)</f>
        <v>0</v>
      </c>
      <c r="R933" s="4">
        <f>-Q933*K933/1000</f>
        <v>0</v>
      </c>
      <c r="S933" s="6" t="e">
        <f>-MIN(data!$B$5/(POWER(LN(I933),2))*P933/100, O933)</f>
        <v>#NUM!</v>
      </c>
      <c r="T933" s="6" t="e">
        <f>-S933*L933/100000</f>
        <v>#NUM!</v>
      </c>
      <c r="U933" s="4">
        <f>N933+Q933</f>
        <v>19.600000000000001</v>
      </c>
      <c r="V933" s="4" t="e">
        <f>P933*I933/100/R933</f>
        <v>#DIV/0!</v>
      </c>
      <c r="W933" s="4" t="e">
        <f>V933*H933</f>
        <v>#DIV/0!</v>
      </c>
      <c r="X933" s="6" t="e">
        <f>O933+S933</f>
        <v>#NUM!</v>
      </c>
      <c r="Y933" s="6" t="e">
        <f>P933*I933/100/T933</f>
        <v>#NUM!</v>
      </c>
      <c r="Z933" s="6" t="e">
        <f>Y933*H933</f>
        <v>#NUM!</v>
      </c>
      <c r="AB933" s="1" t="e">
        <f t="shared" si="28"/>
        <v>#DIV/0!</v>
      </c>
      <c r="AC933" s="1" t="e">
        <f t="shared" si="29"/>
        <v>#DIV/0!</v>
      </c>
    </row>
    <row r="934" spans="4:29" x14ac:dyDescent="0.25">
      <c r="D934" s="1">
        <v>1986</v>
      </c>
      <c r="E934" s="1" t="s">
        <v>20</v>
      </c>
      <c r="F934" s="2" t="s">
        <v>220</v>
      </c>
      <c r="G934">
        <v>3</v>
      </c>
      <c r="H934">
        <v>8958171</v>
      </c>
      <c r="I934" s="1">
        <v>2410.0549999999998</v>
      </c>
      <c r="J934" s="1">
        <v>2279</v>
      </c>
      <c r="K934" s="1">
        <v>121223.4</v>
      </c>
      <c r="M934" s="3"/>
      <c r="N934">
        <v>18.8</v>
      </c>
      <c r="O934"/>
      <c r="P934" s="1">
        <f>IF($A$3="Percentage of government revenue per capita",$B$3,0) + IF($A$3="Absolute extra revenue",AB934,0) + IF($A$3="Absolute revenue per capita",AC934,0)</f>
        <v>0</v>
      </c>
      <c r="Q934" s="5">
        <f>-MIN(data!$B$4 / data!I601 * data!P601 / 100, data!N601)</f>
        <v>0</v>
      </c>
      <c r="R934" s="4">
        <f>-Q934*K934/1000</f>
        <v>0</v>
      </c>
      <c r="S934" s="6">
        <f>-MIN(data!$B$5/(POWER(LN(I934),2))*P934/100, O934)</f>
        <v>0</v>
      </c>
      <c r="T934" s="6">
        <f>-S934*L934/100000</f>
        <v>0</v>
      </c>
      <c r="U934" s="4">
        <f>N934+Q934</f>
        <v>18.8</v>
      </c>
      <c r="V934" s="4" t="e">
        <f>P934*I934/100/R934</f>
        <v>#DIV/0!</v>
      </c>
      <c r="W934" s="4" t="e">
        <f>V934*H934</f>
        <v>#DIV/0!</v>
      </c>
      <c r="X934" s="6">
        <f>O934+S934</f>
        <v>0</v>
      </c>
      <c r="Y934" s="6" t="e">
        <f>P934*I934/100/T934</f>
        <v>#DIV/0!</v>
      </c>
      <c r="Z934" s="6" t="e">
        <f>Y934*H934</f>
        <v>#DIV/0!</v>
      </c>
      <c r="AB934" s="1">
        <f t="shared" si="28"/>
        <v>0</v>
      </c>
      <c r="AC934" s="1">
        <f t="shared" si="29"/>
        <v>0</v>
      </c>
    </row>
    <row r="935" spans="4:29" x14ac:dyDescent="0.25">
      <c r="D935" s="1">
        <v>1987</v>
      </c>
      <c r="E935" s="1" t="s">
        <v>20</v>
      </c>
      <c r="F935" s="2" t="s">
        <v>220</v>
      </c>
      <c r="G935">
        <v>3</v>
      </c>
      <c r="H935">
        <v>8971359</v>
      </c>
      <c r="I935" s="1">
        <v>2607.806</v>
      </c>
      <c r="J935" s="1">
        <v>2164</v>
      </c>
      <c r="K935" s="1">
        <v>118901.1</v>
      </c>
      <c r="M935" s="3"/>
      <c r="N935">
        <v>18.2</v>
      </c>
      <c r="O935"/>
      <c r="P935" s="1">
        <f>IF($A$3="Percentage of government revenue per capita",$B$3,0) + IF($A$3="Absolute extra revenue",AB935,0) + IF($A$3="Absolute revenue per capita",AC935,0)</f>
        <v>0</v>
      </c>
      <c r="Q935" s="5">
        <f>-MIN(data!$B$4 / data!I602 * data!P602 / 100, data!N602)</f>
        <v>0</v>
      </c>
      <c r="R935" s="4">
        <f>-Q935*K935/1000</f>
        <v>0</v>
      </c>
      <c r="S935" s="6">
        <f>-MIN(data!$B$5/(POWER(LN(I935),2))*P935/100, O935)</f>
        <v>0</v>
      </c>
      <c r="T935" s="6">
        <f>-S935*L935/100000</f>
        <v>0</v>
      </c>
      <c r="U935" s="4">
        <f>N935+Q935</f>
        <v>18.2</v>
      </c>
      <c r="V935" s="4" t="e">
        <f>P935*I935/100/R935</f>
        <v>#DIV/0!</v>
      </c>
      <c r="W935" s="4" t="e">
        <f>V935*H935</f>
        <v>#DIV/0!</v>
      </c>
      <c r="X935" s="6">
        <f>O935+S935</f>
        <v>0</v>
      </c>
      <c r="Y935" s="6" t="e">
        <f>P935*I935/100/T935</f>
        <v>#DIV/0!</v>
      </c>
      <c r="Z935" s="6" t="e">
        <f>Y935*H935</f>
        <v>#DIV/0!</v>
      </c>
      <c r="AB935" s="1">
        <f t="shared" si="28"/>
        <v>0</v>
      </c>
      <c r="AC935" s="1">
        <f t="shared" si="29"/>
        <v>0</v>
      </c>
    </row>
    <row r="936" spans="4:29" x14ac:dyDescent="0.25">
      <c r="D936" s="1">
        <v>1988</v>
      </c>
      <c r="E936" s="1" t="s">
        <v>20</v>
      </c>
      <c r="F936" s="2" t="s">
        <v>220</v>
      </c>
      <c r="G936">
        <v>3</v>
      </c>
      <c r="H936">
        <v>8981446</v>
      </c>
      <c r="I936" s="1">
        <v>2746.0720000000001</v>
      </c>
      <c r="J936" s="1">
        <v>2080</v>
      </c>
      <c r="K936" s="1">
        <v>116201.1</v>
      </c>
      <c r="M936" s="3"/>
      <c r="N936">
        <v>17.899999999999999</v>
      </c>
      <c r="O936"/>
      <c r="P936" s="1">
        <f>IF($A$3="Percentage of government revenue per capita",$B$3,0) + IF($A$3="Absolute extra revenue",AB936,0) + IF($A$3="Absolute revenue per capita",AC936,0)</f>
        <v>0</v>
      </c>
      <c r="Q936" s="5">
        <f>-MIN(data!$B$4 / data!I603 * data!P603 / 100, data!N603)</f>
        <v>0</v>
      </c>
      <c r="R936" s="4">
        <f>-Q936*K936/1000</f>
        <v>0</v>
      </c>
      <c r="S936" s="6">
        <f>-MIN(data!$B$5/(POWER(LN(I936),2))*P936/100, O936)</f>
        <v>0</v>
      </c>
      <c r="T936" s="6">
        <f>-S936*L936/100000</f>
        <v>0</v>
      </c>
      <c r="U936" s="4">
        <f>N936+Q936</f>
        <v>17.899999999999999</v>
      </c>
      <c r="V936" s="4" t="e">
        <f>P936*I936/100/R936</f>
        <v>#DIV/0!</v>
      </c>
      <c r="W936" s="4" t="e">
        <f>V936*H936</f>
        <v>#DIV/0!</v>
      </c>
      <c r="X936" s="6">
        <f>O936+S936</f>
        <v>0</v>
      </c>
      <c r="Y936" s="6" t="e">
        <f>P936*I936/100/T936</f>
        <v>#DIV/0!</v>
      </c>
      <c r="Z936" s="6" t="e">
        <f>Y936*H936</f>
        <v>#DIV/0!</v>
      </c>
      <c r="AB936" s="1">
        <f t="shared" si="28"/>
        <v>0</v>
      </c>
      <c r="AC936" s="1">
        <f t="shared" si="29"/>
        <v>0</v>
      </c>
    </row>
    <row r="937" spans="4:29" x14ac:dyDescent="0.25">
      <c r="D937" s="1">
        <v>1989</v>
      </c>
      <c r="E937" s="1" t="s">
        <v>20</v>
      </c>
      <c r="F937" s="2" t="s">
        <v>220</v>
      </c>
      <c r="G937">
        <v>3</v>
      </c>
      <c r="H937">
        <v>8876972</v>
      </c>
      <c r="I937" s="1">
        <v>2805.7469999999998</v>
      </c>
      <c r="J937" s="1">
        <v>2032</v>
      </c>
      <c r="K937" s="1">
        <v>112888.9</v>
      </c>
      <c r="M937" s="3"/>
      <c r="N937">
        <v>18</v>
      </c>
      <c r="O937"/>
      <c r="P937" s="1">
        <f>IF($A$3="Percentage of government revenue per capita",$B$3,0) + IF($A$3="Absolute extra revenue",AB937,0) + IF($A$3="Absolute revenue per capita",AC937,0)</f>
        <v>0</v>
      </c>
      <c r="Q937" s="5">
        <f>-MIN(data!$B$4 / data!I604 * data!P604 / 100, data!N604)</f>
        <v>0</v>
      </c>
      <c r="R937" s="4">
        <f>-Q937*K937/1000</f>
        <v>0</v>
      </c>
      <c r="S937" s="6">
        <f>-MIN(data!$B$5/(POWER(LN(I937),2))*P937/100, O937)</f>
        <v>0</v>
      </c>
      <c r="T937" s="6">
        <f>-S937*L937/100000</f>
        <v>0</v>
      </c>
      <c r="U937" s="4">
        <f>N937+Q937</f>
        <v>18</v>
      </c>
      <c r="V937" s="4" t="e">
        <f>P937*I937/100/R937</f>
        <v>#DIV/0!</v>
      </c>
      <c r="W937" s="4" t="e">
        <f>V937*H937</f>
        <v>#DIV/0!</v>
      </c>
      <c r="X937" s="6">
        <f>O937+S937</f>
        <v>0</v>
      </c>
      <c r="Y937" s="6" t="e">
        <f>P937*I937/100/T937</f>
        <v>#DIV/0!</v>
      </c>
      <c r="Z937" s="6" t="e">
        <f>Y937*H937</f>
        <v>#DIV/0!</v>
      </c>
      <c r="AB937" s="1">
        <f t="shared" si="28"/>
        <v>0</v>
      </c>
      <c r="AC937" s="1">
        <f t="shared" si="29"/>
        <v>0</v>
      </c>
    </row>
    <row r="938" spans="4:29" x14ac:dyDescent="0.25">
      <c r="D938" s="1">
        <v>1990</v>
      </c>
      <c r="E938" s="1" t="s">
        <v>20</v>
      </c>
      <c r="F938" s="2" t="s">
        <v>220</v>
      </c>
      <c r="G938">
        <v>3</v>
      </c>
      <c r="H938">
        <v>8718289</v>
      </c>
      <c r="I938" s="1">
        <v>2490.1970000000001</v>
      </c>
      <c r="J938" s="1">
        <v>2002</v>
      </c>
      <c r="K938" s="1">
        <v>108804.3</v>
      </c>
      <c r="L938" s="1">
        <v>92000</v>
      </c>
      <c r="M938" s="3">
        <v>26</v>
      </c>
      <c r="N938">
        <v>18.399999999999999</v>
      </c>
      <c r="O938">
        <v>25</v>
      </c>
      <c r="P938" s="1">
        <f>IF($A$3="Percentage of government revenue per capita",$B$3,0) + IF($A$3="Absolute extra revenue",AB938,0) + IF($A$3="Absolute revenue per capita",AC938,0)</f>
        <v>0</v>
      </c>
      <c r="Q938" s="5">
        <f>-MIN(data!$B$4 / data!I605 * data!P605 / 100, data!N605)</f>
        <v>0</v>
      </c>
      <c r="R938" s="4">
        <f>-Q938*K938/1000</f>
        <v>0</v>
      </c>
      <c r="S938" s="6">
        <f>-MIN(data!$B$5/(POWER(LN(I938),2))*P938/100, O938)</f>
        <v>0</v>
      </c>
      <c r="T938" s="6">
        <f>-S938*L938/100000</f>
        <v>0</v>
      </c>
      <c r="U938" s="4">
        <f>N938+Q938</f>
        <v>18.399999999999999</v>
      </c>
      <c r="V938" s="4" t="e">
        <f>P938*I938/100/R938</f>
        <v>#DIV/0!</v>
      </c>
      <c r="W938" s="4" t="e">
        <f>V938*H938</f>
        <v>#DIV/0!</v>
      </c>
      <c r="X938" s="6">
        <f>O938+S938</f>
        <v>25</v>
      </c>
      <c r="Y938" s="6" t="e">
        <f>P938*I938/100/T938</f>
        <v>#DIV/0!</v>
      </c>
      <c r="Z938" s="6" t="e">
        <f>Y938*H938</f>
        <v>#DIV/0!</v>
      </c>
      <c r="AB938" s="1">
        <f t="shared" si="28"/>
        <v>0</v>
      </c>
      <c r="AC938" s="1">
        <f t="shared" si="29"/>
        <v>0</v>
      </c>
    </row>
    <row r="939" spans="4:29" x14ac:dyDescent="0.25">
      <c r="D939" s="1">
        <v>1991</v>
      </c>
      <c r="E939" s="1" t="s">
        <v>20</v>
      </c>
      <c r="F939" s="2" t="s">
        <v>220</v>
      </c>
      <c r="G939">
        <v>3</v>
      </c>
      <c r="H939">
        <v>8632367</v>
      </c>
      <c r="I939" s="1">
        <v>1796.03</v>
      </c>
      <c r="J939" s="1">
        <v>1957</v>
      </c>
      <c r="K939" s="1">
        <v>104095.7</v>
      </c>
      <c r="L939" s="1">
        <v>100000</v>
      </c>
      <c r="M939" s="3">
        <v>23</v>
      </c>
      <c r="N939">
        <v>18.8</v>
      </c>
      <c r="O939">
        <v>23</v>
      </c>
      <c r="P939" s="1">
        <f>IF($A$3="Percentage of government revenue per capita",$B$3,0) + IF($A$3="Absolute extra revenue",AB939,0) + IF($A$3="Absolute revenue per capita",AC939,0)</f>
        <v>0</v>
      </c>
      <c r="Q939" s="5">
        <f>-MIN(data!$B$4 / data!I606 * data!P606 / 100, data!N606)</f>
        <v>0</v>
      </c>
      <c r="R939" s="4">
        <f>-Q939*K939/1000</f>
        <v>0</v>
      </c>
      <c r="S939" s="6">
        <f>-MIN(data!$B$5/(POWER(LN(I939),2))*P939/100, O939)</f>
        <v>0</v>
      </c>
      <c r="T939" s="6">
        <f>-S939*L939/100000</f>
        <v>0</v>
      </c>
      <c r="U939" s="4">
        <f>N939+Q939</f>
        <v>18.8</v>
      </c>
      <c r="V939" s="4" t="e">
        <f>P939*I939/100/R939</f>
        <v>#DIV/0!</v>
      </c>
      <c r="W939" s="4" t="e">
        <f>V939*H939</f>
        <v>#DIV/0!</v>
      </c>
      <c r="X939" s="6">
        <f>O939+S939</f>
        <v>23</v>
      </c>
      <c r="Y939" s="6" t="e">
        <f>P939*I939/100/T939</f>
        <v>#DIV/0!</v>
      </c>
      <c r="Z939" s="6" t="e">
        <f>Y939*H939</f>
        <v>#DIV/0!</v>
      </c>
      <c r="AB939" s="1">
        <f t="shared" si="28"/>
        <v>0</v>
      </c>
      <c r="AC939" s="1">
        <f t="shared" si="29"/>
        <v>0</v>
      </c>
    </row>
    <row r="940" spans="4:29" x14ac:dyDescent="0.25">
      <c r="D940" s="1">
        <v>1992</v>
      </c>
      <c r="E940" s="1" t="s">
        <v>20</v>
      </c>
      <c r="F940" s="2" t="s">
        <v>220</v>
      </c>
      <c r="G940">
        <v>3</v>
      </c>
      <c r="H940">
        <v>8540164</v>
      </c>
      <c r="I940" s="1">
        <v>1621.3430000000001</v>
      </c>
      <c r="J940" s="1">
        <v>1883</v>
      </c>
      <c r="K940" s="1">
        <v>99105.26</v>
      </c>
      <c r="L940" s="1">
        <v>80000</v>
      </c>
      <c r="M940" s="3">
        <v>23</v>
      </c>
      <c r="N940">
        <v>19</v>
      </c>
      <c r="O940">
        <v>25</v>
      </c>
      <c r="P940" s="1">
        <f>IF($A$3="Percentage of government revenue per capita",$B$3,0) + IF($A$3="Absolute extra revenue",AB940,0) + IF($A$3="Absolute revenue per capita",AC940,0)</f>
        <v>0</v>
      </c>
      <c r="Q940" s="5">
        <f>-MIN(data!$B$4 / data!I607 * data!P607 / 100, data!N607)</f>
        <v>0</v>
      </c>
      <c r="R940" s="4">
        <f>-Q940*K940/1000</f>
        <v>0</v>
      </c>
      <c r="S940" s="6">
        <f>-MIN(data!$B$5/(POWER(LN(I940),2))*P940/100, O940)</f>
        <v>0</v>
      </c>
      <c r="T940" s="6">
        <f>-S940*L940/100000</f>
        <v>0</v>
      </c>
      <c r="U940" s="4">
        <f>N940+Q940</f>
        <v>19</v>
      </c>
      <c r="V940" s="4" t="e">
        <f>P940*I940/100/R940</f>
        <v>#DIV/0!</v>
      </c>
      <c r="W940" s="4" t="e">
        <f>V940*H940</f>
        <v>#DIV/0!</v>
      </c>
      <c r="X940" s="6">
        <f>O940+S940</f>
        <v>25</v>
      </c>
      <c r="Y940" s="6" t="e">
        <f>P940*I940/100/T940</f>
        <v>#DIV/0!</v>
      </c>
      <c r="Z940" s="6" t="e">
        <f>Y940*H940</f>
        <v>#DIV/0!</v>
      </c>
      <c r="AB940" s="1">
        <f t="shared" si="28"/>
        <v>0</v>
      </c>
      <c r="AC940" s="1">
        <f t="shared" si="29"/>
        <v>0</v>
      </c>
    </row>
    <row r="941" spans="4:29" x14ac:dyDescent="0.25">
      <c r="D941" s="1">
        <v>1993</v>
      </c>
      <c r="E941" s="1" t="s">
        <v>20</v>
      </c>
      <c r="F941" s="2" t="s">
        <v>220</v>
      </c>
      <c r="G941">
        <v>3</v>
      </c>
      <c r="H941">
        <v>8472313</v>
      </c>
      <c r="I941" s="1">
        <v>1471.837</v>
      </c>
      <c r="J941" s="1">
        <v>1789</v>
      </c>
      <c r="K941" s="1">
        <v>93177.08</v>
      </c>
      <c r="L941" s="1">
        <v>91304.35</v>
      </c>
      <c r="M941" s="3">
        <v>20</v>
      </c>
      <c r="N941">
        <v>19.2</v>
      </c>
      <c r="O941">
        <v>23</v>
      </c>
      <c r="P941" s="1">
        <f>IF($A$3="Percentage of government revenue per capita",$B$3,0) + IF($A$3="Absolute extra revenue",AB941,0) + IF($A$3="Absolute revenue per capita",AC941,0)</f>
        <v>0</v>
      </c>
      <c r="Q941" s="5">
        <f>-MIN(data!$B$4 / data!I608 * data!P608 / 100, data!N608)</f>
        <v>0</v>
      </c>
      <c r="R941" s="4">
        <f>-Q941*K941/1000</f>
        <v>0</v>
      </c>
      <c r="S941" s="6">
        <f>-MIN(data!$B$5/(POWER(LN(I941),2))*P941/100, O941)</f>
        <v>0</v>
      </c>
      <c r="T941" s="6">
        <f>-S941*L941/100000</f>
        <v>0</v>
      </c>
      <c r="U941" s="4">
        <f>N941+Q941</f>
        <v>19.2</v>
      </c>
      <c r="V941" s="4" t="e">
        <f>P941*I941/100/R941</f>
        <v>#DIV/0!</v>
      </c>
      <c r="W941" s="4" t="e">
        <f>V941*H941</f>
        <v>#DIV/0!</v>
      </c>
      <c r="X941" s="6">
        <f>O941+S941</f>
        <v>23</v>
      </c>
      <c r="Y941" s="6" t="e">
        <f>P941*I941/100/T941</f>
        <v>#DIV/0!</v>
      </c>
      <c r="Z941" s="6" t="e">
        <f>Y941*H941</f>
        <v>#DIV/0!</v>
      </c>
      <c r="AB941" s="1">
        <f t="shared" si="28"/>
        <v>0</v>
      </c>
      <c r="AC941" s="1">
        <f t="shared" si="29"/>
        <v>0</v>
      </c>
    </row>
    <row r="942" spans="4:29" x14ac:dyDescent="0.25">
      <c r="D942" s="1">
        <v>1994</v>
      </c>
      <c r="E942" s="1" t="s">
        <v>20</v>
      </c>
      <c r="F942" s="2" t="s">
        <v>220</v>
      </c>
      <c r="G942">
        <v>3</v>
      </c>
      <c r="H942">
        <v>8443591</v>
      </c>
      <c r="I942" s="1">
        <v>1666.9469999999999</v>
      </c>
      <c r="J942" s="1">
        <v>1691</v>
      </c>
      <c r="K942" s="1">
        <v>87616.58</v>
      </c>
      <c r="L942" s="1">
        <v>72000</v>
      </c>
      <c r="M942" s="3">
        <v>21</v>
      </c>
      <c r="N942">
        <v>19.3</v>
      </c>
      <c r="O942">
        <v>25</v>
      </c>
      <c r="P942" s="1">
        <f>IF($A$3="Percentage of government revenue per capita",$B$3,0) + IF($A$3="Absolute extra revenue",AB942,0) + IF($A$3="Absolute revenue per capita",AC942,0)</f>
        <v>0</v>
      </c>
      <c r="Q942" s="5">
        <f>-MIN(data!$B$4 / data!I609 * data!P609 / 100, data!N609)</f>
        <v>0</v>
      </c>
      <c r="R942" s="4">
        <f>-Q942*K942/1000</f>
        <v>0</v>
      </c>
      <c r="S942" s="6">
        <f>-MIN(data!$B$5/(POWER(LN(I942),2))*P942/100, O942)</f>
        <v>0</v>
      </c>
      <c r="T942" s="6">
        <f>-S942*L942/100000</f>
        <v>0</v>
      </c>
      <c r="U942" s="4">
        <f>N942+Q942</f>
        <v>19.3</v>
      </c>
      <c r="V942" s="4" t="e">
        <f>P942*I942/100/R942</f>
        <v>#DIV/0!</v>
      </c>
      <c r="W942" s="4" t="e">
        <f>V942*H942</f>
        <v>#DIV/0!</v>
      </c>
      <c r="X942" s="6">
        <f>O942+S942</f>
        <v>25</v>
      </c>
      <c r="Y942" s="6" t="e">
        <f>P942*I942/100/T942</f>
        <v>#DIV/0!</v>
      </c>
      <c r="Z942" s="6" t="e">
        <f>Y942*H942</f>
        <v>#DIV/0!</v>
      </c>
      <c r="AB942" s="1">
        <f t="shared" si="28"/>
        <v>0</v>
      </c>
      <c r="AC942" s="1">
        <f t="shared" si="29"/>
        <v>0</v>
      </c>
    </row>
    <row r="943" spans="4:29" x14ac:dyDescent="0.25">
      <c r="D943" s="1">
        <v>1995</v>
      </c>
      <c r="E943" s="1" t="s">
        <v>20</v>
      </c>
      <c r="F943" s="2" t="s">
        <v>220</v>
      </c>
      <c r="G943">
        <v>3</v>
      </c>
      <c r="H943">
        <v>8406067</v>
      </c>
      <c r="I943" s="1">
        <v>1478.346</v>
      </c>
      <c r="J943" s="1">
        <v>1593</v>
      </c>
      <c r="K943" s="1">
        <v>82538.86</v>
      </c>
      <c r="L943" s="1">
        <v>70833.33</v>
      </c>
      <c r="M943" s="3">
        <v>18</v>
      </c>
      <c r="N943">
        <v>19.3</v>
      </c>
      <c r="O943">
        <v>24</v>
      </c>
      <c r="P943" s="1">
        <f>IF($A$3="Percentage of government revenue per capita",$B$3,0) + IF($A$3="Absolute extra revenue",AB943,0) + IF($A$3="Absolute revenue per capita",AC943,0)</f>
        <v>0</v>
      </c>
      <c r="Q943" s="5">
        <f>-MIN(data!$B$4 / data!I610 * data!P610 / 100, data!N610)</f>
        <v>0</v>
      </c>
      <c r="R943" s="4">
        <f>-Q943*K943/1000</f>
        <v>0</v>
      </c>
      <c r="S943" s="6">
        <f>-MIN(data!$B$5/(POWER(LN(I943),2))*P943/100, O943)</f>
        <v>0</v>
      </c>
      <c r="T943" s="6">
        <f>-S943*L943/100000</f>
        <v>0</v>
      </c>
      <c r="U943" s="4">
        <f>N943+Q943</f>
        <v>19.3</v>
      </c>
      <c r="V943" s="4" t="e">
        <f>P943*I943/100/R943</f>
        <v>#DIV/0!</v>
      </c>
      <c r="W943" s="4" t="e">
        <f>V943*H943</f>
        <v>#DIV/0!</v>
      </c>
      <c r="X943" s="6">
        <f>O943+S943</f>
        <v>24</v>
      </c>
      <c r="Y943" s="6" t="e">
        <f>P943*I943/100/T943</f>
        <v>#DIV/0!</v>
      </c>
      <c r="Z943" s="6" t="e">
        <f>Y943*H943</f>
        <v>#DIV/0!</v>
      </c>
      <c r="AB943" s="1">
        <f t="shared" si="28"/>
        <v>0</v>
      </c>
      <c r="AC943" s="1">
        <f t="shared" si="29"/>
        <v>0</v>
      </c>
    </row>
    <row r="944" spans="4:29" x14ac:dyDescent="0.25">
      <c r="D944" s="1">
        <v>1996</v>
      </c>
      <c r="E944" s="1" t="s">
        <v>20</v>
      </c>
      <c r="F944" s="2" t="s">
        <v>220</v>
      </c>
      <c r="G944">
        <v>3</v>
      </c>
      <c r="H944">
        <v>8362826</v>
      </c>
      <c r="I944" s="1">
        <v>1355.1990000000001</v>
      </c>
      <c r="J944" s="1">
        <v>1500</v>
      </c>
      <c r="K944" s="1">
        <v>77720.210000000006</v>
      </c>
      <c r="L944" s="1">
        <v>75000</v>
      </c>
      <c r="M944" s="3">
        <v>17</v>
      </c>
      <c r="N944">
        <v>19.3</v>
      </c>
      <c r="O944">
        <v>24</v>
      </c>
      <c r="P944" s="1">
        <f>IF($A$3="Percentage of government revenue per capita",$B$3,0) + IF($A$3="Absolute extra revenue",AB944,0) + IF($A$3="Absolute revenue per capita",AC944,0)</f>
        <v>0</v>
      </c>
      <c r="Q944" s="5">
        <f>-MIN(data!$B$4 / data!I611 * data!P611 / 100, data!N611)</f>
        <v>0</v>
      </c>
      <c r="R944" s="4">
        <f>-Q944*K944/1000</f>
        <v>0</v>
      </c>
      <c r="S944" s="6">
        <f>-MIN(data!$B$5/(POWER(LN(I944),2))*P944/100, O944)</f>
        <v>0</v>
      </c>
      <c r="T944" s="6">
        <f>-S944*L944/100000</f>
        <v>0</v>
      </c>
      <c r="U944" s="4">
        <f>N944+Q944</f>
        <v>19.3</v>
      </c>
      <c r="V944" s="4" t="e">
        <f>P944*I944/100/R944</f>
        <v>#DIV/0!</v>
      </c>
      <c r="W944" s="4" t="e">
        <f>V944*H944</f>
        <v>#DIV/0!</v>
      </c>
      <c r="X944" s="6">
        <f>O944+S944</f>
        <v>24</v>
      </c>
      <c r="Y944" s="6" t="e">
        <f>P944*I944/100/T944</f>
        <v>#DIV/0!</v>
      </c>
      <c r="Z944" s="6" t="e">
        <f>Y944*H944</f>
        <v>#DIV/0!</v>
      </c>
      <c r="AB944" s="1">
        <f t="shared" si="28"/>
        <v>0</v>
      </c>
      <c r="AC944" s="1">
        <f t="shared" si="29"/>
        <v>0</v>
      </c>
    </row>
    <row r="945" spans="4:29" x14ac:dyDescent="0.25">
      <c r="D945" s="1">
        <v>1997</v>
      </c>
      <c r="E945" s="1" t="s">
        <v>20</v>
      </c>
      <c r="F945" s="2" t="s">
        <v>220</v>
      </c>
      <c r="G945">
        <v>3</v>
      </c>
      <c r="H945">
        <v>8312068</v>
      </c>
      <c r="I945" s="1">
        <v>1328.819</v>
      </c>
      <c r="J945" s="1">
        <v>1412</v>
      </c>
      <c r="K945" s="1">
        <v>73541.67</v>
      </c>
      <c r="L945" s="1">
        <v>57692.31</v>
      </c>
      <c r="M945" s="3">
        <v>18</v>
      </c>
      <c r="N945">
        <v>19.2</v>
      </c>
      <c r="O945">
        <v>26</v>
      </c>
      <c r="P945" s="1">
        <f>IF($A$3="Percentage of government revenue per capita",$B$3,0) + IF($A$3="Absolute extra revenue",AB945,0) + IF($A$3="Absolute revenue per capita",AC945,0)</f>
        <v>0</v>
      </c>
      <c r="Q945" s="5">
        <f>-MIN(data!$B$4 / data!I612 * data!P612 / 100, data!N612)</f>
        <v>0</v>
      </c>
      <c r="R945" s="4">
        <f>-Q945*K945/1000</f>
        <v>0</v>
      </c>
      <c r="S945" s="6">
        <f>-MIN(data!$B$5/(POWER(LN(I945),2))*P945/100, O945)</f>
        <v>0</v>
      </c>
      <c r="T945" s="6">
        <f>-S945*L945/100000</f>
        <v>0</v>
      </c>
      <c r="U945" s="4">
        <f>N945+Q945</f>
        <v>19.2</v>
      </c>
      <c r="V945" s="4" t="e">
        <f>P945*I945/100/R945</f>
        <v>#DIV/0!</v>
      </c>
      <c r="W945" s="4" t="e">
        <f>V945*H945</f>
        <v>#DIV/0!</v>
      </c>
      <c r="X945" s="6">
        <f>O945+S945</f>
        <v>26</v>
      </c>
      <c r="Y945" s="6" t="e">
        <f>P945*I945/100/T945</f>
        <v>#DIV/0!</v>
      </c>
      <c r="Z945" s="6" t="e">
        <f>Y945*H945</f>
        <v>#DIV/0!</v>
      </c>
      <c r="AB945" s="1">
        <f t="shared" si="28"/>
        <v>0</v>
      </c>
      <c r="AC945" s="1">
        <f t="shared" si="29"/>
        <v>0</v>
      </c>
    </row>
    <row r="946" spans="4:29" x14ac:dyDescent="0.25">
      <c r="D946" s="1">
        <v>1998</v>
      </c>
      <c r="E946" s="1" t="s">
        <v>20</v>
      </c>
      <c r="F946" s="2" t="s">
        <v>220</v>
      </c>
      <c r="G946">
        <v>3</v>
      </c>
      <c r="H946">
        <v>8256786</v>
      </c>
      <c r="I946" s="1">
        <v>1615.1610000000001</v>
      </c>
      <c r="J946" s="1">
        <v>1327</v>
      </c>
      <c r="K946" s="1">
        <v>70211.64</v>
      </c>
      <c r="L946" s="1">
        <v>65217.39</v>
      </c>
      <c r="M946" s="3">
        <v>15</v>
      </c>
      <c r="N946">
        <v>18.899999999999999</v>
      </c>
      <c r="O946">
        <v>23</v>
      </c>
      <c r="P946" s="1">
        <f>IF($A$3="Percentage of government revenue per capita",$B$3,0) + IF($A$3="Absolute extra revenue",AB946,0) + IF($A$3="Absolute revenue per capita",AC946,0)</f>
        <v>0</v>
      </c>
      <c r="Q946" s="5">
        <f>-MIN(data!$B$4 / data!I613 * data!P613 / 100, data!N613)</f>
        <v>0</v>
      </c>
      <c r="R946" s="4">
        <f>-Q946*K946/1000</f>
        <v>0</v>
      </c>
      <c r="S946" s="6">
        <f>-MIN(data!$B$5/(POWER(LN(I946),2))*P946/100, O946)</f>
        <v>0</v>
      </c>
      <c r="T946" s="6">
        <f>-S946*L946/100000</f>
        <v>0</v>
      </c>
      <c r="U946" s="4">
        <f>N946+Q946</f>
        <v>18.899999999999999</v>
      </c>
      <c r="V946" s="4" t="e">
        <f>P946*I946/100/R946</f>
        <v>#DIV/0!</v>
      </c>
      <c r="W946" s="4" t="e">
        <f>V946*H946</f>
        <v>#DIV/0!</v>
      </c>
      <c r="X946" s="6">
        <f>O946+S946</f>
        <v>23</v>
      </c>
      <c r="Y946" s="6" t="e">
        <f>P946*I946/100/T946</f>
        <v>#DIV/0!</v>
      </c>
      <c r="Z946" s="6" t="e">
        <f>Y946*H946</f>
        <v>#DIV/0!</v>
      </c>
      <c r="AB946" s="1">
        <f t="shared" si="28"/>
        <v>0</v>
      </c>
      <c r="AC946" s="1">
        <f t="shared" si="29"/>
        <v>0</v>
      </c>
    </row>
    <row r="947" spans="4:29" x14ac:dyDescent="0.25">
      <c r="D947" s="1">
        <v>1999</v>
      </c>
      <c r="E947" s="1" t="s">
        <v>20</v>
      </c>
      <c r="F947" s="2" t="s">
        <v>220</v>
      </c>
      <c r="G947">
        <v>3</v>
      </c>
      <c r="H947">
        <v>8210624</v>
      </c>
      <c r="I947" s="1">
        <v>1501.5730000000001</v>
      </c>
      <c r="J947" s="1">
        <v>1243</v>
      </c>
      <c r="K947" s="1">
        <v>67923.5</v>
      </c>
      <c r="L947" s="1">
        <v>60869.57</v>
      </c>
      <c r="M947" s="3">
        <v>15</v>
      </c>
      <c r="N947">
        <v>18.3</v>
      </c>
      <c r="O947">
        <v>23</v>
      </c>
      <c r="P947" s="1">
        <f>IF($A$3="Percentage of government revenue per capita",$B$3,0) + IF($A$3="Absolute extra revenue",AB947,0) + IF($A$3="Absolute revenue per capita",AC947,0)</f>
        <v>0</v>
      </c>
      <c r="Q947" s="5">
        <f>-MIN(data!$B$4 / data!I614 * data!P614 / 100, data!N614)</f>
        <v>0</v>
      </c>
      <c r="R947" s="4">
        <f>-Q947*K947/1000</f>
        <v>0</v>
      </c>
      <c r="S947" s="6">
        <f>-MIN(data!$B$5/(POWER(LN(I947),2))*P947/100, O947)</f>
        <v>0</v>
      </c>
      <c r="T947" s="6">
        <f>-S947*L947/100000</f>
        <v>0</v>
      </c>
      <c r="U947" s="4">
        <f>N947+Q947</f>
        <v>18.3</v>
      </c>
      <c r="V947" s="4" t="e">
        <f>P947*I947/100/R947</f>
        <v>#DIV/0!</v>
      </c>
      <c r="W947" s="4" t="e">
        <f>V947*H947</f>
        <v>#DIV/0!</v>
      </c>
      <c r="X947" s="6">
        <f>O947+S947</f>
        <v>23</v>
      </c>
      <c r="Y947" s="6" t="e">
        <f>P947*I947/100/T947</f>
        <v>#DIV/0!</v>
      </c>
      <c r="Z947" s="6" t="e">
        <f>Y947*H947</f>
        <v>#DIV/0!</v>
      </c>
      <c r="AB947" s="1">
        <f t="shared" si="28"/>
        <v>0</v>
      </c>
      <c r="AC947" s="1">
        <f t="shared" si="29"/>
        <v>0</v>
      </c>
    </row>
    <row r="948" spans="4:29" x14ac:dyDescent="0.25">
      <c r="D948" s="1">
        <v>2000</v>
      </c>
      <c r="E948" s="1" t="s">
        <v>20</v>
      </c>
      <c r="F948" s="2" t="s">
        <v>220</v>
      </c>
      <c r="G948">
        <v>3</v>
      </c>
      <c r="H948">
        <v>8170172</v>
      </c>
      <c r="I948" s="1">
        <v>1603.4690000000001</v>
      </c>
      <c r="J948" s="1">
        <v>1165</v>
      </c>
      <c r="K948" s="1">
        <v>66193.179999999993</v>
      </c>
      <c r="L948" s="1">
        <v>61904.76</v>
      </c>
      <c r="M948" s="3">
        <v>14</v>
      </c>
      <c r="N948">
        <v>17.600000000000001</v>
      </c>
      <c r="O948">
        <v>21</v>
      </c>
      <c r="P948" s="1">
        <f>IF($A$3="Percentage of government revenue per capita",$B$3,0) + IF($A$3="Absolute extra revenue",AB948,0) + IF($A$3="Absolute revenue per capita",AC948,0)</f>
        <v>0</v>
      </c>
      <c r="Q948" s="5">
        <f>-MIN(data!$B$4 / data!I615 * data!P615 / 100, data!N615)</f>
        <v>0</v>
      </c>
      <c r="R948" s="4">
        <f>-Q948*K948/1000</f>
        <v>0</v>
      </c>
      <c r="S948" s="6">
        <f>-MIN(data!$B$5/(POWER(LN(I948),2))*P948/100, O948)</f>
        <v>0</v>
      </c>
      <c r="T948" s="6">
        <f>-S948*L948/100000</f>
        <v>0</v>
      </c>
      <c r="U948" s="4">
        <f>N948+Q948</f>
        <v>17.600000000000001</v>
      </c>
      <c r="V948" s="4" t="e">
        <f>P948*I948/100/R948</f>
        <v>#DIV/0!</v>
      </c>
      <c r="W948" s="4" t="e">
        <f>V948*H948</f>
        <v>#DIV/0!</v>
      </c>
      <c r="X948" s="6">
        <f>O948+S948</f>
        <v>21</v>
      </c>
      <c r="Y948" s="6" t="e">
        <f>P948*I948/100/T948</f>
        <v>#DIV/0!</v>
      </c>
      <c r="Z948" s="6" t="e">
        <f>Y948*H948</f>
        <v>#DIV/0!</v>
      </c>
      <c r="AB948" s="1">
        <f t="shared" si="28"/>
        <v>0</v>
      </c>
      <c r="AC948" s="1">
        <f t="shared" si="29"/>
        <v>0</v>
      </c>
    </row>
    <row r="949" spans="4:29" x14ac:dyDescent="0.25">
      <c r="D949" s="1">
        <v>2001</v>
      </c>
      <c r="E949" s="1" t="s">
        <v>20</v>
      </c>
      <c r="F949" s="2" t="s">
        <v>220</v>
      </c>
      <c r="G949">
        <v>3</v>
      </c>
      <c r="H949">
        <v>8009142</v>
      </c>
      <c r="I949" s="1">
        <v>1748.039</v>
      </c>
      <c r="J949" s="1">
        <v>1101</v>
      </c>
      <c r="K949" s="1">
        <v>65535.71</v>
      </c>
      <c r="L949" s="1">
        <v>60000</v>
      </c>
      <c r="M949" s="3">
        <v>13</v>
      </c>
      <c r="N949">
        <v>16.8</v>
      </c>
      <c r="O949">
        <v>20</v>
      </c>
      <c r="P949" s="1">
        <f>IF($A$3="Percentage of government revenue per capita",$B$3,0) + IF($A$3="Absolute extra revenue",AB949,0) + IF($A$3="Absolute revenue per capita",AC949,0)</f>
        <v>0</v>
      </c>
      <c r="Q949" s="5">
        <f>-MIN(data!$B$4 / data!I616 * data!P616 / 100, data!N616)</f>
        <v>0</v>
      </c>
      <c r="R949" s="4">
        <f>-Q949*K949/1000</f>
        <v>0</v>
      </c>
      <c r="S949" s="6">
        <f>-MIN(data!$B$5/(POWER(LN(I949),2))*P949/100, O949)</f>
        <v>0</v>
      </c>
      <c r="T949" s="6">
        <f>-S949*L949/100000</f>
        <v>0</v>
      </c>
      <c r="U949" s="4">
        <f>N949+Q949</f>
        <v>16.8</v>
      </c>
      <c r="V949" s="4" t="e">
        <f>P949*I949/100/R949</f>
        <v>#DIV/0!</v>
      </c>
      <c r="W949" s="4" t="e">
        <f>V949*H949</f>
        <v>#DIV/0!</v>
      </c>
      <c r="X949" s="6">
        <f>O949+S949</f>
        <v>20</v>
      </c>
      <c r="Y949" s="6" t="e">
        <f>P949*I949/100/T949</f>
        <v>#DIV/0!</v>
      </c>
      <c r="Z949" s="6" t="e">
        <f>Y949*H949</f>
        <v>#DIV/0!</v>
      </c>
      <c r="AB949" s="1">
        <f t="shared" si="28"/>
        <v>0</v>
      </c>
      <c r="AC949" s="1">
        <f t="shared" si="29"/>
        <v>0</v>
      </c>
    </row>
    <row r="950" spans="4:29" x14ac:dyDescent="0.25">
      <c r="D950" s="1">
        <v>2002</v>
      </c>
      <c r="E950" s="1" t="s">
        <v>20</v>
      </c>
      <c r="F950" s="2" t="s">
        <v>220</v>
      </c>
      <c r="G950">
        <v>3</v>
      </c>
      <c r="H950">
        <v>7837161</v>
      </c>
      <c r="I950" s="1">
        <v>1733.3630000000001</v>
      </c>
      <c r="J950" s="1">
        <v>1049</v>
      </c>
      <c r="K950" s="1">
        <v>65974.84</v>
      </c>
      <c r="L950" s="1">
        <v>61111.11</v>
      </c>
      <c r="M950" s="3">
        <v>12</v>
      </c>
      <c r="N950">
        <v>15.9</v>
      </c>
      <c r="O950">
        <v>18</v>
      </c>
      <c r="P950" s="1">
        <f>IF($A$3="Percentage of government revenue per capita",$B$3,0) + IF($A$3="Absolute extra revenue",AB950,0) + IF($A$3="Absolute revenue per capita",AC950,0)</f>
        <v>0</v>
      </c>
      <c r="Q950" s="5">
        <f>-MIN(data!$B$4 / data!I617 * data!P617 / 100, data!N617)</f>
        <v>0</v>
      </c>
      <c r="R950" s="4">
        <f>-Q950*K950/1000</f>
        <v>0</v>
      </c>
      <c r="S950" s="6">
        <f>-MIN(data!$B$5/(POWER(LN(I950),2))*P950/100, O950)</f>
        <v>0</v>
      </c>
      <c r="T950" s="6">
        <f>-S950*L950/100000</f>
        <v>0</v>
      </c>
      <c r="U950" s="4">
        <f>N950+Q950</f>
        <v>15.9</v>
      </c>
      <c r="V950" s="4" t="e">
        <f>P950*I950/100/R950</f>
        <v>#DIV/0!</v>
      </c>
      <c r="W950" s="4" t="e">
        <f>V950*H950</f>
        <v>#DIV/0!</v>
      </c>
      <c r="X950" s="6">
        <f>O950+S950</f>
        <v>18</v>
      </c>
      <c r="Y950" s="6" t="e">
        <f>P950*I950/100/T950</f>
        <v>#DIV/0!</v>
      </c>
      <c r="Z950" s="6" t="e">
        <f>Y950*H950</f>
        <v>#DIV/0!</v>
      </c>
      <c r="AB950" s="1">
        <f t="shared" si="28"/>
        <v>0</v>
      </c>
      <c r="AC950" s="1">
        <f t="shared" si="29"/>
        <v>0</v>
      </c>
    </row>
    <row r="951" spans="4:29" x14ac:dyDescent="0.25">
      <c r="D951" s="1">
        <v>2003</v>
      </c>
      <c r="E951" s="1" t="s">
        <v>20</v>
      </c>
      <c r="F951" s="2" t="s">
        <v>220</v>
      </c>
      <c r="G951">
        <v>3</v>
      </c>
      <c r="H951">
        <v>7775327</v>
      </c>
      <c r="I951" s="1">
        <v>1848.7650000000001</v>
      </c>
      <c r="J951" s="1">
        <v>1003</v>
      </c>
      <c r="K951" s="1">
        <v>66423.839999999997</v>
      </c>
      <c r="L951" s="1">
        <v>64705.88</v>
      </c>
      <c r="M951" s="3">
        <v>11</v>
      </c>
      <c r="N951">
        <v>15.1</v>
      </c>
      <c r="O951">
        <v>17</v>
      </c>
      <c r="P951" s="1">
        <f>IF($A$3="Percentage of government revenue per capita",$B$3,0) + IF($A$3="Absolute extra revenue",AB951,0) + IF($A$3="Absolute revenue per capita",AC951,0)</f>
        <v>0</v>
      </c>
      <c r="Q951" s="5">
        <f>-MIN(data!$B$4 / data!I618 * data!P618 / 100, data!N618)</f>
        <v>0</v>
      </c>
      <c r="R951" s="4">
        <f>-Q951*K951/1000</f>
        <v>0</v>
      </c>
      <c r="S951" s="6">
        <f>-MIN(data!$B$5/(POWER(LN(I951),2))*P951/100, O951)</f>
        <v>0</v>
      </c>
      <c r="T951" s="6">
        <f>-S951*L951/100000</f>
        <v>0</v>
      </c>
      <c r="U951" s="4">
        <f>N951+Q951</f>
        <v>15.1</v>
      </c>
      <c r="V951" s="4" t="e">
        <f>P951*I951/100/R951</f>
        <v>#DIV/0!</v>
      </c>
      <c r="W951" s="4" t="e">
        <f>V951*H951</f>
        <v>#DIV/0!</v>
      </c>
      <c r="X951" s="6">
        <f>O951+S951</f>
        <v>17</v>
      </c>
      <c r="Y951" s="6" t="e">
        <f>P951*I951/100/T951</f>
        <v>#DIV/0!</v>
      </c>
      <c r="Z951" s="6" t="e">
        <f>Y951*H951</f>
        <v>#DIV/0!</v>
      </c>
      <c r="AB951" s="1">
        <f t="shared" si="28"/>
        <v>0</v>
      </c>
      <c r="AC951" s="1">
        <f t="shared" si="29"/>
        <v>0</v>
      </c>
    </row>
    <row r="952" spans="4:29" x14ac:dyDescent="0.25">
      <c r="D952" s="1">
        <v>2004</v>
      </c>
      <c r="E952" s="1" t="s">
        <v>20</v>
      </c>
      <c r="F952" s="2" t="s">
        <v>220</v>
      </c>
      <c r="G952">
        <v>3</v>
      </c>
      <c r="H952">
        <v>7716860</v>
      </c>
      <c r="I952" s="1">
        <v>2056.8440000000001</v>
      </c>
      <c r="J952" s="1">
        <v>958</v>
      </c>
      <c r="K952" s="1">
        <v>67464.789999999994</v>
      </c>
      <c r="L952" s="1">
        <v>68750</v>
      </c>
      <c r="M952" s="3">
        <v>11</v>
      </c>
      <c r="N952">
        <v>14.2</v>
      </c>
      <c r="O952">
        <v>16</v>
      </c>
      <c r="P952" s="1">
        <f>IF($A$3="Percentage of government revenue per capita",$B$3,0) + IF($A$3="Absolute extra revenue",AB952,0) + IF($A$3="Absolute revenue per capita",AC952,0)</f>
        <v>0</v>
      </c>
      <c r="Q952" s="5">
        <f>-MIN(data!$B$4 / data!I619 * data!P619 / 100, data!N619)</f>
        <v>0</v>
      </c>
      <c r="R952" s="4">
        <f>-Q952*K952/1000</f>
        <v>0</v>
      </c>
      <c r="S952" s="6">
        <f>-MIN(data!$B$5/(POWER(LN(I952),2))*P952/100, O952)</f>
        <v>0</v>
      </c>
      <c r="T952" s="6">
        <f>-S952*L952/100000</f>
        <v>0</v>
      </c>
      <c r="U952" s="4">
        <f>N952+Q952</f>
        <v>14.2</v>
      </c>
      <c r="V952" s="4" t="e">
        <f>P952*I952/100/R952</f>
        <v>#DIV/0!</v>
      </c>
      <c r="W952" s="4" t="e">
        <f>V952*H952</f>
        <v>#DIV/0!</v>
      </c>
      <c r="X952" s="6">
        <f>O952+S952</f>
        <v>16</v>
      </c>
      <c r="Y952" s="6" t="e">
        <f>P952*I952/100/T952</f>
        <v>#DIV/0!</v>
      </c>
      <c r="Z952" s="6" t="e">
        <f>Y952*H952</f>
        <v>#DIV/0!</v>
      </c>
      <c r="AB952" s="1">
        <f t="shared" si="28"/>
        <v>0</v>
      </c>
      <c r="AC952" s="1">
        <f t="shared" si="29"/>
        <v>0</v>
      </c>
    </row>
    <row r="953" spans="4:29" x14ac:dyDescent="0.25">
      <c r="D953" s="1">
        <v>2005</v>
      </c>
      <c r="E953" s="1" t="s">
        <v>20</v>
      </c>
      <c r="F953" s="2" t="s">
        <v>220</v>
      </c>
      <c r="G953">
        <v>3</v>
      </c>
      <c r="H953">
        <v>7658972</v>
      </c>
      <c r="I953" s="1">
        <v>2116.0230000000001</v>
      </c>
      <c r="J953" s="1">
        <v>914</v>
      </c>
      <c r="K953" s="1">
        <v>68721.8</v>
      </c>
      <c r="L953" s="1">
        <v>66666.67</v>
      </c>
      <c r="M953" s="3">
        <v>11</v>
      </c>
      <c r="N953">
        <v>13.3</v>
      </c>
      <c r="O953">
        <v>15</v>
      </c>
      <c r="P953" s="1">
        <f>IF($A$3="Percentage of government revenue per capita",$B$3,0) + IF($A$3="Absolute extra revenue",AB953,0) + IF($A$3="Absolute revenue per capita",AC953,0)</f>
        <v>0</v>
      </c>
      <c r="Q953" s="5">
        <f>-MIN(data!$B$4 / data!I620 * data!P620 / 100, data!N620)</f>
        <v>0</v>
      </c>
      <c r="R953" s="4">
        <f>-Q953*K953/1000</f>
        <v>0</v>
      </c>
      <c r="S953" s="6">
        <f>-MIN(data!$B$5/(POWER(LN(I953),2))*P953/100, O953)</f>
        <v>0</v>
      </c>
      <c r="T953" s="6">
        <f>-S953*L953/100000</f>
        <v>0</v>
      </c>
      <c r="U953" s="4">
        <f>N953+Q953</f>
        <v>13.3</v>
      </c>
      <c r="V953" s="4" t="e">
        <f>P953*I953/100/R953</f>
        <v>#DIV/0!</v>
      </c>
      <c r="W953" s="4" t="e">
        <f>V953*H953</f>
        <v>#DIV/0!</v>
      </c>
      <c r="X953" s="6">
        <f>O953+S953</f>
        <v>15</v>
      </c>
      <c r="Y953" s="6" t="e">
        <f>P953*I953/100/T953</f>
        <v>#DIV/0!</v>
      </c>
      <c r="Z953" s="6" t="e">
        <f>Y953*H953</f>
        <v>#DIV/0!</v>
      </c>
      <c r="AB953" s="1">
        <f t="shared" si="28"/>
        <v>0</v>
      </c>
      <c r="AC953" s="1">
        <f t="shared" si="29"/>
        <v>0</v>
      </c>
    </row>
    <row r="954" spans="4:29" x14ac:dyDescent="0.25">
      <c r="D954" s="1">
        <v>2006</v>
      </c>
      <c r="E954" s="1" t="s">
        <v>20</v>
      </c>
      <c r="F954" s="2" t="s">
        <v>220</v>
      </c>
      <c r="G954">
        <v>3</v>
      </c>
      <c r="H954">
        <v>7601022</v>
      </c>
      <c r="I954" s="1">
        <v>2139.788</v>
      </c>
      <c r="J954" s="1">
        <v>876</v>
      </c>
      <c r="K954" s="1">
        <v>70080</v>
      </c>
      <c r="L954" s="1">
        <v>64285.71</v>
      </c>
      <c r="M954" s="3">
        <v>10</v>
      </c>
      <c r="N954">
        <v>12.5</v>
      </c>
      <c r="O954">
        <v>14</v>
      </c>
      <c r="P954" s="1">
        <f>IF($A$3="Percentage of government revenue per capita",$B$3,0) + IF($A$3="Absolute extra revenue",AB954,0) + IF($A$3="Absolute revenue per capita",AC954,0)</f>
        <v>0</v>
      </c>
      <c r="Q954" s="5">
        <f>-MIN(data!$B$4 / data!I621 * data!P621 / 100, data!N621)</f>
        <v>0</v>
      </c>
      <c r="R954" s="4">
        <f>-Q954*K954/1000</f>
        <v>0</v>
      </c>
      <c r="S954" s="6">
        <f>-MIN(data!$B$5/(POWER(LN(I954),2))*P954/100, O954)</f>
        <v>0</v>
      </c>
      <c r="T954" s="6">
        <f>-S954*L954/100000</f>
        <v>0</v>
      </c>
      <c r="U954" s="4">
        <f>N954+Q954</f>
        <v>12.5</v>
      </c>
      <c r="V954" s="4" t="e">
        <f>P954*I954/100/R954</f>
        <v>#DIV/0!</v>
      </c>
      <c r="W954" s="4" t="e">
        <f>V954*H954</f>
        <v>#DIV/0!</v>
      </c>
      <c r="X954" s="6">
        <f>O954+S954</f>
        <v>14</v>
      </c>
      <c r="Y954" s="6" t="e">
        <f>P954*I954/100/T954</f>
        <v>#DIV/0!</v>
      </c>
      <c r="Z954" s="6" t="e">
        <f>Y954*H954</f>
        <v>#DIV/0!</v>
      </c>
      <c r="AB954" s="1">
        <f t="shared" si="28"/>
        <v>0</v>
      </c>
      <c r="AC954" s="1">
        <f t="shared" si="29"/>
        <v>0</v>
      </c>
    </row>
    <row r="955" spans="4:29" x14ac:dyDescent="0.25">
      <c r="D955" s="1">
        <v>2007</v>
      </c>
      <c r="E955" s="1" t="s">
        <v>20</v>
      </c>
      <c r="F955" s="2" t="s">
        <v>220</v>
      </c>
      <c r="G955">
        <v>3</v>
      </c>
      <c r="H955">
        <v>7545338</v>
      </c>
      <c r="I955" s="1">
        <v>2513.357</v>
      </c>
      <c r="J955" s="1">
        <v>845</v>
      </c>
      <c r="K955" s="1">
        <v>71008.399999999994</v>
      </c>
      <c r="L955" s="1">
        <v>69230.77</v>
      </c>
      <c r="M955" s="3">
        <v>9</v>
      </c>
      <c r="N955">
        <v>11.9</v>
      </c>
      <c r="O955">
        <v>13</v>
      </c>
      <c r="P955" s="1">
        <f>IF($A$3="Percentage of government revenue per capita",$B$3,0) + IF($A$3="Absolute extra revenue",AB955,0) + IF($A$3="Absolute revenue per capita",AC955,0)</f>
        <v>0</v>
      </c>
      <c r="Q955" s="5">
        <f>-MIN(data!$B$4 / data!I622 * data!P622 / 100, data!N622)</f>
        <v>0</v>
      </c>
      <c r="R955" s="4">
        <f>-Q955*K955/1000</f>
        <v>0</v>
      </c>
      <c r="S955" s="6">
        <f>-MIN(data!$B$5/(POWER(LN(I955),2))*P955/100, O955)</f>
        <v>0</v>
      </c>
      <c r="T955" s="6">
        <f>-S955*L955/100000</f>
        <v>0</v>
      </c>
      <c r="U955" s="4">
        <f>N955+Q955</f>
        <v>11.9</v>
      </c>
      <c r="V955" s="4" t="e">
        <f>P955*I955/100/R955</f>
        <v>#DIV/0!</v>
      </c>
      <c r="W955" s="4" t="e">
        <f>V955*H955</f>
        <v>#DIV/0!</v>
      </c>
      <c r="X955" s="6">
        <f>O955+S955</f>
        <v>13</v>
      </c>
      <c r="Y955" s="6" t="e">
        <f>P955*I955/100/T955</f>
        <v>#DIV/0!</v>
      </c>
      <c r="Z955" s="6" t="e">
        <f>Y955*H955</f>
        <v>#DIV/0!</v>
      </c>
      <c r="AB955" s="1">
        <f t="shared" si="28"/>
        <v>0</v>
      </c>
      <c r="AC955" s="1">
        <f t="shared" si="29"/>
        <v>0</v>
      </c>
    </row>
    <row r="956" spans="4:29" x14ac:dyDescent="0.25">
      <c r="D956" s="1">
        <v>2008</v>
      </c>
      <c r="E956" s="1" t="s">
        <v>20</v>
      </c>
      <c r="F956" s="2" t="s">
        <v>220</v>
      </c>
      <c r="G956">
        <v>3</v>
      </c>
      <c r="H956">
        <v>7492561</v>
      </c>
      <c r="I956" s="1">
        <v>2676.5630000000001</v>
      </c>
      <c r="J956" s="1">
        <v>819</v>
      </c>
      <c r="K956" s="1">
        <v>71217.39</v>
      </c>
      <c r="L956" s="1">
        <v>66666.67</v>
      </c>
      <c r="M956" s="3">
        <v>9</v>
      </c>
      <c r="N956">
        <v>11.5</v>
      </c>
      <c r="O956">
        <v>12</v>
      </c>
      <c r="P956" s="1">
        <f>IF($A$3="Percentage of government revenue per capita",$B$3,0) + IF($A$3="Absolute extra revenue",AB956,0) + IF($A$3="Absolute revenue per capita",AC956,0)</f>
        <v>0</v>
      </c>
      <c r="Q956" s="5">
        <f>-MIN(data!$B$4 / data!I623 * data!P623 / 100, data!N623)</f>
        <v>0</v>
      </c>
      <c r="R956" s="4">
        <f>-Q956*K956/1000</f>
        <v>0</v>
      </c>
      <c r="S956" s="6">
        <f>-MIN(data!$B$5/(POWER(LN(I956),2))*P956/100, O956)</f>
        <v>0</v>
      </c>
      <c r="T956" s="6">
        <f>-S956*L956/100000</f>
        <v>0</v>
      </c>
      <c r="U956" s="4">
        <f>N956+Q956</f>
        <v>11.5</v>
      </c>
      <c r="V956" s="4" t="e">
        <f>P956*I956/100/R956</f>
        <v>#DIV/0!</v>
      </c>
      <c r="W956" s="4" t="e">
        <f>V956*H956</f>
        <v>#DIV/0!</v>
      </c>
      <c r="X956" s="6">
        <f>O956+S956</f>
        <v>12</v>
      </c>
      <c r="Y956" s="6" t="e">
        <f>P956*I956/100/T956</f>
        <v>#DIV/0!</v>
      </c>
      <c r="Z956" s="6" t="e">
        <f>Y956*H956</f>
        <v>#DIV/0!</v>
      </c>
      <c r="AB956" s="1">
        <f t="shared" si="28"/>
        <v>0</v>
      </c>
      <c r="AC956" s="1">
        <f t="shared" si="29"/>
        <v>0</v>
      </c>
    </row>
    <row r="957" spans="4:29" x14ac:dyDescent="0.25">
      <c r="D957" s="1">
        <v>2009</v>
      </c>
      <c r="E957" s="1" t="s">
        <v>20</v>
      </c>
      <c r="F957" s="2" t="s">
        <v>220</v>
      </c>
      <c r="G957">
        <v>3</v>
      </c>
      <c r="H957">
        <v>7444443</v>
      </c>
      <c r="I957" s="1">
        <v>2369.8049999999998</v>
      </c>
      <c r="J957" s="1">
        <v>794</v>
      </c>
      <c r="K957" s="1">
        <v>71531.53</v>
      </c>
      <c r="L957" s="1">
        <v>72727.27</v>
      </c>
      <c r="M957" s="3">
        <v>8</v>
      </c>
      <c r="N957">
        <v>11.1</v>
      </c>
      <c r="O957">
        <v>11</v>
      </c>
      <c r="P957" s="1">
        <f>IF($A$3="Percentage of government revenue per capita",$B$3,0) + IF($A$3="Absolute extra revenue",AB957,0) + IF($A$3="Absolute revenue per capita",AC957,0)</f>
        <v>0</v>
      </c>
      <c r="Q957" s="5">
        <f>-MIN(data!$B$4 / data!I624 * data!P624 / 100, data!N624)</f>
        <v>0</v>
      </c>
      <c r="R957" s="4">
        <f>-Q957*K957/1000</f>
        <v>0</v>
      </c>
      <c r="S957" s="6">
        <f>-MIN(data!$B$5/(POWER(LN(I957),2))*P957/100, O957)</f>
        <v>0</v>
      </c>
      <c r="T957" s="6">
        <f>-S957*L957/100000</f>
        <v>0</v>
      </c>
      <c r="U957" s="4">
        <f>N957+Q957</f>
        <v>11.1</v>
      </c>
      <c r="V957" s="4" t="e">
        <f>P957*I957/100/R957</f>
        <v>#DIV/0!</v>
      </c>
      <c r="W957" s="4" t="e">
        <f>V957*H957</f>
        <v>#DIV/0!</v>
      </c>
      <c r="X957" s="6">
        <f>O957+S957</f>
        <v>11</v>
      </c>
      <c r="Y957" s="6" t="e">
        <f>P957*I957/100/T957</f>
        <v>#DIV/0!</v>
      </c>
      <c r="Z957" s="6" t="e">
        <f>Y957*H957</f>
        <v>#DIV/0!</v>
      </c>
      <c r="AB957" s="1">
        <f t="shared" si="28"/>
        <v>0</v>
      </c>
      <c r="AC957" s="1">
        <f t="shared" si="29"/>
        <v>0</v>
      </c>
    </row>
    <row r="958" spans="4:29" x14ac:dyDescent="0.25">
      <c r="D958" s="1">
        <v>2010</v>
      </c>
      <c r="E958" s="1" t="s">
        <v>20</v>
      </c>
      <c r="F958" s="2" t="s">
        <v>220</v>
      </c>
      <c r="G958">
        <v>3</v>
      </c>
      <c r="H958">
        <v>7395599</v>
      </c>
      <c r="I958" s="1">
        <v>2262.384</v>
      </c>
      <c r="J958" s="1">
        <v>766</v>
      </c>
      <c r="K958" s="1">
        <v>71588.789999999994</v>
      </c>
      <c r="L958" s="1">
        <v>72727.27</v>
      </c>
      <c r="M958" s="3">
        <v>8</v>
      </c>
      <c r="N958">
        <v>10.7</v>
      </c>
      <c r="O958">
        <v>11</v>
      </c>
      <c r="P958" s="1">
        <f>IF($A$3="Percentage of government revenue per capita",$B$3,0) + IF($A$3="Absolute extra revenue",AB958,0) + IF($A$3="Absolute revenue per capita",AC958,0)</f>
        <v>0</v>
      </c>
      <c r="Q958" s="5">
        <f>-MIN(data!$B$4 / data!I625 * data!P625 / 100, data!N625)</f>
        <v>0</v>
      </c>
      <c r="R958" s="4">
        <f>-Q958*K958/1000</f>
        <v>0</v>
      </c>
      <c r="S958" s="6">
        <f>-MIN(data!$B$5/(POWER(LN(I958),2))*P958/100, O958)</f>
        <v>0</v>
      </c>
      <c r="T958" s="6">
        <f>-S958*L958/100000</f>
        <v>0</v>
      </c>
      <c r="U958" s="4">
        <f>N958+Q958</f>
        <v>10.7</v>
      </c>
      <c r="V958" s="4" t="e">
        <f>P958*I958/100/R958</f>
        <v>#DIV/0!</v>
      </c>
      <c r="W958" s="4" t="e">
        <f>V958*H958</f>
        <v>#DIV/0!</v>
      </c>
      <c r="X958" s="6">
        <f>O958+S958</f>
        <v>11</v>
      </c>
      <c r="Y958" s="6" t="e">
        <f>P958*I958/100/T958</f>
        <v>#DIV/0!</v>
      </c>
      <c r="Z958" s="6" t="e">
        <f>Y958*H958</f>
        <v>#DIV/0!</v>
      </c>
      <c r="AB958" s="1">
        <f t="shared" si="28"/>
        <v>0</v>
      </c>
      <c r="AC958" s="1">
        <f t="shared" si="29"/>
        <v>0</v>
      </c>
    </row>
    <row r="959" spans="4:29" x14ac:dyDescent="0.25">
      <c r="D959" s="1">
        <v>2011</v>
      </c>
      <c r="E959" s="1" t="s">
        <v>20</v>
      </c>
      <c r="F959" s="2" t="s">
        <v>220</v>
      </c>
      <c r="G959">
        <v>3</v>
      </c>
      <c r="H959">
        <v>7348328</v>
      </c>
      <c r="I959" s="1">
        <v>2236.3090000000002</v>
      </c>
      <c r="J959" s="1">
        <v>731</v>
      </c>
      <c r="K959" s="1">
        <v>70970.87</v>
      </c>
      <c r="L959" s="1">
        <v>63636.36</v>
      </c>
      <c r="M959" s="3">
        <v>8</v>
      </c>
      <c r="N959">
        <v>10.3</v>
      </c>
      <c r="O959">
        <v>11</v>
      </c>
      <c r="P959" s="1">
        <f>IF($A$3="Percentage of government revenue per capita",$B$3,0) + IF($A$3="Absolute extra revenue",AB959,0) + IF($A$3="Absolute revenue per capita",AC959,0)</f>
        <v>0</v>
      </c>
      <c r="Q959" s="5">
        <f>-MIN(data!$B$4 / data!I626 * data!P626 / 100, data!N626)</f>
        <v>0</v>
      </c>
      <c r="R959" s="4">
        <f>-Q959*K959/1000</f>
        <v>0</v>
      </c>
      <c r="S959" s="6">
        <f>-MIN(data!$B$5/(POWER(LN(I959),2))*P959/100, O959)</f>
        <v>0</v>
      </c>
      <c r="T959" s="6">
        <f>-S959*L959/100000</f>
        <v>0</v>
      </c>
      <c r="U959" s="4">
        <f>N959+Q959</f>
        <v>10.3</v>
      </c>
      <c r="V959" s="4" t="e">
        <f>P959*I959/100/R959</f>
        <v>#DIV/0!</v>
      </c>
      <c r="W959" s="4" t="e">
        <f>V959*H959</f>
        <v>#DIV/0!</v>
      </c>
      <c r="X959" s="6">
        <f>O959+S959</f>
        <v>11</v>
      </c>
      <c r="Y959" s="6" t="e">
        <f>P959*I959/100/T959</f>
        <v>#DIV/0!</v>
      </c>
      <c r="Z959" s="6" t="e">
        <f>Y959*H959</f>
        <v>#DIV/0!</v>
      </c>
      <c r="AB959" s="1">
        <f t="shared" si="28"/>
        <v>0</v>
      </c>
      <c r="AC959" s="1">
        <f t="shared" si="29"/>
        <v>0</v>
      </c>
    </row>
    <row r="960" spans="4:29" x14ac:dyDescent="0.25">
      <c r="D960" s="1">
        <v>2012</v>
      </c>
      <c r="E960" s="1" t="s">
        <v>20</v>
      </c>
      <c r="F960" s="2" t="s">
        <v>220</v>
      </c>
      <c r="G960">
        <v>3</v>
      </c>
      <c r="H960">
        <v>7305888</v>
      </c>
      <c r="I960" s="1">
        <v>2410.3069999999998</v>
      </c>
      <c r="J960" s="1">
        <v>689</v>
      </c>
      <c r="K960" s="1">
        <v>70306.12</v>
      </c>
      <c r="L960" s="1">
        <v>70000</v>
      </c>
      <c r="M960" s="3">
        <v>7</v>
      </c>
      <c r="N960">
        <v>9.8000000000000007</v>
      </c>
      <c r="O960">
        <v>10</v>
      </c>
      <c r="P960" s="1">
        <f>IF($A$3="Percentage of government revenue per capita",$B$3,0) + IF($A$3="Absolute extra revenue",AB960,0) + IF($A$3="Absolute revenue per capita",AC960,0)</f>
        <v>0</v>
      </c>
      <c r="Q960" s="5">
        <f>-MIN(data!$B$4 / data!I627 * data!P627 / 100, data!N627)</f>
        <v>0</v>
      </c>
      <c r="R960" s="4">
        <f>-Q960*K960/1000</f>
        <v>0</v>
      </c>
      <c r="S960" s="6">
        <f>-MIN(data!$B$5/(POWER(LN(I960),2))*P960/100, O960)</f>
        <v>0</v>
      </c>
      <c r="T960" s="6">
        <f>-S960*L960/100000</f>
        <v>0</v>
      </c>
      <c r="U960" s="4">
        <f>N960+Q960</f>
        <v>9.8000000000000007</v>
      </c>
      <c r="V960" s="4" t="e">
        <f>P960*I960/100/R960</f>
        <v>#DIV/0!</v>
      </c>
      <c r="W960" s="4" t="e">
        <f>V960*H960</f>
        <v>#DIV/0!</v>
      </c>
      <c r="X960" s="6">
        <f>O960+S960</f>
        <v>10</v>
      </c>
      <c r="Y960" s="6" t="e">
        <f>P960*I960/100/T960</f>
        <v>#DIV/0!</v>
      </c>
      <c r="Z960" s="6" t="e">
        <f>Y960*H960</f>
        <v>#DIV/0!</v>
      </c>
      <c r="AB960" s="1">
        <f t="shared" si="28"/>
        <v>0</v>
      </c>
      <c r="AC960" s="1">
        <f t="shared" si="29"/>
        <v>0</v>
      </c>
    </row>
    <row r="961" spans="4:29" x14ac:dyDescent="0.25">
      <c r="D961" s="1">
        <v>2013</v>
      </c>
      <c r="E961" s="1" t="s">
        <v>20</v>
      </c>
      <c r="F961" s="2" t="s">
        <v>220</v>
      </c>
      <c r="G961">
        <v>3</v>
      </c>
      <c r="H961">
        <v>7265115</v>
      </c>
      <c r="I961" s="1">
        <v>2650.625</v>
      </c>
      <c r="J961" s="1">
        <v>645</v>
      </c>
      <c r="K961" s="1">
        <v>69354.84</v>
      </c>
      <c r="L961" s="1">
        <v>63636.36</v>
      </c>
      <c r="M961" s="3">
        <v>7</v>
      </c>
      <c r="N961">
        <v>9.3000000000000007</v>
      </c>
      <c r="O961">
        <v>11</v>
      </c>
      <c r="P961" s="1">
        <f>IF($A$3="Percentage of government revenue per capita",$B$3,0) + IF($A$3="Absolute extra revenue",AB961,0) + IF($A$3="Absolute revenue per capita",AC961,0)</f>
        <v>0</v>
      </c>
      <c r="Q961" s="5">
        <f>-MIN(data!$B$4 / data!I628 * data!P628 / 100, data!N628)</f>
        <v>0</v>
      </c>
      <c r="R961" s="4">
        <f>-Q961*K961/1000</f>
        <v>0</v>
      </c>
      <c r="S961" s="6">
        <f>-MIN(data!$B$5/(POWER(LN(I961),2))*P961/100, O961)</f>
        <v>0</v>
      </c>
      <c r="T961" s="6">
        <f>-S961*L961/100000</f>
        <v>0</v>
      </c>
      <c r="U961" s="4">
        <f>N961+Q961</f>
        <v>9.3000000000000007</v>
      </c>
      <c r="V961" s="4" t="e">
        <f>P961*I961/100/R961</f>
        <v>#DIV/0!</v>
      </c>
      <c r="W961" s="4" t="e">
        <f>V961*H961</f>
        <v>#DIV/0!</v>
      </c>
      <c r="X961" s="6">
        <f>O961+S961</f>
        <v>11</v>
      </c>
      <c r="Y961" s="6" t="e">
        <f>P961*I961/100/T961</f>
        <v>#DIV/0!</v>
      </c>
      <c r="Z961" s="6" t="e">
        <f>Y961*H961</f>
        <v>#DIV/0!</v>
      </c>
      <c r="AB961" s="1">
        <f t="shared" si="28"/>
        <v>0</v>
      </c>
      <c r="AC961" s="1">
        <f t="shared" si="29"/>
        <v>0</v>
      </c>
    </row>
    <row r="962" spans="4:29" x14ac:dyDescent="0.25">
      <c r="D962" s="1">
        <v>2014</v>
      </c>
      <c r="E962" s="1" t="s">
        <v>20</v>
      </c>
      <c r="F962" s="2" t="s">
        <v>220</v>
      </c>
      <c r="G962">
        <v>3</v>
      </c>
      <c r="H962">
        <v>7223938</v>
      </c>
      <c r="I962" s="1">
        <v>2675.9769999999999</v>
      </c>
      <c r="J962" s="1">
        <v>602</v>
      </c>
      <c r="K962" s="1">
        <v>68409.09</v>
      </c>
      <c r="L962" s="1">
        <v>63636.36</v>
      </c>
      <c r="M962" s="3">
        <v>7</v>
      </c>
      <c r="N962">
        <v>8.8000000000000007</v>
      </c>
      <c r="O962">
        <v>11</v>
      </c>
      <c r="P962" s="1">
        <f>IF($A$3="Percentage of government revenue per capita",$B$3,0) + IF($A$3="Absolute extra revenue",AB962,0) + IF($A$3="Absolute revenue per capita",AC962,0)</f>
        <v>0</v>
      </c>
      <c r="Q962" s="5">
        <f>-MIN(data!$B$4 / data!I629 * data!P629 / 100, data!N629)</f>
        <v>0</v>
      </c>
      <c r="R962" s="4">
        <f>-Q962*K962/1000</f>
        <v>0</v>
      </c>
      <c r="S962" s="6">
        <f>-MIN(data!$B$5/(POWER(LN(I962),2))*P962/100, O962)</f>
        <v>0</v>
      </c>
      <c r="T962" s="6">
        <f>-S962*L962/100000</f>
        <v>0</v>
      </c>
      <c r="U962" s="4">
        <f>N962+Q962</f>
        <v>8.8000000000000007</v>
      </c>
      <c r="V962" s="4" t="e">
        <f>P962*I962/100/R962</f>
        <v>#DIV/0!</v>
      </c>
      <c r="W962" s="4" t="e">
        <f>V962*H962</f>
        <v>#DIV/0!</v>
      </c>
      <c r="X962" s="6">
        <f>O962+S962</f>
        <v>11</v>
      </c>
      <c r="Y962" s="6" t="e">
        <f>P962*I962/100/T962</f>
        <v>#DIV/0!</v>
      </c>
      <c r="Z962" s="6" t="e">
        <f>Y962*H962</f>
        <v>#DIV/0!</v>
      </c>
      <c r="AB962" s="1">
        <f t="shared" si="28"/>
        <v>0</v>
      </c>
      <c r="AC962" s="1">
        <f t="shared" si="29"/>
        <v>0</v>
      </c>
    </row>
    <row r="963" spans="4:29" x14ac:dyDescent="0.25">
      <c r="D963" s="1">
        <v>2015</v>
      </c>
      <c r="E963" s="1" t="s">
        <v>20</v>
      </c>
      <c r="F963" s="2" t="s">
        <v>220</v>
      </c>
      <c r="G963">
        <v>3</v>
      </c>
      <c r="H963">
        <v>7177991</v>
      </c>
      <c r="I963" s="1">
        <v>2969.2660000000001</v>
      </c>
      <c r="J963" s="1">
        <v>562</v>
      </c>
      <c r="K963" s="1">
        <v>67710.84</v>
      </c>
      <c r="M963" s="3">
        <v>7</v>
      </c>
      <c r="N963">
        <v>8.3000000000000007</v>
      </c>
      <c r="O963">
        <v>11</v>
      </c>
      <c r="P963" s="1">
        <f>IF($A$3="Percentage of government revenue per capita",$B$3,0) + IF($A$3="Absolute extra revenue",AB963,0) + IF($A$3="Absolute revenue per capita",AC963,0)</f>
        <v>0</v>
      </c>
      <c r="Q963" s="5">
        <f>-MIN(data!$B$4 / data!I630 * data!P630 / 100, data!N630)</f>
        <v>0</v>
      </c>
      <c r="R963" s="4">
        <f>-Q963*K963/1000</f>
        <v>0</v>
      </c>
      <c r="S963" s="6">
        <f>-MIN(data!$B$5/(POWER(LN(I963),2))*P963/100, O963)</f>
        <v>0</v>
      </c>
      <c r="T963" s="6">
        <f>-S963*L963/100000</f>
        <v>0</v>
      </c>
      <c r="U963" s="4">
        <f>N963+Q963</f>
        <v>8.3000000000000007</v>
      </c>
      <c r="V963" s="4" t="e">
        <f>P963*I963/100/R963</f>
        <v>#DIV/0!</v>
      </c>
      <c r="W963" s="4" t="e">
        <f>V963*H963</f>
        <v>#DIV/0!</v>
      </c>
      <c r="X963" s="6">
        <f>O963+S963</f>
        <v>11</v>
      </c>
      <c r="Y963" s="6" t="e">
        <f>P963*I963/100/T963</f>
        <v>#DIV/0!</v>
      </c>
      <c r="Z963" s="6" t="e">
        <f>Y963*H963</f>
        <v>#DIV/0!</v>
      </c>
      <c r="AB963" s="1">
        <f t="shared" si="28"/>
        <v>0</v>
      </c>
      <c r="AC963" s="1">
        <f t="shared" si="29"/>
        <v>0</v>
      </c>
    </row>
    <row r="964" spans="4:29" x14ac:dyDescent="0.25">
      <c r="D964" s="1">
        <v>2016</v>
      </c>
      <c r="E964" s="1" t="s">
        <v>20</v>
      </c>
      <c r="F964" s="2" t="s">
        <v>220</v>
      </c>
      <c r="G964">
        <v>3</v>
      </c>
      <c r="H964">
        <v>7127822</v>
      </c>
      <c r="I964" s="1">
        <v>2826.65</v>
      </c>
      <c r="J964" s="1">
        <v>526</v>
      </c>
      <c r="K964" s="1">
        <v>66582.28</v>
      </c>
      <c r="M964" s="3"/>
      <c r="N964">
        <v>7.9</v>
      </c>
      <c r="O964"/>
      <c r="P964" s="1">
        <f>IF($A$3="Percentage of government revenue per capita",$B$3,0) + IF($A$3="Absolute extra revenue",AB964,0) + IF($A$3="Absolute revenue per capita",AC964,0)</f>
        <v>0</v>
      </c>
      <c r="Q964" s="5">
        <f>-MIN(data!$B$4 / data!I631 * data!P631 / 100, data!N631)</f>
        <v>0</v>
      </c>
      <c r="R964" s="4">
        <f>-Q964*K964/1000</f>
        <v>0</v>
      </c>
      <c r="S964" s="6">
        <f>-MIN(data!$B$5/(POWER(LN(I964),2))*P964/100, O964)</f>
        <v>0</v>
      </c>
      <c r="T964" s="6">
        <f>-S964*L964/100000</f>
        <v>0</v>
      </c>
      <c r="U964" s="4">
        <f>N964+Q964</f>
        <v>7.9</v>
      </c>
      <c r="V964" s="4" t="e">
        <f>P964*I964/100/R964</f>
        <v>#DIV/0!</v>
      </c>
      <c r="W964" s="4" t="e">
        <f>V964*H964</f>
        <v>#DIV/0!</v>
      </c>
      <c r="X964" s="6">
        <f>O964+S964</f>
        <v>0</v>
      </c>
      <c r="Y964" s="6" t="e">
        <f>P964*I964/100/T964</f>
        <v>#DIV/0!</v>
      </c>
      <c r="Z964" s="6" t="e">
        <f>Y964*H964</f>
        <v>#DIV/0!</v>
      </c>
      <c r="AB964" s="1">
        <f t="shared" ref="AB964:AB1027" si="30">$B$3*100/H964/I964</f>
        <v>0</v>
      </c>
      <c r="AC964" s="1">
        <f t="shared" ref="AC964:AC1027" si="31">$B$3/I964*100</f>
        <v>0</v>
      </c>
    </row>
    <row r="965" spans="4:29" x14ac:dyDescent="0.25">
      <c r="D965" s="1">
        <v>1980</v>
      </c>
      <c r="E965" s="1" t="s">
        <v>18</v>
      </c>
      <c r="F965" s="2" t="s">
        <v>221</v>
      </c>
      <c r="G965">
        <v>1</v>
      </c>
      <c r="H965">
        <v>6822843</v>
      </c>
      <c r="I965" s="1">
        <v>29.53613</v>
      </c>
      <c r="J965" s="1">
        <v>75704</v>
      </c>
      <c r="K965" s="1">
        <v>316753.09999999998</v>
      </c>
      <c r="M965" s="3"/>
      <c r="N965">
        <v>239</v>
      </c>
      <c r="O965"/>
      <c r="P965" s="1">
        <f>IF($A$3="Percentage of government revenue per capita",$B$3,0) + IF($A$3="Absolute extra revenue",AB965,0) + IF($A$3="Absolute revenue per capita",AC965,0)</f>
        <v>0</v>
      </c>
      <c r="Q965" s="5" t="e">
        <f>-MIN(data!$B$4 / data!I521 * data!P521 / 100, data!N521)</f>
        <v>#DIV/0!</v>
      </c>
      <c r="R965" s="4" t="e">
        <f>-Q965*K965/1000</f>
        <v>#DIV/0!</v>
      </c>
      <c r="S965" s="6">
        <f>-MIN(data!$B$5/(POWER(LN(I965),2))*P965/100, O965)</f>
        <v>0</v>
      </c>
      <c r="T965" s="6">
        <f>-S965*L965/100000</f>
        <v>0</v>
      </c>
      <c r="U965" s="4" t="e">
        <f>N965+Q965</f>
        <v>#DIV/0!</v>
      </c>
      <c r="V965" s="4" t="e">
        <f>P965*I965/100/R965</f>
        <v>#DIV/0!</v>
      </c>
      <c r="W965" s="4" t="e">
        <f>V965*H965</f>
        <v>#DIV/0!</v>
      </c>
      <c r="X965" s="6">
        <f>O965+S965</f>
        <v>0</v>
      </c>
      <c r="Y965" s="6" t="e">
        <f>P965*I965/100/T965</f>
        <v>#DIV/0!</v>
      </c>
      <c r="Z965" s="6" t="e">
        <f>Y965*H965</f>
        <v>#DIV/0!</v>
      </c>
      <c r="AB965" s="1">
        <f t="shared" si="30"/>
        <v>0</v>
      </c>
      <c r="AC965" s="1">
        <f t="shared" si="31"/>
        <v>0</v>
      </c>
    </row>
    <row r="966" spans="4:29" x14ac:dyDescent="0.25">
      <c r="D966" s="1">
        <v>1981</v>
      </c>
      <c r="E966" s="1" t="s">
        <v>18</v>
      </c>
      <c r="F966" s="2" t="s">
        <v>221</v>
      </c>
      <c r="G966">
        <v>1</v>
      </c>
      <c r="H966">
        <v>6985160</v>
      </c>
      <c r="I966" s="1">
        <v>28.99756</v>
      </c>
      <c r="J966" s="1">
        <v>75887</v>
      </c>
      <c r="K966" s="1">
        <v>324997.90000000002</v>
      </c>
      <c r="M966" s="3"/>
      <c r="N966">
        <v>233.5</v>
      </c>
      <c r="O966"/>
      <c r="P966" s="1">
        <f>IF($A$3="Percentage of government revenue per capita",$B$3,0) + IF($A$3="Absolute extra revenue",AB966,0) + IF($A$3="Absolute revenue per capita",AC966,0)</f>
        <v>0</v>
      </c>
      <c r="Q966" s="5">
        <f>-MIN(data!$B$4 / data!I522 * data!P522 / 100, data!N522)</f>
        <v>0</v>
      </c>
      <c r="R966" s="4">
        <f>-Q966*K966/1000</f>
        <v>0</v>
      </c>
      <c r="S966" s="6">
        <f>-MIN(data!$B$5/(POWER(LN(I966),2))*P966/100, O966)</f>
        <v>0</v>
      </c>
      <c r="T966" s="6">
        <f>-S966*L966/100000</f>
        <v>0</v>
      </c>
      <c r="U966" s="4">
        <f>N966+Q966</f>
        <v>233.5</v>
      </c>
      <c r="V966" s="4" t="e">
        <f>P966*I966/100/R966</f>
        <v>#DIV/0!</v>
      </c>
      <c r="W966" s="4" t="e">
        <f>V966*H966</f>
        <v>#DIV/0!</v>
      </c>
      <c r="X966" s="6">
        <f>O966+S966</f>
        <v>0</v>
      </c>
      <c r="Y966" s="6" t="e">
        <f>P966*I966/100/T966</f>
        <v>#DIV/0!</v>
      </c>
      <c r="Z966" s="6" t="e">
        <f>Y966*H966</f>
        <v>#DIV/0!</v>
      </c>
      <c r="AB966" s="1">
        <f t="shared" si="30"/>
        <v>0</v>
      </c>
      <c r="AC966" s="1">
        <f t="shared" si="31"/>
        <v>0</v>
      </c>
    </row>
    <row r="967" spans="4:29" x14ac:dyDescent="0.25">
      <c r="D967" s="1">
        <v>1982</v>
      </c>
      <c r="E967" s="1" t="s">
        <v>18</v>
      </c>
      <c r="F967" s="2" t="s">
        <v>221</v>
      </c>
      <c r="G967">
        <v>1</v>
      </c>
      <c r="H967">
        <v>7158255</v>
      </c>
      <c r="I967" s="1">
        <v>32.530160000000002</v>
      </c>
      <c r="J967" s="1">
        <v>76220</v>
      </c>
      <c r="K967" s="1">
        <v>333129.40000000002</v>
      </c>
      <c r="M967" s="3"/>
      <c r="N967">
        <v>228.8</v>
      </c>
      <c r="O967"/>
      <c r="P967" s="1">
        <f>IF($A$3="Percentage of government revenue per capita",$B$3,0) + IF($A$3="Absolute extra revenue",AB967,0) + IF($A$3="Absolute revenue per capita",AC967,0)</f>
        <v>0</v>
      </c>
      <c r="Q967" s="5">
        <f>-MIN(data!$B$4 / data!I523 * data!P523 / 100, data!N523)</f>
        <v>0</v>
      </c>
      <c r="R967" s="4">
        <f>-Q967*K967/1000</f>
        <v>0</v>
      </c>
      <c r="S967" s="6">
        <f>-MIN(data!$B$5/(POWER(LN(I967),2))*P967/100, O967)</f>
        <v>0</v>
      </c>
      <c r="T967" s="6">
        <f>-S967*L967/100000</f>
        <v>0</v>
      </c>
      <c r="U967" s="4">
        <f>N967+Q967</f>
        <v>228.8</v>
      </c>
      <c r="V967" s="4" t="e">
        <f>P967*I967/100/R967</f>
        <v>#DIV/0!</v>
      </c>
      <c r="W967" s="4" t="e">
        <f>V967*H967</f>
        <v>#DIV/0!</v>
      </c>
      <c r="X967" s="6">
        <f>O967+S967</f>
        <v>0</v>
      </c>
      <c r="Y967" s="6" t="e">
        <f>P967*I967/100/T967</f>
        <v>#DIV/0!</v>
      </c>
      <c r="Z967" s="6" t="e">
        <f>Y967*H967</f>
        <v>#DIV/0!</v>
      </c>
      <c r="AB967" s="1">
        <f t="shared" si="30"/>
        <v>0</v>
      </c>
      <c r="AC967" s="1">
        <f t="shared" si="31"/>
        <v>0</v>
      </c>
    </row>
    <row r="968" spans="4:29" x14ac:dyDescent="0.25">
      <c r="D968" s="1">
        <v>1983</v>
      </c>
      <c r="E968" s="1" t="s">
        <v>18</v>
      </c>
      <c r="F968" s="2" t="s">
        <v>221</v>
      </c>
      <c r="G968">
        <v>1</v>
      </c>
      <c r="H968">
        <v>7340905</v>
      </c>
      <c r="I968" s="1">
        <v>29.704059999999998</v>
      </c>
      <c r="J968" s="1">
        <v>76520</v>
      </c>
      <c r="K968" s="1">
        <v>340998.2</v>
      </c>
      <c r="M968" s="3"/>
      <c r="N968">
        <v>224.4</v>
      </c>
      <c r="O968"/>
      <c r="P968" s="1">
        <f>IF($A$3="Percentage of government revenue per capita",$B$3,0) + IF($A$3="Absolute extra revenue",AB968,0) + IF($A$3="Absolute revenue per capita",AC968,0)</f>
        <v>0</v>
      </c>
      <c r="Q968" s="5">
        <f>-MIN(data!$B$4 / data!I524 * data!P524 / 100, data!N524)</f>
        <v>0</v>
      </c>
      <c r="R968" s="4">
        <f>-Q968*K968/1000</f>
        <v>0</v>
      </c>
      <c r="S968" s="6">
        <f>-MIN(data!$B$5/(POWER(LN(I968),2))*P968/100, O968)</f>
        <v>0</v>
      </c>
      <c r="T968" s="6">
        <f>-S968*L968/100000</f>
        <v>0</v>
      </c>
      <c r="U968" s="4">
        <f>N968+Q968</f>
        <v>224.4</v>
      </c>
      <c r="V968" s="4" t="e">
        <f>P968*I968/100/R968</f>
        <v>#DIV/0!</v>
      </c>
      <c r="W968" s="4" t="e">
        <f>V968*H968</f>
        <v>#DIV/0!</v>
      </c>
      <c r="X968" s="6">
        <f>O968+S968</f>
        <v>0</v>
      </c>
      <c r="Y968" s="6" t="e">
        <f>P968*I968/100/T968</f>
        <v>#DIV/0!</v>
      </c>
      <c r="Z968" s="6" t="e">
        <f>Y968*H968</f>
        <v>#DIV/0!</v>
      </c>
      <c r="AB968" s="1">
        <f t="shared" si="30"/>
        <v>0</v>
      </c>
      <c r="AC968" s="1">
        <f t="shared" si="31"/>
        <v>0</v>
      </c>
    </row>
    <row r="969" spans="4:29" x14ac:dyDescent="0.25">
      <c r="D969" s="1">
        <v>1984</v>
      </c>
      <c r="E969" s="1" t="s">
        <v>18</v>
      </c>
      <c r="F969" s="2" t="s">
        <v>221</v>
      </c>
      <c r="G969">
        <v>1</v>
      </c>
      <c r="H969">
        <v>7531242</v>
      </c>
      <c r="I969" s="1">
        <v>32.287390000000002</v>
      </c>
      <c r="J969" s="1">
        <v>76738</v>
      </c>
      <c r="K969" s="1">
        <v>348809.1</v>
      </c>
      <c r="M969" s="3"/>
      <c r="N969">
        <v>220</v>
      </c>
      <c r="O969"/>
      <c r="P969" s="1">
        <f>IF($A$3="Percentage of government revenue per capita",$B$3,0) + IF($A$3="Absolute extra revenue",AB969,0) + IF($A$3="Absolute revenue per capita",AC969,0)</f>
        <v>0</v>
      </c>
      <c r="Q969" s="5">
        <f>-MIN(data!$B$4 / data!I525 * data!P525 / 100, data!N525)</f>
        <v>0</v>
      </c>
      <c r="R969" s="4">
        <f>-Q969*K969/1000</f>
        <v>0</v>
      </c>
      <c r="S969" s="6">
        <f>-MIN(data!$B$5/(POWER(LN(I969),2))*P969/100, O969)</f>
        <v>0</v>
      </c>
      <c r="T969" s="6">
        <f>-S969*L969/100000</f>
        <v>0</v>
      </c>
      <c r="U969" s="4">
        <f>N969+Q969</f>
        <v>220</v>
      </c>
      <c r="V969" s="4" t="e">
        <f>P969*I969/100/R969</f>
        <v>#DIV/0!</v>
      </c>
      <c r="W969" s="4" t="e">
        <f>V969*H969</f>
        <v>#DIV/0!</v>
      </c>
      <c r="X969" s="6">
        <f>O969+S969</f>
        <v>0</v>
      </c>
      <c r="Y969" s="6" t="e">
        <f>P969*I969/100/T969</f>
        <v>#DIV/0!</v>
      </c>
      <c r="Z969" s="6" t="e">
        <f>Y969*H969</f>
        <v>#DIV/0!</v>
      </c>
      <c r="AB969" s="1">
        <f t="shared" si="30"/>
        <v>0</v>
      </c>
      <c r="AC969" s="1">
        <f t="shared" si="31"/>
        <v>0</v>
      </c>
    </row>
    <row r="970" spans="4:29" x14ac:dyDescent="0.25">
      <c r="D970" s="1">
        <v>1985</v>
      </c>
      <c r="E970" s="1" t="s">
        <v>18</v>
      </c>
      <c r="F970" s="2" t="s">
        <v>221</v>
      </c>
      <c r="G970">
        <v>1</v>
      </c>
      <c r="H970">
        <v>7727907</v>
      </c>
      <c r="I970" s="1">
        <v>34.112139999999997</v>
      </c>
      <c r="J970" s="1">
        <v>76840</v>
      </c>
      <c r="K970" s="1">
        <v>356566.1</v>
      </c>
      <c r="M970" s="3"/>
      <c r="N970">
        <v>215.5</v>
      </c>
      <c r="O970"/>
      <c r="P970" s="1">
        <f>IF($A$3="Percentage of government revenue per capita",$B$3,0) + IF($A$3="Absolute extra revenue",AB970,0) + IF($A$3="Absolute revenue per capita",AC970,0)</f>
        <v>0</v>
      </c>
      <c r="Q970" s="5" t="e">
        <f>-MIN(data!$B$4 / data!I526 * data!P526 / 100, data!N526)</f>
        <v>#DIV/0!</v>
      </c>
      <c r="R970" s="4" t="e">
        <f>-Q970*K970/1000</f>
        <v>#DIV/0!</v>
      </c>
      <c r="S970" s="6">
        <f>-MIN(data!$B$5/(POWER(LN(I970),2))*P970/100, O970)</f>
        <v>0</v>
      </c>
      <c r="T970" s="6">
        <f>-S970*L970/100000</f>
        <v>0</v>
      </c>
      <c r="U970" s="4" t="e">
        <f>N970+Q970</f>
        <v>#DIV/0!</v>
      </c>
      <c r="V970" s="4" t="e">
        <f>P970*I970/100/R970</f>
        <v>#DIV/0!</v>
      </c>
      <c r="W970" s="4" t="e">
        <f>V970*H970</f>
        <v>#DIV/0!</v>
      </c>
      <c r="X970" s="6">
        <f>O970+S970</f>
        <v>0</v>
      </c>
      <c r="Y970" s="6" t="e">
        <f>P970*I970/100/T970</f>
        <v>#DIV/0!</v>
      </c>
      <c r="Z970" s="6" t="e">
        <f>Y970*H970</f>
        <v>#DIV/0!</v>
      </c>
      <c r="AB970" s="1">
        <f t="shared" si="30"/>
        <v>0</v>
      </c>
      <c r="AC970" s="1">
        <f t="shared" si="31"/>
        <v>0</v>
      </c>
    </row>
    <row r="971" spans="4:29" x14ac:dyDescent="0.25">
      <c r="D971" s="1">
        <v>1986</v>
      </c>
      <c r="E971" s="1" t="s">
        <v>18</v>
      </c>
      <c r="F971" s="2" t="s">
        <v>221</v>
      </c>
      <c r="G971">
        <v>1</v>
      </c>
      <c r="H971">
        <v>7930694</v>
      </c>
      <c r="I971" s="1">
        <v>39.600070000000002</v>
      </c>
      <c r="J971" s="1">
        <v>76901</v>
      </c>
      <c r="K971" s="1">
        <v>364287.1</v>
      </c>
      <c r="M971" s="3"/>
      <c r="N971">
        <v>211.1</v>
      </c>
      <c r="O971"/>
      <c r="P971" s="1">
        <f>IF($A$3="Percentage of government revenue per capita",$B$3,0) + IF($A$3="Absolute extra revenue",AB971,0) + IF($A$3="Absolute revenue per capita",AC971,0)</f>
        <v>0</v>
      </c>
      <c r="Q971" s="5">
        <f>-MIN(data!$B$4 / data!I527 * data!P527 / 100, data!N527)</f>
        <v>0</v>
      </c>
      <c r="R971" s="4">
        <f>-Q971*K971/1000</f>
        <v>0</v>
      </c>
      <c r="S971" s="6">
        <f>-MIN(data!$B$5/(POWER(LN(I971),2))*P971/100, O971)</f>
        <v>0</v>
      </c>
      <c r="T971" s="6">
        <f>-S971*L971/100000</f>
        <v>0</v>
      </c>
      <c r="U971" s="4">
        <f>N971+Q971</f>
        <v>211.1</v>
      </c>
      <c r="V971" s="4" t="e">
        <f>P971*I971/100/R971</f>
        <v>#DIV/0!</v>
      </c>
      <c r="W971" s="4" t="e">
        <f>V971*H971</f>
        <v>#DIV/0!</v>
      </c>
      <c r="X971" s="6">
        <f>O971+S971</f>
        <v>0</v>
      </c>
      <c r="Y971" s="6" t="e">
        <f>P971*I971/100/T971</f>
        <v>#DIV/0!</v>
      </c>
      <c r="Z971" s="6" t="e">
        <f>Y971*H971</f>
        <v>#DIV/0!</v>
      </c>
      <c r="AB971" s="1">
        <f t="shared" si="30"/>
        <v>0</v>
      </c>
      <c r="AC971" s="1">
        <f t="shared" si="31"/>
        <v>0</v>
      </c>
    </row>
    <row r="972" spans="4:29" x14ac:dyDescent="0.25">
      <c r="D972" s="1">
        <v>1987</v>
      </c>
      <c r="E972" s="1" t="s">
        <v>18</v>
      </c>
      <c r="F972" s="2" t="s">
        <v>221</v>
      </c>
      <c r="G972">
        <v>1</v>
      </c>
      <c r="H972">
        <v>8140073</v>
      </c>
      <c r="I972" s="1">
        <v>43.374679999999998</v>
      </c>
      <c r="J972" s="1">
        <v>76991</v>
      </c>
      <c r="K972" s="1">
        <v>372117</v>
      </c>
      <c r="M972" s="3"/>
      <c r="N972">
        <v>206.9</v>
      </c>
      <c r="O972"/>
      <c r="P972" s="1">
        <f>IF($A$3="Percentage of government revenue per capita",$B$3,0) + IF($A$3="Absolute extra revenue",AB972,0) + IF($A$3="Absolute revenue per capita",AC972,0)</f>
        <v>0</v>
      </c>
      <c r="Q972" s="5">
        <f>-MIN(data!$B$4 / data!I528 * data!P528 / 100, data!N528)</f>
        <v>0</v>
      </c>
      <c r="R972" s="4">
        <f>-Q972*K972/1000</f>
        <v>0</v>
      </c>
      <c r="S972" s="6">
        <f>-MIN(data!$B$5/(POWER(LN(I972),2))*P972/100, O972)</f>
        <v>0</v>
      </c>
      <c r="T972" s="6">
        <f>-S972*L972/100000</f>
        <v>0</v>
      </c>
      <c r="U972" s="4">
        <f>N972+Q972</f>
        <v>206.9</v>
      </c>
      <c r="V972" s="4" t="e">
        <f>P972*I972/100/R972</f>
        <v>#DIV/0!</v>
      </c>
      <c r="W972" s="4" t="e">
        <f>V972*H972</f>
        <v>#DIV/0!</v>
      </c>
      <c r="X972" s="6">
        <f>O972+S972</f>
        <v>0</v>
      </c>
      <c r="Y972" s="6" t="e">
        <f>P972*I972/100/T972</f>
        <v>#DIV/0!</v>
      </c>
      <c r="Z972" s="6" t="e">
        <f>Y972*H972</f>
        <v>#DIV/0!</v>
      </c>
      <c r="AB972" s="1">
        <f t="shared" si="30"/>
        <v>0</v>
      </c>
      <c r="AC972" s="1">
        <f t="shared" si="31"/>
        <v>0</v>
      </c>
    </row>
    <row r="973" spans="4:29" x14ac:dyDescent="0.25">
      <c r="D973" s="1">
        <v>1988</v>
      </c>
      <c r="E973" s="1" t="s">
        <v>18</v>
      </c>
      <c r="F973" s="2" t="s">
        <v>221</v>
      </c>
      <c r="G973">
        <v>1</v>
      </c>
      <c r="H973">
        <v>8356305</v>
      </c>
      <c r="I973" s="1">
        <v>35.626139999999999</v>
      </c>
      <c r="J973" s="1">
        <v>77389</v>
      </c>
      <c r="K973" s="1">
        <v>380476.9</v>
      </c>
      <c r="M973" s="3"/>
      <c r="N973">
        <v>203.4</v>
      </c>
      <c r="O973"/>
      <c r="P973" s="1">
        <f>IF($A$3="Percentage of government revenue per capita",$B$3,0) + IF($A$3="Absolute extra revenue",AB973,0) + IF($A$3="Absolute revenue per capita",AC973,0)</f>
        <v>0</v>
      </c>
      <c r="Q973" s="5">
        <f>-MIN(data!$B$4 / data!I529 * data!P529 / 100, data!N529)</f>
        <v>0</v>
      </c>
      <c r="R973" s="4">
        <f>-Q973*K973/1000</f>
        <v>0</v>
      </c>
      <c r="S973" s="6">
        <f>-MIN(data!$B$5/(POWER(LN(I973),2))*P973/100, O973)</f>
        <v>0</v>
      </c>
      <c r="T973" s="6">
        <f>-S973*L973/100000</f>
        <v>0</v>
      </c>
      <c r="U973" s="4">
        <f>N973+Q973</f>
        <v>203.4</v>
      </c>
      <c r="V973" s="4" t="e">
        <f>P973*I973/100/R973</f>
        <v>#DIV/0!</v>
      </c>
      <c r="W973" s="4" t="e">
        <f>V973*H973</f>
        <v>#DIV/0!</v>
      </c>
      <c r="X973" s="6">
        <f>O973+S973</f>
        <v>0</v>
      </c>
      <c r="Y973" s="6" t="e">
        <f>P973*I973/100/T973</f>
        <v>#DIV/0!</v>
      </c>
      <c r="Z973" s="6" t="e">
        <f>Y973*H973</f>
        <v>#DIV/0!</v>
      </c>
      <c r="AB973" s="1">
        <f t="shared" si="30"/>
        <v>0</v>
      </c>
      <c r="AC973" s="1">
        <f t="shared" si="31"/>
        <v>0</v>
      </c>
    </row>
    <row r="974" spans="4:29" x14ac:dyDescent="0.25">
      <c r="D974" s="1">
        <v>1989</v>
      </c>
      <c r="E974" s="1" t="s">
        <v>18</v>
      </c>
      <c r="F974" s="2" t="s">
        <v>221</v>
      </c>
      <c r="G974">
        <v>1</v>
      </c>
      <c r="H974">
        <v>8579823</v>
      </c>
      <c r="I974" s="1">
        <v>33.786540000000002</v>
      </c>
      <c r="J974" s="1">
        <v>78254</v>
      </c>
      <c r="K974" s="1">
        <v>389129.8</v>
      </c>
      <c r="M974" s="3"/>
      <c r="N974">
        <v>201.1</v>
      </c>
      <c r="O974"/>
      <c r="P974" s="1">
        <f>IF($A$3="Percentage of government revenue per capita",$B$3,0) + IF($A$3="Absolute extra revenue",AB974,0) + IF($A$3="Absolute revenue per capita",AC974,0)</f>
        <v>0</v>
      </c>
      <c r="Q974" s="5">
        <f>-MIN(data!$B$4 / data!I530 * data!P530 / 100, data!N530)</f>
        <v>0</v>
      </c>
      <c r="R974" s="4">
        <f>-Q974*K974/1000</f>
        <v>0</v>
      </c>
      <c r="S974" s="6">
        <f>-MIN(data!$B$5/(POWER(LN(I974),2))*P974/100, O974)</f>
        <v>0</v>
      </c>
      <c r="T974" s="6">
        <f>-S974*L974/100000</f>
        <v>0</v>
      </c>
      <c r="U974" s="4">
        <f>N974+Q974</f>
        <v>201.1</v>
      </c>
      <c r="V974" s="4" t="e">
        <f>P974*I974/100/R974</f>
        <v>#DIV/0!</v>
      </c>
      <c r="W974" s="4" t="e">
        <f>V974*H974</f>
        <v>#DIV/0!</v>
      </c>
      <c r="X974" s="6">
        <f>O974+S974</f>
        <v>0</v>
      </c>
      <c r="Y974" s="6" t="e">
        <f>P974*I974/100/T974</f>
        <v>#DIV/0!</v>
      </c>
      <c r="Z974" s="6" t="e">
        <f>Y974*H974</f>
        <v>#DIV/0!</v>
      </c>
      <c r="AB974" s="1">
        <f t="shared" si="30"/>
        <v>0</v>
      </c>
      <c r="AC974" s="1">
        <f t="shared" si="31"/>
        <v>0</v>
      </c>
    </row>
    <row r="975" spans="4:29" x14ac:dyDescent="0.25">
      <c r="D975" s="1">
        <v>1990</v>
      </c>
      <c r="E975" s="1" t="s">
        <v>18</v>
      </c>
      <c r="F975" s="2" t="s">
        <v>221</v>
      </c>
      <c r="G975">
        <v>1</v>
      </c>
      <c r="H975">
        <v>8811034</v>
      </c>
      <c r="I975" s="1">
        <v>37.548789999999997</v>
      </c>
      <c r="J975" s="1">
        <v>79566</v>
      </c>
      <c r="K975" s="1">
        <v>398228.2</v>
      </c>
      <c r="L975" s="1">
        <v>412654.7</v>
      </c>
      <c r="M975" s="3">
        <v>3000</v>
      </c>
      <c r="N975">
        <v>199.8</v>
      </c>
      <c r="O975">
        <v>727</v>
      </c>
      <c r="P975" s="1">
        <f>IF($A$3="Percentage of government revenue per capita",$B$3,0) + IF($A$3="Absolute extra revenue",AB975,0) + IF($A$3="Absolute revenue per capita",AC975,0)</f>
        <v>0</v>
      </c>
      <c r="Q975" s="5">
        <f>-MIN(data!$B$4 / data!I531 * data!P531 / 100, data!N531)</f>
        <v>0</v>
      </c>
      <c r="R975" s="4">
        <f>-Q975*K975/1000</f>
        <v>0</v>
      </c>
      <c r="S975" s="6">
        <f>-MIN(data!$B$5/(POWER(LN(I975),2))*P975/100, O975)</f>
        <v>0</v>
      </c>
      <c r="T975" s="6">
        <f>-S975*L975/100000</f>
        <v>0</v>
      </c>
      <c r="U975" s="4">
        <f>N975+Q975</f>
        <v>199.8</v>
      </c>
      <c r="V975" s="4" t="e">
        <f>P975*I975/100/R975</f>
        <v>#DIV/0!</v>
      </c>
      <c r="W975" s="4" t="e">
        <f>V975*H975</f>
        <v>#DIV/0!</v>
      </c>
      <c r="X975" s="6">
        <f>O975+S975</f>
        <v>727</v>
      </c>
      <c r="Y975" s="6" t="e">
        <f>P975*I975/100/T975</f>
        <v>#DIV/0!</v>
      </c>
      <c r="Z975" s="6" t="e">
        <f>Y975*H975</f>
        <v>#DIV/0!</v>
      </c>
      <c r="AB975" s="1">
        <f t="shared" si="30"/>
        <v>0</v>
      </c>
      <c r="AC975" s="1">
        <f t="shared" si="31"/>
        <v>0</v>
      </c>
    </row>
    <row r="976" spans="4:29" x14ac:dyDescent="0.25">
      <c r="D976" s="1">
        <v>1991</v>
      </c>
      <c r="E976" s="1" t="s">
        <v>18</v>
      </c>
      <c r="F976" s="2" t="s">
        <v>221</v>
      </c>
      <c r="G976">
        <v>1</v>
      </c>
      <c r="H976">
        <v>9050084</v>
      </c>
      <c r="I976" s="1">
        <v>43.026249999999997</v>
      </c>
      <c r="J976" s="1">
        <v>81294</v>
      </c>
      <c r="K976" s="1">
        <v>407693.1</v>
      </c>
      <c r="L976" s="1">
        <v>423131.2</v>
      </c>
      <c r="M976" s="3">
        <v>3000</v>
      </c>
      <c r="N976">
        <v>199.4</v>
      </c>
      <c r="O976">
        <v>709</v>
      </c>
      <c r="P976" s="1">
        <f>IF($A$3="Percentage of government revenue per capita",$B$3,0) + IF($A$3="Absolute extra revenue",AB976,0) + IF($A$3="Absolute revenue per capita",AC976,0)</f>
        <v>0</v>
      </c>
      <c r="Q976" s="5" t="e">
        <f>-MIN(data!$B$4 / data!I532 * data!P532 / 100, data!N532)</f>
        <v>#DIV/0!</v>
      </c>
      <c r="R976" s="4" t="e">
        <f>-Q976*K976/1000</f>
        <v>#DIV/0!</v>
      </c>
      <c r="S976" s="6">
        <f>-MIN(data!$B$5/(POWER(LN(I976),2))*P976/100, O976)</f>
        <v>0</v>
      </c>
      <c r="T976" s="6">
        <f>-S976*L976/100000</f>
        <v>0</v>
      </c>
      <c r="U976" s="4" t="e">
        <f>N976+Q976</f>
        <v>#DIV/0!</v>
      </c>
      <c r="V976" s="4" t="e">
        <f>P976*I976/100/R976</f>
        <v>#DIV/0!</v>
      </c>
      <c r="W976" s="4" t="e">
        <f>V976*H976</f>
        <v>#DIV/0!</v>
      </c>
      <c r="X976" s="6">
        <f>O976+S976</f>
        <v>709</v>
      </c>
      <c r="Y976" s="6" t="e">
        <f>P976*I976/100/T976</f>
        <v>#DIV/0!</v>
      </c>
      <c r="Z976" s="6" t="e">
        <f>Y976*H976</f>
        <v>#DIV/0!</v>
      </c>
      <c r="AB976" s="1">
        <f t="shared" si="30"/>
        <v>0</v>
      </c>
      <c r="AC976" s="1">
        <f t="shared" si="31"/>
        <v>0</v>
      </c>
    </row>
    <row r="977" spans="4:29" x14ac:dyDescent="0.25">
      <c r="D977" s="1">
        <v>1992</v>
      </c>
      <c r="E977" s="1" t="s">
        <v>18</v>
      </c>
      <c r="F977" s="2" t="s">
        <v>221</v>
      </c>
      <c r="G977">
        <v>1</v>
      </c>
      <c r="H977">
        <v>9297113</v>
      </c>
      <c r="I977" s="1">
        <v>37.029119999999999</v>
      </c>
      <c r="J977" s="1">
        <v>83286</v>
      </c>
      <c r="K977" s="1">
        <v>417892.6</v>
      </c>
      <c r="L977" s="1">
        <v>432900.4</v>
      </c>
      <c r="M977" s="3">
        <v>3000</v>
      </c>
      <c r="N977">
        <v>199.3</v>
      </c>
      <c r="O977">
        <v>693</v>
      </c>
      <c r="P977" s="1">
        <f>IF($A$3="Percentage of government revenue per capita",$B$3,0) + IF($A$3="Absolute extra revenue",AB977,0) + IF($A$3="Absolute revenue per capita",AC977,0)</f>
        <v>0</v>
      </c>
      <c r="Q977" s="5" t="e">
        <f>-MIN(data!$B$4 / data!I533 * data!P533 / 100, data!N533)</f>
        <v>#DIV/0!</v>
      </c>
      <c r="R977" s="4" t="e">
        <f>-Q977*K977/1000</f>
        <v>#DIV/0!</v>
      </c>
      <c r="S977" s="6">
        <f>-MIN(data!$B$5/(POWER(LN(I977),2))*P977/100, O977)</f>
        <v>0</v>
      </c>
      <c r="T977" s="6">
        <f>-S977*L977/100000</f>
        <v>0</v>
      </c>
      <c r="U977" s="4" t="e">
        <f>N977+Q977</f>
        <v>#DIV/0!</v>
      </c>
      <c r="V977" s="4" t="e">
        <f>P977*I977/100/R977</f>
        <v>#DIV/0!</v>
      </c>
      <c r="W977" s="4" t="e">
        <f>V977*H977</f>
        <v>#DIV/0!</v>
      </c>
      <c r="X977" s="6">
        <f>O977+S977</f>
        <v>693</v>
      </c>
      <c r="Y977" s="6" t="e">
        <f>P977*I977/100/T977</f>
        <v>#DIV/0!</v>
      </c>
      <c r="Z977" s="6" t="e">
        <f>Y977*H977</f>
        <v>#DIV/0!</v>
      </c>
      <c r="AB977" s="1">
        <f t="shared" si="30"/>
        <v>0</v>
      </c>
      <c r="AC977" s="1">
        <f t="shared" si="31"/>
        <v>0</v>
      </c>
    </row>
    <row r="978" spans="4:29" x14ac:dyDescent="0.25">
      <c r="D978" s="1">
        <v>1993</v>
      </c>
      <c r="E978" s="1" t="s">
        <v>18</v>
      </c>
      <c r="F978" s="2" t="s">
        <v>221</v>
      </c>
      <c r="G978">
        <v>1</v>
      </c>
      <c r="H978">
        <v>9552476</v>
      </c>
      <c r="I978" s="1">
        <v>39.316630000000004</v>
      </c>
      <c r="J978" s="1">
        <v>85281</v>
      </c>
      <c r="K978" s="1">
        <v>428117.5</v>
      </c>
      <c r="L978" s="1">
        <v>445103.9</v>
      </c>
      <c r="M978" s="3">
        <v>3000</v>
      </c>
      <c r="N978">
        <v>199.2</v>
      </c>
      <c r="O978">
        <v>674</v>
      </c>
      <c r="P978" s="1">
        <f>IF($A$3="Percentage of government revenue per capita",$B$3,0) + IF($A$3="Absolute extra revenue",AB978,0) + IF($A$3="Absolute revenue per capita",AC978,0)</f>
        <v>0</v>
      </c>
      <c r="Q978" s="5" t="e">
        <f>-MIN(data!$B$4 / data!I534 * data!P534 / 100, data!N534)</f>
        <v>#DIV/0!</v>
      </c>
      <c r="R978" s="4" t="e">
        <f>-Q978*K978/1000</f>
        <v>#DIV/0!</v>
      </c>
      <c r="S978" s="6">
        <f>-MIN(data!$B$5/(POWER(LN(I978),2))*P978/100, O978)</f>
        <v>0</v>
      </c>
      <c r="T978" s="6">
        <f>-S978*L978/100000</f>
        <v>0</v>
      </c>
      <c r="U978" s="4" t="e">
        <f>N978+Q978</f>
        <v>#DIV/0!</v>
      </c>
      <c r="V978" s="4" t="e">
        <f>P978*I978/100/R978</f>
        <v>#DIV/0!</v>
      </c>
      <c r="W978" s="4" t="e">
        <f>V978*H978</f>
        <v>#DIV/0!</v>
      </c>
      <c r="X978" s="6">
        <f>O978+S978</f>
        <v>674</v>
      </c>
      <c r="Y978" s="6" t="e">
        <f>P978*I978/100/T978</f>
        <v>#DIV/0!</v>
      </c>
      <c r="Z978" s="6" t="e">
        <f>Y978*H978</f>
        <v>#DIV/0!</v>
      </c>
      <c r="AB978" s="1">
        <f t="shared" si="30"/>
        <v>0</v>
      </c>
      <c r="AC978" s="1">
        <f t="shared" si="31"/>
        <v>0</v>
      </c>
    </row>
    <row r="979" spans="4:29" x14ac:dyDescent="0.25">
      <c r="D979" s="1">
        <v>1994</v>
      </c>
      <c r="E979" s="1" t="s">
        <v>18</v>
      </c>
      <c r="F979" s="2" t="s">
        <v>221</v>
      </c>
      <c r="G979">
        <v>1</v>
      </c>
      <c r="H979">
        <v>9816588</v>
      </c>
      <c r="I979" s="1">
        <v>37.813949999999998</v>
      </c>
      <c r="J979" s="1">
        <v>87009</v>
      </c>
      <c r="K979" s="1">
        <v>438996</v>
      </c>
      <c r="L979" s="1">
        <v>458015.3</v>
      </c>
      <c r="M979" s="3">
        <v>3000</v>
      </c>
      <c r="N979">
        <v>198.2</v>
      </c>
      <c r="O979">
        <v>655</v>
      </c>
      <c r="P979" s="1">
        <f>IF($A$3="Percentage of government revenue per capita",$B$3,0) + IF($A$3="Absolute extra revenue",AB979,0) + IF($A$3="Absolute revenue per capita",AC979,0)</f>
        <v>0</v>
      </c>
      <c r="Q979" s="5" t="e">
        <f>-MIN(data!$B$4 / data!I535 * data!P535 / 100, data!N535)</f>
        <v>#DIV/0!</v>
      </c>
      <c r="R979" s="4" t="e">
        <f>-Q979*K979/1000</f>
        <v>#DIV/0!</v>
      </c>
      <c r="S979" s="6">
        <f>-MIN(data!$B$5/(POWER(LN(I979),2))*P979/100, O979)</f>
        <v>0</v>
      </c>
      <c r="T979" s="6">
        <f>-S979*L979/100000</f>
        <v>0</v>
      </c>
      <c r="U979" s="4" t="e">
        <f>N979+Q979</f>
        <v>#DIV/0!</v>
      </c>
      <c r="V979" s="4" t="e">
        <f>P979*I979/100/R979</f>
        <v>#DIV/0!</v>
      </c>
      <c r="W979" s="4" t="e">
        <f>V979*H979</f>
        <v>#DIV/0!</v>
      </c>
      <c r="X979" s="6">
        <f>O979+S979</f>
        <v>655</v>
      </c>
      <c r="Y979" s="6" t="e">
        <f>P979*I979/100/T979</f>
        <v>#DIV/0!</v>
      </c>
      <c r="Z979" s="6" t="e">
        <f>Y979*H979</f>
        <v>#DIV/0!</v>
      </c>
      <c r="AB979" s="1">
        <f t="shared" si="30"/>
        <v>0</v>
      </c>
      <c r="AC979" s="1">
        <f t="shared" si="31"/>
        <v>0</v>
      </c>
    </row>
    <row r="980" spans="4:29" x14ac:dyDescent="0.25">
      <c r="D980" s="1">
        <v>1995</v>
      </c>
      <c r="E980" s="1" t="s">
        <v>18</v>
      </c>
      <c r="F980" s="2" t="s">
        <v>221</v>
      </c>
      <c r="G980">
        <v>1</v>
      </c>
      <c r="H980">
        <v>10089878</v>
      </c>
      <c r="I980" s="1">
        <v>41.565069999999999</v>
      </c>
      <c r="J980" s="1">
        <v>88409</v>
      </c>
      <c r="K980" s="1">
        <v>449918.6</v>
      </c>
      <c r="L980" s="1">
        <v>471698.1</v>
      </c>
      <c r="M980" s="3">
        <v>3000</v>
      </c>
      <c r="N980">
        <v>196.5</v>
      </c>
      <c r="O980">
        <v>636</v>
      </c>
      <c r="P980" s="1">
        <f>IF($A$3="Percentage of government revenue per capita",$B$3,0) + IF($A$3="Absolute extra revenue",AB980,0) + IF($A$3="Absolute revenue per capita",AC980,0)</f>
        <v>0</v>
      </c>
      <c r="Q980" s="5" t="e">
        <f>-MIN(data!$B$4 / data!I536 * data!P536 / 100, data!N536)</f>
        <v>#DIV/0!</v>
      </c>
      <c r="R980" s="4" t="e">
        <f>-Q980*K980/1000</f>
        <v>#DIV/0!</v>
      </c>
      <c r="S980" s="6">
        <f>-MIN(data!$B$5/(POWER(LN(I980),2))*P980/100, O980)</f>
        <v>0</v>
      </c>
      <c r="T980" s="6">
        <f>-S980*L980/100000</f>
        <v>0</v>
      </c>
      <c r="U980" s="4" t="e">
        <f>N980+Q980</f>
        <v>#DIV/0!</v>
      </c>
      <c r="V980" s="4" t="e">
        <f>P980*I980/100/R980</f>
        <v>#DIV/0!</v>
      </c>
      <c r="W980" s="4" t="e">
        <f>V980*H980</f>
        <v>#DIV/0!</v>
      </c>
      <c r="X980" s="6">
        <f>O980+S980</f>
        <v>636</v>
      </c>
      <c r="Y980" s="6" t="e">
        <f>P980*I980/100/T980</f>
        <v>#DIV/0!</v>
      </c>
      <c r="Z980" s="6" t="e">
        <f>Y980*H980</f>
        <v>#DIV/0!</v>
      </c>
      <c r="AB980" s="1">
        <f t="shared" si="30"/>
        <v>0</v>
      </c>
      <c r="AC980" s="1">
        <f t="shared" si="31"/>
        <v>0</v>
      </c>
    </row>
    <row r="981" spans="4:29" x14ac:dyDescent="0.25">
      <c r="D981" s="1">
        <v>1996</v>
      </c>
      <c r="E981" s="1" t="s">
        <v>18</v>
      </c>
      <c r="F981" s="2" t="s">
        <v>221</v>
      </c>
      <c r="G981">
        <v>1</v>
      </c>
      <c r="H981">
        <v>10372745</v>
      </c>
      <c r="I981" s="1">
        <v>47.185830000000003</v>
      </c>
      <c r="J981" s="1">
        <v>89507</v>
      </c>
      <c r="K981" s="1">
        <v>461376.3</v>
      </c>
      <c r="L981" s="1">
        <v>483871</v>
      </c>
      <c r="M981" s="3">
        <v>3000</v>
      </c>
      <c r="N981">
        <v>194</v>
      </c>
      <c r="O981">
        <v>620</v>
      </c>
      <c r="P981" s="1">
        <f>IF($A$3="Percentage of government revenue per capita",$B$3,0) + IF($A$3="Absolute extra revenue",AB981,0) + IF($A$3="Absolute revenue per capita",AC981,0)</f>
        <v>0</v>
      </c>
      <c r="Q981" s="5" t="e">
        <f>-MIN(data!$B$4 / data!I537 * data!P537 / 100, data!N537)</f>
        <v>#DIV/0!</v>
      </c>
      <c r="R981" s="4" t="e">
        <f>-Q981*K981/1000</f>
        <v>#DIV/0!</v>
      </c>
      <c r="S981" s="6">
        <f>-MIN(data!$B$5/(POWER(LN(I981),2))*P981/100, O981)</f>
        <v>0</v>
      </c>
      <c r="T981" s="6">
        <f>-S981*L981/100000</f>
        <v>0</v>
      </c>
      <c r="U981" s="4" t="e">
        <f>N981+Q981</f>
        <v>#DIV/0!</v>
      </c>
      <c r="V981" s="4" t="e">
        <f>P981*I981/100/R981</f>
        <v>#DIV/0!</v>
      </c>
      <c r="W981" s="4" t="e">
        <f>V981*H981</f>
        <v>#DIV/0!</v>
      </c>
      <c r="X981" s="6">
        <f>O981+S981</f>
        <v>620</v>
      </c>
      <c r="Y981" s="6" t="e">
        <f>P981*I981/100/T981</f>
        <v>#DIV/0!</v>
      </c>
      <c r="Z981" s="6" t="e">
        <f>Y981*H981</f>
        <v>#DIV/0!</v>
      </c>
      <c r="AB981" s="1">
        <f t="shared" si="30"/>
        <v>0</v>
      </c>
      <c r="AC981" s="1">
        <f t="shared" si="31"/>
        <v>0</v>
      </c>
    </row>
    <row r="982" spans="4:29" x14ac:dyDescent="0.25">
      <c r="D982" s="1">
        <v>1997</v>
      </c>
      <c r="E982" s="1" t="s">
        <v>18</v>
      </c>
      <c r="F982" s="2" t="s">
        <v>221</v>
      </c>
      <c r="G982">
        <v>1</v>
      </c>
      <c r="H982">
        <v>10665546</v>
      </c>
      <c r="I982" s="1">
        <v>51.208550000000002</v>
      </c>
      <c r="J982" s="1">
        <v>90338</v>
      </c>
      <c r="K982" s="1">
        <v>473221.6</v>
      </c>
      <c r="L982" s="1">
        <v>499168.1</v>
      </c>
      <c r="M982" s="3">
        <v>3000</v>
      </c>
      <c r="N982">
        <v>190.9</v>
      </c>
      <c r="O982">
        <v>601</v>
      </c>
      <c r="P982" s="1">
        <f>IF($A$3="Percentage of government revenue per capita",$B$3,0) + IF($A$3="Absolute extra revenue",AB982,0) + IF($A$3="Absolute revenue per capita",AC982,0)</f>
        <v>0</v>
      </c>
      <c r="Q982" s="5" t="e">
        <f>-MIN(data!$B$4 / data!I538 * data!P538 / 100, data!N538)</f>
        <v>#DIV/0!</v>
      </c>
      <c r="R982" s="4" t="e">
        <f>-Q982*K982/1000</f>
        <v>#DIV/0!</v>
      </c>
      <c r="S982" s="6">
        <f>-MIN(data!$B$5/(POWER(LN(I982),2))*P982/100, O982)</f>
        <v>0</v>
      </c>
      <c r="T982" s="6">
        <f>-S982*L982/100000</f>
        <v>0</v>
      </c>
      <c r="U982" s="4" t="e">
        <f>N982+Q982</f>
        <v>#DIV/0!</v>
      </c>
      <c r="V982" s="4" t="e">
        <f>P982*I982/100/R982</f>
        <v>#DIV/0!</v>
      </c>
      <c r="W982" s="4" t="e">
        <f>V982*H982</f>
        <v>#DIV/0!</v>
      </c>
      <c r="X982" s="6">
        <f>O982+S982</f>
        <v>601</v>
      </c>
      <c r="Y982" s="6" t="e">
        <f>P982*I982/100/T982</f>
        <v>#DIV/0!</v>
      </c>
      <c r="Z982" s="6" t="e">
        <f>Y982*H982</f>
        <v>#DIV/0!</v>
      </c>
      <c r="AB982" s="1">
        <f t="shared" si="30"/>
        <v>0</v>
      </c>
      <c r="AC982" s="1">
        <f t="shared" si="31"/>
        <v>0</v>
      </c>
    </row>
    <row r="983" spans="4:29" x14ac:dyDescent="0.25">
      <c r="D983" s="1">
        <v>1998</v>
      </c>
      <c r="E983" s="1" t="s">
        <v>18</v>
      </c>
      <c r="F983" s="2" t="s">
        <v>221</v>
      </c>
      <c r="G983">
        <v>1</v>
      </c>
      <c r="H983">
        <v>10968724</v>
      </c>
      <c r="I983" s="1">
        <v>50.69717</v>
      </c>
      <c r="J983" s="1">
        <v>91005</v>
      </c>
      <c r="K983" s="1">
        <v>485360</v>
      </c>
      <c r="L983" s="1">
        <v>516351.1</v>
      </c>
      <c r="M983" s="3">
        <v>3000</v>
      </c>
      <c r="N983">
        <v>187.5</v>
      </c>
      <c r="O983">
        <v>581</v>
      </c>
      <c r="P983" s="1">
        <f>IF($A$3="Percentage of government revenue per capita",$B$3,0) + IF($A$3="Absolute extra revenue",AB983,0) + IF($A$3="Absolute revenue per capita",AC983,0)</f>
        <v>0</v>
      </c>
      <c r="Q983" s="5" t="e">
        <f>-MIN(data!$B$4 / data!I539 * data!P539 / 100, data!N539)</f>
        <v>#DIV/0!</v>
      </c>
      <c r="R983" s="4" t="e">
        <f>-Q983*K983/1000</f>
        <v>#DIV/0!</v>
      </c>
      <c r="S983" s="6">
        <f>-MIN(data!$B$5/(POWER(LN(I983),2))*P983/100, O983)</f>
        <v>0</v>
      </c>
      <c r="T983" s="6">
        <f>-S983*L983/100000</f>
        <v>0</v>
      </c>
      <c r="U983" s="4" t="e">
        <f>N983+Q983</f>
        <v>#DIV/0!</v>
      </c>
      <c r="V983" s="4" t="e">
        <f>P983*I983/100/R983</f>
        <v>#DIV/0!</v>
      </c>
      <c r="W983" s="4" t="e">
        <f>V983*H983</f>
        <v>#DIV/0!</v>
      </c>
      <c r="X983" s="6">
        <f>O983+S983</f>
        <v>581</v>
      </c>
      <c r="Y983" s="6" t="e">
        <f>P983*I983/100/T983</f>
        <v>#DIV/0!</v>
      </c>
      <c r="Z983" s="6" t="e">
        <f>Y983*H983</f>
        <v>#DIV/0!</v>
      </c>
      <c r="AB983" s="1">
        <f t="shared" si="30"/>
        <v>0</v>
      </c>
      <c r="AC983" s="1">
        <f t="shared" si="31"/>
        <v>0</v>
      </c>
    </row>
    <row r="984" spans="4:29" x14ac:dyDescent="0.25">
      <c r="D984" s="1">
        <v>1999</v>
      </c>
      <c r="E984" s="1" t="s">
        <v>18</v>
      </c>
      <c r="F984" s="2" t="s">
        <v>221</v>
      </c>
      <c r="G984">
        <v>1</v>
      </c>
      <c r="H984">
        <v>11282701</v>
      </c>
      <c r="I984" s="1">
        <v>56.801450000000003</v>
      </c>
      <c r="J984" s="1">
        <v>91632</v>
      </c>
      <c r="K984" s="1">
        <v>497729.5</v>
      </c>
      <c r="L984" s="1">
        <v>513274.3</v>
      </c>
      <c r="M984" s="3">
        <v>3000</v>
      </c>
      <c r="N984">
        <v>184.1</v>
      </c>
      <c r="O984">
        <v>565</v>
      </c>
      <c r="P984" s="1">
        <f>IF($A$3="Percentage of government revenue per capita",$B$3,0) + IF($A$3="Absolute extra revenue",AB984,0) + IF($A$3="Absolute revenue per capita",AC984,0)</f>
        <v>0</v>
      </c>
      <c r="Q984" s="5" t="e">
        <f>-MIN(data!$B$4 / data!I540 * data!P540 / 100, data!N540)</f>
        <v>#DIV/0!</v>
      </c>
      <c r="R984" s="4" t="e">
        <f>-Q984*K984/1000</f>
        <v>#DIV/0!</v>
      </c>
      <c r="S984" s="6">
        <f>-MIN(data!$B$5/(POWER(LN(I984),2))*P984/100, O984)</f>
        <v>0</v>
      </c>
      <c r="T984" s="6">
        <f>-S984*L984/100000</f>
        <v>0</v>
      </c>
      <c r="U984" s="4" t="e">
        <f>N984+Q984</f>
        <v>#DIV/0!</v>
      </c>
      <c r="V984" s="4" t="e">
        <f>P984*I984/100/R984</f>
        <v>#DIV/0!</v>
      </c>
      <c r="W984" s="4" t="e">
        <f>V984*H984</f>
        <v>#DIV/0!</v>
      </c>
      <c r="X984" s="6">
        <f>O984+S984</f>
        <v>565</v>
      </c>
      <c r="Y984" s="6" t="e">
        <f>P984*I984/100/T984</f>
        <v>#DIV/0!</v>
      </c>
      <c r="Z984" s="6" t="e">
        <f>Y984*H984</f>
        <v>#DIV/0!</v>
      </c>
      <c r="AB984" s="1">
        <f t="shared" si="30"/>
        <v>0</v>
      </c>
      <c r="AC984" s="1">
        <f t="shared" si="31"/>
        <v>0</v>
      </c>
    </row>
    <row r="985" spans="4:29" x14ac:dyDescent="0.25">
      <c r="D985" s="1">
        <v>2000</v>
      </c>
      <c r="E985" s="1" t="s">
        <v>18</v>
      </c>
      <c r="F985" s="2" t="s">
        <v>221</v>
      </c>
      <c r="G985">
        <v>1</v>
      </c>
      <c r="H985">
        <v>11607942</v>
      </c>
      <c r="I985" s="1">
        <v>50.867310000000003</v>
      </c>
      <c r="J985" s="1">
        <v>92092</v>
      </c>
      <c r="K985" s="1">
        <v>510487.8</v>
      </c>
      <c r="L985" s="1">
        <v>530164.5</v>
      </c>
      <c r="M985" s="3">
        <v>2900</v>
      </c>
      <c r="N985">
        <v>180.4</v>
      </c>
      <c r="O985">
        <v>547</v>
      </c>
      <c r="P985" s="1">
        <f>IF($A$3="Percentage of government revenue per capita",$B$3,0) + IF($A$3="Absolute extra revenue",AB985,0) + IF($A$3="Absolute revenue per capita",AC985,0)</f>
        <v>0</v>
      </c>
      <c r="Q985" s="5" t="e">
        <f>-MIN(data!$B$4 / data!I541 * data!P541 / 100, data!N541)</f>
        <v>#DIV/0!</v>
      </c>
      <c r="R985" s="4" t="e">
        <f>-Q985*K985/1000</f>
        <v>#DIV/0!</v>
      </c>
      <c r="S985" s="6">
        <f>-MIN(data!$B$5/(POWER(LN(I985),2))*P985/100, O985)</f>
        <v>0</v>
      </c>
      <c r="T985" s="6">
        <f>-S985*L985/100000</f>
        <v>0</v>
      </c>
      <c r="U985" s="4" t="e">
        <f>N985+Q985</f>
        <v>#DIV/0!</v>
      </c>
      <c r="V985" s="4" t="e">
        <f>P985*I985/100/R985</f>
        <v>#DIV/0!</v>
      </c>
      <c r="W985" s="4" t="e">
        <f>V985*H985</f>
        <v>#DIV/0!</v>
      </c>
      <c r="X985" s="6">
        <f>O985+S985</f>
        <v>547</v>
      </c>
      <c r="Y985" s="6" t="e">
        <f>P985*I985/100/T985</f>
        <v>#DIV/0!</v>
      </c>
      <c r="Z985" s="6" t="e">
        <f>Y985*H985</f>
        <v>#DIV/0!</v>
      </c>
      <c r="AB985" s="1">
        <f t="shared" si="30"/>
        <v>0</v>
      </c>
      <c r="AC985" s="1">
        <f t="shared" si="31"/>
        <v>0</v>
      </c>
    </row>
    <row r="986" spans="4:29" x14ac:dyDescent="0.25">
      <c r="D986" s="1">
        <v>2001</v>
      </c>
      <c r="E986" s="1" t="s">
        <v>18</v>
      </c>
      <c r="F986" s="2" t="s">
        <v>221</v>
      </c>
      <c r="G986">
        <v>1</v>
      </c>
      <c r="H986">
        <v>11944587</v>
      </c>
      <c r="I986" s="1">
        <v>49.45966</v>
      </c>
      <c r="J986" s="1">
        <v>92367</v>
      </c>
      <c r="K986" s="1">
        <v>523325.8</v>
      </c>
      <c r="L986" s="1">
        <v>547169.80000000005</v>
      </c>
      <c r="M986" s="3">
        <v>2900</v>
      </c>
      <c r="N986">
        <v>176.5</v>
      </c>
      <c r="O986">
        <v>530</v>
      </c>
      <c r="P986" s="1">
        <f>IF($A$3="Percentage of government revenue per capita",$B$3,0) + IF($A$3="Absolute extra revenue",AB986,0) + IF($A$3="Absolute revenue per capita",AC986,0)</f>
        <v>0</v>
      </c>
      <c r="Q986" s="5" t="e">
        <f>-MIN(data!$B$4 / data!I542 * data!P542 / 100, data!N542)</f>
        <v>#DIV/0!</v>
      </c>
      <c r="R986" s="4" t="e">
        <f>-Q986*K986/1000</f>
        <v>#DIV/0!</v>
      </c>
      <c r="S986" s="6">
        <f>-MIN(data!$B$5/(POWER(LN(I986),2))*P986/100, O986)</f>
        <v>0</v>
      </c>
      <c r="T986" s="6">
        <f>-S986*L986/100000</f>
        <v>0</v>
      </c>
      <c r="U986" s="4" t="e">
        <f>N986+Q986</f>
        <v>#DIV/0!</v>
      </c>
      <c r="V986" s="4" t="e">
        <f>P986*I986/100/R986</f>
        <v>#DIV/0!</v>
      </c>
      <c r="W986" s="4" t="e">
        <f>V986*H986</f>
        <v>#DIV/0!</v>
      </c>
      <c r="X986" s="6">
        <f>O986+S986</f>
        <v>530</v>
      </c>
      <c r="Y986" s="6" t="e">
        <f>P986*I986/100/T986</f>
        <v>#DIV/0!</v>
      </c>
      <c r="Z986" s="6" t="e">
        <f>Y986*H986</f>
        <v>#DIV/0!</v>
      </c>
      <c r="AB986" s="1">
        <f t="shared" si="30"/>
        <v>0</v>
      </c>
      <c r="AC986" s="1">
        <f t="shared" si="31"/>
        <v>0</v>
      </c>
    </row>
    <row r="987" spans="4:29" x14ac:dyDescent="0.25">
      <c r="D987" s="1">
        <v>2002</v>
      </c>
      <c r="E987" s="1" t="s">
        <v>18</v>
      </c>
      <c r="F987" s="2" t="s">
        <v>221</v>
      </c>
      <c r="G987">
        <v>1</v>
      </c>
      <c r="H987">
        <v>12293100</v>
      </c>
      <c r="I987" s="1">
        <v>53.026829999999997</v>
      </c>
      <c r="J987" s="1">
        <v>92316</v>
      </c>
      <c r="K987" s="1">
        <v>536097.6</v>
      </c>
      <c r="L987" s="1">
        <v>562015.5</v>
      </c>
      <c r="M987" s="3">
        <v>2900</v>
      </c>
      <c r="N987">
        <v>172.2</v>
      </c>
      <c r="O987">
        <v>516</v>
      </c>
      <c r="P987" s="1">
        <f>IF($A$3="Percentage of government revenue per capita",$B$3,0) + IF($A$3="Absolute extra revenue",AB987,0) + IF($A$3="Absolute revenue per capita",AC987,0)</f>
        <v>0</v>
      </c>
      <c r="Q987" s="5" t="e">
        <f>-MIN(data!$B$4 / data!I543 * data!P543 / 100, data!N543)</f>
        <v>#DIV/0!</v>
      </c>
      <c r="R987" s="4" t="e">
        <f>-Q987*K987/1000</f>
        <v>#DIV/0!</v>
      </c>
      <c r="S987" s="6">
        <f>-MIN(data!$B$5/(POWER(LN(I987),2))*P987/100, O987)</f>
        <v>0</v>
      </c>
      <c r="T987" s="6">
        <f>-S987*L987/100000</f>
        <v>0</v>
      </c>
      <c r="U987" s="4" t="e">
        <f>N987+Q987</f>
        <v>#DIV/0!</v>
      </c>
      <c r="V987" s="4" t="e">
        <f>P987*I987/100/R987</f>
        <v>#DIV/0!</v>
      </c>
      <c r="W987" s="4" t="e">
        <f>V987*H987</f>
        <v>#DIV/0!</v>
      </c>
      <c r="X987" s="6">
        <f>O987+S987</f>
        <v>516</v>
      </c>
      <c r="Y987" s="6" t="e">
        <f>P987*I987/100/T987</f>
        <v>#DIV/0!</v>
      </c>
      <c r="Z987" s="6" t="e">
        <f>Y987*H987</f>
        <v>#DIV/0!</v>
      </c>
      <c r="AB987" s="1">
        <f t="shared" si="30"/>
        <v>0</v>
      </c>
      <c r="AC987" s="1">
        <f t="shared" si="31"/>
        <v>0</v>
      </c>
    </row>
    <row r="988" spans="4:29" x14ac:dyDescent="0.25">
      <c r="D988" s="1">
        <v>2003</v>
      </c>
      <c r="E988" s="1" t="s">
        <v>18</v>
      </c>
      <c r="F988" s="2" t="s">
        <v>221</v>
      </c>
      <c r="G988">
        <v>1</v>
      </c>
      <c r="H988">
        <v>12654621</v>
      </c>
      <c r="I988" s="1">
        <v>58.974930000000001</v>
      </c>
      <c r="J988" s="1">
        <v>91749</v>
      </c>
      <c r="K988" s="1">
        <v>549066.4</v>
      </c>
      <c r="L988" s="1">
        <v>560000</v>
      </c>
      <c r="M988" s="3">
        <v>2900</v>
      </c>
      <c r="N988">
        <v>167.1</v>
      </c>
      <c r="O988">
        <v>500</v>
      </c>
      <c r="P988" s="1">
        <f>IF($A$3="Percentage of government revenue per capita",$B$3,0) + IF($A$3="Absolute extra revenue",AB988,0) + IF($A$3="Absolute revenue per capita",AC988,0)</f>
        <v>0</v>
      </c>
      <c r="Q988" s="5">
        <f>-MIN(data!$B$4 / data!I544 * data!P544 / 100, data!N544)</f>
        <v>0</v>
      </c>
      <c r="R988" s="4">
        <f>-Q988*K988/1000</f>
        <v>0</v>
      </c>
      <c r="S988" s="6">
        <f>-MIN(data!$B$5/(POWER(LN(I988),2))*P988/100, O988)</f>
        <v>0</v>
      </c>
      <c r="T988" s="6">
        <f>-S988*L988/100000</f>
        <v>0</v>
      </c>
      <c r="U988" s="4">
        <f>N988+Q988</f>
        <v>167.1</v>
      </c>
      <c r="V988" s="4" t="e">
        <f>P988*I988/100/R988</f>
        <v>#DIV/0!</v>
      </c>
      <c r="W988" s="4" t="e">
        <f>V988*H988</f>
        <v>#DIV/0!</v>
      </c>
      <c r="X988" s="6">
        <f>O988+S988</f>
        <v>500</v>
      </c>
      <c r="Y988" s="6" t="e">
        <f>P988*I988/100/T988</f>
        <v>#DIV/0!</v>
      </c>
      <c r="Z988" s="6" t="e">
        <f>Y988*H988</f>
        <v>#DIV/0!</v>
      </c>
      <c r="AB988" s="1">
        <f t="shared" si="30"/>
        <v>0</v>
      </c>
      <c r="AC988" s="1">
        <f t="shared" si="31"/>
        <v>0</v>
      </c>
    </row>
    <row r="989" spans="4:29" x14ac:dyDescent="0.25">
      <c r="D989" s="1">
        <v>2004</v>
      </c>
      <c r="E989" s="1" t="s">
        <v>18</v>
      </c>
      <c r="F989" s="2" t="s">
        <v>221</v>
      </c>
      <c r="G989">
        <v>1</v>
      </c>
      <c r="H989">
        <v>13030569</v>
      </c>
      <c r="I989" s="1">
        <v>66.632710000000003</v>
      </c>
      <c r="J989" s="1">
        <v>90486</v>
      </c>
      <c r="K989" s="1">
        <v>561676</v>
      </c>
      <c r="L989" s="1">
        <v>580912.9</v>
      </c>
      <c r="M989" s="3">
        <v>2800</v>
      </c>
      <c r="N989">
        <v>161.1</v>
      </c>
      <c r="O989">
        <v>482</v>
      </c>
      <c r="P989" s="1">
        <f>IF($A$3="Percentage of government revenue per capita",$B$3,0) + IF($A$3="Absolute extra revenue",AB989,0) + IF($A$3="Absolute revenue per capita",AC989,0)</f>
        <v>0</v>
      </c>
      <c r="Q989" s="5">
        <f>-MIN(data!$B$4 / data!I545 * data!P545 / 100, data!N545)</f>
        <v>0</v>
      </c>
      <c r="R989" s="4">
        <f>-Q989*K989/1000</f>
        <v>0</v>
      </c>
      <c r="S989" s="6">
        <f>-MIN(data!$B$5/(POWER(LN(I989),2))*P989/100, O989)</f>
        <v>0</v>
      </c>
      <c r="T989" s="6">
        <f>-S989*L989/100000</f>
        <v>0</v>
      </c>
      <c r="U989" s="4">
        <f>N989+Q989</f>
        <v>161.1</v>
      </c>
      <c r="V989" s="4" t="e">
        <f>P989*I989/100/R989</f>
        <v>#DIV/0!</v>
      </c>
      <c r="W989" s="4" t="e">
        <f>V989*H989</f>
        <v>#DIV/0!</v>
      </c>
      <c r="X989" s="6">
        <f>O989+S989</f>
        <v>482</v>
      </c>
      <c r="Y989" s="6" t="e">
        <f>P989*I989/100/T989</f>
        <v>#DIV/0!</v>
      </c>
      <c r="Z989" s="6" t="e">
        <f>Y989*H989</f>
        <v>#DIV/0!</v>
      </c>
      <c r="AB989" s="1">
        <f t="shared" si="30"/>
        <v>0</v>
      </c>
      <c r="AC989" s="1">
        <f t="shared" si="31"/>
        <v>0</v>
      </c>
    </row>
    <row r="990" spans="4:29" x14ac:dyDescent="0.25">
      <c r="D990" s="1">
        <v>2005</v>
      </c>
      <c r="E990" s="1" t="s">
        <v>18</v>
      </c>
      <c r="F990" s="2" t="s">
        <v>221</v>
      </c>
      <c r="G990">
        <v>1</v>
      </c>
      <c r="H990">
        <v>13421930</v>
      </c>
      <c r="I990" s="1">
        <v>65.122280000000003</v>
      </c>
      <c r="J990" s="1">
        <v>88540</v>
      </c>
      <c r="K990" s="1">
        <v>574562</v>
      </c>
      <c r="L990" s="1">
        <v>598290.6</v>
      </c>
      <c r="M990" s="3">
        <v>2800</v>
      </c>
      <c r="N990">
        <v>154.1</v>
      </c>
      <c r="O990">
        <v>468</v>
      </c>
      <c r="P990" s="1">
        <f>IF($A$3="Percentage of government revenue per capita",$B$3,0) + IF($A$3="Absolute extra revenue",AB990,0) + IF($A$3="Absolute revenue per capita",AC990,0)</f>
        <v>0</v>
      </c>
      <c r="Q990" s="5">
        <f>-MIN(data!$B$4 / data!I546 * data!P546 / 100, data!N546)</f>
        <v>0</v>
      </c>
      <c r="R990" s="4">
        <f>-Q990*K990/1000</f>
        <v>0</v>
      </c>
      <c r="S990" s="6">
        <f>-MIN(data!$B$5/(POWER(LN(I990),2))*P990/100, O990)</f>
        <v>0</v>
      </c>
      <c r="T990" s="6">
        <f>-S990*L990/100000</f>
        <v>0</v>
      </c>
      <c r="U990" s="4">
        <f>N990+Q990</f>
        <v>154.1</v>
      </c>
      <c r="V990" s="4" t="e">
        <f>P990*I990/100/R990</f>
        <v>#DIV/0!</v>
      </c>
      <c r="W990" s="4" t="e">
        <f>V990*H990</f>
        <v>#DIV/0!</v>
      </c>
      <c r="X990" s="6">
        <f>O990+S990</f>
        <v>468</v>
      </c>
      <c r="Y990" s="6" t="e">
        <f>P990*I990/100/T990</f>
        <v>#DIV/0!</v>
      </c>
      <c r="Z990" s="6" t="e">
        <f>Y990*H990</f>
        <v>#DIV/0!</v>
      </c>
      <c r="AB990" s="1">
        <f t="shared" si="30"/>
        <v>0</v>
      </c>
      <c r="AC990" s="1">
        <f t="shared" si="31"/>
        <v>0</v>
      </c>
    </row>
    <row r="991" spans="4:29" x14ac:dyDescent="0.25">
      <c r="D991" s="1">
        <v>2006</v>
      </c>
      <c r="E991" s="1" t="s">
        <v>18</v>
      </c>
      <c r="F991" s="2" t="s">
        <v>221</v>
      </c>
      <c r="G991">
        <v>1</v>
      </c>
      <c r="H991">
        <v>13829176</v>
      </c>
      <c r="I991" s="1">
        <v>69.057479999999998</v>
      </c>
      <c r="J991" s="1">
        <v>86064</v>
      </c>
      <c r="K991" s="1">
        <v>587467.6</v>
      </c>
      <c r="L991" s="1">
        <v>612691.5</v>
      </c>
      <c r="M991" s="3">
        <v>2800</v>
      </c>
      <c r="N991">
        <v>146.5</v>
      </c>
      <c r="O991">
        <v>457</v>
      </c>
      <c r="P991" s="1">
        <f>IF($A$3="Percentage of government revenue per capita",$B$3,0) + IF($A$3="Absolute extra revenue",AB991,0) + IF($A$3="Absolute revenue per capita",AC991,0)</f>
        <v>0</v>
      </c>
      <c r="Q991" s="5">
        <f>-MIN(data!$B$4 / data!I547 * data!P547 / 100, data!N547)</f>
        <v>0</v>
      </c>
      <c r="R991" s="4">
        <f>-Q991*K991/1000</f>
        <v>0</v>
      </c>
      <c r="S991" s="6">
        <f>-MIN(data!$B$5/(POWER(LN(I991),2))*P991/100, O991)</f>
        <v>0</v>
      </c>
      <c r="T991" s="6">
        <f>-S991*L991/100000</f>
        <v>0</v>
      </c>
      <c r="U991" s="4">
        <f>N991+Q991</f>
        <v>146.5</v>
      </c>
      <c r="V991" s="4" t="e">
        <f>P991*I991/100/R991</f>
        <v>#DIV/0!</v>
      </c>
      <c r="W991" s="4" t="e">
        <f>V991*H991</f>
        <v>#DIV/0!</v>
      </c>
      <c r="X991" s="6">
        <f>O991+S991</f>
        <v>457</v>
      </c>
      <c r="Y991" s="6" t="e">
        <f>P991*I991/100/T991</f>
        <v>#DIV/0!</v>
      </c>
      <c r="Z991" s="6" t="e">
        <f>Y991*H991</f>
        <v>#DIV/0!</v>
      </c>
      <c r="AB991" s="1">
        <f t="shared" si="30"/>
        <v>0</v>
      </c>
      <c r="AC991" s="1">
        <f t="shared" si="31"/>
        <v>0</v>
      </c>
    </row>
    <row r="992" spans="4:29" x14ac:dyDescent="0.25">
      <c r="D992" s="1">
        <v>2007</v>
      </c>
      <c r="E992" s="1" t="s">
        <v>18</v>
      </c>
      <c r="F992" s="2" t="s">
        <v>221</v>
      </c>
      <c r="G992">
        <v>1</v>
      </c>
      <c r="H992">
        <v>14252021</v>
      </c>
      <c r="I992" s="1">
        <v>74.478570000000005</v>
      </c>
      <c r="J992" s="1">
        <v>83190</v>
      </c>
      <c r="K992" s="1">
        <v>600216.5</v>
      </c>
      <c r="L992" s="1">
        <v>626398.19999999995</v>
      </c>
      <c r="M992" s="3">
        <v>2800</v>
      </c>
      <c r="N992">
        <v>138.6</v>
      </c>
      <c r="O992">
        <v>447</v>
      </c>
      <c r="P992" s="1">
        <f>IF($A$3="Percentage of government revenue per capita",$B$3,0) + IF($A$3="Absolute extra revenue",AB992,0) + IF($A$3="Absolute revenue per capita",AC992,0)</f>
        <v>0</v>
      </c>
      <c r="Q992" s="5">
        <f>-MIN(data!$B$4 / data!I548 * data!P548 / 100, data!N548)</f>
        <v>0</v>
      </c>
      <c r="R992" s="4">
        <f>-Q992*K992/1000</f>
        <v>0</v>
      </c>
      <c r="S992" s="6">
        <f>-MIN(data!$B$5/(POWER(LN(I992),2))*P992/100, O992)</f>
        <v>0</v>
      </c>
      <c r="T992" s="6">
        <f>-S992*L992/100000</f>
        <v>0</v>
      </c>
      <c r="U992" s="4">
        <f>N992+Q992</f>
        <v>138.6</v>
      </c>
      <c r="V992" s="4" t="e">
        <f>P992*I992/100/R992</f>
        <v>#DIV/0!</v>
      </c>
      <c r="W992" s="4" t="e">
        <f>V992*H992</f>
        <v>#DIV/0!</v>
      </c>
      <c r="X992" s="6">
        <f>O992+S992</f>
        <v>447</v>
      </c>
      <c r="Y992" s="6" t="e">
        <f>P992*I992/100/T992</f>
        <v>#DIV/0!</v>
      </c>
      <c r="Z992" s="6" t="e">
        <f>Y992*H992</f>
        <v>#DIV/0!</v>
      </c>
      <c r="AB992" s="1">
        <f t="shared" si="30"/>
        <v>0</v>
      </c>
      <c r="AC992" s="1">
        <f t="shared" si="31"/>
        <v>0</v>
      </c>
    </row>
    <row r="993" spans="4:29" x14ac:dyDescent="0.25">
      <c r="D993" s="1">
        <v>2008</v>
      </c>
      <c r="E993" s="1" t="s">
        <v>18</v>
      </c>
      <c r="F993" s="2" t="s">
        <v>221</v>
      </c>
      <c r="G993">
        <v>1</v>
      </c>
      <c r="H993">
        <v>14689725</v>
      </c>
      <c r="I993" s="1">
        <v>72.741020000000006</v>
      </c>
      <c r="J993" s="1">
        <v>80110</v>
      </c>
      <c r="K993" s="1">
        <v>612461.80000000005</v>
      </c>
      <c r="L993" s="1">
        <v>642201.80000000005</v>
      </c>
      <c r="M993" s="3">
        <v>2800</v>
      </c>
      <c r="N993">
        <v>130.80000000000001</v>
      </c>
      <c r="O993">
        <v>436</v>
      </c>
      <c r="P993" s="1">
        <f>IF($A$3="Percentage of government revenue per capita",$B$3,0) + IF($A$3="Absolute extra revenue",AB993,0) + IF($A$3="Absolute revenue per capita",AC993,0)</f>
        <v>0</v>
      </c>
      <c r="Q993" s="5">
        <f>-MIN(data!$B$4 / data!I549 * data!P549 / 100, data!N549)</f>
        <v>0</v>
      </c>
      <c r="R993" s="4">
        <f>-Q993*K993/1000</f>
        <v>0</v>
      </c>
      <c r="S993" s="6">
        <f>-MIN(data!$B$5/(POWER(LN(I993),2))*P993/100, O993)</f>
        <v>0</v>
      </c>
      <c r="T993" s="6">
        <f>-S993*L993/100000</f>
        <v>0</v>
      </c>
      <c r="U993" s="4">
        <f>N993+Q993</f>
        <v>130.80000000000001</v>
      </c>
      <c r="V993" s="4" t="e">
        <f>P993*I993/100/R993</f>
        <v>#DIV/0!</v>
      </c>
      <c r="W993" s="4" t="e">
        <f>V993*H993</f>
        <v>#DIV/0!</v>
      </c>
      <c r="X993" s="6">
        <f>O993+S993</f>
        <v>436</v>
      </c>
      <c r="Y993" s="6" t="e">
        <f>P993*I993/100/T993</f>
        <v>#DIV/0!</v>
      </c>
      <c r="Z993" s="6" t="e">
        <f>Y993*H993</f>
        <v>#DIV/0!</v>
      </c>
      <c r="AB993" s="1">
        <f t="shared" si="30"/>
        <v>0</v>
      </c>
      <c r="AC993" s="1">
        <f t="shared" si="31"/>
        <v>0</v>
      </c>
    </row>
    <row r="994" spans="4:29" x14ac:dyDescent="0.25">
      <c r="D994" s="1">
        <v>2009</v>
      </c>
      <c r="E994" s="1" t="s">
        <v>18</v>
      </c>
      <c r="F994" s="2" t="s">
        <v>221</v>
      </c>
      <c r="G994">
        <v>1</v>
      </c>
      <c r="H994">
        <v>15141098</v>
      </c>
      <c r="I994" s="1">
        <v>76.771649999999994</v>
      </c>
      <c r="J994" s="1">
        <v>77017</v>
      </c>
      <c r="K994" s="1">
        <v>624631</v>
      </c>
      <c r="L994" s="1">
        <v>654205.6</v>
      </c>
      <c r="M994" s="3">
        <v>2800</v>
      </c>
      <c r="N994">
        <v>123.3</v>
      </c>
      <c r="O994">
        <v>428</v>
      </c>
      <c r="P994" s="1">
        <f>IF($A$3="Percentage of government revenue per capita",$B$3,0) + IF($A$3="Absolute extra revenue",AB994,0) + IF($A$3="Absolute revenue per capita",AC994,0)</f>
        <v>0</v>
      </c>
      <c r="Q994" s="5">
        <f>-MIN(data!$B$4 / data!I550 * data!P550 / 100, data!N550)</f>
        <v>0</v>
      </c>
      <c r="R994" s="4">
        <f>-Q994*K994/1000</f>
        <v>0</v>
      </c>
      <c r="S994" s="6">
        <f>-MIN(data!$B$5/(POWER(LN(I994),2))*P994/100, O994)</f>
        <v>0</v>
      </c>
      <c r="T994" s="6">
        <f>-S994*L994/100000</f>
        <v>0</v>
      </c>
      <c r="U994" s="4">
        <f>N994+Q994</f>
        <v>123.3</v>
      </c>
      <c r="V994" s="4" t="e">
        <f>P994*I994/100/R994</f>
        <v>#DIV/0!</v>
      </c>
      <c r="W994" s="4" t="e">
        <f>V994*H994</f>
        <v>#DIV/0!</v>
      </c>
      <c r="X994" s="6">
        <f>O994+S994</f>
        <v>428</v>
      </c>
      <c r="Y994" s="6" t="e">
        <f>P994*I994/100/T994</f>
        <v>#DIV/0!</v>
      </c>
      <c r="Z994" s="6" t="e">
        <f>Y994*H994</f>
        <v>#DIV/0!</v>
      </c>
      <c r="AB994" s="1">
        <f t="shared" si="30"/>
        <v>0</v>
      </c>
      <c r="AC994" s="1">
        <f t="shared" si="31"/>
        <v>0</v>
      </c>
    </row>
    <row r="995" spans="4:29" x14ac:dyDescent="0.25">
      <c r="D995" s="1">
        <v>2010</v>
      </c>
      <c r="E995" s="1" t="s">
        <v>18</v>
      </c>
      <c r="F995" s="2" t="s">
        <v>221</v>
      </c>
      <c r="G995">
        <v>1</v>
      </c>
      <c r="H995">
        <v>15605217</v>
      </c>
      <c r="I995" s="1">
        <v>88.1584</v>
      </c>
      <c r="J995" s="1">
        <v>73900</v>
      </c>
      <c r="K995" s="1">
        <v>636520.19999999995</v>
      </c>
      <c r="L995" s="1">
        <v>647482</v>
      </c>
      <c r="M995" s="3">
        <v>2800</v>
      </c>
      <c r="N995">
        <v>116.1</v>
      </c>
      <c r="O995">
        <v>417</v>
      </c>
      <c r="P995" s="1">
        <f>IF($A$3="Percentage of government revenue per capita",$B$3,0) + IF($A$3="Absolute extra revenue",AB995,0) + IF($A$3="Absolute revenue per capita",AC995,0)</f>
        <v>0</v>
      </c>
      <c r="Q995" s="5">
        <f>-MIN(data!$B$4 / data!I551 * data!P551 / 100, data!N551)</f>
        <v>0</v>
      </c>
      <c r="R995" s="4">
        <f>-Q995*K995/1000</f>
        <v>0</v>
      </c>
      <c r="S995" s="6">
        <f>-MIN(data!$B$5/(POWER(LN(I995),2))*P995/100, O995)</f>
        <v>0</v>
      </c>
      <c r="T995" s="6">
        <f>-S995*L995/100000</f>
        <v>0</v>
      </c>
      <c r="U995" s="4">
        <f>N995+Q995</f>
        <v>116.1</v>
      </c>
      <c r="V995" s="4" t="e">
        <f>P995*I995/100/R995</f>
        <v>#DIV/0!</v>
      </c>
      <c r="W995" s="4" t="e">
        <f>V995*H995</f>
        <v>#DIV/0!</v>
      </c>
      <c r="X995" s="6">
        <f>O995+S995</f>
        <v>417</v>
      </c>
      <c r="Y995" s="6" t="e">
        <f>P995*I995/100/T995</f>
        <v>#DIV/0!</v>
      </c>
      <c r="Z995" s="6" t="e">
        <f>Y995*H995</f>
        <v>#DIV/0!</v>
      </c>
      <c r="AB995" s="1">
        <f t="shared" si="30"/>
        <v>0</v>
      </c>
      <c r="AC995" s="1">
        <f t="shared" si="31"/>
        <v>0</v>
      </c>
    </row>
    <row r="996" spans="4:29" x14ac:dyDescent="0.25">
      <c r="D996" s="1">
        <v>2011</v>
      </c>
      <c r="E996" s="1" t="s">
        <v>18</v>
      </c>
      <c r="F996" s="2" t="s">
        <v>221</v>
      </c>
      <c r="G996">
        <v>1</v>
      </c>
      <c r="H996">
        <v>16081911</v>
      </c>
      <c r="I996" s="1">
        <v>87.641850000000005</v>
      </c>
      <c r="J996" s="1">
        <v>70928</v>
      </c>
      <c r="K996" s="1">
        <v>648336.4</v>
      </c>
      <c r="L996" s="1">
        <v>661764.69999999995</v>
      </c>
      <c r="M996" s="3">
        <v>2700</v>
      </c>
      <c r="N996">
        <v>109.4</v>
      </c>
      <c r="O996">
        <v>408</v>
      </c>
      <c r="P996" s="1">
        <f>IF($A$3="Percentage of government revenue per capita",$B$3,0) + IF($A$3="Absolute extra revenue",AB996,0) + IF($A$3="Absolute revenue per capita",AC996,0)</f>
        <v>0</v>
      </c>
      <c r="Q996" s="5">
        <f>-MIN(data!$B$4 / data!I552 * data!P552 / 100, data!N552)</f>
        <v>0</v>
      </c>
      <c r="R996" s="4">
        <f>-Q996*K996/1000</f>
        <v>0</v>
      </c>
      <c r="S996" s="6">
        <f>-MIN(data!$B$5/(POWER(LN(I996),2))*P996/100, O996)</f>
        <v>0</v>
      </c>
      <c r="T996" s="6">
        <f>-S996*L996/100000</f>
        <v>0</v>
      </c>
      <c r="U996" s="4">
        <f>N996+Q996</f>
        <v>109.4</v>
      </c>
      <c r="V996" s="4" t="e">
        <f>P996*I996/100/R996</f>
        <v>#DIV/0!</v>
      </c>
      <c r="W996" s="4" t="e">
        <f>V996*H996</f>
        <v>#DIV/0!</v>
      </c>
      <c r="X996" s="6">
        <f>O996+S996</f>
        <v>408</v>
      </c>
      <c r="Y996" s="6" t="e">
        <f>P996*I996/100/T996</f>
        <v>#DIV/0!</v>
      </c>
      <c r="Z996" s="6" t="e">
        <f>Y996*H996</f>
        <v>#DIV/0!</v>
      </c>
      <c r="AB996" s="1">
        <f t="shared" si="30"/>
        <v>0</v>
      </c>
      <c r="AC996" s="1">
        <f t="shared" si="31"/>
        <v>0</v>
      </c>
    </row>
    <row r="997" spans="4:29" x14ac:dyDescent="0.25">
      <c r="D997" s="1">
        <v>2012</v>
      </c>
      <c r="E997" s="1" t="s">
        <v>18</v>
      </c>
      <c r="F997" s="2" t="s">
        <v>221</v>
      </c>
      <c r="G997">
        <v>1</v>
      </c>
      <c r="H997">
        <v>16571246</v>
      </c>
      <c r="I997" s="1">
        <v>107.76479999999999</v>
      </c>
      <c r="J997" s="1">
        <v>68030</v>
      </c>
      <c r="K997" s="1">
        <v>659205.4</v>
      </c>
      <c r="L997" s="1">
        <v>678392</v>
      </c>
      <c r="M997" s="3">
        <v>2700</v>
      </c>
      <c r="N997">
        <v>103.2</v>
      </c>
      <c r="O997">
        <v>398</v>
      </c>
      <c r="P997" s="1">
        <f>IF($A$3="Percentage of government revenue per capita",$B$3,0) + IF($A$3="Absolute extra revenue",AB997,0) + IF($A$3="Absolute revenue per capita",AC997,0)</f>
        <v>0</v>
      </c>
      <c r="Q997" s="5">
        <f>-MIN(data!$B$4 / data!I553 * data!P553 / 100, data!N553)</f>
        <v>0</v>
      </c>
      <c r="R997" s="4">
        <f>-Q997*K997/1000</f>
        <v>0</v>
      </c>
      <c r="S997" s="6">
        <f>-MIN(data!$B$5/(POWER(LN(I997),2))*P997/100, O997)</f>
        <v>0</v>
      </c>
      <c r="T997" s="6">
        <f>-S997*L997/100000</f>
        <v>0</v>
      </c>
      <c r="U997" s="4">
        <f>N997+Q997</f>
        <v>103.2</v>
      </c>
      <c r="V997" s="4" t="e">
        <f>P997*I997/100/R997</f>
        <v>#DIV/0!</v>
      </c>
      <c r="W997" s="4" t="e">
        <f>V997*H997</f>
        <v>#DIV/0!</v>
      </c>
      <c r="X997" s="6">
        <f>O997+S997</f>
        <v>398</v>
      </c>
      <c r="Y997" s="6" t="e">
        <f>P997*I997/100/T997</f>
        <v>#DIV/0!</v>
      </c>
      <c r="Z997" s="6" t="e">
        <f>Y997*H997</f>
        <v>#DIV/0!</v>
      </c>
      <c r="AB997" s="1">
        <f t="shared" si="30"/>
        <v>0</v>
      </c>
      <c r="AC997" s="1">
        <f t="shared" si="31"/>
        <v>0</v>
      </c>
    </row>
    <row r="998" spans="4:29" x14ac:dyDescent="0.25">
      <c r="D998" s="1">
        <v>2013</v>
      </c>
      <c r="E998" s="1" t="s">
        <v>18</v>
      </c>
      <c r="F998" s="2" t="s">
        <v>221</v>
      </c>
      <c r="G998">
        <v>1</v>
      </c>
      <c r="H998">
        <v>17072775</v>
      </c>
      <c r="I998" s="1">
        <v>119.6902</v>
      </c>
      <c r="J998" s="1">
        <v>65404</v>
      </c>
      <c r="K998" s="1">
        <v>670810.30000000005</v>
      </c>
      <c r="L998" s="1">
        <v>694087.4</v>
      </c>
      <c r="M998" s="3">
        <v>2700</v>
      </c>
      <c r="N998">
        <v>97.5</v>
      </c>
      <c r="O998">
        <v>389</v>
      </c>
      <c r="P998" s="1">
        <f>IF($A$3="Percentage of government revenue per capita",$B$3,0) + IF($A$3="Absolute extra revenue",AB998,0) + IF($A$3="Absolute revenue per capita",AC998,0)</f>
        <v>0</v>
      </c>
      <c r="Q998" s="5">
        <f>-MIN(data!$B$4 / data!I554 * data!P554 / 100, data!N554)</f>
        <v>0</v>
      </c>
      <c r="R998" s="4">
        <f>-Q998*K998/1000</f>
        <v>0</v>
      </c>
      <c r="S998" s="6">
        <f>-MIN(data!$B$5/(POWER(LN(I998),2))*P998/100, O998)</f>
        <v>0</v>
      </c>
      <c r="T998" s="6">
        <f>-S998*L998/100000</f>
        <v>0</v>
      </c>
      <c r="U998" s="4">
        <f>N998+Q998</f>
        <v>97.5</v>
      </c>
      <c r="V998" s="4" t="e">
        <f>P998*I998/100/R998</f>
        <v>#DIV/0!</v>
      </c>
      <c r="W998" s="4" t="e">
        <f>V998*H998</f>
        <v>#DIV/0!</v>
      </c>
      <c r="X998" s="6">
        <f>O998+S998</f>
        <v>389</v>
      </c>
      <c r="Y998" s="6" t="e">
        <f>P998*I998/100/T998</f>
        <v>#DIV/0!</v>
      </c>
      <c r="Z998" s="6" t="e">
        <f>Y998*H998</f>
        <v>#DIV/0!</v>
      </c>
      <c r="AB998" s="1">
        <f t="shared" si="30"/>
        <v>0</v>
      </c>
      <c r="AC998" s="1">
        <f t="shared" si="31"/>
        <v>0</v>
      </c>
    </row>
    <row r="999" spans="4:29" x14ac:dyDescent="0.25">
      <c r="D999" s="1">
        <v>2014</v>
      </c>
      <c r="E999" s="1" t="s">
        <v>18</v>
      </c>
      <c r="F999" s="2" t="s">
        <v>221</v>
      </c>
      <c r="G999">
        <v>1</v>
      </c>
      <c r="H999">
        <v>17586017</v>
      </c>
      <c r="I999" s="1">
        <v>111.8849</v>
      </c>
      <c r="J999" s="1">
        <v>63139</v>
      </c>
      <c r="K999" s="1">
        <v>681846.7</v>
      </c>
      <c r="L999" s="1">
        <v>712401.1</v>
      </c>
      <c r="M999" s="3">
        <v>2700</v>
      </c>
      <c r="N999">
        <v>92.6</v>
      </c>
      <c r="O999">
        <v>379</v>
      </c>
      <c r="P999" s="1">
        <f>IF($A$3="Percentage of government revenue per capita",$B$3,0) + IF($A$3="Absolute extra revenue",AB999,0) + IF($A$3="Absolute revenue per capita",AC999,0)</f>
        <v>0</v>
      </c>
      <c r="Q999" s="5">
        <f>-MIN(data!$B$4 / data!I555 * data!P555 / 100, data!N555)</f>
        <v>0</v>
      </c>
      <c r="R999" s="4">
        <f>-Q999*K999/1000</f>
        <v>0</v>
      </c>
      <c r="S999" s="6">
        <f>-MIN(data!$B$5/(POWER(LN(I999),2))*P999/100, O999)</f>
        <v>0</v>
      </c>
      <c r="T999" s="6">
        <f>-S999*L999/100000</f>
        <v>0</v>
      </c>
      <c r="U999" s="4">
        <f>N999+Q999</f>
        <v>92.6</v>
      </c>
      <c r="V999" s="4" t="e">
        <f>P999*I999/100/R999</f>
        <v>#DIV/0!</v>
      </c>
      <c r="W999" s="4" t="e">
        <f>V999*H999</f>
        <v>#DIV/0!</v>
      </c>
      <c r="X999" s="6">
        <f>O999+S999</f>
        <v>379</v>
      </c>
      <c r="Y999" s="6" t="e">
        <f>P999*I999/100/T999</f>
        <v>#DIV/0!</v>
      </c>
      <c r="Z999" s="6" t="e">
        <f>Y999*H999</f>
        <v>#DIV/0!</v>
      </c>
      <c r="AB999" s="1">
        <f t="shared" si="30"/>
        <v>0</v>
      </c>
      <c r="AC999" s="1">
        <f t="shared" si="31"/>
        <v>0</v>
      </c>
    </row>
    <row r="1000" spans="4:29" x14ac:dyDescent="0.25">
      <c r="D1000" s="1">
        <v>2015</v>
      </c>
      <c r="E1000" s="1" t="s">
        <v>18</v>
      </c>
      <c r="F1000" s="2" t="s">
        <v>221</v>
      </c>
      <c r="G1000">
        <v>1</v>
      </c>
      <c r="H1000">
        <v>18110624</v>
      </c>
      <c r="I1000" s="1">
        <v>102.5493</v>
      </c>
      <c r="J1000" s="1">
        <v>61274</v>
      </c>
      <c r="K1000" s="1">
        <v>693144.8</v>
      </c>
      <c r="M1000" s="3">
        <v>2700</v>
      </c>
      <c r="N1000">
        <v>88.4</v>
      </c>
      <c r="O1000">
        <v>371</v>
      </c>
      <c r="P1000" s="1">
        <f>IF($A$3="Percentage of government revenue per capita",$B$3,0) + IF($A$3="Absolute extra revenue",AB1000,0) + IF($A$3="Absolute revenue per capita",AC1000,0)</f>
        <v>0</v>
      </c>
      <c r="Q1000" s="5">
        <f>-MIN(data!$B$4 / data!I556 * data!P556 / 100, data!N556)</f>
        <v>0</v>
      </c>
      <c r="R1000" s="4">
        <f>-Q1000*K1000/1000</f>
        <v>0</v>
      </c>
      <c r="S1000" s="6">
        <f>-MIN(data!$B$5/(POWER(LN(I1000),2))*P1000/100, O1000)</f>
        <v>0</v>
      </c>
      <c r="T1000" s="6">
        <f>-S1000*L1000/100000</f>
        <v>0</v>
      </c>
      <c r="U1000" s="4">
        <f>N1000+Q1000</f>
        <v>88.4</v>
      </c>
      <c r="V1000" s="4" t="e">
        <f>P1000*I1000/100/R1000</f>
        <v>#DIV/0!</v>
      </c>
      <c r="W1000" s="4" t="e">
        <f>V1000*H1000</f>
        <v>#DIV/0!</v>
      </c>
      <c r="X1000" s="6">
        <f>O1000+S1000</f>
        <v>371</v>
      </c>
      <c r="Y1000" s="6" t="e">
        <f>P1000*I1000/100/T1000</f>
        <v>#DIV/0!</v>
      </c>
      <c r="Z1000" s="6" t="e">
        <f>Y1000*H1000</f>
        <v>#DIV/0!</v>
      </c>
      <c r="AB1000" s="1">
        <f t="shared" si="30"/>
        <v>0</v>
      </c>
      <c r="AC1000" s="1">
        <f t="shared" si="31"/>
        <v>0</v>
      </c>
    </row>
    <row r="1001" spans="4:29" x14ac:dyDescent="0.25">
      <c r="D1001" s="1">
        <v>2016</v>
      </c>
      <c r="E1001" s="1" t="s">
        <v>18</v>
      </c>
      <c r="F1001" s="2" t="s">
        <v>221</v>
      </c>
      <c r="G1001">
        <v>1</v>
      </c>
      <c r="H1001">
        <v>18646378</v>
      </c>
      <c r="I1001" s="1">
        <v>141.5034</v>
      </c>
      <c r="J1001" s="1">
        <v>59583</v>
      </c>
      <c r="K1001" s="1">
        <v>705124.3</v>
      </c>
      <c r="M1001" s="3"/>
      <c r="N1001">
        <v>84.5</v>
      </c>
      <c r="O1001"/>
      <c r="P1001" s="1">
        <f>IF($A$3="Percentage of government revenue per capita",$B$3,0) + IF($A$3="Absolute extra revenue",AB1001,0) + IF($A$3="Absolute revenue per capita",AC1001,0)</f>
        <v>0</v>
      </c>
      <c r="Q1001" s="5" t="e">
        <f>-MIN(data!$B$4 / data!I557 * data!P557 / 100, data!N557)</f>
        <v>#DIV/0!</v>
      </c>
      <c r="R1001" s="4" t="e">
        <f>-Q1001*K1001/1000</f>
        <v>#DIV/0!</v>
      </c>
      <c r="S1001" s="6">
        <f>-MIN(data!$B$5/(POWER(LN(I1001),2))*P1001/100, O1001)</f>
        <v>0</v>
      </c>
      <c r="T1001" s="6">
        <f>-S1001*L1001/100000</f>
        <v>0</v>
      </c>
      <c r="U1001" s="4" t="e">
        <f>N1001+Q1001</f>
        <v>#DIV/0!</v>
      </c>
      <c r="V1001" s="4" t="e">
        <f>P1001*I1001/100/R1001</f>
        <v>#DIV/0!</v>
      </c>
      <c r="W1001" s="4" t="e">
        <f>V1001*H1001</f>
        <v>#DIV/0!</v>
      </c>
      <c r="X1001" s="6">
        <f>O1001+S1001</f>
        <v>0</v>
      </c>
      <c r="Y1001" s="6" t="e">
        <f>P1001*I1001/100/T1001</f>
        <v>#DIV/0!</v>
      </c>
      <c r="Z1001" s="6" t="e">
        <f>Y1001*H1001</f>
        <v>#DIV/0!</v>
      </c>
      <c r="AB1001" s="1">
        <f t="shared" si="30"/>
        <v>0</v>
      </c>
      <c r="AC1001" s="1">
        <f t="shared" si="31"/>
        <v>0</v>
      </c>
    </row>
    <row r="1002" spans="4:29" x14ac:dyDescent="0.25">
      <c r="D1002" s="1">
        <v>1980</v>
      </c>
      <c r="E1002" s="1" t="s">
        <v>15</v>
      </c>
      <c r="F1002" s="2" t="s">
        <v>222</v>
      </c>
      <c r="G1002">
        <v>1</v>
      </c>
      <c r="H1002">
        <v>4157298</v>
      </c>
      <c r="I1002" s="1">
        <v>0</v>
      </c>
      <c r="J1002" s="1">
        <v>44105</v>
      </c>
      <c r="K1002" s="1">
        <v>195674.4</v>
      </c>
      <c r="M1002" s="3"/>
      <c r="N1002">
        <v>225.4</v>
      </c>
      <c r="O1002"/>
      <c r="P1002" s="1">
        <f>IF($A$3="Percentage of government revenue per capita",$B$3,0) + IF($A$3="Absolute extra revenue",AB1002,0) + IF($A$3="Absolute revenue per capita",AC1002,0)</f>
        <v>0</v>
      </c>
      <c r="Q1002" s="5">
        <f>-MIN(data!$B$4 / data!I410 * data!P410 / 100, data!N410)</f>
        <v>0</v>
      </c>
      <c r="R1002" s="4">
        <f>-Q1002*K1002/1000</f>
        <v>0</v>
      </c>
      <c r="S1002" s="6" t="e">
        <f>-MIN(data!$B$5/(POWER(LN(I1002),2))*P1002/100, O1002)</f>
        <v>#NUM!</v>
      </c>
      <c r="T1002" s="6" t="e">
        <f>-S1002*L1002/100000</f>
        <v>#NUM!</v>
      </c>
      <c r="U1002" s="4">
        <f>N1002+Q1002</f>
        <v>225.4</v>
      </c>
      <c r="V1002" s="4" t="e">
        <f>P1002*I1002/100/R1002</f>
        <v>#DIV/0!</v>
      </c>
      <c r="W1002" s="4" t="e">
        <f>V1002*H1002</f>
        <v>#DIV/0!</v>
      </c>
      <c r="X1002" s="6" t="e">
        <f>O1002+S1002</f>
        <v>#NUM!</v>
      </c>
      <c r="Y1002" s="6" t="e">
        <f>P1002*I1002/100/T1002</f>
        <v>#NUM!</v>
      </c>
      <c r="Z1002" s="6" t="e">
        <f>Y1002*H1002</f>
        <v>#NUM!</v>
      </c>
      <c r="AB1002" s="1" t="e">
        <f t="shared" si="30"/>
        <v>#DIV/0!</v>
      </c>
      <c r="AC1002" s="1" t="e">
        <f t="shared" si="31"/>
        <v>#DIV/0!</v>
      </c>
    </row>
    <row r="1003" spans="4:29" x14ac:dyDescent="0.25">
      <c r="D1003" s="1">
        <v>1981</v>
      </c>
      <c r="E1003" s="1" t="s">
        <v>15</v>
      </c>
      <c r="F1003" s="2" t="s">
        <v>222</v>
      </c>
      <c r="G1003">
        <v>1</v>
      </c>
      <c r="H1003">
        <v>4266520</v>
      </c>
      <c r="I1003" s="1">
        <v>0</v>
      </c>
      <c r="J1003" s="1">
        <v>43360</v>
      </c>
      <c r="K1003" s="1">
        <v>201768.3</v>
      </c>
      <c r="M1003" s="3"/>
      <c r="N1003">
        <v>214.9</v>
      </c>
      <c r="O1003"/>
      <c r="P1003" s="1">
        <f>IF($A$3="Percentage of government revenue per capita",$B$3,0) + IF($A$3="Absolute extra revenue",AB1003,0) + IF($A$3="Absolute revenue per capita",AC1003,0)</f>
        <v>0</v>
      </c>
      <c r="Q1003" s="5">
        <f>-MIN(data!$B$4 / data!I411 * data!P411 / 100, data!N411)</f>
        <v>0</v>
      </c>
      <c r="R1003" s="4">
        <f>-Q1003*K1003/1000</f>
        <v>0</v>
      </c>
      <c r="S1003" s="6" t="e">
        <f>-MIN(data!$B$5/(POWER(LN(I1003),2))*P1003/100, O1003)</f>
        <v>#NUM!</v>
      </c>
      <c r="T1003" s="6" t="e">
        <f>-S1003*L1003/100000</f>
        <v>#NUM!</v>
      </c>
      <c r="U1003" s="4">
        <f>N1003+Q1003</f>
        <v>214.9</v>
      </c>
      <c r="V1003" s="4" t="e">
        <f>P1003*I1003/100/R1003</f>
        <v>#DIV/0!</v>
      </c>
      <c r="W1003" s="4" t="e">
        <f>V1003*H1003</f>
        <v>#DIV/0!</v>
      </c>
      <c r="X1003" s="6" t="e">
        <f>O1003+S1003</f>
        <v>#NUM!</v>
      </c>
      <c r="Y1003" s="6" t="e">
        <f>P1003*I1003/100/T1003</f>
        <v>#NUM!</v>
      </c>
      <c r="Z1003" s="6" t="e">
        <f>Y1003*H1003</f>
        <v>#NUM!</v>
      </c>
      <c r="AB1003" s="1" t="e">
        <f t="shared" si="30"/>
        <v>#DIV/0!</v>
      </c>
      <c r="AC1003" s="1" t="e">
        <f t="shared" si="31"/>
        <v>#DIV/0!</v>
      </c>
    </row>
    <row r="1004" spans="4:29" x14ac:dyDescent="0.25">
      <c r="D1004" s="1">
        <v>1982</v>
      </c>
      <c r="E1004" s="1" t="s">
        <v>15</v>
      </c>
      <c r="F1004" s="2" t="s">
        <v>222</v>
      </c>
      <c r="G1004">
        <v>1</v>
      </c>
      <c r="H1004">
        <v>4379724</v>
      </c>
      <c r="I1004" s="1">
        <v>0</v>
      </c>
      <c r="J1004" s="1">
        <v>42456</v>
      </c>
      <c r="K1004" s="1">
        <v>208219.7</v>
      </c>
      <c r="M1004" s="3"/>
      <c r="N1004">
        <v>203.9</v>
      </c>
      <c r="O1004"/>
      <c r="P1004" s="1">
        <f>IF($A$3="Percentage of government revenue per capita",$B$3,0) + IF($A$3="Absolute extra revenue",AB1004,0) + IF($A$3="Absolute revenue per capita",AC1004,0)</f>
        <v>0</v>
      </c>
      <c r="Q1004" s="5">
        <f>-MIN(data!$B$4 / data!I412 * data!P412 / 100, data!N412)</f>
        <v>0</v>
      </c>
      <c r="R1004" s="4">
        <f>-Q1004*K1004/1000</f>
        <v>0</v>
      </c>
      <c r="S1004" s="6" t="e">
        <f>-MIN(data!$B$5/(POWER(LN(I1004),2))*P1004/100, O1004)</f>
        <v>#NUM!</v>
      </c>
      <c r="T1004" s="6" t="e">
        <f>-S1004*L1004/100000</f>
        <v>#NUM!</v>
      </c>
      <c r="U1004" s="4">
        <f>N1004+Q1004</f>
        <v>203.9</v>
      </c>
      <c r="V1004" s="4" t="e">
        <f>P1004*I1004/100/R1004</f>
        <v>#DIV/0!</v>
      </c>
      <c r="W1004" s="4" t="e">
        <f>V1004*H1004</f>
        <v>#DIV/0!</v>
      </c>
      <c r="X1004" s="6" t="e">
        <f>O1004+S1004</f>
        <v>#NUM!</v>
      </c>
      <c r="Y1004" s="6" t="e">
        <f>P1004*I1004/100/T1004</f>
        <v>#NUM!</v>
      </c>
      <c r="Z1004" s="6" t="e">
        <f>Y1004*H1004</f>
        <v>#NUM!</v>
      </c>
      <c r="AB1004" s="1" t="e">
        <f t="shared" si="30"/>
        <v>#DIV/0!</v>
      </c>
      <c r="AC1004" s="1" t="e">
        <f t="shared" si="31"/>
        <v>#DIV/0!</v>
      </c>
    </row>
    <row r="1005" spans="4:29" x14ac:dyDescent="0.25">
      <c r="D1005" s="1">
        <v>1983</v>
      </c>
      <c r="E1005" s="1" t="s">
        <v>15</v>
      </c>
      <c r="F1005" s="2" t="s">
        <v>222</v>
      </c>
      <c r="G1005">
        <v>1</v>
      </c>
      <c r="H1005">
        <v>4497533</v>
      </c>
      <c r="I1005" s="1">
        <v>0</v>
      </c>
      <c r="J1005" s="1">
        <v>41513</v>
      </c>
      <c r="K1005" s="1">
        <v>215093.3</v>
      </c>
      <c r="M1005" s="3"/>
      <c r="N1005">
        <v>193</v>
      </c>
      <c r="O1005"/>
      <c r="P1005" s="1">
        <f>IF($A$3="Percentage of government revenue per capita",$B$3,0) + IF($A$3="Absolute extra revenue",AB1005,0) + IF($A$3="Absolute revenue per capita",AC1005,0)</f>
        <v>0</v>
      </c>
      <c r="Q1005" s="5">
        <f>-MIN(data!$B$4 / data!I413 * data!P413 / 100, data!N413)</f>
        <v>0</v>
      </c>
      <c r="R1005" s="4">
        <f>-Q1005*K1005/1000</f>
        <v>0</v>
      </c>
      <c r="S1005" s="6" t="e">
        <f>-MIN(data!$B$5/(POWER(LN(I1005),2))*P1005/100, O1005)</f>
        <v>#NUM!</v>
      </c>
      <c r="T1005" s="6" t="e">
        <f>-S1005*L1005/100000</f>
        <v>#NUM!</v>
      </c>
      <c r="U1005" s="4">
        <f>N1005+Q1005</f>
        <v>193</v>
      </c>
      <c r="V1005" s="4" t="e">
        <f>P1005*I1005/100/R1005</f>
        <v>#DIV/0!</v>
      </c>
      <c r="W1005" s="4" t="e">
        <f>V1005*H1005</f>
        <v>#DIV/0!</v>
      </c>
      <c r="X1005" s="6" t="e">
        <f>O1005+S1005</f>
        <v>#NUM!</v>
      </c>
      <c r="Y1005" s="6" t="e">
        <f>P1005*I1005/100/T1005</f>
        <v>#NUM!</v>
      </c>
      <c r="Z1005" s="6" t="e">
        <f>Y1005*H1005</f>
        <v>#NUM!</v>
      </c>
      <c r="AB1005" s="1" t="e">
        <f t="shared" si="30"/>
        <v>#DIV/0!</v>
      </c>
      <c r="AC1005" s="1" t="e">
        <f t="shared" si="31"/>
        <v>#DIV/0!</v>
      </c>
    </row>
    <row r="1006" spans="4:29" x14ac:dyDescent="0.25">
      <c r="D1006" s="1">
        <v>1984</v>
      </c>
      <c r="E1006" s="1" t="s">
        <v>15</v>
      </c>
      <c r="F1006" s="2" t="s">
        <v>222</v>
      </c>
      <c r="G1006">
        <v>1</v>
      </c>
      <c r="H1006">
        <v>4621103</v>
      </c>
      <c r="I1006" s="1">
        <v>0</v>
      </c>
      <c r="J1006" s="1">
        <v>40800</v>
      </c>
      <c r="K1006" s="1">
        <v>222464.6</v>
      </c>
      <c r="M1006" s="3"/>
      <c r="N1006">
        <v>183.4</v>
      </c>
      <c r="O1006"/>
      <c r="P1006" s="1">
        <f>IF($A$3="Percentage of government revenue per capita",$B$3,0) + IF($A$3="Absolute extra revenue",AB1006,0) + IF($A$3="Absolute revenue per capita",AC1006,0)</f>
        <v>0</v>
      </c>
      <c r="Q1006" s="5">
        <f>-MIN(data!$B$4 / data!I414 * data!P414 / 100, data!N414)</f>
        <v>0</v>
      </c>
      <c r="R1006" s="4">
        <f>-Q1006*K1006/1000</f>
        <v>0</v>
      </c>
      <c r="S1006" s="6" t="e">
        <f>-MIN(data!$B$5/(POWER(LN(I1006),2))*P1006/100, O1006)</f>
        <v>#NUM!</v>
      </c>
      <c r="T1006" s="6" t="e">
        <f>-S1006*L1006/100000</f>
        <v>#NUM!</v>
      </c>
      <c r="U1006" s="4">
        <f>N1006+Q1006</f>
        <v>183.4</v>
      </c>
      <c r="V1006" s="4" t="e">
        <f>P1006*I1006/100/R1006</f>
        <v>#DIV/0!</v>
      </c>
      <c r="W1006" s="4" t="e">
        <f>V1006*H1006</f>
        <v>#DIV/0!</v>
      </c>
      <c r="X1006" s="6" t="e">
        <f>O1006+S1006</f>
        <v>#NUM!</v>
      </c>
      <c r="Y1006" s="6" t="e">
        <f>P1006*I1006/100/T1006</f>
        <v>#NUM!</v>
      </c>
      <c r="Z1006" s="6" t="e">
        <f>Y1006*H1006</f>
        <v>#NUM!</v>
      </c>
      <c r="AB1006" s="1" t="e">
        <f t="shared" si="30"/>
        <v>#DIV/0!</v>
      </c>
      <c r="AC1006" s="1" t="e">
        <f t="shared" si="31"/>
        <v>#DIV/0!</v>
      </c>
    </row>
    <row r="1007" spans="4:29" x14ac:dyDescent="0.25">
      <c r="D1007" s="1">
        <v>1985</v>
      </c>
      <c r="E1007" s="1" t="s">
        <v>15</v>
      </c>
      <c r="F1007" s="2" t="s">
        <v>222</v>
      </c>
      <c r="G1007">
        <v>1</v>
      </c>
      <c r="H1007">
        <v>4750837</v>
      </c>
      <c r="I1007" s="1">
        <v>0</v>
      </c>
      <c r="J1007" s="1">
        <v>40531</v>
      </c>
      <c r="K1007" s="1">
        <v>229897.9</v>
      </c>
      <c r="M1007" s="3"/>
      <c r="N1007">
        <v>176.3</v>
      </c>
      <c r="O1007"/>
      <c r="P1007" s="1">
        <f>IF($A$3="Percentage of government revenue per capita",$B$3,0) + IF($A$3="Absolute extra revenue",AB1007,0) + IF($A$3="Absolute revenue per capita",AC1007,0)</f>
        <v>0</v>
      </c>
      <c r="Q1007" s="5">
        <f>-MIN(data!$B$4 / data!I415 * data!P415 / 100, data!N415)</f>
        <v>0</v>
      </c>
      <c r="R1007" s="4">
        <f>-Q1007*K1007/1000</f>
        <v>0</v>
      </c>
      <c r="S1007" s="6" t="e">
        <f>-MIN(data!$B$5/(POWER(LN(I1007),2))*P1007/100, O1007)</f>
        <v>#NUM!</v>
      </c>
      <c r="T1007" s="6" t="e">
        <f>-S1007*L1007/100000</f>
        <v>#NUM!</v>
      </c>
      <c r="U1007" s="4">
        <f>N1007+Q1007</f>
        <v>176.3</v>
      </c>
      <c r="V1007" s="4" t="e">
        <f>P1007*I1007/100/R1007</f>
        <v>#DIV/0!</v>
      </c>
      <c r="W1007" s="4" t="e">
        <f>V1007*H1007</f>
        <v>#DIV/0!</v>
      </c>
      <c r="X1007" s="6" t="e">
        <f>O1007+S1007</f>
        <v>#NUM!</v>
      </c>
      <c r="Y1007" s="6" t="e">
        <f>P1007*I1007/100/T1007</f>
        <v>#NUM!</v>
      </c>
      <c r="Z1007" s="6" t="e">
        <f>Y1007*H1007</f>
        <v>#NUM!</v>
      </c>
      <c r="AB1007" s="1" t="e">
        <f t="shared" si="30"/>
        <v>#DIV/0!</v>
      </c>
      <c r="AC1007" s="1" t="e">
        <f t="shared" si="31"/>
        <v>#DIV/0!</v>
      </c>
    </row>
    <row r="1008" spans="4:29" x14ac:dyDescent="0.25">
      <c r="D1008" s="1">
        <v>1986</v>
      </c>
      <c r="E1008" s="1" t="s">
        <v>15</v>
      </c>
      <c r="F1008" s="2" t="s">
        <v>222</v>
      </c>
      <c r="G1008">
        <v>1</v>
      </c>
      <c r="H1008">
        <v>4886743</v>
      </c>
      <c r="I1008" s="1">
        <v>0</v>
      </c>
      <c r="J1008" s="1">
        <v>40818</v>
      </c>
      <c r="K1008" s="1">
        <v>237452</v>
      </c>
      <c r="M1008" s="3"/>
      <c r="N1008">
        <v>171.9</v>
      </c>
      <c r="O1008"/>
      <c r="P1008" s="1">
        <f>IF($A$3="Percentage of government revenue per capita",$B$3,0) + IF($A$3="Absolute extra revenue",AB1008,0) + IF($A$3="Absolute revenue per capita",AC1008,0)</f>
        <v>0</v>
      </c>
      <c r="Q1008" s="5">
        <f>-MIN(data!$B$4 / data!I416 * data!P416 / 100, data!N416)</f>
        <v>0</v>
      </c>
      <c r="R1008" s="4">
        <f>-Q1008*K1008/1000</f>
        <v>0</v>
      </c>
      <c r="S1008" s="6" t="e">
        <f>-MIN(data!$B$5/(POWER(LN(I1008),2))*P1008/100, O1008)</f>
        <v>#NUM!</v>
      </c>
      <c r="T1008" s="6" t="e">
        <f>-S1008*L1008/100000</f>
        <v>#NUM!</v>
      </c>
      <c r="U1008" s="4">
        <f>N1008+Q1008</f>
        <v>171.9</v>
      </c>
      <c r="V1008" s="4" t="e">
        <f>P1008*I1008/100/R1008</f>
        <v>#DIV/0!</v>
      </c>
      <c r="W1008" s="4" t="e">
        <f>V1008*H1008</f>
        <v>#DIV/0!</v>
      </c>
      <c r="X1008" s="6" t="e">
        <f>O1008+S1008</f>
        <v>#NUM!</v>
      </c>
      <c r="Y1008" s="6" t="e">
        <f>P1008*I1008/100/T1008</f>
        <v>#NUM!</v>
      </c>
      <c r="Z1008" s="6" t="e">
        <f>Y1008*H1008</f>
        <v>#NUM!</v>
      </c>
      <c r="AB1008" s="1" t="e">
        <f t="shared" si="30"/>
        <v>#DIV/0!</v>
      </c>
      <c r="AC1008" s="1" t="e">
        <f t="shared" si="31"/>
        <v>#DIV/0!</v>
      </c>
    </row>
    <row r="1009" spans="4:29" x14ac:dyDescent="0.25">
      <c r="D1009" s="1">
        <v>1987</v>
      </c>
      <c r="E1009" s="1" t="s">
        <v>15</v>
      </c>
      <c r="F1009" s="2" t="s">
        <v>222</v>
      </c>
      <c r="G1009">
        <v>1</v>
      </c>
      <c r="H1009">
        <v>5027138</v>
      </c>
      <c r="I1009" s="1">
        <v>0</v>
      </c>
      <c r="J1009" s="1">
        <v>41584</v>
      </c>
      <c r="K1009" s="1">
        <v>244611.8</v>
      </c>
      <c r="M1009" s="3"/>
      <c r="N1009">
        <v>170</v>
      </c>
      <c r="O1009"/>
      <c r="P1009" s="1">
        <f>IF($A$3="Percentage of government revenue per capita",$B$3,0) + IF($A$3="Absolute extra revenue",AB1009,0) + IF($A$3="Absolute revenue per capita",AC1009,0)</f>
        <v>0</v>
      </c>
      <c r="Q1009" s="5" t="e">
        <f>-MIN(data!$B$4 / data!I417 * data!P417 / 100, data!N417)</f>
        <v>#DIV/0!</v>
      </c>
      <c r="R1009" s="4" t="e">
        <f>-Q1009*K1009/1000</f>
        <v>#DIV/0!</v>
      </c>
      <c r="S1009" s="6" t="e">
        <f>-MIN(data!$B$5/(POWER(LN(I1009),2))*P1009/100, O1009)</f>
        <v>#NUM!</v>
      </c>
      <c r="T1009" s="6" t="e">
        <f>-S1009*L1009/100000</f>
        <v>#NUM!</v>
      </c>
      <c r="U1009" s="4" t="e">
        <f>N1009+Q1009</f>
        <v>#DIV/0!</v>
      </c>
      <c r="V1009" s="4" t="e">
        <f>P1009*I1009/100/R1009</f>
        <v>#DIV/0!</v>
      </c>
      <c r="W1009" s="4" t="e">
        <f>V1009*H1009</f>
        <v>#DIV/0!</v>
      </c>
      <c r="X1009" s="6" t="e">
        <f>O1009+S1009</f>
        <v>#NUM!</v>
      </c>
      <c r="Y1009" s="6" t="e">
        <f>P1009*I1009/100/T1009</f>
        <v>#NUM!</v>
      </c>
      <c r="Z1009" s="6" t="e">
        <f>Y1009*H1009</f>
        <v>#NUM!</v>
      </c>
      <c r="AB1009" s="1" t="e">
        <f t="shared" si="30"/>
        <v>#DIV/0!</v>
      </c>
      <c r="AC1009" s="1" t="e">
        <f t="shared" si="31"/>
        <v>#DIV/0!</v>
      </c>
    </row>
    <row r="1010" spans="4:29" x14ac:dyDescent="0.25">
      <c r="D1010" s="1">
        <v>1988</v>
      </c>
      <c r="E1010" s="1" t="s">
        <v>15</v>
      </c>
      <c r="F1010" s="2" t="s">
        <v>222</v>
      </c>
      <c r="G1010">
        <v>1</v>
      </c>
      <c r="H1010">
        <v>5168698</v>
      </c>
      <c r="I1010" s="1">
        <v>0</v>
      </c>
      <c r="J1010" s="1">
        <v>42830</v>
      </c>
      <c r="K1010" s="1">
        <v>251349.8</v>
      </c>
      <c r="M1010" s="3"/>
      <c r="N1010">
        <v>170.4</v>
      </c>
      <c r="O1010"/>
      <c r="P1010" s="1">
        <f>IF($A$3="Percentage of government revenue per capita",$B$3,0) + IF($A$3="Absolute extra revenue",AB1010,0) + IF($A$3="Absolute revenue per capita",AC1010,0)</f>
        <v>0</v>
      </c>
      <c r="Q1010" s="5">
        <f>-MIN(data!$B$4 / data!I418 * data!P418 / 100, data!N418)</f>
        <v>0</v>
      </c>
      <c r="R1010" s="4">
        <f>-Q1010*K1010/1000</f>
        <v>0</v>
      </c>
      <c r="S1010" s="6" t="e">
        <f>-MIN(data!$B$5/(POWER(LN(I1010),2))*P1010/100, O1010)</f>
        <v>#NUM!</v>
      </c>
      <c r="T1010" s="6" t="e">
        <f>-S1010*L1010/100000</f>
        <v>#NUM!</v>
      </c>
      <c r="U1010" s="4">
        <f>N1010+Q1010</f>
        <v>170.4</v>
      </c>
      <c r="V1010" s="4" t="e">
        <f>P1010*I1010/100/R1010</f>
        <v>#DIV/0!</v>
      </c>
      <c r="W1010" s="4" t="e">
        <f>V1010*H1010</f>
        <v>#DIV/0!</v>
      </c>
      <c r="X1010" s="6" t="e">
        <f>O1010+S1010</f>
        <v>#NUM!</v>
      </c>
      <c r="Y1010" s="6" t="e">
        <f>P1010*I1010/100/T1010</f>
        <v>#NUM!</v>
      </c>
      <c r="Z1010" s="6" t="e">
        <f>Y1010*H1010</f>
        <v>#NUM!</v>
      </c>
      <c r="AB1010" s="1" t="e">
        <f t="shared" si="30"/>
        <v>#DIV/0!</v>
      </c>
      <c r="AC1010" s="1" t="e">
        <f t="shared" si="31"/>
        <v>#DIV/0!</v>
      </c>
    </row>
    <row r="1011" spans="4:29" x14ac:dyDescent="0.25">
      <c r="D1011" s="1">
        <v>1989</v>
      </c>
      <c r="E1011" s="1" t="s">
        <v>15</v>
      </c>
      <c r="F1011" s="2" t="s">
        <v>222</v>
      </c>
      <c r="G1011">
        <v>1</v>
      </c>
      <c r="H1011">
        <v>5307069</v>
      </c>
      <c r="I1011" s="1">
        <v>0</v>
      </c>
      <c r="J1011" s="1">
        <v>44285</v>
      </c>
      <c r="K1011" s="1">
        <v>257171.9</v>
      </c>
      <c r="M1011" s="3"/>
      <c r="N1011">
        <v>172.2</v>
      </c>
      <c r="O1011"/>
      <c r="P1011" s="1">
        <f>IF($A$3="Percentage of government revenue per capita",$B$3,0) + IF($A$3="Absolute extra revenue",AB1011,0) + IF($A$3="Absolute revenue per capita",AC1011,0)</f>
        <v>0</v>
      </c>
      <c r="Q1011" s="5">
        <f>-MIN(data!$B$4 / data!I419 * data!P419 / 100, data!N419)</f>
        <v>0</v>
      </c>
      <c r="R1011" s="4">
        <f>-Q1011*K1011/1000</f>
        <v>0</v>
      </c>
      <c r="S1011" s="6" t="e">
        <f>-MIN(data!$B$5/(POWER(LN(I1011),2))*P1011/100, O1011)</f>
        <v>#NUM!</v>
      </c>
      <c r="T1011" s="6" t="e">
        <f>-S1011*L1011/100000</f>
        <v>#NUM!</v>
      </c>
      <c r="U1011" s="4">
        <f>N1011+Q1011</f>
        <v>172.2</v>
      </c>
      <c r="V1011" s="4" t="e">
        <f>P1011*I1011/100/R1011</f>
        <v>#DIV/0!</v>
      </c>
      <c r="W1011" s="4" t="e">
        <f>V1011*H1011</f>
        <v>#DIV/0!</v>
      </c>
      <c r="X1011" s="6" t="e">
        <f>O1011+S1011</f>
        <v>#NUM!</v>
      </c>
      <c r="Y1011" s="6" t="e">
        <f>P1011*I1011/100/T1011</f>
        <v>#NUM!</v>
      </c>
      <c r="Z1011" s="6" t="e">
        <f>Y1011*H1011</f>
        <v>#NUM!</v>
      </c>
      <c r="AB1011" s="1" t="e">
        <f t="shared" si="30"/>
        <v>#DIV/0!</v>
      </c>
      <c r="AC1011" s="1" t="e">
        <f t="shared" si="31"/>
        <v>#DIV/0!</v>
      </c>
    </row>
    <row r="1012" spans="4:29" x14ac:dyDescent="0.25">
      <c r="D1012" s="1">
        <v>1990</v>
      </c>
      <c r="E1012" s="1" t="s">
        <v>15</v>
      </c>
      <c r="F1012" s="2" t="s">
        <v>222</v>
      </c>
      <c r="G1012">
        <v>1</v>
      </c>
      <c r="H1012">
        <v>5438957</v>
      </c>
      <c r="I1012" s="1">
        <v>0</v>
      </c>
      <c r="J1012" s="1">
        <v>45733</v>
      </c>
      <c r="K1012" s="1">
        <v>261930.1</v>
      </c>
      <c r="L1012" s="1">
        <v>286885.2</v>
      </c>
      <c r="M1012" s="3">
        <v>3400</v>
      </c>
      <c r="N1012">
        <v>174.6</v>
      </c>
      <c r="O1012">
        <v>1220</v>
      </c>
      <c r="P1012" s="1">
        <f>IF($A$3="Percentage of government revenue per capita",$B$3,0) + IF($A$3="Absolute extra revenue",AB1012,0) + IF($A$3="Absolute revenue per capita",AC1012,0)</f>
        <v>0</v>
      </c>
      <c r="Q1012" s="5">
        <f>-MIN(data!$B$4 / data!I420 * data!P420 / 100, data!N420)</f>
        <v>0</v>
      </c>
      <c r="R1012" s="4">
        <f>-Q1012*K1012/1000</f>
        <v>0</v>
      </c>
      <c r="S1012" s="6" t="e">
        <f>-MIN(data!$B$5/(POWER(LN(I1012),2))*P1012/100, O1012)</f>
        <v>#NUM!</v>
      </c>
      <c r="T1012" s="6" t="e">
        <f>-S1012*L1012/100000</f>
        <v>#NUM!</v>
      </c>
      <c r="U1012" s="4">
        <f>N1012+Q1012</f>
        <v>174.6</v>
      </c>
      <c r="V1012" s="4" t="e">
        <f>P1012*I1012/100/R1012</f>
        <v>#DIV/0!</v>
      </c>
      <c r="W1012" s="4" t="e">
        <f>V1012*H1012</f>
        <v>#DIV/0!</v>
      </c>
      <c r="X1012" s="6" t="e">
        <f>O1012+S1012</f>
        <v>#NUM!</v>
      </c>
      <c r="Y1012" s="6" t="e">
        <f>P1012*I1012/100/T1012</f>
        <v>#NUM!</v>
      </c>
      <c r="Z1012" s="6" t="e">
        <f>Y1012*H1012</f>
        <v>#NUM!</v>
      </c>
      <c r="AB1012" s="1" t="e">
        <f t="shared" si="30"/>
        <v>#DIV/0!</v>
      </c>
      <c r="AC1012" s="1" t="e">
        <f t="shared" si="31"/>
        <v>#DIV/0!</v>
      </c>
    </row>
    <row r="1013" spans="4:29" x14ac:dyDescent="0.25">
      <c r="D1013" s="1">
        <v>1991</v>
      </c>
      <c r="E1013" s="1" t="s">
        <v>15</v>
      </c>
      <c r="F1013" s="2" t="s">
        <v>222</v>
      </c>
      <c r="G1013">
        <v>1</v>
      </c>
      <c r="H1013">
        <v>5564926</v>
      </c>
      <c r="I1013" s="1">
        <v>0</v>
      </c>
      <c r="J1013" s="1">
        <v>46963</v>
      </c>
      <c r="K1013" s="1">
        <v>265477.7</v>
      </c>
      <c r="L1013" s="1">
        <v>288000</v>
      </c>
      <c r="M1013" s="3">
        <v>3500</v>
      </c>
      <c r="N1013">
        <v>176.9</v>
      </c>
      <c r="O1013">
        <v>1250</v>
      </c>
      <c r="P1013" s="1">
        <f>IF($A$3="Percentage of government revenue per capita",$B$3,0) + IF($A$3="Absolute extra revenue",AB1013,0) + IF($A$3="Absolute revenue per capita",AC1013,0)</f>
        <v>0</v>
      </c>
      <c r="Q1013" s="5">
        <f>-MIN(data!$B$4 / data!I421 * data!P421 / 100, data!N421)</f>
        <v>0</v>
      </c>
      <c r="R1013" s="4">
        <f>-Q1013*K1013/1000</f>
        <v>0</v>
      </c>
      <c r="S1013" s="6" t="e">
        <f>-MIN(data!$B$5/(POWER(LN(I1013),2))*P1013/100, O1013)</f>
        <v>#NUM!</v>
      </c>
      <c r="T1013" s="6" t="e">
        <f>-S1013*L1013/100000</f>
        <v>#NUM!</v>
      </c>
      <c r="U1013" s="4">
        <f>N1013+Q1013</f>
        <v>176.9</v>
      </c>
      <c r="V1013" s="4" t="e">
        <f>P1013*I1013/100/R1013</f>
        <v>#DIV/0!</v>
      </c>
      <c r="W1013" s="4" t="e">
        <f>V1013*H1013</f>
        <v>#DIV/0!</v>
      </c>
      <c r="X1013" s="6" t="e">
        <f>O1013+S1013</f>
        <v>#NUM!</v>
      </c>
      <c r="Y1013" s="6" t="e">
        <f>P1013*I1013/100/T1013</f>
        <v>#NUM!</v>
      </c>
      <c r="Z1013" s="6" t="e">
        <f>Y1013*H1013</f>
        <v>#NUM!</v>
      </c>
      <c r="AB1013" s="1" t="e">
        <f t="shared" si="30"/>
        <v>#DIV/0!</v>
      </c>
      <c r="AC1013" s="1" t="e">
        <f t="shared" si="31"/>
        <v>#DIV/0!</v>
      </c>
    </row>
    <row r="1014" spans="4:29" x14ac:dyDescent="0.25">
      <c r="D1014" s="1">
        <v>1992</v>
      </c>
      <c r="E1014" s="1" t="s">
        <v>15</v>
      </c>
      <c r="F1014" s="2" t="s">
        <v>222</v>
      </c>
      <c r="G1014">
        <v>1</v>
      </c>
      <c r="H1014">
        <v>5685565</v>
      </c>
      <c r="I1014" s="1">
        <v>0</v>
      </c>
      <c r="J1014" s="1">
        <v>47863</v>
      </c>
      <c r="K1014" s="1">
        <v>267840</v>
      </c>
      <c r="L1014" s="1">
        <v>283464.59999999998</v>
      </c>
      <c r="M1014" s="3">
        <v>3600</v>
      </c>
      <c r="N1014">
        <v>178.7</v>
      </c>
      <c r="O1014">
        <v>1270</v>
      </c>
      <c r="P1014" s="1">
        <f>IF($A$3="Percentage of government revenue per capita",$B$3,0) + IF($A$3="Absolute extra revenue",AB1014,0) + IF($A$3="Absolute revenue per capita",AC1014,0)</f>
        <v>0</v>
      </c>
      <c r="Q1014" s="5">
        <f>-MIN(data!$B$4 / data!I422 * data!P422 / 100, data!N422)</f>
        <v>0</v>
      </c>
      <c r="R1014" s="4">
        <f>-Q1014*K1014/1000</f>
        <v>0</v>
      </c>
      <c r="S1014" s="6" t="e">
        <f>-MIN(data!$B$5/(POWER(LN(I1014),2))*P1014/100, O1014)</f>
        <v>#NUM!</v>
      </c>
      <c r="T1014" s="6" t="e">
        <f>-S1014*L1014/100000</f>
        <v>#NUM!</v>
      </c>
      <c r="U1014" s="4">
        <f>N1014+Q1014</f>
        <v>178.7</v>
      </c>
      <c r="V1014" s="4" t="e">
        <f>P1014*I1014/100/R1014</f>
        <v>#DIV/0!</v>
      </c>
      <c r="W1014" s="4" t="e">
        <f>V1014*H1014</f>
        <v>#DIV/0!</v>
      </c>
      <c r="X1014" s="6" t="e">
        <f>O1014+S1014</f>
        <v>#NUM!</v>
      </c>
      <c r="Y1014" s="6" t="e">
        <f>P1014*I1014/100/T1014</f>
        <v>#NUM!</v>
      </c>
      <c r="Z1014" s="6" t="e">
        <f>Y1014*H1014</f>
        <v>#NUM!</v>
      </c>
      <c r="AB1014" s="1" t="e">
        <f t="shared" si="30"/>
        <v>#DIV/0!</v>
      </c>
      <c r="AC1014" s="1" t="e">
        <f t="shared" si="31"/>
        <v>#DIV/0!</v>
      </c>
    </row>
    <row r="1015" spans="4:29" x14ac:dyDescent="0.25">
      <c r="D1015" s="1">
        <v>1993</v>
      </c>
      <c r="E1015" s="1" t="s">
        <v>15</v>
      </c>
      <c r="F1015" s="2" t="s">
        <v>222</v>
      </c>
      <c r="G1015">
        <v>1</v>
      </c>
      <c r="H1015">
        <v>5798053</v>
      </c>
      <c r="I1015" s="1">
        <v>0</v>
      </c>
      <c r="J1015" s="1">
        <v>48285</v>
      </c>
      <c r="K1015" s="1">
        <v>268997.2</v>
      </c>
      <c r="L1015" s="1">
        <v>277777.8</v>
      </c>
      <c r="M1015" s="3">
        <v>3600</v>
      </c>
      <c r="N1015">
        <v>179.5</v>
      </c>
      <c r="O1015">
        <v>1260</v>
      </c>
      <c r="P1015" s="1">
        <f>IF($A$3="Percentage of government revenue per capita",$B$3,0) + IF($A$3="Absolute extra revenue",AB1015,0) + IF($A$3="Absolute revenue per capita",AC1015,0)</f>
        <v>0</v>
      </c>
      <c r="Q1015" s="5">
        <f>-MIN(data!$B$4 / data!I423 * data!P423 / 100, data!N423)</f>
        <v>0</v>
      </c>
      <c r="R1015" s="4">
        <f>-Q1015*K1015/1000</f>
        <v>0</v>
      </c>
      <c r="S1015" s="6" t="e">
        <f>-MIN(data!$B$5/(POWER(LN(I1015),2))*P1015/100, O1015)</f>
        <v>#NUM!</v>
      </c>
      <c r="T1015" s="6" t="e">
        <f>-S1015*L1015/100000</f>
        <v>#NUM!</v>
      </c>
      <c r="U1015" s="4">
        <f>N1015+Q1015</f>
        <v>179.5</v>
      </c>
      <c r="V1015" s="4" t="e">
        <f>P1015*I1015/100/R1015</f>
        <v>#DIV/0!</v>
      </c>
      <c r="W1015" s="4" t="e">
        <f>V1015*H1015</f>
        <v>#DIV/0!</v>
      </c>
      <c r="X1015" s="6" t="e">
        <f>O1015+S1015</f>
        <v>#NUM!</v>
      </c>
      <c r="Y1015" s="6" t="e">
        <f>P1015*I1015/100/T1015</f>
        <v>#NUM!</v>
      </c>
      <c r="Z1015" s="6" t="e">
        <f>Y1015*H1015</f>
        <v>#NUM!</v>
      </c>
      <c r="AB1015" s="1" t="e">
        <f t="shared" si="30"/>
        <v>#DIV/0!</v>
      </c>
      <c r="AC1015" s="1" t="e">
        <f t="shared" si="31"/>
        <v>#DIV/0!</v>
      </c>
    </row>
    <row r="1016" spans="4:29" x14ac:dyDescent="0.25">
      <c r="D1016" s="1">
        <v>1994</v>
      </c>
      <c r="E1016" s="1" t="s">
        <v>15</v>
      </c>
      <c r="F1016" s="2" t="s">
        <v>222</v>
      </c>
      <c r="G1016">
        <v>1</v>
      </c>
      <c r="H1016">
        <v>5898967</v>
      </c>
      <c r="I1016" s="1">
        <v>0</v>
      </c>
      <c r="J1016" s="1">
        <v>48232</v>
      </c>
      <c r="K1016" s="1">
        <v>269302.09999999998</v>
      </c>
      <c r="L1016" s="1">
        <v>272000</v>
      </c>
      <c r="M1016" s="3">
        <v>3500</v>
      </c>
      <c r="N1016">
        <v>179.1</v>
      </c>
      <c r="O1016">
        <v>1250</v>
      </c>
      <c r="P1016" s="1">
        <f>IF($A$3="Percentage of government revenue per capita",$B$3,0) + IF($A$3="Absolute extra revenue",AB1016,0) + IF($A$3="Absolute revenue per capita",AC1016,0)</f>
        <v>0</v>
      </c>
      <c r="Q1016" s="5">
        <f>-MIN(data!$B$4 / data!I424 * data!P424 / 100, data!N424)</f>
        <v>0</v>
      </c>
      <c r="R1016" s="4">
        <f>-Q1016*K1016/1000</f>
        <v>0</v>
      </c>
      <c r="S1016" s="6" t="e">
        <f>-MIN(data!$B$5/(POWER(LN(I1016),2))*P1016/100, O1016)</f>
        <v>#NUM!</v>
      </c>
      <c r="T1016" s="6" t="e">
        <f>-S1016*L1016/100000</f>
        <v>#NUM!</v>
      </c>
      <c r="U1016" s="4">
        <f>N1016+Q1016</f>
        <v>179.1</v>
      </c>
      <c r="V1016" s="4" t="e">
        <f>P1016*I1016/100/R1016</f>
        <v>#DIV/0!</v>
      </c>
      <c r="W1016" s="4" t="e">
        <f>V1016*H1016</f>
        <v>#DIV/0!</v>
      </c>
      <c r="X1016" s="6" t="e">
        <f>O1016+S1016</f>
        <v>#NUM!</v>
      </c>
      <c r="Y1016" s="6" t="e">
        <f>P1016*I1016/100/T1016</f>
        <v>#NUM!</v>
      </c>
      <c r="Z1016" s="6" t="e">
        <f>Y1016*H1016</f>
        <v>#NUM!</v>
      </c>
      <c r="AB1016" s="1" t="e">
        <f t="shared" si="30"/>
        <v>#DIV/0!</v>
      </c>
      <c r="AC1016" s="1" t="e">
        <f t="shared" si="31"/>
        <v>#DIV/0!</v>
      </c>
    </row>
    <row r="1017" spans="4:29" x14ac:dyDescent="0.25">
      <c r="D1017" s="1">
        <v>1995</v>
      </c>
      <c r="E1017" s="1" t="s">
        <v>15</v>
      </c>
      <c r="F1017" s="2" t="s">
        <v>222</v>
      </c>
      <c r="G1017">
        <v>1</v>
      </c>
      <c r="H1017">
        <v>5987043</v>
      </c>
      <c r="I1017" s="1">
        <v>0</v>
      </c>
      <c r="J1017" s="1">
        <v>47737</v>
      </c>
      <c r="K1017" s="1">
        <v>268789.40000000002</v>
      </c>
      <c r="L1017" s="1">
        <v>272727.3</v>
      </c>
      <c r="M1017" s="3">
        <v>3400</v>
      </c>
      <c r="N1017">
        <v>177.6</v>
      </c>
      <c r="O1017">
        <v>1210</v>
      </c>
      <c r="P1017" s="1">
        <f>IF($A$3="Percentage of government revenue per capita",$B$3,0) + IF($A$3="Absolute extra revenue",AB1017,0) + IF($A$3="Absolute revenue per capita",AC1017,0)</f>
        <v>0</v>
      </c>
      <c r="Q1017" s="5">
        <f>-MIN(data!$B$4 / data!I425 * data!P425 / 100, data!N425)</f>
        <v>0</v>
      </c>
      <c r="R1017" s="4">
        <f>-Q1017*K1017/1000</f>
        <v>0</v>
      </c>
      <c r="S1017" s="6" t="e">
        <f>-MIN(data!$B$5/(POWER(LN(I1017),2))*P1017/100, O1017)</f>
        <v>#NUM!</v>
      </c>
      <c r="T1017" s="6" t="e">
        <f>-S1017*L1017/100000</f>
        <v>#NUM!</v>
      </c>
      <c r="U1017" s="4">
        <f>N1017+Q1017</f>
        <v>177.6</v>
      </c>
      <c r="V1017" s="4" t="e">
        <f>P1017*I1017/100/R1017</f>
        <v>#DIV/0!</v>
      </c>
      <c r="W1017" s="4" t="e">
        <f>V1017*H1017</f>
        <v>#DIV/0!</v>
      </c>
      <c r="X1017" s="6" t="e">
        <f>O1017+S1017</f>
        <v>#NUM!</v>
      </c>
      <c r="Y1017" s="6" t="e">
        <f>P1017*I1017/100/T1017</f>
        <v>#NUM!</v>
      </c>
      <c r="Z1017" s="6" t="e">
        <f>Y1017*H1017</f>
        <v>#NUM!</v>
      </c>
      <c r="AB1017" s="1" t="e">
        <f t="shared" si="30"/>
        <v>#DIV/0!</v>
      </c>
      <c r="AC1017" s="1" t="e">
        <f t="shared" si="31"/>
        <v>#DIV/0!</v>
      </c>
    </row>
    <row r="1018" spans="4:29" x14ac:dyDescent="0.25">
      <c r="D1018" s="1">
        <v>1996</v>
      </c>
      <c r="E1018" s="1" t="s">
        <v>15</v>
      </c>
      <c r="F1018" s="2" t="s">
        <v>222</v>
      </c>
      <c r="G1018">
        <v>1</v>
      </c>
      <c r="H1018">
        <v>6060111</v>
      </c>
      <c r="I1018" s="1">
        <v>0</v>
      </c>
      <c r="J1018" s="1">
        <v>46926</v>
      </c>
      <c r="K1018" s="1">
        <v>267995.40000000002</v>
      </c>
      <c r="L1018" s="1">
        <v>267241.40000000002</v>
      </c>
      <c r="M1018" s="3">
        <v>3300</v>
      </c>
      <c r="N1018">
        <v>175.1</v>
      </c>
      <c r="O1018">
        <v>1160</v>
      </c>
      <c r="P1018" s="1">
        <f>IF($A$3="Percentage of government revenue per capita",$B$3,0) + IF($A$3="Absolute extra revenue",AB1018,0) + IF($A$3="Absolute revenue per capita",AC1018,0)</f>
        <v>0</v>
      </c>
      <c r="Q1018" s="5">
        <f>-MIN(data!$B$4 / data!I426 * data!P426 / 100, data!N426)</f>
        <v>0</v>
      </c>
      <c r="R1018" s="4">
        <f>-Q1018*K1018/1000</f>
        <v>0</v>
      </c>
      <c r="S1018" s="6" t="e">
        <f>-MIN(data!$B$5/(POWER(LN(I1018),2))*P1018/100, O1018)</f>
        <v>#NUM!</v>
      </c>
      <c r="T1018" s="6" t="e">
        <f>-S1018*L1018/100000</f>
        <v>#NUM!</v>
      </c>
      <c r="U1018" s="4">
        <f>N1018+Q1018</f>
        <v>175.1</v>
      </c>
      <c r="V1018" s="4" t="e">
        <f>P1018*I1018/100/R1018</f>
        <v>#DIV/0!</v>
      </c>
      <c r="W1018" s="4" t="e">
        <f>V1018*H1018</f>
        <v>#DIV/0!</v>
      </c>
      <c r="X1018" s="6" t="e">
        <f>O1018+S1018</f>
        <v>#NUM!</v>
      </c>
      <c r="Y1018" s="6" t="e">
        <f>P1018*I1018/100/T1018</f>
        <v>#NUM!</v>
      </c>
      <c r="Z1018" s="6" t="e">
        <f>Y1018*H1018</f>
        <v>#NUM!</v>
      </c>
      <c r="AB1018" s="1" t="e">
        <f t="shared" si="30"/>
        <v>#DIV/0!</v>
      </c>
      <c r="AC1018" s="1" t="e">
        <f t="shared" si="31"/>
        <v>#DIV/0!</v>
      </c>
    </row>
    <row r="1019" spans="4:29" x14ac:dyDescent="0.25">
      <c r="D1019" s="1">
        <v>1997</v>
      </c>
      <c r="E1019" s="1" t="s">
        <v>15</v>
      </c>
      <c r="F1019" s="2" t="s">
        <v>222</v>
      </c>
      <c r="G1019">
        <v>1</v>
      </c>
      <c r="H1019">
        <v>6122130</v>
      </c>
      <c r="I1019" s="1">
        <v>0</v>
      </c>
      <c r="J1019" s="1">
        <v>45830</v>
      </c>
      <c r="K1019" s="1">
        <v>267074.59999999998</v>
      </c>
      <c r="L1019" s="1">
        <v>263636.40000000002</v>
      </c>
      <c r="M1019" s="3">
        <v>3100</v>
      </c>
      <c r="N1019">
        <v>171.6</v>
      </c>
      <c r="O1019">
        <v>1100</v>
      </c>
      <c r="P1019" s="1">
        <f>IF($A$3="Percentage of government revenue per capita",$B$3,0) + IF($A$3="Absolute extra revenue",AB1019,0) + IF($A$3="Absolute revenue per capita",AC1019,0)</f>
        <v>0</v>
      </c>
      <c r="Q1019" s="5">
        <f>-MIN(data!$B$4 / data!I427 * data!P427 / 100, data!N427)</f>
        <v>0</v>
      </c>
      <c r="R1019" s="4">
        <f>-Q1019*K1019/1000</f>
        <v>0</v>
      </c>
      <c r="S1019" s="6" t="e">
        <f>-MIN(data!$B$5/(POWER(LN(I1019),2))*P1019/100, O1019)</f>
        <v>#NUM!</v>
      </c>
      <c r="T1019" s="6" t="e">
        <f>-S1019*L1019/100000</f>
        <v>#NUM!</v>
      </c>
      <c r="U1019" s="4">
        <f>N1019+Q1019</f>
        <v>171.6</v>
      </c>
      <c r="V1019" s="4" t="e">
        <f>P1019*I1019/100/R1019</f>
        <v>#DIV/0!</v>
      </c>
      <c r="W1019" s="4" t="e">
        <f>V1019*H1019</f>
        <v>#DIV/0!</v>
      </c>
      <c r="X1019" s="6" t="e">
        <f>O1019+S1019</f>
        <v>#NUM!</v>
      </c>
      <c r="Y1019" s="6" t="e">
        <f>P1019*I1019/100/T1019</f>
        <v>#NUM!</v>
      </c>
      <c r="Z1019" s="6" t="e">
        <f>Y1019*H1019</f>
        <v>#NUM!</v>
      </c>
      <c r="AB1019" s="1" t="e">
        <f t="shared" si="30"/>
        <v>#DIV/0!</v>
      </c>
      <c r="AC1019" s="1" t="e">
        <f t="shared" si="31"/>
        <v>#DIV/0!</v>
      </c>
    </row>
    <row r="1020" spans="4:29" x14ac:dyDescent="0.25">
      <c r="D1020" s="1">
        <v>1998</v>
      </c>
      <c r="E1020" s="1" t="s">
        <v>15</v>
      </c>
      <c r="F1020" s="2" t="s">
        <v>222</v>
      </c>
      <c r="G1020">
        <v>1</v>
      </c>
      <c r="H1020">
        <v>6185562</v>
      </c>
      <c r="I1020" s="1">
        <v>0</v>
      </c>
      <c r="J1020" s="1">
        <v>44543</v>
      </c>
      <c r="K1020" s="1">
        <v>266564.90000000002</v>
      </c>
      <c r="L1020" s="1">
        <v>269230.8</v>
      </c>
      <c r="M1020" s="3">
        <v>2900</v>
      </c>
      <c r="N1020">
        <v>167.1</v>
      </c>
      <c r="O1020">
        <v>1040</v>
      </c>
      <c r="P1020" s="1">
        <f>IF($A$3="Percentage of government revenue per capita",$B$3,0) + IF($A$3="Absolute extra revenue",AB1020,0) + IF($A$3="Absolute revenue per capita",AC1020,0)</f>
        <v>0</v>
      </c>
      <c r="Q1020" s="5">
        <f>-MIN(data!$B$4 / data!I428 * data!P428 / 100, data!N428)</f>
        <v>0</v>
      </c>
      <c r="R1020" s="4">
        <f>-Q1020*K1020/1000</f>
        <v>0</v>
      </c>
      <c r="S1020" s="6" t="e">
        <f>-MIN(data!$B$5/(POWER(LN(I1020),2))*P1020/100, O1020)</f>
        <v>#NUM!</v>
      </c>
      <c r="T1020" s="6" t="e">
        <f>-S1020*L1020/100000</f>
        <v>#NUM!</v>
      </c>
      <c r="U1020" s="4">
        <f>N1020+Q1020</f>
        <v>167.1</v>
      </c>
      <c r="V1020" s="4" t="e">
        <f>P1020*I1020/100/R1020</f>
        <v>#DIV/0!</v>
      </c>
      <c r="W1020" s="4" t="e">
        <f>V1020*H1020</f>
        <v>#DIV/0!</v>
      </c>
      <c r="X1020" s="6" t="e">
        <f>O1020+S1020</f>
        <v>#NUM!</v>
      </c>
      <c r="Y1020" s="6" t="e">
        <f>P1020*I1020/100/T1020</f>
        <v>#NUM!</v>
      </c>
      <c r="Z1020" s="6" t="e">
        <f>Y1020*H1020</f>
        <v>#NUM!</v>
      </c>
      <c r="AB1020" s="1" t="e">
        <f t="shared" si="30"/>
        <v>#DIV/0!</v>
      </c>
      <c r="AC1020" s="1" t="e">
        <f t="shared" si="31"/>
        <v>#DIV/0!</v>
      </c>
    </row>
    <row r="1021" spans="4:29" x14ac:dyDescent="0.25">
      <c r="D1021" s="1">
        <v>1999</v>
      </c>
      <c r="E1021" s="1" t="s">
        <v>15</v>
      </c>
      <c r="F1021" s="2" t="s">
        <v>222</v>
      </c>
      <c r="G1021">
        <v>1</v>
      </c>
      <c r="H1021">
        <v>6267124</v>
      </c>
      <c r="I1021" s="1">
        <v>0</v>
      </c>
      <c r="J1021" s="1">
        <v>43228</v>
      </c>
      <c r="K1021" s="1">
        <v>266674.90000000002</v>
      </c>
      <c r="L1021" s="1">
        <v>284264</v>
      </c>
      <c r="M1021" s="3">
        <v>2800</v>
      </c>
      <c r="N1021">
        <v>162.1</v>
      </c>
      <c r="O1021">
        <v>985</v>
      </c>
      <c r="P1021" s="1">
        <f>IF($A$3="Percentage of government revenue per capita",$B$3,0) + IF($A$3="Absolute extra revenue",AB1021,0) + IF($A$3="Absolute revenue per capita",AC1021,0)</f>
        <v>0</v>
      </c>
      <c r="Q1021" s="5">
        <f>-MIN(data!$B$4 / data!I429 * data!P429 / 100, data!N429)</f>
        <v>0</v>
      </c>
      <c r="R1021" s="4">
        <f>-Q1021*K1021/1000</f>
        <v>0</v>
      </c>
      <c r="S1021" s="6" t="e">
        <f>-MIN(data!$B$5/(POWER(LN(I1021),2))*P1021/100, O1021)</f>
        <v>#NUM!</v>
      </c>
      <c r="T1021" s="6" t="e">
        <f>-S1021*L1021/100000</f>
        <v>#NUM!</v>
      </c>
      <c r="U1021" s="4">
        <f>N1021+Q1021</f>
        <v>162.1</v>
      </c>
      <c r="V1021" s="4" t="e">
        <f>P1021*I1021/100/R1021</f>
        <v>#DIV/0!</v>
      </c>
      <c r="W1021" s="4" t="e">
        <f>V1021*H1021</f>
        <v>#DIV/0!</v>
      </c>
      <c r="X1021" s="6" t="e">
        <f>O1021+S1021</f>
        <v>#NUM!</v>
      </c>
      <c r="Y1021" s="6" t="e">
        <f>P1021*I1021/100/T1021</f>
        <v>#NUM!</v>
      </c>
      <c r="Z1021" s="6" t="e">
        <f>Y1021*H1021</f>
        <v>#NUM!</v>
      </c>
      <c r="AB1021" s="1" t="e">
        <f t="shared" si="30"/>
        <v>#DIV/0!</v>
      </c>
      <c r="AC1021" s="1" t="e">
        <f t="shared" si="31"/>
        <v>#DIV/0!</v>
      </c>
    </row>
    <row r="1022" spans="4:29" x14ac:dyDescent="0.25">
      <c r="D1022" s="1">
        <v>2000</v>
      </c>
      <c r="E1022" s="1" t="s">
        <v>15</v>
      </c>
      <c r="F1022" s="2" t="s">
        <v>222</v>
      </c>
      <c r="G1022">
        <v>1</v>
      </c>
      <c r="H1022">
        <v>6378871</v>
      </c>
      <c r="I1022" s="1">
        <v>0</v>
      </c>
      <c r="J1022" s="1">
        <v>42007</v>
      </c>
      <c r="K1022" s="1">
        <v>268072.8</v>
      </c>
      <c r="L1022" s="1">
        <v>283018.90000000002</v>
      </c>
      <c r="M1022" s="3">
        <v>2800</v>
      </c>
      <c r="N1022">
        <v>156.69999999999999</v>
      </c>
      <c r="O1022">
        <v>954</v>
      </c>
      <c r="P1022" s="1">
        <f>IF($A$3="Percentage of government revenue per capita",$B$3,0) + IF($A$3="Absolute extra revenue",AB1022,0) + IF($A$3="Absolute revenue per capita",AC1022,0)</f>
        <v>0</v>
      </c>
      <c r="Q1022" s="5">
        <f>-MIN(data!$B$4 / data!I430 * data!P430 / 100, data!N430)</f>
        <v>0</v>
      </c>
      <c r="R1022" s="4">
        <f>-Q1022*K1022/1000</f>
        <v>0</v>
      </c>
      <c r="S1022" s="6" t="e">
        <f>-MIN(data!$B$5/(POWER(LN(I1022),2))*P1022/100, O1022)</f>
        <v>#NUM!</v>
      </c>
      <c r="T1022" s="6" t="e">
        <f>-S1022*L1022/100000</f>
        <v>#NUM!</v>
      </c>
      <c r="U1022" s="4">
        <f>N1022+Q1022</f>
        <v>156.69999999999999</v>
      </c>
      <c r="V1022" s="4" t="e">
        <f>P1022*I1022/100/R1022</f>
        <v>#DIV/0!</v>
      </c>
      <c r="W1022" s="4" t="e">
        <f>V1022*H1022</f>
        <v>#DIV/0!</v>
      </c>
      <c r="X1022" s="6" t="e">
        <f>O1022+S1022</f>
        <v>#NUM!</v>
      </c>
      <c r="Y1022" s="6" t="e">
        <f>P1022*I1022/100/T1022</f>
        <v>#NUM!</v>
      </c>
      <c r="Z1022" s="6" t="e">
        <f>Y1022*H1022</f>
        <v>#NUM!</v>
      </c>
      <c r="AB1022" s="1" t="e">
        <f t="shared" si="30"/>
        <v>#DIV/0!</v>
      </c>
      <c r="AC1022" s="1" t="e">
        <f t="shared" si="31"/>
        <v>#DIV/0!</v>
      </c>
    </row>
    <row r="1023" spans="4:29" x14ac:dyDescent="0.25">
      <c r="D1023" s="1">
        <v>2001</v>
      </c>
      <c r="E1023" s="1" t="s">
        <v>15</v>
      </c>
      <c r="F1023" s="2" t="s">
        <v>222</v>
      </c>
      <c r="G1023">
        <v>1</v>
      </c>
      <c r="H1023">
        <v>6525545</v>
      </c>
      <c r="I1023" s="1">
        <v>0</v>
      </c>
      <c r="J1023" s="1">
        <v>40889</v>
      </c>
      <c r="K1023" s="1">
        <v>270788.09999999998</v>
      </c>
      <c r="L1023" s="1">
        <v>304679</v>
      </c>
      <c r="M1023" s="3">
        <v>2700</v>
      </c>
      <c r="N1023">
        <v>151</v>
      </c>
      <c r="O1023">
        <v>919</v>
      </c>
      <c r="P1023" s="1">
        <f>IF($A$3="Percentage of government revenue per capita",$B$3,0) + IF($A$3="Absolute extra revenue",AB1023,0) + IF($A$3="Absolute revenue per capita",AC1023,0)</f>
        <v>0</v>
      </c>
      <c r="Q1023" s="5">
        <f>-MIN(data!$B$4 / data!I431 * data!P431 / 100, data!N431)</f>
        <v>0</v>
      </c>
      <c r="R1023" s="4">
        <f>-Q1023*K1023/1000</f>
        <v>0</v>
      </c>
      <c r="S1023" s="6" t="e">
        <f>-MIN(data!$B$5/(POWER(LN(I1023),2))*P1023/100, O1023)</f>
        <v>#NUM!</v>
      </c>
      <c r="T1023" s="6" t="e">
        <f>-S1023*L1023/100000</f>
        <v>#NUM!</v>
      </c>
      <c r="U1023" s="4">
        <f>N1023+Q1023</f>
        <v>151</v>
      </c>
      <c r="V1023" s="4" t="e">
        <f>P1023*I1023/100/R1023</f>
        <v>#DIV/0!</v>
      </c>
      <c r="W1023" s="4" t="e">
        <f>V1023*H1023</f>
        <v>#DIV/0!</v>
      </c>
      <c r="X1023" s="6" t="e">
        <f>O1023+S1023</f>
        <v>#NUM!</v>
      </c>
      <c r="Y1023" s="6" t="e">
        <f>P1023*I1023/100/T1023</f>
        <v>#NUM!</v>
      </c>
      <c r="Z1023" s="6" t="e">
        <f>Y1023*H1023</f>
        <v>#NUM!</v>
      </c>
      <c r="AB1023" s="1" t="e">
        <f t="shared" si="30"/>
        <v>#DIV/0!</v>
      </c>
      <c r="AC1023" s="1" t="e">
        <f t="shared" si="31"/>
        <v>#DIV/0!</v>
      </c>
    </row>
    <row r="1024" spans="4:29" x14ac:dyDescent="0.25">
      <c r="D1024" s="1">
        <v>2002</v>
      </c>
      <c r="E1024" s="1" t="s">
        <v>15</v>
      </c>
      <c r="F1024" s="2" t="s">
        <v>222</v>
      </c>
      <c r="G1024">
        <v>1</v>
      </c>
      <c r="H1024">
        <v>6704113</v>
      </c>
      <c r="I1024" s="1">
        <v>0</v>
      </c>
      <c r="J1024" s="1">
        <v>39957</v>
      </c>
      <c r="K1024" s="1">
        <v>275375.59999999998</v>
      </c>
      <c r="L1024" s="1">
        <v>311804</v>
      </c>
      <c r="M1024" s="3">
        <v>2800</v>
      </c>
      <c r="N1024">
        <v>145.1</v>
      </c>
      <c r="O1024">
        <v>898</v>
      </c>
      <c r="P1024" s="1">
        <f>IF($A$3="Percentage of government revenue per capita",$B$3,0) + IF($A$3="Absolute extra revenue",AB1024,0) + IF($A$3="Absolute revenue per capita",AC1024,0)</f>
        <v>0</v>
      </c>
      <c r="Q1024" s="5">
        <f>-MIN(data!$B$4 / data!I432 * data!P432 / 100, data!N432)</f>
        <v>0</v>
      </c>
      <c r="R1024" s="4">
        <f>-Q1024*K1024/1000</f>
        <v>0</v>
      </c>
      <c r="S1024" s="6" t="e">
        <f>-MIN(data!$B$5/(POWER(LN(I1024),2))*P1024/100, O1024)</f>
        <v>#NUM!</v>
      </c>
      <c r="T1024" s="6" t="e">
        <f>-S1024*L1024/100000</f>
        <v>#NUM!</v>
      </c>
      <c r="U1024" s="4">
        <f>N1024+Q1024</f>
        <v>145.1</v>
      </c>
      <c r="V1024" s="4" t="e">
        <f>P1024*I1024/100/R1024</f>
        <v>#DIV/0!</v>
      </c>
      <c r="W1024" s="4" t="e">
        <f>V1024*H1024</f>
        <v>#DIV/0!</v>
      </c>
      <c r="X1024" s="6" t="e">
        <f>O1024+S1024</f>
        <v>#NUM!</v>
      </c>
      <c r="Y1024" s="6" t="e">
        <f>P1024*I1024/100/T1024</f>
        <v>#NUM!</v>
      </c>
      <c r="Z1024" s="6" t="e">
        <f>Y1024*H1024</f>
        <v>#NUM!</v>
      </c>
      <c r="AB1024" s="1" t="e">
        <f t="shared" si="30"/>
        <v>#DIV/0!</v>
      </c>
      <c r="AC1024" s="1" t="e">
        <f t="shared" si="31"/>
        <v>#DIV/0!</v>
      </c>
    </row>
    <row r="1025" spans="4:29" x14ac:dyDescent="0.25">
      <c r="D1025" s="1">
        <v>2003</v>
      </c>
      <c r="E1025" s="1" t="s">
        <v>15</v>
      </c>
      <c r="F1025" s="2" t="s">
        <v>222</v>
      </c>
      <c r="G1025">
        <v>1</v>
      </c>
      <c r="H1025">
        <v>6909154</v>
      </c>
      <c r="I1025" s="1">
        <v>0</v>
      </c>
      <c r="J1025" s="1">
        <v>39159</v>
      </c>
      <c r="K1025" s="1">
        <v>281719.40000000002</v>
      </c>
      <c r="L1025" s="1">
        <v>328425.8</v>
      </c>
      <c r="M1025" s="3">
        <v>2800</v>
      </c>
      <c r="N1025">
        <v>139</v>
      </c>
      <c r="O1025">
        <v>883</v>
      </c>
      <c r="P1025" s="1">
        <f>IF($A$3="Percentage of government revenue per capita",$B$3,0) + IF($A$3="Absolute extra revenue",AB1025,0) + IF($A$3="Absolute revenue per capita",AC1025,0)</f>
        <v>0</v>
      </c>
      <c r="Q1025" s="5">
        <f>-MIN(data!$B$4 / data!I433 * data!P433 / 100, data!N433)</f>
        <v>0</v>
      </c>
      <c r="R1025" s="4">
        <f>-Q1025*K1025/1000</f>
        <v>0</v>
      </c>
      <c r="S1025" s="6" t="e">
        <f>-MIN(data!$B$5/(POWER(LN(I1025),2))*P1025/100, O1025)</f>
        <v>#NUM!</v>
      </c>
      <c r="T1025" s="6" t="e">
        <f>-S1025*L1025/100000</f>
        <v>#NUM!</v>
      </c>
      <c r="U1025" s="4">
        <f>N1025+Q1025</f>
        <v>139</v>
      </c>
      <c r="V1025" s="4" t="e">
        <f>P1025*I1025/100/R1025</f>
        <v>#DIV/0!</v>
      </c>
      <c r="W1025" s="4" t="e">
        <f>V1025*H1025</f>
        <v>#DIV/0!</v>
      </c>
      <c r="X1025" s="6" t="e">
        <f>O1025+S1025</f>
        <v>#NUM!</v>
      </c>
      <c r="Y1025" s="6" t="e">
        <f>P1025*I1025/100/T1025</f>
        <v>#NUM!</v>
      </c>
      <c r="Z1025" s="6" t="e">
        <f>Y1025*H1025</f>
        <v>#NUM!</v>
      </c>
      <c r="AB1025" s="1" t="e">
        <f t="shared" si="30"/>
        <v>#DIV/0!</v>
      </c>
      <c r="AC1025" s="1" t="e">
        <f t="shared" si="31"/>
        <v>#DIV/0!</v>
      </c>
    </row>
    <row r="1026" spans="4:29" x14ac:dyDescent="0.25">
      <c r="D1026" s="1">
        <v>2004</v>
      </c>
      <c r="E1026" s="1" t="s">
        <v>15</v>
      </c>
      <c r="F1026" s="2" t="s">
        <v>222</v>
      </c>
      <c r="G1026">
        <v>1</v>
      </c>
      <c r="H1026">
        <v>7131693</v>
      </c>
      <c r="I1026" s="1">
        <v>0</v>
      </c>
      <c r="J1026" s="1">
        <v>38380</v>
      </c>
      <c r="K1026" s="1">
        <v>289660.40000000002</v>
      </c>
      <c r="L1026" s="1">
        <v>343642.6</v>
      </c>
      <c r="M1026" s="3">
        <v>2900</v>
      </c>
      <c r="N1026">
        <v>132.5</v>
      </c>
      <c r="O1026">
        <v>873</v>
      </c>
      <c r="P1026" s="1">
        <f>IF($A$3="Percentage of government revenue per capita",$B$3,0) + IF($A$3="Absolute extra revenue",AB1026,0) + IF($A$3="Absolute revenue per capita",AC1026,0)</f>
        <v>0</v>
      </c>
      <c r="Q1026" s="5">
        <f>-MIN(data!$B$4 / data!I434 * data!P434 / 100, data!N434)</f>
        <v>0</v>
      </c>
      <c r="R1026" s="4">
        <f>-Q1026*K1026/1000</f>
        <v>0</v>
      </c>
      <c r="S1026" s="6" t="e">
        <f>-MIN(data!$B$5/(POWER(LN(I1026),2))*P1026/100, O1026)</f>
        <v>#NUM!</v>
      </c>
      <c r="T1026" s="6" t="e">
        <f>-S1026*L1026/100000</f>
        <v>#NUM!</v>
      </c>
      <c r="U1026" s="4">
        <f>N1026+Q1026</f>
        <v>132.5</v>
      </c>
      <c r="V1026" s="4" t="e">
        <f>P1026*I1026/100/R1026</f>
        <v>#DIV/0!</v>
      </c>
      <c r="W1026" s="4" t="e">
        <f>V1026*H1026</f>
        <v>#DIV/0!</v>
      </c>
      <c r="X1026" s="6" t="e">
        <f>O1026+S1026</f>
        <v>#NUM!</v>
      </c>
      <c r="Y1026" s="6" t="e">
        <f>P1026*I1026/100/T1026</f>
        <v>#NUM!</v>
      </c>
      <c r="Z1026" s="6" t="e">
        <f>Y1026*H1026</f>
        <v>#NUM!</v>
      </c>
      <c r="AB1026" s="1" t="e">
        <f t="shared" si="30"/>
        <v>#DIV/0!</v>
      </c>
      <c r="AC1026" s="1" t="e">
        <f t="shared" si="31"/>
        <v>#DIV/0!</v>
      </c>
    </row>
    <row r="1027" spans="4:29" x14ac:dyDescent="0.25">
      <c r="D1027" s="1">
        <v>2005</v>
      </c>
      <c r="E1027" s="1" t="s">
        <v>15</v>
      </c>
      <c r="F1027" s="2" t="s">
        <v>222</v>
      </c>
      <c r="G1027">
        <v>1</v>
      </c>
      <c r="H1027">
        <v>7364862</v>
      </c>
      <c r="I1027" s="1">
        <v>0</v>
      </c>
      <c r="J1027" s="1">
        <v>37551</v>
      </c>
      <c r="K1027" s="1">
        <v>299449.8</v>
      </c>
      <c r="L1027" s="1">
        <v>359212.1</v>
      </c>
      <c r="M1027" s="3">
        <v>3000</v>
      </c>
      <c r="N1027">
        <v>125.4</v>
      </c>
      <c r="O1027">
        <v>863</v>
      </c>
      <c r="P1027" s="1">
        <f>IF($A$3="Percentage of government revenue per capita",$B$3,0) + IF($A$3="Absolute extra revenue",AB1027,0) + IF($A$3="Absolute revenue per capita",AC1027,0)</f>
        <v>0</v>
      </c>
      <c r="Q1027" s="5">
        <f>-MIN(data!$B$4 / data!I435 * data!P435 / 100, data!N435)</f>
        <v>0</v>
      </c>
      <c r="R1027" s="4">
        <f>-Q1027*K1027/1000</f>
        <v>0</v>
      </c>
      <c r="S1027" s="6" t="e">
        <f>-MIN(data!$B$5/(POWER(LN(I1027),2))*P1027/100, O1027)</f>
        <v>#NUM!</v>
      </c>
      <c r="T1027" s="6" t="e">
        <f>-S1027*L1027/100000</f>
        <v>#NUM!</v>
      </c>
      <c r="U1027" s="4">
        <f>N1027+Q1027</f>
        <v>125.4</v>
      </c>
      <c r="V1027" s="4" t="e">
        <f>P1027*I1027/100/R1027</f>
        <v>#DIV/0!</v>
      </c>
      <c r="W1027" s="4" t="e">
        <f>V1027*H1027</f>
        <v>#DIV/0!</v>
      </c>
      <c r="X1027" s="6" t="e">
        <f>O1027+S1027</f>
        <v>#NUM!</v>
      </c>
      <c r="Y1027" s="6" t="e">
        <f>P1027*I1027/100/T1027</f>
        <v>#NUM!</v>
      </c>
      <c r="Z1027" s="6" t="e">
        <f>Y1027*H1027</f>
        <v>#NUM!</v>
      </c>
      <c r="AB1027" s="1" t="e">
        <f t="shared" si="30"/>
        <v>#DIV/0!</v>
      </c>
      <c r="AC1027" s="1" t="e">
        <f t="shared" si="31"/>
        <v>#DIV/0!</v>
      </c>
    </row>
    <row r="1028" spans="4:29" x14ac:dyDescent="0.25">
      <c r="D1028" s="1">
        <v>2006</v>
      </c>
      <c r="E1028" s="1" t="s">
        <v>15</v>
      </c>
      <c r="F1028" s="2" t="s">
        <v>222</v>
      </c>
      <c r="G1028">
        <v>1</v>
      </c>
      <c r="H1028">
        <v>7607849</v>
      </c>
      <c r="I1028" s="1">
        <v>0</v>
      </c>
      <c r="J1028" s="1">
        <v>36663</v>
      </c>
      <c r="K1028" s="1">
        <v>310703.40000000002</v>
      </c>
      <c r="L1028" s="1">
        <v>373831.8</v>
      </c>
      <c r="M1028" s="3">
        <v>3100</v>
      </c>
      <c r="N1028">
        <v>118</v>
      </c>
      <c r="O1028">
        <v>856</v>
      </c>
      <c r="P1028" s="1">
        <f>IF($A$3="Percentage of government revenue per capita",$B$3,0) + IF($A$3="Absolute extra revenue",AB1028,0) + IF($A$3="Absolute revenue per capita",AC1028,0)</f>
        <v>0</v>
      </c>
      <c r="Q1028" s="5">
        <f>-MIN(data!$B$4 / data!I436 * data!P436 / 100, data!N436)</f>
        <v>0</v>
      </c>
      <c r="R1028" s="4">
        <f>-Q1028*K1028/1000</f>
        <v>0</v>
      </c>
      <c r="S1028" s="6" t="e">
        <f>-MIN(data!$B$5/(POWER(LN(I1028),2))*P1028/100, O1028)</f>
        <v>#NUM!</v>
      </c>
      <c r="T1028" s="6" t="e">
        <f>-S1028*L1028/100000</f>
        <v>#NUM!</v>
      </c>
      <c r="U1028" s="4">
        <f>N1028+Q1028</f>
        <v>118</v>
      </c>
      <c r="V1028" s="4" t="e">
        <f>P1028*I1028/100/R1028</f>
        <v>#DIV/0!</v>
      </c>
      <c r="W1028" s="4" t="e">
        <f>V1028*H1028</f>
        <v>#DIV/0!</v>
      </c>
      <c r="X1028" s="6" t="e">
        <f>O1028+S1028</f>
        <v>#NUM!</v>
      </c>
      <c r="Y1028" s="6" t="e">
        <f>P1028*I1028/100/T1028</f>
        <v>#NUM!</v>
      </c>
      <c r="Z1028" s="6" t="e">
        <f>Y1028*H1028</f>
        <v>#NUM!</v>
      </c>
      <c r="AB1028" s="1" t="e">
        <f t="shared" ref="AB1028:AB1091" si="32">$B$3*100/H1028/I1028</f>
        <v>#DIV/0!</v>
      </c>
      <c r="AC1028" s="1" t="e">
        <f t="shared" ref="AC1028:AC1091" si="33">$B$3/I1028*100</f>
        <v>#DIV/0!</v>
      </c>
    </row>
    <row r="1029" spans="4:29" x14ac:dyDescent="0.25">
      <c r="D1029" s="1">
        <v>2007</v>
      </c>
      <c r="E1029" s="1" t="s">
        <v>15</v>
      </c>
      <c r="F1029" s="2" t="s">
        <v>222</v>
      </c>
      <c r="G1029">
        <v>1</v>
      </c>
      <c r="H1029">
        <v>7862214</v>
      </c>
      <c r="I1029" s="1">
        <v>0</v>
      </c>
      <c r="J1029" s="1">
        <v>35712</v>
      </c>
      <c r="K1029" s="1">
        <v>322893.3</v>
      </c>
      <c r="L1029" s="1">
        <v>388692.6</v>
      </c>
      <c r="M1029" s="3">
        <v>3200</v>
      </c>
      <c r="N1029">
        <v>110.6</v>
      </c>
      <c r="O1029">
        <v>849</v>
      </c>
      <c r="P1029" s="1">
        <f>IF($A$3="Percentage of government revenue per capita",$B$3,0) + IF($A$3="Absolute extra revenue",AB1029,0) + IF($A$3="Absolute revenue per capita",AC1029,0)</f>
        <v>0</v>
      </c>
      <c r="Q1029" s="5">
        <f>-MIN(data!$B$4 / data!I437 * data!P437 / 100, data!N437)</f>
        <v>0</v>
      </c>
      <c r="R1029" s="4">
        <f>-Q1029*K1029/1000</f>
        <v>0</v>
      </c>
      <c r="S1029" s="6" t="e">
        <f>-MIN(data!$B$5/(POWER(LN(I1029),2))*P1029/100, O1029)</f>
        <v>#NUM!</v>
      </c>
      <c r="T1029" s="6" t="e">
        <f>-S1029*L1029/100000</f>
        <v>#NUM!</v>
      </c>
      <c r="U1029" s="4">
        <f>N1029+Q1029</f>
        <v>110.6</v>
      </c>
      <c r="V1029" s="4" t="e">
        <f>P1029*I1029/100/R1029</f>
        <v>#DIV/0!</v>
      </c>
      <c r="W1029" s="4" t="e">
        <f>V1029*H1029</f>
        <v>#DIV/0!</v>
      </c>
      <c r="X1029" s="6" t="e">
        <f>O1029+S1029</f>
        <v>#NUM!</v>
      </c>
      <c r="Y1029" s="6" t="e">
        <f>P1029*I1029/100/T1029</f>
        <v>#NUM!</v>
      </c>
      <c r="Z1029" s="6" t="e">
        <f>Y1029*H1029</f>
        <v>#NUM!</v>
      </c>
      <c r="AB1029" s="1" t="e">
        <f t="shared" si="32"/>
        <v>#DIV/0!</v>
      </c>
      <c r="AC1029" s="1" t="e">
        <f t="shared" si="33"/>
        <v>#DIV/0!</v>
      </c>
    </row>
    <row r="1030" spans="4:29" x14ac:dyDescent="0.25">
      <c r="D1030" s="1">
        <v>2008</v>
      </c>
      <c r="E1030" s="1" t="s">
        <v>15</v>
      </c>
      <c r="F1030" s="2" t="s">
        <v>222</v>
      </c>
      <c r="G1030">
        <v>1</v>
      </c>
      <c r="H1030">
        <v>8126102</v>
      </c>
      <c r="I1030" s="1">
        <v>0</v>
      </c>
      <c r="J1030" s="1">
        <v>34722</v>
      </c>
      <c r="K1030" s="1">
        <v>335802.7</v>
      </c>
      <c r="L1030" s="1">
        <v>405727.9</v>
      </c>
      <c r="M1030" s="3">
        <v>3300</v>
      </c>
      <c r="N1030">
        <v>103.4</v>
      </c>
      <c r="O1030">
        <v>838</v>
      </c>
      <c r="P1030" s="1">
        <f>IF($A$3="Percentage of government revenue per capita",$B$3,0) + IF($A$3="Absolute extra revenue",AB1030,0) + IF($A$3="Absolute revenue per capita",AC1030,0)</f>
        <v>0</v>
      </c>
      <c r="Q1030" s="5">
        <f>-MIN(data!$B$4 / data!I438 * data!P438 / 100, data!N438)</f>
        <v>0</v>
      </c>
      <c r="R1030" s="4">
        <f>-Q1030*K1030/1000</f>
        <v>0</v>
      </c>
      <c r="S1030" s="6" t="e">
        <f>-MIN(data!$B$5/(POWER(LN(I1030),2))*P1030/100, O1030)</f>
        <v>#NUM!</v>
      </c>
      <c r="T1030" s="6" t="e">
        <f>-S1030*L1030/100000</f>
        <v>#NUM!</v>
      </c>
      <c r="U1030" s="4">
        <f>N1030+Q1030</f>
        <v>103.4</v>
      </c>
      <c r="V1030" s="4" t="e">
        <f>P1030*I1030/100/R1030</f>
        <v>#DIV/0!</v>
      </c>
      <c r="W1030" s="4" t="e">
        <f>V1030*H1030</f>
        <v>#DIV/0!</v>
      </c>
      <c r="X1030" s="6" t="e">
        <f>O1030+S1030</f>
        <v>#NUM!</v>
      </c>
      <c r="Y1030" s="6" t="e">
        <f>P1030*I1030/100/T1030</f>
        <v>#NUM!</v>
      </c>
      <c r="Z1030" s="6" t="e">
        <f>Y1030*H1030</f>
        <v>#NUM!</v>
      </c>
      <c r="AB1030" s="1" t="e">
        <f t="shared" si="32"/>
        <v>#DIV/0!</v>
      </c>
      <c r="AC1030" s="1" t="e">
        <f t="shared" si="33"/>
        <v>#DIV/0!</v>
      </c>
    </row>
    <row r="1031" spans="4:29" x14ac:dyDescent="0.25">
      <c r="D1031" s="1">
        <v>2009</v>
      </c>
      <c r="E1031" s="1" t="s">
        <v>15</v>
      </c>
      <c r="F1031" s="2" t="s">
        <v>222</v>
      </c>
      <c r="G1031">
        <v>1</v>
      </c>
      <c r="H1031">
        <v>8397668</v>
      </c>
      <c r="I1031" s="1">
        <v>0</v>
      </c>
      <c r="J1031" s="1">
        <v>33732</v>
      </c>
      <c r="K1031" s="1">
        <v>348831.4</v>
      </c>
      <c r="L1031" s="1">
        <v>412621.4</v>
      </c>
      <c r="M1031" s="3">
        <v>3400</v>
      </c>
      <c r="N1031">
        <v>96.7</v>
      </c>
      <c r="O1031">
        <v>824</v>
      </c>
      <c r="P1031" s="1">
        <f>IF($A$3="Percentage of government revenue per capita",$B$3,0) + IF($A$3="Absolute extra revenue",AB1031,0) + IF($A$3="Absolute revenue per capita",AC1031,0)</f>
        <v>0</v>
      </c>
      <c r="Q1031" s="5">
        <f>-MIN(data!$B$4 / data!I439 * data!P439 / 100, data!N439)</f>
        <v>0</v>
      </c>
      <c r="R1031" s="4">
        <f>-Q1031*K1031/1000</f>
        <v>0</v>
      </c>
      <c r="S1031" s="6" t="e">
        <f>-MIN(data!$B$5/(POWER(LN(I1031),2))*P1031/100, O1031)</f>
        <v>#NUM!</v>
      </c>
      <c r="T1031" s="6" t="e">
        <f>-S1031*L1031/100000</f>
        <v>#NUM!</v>
      </c>
      <c r="U1031" s="4">
        <f>N1031+Q1031</f>
        <v>96.7</v>
      </c>
      <c r="V1031" s="4" t="e">
        <f>P1031*I1031/100/R1031</f>
        <v>#DIV/0!</v>
      </c>
      <c r="W1031" s="4" t="e">
        <f>V1031*H1031</f>
        <v>#DIV/0!</v>
      </c>
      <c r="X1031" s="6" t="e">
        <f>O1031+S1031</f>
        <v>#NUM!</v>
      </c>
      <c r="Y1031" s="6" t="e">
        <f>P1031*I1031/100/T1031</f>
        <v>#NUM!</v>
      </c>
      <c r="Z1031" s="6" t="e">
        <f>Y1031*H1031</f>
        <v>#NUM!</v>
      </c>
      <c r="AB1031" s="1" t="e">
        <f t="shared" si="32"/>
        <v>#DIV/0!</v>
      </c>
      <c r="AC1031" s="1" t="e">
        <f t="shared" si="33"/>
        <v>#DIV/0!</v>
      </c>
    </row>
    <row r="1032" spans="4:29" x14ac:dyDescent="0.25">
      <c r="D1032" s="1">
        <v>2010</v>
      </c>
      <c r="E1032" s="1" t="s">
        <v>15</v>
      </c>
      <c r="F1032" s="2" t="s">
        <v>222</v>
      </c>
      <c r="G1032">
        <v>1</v>
      </c>
      <c r="H1032">
        <v>8675602</v>
      </c>
      <c r="I1032" s="1">
        <v>0</v>
      </c>
      <c r="J1032" s="1">
        <v>32800</v>
      </c>
      <c r="K1032" s="1">
        <v>362030.9</v>
      </c>
      <c r="L1032" s="1">
        <v>433168.3</v>
      </c>
      <c r="M1032" s="3">
        <v>3400</v>
      </c>
      <c r="N1032">
        <v>90.6</v>
      </c>
      <c r="O1032">
        <v>808</v>
      </c>
      <c r="P1032" s="1">
        <f>IF($A$3="Percentage of government revenue per capita",$B$3,0) + IF($A$3="Absolute extra revenue",AB1032,0) + IF($A$3="Absolute revenue per capita",AC1032,0)</f>
        <v>0</v>
      </c>
      <c r="Q1032" s="5">
        <f>-MIN(data!$B$4 / data!I440 * data!P440 / 100, data!N440)</f>
        <v>0</v>
      </c>
      <c r="R1032" s="4">
        <f>-Q1032*K1032/1000</f>
        <v>0</v>
      </c>
      <c r="S1032" s="6" t="e">
        <f>-MIN(data!$B$5/(POWER(LN(I1032),2))*P1032/100, O1032)</f>
        <v>#NUM!</v>
      </c>
      <c r="T1032" s="6" t="e">
        <f>-S1032*L1032/100000</f>
        <v>#NUM!</v>
      </c>
      <c r="U1032" s="4">
        <f>N1032+Q1032</f>
        <v>90.6</v>
      </c>
      <c r="V1032" s="4" t="e">
        <f>P1032*I1032/100/R1032</f>
        <v>#DIV/0!</v>
      </c>
      <c r="W1032" s="4" t="e">
        <f>V1032*H1032</f>
        <v>#DIV/0!</v>
      </c>
      <c r="X1032" s="6" t="e">
        <f>O1032+S1032</f>
        <v>#NUM!</v>
      </c>
      <c r="Y1032" s="6" t="e">
        <f>P1032*I1032/100/T1032</f>
        <v>#NUM!</v>
      </c>
      <c r="Z1032" s="6" t="e">
        <f>Y1032*H1032</f>
        <v>#NUM!</v>
      </c>
      <c r="AB1032" s="1" t="e">
        <f t="shared" si="32"/>
        <v>#DIV/0!</v>
      </c>
      <c r="AC1032" s="1" t="e">
        <f t="shared" si="33"/>
        <v>#DIV/0!</v>
      </c>
    </row>
    <row r="1033" spans="4:29" x14ac:dyDescent="0.25">
      <c r="D1033" s="1">
        <v>2011</v>
      </c>
      <c r="E1033" s="1" t="s">
        <v>15</v>
      </c>
      <c r="F1033" s="2" t="s">
        <v>222</v>
      </c>
      <c r="G1033">
        <v>1</v>
      </c>
      <c r="H1033">
        <v>8958406</v>
      </c>
      <c r="I1033" s="1">
        <v>0</v>
      </c>
      <c r="J1033" s="1">
        <v>31872</v>
      </c>
      <c r="K1033" s="1">
        <v>374524.1</v>
      </c>
      <c r="L1033" s="1">
        <v>439698.5</v>
      </c>
      <c r="M1033" s="3">
        <v>3500</v>
      </c>
      <c r="N1033">
        <v>85.1</v>
      </c>
      <c r="O1033">
        <v>796</v>
      </c>
      <c r="P1033" s="1">
        <f>IF($A$3="Percentage of government revenue per capita",$B$3,0) + IF($A$3="Absolute extra revenue",AB1033,0) + IF($A$3="Absolute revenue per capita",AC1033,0)</f>
        <v>0</v>
      </c>
      <c r="Q1033" s="5">
        <f>-MIN(data!$B$4 / data!I441 * data!P441 / 100, data!N441)</f>
        <v>0</v>
      </c>
      <c r="R1033" s="4">
        <f>-Q1033*K1033/1000</f>
        <v>0</v>
      </c>
      <c r="S1033" s="6" t="e">
        <f>-MIN(data!$B$5/(POWER(LN(I1033),2))*P1033/100, O1033)</f>
        <v>#NUM!</v>
      </c>
      <c r="T1033" s="6" t="e">
        <f>-S1033*L1033/100000</f>
        <v>#NUM!</v>
      </c>
      <c r="U1033" s="4">
        <f>N1033+Q1033</f>
        <v>85.1</v>
      </c>
      <c r="V1033" s="4" t="e">
        <f>P1033*I1033/100/R1033</f>
        <v>#DIV/0!</v>
      </c>
      <c r="W1033" s="4" t="e">
        <f>V1033*H1033</f>
        <v>#DIV/0!</v>
      </c>
      <c r="X1033" s="6" t="e">
        <f>O1033+S1033</f>
        <v>#NUM!</v>
      </c>
      <c r="Y1033" s="6" t="e">
        <f>P1033*I1033/100/T1033</f>
        <v>#NUM!</v>
      </c>
      <c r="Z1033" s="6" t="e">
        <f>Y1033*H1033</f>
        <v>#NUM!</v>
      </c>
      <c r="AB1033" s="1" t="e">
        <f t="shared" si="32"/>
        <v>#DIV/0!</v>
      </c>
      <c r="AC1033" s="1" t="e">
        <f t="shared" si="33"/>
        <v>#DIV/0!</v>
      </c>
    </row>
    <row r="1034" spans="4:29" x14ac:dyDescent="0.25">
      <c r="D1034" s="1">
        <v>2012</v>
      </c>
      <c r="E1034" s="1" t="s">
        <v>15</v>
      </c>
      <c r="F1034" s="2" t="s">
        <v>222</v>
      </c>
      <c r="G1034">
        <v>1</v>
      </c>
      <c r="H1034">
        <v>9245988</v>
      </c>
      <c r="I1034" s="1">
        <v>0</v>
      </c>
      <c r="J1034" s="1">
        <v>30885</v>
      </c>
      <c r="K1034" s="1">
        <v>386545.7</v>
      </c>
      <c r="L1034" s="1">
        <v>448717.9</v>
      </c>
      <c r="M1034" s="3">
        <v>3500</v>
      </c>
      <c r="N1034">
        <v>79.900000000000006</v>
      </c>
      <c r="O1034">
        <v>780</v>
      </c>
      <c r="P1034" s="1">
        <f>IF($A$3="Percentage of government revenue per capita",$B$3,0) + IF($A$3="Absolute extra revenue",AB1034,0) + IF($A$3="Absolute revenue per capita",AC1034,0)</f>
        <v>0</v>
      </c>
      <c r="Q1034" s="5">
        <f>-MIN(data!$B$4 / data!I442 * data!P442 / 100, data!N442)</f>
        <v>0</v>
      </c>
      <c r="R1034" s="4">
        <f>-Q1034*K1034/1000</f>
        <v>0</v>
      </c>
      <c r="S1034" s="6" t="e">
        <f>-MIN(data!$B$5/(POWER(LN(I1034),2))*P1034/100, O1034)</f>
        <v>#NUM!</v>
      </c>
      <c r="T1034" s="6" t="e">
        <f>-S1034*L1034/100000</f>
        <v>#NUM!</v>
      </c>
      <c r="U1034" s="4">
        <f>N1034+Q1034</f>
        <v>79.900000000000006</v>
      </c>
      <c r="V1034" s="4" t="e">
        <f>P1034*I1034/100/R1034</f>
        <v>#DIV/0!</v>
      </c>
      <c r="W1034" s="4" t="e">
        <f>V1034*H1034</f>
        <v>#DIV/0!</v>
      </c>
      <c r="X1034" s="6" t="e">
        <f>O1034+S1034</f>
        <v>#NUM!</v>
      </c>
      <c r="Y1034" s="6" t="e">
        <f>P1034*I1034/100/T1034</f>
        <v>#NUM!</v>
      </c>
      <c r="Z1034" s="6" t="e">
        <f>Y1034*H1034</f>
        <v>#NUM!</v>
      </c>
      <c r="AB1034" s="1" t="e">
        <f t="shared" si="32"/>
        <v>#DIV/0!</v>
      </c>
      <c r="AC1034" s="1" t="e">
        <f t="shared" si="33"/>
        <v>#DIV/0!</v>
      </c>
    </row>
    <row r="1035" spans="4:29" x14ac:dyDescent="0.25">
      <c r="D1035" s="1">
        <v>2013</v>
      </c>
      <c r="E1035" s="1" t="s">
        <v>15</v>
      </c>
      <c r="F1035" s="2" t="s">
        <v>222</v>
      </c>
      <c r="G1035">
        <v>1</v>
      </c>
      <c r="H1035">
        <v>9540289</v>
      </c>
      <c r="I1035" s="1">
        <v>0</v>
      </c>
      <c r="J1035" s="1">
        <v>29953</v>
      </c>
      <c r="K1035" s="1">
        <v>398311.2</v>
      </c>
      <c r="L1035" s="1">
        <v>460526.3</v>
      </c>
      <c r="M1035" s="3">
        <v>3500</v>
      </c>
      <c r="N1035">
        <v>75.2</v>
      </c>
      <c r="O1035">
        <v>760</v>
      </c>
      <c r="P1035" s="1">
        <f>IF($A$3="Percentage of government revenue per capita",$B$3,0) + IF($A$3="Absolute extra revenue",AB1035,0) + IF($A$3="Absolute revenue per capita",AC1035,0)</f>
        <v>0</v>
      </c>
      <c r="Q1035" s="5">
        <f>-MIN(data!$B$4 / data!I443 * data!P443 / 100, data!N443)</f>
        <v>0</v>
      </c>
      <c r="R1035" s="4">
        <f>-Q1035*K1035/1000</f>
        <v>0</v>
      </c>
      <c r="S1035" s="6" t="e">
        <f>-MIN(data!$B$5/(POWER(LN(I1035),2))*P1035/100, O1035)</f>
        <v>#NUM!</v>
      </c>
      <c r="T1035" s="6" t="e">
        <f>-S1035*L1035/100000</f>
        <v>#NUM!</v>
      </c>
      <c r="U1035" s="4">
        <f>N1035+Q1035</f>
        <v>75.2</v>
      </c>
      <c r="V1035" s="4" t="e">
        <f>P1035*I1035/100/R1035</f>
        <v>#DIV/0!</v>
      </c>
      <c r="W1035" s="4" t="e">
        <f>V1035*H1035</f>
        <v>#DIV/0!</v>
      </c>
      <c r="X1035" s="6" t="e">
        <f>O1035+S1035</f>
        <v>#NUM!</v>
      </c>
      <c r="Y1035" s="6" t="e">
        <f>P1035*I1035/100/T1035</f>
        <v>#NUM!</v>
      </c>
      <c r="Z1035" s="6" t="e">
        <f>Y1035*H1035</f>
        <v>#NUM!</v>
      </c>
      <c r="AB1035" s="1" t="e">
        <f t="shared" si="32"/>
        <v>#DIV/0!</v>
      </c>
      <c r="AC1035" s="1" t="e">
        <f t="shared" si="33"/>
        <v>#DIV/0!</v>
      </c>
    </row>
    <row r="1036" spans="4:29" x14ac:dyDescent="0.25">
      <c r="D1036" s="1">
        <v>2014</v>
      </c>
      <c r="E1036" s="1" t="s">
        <v>15</v>
      </c>
      <c r="F1036" s="2" t="s">
        <v>222</v>
      </c>
      <c r="G1036">
        <v>1</v>
      </c>
      <c r="H1036">
        <v>9844297</v>
      </c>
      <c r="I1036" s="1">
        <v>0</v>
      </c>
      <c r="J1036" s="1">
        <v>29028</v>
      </c>
      <c r="K1036" s="1">
        <v>410000</v>
      </c>
      <c r="L1036" s="1">
        <v>474898.2</v>
      </c>
      <c r="M1036" s="3">
        <v>3500</v>
      </c>
      <c r="N1036">
        <v>70.8</v>
      </c>
      <c r="O1036">
        <v>737</v>
      </c>
      <c r="P1036" s="1">
        <f>IF($A$3="Percentage of government revenue per capita",$B$3,0) + IF($A$3="Absolute extra revenue",AB1036,0) + IF($A$3="Absolute revenue per capita",AC1036,0)</f>
        <v>0</v>
      </c>
      <c r="Q1036" s="5">
        <f>-MIN(data!$B$4 / data!I444 * data!P444 / 100, data!N444)</f>
        <v>0</v>
      </c>
      <c r="R1036" s="4">
        <f>-Q1036*K1036/1000</f>
        <v>0</v>
      </c>
      <c r="S1036" s="6" t="e">
        <f>-MIN(data!$B$5/(POWER(LN(I1036),2))*P1036/100, O1036)</f>
        <v>#NUM!</v>
      </c>
      <c r="T1036" s="6" t="e">
        <f>-S1036*L1036/100000</f>
        <v>#NUM!</v>
      </c>
      <c r="U1036" s="4">
        <f>N1036+Q1036</f>
        <v>70.8</v>
      </c>
      <c r="V1036" s="4" t="e">
        <f>P1036*I1036/100/R1036</f>
        <v>#DIV/0!</v>
      </c>
      <c r="W1036" s="4" t="e">
        <f>V1036*H1036</f>
        <v>#DIV/0!</v>
      </c>
      <c r="X1036" s="6" t="e">
        <f>O1036+S1036</f>
        <v>#NUM!</v>
      </c>
      <c r="Y1036" s="6" t="e">
        <f>P1036*I1036/100/T1036</f>
        <v>#NUM!</v>
      </c>
      <c r="Z1036" s="6" t="e">
        <f>Y1036*H1036</f>
        <v>#NUM!</v>
      </c>
      <c r="AB1036" s="1" t="e">
        <f t="shared" si="32"/>
        <v>#DIV/0!</v>
      </c>
      <c r="AC1036" s="1" t="e">
        <f t="shared" si="33"/>
        <v>#DIV/0!</v>
      </c>
    </row>
    <row r="1037" spans="4:29" x14ac:dyDescent="0.25">
      <c r="D1037" s="1">
        <v>2015</v>
      </c>
      <c r="E1037" s="1" t="s">
        <v>15</v>
      </c>
      <c r="F1037" s="2" t="s">
        <v>222</v>
      </c>
      <c r="G1037">
        <v>1</v>
      </c>
      <c r="H1037">
        <v>10160030</v>
      </c>
      <c r="I1037" s="1">
        <v>0</v>
      </c>
      <c r="J1037" s="1">
        <v>28236</v>
      </c>
      <c r="K1037" s="1">
        <v>420804.8</v>
      </c>
      <c r="M1037" s="3">
        <v>3500</v>
      </c>
      <c r="N1037">
        <v>67.099999999999994</v>
      </c>
      <c r="O1037">
        <v>712</v>
      </c>
      <c r="P1037" s="1">
        <f>IF($A$3="Percentage of government revenue per capita",$B$3,0) + IF($A$3="Absolute extra revenue",AB1037,0) + IF($A$3="Absolute revenue per capita",AC1037,0)</f>
        <v>0</v>
      </c>
      <c r="Q1037" s="5">
        <f>-MIN(data!$B$4 / data!I445 * data!P445 / 100, data!N445)</f>
        <v>0</v>
      </c>
      <c r="R1037" s="4">
        <f>-Q1037*K1037/1000</f>
        <v>0</v>
      </c>
      <c r="S1037" s="6" t="e">
        <f>-MIN(data!$B$5/(POWER(LN(I1037),2))*P1037/100, O1037)</f>
        <v>#NUM!</v>
      </c>
      <c r="T1037" s="6" t="e">
        <f>-S1037*L1037/100000</f>
        <v>#NUM!</v>
      </c>
      <c r="U1037" s="4">
        <f>N1037+Q1037</f>
        <v>67.099999999999994</v>
      </c>
      <c r="V1037" s="4" t="e">
        <f>P1037*I1037/100/R1037</f>
        <v>#DIV/0!</v>
      </c>
      <c r="W1037" s="4" t="e">
        <f>V1037*H1037</f>
        <v>#DIV/0!</v>
      </c>
      <c r="X1037" s="6" t="e">
        <f>O1037+S1037</f>
        <v>#NUM!</v>
      </c>
      <c r="Y1037" s="6" t="e">
        <f>P1037*I1037/100/T1037</f>
        <v>#NUM!</v>
      </c>
      <c r="Z1037" s="6" t="e">
        <f>Y1037*H1037</f>
        <v>#NUM!</v>
      </c>
      <c r="AB1037" s="1" t="e">
        <f t="shared" si="32"/>
        <v>#DIV/0!</v>
      </c>
      <c r="AC1037" s="1" t="e">
        <f t="shared" si="33"/>
        <v>#DIV/0!</v>
      </c>
    </row>
    <row r="1038" spans="4:29" x14ac:dyDescent="0.25">
      <c r="D1038" s="1">
        <v>2016</v>
      </c>
      <c r="E1038" s="1" t="s">
        <v>15</v>
      </c>
      <c r="F1038" s="2" t="s">
        <v>222</v>
      </c>
      <c r="G1038">
        <v>1</v>
      </c>
      <c r="H1038">
        <v>10487998</v>
      </c>
      <c r="I1038" s="1">
        <v>0</v>
      </c>
      <c r="J1038" s="1">
        <v>27544</v>
      </c>
      <c r="K1038" s="1">
        <v>431048.5</v>
      </c>
      <c r="M1038" s="3"/>
      <c r="N1038">
        <v>63.9</v>
      </c>
      <c r="O1038"/>
      <c r="P1038" s="1">
        <f>IF($A$3="Percentage of government revenue per capita",$B$3,0) + IF($A$3="Absolute extra revenue",AB1038,0) + IF($A$3="Absolute revenue per capita",AC1038,0)</f>
        <v>0</v>
      </c>
      <c r="Q1038" s="5">
        <f>-MIN(data!$B$4 / data!I446 * data!P446 / 100, data!N446)</f>
        <v>0</v>
      </c>
      <c r="R1038" s="4">
        <f>-Q1038*K1038/1000</f>
        <v>0</v>
      </c>
      <c r="S1038" s="6" t="e">
        <f>-MIN(data!$B$5/(POWER(LN(I1038),2))*P1038/100, O1038)</f>
        <v>#NUM!</v>
      </c>
      <c r="T1038" s="6" t="e">
        <f>-S1038*L1038/100000</f>
        <v>#NUM!</v>
      </c>
      <c r="U1038" s="4">
        <f>N1038+Q1038</f>
        <v>63.9</v>
      </c>
      <c r="V1038" s="4" t="e">
        <f>P1038*I1038/100/R1038</f>
        <v>#DIV/0!</v>
      </c>
      <c r="W1038" s="4" t="e">
        <f>V1038*H1038</f>
        <v>#DIV/0!</v>
      </c>
      <c r="X1038" s="6" t="e">
        <f>O1038+S1038</f>
        <v>#NUM!</v>
      </c>
      <c r="Y1038" s="6" t="e">
        <f>P1038*I1038/100/T1038</f>
        <v>#NUM!</v>
      </c>
      <c r="Z1038" s="6" t="e">
        <f>Y1038*H1038</f>
        <v>#NUM!</v>
      </c>
      <c r="AB1038" s="1" t="e">
        <f t="shared" si="32"/>
        <v>#DIV/0!</v>
      </c>
      <c r="AC1038" s="1" t="e">
        <f t="shared" si="33"/>
        <v>#DIV/0!</v>
      </c>
    </row>
    <row r="1039" spans="4:29" x14ac:dyDescent="0.25">
      <c r="D1039" s="1">
        <v>1980</v>
      </c>
      <c r="E1039" s="1" t="s">
        <v>95</v>
      </c>
      <c r="F1039" s="2" t="s">
        <v>223</v>
      </c>
      <c r="G1039">
        <v>2</v>
      </c>
      <c r="H1039">
        <v>6693764</v>
      </c>
      <c r="I1039" s="1">
        <v>0</v>
      </c>
      <c r="J1039" s="1">
        <v>53879</v>
      </c>
      <c r="K1039" s="1">
        <v>301505.3</v>
      </c>
      <c r="M1039" s="3"/>
      <c r="N1039">
        <v>178.7</v>
      </c>
      <c r="O1039"/>
      <c r="P1039" s="1">
        <f>IF($A$3="Percentage of government revenue per capita",$B$3,0) + IF($A$3="Absolute extra revenue",AB1039,0) + IF($A$3="Absolute revenue per capita",AC1039,0)</f>
        <v>0</v>
      </c>
      <c r="Q1039" s="5" t="e">
        <f>-MIN(data!$B$4 / data!I3370 * data!P3370 / 100, data!N3370)</f>
        <v>#DIV/0!</v>
      </c>
      <c r="R1039" s="4" t="e">
        <f>-Q1039*K1039/1000</f>
        <v>#DIV/0!</v>
      </c>
      <c r="S1039" s="6" t="e">
        <f>-MIN(data!$B$5/(POWER(LN(I1039),2))*P1039/100, O1039)</f>
        <v>#NUM!</v>
      </c>
      <c r="T1039" s="6" t="e">
        <f>-S1039*L1039/100000</f>
        <v>#NUM!</v>
      </c>
      <c r="U1039" s="4" t="e">
        <f>N1039+Q1039</f>
        <v>#DIV/0!</v>
      </c>
      <c r="V1039" s="4" t="e">
        <f>P1039*I1039/100/R1039</f>
        <v>#DIV/0!</v>
      </c>
      <c r="W1039" s="4" t="e">
        <f>V1039*H1039</f>
        <v>#DIV/0!</v>
      </c>
      <c r="X1039" s="6" t="e">
        <f>O1039+S1039</f>
        <v>#NUM!</v>
      </c>
      <c r="Y1039" s="6" t="e">
        <f>P1039*I1039/100/T1039</f>
        <v>#NUM!</v>
      </c>
      <c r="Z1039" s="6" t="e">
        <f>Y1039*H1039</f>
        <v>#NUM!</v>
      </c>
      <c r="AB1039" s="1" t="e">
        <f t="shared" si="32"/>
        <v>#DIV/0!</v>
      </c>
      <c r="AC1039" s="1" t="e">
        <f t="shared" si="33"/>
        <v>#DIV/0!</v>
      </c>
    </row>
    <row r="1040" spans="4:29" x14ac:dyDescent="0.25">
      <c r="D1040" s="1">
        <v>1981</v>
      </c>
      <c r="E1040" s="1" t="s">
        <v>95</v>
      </c>
      <c r="F1040" s="2" t="s">
        <v>223</v>
      </c>
      <c r="G1040">
        <v>2</v>
      </c>
      <c r="H1040">
        <v>6749847</v>
      </c>
      <c r="I1040" s="1">
        <v>0</v>
      </c>
      <c r="J1040" s="1">
        <v>49084</v>
      </c>
      <c r="K1040" s="1">
        <v>314037.09999999998</v>
      </c>
      <c r="M1040" s="3"/>
      <c r="N1040">
        <v>156.30000000000001</v>
      </c>
      <c r="O1040"/>
      <c r="P1040" s="1">
        <f>IF($A$3="Percentage of government revenue per capita",$B$3,0) + IF($A$3="Absolute extra revenue",AB1040,0) + IF($A$3="Absolute revenue per capita",AC1040,0)</f>
        <v>0</v>
      </c>
      <c r="Q1040" s="5" t="e">
        <f>-MIN(data!$B$4 / data!I3371 * data!P3371 / 100, data!N3371)</f>
        <v>#DIV/0!</v>
      </c>
      <c r="R1040" s="4" t="e">
        <f>-Q1040*K1040/1000</f>
        <v>#DIV/0!</v>
      </c>
      <c r="S1040" s="6" t="e">
        <f>-MIN(data!$B$5/(POWER(LN(I1040),2))*P1040/100, O1040)</f>
        <v>#NUM!</v>
      </c>
      <c r="T1040" s="6" t="e">
        <f>-S1040*L1040/100000</f>
        <v>#NUM!</v>
      </c>
      <c r="U1040" s="4" t="e">
        <f>N1040+Q1040</f>
        <v>#DIV/0!</v>
      </c>
      <c r="V1040" s="4" t="e">
        <f>P1040*I1040/100/R1040</f>
        <v>#DIV/0!</v>
      </c>
      <c r="W1040" s="4" t="e">
        <f>V1040*H1040</f>
        <v>#DIV/0!</v>
      </c>
      <c r="X1040" s="6" t="e">
        <f>O1040+S1040</f>
        <v>#NUM!</v>
      </c>
      <c r="Y1040" s="6" t="e">
        <f>P1040*I1040/100/T1040</f>
        <v>#NUM!</v>
      </c>
      <c r="Z1040" s="6" t="e">
        <f>Y1040*H1040</f>
        <v>#NUM!</v>
      </c>
      <c r="AB1040" s="1" t="e">
        <f t="shared" si="32"/>
        <v>#DIV/0!</v>
      </c>
      <c r="AC1040" s="1" t="e">
        <f t="shared" si="33"/>
        <v>#DIV/0!</v>
      </c>
    </row>
    <row r="1041" spans="4:29" x14ac:dyDescent="0.25">
      <c r="D1041" s="1">
        <v>1982</v>
      </c>
      <c r="E1041" s="1" t="s">
        <v>95</v>
      </c>
      <c r="F1041" s="2" t="s">
        <v>223</v>
      </c>
      <c r="G1041">
        <v>2</v>
      </c>
      <c r="H1041">
        <v>6919801</v>
      </c>
      <c r="I1041" s="1">
        <v>0</v>
      </c>
      <c r="J1041" s="1">
        <v>45693</v>
      </c>
      <c r="K1041" s="1">
        <v>328490.3</v>
      </c>
      <c r="M1041" s="3"/>
      <c r="N1041">
        <v>139.1</v>
      </c>
      <c r="O1041"/>
      <c r="P1041" s="1">
        <f>IF($A$3="Percentage of government revenue per capita",$B$3,0) + IF($A$3="Absolute extra revenue",AB1041,0) + IF($A$3="Absolute revenue per capita",AC1041,0)</f>
        <v>0</v>
      </c>
      <c r="Q1041" s="5" t="e">
        <f>-MIN(data!$B$4 / data!I3372 * data!P3372 / 100, data!N3372)</f>
        <v>#DIV/0!</v>
      </c>
      <c r="R1041" s="4" t="e">
        <f>-Q1041*K1041/1000</f>
        <v>#DIV/0!</v>
      </c>
      <c r="S1041" s="6" t="e">
        <f>-MIN(data!$B$5/(POWER(LN(I1041),2))*P1041/100, O1041)</f>
        <v>#NUM!</v>
      </c>
      <c r="T1041" s="6" t="e">
        <f>-S1041*L1041/100000</f>
        <v>#NUM!</v>
      </c>
      <c r="U1041" s="4" t="e">
        <f>N1041+Q1041</f>
        <v>#DIV/0!</v>
      </c>
      <c r="V1041" s="4" t="e">
        <f>P1041*I1041/100/R1041</f>
        <v>#DIV/0!</v>
      </c>
      <c r="W1041" s="4" t="e">
        <f>V1041*H1041</f>
        <v>#DIV/0!</v>
      </c>
      <c r="X1041" s="6" t="e">
        <f>O1041+S1041</f>
        <v>#NUM!</v>
      </c>
      <c r="Y1041" s="6" t="e">
        <f>P1041*I1041/100/T1041</f>
        <v>#NUM!</v>
      </c>
      <c r="Z1041" s="6" t="e">
        <f>Y1041*H1041</f>
        <v>#NUM!</v>
      </c>
      <c r="AB1041" s="1" t="e">
        <f t="shared" si="32"/>
        <v>#DIV/0!</v>
      </c>
      <c r="AC1041" s="1" t="e">
        <f t="shared" si="33"/>
        <v>#DIV/0!</v>
      </c>
    </row>
    <row r="1042" spans="4:29" x14ac:dyDescent="0.25">
      <c r="D1042" s="1">
        <v>1983</v>
      </c>
      <c r="E1042" s="1" t="s">
        <v>95</v>
      </c>
      <c r="F1042" s="2" t="s">
        <v>223</v>
      </c>
      <c r="G1042">
        <v>2</v>
      </c>
      <c r="H1042">
        <v>7169997</v>
      </c>
      <c r="I1042" s="1">
        <v>0</v>
      </c>
      <c r="J1042" s="1">
        <v>44010</v>
      </c>
      <c r="K1042" s="1">
        <v>343024.2</v>
      </c>
      <c r="M1042" s="3"/>
      <c r="N1042">
        <v>128.30000000000001</v>
      </c>
      <c r="O1042"/>
      <c r="P1042" s="1">
        <f>IF($A$3="Percentage of government revenue per capita",$B$3,0) + IF($A$3="Absolute extra revenue",AB1042,0) + IF($A$3="Absolute revenue per capita",AC1042,0)</f>
        <v>0</v>
      </c>
      <c r="Q1042" s="5" t="e">
        <f>-MIN(data!$B$4 / data!I3373 * data!P3373 / 100, data!N3373)</f>
        <v>#DIV/0!</v>
      </c>
      <c r="R1042" s="4" t="e">
        <f>-Q1042*K1042/1000</f>
        <v>#DIV/0!</v>
      </c>
      <c r="S1042" s="6" t="e">
        <f>-MIN(data!$B$5/(POWER(LN(I1042),2))*P1042/100, O1042)</f>
        <v>#NUM!</v>
      </c>
      <c r="T1042" s="6" t="e">
        <f>-S1042*L1042/100000</f>
        <v>#NUM!</v>
      </c>
      <c r="U1042" s="4" t="e">
        <f>N1042+Q1042</f>
        <v>#DIV/0!</v>
      </c>
      <c r="V1042" s="4" t="e">
        <f>P1042*I1042/100/R1042</f>
        <v>#DIV/0!</v>
      </c>
      <c r="W1042" s="4" t="e">
        <f>V1042*H1042</f>
        <v>#DIV/0!</v>
      </c>
      <c r="X1042" s="6" t="e">
        <f>O1042+S1042</f>
        <v>#NUM!</v>
      </c>
      <c r="Y1042" s="6" t="e">
        <f>P1042*I1042/100/T1042</f>
        <v>#NUM!</v>
      </c>
      <c r="Z1042" s="6" t="e">
        <f>Y1042*H1042</f>
        <v>#NUM!</v>
      </c>
      <c r="AB1042" s="1" t="e">
        <f t="shared" si="32"/>
        <v>#DIV/0!</v>
      </c>
      <c r="AC1042" s="1" t="e">
        <f t="shared" si="33"/>
        <v>#DIV/0!</v>
      </c>
    </row>
    <row r="1043" spans="4:29" x14ac:dyDescent="0.25">
      <c r="D1043" s="1">
        <v>1984</v>
      </c>
      <c r="E1043" s="1" t="s">
        <v>95</v>
      </c>
      <c r="F1043" s="2" t="s">
        <v>223</v>
      </c>
      <c r="G1043">
        <v>2</v>
      </c>
      <c r="H1043">
        <v>7447853</v>
      </c>
      <c r="I1043" s="1">
        <v>0</v>
      </c>
      <c r="J1043" s="1">
        <v>43539</v>
      </c>
      <c r="K1043" s="1">
        <v>355710.8</v>
      </c>
      <c r="M1043" s="3"/>
      <c r="N1043">
        <v>122.4</v>
      </c>
      <c r="O1043"/>
      <c r="P1043" s="1">
        <f>IF($A$3="Percentage of government revenue per capita",$B$3,0) + IF($A$3="Absolute extra revenue",AB1043,0) + IF($A$3="Absolute revenue per capita",AC1043,0)</f>
        <v>0</v>
      </c>
      <c r="Q1043" s="5" t="e">
        <f>-MIN(data!$B$4 / data!I3374 * data!P3374 / 100, data!N3374)</f>
        <v>#DIV/0!</v>
      </c>
      <c r="R1043" s="4" t="e">
        <f>-Q1043*K1043/1000</f>
        <v>#DIV/0!</v>
      </c>
      <c r="S1043" s="6" t="e">
        <f>-MIN(data!$B$5/(POWER(LN(I1043),2))*P1043/100, O1043)</f>
        <v>#NUM!</v>
      </c>
      <c r="T1043" s="6" t="e">
        <f>-S1043*L1043/100000</f>
        <v>#NUM!</v>
      </c>
      <c r="U1043" s="4" t="e">
        <f>N1043+Q1043</f>
        <v>#DIV/0!</v>
      </c>
      <c r="V1043" s="4" t="e">
        <f>P1043*I1043/100/R1043</f>
        <v>#DIV/0!</v>
      </c>
      <c r="W1043" s="4" t="e">
        <f>V1043*H1043</f>
        <v>#DIV/0!</v>
      </c>
      <c r="X1043" s="6" t="e">
        <f>O1043+S1043</f>
        <v>#NUM!</v>
      </c>
      <c r="Y1043" s="6" t="e">
        <f>P1043*I1043/100/T1043</f>
        <v>#NUM!</v>
      </c>
      <c r="Z1043" s="6" t="e">
        <f>Y1043*H1043</f>
        <v>#NUM!</v>
      </c>
      <c r="AB1043" s="1" t="e">
        <f t="shared" si="32"/>
        <v>#DIV/0!</v>
      </c>
      <c r="AC1043" s="1" t="e">
        <f t="shared" si="33"/>
        <v>#DIV/0!</v>
      </c>
    </row>
    <row r="1044" spans="4:29" x14ac:dyDescent="0.25">
      <c r="D1044" s="1">
        <v>1985</v>
      </c>
      <c r="E1044" s="1" t="s">
        <v>95</v>
      </c>
      <c r="F1044" s="2" t="s">
        <v>223</v>
      </c>
      <c r="G1044">
        <v>2</v>
      </c>
      <c r="H1044">
        <v>7714880</v>
      </c>
      <c r="I1044" s="1">
        <v>0</v>
      </c>
      <c r="J1044" s="1">
        <v>43580</v>
      </c>
      <c r="K1044" s="1">
        <v>365911</v>
      </c>
      <c r="M1044" s="3"/>
      <c r="N1044">
        <v>119.1</v>
      </c>
      <c r="O1044"/>
      <c r="P1044" s="1">
        <f>IF($A$3="Percentage of government revenue per capita",$B$3,0) + IF($A$3="Absolute extra revenue",AB1044,0) + IF($A$3="Absolute revenue per capita",AC1044,0)</f>
        <v>0</v>
      </c>
      <c r="Q1044" s="5" t="e">
        <f>-MIN(data!$B$4 / data!I3375 * data!P3375 / 100, data!N3375)</f>
        <v>#DIV/0!</v>
      </c>
      <c r="R1044" s="4" t="e">
        <f>-Q1044*K1044/1000</f>
        <v>#DIV/0!</v>
      </c>
      <c r="S1044" s="6" t="e">
        <f>-MIN(data!$B$5/(POWER(LN(I1044),2))*P1044/100, O1044)</f>
        <v>#NUM!</v>
      </c>
      <c r="T1044" s="6" t="e">
        <f>-S1044*L1044/100000</f>
        <v>#NUM!</v>
      </c>
      <c r="U1044" s="4" t="e">
        <f>N1044+Q1044</f>
        <v>#DIV/0!</v>
      </c>
      <c r="V1044" s="4" t="e">
        <f>P1044*I1044/100/R1044</f>
        <v>#DIV/0!</v>
      </c>
      <c r="W1044" s="4" t="e">
        <f>V1044*H1044</f>
        <v>#DIV/0!</v>
      </c>
      <c r="X1044" s="6" t="e">
        <f>O1044+S1044</f>
        <v>#NUM!</v>
      </c>
      <c r="Y1044" s="6" t="e">
        <f>P1044*I1044/100/T1044</f>
        <v>#NUM!</v>
      </c>
      <c r="Z1044" s="6" t="e">
        <f>Y1044*H1044</f>
        <v>#NUM!</v>
      </c>
      <c r="AB1044" s="1" t="e">
        <f t="shared" si="32"/>
        <v>#DIV/0!</v>
      </c>
      <c r="AC1044" s="1" t="e">
        <f t="shared" si="33"/>
        <v>#DIV/0!</v>
      </c>
    </row>
    <row r="1045" spans="4:29" x14ac:dyDescent="0.25">
      <c r="D1045" s="1">
        <v>1986</v>
      </c>
      <c r="E1045" s="1" t="s">
        <v>95</v>
      </c>
      <c r="F1045" s="2" t="s">
        <v>223</v>
      </c>
      <c r="G1045">
        <v>2</v>
      </c>
      <c r="H1045">
        <v>7960949</v>
      </c>
      <c r="I1045" s="1">
        <v>0</v>
      </c>
      <c r="J1045" s="1">
        <v>43749</v>
      </c>
      <c r="K1045" s="1">
        <v>373285</v>
      </c>
      <c r="M1045" s="3"/>
      <c r="N1045">
        <v>117.2</v>
      </c>
      <c r="O1045"/>
      <c r="P1045" s="1">
        <f>IF($A$3="Percentage of government revenue per capita",$B$3,0) + IF($A$3="Absolute extra revenue",AB1045,0) + IF($A$3="Absolute revenue per capita",AC1045,0)</f>
        <v>0</v>
      </c>
      <c r="Q1045" s="5" t="e">
        <f>-MIN(data!$B$4 / data!I3376 * data!P3376 / 100, data!N3376)</f>
        <v>#DIV/0!</v>
      </c>
      <c r="R1045" s="4" t="e">
        <f>-Q1045*K1045/1000</f>
        <v>#DIV/0!</v>
      </c>
      <c r="S1045" s="6" t="e">
        <f>-MIN(data!$B$5/(POWER(LN(I1045),2))*P1045/100, O1045)</f>
        <v>#NUM!</v>
      </c>
      <c r="T1045" s="6" t="e">
        <f>-S1045*L1045/100000</f>
        <v>#NUM!</v>
      </c>
      <c r="U1045" s="4" t="e">
        <f>N1045+Q1045</f>
        <v>#DIV/0!</v>
      </c>
      <c r="V1045" s="4" t="e">
        <f>P1045*I1045/100/R1045</f>
        <v>#DIV/0!</v>
      </c>
      <c r="W1045" s="4" t="e">
        <f>V1045*H1045</f>
        <v>#DIV/0!</v>
      </c>
      <c r="X1045" s="6" t="e">
        <f>O1045+S1045</f>
        <v>#NUM!</v>
      </c>
      <c r="Y1045" s="6" t="e">
        <f>P1045*I1045/100/T1045</f>
        <v>#NUM!</v>
      </c>
      <c r="Z1045" s="6" t="e">
        <f>Y1045*H1045</f>
        <v>#NUM!</v>
      </c>
      <c r="AB1045" s="1" t="e">
        <f t="shared" si="32"/>
        <v>#DIV/0!</v>
      </c>
      <c r="AC1045" s="1" t="e">
        <f t="shared" si="33"/>
        <v>#DIV/0!</v>
      </c>
    </row>
    <row r="1046" spans="4:29" x14ac:dyDescent="0.25">
      <c r="D1046" s="1">
        <v>1987</v>
      </c>
      <c r="E1046" s="1" t="s">
        <v>95</v>
      </c>
      <c r="F1046" s="2" t="s">
        <v>223</v>
      </c>
      <c r="G1046">
        <v>2</v>
      </c>
      <c r="H1046">
        <v>8198082</v>
      </c>
      <c r="I1046" s="1">
        <v>0</v>
      </c>
      <c r="J1046" s="1">
        <v>43976</v>
      </c>
      <c r="K1046" s="1">
        <v>377800.7</v>
      </c>
      <c r="M1046" s="3"/>
      <c r="N1046">
        <v>116.4</v>
      </c>
      <c r="O1046"/>
      <c r="P1046" s="1">
        <f>IF($A$3="Percentage of government revenue per capita",$B$3,0) + IF($A$3="Absolute extra revenue",AB1046,0) + IF($A$3="Absolute revenue per capita",AC1046,0)</f>
        <v>0</v>
      </c>
      <c r="Q1046" s="5" t="e">
        <f>-MIN(data!$B$4 / data!I3377 * data!P3377 / 100, data!N3377)</f>
        <v>#DIV/0!</v>
      </c>
      <c r="R1046" s="4" t="e">
        <f>-Q1046*K1046/1000</f>
        <v>#DIV/0!</v>
      </c>
      <c r="S1046" s="6" t="e">
        <f>-MIN(data!$B$5/(POWER(LN(I1046),2))*P1046/100, O1046)</f>
        <v>#NUM!</v>
      </c>
      <c r="T1046" s="6" t="e">
        <f>-S1046*L1046/100000</f>
        <v>#NUM!</v>
      </c>
      <c r="U1046" s="4" t="e">
        <f>N1046+Q1046</f>
        <v>#DIV/0!</v>
      </c>
      <c r="V1046" s="4" t="e">
        <f>P1046*I1046/100/R1046</f>
        <v>#DIV/0!</v>
      </c>
      <c r="W1046" s="4" t="e">
        <f>V1046*H1046</f>
        <v>#DIV/0!</v>
      </c>
      <c r="X1046" s="6" t="e">
        <f>O1046+S1046</f>
        <v>#NUM!</v>
      </c>
      <c r="Y1046" s="6" t="e">
        <f>P1046*I1046/100/T1046</f>
        <v>#NUM!</v>
      </c>
      <c r="Z1046" s="6" t="e">
        <f>Y1046*H1046</f>
        <v>#NUM!</v>
      </c>
      <c r="AB1046" s="1" t="e">
        <f t="shared" si="32"/>
        <v>#DIV/0!</v>
      </c>
      <c r="AC1046" s="1" t="e">
        <f t="shared" si="33"/>
        <v>#DIV/0!</v>
      </c>
    </row>
    <row r="1047" spans="4:29" x14ac:dyDescent="0.25">
      <c r="D1047" s="1">
        <v>1988</v>
      </c>
      <c r="E1047" s="1" t="s">
        <v>95</v>
      </c>
      <c r="F1047" s="2" t="s">
        <v>223</v>
      </c>
      <c r="G1047">
        <v>2</v>
      </c>
      <c r="H1047">
        <v>8435912</v>
      </c>
      <c r="I1047" s="1">
        <v>0</v>
      </c>
      <c r="J1047" s="1">
        <v>44107</v>
      </c>
      <c r="K1047" s="1">
        <v>380232.8</v>
      </c>
      <c r="M1047" s="3"/>
      <c r="N1047">
        <v>116</v>
      </c>
      <c r="O1047"/>
      <c r="P1047" s="1">
        <f>IF($A$3="Percentage of government revenue per capita",$B$3,0) + IF($A$3="Absolute extra revenue",AB1047,0) + IF($A$3="Absolute revenue per capita",AC1047,0)</f>
        <v>0</v>
      </c>
      <c r="Q1047" s="5" t="e">
        <f>-MIN(data!$B$4 / data!I3378 * data!P3378 / 100, data!N3378)</f>
        <v>#DIV/0!</v>
      </c>
      <c r="R1047" s="4" t="e">
        <f>-Q1047*K1047/1000</f>
        <v>#DIV/0!</v>
      </c>
      <c r="S1047" s="6" t="e">
        <f>-MIN(data!$B$5/(POWER(LN(I1047),2))*P1047/100, O1047)</f>
        <v>#NUM!</v>
      </c>
      <c r="T1047" s="6" t="e">
        <f>-S1047*L1047/100000</f>
        <v>#NUM!</v>
      </c>
      <c r="U1047" s="4" t="e">
        <f>N1047+Q1047</f>
        <v>#DIV/0!</v>
      </c>
      <c r="V1047" s="4" t="e">
        <f>P1047*I1047/100/R1047</f>
        <v>#DIV/0!</v>
      </c>
      <c r="W1047" s="4" t="e">
        <f>V1047*H1047</f>
        <v>#DIV/0!</v>
      </c>
      <c r="X1047" s="6" t="e">
        <f>O1047+S1047</f>
        <v>#NUM!</v>
      </c>
      <c r="Y1047" s="6" t="e">
        <f>P1047*I1047/100/T1047</f>
        <v>#NUM!</v>
      </c>
      <c r="Z1047" s="6" t="e">
        <f>Y1047*H1047</f>
        <v>#NUM!</v>
      </c>
      <c r="AB1047" s="1" t="e">
        <f t="shared" si="32"/>
        <v>#DIV/0!</v>
      </c>
      <c r="AC1047" s="1" t="e">
        <f t="shared" si="33"/>
        <v>#DIV/0!</v>
      </c>
    </row>
    <row r="1048" spans="4:29" x14ac:dyDescent="0.25">
      <c r="D1048" s="1">
        <v>1989</v>
      </c>
      <c r="E1048" s="1" t="s">
        <v>95</v>
      </c>
      <c r="F1048" s="2" t="s">
        <v>223</v>
      </c>
      <c r="G1048">
        <v>2</v>
      </c>
      <c r="H1048">
        <v>8691334</v>
      </c>
      <c r="I1048" s="1">
        <v>0</v>
      </c>
      <c r="J1048" s="1">
        <v>44181</v>
      </c>
      <c r="K1048" s="1">
        <v>380870.7</v>
      </c>
      <c r="M1048" s="3"/>
      <c r="N1048">
        <v>116</v>
      </c>
      <c r="O1048"/>
      <c r="P1048" s="1">
        <f>IF($A$3="Percentage of government revenue per capita",$B$3,0) + IF($A$3="Absolute extra revenue",AB1048,0) + IF($A$3="Absolute revenue per capita",AC1048,0)</f>
        <v>0</v>
      </c>
      <c r="Q1048" s="5" t="e">
        <f>-MIN(data!$B$4 / data!I3379 * data!P3379 / 100, data!N3379)</f>
        <v>#DIV/0!</v>
      </c>
      <c r="R1048" s="4" t="e">
        <f>-Q1048*K1048/1000</f>
        <v>#DIV/0!</v>
      </c>
      <c r="S1048" s="6" t="e">
        <f>-MIN(data!$B$5/(POWER(LN(I1048),2))*P1048/100, O1048)</f>
        <v>#NUM!</v>
      </c>
      <c r="T1048" s="6" t="e">
        <f>-S1048*L1048/100000</f>
        <v>#NUM!</v>
      </c>
      <c r="U1048" s="4" t="e">
        <f>N1048+Q1048</f>
        <v>#DIV/0!</v>
      </c>
      <c r="V1048" s="4" t="e">
        <f>P1048*I1048/100/R1048</f>
        <v>#DIV/0!</v>
      </c>
      <c r="W1048" s="4" t="e">
        <f>V1048*H1048</f>
        <v>#DIV/0!</v>
      </c>
      <c r="X1048" s="6" t="e">
        <f>O1048+S1048</f>
        <v>#NUM!</v>
      </c>
      <c r="Y1048" s="6" t="e">
        <f>P1048*I1048/100/T1048</f>
        <v>#NUM!</v>
      </c>
      <c r="Z1048" s="6" t="e">
        <f>Y1048*H1048</f>
        <v>#NUM!</v>
      </c>
      <c r="AB1048" s="1" t="e">
        <f t="shared" si="32"/>
        <v>#DIV/0!</v>
      </c>
      <c r="AC1048" s="1" t="e">
        <f t="shared" si="33"/>
        <v>#DIV/0!</v>
      </c>
    </row>
    <row r="1049" spans="4:29" x14ac:dyDescent="0.25">
      <c r="D1049" s="1">
        <v>1990</v>
      </c>
      <c r="E1049" s="1" t="s">
        <v>95</v>
      </c>
      <c r="F1049" s="2" t="s">
        <v>223</v>
      </c>
      <c r="G1049">
        <v>2</v>
      </c>
      <c r="H1049">
        <v>8975597</v>
      </c>
      <c r="I1049" s="1">
        <v>0</v>
      </c>
      <c r="J1049" s="1">
        <v>44063</v>
      </c>
      <c r="K1049" s="1">
        <v>380181.2</v>
      </c>
      <c r="L1049" s="1">
        <v>352941.2</v>
      </c>
      <c r="M1049" s="3">
        <v>3900</v>
      </c>
      <c r="N1049">
        <v>115.9</v>
      </c>
      <c r="O1049">
        <v>1020</v>
      </c>
      <c r="P1049" s="1">
        <f>IF($A$3="Percentage of government revenue per capita",$B$3,0) + IF($A$3="Absolute extra revenue",AB1049,0) + IF($A$3="Absolute revenue per capita",AC1049,0)</f>
        <v>0</v>
      </c>
      <c r="Q1049" s="5" t="e">
        <f>-MIN(data!$B$4 / data!I3380 * data!P3380 / 100, data!N3380)</f>
        <v>#DIV/0!</v>
      </c>
      <c r="R1049" s="4" t="e">
        <f>-Q1049*K1049/1000</f>
        <v>#DIV/0!</v>
      </c>
      <c r="S1049" s="6" t="e">
        <f>-MIN(data!$B$5/(POWER(LN(I1049),2))*P1049/100, O1049)</f>
        <v>#NUM!</v>
      </c>
      <c r="T1049" s="6" t="e">
        <f>-S1049*L1049/100000</f>
        <v>#NUM!</v>
      </c>
      <c r="U1049" s="4" t="e">
        <f>N1049+Q1049</f>
        <v>#DIV/0!</v>
      </c>
      <c r="V1049" s="4" t="e">
        <f>P1049*I1049/100/R1049</f>
        <v>#DIV/0!</v>
      </c>
      <c r="W1049" s="4" t="e">
        <f>V1049*H1049</f>
        <v>#DIV/0!</v>
      </c>
      <c r="X1049" s="6" t="e">
        <f>O1049+S1049</f>
        <v>#NUM!</v>
      </c>
      <c r="Y1049" s="6" t="e">
        <f>P1049*I1049/100/T1049</f>
        <v>#NUM!</v>
      </c>
      <c r="Z1049" s="6" t="e">
        <f>Y1049*H1049</f>
        <v>#NUM!</v>
      </c>
      <c r="AB1049" s="1" t="e">
        <f t="shared" si="32"/>
        <v>#DIV/0!</v>
      </c>
      <c r="AC1049" s="1" t="e">
        <f t="shared" si="33"/>
        <v>#DIV/0!</v>
      </c>
    </row>
    <row r="1050" spans="4:29" x14ac:dyDescent="0.25">
      <c r="D1050" s="1">
        <v>1991</v>
      </c>
      <c r="E1050" s="1" t="s">
        <v>95</v>
      </c>
      <c r="F1050" s="2" t="s">
        <v>223</v>
      </c>
      <c r="G1050">
        <v>2</v>
      </c>
      <c r="H1050">
        <v>9289299</v>
      </c>
      <c r="I1050" s="1">
        <v>0</v>
      </c>
      <c r="J1050" s="1">
        <v>43849</v>
      </c>
      <c r="K1050" s="1">
        <v>378334.8</v>
      </c>
      <c r="L1050" s="1">
        <v>356020.9</v>
      </c>
      <c r="M1050" s="3">
        <v>3600</v>
      </c>
      <c r="N1050">
        <v>115.9</v>
      </c>
      <c r="O1050">
        <v>955</v>
      </c>
      <c r="P1050" s="1">
        <f>IF($A$3="Percentage of government revenue per capita",$B$3,0) + IF($A$3="Absolute extra revenue",AB1050,0) + IF($A$3="Absolute revenue per capita",AC1050,0)</f>
        <v>0</v>
      </c>
      <c r="Q1050" s="5" t="e">
        <f>-MIN(data!$B$4 / data!I3381 * data!P3381 / 100, data!N3381)</f>
        <v>#DIV/0!</v>
      </c>
      <c r="R1050" s="4" t="e">
        <f>-Q1050*K1050/1000</f>
        <v>#DIV/0!</v>
      </c>
      <c r="S1050" s="6" t="e">
        <f>-MIN(data!$B$5/(POWER(LN(I1050),2))*P1050/100, O1050)</f>
        <v>#NUM!</v>
      </c>
      <c r="T1050" s="6" t="e">
        <f>-S1050*L1050/100000</f>
        <v>#NUM!</v>
      </c>
      <c r="U1050" s="4" t="e">
        <f>N1050+Q1050</f>
        <v>#DIV/0!</v>
      </c>
      <c r="V1050" s="4" t="e">
        <f>P1050*I1050/100/R1050</f>
        <v>#DIV/0!</v>
      </c>
      <c r="W1050" s="4" t="e">
        <f>V1050*H1050</f>
        <v>#DIV/0!</v>
      </c>
      <c r="X1050" s="6" t="e">
        <f>O1050+S1050</f>
        <v>#NUM!</v>
      </c>
      <c r="Y1050" s="6" t="e">
        <f>P1050*I1050/100/T1050</f>
        <v>#NUM!</v>
      </c>
      <c r="Z1050" s="6" t="e">
        <f>Y1050*H1050</f>
        <v>#NUM!</v>
      </c>
      <c r="AB1050" s="1" t="e">
        <f t="shared" si="32"/>
        <v>#DIV/0!</v>
      </c>
      <c r="AC1050" s="1" t="e">
        <f t="shared" si="33"/>
        <v>#DIV/0!</v>
      </c>
    </row>
    <row r="1051" spans="4:29" x14ac:dyDescent="0.25">
      <c r="D1051" s="1">
        <v>1992</v>
      </c>
      <c r="E1051" s="1" t="s">
        <v>95</v>
      </c>
      <c r="F1051" s="2" t="s">
        <v>223</v>
      </c>
      <c r="G1051">
        <v>2</v>
      </c>
      <c r="H1051">
        <v>9623889</v>
      </c>
      <c r="I1051" s="1">
        <v>0</v>
      </c>
      <c r="J1051" s="1">
        <v>43651</v>
      </c>
      <c r="K1051" s="1">
        <v>375331</v>
      </c>
      <c r="L1051" s="1">
        <v>345982.1</v>
      </c>
      <c r="M1051" s="3">
        <v>3400</v>
      </c>
      <c r="N1051">
        <v>116.3</v>
      </c>
      <c r="O1051">
        <v>896</v>
      </c>
      <c r="P1051" s="1">
        <f>IF($A$3="Percentage of government revenue per capita",$B$3,0) + IF($A$3="Absolute extra revenue",AB1051,0) + IF($A$3="Absolute revenue per capita",AC1051,0)</f>
        <v>0</v>
      </c>
      <c r="Q1051" s="5" t="e">
        <f>-MIN(data!$B$4 / data!I3382 * data!P3382 / 100, data!N3382)</f>
        <v>#DIV/0!</v>
      </c>
      <c r="R1051" s="4" t="e">
        <f>-Q1051*K1051/1000</f>
        <v>#DIV/0!</v>
      </c>
      <c r="S1051" s="6" t="e">
        <f>-MIN(data!$B$5/(POWER(LN(I1051),2))*P1051/100, O1051)</f>
        <v>#NUM!</v>
      </c>
      <c r="T1051" s="6" t="e">
        <f>-S1051*L1051/100000</f>
        <v>#NUM!</v>
      </c>
      <c r="U1051" s="4" t="e">
        <f>N1051+Q1051</f>
        <v>#DIV/0!</v>
      </c>
      <c r="V1051" s="4" t="e">
        <f>P1051*I1051/100/R1051</f>
        <v>#DIV/0!</v>
      </c>
      <c r="W1051" s="4" t="e">
        <f>V1051*H1051</f>
        <v>#DIV/0!</v>
      </c>
      <c r="X1051" s="6" t="e">
        <f>O1051+S1051</f>
        <v>#NUM!</v>
      </c>
      <c r="Y1051" s="6" t="e">
        <f>P1051*I1051/100/T1051</f>
        <v>#NUM!</v>
      </c>
      <c r="Z1051" s="6" t="e">
        <f>Y1051*H1051</f>
        <v>#NUM!</v>
      </c>
      <c r="AB1051" s="1" t="e">
        <f t="shared" si="32"/>
        <v>#DIV/0!</v>
      </c>
      <c r="AC1051" s="1" t="e">
        <f t="shared" si="33"/>
        <v>#DIV/0!</v>
      </c>
    </row>
    <row r="1052" spans="4:29" x14ac:dyDescent="0.25">
      <c r="D1052" s="1">
        <v>1993</v>
      </c>
      <c r="E1052" s="1" t="s">
        <v>95</v>
      </c>
      <c r="F1052" s="2" t="s">
        <v>223</v>
      </c>
      <c r="G1052">
        <v>2</v>
      </c>
      <c r="H1052">
        <v>9970733</v>
      </c>
      <c r="I1052" s="1">
        <v>0</v>
      </c>
      <c r="J1052" s="1">
        <v>43612</v>
      </c>
      <c r="K1052" s="1">
        <v>372116</v>
      </c>
      <c r="L1052" s="1">
        <v>344418.1</v>
      </c>
      <c r="M1052" s="3">
        <v>3100</v>
      </c>
      <c r="N1052">
        <v>117.2</v>
      </c>
      <c r="O1052">
        <v>842</v>
      </c>
      <c r="P1052" s="1">
        <f>IF($A$3="Percentage of government revenue per capita",$B$3,0) + IF($A$3="Absolute extra revenue",AB1052,0) + IF($A$3="Absolute revenue per capita",AC1052,0)</f>
        <v>0</v>
      </c>
      <c r="Q1052" s="5" t="e">
        <f>-MIN(data!$B$4 / data!I3383 * data!P3383 / 100, data!N3383)</f>
        <v>#DIV/0!</v>
      </c>
      <c r="R1052" s="4" t="e">
        <f>-Q1052*K1052/1000</f>
        <v>#DIV/0!</v>
      </c>
      <c r="S1052" s="6" t="e">
        <f>-MIN(data!$B$5/(POWER(LN(I1052),2))*P1052/100, O1052)</f>
        <v>#NUM!</v>
      </c>
      <c r="T1052" s="6" t="e">
        <f>-S1052*L1052/100000</f>
        <v>#NUM!</v>
      </c>
      <c r="U1052" s="4" t="e">
        <f>N1052+Q1052</f>
        <v>#DIV/0!</v>
      </c>
      <c r="V1052" s="4" t="e">
        <f>P1052*I1052/100/R1052</f>
        <v>#DIV/0!</v>
      </c>
      <c r="W1052" s="4" t="e">
        <f>V1052*H1052</f>
        <v>#DIV/0!</v>
      </c>
      <c r="X1052" s="6" t="e">
        <f>O1052+S1052</f>
        <v>#NUM!</v>
      </c>
      <c r="Y1052" s="6" t="e">
        <f>P1052*I1052/100/T1052</f>
        <v>#NUM!</v>
      </c>
      <c r="Z1052" s="6" t="e">
        <f>Y1052*H1052</f>
        <v>#NUM!</v>
      </c>
      <c r="AB1052" s="1" t="e">
        <f t="shared" si="32"/>
        <v>#DIV/0!</v>
      </c>
      <c r="AC1052" s="1" t="e">
        <f t="shared" si="33"/>
        <v>#DIV/0!</v>
      </c>
    </row>
    <row r="1053" spans="4:29" x14ac:dyDescent="0.25">
      <c r="D1053" s="1">
        <v>1994</v>
      </c>
      <c r="E1053" s="1" t="s">
        <v>95</v>
      </c>
      <c r="F1053" s="2" t="s">
        <v>223</v>
      </c>
      <c r="G1053">
        <v>2</v>
      </c>
      <c r="H1053">
        <v>10317899</v>
      </c>
      <c r="I1053" s="1">
        <v>26.69847</v>
      </c>
      <c r="J1053" s="1">
        <v>43668</v>
      </c>
      <c r="K1053" s="1">
        <v>368195.6</v>
      </c>
      <c r="L1053" s="1">
        <v>342205.3</v>
      </c>
      <c r="M1053" s="3">
        <v>2900</v>
      </c>
      <c r="N1053">
        <v>118.6</v>
      </c>
      <c r="O1053">
        <v>789</v>
      </c>
      <c r="P1053" s="1">
        <f>IF($A$3="Percentage of government revenue per capita",$B$3,0) + IF($A$3="Absolute extra revenue",AB1053,0) + IF($A$3="Absolute revenue per capita",AC1053,0)</f>
        <v>0</v>
      </c>
      <c r="Q1053" s="5" t="e">
        <f>-MIN(data!$B$4 / data!I3384 * data!P3384 / 100, data!N3384)</f>
        <v>#DIV/0!</v>
      </c>
      <c r="R1053" s="4" t="e">
        <f>-Q1053*K1053/1000</f>
        <v>#DIV/0!</v>
      </c>
      <c r="S1053" s="6">
        <f>-MIN(data!$B$5/(POWER(LN(I1053),2))*P1053/100, O1053)</f>
        <v>0</v>
      </c>
      <c r="T1053" s="6">
        <f>-S1053*L1053/100000</f>
        <v>0</v>
      </c>
      <c r="U1053" s="4" t="e">
        <f>N1053+Q1053</f>
        <v>#DIV/0!</v>
      </c>
      <c r="V1053" s="4" t="e">
        <f>P1053*I1053/100/R1053</f>
        <v>#DIV/0!</v>
      </c>
      <c r="W1053" s="4" t="e">
        <f>V1053*H1053</f>
        <v>#DIV/0!</v>
      </c>
      <c r="X1053" s="6">
        <f>O1053+S1053</f>
        <v>789</v>
      </c>
      <c r="Y1053" s="6" t="e">
        <f>P1053*I1053/100/T1053</f>
        <v>#DIV/0!</v>
      </c>
      <c r="Z1053" s="6" t="e">
        <f>Y1053*H1053</f>
        <v>#DIV/0!</v>
      </c>
      <c r="AB1053" s="1">
        <f t="shared" si="32"/>
        <v>0</v>
      </c>
      <c r="AC1053" s="1">
        <f t="shared" si="33"/>
        <v>0</v>
      </c>
    </row>
    <row r="1054" spans="4:29" x14ac:dyDescent="0.25">
      <c r="D1054" s="1">
        <v>1995</v>
      </c>
      <c r="E1054" s="1" t="s">
        <v>95</v>
      </c>
      <c r="F1054" s="2" t="s">
        <v>223</v>
      </c>
      <c r="G1054">
        <v>2</v>
      </c>
      <c r="H1054">
        <v>10656138</v>
      </c>
      <c r="I1054" s="1">
        <v>26.052119999999999</v>
      </c>
      <c r="J1054" s="1">
        <v>43577</v>
      </c>
      <c r="K1054" s="1">
        <v>363747.9</v>
      </c>
      <c r="L1054" s="1">
        <v>328767.09999999998</v>
      </c>
      <c r="M1054" s="3">
        <v>2700</v>
      </c>
      <c r="N1054">
        <v>119.8</v>
      </c>
      <c r="O1054">
        <v>730</v>
      </c>
      <c r="P1054" s="1">
        <f>IF($A$3="Percentage of government revenue per capita",$B$3,0) + IF($A$3="Absolute extra revenue",AB1054,0) + IF($A$3="Absolute revenue per capita",AC1054,0)</f>
        <v>0</v>
      </c>
      <c r="Q1054" s="5" t="e">
        <f>-MIN(data!$B$4 / data!I3385 * data!P3385 / 100, data!N3385)</f>
        <v>#DIV/0!</v>
      </c>
      <c r="R1054" s="4" t="e">
        <f>-Q1054*K1054/1000</f>
        <v>#DIV/0!</v>
      </c>
      <c r="S1054" s="6">
        <f>-MIN(data!$B$5/(POWER(LN(I1054),2))*P1054/100, O1054)</f>
        <v>0</v>
      </c>
      <c r="T1054" s="6">
        <f>-S1054*L1054/100000</f>
        <v>0</v>
      </c>
      <c r="U1054" s="4" t="e">
        <f>N1054+Q1054</f>
        <v>#DIV/0!</v>
      </c>
      <c r="V1054" s="4" t="e">
        <f>P1054*I1054/100/R1054</f>
        <v>#DIV/0!</v>
      </c>
      <c r="W1054" s="4" t="e">
        <f>V1054*H1054</f>
        <v>#DIV/0!</v>
      </c>
      <c r="X1054" s="6">
        <f>O1054+S1054</f>
        <v>730</v>
      </c>
      <c r="Y1054" s="6" t="e">
        <f>P1054*I1054/100/T1054</f>
        <v>#DIV/0!</v>
      </c>
      <c r="Z1054" s="6" t="e">
        <f>Y1054*H1054</f>
        <v>#DIV/0!</v>
      </c>
      <c r="AB1054" s="1">
        <f t="shared" si="32"/>
        <v>0</v>
      </c>
      <c r="AC1054" s="1">
        <f t="shared" si="33"/>
        <v>0</v>
      </c>
    </row>
    <row r="1055" spans="4:29" x14ac:dyDescent="0.25">
      <c r="D1055" s="1">
        <v>1996</v>
      </c>
      <c r="E1055" s="1" t="s">
        <v>95</v>
      </c>
      <c r="F1055" s="2" t="s">
        <v>223</v>
      </c>
      <c r="G1055">
        <v>2</v>
      </c>
      <c r="H1055">
        <v>10982917</v>
      </c>
      <c r="I1055" s="1">
        <v>28.594360000000002</v>
      </c>
      <c r="J1055" s="1">
        <v>43223</v>
      </c>
      <c r="K1055" s="1">
        <v>358995</v>
      </c>
      <c r="L1055" s="1">
        <v>322580.59999999998</v>
      </c>
      <c r="M1055" s="3">
        <v>2400</v>
      </c>
      <c r="N1055">
        <v>120.4</v>
      </c>
      <c r="O1055">
        <v>682</v>
      </c>
      <c r="P1055" s="1">
        <f>IF($A$3="Percentage of government revenue per capita",$B$3,0) + IF($A$3="Absolute extra revenue",AB1055,0) + IF($A$3="Absolute revenue per capita",AC1055,0)</f>
        <v>0</v>
      </c>
      <c r="Q1055" s="5" t="e">
        <f>-MIN(data!$B$4 / data!I3386 * data!P3386 / 100, data!N3386)</f>
        <v>#DIV/0!</v>
      </c>
      <c r="R1055" s="4" t="e">
        <f>-Q1055*K1055/1000</f>
        <v>#DIV/0!</v>
      </c>
      <c r="S1055" s="6">
        <f>-MIN(data!$B$5/(POWER(LN(I1055),2))*P1055/100, O1055)</f>
        <v>0</v>
      </c>
      <c r="T1055" s="6">
        <f>-S1055*L1055/100000</f>
        <v>0</v>
      </c>
      <c r="U1055" s="4" t="e">
        <f>N1055+Q1055</f>
        <v>#DIV/0!</v>
      </c>
      <c r="V1055" s="4" t="e">
        <f>P1055*I1055/100/R1055</f>
        <v>#DIV/0!</v>
      </c>
      <c r="W1055" s="4" t="e">
        <f>V1055*H1055</f>
        <v>#DIV/0!</v>
      </c>
      <c r="X1055" s="6">
        <f>O1055+S1055</f>
        <v>682</v>
      </c>
      <c r="Y1055" s="6" t="e">
        <f>P1055*I1055/100/T1055</f>
        <v>#DIV/0!</v>
      </c>
      <c r="Z1055" s="6" t="e">
        <f>Y1055*H1055</f>
        <v>#DIV/0!</v>
      </c>
      <c r="AB1055" s="1">
        <f t="shared" si="32"/>
        <v>0</v>
      </c>
      <c r="AC1055" s="1">
        <f t="shared" si="33"/>
        <v>0</v>
      </c>
    </row>
    <row r="1056" spans="4:29" x14ac:dyDescent="0.25">
      <c r="D1056" s="1">
        <v>1997</v>
      </c>
      <c r="E1056" s="1" t="s">
        <v>95</v>
      </c>
      <c r="F1056" s="2" t="s">
        <v>223</v>
      </c>
      <c r="G1056">
        <v>2</v>
      </c>
      <c r="H1056">
        <v>11298600</v>
      </c>
      <c r="I1056" s="1">
        <v>30.826899999999998</v>
      </c>
      <c r="J1056" s="1">
        <v>42442</v>
      </c>
      <c r="K1056" s="1">
        <v>354273.8</v>
      </c>
      <c r="L1056" s="1">
        <v>315955.8</v>
      </c>
      <c r="M1056" s="3">
        <v>2200</v>
      </c>
      <c r="N1056">
        <v>119.8</v>
      </c>
      <c r="O1056">
        <v>633</v>
      </c>
      <c r="P1056" s="1">
        <f>IF($A$3="Percentage of government revenue per capita",$B$3,0) + IF($A$3="Absolute extra revenue",AB1056,0) + IF($A$3="Absolute revenue per capita",AC1056,0)</f>
        <v>0</v>
      </c>
      <c r="Q1056" s="5" t="e">
        <f>-MIN(data!$B$4 / data!I3387 * data!P3387 / 100, data!N3387)</f>
        <v>#DIV/0!</v>
      </c>
      <c r="R1056" s="4" t="e">
        <f>-Q1056*K1056/1000</f>
        <v>#DIV/0!</v>
      </c>
      <c r="S1056" s="6">
        <f>-MIN(data!$B$5/(POWER(LN(I1056),2))*P1056/100, O1056)</f>
        <v>0</v>
      </c>
      <c r="T1056" s="6">
        <f>-S1056*L1056/100000</f>
        <v>0</v>
      </c>
      <c r="U1056" s="4" t="e">
        <f>N1056+Q1056</f>
        <v>#DIV/0!</v>
      </c>
      <c r="V1056" s="4" t="e">
        <f>P1056*I1056/100/R1056</f>
        <v>#DIV/0!</v>
      </c>
      <c r="W1056" s="4" t="e">
        <f>V1056*H1056</f>
        <v>#DIV/0!</v>
      </c>
      <c r="X1056" s="6">
        <f>O1056+S1056</f>
        <v>633</v>
      </c>
      <c r="Y1056" s="6" t="e">
        <f>P1056*I1056/100/T1056</f>
        <v>#DIV/0!</v>
      </c>
      <c r="Z1056" s="6" t="e">
        <f>Y1056*H1056</f>
        <v>#DIV/0!</v>
      </c>
      <c r="AB1056" s="1">
        <f t="shared" si="32"/>
        <v>0</v>
      </c>
      <c r="AC1056" s="1">
        <f t="shared" si="33"/>
        <v>0</v>
      </c>
    </row>
    <row r="1057" spans="4:29" x14ac:dyDescent="0.25">
      <c r="D1057" s="1">
        <v>1998</v>
      </c>
      <c r="E1057" s="1" t="s">
        <v>95</v>
      </c>
      <c r="F1057" s="2" t="s">
        <v>223</v>
      </c>
      <c r="G1057">
        <v>2</v>
      </c>
      <c r="H1057">
        <v>11600508</v>
      </c>
      <c r="I1057" s="1">
        <v>29.112819999999999</v>
      </c>
      <c r="J1057" s="1">
        <v>41224</v>
      </c>
      <c r="K1057" s="1">
        <v>349060.1</v>
      </c>
      <c r="L1057" s="1">
        <v>309278.40000000002</v>
      </c>
      <c r="M1057" s="3">
        <v>2000</v>
      </c>
      <c r="N1057">
        <v>118.1</v>
      </c>
      <c r="O1057">
        <v>582</v>
      </c>
      <c r="P1057" s="1">
        <f>IF($A$3="Percentage of government revenue per capita",$B$3,0) + IF($A$3="Absolute extra revenue",AB1057,0) + IF($A$3="Absolute revenue per capita",AC1057,0)</f>
        <v>0</v>
      </c>
      <c r="Q1057" s="5" t="e">
        <f>-MIN(data!$B$4 / data!I3388 * data!P3388 / 100, data!N3388)</f>
        <v>#DIV/0!</v>
      </c>
      <c r="R1057" s="4" t="e">
        <f>-Q1057*K1057/1000</f>
        <v>#DIV/0!</v>
      </c>
      <c r="S1057" s="6">
        <f>-MIN(data!$B$5/(POWER(LN(I1057),2))*P1057/100, O1057)</f>
        <v>0</v>
      </c>
      <c r="T1057" s="6">
        <f>-S1057*L1057/100000</f>
        <v>0</v>
      </c>
      <c r="U1057" s="4" t="e">
        <f>N1057+Q1057</f>
        <v>#DIV/0!</v>
      </c>
      <c r="V1057" s="4" t="e">
        <f>P1057*I1057/100/R1057</f>
        <v>#DIV/0!</v>
      </c>
      <c r="W1057" s="4" t="e">
        <f>V1057*H1057</f>
        <v>#DIV/0!</v>
      </c>
      <c r="X1057" s="6">
        <f>O1057+S1057</f>
        <v>582</v>
      </c>
      <c r="Y1057" s="6" t="e">
        <f>P1057*I1057/100/T1057</f>
        <v>#DIV/0!</v>
      </c>
      <c r="Z1057" s="6" t="e">
        <f>Y1057*H1057</f>
        <v>#DIV/0!</v>
      </c>
      <c r="AB1057" s="1">
        <f t="shared" si="32"/>
        <v>0</v>
      </c>
      <c r="AC1057" s="1">
        <f t="shared" si="33"/>
        <v>0</v>
      </c>
    </row>
    <row r="1058" spans="4:29" x14ac:dyDescent="0.25">
      <c r="D1058" s="1">
        <v>1999</v>
      </c>
      <c r="E1058" s="1" t="s">
        <v>95</v>
      </c>
      <c r="F1058" s="2" t="s">
        <v>223</v>
      </c>
      <c r="G1058">
        <v>2</v>
      </c>
      <c r="H1058">
        <v>11886458</v>
      </c>
      <c r="I1058" s="1">
        <v>39.191560000000003</v>
      </c>
      <c r="J1058" s="1">
        <v>39257</v>
      </c>
      <c r="K1058" s="1">
        <v>344359.6</v>
      </c>
      <c r="L1058" s="1">
        <v>319548.90000000002</v>
      </c>
      <c r="M1058" s="3">
        <v>1800</v>
      </c>
      <c r="N1058">
        <v>114</v>
      </c>
      <c r="O1058">
        <v>532</v>
      </c>
      <c r="P1058" s="1">
        <f>IF($A$3="Percentage of government revenue per capita",$B$3,0) + IF($A$3="Absolute extra revenue",AB1058,0) + IF($A$3="Absolute revenue per capita",AC1058,0)</f>
        <v>0</v>
      </c>
      <c r="Q1058" s="5" t="e">
        <f>-MIN(data!$B$4 / data!I3389 * data!P3389 / 100, data!N3389)</f>
        <v>#DIV/0!</v>
      </c>
      <c r="R1058" s="4" t="e">
        <f>-Q1058*K1058/1000</f>
        <v>#DIV/0!</v>
      </c>
      <c r="S1058" s="6">
        <f>-MIN(data!$B$5/(POWER(LN(I1058),2))*P1058/100, O1058)</f>
        <v>0</v>
      </c>
      <c r="T1058" s="6">
        <f>-S1058*L1058/100000</f>
        <v>0</v>
      </c>
      <c r="U1058" s="4" t="e">
        <f>N1058+Q1058</f>
        <v>#DIV/0!</v>
      </c>
      <c r="V1058" s="4" t="e">
        <f>P1058*I1058/100/R1058</f>
        <v>#DIV/0!</v>
      </c>
      <c r="W1058" s="4" t="e">
        <f>V1058*H1058</f>
        <v>#DIV/0!</v>
      </c>
      <c r="X1058" s="6">
        <f>O1058+S1058</f>
        <v>532</v>
      </c>
      <c r="Y1058" s="6" t="e">
        <f>P1058*I1058/100/T1058</f>
        <v>#DIV/0!</v>
      </c>
      <c r="Z1058" s="6" t="e">
        <f>Y1058*H1058</f>
        <v>#DIV/0!</v>
      </c>
      <c r="AB1058" s="1">
        <f t="shared" si="32"/>
        <v>0</v>
      </c>
      <c r="AC1058" s="1">
        <f t="shared" si="33"/>
        <v>0</v>
      </c>
    </row>
    <row r="1059" spans="4:29" x14ac:dyDescent="0.25">
      <c r="D1059" s="1">
        <v>2000</v>
      </c>
      <c r="E1059" s="1" t="s">
        <v>95</v>
      </c>
      <c r="F1059" s="2" t="s">
        <v>223</v>
      </c>
      <c r="G1059">
        <v>2</v>
      </c>
      <c r="H1059">
        <v>12155239</v>
      </c>
      <c r="I1059" s="1">
        <v>43.120229999999999</v>
      </c>
      <c r="J1059" s="1">
        <v>36349</v>
      </c>
      <c r="K1059" s="1">
        <v>339710.3</v>
      </c>
      <c r="L1059" s="1">
        <v>309917.40000000002</v>
      </c>
      <c r="M1059" s="3">
        <v>1700</v>
      </c>
      <c r="N1059">
        <v>107</v>
      </c>
      <c r="O1059">
        <v>484</v>
      </c>
      <c r="P1059" s="1">
        <f>IF($A$3="Percentage of government revenue per capita",$B$3,0) + IF($A$3="Absolute extra revenue",AB1059,0) + IF($A$3="Absolute revenue per capita",AC1059,0)</f>
        <v>0</v>
      </c>
      <c r="Q1059" s="5" t="e">
        <f>-MIN(data!$B$4 / data!I3390 * data!P3390 / 100, data!N3390)</f>
        <v>#DIV/0!</v>
      </c>
      <c r="R1059" s="4" t="e">
        <f>-Q1059*K1059/1000</f>
        <v>#DIV/0!</v>
      </c>
      <c r="S1059" s="6">
        <f>-MIN(data!$B$5/(POWER(LN(I1059),2))*P1059/100, O1059)</f>
        <v>0</v>
      </c>
      <c r="T1059" s="6">
        <f>-S1059*L1059/100000</f>
        <v>0</v>
      </c>
      <c r="U1059" s="4" t="e">
        <f>N1059+Q1059</f>
        <v>#DIV/0!</v>
      </c>
      <c r="V1059" s="4" t="e">
        <f>P1059*I1059/100/R1059</f>
        <v>#DIV/0!</v>
      </c>
      <c r="W1059" s="4" t="e">
        <f>V1059*H1059</f>
        <v>#DIV/0!</v>
      </c>
      <c r="X1059" s="6">
        <f>O1059+S1059</f>
        <v>484</v>
      </c>
      <c r="Y1059" s="6" t="e">
        <f>P1059*I1059/100/T1059</f>
        <v>#DIV/0!</v>
      </c>
      <c r="Z1059" s="6" t="e">
        <f>Y1059*H1059</f>
        <v>#DIV/0!</v>
      </c>
      <c r="AB1059" s="1">
        <f t="shared" si="32"/>
        <v>0</v>
      </c>
      <c r="AC1059" s="1">
        <f t="shared" si="33"/>
        <v>0</v>
      </c>
    </row>
    <row r="1060" spans="4:29" x14ac:dyDescent="0.25">
      <c r="D1060" s="1">
        <v>2001</v>
      </c>
      <c r="E1060" s="1" t="s">
        <v>95</v>
      </c>
      <c r="F1060" s="2" t="s">
        <v>223</v>
      </c>
      <c r="G1060">
        <v>2</v>
      </c>
      <c r="H1060">
        <v>12405408</v>
      </c>
      <c r="I1060" s="1">
        <v>44.125790000000002</v>
      </c>
      <c r="J1060" s="1">
        <v>32762</v>
      </c>
      <c r="K1060" s="1">
        <v>336365.5</v>
      </c>
      <c r="L1060" s="1">
        <v>317460.3</v>
      </c>
      <c r="M1060" s="3">
        <v>1500</v>
      </c>
      <c r="N1060">
        <v>97.4</v>
      </c>
      <c r="O1060">
        <v>441</v>
      </c>
      <c r="P1060" s="1">
        <f>IF($A$3="Percentage of government revenue per capita",$B$3,0) + IF($A$3="Absolute extra revenue",AB1060,0) + IF($A$3="Absolute revenue per capita",AC1060,0)</f>
        <v>0</v>
      </c>
      <c r="Q1060" s="5">
        <f>-MIN(data!$B$4 / data!I3391 * data!P3391 / 100, data!N3391)</f>
        <v>0</v>
      </c>
      <c r="R1060" s="4">
        <f>-Q1060*K1060/1000</f>
        <v>0</v>
      </c>
      <c r="S1060" s="6">
        <f>-MIN(data!$B$5/(POWER(LN(I1060),2))*P1060/100, O1060)</f>
        <v>0</v>
      </c>
      <c r="T1060" s="6">
        <f>-S1060*L1060/100000</f>
        <v>0</v>
      </c>
      <c r="U1060" s="4">
        <f>N1060+Q1060</f>
        <v>97.4</v>
      </c>
      <c r="V1060" s="4" t="e">
        <f>P1060*I1060/100/R1060</f>
        <v>#DIV/0!</v>
      </c>
      <c r="W1060" s="4" t="e">
        <f>V1060*H1060</f>
        <v>#DIV/0!</v>
      </c>
      <c r="X1060" s="6">
        <f>O1060+S1060</f>
        <v>441</v>
      </c>
      <c r="Y1060" s="6" t="e">
        <f>P1060*I1060/100/T1060</f>
        <v>#DIV/0!</v>
      </c>
      <c r="Z1060" s="6" t="e">
        <f>Y1060*H1060</f>
        <v>#DIV/0!</v>
      </c>
      <c r="AB1060" s="1">
        <f t="shared" si="32"/>
        <v>0</v>
      </c>
      <c r="AC1060" s="1">
        <f t="shared" si="33"/>
        <v>0</v>
      </c>
    </row>
    <row r="1061" spans="4:29" x14ac:dyDescent="0.25">
      <c r="D1061" s="1">
        <v>2002</v>
      </c>
      <c r="E1061" s="1" t="s">
        <v>95</v>
      </c>
      <c r="F1061" s="2" t="s">
        <v>223</v>
      </c>
      <c r="G1061">
        <v>2</v>
      </c>
      <c r="H1061">
        <v>12637727</v>
      </c>
      <c r="I1061" s="1">
        <v>48.871429999999997</v>
      </c>
      <c r="J1061" s="1">
        <v>29240</v>
      </c>
      <c r="K1061" s="1">
        <v>334937</v>
      </c>
      <c r="L1061" s="1">
        <v>323383.09999999998</v>
      </c>
      <c r="M1061" s="3">
        <v>1400</v>
      </c>
      <c r="N1061">
        <v>87.3</v>
      </c>
      <c r="O1061">
        <v>402</v>
      </c>
      <c r="P1061" s="1">
        <f>IF($A$3="Percentage of government revenue per capita",$B$3,0) + IF($A$3="Absolute extra revenue",AB1061,0) + IF($A$3="Absolute revenue per capita",AC1061,0)</f>
        <v>0</v>
      </c>
      <c r="Q1061" s="5">
        <f>-MIN(data!$B$4 / data!I3392 * data!P3392 / 100, data!N3392)</f>
        <v>0</v>
      </c>
      <c r="R1061" s="4">
        <f>-Q1061*K1061/1000</f>
        <v>0</v>
      </c>
      <c r="S1061" s="6">
        <f>-MIN(data!$B$5/(POWER(LN(I1061),2))*P1061/100, O1061)</f>
        <v>0</v>
      </c>
      <c r="T1061" s="6">
        <f>-S1061*L1061/100000</f>
        <v>0</v>
      </c>
      <c r="U1061" s="4">
        <f>N1061+Q1061</f>
        <v>87.3</v>
      </c>
      <c r="V1061" s="4" t="e">
        <f>P1061*I1061/100/R1061</f>
        <v>#DIV/0!</v>
      </c>
      <c r="W1061" s="4" t="e">
        <f>V1061*H1061</f>
        <v>#DIV/0!</v>
      </c>
      <c r="X1061" s="6">
        <f>O1061+S1061</f>
        <v>402</v>
      </c>
      <c r="Y1061" s="6" t="e">
        <f>P1061*I1061/100/T1061</f>
        <v>#DIV/0!</v>
      </c>
      <c r="Z1061" s="6" t="e">
        <f>Y1061*H1061</f>
        <v>#DIV/0!</v>
      </c>
      <c r="AB1061" s="1">
        <f t="shared" si="32"/>
        <v>0</v>
      </c>
      <c r="AC1061" s="1">
        <f t="shared" si="33"/>
        <v>0</v>
      </c>
    </row>
    <row r="1062" spans="4:29" x14ac:dyDescent="0.25">
      <c r="D1062" s="1">
        <v>2003</v>
      </c>
      <c r="E1062" s="1" t="s">
        <v>95</v>
      </c>
      <c r="F1062" s="2" t="s">
        <v>223</v>
      </c>
      <c r="G1062">
        <v>2</v>
      </c>
      <c r="H1062">
        <v>12856163</v>
      </c>
      <c r="I1062" s="1">
        <v>46.301690000000001</v>
      </c>
      <c r="J1062" s="1">
        <v>26305</v>
      </c>
      <c r="K1062" s="1">
        <v>335095.5</v>
      </c>
      <c r="L1062" s="1">
        <v>326975.5</v>
      </c>
      <c r="M1062" s="3">
        <v>1300</v>
      </c>
      <c r="N1062">
        <v>78.5</v>
      </c>
      <c r="O1062">
        <v>367</v>
      </c>
      <c r="P1062" s="1">
        <f>IF($A$3="Percentage of government revenue per capita",$B$3,0) + IF($A$3="Absolute extra revenue",AB1062,0) + IF($A$3="Absolute revenue per capita",AC1062,0)</f>
        <v>0</v>
      </c>
      <c r="Q1062" s="5">
        <f>-MIN(data!$B$4 / data!I3393 * data!P3393 / 100, data!N3393)</f>
        <v>0</v>
      </c>
      <c r="R1062" s="4">
        <f>-Q1062*K1062/1000</f>
        <v>0</v>
      </c>
      <c r="S1062" s="6">
        <f>-MIN(data!$B$5/(POWER(LN(I1062),2))*P1062/100, O1062)</f>
        <v>0</v>
      </c>
      <c r="T1062" s="6">
        <f>-S1062*L1062/100000</f>
        <v>0</v>
      </c>
      <c r="U1062" s="4">
        <f>N1062+Q1062</f>
        <v>78.5</v>
      </c>
      <c r="V1062" s="4" t="e">
        <f>P1062*I1062/100/R1062</f>
        <v>#DIV/0!</v>
      </c>
      <c r="W1062" s="4" t="e">
        <f>V1062*H1062</f>
        <v>#DIV/0!</v>
      </c>
      <c r="X1062" s="6">
        <f>O1062+S1062</f>
        <v>367</v>
      </c>
      <c r="Y1062" s="6" t="e">
        <f>P1062*I1062/100/T1062</f>
        <v>#DIV/0!</v>
      </c>
      <c r="Z1062" s="6" t="e">
        <f>Y1062*H1062</f>
        <v>#DIV/0!</v>
      </c>
      <c r="AB1062" s="1">
        <f t="shared" si="32"/>
        <v>0</v>
      </c>
      <c r="AC1062" s="1">
        <f t="shared" si="33"/>
        <v>0</v>
      </c>
    </row>
    <row r="1063" spans="4:29" x14ac:dyDescent="0.25">
      <c r="D1063" s="1">
        <v>2004</v>
      </c>
      <c r="E1063" s="1" t="s">
        <v>95</v>
      </c>
      <c r="F1063" s="2" t="s">
        <v>223</v>
      </c>
      <c r="G1063">
        <v>2</v>
      </c>
      <c r="H1063">
        <v>13066469</v>
      </c>
      <c r="I1063" s="1">
        <v>56.646889999999999</v>
      </c>
      <c r="J1063" s="1">
        <v>24034</v>
      </c>
      <c r="K1063" s="1">
        <v>337082.7</v>
      </c>
      <c r="L1063" s="1">
        <v>322580.59999999998</v>
      </c>
      <c r="M1063" s="3">
        <v>1200</v>
      </c>
      <c r="N1063">
        <v>71.3</v>
      </c>
      <c r="O1063">
        <v>341</v>
      </c>
      <c r="P1063" s="1">
        <f>IF($A$3="Percentage of government revenue per capita",$B$3,0) + IF($A$3="Absolute extra revenue",AB1063,0) + IF($A$3="Absolute revenue per capita",AC1063,0)</f>
        <v>0</v>
      </c>
      <c r="Q1063" s="5">
        <f>-MIN(data!$B$4 / data!I3394 * data!P3394 / 100, data!N3394)</f>
        <v>0</v>
      </c>
      <c r="R1063" s="4">
        <f>-Q1063*K1063/1000</f>
        <v>0</v>
      </c>
      <c r="S1063" s="6">
        <f>-MIN(data!$B$5/(POWER(LN(I1063),2))*P1063/100, O1063)</f>
        <v>0</v>
      </c>
      <c r="T1063" s="6">
        <f>-S1063*L1063/100000</f>
        <v>0</v>
      </c>
      <c r="U1063" s="4">
        <f>N1063+Q1063</f>
        <v>71.3</v>
      </c>
      <c r="V1063" s="4" t="e">
        <f>P1063*I1063/100/R1063</f>
        <v>#DIV/0!</v>
      </c>
      <c r="W1063" s="4" t="e">
        <f>V1063*H1063</f>
        <v>#DIV/0!</v>
      </c>
      <c r="X1063" s="6">
        <f>O1063+S1063</f>
        <v>341</v>
      </c>
      <c r="Y1063" s="6" t="e">
        <f>P1063*I1063/100/T1063</f>
        <v>#DIV/0!</v>
      </c>
      <c r="Z1063" s="6" t="e">
        <f>Y1063*H1063</f>
        <v>#DIV/0!</v>
      </c>
      <c r="AB1063" s="1">
        <f t="shared" si="32"/>
        <v>0</v>
      </c>
      <c r="AC1063" s="1">
        <f t="shared" si="33"/>
        <v>0</v>
      </c>
    </row>
    <row r="1064" spans="4:29" x14ac:dyDescent="0.25">
      <c r="D1064" s="1">
        <v>2005</v>
      </c>
      <c r="E1064" s="1" t="s">
        <v>95</v>
      </c>
      <c r="F1064" s="2" t="s">
        <v>223</v>
      </c>
      <c r="G1064">
        <v>2</v>
      </c>
      <c r="H1064">
        <v>13273354</v>
      </c>
      <c r="I1064" s="1">
        <v>63.152729999999998</v>
      </c>
      <c r="J1064" s="1">
        <v>22262</v>
      </c>
      <c r="K1064" s="1">
        <v>340918.8</v>
      </c>
      <c r="L1064" s="1">
        <v>317460.3</v>
      </c>
      <c r="M1064" s="3">
        <v>1100</v>
      </c>
      <c r="N1064">
        <v>65.3</v>
      </c>
      <c r="O1064">
        <v>315</v>
      </c>
      <c r="P1064" s="1">
        <f>IF($A$3="Percentage of government revenue per capita",$B$3,0) + IF($A$3="Absolute extra revenue",AB1064,0) + IF($A$3="Absolute revenue per capita",AC1064,0)</f>
        <v>0</v>
      </c>
      <c r="Q1064" s="5">
        <f>-MIN(data!$B$4 / data!I3395 * data!P3395 / 100, data!N3395)</f>
        <v>0</v>
      </c>
      <c r="R1064" s="4">
        <f>-Q1064*K1064/1000</f>
        <v>0</v>
      </c>
      <c r="S1064" s="6">
        <f>-MIN(data!$B$5/(POWER(LN(I1064),2))*P1064/100, O1064)</f>
        <v>0</v>
      </c>
      <c r="T1064" s="6">
        <f>-S1064*L1064/100000</f>
        <v>0</v>
      </c>
      <c r="U1064" s="4">
        <f>N1064+Q1064</f>
        <v>65.3</v>
      </c>
      <c r="V1064" s="4" t="e">
        <f>P1064*I1064/100/R1064</f>
        <v>#DIV/0!</v>
      </c>
      <c r="W1064" s="4" t="e">
        <f>V1064*H1064</f>
        <v>#DIV/0!</v>
      </c>
      <c r="X1064" s="6">
        <f>O1064+S1064</f>
        <v>315</v>
      </c>
      <c r="Y1064" s="6" t="e">
        <f>P1064*I1064/100/T1064</f>
        <v>#DIV/0!</v>
      </c>
      <c r="Z1064" s="6" t="e">
        <f>Y1064*H1064</f>
        <v>#DIV/0!</v>
      </c>
      <c r="AB1064" s="1">
        <f t="shared" si="32"/>
        <v>0</v>
      </c>
      <c r="AC1064" s="1">
        <f t="shared" si="33"/>
        <v>0</v>
      </c>
    </row>
    <row r="1065" spans="4:29" x14ac:dyDescent="0.25">
      <c r="D1065" s="1">
        <v>2006</v>
      </c>
      <c r="E1065" s="1" t="s">
        <v>95</v>
      </c>
      <c r="F1065" s="2" t="s">
        <v>223</v>
      </c>
      <c r="G1065">
        <v>2</v>
      </c>
      <c r="H1065">
        <v>13477709</v>
      </c>
      <c r="I1065" s="1">
        <v>65.549899999999994</v>
      </c>
      <c r="J1065" s="1">
        <v>20853</v>
      </c>
      <c r="K1065" s="1">
        <v>345248.3</v>
      </c>
      <c r="L1065" s="1">
        <v>323943.7</v>
      </c>
      <c r="M1065" s="3">
        <v>1000</v>
      </c>
      <c r="N1065">
        <v>60.4</v>
      </c>
      <c r="O1065">
        <v>284</v>
      </c>
      <c r="P1065" s="1">
        <f>IF($A$3="Percentage of government revenue per capita",$B$3,0) + IF($A$3="Absolute extra revenue",AB1065,0) + IF($A$3="Absolute revenue per capita",AC1065,0)</f>
        <v>0</v>
      </c>
      <c r="Q1065" s="5">
        <f>-MIN(data!$B$4 / data!I3396 * data!P3396 / 100, data!N3396)</f>
        <v>0</v>
      </c>
      <c r="R1065" s="4">
        <f>-Q1065*K1065/1000</f>
        <v>0</v>
      </c>
      <c r="S1065" s="6">
        <f>-MIN(data!$B$5/(POWER(LN(I1065),2))*P1065/100, O1065)</f>
        <v>0</v>
      </c>
      <c r="T1065" s="6">
        <f>-S1065*L1065/100000</f>
        <v>0</v>
      </c>
      <c r="U1065" s="4">
        <f>N1065+Q1065</f>
        <v>60.4</v>
      </c>
      <c r="V1065" s="4" t="e">
        <f>P1065*I1065/100/R1065</f>
        <v>#DIV/0!</v>
      </c>
      <c r="W1065" s="4" t="e">
        <f>V1065*H1065</f>
        <v>#DIV/0!</v>
      </c>
      <c r="X1065" s="6">
        <f>O1065+S1065</f>
        <v>284</v>
      </c>
      <c r="Y1065" s="6" t="e">
        <f>P1065*I1065/100/T1065</f>
        <v>#DIV/0!</v>
      </c>
      <c r="Z1065" s="6" t="e">
        <f>Y1065*H1065</f>
        <v>#DIV/0!</v>
      </c>
      <c r="AB1065" s="1">
        <f t="shared" si="32"/>
        <v>0</v>
      </c>
      <c r="AC1065" s="1">
        <f t="shared" si="33"/>
        <v>0</v>
      </c>
    </row>
    <row r="1066" spans="4:29" x14ac:dyDescent="0.25">
      <c r="D1066" s="1">
        <v>2007</v>
      </c>
      <c r="E1066" s="1" t="s">
        <v>95</v>
      </c>
      <c r="F1066" s="2" t="s">
        <v>223</v>
      </c>
      <c r="G1066">
        <v>2</v>
      </c>
      <c r="H1066">
        <v>13679962</v>
      </c>
      <c r="I1066" s="1">
        <v>81.271519999999995</v>
      </c>
      <c r="J1066" s="1">
        <v>19614</v>
      </c>
      <c r="K1066" s="1">
        <v>350250</v>
      </c>
      <c r="L1066" s="1">
        <v>334630.40000000002</v>
      </c>
      <c r="M1066" s="3">
        <v>920</v>
      </c>
      <c r="N1066">
        <v>56</v>
      </c>
      <c r="O1066">
        <v>257</v>
      </c>
      <c r="P1066" s="1">
        <f>IF($A$3="Percentage of government revenue per capita",$B$3,0) + IF($A$3="Absolute extra revenue",AB1066,0) + IF($A$3="Absolute revenue per capita",AC1066,0)</f>
        <v>0</v>
      </c>
      <c r="Q1066" s="5">
        <f>-MIN(data!$B$4 / data!I3397 * data!P3397 / 100, data!N3397)</f>
        <v>0</v>
      </c>
      <c r="R1066" s="4">
        <f>-Q1066*K1066/1000</f>
        <v>0</v>
      </c>
      <c r="S1066" s="6">
        <f>-MIN(data!$B$5/(POWER(LN(I1066),2))*P1066/100, O1066)</f>
        <v>0</v>
      </c>
      <c r="T1066" s="6">
        <f>-S1066*L1066/100000</f>
        <v>0</v>
      </c>
      <c r="U1066" s="4">
        <f>N1066+Q1066</f>
        <v>56</v>
      </c>
      <c r="V1066" s="4" t="e">
        <f>P1066*I1066/100/R1066</f>
        <v>#DIV/0!</v>
      </c>
      <c r="W1066" s="4" t="e">
        <f>V1066*H1066</f>
        <v>#DIV/0!</v>
      </c>
      <c r="X1066" s="6">
        <f>O1066+S1066</f>
        <v>257</v>
      </c>
      <c r="Y1066" s="6" t="e">
        <f>P1066*I1066/100/T1066</f>
        <v>#DIV/0!</v>
      </c>
      <c r="Z1066" s="6" t="e">
        <f>Y1066*H1066</f>
        <v>#DIV/0!</v>
      </c>
      <c r="AB1066" s="1">
        <f t="shared" si="32"/>
        <v>0</v>
      </c>
      <c r="AC1066" s="1">
        <f t="shared" si="33"/>
        <v>0</v>
      </c>
    </row>
    <row r="1067" spans="4:29" x14ac:dyDescent="0.25">
      <c r="D1067" s="1">
        <v>2008</v>
      </c>
      <c r="E1067" s="1" t="s">
        <v>95</v>
      </c>
      <c r="F1067" s="2" t="s">
        <v>223</v>
      </c>
      <c r="G1067">
        <v>2</v>
      </c>
      <c r="H1067">
        <v>13883834</v>
      </c>
      <c r="I1067" s="1">
        <v>95.591260000000005</v>
      </c>
      <c r="J1067" s="1">
        <v>18419</v>
      </c>
      <c r="K1067" s="1">
        <v>354894</v>
      </c>
      <c r="L1067" s="1">
        <v>333333.3</v>
      </c>
      <c r="M1067" s="3">
        <v>860</v>
      </c>
      <c r="N1067">
        <v>51.9</v>
      </c>
      <c r="O1067">
        <v>237</v>
      </c>
      <c r="P1067" s="1">
        <f>IF($A$3="Percentage of government revenue per capita",$B$3,0) + IF($A$3="Absolute extra revenue",AB1067,0) + IF($A$3="Absolute revenue per capita",AC1067,0)</f>
        <v>0</v>
      </c>
      <c r="Q1067" s="5">
        <f>-MIN(data!$B$4 / data!I3398 * data!P3398 / 100, data!N3398)</f>
        <v>0</v>
      </c>
      <c r="R1067" s="4">
        <f>-Q1067*K1067/1000</f>
        <v>0</v>
      </c>
      <c r="S1067" s="6">
        <f>-MIN(data!$B$5/(POWER(LN(I1067),2))*P1067/100, O1067)</f>
        <v>0</v>
      </c>
      <c r="T1067" s="6">
        <f>-S1067*L1067/100000</f>
        <v>0</v>
      </c>
      <c r="U1067" s="4">
        <f>N1067+Q1067</f>
        <v>51.9</v>
      </c>
      <c r="V1067" s="4" t="e">
        <f>P1067*I1067/100/R1067</f>
        <v>#DIV/0!</v>
      </c>
      <c r="W1067" s="4" t="e">
        <f>V1067*H1067</f>
        <v>#DIV/0!</v>
      </c>
      <c r="X1067" s="6">
        <f>O1067+S1067</f>
        <v>237</v>
      </c>
      <c r="Y1067" s="6" t="e">
        <f>P1067*I1067/100/T1067</f>
        <v>#DIV/0!</v>
      </c>
      <c r="Z1067" s="6" t="e">
        <f>Y1067*H1067</f>
        <v>#DIV/0!</v>
      </c>
      <c r="AB1067" s="1">
        <f t="shared" si="32"/>
        <v>0</v>
      </c>
      <c r="AC1067" s="1">
        <f t="shared" si="33"/>
        <v>0</v>
      </c>
    </row>
    <row r="1068" spans="4:29" x14ac:dyDescent="0.25">
      <c r="D1068" s="1">
        <v>2009</v>
      </c>
      <c r="E1068" s="1" t="s">
        <v>95</v>
      </c>
      <c r="F1068" s="2" t="s">
        <v>223</v>
      </c>
      <c r="G1068">
        <v>2</v>
      </c>
      <c r="H1068">
        <v>14093604</v>
      </c>
      <c r="I1068" s="1">
        <v>81.678420000000003</v>
      </c>
      <c r="J1068" s="1">
        <v>17225</v>
      </c>
      <c r="K1068" s="1">
        <v>358108.1</v>
      </c>
      <c r="L1068" s="1">
        <v>341013.8</v>
      </c>
      <c r="M1068" s="3">
        <v>790</v>
      </c>
      <c r="N1068">
        <v>48.1</v>
      </c>
      <c r="O1068">
        <v>217</v>
      </c>
      <c r="P1068" s="1">
        <f>IF($A$3="Percentage of government revenue per capita",$B$3,0) + IF($A$3="Absolute extra revenue",AB1068,0) + IF($A$3="Absolute revenue per capita",AC1068,0)</f>
        <v>0</v>
      </c>
      <c r="Q1068" s="5">
        <f>-MIN(data!$B$4 / data!I3399 * data!P3399 / 100, data!N3399)</f>
        <v>0</v>
      </c>
      <c r="R1068" s="4">
        <f>-Q1068*K1068/1000</f>
        <v>0</v>
      </c>
      <c r="S1068" s="6">
        <f>-MIN(data!$B$5/(POWER(LN(I1068),2))*P1068/100, O1068)</f>
        <v>0</v>
      </c>
      <c r="T1068" s="6">
        <f>-S1068*L1068/100000</f>
        <v>0</v>
      </c>
      <c r="U1068" s="4">
        <f>N1068+Q1068</f>
        <v>48.1</v>
      </c>
      <c r="V1068" s="4" t="e">
        <f>P1068*I1068/100/R1068</f>
        <v>#DIV/0!</v>
      </c>
      <c r="W1068" s="4" t="e">
        <f>V1068*H1068</f>
        <v>#DIV/0!</v>
      </c>
      <c r="X1068" s="6">
        <f>O1068+S1068</f>
        <v>217</v>
      </c>
      <c r="Y1068" s="6" t="e">
        <f>P1068*I1068/100/T1068</f>
        <v>#DIV/0!</v>
      </c>
      <c r="Z1068" s="6" t="e">
        <f>Y1068*H1068</f>
        <v>#DIV/0!</v>
      </c>
      <c r="AB1068" s="1">
        <f t="shared" si="32"/>
        <v>0</v>
      </c>
      <c r="AC1068" s="1">
        <f t="shared" si="33"/>
        <v>0</v>
      </c>
    </row>
    <row r="1069" spans="4:29" x14ac:dyDescent="0.25">
      <c r="D1069" s="1">
        <v>2010</v>
      </c>
      <c r="E1069" s="1" t="s">
        <v>95</v>
      </c>
      <c r="F1069" s="2" t="s">
        <v>223</v>
      </c>
      <c r="G1069">
        <v>2</v>
      </c>
      <c r="H1069">
        <v>14312212</v>
      </c>
      <c r="I1069" s="1">
        <v>90.097110000000001</v>
      </c>
      <c r="J1069" s="1">
        <v>16049</v>
      </c>
      <c r="K1069" s="1">
        <v>361464</v>
      </c>
      <c r="L1069" s="1">
        <v>341584.2</v>
      </c>
      <c r="M1069" s="3">
        <v>740</v>
      </c>
      <c r="N1069">
        <v>44.4</v>
      </c>
      <c r="O1069">
        <v>202</v>
      </c>
      <c r="P1069" s="1">
        <f>IF($A$3="Percentage of government revenue per capita",$B$3,0) + IF($A$3="Absolute extra revenue",AB1069,0) + IF($A$3="Absolute revenue per capita",AC1069,0)</f>
        <v>0</v>
      </c>
      <c r="Q1069" s="5">
        <f>-MIN(data!$B$4 / data!I3400 * data!P3400 / 100, data!N3400)</f>
        <v>0</v>
      </c>
      <c r="R1069" s="4">
        <f>-Q1069*K1069/1000</f>
        <v>0</v>
      </c>
      <c r="S1069" s="6">
        <f>-MIN(data!$B$5/(POWER(LN(I1069),2))*P1069/100, O1069)</f>
        <v>0</v>
      </c>
      <c r="T1069" s="6">
        <f>-S1069*L1069/100000</f>
        <v>0</v>
      </c>
      <c r="U1069" s="4">
        <f>N1069+Q1069</f>
        <v>44.4</v>
      </c>
      <c r="V1069" s="4" t="e">
        <f>P1069*I1069/100/R1069</f>
        <v>#DIV/0!</v>
      </c>
      <c r="W1069" s="4" t="e">
        <f>V1069*H1069</f>
        <v>#DIV/0!</v>
      </c>
      <c r="X1069" s="6">
        <f>O1069+S1069</f>
        <v>202</v>
      </c>
      <c r="Y1069" s="6" t="e">
        <f>P1069*I1069/100/T1069</f>
        <v>#DIV/0!</v>
      </c>
      <c r="Z1069" s="6" t="e">
        <f>Y1069*H1069</f>
        <v>#DIV/0!</v>
      </c>
      <c r="AB1069" s="1">
        <f t="shared" si="32"/>
        <v>0</v>
      </c>
      <c r="AC1069" s="1">
        <f t="shared" si="33"/>
        <v>0</v>
      </c>
    </row>
    <row r="1070" spans="4:29" x14ac:dyDescent="0.25">
      <c r="D1070" s="1">
        <v>2011</v>
      </c>
      <c r="E1070" s="1" t="s">
        <v>95</v>
      </c>
      <c r="F1070" s="2" t="s">
        <v>223</v>
      </c>
      <c r="G1070">
        <v>2</v>
      </c>
      <c r="H1070">
        <v>14541423</v>
      </c>
      <c r="I1070" s="1">
        <v>95.608239999999995</v>
      </c>
      <c r="J1070" s="1">
        <v>14907</v>
      </c>
      <c r="K1070" s="1">
        <v>362700.7</v>
      </c>
      <c r="L1070" s="1">
        <v>351063.8</v>
      </c>
      <c r="M1070" s="3">
        <v>690</v>
      </c>
      <c r="N1070">
        <v>41.1</v>
      </c>
      <c r="O1070">
        <v>188</v>
      </c>
      <c r="P1070" s="1">
        <f>IF($A$3="Percentage of government revenue per capita",$B$3,0) + IF($A$3="Absolute extra revenue",AB1070,0) + IF($A$3="Absolute revenue per capita",AC1070,0)</f>
        <v>0</v>
      </c>
      <c r="Q1070" s="5">
        <f>-MIN(data!$B$4 / data!I3401 * data!P3401 / 100, data!N3401)</f>
        <v>0</v>
      </c>
      <c r="R1070" s="4">
        <f>-Q1070*K1070/1000</f>
        <v>0</v>
      </c>
      <c r="S1070" s="6">
        <f>-MIN(data!$B$5/(POWER(LN(I1070),2))*P1070/100, O1070)</f>
        <v>0</v>
      </c>
      <c r="T1070" s="6">
        <f>-S1070*L1070/100000</f>
        <v>0</v>
      </c>
      <c r="U1070" s="4">
        <f>N1070+Q1070</f>
        <v>41.1</v>
      </c>
      <c r="V1070" s="4" t="e">
        <f>P1070*I1070/100/R1070</f>
        <v>#DIV/0!</v>
      </c>
      <c r="W1070" s="4" t="e">
        <f>V1070*H1070</f>
        <v>#DIV/0!</v>
      </c>
      <c r="X1070" s="6">
        <f>O1070+S1070</f>
        <v>188</v>
      </c>
      <c r="Y1070" s="6" t="e">
        <f>P1070*I1070/100/T1070</f>
        <v>#DIV/0!</v>
      </c>
      <c r="Z1070" s="6" t="e">
        <f>Y1070*H1070</f>
        <v>#DIV/0!</v>
      </c>
      <c r="AB1070" s="1">
        <f t="shared" si="32"/>
        <v>0</v>
      </c>
      <c r="AC1070" s="1">
        <f t="shared" si="33"/>
        <v>0</v>
      </c>
    </row>
    <row r="1071" spans="4:29" x14ac:dyDescent="0.25">
      <c r="D1071" s="1">
        <v>2012</v>
      </c>
      <c r="E1071" s="1" t="s">
        <v>95</v>
      </c>
      <c r="F1071" s="2" t="s">
        <v>223</v>
      </c>
      <c r="G1071">
        <v>2</v>
      </c>
      <c r="H1071">
        <v>14780454</v>
      </c>
      <c r="I1071" s="1">
        <v>110.46720000000001</v>
      </c>
      <c r="J1071" s="1">
        <v>13872</v>
      </c>
      <c r="K1071" s="1">
        <v>364094.5</v>
      </c>
      <c r="L1071" s="1">
        <v>359550.6</v>
      </c>
      <c r="M1071" s="3">
        <v>660</v>
      </c>
      <c r="N1071">
        <v>38.1</v>
      </c>
      <c r="O1071">
        <v>178</v>
      </c>
      <c r="P1071" s="1">
        <f>IF($A$3="Percentage of government revenue per capita",$B$3,0) + IF($A$3="Absolute extra revenue",AB1071,0) + IF($A$3="Absolute revenue per capita",AC1071,0)</f>
        <v>0</v>
      </c>
      <c r="Q1071" s="5">
        <f>-MIN(data!$B$4 / data!I3402 * data!P3402 / 100, data!N3402)</f>
        <v>0</v>
      </c>
      <c r="R1071" s="4">
        <f>-Q1071*K1071/1000</f>
        <v>0</v>
      </c>
      <c r="S1071" s="6">
        <f>-MIN(data!$B$5/(POWER(LN(I1071),2))*P1071/100, O1071)</f>
        <v>0</v>
      </c>
      <c r="T1071" s="6">
        <f>-S1071*L1071/100000</f>
        <v>0</v>
      </c>
      <c r="U1071" s="4">
        <f>N1071+Q1071</f>
        <v>38.1</v>
      </c>
      <c r="V1071" s="4" t="e">
        <f>P1071*I1071/100/R1071</f>
        <v>#DIV/0!</v>
      </c>
      <c r="W1071" s="4" t="e">
        <f>V1071*H1071</f>
        <v>#DIV/0!</v>
      </c>
      <c r="X1071" s="6">
        <f>O1071+S1071</f>
        <v>178</v>
      </c>
      <c r="Y1071" s="6" t="e">
        <f>P1071*I1071/100/T1071</f>
        <v>#DIV/0!</v>
      </c>
      <c r="Z1071" s="6" t="e">
        <f>Y1071*H1071</f>
        <v>#DIV/0!</v>
      </c>
      <c r="AB1071" s="1">
        <f t="shared" si="32"/>
        <v>0</v>
      </c>
      <c r="AC1071" s="1">
        <f t="shared" si="33"/>
        <v>0</v>
      </c>
    </row>
    <row r="1072" spans="4:29" x14ac:dyDescent="0.25">
      <c r="D1072" s="1">
        <v>2013</v>
      </c>
      <c r="E1072" s="1" t="s">
        <v>95</v>
      </c>
      <c r="F1072" s="2" t="s">
        <v>223</v>
      </c>
      <c r="G1072">
        <v>2</v>
      </c>
      <c r="H1072">
        <v>15026332</v>
      </c>
      <c r="I1072" s="1">
        <v>126.7128</v>
      </c>
      <c r="J1072" s="1">
        <v>13010</v>
      </c>
      <c r="K1072" s="1">
        <v>364425.8</v>
      </c>
      <c r="L1072" s="1">
        <v>358381.5</v>
      </c>
      <c r="M1072" s="3">
        <v>640</v>
      </c>
      <c r="N1072">
        <v>35.700000000000003</v>
      </c>
      <c r="O1072">
        <v>173</v>
      </c>
      <c r="P1072" s="1">
        <f>IF($A$3="Percentage of government revenue per capita",$B$3,0) + IF($A$3="Absolute extra revenue",AB1072,0) + IF($A$3="Absolute revenue per capita",AC1072,0)</f>
        <v>0</v>
      </c>
      <c r="Q1072" s="5">
        <f>-MIN(data!$B$4 / data!I3403 * data!P3403 / 100, data!N3403)</f>
        <v>0</v>
      </c>
      <c r="R1072" s="4">
        <f>-Q1072*K1072/1000</f>
        <v>0</v>
      </c>
      <c r="S1072" s="6">
        <f>-MIN(data!$B$5/(POWER(LN(I1072),2))*P1072/100, O1072)</f>
        <v>0</v>
      </c>
      <c r="T1072" s="6">
        <f>-S1072*L1072/100000</f>
        <v>0</v>
      </c>
      <c r="U1072" s="4">
        <f>N1072+Q1072</f>
        <v>35.700000000000003</v>
      </c>
      <c r="V1072" s="4" t="e">
        <f>P1072*I1072/100/R1072</f>
        <v>#DIV/0!</v>
      </c>
      <c r="W1072" s="4" t="e">
        <f>V1072*H1072</f>
        <v>#DIV/0!</v>
      </c>
      <c r="X1072" s="6">
        <f>O1072+S1072</f>
        <v>173</v>
      </c>
      <c r="Y1072" s="6" t="e">
        <f>P1072*I1072/100/T1072</f>
        <v>#DIV/0!</v>
      </c>
      <c r="Z1072" s="6" t="e">
        <f>Y1072*H1072</f>
        <v>#DIV/0!</v>
      </c>
      <c r="AB1072" s="1">
        <f t="shared" si="32"/>
        <v>0</v>
      </c>
      <c r="AC1072" s="1">
        <f t="shared" si="33"/>
        <v>0</v>
      </c>
    </row>
    <row r="1073" spans="4:29" x14ac:dyDescent="0.25">
      <c r="D1073" s="1">
        <v>2014</v>
      </c>
      <c r="E1073" s="1" t="s">
        <v>95</v>
      </c>
      <c r="F1073" s="2" t="s">
        <v>223</v>
      </c>
      <c r="G1073">
        <v>2</v>
      </c>
      <c r="H1073">
        <v>15274503</v>
      </c>
      <c r="I1073" s="1">
        <v>161.18350000000001</v>
      </c>
      <c r="J1073" s="1">
        <v>12280</v>
      </c>
      <c r="K1073" s="1">
        <v>365476.2</v>
      </c>
      <c r="L1073" s="1">
        <v>353293.4</v>
      </c>
      <c r="M1073" s="3">
        <v>620</v>
      </c>
      <c r="N1073">
        <v>33.6</v>
      </c>
      <c r="O1073">
        <v>167</v>
      </c>
      <c r="P1073" s="1">
        <f>IF($A$3="Percentage of government revenue per capita",$B$3,0) + IF($A$3="Absolute extra revenue",AB1073,0) + IF($A$3="Absolute revenue per capita",AC1073,0)</f>
        <v>0</v>
      </c>
      <c r="Q1073" s="5">
        <f>-MIN(data!$B$4 / data!I3404 * data!P3404 / 100, data!N3404)</f>
        <v>0</v>
      </c>
      <c r="R1073" s="4">
        <f>-Q1073*K1073/1000</f>
        <v>0</v>
      </c>
      <c r="S1073" s="6">
        <f>-MIN(data!$B$5/(POWER(LN(I1073),2))*P1073/100, O1073)</f>
        <v>0</v>
      </c>
      <c r="T1073" s="6">
        <f>-S1073*L1073/100000</f>
        <v>0</v>
      </c>
      <c r="U1073" s="4">
        <f>N1073+Q1073</f>
        <v>33.6</v>
      </c>
      <c r="V1073" s="4" t="e">
        <f>P1073*I1073/100/R1073</f>
        <v>#DIV/0!</v>
      </c>
      <c r="W1073" s="4" t="e">
        <f>V1073*H1073</f>
        <v>#DIV/0!</v>
      </c>
      <c r="X1073" s="6">
        <f>O1073+S1073</f>
        <v>167</v>
      </c>
      <c r="Y1073" s="6" t="e">
        <f>P1073*I1073/100/T1073</f>
        <v>#DIV/0!</v>
      </c>
      <c r="Z1073" s="6" t="e">
        <f>Y1073*H1073</f>
        <v>#DIV/0!</v>
      </c>
      <c r="AB1073" s="1">
        <f t="shared" si="32"/>
        <v>0</v>
      </c>
      <c r="AC1073" s="1">
        <f t="shared" si="33"/>
        <v>0</v>
      </c>
    </row>
    <row r="1074" spans="4:29" x14ac:dyDescent="0.25">
      <c r="D1074" s="1">
        <v>2015</v>
      </c>
      <c r="E1074" s="1" t="s">
        <v>95</v>
      </c>
      <c r="F1074" s="2" t="s">
        <v>223</v>
      </c>
      <c r="G1074">
        <v>2</v>
      </c>
      <c r="H1074">
        <v>15521436</v>
      </c>
      <c r="I1074" s="1">
        <v>162.7098</v>
      </c>
      <c r="J1074" s="1">
        <v>11694</v>
      </c>
      <c r="K1074" s="1">
        <v>365437.5</v>
      </c>
      <c r="M1074" s="3">
        <v>590</v>
      </c>
      <c r="N1074">
        <v>32</v>
      </c>
      <c r="O1074">
        <v>161</v>
      </c>
      <c r="P1074" s="1">
        <f>IF($A$3="Percentage of government revenue per capita",$B$3,0) + IF($A$3="Absolute extra revenue",AB1074,0) + IF($A$3="Absolute revenue per capita",AC1074,0)</f>
        <v>0</v>
      </c>
      <c r="Q1074" s="5">
        <f>-MIN(data!$B$4 / data!I3405 * data!P3405 / 100, data!N3405)</f>
        <v>0</v>
      </c>
      <c r="R1074" s="4">
        <f>-Q1074*K1074/1000</f>
        <v>0</v>
      </c>
      <c r="S1074" s="6">
        <f>-MIN(data!$B$5/(POWER(LN(I1074),2))*P1074/100, O1074)</f>
        <v>0</v>
      </c>
      <c r="T1074" s="6">
        <f>-S1074*L1074/100000</f>
        <v>0</v>
      </c>
      <c r="U1074" s="4">
        <f>N1074+Q1074</f>
        <v>32</v>
      </c>
      <c r="V1074" s="4" t="e">
        <f>P1074*I1074/100/R1074</f>
        <v>#DIV/0!</v>
      </c>
      <c r="W1074" s="4" t="e">
        <f>V1074*H1074</f>
        <v>#DIV/0!</v>
      </c>
      <c r="X1074" s="6">
        <f>O1074+S1074</f>
        <v>161</v>
      </c>
      <c r="Y1074" s="6" t="e">
        <f>P1074*I1074/100/T1074</f>
        <v>#DIV/0!</v>
      </c>
      <c r="Z1074" s="6" t="e">
        <f>Y1074*H1074</f>
        <v>#DIV/0!</v>
      </c>
      <c r="AB1074" s="1">
        <f t="shared" si="32"/>
        <v>0</v>
      </c>
      <c r="AC1074" s="1">
        <f t="shared" si="33"/>
        <v>0</v>
      </c>
    </row>
    <row r="1075" spans="4:29" x14ac:dyDescent="0.25">
      <c r="D1075" s="1">
        <v>2016</v>
      </c>
      <c r="E1075" s="1" t="s">
        <v>95</v>
      </c>
      <c r="F1075" s="2" t="s">
        <v>223</v>
      </c>
      <c r="G1075">
        <v>2</v>
      </c>
      <c r="H1075">
        <v>15766293</v>
      </c>
      <c r="I1075" s="1">
        <v>186.4521</v>
      </c>
      <c r="J1075" s="1">
        <v>11181</v>
      </c>
      <c r="K1075" s="1">
        <v>365392.2</v>
      </c>
      <c r="M1075" s="3"/>
      <c r="N1075">
        <v>30.6</v>
      </c>
      <c r="O1075"/>
      <c r="P1075" s="1">
        <f>IF($A$3="Percentage of government revenue per capita",$B$3,0) + IF($A$3="Absolute extra revenue",AB1075,0) + IF($A$3="Absolute revenue per capita",AC1075,0)</f>
        <v>0</v>
      </c>
      <c r="Q1075" s="5">
        <f>-MIN(data!$B$4 / data!I3406 * data!P3406 / 100, data!N3406)</f>
        <v>0</v>
      </c>
      <c r="R1075" s="4">
        <f>-Q1075*K1075/1000</f>
        <v>0</v>
      </c>
      <c r="S1075" s="6">
        <f>-MIN(data!$B$5/(POWER(LN(I1075),2))*P1075/100, O1075)</f>
        <v>0</v>
      </c>
      <c r="T1075" s="6">
        <f>-S1075*L1075/100000</f>
        <v>0</v>
      </c>
      <c r="U1075" s="4">
        <f>N1075+Q1075</f>
        <v>30.6</v>
      </c>
      <c r="V1075" s="4" t="e">
        <f>P1075*I1075/100/R1075</f>
        <v>#DIV/0!</v>
      </c>
      <c r="W1075" s="4" t="e">
        <f>V1075*H1075</f>
        <v>#DIV/0!</v>
      </c>
      <c r="X1075" s="6">
        <f>O1075+S1075</f>
        <v>0</v>
      </c>
      <c r="Y1075" s="6" t="e">
        <f>P1075*I1075/100/T1075</f>
        <v>#DIV/0!</v>
      </c>
      <c r="Z1075" s="6" t="e">
        <f>Y1075*H1075</f>
        <v>#DIV/0!</v>
      </c>
      <c r="AB1075" s="1">
        <f t="shared" si="32"/>
        <v>0</v>
      </c>
      <c r="AC1075" s="1">
        <f t="shared" si="33"/>
        <v>0</v>
      </c>
    </row>
    <row r="1076" spans="4:29" x14ac:dyDescent="0.25">
      <c r="D1076" s="1">
        <v>1980</v>
      </c>
      <c r="E1076" s="1" t="s">
        <v>38</v>
      </c>
      <c r="F1076" s="2" t="s">
        <v>224</v>
      </c>
      <c r="G1076">
        <v>2</v>
      </c>
      <c r="H1076">
        <v>8621406</v>
      </c>
      <c r="I1076" s="1">
        <v>0</v>
      </c>
      <c r="J1076" s="1">
        <v>67753</v>
      </c>
      <c r="K1076" s="1">
        <v>374326</v>
      </c>
      <c r="M1076" s="3"/>
      <c r="N1076">
        <v>181</v>
      </c>
      <c r="O1076"/>
      <c r="P1076" s="1">
        <f>IF($A$3="Percentage of government revenue per capita",$B$3,0) + IF($A$3="Absolute extra revenue",AB1076,0) + IF($A$3="Absolute revenue per capita",AC1076,0)</f>
        <v>0</v>
      </c>
      <c r="Q1076" s="5">
        <f>-MIN(data!$B$4 / data!I1261 * data!P1261 / 100, data!N1261)</f>
        <v>0</v>
      </c>
      <c r="R1076" s="4">
        <f>-Q1076*K1076/1000</f>
        <v>0</v>
      </c>
      <c r="S1076" s="6" t="e">
        <f>-MIN(data!$B$5/(POWER(LN(I1076),2))*P1076/100, O1076)</f>
        <v>#NUM!</v>
      </c>
      <c r="T1076" s="6" t="e">
        <f>-S1076*L1076/100000</f>
        <v>#NUM!</v>
      </c>
      <c r="U1076" s="4">
        <f>N1076+Q1076</f>
        <v>181</v>
      </c>
      <c r="V1076" s="4" t="e">
        <f>P1076*I1076/100/R1076</f>
        <v>#DIV/0!</v>
      </c>
      <c r="W1076" s="4" t="e">
        <f>V1076*H1076</f>
        <v>#DIV/0!</v>
      </c>
      <c r="X1076" s="6" t="e">
        <f>O1076+S1076</f>
        <v>#NUM!</v>
      </c>
      <c r="Y1076" s="6" t="e">
        <f>P1076*I1076/100/T1076</f>
        <v>#NUM!</v>
      </c>
      <c r="Z1076" s="6" t="e">
        <f>Y1076*H1076</f>
        <v>#NUM!</v>
      </c>
      <c r="AB1076" s="1" t="e">
        <f t="shared" si="32"/>
        <v>#DIV/0!</v>
      </c>
      <c r="AC1076" s="1" t="e">
        <f t="shared" si="33"/>
        <v>#DIV/0!</v>
      </c>
    </row>
    <row r="1077" spans="4:29" x14ac:dyDescent="0.25">
      <c r="D1077" s="1">
        <v>1981</v>
      </c>
      <c r="E1077" s="1" t="s">
        <v>38</v>
      </c>
      <c r="F1077" s="2" t="s">
        <v>224</v>
      </c>
      <c r="G1077">
        <v>2</v>
      </c>
      <c r="H1077">
        <v>8888535</v>
      </c>
      <c r="I1077" s="1">
        <v>0</v>
      </c>
      <c r="J1077" s="1">
        <v>68093</v>
      </c>
      <c r="K1077" s="1">
        <v>386672.3</v>
      </c>
      <c r="M1077" s="3"/>
      <c r="N1077">
        <v>176.1</v>
      </c>
      <c r="O1077"/>
      <c r="P1077" s="1">
        <f>IF($A$3="Percentage of government revenue per capita",$B$3,0) + IF($A$3="Absolute extra revenue",AB1077,0) + IF($A$3="Absolute revenue per capita",AC1077,0)</f>
        <v>0</v>
      </c>
      <c r="Q1077" s="5">
        <f>-MIN(data!$B$4 / data!I1262 * data!P1262 / 100, data!N1262)</f>
        <v>0</v>
      </c>
      <c r="R1077" s="4">
        <f>-Q1077*K1077/1000</f>
        <v>0</v>
      </c>
      <c r="S1077" s="6" t="e">
        <f>-MIN(data!$B$5/(POWER(LN(I1077),2))*P1077/100, O1077)</f>
        <v>#NUM!</v>
      </c>
      <c r="T1077" s="6" t="e">
        <f>-S1077*L1077/100000</f>
        <v>#NUM!</v>
      </c>
      <c r="U1077" s="4">
        <f>N1077+Q1077</f>
        <v>176.1</v>
      </c>
      <c r="V1077" s="4" t="e">
        <f>P1077*I1077/100/R1077</f>
        <v>#DIV/0!</v>
      </c>
      <c r="W1077" s="4" t="e">
        <f>V1077*H1077</f>
        <v>#DIV/0!</v>
      </c>
      <c r="X1077" s="6" t="e">
        <f>O1077+S1077</f>
        <v>#NUM!</v>
      </c>
      <c r="Y1077" s="6" t="e">
        <f>P1077*I1077/100/T1077</f>
        <v>#NUM!</v>
      </c>
      <c r="Z1077" s="6" t="e">
        <f>Y1077*H1077</f>
        <v>#NUM!</v>
      </c>
      <c r="AB1077" s="1" t="e">
        <f t="shared" si="32"/>
        <v>#DIV/0!</v>
      </c>
      <c r="AC1077" s="1" t="e">
        <f t="shared" si="33"/>
        <v>#DIV/0!</v>
      </c>
    </row>
    <row r="1078" spans="4:29" x14ac:dyDescent="0.25">
      <c r="D1078" s="1">
        <v>1982</v>
      </c>
      <c r="E1078" s="1" t="s">
        <v>38</v>
      </c>
      <c r="F1078" s="2" t="s">
        <v>224</v>
      </c>
      <c r="G1078">
        <v>2</v>
      </c>
      <c r="H1078">
        <v>9166816</v>
      </c>
      <c r="I1078" s="1">
        <v>0</v>
      </c>
      <c r="J1078" s="1">
        <v>68040</v>
      </c>
      <c r="K1078" s="1">
        <v>399765</v>
      </c>
      <c r="M1078" s="3"/>
      <c r="N1078">
        <v>170.2</v>
      </c>
      <c r="O1078"/>
      <c r="P1078" s="1">
        <f>IF($A$3="Percentage of government revenue per capita",$B$3,0) + IF($A$3="Absolute extra revenue",AB1078,0) + IF($A$3="Absolute revenue per capita",AC1078,0)</f>
        <v>0</v>
      </c>
      <c r="Q1078" s="5">
        <f>-MIN(data!$B$4 / data!I1263 * data!P1263 / 100, data!N1263)</f>
        <v>0</v>
      </c>
      <c r="R1078" s="4">
        <f>-Q1078*K1078/1000</f>
        <v>0</v>
      </c>
      <c r="S1078" s="6" t="e">
        <f>-MIN(data!$B$5/(POWER(LN(I1078),2))*P1078/100, O1078)</f>
        <v>#NUM!</v>
      </c>
      <c r="T1078" s="6" t="e">
        <f>-S1078*L1078/100000</f>
        <v>#NUM!</v>
      </c>
      <c r="U1078" s="4">
        <f>N1078+Q1078</f>
        <v>170.2</v>
      </c>
      <c r="V1078" s="4" t="e">
        <f>P1078*I1078/100/R1078</f>
        <v>#DIV/0!</v>
      </c>
      <c r="W1078" s="4" t="e">
        <f>V1078*H1078</f>
        <v>#DIV/0!</v>
      </c>
      <c r="X1078" s="6" t="e">
        <f>O1078+S1078</f>
        <v>#NUM!</v>
      </c>
      <c r="Y1078" s="6" t="e">
        <f>P1078*I1078/100/T1078</f>
        <v>#NUM!</v>
      </c>
      <c r="Z1078" s="6" t="e">
        <f>Y1078*H1078</f>
        <v>#NUM!</v>
      </c>
      <c r="AB1078" s="1" t="e">
        <f t="shared" si="32"/>
        <v>#DIV/0!</v>
      </c>
      <c r="AC1078" s="1" t="e">
        <f t="shared" si="33"/>
        <v>#DIV/0!</v>
      </c>
    </row>
    <row r="1079" spans="4:29" x14ac:dyDescent="0.25">
      <c r="D1079" s="1">
        <v>1983</v>
      </c>
      <c r="E1079" s="1" t="s">
        <v>38</v>
      </c>
      <c r="F1079" s="2" t="s">
        <v>224</v>
      </c>
      <c r="G1079">
        <v>2</v>
      </c>
      <c r="H1079">
        <v>9456494</v>
      </c>
      <c r="I1079" s="1">
        <v>0</v>
      </c>
      <c r="J1079" s="1">
        <v>67636</v>
      </c>
      <c r="K1079" s="1">
        <v>412918.2</v>
      </c>
      <c r="M1079" s="3"/>
      <c r="N1079">
        <v>163.80000000000001</v>
      </c>
      <c r="O1079"/>
      <c r="P1079" s="1">
        <f>IF($A$3="Percentage of government revenue per capita",$B$3,0) + IF($A$3="Absolute extra revenue",AB1079,0) + IF($A$3="Absolute revenue per capita",AC1079,0)</f>
        <v>0</v>
      </c>
      <c r="Q1079" s="5">
        <f>-MIN(data!$B$4 / data!I1264 * data!P1264 / 100, data!N1264)</f>
        <v>0</v>
      </c>
      <c r="R1079" s="4">
        <f>-Q1079*K1079/1000</f>
        <v>0</v>
      </c>
      <c r="S1079" s="6" t="e">
        <f>-MIN(data!$B$5/(POWER(LN(I1079),2))*P1079/100, O1079)</f>
        <v>#NUM!</v>
      </c>
      <c r="T1079" s="6" t="e">
        <f>-S1079*L1079/100000</f>
        <v>#NUM!</v>
      </c>
      <c r="U1079" s="4">
        <f>N1079+Q1079</f>
        <v>163.80000000000001</v>
      </c>
      <c r="V1079" s="4" t="e">
        <f>P1079*I1079/100/R1079</f>
        <v>#DIV/0!</v>
      </c>
      <c r="W1079" s="4" t="e">
        <f>V1079*H1079</f>
        <v>#DIV/0!</v>
      </c>
      <c r="X1079" s="6" t="e">
        <f>O1079+S1079</f>
        <v>#NUM!</v>
      </c>
      <c r="Y1079" s="6" t="e">
        <f>P1079*I1079/100/T1079</f>
        <v>#NUM!</v>
      </c>
      <c r="Z1079" s="6" t="e">
        <f>Y1079*H1079</f>
        <v>#NUM!</v>
      </c>
      <c r="AB1079" s="1" t="e">
        <f t="shared" si="32"/>
        <v>#DIV/0!</v>
      </c>
      <c r="AC1079" s="1" t="e">
        <f t="shared" si="33"/>
        <v>#DIV/0!</v>
      </c>
    </row>
    <row r="1080" spans="4:29" x14ac:dyDescent="0.25">
      <c r="D1080" s="1">
        <v>1984</v>
      </c>
      <c r="E1080" s="1" t="s">
        <v>38</v>
      </c>
      <c r="F1080" s="2" t="s">
        <v>224</v>
      </c>
      <c r="G1080">
        <v>2</v>
      </c>
      <c r="H1080">
        <v>9757841</v>
      </c>
      <c r="I1080" s="1">
        <v>0</v>
      </c>
      <c r="J1080" s="1">
        <v>67076</v>
      </c>
      <c r="K1080" s="1">
        <v>426149.9</v>
      </c>
      <c r="M1080" s="3"/>
      <c r="N1080">
        <v>157.4</v>
      </c>
      <c r="O1080"/>
      <c r="P1080" s="1">
        <f>IF($A$3="Percentage of government revenue per capita",$B$3,0) + IF($A$3="Absolute extra revenue",AB1080,0) + IF($A$3="Absolute revenue per capita",AC1080,0)</f>
        <v>0</v>
      </c>
      <c r="Q1080" s="5">
        <f>-MIN(data!$B$4 / data!I1265 * data!P1265 / 100, data!N1265)</f>
        <v>0</v>
      </c>
      <c r="R1080" s="4">
        <f>-Q1080*K1080/1000</f>
        <v>0</v>
      </c>
      <c r="S1080" s="6" t="e">
        <f>-MIN(data!$B$5/(POWER(LN(I1080),2))*P1080/100, O1080)</f>
        <v>#NUM!</v>
      </c>
      <c r="T1080" s="6" t="e">
        <f>-S1080*L1080/100000</f>
        <v>#NUM!</v>
      </c>
      <c r="U1080" s="4">
        <f>N1080+Q1080</f>
        <v>157.4</v>
      </c>
      <c r="V1080" s="4" t="e">
        <f>P1080*I1080/100/R1080</f>
        <v>#DIV/0!</v>
      </c>
      <c r="W1080" s="4" t="e">
        <f>V1080*H1080</f>
        <v>#DIV/0!</v>
      </c>
      <c r="X1080" s="6" t="e">
        <f>O1080+S1080</f>
        <v>#NUM!</v>
      </c>
      <c r="Y1080" s="6" t="e">
        <f>P1080*I1080/100/T1080</f>
        <v>#NUM!</v>
      </c>
      <c r="Z1080" s="6" t="e">
        <f>Y1080*H1080</f>
        <v>#NUM!</v>
      </c>
      <c r="AB1080" s="1" t="e">
        <f t="shared" si="32"/>
        <v>#DIV/0!</v>
      </c>
      <c r="AC1080" s="1" t="e">
        <f t="shared" si="33"/>
        <v>#DIV/0!</v>
      </c>
    </row>
    <row r="1081" spans="4:29" x14ac:dyDescent="0.25">
      <c r="D1081" s="1">
        <v>1985</v>
      </c>
      <c r="E1081" s="1" t="s">
        <v>38</v>
      </c>
      <c r="F1081" s="2" t="s">
        <v>224</v>
      </c>
      <c r="G1081">
        <v>2</v>
      </c>
      <c r="H1081">
        <v>10070806</v>
      </c>
      <c r="I1081" s="1">
        <v>0</v>
      </c>
      <c r="J1081" s="1">
        <v>66492</v>
      </c>
      <c r="K1081" s="1">
        <v>439761.9</v>
      </c>
      <c r="M1081" s="3"/>
      <c r="N1081">
        <v>151.19999999999999</v>
      </c>
      <c r="O1081"/>
      <c r="P1081" s="1">
        <f>IF($A$3="Percentage of government revenue per capita",$B$3,0) + IF($A$3="Absolute extra revenue",AB1081,0) + IF($A$3="Absolute revenue per capita",AC1081,0)</f>
        <v>0</v>
      </c>
      <c r="Q1081" s="5">
        <f>-MIN(data!$B$4 / data!I1266 * data!P1266 / 100, data!N1266)</f>
        <v>0</v>
      </c>
      <c r="R1081" s="4">
        <f>-Q1081*K1081/1000</f>
        <v>0</v>
      </c>
      <c r="S1081" s="6" t="e">
        <f>-MIN(data!$B$5/(POWER(LN(I1081),2))*P1081/100, O1081)</f>
        <v>#NUM!</v>
      </c>
      <c r="T1081" s="6" t="e">
        <f>-S1081*L1081/100000</f>
        <v>#NUM!</v>
      </c>
      <c r="U1081" s="4">
        <f>N1081+Q1081</f>
        <v>151.19999999999999</v>
      </c>
      <c r="V1081" s="4" t="e">
        <f>P1081*I1081/100/R1081</f>
        <v>#DIV/0!</v>
      </c>
      <c r="W1081" s="4" t="e">
        <f>V1081*H1081</f>
        <v>#DIV/0!</v>
      </c>
      <c r="X1081" s="6" t="e">
        <f>O1081+S1081</f>
        <v>#NUM!</v>
      </c>
      <c r="Y1081" s="6" t="e">
        <f>P1081*I1081/100/T1081</f>
        <v>#NUM!</v>
      </c>
      <c r="Z1081" s="6" t="e">
        <f>Y1081*H1081</f>
        <v>#NUM!</v>
      </c>
      <c r="AB1081" s="1" t="e">
        <f t="shared" si="32"/>
        <v>#DIV/0!</v>
      </c>
      <c r="AC1081" s="1" t="e">
        <f t="shared" si="33"/>
        <v>#DIV/0!</v>
      </c>
    </row>
    <row r="1082" spans="4:29" x14ac:dyDescent="0.25">
      <c r="D1082" s="1">
        <v>1986</v>
      </c>
      <c r="E1082" s="1" t="s">
        <v>38</v>
      </c>
      <c r="F1082" s="2" t="s">
        <v>224</v>
      </c>
      <c r="G1082">
        <v>2</v>
      </c>
      <c r="H1082">
        <v>10395480</v>
      </c>
      <c r="I1082" s="1">
        <v>0</v>
      </c>
      <c r="J1082" s="1">
        <v>66077</v>
      </c>
      <c r="K1082" s="1">
        <v>452892.4</v>
      </c>
      <c r="M1082" s="3"/>
      <c r="N1082">
        <v>145.9</v>
      </c>
      <c r="O1082"/>
      <c r="P1082" s="1">
        <f>IF($A$3="Percentage of government revenue per capita",$B$3,0) + IF($A$3="Absolute extra revenue",AB1082,0) + IF($A$3="Absolute revenue per capita",AC1082,0)</f>
        <v>0</v>
      </c>
      <c r="Q1082" s="5">
        <f>-MIN(data!$B$4 / data!I1267 * data!P1267 / 100, data!N1267)</f>
        <v>0</v>
      </c>
      <c r="R1082" s="4">
        <f>-Q1082*K1082/1000</f>
        <v>0</v>
      </c>
      <c r="S1082" s="6" t="e">
        <f>-MIN(data!$B$5/(POWER(LN(I1082),2))*P1082/100, O1082)</f>
        <v>#NUM!</v>
      </c>
      <c r="T1082" s="6" t="e">
        <f>-S1082*L1082/100000</f>
        <v>#NUM!</v>
      </c>
      <c r="U1082" s="4">
        <f>N1082+Q1082</f>
        <v>145.9</v>
      </c>
      <c r="V1082" s="4" t="e">
        <f>P1082*I1082/100/R1082</f>
        <v>#DIV/0!</v>
      </c>
      <c r="W1082" s="4" t="e">
        <f>V1082*H1082</f>
        <v>#DIV/0!</v>
      </c>
      <c r="X1082" s="6" t="e">
        <f>O1082+S1082</f>
        <v>#NUM!</v>
      </c>
      <c r="Y1082" s="6" t="e">
        <f>P1082*I1082/100/T1082</f>
        <v>#NUM!</v>
      </c>
      <c r="Z1082" s="6" t="e">
        <f>Y1082*H1082</f>
        <v>#NUM!</v>
      </c>
      <c r="AB1082" s="1" t="e">
        <f t="shared" si="32"/>
        <v>#DIV/0!</v>
      </c>
      <c r="AC1082" s="1" t="e">
        <f t="shared" si="33"/>
        <v>#DIV/0!</v>
      </c>
    </row>
    <row r="1083" spans="4:29" x14ac:dyDescent="0.25">
      <c r="D1083" s="1">
        <v>1987</v>
      </c>
      <c r="E1083" s="1" t="s">
        <v>38</v>
      </c>
      <c r="F1083" s="2" t="s">
        <v>224</v>
      </c>
      <c r="G1083">
        <v>2</v>
      </c>
      <c r="H1083">
        <v>10731064</v>
      </c>
      <c r="I1083" s="1">
        <v>0</v>
      </c>
      <c r="J1083" s="1">
        <v>66049</v>
      </c>
      <c r="K1083" s="1">
        <v>465789.8</v>
      </c>
      <c r="M1083" s="3"/>
      <c r="N1083">
        <v>141.80000000000001</v>
      </c>
      <c r="O1083"/>
      <c r="P1083" s="1">
        <f>IF($A$3="Percentage of government revenue per capita",$B$3,0) + IF($A$3="Absolute extra revenue",AB1083,0) + IF($A$3="Absolute revenue per capita",AC1083,0)</f>
        <v>0</v>
      </c>
      <c r="Q1083" s="5">
        <f>-MIN(data!$B$4 / data!I1268 * data!P1268 / 100, data!N1268)</f>
        <v>0</v>
      </c>
      <c r="R1083" s="4">
        <f>-Q1083*K1083/1000</f>
        <v>0</v>
      </c>
      <c r="S1083" s="6" t="e">
        <f>-MIN(data!$B$5/(POWER(LN(I1083),2))*P1083/100, O1083)</f>
        <v>#NUM!</v>
      </c>
      <c r="T1083" s="6" t="e">
        <f>-S1083*L1083/100000</f>
        <v>#NUM!</v>
      </c>
      <c r="U1083" s="4">
        <f>N1083+Q1083</f>
        <v>141.80000000000001</v>
      </c>
      <c r="V1083" s="4" t="e">
        <f>P1083*I1083/100/R1083</f>
        <v>#DIV/0!</v>
      </c>
      <c r="W1083" s="4" t="e">
        <f>V1083*H1083</f>
        <v>#DIV/0!</v>
      </c>
      <c r="X1083" s="6" t="e">
        <f>O1083+S1083</f>
        <v>#NUM!</v>
      </c>
      <c r="Y1083" s="6" t="e">
        <f>P1083*I1083/100/T1083</f>
        <v>#NUM!</v>
      </c>
      <c r="Z1083" s="6" t="e">
        <f>Y1083*H1083</f>
        <v>#NUM!</v>
      </c>
      <c r="AB1083" s="1" t="e">
        <f t="shared" si="32"/>
        <v>#DIV/0!</v>
      </c>
      <c r="AC1083" s="1" t="e">
        <f t="shared" si="33"/>
        <v>#DIV/0!</v>
      </c>
    </row>
    <row r="1084" spans="4:29" x14ac:dyDescent="0.25">
      <c r="D1084" s="1">
        <v>1988</v>
      </c>
      <c r="E1084" s="1" t="s">
        <v>38</v>
      </c>
      <c r="F1084" s="2" t="s">
        <v>224</v>
      </c>
      <c r="G1084">
        <v>2</v>
      </c>
      <c r="H1084">
        <v>11075422</v>
      </c>
      <c r="I1084" s="1">
        <v>0</v>
      </c>
      <c r="J1084" s="1">
        <v>66597</v>
      </c>
      <c r="K1084" s="1">
        <v>478426.7</v>
      </c>
      <c r="M1084" s="3"/>
      <c r="N1084">
        <v>139.19999999999999</v>
      </c>
      <c r="O1084"/>
      <c r="P1084" s="1">
        <f>IF($A$3="Percentage of government revenue per capita",$B$3,0) + IF($A$3="Absolute extra revenue",AB1084,0) + IF($A$3="Absolute revenue per capita",AC1084,0)</f>
        <v>0</v>
      </c>
      <c r="Q1084" s="5">
        <f>-MIN(data!$B$4 / data!I1269 * data!P1269 / 100, data!N1269)</f>
        <v>0</v>
      </c>
      <c r="R1084" s="4">
        <f>-Q1084*K1084/1000</f>
        <v>0</v>
      </c>
      <c r="S1084" s="6" t="e">
        <f>-MIN(data!$B$5/(POWER(LN(I1084),2))*P1084/100, O1084)</f>
        <v>#NUM!</v>
      </c>
      <c r="T1084" s="6" t="e">
        <f>-S1084*L1084/100000</f>
        <v>#NUM!</v>
      </c>
      <c r="U1084" s="4">
        <f>N1084+Q1084</f>
        <v>139.19999999999999</v>
      </c>
      <c r="V1084" s="4" t="e">
        <f>P1084*I1084/100/R1084</f>
        <v>#DIV/0!</v>
      </c>
      <c r="W1084" s="4" t="e">
        <f>V1084*H1084</f>
        <v>#DIV/0!</v>
      </c>
      <c r="X1084" s="6" t="e">
        <f>O1084+S1084</f>
        <v>#NUM!</v>
      </c>
      <c r="Y1084" s="6" t="e">
        <f>P1084*I1084/100/T1084</f>
        <v>#NUM!</v>
      </c>
      <c r="Z1084" s="6" t="e">
        <f>Y1084*H1084</f>
        <v>#NUM!</v>
      </c>
      <c r="AB1084" s="1" t="e">
        <f t="shared" si="32"/>
        <v>#DIV/0!</v>
      </c>
      <c r="AC1084" s="1" t="e">
        <f t="shared" si="33"/>
        <v>#DIV/0!</v>
      </c>
    </row>
    <row r="1085" spans="4:29" x14ac:dyDescent="0.25">
      <c r="D1085" s="1">
        <v>1989</v>
      </c>
      <c r="E1085" s="1" t="s">
        <v>38</v>
      </c>
      <c r="F1085" s="2" t="s">
        <v>224</v>
      </c>
      <c r="G1085">
        <v>2</v>
      </c>
      <c r="H1085">
        <v>11425800</v>
      </c>
      <c r="I1085" s="1">
        <v>0</v>
      </c>
      <c r="J1085" s="1">
        <v>67822</v>
      </c>
      <c r="K1085" s="1">
        <v>490752.5</v>
      </c>
      <c r="M1085" s="3"/>
      <c r="N1085">
        <v>138.19999999999999</v>
      </c>
      <c r="O1085"/>
      <c r="P1085" s="1">
        <f>IF($A$3="Percentage of government revenue per capita",$B$3,0) + IF($A$3="Absolute extra revenue",AB1085,0) + IF($A$3="Absolute revenue per capita",AC1085,0)</f>
        <v>0</v>
      </c>
      <c r="Q1085" s="5">
        <f>-MIN(data!$B$4 / data!I1270 * data!P1270 / 100, data!N1270)</f>
        <v>0</v>
      </c>
      <c r="R1085" s="4">
        <f>-Q1085*K1085/1000</f>
        <v>0</v>
      </c>
      <c r="S1085" s="6" t="e">
        <f>-MIN(data!$B$5/(POWER(LN(I1085),2))*P1085/100, O1085)</f>
        <v>#NUM!</v>
      </c>
      <c r="T1085" s="6" t="e">
        <f>-S1085*L1085/100000</f>
        <v>#NUM!</v>
      </c>
      <c r="U1085" s="4">
        <f>N1085+Q1085</f>
        <v>138.19999999999999</v>
      </c>
      <c r="V1085" s="4" t="e">
        <f>P1085*I1085/100/R1085</f>
        <v>#DIV/0!</v>
      </c>
      <c r="W1085" s="4" t="e">
        <f>V1085*H1085</f>
        <v>#DIV/0!</v>
      </c>
      <c r="X1085" s="6" t="e">
        <f>O1085+S1085</f>
        <v>#NUM!</v>
      </c>
      <c r="Y1085" s="6" t="e">
        <f>P1085*I1085/100/T1085</f>
        <v>#NUM!</v>
      </c>
      <c r="Z1085" s="6" t="e">
        <f>Y1085*H1085</f>
        <v>#NUM!</v>
      </c>
      <c r="AB1085" s="1" t="e">
        <f t="shared" si="32"/>
        <v>#DIV/0!</v>
      </c>
      <c r="AC1085" s="1" t="e">
        <f t="shared" si="33"/>
        <v>#DIV/0!</v>
      </c>
    </row>
    <row r="1086" spans="4:29" x14ac:dyDescent="0.25">
      <c r="D1086" s="1">
        <v>1990</v>
      </c>
      <c r="E1086" s="1" t="s">
        <v>38</v>
      </c>
      <c r="F1086" s="2" t="s">
        <v>224</v>
      </c>
      <c r="G1086">
        <v>2</v>
      </c>
      <c r="H1086">
        <v>11780088</v>
      </c>
      <c r="I1086" s="1">
        <v>0</v>
      </c>
      <c r="J1086" s="1">
        <v>69664</v>
      </c>
      <c r="K1086" s="1">
        <v>502626.3</v>
      </c>
      <c r="L1086" s="1">
        <v>549450.5</v>
      </c>
      <c r="M1086" s="3">
        <v>3900</v>
      </c>
      <c r="N1086">
        <v>138.6</v>
      </c>
      <c r="O1086">
        <v>728</v>
      </c>
      <c r="P1086" s="1">
        <f>IF($A$3="Percentage of government revenue per capita",$B$3,0) + IF($A$3="Absolute extra revenue",AB1086,0) + IF($A$3="Absolute revenue per capita",AC1086,0)</f>
        <v>0</v>
      </c>
      <c r="Q1086" s="5">
        <f>-MIN(data!$B$4 / data!I1271 * data!P1271 / 100, data!N1271)</f>
        <v>0</v>
      </c>
      <c r="R1086" s="4">
        <f>-Q1086*K1086/1000</f>
        <v>0</v>
      </c>
      <c r="S1086" s="6" t="e">
        <f>-MIN(data!$B$5/(POWER(LN(I1086),2))*P1086/100, O1086)</f>
        <v>#NUM!</v>
      </c>
      <c r="T1086" s="6" t="e">
        <f>-S1086*L1086/100000</f>
        <v>#NUM!</v>
      </c>
      <c r="U1086" s="4">
        <f>N1086+Q1086</f>
        <v>138.6</v>
      </c>
      <c r="V1086" s="4" t="e">
        <f>P1086*I1086/100/R1086</f>
        <v>#DIV/0!</v>
      </c>
      <c r="W1086" s="4" t="e">
        <f>V1086*H1086</f>
        <v>#DIV/0!</v>
      </c>
      <c r="X1086" s="6" t="e">
        <f>O1086+S1086</f>
        <v>#NUM!</v>
      </c>
      <c r="Y1086" s="6" t="e">
        <f>P1086*I1086/100/T1086</f>
        <v>#NUM!</v>
      </c>
      <c r="Z1086" s="6" t="e">
        <f>Y1086*H1086</f>
        <v>#NUM!</v>
      </c>
      <c r="AB1086" s="1" t="e">
        <f t="shared" si="32"/>
        <v>#DIV/0!</v>
      </c>
      <c r="AC1086" s="1" t="e">
        <f t="shared" si="33"/>
        <v>#DIV/0!</v>
      </c>
    </row>
    <row r="1087" spans="4:29" x14ac:dyDescent="0.25">
      <c r="D1087" s="1">
        <v>1991</v>
      </c>
      <c r="E1087" s="1" t="s">
        <v>38</v>
      </c>
      <c r="F1087" s="2" t="s">
        <v>224</v>
      </c>
      <c r="G1087">
        <v>2</v>
      </c>
      <c r="H1087">
        <v>12137912</v>
      </c>
      <c r="I1087" s="1">
        <v>0</v>
      </c>
      <c r="J1087" s="1">
        <v>72065</v>
      </c>
      <c r="K1087" s="1">
        <v>513649.3</v>
      </c>
      <c r="L1087" s="1">
        <v>573770.5</v>
      </c>
      <c r="M1087" s="3">
        <v>4000</v>
      </c>
      <c r="N1087">
        <v>140.30000000000001</v>
      </c>
      <c r="O1087">
        <v>732</v>
      </c>
      <c r="P1087" s="1">
        <f>IF($A$3="Percentage of government revenue per capita",$B$3,0) + IF($A$3="Absolute extra revenue",AB1087,0) + IF($A$3="Absolute revenue per capita",AC1087,0)</f>
        <v>0</v>
      </c>
      <c r="Q1087" s="5">
        <f>-MIN(data!$B$4 / data!I1272 * data!P1272 / 100, data!N1272)</f>
        <v>0</v>
      </c>
      <c r="R1087" s="4">
        <f>-Q1087*K1087/1000</f>
        <v>0</v>
      </c>
      <c r="S1087" s="6" t="e">
        <f>-MIN(data!$B$5/(POWER(LN(I1087),2))*P1087/100, O1087)</f>
        <v>#NUM!</v>
      </c>
      <c r="T1087" s="6" t="e">
        <f>-S1087*L1087/100000</f>
        <v>#NUM!</v>
      </c>
      <c r="U1087" s="4">
        <f>N1087+Q1087</f>
        <v>140.30000000000001</v>
      </c>
      <c r="V1087" s="4" t="e">
        <f>P1087*I1087/100/R1087</f>
        <v>#DIV/0!</v>
      </c>
      <c r="W1087" s="4" t="e">
        <f>V1087*H1087</f>
        <v>#DIV/0!</v>
      </c>
      <c r="X1087" s="6" t="e">
        <f>O1087+S1087</f>
        <v>#NUM!</v>
      </c>
      <c r="Y1087" s="6" t="e">
        <f>P1087*I1087/100/T1087</f>
        <v>#NUM!</v>
      </c>
      <c r="Z1087" s="6" t="e">
        <f>Y1087*H1087</f>
        <v>#NUM!</v>
      </c>
      <c r="AB1087" s="1" t="e">
        <f t="shared" si="32"/>
        <v>#DIV/0!</v>
      </c>
      <c r="AC1087" s="1" t="e">
        <f t="shared" si="33"/>
        <v>#DIV/0!</v>
      </c>
    </row>
    <row r="1088" spans="4:29" x14ac:dyDescent="0.25">
      <c r="D1088" s="1">
        <v>1992</v>
      </c>
      <c r="E1088" s="1" t="s">
        <v>38</v>
      </c>
      <c r="F1088" s="2" t="s">
        <v>224</v>
      </c>
      <c r="G1088">
        <v>2</v>
      </c>
      <c r="H1088">
        <v>12499499</v>
      </c>
      <c r="I1088" s="1">
        <v>0</v>
      </c>
      <c r="J1088" s="1">
        <v>74833</v>
      </c>
      <c r="K1088" s="1">
        <v>524407.80000000005</v>
      </c>
      <c r="L1088" s="1">
        <v>567567.6</v>
      </c>
      <c r="M1088" s="3">
        <v>4200</v>
      </c>
      <c r="N1088">
        <v>142.69999999999999</v>
      </c>
      <c r="O1088">
        <v>740</v>
      </c>
      <c r="P1088" s="1">
        <f>IF($A$3="Percentage of government revenue per capita",$B$3,0) + IF($A$3="Absolute extra revenue",AB1088,0) + IF($A$3="Absolute revenue per capita",AC1088,0)</f>
        <v>0</v>
      </c>
      <c r="Q1088" s="5">
        <f>-MIN(data!$B$4 / data!I1273 * data!P1273 / 100, data!N1273)</f>
        <v>0</v>
      </c>
      <c r="R1088" s="4">
        <f>-Q1088*K1088/1000</f>
        <v>0</v>
      </c>
      <c r="S1088" s="6" t="e">
        <f>-MIN(data!$B$5/(POWER(LN(I1088),2))*P1088/100, O1088)</f>
        <v>#NUM!</v>
      </c>
      <c r="T1088" s="6" t="e">
        <f>-S1088*L1088/100000</f>
        <v>#NUM!</v>
      </c>
      <c r="U1088" s="4">
        <f>N1088+Q1088</f>
        <v>142.69999999999999</v>
      </c>
      <c r="V1088" s="4" t="e">
        <f>P1088*I1088/100/R1088</f>
        <v>#DIV/0!</v>
      </c>
      <c r="W1088" s="4" t="e">
        <f>V1088*H1088</f>
        <v>#DIV/0!</v>
      </c>
      <c r="X1088" s="6" t="e">
        <f>O1088+S1088</f>
        <v>#NUM!</v>
      </c>
      <c r="Y1088" s="6" t="e">
        <f>P1088*I1088/100/T1088</f>
        <v>#NUM!</v>
      </c>
      <c r="Z1088" s="6" t="e">
        <f>Y1088*H1088</f>
        <v>#NUM!</v>
      </c>
      <c r="AB1088" s="1" t="e">
        <f t="shared" si="32"/>
        <v>#DIV/0!</v>
      </c>
      <c r="AC1088" s="1" t="e">
        <f t="shared" si="33"/>
        <v>#DIV/0!</v>
      </c>
    </row>
    <row r="1089" spans="4:29" x14ac:dyDescent="0.25">
      <c r="D1089" s="1">
        <v>1993</v>
      </c>
      <c r="E1089" s="1" t="s">
        <v>38</v>
      </c>
      <c r="F1089" s="2" t="s">
        <v>224</v>
      </c>
      <c r="G1089">
        <v>2</v>
      </c>
      <c r="H1089">
        <v>12864090</v>
      </c>
      <c r="I1089" s="1">
        <v>0</v>
      </c>
      <c r="J1089" s="1">
        <v>77727</v>
      </c>
      <c r="K1089" s="1">
        <v>534573.6</v>
      </c>
      <c r="L1089" s="1">
        <v>592193.80000000005</v>
      </c>
      <c r="M1089" s="3">
        <v>4200</v>
      </c>
      <c r="N1089">
        <v>145.4</v>
      </c>
      <c r="O1089">
        <v>743</v>
      </c>
      <c r="P1089" s="1">
        <f>IF($A$3="Percentage of government revenue per capita",$B$3,0) + IF($A$3="Absolute extra revenue",AB1089,0) + IF($A$3="Absolute revenue per capita",AC1089,0)</f>
        <v>0</v>
      </c>
      <c r="Q1089" s="5">
        <f>-MIN(data!$B$4 / data!I1274 * data!P1274 / 100, data!N1274)</f>
        <v>0</v>
      </c>
      <c r="R1089" s="4">
        <f>-Q1089*K1089/1000</f>
        <v>0</v>
      </c>
      <c r="S1089" s="6" t="e">
        <f>-MIN(data!$B$5/(POWER(LN(I1089),2))*P1089/100, O1089)</f>
        <v>#NUM!</v>
      </c>
      <c r="T1089" s="6" t="e">
        <f>-S1089*L1089/100000</f>
        <v>#NUM!</v>
      </c>
      <c r="U1089" s="4">
        <f>N1089+Q1089</f>
        <v>145.4</v>
      </c>
      <c r="V1089" s="4" t="e">
        <f>P1089*I1089/100/R1089</f>
        <v>#DIV/0!</v>
      </c>
      <c r="W1089" s="4" t="e">
        <f>V1089*H1089</f>
        <v>#DIV/0!</v>
      </c>
      <c r="X1089" s="6" t="e">
        <f>O1089+S1089</f>
        <v>#NUM!</v>
      </c>
      <c r="Y1089" s="6" t="e">
        <f>P1089*I1089/100/T1089</f>
        <v>#NUM!</v>
      </c>
      <c r="Z1089" s="6" t="e">
        <f>Y1089*H1089</f>
        <v>#NUM!</v>
      </c>
      <c r="AB1089" s="1" t="e">
        <f t="shared" si="32"/>
        <v>#DIV/0!</v>
      </c>
      <c r="AC1089" s="1" t="e">
        <f t="shared" si="33"/>
        <v>#DIV/0!</v>
      </c>
    </row>
    <row r="1090" spans="4:29" x14ac:dyDescent="0.25">
      <c r="D1090" s="1">
        <v>1994</v>
      </c>
      <c r="E1090" s="1" t="s">
        <v>38</v>
      </c>
      <c r="F1090" s="2" t="s">
        <v>224</v>
      </c>
      <c r="G1090">
        <v>2</v>
      </c>
      <c r="H1090">
        <v>13230984</v>
      </c>
      <c r="I1090" s="1">
        <v>0</v>
      </c>
      <c r="J1090" s="1">
        <v>80633</v>
      </c>
      <c r="K1090" s="1">
        <v>544449.69999999995</v>
      </c>
      <c r="L1090" s="1">
        <v>587449.9</v>
      </c>
      <c r="M1090" s="3">
        <v>4400</v>
      </c>
      <c r="N1090">
        <v>148.1</v>
      </c>
      <c r="O1090">
        <v>749</v>
      </c>
      <c r="P1090" s="1">
        <f>IF($A$3="Percentage of government revenue per capita",$B$3,0) + IF($A$3="Absolute extra revenue",AB1090,0) + IF($A$3="Absolute revenue per capita",AC1090,0)</f>
        <v>0</v>
      </c>
      <c r="Q1090" s="5">
        <f>-MIN(data!$B$4 / data!I1275 * data!P1275 / 100, data!N1275)</f>
        <v>0</v>
      </c>
      <c r="R1090" s="4">
        <f>-Q1090*K1090/1000</f>
        <v>0</v>
      </c>
      <c r="S1090" s="6" t="e">
        <f>-MIN(data!$B$5/(POWER(LN(I1090),2))*P1090/100, O1090)</f>
        <v>#NUM!</v>
      </c>
      <c r="T1090" s="6" t="e">
        <f>-S1090*L1090/100000</f>
        <v>#NUM!</v>
      </c>
      <c r="U1090" s="4">
        <f>N1090+Q1090</f>
        <v>148.1</v>
      </c>
      <c r="V1090" s="4" t="e">
        <f>P1090*I1090/100/R1090</f>
        <v>#DIV/0!</v>
      </c>
      <c r="W1090" s="4" t="e">
        <f>V1090*H1090</f>
        <v>#DIV/0!</v>
      </c>
      <c r="X1090" s="6" t="e">
        <f>O1090+S1090</f>
        <v>#NUM!</v>
      </c>
      <c r="Y1090" s="6" t="e">
        <f>P1090*I1090/100/T1090</f>
        <v>#NUM!</v>
      </c>
      <c r="Z1090" s="6" t="e">
        <f>Y1090*H1090</f>
        <v>#NUM!</v>
      </c>
      <c r="AB1090" s="1" t="e">
        <f t="shared" si="32"/>
        <v>#DIV/0!</v>
      </c>
      <c r="AC1090" s="1" t="e">
        <f t="shared" si="33"/>
        <v>#DIV/0!</v>
      </c>
    </row>
    <row r="1091" spans="4:29" x14ac:dyDescent="0.25">
      <c r="D1091" s="1">
        <v>1995</v>
      </c>
      <c r="E1091" s="1" t="s">
        <v>38</v>
      </c>
      <c r="F1091" s="2" t="s">
        <v>224</v>
      </c>
      <c r="G1091">
        <v>2</v>
      </c>
      <c r="H1091">
        <v>13599988</v>
      </c>
      <c r="I1091" s="1">
        <v>0</v>
      </c>
      <c r="J1091" s="1">
        <v>83373</v>
      </c>
      <c r="K1091" s="1">
        <v>553973.4</v>
      </c>
      <c r="L1091" s="1">
        <v>600801.1</v>
      </c>
      <c r="M1091" s="3">
        <v>4400</v>
      </c>
      <c r="N1091">
        <v>150.5</v>
      </c>
      <c r="O1091">
        <v>749</v>
      </c>
      <c r="P1091" s="1">
        <f>IF($A$3="Percentage of government revenue per capita",$B$3,0) + IF($A$3="Absolute extra revenue",AB1091,0) + IF($A$3="Absolute revenue per capita",AC1091,0)</f>
        <v>0</v>
      </c>
      <c r="Q1091" s="5">
        <f>-MIN(data!$B$4 / data!I1276 * data!P1276 / 100, data!N1276)</f>
        <v>0</v>
      </c>
      <c r="R1091" s="4">
        <f>-Q1091*K1091/1000</f>
        <v>0</v>
      </c>
      <c r="S1091" s="6" t="e">
        <f>-MIN(data!$B$5/(POWER(LN(I1091),2))*P1091/100, O1091)</f>
        <v>#NUM!</v>
      </c>
      <c r="T1091" s="6" t="e">
        <f>-S1091*L1091/100000</f>
        <v>#NUM!</v>
      </c>
      <c r="U1091" s="4">
        <f>N1091+Q1091</f>
        <v>150.5</v>
      </c>
      <c r="V1091" s="4" t="e">
        <f>P1091*I1091/100/R1091</f>
        <v>#DIV/0!</v>
      </c>
      <c r="W1091" s="4" t="e">
        <f>V1091*H1091</f>
        <v>#DIV/0!</v>
      </c>
      <c r="X1091" s="6" t="e">
        <f>O1091+S1091</f>
        <v>#NUM!</v>
      </c>
      <c r="Y1091" s="6" t="e">
        <f>P1091*I1091/100/T1091</f>
        <v>#NUM!</v>
      </c>
      <c r="Z1091" s="6" t="e">
        <f>Y1091*H1091</f>
        <v>#NUM!</v>
      </c>
      <c r="AB1091" s="1" t="e">
        <f t="shared" si="32"/>
        <v>#DIV/0!</v>
      </c>
      <c r="AC1091" s="1" t="e">
        <f t="shared" si="33"/>
        <v>#DIV/0!</v>
      </c>
    </row>
    <row r="1092" spans="4:29" x14ac:dyDescent="0.25">
      <c r="D1092" s="1">
        <v>1996</v>
      </c>
      <c r="E1092" s="1" t="s">
        <v>38</v>
      </c>
      <c r="F1092" s="2" t="s">
        <v>224</v>
      </c>
      <c r="G1092">
        <v>2</v>
      </c>
      <c r="H1092">
        <v>13970813</v>
      </c>
      <c r="I1092" s="1">
        <v>0</v>
      </c>
      <c r="J1092" s="1">
        <v>85871</v>
      </c>
      <c r="K1092" s="1">
        <v>563828</v>
      </c>
      <c r="L1092" s="1">
        <v>610889.80000000005</v>
      </c>
      <c r="M1092" s="3">
        <v>4500</v>
      </c>
      <c r="N1092">
        <v>152.30000000000001</v>
      </c>
      <c r="O1092">
        <v>753</v>
      </c>
      <c r="P1092" s="1">
        <f>IF($A$3="Percentage of government revenue per capita",$B$3,0) + IF($A$3="Absolute extra revenue",AB1092,0) + IF($A$3="Absolute revenue per capita",AC1092,0)</f>
        <v>0</v>
      </c>
      <c r="Q1092" s="5">
        <f>-MIN(data!$B$4 / data!I1277 * data!P1277 / 100, data!N1277)</f>
        <v>0</v>
      </c>
      <c r="R1092" s="4">
        <f>-Q1092*K1092/1000</f>
        <v>0</v>
      </c>
      <c r="S1092" s="6" t="e">
        <f>-MIN(data!$B$5/(POWER(LN(I1092),2))*P1092/100, O1092)</f>
        <v>#NUM!</v>
      </c>
      <c r="T1092" s="6" t="e">
        <f>-S1092*L1092/100000</f>
        <v>#NUM!</v>
      </c>
      <c r="U1092" s="4">
        <f>N1092+Q1092</f>
        <v>152.30000000000001</v>
      </c>
      <c r="V1092" s="4" t="e">
        <f>P1092*I1092/100/R1092</f>
        <v>#DIV/0!</v>
      </c>
      <c r="W1092" s="4" t="e">
        <f>V1092*H1092</f>
        <v>#DIV/0!</v>
      </c>
      <c r="X1092" s="6" t="e">
        <f>O1092+S1092</f>
        <v>#NUM!</v>
      </c>
      <c r="Y1092" s="6" t="e">
        <f>P1092*I1092/100/T1092</f>
        <v>#NUM!</v>
      </c>
      <c r="Z1092" s="6" t="e">
        <f>Y1092*H1092</f>
        <v>#NUM!</v>
      </c>
      <c r="AB1092" s="1" t="e">
        <f t="shared" ref="AB1092:AB1155" si="34">$B$3*100/H1092/I1092</f>
        <v>#DIV/0!</v>
      </c>
      <c r="AC1092" s="1" t="e">
        <f t="shared" ref="AC1092:AC1155" si="35">$B$3/I1092*100</f>
        <v>#DIV/0!</v>
      </c>
    </row>
    <row r="1093" spans="4:29" x14ac:dyDescent="0.25">
      <c r="D1093" s="1">
        <v>1997</v>
      </c>
      <c r="E1093" s="1" t="s">
        <v>38</v>
      </c>
      <c r="F1093" s="2" t="s">
        <v>224</v>
      </c>
      <c r="G1093">
        <v>2</v>
      </c>
      <c r="H1093">
        <v>14344449</v>
      </c>
      <c r="I1093" s="1">
        <v>0</v>
      </c>
      <c r="J1093" s="1">
        <v>88030</v>
      </c>
      <c r="K1093" s="1">
        <v>573859.19999999995</v>
      </c>
      <c r="L1093" s="1">
        <v>625832.19999999995</v>
      </c>
      <c r="M1093" s="3">
        <v>4600</v>
      </c>
      <c r="N1093">
        <v>153.4</v>
      </c>
      <c r="O1093">
        <v>751</v>
      </c>
      <c r="P1093" s="1">
        <f>IF($A$3="Percentage of government revenue per capita",$B$3,0) + IF($A$3="Absolute extra revenue",AB1093,0) + IF($A$3="Absolute revenue per capita",AC1093,0)</f>
        <v>0</v>
      </c>
      <c r="Q1093" s="5">
        <f>-MIN(data!$B$4 / data!I1278 * data!P1278 / 100, data!N1278)</f>
        <v>0</v>
      </c>
      <c r="R1093" s="4">
        <f>-Q1093*K1093/1000</f>
        <v>0</v>
      </c>
      <c r="S1093" s="6" t="e">
        <f>-MIN(data!$B$5/(POWER(LN(I1093),2))*P1093/100, O1093)</f>
        <v>#NUM!</v>
      </c>
      <c r="T1093" s="6" t="e">
        <f>-S1093*L1093/100000</f>
        <v>#NUM!</v>
      </c>
      <c r="U1093" s="4">
        <f>N1093+Q1093</f>
        <v>153.4</v>
      </c>
      <c r="V1093" s="4" t="e">
        <f>P1093*I1093/100/R1093</f>
        <v>#DIV/0!</v>
      </c>
      <c r="W1093" s="4" t="e">
        <f>V1093*H1093</f>
        <v>#DIV/0!</v>
      </c>
      <c r="X1093" s="6" t="e">
        <f>O1093+S1093</f>
        <v>#NUM!</v>
      </c>
      <c r="Y1093" s="6" t="e">
        <f>P1093*I1093/100/T1093</f>
        <v>#NUM!</v>
      </c>
      <c r="Z1093" s="6" t="e">
        <f>Y1093*H1093</f>
        <v>#NUM!</v>
      </c>
      <c r="AB1093" s="1" t="e">
        <f t="shared" si="34"/>
        <v>#DIV/0!</v>
      </c>
      <c r="AC1093" s="1" t="e">
        <f t="shared" si="35"/>
        <v>#DIV/0!</v>
      </c>
    </row>
    <row r="1094" spans="4:29" x14ac:dyDescent="0.25">
      <c r="D1094" s="1">
        <v>1998</v>
      </c>
      <c r="E1094" s="1" t="s">
        <v>38</v>
      </c>
      <c r="F1094" s="2" t="s">
        <v>224</v>
      </c>
      <c r="G1094">
        <v>2</v>
      </c>
      <c r="H1094">
        <v>14723768</v>
      </c>
      <c r="I1094" s="1">
        <v>158.6917</v>
      </c>
      <c r="J1094" s="1">
        <v>89689</v>
      </c>
      <c r="K1094" s="1">
        <v>584293.19999999995</v>
      </c>
      <c r="L1094" s="1">
        <v>640854.5</v>
      </c>
      <c r="M1094" s="3">
        <v>4700</v>
      </c>
      <c r="N1094">
        <v>153.5</v>
      </c>
      <c r="O1094">
        <v>749</v>
      </c>
      <c r="P1094" s="1">
        <f>IF($A$3="Percentage of government revenue per capita",$B$3,0) + IF($A$3="Absolute extra revenue",AB1094,0) + IF($A$3="Absolute revenue per capita",AC1094,0)</f>
        <v>0</v>
      </c>
      <c r="Q1094" s="5">
        <f>-MIN(data!$B$4 / data!I1279 * data!P1279 / 100, data!N1279)</f>
        <v>0</v>
      </c>
      <c r="R1094" s="4">
        <f>-Q1094*K1094/1000</f>
        <v>0</v>
      </c>
      <c r="S1094" s="6">
        <f>-MIN(data!$B$5/(POWER(LN(I1094),2))*P1094/100, O1094)</f>
        <v>0</v>
      </c>
      <c r="T1094" s="6">
        <f>-S1094*L1094/100000</f>
        <v>0</v>
      </c>
      <c r="U1094" s="4">
        <f>N1094+Q1094</f>
        <v>153.5</v>
      </c>
      <c r="V1094" s="4" t="e">
        <f>P1094*I1094/100/R1094</f>
        <v>#DIV/0!</v>
      </c>
      <c r="W1094" s="4" t="e">
        <f>V1094*H1094</f>
        <v>#DIV/0!</v>
      </c>
      <c r="X1094" s="6">
        <f>O1094+S1094</f>
        <v>749</v>
      </c>
      <c r="Y1094" s="6" t="e">
        <f>P1094*I1094/100/T1094</f>
        <v>#DIV/0!</v>
      </c>
      <c r="Z1094" s="6" t="e">
        <f>Y1094*H1094</f>
        <v>#DIV/0!</v>
      </c>
      <c r="AB1094" s="1">
        <f t="shared" si="34"/>
        <v>0</v>
      </c>
      <c r="AC1094" s="1">
        <f t="shared" si="35"/>
        <v>0</v>
      </c>
    </row>
    <row r="1095" spans="4:29" x14ac:dyDescent="0.25">
      <c r="D1095" s="1">
        <v>1999</v>
      </c>
      <c r="E1095" s="1" t="s">
        <v>38</v>
      </c>
      <c r="F1095" s="2" t="s">
        <v>224</v>
      </c>
      <c r="G1095">
        <v>2</v>
      </c>
      <c r="H1095">
        <v>15112592</v>
      </c>
      <c r="I1095" s="1">
        <v>173.50839999999999</v>
      </c>
      <c r="J1095" s="1">
        <v>90746</v>
      </c>
      <c r="K1095" s="1">
        <v>595446.19999999995</v>
      </c>
      <c r="L1095" s="1">
        <v>653333.30000000005</v>
      </c>
      <c r="M1095" s="3">
        <v>4800</v>
      </c>
      <c r="N1095">
        <v>152.4</v>
      </c>
      <c r="O1095">
        <v>750</v>
      </c>
      <c r="P1095" s="1">
        <f>IF($A$3="Percentage of government revenue per capita",$B$3,0) + IF($A$3="Absolute extra revenue",AB1095,0) + IF($A$3="Absolute revenue per capita",AC1095,0)</f>
        <v>0</v>
      </c>
      <c r="Q1095" s="5">
        <f>-MIN(data!$B$4 / data!I1280 * data!P1280 / 100, data!N1280)</f>
        <v>0</v>
      </c>
      <c r="R1095" s="4">
        <f>-Q1095*K1095/1000</f>
        <v>0</v>
      </c>
      <c r="S1095" s="6">
        <f>-MIN(data!$B$5/(POWER(LN(I1095),2))*P1095/100, O1095)</f>
        <v>0</v>
      </c>
      <c r="T1095" s="6">
        <f>-S1095*L1095/100000</f>
        <v>0</v>
      </c>
      <c r="U1095" s="4">
        <f>N1095+Q1095</f>
        <v>152.4</v>
      </c>
      <c r="V1095" s="4" t="e">
        <f>P1095*I1095/100/R1095</f>
        <v>#DIV/0!</v>
      </c>
      <c r="W1095" s="4" t="e">
        <f>V1095*H1095</f>
        <v>#DIV/0!</v>
      </c>
      <c r="X1095" s="6">
        <f>O1095+S1095</f>
        <v>750</v>
      </c>
      <c r="Y1095" s="6" t="e">
        <f>P1095*I1095/100/T1095</f>
        <v>#DIV/0!</v>
      </c>
      <c r="Z1095" s="6" t="e">
        <f>Y1095*H1095</f>
        <v>#DIV/0!</v>
      </c>
      <c r="AB1095" s="1">
        <f t="shared" si="34"/>
        <v>0</v>
      </c>
      <c r="AC1095" s="1">
        <f t="shared" si="35"/>
        <v>0</v>
      </c>
    </row>
    <row r="1096" spans="4:29" x14ac:dyDescent="0.25">
      <c r="D1096" s="1">
        <v>2000</v>
      </c>
      <c r="E1096" s="1" t="s">
        <v>38</v>
      </c>
      <c r="F1096" s="2" t="s">
        <v>224</v>
      </c>
      <c r="G1096">
        <v>2</v>
      </c>
      <c r="H1096">
        <v>15513945</v>
      </c>
      <c r="I1096" s="1">
        <v>229.43459999999999</v>
      </c>
      <c r="J1096" s="1">
        <v>91254</v>
      </c>
      <c r="K1096" s="1">
        <v>607145.69999999995</v>
      </c>
      <c r="L1096" s="1">
        <v>680000</v>
      </c>
      <c r="M1096" s="3">
        <v>4900</v>
      </c>
      <c r="N1096">
        <v>150.30000000000001</v>
      </c>
      <c r="O1096">
        <v>750</v>
      </c>
      <c r="P1096" s="1">
        <f>IF($A$3="Percentage of government revenue per capita",$B$3,0) + IF($A$3="Absolute extra revenue",AB1096,0) + IF($A$3="Absolute revenue per capita",AC1096,0)</f>
        <v>0</v>
      </c>
      <c r="Q1096" s="5">
        <f>-MIN(data!$B$4 / data!I1281 * data!P1281 / 100, data!N1281)</f>
        <v>0</v>
      </c>
      <c r="R1096" s="4">
        <f>-Q1096*K1096/1000</f>
        <v>0</v>
      </c>
      <c r="S1096" s="6">
        <f>-MIN(data!$B$5/(POWER(LN(I1096),2))*P1096/100, O1096)</f>
        <v>0</v>
      </c>
      <c r="T1096" s="6">
        <f>-S1096*L1096/100000</f>
        <v>0</v>
      </c>
      <c r="U1096" s="4">
        <f>N1096+Q1096</f>
        <v>150.30000000000001</v>
      </c>
      <c r="V1096" s="4" t="e">
        <f>P1096*I1096/100/R1096</f>
        <v>#DIV/0!</v>
      </c>
      <c r="W1096" s="4" t="e">
        <f>V1096*H1096</f>
        <v>#DIV/0!</v>
      </c>
      <c r="X1096" s="6">
        <f>O1096+S1096</f>
        <v>750</v>
      </c>
      <c r="Y1096" s="6" t="e">
        <f>P1096*I1096/100/T1096</f>
        <v>#DIV/0!</v>
      </c>
      <c r="Z1096" s="6" t="e">
        <f>Y1096*H1096</f>
        <v>#DIV/0!</v>
      </c>
      <c r="AB1096" s="1">
        <f t="shared" si="34"/>
        <v>0</v>
      </c>
      <c r="AC1096" s="1">
        <f t="shared" si="35"/>
        <v>0</v>
      </c>
    </row>
    <row r="1097" spans="4:29" x14ac:dyDescent="0.25">
      <c r="D1097" s="1">
        <v>2001</v>
      </c>
      <c r="E1097" s="1" t="s">
        <v>38</v>
      </c>
      <c r="F1097" s="2" t="s">
        <v>224</v>
      </c>
      <c r="G1097">
        <v>2</v>
      </c>
      <c r="H1097">
        <v>15928910</v>
      </c>
      <c r="I1097" s="1">
        <v>214.8218</v>
      </c>
      <c r="J1097" s="1">
        <v>91258</v>
      </c>
      <c r="K1097" s="1">
        <v>619959.19999999995</v>
      </c>
      <c r="L1097" s="1">
        <v>679094.5</v>
      </c>
      <c r="M1097" s="3">
        <v>5100</v>
      </c>
      <c r="N1097">
        <v>147.19999999999999</v>
      </c>
      <c r="O1097">
        <v>751</v>
      </c>
      <c r="P1097" s="1">
        <f>IF($A$3="Percentage of government revenue per capita",$B$3,0) + IF($A$3="Absolute extra revenue",AB1097,0) + IF($A$3="Absolute revenue per capita",AC1097,0)</f>
        <v>0</v>
      </c>
      <c r="Q1097" s="5">
        <f>-MIN(data!$B$4 / data!I1282 * data!P1282 / 100, data!N1282)</f>
        <v>0</v>
      </c>
      <c r="R1097" s="4">
        <f>-Q1097*K1097/1000</f>
        <v>0</v>
      </c>
      <c r="S1097" s="6">
        <f>-MIN(data!$B$5/(POWER(LN(I1097),2))*P1097/100, O1097)</f>
        <v>0</v>
      </c>
      <c r="T1097" s="6">
        <f>-S1097*L1097/100000</f>
        <v>0</v>
      </c>
      <c r="U1097" s="4">
        <f>N1097+Q1097</f>
        <v>147.19999999999999</v>
      </c>
      <c r="V1097" s="4" t="e">
        <f>P1097*I1097/100/R1097</f>
        <v>#DIV/0!</v>
      </c>
      <c r="W1097" s="4" t="e">
        <f>V1097*H1097</f>
        <v>#DIV/0!</v>
      </c>
      <c r="X1097" s="6">
        <f>O1097+S1097</f>
        <v>751</v>
      </c>
      <c r="Y1097" s="6" t="e">
        <f>P1097*I1097/100/T1097</f>
        <v>#DIV/0!</v>
      </c>
      <c r="Z1097" s="6" t="e">
        <f>Y1097*H1097</f>
        <v>#DIV/0!</v>
      </c>
      <c r="AB1097" s="1">
        <f t="shared" si="34"/>
        <v>0</v>
      </c>
      <c r="AC1097" s="1">
        <f t="shared" si="35"/>
        <v>0</v>
      </c>
    </row>
    <row r="1098" spans="4:29" x14ac:dyDescent="0.25">
      <c r="D1098" s="1">
        <v>2002</v>
      </c>
      <c r="E1098" s="1" t="s">
        <v>38</v>
      </c>
      <c r="F1098" s="2" t="s">
        <v>224</v>
      </c>
      <c r="G1098">
        <v>2</v>
      </c>
      <c r="H1098">
        <v>16357602</v>
      </c>
      <c r="I1098" s="1">
        <v>210.49180000000001</v>
      </c>
      <c r="J1098" s="1">
        <v>91036</v>
      </c>
      <c r="K1098" s="1">
        <v>633955.4</v>
      </c>
      <c r="L1098" s="1">
        <v>700808.6</v>
      </c>
      <c r="M1098" s="3">
        <v>5100</v>
      </c>
      <c r="N1098">
        <v>143.6</v>
      </c>
      <c r="O1098">
        <v>742</v>
      </c>
      <c r="P1098" s="1">
        <f>IF($A$3="Percentage of government revenue per capita",$B$3,0) + IF($A$3="Absolute extra revenue",AB1098,0) + IF($A$3="Absolute revenue per capita",AC1098,0)</f>
        <v>0</v>
      </c>
      <c r="Q1098" s="5">
        <f>-MIN(data!$B$4 / data!I1283 * data!P1283 / 100, data!N1283)</f>
        <v>0</v>
      </c>
      <c r="R1098" s="4">
        <f>-Q1098*K1098/1000</f>
        <v>0</v>
      </c>
      <c r="S1098" s="6">
        <f>-MIN(data!$B$5/(POWER(LN(I1098),2))*P1098/100, O1098)</f>
        <v>0</v>
      </c>
      <c r="T1098" s="6">
        <f>-S1098*L1098/100000</f>
        <v>0</v>
      </c>
      <c r="U1098" s="4">
        <f>N1098+Q1098</f>
        <v>143.6</v>
      </c>
      <c r="V1098" s="4" t="e">
        <f>P1098*I1098/100/R1098</f>
        <v>#DIV/0!</v>
      </c>
      <c r="W1098" s="4" t="e">
        <f>V1098*H1098</f>
        <v>#DIV/0!</v>
      </c>
      <c r="X1098" s="6">
        <f>O1098+S1098</f>
        <v>742</v>
      </c>
      <c r="Y1098" s="6" t="e">
        <f>P1098*I1098/100/T1098</f>
        <v>#DIV/0!</v>
      </c>
      <c r="Z1098" s="6" t="e">
        <f>Y1098*H1098</f>
        <v>#DIV/0!</v>
      </c>
      <c r="AB1098" s="1">
        <f t="shared" si="34"/>
        <v>0</v>
      </c>
      <c r="AC1098" s="1">
        <f t="shared" si="35"/>
        <v>0</v>
      </c>
    </row>
    <row r="1099" spans="4:29" x14ac:dyDescent="0.25">
      <c r="D1099" s="1">
        <v>2003</v>
      </c>
      <c r="E1099" s="1" t="s">
        <v>38</v>
      </c>
      <c r="F1099" s="2" t="s">
        <v>224</v>
      </c>
      <c r="G1099">
        <v>2</v>
      </c>
      <c r="H1099">
        <v>16800865</v>
      </c>
      <c r="I1099" s="1">
        <v>216.7046</v>
      </c>
      <c r="J1099" s="1">
        <v>90721</v>
      </c>
      <c r="K1099" s="1">
        <v>648934.19999999995</v>
      </c>
      <c r="L1099" s="1">
        <v>710382.5</v>
      </c>
      <c r="M1099" s="3">
        <v>5200</v>
      </c>
      <c r="N1099">
        <v>139.80000000000001</v>
      </c>
      <c r="O1099">
        <v>732</v>
      </c>
      <c r="P1099" s="1">
        <f>IF($A$3="Percentage of government revenue per capita",$B$3,0) + IF($A$3="Absolute extra revenue",AB1099,0) + IF($A$3="Absolute revenue per capita",AC1099,0)</f>
        <v>0</v>
      </c>
      <c r="Q1099" s="5">
        <f>-MIN(data!$B$4 / data!I1284 * data!P1284 / 100, data!N1284)</f>
        <v>0</v>
      </c>
      <c r="R1099" s="4">
        <f>-Q1099*K1099/1000</f>
        <v>0</v>
      </c>
      <c r="S1099" s="6">
        <f>-MIN(data!$B$5/(POWER(LN(I1099),2))*P1099/100, O1099)</f>
        <v>0</v>
      </c>
      <c r="T1099" s="6">
        <f>-S1099*L1099/100000</f>
        <v>0</v>
      </c>
      <c r="U1099" s="4">
        <f>N1099+Q1099</f>
        <v>139.80000000000001</v>
      </c>
      <c r="V1099" s="4" t="e">
        <f>P1099*I1099/100/R1099</f>
        <v>#DIV/0!</v>
      </c>
      <c r="W1099" s="4" t="e">
        <f>V1099*H1099</f>
        <v>#DIV/0!</v>
      </c>
      <c r="X1099" s="6">
        <f>O1099+S1099</f>
        <v>732</v>
      </c>
      <c r="Y1099" s="6" t="e">
        <f>P1099*I1099/100/T1099</f>
        <v>#DIV/0!</v>
      </c>
      <c r="Z1099" s="6" t="e">
        <f>Y1099*H1099</f>
        <v>#DIV/0!</v>
      </c>
      <c r="AB1099" s="1">
        <f t="shared" si="34"/>
        <v>0</v>
      </c>
      <c r="AC1099" s="1">
        <f t="shared" si="35"/>
        <v>0</v>
      </c>
    </row>
    <row r="1100" spans="4:29" x14ac:dyDescent="0.25">
      <c r="D1100" s="1">
        <v>2004</v>
      </c>
      <c r="E1100" s="1" t="s">
        <v>38</v>
      </c>
      <c r="F1100" s="2" t="s">
        <v>224</v>
      </c>
      <c r="G1100">
        <v>2</v>
      </c>
      <c r="H1100">
        <v>17259322</v>
      </c>
      <c r="I1100" s="1">
        <v>208.86840000000001</v>
      </c>
      <c r="J1100" s="1">
        <v>90330</v>
      </c>
      <c r="K1100" s="1">
        <v>664191.19999999995</v>
      </c>
      <c r="L1100" s="1">
        <v>733056.7</v>
      </c>
      <c r="M1100" s="3">
        <v>5200</v>
      </c>
      <c r="N1100">
        <v>136</v>
      </c>
      <c r="O1100">
        <v>723</v>
      </c>
      <c r="P1100" s="1">
        <f>IF($A$3="Percentage of government revenue per capita",$B$3,0) + IF($A$3="Absolute extra revenue",AB1100,0) + IF($A$3="Absolute revenue per capita",AC1100,0)</f>
        <v>0</v>
      </c>
      <c r="Q1100" s="5">
        <f>-MIN(data!$B$4 / data!I1285 * data!P1285 / 100, data!N1285)</f>
        <v>0</v>
      </c>
      <c r="R1100" s="4">
        <f>-Q1100*K1100/1000</f>
        <v>0</v>
      </c>
      <c r="S1100" s="6">
        <f>-MIN(data!$B$5/(POWER(LN(I1100),2))*P1100/100, O1100)</f>
        <v>0</v>
      </c>
      <c r="T1100" s="6">
        <f>-S1100*L1100/100000</f>
        <v>0</v>
      </c>
      <c r="U1100" s="4">
        <f>N1100+Q1100</f>
        <v>136</v>
      </c>
      <c r="V1100" s="4" t="e">
        <f>P1100*I1100/100/R1100</f>
        <v>#DIV/0!</v>
      </c>
      <c r="W1100" s="4" t="e">
        <f>V1100*H1100</f>
        <v>#DIV/0!</v>
      </c>
      <c r="X1100" s="6">
        <f>O1100+S1100</f>
        <v>723</v>
      </c>
      <c r="Y1100" s="6" t="e">
        <f>P1100*I1100/100/T1100</f>
        <v>#DIV/0!</v>
      </c>
      <c r="Z1100" s="6" t="e">
        <f>Y1100*H1100</f>
        <v>#DIV/0!</v>
      </c>
      <c r="AB1100" s="1">
        <f t="shared" si="34"/>
        <v>0</v>
      </c>
      <c r="AC1100" s="1">
        <f t="shared" si="35"/>
        <v>0</v>
      </c>
    </row>
    <row r="1101" spans="4:29" x14ac:dyDescent="0.25">
      <c r="D1101" s="1">
        <v>2005</v>
      </c>
      <c r="E1101" s="1" t="s">
        <v>38</v>
      </c>
      <c r="F1101" s="2" t="s">
        <v>224</v>
      </c>
      <c r="G1101">
        <v>2</v>
      </c>
      <c r="H1101">
        <v>17733410</v>
      </c>
      <c r="I1101" s="1">
        <v>231.8569</v>
      </c>
      <c r="J1101" s="1">
        <v>89923</v>
      </c>
      <c r="K1101" s="1">
        <v>680204.2</v>
      </c>
      <c r="L1101" s="1">
        <v>740740.7</v>
      </c>
      <c r="M1101" s="3">
        <v>5300</v>
      </c>
      <c r="N1101">
        <v>132.19999999999999</v>
      </c>
      <c r="O1101">
        <v>729</v>
      </c>
      <c r="P1101" s="1">
        <f>IF($A$3="Percentage of government revenue per capita",$B$3,0) + IF($A$3="Absolute extra revenue",AB1101,0) + IF($A$3="Absolute revenue per capita",AC1101,0)</f>
        <v>0</v>
      </c>
      <c r="Q1101" s="5">
        <f>-MIN(data!$B$4 / data!I1286 * data!P1286 / 100, data!N1286)</f>
        <v>0</v>
      </c>
      <c r="R1101" s="4">
        <f>-Q1101*K1101/1000</f>
        <v>0</v>
      </c>
      <c r="S1101" s="6">
        <f>-MIN(data!$B$5/(POWER(LN(I1101),2))*P1101/100, O1101)</f>
        <v>0</v>
      </c>
      <c r="T1101" s="6">
        <f>-S1101*L1101/100000</f>
        <v>0</v>
      </c>
      <c r="U1101" s="4">
        <f>N1101+Q1101</f>
        <v>132.19999999999999</v>
      </c>
      <c r="V1101" s="4" t="e">
        <f>P1101*I1101/100/R1101</f>
        <v>#DIV/0!</v>
      </c>
      <c r="W1101" s="4" t="e">
        <f>V1101*H1101</f>
        <v>#DIV/0!</v>
      </c>
      <c r="X1101" s="6">
        <f>O1101+S1101</f>
        <v>729</v>
      </c>
      <c r="Y1101" s="6" t="e">
        <f>P1101*I1101/100/T1101</f>
        <v>#DIV/0!</v>
      </c>
      <c r="Z1101" s="6" t="e">
        <f>Y1101*H1101</f>
        <v>#DIV/0!</v>
      </c>
      <c r="AB1101" s="1">
        <f t="shared" si="34"/>
        <v>0</v>
      </c>
      <c r="AC1101" s="1">
        <f t="shared" si="35"/>
        <v>0</v>
      </c>
    </row>
    <row r="1102" spans="4:29" x14ac:dyDescent="0.25">
      <c r="D1102" s="1">
        <v>2006</v>
      </c>
      <c r="E1102" s="1" t="s">
        <v>38</v>
      </c>
      <c r="F1102" s="2" t="s">
        <v>224</v>
      </c>
      <c r="G1102">
        <v>2</v>
      </c>
      <c r="H1102">
        <v>18223674</v>
      </c>
      <c r="I1102" s="1">
        <v>251.79910000000001</v>
      </c>
      <c r="J1102" s="1">
        <v>89265</v>
      </c>
      <c r="K1102" s="1">
        <v>696294.9</v>
      </c>
      <c r="L1102" s="1">
        <v>744827.6</v>
      </c>
      <c r="M1102" s="3">
        <v>5400</v>
      </c>
      <c r="N1102">
        <v>128.19999999999999</v>
      </c>
      <c r="O1102">
        <v>725</v>
      </c>
      <c r="P1102" s="1">
        <f>IF($A$3="Percentage of government revenue per capita",$B$3,0) + IF($A$3="Absolute extra revenue",AB1102,0) + IF($A$3="Absolute revenue per capita",AC1102,0)</f>
        <v>0</v>
      </c>
      <c r="Q1102" s="5">
        <f>-MIN(data!$B$4 / data!I1287 * data!P1287 / 100, data!N1287)</f>
        <v>0</v>
      </c>
      <c r="R1102" s="4">
        <f>-Q1102*K1102/1000</f>
        <v>0</v>
      </c>
      <c r="S1102" s="6">
        <f>-MIN(data!$B$5/(POWER(LN(I1102),2))*P1102/100, O1102)</f>
        <v>0</v>
      </c>
      <c r="T1102" s="6">
        <f>-S1102*L1102/100000</f>
        <v>0</v>
      </c>
      <c r="U1102" s="4">
        <f>N1102+Q1102</f>
        <v>128.19999999999999</v>
      </c>
      <c r="V1102" s="4" t="e">
        <f>P1102*I1102/100/R1102</f>
        <v>#DIV/0!</v>
      </c>
      <c r="W1102" s="4" t="e">
        <f>V1102*H1102</f>
        <v>#DIV/0!</v>
      </c>
      <c r="X1102" s="6">
        <f>O1102+S1102</f>
        <v>725</v>
      </c>
      <c r="Y1102" s="6" t="e">
        <f>P1102*I1102/100/T1102</f>
        <v>#DIV/0!</v>
      </c>
      <c r="Z1102" s="6" t="e">
        <f>Y1102*H1102</f>
        <v>#DIV/0!</v>
      </c>
      <c r="AB1102" s="1">
        <f t="shared" si="34"/>
        <v>0</v>
      </c>
      <c r="AC1102" s="1">
        <f t="shared" si="35"/>
        <v>0</v>
      </c>
    </row>
    <row r="1103" spans="4:29" x14ac:dyDescent="0.25">
      <c r="D1103" s="1">
        <v>2007</v>
      </c>
      <c r="E1103" s="1" t="s">
        <v>38</v>
      </c>
      <c r="F1103" s="2" t="s">
        <v>224</v>
      </c>
      <c r="G1103">
        <v>2</v>
      </c>
      <c r="H1103">
        <v>18730282</v>
      </c>
      <c r="I1103" s="1">
        <v>262.4855</v>
      </c>
      <c r="J1103" s="1">
        <v>88430</v>
      </c>
      <c r="K1103" s="1">
        <v>711996.8</v>
      </c>
      <c r="L1103" s="1">
        <v>774647.9</v>
      </c>
      <c r="M1103" s="3">
        <v>5400</v>
      </c>
      <c r="N1103">
        <v>124.2</v>
      </c>
      <c r="O1103">
        <v>710</v>
      </c>
      <c r="P1103" s="1">
        <f>IF($A$3="Percentage of government revenue per capita",$B$3,0) + IF($A$3="Absolute extra revenue",AB1103,0) + IF($A$3="Absolute revenue per capita",AC1103,0)</f>
        <v>0</v>
      </c>
      <c r="Q1103" s="5">
        <f>-MIN(data!$B$4 / data!I1288 * data!P1288 / 100, data!N1288)</f>
        <v>0</v>
      </c>
      <c r="R1103" s="4">
        <f>-Q1103*K1103/1000</f>
        <v>0</v>
      </c>
      <c r="S1103" s="6">
        <f>-MIN(data!$B$5/(POWER(LN(I1103),2))*P1103/100, O1103)</f>
        <v>0</v>
      </c>
      <c r="T1103" s="6">
        <f>-S1103*L1103/100000</f>
        <v>0</v>
      </c>
      <c r="U1103" s="4">
        <f>N1103+Q1103</f>
        <v>124.2</v>
      </c>
      <c r="V1103" s="4" t="e">
        <f>P1103*I1103/100/R1103</f>
        <v>#DIV/0!</v>
      </c>
      <c r="W1103" s="4" t="e">
        <f>V1103*H1103</f>
        <v>#DIV/0!</v>
      </c>
      <c r="X1103" s="6">
        <f>O1103+S1103</f>
        <v>710</v>
      </c>
      <c r="Y1103" s="6" t="e">
        <f>P1103*I1103/100/T1103</f>
        <v>#DIV/0!</v>
      </c>
      <c r="Z1103" s="6" t="e">
        <f>Y1103*H1103</f>
        <v>#DIV/0!</v>
      </c>
      <c r="AB1103" s="1">
        <f t="shared" si="34"/>
        <v>0</v>
      </c>
      <c r="AC1103" s="1">
        <f t="shared" si="35"/>
        <v>0</v>
      </c>
    </row>
    <row r="1104" spans="4:29" x14ac:dyDescent="0.25">
      <c r="D1104" s="1">
        <v>2008</v>
      </c>
      <c r="E1104" s="1" t="s">
        <v>38</v>
      </c>
      <c r="F1104" s="2" t="s">
        <v>224</v>
      </c>
      <c r="G1104">
        <v>2</v>
      </c>
      <c r="H1104">
        <v>19252666</v>
      </c>
      <c r="I1104" s="1">
        <v>275.83539999999999</v>
      </c>
      <c r="J1104" s="1">
        <v>87083</v>
      </c>
      <c r="K1104" s="1">
        <v>727510.4</v>
      </c>
      <c r="L1104" s="1">
        <v>777934.9</v>
      </c>
      <c r="M1104" s="3">
        <v>5500</v>
      </c>
      <c r="N1104">
        <v>119.7</v>
      </c>
      <c r="O1104">
        <v>707</v>
      </c>
      <c r="P1104" s="1">
        <f>IF($A$3="Percentage of government revenue per capita",$B$3,0) + IF($A$3="Absolute extra revenue",AB1104,0) + IF($A$3="Absolute revenue per capita",AC1104,0)</f>
        <v>0</v>
      </c>
      <c r="Q1104" s="5">
        <f>-MIN(data!$B$4 / data!I1289 * data!P1289 / 100, data!N1289)</f>
        <v>0</v>
      </c>
      <c r="R1104" s="4">
        <f>-Q1104*K1104/1000</f>
        <v>0</v>
      </c>
      <c r="S1104" s="6">
        <f>-MIN(data!$B$5/(POWER(LN(I1104),2))*P1104/100, O1104)</f>
        <v>0</v>
      </c>
      <c r="T1104" s="6">
        <f>-S1104*L1104/100000</f>
        <v>0</v>
      </c>
      <c r="U1104" s="4">
        <f>N1104+Q1104</f>
        <v>119.7</v>
      </c>
      <c r="V1104" s="4" t="e">
        <f>P1104*I1104/100/R1104</f>
        <v>#DIV/0!</v>
      </c>
      <c r="W1104" s="4" t="e">
        <f>V1104*H1104</f>
        <v>#DIV/0!</v>
      </c>
      <c r="X1104" s="6">
        <f>O1104+S1104</f>
        <v>707</v>
      </c>
      <c r="Y1104" s="6" t="e">
        <f>P1104*I1104/100/T1104</f>
        <v>#DIV/0!</v>
      </c>
      <c r="Z1104" s="6" t="e">
        <f>Y1104*H1104</f>
        <v>#DIV/0!</v>
      </c>
      <c r="AB1104" s="1">
        <f t="shared" si="34"/>
        <v>0</v>
      </c>
      <c r="AC1104" s="1">
        <f t="shared" si="35"/>
        <v>0</v>
      </c>
    </row>
    <row r="1105" spans="4:29" x14ac:dyDescent="0.25">
      <c r="D1105" s="1">
        <v>2009</v>
      </c>
      <c r="E1105" s="1" t="s">
        <v>38</v>
      </c>
      <c r="F1105" s="2" t="s">
        <v>224</v>
      </c>
      <c r="G1105">
        <v>2</v>
      </c>
      <c r="H1105">
        <v>19789919</v>
      </c>
      <c r="I1105" s="1">
        <v>226.7296</v>
      </c>
      <c r="J1105" s="1">
        <v>85723</v>
      </c>
      <c r="K1105" s="1">
        <v>742833.6</v>
      </c>
      <c r="L1105" s="1">
        <v>775862.1</v>
      </c>
      <c r="M1105" s="3">
        <v>5500</v>
      </c>
      <c r="N1105">
        <v>115.4</v>
      </c>
      <c r="O1105">
        <v>696</v>
      </c>
      <c r="P1105" s="1">
        <f>IF($A$3="Percentage of government revenue per capita",$B$3,0) + IF($A$3="Absolute extra revenue",AB1105,0) + IF($A$3="Absolute revenue per capita",AC1105,0)</f>
        <v>0</v>
      </c>
      <c r="Q1105" s="5">
        <f>-MIN(data!$B$4 / data!I1290 * data!P1290 / 100, data!N1290)</f>
        <v>0</v>
      </c>
      <c r="R1105" s="4">
        <f>-Q1105*K1105/1000</f>
        <v>0</v>
      </c>
      <c r="S1105" s="6">
        <f>-MIN(data!$B$5/(POWER(LN(I1105),2))*P1105/100, O1105)</f>
        <v>0</v>
      </c>
      <c r="T1105" s="6">
        <f>-S1105*L1105/100000</f>
        <v>0</v>
      </c>
      <c r="U1105" s="4">
        <f>N1105+Q1105</f>
        <v>115.4</v>
      </c>
      <c r="V1105" s="4" t="e">
        <f>P1105*I1105/100/R1105</f>
        <v>#DIV/0!</v>
      </c>
      <c r="W1105" s="4" t="e">
        <f>V1105*H1105</f>
        <v>#DIV/0!</v>
      </c>
      <c r="X1105" s="6">
        <f>O1105+S1105</f>
        <v>696</v>
      </c>
      <c r="Y1105" s="6" t="e">
        <f>P1105*I1105/100/T1105</f>
        <v>#DIV/0!</v>
      </c>
      <c r="Z1105" s="6" t="e">
        <f>Y1105*H1105</f>
        <v>#DIV/0!</v>
      </c>
      <c r="AB1105" s="1">
        <f t="shared" si="34"/>
        <v>0</v>
      </c>
      <c r="AC1105" s="1">
        <f t="shared" si="35"/>
        <v>0</v>
      </c>
    </row>
    <row r="1106" spans="4:29" x14ac:dyDescent="0.25">
      <c r="D1106" s="1">
        <v>2010</v>
      </c>
      <c r="E1106" s="1" t="s">
        <v>38</v>
      </c>
      <c r="F1106" s="2" t="s">
        <v>224</v>
      </c>
      <c r="G1106">
        <v>2</v>
      </c>
      <c r="H1106">
        <v>20341241</v>
      </c>
      <c r="I1106" s="1">
        <v>221.83619999999999</v>
      </c>
      <c r="J1106" s="1">
        <v>83655</v>
      </c>
      <c r="K1106" s="1">
        <v>757744.6</v>
      </c>
      <c r="L1106" s="1">
        <v>784023.7</v>
      </c>
      <c r="M1106" s="3">
        <v>5400</v>
      </c>
      <c r="N1106">
        <v>110.4</v>
      </c>
      <c r="O1106">
        <v>676</v>
      </c>
      <c r="P1106" s="1">
        <f>IF($A$3="Percentage of government revenue per capita",$B$3,0) + IF($A$3="Absolute extra revenue",AB1106,0) + IF($A$3="Absolute revenue per capita",AC1106,0)</f>
        <v>0</v>
      </c>
      <c r="Q1106" s="5">
        <f>-MIN(data!$B$4 / data!I1291 * data!P1291 / 100, data!N1291)</f>
        <v>0</v>
      </c>
      <c r="R1106" s="4">
        <f>-Q1106*K1106/1000</f>
        <v>0</v>
      </c>
      <c r="S1106" s="6">
        <f>-MIN(data!$B$5/(POWER(LN(I1106),2))*P1106/100, O1106)</f>
        <v>0</v>
      </c>
      <c r="T1106" s="6">
        <f>-S1106*L1106/100000</f>
        <v>0</v>
      </c>
      <c r="U1106" s="4">
        <f>N1106+Q1106</f>
        <v>110.4</v>
      </c>
      <c r="V1106" s="4" t="e">
        <f>P1106*I1106/100/R1106</f>
        <v>#DIV/0!</v>
      </c>
      <c r="W1106" s="4" t="e">
        <f>V1106*H1106</f>
        <v>#DIV/0!</v>
      </c>
      <c r="X1106" s="6">
        <f>O1106+S1106</f>
        <v>676</v>
      </c>
      <c r="Y1106" s="6" t="e">
        <f>P1106*I1106/100/T1106</f>
        <v>#DIV/0!</v>
      </c>
      <c r="Z1106" s="6" t="e">
        <f>Y1106*H1106</f>
        <v>#DIV/0!</v>
      </c>
      <c r="AB1106" s="1">
        <f t="shared" si="34"/>
        <v>0</v>
      </c>
      <c r="AC1106" s="1">
        <f t="shared" si="35"/>
        <v>0</v>
      </c>
    </row>
    <row r="1107" spans="4:29" x14ac:dyDescent="0.25">
      <c r="D1107" s="1">
        <v>2011</v>
      </c>
      <c r="E1107" s="1" t="s">
        <v>38</v>
      </c>
      <c r="F1107" s="2" t="s">
        <v>224</v>
      </c>
      <c r="G1107">
        <v>2</v>
      </c>
      <c r="H1107">
        <v>20906388</v>
      </c>
      <c r="I1107" s="1">
        <v>256.00389999999999</v>
      </c>
      <c r="J1107" s="1">
        <v>81619</v>
      </c>
      <c r="K1107" s="1">
        <v>771446.1</v>
      </c>
      <c r="L1107" s="1">
        <v>797546</v>
      </c>
      <c r="M1107" s="3">
        <v>5300</v>
      </c>
      <c r="N1107">
        <v>105.8</v>
      </c>
      <c r="O1107">
        <v>652</v>
      </c>
      <c r="P1107" s="1">
        <f>IF($A$3="Percentage of government revenue per capita",$B$3,0) + IF($A$3="Absolute extra revenue",AB1107,0) + IF($A$3="Absolute revenue per capita",AC1107,0)</f>
        <v>0</v>
      </c>
      <c r="Q1107" s="5">
        <f>-MIN(data!$B$4 / data!I1292 * data!P1292 / 100, data!N1292)</f>
        <v>0</v>
      </c>
      <c r="R1107" s="4">
        <f>-Q1107*K1107/1000</f>
        <v>0</v>
      </c>
      <c r="S1107" s="6">
        <f>-MIN(data!$B$5/(POWER(LN(I1107),2))*P1107/100, O1107)</f>
        <v>0</v>
      </c>
      <c r="T1107" s="6">
        <f>-S1107*L1107/100000</f>
        <v>0</v>
      </c>
      <c r="U1107" s="4">
        <f>N1107+Q1107</f>
        <v>105.8</v>
      </c>
      <c r="V1107" s="4" t="e">
        <f>P1107*I1107/100/R1107</f>
        <v>#DIV/0!</v>
      </c>
      <c r="W1107" s="4" t="e">
        <f>V1107*H1107</f>
        <v>#DIV/0!</v>
      </c>
      <c r="X1107" s="6">
        <f>O1107+S1107</f>
        <v>652</v>
      </c>
      <c r="Y1107" s="6" t="e">
        <f>P1107*I1107/100/T1107</f>
        <v>#DIV/0!</v>
      </c>
      <c r="Z1107" s="6" t="e">
        <f>Y1107*H1107</f>
        <v>#DIV/0!</v>
      </c>
      <c r="AB1107" s="1">
        <f t="shared" si="34"/>
        <v>0</v>
      </c>
      <c r="AC1107" s="1">
        <f t="shared" si="35"/>
        <v>0</v>
      </c>
    </row>
    <row r="1108" spans="4:29" x14ac:dyDescent="0.25">
      <c r="D1108" s="1">
        <v>2012</v>
      </c>
      <c r="E1108" s="1" t="s">
        <v>38</v>
      </c>
      <c r="F1108" s="2" t="s">
        <v>224</v>
      </c>
      <c r="G1108">
        <v>2</v>
      </c>
      <c r="H1108">
        <v>21485266</v>
      </c>
      <c r="I1108" s="1">
        <v>253.4032</v>
      </c>
      <c r="J1108" s="1">
        <v>79651</v>
      </c>
      <c r="K1108" s="1">
        <v>784738.9</v>
      </c>
      <c r="L1108" s="1">
        <v>806962</v>
      </c>
      <c r="M1108" s="3">
        <v>5200</v>
      </c>
      <c r="N1108">
        <v>101.5</v>
      </c>
      <c r="O1108">
        <v>632</v>
      </c>
      <c r="P1108" s="1">
        <f>IF($A$3="Percentage of government revenue per capita",$B$3,0) + IF($A$3="Absolute extra revenue",AB1108,0) + IF($A$3="Absolute revenue per capita",AC1108,0)</f>
        <v>0</v>
      </c>
      <c r="Q1108" s="5">
        <f>-MIN(data!$B$4 / data!I1293 * data!P1293 / 100, data!N1293)</f>
        <v>0</v>
      </c>
      <c r="R1108" s="4">
        <f>-Q1108*K1108/1000</f>
        <v>0</v>
      </c>
      <c r="S1108" s="6">
        <f>-MIN(data!$B$5/(POWER(LN(I1108),2))*P1108/100, O1108)</f>
        <v>0</v>
      </c>
      <c r="T1108" s="6">
        <f>-S1108*L1108/100000</f>
        <v>0</v>
      </c>
      <c r="U1108" s="4">
        <f>N1108+Q1108</f>
        <v>101.5</v>
      </c>
      <c r="V1108" s="4" t="e">
        <f>P1108*I1108/100/R1108</f>
        <v>#DIV/0!</v>
      </c>
      <c r="W1108" s="4" t="e">
        <f>V1108*H1108</f>
        <v>#DIV/0!</v>
      </c>
      <c r="X1108" s="6">
        <f>O1108+S1108</f>
        <v>632</v>
      </c>
      <c r="Y1108" s="6" t="e">
        <f>P1108*I1108/100/T1108</f>
        <v>#DIV/0!</v>
      </c>
      <c r="Z1108" s="6" t="e">
        <f>Y1108*H1108</f>
        <v>#DIV/0!</v>
      </c>
      <c r="AB1108" s="1">
        <f t="shared" si="34"/>
        <v>0</v>
      </c>
      <c r="AC1108" s="1">
        <f t="shared" si="35"/>
        <v>0</v>
      </c>
    </row>
    <row r="1109" spans="4:29" x14ac:dyDescent="0.25">
      <c r="D1109" s="1">
        <v>2013</v>
      </c>
      <c r="E1109" s="1" t="s">
        <v>38</v>
      </c>
      <c r="F1109" s="2" t="s">
        <v>224</v>
      </c>
      <c r="G1109">
        <v>2</v>
      </c>
      <c r="H1109">
        <v>22077298</v>
      </c>
      <c r="I1109" s="1">
        <v>263.46800000000002</v>
      </c>
      <c r="J1109" s="1">
        <v>77639</v>
      </c>
      <c r="K1109" s="1">
        <v>797115</v>
      </c>
      <c r="L1109" s="1">
        <v>823909.5</v>
      </c>
      <c r="M1109" s="3">
        <v>5100</v>
      </c>
      <c r="N1109">
        <v>97.4</v>
      </c>
      <c r="O1109">
        <v>619</v>
      </c>
      <c r="P1109" s="1">
        <f>IF($A$3="Percentage of government revenue per capita",$B$3,0) + IF($A$3="Absolute extra revenue",AB1109,0) + IF($A$3="Absolute revenue per capita",AC1109,0)</f>
        <v>0</v>
      </c>
      <c r="Q1109" s="5">
        <f>-MIN(data!$B$4 / data!I1294 * data!P1294 / 100, data!N1294)</f>
        <v>0</v>
      </c>
      <c r="R1109" s="4">
        <f>-Q1109*K1109/1000</f>
        <v>0</v>
      </c>
      <c r="S1109" s="6">
        <f>-MIN(data!$B$5/(POWER(LN(I1109),2))*P1109/100, O1109)</f>
        <v>0</v>
      </c>
      <c r="T1109" s="6">
        <f>-S1109*L1109/100000</f>
        <v>0</v>
      </c>
      <c r="U1109" s="4">
        <f>N1109+Q1109</f>
        <v>97.4</v>
      </c>
      <c r="V1109" s="4" t="e">
        <f>P1109*I1109/100/R1109</f>
        <v>#DIV/0!</v>
      </c>
      <c r="W1109" s="4" t="e">
        <f>V1109*H1109</f>
        <v>#DIV/0!</v>
      </c>
      <c r="X1109" s="6">
        <f>O1109+S1109</f>
        <v>619</v>
      </c>
      <c r="Y1109" s="6" t="e">
        <f>P1109*I1109/100/T1109</f>
        <v>#DIV/0!</v>
      </c>
      <c r="Z1109" s="6" t="e">
        <f>Y1109*H1109</f>
        <v>#DIV/0!</v>
      </c>
      <c r="AB1109" s="1">
        <f t="shared" si="34"/>
        <v>0</v>
      </c>
      <c r="AC1109" s="1">
        <f t="shared" si="35"/>
        <v>0</v>
      </c>
    </row>
    <row r="1110" spans="4:29" x14ac:dyDescent="0.25">
      <c r="D1110" s="1">
        <v>2014</v>
      </c>
      <c r="E1110" s="1" t="s">
        <v>38</v>
      </c>
      <c r="F1110" s="2" t="s">
        <v>224</v>
      </c>
      <c r="G1110">
        <v>2</v>
      </c>
      <c r="H1110">
        <v>22681858</v>
      </c>
      <c r="I1110" s="1">
        <v>272.23520000000002</v>
      </c>
      <c r="J1110" s="1">
        <v>75889</v>
      </c>
      <c r="K1110" s="1">
        <v>809051.2</v>
      </c>
      <c r="L1110" s="1">
        <v>837438.4</v>
      </c>
      <c r="M1110" s="3">
        <v>5100</v>
      </c>
      <c r="N1110">
        <v>93.8</v>
      </c>
      <c r="O1110">
        <v>609</v>
      </c>
      <c r="P1110" s="1">
        <f>IF($A$3="Percentage of government revenue per capita",$B$3,0) + IF($A$3="Absolute extra revenue",AB1110,0) + IF($A$3="Absolute revenue per capita",AC1110,0)</f>
        <v>0</v>
      </c>
      <c r="Q1110" s="5">
        <f>-MIN(data!$B$4 / data!I1295 * data!P1295 / 100, data!N1295)</f>
        <v>0</v>
      </c>
      <c r="R1110" s="4">
        <f>-Q1110*K1110/1000</f>
        <v>0</v>
      </c>
      <c r="S1110" s="6">
        <f>-MIN(data!$B$5/(POWER(LN(I1110),2))*P1110/100, O1110)</f>
        <v>0</v>
      </c>
      <c r="T1110" s="6">
        <f>-S1110*L1110/100000</f>
        <v>0</v>
      </c>
      <c r="U1110" s="4">
        <f>N1110+Q1110</f>
        <v>93.8</v>
      </c>
      <c r="V1110" s="4" t="e">
        <f>P1110*I1110/100/R1110</f>
        <v>#DIV/0!</v>
      </c>
      <c r="W1110" s="4" t="e">
        <f>V1110*H1110</f>
        <v>#DIV/0!</v>
      </c>
      <c r="X1110" s="6">
        <f>O1110+S1110</f>
        <v>609</v>
      </c>
      <c r="Y1110" s="6" t="e">
        <f>P1110*I1110/100/T1110</f>
        <v>#DIV/0!</v>
      </c>
      <c r="Z1110" s="6" t="e">
        <f>Y1110*H1110</f>
        <v>#DIV/0!</v>
      </c>
      <c r="AB1110" s="1">
        <f t="shared" si="34"/>
        <v>0</v>
      </c>
      <c r="AC1110" s="1">
        <f t="shared" si="35"/>
        <v>0</v>
      </c>
    </row>
    <row r="1111" spans="4:29" x14ac:dyDescent="0.25">
      <c r="D1111" s="1">
        <v>2015</v>
      </c>
      <c r="E1111" s="1" t="s">
        <v>38</v>
      </c>
      <c r="F1111" s="2" t="s">
        <v>224</v>
      </c>
      <c r="G1111">
        <v>2</v>
      </c>
      <c r="H1111">
        <v>23298368</v>
      </c>
      <c r="I1111" s="1">
        <v>287.0675</v>
      </c>
      <c r="J1111" s="1">
        <v>73898</v>
      </c>
      <c r="K1111" s="1">
        <v>820177.6</v>
      </c>
      <c r="M1111" s="3">
        <v>5100</v>
      </c>
      <c r="N1111">
        <v>90.1</v>
      </c>
      <c r="O1111">
        <v>596</v>
      </c>
      <c r="P1111" s="1">
        <f>IF($A$3="Percentage of government revenue per capita",$B$3,0) + IF($A$3="Absolute extra revenue",AB1111,0) + IF($A$3="Absolute revenue per capita",AC1111,0)</f>
        <v>0</v>
      </c>
      <c r="Q1111" s="5">
        <f>-MIN(data!$B$4 / data!I1296 * data!P1296 / 100, data!N1296)</f>
        <v>0</v>
      </c>
      <c r="R1111" s="4">
        <f>-Q1111*K1111/1000</f>
        <v>0</v>
      </c>
      <c r="S1111" s="6">
        <f>-MIN(data!$B$5/(POWER(LN(I1111),2))*P1111/100, O1111)</f>
        <v>0</v>
      </c>
      <c r="T1111" s="6">
        <f>-S1111*L1111/100000</f>
        <v>0</v>
      </c>
      <c r="U1111" s="4">
        <f>N1111+Q1111</f>
        <v>90.1</v>
      </c>
      <c r="V1111" s="4" t="e">
        <f>P1111*I1111/100/R1111</f>
        <v>#DIV/0!</v>
      </c>
      <c r="W1111" s="4" t="e">
        <f>V1111*H1111</f>
        <v>#DIV/0!</v>
      </c>
      <c r="X1111" s="6">
        <f>O1111+S1111</f>
        <v>596</v>
      </c>
      <c r="Y1111" s="6" t="e">
        <f>P1111*I1111/100/T1111</f>
        <v>#DIV/0!</v>
      </c>
      <c r="Z1111" s="6" t="e">
        <f>Y1111*H1111</f>
        <v>#DIV/0!</v>
      </c>
      <c r="AB1111" s="1">
        <f t="shared" si="34"/>
        <v>0</v>
      </c>
      <c r="AC1111" s="1">
        <f t="shared" si="35"/>
        <v>0</v>
      </c>
    </row>
    <row r="1112" spans="4:29" x14ac:dyDescent="0.25">
      <c r="D1112" s="1">
        <v>2016</v>
      </c>
      <c r="E1112" s="1" t="s">
        <v>38</v>
      </c>
      <c r="F1112" s="2" t="s">
        <v>224</v>
      </c>
      <c r="G1112">
        <v>2</v>
      </c>
      <c r="H1112">
        <v>23926539</v>
      </c>
      <c r="I1112" s="1">
        <v>237.4837</v>
      </c>
      <c r="J1112" s="1">
        <v>72100</v>
      </c>
      <c r="K1112" s="1">
        <v>830645.2</v>
      </c>
      <c r="M1112" s="3"/>
      <c r="N1112">
        <v>86.8</v>
      </c>
      <c r="O1112"/>
      <c r="P1112" s="1">
        <f>IF($A$3="Percentage of government revenue per capita",$B$3,0) + IF($A$3="Absolute extra revenue",AB1112,0) + IF($A$3="Absolute revenue per capita",AC1112,0)</f>
        <v>0</v>
      </c>
      <c r="Q1112" s="5" t="e">
        <f>-MIN(data!$B$4 / data!I1297 * data!P1297 / 100, data!N1297)</f>
        <v>#DIV/0!</v>
      </c>
      <c r="R1112" s="4" t="e">
        <f>-Q1112*K1112/1000</f>
        <v>#DIV/0!</v>
      </c>
      <c r="S1112" s="6">
        <f>-MIN(data!$B$5/(POWER(LN(I1112),2))*P1112/100, O1112)</f>
        <v>0</v>
      </c>
      <c r="T1112" s="6">
        <f>-S1112*L1112/100000</f>
        <v>0</v>
      </c>
      <c r="U1112" s="4" t="e">
        <f>N1112+Q1112</f>
        <v>#DIV/0!</v>
      </c>
      <c r="V1112" s="4" t="e">
        <f>P1112*I1112/100/R1112</f>
        <v>#DIV/0!</v>
      </c>
      <c r="W1112" s="4" t="e">
        <f>V1112*H1112</f>
        <v>#DIV/0!</v>
      </c>
      <c r="X1112" s="6">
        <f>O1112+S1112</f>
        <v>0</v>
      </c>
      <c r="Y1112" s="6" t="e">
        <f>P1112*I1112/100/T1112</f>
        <v>#DIV/0!</v>
      </c>
      <c r="Z1112" s="6" t="e">
        <f>Y1112*H1112</f>
        <v>#DIV/0!</v>
      </c>
      <c r="AB1112" s="1">
        <f t="shared" si="34"/>
        <v>0</v>
      </c>
      <c r="AC1112" s="1">
        <f t="shared" si="35"/>
        <v>0</v>
      </c>
    </row>
    <row r="1113" spans="4:29" x14ac:dyDescent="0.25">
      <c r="D1113" s="1">
        <v>1980</v>
      </c>
      <c r="E1113" s="1" t="s">
        <v>33</v>
      </c>
      <c r="F1113" s="2" t="s">
        <v>225</v>
      </c>
      <c r="G1113">
        <v>4</v>
      </c>
      <c r="H1113">
        <v>24515667</v>
      </c>
      <c r="I1113" s="1">
        <v>11734.1</v>
      </c>
      <c r="J1113" s="1">
        <v>4504</v>
      </c>
      <c r="K1113" s="1">
        <v>360320</v>
      </c>
      <c r="M1113" s="3"/>
      <c r="N1113">
        <v>12.5</v>
      </c>
      <c r="O1113"/>
      <c r="P1113" s="1">
        <f>IF($A$3="Percentage of government revenue per capita",$B$3,0) + IF($A$3="Absolute extra revenue",AB1113,0) + IF($A$3="Absolute revenue per capita",AC1113,0)</f>
        <v>0</v>
      </c>
      <c r="Q1113" s="5" t="e">
        <f>-MIN(data!$B$4 / data!I1076 * data!P1076 / 100, data!N1076)</f>
        <v>#DIV/0!</v>
      </c>
      <c r="R1113" s="4" t="e">
        <f>-Q1113*K1113/1000</f>
        <v>#DIV/0!</v>
      </c>
      <c r="S1113" s="6">
        <f>-MIN(data!$B$5/(POWER(LN(I1113),2))*P1113/100, O1113)</f>
        <v>0</v>
      </c>
      <c r="T1113" s="6">
        <f>-S1113*L1113/100000</f>
        <v>0</v>
      </c>
      <c r="U1113" s="4" t="e">
        <f>N1113+Q1113</f>
        <v>#DIV/0!</v>
      </c>
      <c r="V1113" s="4" t="e">
        <f>P1113*I1113/100/R1113</f>
        <v>#DIV/0!</v>
      </c>
      <c r="W1113" s="4" t="e">
        <f>V1113*H1113</f>
        <v>#DIV/0!</v>
      </c>
      <c r="X1113" s="6">
        <f>O1113+S1113</f>
        <v>0</v>
      </c>
      <c r="Y1113" s="6" t="e">
        <f>P1113*I1113/100/T1113</f>
        <v>#DIV/0!</v>
      </c>
      <c r="Z1113" s="6" t="e">
        <f>Y1113*H1113</f>
        <v>#DIV/0!</v>
      </c>
      <c r="AB1113" s="1">
        <f t="shared" si="34"/>
        <v>0</v>
      </c>
      <c r="AC1113" s="1">
        <f t="shared" si="35"/>
        <v>0</v>
      </c>
    </row>
    <row r="1114" spans="4:29" x14ac:dyDescent="0.25">
      <c r="D1114" s="1">
        <v>1981</v>
      </c>
      <c r="E1114" s="1" t="s">
        <v>33</v>
      </c>
      <c r="F1114" s="2" t="s">
        <v>225</v>
      </c>
      <c r="G1114">
        <v>4</v>
      </c>
      <c r="H1114">
        <v>24819915</v>
      </c>
      <c r="I1114" s="1">
        <v>12931.42</v>
      </c>
      <c r="J1114" s="1">
        <v>4270</v>
      </c>
      <c r="K1114" s="1">
        <v>361864.4</v>
      </c>
      <c r="M1114" s="3"/>
      <c r="N1114">
        <v>11.8</v>
      </c>
      <c r="O1114"/>
      <c r="P1114" s="1">
        <f>IF($A$3="Percentage of government revenue per capita",$B$3,0) + IF($A$3="Absolute extra revenue",AB1114,0) + IF($A$3="Absolute revenue per capita",AC1114,0)</f>
        <v>0</v>
      </c>
      <c r="Q1114" s="5" t="e">
        <f>-MIN(data!$B$4 / data!I1077 * data!P1077 / 100, data!N1077)</f>
        <v>#DIV/0!</v>
      </c>
      <c r="R1114" s="4" t="e">
        <f>-Q1114*K1114/1000</f>
        <v>#DIV/0!</v>
      </c>
      <c r="S1114" s="6">
        <f>-MIN(data!$B$5/(POWER(LN(I1114),2))*P1114/100, O1114)</f>
        <v>0</v>
      </c>
      <c r="T1114" s="6">
        <f>-S1114*L1114/100000</f>
        <v>0</v>
      </c>
      <c r="U1114" s="4" t="e">
        <f>N1114+Q1114</f>
        <v>#DIV/0!</v>
      </c>
      <c r="V1114" s="4" t="e">
        <f>P1114*I1114/100/R1114</f>
        <v>#DIV/0!</v>
      </c>
      <c r="W1114" s="4" t="e">
        <f>V1114*H1114</f>
        <v>#DIV/0!</v>
      </c>
      <c r="X1114" s="6">
        <f>O1114+S1114</f>
        <v>0</v>
      </c>
      <c r="Y1114" s="6" t="e">
        <f>P1114*I1114/100/T1114</f>
        <v>#DIV/0!</v>
      </c>
      <c r="Z1114" s="6" t="e">
        <f>Y1114*H1114</f>
        <v>#DIV/0!</v>
      </c>
      <c r="AB1114" s="1">
        <f t="shared" si="34"/>
        <v>0</v>
      </c>
      <c r="AC1114" s="1">
        <f t="shared" si="35"/>
        <v>0</v>
      </c>
    </row>
    <row r="1115" spans="4:29" x14ac:dyDescent="0.25">
      <c r="D1115" s="1">
        <v>1982</v>
      </c>
      <c r="E1115" s="1" t="s">
        <v>33</v>
      </c>
      <c r="F1115" s="2" t="s">
        <v>225</v>
      </c>
      <c r="G1115">
        <v>4</v>
      </c>
      <c r="H1115">
        <v>25116942</v>
      </c>
      <c r="I1115" s="1">
        <v>12570.51</v>
      </c>
      <c r="J1115" s="1">
        <v>4059</v>
      </c>
      <c r="K1115" s="1">
        <v>362410.7</v>
      </c>
      <c r="M1115" s="3"/>
      <c r="N1115">
        <v>11.2</v>
      </c>
      <c r="O1115"/>
      <c r="P1115" s="1">
        <f>IF($A$3="Percentage of government revenue per capita",$B$3,0) + IF($A$3="Absolute extra revenue",AB1115,0) + IF($A$3="Absolute revenue per capita",AC1115,0)</f>
        <v>0</v>
      </c>
      <c r="Q1115" s="5" t="e">
        <f>-MIN(data!$B$4 / data!I1078 * data!P1078 / 100, data!N1078)</f>
        <v>#DIV/0!</v>
      </c>
      <c r="R1115" s="4" t="e">
        <f>-Q1115*K1115/1000</f>
        <v>#DIV/0!</v>
      </c>
      <c r="S1115" s="6">
        <f>-MIN(data!$B$5/(POWER(LN(I1115),2))*P1115/100, O1115)</f>
        <v>0</v>
      </c>
      <c r="T1115" s="6">
        <f>-S1115*L1115/100000</f>
        <v>0</v>
      </c>
      <c r="U1115" s="4" t="e">
        <f>N1115+Q1115</f>
        <v>#DIV/0!</v>
      </c>
      <c r="V1115" s="4" t="e">
        <f>P1115*I1115/100/R1115</f>
        <v>#DIV/0!</v>
      </c>
      <c r="W1115" s="4" t="e">
        <f>V1115*H1115</f>
        <v>#DIV/0!</v>
      </c>
      <c r="X1115" s="6">
        <f>O1115+S1115</f>
        <v>0</v>
      </c>
      <c r="Y1115" s="6" t="e">
        <f>P1115*I1115/100/T1115</f>
        <v>#DIV/0!</v>
      </c>
      <c r="Z1115" s="6" t="e">
        <f>Y1115*H1115</f>
        <v>#DIV/0!</v>
      </c>
      <c r="AB1115" s="1">
        <f t="shared" si="34"/>
        <v>0</v>
      </c>
      <c r="AC1115" s="1">
        <f t="shared" si="35"/>
        <v>0</v>
      </c>
    </row>
    <row r="1116" spans="4:29" x14ac:dyDescent="0.25">
      <c r="D1116" s="1">
        <v>1983</v>
      </c>
      <c r="E1116" s="1" t="s">
        <v>33</v>
      </c>
      <c r="F1116" s="2" t="s">
        <v>225</v>
      </c>
      <c r="G1116">
        <v>4</v>
      </c>
      <c r="H1116">
        <v>25366451</v>
      </c>
      <c r="I1116" s="1">
        <v>12599.71</v>
      </c>
      <c r="J1116" s="1">
        <v>3879</v>
      </c>
      <c r="K1116" s="1">
        <v>365943.4</v>
      </c>
      <c r="M1116" s="3"/>
      <c r="N1116">
        <v>10.6</v>
      </c>
      <c r="O1116"/>
      <c r="P1116" s="1">
        <f>IF($A$3="Percentage of government revenue per capita",$B$3,0) + IF($A$3="Absolute extra revenue",AB1116,0) + IF($A$3="Absolute revenue per capita",AC1116,0)</f>
        <v>0</v>
      </c>
      <c r="Q1116" s="5" t="e">
        <f>-MIN(data!$B$4 / data!I1079 * data!P1079 / 100, data!N1079)</f>
        <v>#DIV/0!</v>
      </c>
      <c r="R1116" s="4" t="e">
        <f>-Q1116*K1116/1000</f>
        <v>#DIV/0!</v>
      </c>
      <c r="S1116" s="6">
        <f>-MIN(data!$B$5/(POWER(LN(I1116),2))*P1116/100, O1116)</f>
        <v>0</v>
      </c>
      <c r="T1116" s="6">
        <f>-S1116*L1116/100000</f>
        <v>0</v>
      </c>
      <c r="U1116" s="4" t="e">
        <f>N1116+Q1116</f>
        <v>#DIV/0!</v>
      </c>
      <c r="V1116" s="4" t="e">
        <f>P1116*I1116/100/R1116</f>
        <v>#DIV/0!</v>
      </c>
      <c r="W1116" s="4" t="e">
        <f>V1116*H1116</f>
        <v>#DIV/0!</v>
      </c>
      <c r="X1116" s="6">
        <f>O1116+S1116</f>
        <v>0</v>
      </c>
      <c r="Y1116" s="6" t="e">
        <f>P1116*I1116/100/T1116</f>
        <v>#DIV/0!</v>
      </c>
      <c r="Z1116" s="6" t="e">
        <f>Y1116*H1116</f>
        <v>#DIV/0!</v>
      </c>
      <c r="AB1116" s="1">
        <f t="shared" si="34"/>
        <v>0</v>
      </c>
      <c r="AC1116" s="1">
        <f t="shared" si="35"/>
        <v>0</v>
      </c>
    </row>
    <row r="1117" spans="4:29" x14ac:dyDescent="0.25">
      <c r="D1117" s="1">
        <v>1984</v>
      </c>
      <c r="E1117" s="1" t="s">
        <v>33</v>
      </c>
      <c r="F1117" s="2" t="s">
        <v>225</v>
      </c>
      <c r="G1117">
        <v>4</v>
      </c>
      <c r="H1117">
        <v>25607053</v>
      </c>
      <c r="I1117" s="1">
        <v>13169.05</v>
      </c>
      <c r="J1117" s="1">
        <v>3728</v>
      </c>
      <c r="K1117" s="1">
        <v>369108.9</v>
      </c>
      <c r="M1117" s="3"/>
      <c r="N1117">
        <v>10.1</v>
      </c>
      <c r="O1117"/>
      <c r="P1117" s="1">
        <f>IF($A$3="Percentage of government revenue per capita",$B$3,0) + IF($A$3="Absolute extra revenue",AB1117,0) + IF($A$3="Absolute revenue per capita",AC1117,0)</f>
        <v>0</v>
      </c>
      <c r="Q1117" s="5" t="e">
        <f>-MIN(data!$B$4 / data!I1080 * data!P1080 / 100, data!N1080)</f>
        <v>#DIV/0!</v>
      </c>
      <c r="R1117" s="4" t="e">
        <f>-Q1117*K1117/1000</f>
        <v>#DIV/0!</v>
      </c>
      <c r="S1117" s="6">
        <f>-MIN(data!$B$5/(POWER(LN(I1117),2))*P1117/100, O1117)</f>
        <v>0</v>
      </c>
      <c r="T1117" s="6">
        <f>-S1117*L1117/100000</f>
        <v>0</v>
      </c>
      <c r="U1117" s="4" t="e">
        <f>N1117+Q1117</f>
        <v>#DIV/0!</v>
      </c>
      <c r="V1117" s="4" t="e">
        <f>P1117*I1117/100/R1117</f>
        <v>#DIV/0!</v>
      </c>
      <c r="W1117" s="4" t="e">
        <f>V1117*H1117</f>
        <v>#DIV/0!</v>
      </c>
      <c r="X1117" s="6">
        <f>O1117+S1117</f>
        <v>0</v>
      </c>
      <c r="Y1117" s="6" t="e">
        <f>P1117*I1117/100/T1117</f>
        <v>#DIV/0!</v>
      </c>
      <c r="Z1117" s="6" t="e">
        <f>Y1117*H1117</f>
        <v>#DIV/0!</v>
      </c>
      <c r="AB1117" s="1">
        <f t="shared" si="34"/>
        <v>0</v>
      </c>
      <c r="AC1117" s="1">
        <f t="shared" si="35"/>
        <v>0</v>
      </c>
    </row>
    <row r="1118" spans="4:29" x14ac:dyDescent="0.25">
      <c r="D1118" s="1">
        <v>1985</v>
      </c>
      <c r="E1118" s="1" t="s">
        <v>33</v>
      </c>
      <c r="F1118" s="2" t="s">
        <v>225</v>
      </c>
      <c r="G1118">
        <v>4</v>
      </c>
      <c r="H1118">
        <v>25842116</v>
      </c>
      <c r="I1118" s="1">
        <v>13619.23</v>
      </c>
      <c r="J1118" s="1">
        <v>3605</v>
      </c>
      <c r="K1118" s="1">
        <v>367857.1</v>
      </c>
      <c r="M1118" s="3"/>
      <c r="N1118">
        <v>9.8000000000000007</v>
      </c>
      <c r="O1118"/>
      <c r="P1118" s="1">
        <f>IF($A$3="Percentage of government revenue per capita",$B$3,0) + IF($A$3="Absolute extra revenue",AB1118,0) + IF($A$3="Absolute revenue per capita",AC1118,0)</f>
        <v>0</v>
      </c>
      <c r="Q1118" s="5" t="e">
        <f>-MIN(data!$B$4 / data!I1081 * data!P1081 / 100, data!N1081)</f>
        <v>#DIV/0!</v>
      </c>
      <c r="R1118" s="4" t="e">
        <f>-Q1118*K1118/1000</f>
        <v>#DIV/0!</v>
      </c>
      <c r="S1118" s="6">
        <f>-MIN(data!$B$5/(POWER(LN(I1118),2))*P1118/100, O1118)</f>
        <v>0</v>
      </c>
      <c r="T1118" s="6">
        <f>-S1118*L1118/100000</f>
        <v>0</v>
      </c>
      <c r="U1118" s="4" t="e">
        <f>N1118+Q1118</f>
        <v>#DIV/0!</v>
      </c>
      <c r="V1118" s="4" t="e">
        <f>P1118*I1118/100/R1118</f>
        <v>#DIV/0!</v>
      </c>
      <c r="W1118" s="4" t="e">
        <f>V1118*H1118</f>
        <v>#DIV/0!</v>
      </c>
      <c r="X1118" s="6">
        <f>O1118+S1118</f>
        <v>0</v>
      </c>
      <c r="Y1118" s="6" t="e">
        <f>P1118*I1118/100/T1118</f>
        <v>#DIV/0!</v>
      </c>
      <c r="Z1118" s="6" t="e">
        <f>Y1118*H1118</f>
        <v>#DIV/0!</v>
      </c>
      <c r="AB1118" s="1">
        <f t="shared" si="34"/>
        <v>0</v>
      </c>
      <c r="AC1118" s="1">
        <f t="shared" si="35"/>
        <v>0</v>
      </c>
    </row>
    <row r="1119" spans="4:29" x14ac:dyDescent="0.25">
      <c r="D1119" s="1">
        <v>1986</v>
      </c>
      <c r="E1119" s="1" t="s">
        <v>33</v>
      </c>
      <c r="F1119" s="2" t="s">
        <v>225</v>
      </c>
      <c r="G1119">
        <v>4</v>
      </c>
      <c r="H1119">
        <v>26100278</v>
      </c>
      <c r="I1119" s="1">
        <v>14048.98</v>
      </c>
      <c r="J1119" s="1">
        <v>3504</v>
      </c>
      <c r="K1119" s="1">
        <v>372766</v>
      </c>
      <c r="M1119" s="3"/>
      <c r="N1119">
        <v>9.4</v>
      </c>
      <c r="O1119"/>
      <c r="P1119" s="1">
        <f>IF($A$3="Percentage of government revenue per capita",$B$3,0) + IF($A$3="Absolute extra revenue",AB1119,0) + IF($A$3="Absolute revenue per capita",AC1119,0)</f>
        <v>0</v>
      </c>
      <c r="Q1119" s="5" t="e">
        <f>-MIN(data!$B$4 / data!I1082 * data!P1082 / 100, data!N1082)</f>
        <v>#DIV/0!</v>
      </c>
      <c r="R1119" s="4" t="e">
        <f>-Q1119*K1119/1000</f>
        <v>#DIV/0!</v>
      </c>
      <c r="S1119" s="6">
        <f>-MIN(data!$B$5/(POWER(LN(I1119),2))*P1119/100, O1119)</f>
        <v>0</v>
      </c>
      <c r="T1119" s="6">
        <f>-S1119*L1119/100000</f>
        <v>0</v>
      </c>
      <c r="U1119" s="4" t="e">
        <f>N1119+Q1119</f>
        <v>#DIV/0!</v>
      </c>
      <c r="V1119" s="4" t="e">
        <f>P1119*I1119/100/R1119</f>
        <v>#DIV/0!</v>
      </c>
      <c r="W1119" s="4" t="e">
        <f>V1119*H1119</f>
        <v>#DIV/0!</v>
      </c>
      <c r="X1119" s="6">
        <f>O1119+S1119</f>
        <v>0</v>
      </c>
      <c r="Y1119" s="6" t="e">
        <f>P1119*I1119/100/T1119</f>
        <v>#DIV/0!</v>
      </c>
      <c r="Z1119" s="6" t="e">
        <f>Y1119*H1119</f>
        <v>#DIV/0!</v>
      </c>
      <c r="AB1119" s="1">
        <f t="shared" si="34"/>
        <v>0</v>
      </c>
      <c r="AC1119" s="1">
        <f t="shared" si="35"/>
        <v>0</v>
      </c>
    </row>
    <row r="1120" spans="4:29" x14ac:dyDescent="0.25">
      <c r="D1120" s="1">
        <v>1987</v>
      </c>
      <c r="E1120" s="1" t="s">
        <v>33</v>
      </c>
      <c r="F1120" s="2" t="s">
        <v>225</v>
      </c>
      <c r="G1120">
        <v>4</v>
      </c>
      <c r="H1120">
        <v>26446601</v>
      </c>
      <c r="I1120" s="1">
        <v>14486.93</v>
      </c>
      <c r="J1120" s="1">
        <v>3418</v>
      </c>
      <c r="K1120" s="1">
        <v>375604.4</v>
      </c>
      <c r="M1120" s="3"/>
      <c r="N1120">
        <v>9.1</v>
      </c>
      <c r="O1120"/>
      <c r="P1120" s="1">
        <f>IF($A$3="Percentage of government revenue per capita",$B$3,0) + IF($A$3="Absolute extra revenue",AB1120,0) + IF($A$3="Absolute revenue per capita",AC1120,0)</f>
        <v>0</v>
      </c>
      <c r="Q1120" s="5" t="e">
        <f>-MIN(data!$B$4 / data!I1083 * data!P1083 / 100, data!N1083)</f>
        <v>#DIV/0!</v>
      </c>
      <c r="R1120" s="4" t="e">
        <f>-Q1120*K1120/1000</f>
        <v>#DIV/0!</v>
      </c>
      <c r="S1120" s="6">
        <f>-MIN(data!$B$5/(POWER(LN(I1120),2))*P1120/100, O1120)</f>
        <v>0</v>
      </c>
      <c r="T1120" s="6">
        <f>-S1120*L1120/100000</f>
        <v>0</v>
      </c>
      <c r="U1120" s="4" t="e">
        <f>N1120+Q1120</f>
        <v>#DIV/0!</v>
      </c>
      <c r="V1120" s="4" t="e">
        <f>P1120*I1120/100/R1120</f>
        <v>#DIV/0!</v>
      </c>
      <c r="W1120" s="4" t="e">
        <f>V1120*H1120</f>
        <v>#DIV/0!</v>
      </c>
      <c r="X1120" s="6">
        <f>O1120+S1120</f>
        <v>0</v>
      </c>
      <c r="Y1120" s="6" t="e">
        <f>P1120*I1120/100/T1120</f>
        <v>#DIV/0!</v>
      </c>
      <c r="Z1120" s="6" t="e">
        <f>Y1120*H1120</f>
        <v>#DIV/0!</v>
      </c>
      <c r="AB1120" s="1">
        <f t="shared" si="34"/>
        <v>0</v>
      </c>
      <c r="AC1120" s="1">
        <f t="shared" si="35"/>
        <v>0</v>
      </c>
    </row>
    <row r="1121" spans="4:29" x14ac:dyDescent="0.25">
      <c r="D1121" s="1">
        <v>1988</v>
      </c>
      <c r="E1121" s="1" t="s">
        <v>33</v>
      </c>
      <c r="F1121" s="2" t="s">
        <v>225</v>
      </c>
      <c r="G1121">
        <v>4</v>
      </c>
      <c r="H1121">
        <v>26791747</v>
      </c>
      <c r="I1121" s="1">
        <v>15156.09</v>
      </c>
      <c r="J1121" s="1">
        <v>3339</v>
      </c>
      <c r="K1121" s="1">
        <v>379431.8</v>
      </c>
      <c r="M1121" s="3"/>
      <c r="N1121">
        <v>8.8000000000000007</v>
      </c>
      <c r="O1121"/>
      <c r="P1121" s="1">
        <f>IF($A$3="Percentage of government revenue per capita",$B$3,0) + IF($A$3="Absolute extra revenue",AB1121,0) + IF($A$3="Absolute revenue per capita",AC1121,0)</f>
        <v>0</v>
      </c>
      <c r="Q1121" s="5" t="e">
        <f>-MIN(data!$B$4 / data!I1084 * data!P1084 / 100, data!N1084)</f>
        <v>#DIV/0!</v>
      </c>
      <c r="R1121" s="4" t="e">
        <f>-Q1121*K1121/1000</f>
        <v>#DIV/0!</v>
      </c>
      <c r="S1121" s="6">
        <f>-MIN(data!$B$5/(POWER(LN(I1121),2))*P1121/100, O1121)</f>
        <v>0</v>
      </c>
      <c r="T1121" s="6">
        <f>-S1121*L1121/100000</f>
        <v>0</v>
      </c>
      <c r="U1121" s="4" t="e">
        <f>N1121+Q1121</f>
        <v>#DIV/0!</v>
      </c>
      <c r="V1121" s="4" t="e">
        <f>P1121*I1121/100/R1121</f>
        <v>#DIV/0!</v>
      </c>
      <c r="W1121" s="4" t="e">
        <f>V1121*H1121</f>
        <v>#DIV/0!</v>
      </c>
      <c r="X1121" s="6">
        <f>O1121+S1121</f>
        <v>0</v>
      </c>
      <c r="Y1121" s="6" t="e">
        <f>P1121*I1121/100/T1121</f>
        <v>#DIV/0!</v>
      </c>
      <c r="Z1121" s="6" t="e">
        <f>Y1121*H1121</f>
        <v>#DIV/0!</v>
      </c>
      <c r="AB1121" s="1">
        <f t="shared" si="34"/>
        <v>0</v>
      </c>
      <c r="AC1121" s="1">
        <f t="shared" si="35"/>
        <v>0</v>
      </c>
    </row>
    <row r="1122" spans="4:29" x14ac:dyDescent="0.25">
      <c r="D1122" s="1">
        <v>1989</v>
      </c>
      <c r="E1122" s="1" t="s">
        <v>33</v>
      </c>
      <c r="F1122" s="2" t="s">
        <v>225</v>
      </c>
      <c r="G1122">
        <v>4</v>
      </c>
      <c r="H1122">
        <v>27276781</v>
      </c>
      <c r="I1122" s="1">
        <v>15324.27</v>
      </c>
      <c r="J1122" s="1">
        <v>3260</v>
      </c>
      <c r="K1122" s="1">
        <v>379069.8</v>
      </c>
      <c r="M1122" s="3"/>
      <c r="N1122">
        <v>8.6</v>
      </c>
      <c r="O1122"/>
      <c r="P1122" s="1">
        <f>IF($A$3="Percentage of government revenue per capita",$B$3,0) + IF($A$3="Absolute extra revenue",AB1122,0) + IF($A$3="Absolute revenue per capita",AC1122,0)</f>
        <v>0</v>
      </c>
      <c r="Q1122" s="5" t="e">
        <f>-MIN(data!$B$4 / data!I1085 * data!P1085 / 100, data!N1085)</f>
        <v>#DIV/0!</v>
      </c>
      <c r="R1122" s="4" t="e">
        <f>-Q1122*K1122/1000</f>
        <v>#DIV/0!</v>
      </c>
      <c r="S1122" s="6">
        <f>-MIN(data!$B$5/(POWER(LN(I1122),2))*P1122/100, O1122)</f>
        <v>0</v>
      </c>
      <c r="T1122" s="6">
        <f>-S1122*L1122/100000</f>
        <v>0</v>
      </c>
      <c r="U1122" s="4" t="e">
        <f>N1122+Q1122</f>
        <v>#DIV/0!</v>
      </c>
      <c r="V1122" s="4" t="e">
        <f>P1122*I1122/100/R1122</f>
        <v>#DIV/0!</v>
      </c>
      <c r="W1122" s="4" t="e">
        <f>V1122*H1122</f>
        <v>#DIV/0!</v>
      </c>
      <c r="X1122" s="6">
        <f>O1122+S1122</f>
        <v>0</v>
      </c>
      <c r="Y1122" s="6" t="e">
        <f>P1122*I1122/100/T1122</f>
        <v>#DIV/0!</v>
      </c>
      <c r="Z1122" s="6" t="e">
        <f>Y1122*H1122</f>
        <v>#DIV/0!</v>
      </c>
      <c r="AB1122" s="1">
        <f t="shared" si="34"/>
        <v>0</v>
      </c>
      <c r="AC1122" s="1">
        <f t="shared" si="35"/>
        <v>0</v>
      </c>
    </row>
    <row r="1123" spans="4:29" x14ac:dyDescent="0.25">
      <c r="D1123" s="1">
        <v>1990</v>
      </c>
      <c r="E1123" s="1" t="s">
        <v>33</v>
      </c>
      <c r="F1123" s="2" t="s">
        <v>225</v>
      </c>
      <c r="G1123">
        <v>4</v>
      </c>
      <c r="H1123">
        <v>27691138</v>
      </c>
      <c r="I1123" s="1">
        <v>15738.05</v>
      </c>
      <c r="J1123" s="1">
        <v>3172</v>
      </c>
      <c r="K1123" s="1">
        <v>382168.7</v>
      </c>
      <c r="L1123" s="1">
        <v>428571.4</v>
      </c>
      <c r="M1123" s="3">
        <v>29</v>
      </c>
      <c r="N1123">
        <v>8.3000000000000007</v>
      </c>
      <c r="O1123">
        <v>7</v>
      </c>
      <c r="P1123" s="1">
        <f>IF($A$3="Percentage of government revenue per capita",$B$3,0) + IF($A$3="Absolute extra revenue",AB1123,0) + IF($A$3="Absolute revenue per capita",AC1123,0)</f>
        <v>0</v>
      </c>
      <c r="Q1123" s="5" t="e">
        <f>-MIN(data!$B$4 / data!I1086 * data!P1086 / 100, data!N1086)</f>
        <v>#DIV/0!</v>
      </c>
      <c r="R1123" s="4" t="e">
        <f>-Q1123*K1123/1000</f>
        <v>#DIV/0!</v>
      </c>
      <c r="S1123" s="6">
        <f>-MIN(data!$B$5/(POWER(LN(I1123),2))*P1123/100, O1123)</f>
        <v>0</v>
      </c>
      <c r="T1123" s="6">
        <f>-S1123*L1123/100000</f>
        <v>0</v>
      </c>
      <c r="U1123" s="4" t="e">
        <f>N1123+Q1123</f>
        <v>#DIV/0!</v>
      </c>
      <c r="V1123" s="4" t="e">
        <f>P1123*I1123/100/R1123</f>
        <v>#DIV/0!</v>
      </c>
      <c r="W1123" s="4" t="e">
        <f>V1123*H1123</f>
        <v>#DIV/0!</v>
      </c>
      <c r="X1123" s="6">
        <f>O1123+S1123</f>
        <v>7</v>
      </c>
      <c r="Y1123" s="6" t="e">
        <f>P1123*I1123/100/T1123</f>
        <v>#DIV/0!</v>
      </c>
      <c r="Z1123" s="6" t="e">
        <f>Y1123*H1123</f>
        <v>#DIV/0!</v>
      </c>
      <c r="AB1123" s="1">
        <f t="shared" si="34"/>
        <v>0</v>
      </c>
      <c r="AC1123" s="1">
        <f t="shared" si="35"/>
        <v>0</v>
      </c>
    </row>
    <row r="1124" spans="4:29" x14ac:dyDescent="0.25">
      <c r="D1124" s="1">
        <v>1991</v>
      </c>
      <c r="E1124" s="1" t="s">
        <v>33</v>
      </c>
      <c r="F1124" s="2" t="s">
        <v>225</v>
      </c>
      <c r="G1124">
        <v>4</v>
      </c>
      <c r="H1124">
        <v>28037420</v>
      </c>
      <c r="I1124" s="1">
        <v>15545.02</v>
      </c>
      <c r="J1124" s="1">
        <v>3076</v>
      </c>
      <c r="K1124" s="1">
        <v>384500</v>
      </c>
      <c r="L1124" s="1">
        <v>375000</v>
      </c>
      <c r="M1124" s="3">
        <v>30</v>
      </c>
      <c r="N1124">
        <v>8</v>
      </c>
      <c r="O1124">
        <v>8</v>
      </c>
      <c r="P1124" s="1">
        <f>IF($A$3="Percentage of government revenue per capita",$B$3,0) + IF($A$3="Absolute extra revenue",AB1124,0) + IF($A$3="Absolute revenue per capita",AC1124,0)</f>
        <v>0</v>
      </c>
      <c r="Q1124" s="5" t="e">
        <f>-MIN(data!$B$4 / data!I1087 * data!P1087 / 100, data!N1087)</f>
        <v>#DIV/0!</v>
      </c>
      <c r="R1124" s="4" t="e">
        <f>-Q1124*K1124/1000</f>
        <v>#DIV/0!</v>
      </c>
      <c r="S1124" s="6">
        <f>-MIN(data!$B$5/(POWER(LN(I1124),2))*P1124/100, O1124)</f>
        <v>0</v>
      </c>
      <c r="T1124" s="6">
        <f>-S1124*L1124/100000</f>
        <v>0</v>
      </c>
      <c r="U1124" s="4" t="e">
        <f>N1124+Q1124</f>
        <v>#DIV/0!</v>
      </c>
      <c r="V1124" s="4" t="e">
        <f>P1124*I1124/100/R1124</f>
        <v>#DIV/0!</v>
      </c>
      <c r="W1124" s="4" t="e">
        <f>V1124*H1124</f>
        <v>#DIV/0!</v>
      </c>
      <c r="X1124" s="6">
        <f>O1124+S1124</f>
        <v>8</v>
      </c>
      <c r="Y1124" s="6" t="e">
        <f>P1124*I1124/100/T1124</f>
        <v>#DIV/0!</v>
      </c>
      <c r="Z1124" s="6" t="e">
        <f>Y1124*H1124</f>
        <v>#DIV/0!</v>
      </c>
      <c r="AB1124" s="1">
        <f t="shared" si="34"/>
        <v>0</v>
      </c>
      <c r="AC1124" s="1">
        <f t="shared" si="35"/>
        <v>0</v>
      </c>
    </row>
    <row r="1125" spans="4:29" x14ac:dyDescent="0.25">
      <c r="D1125" s="1">
        <v>1992</v>
      </c>
      <c r="E1125" s="1" t="s">
        <v>33</v>
      </c>
      <c r="F1125" s="2" t="s">
        <v>225</v>
      </c>
      <c r="G1125">
        <v>4</v>
      </c>
      <c r="H1125">
        <v>28371264</v>
      </c>
      <c r="I1125" s="1">
        <v>15581.59</v>
      </c>
      <c r="J1125" s="1">
        <v>2974</v>
      </c>
      <c r="K1125" s="1">
        <v>386233.8</v>
      </c>
      <c r="L1125" s="1">
        <v>387500</v>
      </c>
      <c r="M1125" s="3">
        <v>30</v>
      </c>
      <c r="N1125">
        <v>7.7</v>
      </c>
      <c r="O1125">
        <v>8</v>
      </c>
      <c r="P1125" s="1">
        <f>IF($A$3="Percentage of government revenue per capita",$B$3,0) + IF($A$3="Absolute extra revenue",AB1125,0) + IF($A$3="Absolute revenue per capita",AC1125,0)</f>
        <v>0</v>
      </c>
      <c r="Q1125" s="5" t="e">
        <f>-MIN(data!$B$4 / data!I1088 * data!P1088 / 100, data!N1088)</f>
        <v>#DIV/0!</v>
      </c>
      <c r="R1125" s="4" t="e">
        <f>-Q1125*K1125/1000</f>
        <v>#DIV/0!</v>
      </c>
      <c r="S1125" s="6">
        <f>-MIN(data!$B$5/(POWER(LN(I1125),2))*P1125/100, O1125)</f>
        <v>0</v>
      </c>
      <c r="T1125" s="6">
        <f>-S1125*L1125/100000</f>
        <v>0</v>
      </c>
      <c r="U1125" s="4" t="e">
        <f>N1125+Q1125</f>
        <v>#DIV/0!</v>
      </c>
      <c r="V1125" s="4" t="e">
        <f>P1125*I1125/100/R1125</f>
        <v>#DIV/0!</v>
      </c>
      <c r="W1125" s="4" t="e">
        <f>V1125*H1125</f>
        <v>#DIV/0!</v>
      </c>
      <c r="X1125" s="6">
        <f>O1125+S1125</f>
        <v>8</v>
      </c>
      <c r="Y1125" s="6" t="e">
        <f>P1125*I1125/100/T1125</f>
        <v>#DIV/0!</v>
      </c>
      <c r="Z1125" s="6" t="e">
        <f>Y1125*H1125</f>
        <v>#DIV/0!</v>
      </c>
      <c r="AB1125" s="1">
        <f t="shared" si="34"/>
        <v>0</v>
      </c>
      <c r="AC1125" s="1">
        <f t="shared" si="35"/>
        <v>0</v>
      </c>
    </row>
    <row r="1126" spans="4:29" x14ac:dyDescent="0.25">
      <c r="D1126" s="1">
        <v>1993</v>
      </c>
      <c r="E1126" s="1" t="s">
        <v>33</v>
      </c>
      <c r="F1126" s="2" t="s">
        <v>225</v>
      </c>
      <c r="G1126">
        <v>4</v>
      </c>
      <c r="H1126">
        <v>28684764</v>
      </c>
      <c r="I1126" s="1">
        <v>15538.33</v>
      </c>
      <c r="J1126" s="1">
        <v>2860</v>
      </c>
      <c r="K1126" s="1">
        <v>386486.5</v>
      </c>
      <c r="L1126" s="1">
        <v>387500</v>
      </c>
      <c r="M1126" s="3">
        <v>31</v>
      </c>
      <c r="N1126">
        <v>7.4</v>
      </c>
      <c r="O1126">
        <v>8</v>
      </c>
      <c r="P1126" s="1">
        <f>IF($A$3="Percentage of government revenue per capita",$B$3,0) + IF($A$3="Absolute extra revenue",AB1126,0) + IF($A$3="Absolute revenue per capita",AC1126,0)</f>
        <v>0</v>
      </c>
      <c r="Q1126" s="5" t="e">
        <f>-MIN(data!$B$4 / data!I1089 * data!P1089 / 100, data!N1089)</f>
        <v>#DIV/0!</v>
      </c>
      <c r="R1126" s="4" t="e">
        <f>-Q1126*K1126/1000</f>
        <v>#DIV/0!</v>
      </c>
      <c r="S1126" s="6">
        <f>-MIN(data!$B$5/(POWER(LN(I1126),2))*P1126/100, O1126)</f>
        <v>0</v>
      </c>
      <c r="T1126" s="6">
        <f>-S1126*L1126/100000</f>
        <v>0</v>
      </c>
      <c r="U1126" s="4" t="e">
        <f>N1126+Q1126</f>
        <v>#DIV/0!</v>
      </c>
      <c r="V1126" s="4" t="e">
        <f>P1126*I1126/100/R1126</f>
        <v>#DIV/0!</v>
      </c>
      <c r="W1126" s="4" t="e">
        <f>V1126*H1126</f>
        <v>#DIV/0!</v>
      </c>
      <c r="X1126" s="6">
        <f>O1126+S1126</f>
        <v>8</v>
      </c>
      <c r="Y1126" s="6" t="e">
        <f>P1126*I1126/100/T1126</f>
        <v>#DIV/0!</v>
      </c>
      <c r="Z1126" s="6" t="e">
        <f>Y1126*H1126</f>
        <v>#DIV/0!</v>
      </c>
      <c r="AB1126" s="1">
        <f t="shared" si="34"/>
        <v>0</v>
      </c>
      <c r="AC1126" s="1">
        <f t="shared" si="35"/>
        <v>0</v>
      </c>
    </row>
    <row r="1127" spans="4:29" x14ac:dyDescent="0.25">
      <c r="D1127" s="1">
        <v>1994</v>
      </c>
      <c r="E1127" s="1" t="s">
        <v>33</v>
      </c>
      <c r="F1127" s="2" t="s">
        <v>225</v>
      </c>
      <c r="G1127">
        <v>4</v>
      </c>
      <c r="H1127">
        <v>29000663</v>
      </c>
      <c r="I1127" s="1">
        <v>15871.01</v>
      </c>
      <c r="J1127" s="1">
        <v>2737</v>
      </c>
      <c r="K1127" s="1">
        <v>380138.9</v>
      </c>
      <c r="L1127" s="1">
        <v>400000</v>
      </c>
      <c r="M1127" s="3">
        <v>31</v>
      </c>
      <c r="N1127">
        <v>7.2</v>
      </c>
      <c r="O1127">
        <v>8</v>
      </c>
      <c r="P1127" s="1">
        <f>IF($A$3="Percentage of government revenue per capita",$B$3,0) + IF($A$3="Absolute extra revenue",AB1127,0) + IF($A$3="Absolute revenue per capita",AC1127,0)</f>
        <v>0</v>
      </c>
      <c r="Q1127" s="5" t="e">
        <f>-MIN(data!$B$4 / data!I1090 * data!P1090 / 100, data!N1090)</f>
        <v>#DIV/0!</v>
      </c>
      <c r="R1127" s="4" t="e">
        <f>-Q1127*K1127/1000</f>
        <v>#DIV/0!</v>
      </c>
      <c r="S1127" s="6">
        <f>-MIN(data!$B$5/(POWER(LN(I1127),2))*P1127/100, O1127)</f>
        <v>0</v>
      </c>
      <c r="T1127" s="6">
        <f>-S1127*L1127/100000</f>
        <v>0</v>
      </c>
      <c r="U1127" s="4" t="e">
        <f>N1127+Q1127</f>
        <v>#DIV/0!</v>
      </c>
      <c r="V1127" s="4" t="e">
        <f>P1127*I1127/100/R1127</f>
        <v>#DIV/0!</v>
      </c>
      <c r="W1127" s="4" t="e">
        <f>V1127*H1127</f>
        <v>#DIV/0!</v>
      </c>
      <c r="X1127" s="6">
        <f>O1127+S1127</f>
        <v>8</v>
      </c>
      <c r="Y1127" s="6" t="e">
        <f>P1127*I1127/100/T1127</f>
        <v>#DIV/0!</v>
      </c>
      <c r="Z1127" s="6" t="e">
        <f>Y1127*H1127</f>
        <v>#DIV/0!</v>
      </c>
      <c r="AB1127" s="1">
        <f t="shared" si="34"/>
        <v>0</v>
      </c>
      <c r="AC1127" s="1">
        <f t="shared" si="35"/>
        <v>0</v>
      </c>
    </row>
    <row r="1128" spans="4:29" x14ac:dyDescent="0.25">
      <c r="D1128" s="1">
        <v>1995</v>
      </c>
      <c r="E1128" s="1" t="s">
        <v>33</v>
      </c>
      <c r="F1128" s="2" t="s">
        <v>225</v>
      </c>
      <c r="G1128">
        <v>4</v>
      </c>
      <c r="H1128">
        <v>29302311</v>
      </c>
      <c r="I1128" s="1">
        <v>16194.46</v>
      </c>
      <c r="J1128" s="1">
        <v>2606</v>
      </c>
      <c r="K1128" s="1">
        <v>377681.2</v>
      </c>
      <c r="L1128" s="1">
        <v>366666.7</v>
      </c>
      <c r="M1128" s="3">
        <v>32</v>
      </c>
      <c r="N1128">
        <v>6.9</v>
      </c>
      <c r="O1128">
        <v>9</v>
      </c>
      <c r="P1128" s="1">
        <f>IF($A$3="Percentage of government revenue per capita",$B$3,0) + IF($A$3="Absolute extra revenue",AB1128,0) + IF($A$3="Absolute revenue per capita",AC1128,0)</f>
        <v>0</v>
      </c>
      <c r="Q1128" s="5" t="e">
        <f>-MIN(data!$B$4 / data!I1091 * data!P1091 / 100, data!N1091)</f>
        <v>#DIV/0!</v>
      </c>
      <c r="R1128" s="4" t="e">
        <f>-Q1128*K1128/1000</f>
        <v>#DIV/0!</v>
      </c>
      <c r="S1128" s="6">
        <f>-MIN(data!$B$5/(POWER(LN(I1128),2))*P1128/100, O1128)</f>
        <v>0</v>
      </c>
      <c r="T1128" s="6">
        <f>-S1128*L1128/100000</f>
        <v>0</v>
      </c>
      <c r="U1128" s="4" t="e">
        <f>N1128+Q1128</f>
        <v>#DIV/0!</v>
      </c>
      <c r="V1128" s="4" t="e">
        <f>P1128*I1128/100/R1128</f>
        <v>#DIV/0!</v>
      </c>
      <c r="W1128" s="4" t="e">
        <f>V1128*H1128</f>
        <v>#DIV/0!</v>
      </c>
      <c r="X1128" s="6">
        <f>O1128+S1128</f>
        <v>9</v>
      </c>
      <c r="Y1128" s="6" t="e">
        <f>P1128*I1128/100/T1128</f>
        <v>#DIV/0!</v>
      </c>
      <c r="Z1128" s="6" t="e">
        <f>Y1128*H1128</f>
        <v>#DIV/0!</v>
      </c>
      <c r="AB1128" s="1">
        <f t="shared" si="34"/>
        <v>0</v>
      </c>
      <c r="AC1128" s="1">
        <f t="shared" si="35"/>
        <v>0</v>
      </c>
    </row>
    <row r="1129" spans="4:29" x14ac:dyDescent="0.25">
      <c r="D1129" s="1">
        <v>1996</v>
      </c>
      <c r="E1129" s="1" t="s">
        <v>33</v>
      </c>
      <c r="F1129" s="2" t="s">
        <v>225</v>
      </c>
      <c r="G1129">
        <v>4</v>
      </c>
      <c r="H1129">
        <v>29610218</v>
      </c>
      <c r="I1129" s="1">
        <v>16505.02</v>
      </c>
      <c r="J1129" s="1">
        <v>2475</v>
      </c>
      <c r="K1129" s="1">
        <v>369403</v>
      </c>
      <c r="L1129" s="1">
        <v>355555.6</v>
      </c>
      <c r="M1129" s="3">
        <v>33</v>
      </c>
      <c r="N1129">
        <v>6.7</v>
      </c>
      <c r="O1129">
        <v>9</v>
      </c>
      <c r="P1129" s="1">
        <f>IF($A$3="Percentage of government revenue per capita",$B$3,0) + IF($A$3="Absolute extra revenue",AB1129,0) + IF($A$3="Absolute revenue per capita",AC1129,0)</f>
        <v>0</v>
      </c>
      <c r="Q1129" s="5" t="e">
        <f>-MIN(data!$B$4 / data!I1092 * data!P1092 / 100, data!N1092)</f>
        <v>#DIV/0!</v>
      </c>
      <c r="R1129" s="4" t="e">
        <f>-Q1129*K1129/1000</f>
        <v>#DIV/0!</v>
      </c>
      <c r="S1129" s="6">
        <f>-MIN(data!$B$5/(POWER(LN(I1129),2))*P1129/100, O1129)</f>
        <v>0</v>
      </c>
      <c r="T1129" s="6">
        <f>-S1129*L1129/100000</f>
        <v>0</v>
      </c>
      <c r="U1129" s="4" t="e">
        <f>N1129+Q1129</f>
        <v>#DIV/0!</v>
      </c>
      <c r="V1129" s="4" t="e">
        <f>P1129*I1129/100/R1129</f>
        <v>#DIV/0!</v>
      </c>
      <c r="W1129" s="4" t="e">
        <f>V1129*H1129</f>
        <v>#DIV/0!</v>
      </c>
      <c r="X1129" s="6">
        <f>O1129+S1129</f>
        <v>9</v>
      </c>
      <c r="Y1129" s="6" t="e">
        <f>P1129*I1129/100/T1129</f>
        <v>#DIV/0!</v>
      </c>
      <c r="Z1129" s="6" t="e">
        <f>Y1129*H1129</f>
        <v>#DIV/0!</v>
      </c>
      <c r="AB1129" s="1">
        <f t="shared" si="34"/>
        <v>0</v>
      </c>
      <c r="AC1129" s="1">
        <f t="shared" si="35"/>
        <v>0</v>
      </c>
    </row>
    <row r="1130" spans="4:29" x14ac:dyDescent="0.25">
      <c r="D1130" s="1">
        <v>1997</v>
      </c>
      <c r="E1130" s="1" t="s">
        <v>33</v>
      </c>
      <c r="F1130" s="2" t="s">
        <v>225</v>
      </c>
      <c r="G1130">
        <v>4</v>
      </c>
      <c r="H1130">
        <v>29905948</v>
      </c>
      <c r="I1130" s="1">
        <v>17302.97</v>
      </c>
      <c r="J1130" s="1">
        <v>2352</v>
      </c>
      <c r="K1130" s="1">
        <v>361846.2</v>
      </c>
      <c r="L1130" s="1">
        <v>355555.6</v>
      </c>
      <c r="M1130" s="3">
        <v>32</v>
      </c>
      <c r="N1130">
        <v>6.5</v>
      </c>
      <c r="O1130">
        <v>9</v>
      </c>
      <c r="P1130" s="1">
        <f>IF($A$3="Percentage of government revenue per capita",$B$3,0) + IF($A$3="Absolute extra revenue",AB1130,0) + IF($A$3="Absolute revenue per capita",AC1130,0)</f>
        <v>0</v>
      </c>
      <c r="Q1130" s="5" t="e">
        <f>-MIN(data!$B$4 / data!I1093 * data!P1093 / 100, data!N1093)</f>
        <v>#DIV/0!</v>
      </c>
      <c r="R1130" s="4" t="e">
        <f>-Q1130*K1130/1000</f>
        <v>#DIV/0!</v>
      </c>
      <c r="S1130" s="6">
        <f>-MIN(data!$B$5/(POWER(LN(I1130),2))*P1130/100, O1130)</f>
        <v>0</v>
      </c>
      <c r="T1130" s="6">
        <f>-S1130*L1130/100000</f>
        <v>0</v>
      </c>
      <c r="U1130" s="4" t="e">
        <f>N1130+Q1130</f>
        <v>#DIV/0!</v>
      </c>
      <c r="V1130" s="4" t="e">
        <f>P1130*I1130/100/R1130</f>
        <v>#DIV/0!</v>
      </c>
      <c r="W1130" s="4" t="e">
        <f>V1130*H1130</f>
        <v>#DIV/0!</v>
      </c>
      <c r="X1130" s="6">
        <f>O1130+S1130</f>
        <v>9</v>
      </c>
      <c r="Y1130" s="6" t="e">
        <f>P1130*I1130/100/T1130</f>
        <v>#DIV/0!</v>
      </c>
      <c r="Z1130" s="6" t="e">
        <f>Y1130*H1130</f>
        <v>#DIV/0!</v>
      </c>
      <c r="AB1130" s="1">
        <f t="shared" si="34"/>
        <v>0</v>
      </c>
      <c r="AC1130" s="1">
        <f t="shared" si="35"/>
        <v>0</v>
      </c>
    </row>
    <row r="1131" spans="4:29" x14ac:dyDescent="0.25">
      <c r="D1131" s="1">
        <v>1998</v>
      </c>
      <c r="E1131" s="1" t="s">
        <v>33</v>
      </c>
      <c r="F1131" s="2" t="s">
        <v>225</v>
      </c>
      <c r="G1131">
        <v>4</v>
      </c>
      <c r="H1131">
        <v>30155173</v>
      </c>
      <c r="I1131" s="1">
        <v>17858.22</v>
      </c>
      <c r="J1131" s="1">
        <v>2245</v>
      </c>
      <c r="K1131" s="1">
        <v>350781.3</v>
      </c>
      <c r="L1131" s="1">
        <v>355555.6</v>
      </c>
      <c r="M1131" s="3">
        <v>32</v>
      </c>
      <c r="N1131">
        <v>6.4</v>
      </c>
      <c r="O1131">
        <v>9</v>
      </c>
      <c r="P1131" s="1">
        <f>IF($A$3="Percentage of government revenue per capita",$B$3,0) + IF($A$3="Absolute extra revenue",AB1131,0) + IF($A$3="Absolute revenue per capita",AC1131,0)</f>
        <v>0</v>
      </c>
      <c r="Q1131" s="5">
        <f>-MIN(data!$B$4 / data!I1094 * data!P1094 / 100, data!N1094)</f>
        <v>0</v>
      </c>
      <c r="R1131" s="4">
        <f>-Q1131*K1131/1000</f>
        <v>0</v>
      </c>
      <c r="S1131" s="6">
        <f>-MIN(data!$B$5/(POWER(LN(I1131),2))*P1131/100, O1131)</f>
        <v>0</v>
      </c>
      <c r="T1131" s="6">
        <f>-S1131*L1131/100000</f>
        <v>0</v>
      </c>
      <c r="U1131" s="4">
        <f>N1131+Q1131</f>
        <v>6.4</v>
      </c>
      <c r="V1131" s="4" t="e">
        <f>P1131*I1131/100/R1131</f>
        <v>#DIV/0!</v>
      </c>
      <c r="W1131" s="4" t="e">
        <f>V1131*H1131</f>
        <v>#DIV/0!</v>
      </c>
      <c r="X1131" s="6">
        <f>O1131+S1131</f>
        <v>9</v>
      </c>
      <c r="Y1131" s="6" t="e">
        <f>P1131*I1131/100/T1131</f>
        <v>#DIV/0!</v>
      </c>
      <c r="Z1131" s="6" t="e">
        <f>Y1131*H1131</f>
        <v>#DIV/0!</v>
      </c>
      <c r="AB1131" s="1">
        <f t="shared" si="34"/>
        <v>0</v>
      </c>
      <c r="AC1131" s="1">
        <f t="shared" si="35"/>
        <v>0</v>
      </c>
    </row>
    <row r="1132" spans="4:29" x14ac:dyDescent="0.25">
      <c r="D1132" s="1">
        <v>1999</v>
      </c>
      <c r="E1132" s="1" t="s">
        <v>33</v>
      </c>
      <c r="F1132" s="2" t="s">
        <v>225</v>
      </c>
      <c r="G1132">
        <v>4</v>
      </c>
      <c r="H1132">
        <v>30401286</v>
      </c>
      <c r="I1132" s="1">
        <v>18590.32</v>
      </c>
      <c r="J1132" s="1">
        <v>2160</v>
      </c>
      <c r="K1132" s="1">
        <v>342857.1</v>
      </c>
      <c r="L1132" s="1">
        <v>344444.4</v>
      </c>
      <c r="M1132" s="3">
        <v>32</v>
      </c>
      <c r="N1132">
        <v>6.3</v>
      </c>
      <c r="O1132">
        <v>9</v>
      </c>
      <c r="P1132" s="1">
        <f>IF($A$3="Percentage of government revenue per capita",$B$3,0) + IF($A$3="Absolute extra revenue",AB1132,0) + IF($A$3="Absolute revenue per capita",AC1132,0)</f>
        <v>0</v>
      </c>
      <c r="Q1132" s="5">
        <f>-MIN(data!$B$4 / data!I1095 * data!P1095 / 100, data!N1095)</f>
        <v>0</v>
      </c>
      <c r="R1132" s="4">
        <f>-Q1132*K1132/1000</f>
        <v>0</v>
      </c>
      <c r="S1132" s="6">
        <f>-MIN(data!$B$5/(POWER(LN(I1132),2))*P1132/100, O1132)</f>
        <v>0</v>
      </c>
      <c r="T1132" s="6">
        <f>-S1132*L1132/100000</f>
        <v>0</v>
      </c>
      <c r="U1132" s="4">
        <f>N1132+Q1132</f>
        <v>6.3</v>
      </c>
      <c r="V1132" s="4" t="e">
        <f>P1132*I1132/100/R1132</f>
        <v>#DIV/0!</v>
      </c>
      <c r="W1132" s="4" t="e">
        <f>V1132*H1132</f>
        <v>#DIV/0!</v>
      </c>
      <c r="X1132" s="6">
        <f>O1132+S1132</f>
        <v>9</v>
      </c>
      <c r="Y1132" s="6" t="e">
        <f>P1132*I1132/100/T1132</f>
        <v>#DIV/0!</v>
      </c>
      <c r="Z1132" s="6" t="e">
        <f>Y1132*H1132</f>
        <v>#DIV/0!</v>
      </c>
      <c r="AB1132" s="1">
        <f t="shared" si="34"/>
        <v>0</v>
      </c>
      <c r="AC1132" s="1">
        <f t="shared" si="35"/>
        <v>0</v>
      </c>
    </row>
    <row r="1133" spans="4:29" x14ac:dyDescent="0.25">
      <c r="D1133" s="1">
        <v>2000</v>
      </c>
      <c r="E1133" s="1" t="s">
        <v>33</v>
      </c>
      <c r="F1133" s="2" t="s">
        <v>225</v>
      </c>
      <c r="G1133">
        <v>4</v>
      </c>
      <c r="H1133">
        <v>30685730</v>
      </c>
      <c r="I1133" s="1">
        <v>19263.12</v>
      </c>
      <c r="J1133" s="1">
        <v>2100</v>
      </c>
      <c r="K1133" s="1">
        <v>338709.7</v>
      </c>
      <c r="L1133" s="1">
        <v>344444.4</v>
      </c>
      <c r="M1133" s="3">
        <v>31</v>
      </c>
      <c r="N1133">
        <v>6.2</v>
      </c>
      <c r="O1133">
        <v>9</v>
      </c>
      <c r="P1133" s="1">
        <f>IF($A$3="Percentage of government revenue per capita",$B$3,0) + IF($A$3="Absolute extra revenue",AB1133,0) + IF($A$3="Absolute revenue per capita",AC1133,0)</f>
        <v>0</v>
      </c>
      <c r="Q1133" s="5">
        <f>-MIN(data!$B$4 / data!I1096 * data!P1096 / 100, data!N1096)</f>
        <v>0</v>
      </c>
      <c r="R1133" s="4">
        <f>-Q1133*K1133/1000</f>
        <v>0</v>
      </c>
      <c r="S1133" s="6">
        <f>-MIN(data!$B$5/(POWER(LN(I1133),2))*P1133/100, O1133)</f>
        <v>0</v>
      </c>
      <c r="T1133" s="6">
        <f>-S1133*L1133/100000</f>
        <v>0</v>
      </c>
      <c r="U1133" s="4">
        <f>N1133+Q1133</f>
        <v>6.2</v>
      </c>
      <c r="V1133" s="4" t="e">
        <f>P1133*I1133/100/R1133</f>
        <v>#DIV/0!</v>
      </c>
      <c r="W1133" s="4" t="e">
        <f>V1133*H1133</f>
        <v>#DIV/0!</v>
      </c>
      <c r="X1133" s="6">
        <f>O1133+S1133</f>
        <v>9</v>
      </c>
      <c r="Y1133" s="6" t="e">
        <f>P1133*I1133/100/T1133</f>
        <v>#DIV/0!</v>
      </c>
      <c r="Z1133" s="6" t="e">
        <f>Y1133*H1133</f>
        <v>#DIV/0!</v>
      </c>
      <c r="AB1133" s="1">
        <f t="shared" si="34"/>
        <v>0</v>
      </c>
      <c r="AC1133" s="1">
        <f t="shared" si="35"/>
        <v>0</v>
      </c>
    </row>
    <row r="1134" spans="4:29" x14ac:dyDescent="0.25">
      <c r="D1134" s="1">
        <v>2001</v>
      </c>
      <c r="E1134" s="1" t="s">
        <v>33</v>
      </c>
      <c r="F1134" s="2" t="s">
        <v>225</v>
      </c>
      <c r="G1134">
        <v>4</v>
      </c>
      <c r="H1134">
        <v>31020902</v>
      </c>
      <c r="I1134" s="1">
        <v>18727.29</v>
      </c>
      <c r="J1134" s="1">
        <v>2065</v>
      </c>
      <c r="K1134" s="1">
        <v>333064.5</v>
      </c>
      <c r="L1134" s="1">
        <v>344444.4</v>
      </c>
      <c r="M1134" s="3">
        <v>31</v>
      </c>
      <c r="N1134">
        <v>6.2</v>
      </c>
      <c r="O1134">
        <v>9</v>
      </c>
      <c r="P1134" s="1">
        <f>IF($A$3="Percentage of government revenue per capita",$B$3,0) + IF($A$3="Absolute extra revenue",AB1134,0) + IF($A$3="Absolute revenue per capita",AC1134,0)</f>
        <v>0</v>
      </c>
      <c r="Q1134" s="5">
        <f>-MIN(data!$B$4 / data!I1097 * data!P1097 / 100, data!N1097)</f>
        <v>0</v>
      </c>
      <c r="R1134" s="4">
        <f>-Q1134*K1134/1000</f>
        <v>0</v>
      </c>
      <c r="S1134" s="6">
        <f>-MIN(data!$B$5/(POWER(LN(I1134),2))*P1134/100, O1134)</f>
        <v>0</v>
      </c>
      <c r="T1134" s="6">
        <f>-S1134*L1134/100000</f>
        <v>0</v>
      </c>
      <c r="U1134" s="4">
        <f>N1134+Q1134</f>
        <v>6.2</v>
      </c>
      <c r="V1134" s="4" t="e">
        <f>P1134*I1134/100/R1134</f>
        <v>#DIV/0!</v>
      </c>
      <c r="W1134" s="4" t="e">
        <f>V1134*H1134</f>
        <v>#DIV/0!</v>
      </c>
      <c r="X1134" s="6">
        <f>O1134+S1134</f>
        <v>9</v>
      </c>
      <c r="Y1134" s="6" t="e">
        <f>P1134*I1134/100/T1134</f>
        <v>#DIV/0!</v>
      </c>
      <c r="Z1134" s="6" t="e">
        <f>Y1134*H1134</f>
        <v>#DIV/0!</v>
      </c>
      <c r="AB1134" s="1">
        <f t="shared" si="34"/>
        <v>0</v>
      </c>
      <c r="AC1134" s="1">
        <f t="shared" si="35"/>
        <v>0</v>
      </c>
    </row>
    <row r="1135" spans="4:29" x14ac:dyDescent="0.25">
      <c r="D1135" s="1">
        <v>2002</v>
      </c>
      <c r="E1135" s="1" t="s">
        <v>33</v>
      </c>
      <c r="F1135" s="2" t="s">
        <v>225</v>
      </c>
      <c r="G1135">
        <v>4</v>
      </c>
      <c r="H1135">
        <v>31360079</v>
      </c>
      <c r="I1135" s="1">
        <v>18444.91</v>
      </c>
      <c r="J1135" s="1">
        <v>2051</v>
      </c>
      <c r="K1135" s="1">
        <v>336229.5</v>
      </c>
      <c r="L1135" s="1">
        <v>344444.4</v>
      </c>
      <c r="M1135" s="3">
        <v>31</v>
      </c>
      <c r="N1135">
        <v>6.1</v>
      </c>
      <c r="O1135">
        <v>9</v>
      </c>
      <c r="P1135" s="1">
        <f>IF($A$3="Percentage of government revenue per capita",$B$3,0) + IF($A$3="Absolute extra revenue",AB1135,0) + IF($A$3="Absolute revenue per capita",AC1135,0)</f>
        <v>0</v>
      </c>
      <c r="Q1135" s="5">
        <f>-MIN(data!$B$4 / data!I1098 * data!P1098 / 100, data!N1098)</f>
        <v>0</v>
      </c>
      <c r="R1135" s="4">
        <f>-Q1135*K1135/1000</f>
        <v>0</v>
      </c>
      <c r="S1135" s="6">
        <f>-MIN(data!$B$5/(POWER(LN(I1135),2))*P1135/100, O1135)</f>
        <v>0</v>
      </c>
      <c r="T1135" s="6">
        <f>-S1135*L1135/100000</f>
        <v>0</v>
      </c>
      <c r="U1135" s="4">
        <f>N1135+Q1135</f>
        <v>6.1</v>
      </c>
      <c r="V1135" s="4" t="e">
        <f>P1135*I1135/100/R1135</f>
        <v>#DIV/0!</v>
      </c>
      <c r="W1135" s="4" t="e">
        <f>V1135*H1135</f>
        <v>#DIV/0!</v>
      </c>
      <c r="X1135" s="6">
        <f>O1135+S1135</f>
        <v>9</v>
      </c>
      <c r="Y1135" s="6" t="e">
        <f>P1135*I1135/100/T1135</f>
        <v>#DIV/0!</v>
      </c>
      <c r="Z1135" s="6" t="e">
        <f>Y1135*H1135</f>
        <v>#DIV/0!</v>
      </c>
      <c r="AB1135" s="1">
        <f t="shared" si="34"/>
        <v>0</v>
      </c>
      <c r="AC1135" s="1">
        <f t="shared" si="35"/>
        <v>0</v>
      </c>
    </row>
    <row r="1136" spans="4:29" x14ac:dyDescent="0.25">
      <c r="D1136" s="1">
        <v>2003</v>
      </c>
      <c r="E1136" s="1" t="s">
        <v>33</v>
      </c>
      <c r="F1136" s="2" t="s">
        <v>225</v>
      </c>
      <c r="G1136">
        <v>4</v>
      </c>
      <c r="H1136">
        <v>31644028</v>
      </c>
      <c r="I1136" s="1">
        <v>18604.23</v>
      </c>
      <c r="J1136" s="1">
        <v>2054</v>
      </c>
      <c r="K1136" s="1">
        <v>336721.3</v>
      </c>
      <c r="L1136" s="1">
        <v>333333.3</v>
      </c>
      <c r="M1136" s="3">
        <v>31</v>
      </c>
      <c r="N1136">
        <v>6.1</v>
      </c>
      <c r="O1136">
        <v>9</v>
      </c>
      <c r="P1136" s="1">
        <f>IF($A$3="Percentage of government revenue per capita",$B$3,0) + IF($A$3="Absolute extra revenue",AB1136,0) + IF($A$3="Absolute revenue per capita",AC1136,0)</f>
        <v>0</v>
      </c>
      <c r="Q1136" s="5">
        <f>-MIN(data!$B$4 / data!I1099 * data!P1099 / 100, data!N1099)</f>
        <v>0</v>
      </c>
      <c r="R1136" s="4">
        <f>-Q1136*K1136/1000</f>
        <v>0</v>
      </c>
      <c r="S1136" s="6">
        <f>-MIN(data!$B$5/(POWER(LN(I1136),2))*P1136/100, O1136)</f>
        <v>0</v>
      </c>
      <c r="T1136" s="6">
        <f>-S1136*L1136/100000</f>
        <v>0</v>
      </c>
      <c r="U1136" s="4">
        <f>N1136+Q1136</f>
        <v>6.1</v>
      </c>
      <c r="V1136" s="4" t="e">
        <f>P1136*I1136/100/R1136</f>
        <v>#DIV/0!</v>
      </c>
      <c r="W1136" s="4" t="e">
        <f>V1136*H1136</f>
        <v>#DIV/0!</v>
      </c>
      <c r="X1136" s="6">
        <f>O1136+S1136</f>
        <v>9</v>
      </c>
      <c r="Y1136" s="6" t="e">
        <f>P1136*I1136/100/T1136</f>
        <v>#DIV/0!</v>
      </c>
      <c r="Z1136" s="6" t="e">
        <f>Y1136*H1136</f>
        <v>#DIV/0!</v>
      </c>
      <c r="AB1136" s="1">
        <f t="shared" si="34"/>
        <v>0</v>
      </c>
      <c r="AC1136" s="1">
        <f t="shared" si="35"/>
        <v>0</v>
      </c>
    </row>
    <row r="1137" spans="4:29" x14ac:dyDescent="0.25">
      <c r="D1137" s="1">
        <v>2004</v>
      </c>
      <c r="E1137" s="1" t="s">
        <v>33</v>
      </c>
      <c r="F1137" s="2" t="s">
        <v>225</v>
      </c>
      <c r="G1137">
        <v>4</v>
      </c>
      <c r="H1137">
        <v>31940655</v>
      </c>
      <c r="I1137" s="1">
        <v>18898.53</v>
      </c>
      <c r="J1137" s="1">
        <v>2065</v>
      </c>
      <c r="K1137" s="1">
        <v>338524.6</v>
      </c>
      <c r="L1137" s="1">
        <v>344444.4</v>
      </c>
      <c r="M1137" s="3">
        <v>30</v>
      </c>
      <c r="N1137">
        <v>6.1</v>
      </c>
      <c r="O1137">
        <v>9</v>
      </c>
      <c r="P1137" s="1">
        <f>IF($A$3="Percentage of government revenue per capita",$B$3,0) + IF($A$3="Absolute extra revenue",AB1137,0) + IF($A$3="Absolute revenue per capita",AC1137,0)</f>
        <v>0</v>
      </c>
      <c r="Q1137" s="5">
        <f>-MIN(data!$B$4 / data!I1100 * data!P1100 / 100, data!N1100)</f>
        <v>0</v>
      </c>
      <c r="R1137" s="4">
        <f>-Q1137*K1137/1000</f>
        <v>0</v>
      </c>
      <c r="S1137" s="6">
        <f>-MIN(data!$B$5/(POWER(LN(I1137),2))*P1137/100, O1137)</f>
        <v>0</v>
      </c>
      <c r="T1137" s="6">
        <f>-S1137*L1137/100000</f>
        <v>0</v>
      </c>
      <c r="U1137" s="4">
        <f>N1137+Q1137</f>
        <v>6.1</v>
      </c>
      <c r="V1137" s="4" t="e">
        <f>P1137*I1137/100/R1137</f>
        <v>#DIV/0!</v>
      </c>
      <c r="W1137" s="4" t="e">
        <f>V1137*H1137</f>
        <v>#DIV/0!</v>
      </c>
      <c r="X1137" s="6">
        <f>O1137+S1137</f>
        <v>9</v>
      </c>
      <c r="Y1137" s="6" t="e">
        <f>P1137*I1137/100/T1137</f>
        <v>#DIV/0!</v>
      </c>
      <c r="Z1137" s="6" t="e">
        <f>Y1137*H1137</f>
        <v>#DIV/0!</v>
      </c>
      <c r="AB1137" s="1">
        <f t="shared" si="34"/>
        <v>0</v>
      </c>
      <c r="AC1137" s="1">
        <f t="shared" si="35"/>
        <v>0</v>
      </c>
    </row>
    <row r="1138" spans="4:29" x14ac:dyDescent="0.25">
      <c r="D1138" s="1">
        <v>2005</v>
      </c>
      <c r="E1138" s="1" t="s">
        <v>33</v>
      </c>
      <c r="F1138" s="2" t="s">
        <v>225</v>
      </c>
      <c r="G1138">
        <v>4</v>
      </c>
      <c r="H1138">
        <v>32243753</v>
      </c>
      <c r="I1138" s="1">
        <v>19405.29</v>
      </c>
      <c r="J1138" s="1">
        <v>2080</v>
      </c>
      <c r="K1138" s="1">
        <v>340983.6</v>
      </c>
      <c r="L1138" s="1">
        <v>344444.4</v>
      </c>
      <c r="M1138" s="3">
        <v>31</v>
      </c>
      <c r="N1138">
        <v>6.1</v>
      </c>
      <c r="O1138">
        <v>9</v>
      </c>
      <c r="P1138" s="1">
        <f>IF($A$3="Percentage of government revenue per capita",$B$3,0) + IF($A$3="Absolute extra revenue",AB1138,0) + IF($A$3="Absolute revenue per capita",AC1138,0)</f>
        <v>0</v>
      </c>
      <c r="Q1138" s="5">
        <f>-MIN(data!$B$4 / data!I1101 * data!P1101 / 100, data!N1101)</f>
        <v>0</v>
      </c>
      <c r="R1138" s="4">
        <f>-Q1138*K1138/1000</f>
        <v>0</v>
      </c>
      <c r="S1138" s="6">
        <f>-MIN(data!$B$5/(POWER(LN(I1138),2))*P1138/100, O1138)</f>
        <v>0</v>
      </c>
      <c r="T1138" s="6">
        <f>-S1138*L1138/100000</f>
        <v>0</v>
      </c>
      <c r="U1138" s="4">
        <f>N1138+Q1138</f>
        <v>6.1</v>
      </c>
      <c r="V1138" s="4" t="e">
        <f>P1138*I1138/100/R1138</f>
        <v>#DIV/0!</v>
      </c>
      <c r="W1138" s="4" t="e">
        <f>V1138*H1138</f>
        <v>#DIV/0!</v>
      </c>
      <c r="X1138" s="6">
        <f>O1138+S1138</f>
        <v>9</v>
      </c>
      <c r="Y1138" s="6" t="e">
        <f>P1138*I1138/100/T1138</f>
        <v>#DIV/0!</v>
      </c>
      <c r="Z1138" s="6" t="e">
        <f>Y1138*H1138</f>
        <v>#DIV/0!</v>
      </c>
      <c r="AB1138" s="1">
        <f t="shared" si="34"/>
        <v>0</v>
      </c>
      <c r="AC1138" s="1">
        <f t="shared" si="35"/>
        <v>0</v>
      </c>
    </row>
    <row r="1139" spans="4:29" x14ac:dyDescent="0.25">
      <c r="D1139" s="1">
        <v>2006</v>
      </c>
      <c r="E1139" s="1" t="s">
        <v>33</v>
      </c>
      <c r="F1139" s="2" t="s">
        <v>225</v>
      </c>
      <c r="G1139">
        <v>4</v>
      </c>
      <c r="H1139">
        <v>32571174</v>
      </c>
      <c r="I1139" s="1">
        <v>19896.75</v>
      </c>
      <c r="J1139" s="1">
        <v>2095</v>
      </c>
      <c r="K1139" s="1">
        <v>349166.7</v>
      </c>
      <c r="L1139" s="1">
        <v>344444.4</v>
      </c>
      <c r="M1139" s="3">
        <v>31</v>
      </c>
      <c r="N1139">
        <v>6</v>
      </c>
      <c r="O1139">
        <v>9</v>
      </c>
      <c r="P1139" s="1">
        <f>IF($A$3="Percentage of government revenue per capita",$B$3,0) + IF($A$3="Absolute extra revenue",AB1139,0) + IF($A$3="Absolute revenue per capita",AC1139,0)</f>
        <v>0</v>
      </c>
      <c r="Q1139" s="5">
        <f>-MIN(data!$B$4 / data!I1102 * data!P1102 / 100, data!N1102)</f>
        <v>0</v>
      </c>
      <c r="R1139" s="4">
        <f>-Q1139*K1139/1000</f>
        <v>0</v>
      </c>
      <c r="S1139" s="6">
        <f>-MIN(data!$B$5/(POWER(LN(I1139),2))*P1139/100, O1139)</f>
        <v>0</v>
      </c>
      <c r="T1139" s="6">
        <f>-S1139*L1139/100000</f>
        <v>0</v>
      </c>
      <c r="U1139" s="4">
        <f>N1139+Q1139</f>
        <v>6</v>
      </c>
      <c r="V1139" s="4" t="e">
        <f>P1139*I1139/100/R1139</f>
        <v>#DIV/0!</v>
      </c>
      <c r="W1139" s="4" t="e">
        <f>V1139*H1139</f>
        <v>#DIV/0!</v>
      </c>
      <c r="X1139" s="6">
        <f>O1139+S1139</f>
        <v>9</v>
      </c>
      <c r="Y1139" s="6" t="e">
        <f>P1139*I1139/100/T1139</f>
        <v>#DIV/0!</v>
      </c>
      <c r="Z1139" s="6" t="e">
        <f>Y1139*H1139</f>
        <v>#DIV/0!</v>
      </c>
      <c r="AB1139" s="1">
        <f t="shared" si="34"/>
        <v>0</v>
      </c>
      <c r="AC1139" s="1">
        <f t="shared" si="35"/>
        <v>0</v>
      </c>
    </row>
    <row r="1140" spans="4:29" x14ac:dyDescent="0.25">
      <c r="D1140" s="1">
        <v>2007</v>
      </c>
      <c r="E1140" s="1" t="s">
        <v>33</v>
      </c>
      <c r="F1140" s="2" t="s">
        <v>225</v>
      </c>
      <c r="G1140">
        <v>4</v>
      </c>
      <c r="H1140">
        <v>32889025</v>
      </c>
      <c r="I1140" s="1">
        <v>20038.009999999998</v>
      </c>
      <c r="J1140" s="1">
        <v>2106</v>
      </c>
      <c r="K1140" s="1">
        <v>356949.2</v>
      </c>
      <c r="L1140" s="1">
        <v>355555.6</v>
      </c>
      <c r="M1140" s="3">
        <v>31</v>
      </c>
      <c r="N1140">
        <v>5.9</v>
      </c>
      <c r="O1140">
        <v>9</v>
      </c>
      <c r="P1140" s="1">
        <f>IF($A$3="Percentage of government revenue per capita",$B$3,0) + IF($A$3="Absolute extra revenue",AB1140,0) + IF($A$3="Absolute revenue per capita",AC1140,0)</f>
        <v>0</v>
      </c>
      <c r="Q1140" s="5">
        <f>-MIN(data!$B$4 / data!I1103 * data!P1103 / 100, data!N1103)</f>
        <v>0</v>
      </c>
      <c r="R1140" s="4">
        <f>-Q1140*K1140/1000</f>
        <v>0</v>
      </c>
      <c r="S1140" s="6">
        <f>-MIN(data!$B$5/(POWER(LN(I1140),2))*P1140/100, O1140)</f>
        <v>0</v>
      </c>
      <c r="T1140" s="6">
        <f>-S1140*L1140/100000</f>
        <v>0</v>
      </c>
      <c r="U1140" s="4">
        <f>N1140+Q1140</f>
        <v>5.9</v>
      </c>
      <c r="V1140" s="4" t="e">
        <f>P1140*I1140/100/R1140</f>
        <v>#DIV/0!</v>
      </c>
      <c r="W1140" s="4" t="e">
        <f>V1140*H1140</f>
        <v>#DIV/0!</v>
      </c>
      <c r="X1140" s="6">
        <f>O1140+S1140</f>
        <v>9</v>
      </c>
      <c r="Y1140" s="6" t="e">
        <f>P1140*I1140/100/T1140</f>
        <v>#DIV/0!</v>
      </c>
      <c r="Z1140" s="6" t="e">
        <f>Y1140*H1140</f>
        <v>#DIV/0!</v>
      </c>
      <c r="AB1140" s="1">
        <f t="shared" si="34"/>
        <v>0</v>
      </c>
      <c r="AC1140" s="1">
        <f t="shared" si="35"/>
        <v>0</v>
      </c>
    </row>
    <row r="1141" spans="4:29" x14ac:dyDescent="0.25">
      <c r="D1141" s="1">
        <v>2008</v>
      </c>
      <c r="E1141" s="1" t="s">
        <v>33</v>
      </c>
      <c r="F1141" s="2" t="s">
        <v>225</v>
      </c>
      <c r="G1141">
        <v>4</v>
      </c>
      <c r="H1141">
        <v>33247118</v>
      </c>
      <c r="I1141" s="1">
        <v>19341.47</v>
      </c>
      <c r="J1141" s="1">
        <v>2113</v>
      </c>
      <c r="K1141" s="1">
        <v>364310.3</v>
      </c>
      <c r="L1141" s="1">
        <v>355555.6</v>
      </c>
      <c r="M1141" s="3">
        <v>32</v>
      </c>
      <c r="N1141">
        <v>5.8</v>
      </c>
      <c r="O1141">
        <v>9</v>
      </c>
      <c r="P1141" s="1">
        <f>IF($A$3="Percentage of government revenue per capita",$B$3,0) + IF($A$3="Absolute extra revenue",AB1141,0) + IF($A$3="Absolute revenue per capita",AC1141,0)</f>
        <v>0</v>
      </c>
      <c r="Q1141" s="5">
        <f>-MIN(data!$B$4 / data!I1104 * data!P1104 / 100, data!N1104)</f>
        <v>0</v>
      </c>
      <c r="R1141" s="4">
        <f>-Q1141*K1141/1000</f>
        <v>0</v>
      </c>
      <c r="S1141" s="6">
        <f>-MIN(data!$B$5/(POWER(LN(I1141),2))*P1141/100, O1141)</f>
        <v>0</v>
      </c>
      <c r="T1141" s="6">
        <f>-S1141*L1141/100000</f>
        <v>0</v>
      </c>
      <c r="U1141" s="4">
        <f>N1141+Q1141</f>
        <v>5.8</v>
      </c>
      <c r="V1141" s="4" t="e">
        <f>P1141*I1141/100/R1141</f>
        <v>#DIV/0!</v>
      </c>
      <c r="W1141" s="4" t="e">
        <f>V1141*H1141</f>
        <v>#DIV/0!</v>
      </c>
      <c r="X1141" s="6">
        <f>O1141+S1141</f>
        <v>9</v>
      </c>
      <c r="Y1141" s="6" t="e">
        <f>P1141*I1141/100/T1141</f>
        <v>#DIV/0!</v>
      </c>
      <c r="Z1141" s="6" t="e">
        <f>Y1141*H1141</f>
        <v>#DIV/0!</v>
      </c>
      <c r="AB1141" s="1">
        <f t="shared" si="34"/>
        <v>0</v>
      </c>
      <c r="AC1141" s="1">
        <f t="shared" si="35"/>
        <v>0</v>
      </c>
    </row>
    <row r="1142" spans="4:29" x14ac:dyDescent="0.25">
      <c r="D1142" s="1">
        <v>2009</v>
      </c>
      <c r="E1142" s="1" t="s">
        <v>33</v>
      </c>
      <c r="F1142" s="2" t="s">
        <v>225</v>
      </c>
      <c r="G1142">
        <v>4</v>
      </c>
      <c r="H1142">
        <v>33628895</v>
      </c>
      <c r="I1142" s="1">
        <v>18855.79</v>
      </c>
      <c r="J1142" s="1">
        <v>2115</v>
      </c>
      <c r="K1142" s="1">
        <v>371052.6</v>
      </c>
      <c r="L1142" s="1">
        <v>387500</v>
      </c>
      <c r="M1142" s="3">
        <v>32</v>
      </c>
      <c r="N1142">
        <v>5.7</v>
      </c>
      <c r="O1142">
        <v>8</v>
      </c>
      <c r="P1142" s="1">
        <f>IF($A$3="Percentage of government revenue per capita",$B$3,0) + IF($A$3="Absolute extra revenue",AB1142,0) + IF($A$3="Absolute revenue per capita",AC1142,0)</f>
        <v>0</v>
      </c>
      <c r="Q1142" s="5">
        <f>-MIN(data!$B$4 / data!I1105 * data!P1105 / 100, data!N1105)</f>
        <v>0</v>
      </c>
      <c r="R1142" s="4">
        <f>-Q1142*K1142/1000</f>
        <v>0</v>
      </c>
      <c r="S1142" s="6">
        <f>-MIN(data!$B$5/(POWER(LN(I1142),2))*P1142/100, O1142)</f>
        <v>0</v>
      </c>
      <c r="T1142" s="6">
        <f>-S1142*L1142/100000</f>
        <v>0</v>
      </c>
      <c r="U1142" s="4">
        <f>N1142+Q1142</f>
        <v>5.7</v>
      </c>
      <c r="V1142" s="4" t="e">
        <f>P1142*I1142/100/R1142</f>
        <v>#DIV/0!</v>
      </c>
      <c r="W1142" s="4" t="e">
        <f>V1142*H1142</f>
        <v>#DIV/0!</v>
      </c>
      <c r="X1142" s="6">
        <f>O1142+S1142</f>
        <v>8</v>
      </c>
      <c r="Y1142" s="6" t="e">
        <f>P1142*I1142/100/T1142</f>
        <v>#DIV/0!</v>
      </c>
      <c r="Z1142" s="6" t="e">
        <f>Y1142*H1142</f>
        <v>#DIV/0!</v>
      </c>
      <c r="AB1142" s="1">
        <f t="shared" si="34"/>
        <v>0</v>
      </c>
      <c r="AC1142" s="1">
        <f t="shared" si="35"/>
        <v>0</v>
      </c>
    </row>
    <row r="1143" spans="4:29" x14ac:dyDescent="0.25">
      <c r="D1143" s="1">
        <v>2010</v>
      </c>
      <c r="E1143" s="1" t="s">
        <v>33</v>
      </c>
      <c r="F1143" s="2" t="s">
        <v>225</v>
      </c>
      <c r="G1143">
        <v>4</v>
      </c>
      <c r="H1143">
        <v>34004889</v>
      </c>
      <c r="I1143" s="1">
        <v>18629</v>
      </c>
      <c r="J1143" s="1">
        <v>2114</v>
      </c>
      <c r="K1143" s="1">
        <v>377500</v>
      </c>
      <c r="L1143" s="1">
        <v>375000</v>
      </c>
      <c r="M1143" s="3">
        <v>31</v>
      </c>
      <c r="N1143">
        <v>5.6</v>
      </c>
      <c r="O1143">
        <v>8</v>
      </c>
      <c r="P1143" s="1">
        <f>IF($A$3="Percentage of government revenue per capita",$B$3,0) + IF($A$3="Absolute extra revenue",AB1143,0) + IF($A$3="Absolute revenue per capita",AC1143,0)</f>
        <v>0</v>
      </c>
      <c r="Q1143" s="5">
        <f>-MIN(data!$B$4 / data!I1106 * data!P1106 / 100, data!N1106)</f>
        <v>0</v>
      </c>
      <c r="R1143" s="4">
        <f>-Q1143*K1143/1000</f>
        <v>0</v>
      </c>
      <c r="S1143" s="6">
        <f>-MIN(data!$B$5/(POWER(LN(I1143),2))*P1143/100, O1143)</f>
        <v>0</v>
      </c>
      <c r="T1143" s="6">
        <f>-S1143*L1143/100000</f>
        <v>0</v>
      </c>
      <c r="U1143" s="4">
        <f>N1143+Q1143</f>
        <v>5.6</v>
      </c>
      <c r="V1143" s="4" t="e">
        <f>P1143*I1143/100/R1143</f>
        <v>#DIV/0!</v>
      </c>
      <c r="W1143" s="4" t="e">
        <f>V1143*H1143</f>
        <v>#DIV/0!</v>
      </c>
      <c r="X1143" s="6">
        <f>O1143+S1143</f>
        <v>8</v>
      </c>
      <c r="Y1143" s="6" t="e">
        <f>P1143*I1143/100/T1143</f>
        <v>#DIV/0!</v>
      </c>
      <c r="Z1143" s="6" t="e">
        <f>Y1143*H1143</f>
        <v>#DIV/0!</v>
      </c>
      <c r="AB1143" s="1">
        <f t="shared" si="34"/>
        <v>0</v>
      </c>
      <c r="AC1143" s="1">
        <f t="shared" si="35"/>
        <v>0</v>
      </c>
    </row>
    <row r="1144" spans="4:29" x14ac:dyDescent="0.25">
      <c r="D1144" s="1">
        <v>2011</v>
      </c>
      <c r="E1144" s="1" t="s">
        <v>33</v>
      </c>
      <c r="F1144" s="2" t="s">
        <v>225</v>
      </c>
      <c r="G1144">
        <v>4</v>
      </c>
      <c r="H1144">
        <v>34339328</v>
      </c>
      <c r="I1144" s="1">
        <v>18983.560000000001</v>
      </c>
      <c r="J1144" s="1">
        <v>2109</v>
      </c>
      <c r="K1144" s="1">
        <v>376607.1</v>
      </c>
      <c r="L1144" s="1">
        <v>362500</v>
      </c>
      <c r="M1144" s="3">
        <v>30</v>
      </c>
      <c r="N1144">
        <v>5.6</v>
      </c>
      <c r="O1144">
        <v>8</v>
      </c>
      <c r="P1144" s="1">
        <f>IF($A$3="Percentage of government revenue per capita",$B$3,0) + IF($A$3="Absolute extra revenue",AB1144,0) + IF($A$3="Absolute revenue per capita",AC1144,0)</f>
        <v>0</v>
      </c>
      <c r="Q1144" s="5">
        <f>-MIN(data!$B$4 / data!I1107 * data!P1107 / 100, data!N1107)</f>
        <v>0</v>
      </c>
      <c r="R1144" s="4">
        <f>-Q1144*K1144/1000</f>
        <v>0</v>
      </c>
      <c r="S1144" s="6">
        <f>-MIN(data!$B$5/(POWER(LN(I1144),2))*P1144/100, O1144)</f>
        <v>0</v>
      </c>
      <c r="T1144" s="6">
        <f>-S1144*L1144/100000</f>
        <v>0</v>
      </c>
      <c r="U1144" s="4">
        <f>N1144+Q1144</f>
        <v>5.6</v>
      </c>
      <c r="V1144" s="4" t="e">
        <f>P1144*I1144/100/R1144</f>
        <v>#DIV/0!</v>
      </c>
      <c r="W1144" s="4" t="e">
        <f>V1144*H1144</f>
        <v>#DIV/0!</v>
      </c>
      <c r="X1144" s="6">
        <f>O1144+S1144</f>
        <v>8</v>
      </c>
      <c r="Y1144" s="6" t="e">
        <f>P1144*I1144/100/T1144</f>
        <v>#DIV/0!</v>
      </c>
      <c r="Z1144" s="6" t="e">
        <f>Y1144*H1144</f>
        <v>#DIV/0!</v>
      </c>
      <c r="AB1144" s="1">
        <f t="shared" si="34"/>
        <v>0</v>
      </c>
      <c r="AC1144" s="1">
        <f t="shared" si="35"/>
        <v>0</v>
      </c>
    </row>
    <row r="1145" spans="4:29" x14ac:dyDescent="0.25">
      <c r="D1145" s="1">
        <v>2012</v>
      </c>
      <c r="E1145" s="1" t="s">
        <v>33</v>
      </c>
      <c r="F1145" s="2" t="s">
        <v>225</v>
      </c>
      <c r="G1145">
        <v>4</v>
      </c>
      <c r="H1145">
        <v>34714222</v>
      </c>
      <c r="I1145" s="1">
        <v>19166.439999999999</v>
      </c>
      <c r="J1145" s="1">
        <v>2101</v>
      </c>
      <c r="K1145" s="1">
        <v>382000</v>
      </c>
      <c r="L1145" s="1">
        <v>350000</v>
      </c>
      <c r="M1145" s="3">
        <v>29</v>
      </c>
      <c r="N1145">
        <v>5.5</v>
      </c>
      <c r="O1145">
        <v>8</v>
      </c>
      <c r="P1145" s="1">
        <f>IF($A$3="Percentage of government revenue per capita",$B$3,0) + IF($A$3="Absolute extra revenue",AB1145,0) + IF($A$3="Absolute revenue per capita",AC1145,0)</f>
        <v>0</v>
      </c>
      <c r="Q1145" s="5">
        <f>-MIN(data!$B$4 / data!I1108 * data!P1108 / 100, data!N1108)</f>
        <v>0</v>
      </c>
      <c r="R1145" s="4">
        <f>-Q1145*K1145/1000</f>
        <v>0</v>
      </c>
      <c r="S1145" s="6">
        <f>-MIN(data!$B$5/(POWER(LN(I1145),2))*P1145/100, O1145)</f>
        <v>0</v>
      </c>
      <c r="T1145" s="6">
        <f>-S1145*L1145/100000</f>
        <v>0</v>
      </c>
      <c r="U1145" s="4">
        <f>N1145+Q1145</f>
        <v>5.5</v>
      </c>
      <c r="V1145" s="4" t="e">
        <f>P1145*I1145/100/R1145</f>
        <v>#DIV/0!</v>
      </c>
      <c r="W1145" s="4" t="e">
        <f>V1145*H1145</f>
        <v>#DIV/0!</v>
      </c>
      <c r="X1145" s="6">
        <f>O1145+S1145</f>
        <v>8</v>
      </c>
      <c r="Y1145" s="6" t="e">
        <f>P1145*I1145/100/T1145</f>
        <v>#DIV/0!</v>
      </c>
      <c r="Z1145" s="6" t="e">
        <f>Y1145*H1145</f>
        <v>#DIV/0!</v>
      </c>
      <c r="AB1145" s="1">
        <f t="shared" si="34"/>
        <v>0</v>
      </c>
      <c r="AC1145" s="1">
        <f t="shared" si="35"/>
        <v>0</v>
      </c>
    </row>
    <row r="1146" spans="4:29" x14ac:dyDescent="0.25">
      <c r="D1146" s="1">
        <v>2013</v>
      </c>
      <c r="E1146" s="1" t="s">
        <v>33</v>
      </c>
      <c r="F1146" s="2" t="s">
        <v>225</v>
      </c>
      <c r="G1146">
        <v>4</v>
      </c>
      <c r="H1146">
        <v>35082954</v>
      </c>
      <c r="I1146" s="1">
        <v>19330.88</v>
      </c>
      <c r="J1146" s="1">
        <v>2090</v>
      </c>
      <c r="K1146" s="1">
        <v>380000</v>
      </c>
      <c r="L1146" s="1">
        <v>400000</v>
      </c>
      <c r="M1146" s="3">
        <v>28</v>
      </c>
      <c r="N1146">
        <v>5.5</v>
      </c>
      <c r="O1146">
        <v>7</v>
      </c>
      <c r="P1146" s="1">
        <f>IF($A$3="Percentage of government revenue per capita",$B$3,0) + IF($A$3="Absolute extra revenue",AB1146,0) + IF($A$3="Absolute revenue per capita",AC1146,0)</f>
        <v>0</v>
      </c>
      <c r="Q1146" s="5">
        <f>-MIN(data!$B$4 / data!I1109 * data!P1109 / 100, data!N1109)</f>
        <v>0</v>
      </c>
      <c r="R1146" s="4">
        <f>-Q1146*K1146/1000</f>
        <v>0</v>
      </c>
      <c r="S1146" s="6">
        <f>-MIN(data!$B$5/(POWER(LN(I1146),2))*P1146/100, O1146)</f>
        <v>0</v>
      </c>
      <c r="T1146" s="6">
        <f>-S1146*L1146/100000</f>
        <v>0</v>
      </c>
      <c r="U1146" s="4">
        <f>N1146+Q1146</f>
        <v>5.5</v>
      </c>
      <c r="V1146" s="4" t="e">
        <f>P1146*I1146/100/R1146</f>
        <v>#DIV/0!</v>
      </c>
      <c r="W1146" s="4" t="e">
        <f>V1146*H1146</f>
        <v>#DIV/0!</v>
      </c>
      <c r="X1146" s="6">
        <f>O1146+S1146</f>
        <v>7</v>
      </c>
      <c r="Y1146" s="6" t="e">
        <f>P1146*I1146/100/T1146</f>
        <v>#DIV/0!</v>
      </c>
      <c r="Z1146" s="6" t="e">
        <f>Y1146*H1146</f>
        <v>#DIV/0!</v>
      </c>
      <c r="AB1146" s="1">
        <f t="shared" si="34"/>
        <v>0</v>
      </c>
      <c r="AC1146" s="1">
        <f t="shared" si="35"/>
        <v>0</v>
      </c>
    </row>
    <row r="1147" spans="4:29" x14ac:dyDescent="0.25">
      <c r="D1147" s="1">
        <v>2014</v>
      </c>
      <c r="E1147" s="1" t="s">
        <v>33</v>
      </c>
      <c r="F1147" s="2" t="s">
        <v>225</v>
      </c>
      <c r="G1147">
        <v>4</v>
      </c>
      <c r="H1147">
        <v>35437435</v>
      </c>
      <c r="I1147" s="1">
        <v>19900.91</v>
      </c>
      <c r="J1147" s="1">
        <v>2075</v>
      </c>
      <c r="K1147" s="1">
        <v>384259.3</v>
      </c>
      <c r="L1147" s="1">
        <v>385714.3</v>
      </c>
      <c r="M1147" s="3">
        <v>28</v>
      </c>
      <c r="N1147">
        <v>5.4</v>
      </c>
      <c r="O1147">
        <v>7</v>
      </c>
      <c r="P1147" s="1">
        <f>IF($A$3="Percentage of government revenue per capita",$B$3,0) + IF($A$3="Absolute extra revenue",AB1147,0) + IF($A$3="Absolute revenue per capita",AC1147,0)</f>
        <v>0</v>
      </c>
      <c r="Q1147" s="5">
        <f>-MIN(data!$B$4 / data!I1110 * data!P1110 / 100, data!N1110)</f>
        <v>0</v>
      </c>
      <c r="R1147" s="4">
        <f>-Q1147*K1147/1000</f>
        <v>0</v>
      </c>
      <c r="S1147" s="6">
        <f>-MIN(data!$B$5/(POWER(LN(I1147),2))*P1147/100, O1147)</f>
        <v>0</v>
      </c>
      <c r="T1147" s="6">
        <f>-S1147*L1147/100000</f>
        <v>0</v>
      </c>
      <c r="U1147" s="4">
        <f>N1147+Q1147</f>
        <v>5.4</v>
      </c>
      <c r="V1147" s="4" t="e">
        <f>P1147*I1147/100/R1147</f>
        <v>#DIV/0!</v>
      </c>
      <c r="W1147" s="4" t="e">
        <f>V1147*H1147</f>
        <v>#DIV/0!</v>
      </c>
      <c r="X1147" s="6">
        <f>O1147+S1147</f>
        <v>7</v>
      </c>
      <c r="Y1147" s="6" t="e">
        <f>P1147*I1147/100/T1147</f>
        <v>#DIV/0!</v>
      </c>
      <c r="Z1147" s="6" t="e">
        <f>Y1147*H1147</f>
        <v>#DIV/0!</v>
      </c>
      <c r="AB1147" s="1">
        <f t="shared" si="34"/>
        <v>0</v>
      </c>
      <c r="AC1147" s="1">
        <f t="shared" si="35"/>
        <v>0</v>
      </c>
    </row>
    <row r="1148" spans="4:29" x14ac:dyDescent="0.25">
      <c r="D1148" s="1">
        <v>2015</v>
      </c>
      <c r="E1148" s="1" t="s">
        <v>33</v>
      </c>
      <c r="F1148" s="2" t="s">
        <v>225</v>
      </c>
      <c r="G1148">
        <v>4</v>
      </c>
      <c r="H1148">
        <v>35702908</v>
      </c>
      <c r="I1148" s="1">
        <v>20469.09</v>
      </c>
      <c r="J1148" s="1">
        <v>2054</v>
      </c>
      <c r="K1148" s="1">
        <v>387547.2</v>
      </c>
      <c r="M1148" s="3">
        <v>27</v>
      </c>
      <c r="N1148">
        <v>5.3</v>
      </c>
      <c r="O1148">
        <v>7</v>
      </c>
      <c r="P1148" s="1">
        <f>IF($A$3="Percentage of government revenue per capita",$B$3,0) + IF($A$3="Absolute extra revenue",AB1148,0) + IF($A$3="Absolute revenue per capita",AC1148,0)</f>
        <v>0</v>
      </c>
      <c r="Q1148" s="5">
        <f>-MIN(data!$B$4 / data!I1111 * data!P1111 / 100, data!N1111)</f>
        <v>0</v>
      </c>
      <c r="R1148" s="4">
        <f>-Q1148*K1148/1000</f>
        <v>0</v>
      </c>
      <c r="S1148" s="6">
        <f>-MIN(data!$B$5/(POWER(LN(I1148),2))*P1148/100, O1148)</f>
        <v>0</v>
      </c>
      <c r="T1148" s="6">
        <f>-S1148*L1148/100000</f>
        <v>0</v>
      </c>
      <c r="U1148" s="4">
        <f>N1148+Q1148</f>
        <v>5.3</v>
      </c>
      <c r="V1148" s="4" t="e">
        <f>P1148*I1148/100/R1148</f>
        <v>#DIV/0!</v>
      </c>
      <c r="W1148" s="4" t="e">
        <f>V1148*H1148</f>
        <v>#DIV/0!</v>
      </c>
      <c r="X1148" s="6">
        <f>O1148+S1148</f>
        <v>7</v>
      </c>
      <c r="Y1148" s="6" t="e">
        <f>P1148*I1148/100/T1148</f>
        <v>#DIV/0!</v>
      </c>
      <c r="Z1148" s="6" t="e">
        <f>Y1148*H1148</f>
        <v>#DIV/0!</v>
      </c>
      <c r="AB1148" s="1">
        <f t="shared" si="34"/>
        <v>0</v>
      </c>
      <c r="AC1148" s="1">
        <f t="shared" si="35"/>
        <v>0</v>
      </c>
    </row>
    <row r="1149" spans="4:29" x14ac:dyDescent="0.25">
      <c r="D1149" s="1">
        <v>2016</v>
      </c>
      <c r="E1149" s="1" t="s">
        <v>33</v>
      </c>
      <c r="F1149" s="2" t="s">
        <v>225</v>
      </c>
      <c r="G1149">
        <v>4</v>
      </c>
      <c r="H1149">
        <v>36109487</v>
      </c>
      <c r="I1149" s="1">
        <v>20360.87</v>
      </c>
      <c r="J1149" s="1">
        <v>2028</v>
      </c>
      <c r="K1149" s="1">
        <v>390000</v>
      </c>
      <c r="M1149" s="3"/>
      <c r="N1149">
        <v>5.2</v>
      </c>
      <c r="O1149"/>
      <c r="P1149" s="1">
        <f>IF($A$3="Percentage of government revenue per capita",$B$3,0) + IF($A$3="Absolute extra revenue",AB1149,0) + IF($A$3="Absolute revenue per capita",AC1149,0)</f>
        <v>0</v>
      </c>
      <c r="Q1149" s="5">
        <f>-MIN(data!$B$4 / data!I1112 * data!P1112 / 100, data!N1112)</f>
        <v>0</v>
      </c>
      <c r="R1149" s="4">
        <f>-Q1149*K1149/1000</f>
        <v>0</v>
      </c>
      <c r="S1149" s="6">
        <f>-MIN(data!$B$5/(POWER(LN(I1149),2))*P1149/100, O1149)</f>
        <v>0</v>
      </c>
      <c r="T1149" s="6">
        <f>-S1149*L1149/100000</f>
        <v>0</v>
      </c>
      <c r="U1149" s="4">
        <f>N1149+Q1149</f>
        <v>5.2</v>
      </c>
      <c r="V1149" s="4" t="e">
        <f>P1149*I1149/100/R1149</f>
        <v>#DIV/0!</v>
      </c>
      <c r="W1149" s="4" t="e">
        <f>V1149*H1149</f>
        <v>#DIV/0!</v>
      </c>
      <c r="X1149" s="6">
        <f>O1149+S1149</f>
        <v>0</v>
      </c>
      <c r="Y1149" s="6" t="e">
        <f>P1149*I1149/100/T1149</f>
        <v>#DIV/0!</v>
      </c>
      <c r="Z1149" s="6" t="e">
        <f>Y1149*H1149</f>
        <v>#DIV/0!</v>
      </c>
      <c r="AB1149" s="1">
        <f t="shared" si="34"/>
        <v>0</v>
      </c>
      <c r="AC1149" s="1">
        <f t="shared" si="35"/>
        <v>0</v>
      </c>
    </row>
    <row r="1150" spans="4:29" x14ac:dyDescent="0.25">
      <c r="D1150" s="1">
        <v>1980</v>
      </c>
      <c r="E1150" s="1" t="s">
        <v>43</v>
      </c>
      <c r="F1150" s="2" t="s">
        <v>226</v>
      </c>
      <c r="G1150">
        <v>2</v>
      </c>
      <c r="H1150">
        <v>283847</v>
      </c>
      <c r="I1150" s="1">
        <v>0</v>
      </c>
      <c r="J1150" s="1">
        <v>1031</v>
      </c>
      <c r="K1150" s="1">
        <v>11571.27</v>
      </c>
      <c r="M1150" s="3"/>
      <c r="N1150">
        <v>89.1</v>
      </c>
      <c r="O1150"/>
      <c r="P1150" s="1">
        <f>IF($A$3="Percentage of government revenue per capita",$B$3,0) + IF($A$3="Absolute extra revenue",AB1150,0) + IF($A$3="Absolute revenue per capita",AC1150,0)</f>
        <v>0</v>
      </c>
      <c r="Q1150" s="5">
        <f>-MIN(data!$B$4 / data!I1446 * data!P1446 / 100, data!N1446)</f>
        <v>0</v>
      </c>
      <c r="R1150" s="4">
        <f>-Q1150*K1150/1000</f>
        <v>0</v>
      </c>
      <c r="S1150" s="6" t="e">
        <f>-MIN(data!$B$5/(POWER(LN(I1150),2))*P1150/100, O1150)</f>
        <v>#NUM!</v>
      </c>
      <c r="T1150" s="6" t="e">
        <f>-S1150*L1150/100000</f>
        <v>#NUM!</v>
      </c>
      <c r="U1150" s="4">
        <f>N1150+Q1150</f>
        <v>89.1</v>
      </c>
      <c r="V1150" s="4" t="e">
        <f>P1150*I1150/100/R1150</f>
        <v>#DIV/0!</v>
      </c>
      <c r="W1150" s="4" t="e">
        <f>V1150*H1150</f>
        <v>#DIV/0!</v>
      </c>
      <c r="X1150" s="6" t="e">
        <f>O1150+S1150</f>
        <v>#NUM!</v>
      </c>
      <c r="Y1150" s="6" t="e">
        <f>P1150*I1150/100/T1150</f>
        <v>#NUM!</v>
      </c>
      <c r="Z1150" s="6" t="e">
        <f>Y1150*H1150</f>
        <v>#NUM!</v>
      </c>
      <c r="AB1150" s="1" t="e">
        <f t="shared" si="34"/>
        <v>#DIV/0!</v>
      </c>
      <c r="AC1150" s="1" t="e">
        <f t="shared" si="35"/>
        <v>#DIV/0!</v>
      </c>
    </row>
    <row r="1151" spans="4:29" x14ac:dyDescent="0.25">
      <c r="D1151" s="1">
        <v>1981</v>
      </c>
      <c r="E1151" s="1" t="s">
        <v>43</v>
      </c>
      <c r="F1151" s="2" t="s">
        <v>226</v>
      </c>
      <c r="G1151">
        <v>2</v>
      </c>
      <c r="H1151">
        <v>288677</v>
      </c>
      <c r="I1151" s="1">
        <v>0</v>
      </c>
      <c r="J1151" s="1">
        <v>1028</v>
      </c>
      <c r="K1151" s="1">
        <v>11802.53</v>
      </c>
      <c r="M1151" s="3"/>
      <c r="N1151">
        <v>87.1</v>
      </c>
      <c r="O1151"/>
      <c r="P1151" s="1">
        <f>IF($A$3="Percentage of government revenue per capita",$B$3,0) + IF($A$3="Absolute extra revenue",AB1151,0) + IF($A$3="Absolute revenue per capita",AC1151,0)</f>
        <v>0</v>
      </c>
      <c r="Q1151" s="5">
        <f>-MIN(data!$B$4 / data!I1447 * data!P1447 / 100, data!N1447)</f>
        <v>0</v>
      </c>
      <c r="R1151" s="4">
        <f>-Q1151*K1151/1000</f>
        <v>0</v>
      </c>
      <c r="S1151" s="6" t="e">
        <f>-MIN(data!$B$5/(POWER(LN(I1151),2))*P1151/100, O1151)</f>
        <v>#NUM!</v>
      </c>
      <c r="T1151" s="6" t="e">
        <f>-S1151*L1151/100000</f>
        <v>#NUM!</v>
      </c>
      <c r="U1151" s="4">
        <f>N1151+Q1151</f>
        <v>87.1</v>
      </c>
      <c r="V1151" s="4" t="e">
        <f>P1151*I1151/100/R1151</f>
        <v>#DIV/0!</v>
      </c>
      <c r="W1151" s="4" t="e">
        <f>V1151*H1151</f>
        <v>#DIV/0!</v>
      </c>
      <c r="X1151" s="6" t="e">
        <f>O1151+S1151</f>
        <v>#NUM!</v>
      </c>
      <c r="Y1151" s="6" t="e">
        <f>P1151*I1151/100/T1151</f>
        <v>#NUM!</v>
      </c>
      <c r="Z1151" s="6" t="e">
        <f>Y1151*H1151</f>
        <v>#NUM!</v>
      </c>
      <c r="AB1151" s="1" t="e">
        <f t="shared" si="34"/>
        <v>#DIV/0!</v>
      </c>
      <c r="AC1151" s="1" t="e">
        <f t="shared" si="35"/>
        <v>#DIV/0!</v>
      </c>
    </row>
    <row r="1152" spans="4:29" x14ac:dyDescent="0.25">
      <c r="D1152" s="1">
        <v>1982</v>
      </c>
      <c r="E1152" s="1" t="s">
        <v>43</v>
      </c>
      <c r="F1152" s="2" t="s">
        <v>226</v>
      </c>
      <c r="G1152">
        <v>2</v>
      </c>
      <c r="H1152">
        <v>294254</v>
      </c>
      <c r="I1152" s="1">
        <v>0</v>
      </c>
      <c r="J1152" s="1">
        <v>1032</v>
      </c>
      <c r="K1152" s="1">
        <v>12084.31</v>
      </c>
      <c r="M1152" s="3"/>
      <c r="N1152">
        <v>85.4</v>
      </c>
      <c r="O1152"/>
      <c r="P1152" s="1">
        <f>IF($A$3="Percentage of government revenue per capita",$B$3,0) + IF($A$3="Absolute extra revenue",AB1152,0) + IF($A$3="Absolute revenue per capita",AC1152,0)</f>
        <v>0</v>
      </c>
      <c r="Q1152" s="5">
        <f>-MIN(data!$B$4 / data!I1448 * data!P1448 / 100, data!N1448)</f>
        <v>0</v>
      </c>
      <c r="R1152" s="4">
        <f>-Q1152*K1152/1000</f>
        <v>0</v>
      </c>
      <c r="S1152" s="6" t="e">
        <f>-MIN(data!$B$5/(POWER(LN(I1152),2))*P1152/100, O1152)</f>
        <v>#NUM!</v>
      </c>
      <c r="T1152" s="6" t="e">
        <f>-S1152*L1152/100000</f>
        <v>#NUM!</v>
      </c>
      <c r="U1152" s="4">
        <f>N1152+Q1152</f>
        <v>85.4</v>
      </c>
      <c r="V1152" s="4" t="e">
        <f>P1152*I1152/100/R1152</f>
        <v>#DIV/0!</v>
      </c>
      <c r="W1152" s="4" t="e">
        <f>V1152*H1152</f>
        <v>#DIV/0!</v>
      </c>
      <c r="X1152" s="6" t="e">
        <f>O1152+S1152</f>
        <v>#NUM!</v>
      </c>
      <c r="Y1152" s="6" t="e">
        <f>P1152*I1152/100/T1152</f>
        <v>#NUM!</v>
      </c>
      <c r="Z1152" s="6" t="e">
        <f>Y1152*H1152</f>
        <v>#NUM!</v>
      </c>
      <c r="AB1152" s="1" t="e">
        <f t="shared" si="34"/>
        <v>#DIV/0!</v>
      </c>
      <c r="AC1152" s="1" t="e">
        <f t="shared" si="35"/>
        <v>#DIV/0!</v>
      </c>
    </row>
    <row r="1153" spans="4:29" x14ac:dyDescent="0.25">
      <c r="D1153" s="1">
        <v>1983</v>
      </c>
      <c r="E1153" s="1" t="s">
        <v>43</v>
      </c>
      <c r="F1153" s="2" t="s">
        <v>226</v>
      </c>
      <c r="G1153">
        <v>2</v>
      </c>
      <c r="H1153">
        <v>300230</v>
      </c>
      <c r="I1153" s="1">
        <v>0</v>
      </c>
      <c r="J1153" s="1">
        <v>1037</v>
      </c>
      <c r="K1153" s="1">
        <v>12359.95</v>
      </c>
      <c r="M1153" s="3"/>
      <c r="N1153">
        <v>83.9</v>
      </c>
      <c r="O1153"/>
      <c r="P1153" s="1">
        <f>IF($A$3="Percentage of government revenue per capita",$B$3,0) + IF($A$3="Absolute extra revenue",AB1153,0) + IF($A$3="Absolute revenue per capita",AC1153,0)</f>
        <v>0</v>
      </c>
      <c r="Q1153" s="5">
        <f>-MIN(data!$B$4 / data!I1449 * data!P1449 / 100, data!N1449)</f>
        <v>0</v>
      </c>
      <c r="R1153" s="4">
        <f>-Q1153*K1153/1000</f>
        <v>0</v>
      </c>
      <c r="S1153" s="6" t="e">
        <f>-MIN(data!$B$5/(POWER(LN(I1153),2))*P1153/100, O1153)</f>
        <v>#NUM!</v>
      </c>
      <c r="T1153" s="6" t="e">
        <f>-S1153*L1153/100000</f>
        <v>#NUM!</v>
      </c>
      <c r="U1153" s="4">
        <f>N1153+Q1153</f>
        <v>83.9</v>
      </c>
      <c r="V1153" s="4" t="e">
        <f>P1153*I1153/100/R1153</f>
        <v>#DIV/0!</v>
      </c>
      <c r="W1153" s="4" t="e">
        <f>V1153*H1153</f>
        <v>#DIV/0!</v>
      </c>
      <c r="X1153" s="6" t="e">
        <f>O1153+S1153</f>
        <v>#NUM!</v>
      </c>
      <c r="Y1153" s="6" t="e">
        <f>P1153*I1153/100/T1153</f>
        <v>#NUM!</v>
      </c>
      <c r="Z1153" s="6" t="e">
        <f>Y1153*H1153</f>
        <v>#NUM!</v>
      </c>
      <c r="AB1153" s="1" t="e">
        <f t="shared" si="34"/>
        <v>#DIV/0!</v>
      </c>
      <c r="AC1153" s="1" t="e">
        <f t="shared" si="35"/>
        <v>#DIV/0!</v>
      </c>
    </row>
    <row r="1154" spans="4:29" x14ac:dyDescent="0.25">
      <c r="D1154" s="1">
        <v>1984</v>
      </c>
      <c r="E1154" s="1" t="s">
        <v>43</v>
      </c>
      <c r="F1154" s="2" t="s">
        <v>226</v>
      </c>
      <c r="G1154">
        <v>2</v>
      </c>
      <c r="H1154">
        <v>306136</v>
      </c>
      <c r="I1154" s="1">
        <v>0</v>
      </c>
      <c r="J1154" s="1">
        <v>1038</v>
      </c>
      <c r="K1154" s="1">
        <v>12658.54</v>
      </c>
      <c r="M1154" s="3"/>
      <c r="N1154">
        <v>82</v>
      </c>
      <c r="O1154"/>
      <c r="P1154" s="1">
        <f>IF($A$3="Percentage of government revenue per capita",$B$3,0) + IF($A$3="Absolute extra revenue",AB1154,0) + IF($A$3="Absolute revenue per capita",AC1154,0)</f>
        <v>0</v>
      </c>
      <c r="Q1154" s="5">
        <f>-MIN(data!$B$4 / data!I1450 * data!P1450 / 100, data!N1450)</f>
        <v>0</v>
      </c>
      <c r="R1154" s="4">
        <f>-Q1154*K1154/1000</f>
        <v>0</v>
      </c>
      <c r="S1154" s="6" t="e">
        <f>-MIN(data!$B$5/(POWER(LN(I1154),2))*P1154/100, O1154)</f>
        <v>#NUM!</v>
      </c>
      <c r="T1154" s="6" t="e">
        <f>-S1154*L1154/100000</f>
        <v>#NUM!</v>
      </c>
      <c r="U1154" s="4">
        <f>N1154+Q1154</f>
        <v>82</v>
      </c>
      <c r="V1154" s="4" t="e">
        <f>P1154*I1154/100/R1154</f>
        <v>#DIV/0!</v>
      </c>
      <c r="W1154" s="4" t="e">
        <f>V1154*H1154</f>
        <v>#DIV/0!</v>
      </c>
      <c r="X1154" s="6" t="e">
        <f>O1154+S1154</f>
        <v>#NUM!</v>
      </c>
      <c r="Y1154" s="6" t="e">
        <f>P1154*I1154/100/T1154</f>
        <v>#NUM!</v>
      </c>
      <c r="Z1154" s="6" t="e">
        <f>Y1154*H1154</f>
        <v>#NUM!</v>
      </c>
      <c r="AB1154" s="1" t="e">
        <f t="shared" si="34"/>
        <v>#DIV/0!</v>
      </c>
      <c r="AC1154" s="1" t="e">
        <f t="shared" si="35"/>
        <v>#DIV/0!</v>
      </c>
    </row>
    <row r="1155" spans="4:29" x14ac:dyDescent="0.25">
      <c r="D1155" s="1">
        <v>1985</v>
      </c>
      <c r="E1155" s="1" t="s">
        <v>43</v>
      </c>
      <c r="F1155" s="2" t="s">
        <v>226</v>
      </c>
      <c r="G1155">
        <v>2</v>
      </c>
      <c r="H1155">
        <v>311678</v>
      </c>
      <c r="I1155" s="1">
        <v>0</v>
      </c>
      <c r="J1155" s="1">
        <v>1028</v>
      </c>
      <c r="K1155" s="1">
        <v>12947.1</v>
      </c>
      <c r="M1155" s="3"/>
      <c r="N1155">
        <v>79.400000000000006</v>
      </c>
      <c r="O1155"/>
      <c r="P1155" s="1">
        <f>IF($A$3="Percentage of government revenue per capita",$B$3,0) + IF($A$3="Absolute extra revenue",AB1155,0) + IF($A$3="Absolute revenue per capita",AC1155,0)</f>
        <v>0</v>
      </c>
      <c r="Q1155" s="5">
        <f>-MIN(data!$B$4 / data!I1451 * data!P1451 / 100, data!N1451)</f>
        <v>0</v>
      </c>
      <c r="R1155" s="4">
        <f>-Q1155*K1155/1000</f>
        <v>0</v>
      </c>
      <c r="S1155" s="6" t="e">
        <f>-MIN(data!$B$5/(POWER(LN(I1155),2))*P1155/100, O1155)</f>
        <v>#NUM!</v>
      </c>
      <c r="T1155" s="6" t="e">
        <f>-S1155*L1155/100000</f>
        <v>#NUM!</v>
      </c>
      <c r="U1155" s="4">
        <f>N1155+Q1155</f>
        <v>79.400000000000006</v>
      </c>
      <c r="V1155" s="4" t="e">
        <f>P1155*I1155/100/R1155</f>
        <v>#DIV/0!</v>
      </c>
      <c r="W1155" s="4" t="e">
        <f>V1155*H1155</f>
        <v>#DIV/0!</v>
      </c>
      <c r="X1155" s="6" t="e">
        <f>O1155+S1155</f>
        <v>#NUM!</v>
      </c>
      <c r="Y1155" s="6" t="e">
        <f>P1155*I1155/100/T1155</f>
        <v>#NUM!</v>
      </c>
      <c r="Z1155" s="6" t="e">
        <f>Y1155*H1155</f>
        <v>#NUM!</v>
      </c>
      <c r="AB1155" s="1" t="e">
        <f t="shared" si="34"/>
        <v>#DIV/0!</v>
      </c>
      <c r="AC1155" s="1" t="e">
        <f t="shared" si="35"/>
        <v>#DIV/0!</v>
      </c>
    </row>
    <row r="1156" spans="4:29" x14ac:dyDescent="0.25">
      <c r="D1156" s="1">
        <v>1986</v>
      </c>
      <c r="E1156" s="1" t="s">
        <v>43</v>
      </c>
      <c r="F1156" s="2" t="s">
        <v>226</v>
      </c>
      <c r="G1156">
        <v>2</v>
      </c>
      <c r="H1156">
        <v>316616</v>
      </c>
      <c r="I1156" s="1">
        <v>0</v>
      </c>
      <c r="J1156" s="1">
        <v>1002</v>
      </c>
      <c r="K1156" s="1">
        <v>13184.21</v>
      </c>
      <c r="M1156" s="3"/>
      <c r="N1156">
        <v>76</v>
      </c>
      <c r="O1156"/>
      <c r="P1156" s="1">
        <f>IF($A$3="Percentage of government revenue per capita",$B$3,0) + IF($A$3="Absolute extra revenue",AB1156,0) + IF($A$3="Absolute revenue per capita",AC1156,0)</f>
        <v>0</v>
      </c>
      <c r="Q1156" s="5">
        <f>-MIN(data!$B$4 / data!I1452 * data!P1452 / 100, data!N1452)</f>
        <v>0</v>
      </c>
      <c r="R1156" s="4">
        <f>-Q1156*K1156/1000</f>
        <v>0</v>
      </c>
      <c r="S1156" s="6" t="e">
        <f>-MIN(data!$B$5/(POWER(LN(I1156),2))*P1156/100, O1156)</f>
        <v>#NUM!</v>
      </c>
      <c r="T1156" s="6" t="e">
        <f>-S1156*L1156/100000</f>
        <v>#NUM!</v>
      </c>
      <c r="U1156" s="4">
        <f>N1156+Q1156</f>
        <v>76</v>
      </c>
      <c r="V1156" s="4" t="e">
        <f>P1156*I1156/100/R1156</f>
        <v>#DIV/0!</v>
      </c>
      <c r="W1156" s="4" t="e">
        <f>V1156*H1156</f>
        <v>#DIV/0!</v>
      </c>
      <c r="X1156" s="6" t="e">
        <f>O1156+S1156</f>
        <v>#NUM!</v>
      </c>
      <c r="Y1156" s="6" t="e">
        <f>P1156*I1156/100/T1156</f>
        <v>#NUM!</v>
      </c>
      <c r="Z1156" s="6" t="e">
        <f>Y1156*H1156</f>
        <v>#NUM!</v>
      </c>
      <c r="AB1156" s="1" t="e">
        <f t="shared" ref="AB1156:AB1219" si="36">$B$3*100/H1156/I1156</f>
        <v>#DIV/0!</v>
      </c>
      <c r="AC1156" s="1" t="e">
        <f t="shared" ref="AC1156:AC1219" si="37">$B$3/I1156*100</f>
        <v>#DIV/0!</v>
      </c>
    </row>
    <row r="1157" spans="4:29" x14ac:dyDescent="0.25">
      <c r="D1157" s="1">
        <v>1987</v>
      </c>
      <c r="E1157" s="1" t="s">
        <v>43</v>
      </c>
      <c r="F1157" s="2" t="s">
        <v>226</v>
      </c>
      <c r="G1157">
        <v>2</v>
      </c>
      <c r="H1157">
        <v>321135</v>
      </c>
      <c r="I1157" s="1">
        <v>0</v>
      </c>
      <c r="J1157" s="1">
        <v>967</v>
      </c>
      <c r="K1157" s="1">
        <v>13393.35</v>
      </c>
      <c r="M1157" s="3"/>
      <c r="N1157">
        <v>72.2</v>
      </c>
      <c r="O1157"/>
      <c r="P1157" s="1">
        <f>IF($A$3="Percentage of government revenue per capita",$B$3,0) + IF($A$3="Absolute extra revenue",AB1157,0) + IF($A$3="Absolute revenue per capita",AC1157,0)</f>
        <v>0</v>
      </c>
      <c r="Q1157" s="5">
        <f>-MIN(data!$B$4 / data!I1453 * data!P1453 / 100, data!N1453)</f>
        <v>0</v>
      </c>
      <c r="R1157" s="4">
        <f>-Q1157*K1157/1000</f>
        <v>0</v>
      </c>
      <c r="S1157" s="6" t="e">
        <f>-MIN(data!$B$5/(POWER(LN(I1157),2))*P1157/100, O1157)</f>
        <v>#NUM!</v>
      </c>
      <c r="T1157" s="6" t="e">
        <f>-S1157*L1157/100000</f>
        <v>#NUM!</v>
      </c>
      <c r="U1157" s="4">
        <f>N1157+Q1157</f>
        <v>72.2</v>
      </c>
      <c r="V1157" s="4" t="e">
        <f>P1157*I1157/100/R1157</f>
        <v>#DIV/0!</v>
      </c>
      <c r="W1157" s="4" t="e">
        <f>V1157*H1157</f>
        <v>#DIV/0!</v>
      </c>
      <c r="X1157" s="6" t="e">
        <f>O1157+S1157</f>
        <v>#NUM!</v>
      </c>
      <c r="Y1157" s="6" t="e">
        <f>P1157*I1157/100/T1157</f>
        <v>#NUM!</v>
      </c>
      <c r="Z1157" s="6" t="e">
        <f>Y1157*H1157</f>
        <v>#NUM!</v>
      </c>
      <c r="AB1157" s="1" t="e">
        <f t="shared" si="36"/>
        <v>#DIV/0!</v>
      </c>
      <c r="AC1157" s="1" t="e">
        <f t="shared" si="37"/>
        <v>#DIV/0!</v>
      </c>
    </row>
    <row r="1158" spans="4:29" x14ac:dyDescent="0.25">
      <c r="D1158" s="1">
        <v>1988</v>
      </c>
      <c r="E1158" s="1" t="s">
        <v>43</v>
      </c>
      <c r="F1158" s="2" t="s">
        <v>226</v>
      </c>
      <c r="G1158">
        <v>2</v>
      </c>
      <c r="H1158">
        <v>325746</v>
      </c>
      <c r="I1158" s="1">
        <v>0</v>
      </c>
      <c r="J1158" s="1">
        <v>928</v>
      </c>
      <c r="K1158" s="1">
        <v>13567.25</v>
      </c>
      <c r="M1158" s="3"/>
      <c r="N1158">
        <v>68.400000000000006</v>
      </c>
      <c r="O1158"/>
      <c r="P1158" s="1">
        <f>IF($A$3="Percentage of government revenue per capita",$B$3,0) + IF($A$3="Absolute extra revenue",AB1158,0) + IF($A$3="Absolute revenue per capita",AC1158,0)</f>
        <v>0</v>
      </c>
      <c r="Q1158" s="5">
        <f>-MIN(data!$B$4 / data!I1454 * data!P1454 / 100, data!N1454)</f>
        <v>0</v>
      </c>
      <c r="R1158" s="4">
        <f>-Q1158*K1158/1000</f>
        <v>0</v>
      </c>
      <c r="S1158" s="6" t="e">
        <f>-MIN(data!$B$5/(POWER(LN(I1158),2))*P1158/100, O1158)</f>
        <v>#NUM!</v>
      </c>
      <c r="T1158" s="6" t="e">
        <f>-S1158*L1158/100000</f>
        <v>#NUM!</v>
      </c>
      <c r="U1158" s="4">
        <f>N1158+Q1158</f>
        <v>68.400000000000006</v>
      </c>
      <c r="V1158" s="4" t="e">
        <f>P1158*I1158/100/R1158</f>
        <v>#DIV/0!</v>
      </c>
      <c r="W1158" s="4" t="e">
        <f>V1158*H1158</f>
        <v>#DIV/0!</v>
      </c>
      <c r="X1158" s="6" t="e">
        <f>O1158+S1158</f>
        <v>#NUM!</v>
      </c>
      <c r="Y1158" s="6" t="e">
        <f>P1158*I1158/100/T1158</f>
        <v>#NUM!</v>
      </c>
      <c r="Z1158" s="6" t="e">
        <f>Y1158*H1158</f>
        <v>#NUM!</v>
      </c>
      <c r="AB1158" s="1" t="e">
        <f t="shared" si="36"/>
        <v>#DIV/0!</v>
      </c>
      <c r="AC1158" s="1" t="e">
        <f t="shared" si="37"/>
        <v>#DIV/0!</v>
      </c>
    </row>
    <row r="1159" spans="4:29" x14ac:dyDescent="0.25">
      <c r="D1159" s="1">
        <v>1989</v>
      </c>
      <c r="E1159" s="1" t="s">
        <v>43</v>
      </c>
      <c r="F1159" s="2" t="s">
        <v>226</v>
      </c>
      <c r="G1159">
        <v>2</v>
      </c>
      <c r="H1159">
        <v>331179</v>
      </c>
      <c r="I1159" s="1">
        <v>0</v>
      </c>
      <c r="J1159" s="1">
        <v>890</v>
      </c>
      <c r="K1159" s="1">
        <v>13671.27</v>
      </c>
      <c r="M1159" s="3"/>
      <c r="N1159">
        <v>65.099999999999994</v>
      </c>
      <c r="O1159"/>
      <c r="P1159" s="1">
        <f>IF($A$3="Percentage of government revenue per capita",$B$3,0) + IF($A$3="Absolute extra revenue",AB1159,0) + IF($A$3="Absolute revenue per capita",AC1159,0)</f>
        <v>0</v>
      </c>
      <c r="Q1159" s="5">
        <f>-MIN(data!$B$4 / data!I1455 * data!P1455 / 100, data!N1455)</f>
        <v>0</v>
      </c>
      <c r="R1159" s="4">
        <f>-Q1159*K1159/1000</f>
        <v>0</v>
      </c>
      <c r="S1159" s="6" t="e">
        <f>-MIN(data!$B$5/(POWER(LN(I1159),2))*P1159/100, O1159)</f>
        <v>#NUM!</v>
      </c>
      <c r="T1159" s="6" t="e">
        <f>-S1159*L1159/100000</f>
        <v>#NUM!</v>
      </c>
      <c r="U1159" s="4">
        <f>N1159+Q1159</f>
        <v>65.099999999999994</v>
      </c>
      <c r="V1159" s="4" t="e">
        <f>P1159*I1159/100/R1159</f>
        <v>#DIV/0!</v>
      </c>
      <c r="W1159" s="4" t="e">
        <f>V1159*H1159</f>
        <v>#DIV/0!</v>
      </c>
      <c r="X1159" s="6" t="e">
        <f>O1159+S1159</f>
        <v>#NUM!</v>
      </c>
      <c r="Y1159" s="6" t="e">
        <f>P1159*I1159/100/T1159</f>
        <v>#NUM!</v>
      </c>
      <c r="Z1159" s="6" t="e">
        <f>Y1159*H1159</f>
        <v>#NUM!</v>
      </c>
      <c r="AB1159" s="1" t="e">
        <f t="shared" si="36"/>
        <v>#DIV/0!</v>
      </c>
      <c r="AC1159" s="1" t="e">
        <f t="shared" si="37"/>
        <v>#DIV/0!</v>
      </c>
    </row>
    <row r="1160" spans="4:29" x14ac:dyDescent="0.25">
      <c r="D1160" s="1">
        <v>1990</v>
      </c>
      <c r="E1160" s="1" t="s">
        <v>43</v>
      </c>
      <c r="F1160" s="2" t="s">
        <v>226</v>
      </c>
      <c r="G1160">
        <v>2</v>
      </c>
      <c r="H1160">
        <v>337950</v>
      </c>
      <c r="I1160" s="1">
        <v>139.38910000000001</v>
      </c>
      <c r="J1160" s="1">
        <v>861</v>
      </c>
      <c r="K1160" s="1">
        <v>13732.06</v>
      </c>
      <c r="L1160" s="1">
        <v>12500</v>
      </c>
      <c r="M1160" s="3">
        <v>35</v>
      </c>
      <c r="N1160">
        <v>62.7</v>
      </c>
      <c r="O1160">
        <v>256</v>
      </c>
      <c r="P1160" s="1">
        <f>IF($A$3="Percentage of government revenue per capita",$B$3,0) + IF($A$3="Absolute extra revenue",AB1160,0) + IF($A$3="Absolute revenue per capita",AC1160,0)</f>
        <v>0</v>
      </c>
      <c r="Q1160" s="5">
        <f>-MIN(data!$B$4 / data!I1456 * data!P1456 / 100, data!N1456)</f>
        <v>0</v>
      </c>
      <c r="R1160" s="4">
        <f>-Q1160*K1160/1000</f>
        <v>0</v>
      </c>
      <c r="S1160" s="6">
        <f>-MIN(data!$B$5/(POWER(LN(I1160),2))*P1160/100, O1160)</f>
        <v>0</v>
      </c>
      <c r="T1160" s="6">
        <f>-S1160*L1160/100000</f>
        <v>0</v>
      </c>
      <c r="U1160" s="4">
        <f>N1160+Q1160</f>
        <v>62.7</v>
      </c>
      <c r="V1160" s="4" t="e">
        <f>P1160*I1160/100/R1160</f>
        <v>#DIV/0!</v>
      </c>
      <c r="W1160" s="4" t="e">
        <f>V1160*H1160</f>
        <v>#DIV/0!</v>
      </c>
      <c r="X1160" s="6">
        <f>O1160+S1160</f>
        <v>256</v>
      </c>
      <c r="Y1160" s="6" t="e">
        <f>P1160*I1160/100/T1160</f>
        <v>#DIV/0!</v>
      </c>
      <c r="Z1160" s="6" t="e">
        <f>Y1160*H1160</f>
        <v>#DIV/0!</v>
      </c>
      <c r="AB1160" s="1">
        <f t="shared" si="36"/>
        <v>0</v>
      </c>
      <c r="AC1160" s="1">
        <f t="shared" si="37"/>
        <v>0</v>
      </c>
    </row>
    <row r="1161" spans="4:29" x14ac:dyDescent="0.25">
      <c r="D1161" s="1">
        <v>1991</v>
      </c>
      <c r="E1161" s="1" t="s">
        <v>43</v>
      </c>
      <c r="F1161" s="2" t="s">
        <v>226</v>
      </c>
      <c r="G1161">
        <v>2</v>
      </c>
      <c r="H1161">
        <v>346230</v>
      </c>
      <c r="I1161" s="1">
        <v>144.7559</v>
      </c>
      <c r="J1161" s="1">
        <v>841</v>
      </c>
      <c r="K1161" s="1">
        <v>13719.41</v>
      </c>
      <c r="L1161" s="1">
        <v>12446.35</v>
      </c>
      <c r="M1161" s="3">
        <v>32</v>
      </c>
      <c r="N1161">
        <v>61.3</v>
      </c>
      <c r="O1161">
        <v>233</v>
      </c>
      <c r="P1161" s="1">
        <f>IF($A$3="Percentage of government revenue per capita",$B$3,0) + IF($A$3="Absolute extra revenue",AB1161,0) + IF($A$3="Absolute revenue per capita",AC1161,0)</f>
        <v>0</v>
      </c>
      <c r="Q1161" s="5">
        <f>-MIN(data!$B$4 / data!I1457 * data!P1457 / 100, data!N1457)</f>
        <v>0</v>
      </c>
      <c r="R1161" s="4">
        <f>-Q1161*K1161/1000</f>
        <v>0</v>
      </c>
      <c r="S1161" s="6">
        <f>-MIN(data!$B$5/(POWER(LN(I1161),2))*P1161/100, O1161)</f>
        <v>0</v>
      </c>
      <c r="T1161" s="6">
        <f>-S1161*L1161/100000</f>
        <v>0</v>
      </c>
      <c r="U1161" s="4">
        <f>N1161+Q1161</f>
        <v>61.3</v>
      </c>
      <c r="V1161" s="4" t="e">
        <f>P1161*I1161/100/R1161</f>
        <v>#DIV/0!</v>
      </c>
      <c r="W1161" s="4" t="e">
        <f>V1161*H1161</f>
        <v>#DIV/0!</v>
      </c>
      <c r="X1161" s="6">
        <f>O1161+S1161</f>
        <v>233</v>
      </c>
      <c r="Y1161" s="6" t="e">
        <f>P1161*I1161/100/T1161</f>
        <v>#DIV/0!</v>
      </c>
      <c r="Z1161" s="6" t="e">
        <f>Y1161*H1161</f>
        <v>#DIV/0!</v>
      </c>
      <c r="AB1161" s="1">
        <f t="shared" si="36"/>
        <v>0</v>
      </c>
      <c r="AC1161" s="1">
        <f t="shared" si="37"/>
        <v>0</v>
      </c>
    </row>
    <row r="1162" spans="4:29" x14ac:dyDescent="0.25">
      <c r="D1162" s="1">
        <v>1992</v>
      </c>
      <c r="E1162" s="1" t="s">
        <v>43</v>
      </c>
      <c r="F1162" s="2" t="s">
        <v>226</v>
      </c>
      <c r="G1162">
        <v>2</v>
      </c>
      <c r="H1162">
        <v>355757</v>
      </c>
      <c r="I1162" s="1">
        <v>181.23339999999999</v>
      </c>
      <c r="J1162" s="1">
        <v>827</v>
      </c>
      <c r="K1162" s="1">
        <v>13669.42</v>
      </c>
      <c r="L1162" s="1">
        <v>12264.15</v>
      </c>
      <c r="M1162" s="3">
        <v>29</v>
      </c>
      <c r="N1162">
        <v>60.5</v>
      </c>
      <c r="O1162">
        <v>212</v>
      </c>
      <c r="P1162" s="1">
        <f>IF($A$3="Percentage of government revenue per capita",$B$3,0) + IF($A$3="Absolute extra revenue",AB1162,0) + IF($A$3="Absolute revenue per capita",AC1162,0)</f>
        <v>0</v>
      </c>
      <c r="Q1162" s="5">
        <f>-MIN(data!$B$4 / data!I1458 * data!P1458 / 100, data!N1458)</f>
        <v>0</v>
      </c>
      <c r="R1162" s="4">
        <f>-Q1162*K1162/1000</f>
        <v>0</v>
      </c>
      <c r="S1162" s="6">
        <f>-MIN(data!$B$5/(POWER(LN(I1162),2))*P1162/100, O1162)</f>
        <v>0</v>
      </c>
      <c r="T1162" s="6">
        <f>-S1162*L1162/100000</f>
        <v>0</v>
      </c>
      <c r="U1162" s="4">
        <f>N1162+Q1162</f>
        <v>60.5</v>
      </c>
      <c r="V1162" s="4" t="e">
        <f>P1162*I1162/100/R1162</f>
        <v>#DIV/0!</v>
      </c>
      <c r="W1162" s="4" t="e">
        <f>V1162*H1162</f>
        <v>#DIV/0!</v>
      </c>
      <c r="X1162" s="6">
        <f>O1162+S1162</f>
        <v>212</v>
      </c>
      <c r="Y1162" s="6" t="e">
        <f>P1162*I1162/100/T1162</f>
        <v>#DIV/0!</v>
      </c>
      <c r="Z1162" s="6" t="e">
        <f>Y1162*H1162</f>
        <v>#DIV/0!</v>
      </c>
      <c r="AB1162" s="1">
        <f t="shared" si="36"/>
        <v>0</v>
      </c>
      <c r="AC1162" s="1">
        <f t="shared" si="37"/>
        <v>0</v>
      </c>
    </row>
    <row r="1163" spans="4:29" x14ac:dyDescent="0.25">
      <c r="D1163" s="1">
        <v>1993</v>
      </c>
      <c r="E1163" s="1" t="s">
        <v>43</v>
      </c>
      <c r="F1163" s="2" t="s">
        <v>226</v>
      </c>
      <c r="G1163">
        <v>2</v>
      </c>
      <c r="H1163">
        <v>366053</v>
      </c>
      <c r="I1163" s="1">
        <v>202.01609999999999</v>
      </c>
      <c r="J1163" s="1">
        <v>816</v>
      </c>
      <c r="K1163" s="1">
        <v>13600</v>
      </c>
      <c r="L1163" s="1">
        <v>11917.1</v>
      </c>
      <c r="M1163" s="3">
        <v>26</v>
      </c>
      <c r="N1163">
        <v>60</v>
      </c>
      <c r="O1163">
        <v>193</v>
      </c>
      <c r="P1163" s="1">
        <f>IF($A$3="Percentage of government revenue per capita",$B$3,0) + IF($A$3="Absolute extra revenue",AB1163,0) + IF($A$3="Absolute revenue per capita",AC1163,0)</f>
        <v>0</v>
      </c>
      <c r="Q1163" s="5">
        <f>-MIN(data!$B$4 / data!I1459 * data!P1459 / 100, data!N1459)</f>
        <v>0</v>
      </c>
      <c r="R1163" s="4">
        <f>-Q1163*K1163/1000</f>
        <v>0</v>
      </c>
      <c r="S1163" s="6">
        <f>-MIN(data!$B$5/(POWER(LN(I1163),2))*P1163/100, O1163)</f>
        <v>0</v>
      </c>
      <c r="T1163" s="6">
        <f>-S1163*L1163/100000</f>
        <v>0</v>
      </c>
      <c r="U1163" s="4">
        <f>N1163+Q1163</f>
        <v>60</v>
      </c>
      <c r="V1163" s="4" t="e">
        <f>P1163*I1163/100/R1163</f>
        <v>#DIV/0!</v>
      </c>
      <c r="W1163" s="4" t="e">
        <f>V1163*H1163</f>
        <v>#DIV/0!</v>
      </c>
      <c r="X1163" s="6">
        <f>O1163+S1163</f>
        <v>193</v>
      </c>
      <c r="Y1163" s="6" t="e">
        <f>P1163*I1163/100/T1163</f>
        <v>#DIV/0!</v>
      </c>
      <c r="Z1163" s="6" t="e">
        <f>Y1163*H1163</f>
        <v>#DIV/0!</v>
      </c>
      <c r="AB1163" s="1">
        <f t="shared" si="36"/>
        <v>0</v>
      </c>
      <c r="AC1163" s="1">
        <f t="shared" si="37"/>
        <v>0</v>
      </c>
    </row>
    <row r="1164" spans="4:29" x14ac:dyDescent="0.25">
      <c r="D1164" s="1">
        <v>1994</v>
      </c>
      <c r="E1164" s="1" t="s">
        <v>43</v>
      </c>
      <c r="F1164" s="2" t="s">
        <v>226</v>
      </c>
      <c r="G1164">
        <v>2</v>
      </c>
      <c r="H1164">
        <v>376407</v>
      </c>
      <c r="I1164" s="1">
        <v>237.38669999999999</v>
      </c>
      <c r="J1164" s="1">
        <v>799</v>
      </c>
      <c r="K1164" s="1">
        <v>13496.62</v>
      </c>
      <c r="L1164" s="1">
        <v>11764.71</v>
      </c>
      <c r="M1164" s="3">
        <v>23</v>
      </c>
      <c r="N1164">
        <v>59.2</v>
      </c>
      <c r="O1164">
        <v>170</v>
      </c>
      <c r="P1164" s="1">
        <f>IF($A$3="Percentage of government revenue per capita",$B$3,0) + IF($A$3="Absolute extra revenue",AB1164,0) + IF($A$3="Absolute revenue per capita",AC1164,0)</f>
        <v>0</v>
      </c>
      <c r="Q1164" s="5">
        <f>-MIN(data!$B$4 / data!I1460 * data!P1460 / 100, data!N1460)</f>
        <v>0</v>
      </c>
      <c r="R1164" s="4">
        <f>-Q1164*K1164/1000</f>
        <v>0</v>
      </c>
      <c r="S1164" s="6">
        <f>-MIN(data!$B$5/(POWER(LN(I1164),2))*P1164/100, O1164)</f>
        <v>0</v>
      </c>
      <c r="T1164" s="6">
        <f>-S1164*L1164/100000</f>
        <v>0</v>
      </c>
      <c r="U1164" s="4">
        <f>N1164+Q1164</f>
        <v>59.2</v>
      </c>
      <c r="V1164" s="4" t="e">
        <f>P1164*I1164/100/R1164</f>
        <v>#DIV/0!</v>
      </c>
      <c r="W1164" s="4" t="e">
        <f>V1164*H1164</f>
        <v>#DIV/0!</v>
      </c>
      <c r="X1164" s="6">
        <f>O1164+S1164</f>
        <v>170</v>
      </c>
      <c r="Y1164" s="6" t="e">
        <f>P1164*I1164/100/T1164</f>
        <v>#DIV/0!</v>
      </c>
      <c r="Z1164" s="6" t="e">
        <f>Y1164*H1164</f>
        <v>#DIV/0!</v>
      </c>
      <c r="AB1164" s="1">
        <f t="shared" si="36"/>
        <v>0</v>
      </c>
      <c r="AC1164" s="1">
        <f t="shared" si="37"/>
        <v>0</v>
      </c>
    </row>
    <row r="1165" spans="4:29" x14ac:dyDescent="0.25">
      <c r="D1165" s="1">
        <v>1995</v>
      </c>
      <c r="E1165" s="1" t="s">
        <v>43</v>
      </c>
      <c r="F1165" s="2" t="s">
        <v>226</v>
      </c>
      <c r="G1165">
        <v>2</v>
      </c>
      <c r="H1165">
        <v>386284</v>
      </c>
      <c r="I1165" s="1">
        <v>275.56880000000001</v>
      </c>
      <c r="J1165" s="1">
        <v>768</v>
      </c>
      <c r="K1165" s="1">
        <v>13379.79</v>
      </c>
      <c r="L1165" s="1">
        <v>12000</v>
      </c>
      <c r="M1165" s="3">
        <v>20</v>
      </c>
      <c r="N1165">
        <v>57.4</v>
      </c>
      <c r="O1165">
        <v>150</v>
      </c>
      <c r="P1165" s="1">
        <f>IF($A$3="Percentage of government revenue per capita",$B$3,0) + IF($A$3="Absolute extra revenue",AB1165,0) + IF($A$3="Absolute revenue per capita",AC1165,0)</f>
        <v>0</v>
      </c>
      <c r="Q1165" s="5">
        <f>-MIN(data!$B$4 / data!I1461 * data!P1461 / 100, data!N1461)</f>
        <v>0</v>
      </c>
      <c r="R1165" s="4">
        <f>-Q1165*K1165/1000</f>
        <v>0</v>
      </c>
      <c r="S1165" s="6">
        <f>-MIN(data!$B$5/(POWER(LN(I1165),2))*P1165/100, O1165)</f>
        <v>0</v>
      </c>
      <c r="T1165" s="6">
        <f>-S1165*L1165/100000</f>
        <v>0</v>
      </c>
      <c r="U1165" s="4">
        <f>N1165+Q1165</f>
        <v>57.4</v>
      </c>
      <c r="V1165" s="4" t="e">
        <f>P1165*I1165/100/R1165</f>
        <v>#DIV/0!</v>
      </c>
      <c r="W1165" s="4" t="e">
        <f>V1165*H1165</f>
        <v>#DIV/0!</v>
      </c>
      <c r="X1165" s="6">
        <f>O1165+S1165</f>
        <v>150</v>
      </c>
      <c r="Y1165" s="6" t="e">
        <f>P1165*I1165/100/T1165</f>
        <v>#DIV/0!</v>
      </c>
      <c r="Z1165" s="6" t="e">
        <f>Y1165*H1165</f>
        <v>#DIV/0!</v>
      </c>
      <c r="AB1165" s="1">
        <f t="shared" si="36"/>
        <v>0</v>
      </c>
      <c r="AC1165" s="1">
        <f t="shared" si="37"/>
        <v>0</v>
      </c>
    </row>
    <row r="1166" spans="4:29" x14ac:dyDescent="0.25">
      <c r="D1166" s="1">
        <v>1996</v>
      </c>
      <c r="E1166" s="1" t="s">
        <v>43</v>
      </c>
      <c r="F1166" s="2" t="s">
        <v>226</v>
      </c>
      <c r="G1166">
        <v>2</v>
      </c>
      <c r="H1166">
        <v>395533</v>
      </c>
      <c r="I1166" s="1">
        <v>285.9307</v>
      </c>
      <c r="J1166" s="1">
        <v>719</v>
      </c>
      <c r="K1166" s="1">
        <v>13265.68</v>
      </c>
      <c r="L1166" s="1">
        <v>11194.03</v>
      </c>
      <c r="M1166" s="3">
        <v>18</v>
      </c>
      <c r="N1166">
        <v>54.2</v>
      </c>
      <c r="O1166">
        <v>134</v>
      </c>
      <c r="P1166" s="1">
        <f>IF($A$3="Percentage of government revenue per capita",$B$3,0) + IF($A$3="Absolute extra revenue",AB1166,0) + IF($A$3="Absolute revenue per capita",AC1166,0)</f>
        <v>0</v>
      </c>
      <c r="Q1166" s="5">
        <f>-MIN(data!$B$4 / data!I1462 * data!P1462 / 100, data!N1462)</f>
        <v>0</v>
      </c>
      <c r="R1166" s="4">
        <f>-Q1166*K1166/1000</f>
        <v>0</v>
      </c>
      <c r="S1166" s="6">
        <f>-MIN(data!$B$5/(POWER(LN(I1166),2))*P1166/100, O1166)</f>
        <v>0</v>
      </c>
      <c r="T1166" s="6">
        <f>-S1166*L1166/100000</f>
        <v>0</v>
      </c>
      <c r="U1166" s="4">
        <f>N1166+Q1166</f>
        <v>54.2</v>
      </c>
      <c r="V1166" s="4" t="e">
        <f>P1166*I1166/100/R1166</f>
        <v>#DIV/0!</v>
      </c>
      <c r="W1166" s="4" t="e">
        <f>V1166*H1166</f>
        <v>#DIV/0!</v>
      </c>
      <c r="X1166" s="6">
        <f>O1166+S1166</f>
        <v>134</v>
      </c>
      <c r="Y1166" s="6" t="e">
        <f>P1166*I1166/100/T1166</f>
        <v>#DIV/0!</v>
      </c>
      <c r="Z1166" s="6" t="e">
        <f>Y1166*H1166</f>
        <v>#DIV/0!</v>
      </c>
      <c r="AB1166" s="1">
        <f t="shared" si="36"/>
        <v>0</v>
      </c>
      <c r="AC1166" s="1">
        <f t="shared" si="37"/>
        <v>0</v>
      </c>
    </row>
    <row r="1167" spans="4:29" x14ac:dyDescent="0.25">
      <c r="D1167" s="1">
        <v>1997</v>
      </c>
      <c r="E1167" s="1" t="s">
        <v>43</v>
      </c>
      <c r="F1167" s="2" t="s">
        <v>226</v>
      </c>
      <c r="G1167">
        <v>2</v>
      </c>
      <c r="H1167">
        <v>404259</v>
      </c>
      <c r="I1167" s="1">
        <v>296.2636</v>
      </c>
      <c r="J1167" s="1">
        <v>656</v>
      </c>
      <c r="K1167" s="1">
        <v>13120</v>
      </c>
      <c r="L1167" s="1">
        <v>10924.37</v>
      </c>
      <c r="M1167" s="3">
        <v>15</v>
      </c>
      <c r="N1167">
        <v>50</v>
      </c>
      <c r="O1167">
        <v>119</v>
      </c>
      <c r="P1167" s="1">
        <f>IF($A$3="Percentage of government revenue per capita",$B$3,0) + IF($A$3="Absolute extra revenue",AB1167,0) + IF($A$3="Absolute revenue per capita",AC1167,0)</f>
        <v>0</v>
      </c>
      <c r="Q1167" s="5">
        <f>-MIN(data!$B$4 / data!I1463 * data!P1463 / 100, data!N1463)</f>
        <v>0</v>
      </c>
      <c r="R1167" s="4">
        <f>-Q1167*K1167/1000</f>
        <v>0</v>
      </c>
      <c r="S1167" s="6">
        <f>-MIN(data!$B$5/(POWER(LN(I1167),2))*P1167/100, O1167)</f>
        <v>0</v>
      </c>
      <c r="T1167" s="6">
        <f>-S1167*L1167/100000</f>
        <v>0</v>
      </c>
      <c r="U1167" s="4">
        <f>N1167+Q1167</f>
        <v>50</v>
      </c>
      <c r="V1167" s="4" t="e">
        <f>P1167*I1167/100/R1167</f>
        <v>#DIV/0!</v>
      </c>
      <c r="W1167" s="4" t="e">
        <f>V1167*H1167</f>
        <v>#DIV/0!</v>
      </c>
      <c r="X1167" s="6">
        <f>O1167+S1167</f>
        <v>119</v>
      </c>
      <c r="Y1167" s="6" t="e">
        <f>P1167*I1167/100/T1167</f>
        <v>#DIV/0!</v>
      </c>
      <c r="Z1167" s="6" t="e">
        <f>Y1167*H1167</f>
        <v>#DIV/0!</v>
      </c>
      <c r="AB1167" s="1">
        <f t="shared" si="36"/>
        <v>0</v>
      </c>
      <c r="AC1167" s="1">
        <f t="shared" si="37"/>
        <v>0</v>
      </c>
    </row>
    <row r="1168" spans="4:29" x14ac:dyDescent="0.25">
      <c r="D1168" s="1">
        <v>1998</v>
      </c>
      <c r="E1168" s="1" t="s">
        <v>43</v>
      </c>
      <c r="F1168" s="2" t="s">
        <v>226</v>
      </c>
      <c r="G1168">
        <v>2</v>
      </c>
      <c r="H1168">
        <v>412514</v>
      </c>
      <c r="I1168" s="1">
        <v>331.38</v>
      </c>
      <c r="J1168" s="1">
        <v>585</v>
      </c>
      <c r="K1168" s="1">
        <v>13000</v>
      </c>
      <c r="L1168" s="1">
        <v>11538.46</v>
      </c>
      <c r="M1168" s="3">
        <v>13</v>
      </c>
      <c r="N1168">
        <v>45</v>
      </c>
      <c r="O1168">
        <v>104</v>
      </c>
      <c r="P1168" s="1">
        <f>IF($A$3="Percentage of government revenue per capita",$B$3,0) + IF($A$3="Absolute extra revenue",AB1168,0) + IF($A$3="Absolute revenue per capita",AC1168,0)</f>
        <v>0</v>
      </c>
      <c r="Q1168" s="5">
        <f>-MIN(data!$B$4 / data!I1464 * data!P1464 / 100, data!N1464)</f>
        <v>0</v>
      </c>
      <c r="R1168" s="4">
        <f>-Q1168*K1168/1000</f>
        <v>0</v>
      </c>
      <c r="S1168" s="6">
        <f>-MIN(data!$B$5/(POWER(LN(I1168),2))*P1168/100, O1168)</f>
        <v>0</v>
      </c>
      <c r="T1168" s="6">
        <f>-S1168*L1168/100000</f>
        <v>0</v>
      </c>
      <c r="U1168" s="4">
        <f>N1168+Q1168</f>
        <v>45</v>
      </c>
      <c r="V1168" s="4" t="e">
        <f>P1168*I1168/100/R1168</f>
        <v>#DIV/0!</v>
      </c>
      <c r="W1168" s="4" t="e">
        <f>V1168*H1168</f>
        <v>#DIV/0!</v>
      </c>
      <c r="X1168" s="6">
        <f>O1168+S1168</f>
        <v>104</v>
      </c>
      <c r="Y1168" s="6" t="e">
        <f>P1168*I1168/100/T1168</f>
        <v>#DIV/0!</v>
      </c>
      <c r="Z1168" s="6" t="e">
        <f>Y1168*H1168</f>
        <v>#DIV/0!</v>
      </c>
      <c r="AB1168" s="1">
        <f t="shared" si="36"/>
        <v>0</v>
      </c>
      <c r="AC1168" s="1">
        <f t="shared" si="37"/>
        <v>0</v>
      </c>
    </row>
    <row r="1169" spans="4:29" x14ac:dyDescent="0.25">
      <c r="D1169" s="1">
        <v>1999</v>
      </c>
      <c r="E1169" s="1" t="s">
        <v>43</v>
      </c>
      <c r="F1169" s="2" t="s">
        <v>226</v>
      </c>
      <c r="G1169">
        <v>2</v>
      </c>
      <c r="H1169">
        <v>420452</v>
      </c>
      <c r="I1169" s="1">
        <v>386.48180000000002</v>
      </c>
      <c r="J1169" s="1">
        <v>514</v>
      </c>
      <c r="K1169" s="1">
        <v>12882.21</v>
      </c>
      <c r="L1169" s="1">
        <v>10638.3</v>
      </c>
      <c r="M1169" s="3">
        <v>12</v>
      </c>
      <c r="N1169">
        <v>39.9</v>
      </c>
      <c r="O1169">
        <v>94</v>
      </c>
      <c r="P1169" s="1">
        <f>IF($A$3="Percentage of government revenue per capita",$B$3,0) + IF($A$3="Absolute extra revenue",AB1169,0) + IF($A$3="Absolute revenue per capita",AC1169,0)</f>
        <v>0</v>
      </c>
      <c r="Q1169" s="5">
        <f>-MIN(data!$B$4 / data!I1465 * data!P1465 / 100, data!N1465)</f>
        <v>0</v>
      </c>
      <c r="R1169" s="4">
        <f>-Q1169*K1169/1000</f>
        <v>0</v>
      </c>
      <c r="S1169" s="6">
        <f>-MIN(data!$B$5/(POWER(LN(I1169),2))*P1169/100, O1169)</f>
        <v>0</v>
      </c>
      <c r="T1169" s="6">
        <f>-S1169*L1169/100000</f>
        <v>0</v>
      </c>
      <c r="U1169" s="4">
        <f>N1169+Q1169</f>
        <v>39.9</v>
      </c>
      <c r="V1169" s="4" t="e">
        <f>P1169*I1169/100/R1169</f>
        <v>#DIV/0!</v>
      </c>
      <c r="W1169" s="4" t="e">
        <f>V1169*H1169</f>
        <v>#DIV/0!</v>
      </c>
      <c r="X1169" s="6">
        <f>O1169+S1169</f>
        <v>94</v>
      </c>
      <c r="Y1169" s="6" t="e">
        <f>P1169*I1169/100/T1169</f>
        <v>#DIV/0!</v>
      </c>
      <c r="Z1169" s="6" t="e">
        <f>Y1169*H1169</f>
        <v>#DIV/0!</v>
      </c>
      <c r="AB1169" s="1">
        <f t="shared" si="36"/>
        <v>0</v>
      </c>
      <c r="AC1169" s="1">
        <f t="shared" si="37"/>
        <v>0</v>
      </c>
    </row>
    <row r="1170" spans="4:29" x14ac:dyDescent="0.25">
      <c r="D1170" s="1">
        <v>2000</v>
      </c>
      <c r="E1170" s="1" t="s">
        <v>43</v>
      </c>
      <c r="F1170" s="2" t="s">
        <v>226</v>
      </c>
      <c r="G1170">
        <v>2</v>
      </c>
      <c r="H1170">
        <v>428188</v>
      </c>
      <c r="I1170" s="1">
        <v>371.90989999999999</v>
      </c>
      <c r="J1170" s="1">
        <v>452</v>
      </c>
      <c r="K1170" s="1">
        <v>12732.39</v>
      </c>
      <c r="L1170" s="1">
        <v>10843.37</v>
      </c>
      <c r="M1170" s="3">
        <v>10</v>
      </c>
      <c r="N1170">
        <v>35.5</v>
      </c>
      <c r="O1170">
        <v>83</v>
      </c>
      <c r="P1170" s="1">
        <f>IF($A$3="Percentage of government revenue per capita",$B$3,0) + IF($A$3="Absolute extra revenue",AB1170,0) + IF($A$3="Absolute revenue per capita",AC1170,0)</f>
        <v>0</v>
      </c>
      <c r="Q1170" s="5">
        <f>-MIN(data!$B$4 / data!I1466 * data!P1466 / 100, data!N1466)</f>
        <v>0</v>
      </c>
      <c r="R1170" s="4">
        <f>-Q1170*K1170/1000</f>
        <v>0</v>
      </c>
      <c r="S1170" s="6">
        <f>-MIN(data!$B$5/(POWER(LN(I1170),2))*P1170/100, O1170)</f>
        <v>0</v>
      </c>
      <c r="T1170" s="6">
        <f>-S1170*L1170/100000</f>
        <v>0</v>
      </c>
      <c r="U1170" s="4">
        <f>N1170+Q1170</f>
        <v>35.5</v>
      </c>
      <c r="V1170" s="4" t="e">
        <f>P1170*I1170/100/R1170</f>
        <v>#DIV/0!</v>
      </c>
      <c r="W1170" s="4" t="e">
        <f>V1170*H1170</f>
        <v>#DIV/0!</v>
      </c>
      <c r="X1170" s="6">
        <f>O1170+S1170</f>
        <v>83</v>
      </c>
      <c r="Y1170" s="6" t="e">
        <f>P1170*I1170/100/T1170</f>
        <v>#DIV/0!</v>
      </c>
      <c r="Z1170" s="6" t="e">
        <f>Y1170*H1170</f>
        <v>#DIV/0!</v>
      </c>
      <c r="AB1170" s="1">
        <f t="shared" si="36"/>
        <v>0</v>
      </c>
      <c r="AC1170" s="1">
        <f t="shared" si="37"/>
        <v>0</v>
      </c>
    </row>
    <row r="1171" spans="4:29" x14ac:dyDescent="0.25">
      <c r="D1171" s="1">
        <v>2001</v>
      </c>
      <c r="E1171" s="1" t="s">
        <v>43</v>
      </c>
      <c r="F1171" s="2" t="s">
        <v>226</v>
      </c>
      <c r="G1171">
        <v>2</v>
      </c>
      <c r="H1171">
        <v>435709</v>
      </c>
      <c r="I1171" s="1">
        <v>416.81970000000001</v>
      </c>
      <c r="J1171" s="1">
        <v>403</v>
      </c>
      <c r="K1171" s="1">
        <v>12633.23</v>
      </c>
      <c r="L1171" s="1">
        <v>10666.67</v>
      </c>
      <c r="M1171" s="3">
        <v>9</v>
      </c>
      <c r="N1171">
        <v>31.9</v>
      </c>
      <c r="O1171">
        <v>75</v>
      </c>
      <c r="P1171" s="1">
        <f>IF($A$3="Percentage of government revenue per capita",$B$3,0) + IF($A$3="Absolute extra revenue",AB1171,0) + IF($A$3="Absolute revenue per capita",AC1171,0)</f>
        <v>0</v>
      </c>
      <c r="Q1171" s="5">
        <f>-MIN(data!$B$4 / data!I1467 * data!P1467 / 100, data!N1467)</f>
        <v>0</v>
      </c>
      <c r="R1171" s="4">
        <f>-Q1171*K1171/1000</f>
        <v>0</v>
      </c>
      <c r="S1171" s="6">
        <f>-MIN(data!$B$5/(POWER(LN(I1171),2))*P1171/100, O1171)</f>
        <v>0</v>
      </c>
      <c r="T1171" s="6">
        <f>-S1171*L1171/100000</f>
        <v>0</v>
      </c>
      <c r="U1171" s="4">
        <f>N1171+Q1171</f>
        <v>31.9</v>
      </c>
      <c r="V1171" s="4" t="e">
        <f>P1171*I1171/100/R1171</f>
        <v>#DIV/0!</v>
      </c>
      <c r="W1171" s="4" t="e">
        <f>V1171*H1171</f>
        <v>#DIV/0!</v>
      </c>
      <c r="X1171" s="6">
        <f>O1171+S1171</f>
        <v>75</v>
      </c>
      <c r="Y1171" s="6" t="e">
        <f>P1171*I1171/100/T1171</f>
        <v>#DIV/0!</v>
      </c>
      <c r="Z1171" s="6" t="e">
        <f>Y1171*H1171</f>
        <v>#DIV/0!</v>
      </c>
      <c r="AB1171" s="1">
        <f t="shared" si="36"/>
        <v>0</v>
      </c>
      <c r="AC1171" s="1">
        <f t="shared" si="37"/>
        <v>0</v>
      </c>
    </row>
    <row r="1172" spans="4:29" x14ac:dyDescent="0.25">
      <c r="D1172" s="1">
        <v>2002</v>
      </c>
      <c r="E1172" s="1" t="s">
        <v>43</v>
      </c>
      <c r="F1172" s="2" t="s">
        <v>226</v>
      </c>
      <c r="G1172">
        <v>2</v>
      </c>
      <c r="H1172">
        <v>442951</v>
      </c>
      <c r="I1172" s="1">
        <v>485.21629999999999</v>
      </c>
      <c r="J1172" s="1">
        <v>366</v>
      </c>
      <c r="K1172" s="1">
        <v>12491.47</v>
      </c>
      <c r="L1172" s="1">
        <v>10294.120000000001</v>
      </c>
      <c r="M1172" s="3">
        <v>8</v>
      </c>
      <c r="N1172">
        <v>29.3</v>
      </c>
      <c r="O1172">
        <v>68</v>
      </c>
      <c r="P1172" s="1">
        <f>IF($A$3="Percentage of government revenue per capita",$B$3,0) + IF($A$3="Absolute extra revenue",AB1172,0) + IF($A$3="Absolute revenue per capita",AC1172,0)</f>
        <v>0</v>
      </c>
      <c r="Q1172" s="5">
        <f>-MIN(data!$B$4 / data!I1468 * data!P1468 / 100, data!N1468)</f>
        <v>0</v>
      </c>
      <c r="R1172" s="4">
        <f>-Q1172*K1172/1000</f>
        <v>0</v>
      </c>
      <c r="S1172" s="6">
        <f>-MIN(data!$B$5/(POWER(LN(I1172),2))*P1172/100, O1172)</f>
        <v>0</v>
      </c>
      <c r="T1172" s="6">
        <f>-S1172*L1172/100000</f>
        <v>0</v>
      </c>
      <c r="U1172" s="4">
        <f>N1172+Q1172</f>
        <v>29.3</v>
      </c>
      <c r="V1172" s="4" t="e">
        <f>P1172*I1172/100/R1172</f>
        <v>#DIV/0!</v>
      </c>
      <c r="W1172" s="4" t="e">
        <f>V1172*H1172</f>
        <v>#DIV/0!</v>
      </c>
      <c r="X1172" s="6">
        <f>O1172+S1172</f>
        <v>68</v>
      </c>
      <c r="Y1172" s="6" t="e">
        <f>P1172*I1172/100/T1172</f>
        <v>#DIV/0!</v>
      </c>
      <c r="Z1172" s="6" t="e">
        <f>Y1172*H1172</f>
        <v>#DIV/0!</v>
      </c>
      <c r="AB1172" s="1">
        <f t="shared" si="36"/>
        <v>0</v>
      </c>
      <c r="AC1172" s="1">
        <f t="shared" si="37"/>
        <v>0</v>
      </c>
    </row>
    <row r="1173" spans="4:29" x14ac:dyDescent="0.25">
      <c r="D1173" s="1">
        <v>2003</v>
      </c>
      <c r="E1173" s="1" t="s">
        <v>43</v>
      </c>
      <c r="F1173" s="2" t="s">
        <v>226</v>
      </c>
      <c r="G1173">
        <v>2</v>
      </c>
      <c r="H1173">
        <v>449930</v>
      </c>
      <c r="I1173" s="1">
        <v>450.38040000000001</v>
      </c>
      <c r="J1173" s="1">
        <v>342</v>
      </c>
      <c r="K1173" s="1">
        <v>12346.57</v>
      </c>
      <c r="L1173" s="1">
        <v>9836.0660000000007</v>
      </c>
      <c r="M1173" s="3">
        <v>7</v>
      </c>
      <c r="N1173">
        <v>27.7</v>
      </c>
      <c r="O1173">
        <v>61</v>
      </c>
      <c r="P1173" s="1">
        <f>IF($A$3="Percentage of government revenue per capita",$B$3,0) + IF($A$3="Absolute extra revenue",AB1173,0) + IF($A$3="Absolute revenue per capita",AC1173,0)</f>
        <v>0</v>
      </c>
      <c r="Q1173" s="5">
        <f>-MIN(data!$B$4 / data!I1469 * data!P1469 / 100, data!N1469)</f>
        <v>0</v>
      </c>
      <c r="R1173" s="4">
        <f>-Q1173*K1173/1000</f>
        <v>0</v>
      </c>
      <c r="S1173" s="6">
        <f>-MIN(data!$B$5/(POWER(LN(I1173),2))*P1173/100, O1173)</f>
        <v>0</v>
      </c>
      <c r="T1173" s="6">
        <f>-S1173*L1173/100000</f>
        <v>0</v>
      </c>
      <c r="U1173" s="4">
        <f>N1173+Q1173</f>
        <v>27.7</v>
      </c>
      <c r="V1173" s="4" t="e">
        <f>P1173*I1173/100/R1173</f>
        <v>#DIV/0!</v>
      </c>
      <c r="W1173" s="4" t="e">
        <f>V1173*H1173</f>
        <v>#DIV/0!</v>
      </c>
      <c r="X1173" s="6">
        <f>O1173+S1173</f>
        <v>61</v>
      </c>
      <c r="Y1173" s="6" t="e">
        <f>P1173*I1173/100/T1173</f>
        <v>#DIV/0!</v>
      </c>
      <c r="Z1173" s="6" t="e">
        <f>Y1173*H1173</f>
        <v>#DIV/0!</v>
      </c>
      <c r="AB1173" s="1">
        <f t="shared" si="36"/>
        <v>0</v>
      </c>
      <c r="AC1173" s="1">
        <f t="shared" si="37"/>
        <v>0</v>
      </c>
    </row>
    <row r="1174" spans="4:29" x14ac:dyDescent="0.25">
      <c r="D1174" s="1">
        <v>2004</v>
      </c>
      <c r="E1174" s="1" t="s">
        <v>43</v>
      </c>
      <c r="F1174" s="2" t="s">
        <v>226</v>
      </c>
      <c r="G1174">
        <v>2</v>
      </c>
      <c r="H1174">
        <v>456617</v>
      </c>
      <c r="I1174" s="1">
        <v>512.38649999999996</v>
      </c>
      <c r="J1174" s="1">
        <v>328</v>
      </c>
      <c r="K1174" s="1">
        <v>12284.64</v>
      </c>
      <c r="L1174" s="1">
        <v>10714.29</v>
      </c>
      <c r="M1174" s="3">
        <v>6</v>
      </c>
      <c r="N1174">
        <v>26.7</v>
      </c>
      <c r="O1174">
        <v>56</v>
      </c>
      <c r="P1174" s="1">
        <f>IF($A$3="Percentage of government revenue per capita",$B$3,0) + IF($A$3="Absolute extra revenue",AB1174,0) + IF($A$3="Absolute revenue per capita",AC1174,0)</f>
        <v>0</v>
      </c>
      <c r="Q1174" s="5">
        <f>-MIN(data!$B$4 / data!I1470 * data!P1470 / 100, data!N1470)</f>
        <v>0</v>
      </c>
      <c r="R1174" s="4">
        <f>-Q1174*K1174/1000</f>
        <v>0</v>
      </c>
      <c r="S1174" s="6">
        <f>-MIN(data!$B$5/(POWER(LN(I1174),2))*P1174/100, O1174)</f>
        <v>0</v>
      </c>
      <c r="T1174" s="6">
        <f>-S1174*L1174/100000</f>
        <v>0</v>
      </c>
      <c r="U1174" s="4">
        <f>N1174+Q1174</f>
        <v>26.7</v>
      </c>
      <c r="V1174" s="4" t="e">
        <f>P1174*I1174/100/R1174</f>
        <v>#DIV/0!</v>
      </c>
      <c r="W1174" s="4" t="e">
        <f>V1174*H1174</f>
        <v>#DIV/0!</v>
      </c>
      <c r="X1174" s="6">
        <f>O1174+S1174</f>
        <v>56</v>
      </c>
      <c r="Y1174" s="6" t="e">
        <f>P1174*I1174/100/T1174</f>
        <v>#DIV/0!</v>
      </c>
      <c r="Z1174" s="6" t="e">
        <f>Y1174*H1174</f>
        <v>#DIV/0!</v>
      </c>
      <c r="AB1174" s="1">
        <f t="shared" si="36"/>
        <v>0</v>
      </c>
      <c r="AC1174" s="1">
        <f t="shared" si="37"/>
        <v>0</v>
      </c>
    </row>
    <row r="1175" spans="4:29" x14ac:dyDescent="0.25">
      <c r="D1175" s="1">
        <v>2005</v>
      </c>
      <c r="E1175" s="1" t="s">
        <v>43</v>
      </c>
      <c r="F1175" s="2" t="s">
        <v>226</v>
      </c>
      <c r="G1175">
        <v>2</v>
      </c>
      <c r="H1175">
        <v>463032</v>
      </c>
      <c r="I1175" s="1">
        <v>579.98090000000002</v>
      </c>
      <c r="J1175" s="1">
        <v>320</v>
      </c>
      <c r="K1175" s="1">
        <v>12167.3</v>
      </c>
      <c r="L1175" s="1">
        <v>12962.96</v>
      </c>
      <c r="M1175" s="3">
        <v>6</v>
      </c>
      <c r="N1175">
        <v>26.3</v>
      </c>
      <c r="O1175">
        <v>54</v>
      </c>
      <c r="P1175" s="1">
        <f>IF($A$3="Percentage of government revenue per capita",$B$3,0) + IF($A$3="Absolute extra revenue",AB1175,0) + IF($A$3="Absolute revenue per capita",AC1175,0)</f>
        <v>0</v>
      </c>
      <c r="Q1175" s="5">
        <f>-MIN(data!$B$4 / data!I1471 * data!P1471 / 100, data!N1471)</f>
        <v>0</v>
      </c>
      <c r="R1175" s="4">
        <f>-Q1175*K1175/1000</f>
        <v>0</v>
      </c>
      <c r="S1175" s="6">
        <f>-MIN(data!$B$5/(POWER(LN(I1175),2))*P1175/100, O1175)</f>
        <v>0</v>
      </c>
      <c r="T1175" s="6">
        <f>-S1175*L1175/100000</f>
        <v>0</v>
      </c>
      <c r="U1175" s="4">
        <f>N1175+Q1175</f>
        <v>26.3</v>
      </c>
      <c r="V1175" s="4" t="e">
        <f>P1175*I1175/100/R1175</f>
        <v>#DIV/0!</v>
      </c>
      <c r="W1175" s="4" t="e">
        <f>V1175*H1175</f>
        <v>#DIV/0!</v>
      </c>
      <c r="X1175" s="6">
        <f>O1175+S1175</f>
        <v>54</v>
      </c>
      <c r="Y1175" s="6" t="e">
        <f>P1175*I1175/100/T1175</f>
        <v>#DIV/0!</v>
      </c>
      <c r="Z1175" s="6" t="e">
        <f>Y1175*H1175</f>
        <v>#DIV/0!</v>
      </c>
      <c r="AB1175" s="1">
        <f t="shared" si="36"/>
        <v>0</v>
      </c>
      <c r="AC1175" s="1">
        <f t="shared" si="37"/>
        <v>0</v>
      </c>
    </row>
    <row r="1176" spans="4:29" x14ac:dyDescent="0.25">
      <c r="D1176" s="1">
        <v>2006</v>
      </c>
      <c r="E1176" s="1" t="s">
        <v>43</v>
      </c>
      <c r="F1176" s="2" t="s">
        <v>226</v>
      </c>
      <c r="G1176">
        <v>2</v>
      </c>
      <c r="H1176">
        <v>469170</v>
      </c>
      <c r="I1176" s="1">
        <v>664.21789999999999</v>
      </c>
      <c r="J1176" s="1">
        <v>316</v>
      </c>
      <c r="K1176" s="1">
        <v>12061.07</v>
      </c>
      <c r="L1176" s="1">
        <v>11666.67</v>
      </c>
      <c r="M1176" s="3">
        <v>7</v>
      </c>
      <c r="N1176">
        <v>26.2</v>
      </c>
      <c r="O1176">
        <v>60</v>
      </c>
      <c r="P1176" s="1">
        <f>IF($A$3="Percentage of government revenue per capita",$B$3,0) + IF($A$3="Absolute extra revenue",AB1176,0) + IF($A$3="Absolute revenue per capita",AC1176,0)</f>
        <v>0</v>
      </c>
      <c r="Q1176" s="5">
        <f>-MIN(data!$B$4 / data!I1472 * data!P1472 / 100, data!N1472)</f>
        <v>0</v>
      </c>
      <c r="R1176" s="4">
        <f>-Q1176*K1176/1000</f>
        <v>0</v>
      </c>
      <c r="S1176" s="6">
        <f>-MIN(data!$B$5/(POWER(LN(I1176),2))*P1176/100, O1176)</f>
        <v>0</v>
      </c>
      <c r="T1176" s="6">
        <f>-S1176*L1176/100000</f>
        <v>0</v>
      </c>
      <c r="U1176" s="4">
        <f>N1176+Q1176</f>
        <v>26.2</v>
      </c>
      <c r="V1176" s="4" t="e">
        <f>P1176*I1176/100/R1176</f>
        <v>#DIV/0!</v>
      </c>
      <c r="W1176" s="4" t="e">
        <f>V1176*H1176</f>
        <v>#DIV/0!</v>
      </c>
      <c r="X1176" s="6">
        <f>O1176+S1176</f>
        <v>60</v>
      </c>
      <c r="Y1176" s="6" t="e">
        <f>P1176*I1176/100/T1176</f>
        <v>#DIV/0!</v>
      </c>
      <c r="Z1176" s="6" t="e">
        <f>Y1176*H1176</f>
        <v>#DIV/0!</v>
      </c>
      <c r="AB1176" s="1">
        <f t="shared" si="36"/>
        <v>0</v>
      </c>
      <c r="AC1176" s="1">
        <f t="shared" si="37"/>
        <v>0</v>
      </c>
    </row>
    <row r="1177" spans="4:29" x14ac:dyDescent="0.25">
      <c r="D1177" s="1">
        <v>2007</v>
      </c>
      <c r="E1177" s="1" t="s">
        <v>43</v>
      </c>
      <c r="F1177" s="2" t="s">
        <v>226</v>
      </c>
      <c r="G1177">
        <v>2</v>
      </c>
      <c r="H1177">
        <v>475060</v>
      </c>
      <c r="I1177" s="1">
        <v>768.94380000000001</v>
      </c>
      <c r="J1177" s="1">
        <v>312</v>
      </c>
      <c r="K1177" s="1">
        <v>11908.4</v>
      </c>
      <c r="L1177" s="1">
        <v>10000</v>
      </c>
      <c r="M1177" s="3">
        <v>7</v>
      </c>
      <c r="N1177">
        <v>26.2</v>
      </c>
      <c r="O1177">
        <v>60</v>
      </c>
      <c r="P1177" s="1">
        <f>IF($A$3="Percentage of government revenue per capita",$B$3,0) + IF($A$3="Absolute extra revenue",AB1177,0) + IF($A$3="Absolute revenue per capita",AC1177,0)</f>
        <v>0</v>
      </c>
      <c r="Q1177" s="5">
        <f>-MIN(data!$B$4 / data!I1473 * data!P1473 / 100, data!N1473)</f>
        <v>0</v>
      </c>
      <c r="R1177" s="4">
        <f>-Q1177*K1177/1000</f>
        <v>0</v>
      </c>
      <c r="S1177" s="6">
        <f>-MIN(data!$B$5/(POWER(LN(I1177),2))*P1177/100, O1177)</f>
        <v>0</v>
      </c>
      <c r="T1177" s="6">
        <f>-S1177*L1177/100000</f>
        <v>0</v>
      </c>
      <c r="U1177" s="4">
        <f>N1177+Q1177</f>
        <v>26.2</v>
      </c>
      <c r="V1177" s="4" t="e">
        <f>P1177*I1177/100/R1177</f>
        <v>#DIV/0!</v>
      </c>
      <c r="W1177" s="4" t="e">
        <f>V1177*H1177</f>
        <v>#DIV/0!</v>
      </c>
      <c r="X1177" s="6">
        <f>O1177+S1177</f>
        <v>60</v>
      </c>
      <c r="Y1177" s="6" t="e">
        <f>P1177*I1177/100/T1177</f>
        <v>#DIV/0!</v>
      </c>
      <c r="Z1177" s="6" t="e">
        <f>Y1177*H1177</f>
        <v>#DIV/0!</v>
      </c>
      <c r="AB1177" s="1">
        <f t="shared" si="36"/>
        <v>0</v>
      </c>
      <c r="AC1177" s="1">
        <f t="shared" si="37"/>
        <v>0</v>
      </c>
    </row>
    <row r="1178" spans="4:29" x14ac:dyDescent="0.25">
      <c r="D1178" s="1">
        <v>2008</v>
      </c>
      <c r="E1178" s="1" t="s">
        <v>43</v>
      </c>
      <c r="F1178" s="2" t="s">
        <v>226</v>
      </c>
      <c r="G1178">
        <v>2</v>
      </c>
      <c r="H1178">
        <v>480842</v>
      </c>
      <c r="I1178" s="1">
        <v>824.38729999999998</v>
      </c>
      <c r="J1178" s="1">
        <v>308</v>
      </c>
      <c r="K1178" s="1">
        <v>11846.15</v>
      </c>
      <c r="L1178" s="1">
        <v>10526.32</v>
      </c>
      <c r="M1178" s="3">
        <v>6</v>
      </c>
      <c r="N1178">
        <v>26</v>
      </c>
      <c r="O1178">
        <v>57</v>
      </c>
      <c r="P1178" s="1">
        <f>IF($A$3="Percentage of government revenue per capita",$B$3,0) + IF($A$3="Absolute extra revenue",AB1178,0) + IF($A$3="Absolute revenue per capita",AC1178,0)</f>
        <v>0</v>
      </c>
      <c r="Q1178" s="5">
        <f>-MIN(data!$B$4 / data!I1474 * data!P1474 / 100, data!N1474)</f>
        <v>0</v>
      </c>
      <c r="R1178" s="4">
        <f>-Q1178*K1178/1000</f>
        <v>0</v>
      </c>
      <c r="S1178" s="6">
        <f>-MIN(data!$B$5/(POWER(LN(I1178),2))*P1178/100, O1178)</f>
        <v>0</v>
      </c>
      <c r="T1178" s="6">
        <f>-S1178*L1178/100000</f>
        <v>0</v>
      </c>
      <c r="U1178" s="4">
        <f>N1178+Q1178</f>
        <v>26</v>
      </c>
      <c r="V1178" s="4" t="e">
        <f>P1178*I1178/100/R1178</f>
        <v>#DIV/0!</v>
      </c>
      <c r="W1178" s="4" t="e">
        <f>V1178*H1178</f>
        <v>#DIV/0!</v>
      </c>
      <c r="X1178" s="6">
        <f>O1178+S1178</f>
        <v>57</v>
      </c>
      <c r="Y1178" s="6" t="e">
        <f>P1178*I1178/100/T1178</f>
        <v>#DIV/0!</v>
      </c>
      <c r="Z1178" s="6" t="e">
        <f>Y1178*H1178</f>
        <v>#DIV/0!</v>
      </c>
      <c r="AB1178" s="1">
        <f t="shared" si="36"/>
        <v>0</v>
      </c>
      <c r="AC1178" s="1">
        <f t="shared" si="37"/>
        <v>0</v>
      </c>
    </row>
    <row r="1179" spans="4:29" x14ac:dyDescent="0.25">
      <c r="D1179" s="1">
        <v>2009</v>
      </c>
      <c r="E1179" s="1" t="s">
        <v>43</v>
      </c>
      <c r="F1179" s="2" t="s">
        <v>226</v>
      </c>
      <c r="G1179">
        <v>2</v>
      </c>
      <c r="H1179">
        <v>486671</v>
      </c>
      <c r="I1179" s="1">
        <v>737.09550000000002</v>
      </c>
      <c r="J1179" s="1">
        <v>300</v>
      </c>
      <c r="K1179" s="1">
        <v>11673.15</v>
      </c>
      <c r="L1179" s="1">
        <v>11111.11</v>
      </c>
      <c r="M1179" s="3">
        <v>6</v>
      </c>
      <c r="N1179">
        <v>25.7</v>
      </c>
      <c r="O1179">
        <v>54</v>
      </c>
      <c r="P1179" s="1">
        <f>IF($A$3="Percentage of government revenue per capita",$B$3,0) + IF($A$3="Absolute extra revenue",AB1179,0) + IF($A$3="Absolute revenue per capita",AC1179,0)</f>
        <v>0</v>
      </c>
      <c r="Q1179" s="5">
        <f>-MIN(data!$B$4 / data!I1475 * data!P1475 / 100, data!N1475)</f>
        <v>0</v>
      </c>
      <c r="R1179" s="4">
        <f>-Q1179*K1179/1000</f>
        <v>0</v>
      </c>
      <c r="S1179" s="6">
        <f>-MIN(data!$B$5/(POWER(LN(I1179),2))*P1179/100, O1179)</f>
        <v>0</v>
      </c>
      <c r="T1179" s="6">
        <f>-S1179*L1179/100000</f>
        <v>0</v>
      </c>
      <c r="U1179" s="4">
        <f>N1179+Q1179</f>
        <v>25.7</v>
      </c>
      <c r="V1179" s="4" t="e">
        <f>P1179*I1179/100/R1179</f>
        <v>#DIV/0!</v>
      </c>
      <c r="W1179" s="4" t="e">
        <f>V1179*H1179</f>
        <v>#DIV/0!</v>
      </c>
      <c r="X1179" s="6">
        <f>O1179+S1179</f>
        <v>54</v>
      </c>
      <c r="Y1179" s="6" t="e">
        <f>P1179*I1179/100/T1179</f>
        <v>#DIV/0!</v>
      </c>
      <c r="Z1179" s="6" t="e">
        <f>Y1179*H1179</f>
        <v>#DIV/0!</v>
      </c>
      <c r="AB1179" s="1">
        <f t="shared" si="36"/>
        <v>0</v>
      </c>
      <c r="AC1179" s="1">
        <f t="shared" si="37"/>
        <v>0</v>
      </c>
    </row>
    <row r="1180" spans="4:29" x14ac:dyDescent="0.25">
      <c r="D1180" s="1">
        <v>2010</v>
      </c>
      <c r="E1180" s="1" t="s">
        <v>43</v>
      </c>
      <c r="F1180" s="2" t="s">
        <v>226</v>
      </c>
      <c r="G1180">
        <v>2</v>
      </c>
      <c r="H1180">
        <v>492654</v>
      </c>
      <c r="I1180" s="1">
        <v>730.37869999999998</v>
      </c>
      <c r="J1180" s="1">
        <v>291</v>
      </c>
      <c r="K1180" s="1">
        <v>11593.63</v>
      </c>
      <c r="L1180" s="1">
        <v>9803.9220000000005</v>
      </c>
      <c r="M1180" s="3">
        <v>6</v>
      </c>
      <c r="N1180">
        <v>25.1</v>
      </c>
      <c r="O1180">
        <v>51</v>
      </c>
      <c r="P1180" s="1">
        <f>IF($A$3="Percentage of government revenue per capita",$B$3,0) + IF($A$3="Absolute extra revenue",AB1180,0) + IF($A$3="Absolute revenue per capita",AC1180,0)</f>
        <v>0</v>
      </c>
      <c r="Q1180" s="5">
        <f>-MIN(data!$B$4 / data!I1476 * data!P1476 / 100, data!N1476)</f>
        <v>0</v>
      </c>
      <c r="R1180" s="4">
        <f>-Q1180*K1180/1000</f>
        <v>0</v>
      </c>
      <c r="S1180" s="6">
        <f>-MIN(data!$B$5/(POWER(LN(I1180),2))*P1180/100, O1180)</f>
        <v>0</v>
      </c>
      <c r="T1180" s="6">
        <f>-S1180*L1180/100000</f>
        <v>0</v>
      </c>
      <c r="U1180" s="4">
        <f>N1180+Q1180</f>
        <v>25.1</v>
      </c>
      <c r="V1180" s="4" t="e">
        <f>P1180*I1180/100/R1180</f>
        <v>#DIV/0!</v>
      </c>
      <c r="W1180" s="4" t="e">
        <f>V1180*H1180</f>
        <v>#DIV/0!</v>
      </c>
      <c r="X1180" s="6">
        <f>O1180+S1180</f>
        <v>51</v>
      </c>
      <c r="Y1180" s="6" t="e">
        <f>P1180*I1180/100/T1180</f>
        <v>#DIV/0!</v>
      </c>
      <c r="Z1180" s="6" t="e">
        <f>Y1180*H1180</f>
        <v>#DIV/0!</v>
      </c>
      <c r="AB1180" s="1">
        <f t="shared" si="36"/>
        <v>0</v>
      </c>
      <c r="AC1180" s="1">
        <f t="shared" si="37"/>
        <v>0</v>
      </c>
    </row>
    <row r="1181" spans="4:29" x14ac:dyDescent="0.25">
      <c r="D1181" s="1">
        <v>2011</v>
      </c>
      <c r="E1181" s="1" t="s">
        <v>43</v>
      </c>
      <c r="F1181" s="2" t="s">
        <v>226</v>
      </c>
      <c r="G1181">
        <v>2</v>
      </c>
      <c r="H1181">
        <v>498856</v>
      </c>
      <c r="I1181" s="1">
        <v>779.75630000000001</v>
      </c>
      <c r="J1181" s="1">
        <v>279</v>
      </c>
      <c r="K1181" s="1">
        <v>11481.48</v>
      </c>
      <c r="L1181" s="1">
        <v>10000</v>
      </c>
      <c r="M1181" s="3">
        <v>5</v>
      </c>
      <c r="N1181">
        <v>24.3</v>
      </c>
      <c r="O1181">
        <v>50</v>
      </c>
      <c r="P1181" s="1">
        <f>IF($A$3="Percentage of government revenue per capita",$B$3,0) + IF($A$3="Absolute extra revenue",AB1181,0) + IF($A$3="Absolute revenue per capita",AC1181,0)</f>
        <v>0</v>
      </c>
      <c r="Q1181" s="5">
        <f>-MIN(data!$B$4 / data!I1477 * data!P1477 / 100, data!N1477)</f>
        <v>0</v>
      </c>
      <c r="R1181" s="4">
        <f>-Q1181*K1181/1000</f>
        <v>0</v>
      </c>
      <c r="S1181" s="6">
        <f>-MIN(data!$B$5/(POWER(LN(I1181),2))*P1181/100, O1181)</f>
        <v>0</v>
      </c>
      <c r="T1181" s="6">
        <f>-S1181*L1181/100000</f>
        <v>0</v>
      </c>
      <c r="U1181" s="4">
        <f>N1181+Q1181</f>
        <v>24.3</v>
      </c>
      <c r="V1181" s="4" t="e">
        <f>P1181*I1181/100/R1181</f>
        <v>#DIV/0!</v>
      </c>
      <c r="W1181" s="4" t="e">
        <f>V1181*H1181</f>
        <v>#DIV/0!</v>
      </c>
      <c r="X1181" s="6">
        <f>O1181+S1181</f>
        <v>50</v>
      </c>
      <c r="Y1181" s="6" t="e">
        <f>P1181*I1181/100/T1181</f>
        <v>#DIV/0!</v>
      </c>
      <c r="Z1181" s="6" t="e">
        <f>Y1181*H1181</f>
        <v>#DIV/0!</v>
      </c>
      <c r="AB1181" s="1">
        <f t="shared" si="36"/>
        <v>0</v>
      </c>
      <c r="AC1181" s="1">
        <f t="shared" si="37"/>
        <v>0</v>
      </c>
    </row>
    <row r="1182" spans="4:29" x14ac:dyDescent="0.25">
      <c r="D1182" s="1">
        <v>2012</v>
      </c>
      <c r="E1182" s="1" t="s">
        <v>43</v>
      </c>
      <c r="F1182" s="2" t="s">
        <v>226</v>
      </c>
      <c r="G1182">
        <v>2</v>
      </c>
      <c r="H1182">
        <v>505235</v>
      </c>
      <c r="I1182" s="1">
        <v>740.85239999999999</v>
      </c>
      <c r="J1182" s="1">
        <v>265</v>
      </c>
      <c r="K1182" s="1">
        <v>11373.39</v>
      </c>
      <c r="L1182" s="1">
        <v>10416.67</v>
      </c>
      <c r="M1182" s="3">
        <v>5</v>
      </c>
      <c r="N1182">
        <v>23.3</v>
      </c>
      <c r="O1182">
        <v>48</v>
      </c>
      <c r="P1182" s="1">
        <f>IF($A$3="Percentage of government revenue per capita",$B$3,0) + IF($A$3="Absolute extra revenue",AB1182,0) + IF($A$3="Absolute revenue per capita",AC1182,0)</f>
        <v>0</v>
      </c>
      <c r="Q1182" s="5">
        <f>-MIN(data!$B$4 / data!I1478 * data!P1478 / 100, data!N1478)</f>
        <v>0</v>
      </c>
      <c r="R1182" s="4">
        <f>-Q1182*K1182/1000</f>
        <v>0</v>
      </c>
      <c r="S1182" s="6">
        <f>-MIN(data!$B$5/(POWER(LN(I1182),2))*P1182/100, O1182)</f>
        <v>0</v>
      </c>
      <c r="T1182" s="6">
        <f>-S1182*L1182/100000</f>
        <v>0</v>
      </c>
      <c r="U1182" s="4">
        <f>N1182+Q1182</f>
        <v>23.3</v>
      </c>
      <c r="V1182" s="4" t="e">
        <f>P1182*I1182/100/R1182</f>
        <v>#DIV/0!</v>
      </c>
      <c r="W1182" s="4" t="e">
        <f>V1182*H1182</f>
        <v>#DIV/0!</v>
      </c>
      <c r="X1182" s="6">
        <f>O1182+S1182</f>
        <v>48</v>
      </c>
      <c r="Y1182" s="6" t="e">
        <f>P1182*I1182/100/T1182</f>
        <v>#DIV/0!</v>
      </c>
      <c r="Z1182" s="6" t="e">
        <f>Y1182*H1182</f>
        <v>#DIV/0!</v>
      </c>
      <c r="AB1182" s="1">
        <f t="shared" si="36"/>
        <v>0</v>
      </c>
      <c r="AC1182" s="1">
        <f t="shared" si="37"/>
        <v>0</v>
      </c>
    </row>
    <row r="1183" spans="4:29" x14ac:dyDescent="0.25">
      <c r="D1183" s="1">
        <v>2013</v>
      </c>
      <c r="E1183" s="1" t="s">
        <v>43</v>
      </c>
      <c r="F1183" s="2" t="s">
        <v>226</v>
      </c>
      <c r="G1183">
        <v>2</v>
      </c>
      <c r="H1183">
        <v>511748</v>
      </c>
      <c r="I1183" s="1">
        <v>748.3202</v>
      </c>
      <c r="J1183" s="1">
        <v>251</v>
      </c>
      <c r="K1183" s="1">
        <v>11306.31</v>
      </c>
      <c r="L1183" s="1">
        <v>10869.57</v>
      </c>
      <c r="M1183" s="3">
        <v>5</v>
      </c>
      <c r="N1183">
        <v>22.2</v>
      </c>
      <c r="O1183">
        <v>46</v>
      </c>
      <c r="P1183" s="1">
        <f>IF($A$3="Percentage of government revenue per capita",$B$3,0) + IF($A$3="Absolute extra revenue",AB1183,0) + IF($A$3="Absolute revenue per capita",AC1183,0)</f>
        <v>0</v>
      </c>
      <c r="Q1183" s="5">
        <f>-MIN(data!$B$4 / data!I1479 * data!P1479 / 100, data!N1479)</f>
        <v>0</v>
      </c>
      <c r="R1183" s="4">
        <f>-Q1183*K1183/1000</f>
        <v>0</v>
      </c>
      <c r="S1183" s="6">
        <f>-MIN(data!$B$5/(POWER(LN(I1183),2))*P1183/100, O1183)</f>
        <v>0</v>
      </c>
      <c r="T1183" s="6">
        <f>-S1183*L1183/100000</f>
        <v>0</v>
      </c>
      <c r="U1183" s="4">
        <f>N1183+Q1183</f>
        <v>22.2</v>
      </c>
      <c r="V1183" s="4" t="e">
        <f>P1183*I1183/100/R1183</f>
        <v>#DIV/0!</v>
      </c>
      <c r="W1183" s="4" t="e">
        <f>V1183*H1183</f>
        <v>#DIV/0!</v>
      </c>
      <c r="X1183" s="6">
        <f>O1183+S1183</f>
        <v>46</v>
      </c>
      <c r="Y1183" s="6" t="e">
        <f>P1183*I1183/100/T1183</f>
        <v>#DIV/0!</v>
      </c>
      <c r="Z1183" s="6" t="e">
        <f>Y1183*H1183</f>
        <v>#DIV/0!</v>
      </c>
      <c r="AB1183" s="1">
        <f t="shared" si="36"/>
        <v>0</v>
      </c>
      <c r="AC1183" s="1">
        <f t="shared" si="37"/>
        <v>0</v>
      </c>
    </row>
    <row r="1184" spans="4:29" x14ac:dyDescent="0.25">
      <c r="D1184" s="1">
        <v>2014</v>
      </c>
      <c r="E1184" s="1" t="s">
        <v>43</v>
      </c>
      <c r="F1184" s="2" t="s">
        <v>226</v>
      </c>
      <c r="G1184">
        <v>2</v>
      </c>
      <c r="H1184">
        <v>518269</v>
      </c>
      <c r="I1184" s="1">
        <v>714.32770000000005</v>
      </c>
      <c r="J1184" s="1">
        <v>237</v>
      </c>
      <c r="K1184" s="1">
        <v>11285.71</v>
      </c>
      <c r="L1184" s="1">
        <v>11363.64</v>
      </c>
      <c r="M1184" s="3">
        <v>5</v>
      </c>
      <c r="N1184">
        <v>21</v>
      </c>
      <c r="O1184">
        <v>44</v>
      </c>
      <c r="P1184" s="1">
        <f>IF($A$3="Percentage of government revenue per capita",$B$3,0) + IF($A$3="Absolute extra revenue",AB1184,0) + IF($A$3="Absolute revenue per capita",AC1184,0)</f>
        <v>0</v>
      </c>
      <c r="Q1184" s="5">
        <f>-MIN(data!$B$4 / data!I1480 * data!P1480 / 100, data!N1480)</f>
        <v>0</v>
      </c>
      <c r="R1184" s="4">
        <f>-Q1184*K1184/1000</f>
        <v>0</v>
      </c>
      <c r="S1184" s="6">
        <f>-MIN(data!$B$5/(POWER(LN(I1184),2))*P1184/100, O1184)</f>
        <v>0</v>
      </c>
      <c r="T1184" s="6">
        <f>-S1184*L1184/100000</f>
        <v>0</v>
      </c>
      <c r="U1184" s="4">
        <f>N1184+Q1184</f>
        <v>21</v>
      </c>
      <c r="V1184" s="4" t="e">
        <f>P1184*I1184/100/R1184</f>
        <v>#DIV/0!</v>
      </c>
      <c r="W1184" s="4" t="e">
        <f>V1184*H1184</f>
        <v>#DIV/0!</v>
      </c>
      <c r="X1184" s="6">
        <f>O1184+S1184</f>
        <v>44</v>
      </c>
      <c r="Y1184" s="6" t="e">
        <f>P1184*I1184/100/T1184</f>
        <v>#DIV/0!</v>
      </c>
      <c r="Z1184" s="6" t="e">
        <f>Y1184*H1184</f>
        <v>#DIV/0!</v>
      </c>
      <c r="AB1184" s="1">
        <f t="shared" si="36"/>
        <v>0</v>
      </c>
      <c r="AC1184" s="1">
        <f t="shared" si="37"/>
        <v>0</v>
      </c>
    </row>
    <row r="1185" spans="4:29" x14ac:dyDescent="0.25">
      <c r="D1185" s="1">
        <v>2015</v>
      </c>
      <c r="E1185" s="1" t="s">
        <v>43</v>
      </c>
      <c r="F1185" s="2" t="s">
        <v>226</v>
      </c>
      <c r="G1185">
        <v>2</v>
      </c>
      <c r="H1185">
        <v>524743</v>
      </c>
      <c r="I1185" s="1">
        <v>810.95749999999998</v>
      </c>
      <c r="J1185" s="1">
        <v>222</v>
      </c>
      <c r="K1185" s="1">
        <v>11269.04</v>
      </c>
      <c r="M1185" s="3">
        <v>5</v>
      </c>
      <c r="N1185">
        <v>19.7</v>
      </c>
      <c r="O1185">
        <v>42</v>
      </c>
      <c r="P1185" s="1">
        <f>IF($A$3="Percentage of government revenue per capita",$B$3,0) + IF($A$3="Absolute extra revenue",AB1185,0) + IF($A$3="Absolute revenue per capita",AC1185,0)</f>
        <v>0</v>
      </c>
      <c r="Q1185" s="5">
        <f>-MIN(data!$B$4 / data!I1481 * data!P1481 / 100, data!N1481)</f>
        <v>0</v>
      </c>
      <c r="R1185" s="4">
        <f>-Q1185*K1185/1000</f>
        <v>0</v>
      </c>
      <c r="S1185" s="6">
        <f>-MIN(data!$B$5/(POWER(LN(I1185),2))*P1185/100, O1185)</f>
        <v>0</v>
      </c>
      <c r="T1185" s="6">
        <f>-S1185*L1185/100000</f>
        <v>0</v>
      </c>
      <c r="U1185" s="4">
        <f>N1185+Q1185</f>
        <v>19.7</v>
      </c>
      <c r="V1185" s="4" t="e">
        <f>P1185*I1185/100/R1185</f>
        <v>#DIV/0!</v>
      </c>
      <c r="W1185" s="4" t="e">
        <f>V1185*H1185</f>
        <v>#DIV/0!</v>
      </c>
      <c r="X1185" s="6">
        <f>O1185+S1185</f>
        <v>42</v>
      </c>
      <c r="Y1185" s="6" t="e">
        <f>P1185*I1185/100/T1185</f>
        <v>#DIV/0!</v>
      </c>
      <c r="Z1185" s="6" t="e">
        <f>Y1185*H1185</f>
        <v>#DIV/0!</v>
      </c>
      <c r="AB1185" s="1">
        <f t="shared" si="36"/>
        <v>0</v>
      </c>
      <c r="AC1185" s="1">
        <f t="shared" si="37"/>
        <v>0</v>
      </c>
    </row>
    <row r="1186" spans="4:29" x14ac:dyDescent="0.25">
      <c r="D1186" s="1">
        <v>2016</v>
      </c>
      <c r="E1186" s="1" t="s">
        <v>43</v>
      </c>
      <c r="F1186" s="2" t="s">
        <v>226</v>
      </c>
      <c r="G1186">
        <v>2</v>
      </c>
      <c r="H1186">
        <v>531146</v>
      </c>
      <c r="I1186" s="1">
        <v>0</v>
      </c>
      <c r="J1186" s="1">
        <v>209</v>
      </c>
      <c r="K1186" s="1">
        <v>11297.3</v>
      </c>
      <c r="M1186" s="3"/>
      <c r="N1186">
        <v>18.5</v>
      </c>
      <c r="O1186"/>
      <c r="P1186" s="1">
        <f>IF($A$3="Percentage of government revenue per capita",$B$3,0) + IF($A$3="Absolute extra revenue",AB1186,0) + IF($A$3="Absolute revenue per capita",AC1186,0)</f>
        <v>0</v>
      </c>
      <c r="Q1186" s="5">
        <f>-MIN(data!$B$4 / data!I1482 * data!P1482 / 100, data!N1482)</f>
        <v>0</v>
      </c>
      <c r="R1186" s="4">
        <f>-Q1186*K1186/1000</f>
        <v>0</v>
      </c>
      <c r="S1186" s="6" t="e">
        <f>-MIN(data!$B$5/(POWER(LN(I1186),2))*P1186/100, O1186)</f>
        <v>#NUM!</v>
      </c>
      <c r="T1186" s="6" t="e">
        <f>-S1186*L1186/100000</f>
        <v>#NUM!</v>
      </c>
      <c r="U1186" s="4">
        <f>N1186+Q1186</f>
        <v>18.5</v>
      </c>
      <c r="V1186" s="4" t="e">
        <f>P1186*I1186/100/R1186</f>
        <v>#DIV/0!</v>
      </c>
      <c r="W1186" s="4" t="e">
        <f>V1186*H1186</f>
        <v>#DIV/0!</v>
      </c>
      <c r="X1186" s="6" t="e">
        <f>O1186+S1186</f>
        <v>#NUM!</v>
      </c>
      <c r="Y1186" s="6" t="e">
        <f>P1186*I1186/100/T1186</f>
        <v>#NUM!</v>
      </c>
      <c r="Z1186" s="6" t="e">
        <f>Y1186*H1186</f>
        <v>#NUM!</v>
      </c>
      <c r="AB1186" s="1" t="e">
        <f t="shared" si="36"/>
        <v>#DIV/0!</v>
      </c>
      <c r="AC1186" s="1" t="e">
        <f t="shared" si="37"/>
        <v>#DIV/0!</v>
      </c>
    </row>
    <row r="1187" spans="4:29" x14ac:dyDescent="0.25">
      <c r="D1187" s="1">
        <v>1980</v>
      </c>
      <c r="E1187" s="1" t="s">
        <v>32</v>
      </c>
      <c r="F1187" s="2" t="s">
        <v>227</v>
      </c>
      <c r="G1187">
        <v>1</v>
      </c>
      <c r="H1187">
        <v>2199356</v>
      </c>
      <c r="I1187" s="1">
        <v>72.469890000000007</v>
      </c>
      <c r="J1187" s="1">
        <v>17000</v>
      </c>
      <c r="K1187" s="1">
        <v>92491.839999999997</v>
      </c>
      <c r="M1187" s="3"/>
      <c r="N1187">
        <v>183.8</v>
      </c>
      <c r="O1187"/>
      <c r="P1187" s="1">
        <f>IF($A$3="Percentage of government revenue per capita",$B$3,0) + IF($A$3="Absolute extra revenue",AB1187,0) + IF($A$3="Absolute revenue per capita",AC1187,0)</f>
        <v>0</v>
      </c>
      <c r="Q1187" s="5" t="e">
        <f>-MIN(data!$B$4 / data!I1039 * data!P1039 / 100, data!N1039)</f>
        <v>#DIV/0!</v>
      </c>
      <c r="R1187" s="4" t="e">
        <f>-Q1187*K1187/1000</f>
        <v>#DIV/0!</v>
      </c>
      <c r="S1187" s="6">
        <f>-MIN(data!$B$5/(POWER(LN(I1187),2))*P1187/100, O1187)</f>
        <v>0</v>
      </c>
      <c r="T1187" s="6">
        <f>-S1187*L1187/100000</f>
        <v>0</v>
      </c>
      <c r="U1187" s="4" t="e">
        <f>N1187+Q1187</f>
        <v>#DIV/0!</v>
      </c>
      <c r="V1187" s="4" t="e">
        <f>P1187*I1187/100/R1187</f>
        <v>#DIV/0!</v>
      </c>
      <c r="W1187" s="4" t="e">
        <f>V1187*H1187</f>
        <v>#DIV/0!</v>
      </c>
      <c r="X1187" s="6">
        <f>O1187+S1187</f>
        <v>0</v>
      </c>
      <c r="Y1187" s="6" t="e">
        <f>P1187*I1187/100/T1187</f>
        <v>#DIV/0!</v>
      </c>
      <c r="Z1187" s="6" t="e">
        <f>Y1187*H1187</f>
        <v>#DIV/0!</v>
      </c>
      <c r="AB1187" s="1">
        <f t="shared" si="36"/>
        <v>0</v>
      </c>
      <c r="AC1187" s="1">
        <f t="shared" si="37"/>
        <v>0</v>
      </c>
    </row>
    <row r="1188" spans="4:29" x14ac:dyDescent="0.25">
      <c r="D1188" s="1">
        <v>1981</v>
      </c>
      <c r="E1188" s="1" t="s">
        <v>32</v>
      </c>
      <c r="F1188" s="2" t="s">
        <v>227</v>
      </c>
      <c r="G1188">
        <v>1</v>
      </c>
      <c r="H1188">
        <v>2264442</v>
      </c>
      <c r="I1188" s="1">
        <v>70.912679999999995</v>
      </c>
      <c r="J1188" s="1">
        <v>17272</v>
      </c>
      <c r="K1188" s="1">
        <v>95005.5</v>
      </c>
      <c r="M1188" s="3"/>
      <c r="N1188">
        <v>181.8</v>
      </c>
      <c r="O1188"/>
      <c r="P1188" s="1">
        <f>IF($A$3="Percentage of government revenue per capita",$B$3,0) + IF($A$3="Absolute extra revenue",AB1188,0) + IF($A$3="Absolute revenue per capita",AC1188,0)</f>
        <v>0</v>
      </c>
      <c r="Q1188" s="5" t="e">
        <f>-MIN(data!$B$4 / data!I1040 * data!P1040 / 100, data!N1040)</f>
        <v>#DIV/0!</v>
      </c>
      <c r="R1188" s="4" t="e">
        <f>-Q1188*K1188/1000</f>
        <v>#DIV/0!</v>
      </c>
      <c r="S1188" s="6">
        <f>-MIN(data!$B$5/(POWER(LN(I1188),2))*P1188/100, O1188)</f>
        <v>0</v>
      </c>
      <c r="T1188" s="6">
        <f>-S1188*L1188/100000</f>
        <v>0</v>
      </c>
      <c r="U1188" s="4" t="e">
        <f>N1188+Q1188</f>
        <v>#DIV/0!</v>
      </c>
      <c r="V1188" s="4" t="e">
        <f>P1188*I1188/100/R1188</f>
        <v>#DIV/0!</v>
      </c>
      <c r="W1188" s="4" t="e">
        <f>V1188*H1188</f>
        <v>#DIV/0!</v>
      </c>
      <c r="X1188" s="6">
        <f>O1188+S1188</f>
        <v>0</v>
      </c>
      <c r="Y1188" s="6" t="e">
        <f>P1188*I1188/100/T1188</f>
        <v>#DIV/0!</v>
      </c>
      <c r="Z1188" s="6" t="e">
        <f>Y1188*H1188</f>
        <v>#DIV/0!</v>
      </c>
      <c r="AB1188" s="1">
        <f t="shared" si="36"/>
        <v>0</v>
      </c>
      <c r="AC1188" s="1">
        <f t="shared" si="37"/>
        <v>0</v>
      </c>
    </row>
    <row r="1189" spans="4:29" x14ac:dyDescent="0.25">
      <c r="D1189" s="1">
        <v>1982</v>
      </c>
      <c r="E1189" s="1" t="s">
        <v>32</v>
      </c>
      <c r="F1189" s="2" t="s">
        <v>227</v>
      </c>
      <c r="G1189">
        <v>1</v>
      </c>
      <c r="H1189">
        <v>2335333</v>
      </c>
      <c r="I1189" s="1">
        <v>81.084540000000004</v>
      </c>
      <c r="J1189" s="1">
        <v>17587</v>
      </c>
      <c r="K1189" s="1">
        <v>97597.11</v>
      </c>
      <c r="M1189" s="3"/>
      <c r="N1189">
        <v>180.2</v>
      </c>
      <c r="O1189"/>
      <c r="P1189" s="1">
        <f>IF($A$3="Percentage of government revenue per capita",$B$3,0) + IF($A$3="Absolute extra revenue",AB1189,0) + IF($A$3="Absolute revenue per capita",AC1189,0)</f>
        <v>0</v>
      </c>
      <c r="Q1189" s="5" t="e">
        <f>-MIN(data!$B$4 / data!I1041 * data!P1041 / 100, data!N1041)</f>
        <v>#DIV/0!</v>
      </c>
      <c r="R1189" s="4" t="e">
        <f>-Q1189*K1189/1000</f>
        <v>#DIV/0!</v>
      </c>
      <c r="S1189" s="6">
        <f>-MIN(data!$B$5/(POWER(LN(I1189),2))*P1189/100, O1189)</f>
        <v>0</v>
      </c>
      <c r="T1189" s="6">
        <f>-S1189*L1189/100000</f>
        <v>0</v>
      </c>
      <c r="U1189" s="4" t="e">
        <f>N1189+Q1189</f>
        <v>#DIV/0!</v>
      </c>
      <c r="V1189" s="4" t="e">
        <f>P1189*I1189/100/R1189</f>
        <v>#DIV/0!</v>
      </c>
      <c r="W1189" s="4" t="e">
        <f>V1189*H1189</f>
        <v>#DIV/0!</v>
      </c>
      <c r="X1189" s="6">
        <f>O1189+S1189</f>
        <v>0</v>
      </c>
      <c r="Y1189" s="6" t="e">
        <f>P1189*I1189/100/T1189</f>
        <v>#DIV/0!</v>
      </c>
      <c r="Z1189" s="6" t="e">
        <f>Y1189*H1189</f>
        <v>#DIV/0!</v>
      </c>
      <c r="AB1189" s="1">
        <f t="shared" si="36"/>
        <v>0</v>
      </c>
      <c r="AC1189" s="1">
        <f t="shared" si="37"/>
        <v>0</v>
      </c>
    </row>
    <row r="1190" spans="4:29" x14ac:dyDescent="0.25">
      <c r="D1190" s="1">
        <v>1983</v>
      </c>
      <c r="E1190" s="1" t="s">
        <v>32</v>
      </c>
      <c r="F1190" s="2" t="s">
        <v>227</v>
      </c>
      <c r="G1190">
        <v>1</v>
      </c>
      <c r="H1190">
        <v>2408317</v>
      </c>
      <c r="I1190" s="1">
        <v>71.987489999999994</v>
      </c>
      <c r="J1190" s="1">
        <v>17958</v>
      </c>
      <c r="K1190" s="1">
        <v>100324</v>
      </c>
      <c r="M1190" s="3"/>
      <c r="N1190">
        <v>179</v>
      </c>
      <c r="O1190"/>
      <c r="P1190" s="1">
        <f>IF($A$3="Percentage of government revenue per capita",$B$3,0) + IF($A$3="Absolute extra revenue",AB1190,0) + IF($A$3="Absolute revenue per capita",AC1190,0)</f>
        <v>0</v>
      </c>
      <c r="Q1190" s="5" t="e">
        <f>-MIN(data!$B$4 / data!I1042 * data!P1042 / 100, data!N1042)</f>
        <v>#DIV/0!</v>
      </c>
      <c r="R1190" s="4" t="e">
        <f>-Q1190*K1190/1000</f>
        <v>#DIV/0!</v>
      </c>
      <c r="S1190" s="6">
        <f>-MIN(data!$B$5/(POWER(LN(I1190),2))*P1190/100, O1190)</f>
        <v>0</v>
      </c>
      <c r="T1190" s="6">
        <f>-S1190*L1190/100000</f>
        <v>0</v>
      </c>
      <c r="U1190" s="4" t="e">
        <f>N1190+Q1190</f>
        <v>#DIV/0!</v>
      </c>
      <c r="V1190" s="4" t="e">
        <f>P1190*I1190/100/R1190</f>
        <v>#DIV/0!</v>
      </c>
      <c r="W1190" s="4" t="e">
        <f>V1190*H1190</f>
        <v>#DIV/0!</v>
      </c>
      <c r="X1190" s="6">
        <f>O1190+S1190</f>
        <v>0</v>
      </c>
      <c r="Y1190" s="6" t="e">
        <f>P1190*I1190/100/T1190</f>
        <v>#DIV/0!</v>
      </c>
      <c r="Z1190" s="6" t="e">
        <f>Y1190*H1190</f>
        <v>#DIV/0!</v>
      </c>
      <c r="AB1190" s="1">
        <f t="shared" si="36"/>
        <v>0</v>
      </c>
      <c r="AC1190" s="1">
        <f t="shared" si="37"/>
        <v>0</v>
      </c>
    </row>
    <row r="1191" spans="4:29" x14ac:dyDescent="0.25">
      <c r="D1191" s="1">
        <v>1984</v>
      </c>
      <c r="E1191" s="1" t="s">
        <v>32</v>
      </c>
      <c r="F1191" s="2" t="s">
        <v>227</v>
      </c>
      <c r="G1191">
        <v>1</v>
      </c>
      <c r="H1191">
        <v>2478382</v>
      </c>
      <c r="I1191" s="1">
        <v>73.01925</v>
      </c>
      <c r="J1191" s="1">
        <v>18354</v>
      </c>
      <c r="K1191" s="1">
        <v>102996.6</v>
      </c>
      <c r="M1191" s="3"/>
      <c r="N1191">
        <v>178.2</v>
      </c>
      <c r="O1191"/>
      <c r="P1191" s="1">
        <f>IF($A$3="Percentage of government revenue per capita",$B$3,0) + IF($A$3="Absolute extra revenue",AB1191,0) + IF($A$3="Absolute revenue per capita",AC1191,0)</f>
        <v>0</v>
      </c>
      <c r="Q1191" s="5" t="e">
        <f>-MIN(data!$B$4 / data!I1043 * data!P1043 / 100, data!N1043)</f>
        <v>#DIV/0!</v>
      </c>
      <c r="R1191" s="4" t="e">
        <f>-Q1191*K1191/1000</f>
        <v>#DIV/0!</v>
      </c>
      <c r="S1191" s="6">
        <f>-MIN(data!$B$5/(POWER(LN(I1191),2))*P1191/100, O1191)</f>
        <v>0</v>
      </c>
      <c r="T1191" s="6">
        <f>-S1191*L1191/100000</f>
        <v>0</v>
      </c>
      <c r="U1191" s="4" t="e">
        <f>N1191+Q1191</f>
        <v>#DIV/0!</v>
      </c>
      <c r="V1191" s="4" t="e">
        <f>P1191*I1191/100/R1191</f>
        <v>#DIV/0!</v>
      </c>
      <c r="W1191" s="4" t="e">
        <f>V1191*H1191</f>
        <v>#DIV/0!</v>
      </c>
      <c r="X1191" s="6">
        <f>O1191+S1191</f>
        <v>0</v>
      </c>
      <c r="Y1191" s="6" t="e">
        <f>P1191*I1191/100/T1191</f>
        <v>#DIV/0!</v>
      </c>
      <c r="Z1191" s="6" t="e">
        <f>Y1191*H1191</f>
        <v>#DIV/0!</v>
      </c>
      <c r="AB1191" s="1">
        <f t="shared" si="36"/>
        <v>0</v>
      </c>
      <c r="AC1191" s="1">
        <f t="shared" si="37"/>
        <v>0</v>
      </c>
    </row>
    <row r="1192" spans="4:29" x14ac:dyDescent="0.25">
      <c r="D1192" s="1">
        <v>1985</v>
      </c>
      <c r="E1192" s="1" t="s">
        <v>32</v>
      </c>
      <c r="F1192" s="2" t="s">
        <v>227</v>
      </c>
      <c r="G1192">
        <v>1</v>
      </c>
      <c r="H1192">
        <v>2542169</v>
      </c>
      <c r="I1192" s="1">
        <v>71.124830000000003</v>
      </c>
      <c r="J1192" s="1">
        <v>18744</v>
      </c>
      <c r="K1192" s="1">
        <v>105659.5</v>
      </c>
      <c r="M1192" s="3"/>
      <c r="N1192">
        <v>177.4</v>
      </c>
      <c r="O1192"/>
      <c r="P1192" s="1">
        <f>IF($A$3="Percentage of government revenue per capita",$B$3,0) + IF($A$3="Absolute extra revenue",AB1192,0) + IF($A$3="Absolute revenue per capita",AC1192,0)</f>
        <v>0</v>
      </c>
      <c r="Q1192" s="5" t="e">
        <f>-MIN(data!$B$4 / data!I1044 * data!P1044 / 100, data!N1044)</f>
        <v>#DIV/0!</v>
      </c>
      <c r="R1192" s="4" t="e">
        <f>-Q1192*K1192/1000</f>
        <v>#DIV/0!</v>
      </c>
      <c r="S1192" s="6">
        <f>-MIN(data!$B$5/(POWER(LN(I1192),2))*P1192/100, O1192)</f>
        <v>0</v>
      </c>
      <c r="T1192" s="6">
        <f>-S1192*L1192/100000</f>
        <v>0</v>
      </c>
      <c r="U1192" s="4" t="e">
        <f>N1192+Q1192</f>
        <v>#DIV/0!</v>
      </c>
      <c r="V1192" s="4" t="e">
        <f>P1192*I1192/100/R1192</f>
        <v>#DIV/0!</v>
      </c>
      <c r="W1192" s="4" t="e">
        <f>V1192*H1192</f>
        <v>#DIV/0!</v>
      </c>
      <c r="X1192" s="6">
        <f>O1192+S1192</f>
        <v>0</v>
      </c>
      <c r="Y1192" s="6" t="e">
        <f>P1192*I1192/100/T1192</f>
        <v>#DIV/0!</v>
      </c>
      <c r="Z1192" s="6" t="e">
        <f>Y1192*H1192</f>
        <v>#DIV/0!</v>
      </c>
      <c r="AB1192" s="1">
        <f t="shared" si="36"/>
        <v>0</v>
      </c>
      <c r="AC1192" s="1">
        <f t="shared" si="37"/>
        <v>0</v>
      </c>
    </row>
    <row r="1193" spans="4:29" x14ac:dyDescent="0.25">
      <c r="D1193" s="1">
        <v>1986</v>
      </c>
      <c r="E1193" s="1" t="s">
        <v>32</v>
      </c>
      <c r="F1193" s="2" t="s">
        <v>227</v>
      </c>
      <c r="G1193">
        <v>1</v>
      </c>
      <c r="H1193">
        <v>2597761</v>
      </c>
      <c r="I1193" s="1">
        <v>66.244789999999995</v>
      </c>
      <c r="J1193" s="1">
        <v>19129</v>
      </c>
      <c r="K1193" s="1">
        <v>108195.7</v>
      </c>
      <c r="M1193" s="3"/>
      <c r="N1193">
        <v>176.8</v>
      </c>
      <c r="O1193"/>
      <c r="P1193" s="1">
        <f>IF($A$3="Percentage of government revenue per capita",$B$3,0) + IF($A$3="Absolute extra revenue",AB1193,0) + IF($A$3="Absolute revenue per capita",AC1193,0)</f>
        <v>0</v>
      </c>
      <c r="Q1193" s="5" t="e">
        <f>-MIN(data!$B$4 / data!I1045 * data!P1045 / 100, data!N1045)</f>
        <v>#DIV/0!</v>
      </c>
      <c r="R1193" s="4" t="e">
        <f>-Q1193*K1193/1000</f>
        <v>#DIV/0!</v>
      </c>
      <c r="S1193" s="6">
        <f>-MIN(data!$B$5/(POWER(LN(I1193),2))*P1193/100, O1193)</f>
        <v>0</v>
      </c>
      <c r="T1193" s="6">
        <f>-S1193*L1193/100000</f>
        <v>0</v>
      </c>
      <c r="U1193" s="4" t="e">
        <f>N1193+Q1193</f>
        <v>#DIV/0!</v>
      </c>
      <c r="V1193" s="4" t="e">
        <f>P1193*I1193/100/R1193</f>
        <v>#DIV/0!</v>
      </c>
      <c r="W1193" s="4" t="e">
        <f>V1193*H1193</f>
        <v>#DIV/0!</v>
      </c>
      <c r="X1193" s="6">
        <f>O1193+S1193</f>
        <v>0</v>
      </c>
      <c r="Y1193" s="6" t="e">
        <f>P1193*I1193/100/T1193</f>
        <v>#DIV/0!</v>
      </c>
      <c r="Z1193" s="6" t="e">
        <f>Y1193*H1193</f>
        <v>#DIV/0!</v>
      </c>
      <c r="AB1193" s="1">
        <f t="shared" si="36"/>
        <v>0</v>
      </c>
      <c r="AC1193" s="1">
        <f t="shared" si="37"/>
        <v>0</v>
      </c>
    </row>
    <row r="1194" spans="4:29" x14ac:dyDescent="0.25">
      <c r="D1194" s="1">
        <v>1987</v>
      </c>
      <c r="E1194" s="1" t="s">
        <v>32</v>
      </c>
      <c r="F1194" s="2" t="s">
        <v>227</v>
      </c>
      <c r="G1194">
        <v>1</v>
      </c>
      <c r="H1194">
        <v>2646840</v>
      </c>
      <c r="I1194" s="1">
        <v>61.805289999999999</v>
      </c>
      <c r="J1194" s="1">
        <v>19507</v>
      </c>
      <c r="K1194" s="1">
        <v>110646.6</v>
      </c>
      <c r="M1194" s="3"/>
      <c r="N1194">
        <v>176.3</v>
      </c>
      <c r="O1194"/>
      <c r="P1194" s="1">
        <f>IF($A$3="Percentage of government revenue per capita",$B$3,0) + IF($A$3="Absolute extra revenue",AB1194,0) + IF($A$3="Absolute revenue per capita",AC1194,0)</f>
        <v>0</v>
      </c>
      <c r="Q1194" s="5" t="e">
        <f>-MIN(data!$B$4 / data!I1046 * data!P1046 / 100, data!N1046)</f>
        <v>#DIV/0!</v>
      </c>
      <c r="R1194" s="4" t="e">
        <f>-Q1194*K1194/1000</f>
        <v>#DIV/0!</v>
      </c>
      <c r="S1194" s="6">
        <f>-MIN(data!$B$5/(POWER(LN(I1194),2))*P1194/100, O1194)</f>
        <v>0</v>
      </c>
      <c r="T1194" s="6">
        <f>-S1194*L1194/100000</f>
        <v>0</v>
      </c>
      <c r="U1194" s="4" t="e">
        <f>N1194+Q1194</f>
        <v>#DIV/0!</v>
      </c>
      <c r="V1194" s="4" t="e">
        <f>P1194*I1194/100/R1194</f>
        <v>#DIV/0!</v>
      </c>
      <c r="W1194" s="4" t="e">
        <f>V1194*H1194</f>
        <v>#DIV/0!</v>
      </c>
      <c r="X1194" s="6">
        <f>O1194+S1194</f>
        <v>0</v>
      </c>
      <c r="Y1194" s="6" t="e">
        <f>P1194*I1194/100/T1194</f>
        <v>#DIV/0!</v>
      </c>
      <c r="Z1194" s="6" t="e">
        <f>Y1194*H1194</f>
        <v>#DIV/0!</v>
      </c>
      <c r="AB1194" s="1">
        <f t="shared" si="36"/>
        <v>0</v>
      </c>
      <c r="AC1194" s="1">
        <f t="shared" si="37"/>
        <v>0</v>
      </c>
    </row>
    <row r="1195" spans="4:29" x14ac:dyDescent="0.25">
      <c r="D1195" s="1">
        <v>1988</v>
      </c>
      <c r="E1195" s="1" t="s">
        <v>32</v>
      </c>
      <c r="F1195" s="2" t="s">
        <v>227</v>
      </c>
      <c r="G1195">
        <v>1</v>
      </c>
      <c r="H1195">
        <v>2693973</v>
      </c>
      <c r="I1195" s="1">
        <v>63.087380000000003</v>
      </c>
      <c r="J1195" s="1">
        <v>19883</v>
      </c>
      <c r="K1195" s="1">
        <v>113035.8</v>
      </c>
      <c r="M1195" s="3"/>
      <c r="N1195">
        <v>175.9</v>
      </c>
      <c r="O1195"/>
      <c r="P1195" s="1">
        <f>IF($A$3="Percentage of government revenue per capita",$B$3,0) + IF($A$3="Absolute extra revenue",AB1195,0) + IF($A$3="Absolute revenue per capita",AC1195,0)</f>
        <v>0</v>
      </c>
      <c r="Q1195" s="5" t="e">
        <f>-MIN(data!$B$4 / data!I1047 * data!P1047 / 100, data!N1047)</f>
        <v>#DIV/0!</v>
      </c>
      <c r="R1195" s="4" t="e">
        <f>-Q1195*K1195/1000</f>
        <v>#DIV/0!</v>
      </c>
      <c r="S1195" s="6">
        <f>-MIN(data!$B$5/(POWER(LN(I1195),2))*P1195/100, O1195)</f>
        <v>0</v>
      </c>
      <c r="T1195" s="6">
        <f>-S1195*L1195/100000</f>
        <v>0</v>
      </c>
      <c r="U1195" s="4" t="e">
        <f>N1195+Q1195</f>
        <v>#DIV/0!</v>
      </c>
      <c r="V1195" s="4" t="e">
        <f>P1195*I1195/100/R1195</f>
        <v>#DIV/0!</v>
      </c>
      <c r="W1195" s="4" t="e">
        <f>V1195*H1195</f>
        <v>#DIV/0!</v>
      </c>
      <c r="X1195" s="6">
        <f>O1195+S1195</f>
        <v>0</v>
      </c>
      <c r="Y1195" s="6" t="e">
        <f>P1195*I1195/100/T1195</f>
        <v>#DIV/0!</v>
      </c>
      <c r="Z1195" s="6" t="e">
        <f>Y1195*H1195</f>
        <v>#DIV/0!</v>
      </c>
      <c r="AB1195" s="1">
        <f t="shared" si="36"/>
        <v>0</v>
      </c>
      <c r="AC1195" s="1">
        <f t="shared" si="37"/>
        <v>0</v>
      </c>
    </row>
    <row r="1196" spans="4:29" x14ac:dyDescent="0.25">
      <c r="D1196" s="1">
        <v>1989</v>
      </c>
      <c r="E1196" s="1" t="s">
        <v>32</v>
      </c>
      <c r="F1196" s="2" t="s">
        <v>227</v>
      </c>
      <c r="G1196">
        <v>1</v>
      </c>
      <c r="H1196">
        <v>2745734</v>
      </c>
      <c r="I1196" s="1">
        <v>60.368679999999998</v>
      </c>
      <c r="J1196" s="1">
        <v>20269</v>
      </c>
      <c r="K1196" s="1">
        <v>115295.8</v>
      </c>
      <c r="M1196" s="3"/>
      <c r="N1196">
        <v>175.8</v>
      </c>
      <c r="O1196"/>
      <c r="P1196" s="1">
        <f>IF($A$3="Percentage of government revenue per capita",$B$3,0) + IF($A$3="Absolute extra revenue",AB1196,0) + IF($A$3="Absolute revenue per capita",AC1196,0)</f>
        <v>0</v>
      </c>
      <c r="Q1196" s="5" t="e">
        <f>-MIN(data!$B$4 / data!I1048 * data!P1048 / 100, data!N1048)</f>
        <v>#DIV/0!</v>
      </c>
      <c r="R1196" s="4" t="e">
        <f>-Q1196*K1196/1000</f>
        <v>#DIV/0!</v>
      </c>
      <c r="S1196" s="6">
        <f>-MIN(data!$B$5/(POWER(LN(I1196),2))*P1196/100, O1196)</f>
        <v>0</v>
      </c>
      <c r="T1196" s="6">
        <f>-S1196*L1196/100000</f>
        <v>0</v>
      </c>
      <c r="U1196" s="4" t="e">
        <f>N1196+Q1196</f>
        <v>#DIV/0!</v>
      </c>
      <c r="V1196" s="4" t="e">
        <f>P1196*I1196/100/R1196</f>
        <v>#DIV/0!</v>
      </c>
      <c r="W1196" s="4" t="e">
        <f>V1196*H1196</f>
        <v>#DIV/0!</v>
      </c>
      <c r="X1196" s="6">
        <f>O1196+S1196</f>
        <v>0</v>
      </c>
      <c r="Y1196" s="6" t="e">
        <f>P1196*I1196/100/T1196</f>
        <v>#DIV/0!</v>
      </c>
      <c r="Z1196" s="6" t="e">
        <f>Y1196*H1196</f>
        <v>#DIV/0!</v>
      </c>
      <c r="AB1196" s="1">
        <f t="shared" si="36"/>
        <v>0</v>
      </c>
      <c r="AC1196" s="1">
        <f t="shared" si="37"/>
        <v>0</v>
      </c>
    </row>
    <row r="1197" spans="4:29" x14ac:dyDescent="0.25">
      <c r="D1197" s="1">
        <v>1990</v>
      </c>
      <c r="E1197" s="1" t="s">
        <v>32</v>
      </c>
      <c r="F1197" s="2" t="s">
        <v>227</v>
      </c>
      <c r="G1197">
        <v>1</v>
      </c>
      <c r="H1197">
        <v>2806734</v>
      </c>
      <c r="I1197" s="1">
        <v>52.077889999999996</v>
      </c>
      <c r="J1197" s="1">
        <v>20660</v>
      </c>
      <c r="K1197" s="1">
        <v>117519.9</v>
      </c>
      <c r="L1197" s="1">
        <v>124031</v>
      </c>
      <c r="M1197" s="3">
        <v>1600</v>
      </c>
      <c r="N1197">
        <v>175.8</v>
      </c>
      <c r="O1197">
        <v>1290</v>
      </c>
      <c r="P1197" s="1">
        <f>IF($A$3="Percentage of government revenue per capita",$B$3,0) + IF($A$3="Absolute extra revenue",AB1197,0) + IF($A$3="Absolute revenue per capita",AC1197,0)</f>
        <v>0</v>
      </c>
      <c r="Q1197" s="5" t="e">
        <f>-MIN(data!$B$4 / data!I1049 * data!P1049 / 100, data!N1049)</f>
        <v>#DIV/0!</v>
      </c>
      <c r="R1197" s="4" t="e">
        <f>-Q1197*K1197/1000</f>
        <v>#DIV/0!</v>
      </c>
      <c r="S1197" s="6">
        <f>-MIN(data!$B$5/(POWER(LN(I1197),2))*P1197/100, O1197)</f>
        <v>0</v>
      </c>
      <c r="T1197" s="6">
        <f>-S1197*L1197/100000</f>
        <v>0</v>
      </c>
      <c r="U1197" s="4" t="e">
        <f>N1197+Q1197</f>
        <v>#DIV/0!</v>
      </c>
      <c r="V1197" s="4" t="e">
        <f>P1197*I1197/100/R1197</f>
        <v>#DIV/0!</v>
      </c>
      <c r="W1197" s="4" t="e">
        <f>V1197*H1197</f>
        <v>#DIV/0!</v>
      </c>
      <c r="X1197" s="6">
        <f>O1197+S1197</f>
        <v>1290</v>
      </c>
      <c r="Y1197" s="6" t="e">
        <f>P1197*I1197/100/T1197</f>
        <v>#DIV/0!</v>
      </c>
      <c r="Z1197" s="6" t="e">
        <f>Y1197*H1197</f>
        <v>#DIV/0!</v>
      </c>
      <c r="AB1197" s="1">
        <f t="shared" si="36"/>
        <v>0</v>
      </c>
      <c r="AC1197" s="1">
        <f t="shared" si="37"/>
        <v>0</v>
      </c>
    </row>
    <row r="1198" spans="4:29" x14ac:dyDescent="0.25">
      <c r="D1198" s="1">
        <v>1991</v>
      </c>
      <c r="E1198" s="1" t="s">
        <v>32</v>
      </c>
      <c r="F1198" s="2" t="s">
        <v>227</v>
      </c>
      <c r="G1198">
        <v>1</v>
      </c>
      <c r="H1198">
        <v>2878509</v>
      </c>
      <c r="I1198" s="1">
        <v>43.352260000000001</v>
      </c>
      <c r="J1198" s="1">
        <v>21054</v>
      </c>
      <c r="K1198" s="1">
        <v>119761.1</v>
      </c>
      <c r="L1198" s="1">
        <v>129771</v>
      </c>
      <c r="M1198" s="3">
        <v>1600</v>
      </c>
      <c r="N1198">
        <v>175.8</v>
      </c>
      <c r="O1198">
        <v>1310</v>
      </c>
      <c r="P1198" s="1">
        <f>IF($A$3="Percentage of government revenue per capita",$B$3,0) + IF($A$3="Absolute extra revenue",AB1198,0) + IF($A$3="Absolute revenue per capita",AC1198,0)</f>
        <v>0</v>
      </c>
      <c r="Q1198" s="5" t="e">
        <f>-MIN(data!$B$4 / data!I1050 * data!P1050 / 100, data!N1050)</f>
        <v>#DIV/0!</v>
      </c>
      <c r="R1198" s="4" t="e">
        <f>-Q1198*K1198/1000</f>
        <v>#DIV/0!</v>
      </c>
      <c r="S1198" s="6">
        <f>-MIN(data!$B$5/(POWER(LN(I1198),2))*P1198/100, O1198)</f>
        <v>0</v>
      </c>
      <c r="T1198" s="6">
        <f>-S1198*L1198/100000</f>
        <v>0</v>
      </c>
      <c r="U1198" s="4" t="e">
        <f>N1198+Q1198</f>
        <v>#DIV/0!</v>
      </c>
      <c r="V1198" s="4" t="e">
        <f>P1198*I1198/100/R1198</f>
        <v>#DIV/0!</v>
      </c>
      <c r="W1198" s="4" t="e">
        <f>V1198*H1198</f>
        <v>#DIV/0!</v>
      </c>
      <c r="X1198" s="6">
        <f>O1198+S1198</f>
        <v>1310</v>
      </c>
      <c r="Y1198" s="6" t="e">
        <f>P1198*I1198/100/T1198</f>
        <v>#DIV/0!</v>
      </c>
      <c r="Z1198" s="6" t="e">
        <f>Y1198*H1198</f>
        <v>#DIV/0!</v>
      </c>
      <c r="AB1198" s="1">
        <f t="shared" si="36"/>
        <v>0</v>
      </c>
      <c r="AC1198" s="1">
        <f t="shared" si="37"/>
        <v>0</v>
      </c>
    </row>
    <row r="1199" spans="4:29" x14ac:dyDescent="0.25">
      <c r="D1199" s="1">
        <v>1992</v>
      </c>
      <c r="E1199" s="1" t="s">
        <v>32</v>
      </c>
      <c r="F1199" s="2" t="s">
        <v>227</v>
      </c>
      <c r="G1199">
        <v>1</v>
      </c>
      <c r="H1199">
        <v>2959236</v>
      </c>
      <c r="I1199" s="1">
        <v>38.426720000000003</v>
      </c>
      <c r="J1199" s="1">
        <v>21470</v>
      </c>
      <c r="K1199" s="1">
        <v>122058</v>
      </c>
      <c r="L1199" s="1">
        <v>128787.9</v>
      </c>
      <c r="M1199" s="3">
        <v>1700</v>
      </c>
      <c r="N1199">
        <v>175.9</v>
      </c>
      <c r="O1199">
        <v>1320</v>
      </c>
      <c r="P1199" s="1">
        <f>IF($A$3="Percentage of government revenue per capita",$B$3,0) + IF($A$3="Absolute extra revenue",AB1199,0) + IF($A$3="Absolute revenue per capita",AC1199,0)</f>
        <v>0</v>
      </c>
      <c r="Q1199" s="5" t="e">
        <f>-MIN(data!$B$4 / data!I1051 * data!P1051 / 100, data!N1051)</f>
        <v>#DIV/0!</v>
      </c>
      <c r="R1199" s="4" t="e">
        <f>-Q1199*K1199/1000</f>
        <v>#DIV/0!</v>
      </c>
      <c r="S1199" s="6">
        <f>-MIN(data!$B$5/(POWER(LN(I1199),2))*P1199/100, O1199)</f>
        <v>0</v>
      </c>
      <c r="T1199" s="6">
        <f>-S1199*L1199/100000</f>
        <v>0</v>
      </c>
      <c r="U1199" s="4" t="e">
        <f>N1199+Q1199</f>
        <v>#DIV/0!</v>
      </c>
      <c r="V1199" s="4" t="e">
        <f>P1199*I1199/100/R1199</f>
        <v>#DIV/0!</v>
      </c>
      <c r="W1199" s="4" t="e">
        <f>V1199*H1199</f>
        <v>#DIV/0!</v>
      </c>
      <c r="X1199" s="6">
        <f>O1199+S1199</f>
        <v>1320</v>
      </c>
      <c r="Y1199" s="6" t="e">
        <f>P1199*I1199/100/T1199</f>
        <v>#DIV/0!</v>
      </c>
      <c r="Z1199" s="6" t="e">
        <f>Y1199*H1199</f>
        <v>#DIV/0!</v>
      </c>
      <c r="AB1199" s="1">
        <f t="shared" si="36"/>
        <v>0</v>
      </c>
      <c r="AC1199" s="1">
        <f t="shared" si="37"/>
        <v>0</v>
      </c>
    </row>
    <row r="1200" spans="4:29" x14ac:dyDescent="0.25">
      <c r="D1200" s="1">
        <v>1993</v>
      </c>
      <c r="E1200" s="1" t="s">
        <v>32</v>
      </c>
      <c r="F1200" s="2" t="s">
        <v>227</v>
      </c>
      <c r="G1200">
        <v>1</v>
      </c>
      <c r="H1200">
        <v>3046149</v>
      </c>
      <c r="I1200" s="1">
        <v>32.5426</v>
      </c>
      <c r="J1200" s="1">
        <v>21918</v>
      </c>
      <c r="K1200" s="1">
        <v>124463.4</v>
      </c>
      <c r="L1200" s="1">
        <v>128787.9</v>
      </c>
      <c r="M1200" s="3">
        <v>1700</v>
      </c>
      <c r="N1200">
        <v>176.1</v>
      </c>
      <c r="O1200">
        <v>1320</v>
      </c>
      <c r="P1200" s="1">
        <f>IF($A$3="Percentage of government revenue per capita",$B$3,0) + IF($A$3="Absolute extra revenue",AB1200,0) + IF($A$3="Absolute revenue per capita",AC1200,0)</f>
        <v>0</v>
      </c>
      <c r="Q1200" s="5" t="e">
        <f>-MIN(data!$B$4 / data!I1052 * data!P1052 / 100, data!N1052)</f>
        <v>#DIV/0!</v>
      </c>
      <c r="R1200" s="4" t="e">
        <f>-Q1200*K1200/1000</f>
        <v>#DIV/0!</v>
      </c>
      <c r="S1200" s="6">
        <f>-MIN(data!$B$5/(POWER(LN(I1200),2))*P1200/100, O1200)</f>
        <v>0</v>
      </c>
      <c r="T1200" s="6">
        <f>-S1200*L1200/100000</f>
        <v>0</v>
      </c>
      <c r="U1200" s="4" t="e">
        <f>N1200+Q1200</f>
        <v>#DIV/0!</v>
      </c>
      <c r="V1200" s="4" t="e">
        <f>P1200*I1200/100/R1200</f>
        <v>#DIV/0!</v>
      </c>
      <c r="W1200" s="4" t="e">
        <f>V1200*H1200</f>
        <v>#DIV/0!</v>
      </c>
      <c r="X1200" s="6">
        <f>O1200+S1200</f>
        <v>1320</v>
      </c>
      <c r="Y1200" s="6" t="e">
        <f>P1200*I1200/100/T1200</f>
        <v>#DIV/0!</v>
      </c>
      <c r="Z1200" s="6" t="e">
        <f>Y1200*H1200</f>
        <v>#DIV/0!</v>
      </c>
      <c r="AB1200" s="1">
        <f t="shared" si="36"/>
        <v>0</v>
      </c>
      <c r="AC1200" s="1">
        <f t="shared" si="37"/>
        <v>0</v>
      </c>
    </row>
    <row r="1201" spans="4:29" x14ac:dyDescent="0.25">
      <c r="D1201" s="1">
        <v>1994</v>
      </c>
      <c r="E1201" s="1" t="s">
        <v>32</v>
      </c>
      <c r="F1201" s="2" t="s">
        <v>227</v>
      </c>
      <c r="G1201">
        <v>1</v>
      </c>
      <c r="H1201">
        <v>3135015</v>
      </c>
      <c r="I1201" s="1">
        <v>31.971129999999999</v>
      </c>
      <c r="J1201" s="1">
        <v>22417</v>
      </c>
      <c r="K1201" s="1">
        <v>127008.5</v>
      </c>
      <c r="L1201" s="1">
        <v>128787.9</v>
      </c>
      <c r="M1201" s="3">
        <v>1700</v>
      </c>
      <c r="N1201">
        <v>176.5</v>
      </c>
      <c r="O1201">
        <v>1320</v>
      </c>
      <c r="P1201" s="1">
        <f>IF($A$3="Percentage of government revenue per capita",$B$3,0) + IF($A$3="Absolute extra revenue",AB1201,0) + IF($A$3="Absolute revenue per capita",AC1201,0)</f>
        <v>0</v>
      </c>
      <c r="Q1201" s="5">
        <f>-MIN(data!$B$4 / data!I1053 * data!P1053 / 100, data!N1053)</f>
        <v>0</v>
      </c>
      <c r="R1201" s="4">
        <f>-Q1201*K1201/1000</f>
        <v>0</v>
      </c>
      <c r="S1201" s="6">
        <f>-MIN(data!$B$5/(POWER(LN(I1201),2))*P1201/100, O1201)</f>
        <v>0</v>
      </c>
      <c r="T1201" s="6">
        <f>-S1201*L1201/100000</f>
        <v>0</v>
      </c>
      <c r="U1201" s="4">
        <f>N1201+Q1201</f>
        <v>176.5</v>
      </c>
      <c r="V1201" s="4" t="e">
        <f>P1201*I1201/100/R1201</f>
        <v>#DIV/0!</v>
      </c>
      <c r="W1201" s="4" t="e">
        <f>V1201*H1201</f>
        <v>#DIV/0!</v>
      </c>
      <c r="X1201" s="6">
        <f>O1201+S1201</f>
        <v>1320</v>
      </c>
      <c r="Y1201" s="6" t="e">
        <f>P1201*I1201/100/T1201</f>
        <v>#DIV/0!</v>
      </c>
      <c r="Z1201" s="6" t="e">
        <f>Y1201*H1201</f>
        <v>#DIV/0!</v>
      </c>
      <c r="AB1201" s="1">
        <f t="shared" si="36"/>
        <v>0</v>
      </c>
      <c r="AC1201" s="1">
        <f t="shared" si="37"/>
        <v>0</v>
      </c>
    </row>
    <row r="1202" spans="4:29" x14ac:dyDescent="0.25">
      <c r="D1202" s="1">
        <v>1995</v>
      </c>
      <c r="E1202" s="1" t="s">
        <v>32</v>
      </c>
      <c r="F1202" s="2" t="s">
        <v>227</v>
      </c>
      <c r="G1202">
        <v>1</v>
      </c>
      <c r="H1202">
        <v>3222656</v>
      </c>
      <c r="I1202" s="1">
        <v>41.062539999999998</v>
      </c>
      <c r="J1202" s="1">
        <v>22964</v>
      </c>
      <c r="K1202" s="1">
        <v>129666.9</v>
      </c>
      <c r="L1202" s="1">
        <v>138461.5</v>
      </c>
      <c r="M1202" s="3">
        <v>1700</v>
      </c>
      <c r="N1202">
        <v>177.1</v>
      </c>
      <c r="O1202">
        <v>1300</v>
      </c>
      <c r="P1202" s="1">
        <f>IF($A$3="Percentage of government revenue per capita",$B$3,0) + IF($A$3="Absolute extra revenue",AB1202,0) + IF($A$3="Absolute revenue per capita",AC1202,0)</f>
        <v>0</v>
      </c>
      <c r="Q1202" s="5">
        <f>-MIN(data!$B$4 / data!I1054 * data!P1054 / 100, data!N1054)</f>
        <v>0</v>
      </c>
      <c r="R1202" s="4">
        <f>-Q1202*K1202/1000</f>
        <v>0</v>
      </c>
      <c r="S1202" s="6">
        <f>-MIN(data!$B$5/(POWER(LN(I1202),2))*P1202/100, O1202)</f>
        <v>0</v>
      </c>
      <c r="T1202" s="6">
        <f>-S1202*L1202/100000</f>
        <v>0</v>
      </c>
      <c r="U1202" s="4">
        <f>N1202+Q1202</f>
        <v>177.1</v>
      </c>
      <c r="V1202" s="4" t="e">
        <f>P1202*I1202/100/R1202</f>
        <v>#DIV/0!</v>
      </c>
      <c r="W1202" s="4" t="e">
        <f>V1202*H1202</f>
        <v>#DIV/0!</v>
      </c>
      <c r="X1202" s="6">
        <f>O1202+S1202</f>
        <v>1300</v>
      </c>
      <c r="Y1202" s="6" t="e">
        <f>P1202*I1202/100/T1202</f>
        <v>#DIV/0!</v>
      </c>
      <c r="Z1202" s="6" t="e">
        <f>Y1202*H1202</f>
        <v>#DIV/0!</v>
      </c>
      <c r="AB1202" s="1">
        <f t="shared" si="36"/>
        <v>0</v>
      </c>
      <c r="AC1202" s="1">
        <f t="shared" si="37"/>
        <v>0</v>
      </c>
    </row>
    <row r="1203" spans="4:29" x14ac:dyDescent="0.25">
      <c r="D1203" s="1">
        <v>1996</v>
      </c>
      <c r="E1203" s="1" t="s">
        <v>32</v>
      </c>
      <c r="F1203" s="2" t="s">
        <v>227</v>
      </c>
      <c r="G1203">
        <v>1</v>
      </c>
      <c r="H1203">
        <v>3308233</v>
      </c>
      <c r="I1203" s="1">
        <v>26.838460000000001</v>
      </c>
      <c r="J1203" s="1">
        <v>23490</v>
      </c>
      <c r="K1203" s="1">
        <v>132487.29999999999</v>
      </c>
      <c r="L1203" s="1">
        <v>139534.9</v>
      </c>
      <c r="M1203" s="3">
        <v>1800</v>
      </c>
      <c r="N1203">
        <v>177.3</v>
      </c>
      <c r="O1203">
        <v>1290</v>
      </c>
      <c r="P1203" s="1">
        <f>IF($A$3="Percentage of government revenue per capita",$B$3,0) + IF($A$3="Absolute extra revenue",AB1203,0) + IF($A$3="Absolute revenue per capita",AC1203,0)</f>
        <v>0</v>
      </c>
      <c r="Q1203" s="5">
        <f>-MIN(data!$B$4 / data!I1055 * data!P1055 / 100, data!N1055)</f>
        <v>0</v>
      </c>
      <c r="R1203" s="4">
        <f>-Q1203*K1203/1000</f>
        <v>0</v>
      </c>
      <c r="S1203" s="6">
        <f>-MIN(data!$B$5/(POWER(LN(I1203),2))*P1203/100, O1203)</f>
        <v>0</v>
      </c>
      <c r="T1203" s="6">
        <f>-S1203*L1203/100000</f>
        <v>0</v>
      </c>
      <c r="U1203" s="4">
        <f>N1203+Q1203</f>
        <v>177.3</v>
      </c>
      <c r="V1203" s="4" t="e">
        <f>P1203*I1203/100/R1203</f>
        <v>#DIV/0!</v>
      </c>
      <c r="W1203" s="4" t="e">
        <f>V1203*H1203</f>
        <v>#DIV/0!</v>
      </c>
      <c r="X1203" s="6">
        <f>O1203+S1203</f>
        <v>1290</v>
      </c>
      <c r="Y1203" s="6" t="e">
        <f>P1203*I1203/100/T1203</f>
        <v>#DIV/0!</v>
      </c>
      <c r="Z1203" s="6" t="e">
        <f>Y1203*H1203</f>
        <v>#DIV/0!</v>
      </c>
      <c r="AB1203" s="1">
        <f t="shared" si="36"/>
        <v>0</v>
      </c>
      <c r="AC1203" s="1">
        <f t="shared" si="37"/>
        <v>0</v>
      </c>
    </row>
    <row r="1204" spans="4:29" x14ac:dyDescent="0.25">
      <c r="D1204" s="1">
        <v>1997</v>
      </c>
      <c r="E1204" s="1" t="s">
        <v>32</v>
      </c>
      <c r="F1204" s="2" t="s">
        <v>227</v>
      </c>
      <c r="G1204">
        <v>1</v>
      </c>
      <c r="H1204">
        <v>3392436</v>
      </c>
      <c r="I1204" s="1">
        <v>34.074249999999999</v>
      </c>
      <c r="J1204" s="1">
        <v>24012</v>
      </c>
      <c r="K1204" s="1">
        <v>135431.5</v>
      </c>
      <c r="L1204" s="1">
        <v>140625</v>
      </c>
      <c r="M1204" s="3">
        <v>1800</v>
      </c>
      <c r="N1204">
        <v>177.3</v>
      </c>
      <c r="O1204">
        <v>1280</v>
      </c>
      <c r="P1204" s="1">
        <f>IF($A$3="Percentage of government revenue per capita",$B$3,0) + IF($A$3="Absolute extra revenue",AB1204,0) + IF($A$3="Absolute revenue per capita",AC1204,0)</f>
        <v>0</v>
      </c>
      <c r="Q1204" s="5">
        <f>-MIN(data!$B$4 / data!I1056 * data!P1056 / 100, data!N1056)</f>
        <v>0</v>
      </c>
      <c r="R1204" s="4">
        <f>-Q1204*K1204/1000</f>
        <v>0</v>
      </c>
      <c r="S1204" s="6">
        <f>-MIN(data!$B$5/(POWER(LN(I1204),2))*P1204/100, O1204)</f>
        <v>0</v>
      </c>
      <c r="T1204" s="6">
        <f>-S1204*L1204/100000</f>
        <v>0</v>
      </c>
      <c r="U1204" s="4">
        <f>N1204+Q1204</f>
        <v>177.3</v>
      </c>
      <c r="V1204" s="4" t="e">
        <f>P1204*I1204/100/R1204</f>
        <v>#DIV/0!</v>
      </c>
      <c r="W1204" s="4" t="e">
        <f>V1204*H1204</f>
        <v>#DIV/0!</v>
      </c>
      <c r="X1204" s="6">
        <f>O1204+S1204</f>
        <v>1280</v>
      </c>
      <c r="Y1204" s="6" t="e">
        <f>P1204*I1204/100/T1204</f>
        <v>#DIV/0!</v>
      </c>
      <c r="Z1204" s="6" t="e">
        <f>Y1204*H1204</f>
        <v>#DIV/0!</v>
      </c>
      <c r="AB1204" s="1">
        <f t="shared" si="36"/>
        <v>0</v>
      </c>
      <c r="AC1204" s="1">
        <f t="shared" si="37"/>
        <v>0</v>
      </c>
    </row>
    <row r="1205" spans="4:29" x14ac:dyDescent="0.25">
      <c r="D1205" s="1">
        <v>1998</v>
      </c>
      <c r="E1205" s="1" t="s">
        <v>32</v>
      </c>
      <c r="F1205" s="2" t="s">
        <v>227</v>
      </c>
      <c r="G1205">
        <v>1</v>
      </c>
      <c r="H1205">
        <v>3475492</v>
      </c>
      <c r="I1205" s="1">
        <v>40.649000000000001</v>
      </c>
      <c r="J1205" s="1">
        <v>24476</v>
      </c>
      <c r="K1205" s="1">
        <v>138360.70000000001</v>
      </c>
      <c r="L1205" s="1">
        <v>142857.1</v>
      </c>
      <c r="M1205" s="3">
        <v>1800</v>
      </c>
      <c r="N1205">
        <v>176.9</v>
      </c>
      <c r="O1205">
        <v>1260</v>
      </c>
      <c r="P1205" s="1">
        <f>IF($A$3="Percentage of government revenue per capita",$B$3,0) + IF($A$3="Absolute extra revenue",AB1205,0) + IF($A$3="Absolute revenue per capita",AC1205,0)</f>
        <v>0</v>
      </c>
      <c r="Q1205" s="5">
        <f>-MIN(data!$B$4 / data!I1057 * data!P1057 / 100, data!N1057)</f>
        <v>0</v>
      </c>
      <c r="R1205" s="4">
        <f>-Q1205*K1205/1000</f>
        <v>0</v>
      </c>
      <c r="S1205" s="6">
        <f>-MIN(data!$B$5/(POWER(LN(I1205),2))*P1205/100, O1205)</f>
        <v>0</v>
      </c>
      <c r="T1205" s="6">
        <f>-S1205*L1205/100000</f>
        <v>0</v>
      </c>
      <c r="U1205" s="4">
        <f>N1205+Q1205</f>
        <v>176.9</v>
      </c>
      <c r="V1205" s="4" t="e">
        <f>P1205*I1205/100/R1205</f>
        <v>#DIV/0!</v>
      </c>
      <c r="W1205" s="4" t="e">
        <f>V1205*H1205</f>
        <v>#DIV/0!</v>
      </c>
      <c r="X1205" s="6">
        <f>O1205+S1205</f>
        <v>1260</v>
      </c>
      <c r="Y1205" s="6" t="e">
        <f>P1205*I1205/100/T1205</f>
        <v>#DIV/0!</v>
      </c>
      <c r="Z1205" s="6" t="e">
        <f>Y1205*H1205</f>
        <v>#DIV/0!</v>
      </c>
      <c r="AB1205" s="1">
        <f t="shared" si="36"/>
        <v>0</v>
      </c>
      <c r="AC1205" s="1">
        <f t="shared" si="37"/>
        <v>0</v>
      </c>
    </row>
    <row r="1206" spans="4:29" x14ac:dyDescent="0.25">
      <c r="D1206" s="1">
        <v>1999</v>
      </c>
      <c r="E1206" s="1" t="s">
        <v>32</v>
      </c>
      <c r="F1206" s="2" t="s">
        <v>227</v>
      </c>
      <c r="G1206">
        <v>1</v>
      </c>
      <c r="H1206">
        <v>3558014</v>
      </c>
      <c r="I1206" s="1">
        <v>41.445909999999998</v>
      </c>
      <c r="J1206" s="1">
        <v>24919</v>
      </c>
      <c r="K1206" s="1">
        <v>141344.29999999999</v>
      </c>
      <c r="L1206" s="1">
        <v>146341.5</v>
      </c>
      <c r="M1206" s="3">
        <v>1800</v>
      </c>
      <c r="N1206">
        <v>176.3</v>
      </c>
      <c r="O1206">
        <v>1230</v>
      </c>
      <c r="P1206" s="1">
        <f>IF($A$3="Percentage of government revenue per capita",$B$3,0) + IF($A$3="Absolute extra revenue",AB1206,0) + IF($A$3="Absolute revenue per capita",AC1206,0)</f>
        <v>0</v>
      </c>
      <c r="Q1206" s="5">
        <f>-MIN(data!$B$4 / data!I1058 * data!P1058 / 100, data!N1058)</f>
        <v>0</v>
      </c>
      <c r="R1206" s="4">
        <f>-Q1206*K1206/1000</f>
        <v>0</v>
      </c>
      <c r="S1206" s="6">
        <f>-MIN(data!$B$5/(POWER(LN(I1206),2))*P1206/100, O1206)</f>
        <v>0</v>
      </c>
      <c r="T1206" s="6">
        <f>-S1206*L1206/100000</f>
        <v>0</v>
      </c>
      <c r="U1206" s="4">
        <f>N1206+Q1206</f>
        <v>176.3</v>
      </c>
      <c r="V1206" s="4" t="e">
        <f>P1206*I1206/100/R1206</f>
        <v>#DIV/0!</v>
      </c>
      <c r="W1206" s="4" t="e">
        <f>V1206*H1206</f>
        <v>#DIV/0!</v>
      </c>
      <c r="X1206" s="6">
        <f>O1206+S1206</f>
        <v>1230</v>
      </c>
      <c r="Y1206" s="6" t="e">
        <f>P1206*I1206/100/T1206</f>
        <v>#DIV/0!</v>
      </c>
      <c r="Z1206" s="6" t="e">
        <f>Y1206*H1206</f>
        <v>#DIV/0!</v>
      </c>
      <c r="AB1206" s="1">
        <f t="shared" si="36"/>
        <v>0</v>
      </c>
      <c r="AC1206" s="1">
        <f t="shared" si="37"/>
        <v>0</v>
      </c>
    </row>
    <row r="1207" spans="4:29" x14ac:dyDescent="0.25">
      <c r="D1207" s="1">
        <v>2000</v>
      </c>
      <c r="E1207" s="1" t="s">
        <v>32</v>
      </c>
      <c r="F1207" s="2" t="s">
        <v>227</v>
      </c>
      <c r="G1207">
        <v>1</v>
      </c>
      <c r="H1207">
        <v>3640427</v>
      </c>
      <c r="I1207" s="1">
        <v>40.682110000000002</v>
      </c>
      <c r="J1207" s="1">
        <v>25282</v>
      </c>
      <c r="K1207" s="1">
        <v>144303.70000000001</v>
      </c>
      <c r="L1207" s="1">
        <v>150000</v>
      </c>
      <c r="M1207" s="3">
        <v>1800</v>
      </c>
      <c r="N1207">
        <v>175.2</v>
      </c>
      <c r="O1207">
        <v>1200</v>
      </c>
      <c r="P1207" s="1">
        <f>IF($A$3="Percentage of government revenue per capita",$B$3,0) + IF($A$3="Absolute extra revenue",AB1207,0) + IF($A$3="Absolute revenue per capita",AC1207,0)</f>
        <v>0</v>
      </c>
      <c r="Q1207" s="5">
        <f>-MIN(data!$B$4 / data!I1059 * data!P1059 / 100, data!N1059)</f>
        <v>0</v>
      </c>
      <c r="R1207" s="4">
        <f>-Q1207*K1207/1000</f>
        <v>0</v>
      </c>
      <c r="S1207" s="6">
        <f>-MIN(data!$B$5/(POWER(LN(I1207),2))*P1207/100, O1207)</f>
        <v>0</v>
      </c>
      <c r="T1207" s="6">
        <f>-S1207*L1207/100000</f>
        <v>0</v>
      </c>
      <c r="U1207" s="4">
        <f>N1207+Q1207</f>
        <v>175.2</v>
      </c>
      <c r="V1207" s="4" t="e">
        <f>P1207*I1207/100/R1207</f>
        <v>#DIV/0!</v>
      </c>
      <c r="W1207" s="4" t="e">
        <f>V1207*H1207</f>
        <v>#DIV/0!</v>
      </c>
      <c r="X1207" s="6">
        <f>O1207+S1207</f>
        <v>1200</v>
      </c>
      <c r="Y1207" s="6" t="e">
        <f>P1207*I1207/100/T1207</f>
        <v>#DIV/0!</v>
      </c>
      <c r="Z1207" s="6" t="e">
        <f>Y1207*H1207</f>
        <v>#DIV/0!</v>
      </c>
      <c r="AB1207" s="1">
        <f t="shared" si="36"/>
        <v>0</v>
      </c>
      <c r="AC1207" s="1">
        <f t="shared" si="37"/>
        <v>0</v>
      </c>
    </row>
    <row r="1208" spans="4:29" x14ac:dyDescent="0.25">
      <c r="D1208" s="1">
        <v>2001</v>
      </c>
      <c r="E1208" s="1" t="s">
        <v>32</v>
      </c>
      <c r="F1208" s="2" t="s">
        <v>227</v>
      </c>
      <c r="G1208">
        <v>1</v>
      </c>
      <c r="H1208">
        <v>3722018</v>
      </c>
      <c r="I1208" s="1">
        <v>41.480510000000002</v>
      </c>
      <c r="J1208" s="1">
        <v>25559</v>
      </c>
      <c r="K1208" s="1">
        <v>147144.5</v>
      </c>
      <c r="L1208" s="1">
        <v>142857.1</v>
      </c>
      <c r="M1208" s="3">
        <v>1800</v>
      </c>
      <c r="N1208">
        <v>173.7</v>
      </c>
      <c r="O1208">
        <v>1190</v>
      </c>
      <c r="P1208" s="1">
        <f>IF($A$3="Percentage of government revenue per capita",$B$3,0) + IF($A$3="Absolute extra revenue",AB1208,0) + IF($A$3="Absolute revenue per capita",AC1208,0)</f>
        <v>0</v>
      </c>
      <c r="Q1208" s="5">
        <f>-MIN(data!$B$4 / data!I1060 * data!P1060 / 100, data!N1060)</f>
        <v>0</v>
      </c>
      <c r="R1208" s="4">
        <f>-Q1208*K1208/1000</f>
        <v>0</v>
      </c>
      <c r="S1208" s="6">
        <f>-MIN(data!$B$5/(POWER(LN(I1208),2))*P1208/100, O1208)</f>
        <v>0</v>
      </c>
      <c r="T1208" s="6">
        <f>-S1208*L1208/100000</f>
        <v>0</v>
      </c>
      <c r="U1208" s="4">
        <f>N1208+Q1208</f>
        <v>173.7</v>
      </c>
      <c r="V1208" s="4" t="e">
        <f>P1208*I1208/100/R1208</f>
        <v>#DIV/0!</v>
      </c>
      <c r="W1208" s="4" t="e">
        <f>V1208*H1208</f>
        <v>#DIV/0!</v>
      </c>
      <c r="X1208" s="6">
        <f>O1208+S1208</f>
        <v>1190</v>
      </c>
      <c r="Y1208" s="6" t="e">
        <f>P1208*I1208/100/T1208</f>
        <v>#DIV/0!</v>
      </c>
      <c r="Z1208" s="6" t="e">
        <f>Y1208*H1208</f>
        <v>#DIV/0!</v>
      </c>
      <c r="AB1208" s="1">
        <f t="shared" si="36"/>
        <v>0</v>
      </c>
      <c r="AC1208" s="1">
        <f t="shared" si="37"/>
        <v>0</v>
      </c>
    </row>
    <row r="1209" spans="4:29" x14ac:dyDescent="0.25">
      <c r="D1209" s="1">
        <v>2002</v>
      </c>
      <c r="E1209" s="1" t="s">
        <v>32</v>
      </c>
      <c r="F1209" s="2" t="s">
        <v>227</v>
      </c>
      <c r="G1209">
        <v>1</v>
      </c>
      <c r="H1209">
        <v>3802128</v>
      </c>
      <c r="I1209" s="1">
        <v>51.138080000000002</v>
      </c>
      <c r="J1209" s="1">
        <v>25780</v>
      </c>
      <c r="K1209" s="1">
        <v>149883.70000000001</v>
      </c>
      <c r="L1209" s="1">
        <v>145299.1</v>
      </c>
      <c r="M1209" s="3">
        <v>1700</v>
      </c>
      <c r="N1209">
        <v>172</v>
      </c>
      <c r="O1209">
        <v>1170</v>
      </c>
      <c r="P1209" s="1">
        <f>IF($A$3="Percentage of government revenue per capita",$B$3,0) + IF($A$3="Absolute extra revenue",AB1209,0) + IF($A$3="Absolute revenue per capita",AC1209,0)</f>
        <v>0</v>
      </c>
      <c r="Q1209" s="5">
        <f>-MIN(data!$B$4 / data!I1061 * data!P1061 / 100, data!N1061)</f>
        <v>0</v>
      </c>
      <c r="R1209" s="4">
        <f>-Q1209*K1209/1000</f>
        <v>0</v>
      </c>
      <c r="S1209" s="6">
        <f>-MIN(data!$B$5/(POWER(LN(I1209),2))*P1209/100, O1209)</f>
        <v>0</v>
      </c>
      <c r="T1209" s="6">
        <f>-S1209*L1209/100000</f>
        <v>0</v>
      </c>
      <c r="U1209" s="4">
        <f>N1209+Q1209</f>
        <v>172</v>
      </c>
      <c r="V1209" s="4" t="e">
        <f>P1209*I1209/100/R1209</f>
        <v>#DIV/0!</v>
      </c>
      <c r="W1209" s="4" t="e">
        <f>V1209*H1209</f>
        <v>#DIV/0!</v>
      </c>
      <c r="X1209" s="6">
        <f>O1209+S1209</f>
        <v>1170</v>
      </c>
      <c r="Y1209" s="6" t="e">
        <f>P1209*I1209/100/T1209</f>
        <v>#DIV/0!</v>
      </c>
      <c r="Z1209" s="6" t="e">
        <f>Y1209*H1209</f>
        <v>#DIV/0!</v>
      </c>
      <c r="AB1209" s="1">
        <f t="shared" si="36"/>
        <v>0</v>
      </c>
      <c r="AC1209" s="1">
        <f t="shared" si="37"/>
        <v>0</v>
      </c>
    </row>
    <row r="1210" spans="4:29" x14ac:dyDescent="0.25">
      <c r="D1210" s="1">
        <v>2003</v>
      </c>
      <c r="E1210" s="1" t="s">
        <v>32</v>
      </c>
      <c r="F1210" s="2" t="s">
        <v>227</v>
      </c>
      <c r="G1210">
        <v>1</v>
      </c>
      <c r="H1210">
        <v>3881181</v>
      </c>
      <c r="I1210" s="1">
        <v>33.759070000000001</v>
      </c>
      <c r="J1210" s="1">
        <v>25954</v>
      </c>
      <c r="K1210" s="1">
        <v>152491.20000000001</v>
      </c>
      <c r="L1210" s="1">
        <v>147826.1</v>
      </c>
      <c r="M1210" s="3">
        <v>1700</v>
      </c>
      <c r="N1210">
        <v>170.2</v>
      </c>
      <c r="O1210">
        <v>1150</v>
      </c>
      <c r="P1210" s="1">
        <f>IF($A$3="Percentage of government revenue per capita",$B$3,0) + IF($A$3="Absolute extra revenue",AB1210,0) + IF($A$3="Absolute revenue per capita",AC1210,0)</f>
        <v>0</v>
      </c>
      <c r="Q1210" s="5">
        <f>-MIN(data!$B$4 / data!I1062 * data!P1062 / 100, data!N1062)</f>
        <v>0</v>
      </c>
      <c r="R1210" s="4">
        <f>-Q1210*K1210/1000</f>
        <v>0</v>
      </c>
      <c r="S1210" s="6">
        <f>-MIN(data!$B$5/(POWER(LN(I1210),2))*P1210/100, O1210)</f>
        <v>0</v>
      </c>
      <c r="T1210" s="6">
        <f>-S1210*L1210/100000</f>
        <v>0</v>
      </c>
      <c r="U1210" s="4">
        <f>N1210+Q1210</f>
        <v>170.2</v>
      </c>
      <c r="V1210" s="4" t="e">
        <f>P1210*I1210/100/R1210</f>
        <v>#DIV/0!</v>
      </c>
      <c r="W1210" s="4" t="e">
        <f>V1210*H1210</f>
        <v>#DIV/0!</v>
      </c>
      <c r="X1210" s="6">
        <f>O1210+S1210</f>
        <v>1150</v>
      </c>
      <c r="Y1210" s="6" t="e">
        <f>P1210*I1210/100/T1210</f>
        <v>#DIV/0!</v>
      </c>
      <c r="Z1210" s="6" t="e">
        <f>Y1210*H1210</f>
        <v>#DIV/0!</v>
      </c>
      <c r="AB1210" s="1">
        <f t="shared" si="36"/>
        <v>0</v>
      </c>
      <c r="AC1210" s="1">
        <f t="shared" si="37"/>
        <v>0</v>
      </c>
    </row>
    <row r="1211" spans="4:29" x14ac:dyDescent="0.25">
      <c r="D1211" s="1">
        <v>2004</v>
      </c>
      <c r="E1211" s="1" t="s">
        <v>32</v>
      </c>
      <c r="F1211" s="2" t="s">
        <v>227</v>
      </c>
      <c r="G1211">
        <v>1</v>
      </c>
      <c r="H1211">
        <v>3959875</v>
      </c>
      <c r="I1211" s="1">
        <v>0</v>
      </c>
      <c r="J1211" s="1">
        <v>26068</v>
      </c>
      <c r="K1211" s="1">
        <v>154890.1</v>
      </c>
      <c r="L1211" s="1">
        <v>144144.1</v>
      </c>
      <c r="M1211" s="3">
        <v>1700</v>
      </c>
      <c r="N1211">
        <v>168.3</v>
      </c>
      <c r="O1211">
        <v>1110</v>
      </c>
      <c r="P1211" s="1">
        <f>IF($A$3="Percentage of government revenue per capita",$B$3,0) + IF($A$3="Absolute extra revenue",AB1211,0) + IF($A$3="Absolute revenue per capita",AC1211,0)</f>
        <v>0</v>
      </c>
      <c r="Q1211" s="5">
        <f>-MIN(data!$B$4 / data!I1063 * data!P1063 / 100, data!N1063)</f>
        <v>0</v>
      </c>
      <c r="R1211" s="4">
        <f>-Q1211*K1211/1000</f>
        <v>0</v>
      </c>
      <c r="S1211" s="6" t="e">
        <f>-MIN(data!$B$5/(POWER(LN(I1211),2))*P1211/100, O1211)</f>
        <v>#NUM!</v>
      </c>
      <c r="T1211" s="6" t="e">
        <f>-S1211*L1211/100000</f>
        <v>#NUM!</v>
      </c>
      <c r="U1211" s="4">
        <f>N1211+Q1211</f>
        <v>168.3</v>
      </c>
      <c r="V1211" s="4" t="e">
        <f>P1211*I1211/100/R1211</f>
        <v>#DIV/0!</v>
      </c>
      <c r="W1211" s="4" t="e">
        <f>V1211*H1211</f>
        <v>#DIV/0!</v>
      </c>
      <c r="X1211" s="6" t="e">
        <f>O1211+S1211</f>
        <v>#NUM!</v>
      </c>
      <c r="Y1211" s="6" t="e">
        <f>P1211*I1211/100/T1211</f>
        <v>#NUM!</v>
      </c>
      <c r="Z1211" s="6" t="e">
        <f>Y1211*H1211</f>
        <v>#NUM!</v>
      </c>
      <c r="AB1211" s="1" t="e">
        <f t="shared" si="36"/>
        <v>#DIV/0!</v>
      </c>
      <c r="AC1211" s="1" t="e">
        <f t="shared" si="37"/>
        <v>#DIV/0!</v>
      </c>
    </row>
    <row r="1212" spans="4:29" x14ac:dyDescent="0.25">
      <c r="D1212" s="1">
        <v>2005</v>
      </c>
      <c r="E1212" s="1" t="s">
        <v>32</v>
      </c>
      <c r="F1212" s="2" t="s">
        <v>227</v>
      </c>
      <c r="G1212">
        <v>1</v>
      </c>
      <c r="H1212">
        <v>4038382</v>
      </c>
      <c r="I1212" s="1">
        <v>0</v>
      </c>
      <c r="J1212" s="1">
        <v>26115</v>
      </c>
      <c r="K1212" s="1">
        <v>157035.5</v>
      </c>
      <c r="L1212" s="1">
        <v>141509.4</v>
      </c>
      <c r="M1212" s="3">
        <v>1600</v>
      </c>
      <c r="N1212">
        <v>166.3</v>
      </c>
      <c r="O1212">
        <v>1060</v>
      </c>
      <c r="P1212" s="1">
        <f>IF($A$3="Percentage of government revenue per capita",$B$3,0) + IF($A$3="Absolute extra revenue",AB1212,0) + IF($A$3="Absolute revenue per capita",AC1212,0)</f>
        <v>0</v>
      </c>
      <c r="Q1212" s="5">
        <f>-MIN(data!$B$4 / data!I1064 * data!P1064 / 100, data!N1064)</f>
        <v>0</v>
      </c>
      <c r="R1212" s="4">
        <f>-Q1212*K1212/1000</f>
        <v>0</v>
      </c>
      <c r="S1212" s="6" t="e">
        <f>-MIN(data!$B$5/(POWER(LN(I1212),2))*P1212/100, O1212)</f>
        <v>#NUM!</v>
      </c>
      <c r="T1212" s="6" t="e">
        <f>-S1212*L1212/100000</f>
        <v>#NUM!</v>
      </c>
      <c r="U1212" s="4">
        <f>N1212+Q1212</f>
        <v>166.3</v>
      </c>
      <c r="V1212" s="4" t="e">
        <f>P1212*I1212/100/R1212</f>
        <v>#DIV/0!</v>
      </c>
      <c r="W1212" s="4" t="e">
        <f>V1212*H1212</f>
        <v>#DIV/0!</v>
      </c>
      <c r="X1212" s="6" t="e">
        <f>O1212+S1212</f>
        <v>#NUM!</v>
      </c>
      <c r="Y1212" s="6" t="e">
        <f>P1212*I1212/100/T1212</f>
        <v>#NUM!</v>
      </c>
      <c r="Z1212" s="6" t="e">
        <f>Y1212*H1212</f>
        <v>#NUM!</v>
      </c>
      <c r="AB1212" s="1" t="e">
        <f t="shared" si="36"/>
        <v>#DIV/0!</v>
      </c>
      <c r="AC1212" s="1" t="e">
        <f t="shared" si="37"/>
        <v>#DIV/0!</v>
      </c>
    </row>
    <row r="1213" spans="4:29" x14ac:dyDescent="0.25">
      <c r="D1213" s="1">
        <v>2006</v>
      </c>
      <c r="E1213" s="1" t="s">
        <v>32</v>
      </c>
      <c r="F1213" s="2" t="s">
        <v>227</v>
      </c>
      <c r="G1213">
        <v>1</v>
      </c>
      <c r="H1213">
        <v>4118069</v>
      </c>
      <c r="I1213" s="1">
        <v>0</v>
      </c>
      <c r="J1213" s="1">
        <v>26038</v>
      </c>
      <c r="K1213" s="1">
        <v>158962.1</v>
      </c>
      <c r="L1213" s="1">
        <v>147058.79999999999</v>
      </c>
      <c r="M1213" s="3">
        <v>1500</v>
      </c>
      <c r="N1213">
        <v>163.80000000000001</v>
      </c>
      <c r="O1213">
        <v>1020</v>
      </c>
      <c r="P1213" s="1">
        <f>IF($A$3="Percentage of government revenue per capita",$B$3,0) + IF($A$3="Absolute extra revenue",AB1213,0) + IF($A$3="Absolute revenue per capita",AC1213,0)</f>
        <v>0</v>
      </c>
      <c r="Q1213" s="5">
        <f>-MIN(data!$B$4 / data!I1065 * data!P1065 / 100, data!N1065)</f>
        <v>0</v>
      </c>
      <c r="R1213" s="4">
        <f>-Q1213*K1213/1000</f>
        <v>0</v>
      </c>
      <c r="S1213" s="6" t="e">
        <f>-MIN(data!$B$5/(POWER(LN(I1213),2))*P1213/100, O1213)</f>
        <v>#NUM!</v>
      </c>
      <c r="T1213" s="6" t="e">
        <f>-S1213*L1213/100000</f>
        <v>#NUM!</v>
      </c>
      <c r="U1213" s="4">
        <f>N1213+Q1213</f>
        <v>163.80000000000001</v>
      </c>
      <c r="V1213" s="4" t="e">
        <f>P1213*I1213/100/R1213</f>
        <v>#DIV/0!</v>
      </c>
      <c r="W1213" s="4" t="e">
        <f>V1213*H1213</f>
        <v>#DIV/0!</v>
      </c>
      <c r="X1213" s="6" t="e">
        <f>O1213+S1213</f>
        <v>#NUM!</v>
      </c>
      <c r="Y1213" s="6" t="e">
        <f>P1213*I1213/100/T1213</f>
        <v>#NUM!</v>
      </c>
      <c r="Z1213" s="6" t="e">
        <f>Y1213*H1213</f>
        <v>#NUM!</v>
      </c>
      <c r="AB1213" s="1" t="e">
        <f t="shared" si="36"/>
        <v>#DIV/0!</v>
      </c>
      <c r="AC1213" s="1" t="e">
        <f t="shared" si="37"/>
        <v>#DIV/0!</v>
      </c>
    </row>
    <row r="1214" spans="4:29" x14ac:dyDescent="0.25">
      <c r="D1214" s="1">
        <v>2007</v>
      </c>
      <c r="E1214" s="1" t="s">
        <v>32</v>
      </c>
      <c r="F1214" s="2" t="s">
        <v>227</v>
      </c>
      <c r="G1214">
        <v>1</v>
      </c>
      <c r="H1214">
        <v>4198010</v>
      </c>
      <c r="I1214" s="1">
        <v>0</v>
      </c>
      <c r="J1214" s="1">
        <v>25910</v>
      </c>
      <c r="K1214" s="1">
        <v>160632.4</v>
      </c>
      <c r="L1214" s="1">
        <v>151209.70000000001</v>
      </c>
      <c r="M1214" s="3">
        <v>1500</v>
      </c>
      <c r="N1214">
        <v>161.30000000000001</v>
      </c>
      <c r="O1214">
        <v>992</v>
      </c>
      <c r="P1214" s="1">
        <f>IF($A$3="Percentage of government revenue per capita",$B$3,0) + IF($A$3="Absolute extra revenue",AB1214,0) + IF($A$3="Absolute revenue per capita",AC1214,0)</f>
        <v>0</v>
      </c>
      <c r="Q1214" s="5">
        <f>-MIN(data!$B$4 / data!I1066 * data!P1066 / 100, data!N1066)</f>
        <v>0</v>
      </c>
      <c r="R1214" s="4">
        <f>-Q1214*K1214/1000</f>
        <v>0</v>
      </c>
      <c r="S1214" s="6" t="e">
        <f>-MIN(data!$B$5/(POWER(LN(I1214),2))*P1214/100, O1214)</f>
        <v>#NUM!</v>
      </c>
      <c r="T1214" s="6" t="e">
        <f>-S1214*L1214/100000</f>
        <v>#NUM!</v>
      </c>
      <c r="U1214" s="4">
        <f>N1214+Q1214</f>
        <v>161.30000000000001</v>
      </c>
      <c r="V1214" s="4" t="e">
        <f>P1214*I1214/100/R1214</f>
        <v>#DIV/0!</v>
      </c>
      <c r="W1214" s="4" t="e">
        <f>V1214*H1214</f>
        <v>#DIV/0!</v>
      </c>
      <c r="X1214" s="6" t="e">
        <f>O1214+S1214</f>
        <v>#NUM!</v>
      </c>
      <c r="Y1214" s="6" t="e">
        <f>P1214*I1214/100/T1214</f>
        <v>#NUM!</v>
      </c>
      <c r="Z1214" s="6" t="e">
        <f>Y1214*H1214</f>
        <v>#NUM!</v>
      </c>
      <c r="AB1214" s="1" t="e">
        <f t="shared" si="36"/>
        <v>#DIV/0!</v>
      </c>
      <c r="AC1214" s="1" t="e">
        <f t="shared" si="37"/>
        <v>#DIV/0!</v>
      </c>
    </row>
    <row r="1215" spans="4:29" x14ac:dyDescent="0.25">
      <c r="D1215" s="1">
        <v>2008</v>
      </c>
      <c r="E1215" s="1" t="s">
        <v>32</v>
      </c>
      <c r="F1215" s="2" t="s">
        <v>227</v>
      </c>
      <c r="G1215">
        <v>1</v>
      </c>
      <c r="H1215">
        <v>4273366</v>
      </c>
      <c r="I1215" s="1">
        <v>41.397379999999998</v>
      </c>
      <c r="J1215" s="1">
        <v>25662</v>
      </c>
      <c r="K1215" s="1">
        <v>162007.6</v>
      </c>
      <c r="L1215" s="1">
        <v>145379</v>
      </c>
      <c r="M1215" s="3">
        <v>1500</v>
      </c>
      <c r="N1215">
        <v>158.4</v>
      </c>
      <c r="O1215">
        <v>963</v>
      </c>
      <c r="P1215" s="1">
        <f>IF($A$3="Percentage of government revenue per capita",$B$3,0) + IF($A$3="Absolute extra revenue",AB1215,0) + IF($A$3="Absolute revenue per capita",AC1215,0)</f>
        <v>0</v>
      </c>
      <c r="Q1215" s="5">
        <f>-MIN(data!$B$4 / data!I1067 * data!P1067 / 100, data!N1067)</f>
        <v>0</v>
      </c>
      <c r="R1215" s="4">
        <f>-Q1215*K1215/1000</f>
        <v>0</v>
      </c>
      <c r="S1215" s="6">
        <f>-MIN(data!$B$5/(POWER(LN(I1215),2))*P1215/100, O1215)</f>
        <v>0</v>
      </c>
      <c r="T1215" s="6">
        <f>-S1215*L1215/100000</f>
        <v>0</v>
      </c>
      <c r="U1215" s="4">
        <f>N1215+Q1215</f>
        <v>158.4</v>
      </c>
      <c r="V1215" s="4" t="e">
        <f>P1215*I1215/100/R1215</f>
        <v>#DIV/0!</v>
      </c>
      <c r="W1215" s="4" t="e">
        <f>V1215*H1215</f>
        <v>#DIV/0!</v>
      </c>
      <c r="X1215" s="6">
        <f>O1215+S1215</f>
        <v>963</v>
      </c>
      <c r="Y1215" s="6" t="e">
        <f>P1215*I1215/100/T1215</f>
        <v>#DIV/0!</v>
      </c>
      <c r="Z1215" s="6" t="e">
        <f>Y1215*H1215</f>
        <v>#DIV/0!</v>
      </c>
      <c r="AB1215" s="1">
        <f t="shared" si="36"/>
        <v>0</v>
      </c>
      <c r="AC1215" s="1">
        <f t="shared" si="37"/>
        <v>0</v>
      </c>
    </row>
    <row r="1216" spans="4:29" x14ac:dyDescent="0.25">
      <c r="D1216" s="1">
        <v>2009</v>
      </c>
      <c r="E1216" s="1" t="s">
        <v>32</v>
      </c>
      <c r="F1216" s="2" t="s">
        <v>227</v>
      </c>
      <c r="G1216">
        <v>1</v>
      </c>
      <c r="H1216">
        <v>4337625</v>
      </c>
      <c r="I1216" s="1">
        <v>44.663649999999997</v>
      </c>
      <c r="J1216" s="1">
        <v>25258</v>
      </c>
      <c r="K1216" s="1">
        <v>163060</v>
      </c>
      <c r="L1216" s="1">
        <v>148777.9</v>
      </c>
      <c r="M1216" s="3">
        <v>1400</v>
      </c>
      <c r="N1216">
        <v>154.9</v>
      </c>
      <c r="O1216">
        <v>941</v>
      </c>
      <c r="P1216" s="1">
        <f>IF($A$3="Percentage of government revenue per capita",$B$3,0) + IF($A$3="Absolute extra revenue",AB1216,0) + IF($A$3="Absolute revenue per capita",AC1216,0)</f>
        <v>0</v>
      </c>
      <c r="Q1216" s="5">
        <f>-MIN(data!$B$4 / data!I1068 * data!P1068 / 100, data!N1068)</f>
        <v>0</v>
      </c>
      <c r="R1216" s="4">
        <f>-Q1216*K1216/1000</f>
        <v>0</v>
      </c>
      <c r="S1216" s="6">
        <f>-MIN(data!$B$5/(POWER(LN(I1216),2))*P1216/100, O1216)</f>
        <v>0</v>
      </c>
      <c r="T1216" s="6">
        <f>-S1216*L1216/100000</f>
        <v>0</v>
      </c>
      <c r="U1216" s="4">
        <f>N1216+Q1216</f>
        <v>154.9</v>
      </c>
      <c r="V1216" s="4" t="e">
        <f>P1216*I1216/100/R1216</f>
        <v>#DIV/0!</v>
      </c>
      <c r="W1216" s="4" t="e">
        <f>V1216*H1216</f>
        <v>#DIV/0!</v>
      </c>
      <c r="X1216" s="6">
        <f>O1216+S1216</f>
        <v>941</v>
      </c>
      <c r="Y1216" s="6" t="e">
        <f>P1216*I1216/100/T1216</f>
        <v>#DIV/0!</v>
      </c>
      <c r="Z1216" s="6" t="e">
        <f>Y1216*H1216</f>
        <v>#DIV/0!</v>
      </c>
      <c r="AB1216" s="1">
        <f t="shared" si="36"/>
        <v>0</v>
      </c>
      <c r="AC1216" s="1">
        <f t="shared" si="37"/>
        <v>0</v>
      </c>
    </row>
    <row r="1217" spans="4:29" x14ac:dyDescent="0.25">
      <c r="D1217" s="1">
        <v>2010</v>
      </c>
      <c r="E1217" s="1" t="s">
        <v>32</v>
      </c>
      <c r="F1217" s="2" t="s">
        <v>227</v>
      </c>
      <c r="G1217">
        <v>1</v>
      </c>
      <c r="H1217">
        <v>4386768</v>
      </c>
      <c r="I1217" s="1">
        <v>48.404179999999997</v>
      </c>
      <c r="J1217" s="1">
        <v>24735</v>
      </c>
      <c r="K1217" s="1">
        <v>163916.5</v>
      </c>
      <c r="L1217" s="1">
        <v>154015.4</v>
      </c>
      <c r="M1217" s="3">
        <v>1400</v>
      </c>
      <c r="N1217">
        <v>150.9</v>
      </c>
      <c r="O1217">
        <v>909</v>
      </c>
      <c r="P1217" s="1">
        <f>IF($A$3="Percentage of government revenue per capita",$B$3,0) + IF($A$3="Absolute extra revenue",AB1217,0) + IF($A$3="Absolute revenue per capita",AC1217,0)</f>
        <v>0</v>
      </c>
      <c r="Q1217" s="5">
        <f>-MIN(data!$B$4 / data!I1069 * data!P1069 / 100, data!N1069)</f>
        <v>0</v>
      </c>
      <c r="R1217" s="4">
        <f>-Q1217*K1217/1000</f>
        <v>0</v>
      </c>
      <c r="S1217" s="6">
        <f>-MIN(data!$B$5/(POWER(LN(I1217),2))*P1217/100, O1217)</f>
        <v>0</v>
      </c>
      <c r="T1217" s="6">
        <f>-S1217*L1217/100000</f>
        <v>0</v>
      </c>
      <c r="U1217" s="4">
        <f>N1217+Q1217</f>
        <v>150.9</v>
      </c>
      <c r="V1217" s="4" t="e">
        <f>P1217*I1217/100/R1217</f>
        <v>#DIV/0!</v>
      </c>
      <c r="W1217" s="4" t="e">
        <f>V1217*H1217</f>
        <v>#DIV/0!</v>
      </c>
      <c r="X1217" s="6">
        <f>O1217+S1217</f>
        <v>909</v>
      </c>
      <c r="Y1217" s="6" t="e">
        <f>P1217*I1217/100/T1217</f>
        <v>#DIV/0!</v>
      </c>
      <c r="Z1217" s="6" t="e">
        <f>Y1217*H1217</f>
        <v>#DIV/0!</v>
      </c>
      <c r="AB1217" s="1">
        <f t="shared" si="36"/>
        <v>0</v>
      </c>
      <c r="AC1217" s="1">
        <f t="shared" si="37"/>
        <v>0</v>
      </c>
    </row>
    <row r="1218" spans="4:29" x14ac:dyDescent="0.25">
      <c r="D1218" s="1">
        <v>2011</v>
      </c>
      <c r="E1218" s="1" t="s">
        <v>32</v>
      </c>
      <c r="F1218" s="2" t="s">
        <v>227</v>
      </c>
      <c r="G1218">
        <v>1</v>
      </c>
      <c r="H1218">
        <v>4418636</v>
      </c>
      <c r="I1218" s="1">
        <v>48.253729999999997</v>
      </c>
      <c r="J1218" s="1">
        <v>24149</v>
      </c>
      <c r="K1218" s="1">
        <v>164502.70000000001</v>
      </c>
      <c r="L1218" s="1">
        <v>157657.70000000001</v>
      </c>
      <c r="M1218" s="3">
        <v>1400</v>
      </c>
      <c r="N1218">
        <v>146.80000000000001</v>
      </c>
      <c r="O1218">
        <v>888</v>
      </c>
      <c r="P1218" s="1">
        <f>IF($A$3="Percentage of government revenue per capita",$B$3,0) + IF($A$3="Absolute extra revenue",AB1218,0) + IF($A$3="Absolute revenue per capita",AC1218,0)</f>
        <v>0</v>
      </c>
      <c r="Q1218" s="5">
        <f>-MIN(data!$B$4 / data!I1070 * data!P1070 / 100, data!N1070)</f>
        <v>0</v>
      </c>
      <c r="R1218" s="4">
        <f>-Q1218*K1218/1000</f>
        <v>0</v>
      </c>
      <c r="S1218" s="6">
        <f>-MIN(data!$B$5/(POWER(LN(I1218),2))*P1218/100, O1218)</f>
        <v>0</v>
      </c>
      <c r="T1218" s="6">
        <f>-S1218*L1218/100000</f>
        <v>0</v>
      </c>
      <c r="U1218" s="4">
        <f>N1218+Q1218</f>
        <v>146.80000000000001</v>
      </c>
      <c r="V1218" s="4" t="e">
        <f>P1218*I1218/100/R1218</f>
        <v>#DIV/0!</v>
      </c>
      <c r="W1218" s="4" t="e">
        <f>V1218*H1218</f>
        <v>#DIV/0!</v>
      </c>
      <c r="X1218" s="6">
        <f>O1218+S1218</f>
        <v>888</v>
      </c>
      <c r="Y1218" s="6" t="e">
        <f>P1218*I1218/100/T1218</f>
        <v>#DIV/0!</v>
      </c>
      <c r="Z1218" s="6" t="e">
        <f>Y1218*H1218</f>
        <v>#DIV/0!</v>
      </c>
      <c r="AB1218" s="1">
        <f t="shared" si="36"/>
        <v>0</v>
      </c>
      <c r="AC1218" s="1">
        <f t="shared" si="37"/>
        <v>0</v>
      </c>
    </row>
    <row r="1219" spans="4:29" x14ac:dyDescent="0.25">
      <c r="D1219" s="1">
        <v>2012</v>
      </c>
      <c r="E1219" s="1" t="s">
        <v>32</v>
      </c>
      <c r="F1219" s="2" t="s">
        <v>227</v>
      </c>
      <c r="G1219">
        <v>1</v>
      </c>
      <c r="H1219">
        <v>4436415</v>
      </c>
      <c r="I1219" s="1">
        <v>58.358330000000002</v>
      </c>
      <c r="J1219" s="1">
        <v>23546</v>
      </c>
      <c r="K1219" s="1">
        <v>164772.6</v>
      </c>
      <c r="L1219" s="1">
        <v>159817.4</v>
      </c>
      <c r="M1219" s="3">
        <v>1400</v>
      </c>
      <c r="N1219">
        <v>142.9</v>
      </c>
      <c r="O1219">
        <v>876</v>
      </c>
      <c r="P1219" s="1">
        <f>IF($A$3="Percentage of government revenue per capita",$B$3,0) + IF($A$3="Absolute extra revenue",AB1219,0) + IF($A$3="Absolute revenue per capita",AC1219,0)</f>
        <v>0</v>
      </c>
      <c r="Q1219" s="5">
        <f>-MIN(data!$B$4 / data!I1071 * data!P1071 / 100, data!N1071)</f>
        <v>0</v>
      </c>
      <c r="R1219" s="4">
        <f>-Q1219*K1219/1000</f>
        <v>0</v>
      </c>
      <c r="S1219" s="6">
        <f>-MIN(data!$B$5/(POWER(LN(I1219),2))*P1219/100, O1219)</f>
        <v>0</v>
      </c>
      <c r="T1219" s="6">
        <f>-S1219*L1219/100000</f>
        <v>0</v>
      </c>
      <c r="U1219" s="4">
        <f>N1219+Q1219</f>
        <v>142.9</v>
      </c>
      <c r="V1219" s="4" t="e">
        <f>P1219*I1219/100/R1219</f>
        <v>#DIV/0!</v>
      </c>
      <c r="W1219" s="4" t="e">
        <f>V1219*H1219</f>
        <v>#DIV/0!</v>
      </c>
      <c r="X1219" s="6">
        <f>O1219+S1219</f>
        <v>876</v>
      </c>
      <c r="Y1219" s="6" t="e">
        <f>P1219*I1219/100/T1219</f>
        <v>#DIV/0!</v>
      </c>
      <c r="Z1219" s="6" t="e">
        <f>Y1219*H1219</f>
        <v>#DIV/0!</v>
      </c>
      <c r="AB1219" s="1">
        <f t="shared" si="36"/>
        <v>0</v>
      </c>
      <c r="AC1219" s="1">
        <f t="shared" si="37"/>
        <v>0</v>
      </c>
    </row>
    <row r="1220" spans="4:29" x14ac:dyDescent="0.25">
      <c r="D1220" s="1">
        <v>2013</v>
      </c>
      <c r="E1220" s="1" t="s">
        <v>32</v>
      </c>
      <c r="F1220" s="2" t="s">
        <v>227</v>
      </c>
      <c r="G1220">
        <v>1</v>
      </c>
      <c r="H1220">
        <v>4447942</v>
      </c>
      <c r="I1220" s="1">
        <v>18.935459999999999</v>
      </c>
      <c r="J1220" s="1">
        <v>22908</v>
      </c>
      <c r="K1220" s="1">
        <v>164805.79999999999</v>
      </c>
      <c r="L1220" s="1">
        <v>160366.6</v>
      </c>
      <c r="M1220" s="3">
        <v>1400</v>
      </c>
      <c r="N1220">
        <v>139</v>
      </c>
      <c r="O1220">
        <v>873</v>
      </c>
      <c r="P1220" s="1">
        <f>IF($A$3="Percentage of government revenue per capita",$B$3,0) + IF($A$3="Absolute extra revenue",AB1220,0) + IF($A$3="Absolute revenue per capita",AC1220,0)</f>
        <v>0</v>
      </c>
      <c r="Q1220" s="5">
        <f>-MIN(data!$B$4 / data!I1072 * data!P1072 / 100, data!N1072)</f>
        <v>0</v>
      </c>
      <c r="R1220" s="4">
        <f>-Q1220*K1220/1000</f>
        <v>0</v>
      </c>
      <c r="S1220" s="6">
        <f>-MIN(data!$B$5/(POWER(LN(I1220),2))*P1220/100, O1220)</f>
        <v>0</v>
      </c>
      <c r="T1220" s="6">
        <f>-S1220*L1220/100000</f>
        <v>0</v>
      </c>
      <c r="U1220" s="4">
        <f>N1220+Q1220</f>
        <v>139</v>
      </c>
      <c r="V1220" s="4" t="e">
        <f>P1220*I1220/100/R1220</f>
        <v>#DIV/0!</v>
      </c>
      <c r="W1220" s="4" t="e">
        <f>V1220*H1220</f>
        <v>#DIV/0!</v>
      </c>
      <c r="X1220" s="6">
        <f>O1220+S1220</f>
        <v>873</v>
      </c>
      <c r="Y1220" s="6" t="e">
        <f>P1220*I1220/100/T1220</f>
        <v>#DIV/0!</v>
      </c>
      <c r="Z1220" s="6" t="e">
        <f>Y1220*H1220</f>
        <v>#DIV/0!</v>
      </c>
      <c r="AB1220" s="1">
        <f t="shared" ref="AB1220:AB1283" si="38">$B$3*100/H1220/I1220</f>
        <v>0</v>
      </c>
      <c r="AC1220" s="1">
        <f t="shared" ref="AC1220:AC1283" si="39">$B$3/I1220*100</f>
        <v>0</v>
      </c>
    </row>
    <row r="1221" spans="4:29" x14ac:dyDescent="0.25">
      <c r="D1221" s="1">
        <v>2014</v>
      </c>
      <c r="E1221" s="1" t="s">
        <v>32</v>
      </c>
      <c r="F1221" s="2" t="s">
        <v>227</v>
      </c>
      <c r="G1221">
        <v>1</v>
      </c>
      <c r="H1221">
        <v>4464175</v>
      </c>
      <c r="I1221" s="1">
        <v>16.50243</v>
      </c>
      <c r="J1221" s="1">
        <v>22173</v>
      </c>
      <c r="K1221" s="1">
        <v>164488.1</v>
      </c>
      <c r="L1221" s="1">
        <v>160550.5</v>
      </c>
      <c r="M1221" s="3">
        <v>1400</v>
      </c>
      <c r="N1221">
        <v>134.80000000000001</v>
      </c>
      <c r="O1221">
        <v>872</v>
      </c>
      <c r="P1221" s="1">
        <f>IF($A$3="Percentage of government revenue per capita",$B$3,0) + IF($A$3="Absolute extra revenue",AB1221,0) + IF($A$3="Absolute revenue per capita",AC1221,0)</f>
        <v>0</v>
      </c>
      <c r="Q1221" s="5">
        <f>-MIN(data!$B$4 / data!I1073 * data!P1073 / 100, data!N1073)</f>
        <v>0</v>
      </c>
      <c r="R1221" s="4">
        <f>-Q1221*K1221/1000</f>
        <v>0</v>
      </c>
      <c r="S1221" s="6">
        <f>-MIN(data!$B$5/(POWER(LN(I1221),2))*P1221/100, O1221)</f>
        <v>0</v>
      </c>
      <c r="T1221" s="6">
        <f>-S1221*L1221/100000</f>
        <v>0</v>
      </c>
      <c r="U1221" s="4">
        <f>N1221+Q1221</f>
        <v>134.80000000000001</v>
      </c>
      <c r="V1221" s="4" t="e">
        <f>P1221*I1221/100/R1221</f>
        <v>#DIV/0!</v>
      </c>
      <c r="W1221" s="4" t="e">
        <f>V1221*H1221</f>
        <v>#DIV/0!</v>
      </c>
      <c r="X1221" s="6">
        <f>O1221+S1221</f>
        <v>872</v>
      </c>
      <c r="Y1221" s="6" t="e">
        <f>P1221*I1221/100/T1221</f>
        <v>#DIV/0!</v>
      </c>
      <c r="Z1221" s="6" t="e">
        <f>Y1221*H1221</f>
        <v>#DIV/0!</v>
      </c>
      <c r="AB1221" s="1">
        <f t="shared" si="38"/>
        <v>0</v>
      </c>
      <c r="AC1221" s="1">
        <f t="shared" si="39"/>
        <v>0</v>
      </c>
    </row>
    <row r="1222" spans="4:29" x14ac:dyDescent="0.25">
      <c r="D1222" s="1">
        <v>2015</v>
      </c>
      <c r="E1222" s="1" t="s">
        <v>32</v>
      </c>
      <c r="F1222" s="2" t="s">
        <v>227</v>
      </c>
      <c r="G1222">
        <v>1</v>
      </c>
      <c r="H1222">
        <v>4493170</v>
      </c>
      <c r="I1222" s="1">
        <v>24.790790000000001</v>
      </c>
      <c r="J1222" s="1">
        <v>21387</v>
      </c>
      <c r="K1222" s="1">
        <v>164262.70000000001</v>
      </c>
      <c r="M1222" s="3">
        <v>1400</v>
      </c>
      <c r="N1222">
        <v>130.19999999999999</v>
      </c>
      <c r="O1222">
        <v>882</v>
      </c>
      <c r="P1222" s="1">
        <f>IF($A$3="Percentage of government revenue per capita",$B$3,0) + IF($A$3="Absolute extra revenue",AB1222,0) + IF($A$3="Absolute revenue per capita",AC1222,0)</f>
        <v>0</v>
      </c>
      <c r="Q1222" s="5">
        <f>-MIN(data!$B$4 / data!I1074 * data!P1074 / 100, data!N1074)</f>
        <v>0</v>
      </c>
      <c r="R1222" s="4">
        <f>-Q1222*K1222/1000</f>
        <v>0</v>
      </c>
      <c r="S1222" s="6">
        <f>-MIN(data!$B$5/(POWER(LN(I1222),2))*P1222/100, O1222)</f>
        <v>0</v>
      </c>
      <c r="T1222" s="6">
        <f>-S1222*L1222/100000</f>
        <v>0</v>
      </c>
      <c r="U1222" s="4">
        <f>N1222+Q1222</f>
        <v>130.19999999999999</v>
      </c>
      <c r="V1222" s="4" t="e">
        <f>P1222*I1222/100/R1222</f>
        <v>#DIV/0!</v>
      </c>
      <c r="W1222" s="4" t="e">
        <f>V1222*H1222</f>
        <v>#DIV/0!</v>
      </c>
      <c r="X1222" s="6">
        <f>O1222+S1222</f>
        <v>882</v>
      </c>
      <c r="Y1222" s="6" t="e">
        <f>P1222*I1222/100/T1222</f>
        <v>#DIV/0!</v>
      </c>
      <c r="Z1222" s="6" t="e">
        <f>Y1222*H1222</f>
        <v>#DIV/0!</v>
      </c>
      <c r="AB1222" s="1">
        <f t="shared" si="38"/>
        <v>0</v>
      </c>
      <c r="AC1222" s="1">
        <f t="shared" si="39"/>
        <v>0</v>
      </c>
    </row>
    <row r="1223" spans="4:29" x14ac:dyDescent="0.25">
      <c r="D1223" s="1">
        <v>2016</v>
      </c>
      <c r="E1223" s="1" t="s">
        <v>32</v>
      </c>
      <c r="F1223" s="2" t="s">
        <v>227</v>
      </c>
      <c r="G1223">
        <v>1</v>
      </c>
      <c r="H1223">
        <v>4537687</v>
      </c>
      <c r="I1223" s="1">
        <v>29.588529999999999</v>
      </c>
      <c r="J1223" s="1">
        <v>20500</v>
      </c>
      <c r="K1223" s="1">
        <v>164000</v>
      </c>
      <c r="M1223" s="3"/>
      <c r="N1223">
        <v>125</v>
      </c>
      <c r="O1223"/>
      <c r="P1223" s="1">
        <f>IF($A$3="Percentage of government revenue per capita",$B$3,0) + IF($A$3="Absolute extra revenue",AB1223,0) + IF($A$3="Absolute revenue per capita",AC1223,0)</f>
        <v>0</v>
      </c>
      <c r="Q1223" s="5">
        <f>-MIN(data!$B$4 / data!I1075 * data!P1075 / 100, data!N1075)</f>
        <v>0</v>
      </c>
      <c r="R1223" s="4">
        <f>-Q1223*K1223/1000</f>
        <v>0</v>
      </c>
      <c r="S1223" s="6">
        <f>-MIN(data!$B$5/(POWER(LN(I1223),2))*P1223/100, O1223)</f>
        <v>0</v>
      </c>
      <c r="T1223" s="6">
        <f>-S1223*L1223/100000</f>
        <v>0</v>
      </c>
      <c r="U1223" s="4">
        <f>N1223+Q1223</f>
        <v>125</v>
      </c>
      <c r="V1223" s="4" t="e">
        <f>P1223*I1223/100/R1223</f>
        <v>#DIV/0!</v>
      </c>
      <c r="W1223" s="4" t="e">
        <f>V1223*H1223</f>
        <v>#DIV/0!</v>
      </c>
      <c r="X1223" s="6">
        <f>O1223+S1223</f>
        <v>0</v>
      </c>
      <c r="Y1223" s="6" t="e">
        <f>P1223*I1223/100/T1223</f>
        <v>#DIV/0!</v>
      </c>
      <c r="Z1223" s="6" t="e">
        <f>Y1223*H1223</f>
        <v>#DIV/0!</v>
      </c>
      <c r="AB1223" s="1">
        <f t="shared" si="38"/>
        <v>0</v>
      </c>
      <c r="AC1223" s="1">
        <f t="shared" si="39"/>
        <v>0</v>
      </c>
    </row>
    <row r="1224" spans="4:29" x14ac:dyDescent="0.25">
      <c r="D1224" s="1">
        <v>1980</v>
      </c>
      <c r="E1224" s="1" t="s">
        <v>170</v>
      </c>
      <c r="F1224" s="2" t="s">
        <v>228</v>
      </c>
      <c r="G1224">
        <v>1</v>
      </c>
      <c r="H1224">
        <v>4514430</v>
      </c>
      <c r="I1224" s="1">
        <v>0</v>
      </c>
      <c r="J1224" s="1">
        <v>51001</v>
      </c>
      <c r="K1224" s="1">
        <v>213572</v>
      </c>
      <c r="M1224" s="3"/>
      <c r="N1224">
        <v>238.8</v>
      </c>
      <c r="O1224"/>
      <c r="P1224" s="1">
        <f>IF($A$3="Percentage of government revenue per capita",$B$3,0) + IF($A$3="Absolute extra revenue",AB1224,0) + IF($A$3="Absolute revenue per capita",AC1224,0)</f>
        <v>0</v>
      </c>
      <c r="Q1224" s="5" t="e">
        <f>-MIN(data!$B$4 / data!I6145 * data!P6145 / 100, data!N6145)</f>
        <v>#DIV/0!</v>
      </c>
      <c r="R1224" s="4" t="e">
        <f>-Q1224*K1224/1000</f>
        <v>#DIV/0!</v>
      </c>
      <c r="S1224" s="6" t="e">
        <f>-MIN(data!$B$5/(POWER(LN(I1224),2))*P1224/100, O1224)</f>
        <v>#NUM!</v>
      </c>
      <c r="T1224" s="6" t="e">
        <f>-S1224*L1224/100000</f>
        <v>#NUM!</v>
      </c>
      <c r="U1224" s="4" t="e">
        <f>N1224+Q1224</f>
        <v>#DIV/0!</v>
      </c>
      <c r="V1224" s="4" t="e">
        <f>P1224*I1224/100/R1224</f>
        <v>#DIV/0!</v>
      </c>
      <c r="W1224" s="4" t="e">
        <f>V1224*H1224</f>
        <v>#DIV/0!</v>
      </c>
      <c r="X1224" s="6" t="e">
        <f>O1224+S1224</f>
        <v>#NUM!</v>
      </c>
      <c r="Y1224" s="6" t="e">
        <f>P1224*I1224/100/T1224</f>
        <v>#NUM!</v>
      </c>
      <c r="Z1224" s="6" t="e">
        <f>Y1224*H1224</f>
        <v>#NUM!</v>
      </c>
      <c r="AB1224" s="1" t="e">
        <f t="shared" si="38"/>
        <v>#DIV/0!</v>
      </c>
      <c r="AC1224" s="1" t="e">
        <f t="shared" si="39"/>
        <v>#DIV/0!</v>
      </c>
    </row>
    <row r="1225" spans="4:29" x14ac:dyDescent="0.25">
      <c r="D1225" s="1">
        <v>1981</v>
      </c>
      <c r="E1225" s="1" t="s">
        <v>170</v>
      </c>
      <c r="F1225" s="2" t="s">
        <v>228</v>
      </c>
      <c r="G1225">
        <v>1</v>
      </c>
      <c r="H1225">
        <v>4612849</v>
      </c>
      <c r="I1225" s="1">
        <v>0</v>
      </c>
      <c r="J1225" s="1">
        <v>51831</v>
      </c>
      <c r="K1225" s="1">
        <v>218788.5</v>
      </c>
      <c r="M1225" s="3"/>
      <c r="N1225">
        <v>236.9</v>
      </c>
      <c r="O1225"/>
      <c r="P1225" s="1">
        <f>IF($A$3="Percentage of government revenue per capita",$B$3,0) + IF($A$3="Absolute extra revenue",AB1225,0) + IF($A$3="Absolute revenue per capita",AC1225,0)</f>
        <v>0</v>
      </c>
      <c r="Q1225" s="5" t="e">
        <f>-MIN(data!$B$4 / data!I6146 * data!P6146 / 100, data!N6146)</f>
        <v>#DIV/0!</v>
      </c>
      <c r="R1225" s="4" t="e">
        <f>-Q1225*K1225/1000</f>
        <v>#DIV/0!</v>
      </c>
      <c r="S1225" s="6" t="e">
        <f>-MIN(data!$B$5/(POWER(LN(I1225),2))*P1225/100, O1225)</f>
        <v>#NUM!</v>
      </c>
      <c r="T1225" s="6" t="e">
        <f>-S1225*L1225/100000</f>
        <v>#NUM!</v>
      </c>
      <c r="U1225" s="4" t="e">
        <f>N1225+Q1225</f>
        <v>#DIV/0!</v>
      </c>
      <c r="V1225" s="4" t="e">
        <f>P1225*I1225/100/R1225</f>
        <v>#DIV/0!</v>
      </c>
      <c r="W1225" s="4" t="e">
        <f>V1225*H1225</f>
        <v>#DIV/0!</v>
      </c>
      <c r="X1225" s="6" t="e">
        <f>O1225+S1225</f>
        <v>#NUM!</v>
      </c>
      <c r="Y1225" s="6" t="e">
        <f>P1225*I1225/100/T1225</f>
        <v>#NUM!</v>
      </c>
      <c r="Z1225" s="6" t="e">
        <f>Y1225*H1225</f>
        <v>#NUM!</v>
      </c>
      <c r="AB1225" s="1" t="e">
        <f t="shared" si="38"/>
        <v>#DIV/0!</v>
      </c>
      <c r="AC1225" s="1" t="e">
        <f t="shared" si="39"/>
        <v>#DIV/0!</v>
      </c>
    </row>
    <row r="1226" spans="4:29" x14ac:dyDescent="0.25">
      <c r="D1226" s="1">
        <v>1982</v>
      </c>
      <c r="E1226" s="1" t="s">
        <v>170</v>
      </c>
      <c r="F1226" s="2" t="s">
        <v>228</v>
      </c>
      <c r="G1226">
        <v>1</v>
      </c>
      <c r="H1226">
        <v>4718162</v>
      </c>
      <c r="I1226" s="1">
        <v>0</v>
      </c>
      <c r="J1226" s="1">
        <v>52620</v>
      </c>
      <c r="K1226" s="1">
        <v>224296.7</v>
      </c>
      <c r="M1226" s="3"/>
      <c r="N1226">
        <v>234.6</v>
      </c>
      <c r="O1226"/>
      <c r="P1226" s="1">
        <f>IF($A$3="Percentage of government revenue per capita",$B$3,0) + IF($A$3="Absolute extra revenue",AB1226,0) + IF($A$3="Absolute revenue per capita",AC1226,0)</f>
        <v>0</v>
      </c>
      <c r="Q1226" s="5" t="e">
        <f>-MIN(data!$B$4 / data!I6147 * data!P6147 / 100, data!N6147)</f>
        <v>#DIV/0!</v>
      </c>
      <c r="R1226" s="4" t="e">
        <f>-Q1226*K1226/1000</f>
        <v>#DIV/0!</v>
      </c>
      <c r="S1226" s="6" t="e">
        <f>-MIN(data!$B$5/(POWER(LN(I1226),2))*P1226/100, O1226)</f>
        <v>#NUM!</v>
      </c>
      <c r="T1226" s="6" t="e">
        <f>-S1226*L1226/100000</f>
        <v>#NUM!</v>
      </c>
      <c r="U1226" s="4" t="e">
        <f>N1226+Q1226</f>
        <v>#DIV/0!</v>
      </c>
      <c r="V1226" s="4" t="e">
        <f>P1226*I1226/100/R1226</f>
        <v>#DIV/0!</v>
      </c>
      <c r="W1226" s="4" t="e">
        <f>V1226*H1226</f>
        <v>#DIV/0!</v>
      </c>
      <c r="X1226" s="6" t="e">
        <f>O1226+S1226</f>
        <v>#NUM!</v>
      </c>
      <c r="Y1226" s="6" t="e">
        <f>P1226*I1226/100/T1226</f>
        <v>#NUM!</v>
      </c>
      <c r="Z1226" s="6" t="e">
        <f>Y1226*H1226</f>
        <v>#NUM!</v>
      </c>
      <c r="AB1226" s="1" t="e">
        <f t="shared" si="38"/>
        <v>#DIV/0!</v>
      </c>
      <c r="AC1226" s="1" t="e">
        <f t="shared" si="39"/>
        <v>#DIV/0!</v>
      </c>
    </row>
    <row r="1227" spans="4:29" x14ac:dyDescent="0.25">
      <c r="D1227" s="1">
        <v>1983</v>
      </c>
      <c r="E1227" s="1" t="s">
        <v>170</v>
      </c>
      <c r="F1227" s="2" t="s">
        <v>228</v>
      </c>
      <c r="G1227">
        <v>1</v>
      </c>
      <c r="H1227">
        <v>4832321</v>
      </c>
      <c r="I1227" s="1">
        <v>11.37523</v>
      </c>
      <c r="J1227" s="1">
        <v>53392</v>
      </c>
      <c r="K1227" s="1">
        <v>230038.8</v>
      </c>
      <c r="M1227" s="3"/>
      <c r="N1227">
        <v>232.1</v>
      </c>
      <c r="O1227"/>
      <c r="P1227" s="1">
        <f>IF($A$3="Percentage of government revenue per capita",$B$3,0) + IF($A$3="Absolute extra revenue",AB1227,0) + IF($A$3="Absolute revenue per capita",AC1227,0)</f>
        <v>0</v>
      </c>
      <c r="Q1227" s="5" t="e">
        <f>-MIN(data!$B$4 / data!I6148 * data!P6148 / 100, data!N6148)</f>
        <v>#DIV/0!</v>
      </c>
      <c r="R1227" s="4" t="e">
        <f>-Q1227*K1227/1000</f>
        <v>#DIV/0!</v>
      </c>
      <c r="S1227" s="6">
        <f>-MIN(data!$B$5/(POWER(LN(I1227),2))*P1227/100, O1227)</f>
        <v>0</v>
      </c>
      <c r="T1227" s="6">
        <f>-S1227*L1227/100000</f>
        <v>0</v>
      </c>
      <c r="U1227" s="4" t="e">
        <f>N1227+Q1227</f>
        <v>#DIV/0!</v>
      </c>
      <c r="V1227" s="4" t="e">
        <f>P1227*I1227/100/R1227</f>
        <v>#DIV/0!</v>
      </c>
      <c r="W1227" s="4" t="e">
        <f>V1227*H1227</f>
        <v>#DIV/0!</v>
      </c>
      <c r="X1227" s="6">
        <f>O1227+S1227</f>
        <v>0</v>
      </c>
      <c r="Y1227" s="6" t="e">
        <f>P1227*I1227/100/T1227</f>
        <v>#DIV/0!</v>
      </c>
      <c r="Z1227" s="6" t="e">
        <f>Y1227*H1227</f>
        <v>#DIV/0!</v>
      </c>
      <c r="AB1227" s="1">
        <f t="shared" si="38"/>
        <v>0</v>
      </c>
      <c r="AC1227" s="1">
        <f t="shared" si="39"/>
        <v>0</v>
      </c>
    </row>
    <row r="1228" spans="4:29" x14ac:dyDescent="0.25">
      <c r="D1228" s="1">
        <v>1984</v>
      </c>
      <c r="E1228" s="1" t="s">
        <v>170</v>
      </c>
      <c r="F1228" s="2" t="s">
        <v>228</v>
      </c>
      <c r="G1228">
        <v>1</v>
      </c>
      <c r="H1228">
        <v>4957558</v>
      </c>
      <c r="I1228" s="1">
        <v>19.719169999999998</v>
      </c>
      <c r="J1228" s="1">
        <v>54210</v>
      </c>
      <c r="K1228" s="1">
        <v>236209.2</v>
      </c>
      <c r="M1228" s="3"/>
      <c r="N1228">
        <v>229.5</v>
      </c>
      <c r="O1228"/>
      <c r="P1228" s="1">
        <f>IF($A$3="Percentage of government revenue per capita",$B$3,0) + IF($A$3="Absolute extra revenue",AB1228,0) + IF($A$3="Absolute revenue per capita",AC1228,0)</f>
        <v>0</v>
      </c>
      <c r="Q1228" s="5" t="e">
        <f>-MIN(data!$B$4 / data!I6149 * data!P6149 / 100, data!N6149)</f>
        <v>#DIV/0!</v>
      </c>
      <c r="R1228" s="4" t="e">
        <f>-Q1228*K1228/1000</f>
        <v>#DIV/0!</v>
      </c>
      <c r="S1228" s="6">
        <f>-MIN(data!$B$5/(POWER(LN(I1228),2))*P1228/100, O1228)</f>
        <v>0</v>
      </c>
      <c r="T1228" s="6">
        <f>-S1228*L1228/100000</f>
        <v>0</v>
      </c>
      <c r="U1228" s="4" t="e">
        <f>N1228+Q1228</f>
        <v>#DIV/0!</v>
      </c>
      <c r="V1228" s="4" t="e">
        <f>P1228*I1228/100/R1228</f>
        <v>#DIV/0!</v>
      </c>
      <c r="W1228" s="4" t="e">
        <f>V1228*H1228</f>
        <v>#DIV/0!</v>
      </c>
      <c r="X1228" s="6">
        <f>O1228+S1228</f>
        <v>0</v>
      </c>
      <c r="Y1228" s="6" t="e">
        <f>P1228*I1228/100/T1228</f>
        <v>#DIV/0!</v>
      </c>
      <c r="Z1228" s="6" t="e">
        <f>Y1228*H1228</f>
        <v>#DIV/0!</v>
      </c>
      <c r="AB1228" s="1">
        <f t="shared" si="38"/>
        <v>0</v>
      </c>
      <c r="AC1228" s="1">
        <f t="shared" si="39"/>
        <v>0</v>
      </c>
    </row>
    <row r="1229" spans="4:29" x14ac:dyDescent="0.25">
      <c r="D1229" s="1">
        <v>1985</v>
      </c>
      <c r="E1229" s="1" t="s">
        <v>170</v>
      </c>
      <c r="F1229" s="2" t="s">
        <v>228</v>
      </c>
      <c r="G1229">
        <v>1</v>
      </c>
      <c r="H1229">
        <v>5095401</v>
      </c>
      <c r="I1229" s="1">
        <v>26.871839999999999</v>
      </c>
      <c r="J1229" s="1">
        <v>55067</v>
      </c>
      <c r="K1229" s="1">
        <v>242799.8</v>
      </c>
      <c r="M1229" s="3"/>
      <c r="N1229">
        <v>226.8</v>
      </c>
      <c r="O1229"/>
      <c r="P1229" s="1">
        <f>IF($A$3="Percentage of government revenue per capita",$B$3,0) + IF($A$3="Absolute extra revenue",AB1229,0) + IF($A$3="Absolute revenue per capita",AC1229,0)</f>
        <v>0</v>
      </c>
      <c r="Q1229" s="5" t="e">
        <f>-MIN(data!$B$4 / data!I6150 * data!P6150 / 100, data!N6150)</f>
        <v>#DIV/0!</v>
      </c>
      <c r="R1229" s="4" t="e">
        <f>-Q1229*K1229/1000</f>
        <v>#DIV/0!</v>
      </c>
      <c r="S1229" s="6">
        <f>-MIN(data!$B$5/(POWER(LN(I1229),2))*P1229/100, O1229)</f>
        <v>0</v>
      </c>
      <c r="T1229" s="6">
        <f>-S1229*L1229/100000</f>
        <v>0</v>
      </c>
      <c r="U1229" s="4" t="e">
        <f>N1229+Q1229</f>
        <v>#DIV/0!</v>
      </c>
      <c r="V1229" s="4" t="e">
        <f>P1229*I1229/100/R1229</f>
        <v>#DIV/0!</v>
      </c>
      <c r="W1229" s="4" t="e">
        <f>V1229*H1229</f>
        <v>#DIV/0!</v>
      </c>
      <c r="X1229" s="6">
        <f>O1229+S1229</f>
        <v>0</v>
      </c>
      <c r="Y1229" s="6" t="e">
        <f>P1229*I1229/100/T1229</f>
        <v>#DIV/0!</v>
      </c>
      <c r="Z1229" s="6" t="e">
        <f>Y1229*H1229</f>
        <v>#DIV/0!</v>
      </c>
      <c r="AB1229" s="1">
        <f t="shared" si="38"/>
        <v>0</v>
      </c>
      <c r="AC1229" s="1">
        <f t="shared" si="39"/>
        <v>0</v>
      </c>
    </row>
    <row r="1230" spans="4:29" x14ac:dyDescent="0.25">
      <c r="D1230" s="1">
        <v>1986</v>
      </c>
      <c r="E1230" s="1" t="s">
        <v>170</v>
      </c>
      <c r="F1230" s="2" t="s">
        <v>228</v>
      </c>
      <c r="G1230">
        <v>1</v>
      </c>
      <c r="H1230">
        <v>5247283</v>
      </c>
      <c r="I1230" s="1">
        <v>21.919779999999999</v>
      </c>
      <c r="J1230" s="1">
        <v>56008</v>
      </c>
      <c r="K1230" s="1">
        <v>249924.1</v>
      </c>
      <c r="M1230" s="3"/>
      <c r="N1230">
        <v>224.1</v>
      </c>
      <c r="O1230"/>
      <c r="P1230" s="1">
        <f>IF($A$3="Percentage of government revenue per capita",$B$3,0) + IF($A$3="Absolute extra revenue",AB1230,0) + IF($A$3="Absolute revenue per capita",AC1230,0)</f>
        <v>0</v>
      </c>
      <c r="Q1230" s="5" t="e">
        <f>-MIN(data!$B$4 / data!I6151 * data!P6151 / 100, data!N6151)</f>
        <v>#DIV/0!</v>
      </c>
      <c r="R1230" s="4" t="e">
        <f>-Q1230*K1230/1000</f>
        <v>#DIV/0!</v>
      </c>
      <c r="S1230" s="6">
        <f>-MIN(data!$B$5/(POWER(LN(I1230),2))*P1230/100, O1230)</f>
        <v>0</v>
      </c>
      <c r="T1230" s="6">
        <f>-S1230*L1230/100000</f>
        <v>0</v>
      </c>
      <c r="U1230" s="4" t="e">
        <f>N1230+Q1230</f>
        <v>#DIV/0!</v>
      </c>
      <c r="V1230" s="4" t="e">
        <f>P1230*I1230/100/R1230</f>
        <v>#DIV/0!</v>
      </c>
      <c r="W1230" s="4" t="e">
        <f>V1230*H1230</f>
        <v>#DIV/0!</v>
      </c>
      <c r="X1230" s="6">
        <f>O1230+S1230</f>
        <v>0</v>
      </c>
      <c r="Y1230" s="6" t="e">
        <f>P1230*I1230/100/T1230</f>
        <v>#DIV/0!</v>
      </c>
      <c r="Z1230" s="6" t="e">
        <f>Y1230*H1230</f>
        <v>#DIV/0!</v>
      </c>
      <c r="AB1230" s="1">
        <f t="shared" si="38"/>
        <v>0</v>
      </c>
      <c r="AC1230" s="1">
        <f t="shared" si="39"/>
        <v>0</v>
      </c>
    </row>
    <row r="1231" spans="4:29" x14ac:dyDescent="0.25">
      <c r="D1231" s="1">
        <v>1987</v>
      </c>
      <c r="E1231" s="1" t="s">
        <v>170</v>
      </c>
      <c r="F1231" s="2" t="s">
        <v>228</v>
      </c>
      <c r="G1231">
        <v>1</v>
      </c>
      <c r="H1231">
        <v>5412847</v>
      </c>
      <c r="I1231" s="1">
        <v>23.144410000000001</v>
      </c>
      <c r="J1231" s="1">
        <v>57003</v>
      </c>
      <c r="K1231" s="1">
        <v>257698.9</v>
      </c>
      <c r="M1231" s="3"/>
      <c r="N1231">
        <v>221.2</v>
      </c>
      <c r="O1231"/>
      <c r="P1231" s="1">
        <f>IF($A$3="Percentage of government revenue per capita",$B$3,0) + IF($A$3="Absolute extra revenue",AB1231,0) + IF($A$3="Absolute revenue per capita",AC1231,0)</f>
        <v>0</v>
      </c>
      <c r="Q1231" s="5" t="e">
        <f>-MIN(data!$B$4 / data!I6152 * data!P6152 / 100, data!N6152)</f>
        <v>#DIV/0!</v>
      </c>
      <c r="R1231" s="4" t="e">
        <f>-Q1231*K1231/1000</f>
        <v>#DIV/0!</v>
      </c>
      <c r="S1231" s="6">
        <f>-MIN(data!$B$5/(POWER(LN(I1231),2))*P1231/100, O1231)</f>
        <v>0</v>
      </c>
      <c r="T1231" s="6">
        <f>-S1231*L1231/100000</f>
        <v>0</v>
      </c>
      <c r="U1231" s="4" t="e">
        <f>N1231+Q1231</f>
        <v>#DIV/0!</v>
      </c>
      <c r="V1231" s="4" t="e">
        <f>P1231*I1231/100/R1231</f>
        <v>#DIV/0!</v>
      </c>
      <c r="W1231" s="4" t="e">
        <f>V1231*H1231</f>
        <v>#DIV/0!</v>
      </c>
      <c r="X1231" s="6">
        <f>O1231+S1231</f>
        <v>0</v>
      </c>
      <c r="Y1231" s="6" t="e">
        <f>P1231*I1231/100/T1231</f>
        <v>#DIV/0!</v>
      </c>
      <c r="Z1231" s="6" t="e">
        <f>Y1231*H1231</f>
        <v>#DIV/0!</v>
      </c>
      <c r="AB1231" s="1">
        <f t="shared" si="38"/>
        <v>0</v>
      </c>
      <c r="AC1231" s="1">
        <f t="shared" si="39"/>
        <v>0</v>
      </c>
    </row>
    <row r="1232" spans="4:29" x14ac:dyDescent="0.25">
      <c r="D1232" s="1">
        <v>1988</v>
      </c>
      <c r="E1232" s="1" t="s">
        <v>170</v>
      </c>
      <c r="F1232" s="2" t="s">
        <v>228</v>
      </c>
      <c r="G1232">
        <v>1</v>
      </c>
      <c r="H1232">
        <v>5589626</v>
      </c>
      <c r="I1232" s="1">
        <v>28.404859999999999</v>
      </c>
      <c r="J1232" s="1">
        <v>58087</v>
      </c>
      <c r="K1232" s="1">
        <v>265966.09999999998</v>
      </c>
      <c r="M1232" s="3"/>
      <c r="N1232">
        <v>218.4</v>
      </c>
      <c r="O1232"/>
      <c r="P1232" s="1">
        <f>IF($A$3="Percentage of government revenue per capita",$B$3,0) + IF($A$3="Absolute extra revenue",AB1232,0) + IF($A$3="Absolute revenue per capita",AC1232,0)</f>
        <v>0</v>
      </c>
      <c r="Q1232" s="5" t="e">
        <f>-MIN(data!$B$4 / data!I6153 * data!P6153 / 100, data!N6153)</f>
        <v>#DIV/0!</v>
      </c>
      <c r="R1232" s="4" t="e">
        <f>-Q1232*K1232/1000</f>
        <v>#DIV/0!</v>
      </c>
      <c r="S1232" s="6">
        <f>-MIN(data!$B$5/(POWER(LN(I1232),2))*P1232/100, O1232)</f>
        <v>0</v>
      </c>
      <c r="T1232" s="6">
        <f>-S1232*L1232/100000</f>
        <v>0</v>
      </c>
      <c r="U1232" s="4" t="e">
        <f>N1232+Q1232</f>
        <v>#DIV/0!</v>
      </c>
      <c r="V1232" s="4" t="e">
        <f>P1232*I1232/100/R1232</f>
        <v>#DIV/0!</v>
      </c>
      <c r="W1232" s="4" t="e">
        <f>V1232*H1232</f>
        <v>#DIV/0!</v>
      </c>
      <c r="X1232" s="6">
        <f>O1232+S1232</f>
        <v>0</v>
      </c>
      <c r="Y1232" s="6" t="e">
        <f>P1232*I1232/100/T1232</f>
        <v>#DIV/0!</v>
      </c>
      <c r="Z1232" s="6" t="e">
        <f>Y1232*H1232</f>
        <v>#DIV/0!</v>
      </c>
      <c r="AB1232" s="1">
        <f t="shared" si="38"/>
        <v>0</v>
      </c>
      <c r="AC1232" s="1">
        <f t="shared" si="39"/>
        <v>0</v>
      </c>
    </row>
    <row r="1233" spans="4:29" x14ac:dyDescent="0.25">
      <c r="D1233" s="1">
        <v>1989</v>
      </c>
      <c r="E1233" s="1" t="s">
        <v>170</v>
      </c>
      <c r="F1233" s="2" t="s">
        <v>228</v>
      </c>
      <c r="G1233">
        <v>1</v>
      </c>
      <c r="H1233">
        <v>5773920</v>
      </c>
      <c r="I1233" s="1">
        <v>33.184350000000002</v>
      </c>
      <c r="J1233" s="1">
        <v>59231</v>
      </c>
      <c r="K1233" s="1">
        <v>274726.3</v>
      </c>
      <c r="M1233" s="3"/>
      <c r="N1233">
        <v>215.6</v>
      </c>
      <c r="O1233"/>
      <c r="P1233" s="1">
        <f>IF($A$3="Percentage of government revenue per capita",$B$3,0) + IF($A$3="Absolute extra revenue",AB1233,0) + IF($A$3="Absolute revenue per capita",AC1233,0)</f>
        <v>0</v>
      </c>
      <c r="Q1233" s="5" t="e">
        <f>-MIN(data!$B$4 / data!I6154 * data!P6154 / 100, data!N6154)</f>
        <v>#DIV/0!</v>
      </c>
      <c r="R1233" s="4" t="e">
        <f>-Q1233*K1233/1000</f>
        <v>#DIV/0!</v>
      </c>
      <c r="S1233" s="6">
        <f>-MIN(data!$B$5/(POWER(LN(I1233),2))*P1233/100, O1233)</f>
        <v>0</v>
      </c>
      <c r="T1233" s="6">
        <f>-S1233*L1233/100000</f>
        <v>0</v>
      </c>
      <c r="U1233" s="4" t="e">
        <f>N1233+Q1233</f>
        <v>#DIV/0!</v>
      </c>
      <c r="V1233" s="4" t="e">
        <f>P1233*I1233/100/R1233</f>
        <v>#DIV/0!</v>
      </c>
      <c r="W1233" s="4" t="e">
        <f>V1233*H1233</f>
        <v>#DIV/0!</v>
      </c>
      <c r="X1233" s="6">
        <f>O1233+S1233</f>
        <v>0</v>
      </c>
      <c r="Y1233" s="6" t="e">
        <f>P1233*I1233/100/T1233</f>
        <v>#DIV/0!</v>
      </c>
      <c r="Z1233" s="6" t="e">
        <f>Y1233*H1233</f>
        <v>#DIV/0!</v>
      </c>
      <c r="AB1233" s="1">
        <f t="shared" si="38"/>
        <v>0</v>
      </c>
      <c r="AC1233" s="1">
        <f t="shared" si="39"/>
        <v>0</v>
      </c>
    </row>
    <row r="1234" spans="4:29" x14ac:dyDescent="0.25">
      <c r="D1234" s="1">
        <v>1990</v>
      </c>
      <c r="E1234" s="1" t="s">
        <v>170</v>
      </c>
      <c r="F1234" s="2" t="s">
        <v>228</v>
      </c>
      <c r="G1234">
        <v>1</v>
      </c>
      <c r="H1234">
        <v>5963252</v>
      </c>
      <c r="I1234" s="1">
        <v>32.802849999999999</v>
      </c>
      <c r="J1234" s="1">
        <v>60456</v>
      </c>
      <c r="K1234" s="1">
        <v>284097.7</v>
      </c>
      <c r="L1234" s="1">
        <v>310344.8</v>
      </c>
      <c r="M1234" s="3">
        <v>4400</v>
      </c>
      <c r="N1234">
        <v>212.8</v>
      </c>
      <c r="O1234">
        <v>1450</v>
      </c>
      <c r="P1234" s="1">
        <f>IF($A$3="Percentage of government revenue per capita",$B$3,0) + IF($A$3="Absolute extra revenue",AB1234,0) + IF($A$3="Absolute revenue per capita",AC1234,0)</f>
        <v>0</v>
      </c>
      <c r="Q1234" s="5">
        <f>-MIN(data!$B$4 / data!I6155 * data!P6155 / 100, data!N6155)</f>
        <v>0</v>
      </c>
      <c r="R1234" s="4">
        <f>-Q1234*K1234/1000</f>
        <v>0</v>
      </c>
      <c r="S1234" s="6">
        <f>-MIN(data!$B$5/(POWER(LN(I1234),2))*P1234/100, O1234)</f>
        <v>0</v>
      </c>
      <c r="T1234" s="6">
        <f>-S1234*L1234/100000</f>
        <v>0</v>
      </c>
      <c r="U1234" s="4">
        <f>N1234+Q1234</f>
        <v>212.8</v>
      </c>
      <c r="V1234" s="4" t="e">
        <f>P1234*I1234/100/R1234</f>
        <v>#DIV/0!</v>
      </c>
      <c r="W1234" s="4" t="e">
        <f>V1234*H1234</f>
        <v>#DIV/0!</v>
      </c>
      <c r="X1234" s="6">
        <f>O1234+S1234</f>
        <v>1450</v>
      </c>
      <c r="Y1234" s="6" t="e">
        <f>P1234*I1234/100/T1234</f>
        <v>#DIV/0!</v>
      </c>
      <c r="Z1234" s="6" t="e">
        <f>Y1234*H1234</f>
        <v>#DIV/0!</v>
      </c>
      <c r="AB1234" s="1">
        <f t="shared" si="38"/>
        <v>0</v>
      </c>
      <c r="AC1234" s="1">
        <f t="shared" si="39"/>
        <v>0</v>
      </c>
    </row>
    <row r="1235" spans="4:29" x14ac:dyDescent="0.25">
      <c r="D1235" s="1">
        <v>1991</v>
      </c>
      <c r="E1235" s="1" t="s">
        <v>170</v>
      </c>
      <c r="F1235" s="2" t="s">
        <v>228</v>
      </c>
      <c r="G1235">
        <v>1</v>
      </c>
      <c r="H1235">
        <v>6157079</v>
      </c>
      <c r="I1235" s="1">
        <v>34.318919999999999</v>
      </c>
      <c r="J1235" s="1">
        <v>61739</v>
      </c>
      <c r="K1235" s="1">
        <v>293995.2</v>
      </c>
      <c r="L1235" s="1">
        <v>326388.90000000002</v>
      </c>
      <c r="M1235" s="3">
        <v>4500</v>
      </c>
      <c r="N1235">
        <v>210</v>
      </c>
      <c r="O1235">
        <v>1440</v>
      </c>
      <c r="P1235" s="1">
        <f>IF($A$3="Percentage of government revenue per capita",$B$3,0) + IF($A$3="Absolute extra revenue",AB1235,0) + IF($A$3="Absolute revenue per capita",AC1235,0)</f>
        <v>0</v>
      </c>
      <c r="Q1235" s="5">
        <f>-MIN(data!$B$4 / data!I6156 * data!P6156 / 100, data!N6156)</f>
        <v>0</v>
      </c>
      <c r="R1235" s="4">
        <f>-Q1235*K1235/1000</f>
        <v>0</v>
      </c>
      <c r="S1235" s="6">
        <f>-MIN(data!$B$5/(POWER(LN(I1235),2))*P1235/100, O1235)</f>
        <v>0</v>
      </c>
      <c r="T1235" s="6">
        <f>-S1235*L1235/100000</f>
        <v>0</v>
      </c>
      <c r="U1235" s="4">
        <f>N1235+Q1235</f>
        <v>210</v>
      </c>
      <c r="V1235" s="4" t="e">
        <f>P1235*I1235/100/R1235</f>
        <v>#DIV/0!</v>
      </c>
      <c r="W1235" s="4" t="e">
        <f>V1235*H1235</f>
        <v>#DIV/0!</v>
      </c>
      <c r="X1235" s="6">
        <f>O1235+S1235</f>
        <v>1440</v>
      </c>
      <c r="Y1235" s="6" t="e">
        <f>P1235*I1235/100/T1235</f>
        <v>#DIV/0!</v>
      </c>
      <c r="Z1235" s="6" t="e">
        <f>Y1235*H1235</f>
        <v>#DIV/0!</v>
      </c>
      <c r="AB1235" s="1">
        <f t="shared" si="38"/>
        <v>0</v>
      </c>
      <c r="AC1235" s="1">
        <f t="shared" si="39"/>
        <v>0</v>
      </c>
    </row>
    <row r="1236" spans="4:29" x14ac:dyDescent="0.25">
      <c r="D1236" s="1">
        <v>1992</v>
      </c>
      <c r="E1236" s="1" t="s">
        <v>170</v>
      </c>
      <c r="F1236" s="2" t="s">
        <v>228</v>
      </c>
      <c r="G1236">
        <v>1</v>
      </c>
      <c r="H1236">
        <v>6356748</v>
      </c>
      <c r="I1236" s="1">
        <v>35.730289999999997</v>
      </c>
      <c r="J1236" s="1">
        <v>63121</v>
      </c>
      <c r="K1236" s="1">
        <v>304491.09999999998</v>
      </c>
      <c r="L1236" s="1">
        <v>337931</v>
      </c>
      <c r="M1236" s="3">
        <v>4700</v>
      </c>
      <c r="N1236">
        <v>207.3</v>
      </c>
      <c r="O1236">
        <v>1450</v>
      </c>
      <c r="P1236" s="1">
        <f>IF($A$3="Percentage of government revenue per capita",$B$3,0) + IF($A$3="Absolute extra revenue",AB1236,0) + IF($A$3="Absolute revenue per capita",AC1236,0)</f>
        <v>0</v>
      </c>
      <c r="Q1236" s="5">
        <f>-MIN(data!$B$4 / data!I6157 * data!P6157 / 100, data!N6157)</f>
        <v>0</v>
      </c>
      <c r="R1236" s="4">
        <f>-Q1236*K1236/1000</f>
        <v>0</v>
      </c>
      <c r="S1236" s="6">
        <f>-MIN(data!$B$5/(POWER(LN(I1236),2))*P1236/100, O1236)</f>
        <v>0</v>
      </c>
      <c r="T1236" s="6">
        <f>-S1236*L1236/100000</f>
        <v>0</v>
      </c>
      <c r="U1236" s="4">
        <f>N1236+Q1236</f>
        <v>207.3</v>
      </c>
      <c r="V1236" s="4" t="e">
        <f>P1236*I1236/100/R1236</f>
        <v>#DIV/0!</v>
      </c>
      <c r="W1236" s="4" t="e">
        <f>V1236*H1236</f>
        <v>#DIV/0!</v>
      </c>
      <c r="X1236" s="6">
        <f>O1236+S1236</f>
        <v>1450</v>
      </c>
      <c r="Y1236" s="6" t="e">
        <f>P1236*I1236/100/T1236</f>
        <v>#DIV/0!</v>
      </c>
      <c r="Z1236" s="6" t="e">
        <f>Y1236*H1236</f>
        <v>#DIV/0!</v>
      </c>
      <c r="AB1236" s="1">
        <f t="shared" si="38"/>
        <v>0</v>
      </c>
      <c r="AC1236" s="1">
        <f t="shared" si="39"/>
        <v>0</v>
      </c>
    </row>
    <row r="1237" spans="4:29" x14ac:dyDescent="0.25">
      <c r="D1237" s="1">
        <v>1993</v>
      </c>
      <c r="E1237" s="1" t="s">
        <v>170</v>
      </c>
      <c r="F1237" s="2" t="s">
        <v>228</v>
      </c>
      <c r="G1237">
        <v>1</v>
      </c>
      <c r="H1237">
        <v>6563922</v>
      </c>
      <c r="I1237" s="1">
        <v>28.981069999999999</v>
      </c>
      <c r="J1237" s="1">
        <v>64593</v>
      </c>
      <c r="K1237" s="1">
        <v>315241.59999999998</v>
      </c>
      <c r="L1237" s="1">
        <v>347222.2</v>
      </c>
      <c r="M1237" s="3">
        <v>4900</v>
      </c>
      <c r="N1237">
        <v>204.9</v>
      </c>
      <c r="O1237">
        <v>1440</v>
      </c>
      <c r="P1237" s="1">
        <f>IF($A$3="Percentage of government revenue per capita",$B$3,0) + IF($A$3="Absolute extra revenue",AB1237,0) + IF($A$3="Absolute revenue per capita",AC1237,0)</f>
        <v>0</v>
      </c>
      <c r="Q1237" s="5">
        <f>-MIN(data!$B$4 / data!I6158 * data!P6158 / 100, data!N6158)</f>
        <v>0</v>
      </c>
      <c r="R1237" s="4">
        <f>-Q1237*K1237/1000</f>
        <v>0</v>
      </c>
      <c r="S1237" s="6">
        <f>-MIN(data!$B$5/(POWER(LN(I1237),2))*P1237/100, O1237)</f>
        <v>0</v>
      </c>
      <c r="T1237" s="6">
        <f>-S1237*L1237/100000</f>
        <v>0</v>
      </c>
      <c r="U1237" s="4">
        <f>N1237+Q1237</f>
        <v>204.9</v>
      </c>
      <c r="V1237" s="4" t="e">
        <f>P1237*I1237/100/R1237</f>
        <v>#DIV/0!</v>
      </c>
      <c r="W1237" s="4" t="e">
        <f>V1237*H1237</f>
        <v>#DIV/0!</v>
      </c>
      <c r="X1237" s="6">
        <f>O1237+S1237</f>
        <v>1440</v>
      </c>
      <c r="Y1237" s="6" t="e">
        <f>P1237*I1237/100/T1237</f>
        <v>#DIV/0!</v>
      </c>
      <c r="Z1237" s="6" t="e">
        <f>Y1237*H1237</f>
        <v>#DIV/0!</v>
      </c>
      <c r="AB1237" s="1">
        <f t="shared" si="38"/>
        <v>0</v>
      </c>
      <c r="AC1237" s="1">
        <f t="shared" si="39"/>
        <v>0</v>
      </c>
    </row>
    <row r="1238" spans="4:29" x14ac:dyDescent="0.25">
      <c r="D1238" s="1">
        <v>1994</v>
      </c>
      <c r="E1238" s="1" t="s">
        <v>170</v>
      </c>
      <c r="F1238" s="2" t="s">
        <v>228</v>
      </c>
      <c r="G1238">
        <v>1</v>
      </c>
      <c r="H1238">
        <v>6781053</v>
      </c>
      <c r="I1238" s="1">
        <v>21.35586</v>
      </c>
      <c r="J1238" s="1">
        <v>66086</v>
      </c>
      <c r="K1238" s="1">
        <v>326350.59999999998</v>
      </c>
      <c r="L1238" s="1">
        <v>361111.1</v>
      </c>
      <c r="M1238" s="3">
        <v>5000</v>
      </c>
      <c r="N1238">
        <v>202.5</v>
      </c>
      <c r="O1238">
        <v>1440</v>
      </c>
      <c r="P1238" s="1">
        <f>IF($A$3="Percentage of government revenue per capita",$B$3,0) + IF($A$3="Absolute extra revenue",AB1238,0) + IF($A$3="Absolute revenue per capita",AC1238,0)</f>
        <v>0</v>
      </c>
      <c r="Q1238" s="5">
        <f>-MIN(data!$B$4 / data!I6159 * data!P6159 / 100, data!N6159)</f>
        <v>0</v>
      </c>
      <c r="R1238" s="4">
        <f>-Q1238*K1238/1000</f>
        <v>0</v>
      </c>
      <c r="S1238" s="6">
        <f>-MIN(data!$B$5/(POWER(LN(I1238),2))*P1238/100, O1238)</f>
        <v>0</v>
      </c>
      <c r="T1238" s="6">
        <f>-S1238*L1238/100000</f>
        <v>0</v>
      </c>
      <c r="U1238" s="4">
        <f>N1238+Q1238</f>
        <v>202.5</v>
      </c>
      <c r="V1238" s="4" t="e">
        <f>P1238*I1238/100/R1238</f>
        <v>#DIV/0!</v>
      </c>
      <c r="W1238" s="4" t="e">
        <f>V1238*H1238</f>
        <v>#DIV/0!</v>
      </c>
      <c r="X1238" s="6">
        <f>O1238+S1238</f>
        <v>1440</v>
      </c>
      <c r="Y1238" s="6" t="e">
        <f>P1238*I1238/100/T1238</f>
        <v>#DIV/0!</v>
      </c>
      <c r="Z1238" s="6" t="e">
        <f>Y1238*H1238</f>
        <v>#DIV/0!</v>
      </c>
      <c r="AB1238" s="1">
        <f t="shared" si="38"/>
        <v>0</v>
      </c>
      <c r="AC1238" s="1">
        <f t="shared" si="39"/>
        <v>0</v>
      </c>
    </row>
    <row r="1239" spans="4:29" x14ac:dyDescent="0.25">
      <c r="D1239" s="1">
        <v>1995</v>
      </c>
      <c r="E1239" s="1" t="s">
        <v>170</v>
      </c>
      <c r="F1239" s="2" t="s">
        <v>228</v>
      </c>
      <c r="G1239">
        <v>1</v>
      </c>
      <c r="H1239">
        <v>7010145</v>
      </c>
      <c r="I1239" s="1">
        <v>26.577449999999999</v>
      </c>
      <c r="J1239" s="1">
        <v>67696</v>
      </c>
      <c r="K1239" s="1">
        <v>337804.4</v>
      </c>
      <c r="L1239" s="1">
        <v>370629.4</v>
      </c>
      <c r="M1239" s="3">
        <v>5200</v>
      </c>
      <c r="N1239">
        <v>200.4</v>
      </c>
      <c r="O1239">
        <v>1430</v>
      </c>
      <c r="P1239" s="1">
        <f>IF($A$3="Percentage of government revenue per capita",$B$3,0) + IF($A$3="Absolute extra revenue",AB1239,0) + IF($A$3="Absolute revenue per capita",AC1239,0)</f>
        <v>0</v>
      </c>
      <c r="Q1239" s="5">
        <f>-MIN(data!$B$4 / data!I6160 * data!P6160 / 100, data!N6160)</f>
        <v>0</v>
      </c>
      <c r="R1239" s="4">
        <f>-Q1239*K1239/1000</f>
        <v>0</v>
      </c>
      <c r="S1239" s="6">
        <f>-MIN(data!$B$5/(POWER(LN(I1239),2))*P1239/100, O1239)</f>
        <v>0</v>
      </c>
      <c r="T1239" s="6">
        <f>-S1239*L1239/100000</f>
        <v>0</v>
      </c>
      <c r="U1239" s="4">
        <f>N1239+Q1239</f>
        <v>200.4</v>
      </c>
      <c r="V1239" s="4" t="e">
        <f>P1239*I1239/100/R1239</f>
        <v>#DIV/0!</v>
      </c>
      <c r="W1239" s="4" t="e">
        <f>V1239*H1239</f>
        <v>#DIV/0!</v>
      </c>
      <c r="X1239" s="6">
        <f>O1239+S1239</f>
        <v>1430</v>
      </c>
      <c r="Y1239" s="6" t="e">
        <f>P1239*I1239/100/T1239</f>
        <v>#DIV/0!</v>
      </c>
      <c r="Z1239" s="6" t="e">
        <f>Y1239*H1239</f>
        <v>#DIV/0!</v>
      </c>
      <c r="AB1239" s="1">
        <f t="shared" si="38"/>
        <v>0</v>
      </c>
      <c r="AC1239" s="1">
        <f t="shared" si="39"/>
        <v>0</v>
      </c>
    </row>
    <row r="1240" spans="4:29" x14ac:dyDescent="0.25">
      <c r="D1240" s="1">
        <v>1996</v>
      </c>
      <c r="E1240" s="1" t="s">
        <v>170</v>
      </c>
      <c r="F1240" s="2" t="s">
        <v>228</v>
      </c>
      <c r="G1240">
        <v>1</v>
      </c>
      <c r="H1240">
        <v>7250975</v>
      </c>
      <c r="I1240" s="1">
        <v>30.664929999999998</v>
      </c>
      <c r="J1240" s="1">
        <v>69285</v>
      </c>
      <c r="K1240" s="1">
        <v>349571.1</v>
      </c>
      <c r="L1240" s="1">
        <v>382978.7</v>
      </c>
      <c r="M1240" s="3">
        <v>5300</v>
      </c>
      <c r="N1240">
        <v>198.2</v>
      </c>
      <c r="O1240">
        <v>1410</v>
      </c>
      <c r="P1240" s="1">
        <f>IF($A$3="Percentage of government revenue per capita",$B$3,0) + IF($A$3="Absolute extra revenue",AB1240,0) + IF($A$3="Absolute revenue per capita",AC1240,0)</f>
        <v>0</v>
      </c>
      <c r="Q1240" s="5">
        <f>-MIN(data!$B$4 / data!I6161 * data!P6161 / 100, data!N6161)</f>
        <v>0</v>
      </c>
      <c r="R1240" s="4">
        <f>-Q1240*K1240/1000</f>
        <v>0</v>
      </c>
      <c r="S1240" s="6">
        <f>-MIN(data!$B$5/(POWER(LN(I1240),2))*P1240/100, O1240)</f>
        <v>0</v>
      </c>
      <c r="T1240" s="6">
        <f>-S1240*L1240/100000</f>
        <v>0</v>
      </c>
      <c r="U1240" s="4">
        <f>N1240+Q1240</f>
        <v>198.2</v>
      </c>
      <c r="V1240" s="4" t="e">
        <f>P1240*I1240/100/R1240</f>
        <v>#DIV/0!</v>
      </c>
      <c r="W1240" s="4" t="e">
        <f>V1240*H1240</f>
        <v>#DIV/0!</v>
      </c>
      <c r="X1240" s="6">
        <f>O1240+S1240</f>
        <v>1410</v>
      </c>
      <c r="Y1240" s="6" t="e">
        <f>P1240*I1240/100/T1240</f>
        <v>#DIV/0!</v>
      </c>
      <c r="Z1240" s="6" t="e">
        <f>Y1240*H1240</f>
        <v>#DIV/0!</v>
      </c>
      <c r="AB1240" s="1">
        <f t="shared" si="38"/>
        <v>0</v>
      </c>
      <c r="AC1240" s="1">
        <f t="shared" si="39"/>
        <v>0</v>
      </c>
    </row>
    <row r="1241" spans="4:29" x14ac:dyDescent="0.25">
      <c r="D1241" s="1">
        <v>1997</v>
      </c>
      <c r="E1241" s="1" t="s">
        <v>170</v>
      </c>
      <c r="F1241" s="2" t="s">
        <v>228</v>
      </c>
      <c r="G1241">
        <v>1</v>
      </c>
      <c r="H1241">
        <v>7503493</v>
      </c>
      <c r="I1241" s="1">
        <v>32.72466</v>
      </c>
      <c r="J1241" s="1">
        <v>70788</v>
      </c>
      <c r="K1241" s="1">
        <v>361716.9</v>
      </c>
      <c r="L1241" s="1">
        <v>397163.1</v>
      </c>
      <c r="M1241" s="3">
        <v>5400</v>
      </c>
      <c r="N1241">
        <v>195.7</v>
      </c>
      <c r="O1241">
        <v>1410</v>
      </c>
      <c r="P1241" s="1">
        <f>IF($A$3="Percentage of government revenue per capita",$B$3,0) + IF($A$3="Absolute extra revenue",AB1241,0) + IF($A$3="Absolute revenue per capita",AC1241,0)</f>
        <v>0</v>
      </c>
      <c r="Q1241" s="5">
        <f>-MIN(data!$B$4 / data!I6162 * data!P6162 / 100, data!N6162)</f>
        <v>0</v>
      </c>
      <c r="R1241" s="4">
        <f>-Q1241*K1241/1000</f>
        <v>0</v>
      </c>
      <c r="S1241" s="6">
        <f>-MIN(data!$B$5/(POWER(LN(I1241),2))*P1241/100, O1241)</f>
        <v>0</v>
      </c>
      <c r="T1241" s="6">
        <f>-S1241*L1241/100000</f>
        <v>0</v>
      </c>
      <c r="U1241" s="4">
        <f>N1241+Q1241</f>
        <v>195.7</v>
      </c>
      <c r="V1241" s="4" t="e">
        <f>P1241*I1241/100/R1241</f>
        <v>#DIV/0!</v>
      </c>
      <c r="W1241" s="4" t="e">
        <f>V1241*H1241</f>
        <v>#DIV/0!</v>
      </c>
      <c r="X1241" s="6">
        <f>O1241+S1241</f>
        <v>1410</v>
      </c>
      <c r="Y1241" s="6" t="e">
        <f>P1241*I1241/100/T1241</f>
        <v>#DIV/0!</v>
      </c>
      <c r="Z1241" s="6" t="e">
        <f>Y1241*H1241</f>
        <v>#DIV/0!</v>
      </c>
      <c r="AB1241" s="1">
        <f t="shared" si="38"/>
        <v>0</v>
      </c>
      <c r="AC1241" s="1">
        <f t="shared" si="39"/>
        <v>0</v>
      </c>
    </row>
    <row r="1242" spans="4:29" x14ac:dyDescent="0.25">
      <c r="D1242" s="1">
        <v>1998</v>
      </c>
      <c r="E1242" s="1" t="s">
        <v>170</v>
      </c>
      <c r="F1242" s="2" t="s">
        <v>228</v>
      </c>
      <c r="G1242">
        <v>1</v>
      </c>
      <c r="H1242">
        <v>7770048</v>
      </c>
      <c r="I1242" s="1">
        <v>32.991720000000001</v>
      </c>
      <c r="J1242" s="1">
        <v>72158</v>
      </c>
      <c r="K1242" s="1">
        <v>374263.5</v>
      </c>
      <c r="L1242" s="1">
        <v>410071.9</v>
      </c>
      <c r="M1242" s="3">
        <v>5600</v>
      </c>
      <c r="N1242">
        <v>192.8</v>
      </c>
      <c r="O1242">
        <v>1390</v>
      </c>
      <c r="P1242" s="1">
        <f>IF($A$3="Percentage of government revenue per capita",$B$3,0) + IF($A$3="Absolute extra revenue",AB1242,0) + IF($A$3="Absolute revenue per capita",AC1242,0)</f>
        <v>0</v>
      </c>
      <c r="Q1242" s="5">
        <f>-MIN(data!$B$4 / data!I6163 * data!P6163 / 100, data!N6163)</f>
        <v>0</v>
      </c>
      <c r="R1242" s="4">
        <f>-Q1242*K1242/1000</f>
        <v>0</v>
      </c>
      <c r="S1242" s="6">
        <f>-MIN(data!$B$5/(POWER(LN(I1242),2))*P1242/100, O1242)</f>
        <v>0</v>
      </c>
      <c r="T1242" s="6">
        <f>-S1242*L1242/100000</f>
        <v>0</v>
      </c>
      <c r="U1242" s="4">
        <f>N1242+Q1242</f>
        <v>192.8</v>
      </c>
      <c r="V1242" s="4" t="e">
        <f>P1242*I1242/100/R1242</f>
        <v>#DIV/0!</v>
      </c>
      <c r="W1242" s="4" t="e">
        <f>V1242*H1242</f>
        <v>#DIV/0!</v>
      </c>
      <c r="X1242" s="6">
        <f>O1242+S1242</f>
        <v>1390</v>
      </c>
      <c r="Y1242" s="6" t="e">
        <f>P1242*I1242/100/T1242</f>
        <v>#DIV/0!</v>
      </c>
      <c r="Z1242" s="6" t="e">
        <f>Y1242*H1242</f>
        <v>#DIV/0!</v>
      </c>
      <c r="AB1242" s="1">
        <f t="shared" si="38"/>
        <v>0</v>
      </c>
      <c r="AC1242" s="1">
        <f t="shared" si="39"/>
        <v>0</v>
      </c>
    </row>
    <row r="1243" spans="4:29" x14ac:dyDescent="0.25">
      <c r="D1243" s="1">
        <v>1999</v>
      </c>
      <c r="E1243" s="1" t="s">
        <v>170</v>
      </c>
      <c r="F1243" s="2" t="s">
        <v>228</v>
      </c>
      <c r="G1243">
        <v>1</v>
      </c>
      <c r="H1243">
        <v>8053536</v>
      </c>
      <c r="I1243" s="1">
        <v>35.141719999999999</v>
      </c>
      <c r="J1243" s="1">
        <v>73469</v>
      </c>
      <c r="K1243" s="1">
        <v>387086.4</v>
      </c>
      <c r="L1243" s="1">
        <v>424460.4</v>
      </c>
      <c r="M1243" s="3">
        <v>5700</v>
      </c>
      <c r="N1243">
        <v>189.8</v>
      </c>
      <c r="O1243">
        <v>1390</v>
      </c>
      <c r="P1243" s="1">
        <f>IF($A$3="Percentage of government revenue per capita",$B$3,0) + IF($A$3="Absolute extra revenue",AB1243,0) + IF($A$3="Absolute revenue per capita",AC1243,0)</f>
        <v>0</v>
      </c>
      <c r="Q1243" s="5">
        <f>-MIN(data!$B$4 / data!I6164 * data!P6164 / 100, data!N6164)</f>
        <v>0</v>
      </c>
      <c r="R1243" s="4">
        <f>-Q1243*K1243/1000</f>
        <v>0</v>
      </c>
      <c r="S1243" s="6">
        <f>-MIN(data!$B$5/(POWER(LN(I1243),2))*P1243/100, O1243)</f>
        <v>0</v>
      </c>
      <c r="T1243" s="6">
        <f>-S1243*L1243/100000</f>
        <v>0</v>
      </c>
      <c r="U1243" s="4">
        <f>N1243+Q1243</f>
        <v>189.8</v>
      </c>
      <c r="V1243" s="4" t="e">
        <f>P1243*I1243/100/R1243</f>
        <v>#DIV/0!</v>
      </c>
      <c r="W1243" s="4" t="e">
        <f>V1243*H1243</f>
        <v>#DIV/0!</v>
      </c>
      <c r="X1243" s="6">
        <f>O1243+S1243</f>
        <v>1390</v>
      </c>
      <c r="Y1243" s="6" t="e">
        <f>P1243*I1243/100/T1243</f>
        <v>#DIV/0!</v>
      </c>
      <c r="Z1243" s="6" t="e">
        <f>Y1243*H1243</f>
        <v>#DIV/0!</v>
      </c>
      <c r="AB1243" s="1">
        <f t="shared" si="38"/>
        <v>0</v>
      </c>
      <c r="AC1243" s="1">
        <f t="shared" si="39"/>
        <v>0</v>
      </c>
    </row>
    <row r="1244" spans="4:29" x14ac:dyDescent="0.25">
      <c r="D1244" s="1">
        <v>2000</v>
      </c>
      <c r="E1244" s="1" t="s">
        <v>170</v>
      </c>
      <c r="F1244" s="2" t="s">
        <v>228</v>
      </c>
      <c r="G1244">
        <v>1</v>
      </c>
      <c r="H1244">
        <v>8355654</v>
      </c>
      <c r="I1244" s="1">
        <v>33.203690000000002</v>
      </c>
      <c r="J1244" s="1">
        <v>74653</v>
      </c>
      <c r="K1244" s="1">
        <v>400284.2</v>
      </c>
      <c r="L1244" s="1">
        <v>437956.2</v>
      </c>
      <c r="M1244" s="3">
        <v>5900</v>
      </c>
      <c r="N1244">
        <v>186.5</v>
      </c>
      <c r="O1244">
        <v>1370</v>
      </c>
      <c r="P1244" s="1">
        <f>IF($A$3="Percentage of government revenue per capita",$B$3,0) + IF($A$3="Absolute extra revenue",AB1244,0) + IF($A$3="Absolute revenue per capita",AC1244,0)</f>
        <v>0</v>
      </c>
      <c r="Q1244" s="5">
        <f>-MIN(data!$B$4 / data!I6165 * data!P6165 / 100, data!N6165)</f>
        <v>0</v>
      </c>
      <c r="R1244" s="4">
        <f>-Q1244*K1244/1000</f>
        <v>0</v>
      </c>
      <c r="S1244" s="6">
        <f>-MIN(data!$B$5/(POWER(LN(I1244),2))*P1244/100, O1244)</f>
        <v>0</v>
      </c>
      <c r="T1244" s="6">
        <f>-S1244*L1244/100000</f>
        <v>0</v>
      </c>
      <c r="U1244" s="4">
        <f>N1244+Q1244</f>
        <v>186.5</v>
      </c>
      <c r="V1244" s="4" t="e">
        <f>P1244*I1244/100/R1244</f>
        <v>#DIV/0!</v>
      </c>
      <c r="W1244" s="4" t="e">
        <f>V1244*H1244</f>
        <v>#DIV/0!</v>
      </c>
      <c r="X1244" s="6">
        <f>O1244+S1244</f>
        <v>1370</v>
      </c>
      <c r="Y1244" s="6" t="e">
        <f>P1244*I1244/100/T1244</f>
        <v>#DIV/0!</v>
      </c>
      <c r="Z1244" s="6" t="e">
        <f>Y1244*H1244</f>
        <v>#DIV/0!</v>
      </c>
      <c r="AB1244" s="1">
        <f t="shared" si="38"/>
        <v>0</v>
      </c>
      <c r="AC1244" s="1">
        <f t="shared" si="39"/>
        <v>0</v>
      </c>
    </row>
    <row r="1245" spans="4:29" x14ac:dyDescent="0.25">
      <c r="D1245" s="1">
        <v>2001</v>
      </c>
      <c r="E1245" s="1" t="s">
        <v>170</v>
      </c>
      <c r="F1245" s="2" t="s">
        <v>228</v>
      </c>
      <c r="G1245">
        <v>1</v>
      </c>
      <c r="H1245">
        <v>8678051</v>
      </c>
      <c r="I1245" s="1">
        <v>32.122570000000003</v>
      </c>
      <c r="J1245" s="1">
        <v>75817</v>
      </c>
      <c r="K1245" s="1">
        <v>413622.5</v>
      </c>
      <c r="L1245" s="1">
        <v>441176.5</v>
      </c>
      <c r="M1245" s="3">
        <v>6000</v>
      </c>
      <c r="N1245">
        <v>183.3</v>
      </c>
      <c r="O1245">
        <v>1360</v>
      </c>
      <c r="P1245" s="1">
        <f>IF($A$3="Percentage of government revenue per capita",$B$3,0) + IF($A$3="Absolute extra revenue",AB1245,0) + IF($A$3="Absolute revenue per capita",AC1245,0)</f>
        <v>0</v>
      </c>
      <c r="Q1245" s="5">
        <f>-MIN(data!$B$4 / data!I6166 * data!P6166 / 100, data!N6166)</f>
        <v>0</v>
      </c>
      <c r="R1245" s="4">
        <f>-Q1245*K1245/1000</f>
        <v>0</v>
      </c>
      <c r="S1245" s="6">
        <f>-MIN(data!$B$5/(POWER(LN(I1245),2))*P1245/100, O1245)</f>
        <v>0</v>
      </c>
      <c r="T1245" s="6">
        <f>-S1245*L1245/100000</f>
        <v>0</v>
      </c>
      <c r="U1245" s="4">
        <f>N1245+Q1245</f>
        <v>183.3</v>
      </c>
      <c r="V1245" s="4" t="e">
        <f>P1245*I1245/100/R1245</f>
        <v>#DIV/0!</v>
      </c>
      <c r="W1245" s="4" t="e">
        <f>V1245*H1245</f>
        <v>#DIV/0!</v>
      </c>
      <c r="X1245" s="6">
        <f>O1245+S1245</f>
        <v>1360</v>
      </c>
      <c r="Y1245" s="6" t="e">
        <f>P1245*I1245/100/T1245</f>
        <v>#DIV/0!</v>
      </c>
      <c r="Z1245" s="6" t="e">
        <f>Y1245*H1245</f>
        <v>#DIV/0!</v>
      </c>
      <c r="AB1245" s="1">
        <f t="shared" si="38"/>
        <v>0</v>
      </c>
      <c r="AC1245" s="1">
        <f t="shared" si="39"/>
        <v>0</v>
      </c>
    </row>
    <row r="1246" spans="4:29" x14ac:dyDescent="0.25">
      <c r="D1246" s="1">
        <v>2002</v>
      </c>
      <c r="E1246" s="1" t="s">
        <v>170</v>
      </c>
      <c r="F1246" s="2" t="s">
        <v>228</v>
      </c>
      <c r="G1246">
        <v>1</v>
      </c>
      <c r="H1246">
        <v>9019233</v>
      </c>
      <c r="I1246" s="1">
        <v>37.159709999999997</v>
      </c>
      <c r="J1246" s="1">
        <v>76927</v>
      </c>
      <c r="K1246" s="1">
        <v>427372.2</v>
      </c>
      <c r="L1246" s="1">
        <v>450381.7</v>
      </c>
      <c r="M1246" s="3">
        <v>6000</v>
      </c>
      <c r="N1246">
        <v>180</v>
      </c>
      <c r="O1246">
        <v>1310</v>
      </c>
      <c r="P1246" s="1">
        <f>IF($A$3="Percentage of government revenue per capita",$B$3,0) + IF($A$3="Absolute extra revenue",AB1246,0) + IF($A$3="Absolute revenue per capita",AC1246,0)</f>
        <v>0</v>
      </c>
      <c r="Q1246" s="5">
        <f>-MIN(data!$B$4 / data!I6167 * data!P6167 / 100, data!N6167)</f>
        <v>0</v>
      </c>
      <c r="R1246" s="4">
        <f>-Q1246*K1246/1000</f>
        <v>0</v>
      </c>
      <c r="S1246" s="6">
        <f>-MIN(data!$B$5/(POWER(LN(I1246),2))*P1246/100, O1246)</f>
        <v>0</v>
      </c>
      <c r="T1246" s="6">
        <f>-S1246*L1246/100000</f>
        <v>0</v>
      </c>
      <c r="U1246" s="4">
        <f>N1246+Q1246</f>
        <v>180</v>
      </c>
      <c r="V1246" s="4" t="e">
        <f>P1246*I1246/100/R1246</f>
        <v>#DIV/0!</v>
      </c>
      <c r="W1246" s="4" t="e">
        <f>V1246*H1246</f>
        <v>#DIV/0!</v>
      </c>
      <c r="X1246" s="6">
        <f>O1246+S1246</f>
        <v>1310</v>
      </c>
      <c r="Y1246" s="6" t="e">
        <f>P1246*I1246/100/T1246</f>
        <v>#DIV/0!</v>
      </c>
      <c r="Z1246" s="6" t="e">
        <f>Y1246*H1246</f>
        <v>#DIV/0!</v>
      </c>
      <c r="AB1246" s="1">
        <f t="shared" si="38"/>
        <v>0</v>
      </c>
      <c r="AC1246" s="1">
        <f t="shared" si="39"/>
        <v>0</v>
      </c>
    </row>
    <row r="1247" spans="4:29" x14ac:dyDescent="0.25">
      <c r="D1247" s="1">
        <v>2003</v>
      </c>
      <c r="E1247" s="1" t="s">
        <v>170</v>
      </c>
      <c r="F1247" s="2" t="s">
        <v>228</v>
      </c>
      <c r="G1247">
        <v>1</v>
      </c>
      <c r="H1247">
        <v>9373916</v>
      </c>
      <c r="I1247" s="1">
        <v>39.587060000000001</v>
      </c>
      <c r="J1247" s="1">
        <v>77899</v>
      </c>
      <c r="K1247" s="1">
        <v>441354.1</v>
      </c>
      <c r="L1247" s="1">
        <v>468254</v>
      </c>
      <c r="M1247" s="3">
        <v>5900</v>
      </c>
      <c r="N1247">
        <v>176.5</v>
      </c>
      <c r="O1247">
        <v>1260</v>
      </c>
      <c r="P1247" s="1">
        <f>IF($A$3="Percentage of government revenue per capita",$B$3,0) + IF($A$3="Absolute extra revenue",AB1247,0) + IF($A$3="Absolute revenue per capita",AC1247,0)</f>
        <v>0</v>
      </c>
      <c r="Q1247" s="5">
        <f>-MIN(data!$B$4 / data!I6168 * data!P6168 / 100, data!N6168)</f>
        <v>0</v>
      </c>
      <c r="R1247" s="4">
        <f>-Q1247*K1247/1000</f>
        <v>0</v>
      </c>
      <c r="S1247" s="6">
        <f>-MIN(data!$B$5/(POWER(LN(I1247),2))*P1247/100, O1247)</f>
        <v>0</v>
      </c>
      <c r="T1247" s="6">
        <f>-S1247*L1247/100000</f>
        <v>0</v>
      </c>
      <c r="U1247" s="4">
        <f>N1247+Q1247</f>
        <v>176.5</v>
      </c>
      <c r="V1247" s="4" t="e">
        <f>P1247*I1247/100/R1247</f>
        <v>#DIV/0!</v>
      </c>
      <c r="W1247" s="4" t="e">
        <f>V1247*H1247</f>
        <v>#DIV/0!</v>
      </c>
      <c r="X1247" s="6">
        <f>O1247+S1247</f>
        <v>1260</v>
      </c>
      <c r="Y1247" s="6" t="e">
        <f>P1247*I1247/100/T1247</f>
        <v>#DIV/0!</v>
      </c>
      <c r="Z1247" s="6" t="e">
        <f>Y1247*H1247</f>
        <v>#DIV/0!</v>
      </c>
      <c r="AB1247" s="1">
        <f t="shared" si="38"/>
        <v>0</v>
      </c>
      <c r="AC1247" s="1">
        <f t="shared" si="39"/>
        <v>0</v>
      </c>
    </row>
    <row r="1248" spans="4:29" x14ac:dyDescent="0.25">
      <c r="D1248" s="1">
        <v>2004</v>
      </c>
      <c r="E1248" s="1" t="s">
        <v>170</v>
      </c>
      <c r="F1248" s="2" t="s">
        <v>228</v>
      </c>
      <c r="G1248">
        <v>1</v>
      </c>
      <c r="H1248">
        <v>9734767</v>
      </c>
      <c r="I1248" s="1">
        <v>55.208489999999998</v>
      </c>
      <c r="J1248" s="1">
        <v>78811</v>
      </c>
      <c r="K1248" s="1">
        <v>455028.9</v>
      </c>
      <c r="L1248" s="1">
        <v>475409.8</v>
      </c>
      <c r="M1248" s="3">
        <v>5900</v>
      </c>
      <c r="N1248">
        <v>173.2</v>
      </c>
      <c r="O1248">
        <v>1220</v>
      </c>
      <c r="P1248" s="1">
        <f>IF($A$3="Percentage of government revenue per capita",$B$3,0) + IF($A$3="Absolute extra revenue",AB1248,0) + IF($A$3="Absolute revenue per capita",AC1248,0)</f>
        <v>0</v>
      </c>
      <c r="Q1248" s="5">
        <f>-MIN(data!$B$4 / data!I6169 * data!P6169 / 100, data!N6169)</f>
        <v>0</v>
      </c>
      <c r="R1248" s="4">
        <f>-Q1248*K1248/1000</f>
        <v>0</v>
      </c>
      <c r="S1248" s="6">
        <f>-MIN(data!$B$5/(POWER(LN(I1248),2))*P1248/100, O1248)</f>
        <v>0</v>
      </c>
      <c r="T1248" s="6">
        <f>-S1248*L1248/100000</f>
        <v>0</v>
      </c>
      <c r="U1248" s="4">
        <f>N1248+Q1248</f>
        <v>173.2</v>
      </c>
      <c r="V1248" s="4" t="e">
        <f>P1248*I1248/100/R1248</f>
        <v>#DIV/0!</v>
      </c>
      <c r="W1248" s="4" t="e">
        <f>V1248*H1248</f>
        <v>#DIV/0!</v>
      </c>
      <c r="X1248" s="6">
        <f>O1248+S1248</f>
        <v>1220</v>
      </c>
      <c r="Y1248" s="6" t="e">
        <f>P1248*I1248/100/T1248</f>
        <v>#DIV/0!</v>
      </c>
      <c r="Z1248" s="6" t="e">
        <f>Y1248*H1248</f>
        <v>#DIV/0!</v>
      </c>
      <c r="AB1248" s="1">
        <f t="shared" si="38"/>
        <v>0</v>
      </c>
      <c r="AC1248" s="1">
        <f t="shared" si="39"/>
        <v>0</v>
      </c>
    </row>
    <row r="1249" spans="4:29" x14ac:dyDescent="0.25">
      <c r="D1249" s="1">
        <v>2005</v>
      </c>
      <c r="E1249" s="1" t="s">
        <v>170</v>
      </c>
      <c r="F1249" s="2" t="s">
        <v>228</v>
      </c>
      <c r="G1249">
        <v>1</v>
      </c>
      <c r="H1249">
        <v>10096633</v>
      </c>
      <c r="I1249" s="1">
        <v>68.53492</v>
      </c>
      <c r="J1249" s="1">
        <v>79542</v>
      </c>
      <c r="K1249" s="1">
        <v>468721.3</v>
      </c>
      <c r="L1249" s="1">
        <v>495726.5</v>
      </c>
      <c r="M1249" s="3">
        <v>5800</v>
      </c>
      <c r="N1249">
        <v>169.7</v>
      </c>
      <c r="O1249">
        <v>1170</v>
      </c>
      <c r="P1249" s="1">
        <f>IF($A$3="Percentage of government revenue per capita",$B$3,0) + IF($A$3="Absolute extra revenue",AB1249,0) + IF($A$3="Absolute revenue per capita",AC1249,0)</f>
        <v>0</v>
      </c>
      <c r="Q1249" s="5">
        <f>-MIN(data!$B$4 / data!I6170 * data!P6170 / 100, data!N6170)</f>
        <v>0</v>
      </c>
      <c r="R1249" s="4">
        <f>-Q1249*K1249/1000</f>
        <v>0</v>
      </c>
      <c r="S1249" s="6">
        <f>-MIN(data!$B$5/(POWER(LN(I1249),2))*P1249/100, O1249)</f>
        <v>0</v>
      </c>
      <c r="T1249" s="6">
        <f>-S1249*L1249/100000</f>
        <v>0</v>
      </c>
      <c r="U1249" s="4">
        <f>N1249+Q1249</f>
        <v>169.7</v>
      </c>
      <c r="V1249" s="4" t="e">
        <f>P1249*I1249/100/R1249</f>
        <v>#DIV/0!</v>
      </c>
      <c r="W1249" s="4" t="e">
        <f>V1249*H1249</f>
        <v>#DIV/0!</v>
      </c>
      <c r="X1249" s="6">
        <f>O1249+S1249</f>
        <v>1170</v>
      </c>
      <c r="Y1249" s="6" t="e">
        <f>P1249*I1249/100/T1249</f>
        <v>#DIV/0!</v>
      </c>
      <c r="Z1249" s="6" t="e">
        <f>Y1249*H1249</f>
        <v>#DIV/0!</v>
      </c>
      <c r="AB1249" s="1">
        <f t="shared" si="38"/>
        <v>0</v>
      </c>
      <c r="AC1249" s="1">
        <f t="shared" si="39"/>
        <v>0</v>
      </c>
    </row>
    <row r="1250" spans="4:29" x14ac:dyDescent="0.25">
      <c r="D1250" s="1">
        <v>2006</v>
      </c>
      <c r="E1250" s="1" t="s">
        <v>170</v>
      </c>
      <c r="F1250" s="2" t="s">
        <v>228</v>
      </c>
      <c r="G1250">
        <v>1</v>
      </c>
      <c r="H1250">
        <v>10457124</v>
      </c>
      <c r="I1250" s="1">
        <v>116.04640000000001</v>
      </c>
      <c r="J1250" s="1">
        <v>80077</v>
      </c>
      <c r="K1250" s="1">
        <v>481811.1</v>
      </c>
      <c r="L1250" s="1">
        <v>513274.3</v>
      </c>
      <c r="M1250" s="3">
        <v>5800</v>
      </c>
      <c r="N1250">
        <v>166.2</v>
      </c>
      <c r="O1250">
        <v>1130</v>
      </c>
      <c r="P1250" s="1">
        <f>IF($A$3="Percentage of government revenue per capita",$B$3,0) + IF($A$3="Absolute extra revenue",AB1250,0) + IF($A$3="Absolute revenue per capita",AC1250,0)</f>
        <v>0</v>
      </c>
      <c r="Q1250" s="5">
        <f>-MIN(data!$B$4 / data!I6171 * data!P6171 / 100, data!N6171)</f>
        <v>0</v>
      </c>
      <c r="R1250" s="4">
        <f>-Q1250*K1250/1000</f>
        <v>0</v>
      </c>
      <c r="S1250" s="6">
        <f>-MIN(data!$B$5/(POWER(LN(I1250),2))*P1250/100, O1250)</f>
        <v>0</v>
      </c>
      <c r="T1250" s="6">
        <f>-S1250*L1250/100000</f>
        <v>0</v>
      </c>
      <c r="U1250" s="4">
        <f>N1250+Q1250</f>
        <v>166.2</v>
      </c>
      <c r="V1250" s="4" t="e">
        <f>P1250*I1250/100/R1250</f>
        <v>#DIV/0!</v>
      </c>
      <c r="W1250" s="4" t="e">
        <f>V1250*H1250</f>
        <v>#DIV/0!</v>
      </c>
      <c r="X1250" s="6">
        <f>O1250+S1250</f>
        <v>1130</v>
      </c>
      <c r="Y1250" s="6" t="e">
        <f>P1250*I1250/100/T1250</f>
        <v>#DIV/0!</v>
      </c>
      <c r="Z1250" s="6" t="e">
        <f>Y1250*H1250</f>
        <v>#DIV/0!</v>
      </c>
      <c r="AB1250" s="1">
        <f t="shared" si="38"/>
        <v>0</v>
      </c>
      <c r="AC1250" s="1">
        <f t="shared" si="39"/>
        <v>0</v>
      </c>
    </row>
    <row r="1251" spans="4:29" x14ac:dyDescent="0.25">
      <c r="D1251" s="1">
        <v>2007</v>
      </c>
      <c r="E1251" s="1" t="s">
        <v>170</v>
      </c>
      <c r="F1251" s="2" t="s">
        <v>228</v>
      </c>
      <c r="G1251">
        <v>1</v>
      </c>
      <c r="H1251">
        <v>10818024</v>
      </c>
      <c r="I1251" s="1">
        <v>148.64330000000001</v>
      </c>
      <c r="J1251" s="1">
        <v>80340</v>
      </c>
      <c r="K1251" s="1">
        <v>495009.2</v>
      </c>
      <c r="L1251" s="1">
        <v>527272.69999999995</v>
      </c>
      <c r="M1251" s="3">
        <v>5800</v>
      </c>
      <c r="N1251">
        <v>162.30000000000001</v>
      </c>
      <c r="O1251">
        <v>1100</v>
      </c>
      <c r="P1251" s="1">
        <f>IF($A$3="Percentage of government revenue per capita",$B$3,0) + IF($A$3="Absolute extra revenue",AB1251,0) + IF($A$3="Absolute revenue per capita",AC1251,0)</f>
        <v>0</v>
      </c>
      <c r="Q1251" s="5">
        <f>-MIN(data!$B$4 / data!I6172 * data!P6172 / 100, data!N6172)</f>
        <v>0</v>
      </c>
      <c r="R1251" s="4">
        <f>-Q1251*K1251/1000</f>
        <v>0</v>
      </c>
      <c r="S1251" s="6">
        <f>-MIN(data!$B$5/(POWER(LN(I1251),2))*P1251/100, O1251)</f>
        <v>0</v>
      </c>
      <c r="T1251" s="6">
        <f>-S1251*L1251/100000</f>
        <v>0</v>
      </c>
      <c r="U1251" s="4">
        <f>N1251+Q1251</f>
        <v>162.30000000000001</v>
      </c>
      <c r="V1251" s="4" t="e">
        <f>P1251*I1251/100/R1251</f>
        <v>#DIV/0!</v>
      </c>
      <c r="W1251" s="4" t="e">
        <f>V1251*H1251</f>
        <v>#DIV/0!</v>
      </c>
      <c r="X1251" s="6">
        <f>O1251+S1251</f>
        <v>1100</v>
      </c>
      <c r="Y1251" s="6" t="e">
        <f>P1251*I1251/100/T1251</f>
        <v>#DIV/0!</v>
      </c>
      <c r="Z1251" s="6" t="e">
        <f>Y1251*H1251</f>
        <v>#DIV/0!</v>
      </c>
      <c r="AB1251" s="1">
        <f t="shared" si="38"/>
        <v>0</v>
      </c>
      <c r="AC1251" s="1">
        <f t="shared" si="39"/>
        <v>0</v>
      </c>
    </row>
    <row r="1252" spans="4:29" x14ac:dyDescent="0.25">
      <c r="D1252" s="1">
        <v>2008</v>
      </c>
      <c r="E1252" s="1" t="s">
        <v>170</v>
      </c>
      <c r="F1252" s="2" t="s">
        <v>228</v>
      </c>
      <c r="G1252">
        <v>1</v>
      </c>
      <c r="H1252">
        <v>11183588</v>
      </c>
      <c r="I1252" s="1">
        <v>170.72200000000001</v>
      </c>
      <c r="J1252" s="1">
        <v>80386</v>
      </c>
      <c r="K1252" s="1">
        <v>507487.4</v>
      </c>
      <c r="L1252" s="1">
        <v>551401.9</v>
      </c>
      <c r="M1252" s="3">
        <v>5800</v>
      </c>
      <c r="N1252">
        <v>158.4</v>
      </c>
      <c r="O1252">
        <v>1070</v>
      </c>
      <c r="P1252" s="1">
        <f>IF($A$3="Percentage of government revenue per capita",$B$3,0) + IF($A$3="Absolute extra revenue",AB1252,0) + IF($A$3="Absolute revenue per capita",AC1252,0)</f>
        <v>0</v>
      </c>
      <c r="Q1252" s="5">
        <f>-MIN(data!$B$4 / data!I6173 * data!P6173 / 100, data!N6173)</f>
        <v>0</v>
      </c>
      <c r="R1252" s="4">
        <f>-Q1252*K1252/1000</f>
        <v>0</v>
      </c>
      <c r="S1252" s="6">
        <f>-MIN(data!$B$5/(POWER(LN(I1252),2))*P1252/100, O1252)</f>
        <v>0</v>
      </c>
      <c r="T1252" s="6">
        <f>-S1252*L1252/100000</f>
        <v>0</v>
      </c>
      <c r="U1252" s="4">
        <f>N1252+Q1252</f>
        <v>158.4</v>
      </c>
      <c r="V1252" s="4" t="e">
        <f>P1252*I1252/100/R1252</f>
        <v>#DIV/0!</v>
      </c>
      <c r="W1252" s="4" t="e">
        <f>V1252*H1252</f>
        <v>#DIV/0!</v>
      </c>
      <c r="X1252" s="6">
        <f>O1252+S1252</f>
        <v>1070</v>
      </c>
      <c r="Y1252" s="6" t="e">
        <f>P1252*I1252/100/T1252</f>
        <v>#DIV/0!</v>
      </c>
      <c r="Z1252" s="6" t="e">
        <f>Y1252*H1252</f>
        <v>#DIV/0!</v>
      </c>
      <c r="AB1252" s="1">
        <f t="shared" si="38"/>
        <v>0</v>
      </c>
      <c r="AC1252" s="1">
        <f t="shared" si="39"/>
        <v>0</v>
      </c>
    </row>
    <row r="1253" spans="4:29" x14ac:dyDescent="0.25">
      <c r="D1253" s="1">
        <v>2009</v>
      </c>
      <c r="E1253" s="1" t="s">
        <v>170</v>
      </c>
      <c r="F1253" s="2" t="s">
        <v>228</v>
      </c>
      <c r="G1253">
        <v>1</v>
      </c>
      <c r="H1253">
        <v>11560147</v>
      </c>
      <c r="I1253" s="1">
        <v>99.947270000000003</v>
      </c>
      <c r="J1253" s="1">
        <v>80268</v>
      </c>
      <c r="K1253" s="1">
        <v>519870.5</v>
      </c>
      <c r="L1253" s="1">
        <v>542056.1</v>
      </c>
      <c r="M1253" s="3">
        <v>5900</v>
      </c>
      <c r="N1253">
        <v>154.4</v>
      </c>
      <c r="O1253">
        <v>1070</v>
      </c>
      <c r="P1253" s="1">
        <f>IF($A$3="Percentage of government revenue per capita",$B$3,0) + IF($A$3="Absolute extra revenue",AB1253,0) + IF($A$3="Absolute revenue per capita",AC1253,0)</f>
        <v>0</v>
      </c>
      <c r="Q1253" s="5">
        <f>-MIN(data!$B$4 / data!I6174 * data!P6174 / 100, data!N6174)</f>
        <v>0</v>
      </c>
      <c r="R1253" s="4">
        <f>-Q1253*K1253/1000</f>
        <v>0</v>
      </c>
      <c r="S1253" s="6">
        <f>-MIN(data!$B$5/(POWER(LN(I1253),2))*P1253/100, O1253)</f>
        <v>0</v>
      </c>
      <c r="T1253" s="6">
        <f>-S1253*L1253/100000</f>
        <v>0</v>
      </c>
      <c r="U1253" s="4">
        <f>N1253+Q1253</f>
        <v>154.4</v>
      </c>
      <c r="V1253" s="4" t="e">
        <f>P1253*I1253/100/R1253</f>
        <v>#DIV/0!</v>
      </c>
      <c r="W1253" s="4" t="e">
        <f>V1253*H1253</f>
        <v>#DIV/0!</v>
      </c>
      <c r="X1253" s="6">
        <f>O1253+S1253</f>
        <v>1070</v>
      </c>
      <c r="Y1253" s="6" t="e">
        <f>P1253*I1253/100/T1253</f>
        <v>#DIV/0!</v>
      </c>
      <c r="Z1253" s="6" t="e">
        <f>Y1253*H1253</f>
        <v>#DIV/0!</v>
      </c>
      <c r="AB1253" s="1">
        <f t="shared" si="38"/>
        <v>0</v>
      </c>
      <c r="AC1253" s="1">
        <f t="shared" si="39"/>
        <v>0</v>
      </c>
    </row>
    <row r="1254" spans="4:29" x14ac:dyDescent="0.25">
      <c r="D1254" s="1">
        <v>2010</v>
      </c>
      <c r="E1254" s="1" t="s">
        <v>170</v>
      </c>
      <c r="F1254" s="2" t="s">
        <v>228</v>
      </c>
      <c r="G1254">
        <v>1</v>
      </c>
      <c r="H1254">
        <v>11952136</v>
      </c>
      <c r="I1254" s="1">
        <v>168.53110000000001</v>
      </c>
      <c r="J1254" s="1">
        <v>79919</v>
      </c>
      <c r="K1254" s="1">
        <v>532083.9</v>
      </c>
      <c r="L1254" s="1">
        <v>548076.9</v>
      </c>
      <c r="M1254" s="3">
        <v>5800</v>
      </c>
      <c r="N1254">
        <v>150.19999999999999</v>
      </c>
      <c r="O1254">
        <v>1040</v>
      </c>
      <c r="P1254" s="1">
        <f>IF($A$3="Percentage of government revenue per capita",$B$3,0) + IF($A$3="Absolute extra revenue",AB1254,0) + IF($A$3="Absolute revenue per capita",AC1254,0)</f>
        <v>0</v>
      </c>
      <c r="Q1254" s="5">
        <f>-MIN(data!$B$4 / data!I6175 * data!P6175 / 100, data!N6175)</f>
        <v>0</v>
      </c>
      <c r="R1254" s="4">
        <f>-Q1254*K1254/1000</f>
        <v>0</v>
      </c>
      <c r="S1254" s="6">
        <f>-MIN(data!$B$5/(POWER(LN(I1254),2))*P1254/100, O1254)</f>
        <v>0</v>
      </c>
      <c r="T1254" s="6">
        <f>-S1254*L1254/100000</f>
        <v>0</v>
      </c>
      <c r="U1254" s="4">
        <f>N1254+Q1254</f>
        <v>150.19999999999999</v>
      </c>
      <c r="V1254" s="4" t="e">
        <f>P1254*I1254/100/R1254</f>
        <v>#DIV/0!</v>
      </c>
      <c r="W1254" s="4" t="e">
        <f>V1254*H1254</f>
        <v>#DIV/0!</v>
      </c>
      <c r="X1254" s="6">
        <f>O1254+S1254</f>
        <v>1040</v>
      </c>
      <c r="Y1254" s="6" t="e">
        <f>P1254*I1254/100/T1254</f>
        <v>#DIV/0!</v>
      </c>
      <c r="Z1254" s="6" t="e">
        <f>Y1254*H1254</f>
        <v>#DIV/0!</v>
      </c>
      <c r="AB1254" s="1">
        <f t="shared" si="38"/>
        <v>0</v>
      </c>
      <c r="AC1254" s="1">
        <f t="shared" si="39"/>
        <v>0</v>
      </c>
    </row>
    <row r="1255" spans="4:29" x14ac:dyDescent="0.25">
      <c r="D1255" s="1">
        <v>2011</v>
      </c>
      <c r="E1255" s="1" t="s">
        <v>170</v>
      </c>
      <c r="F1255" s="2" t="s">
        <v>228</v>
      </c>
      <c r="G1255">
        <v>1</v>
      </c>
      <c r="H1255">
        <v>12360989</v>
      </c>
      <c r="I1255" s="1">
        <v>200.0247</v>
      </c>
      <c r="J1255" s="1">
        <v>79469</v>
      </c>
      <c r="K1255" s="1">
        <v>543935.69999999995</v>
      </c>
      <c r="L1255" s="1">
        <v>558943.1</v>
      </c>
      <c r="M1255" s="3">
        <v>5700</v>
      </c>
      <c r="N1255">
        <v>146.1</v>
      </c>
      <c r="O1255">
        <v>984</v>
      </c>
      <c r="P1255" s="1">
        <f>IF($A$3="Percentage of government revenue per capita",$B$3,0) + IF($A$3="Absolute extra revenue",AB1255,0) + IF($A$3="Absolute revenue per capita",AC1255,0)</f>
        <v>0</v>
      </c>
      <c r="Q1255" s="5">
        <f>-MIN(data!$B$4 / data!I6176 * data!P6176 / 100, data!N6176)</f>
        <v>0</v>
      </c>
      <c r="R1255" s="4">
        <f>-Q1255*K1255/1000</f>
        <v>0</v>
      </c>
      <c r="S1255" s="6">
        <f>-MIN(data!$B$5/(POWER(LN(I1255),2))*P1255/100, O1255)</f>
        <v>0</v>
      </c>
      <c r="T1255" s="6">
        <f>-S1255*L1255/100000</f>
        <v>0</v>
      </c>
      <c r="U1255" s="4">
        <f>N1255+Q1255</f>
        <v>146.1</v>
      </c>
      <c r="V1255" s="4" t="e">
        <f>P1255*I1255/100/R1255</f>
        <v>#DIV/0!</v>
      </c>
      <c r="W1255" s="4" t="e">
        <f>V1255*H1255</f>
        <v>#DIV/0!</v>
      </c>
      <c r="X1255" s="6">
        <f>O1255+S1255</f>
        <v>984</v>
      </c>
      <c r="Y1255" s="6" t="e">
        <f>P1255*I1255/100/T1255</f>
        <v>#DIV/0!</v>
      </c>
      <c r="Z1255" s="6" t="e">
        <f>Y1255*H1255</f>
        <v>#DIV/0!</v>
      </c>
      <c r="AB1255" s="1">
        <f t="shared" si="38"/>
        <v>0</v>
      </c>
      <c r="AC1255" s="1">
        <f t="shared" si="39"/>
        <v>0</v>
      </c>
    </row>
    <row r="1256" spans="4:29" x14ac:dyDescent="0.25">
      <c r="D1256" s="1">
        <v>2012</v>
      </c>
      <c r="E1256" s="1" t="s">
        <v>170</v>
      </c>
      <c r="F1256" s="2" t="s">
        <v>228</v>
      </c>
      <c r="G1256">
        <v>1</v>
      </c>
      <c r="H1256">
        <v>12784750</v>
      </c>
      <c r="I1256" s="1">
        <v>197.2193</v>
      </c>
      <c r="J1256" s="1">
        <v>79025</v>
      </c>
      <c r="K1256" s="1">
        <v>555731.4</v>
      </c>
      <c r="L1256" s="1">
        <v>580021.5</v>
      </c>
      <c r="M1256" s="3">
        <v>5500</v>
      </c>
      <c r="N1256">
        <v>142.19999999999999</v>
      </c>
      <c r="O1256">
        <v>931</v>
      </c>
      <c r="P1256" s="1">
        <f>IF($A$3="Percentage of government revenue per capita",$B$3,0) + IF($A$3="Absolute extra revenue",AB1256,0) + IF($A$3="Absolute revenue per capita",AC1256,0)</f>
        <v>0</v>
      </c>
      <c r="Q1256" s="5">
        <f>-MIN(data!$B$4 / data!I6177 * data!P6177 / 100, data!N6177)</f>
        <v>0</v>
      </c>
      <c r="R1256" s="4">
        <f>-Q1256*K1256/1000</f>
        <v>0</v>
      </c>
      <c r="S1256" s="6">
        <f>-MIN(data!$B$5/(POWER(LN(I1256),2))*P1256/100, O1256)</f>
        <v>0</v>
      </c>
      <c r="T1256" s="6">
        <f>-S1256*L1256/100000</f>
        <v>0</v>
      </c>
      <c r="U1256" s="4">
        <f>N1256+Q1256</f>
        <v>142.19999999999999</v>
      </c>
      <c r="V1256" s="4" t="e">
        <f>P1256*I1256/100/R1256</f>
        <v>#DIV/0!</v>
      </c>
      <c r="W1256" s="4" t="e">
        <f>V1256*H1256</f>
        <v>#DIV/0!</v>
      </c>
      <c r="X1256" s="6">
        <f>O1256+S1256</f>
        <v>931</v>
      </c>
      <c r="Y1256" s="6" t="e">
        <f>P1256*I1256/100/T1256</f>
        <v>#DIV/0!</v>
      </c>
      <c r="Z1256" s="6" t="e">
        <f>Y1256*H1256</f>
        <v>#DIV/0!</v>
      </c>
      <c r="AB1256" s="1">
        <f t="shared" si="38"/>
        <v>0</v>
      </c>
      <c r="AC1256" s="1">
        <f t="shared" si="39"/>
        <v>0</v>
      </c>
    </row>
    <row r="1257" spans="4:29" x14ac:dyDescent="0.25">
      <c r="D1257" s="1">
        <v>2013</v>
      </c>
      <c r="E1257" s="1" t="s">
        <v>170</v>
      </c>
      <c r="F1257" s="2" t="s">
        <v>228</v>
      </c>
      <c r="G1257">
        <v>1</v>
      </c>
      <c r="H1257">
        <v>13220424</v>
      </c>
      <c r="I1257" s="1">
        <v>170.85560000000001</v>
      </c>
      <c r="J1257" s="1">
        <v>78567</v>
      </c>
      <c r="K1257" s="1">
        <v>567680.6</v>
      </c>
      <c r="L1257" s="1">
        <v>599334.1</v>
      </c>
      <c r="M1257" s="3">
        <v>5400</v>
      </c>
      <c r="N1257">
        <v>138.4</v>
      </c>
      <c r="O1257">
        <v>901</v>
      </c>
      <c r="P1257" s="1">
        <f>IF($A$3="Percentage of government revenue per capita",$B$3,0) + IF($A$3="Absolute extra revenue",AB1257,0) + IF($A$3="Absolute revenue per capita",AC1257,0)</f>
        <v>0</v>
      </c>
      <c r="Q1257" s="5">
        <f>-MIN(data!$B$4 / data!I6178 * data!P6178 / 100, data!N6178)</f>
        <v>0</v>
      </c>
      <c r="R1257" s="4">
        <f>-Q1257*K1257/1000</f>
        <v>0</v>
      </c>
      <c r="S1257" s="6">
        <f>-MIN(data!$B$5/(POWER(LN(I1257),2))*P1257/100, O1257)</f>
        <v>0</v>
      </c>
      <c r="T1257" s="6">
        <f>-S1257*L1257/100000</f>
        <v>0</v>
      </c>
      <c r="U1257" s="4">
        <f>N1257+Q1257</f>
        <v>138.4</v>
      </c>
      <c r="V1257" s="4" t="e">
        <f>P1257*I1257/100/R1257</f>
        <v>#DIV/0!</v>
      </c>
      <c r="W1257" s="4" t="e">
        <f>V1257*H1257</f>
        <v>#DIV/0!</v>
      </c>
      <c r="X1257" s="6">
        <f>O1257+S1257</f>
        <v>901</v>
      </c>
      <c r="Y1257" s="6" t="e">
        <f>P1257*I1257/100/T1257</f>
        <v>#DIV/0!</v>
      </c>
      <c r="Z1257" s="6" t="e">
        <f>Y1257*H1257</f>
        <v>#DIV/0!</v>
      </c>
      <c r="AB1257" s="1">
        <f t="shared" si="38"/>
        <v>0</v>
      </c>
      <c r="AC1257" s="1">
        <f t="shared" si="39"/>
        <v>0</v>
      </c>
    </row>
    <row r="1258" spans="4:29" x14ac:dyDescent="0.25">
      <c r="D1258" s="1">
        <v>2014</v>
      </c>
      <c r="E1258" s="1" t="s">
        <v>170</v>
      </c>
      <c r="F1258" s="2" t="s">
        <v>228</v>
      </c>
      <c r="G1258">
        <v>1</v>
      </c>
      <c r="H1258">
        <v>13663559</v>
      </c>
      <c r="I1258" s="1">
        <v>152.13380000000001</v>
      </c>
      <c r="J1258" s="1">
        <v>78029</v>
      </c>
      <c r="K1258" s="1">
        <v>579279.9</v>
      </c>
      <c r="L1258" s="1">
        <v>612939.80000000005</v>
      </c>
      <c r="M1258" s="3">
        <v>5400</v>
      </c>
      <c r="N1258">
        <v>134.69999999999999</v>
      </c>
      <c r="O1258">
        <v>881</v>
      </c>
      <c r="P1258" s="1">
        <f>IF($A$3="Percentage of government revenue per capita",$B$3,0) + IF($A$3="Absolute extra revenue",AB1258,0) + IF($A$3="Absolute revenue per capita",AC1258,0)</f>
        <v>0</v>
      </c>
      <c r="Q1258" s="5">
        <f>-MIN(data!$B$4 / data!I6179 * data!P6179 / 100, data!N6179)</f>
        <v>0</v>
      </c>
      <c r="R1258" s="4">
        <f>-Q1258*K1258/1000</f>
        <v>0</v>
      </c>
      <c r="S1258" s="6">
        <f>-MIN(data!$B$5/(POWER(LN(I1258),2))*P1258/100, O1258)</f>
        <v>0</v>
      </c>
      <c r="T1258" s="6">
        <f>-S1258*L1258/100000</f>
        <v>0</v>
      </c>
      <c r="U1258" s="4">
        <f>N1258+Q1258</f>
        <v>134.69999999999999</v>
      </c>
      <c r="V1258" s="4" t="e">
        <f>P1258*I1258/100/R1258</f>
        <v>#DIV/0!</v>
      </c>
      <c r="W1258" s="4" t="e">
        <f>V1258*H1258</f>
        <v>#DIV/0!</v>
      </c>
      <c r="X1258" s="6">
        <f>O1258+S1258</f>
        <v>881</v>
      </c>
      <c r="Y1258" s="6" t="e">
        <f>P1258*I1258/100/T1258</f>
        <v>#DIV/0!</v>
      </c>
      <c r="Z1258" s="6" t="e">
        <f>Y1258*H1258</f>
        <v>#DIV/0!</v>
      </c>
      <c r="AB1258" s="1">
        <f t="shared" si="38"/>
        <v>0</v>
      </c>
      <c r="AC1258" s="1">
        <f t="shared" si="39"/>
        <v>0</v>
      </c>
    </row>
    <row r="1259" spans="4:29" x14ac:dyDescent="0.25">
      <c r="D1259" s="1">
        <v>2015</v>
      </c>
      <c r="E1259" s="1" t="s">
        <v>170</v>
      </c>
      <c r="F1259" s="2" t="s">
        <v>228</v>
      </c>
      <c r="G1259">
        <v>1</v>
      </c>
      <c r="H1259">
        <v>14110975</v>
      </c>
      <c r="I1259" s="1">
        <v>100.63809999999999</v>
      </c>
      <c r="J1259" s="1">
        <v>77307</v>
      </c>
      <c r="K1259" s="1">
        <v>591032.1</v>
      </c>
      <c r="M1259" s="3">
        <v>5400</v>
      </c>
      <c r="N1259">
        <v>130.80000000000001</v>
      </c>
      <c r="O1259">
        <v>856</v>
      </c>
      <c r="P1259" s="1">
        <f>IF($A$3="Percentage of government revenue per capita",$B$3,0) + IF($A$3="Absolute extra revenue",AB1259,0) + IF($A$3="Absolute revenue per capita",AC1259,0)</f>
        <v>0</v>
      </c>
      <c r="Q1259" s="5">
        <f>-MIN(data!$B$4 / data!I6180 * data!P6180 / 100, data!N6180)</f>
        <v>0</v>
      </c>
      <c r="R1259" s="4">
        <f>-Q1259*K1259/1000</f>
        <v>0</v>
      </c>
      <c r="S1259" s="6">
        <f>-MIN(data!$B$5/(POWER(LN(I1259),2))*P1259/100, O1259)</f>
        <v>0</v>
      </c>
      <c r="T1259" s="6">
        <f>-S1259*L1259/100000</f>
        <v>0</v>
      </c>
      <c r="U1259" s="4">
        <f>N1259+Q1259</f>
        <v>130.80000000000001</v>
      </c>
      <c r="V1259" s="4" t="e">
        <f>P1259*I1259/100/R1259</f>
        <v>#DIV/0!</v>
      </c>
      <c r="W1259" s="4" t="e">
        <f>V1259*H1259</f>
        <v>#DIV/0!</v>
      </c>
      <c r="X1259" s="6">
        <f>O1259+S1259</f>
        <v>856</v>
      </c>
      <c r="Y1259" s="6" t="e">
        <f>P1259*I1259/100/T1259</f>
        <v>#DIV/0!</v>
      </c>
      <c r="Z1259" s="6" t="e">
        <f>Y1259*H1259</f>
        <v>#DIV/0!</v>
      </c>
      <c r="AB1259" s="1">
        <f t="shared" si="38"/>
        <v>0</v>
      </c>
      <c r="AC1259" s="1">
        <f t="shared" si="39"/>
        <v>0</v>
      </c>
    </row>
    <row r="1260" spans="4:29" x14ac:dyDescent="0.25">
      <c r="D1260" s="1">
        <v>2016</v>
      </c>
      <c r="E1260" s="1" t="s">
        <v>170</v>
      </c>
      <c r="F1260" s="2" t="s">
        <v>228</v>
      </c>
      <c r="G1260">
        <v>1</v>
      </c>
      <c r="H1260">
        <v>14561666</v>
      </c>
      <c r="I1260" s="1">
        <v>83.695610000000002</v>
      </c>
      <c r="J1260" s="1">
        <v>76516</v>
      </c>
      <c r="K1260" s="1">
        <v>602963</v>
      </c>
      <c r="M1260" s="3"/>
      <c r="N1260">
        <v>126.9</v>
      </c>
      <c r="O1260"/>
      <c r="P1260" s="1">
        <f>IF($A$3="Percentage of government revenue per capita",$B$3,0) + IF($A$3="Absolute extra revenue",AB1260,0) + IF($A$3="Absolute revenue per capita",AC1260,0)</f>
        <v>0</v>
      </c>
      <c r="Q1260" s="5">
        <f>-MIN(data!$B$4 / data!I6181 * data!P6181 / 100, data!N6181)</f>
        <v>0</v>
      </c>
      <c r="R1260" s="4">
        <f>-Q1260*K1260/1000</f>
        <v>0</v>
      </c>
      <c r="S1260" s="6">
        <f>-MIN(data!$B$5/(POWER(LN(I1260),2))*P1260/100, O1260)</f>
        <v>0</v>
      </c>
      <c r="T1260" s="6">
        <f>-S1260*L1260/100000</f>
        <v>0</v>
      </c>
      <c r="U1260" s="4">
        <f>N1260+Q1260</f>
        <v>126.9</v>
      </c>
      <c r="V1260" s="4" t="e">
        <f>P1260*I1260/100/R1260</f>
        <v>#DIV/0!</v>
      </c>
      <c r="W1260" s="4" t="e">
        <f>V1260*H1260</f>
        <v>#DIV/0!</v>
      </c>
      <c r="X1260" s="6">
        <f>O1260+S1260</f>
        <v>0</v>
      </c>
      <c r="Y1260" s="6" t="e">
        <f>P1260*I1260/100/T1260</f>
        <v>#DIV/0!</v>
      </c>
      <c r="Z1260" s="6" t="e">
        <f>Y1260*H1260</f>
        <v>#DIV/0!</v>
      </c>
      <c r="AB1260" s="1">
        <f t="shared" si="38"/>
        <v>0</v>
      </c>
      <c r="AC1260" s="1">
        <f t="shared" si="39"/>
        <v>0</v>
      </c>
    </row>
    <row r="1261" spans="4:29" x14ac:dyDescent="0.25">
      <c r="D1261" s="1">
        <v>1980</v>
      </c>
      <c r="E1261" s="1" t="s">
        <v>35</v>
      </c>
      <c r="F1261" s="2" t="s">
        <v>229</v>
      </c>
      <c r="G1261">
        <v>4</v>
      </c>
      <c r="H1261">
        <v>11419348</v>
      </c>
      <c r="I1261" s="1">
        <v>1596.09</v>
      </c>
      <c r="J1261" s="1">
        <v>8634</v>
      </c>
      <c r="K1261" s="1">
        <v>260845.9</v>
      </c>
      <c r="M1261" s="3"/>
      <c r="N1261">
        <v>33.1</v>
      </c>
      <c r="O1261"/>
      <c r="P1261" s="1">
        <f>IF($A$3="Percentage of government revenue per capita",$B$3,0) + IF($A$3="Absolute extra revenue",AB1261,0) + IF($A$3="Absolute revenue per capita",AC1261,0)</f>
        <v>0</v>
      </c>
      <c r="Q1261" s="5" t="e">
        <f>-MIN(data!$B$4 / data!I1150 * data!P1150 / 100, data!N1150)</f>
        <v>#DIV/0!</v>
      </c>
      <c r="R1261" s="4" t="e">
        <f>-Q1261*K1261/1000</f>
        <v>#DIV/0!</v>
      </c>
      <c r="S1261" s="6">
        <f>-MIN(data!$B$5/(POWER(LN(I1261),2))*P1261/100, O1261)</f>
        <v>0</v>
      </c>
      <c r="T1261" s="6">
        <f>-S1261*L1261/100000</f>
        <v>0</v>
      </c>
      <c r="U1261" s="4" t="e">
        <f>N1261+Q1261</f>
        <v>#DIV/0!</v>
      </c>
      <c r="V1261" s="4" t="e">
        <f>P1261*I1261/100/R1261</f>
        <v>#DIV/0!</v>
      </c>
      <c r="W1261" s="4" t="e">
        <f>V1261*H1261</f>
        <v>#DIV/0!</v>
      </c>
      <c r="X1261" s="6">
        <f>O1261+S1261</f>
        <v>0</v>
      </c>
      <c r="Y1261" s="6" t="e">
        <f>P1261*I1261/100/T1261</f>
        <v>#DIV/0!</v>
      </c>
      <c r="Z1261" s="6" t="e">
        <f>Y1261*H1261</f>
        <v>#DIV/0!</v>
      </c>
      <c r="AB1261" s="1">
        <f t="shared" si="38"/>
        <v>0</v>
      </c>
      <c r="AC1261" s="1">
        <f t="shared" si="39"/>
        <v>0</v>
      </c>
    </row>
    <row r="1262" spans="4:29" x14ac:dyDescent="0.25">
      <c r="D1262" s="1">
        <v>1981</v>
      </c>
      <c r="E1262" s="1" t="s">
        <v>35</v>
      </c>
      <c r="F1262" s="2" t="s">
        <v>229</v>
      </c>
      <c r="G1262">
        <v>4</v>
      </c>
      <c r="H1262">
        <v>11582014</v>
      </c>
      <c r="I1262" s="1">
        <v>1595.9659999999999</v>
      </c>
      <c r="J1262" s="1">
        <v>7897</v>
      </c>
      <c r="K1262" s="1">
        <v>263233.3</v>
      </c>
      <c r="M1262" s="3"/>
      <c r="N1262">
        <v>30</v>
      </c>
      <c r="O1262"/>
      <c r="P1262" s="1">
        <f>IF($A$3="Percentage of government revenue per capita",$B$3,0) + IF($A$3="Absolute extra revenue",AB1262,0) + IF($A$3="Absolute revenue per capita",AC1262,0)</f>
        <v>0</v>
      </c>
      <c r="Q1262" s="5" t="e">
        <f>-MIN(data!$B$4 / data!I1151 * data!P1151 / 100, data!N1151)</f>
        <v>#DIV/0!</v>
      </c>
      <c r="R1262" s="4" t="e">
        <f>-Q1262*K1262/1000</f>
        <v>#DIV/0!</v>
      </c>
      <c r="S1262" s="6">
        <f>-MIN(data!$B$5/(POWER(LN(I1262),2))*P1262/100, O1262)</f>
        <v>0</v>
      </c>
      <c r="T1262" s="6">
        <f>-S1262*L1262/100000</f>
        <v>0</v>
      </c>
      <c r="U1262" s="4" t="e">
        <f>N1262+Q1262</f>
        <v>#DIV/0!</v>
      </c>
      <c r="V1262" s="4" t="e">
        <f>P1262*I1262/100/R1262</f>
        <v>#DIV/0!</v>
      </c>
      <c r="W1262" s="4" t="e">
        <f>V1262*H1262</f>
        <v>#DIV/0!</v>
      </c>
      <c r="X1262" s="6">
        <f>O1262+S1262</f>
        <v>0</v>
      </c>
      <c r="Y1262" s="6" t="e">
        <f>P1262*I1262/100/T1262</f>
        <v>#DIV/0!</v>
      </c>
      <c r="Z1262" s="6" t="e">
        <f>Y1262*H1262</f>
        <v>#DIV/0!</v>
      </c>
      <c r="AB1262" s="1">
        <f t="shared" si="38"/>
        <v>0</v>
      </c>
      <c r="AC1262" s="1">
        <f t="shared" si="39"/>
        <v>0</v>
      </c>
    </row>
    <row r="1263" spans="4:29" x14ac:dyDescent="0.25">
      <c r="D1263" s="1">
        <v>1982</v>
      </c>
      <c r="E1263" s="1" t="s">
        <v>35</v>
      </c>
      <c r="F1263" s="2" t="s">
        <v>229</v>
      </c>
      <c r="G1263">
        <v>4</v>
      </c>
      <c r="H1263">
        <v>11743911</v>
      </c>
      <c r="I1263" s="1">
        <v>1376.7670000000001</v>
      </c>
      <c r="J1263" s="1">
        <v>7207</v>
      </c>
      <c r="K1263" s="1">
        <v>265941</v>
      </c>
      <c r="M1263" s="3"/>
      <c r="N1263">
        <v>27.1</v>
      </c>
      <c r="O1263"/>
      <c r="P1263" s="1">
        <f>IF($A$3="Percentage of government revenue per capita",$B$3,0) + IF($A$3="Absolute extra revenue",AB1263,0) + IF($A$3="Absolute revenue per capita",AC1263,0)</f>
        <v>0</v>
      </c>
      <c r="Q1263" s="5" t="e">
        <f>-MIN(data!$B$4 / data!I1152 * data!P1152 / 100, data!N1152)</f>
        <v>#DIV/0!</v>
      </c>
      <c r="R1263" s="4" t="e">
        <f>-Q1263*K1263/1000</f>
        <v>#DIV/0!</v>
      </c>
      <c r="S1263" s="6">
        <f>-MIN(data!$B$5/(POWER(LN(I1263),2))*P1263/100, O1263)</f>
        <v>0</v>
      </c>
      <c r="T1263" s="6">
        <f>-S1263*L1263/100000</f>
        <v>0</v>
      </c>
      <c r="U1263" s="4" t="e">
        <f>N1263+Q1263</f>
        <v>#DIV/0!</v>
      </c>
      <c r="V1263" s="4" t="e">
        <f>P1263*I1263/100/R1263</f>
        <v>#DIV/0!</v>
      </c>
      <c r="W1263" s="4" t="e">
        <f>V1263*H1263</f>
        <v>#DIV/0!</v>
      </c>
      <c r="X1263" s="6">
        <f>O1263+S1263</f>
        <v>0</v>
      </c>
      <c r="Y1263" s="6" t="e">
        <f>P1263*I1263/100/T1263</f>
        <v>#DIV/0!</v>
      </c>
      <c r="Z1263" s="6" t="e">
        <f>Y1263*H1263</f>
        <v>#DIV/0!</v>
      </c>
      <c r="AB1263" s="1">
        <f t="shared" si="38"/>
        <v>0</v>
      </c>
      <c r="AC1263" s="1">
        <f t="shared" si="39"/>
        <v>0</v>
      </c>
    </row>
    <row r="1264" spans="4:29" x14ac:dyDescent="0.25">
      <c r="D1264" s="1">
        <v>1983</v>
      </c>
      <c r="E1264" s="1" t="s">
        <v>35</v>
      </c>
      <c r="F1264" s="2" t="s">
        <v>229</v>
      </c>
      <c r="G1264">
        <v>4</v>
      </c>
      <c r="H1264">
        <v>11907960</v>
      </c>
      <c r="I1264" s="1">
        <v>1204.3800000000001</v>
      </c>
      <c r="J1264" s="1">
        <v>6634</v>
      </c>
      <c r="K1264" s="1">
        <v>269674.8</v>
      </c>
      <c r="M1264" s="3"/>
      <c r="N1264">
        <v>24.6</v>
      </c>
      <c r="O1264"/>
      <c r="P1264" s="1">
        <f>IF($A$3="Percentage of government revenue per capita",$B$3,0) + IF($A$3="Absolute extra revenue",AB1264,0) + IF($A$3="Absolute revenue per capita",AC1264,0)</f>
        <v>0</v>
      </c>
      <c r="Q1264" s="5" t="e">
        <f>-MIN(data!$B$4 / data!I1153 * data!P1153 / 100, data!N1153)</f>
        <v>#DIV/0!</v>
      </c>
      <c r="R1264" s="4" t="e">
        <f>-Q1264*K1264/1000</f>
        <v>#DIV/0!</v>
      </c>
      <c r="S1264" s="6">
        <f>-MIN(data!$B$5/(POWER(LN(I1264),2))*P1264/100, O1264)</f>
        <v>0</v>
      </c>
      <c r="T1264" s="6">
        <f>-S1264*L1264/100000</f>
        <v>0</v>
      </c>
      <c r="U1264" s="4" t="e">
        <f>N1264+Q1264</f>
        <v>#DIV/0!</v>
      </c>
      <c r="V1264" s="4" t="e">
        <f>P1264*I1264/100/R1264</f>
        <v>#DIV/0!</v>
      </c>
      <c r="W1264" s="4" t="e">
        <f>V1264*H1264</f>
        <v>#DIV/0!</v>
      </c>
      <c r="X1264" s="6">
        <f>O1264+S1264</f>
        <v>0</v>
      </c>
      <c r="Y1264" s="6" t="e">
        <f>P1264*I1264/100/T1264</f>
        <v>#DIV/0!</v>
      </c>
      <c r="Z1264" s="6" t="e">
        <f>Y1264*H1264</f>
        <v>#DIV/0!</v>
      </c>
      <c r="AB1264" s="1">
        <f t="shared" si="38"/>
        <v>0</v>
      </c>
      <c r="AC1264" s="1">
        <f t="shared" si="39"/>
        <v>0</v>
      </c>
    </row>
    <row r="1265" spans="4:29" x14ac:dyDescent="0.25">
      <c r="D1265" s="1">
        <v>1984</v>
      </c>
      <c r="E1265" s="1" t="s">
        <v>35</v>
      </c>
      <c r="F1265" s="2" t="s">
        <v>229</v>
      </c>
      <c r="G1265">
        <v>4</v>
      </c>
      <c r="H1265">
        <v>12078135</v>
      </c>
      <c r="I1265" s="1">
        <v>1237.972</v>
      </c>
      <c r="J1265" s="1">
        <v>6301</v>
      </c>
      <c r="K1265" s="1">
        <v>273956.5</v>
      </c>
      <c r="M1265" s="3"/>
      <c r="N1265">
        <v>23</v>
      </c>
      <c r="O1265"/>
      <c r="P1265" s="1">
        <f>IF($A$3="Percentage of government revenue per capita",$B$3,0) + IF($A$3="Absolute extra revenue",AB1265,0) + IF($A$3="Absolute revenue per capita",AC1265,0)</f>
        <v>0</v>
      </c>
      <c r="Q1265" s="5" t="e">
        <f>-MIN(data!$B$4 / data!I1154 * data!P1154 / 100, data!N1154)</f>
        <v>#DIV/0!</v>
      </c>
      <c r="R1265" s="4" t="e">
        <f>-Q1265*K1265/1000</f>
        <v>#DIV/0!</v>
      </c>
      <c r="S1265" s="6">
        <f>-MIN(data!$B$5/(POWER(LN(I1265),2))*P1265/100, O1265)</f>
        <v>0</v>
      </c>
      <c r="T1265" s="6">
        <f>-S1265*L1265/100000</f>
        <v>0</v>
      </c>
      <c r="U1265" s="4" t="e">
        <f>N1265+Q1265</f>
        <v>#DIV/0!</v>
      </c>
      <c r="V1265" s="4" t="e">
        <f>P1265*I1265/100/R1265</f>
        <v>#DIV/0!</v>
      </c>
      <c r="W1265" s="4" t="e">
        <f>V1265*H1265</f>
        <v>#DIV/0!</v>
      </c>
      <c r="X1265" s="6">
        <f>O1265+S1265</f>
        <v>0</v>
      </c>
      <c r="Y1265" s="6" t="e">
        <f>P1265*I1265/100/T1265</f>
        <v>#DIV/0!</v>
      </c>
      <c r="Z1265" s="6" t="e">
        <f>Y1265*H1265</f>
        <v>#DIV/0!</v>
      </c>
      <c r="AB1265" s="1">
        <f t="shared" si="38"/>
        <v>0</v>
      </c>
      <c r="AC1265" s="1">
        <f t="shared" si="39"/>
        <v>0</v>
      </c>
    </row>
    <row r="1266" spans="4:29" x14ac:dyDescent="0.25">
      <c r="D1266" s="1">
        <v>1985</v>
      </c>
      <c r="E1266" s="1" t="s">
        <v>35</v>
      </c>
      <c r="F1266" s="2" t="s">
        <v>229</v>
      </c>
      <c r="G1266">
        <v>4</v>
      </c>
      <c r="H1266">
        <v>12257236</v>
      </c>
      <c r="I1266" s="1">
        <v>1263.6320000000001</v>
      </c>
      <c r="J1266" s="1">
        <v>6226</v>
      </c>
      <c r="K1266" s="1">
        <v>277946.40000000002</v>
      </c>
      <c r="M1266" s="3"/>
      <c r="N1266">
        <v>22.4</v>
      </c>
      <c r="O1266"/>
      <c r="P1266" s="1">
        <f>IF($A$3="Percentage of government revenue per capita",$B$3,0) + IF($A$3="Absolute extra revenue",AB1266,0) + IF($A$3="Absolute revenue per capita",AC1266,0)</f>
        <v>0</v>
      </c>
      <c r="Q1266" s="5" t="e">
        <f>-MIN(data!$B$4 / data!I1155 * data!P1155 / 100, data!N1155)</f>
        <v>#DIV/0!</v>
      </c>
      <c r="R1266" s="4" t="e">
        <f>-Q1266*K1266/1000</f>
        <v>#DIV/0!</v>
      </c>
      <c r="S1266" s="6">
        <f>-MIN(data!$B$5/(POWER(LN(I1266),2))*P1266/100, O1266)</f>
        <v>0</v>
      </c>
      <c r="T1266" s="6">
        <f>-S1266*L1266/100000</f>
        <v>0</v>
      </c>
      <c r="U1266" s="4" t="e">
        <f>N1266+Q1266</f>
        <v>#DIV/0!</v>
      </c>
      <c r="V1266" s="4" t="e">
        <f>P1266*I1266/100/R1266</f>
        <v>#DIV/0!</v>
      </c>
      <c r="W1266" s="4" t="e">
        <f>V1266*H1266</f>
        <v>#DIV/0!</v>
      </c>
      <c r="X1266" s="6">
        <f>O1266+S1266</f>
        <v>0</v>
      </c>
      <c r="Y1266" s="6" t="e">
        <f>P1266*I1266/100/T1266</f>
        <v>#DIV/0!</v>
      </c>
      <c r="Z1266" s="6" t="e">
        <f>Y1266*H1266</f>
        <v>#DIV/0!</v>
      </c>
      <c r="AB1266" s="1">
        <f t="shared" si="38"/>
        <v>0</v>
      </c>
      <c r="AC1266" s="1">
        <f t="shared" si="39"/>
        <v>0</v>
      </c>
    </row>
    <row r="1267" spans="4:29" x14ac:dyDescent="0.25">
      <c r="D1267" s="1">
        <v>1986</v>
      </c>
      <c r="E1267" s="1" t="s">
        <v>35</v>
      </c>
      <c r="F1267" s="2" t="s">
        <v>229</v>
      </c>
      <c r="G1267">
        <v>4</v>
      </c>
      <c r="H1267">
        <v>12445823</v>
      </c>
      <c r="I1267" s="1">
        <v>1246.57</v>
      </c>
      <c r="J1267" s="1">
        <v>6261</v>
      </c>
      <c r="K1267" s="1">
        <v>282027</v>
      </c>
      <c r="M1267" s="3"/>
      <c r="N1267">
        <v>22.2</v>
      </c>
      <c r="O1267"/>
      <c r="P1267" s="1">
        <f>IF($A$3="Percentage of government revenue per capita",$B$3,0) + IF($A$3="Absolute extra revenue",AB1267,0) + IF($A$3="Absolute revenue per capita",AC1267,0)</f>
        <v>0</v>
      </c>
      <c r="Q1267" s="5" t="e">
        <f>-MIN(data!$B$4 / data!I1156 * data!P1156 / 100, data!N1156)</f>
        <v>#DIV/0!</v>
      </c>
      <c r="R1267" s="4" t="e">
        <f>-Q1267*K1267/1000</f>
        <v>#DIV/0!</v>
      </c>
      <c r="S1267" s="6">
        <f>-MIN(data!$B$5/(POWER(LN(I1267),2))*P1267/100, O1267)</f>
        <v>0</v>
      </c>
      <c r="T1267" s="6">
        <f>-S1267*L1267/100000</f>
        <v>0</v>
      </c>
      <c r="U1267" s="4" t="e">
        <f>N1267+Q1267</f>
        <v>#DIV/0!</v>
      </c>
      <c r="V1267" s="4" t="e">
        <f>P1267*I1267/100/R1267</f>
        <v>#DIV/0!</v>
      </c>
      <c r="W1267" s="4" t="e">
        <f>V1267*H1267</f>
        <v>#DIV/0!</v>
      </c>
      <c r="X1267" s="6">
        <f>O1267+S1267</f>
        <v>0</v>
      </c>
      <c r="Y1267" s="6" t="e">
        <f>P1267*I1267/100/T1267</f>
        <v>#DIV/0!</v>
      </c>
      <c r="Z1267" s="6" t="e">
        <f>Y1267*H1267</f>
        <v>#DIV/0!</v>
      </c>
      <c r="AB1267" s="1">
        <f t="shared" si="38"/>
        <v>0</v>
      </c>
      <c r="AC1267" s="1">
        <f t="shared" si="39"/>
        <v>0</v>
      </c>
    </row>
    <row r="1268" spans="4:29" x14ac:dyDescent="0.25">
      <c r="D1268" s="1">
        <v>1987</v>
      </c>
      <c r="E1268" s="1" t="s">
        <v>35</v>
      </c>
      <c r="F1268" s="2" t="s">
        <v>229</v>
      </c>
      <c r="G1268">
        <v>4</v>
      </c>
      <c r="H1268">
        <v>12642924</v>
      </c>
      <c r="I1268" s="1">
        <v>1219.048</v>
      </c>
      <c r="J1268" s="1">
        <v>6253</v>
      </c>
      <c r="K1268" s="1">
        <v>285525.09999999998</v>
      </c>
      <c r="M1268" s="3"/>
      <c r="N1268">
        <v>21.9</v>
      </c>
      <c r="O1268"/>
      <c r="P1268" s="1">
        <f>IF($A$3="Percentage of government revenue per capita",$B$3,0) + IF($A$3="Absolute extra revenue",AB1268,0) + IF($A$3="Absolute revenue per capita",AC1268,0)</f>
        <v>0</v>
      </c>
      <c r="Q1268" s="5" t="e">
        <f>-MIN(data!$B$4 / data!I1157 * data!P1157 / 100, data!N1157)</f>
        <v>#DIV/0!</v>
      </c>
      <c r="R1268" s="4" t="e">
        <f>-Q1268*K1268/1000</f>
        <v>#DIV/0!</v>
      </c>
      <c r="S1268" s="6">
        <f>-MIN(data!$B$5/(POWER(LN(I1268),2))*P1268/100, O1268)</f>
        <v>0</v>
      </c>
      <c r="T1268" s="6">
        <f>-S1268*L1268/100000</f>
        <v>0</v>
      </c>
      <c r="U1268" s="4" t="e">
        <f>N1268+Q1268</f>
        <v>#DIV/0!</v>
      </c>
      <c r="V1268" s="4" t="e">
        <f>P1268*I1268/100/R1268</f>
        <v>#DIV/0!</v>
      </c>
      <c r="W1268" s="4" t="e">
        <f>V1268*H1268</f>
        <v>#DIV/0!</v>
      </c>
      <c r="X1268" s="6">
        <f>O1268+S1268</f>
        <v>0</v>
      </c>
      <c r="Y1268" s="6" t="e">
        <f>P1268*I1268/100/T1268</f>
        <v>#DIV/0!</v>
      </c>
      <c r="Z1268" s="6" t="e">
        <f>Y1268*H1268</f>
        <v>#DIV/0!</v>
      </c>
      <c r="AB1268" s="1">
        <f t="shared" si="38"/>
        <v>0</v>
      </c>
      <c r="AC1268" s="1">
        <f t="shared" si="39"/>
        <v>0</v>
      </c>
    </row>
    <row r="1269" spans="4:29" x14ac:dyDescent="0.25">
      <c r="D1269" s="1">
        <v>1988</v>
      </c>
      <c r="E1269" s="1" t="s">
        <v>35</v>
      </c>
      <c r="F1269" s="2" t="s">
        <v>229</v>
      </c>
      <c r="G1269">
        <v>4</v>
      </c>
      <c r="H1269">
        <v>12847708</v>
      </c>
      <c r="I1269" s="1">
        <v>1126.3589999999999</v>
      </c>
      <c r="J1269" s="1">
        <v>6137</v>
      </c>
      <c r="K1269" s="1">
        <v>288122.09999999998</v>
      </c>
      <c r="M1269" s="3"/>
      <c r="N1269">
        <v>21.3</v>
      </c>
      <c r="O1269"/>
      <c r="P1269" s="1">
        <f>IF($A$3="Percentage of government revenue per capita",$B$3,0) + IF($A$3="Absolute extra revenue",AB1269,0) + IF($A$3="Absolute revenue per capita",AC1269,0)</f>
        <v>0</v>
      </c>
      <c r="Q1269" s="5" t="e">
        <f>-MIN(data!$B$4 / data!I1158 * data!P1158 / 100, data!N1158)</f>
        <v>#DIV/0!</v>
      </c>
      <c r="R1269" s="4" t="e">
        <f>-Q1269*K1269/1000</f>
        <v>#DIV/0!</v>
      </c>
      <c r="S1269" s="6">
        <f>-MIN(data!$B$5/(POWER(LN(I1269),2))*P1269/100, O1269)</f>
        <v>0</v>
      </c>
      <c r="T1269" s="6">
        <f>-S1269*L1269/100000</f>
        <v>0</v>
      </c>
      <c r="U1269" s="4" t="e">
        <f>N1269+Q1269</f>
        <v>#DIV/0!</v>
      </c>
      <c r="V1269" s="4" t="e">
        <f>P1269*I1269/100/R1269</f>
        <v>#DIV/0!</v>
      </c>
      <c r="W1269" s="4" t="e">
        <f>V1269*H1269</f>
        <v>#DIV/0!</v>
      </c>
      <c r="X1269" s="6">
        <f>O1269+S1269</f>
        <v>0</v>
      </c>
      <c r="Y1269" s="6" t="e">
        <f>P1269*I1269/100/T1269</f>
        <v>#DIV/0!</v>
      </c>
      <c r="Z1269" s="6" t="e">
        <f>Y1269*H1269</f>
        <v>#DIV/0!</v>
      </c>
      <c r="AB1269" s="1">
        <f t="shared" si="38"/>
        <v>0</v>
      </c>
      <c r="AC1269" s="1">
        <f t="shared" si="39"/>
        <v>0</v>
      </c>
    </row>
    <row r="1270" spans="4:29" x14ac:dyDescent="0.25">
      <c r="D1270" s="1">
        <v>1989</v>
      </c>
      <c r="E1270" s="1" t="s">
        <v>35</v>
      </c>
      <c r="F1270" s="2" t="s">
        <v>229</v>
      </c>
      <c r="G1270">
        <v>4</v>
      </c>
      <c r="H1270">
        <v>13058758</v>
      </c>
      <c r="I1270" s="1">
        <v>1174.931</v>
      </c>
      <c r="J1270" s="1">
        <v>5896</v>
      </c>
      <c r="K1270" s="1">
        <v>289019.59999999998</v>
      </c>
      <c r="M1270" s="3"/>
      <c r="N1270">
        <v>20.399999999999999</v>
      </c>
      <c r="O1270"/>
      <c r="P1270" s="1">
        <f>IF($A$3="Percentage of government revenue per capita",$B$3,0) + IF($A$3="Absolute extra revenue",AB1270,0) + IF($A$3="Absolute revenue per capita",AC1270,0)</f>
        <v>0</v>
      </c>
      <c r="Q1270" s="5" t="e">
        <f>-MIN(data!$B$4 / data!I1159 * data!P1159 / 100, data!N1159)</f>
        <v>#DIV/0!</v>
      </c>
      <c r="R1270" s="4" t="e">
        <f>-Q1270*K1270/1000</f>
        <v>#DIV/0!</v>
      </c>
      <c r="S1270" s="6">
        <f>-MIN(data!$B$5/(POWER(LN(I1270),2))*P1270/100, O1270)</f>
        <v>0</v>
      </c>
      <c r="T1270" s="6">
        <f>-S1270*L1270/100000</f>
        <v>0</v>
      </c>
      <c r="U1270" s="4" t="e">
        <f>N1270+Q1270</f>
        <v>#DIV/0!</v>
      </c>
      <c r="V1270" s="4" t="e">
        <f>P1270*I1270/100/R1270</f>
        <v>#DIV/0!</v>
      </c>
      <c r="W1270" s="4" t="e">
        <f>V1270*H1270</f>
        <v>#DIV/0!</v>
      </c>
      <c r="X1270" s="6">
        <f>O1270+S1270</f>
        <v>0</v>
      </c>
      <c r="Y1270" s="6" t="e">
        <f>P1270*I1270/100/T1270</f>
        <v>#DIV/0!</v>
      </c>
      <c r="Z1270" s="6" t="e">
        <f>Y1270*H1270</f>
        <v>#DIV/0!</v>
      </c>
      <c r="AB1270" s="1">
        <f t="shared" si="38"/>
        <v>0</v>
      </c>
      <c r="AC1270" s="1">
        <f t="shared" si="39"/>
        <v>0</v>
      </c>
    </row>
    <row r="1271" spans="4:29" x14ac:dyDescent="0.25">
      <c r="D1271" s="1">
        <v>1990</v>
      </c>
      <c r="E1271" s="1" t="s">
        <v>35</v>
      </c>
      <c r="F1271" s="2" t="s">
        <v>229</v>
      </c>
      <c r="G1271">
        <v>4</v>
      </c>
      <c r="H1271">
        <v>13274623</v>
      </c>
      <c r="I1271" s="1">
        <v>1310.645</v>
      </c>
      <c r="J1271" s="1">
        <v>5543</v>
      </c>
      <c r="K1271" s="1">
        <v>290209.40000000002</v>
      </c>
      <c r="L1271" s="1">
        <v>263157.90000000002</v>
      </c>
      <c r="M1271" s="3">
        <v>160</v>
      </c>
      <c r="N1271">
        <v>19.100000000000001</v>
      </c>
      <c r="O1271">
        <v>57</v>
      </c>
      <c r="P1271" s="1">
        <f>IF($A$3="Percentage of government revenue per capita",$B$3,0) + IF($A$3="Absolute extra revenue",AB1271,0) + IF($A$3="Absolute revenue per capita",AC1271,0)</f>
        <v>0</v>
      </c>
      <c r="Q1271" s="5">
        <f>-MIN(data!$B$4 / data!I1160 * data!P1160 / 100, data!N1160)</f>
        <v>0</v>
      </c>
      <c r="R1271" s="4">
        <f>-Q1271*K1271/1000</f>
        <v>0</v>
      </c>
      <c r="S1271" s="6">
        <f>-MIN(data!$B$5/(POWER(LN(I1271),2))*P1271/100, O1271)</f>
        <v>0</v>
      </c>
      <c r="T1271" s="6">
        <f>-S1271*L1271/100000</f>
        <v>0</v>
      </c>
      <c r="U1271" s="4">
        <f>N1271+Q1271</f>
        <v>19.100000000000001</v>
      </c>
      <c r="V1271" s="4" t="e">
        <f>P1271*I1271/100/R1271</f>
        <v>#DIV/0!</v>
      </c>
      <c r="W1271" s="4" t="e">
        <f>V1271*H1271</f>
        <v>#DIV/0!</v>
      </c>
      <c r="X1271" s="6">
        <f>O1271+S1271</f>
        <v>57</v>
      </c>
      <c r="Y1271" s="6" t="e">
        <f>P1271*I1271/100/T1271</f>
        <v>#DIV/0!</v>
      </c>
      <c r="Z1271" s="6" t="e">
        <f>Y1271*H1271</f>
        <v>#DIV/0!</v>
      </c>
      <c r="AB1271" s="1">
        <f t="shared" si="38"/>
        <v>0</v>
      </c>
      <c r="AC1271" s="1">
        <f t="shared" si="39"/>
        <v>0</v>
      </c>
    </row>
    <row r="1272" spans="4:29" x14ac:dyDescent="0.25">
      <c r="D1272" s="1">
        <v>1991</v>
      </c>
      <c r="E1272" s="1" t="s">
        <v>35</v>
      </c>
      <c r="F1272" s="2" t="s">
        <v>229</v>
      </c>
      <c r="G1272">
        <v>4</v>
      </c>
      <c r="H1272">
        <v>13495258</v>
      </c>
      <c r="I1272" s="1">
        <v>1359.633</v>
      </c>
      <c r="J1272" s="1">
        <v>5127</v>
      </c>
      <c r="K1272" s="1">
        <v>288033.7</v>
      </c>
      <c r="L1272" s="1">
        <v>250000</v>
      </c>
      <c r="M1272" s="3">
        <v>150</v>
      </c>
      <c r="N1272">
        <v>17.8</v>
      </c>
      <c r="O1272">
        <v>52</v>
      </c>
      <c r="P1272" s="1">
        <f>IF($A$3="Percentage of government revenue per capita",$B$3,0) + IF($A$3="Absolute extra revenue",AB1272,0) + IF($A$3="Absolute revenue per capita",AC1272,0)</f>
        <v>0</v>
      </c>
      <c r="Q1272" s="5">
        <f>-MIN(data!$B$4 / data!I1161 * data!P1161 / 100, data!N1161)</f>
        <v>0</v>
      </c>
      <c r="R1272" s="4">
        <f>-Q1272*K1272/1000</f>
        <v>0</v>
      </c>
      <c r="S1272" s="6">
        <f>-MIN(data!$B$5/(POWER(LN(I1272),2))*P1272/100, O1272)</f>
        <v>0</v>
      </c>
      <c r="T1272" s="6">
        <f>-S1272*L1272/100000</f>
        <v>0</v>
      </c>
      <c r="U1272" s="4">
        <f>N1272+Q1272</f>
        <v>17.8</v>
      </c>
      <c r="V1272" s="4" t="e">
        <f>P1272*I1272/100/R1272</f>
        <v>#DIV/0!</v>
      </c>
      <c r="W1272" s="4" t="e">
        <f>V1272*H1272</f>
        <v>#DIV/0!</v>
      </c>
      <c r="X1272" s="6">
        <f>O1272+S1272</f>
        <v>52</v>
      </c>
      <c r="Y1272" s="6" t="e">
        <f>P1272*I1272/100/T1272</f>
        <v>#DIV/0!</v>
      </c>
      <c r="Z1272" s="6" t="e">
        <f>Y1272*H1272</f>
        <v>#DIV/0!</v>
      </c>
      <c r="AB1272" s="1">
        <f t="shared" si="38"/>
        <v>0</v>
      </c>
      <c r="AC1272" s="1">
        <f t="shared" si="39"/>
        <v>0</v>
      </c>
    </row>
    <row r="1273" spans="4:29" x14ac:dyDescent="0.25">
      <c r="D1273" s="1">
        <v>1992</v>
      </c>
      <c r="E1273" s="1" t="s">
        <v>35</v>
      </c>
      <c r="F1273" s="2" t="s">
        <v>229</v>
      </c>
      <c r="G1273">
        <v>4</v>
      </c>
      <c r="H1273">
        <v>13719819</v>
      </c>
      <c r="I1273" s="1">
        <v>1487.4079999999999</v>
      </c>
      <c r="J1273" s="1">
        <v>4696</v>
      </c>
      <c r="K1273" s="1">
        <v>286341.5</v>
      </c>
      <c r="L1273" s="1">
        <v>270833.3</v>
      </c>
      <c r="M1273" s="3">
        <v>130</v>
      </c>
      <c r="N1273">
        <v>16.399999999999999</v>
      </c>
      <c r="O1273">
        <v>48</v>
      </c>
      <c r="P1273" s="1">
        <f>IF($A$3="Percentage of government revenue per capita",$B$3,0) + IF($A$3="Absolute extra revenue",AB1273,0) + IF($A$3="Absolute revenue per capita",AC1273,0)</f>
        <v>0</v>
      </c>
      <c r="Q1273" s="5">
        <f>-MIN(data!$B$4 / data!I1162 * data!P1162 / 100, data!N1162)</f>
        <v>0</v>
      </c>
      <c r="R1273" s="4">
        <f>-Q1273*K1273/1000</f>
        <v>0</v>
      </c>
      <c r="S1273" s="6">
        <f>-MIN(data!$B$5/(POWER(LN(I1273),2))*P1273/100, O1273)</f>
        <v>0</v>
      </c>
      <c r="T1273" s="6">
        <f>-S1273*L1273/100000</f>
        <v>0</v>
      </c>
      <c r="U1273" s="4">
        <f>N1273+Q1273</f>
        <v>16.399999999999999</v>
      </c>
      <c r="V1273" s="4" t="e">
        <f>P1273*I1273/100/R1273</f>
        <v>#DIV/0!</v>
      </c>
      <c r="W1273" s="4" t="e">
        <f>V1273*H1273</f>
        <v>#DIV/0!</v>
      </c>
      <c r="X1273" s="6">
        <f>O1273+S1273</f>
        <v>48</v>
      </c>
      <c r="Y1273" s="6" t="e">
        <f>P1273*I1273/100/T1273</f>
        <v>#DIV/0!</v>
      </c>
      <c r="Z1273" s="6" t="e">
        <f>Y1273*H1273</f>
        <v>#DIV/0!</v>
      </c>
      <c r="AB1273" s="1">
        <f t="shared" si="38"/>
        <v>0</v>
      </c>
      <c r="AC1273" s="1">
        <f t="shared" si="39"/>
        <v>0</v>
      </c>
    </row>
    <row r="1274" spans="4:29" x14ac:dyDescent="0.25">
      <c r="D1274" s="1">
        <v>1993</v>
      </c>
      <c r="E1274" s="1" t="s">
        <v>35</v>
      </c>
      <c r="F1274" s="2" t="s">
        <v>229</v>
      </c>
      <c r="G1274">
        <v>4</v>
      </c>
      <c r="H1274">
        <v>13944937</v>
      </c>
      <c r="I1274" s="1">
        <v>1525.9079999999999</v>
      </c>
      <c r="J1274" s="1">
        <v>4290</v>
      </c>
      <c r="K1274" s="1">
        <v>284106</v>
      </c>
      <c r="L1274" s="1">
        <v>266666.7</v>
      </c>
      <c r="M1274" s="3">
        <v>130</v>
      </c>
      <c r="N1274">
        <v>15.1</v>
      </c>
      <c r="O1274">
        <v>45</v>
      </c>
      <c r="P1274" s="1">
        <f>IF($A$3="Percentage of government revenue per capita",$B$3,0) + IF($A$3="Absolute extra revenue",AB1274,0) + IF($A$3="Absolute revenue per capita",AC1274,0)</f>
        <v>0</v>
      </c>
      <c r="Q1274" s="5">
        <f>-MIN(data!$B$4 / data!I1163 * data!P1163 / 100, data!N1163)</f>
        <v>0</v>
      </c>
      <c r="R1274" s="4">
        <f>-Q1274*K1274/1000</f>
        <v>0</v>
      </c>
      <c r="S1274" s="6">
        <f>-MIN(data!$B$5/(POWER(LN(I1274),2))*P1274/100, O1274)</f>
        <v>0</v>
      </c>
      <c r="T1274" s="6">
        <f>-S1274*L1274/100000</f>
        <v>0</v>
      </c>
      <c r="U1274" s="4">
        <f>N1274+Q1274</f>
        <v>15.1</v>
      </c>
      <c r="V1274" s="4" t="e">
        <f>P1274*I1274/100/R1274</f>
        <v>#DIV/0!</v>
      </c>
      <c r="W1274" s="4" t="e">
        <f>V1274*H1274</f>
        <v>#DIV/0!</v>
      </c>
      <c r="X1274" s="6">
        <f>O1274+S1274</f>
        <v>45</v>
      </c>
      <c r="Y1274" s="6" t="e">
        <f>P1274*I1274/100/T1274</f>
        <v>#DIV/0!</v>
      </c>
      <c r="Z1274" s="6" t="e">
        <f>Y1274*H1274</f>
        <v>#DIV/0!</v>
      </c>
      <c r="AB1274" s="1">
        <f t="shared" si="38"/>
        <v>0</v>
      </c>
      <c r="AC1274" s="1">
        <f t="shared" si="39"/>
        <v>0</v>
      </c>
    </row>
    <row r="1275" spans="4:29" x14ac:dyDescent="0.25">
      <c r="D1275" s="1">
        <v>1994</v>
      </c>
      <c r="E1275" s="1" t="s">
        <v>35</v>
      </c>
      <c r="F1275" s="2" t="s">
        <v>229</v>
      </c>
      <c r="G1275">
        <v>4</v>
      </c>
      <c r="H1275">
        <v>14166340</v>
      </c>
      <c r="I1275" s="1">
        <v>1542.558</v>
      </c>
      <c r="J1275" s="1">
        <v>3938</v>
      </c>
      <c r="K1275" s="1">
        <v>281285.7</v>
      </c>
      <c r="L1275" s="1">
        <v>255814</v>
      </c>
      <c r="M1275" s="3">
        <v>120</v>
      </c>
      <c r="N1275">
        <v>14</v>
      </c>
      <c r="O1275">
        <v>43</v>
      </c>
      <c r="P1275" s="1">
        <f>IF($A$3="Percentage of government revenue per capita",$B$3,0) + IF($A$3="Absolute extra revenue",AB1275,0) + IF($A$3="Absolute revenue per capita",AC1275,0)</f>
        <v>0</v>
      </c>
      <c r="Q1275" s="5">
        <f>-MIN(data!$B$4 / data!I1164 * data!P1164 / 100, data!N1164)</f>
        <v>0</v>
      </c>
      <c r="R1275" s="4">
        <f>-Q1275*K1275/1000</f>
        <v>0</v>
      </c>
      <c r="S1275" s="6">
        <f>-MIN(data!$B$5/(POWER(LN(I1275),2))*P1275/100, O1275)</f>
        <v>0</v>
      </c>
      <c r="T1275" s="6">
        <f>-S1275*L1275/100000</f>
        <v>0</v>
      </c>
      <c r="U1275" s="4">
        <f>N1275+Q1275</f>
        <v>14</v>
      </c>
      <c r="V1275" s="4" t="e">
        <f>P1275*I1275/100/R1275</f>
        <v>#DIV/0!</v>
      </c>
      <c r="W1275" s="4" t="e">
        <f>V1275*H1275</f>
        <v>#DIV/0!</v>
      </c>
      <c r="X1275" s="6">
        <f>O1275+S1275</f>
        <v>43</v>
      </c>
      <c r="Y1275" s="6" t="e">
        <f>P1275*I1275/100/T1275</f>
        <v>#DIV/0!</v>
      </c>
      <c r="Z1275" s="6" t="e">
        <f>Y1275*H1275</f>
        <v>#DIV/0!</v>
      </c>
      <c r="AB1275" s="1">
        <f t="shared" si="38"/>
        <v>0</v>
      </c>
      <c r="AC1275" s="1">
        <f t="shared" si="39"/>
        <v>0</v>
      </c>
    </row>
    <row r="1276" spans="4:29" x14ac:dyDescent="0.25">
      <c r="D1276" s="1">
        <v>1995</v>
      </c>
      <c r="E1276" s="1" t="s">
        <v>35</v>
      </c>
      <c r="F1276" s="2" t="s">
        <v>229</v>
      </c>
      <c r="G1276">
        <v>4</v>
      </c>
      <c r="H1276">
        <v>14380866</v>
      </c>
      <c r="I1276" s="1">
        <v>1688.91</v>
      </c>
      <c r="J1276" s="1">
        <v>3654</v>
      </c>
      <c r="K1276" s="1">
        <v>278931.3</v>
      </c>
      <c r="L1276" s="1">
        <v>243902.4</v>
      </c>
      <c r="M1276" s="3">
        <v>110</v>
      </c>
      <c r="N1276">
        <v>13.1</v>
      </c>
      <c r="O1276">
        <v>41</v>
      </c>
      <c r="P1276" s="1">
        <f>IF($A$3="Percentage of government revenue per capita",$B$3,0) + IF($A$3="Absolute extra revenue",AB1276,0) + IF($A$3="Absolute revenue per capita",AC1276,0)</f>
        <v>0</v>
      </c>
      <c r="Q1276" s="5">
        <f>-MIN(data!$B$4 / data!I1165 * data!P1165 / 100, data!N1165)</f>
        <v>0</v>
      </c>
      <c r="R1276" s="4">
        <f>-Q1276*K1276/1000</f>
        <v>0</v>
      </c>
      <c r="S1276" s="6">
        <f>-MIN(data!$B$5/(POWER(LN(I1276),2))*P1276/100, O1276)</f>
        <v>0</v>
      </c>
      <c r="T1276" s="6">
        <f>-S1276*L1276/100000</f>
        <v>0</v>
      </c>
      <c r="U1276" s="4">
        <f>N1276+Q1276</f>
        <v>13.1</v>
      </c>
      <c r="V1276" s="4" t="e">
        <f>P1276*I1276/100/R1276</f>
        <v>#DIV/0!</v>
      </c>
      <c r="W1276" s="4" t="e">
        <f>V1276*H1276</f>
        <v>#DIV/0!</v>
      </c>
      <c r="X1276" s="6">
        <f>O1276+S1276</f>
        <v>41</v>
      </c>
      <c r="Y1276" s="6" t="e">
        <f>P1276*I1276/100/T1276</f>
        <v>#DIV/0!</v>
      </c>
      <c r="Z1276" s="6" t="e">
        <f>Y1276*H1276</f>
        <v>#DIV/0!</v>
      </c>
      <c r="AB1276" s="1">
        <f t="shared" si="38"/>
        <v>0</v>
      </c>
      <c r="AC1276" s="1">
        <f t="shared" si="39"/>
        <v>0</v>
      </c>
    </row>
    <row r="1277" spans="4:29" x14ac:dyDescent="0.25">
      <c r="D1277" s="1">
        <v>1996</v>
      </c>
      <c r="E1277" s="1" t="s">
        <v>35</v>
      </c>
      <c r="F1277" s="2" t="s">
        <v>229</v>
      </c>
      <c r="G1277">
        <v>4</v>
      </c>
      <c r="H1277">
        <v>14587370</v>
      </c>
      <c r="I1277" s="1">
        <v>1785.855</v>
      </c>
      <c r="J1277" s="1">
        <v>3445</v>
      </c>
      <c r="K1277" s="1">
        <v>275600</v>
      </c>
      <c r="L1277" s="1">
        <v>246153.8</v>
      </c>
      <c r="M1277" s="3">
        <v>100</v>
      </c>
      <c r="N1277">
        <v>12.5</v>
      </c>
      <c r="O1277">
        <v>39</v>
      </c>
      <c r="P1277" s="1">
        <f>IF($A$3="Percentage of government revenue per capita",$B$3,0) + IF($A$3="Absolute extra revenue",AB1277,0) + IF($A$3="Absolute revenue per capita",AC1277,0)</f>
        <v>0</v>
      </c>
      <c r="Q1277" s="5">
        <f>-MIN(data!$B$4 / data!I1166 * data!P1166 / 100, data!N1166)</f>
        <v>0</v>
      </c>
      <c r="R1277" s="4">
        <f>-Q1277*K1277/1000</f>
        <v>0</v>
      </c>
      <c r="S1277" s="6">
        <f>-MIN(data!$B$5/(POWER(LN(I1277),2))*P1277/100, O1277)</f>
        <v>0</v>
      </c>
      <c r="T1277" s="6">
        <f>-S1277*L1277/100000</f>
        <v>0</v>
      </c>
      <c r="U1277" s="4">
        <f>N1277+Q1277</f>
        <v>12.5</v>
      </c>
      <c r="V1277" s="4" t="e">
        <f>P1277*I1277/100/R1277</f>
        <v>#DIV/0!</v>
      </c>
      <c r="W1277" s="4" t="e">
        <f>V1277*H1277</f>
        <v>#DIV/0!</v>
      </c>
      <c r="X1277" s="6">
        <f>O1277+S1277</f>
        <v>39</v>
      </c>
      <c r="Y1277" s="6" t="e">
        <f>P1277*I1277/100/T1277</f>
        <v>#DIV/0!</v>
      </c>
      <c r="Z1277" s="6" t="e">
        <f>Y1277*H1277</f>
        <v>#DIV/0!</v>
      </c>
      <c r="AB1277" s="1">
        <f t="shared" si="38"/>
        <v>0</v>
      </c>
      <c r="AC1277" s="1">
        <f t="shared" si="39"/>
        <v>0</v>
      </c>
    </row>
    <row r="1278" spans="4:29" x14ac:dyDescent="0.25">
      <c r="D1278" s="1">
        <v>1997</v>
      </c>
      <c r="E1278" s="1" t="s">
        <v>35</v>
      </c>
      <c r="F1278" s="2" t="s">
        <v>229</v>
      </c>
      <c r="G1278">
        <v>4</v>
      </c>
      <c r="H1278">
        <v>14786220</v>
      </c>
      <c r="I1278" s="1">
        <v>1885.56</v>
      </c>
      <c r="J1278" s="1">
        <v>3307</v>
      </c>
      <c r="K1278" s="1">
        <v>271065.59999999998</v>
      </c>
      <c r="L1278" s="1">
        <v>247222.2</v>
      </c>
      <c r="M1278" s="3">
        <v>96</v>
      </c>
      <c r="N1278">
        <v>12.2</v>
      </c>
      <c r="O1278">
        <v>36</v>
      </c>
      <c r="P1278" s="1">
        <f>IF($A$3="Percentage of government revenue per capita",$B$3,0) + IF($A$3="Absolute extra revenue",AB1278,0) + IF($A$3="Absolute revenue per capita",AC1278,0)</f>
        <v>0</v>
      </c>
      <c r="Q1278" s="5">
        <f>-MIN(data!$B$4 / data!I1167 * data!P1167 / 100, data!N1167)</f>
        <v>0</v>
      </c>
      <c r="R1278" s="4">
        <f>-Q1278*K1278/1000</f>
        <v>0</v>
      </c>
      <c r="S1278" s="6">
        <f>-MIN(data!$B$5/(POWER(LN(I1278),2))*P1278/100, O1278)</f>
        <v>0</v>
      </c>
      <c r="T1278" s="6">
        <f>-S1278*L1278/100000</f>
        <v>0</v>
      </c>
      <c r="U1278" s="4">
        <f>N1278+Q1278</f>
        <v>12.2</v>
      </c>
      <c r="V1278" s="4" t="e">
        <f>P1278*I1278/100/R1278</f>
        <v>#DIV/0!</v>
      </c>
      <c r="W1278" s="4" t="e">
        <f>V1278*H1278</f>
        <v>#DIV/0!</v>
      </c>
      <c r="X1278" s="6">
        <f>O1278+S1278</f>
        <v>36</v>
      </c>
      <c r="Y1278" s="6" t="e">
        <f>P1278*I1278/100/T1278</f>
        <v>#DIV/0!</v>
      </c>
      <c r="Z1278" s="6" t="e">
        <f>Y1278*H1278</f>
        <v>#DIV/0!</v>
      </c>
      <c r="AB1278" s="1">
        <f t="shared" si="38"/>
        <v>0</v>
      </c>
      <c r="AC1278" s="1">
        <f t="shared" si="39"/>
        <v>0</v>
      </c>
    </row>
    <row r="1279" spans="4:29" x14ac:dyDescent="0.25">
      <c r="D1279" s="1">
        <v>1998</v>
      </c>
      <c r="E1279" s="1" t="s">
        <v>35</v>
      </c>
      <c r="F1279" s="2" t="s">
        <v>229</v>
      </c>
      <c r="G1279">
        <v>4</v>
      </c>
      <c r="H1279">
        <v>14977733</v>
      </c>
      <c r="I1279" s="1">
        <v>1878.4760000000001</v>
      </c>
      <c r="J1279" s="1">
        <v>3196</v>
      </c>
      <c r="K1279" s="1">
        <v>268571.40000000002</v>
      </c>
      <c r="L1279" s="1">
        <v>252941.2</v>
      </c>
      <c r="M1279" s="3">
        <v>89</v>
      </c>
      <c r="N1279">
        <v>11.9</v>
      </c>
      <c r="O1279">
        <v>34</v>
      </c>
      <c r="P1279" s="1">
        <f>IF($A$3="Percentage of government revenue per capita",$B$3,0) + IF($A$3="Absolute extra revenue",AB1279,0) + IF($A$3="Absolute revenue per capita",AC1279,0)</f>
        <v>0</v>
      </c>
      <c r="Q1279" s="5">
        <f>-MIN(data!$B$4 / data!I1168 * data!P1168 / 100, data!N1168)</f>
        <v>0</v>
      </c>
      <c r="R1279" s="4">
        <f>-Q1279*K1279/1000</f>
        <v>0</v>
      </c>
      <c r="S1279" s="6">
        <f>-MIN(data!$B$5/(POWER(LN(I1279),2))*P1279/100, O1279)</f>
        <v>0</v>
      </c>
      <c r="T1279" s="6">
        <f>-S1279*L1279/100000</f>
        <v>0</v>
      </c>
      <c r="U1279" s="4">
        <f>N1279+Q1279</f>
        <v>11.9</v>
      </c>
      <c r="V1279" s="4" t="e">
        <f>P1279*I1279/100/R1279</f>
        <v>#DIV/0!</v>
      </c>
      <c r="W1279" s="4" t="e">
        <f>V1279*H1279</f>
        <v>#DIV/0!</v>
      </c>
      <c r="X1279" s="6">
        <f>O1279+S1279</f>
        <v>34</v>
      </c>
      <c r="Y1279" s="6" t="e">
        <f>P1279*I1279/100/T1279</f>
        <v>#DIV/0!</v>
      </c>
      <c r="Z1279" s="6" t="e">
        <f>Y1279*H1279</f>
        <v>#DIV/0!</v>
      </c>
      <c r="AB1279" s="1">
        <f t="shared" si="38"/>
        <v>0</v>
      </c>
      <c r="AC1279" s="1">
        <f t="shared" si="39"/>
        <v>0</v>
      </c>
    </row>
    <row r="1280" spans="4:29" x14ac:dyDescent="0.25">
      <c r="D1280" s="1">
        <v>1999</v>
      </c>
      <c r="E1280" s="1" t="s">
        <v>35</v>
      </c>
      <c r="F1280" s="2" t="s">
        <v>229</v>
      </c>
      <c r="G1280">
        <v>4</v>
      </c>
      <c r="H1280">
        <v>15162800</v>
      </c>
      <c r="I1280" s="1">
        <v>1787.271</v>
      </c>
      <c r="J1280" s="1">
        <v>3048</v>
      </c>
      <c r="K1280" s="1">
        <v>265043.5</v>
      </c>
      <c r="L1280" s="1">
        <v>229411.8</v>
      </c>
      <c r="M1280" s="3">
        <v>86</v>
      </c>
      <c r="N1280">
        <v>11.5</v>
      </c>
      <c r="O1280">
        <v>34</v>
      </c>
      <c r="P1280" s="1">
        <f>IF($A$3="Percentage of government revenue per capita",$B$3,0) + IF($A$3="Absolute extra revenue",AB1280,0) + IF($A$3="Absolute revenue per capita",AC1280,0)</f>
        <v>0</v>
      </c>
      <c r="Q1280" s="5">
        <f>-MIN(data!$B$4 / data!I1169 * data!P1169 / 100, data!N1169)</f>
        <v>0</v>
      </c>
      <c r="R1280" s="4">
        <f>-Q1280*K1280/1000</f>
        <v>0</v>
      </c>
      <c r="S1280" s="6">
        <f>-MIN(data!$B$5/(POWER(LN(I1280),2))*P1280/100, O1280)</f>
        <v>0</v>
      </c>
      <c r="T1280" s="6">
        <f>-S1280*L1280/100000</f>
        <v>0</v>
      </c>
      <c r="U1280" s="4">
        <f>N1280+Q1280</f>
        <v>11.5</v>
      </c>
      <c r="V1280" s="4" t="e">
        <f>P1280*I1280/100/R1280</f>
        <v>#DIV/0!</v>
      </c>
      <c r="W1280" s="4" t="e">
        <f>V1280*H1280</f>
        <v>#DIV/0!</v>
      </c>
      <c r="X1280" s="6">
        <f>O1280+S1280</f>
        <v>34</v>
      </c>
      <c r="Y1280" s="6" t="e">
        <f>P1280*I1280/100/T1280</f>
        <v>#DIV/0!</v>
      </c>
      <c r="Z1280" s="6" t="e">
        <f>Y1280*H1280</f>
        <v>#DIV/0!</v>
      </c>
      <c r="AB1280" s="1">
        <f t="shared" si="38"/>
        <v>0</v>
      </c>
      <c r="AC1280" s="1">
        <f t="shared" si="39"/>
        <v>0</v>
      </c>
    </row>
    <row r="1281" spans="4:29" x14ac:dyDescent="0.25">
      <c r="D1281" s="1">
        <v>2000</v>
      </c>
      <c r="E1281" s="1" t="s">
        <v>35</v>
      </c>
      <c r="F1281" s="2" t="s">
        <v>229</v>
      </c>
      <c r="G1281">
        <v>4</v>
      </c>
      <c r="H1281">
        <v>15342353</v>
      </c>
      <c r="I1281" s="1">
        <v>1913.1990000000001</v>
      </c>
      <c r="J1281" s="1">
        <v>2847</v>
      </c>
      <c r="K1281" s="1">
        <v>261192.7</v>
      </c>
      <c r="L1281" s="1">
        <v>258064.5</v>
      </c>
      <c r="M1281" s="3">
        <v>78</v>
      </c>
      <c r="N1281">
        <v>10.9</v>
      </c>
      <c r="O1281">
        <v>31</v>
      </c>
      <c r="P1281" s="1">
        <f>IF($A$3="Percentage of government revenue per capita",$B$3,0) + IF($A$3="Absolute extra revenue",AB1281,0) + IF($A$3="Absolute revenue per capita",AC1281,0)</f>
        <v>0</v>
      </c>
      <c r="Q1281" s="5">
        <f>-MIN(data!$B$4 / data!I1170 * data!P1170 / 100, data!N1170)</f>
        <v>0</v>
      </c>
      <c r="R1281" s="4">
        <f>-Q1281*K1281/1000</f>
        <v>0</v>
      </c>
      <c r="S1281" s="6">
        <f>-MIN(data!$B$5/(POWER(LN(I1281),2))*P1281/100, O1281)</f>
        <v>0</v>
      </c>
      <c r="T1281" s="6">
        <f>-S1281*L1281/100000</f>
        <v>0</v>
      </c>
      <c r="U1281" s="4">
        <f>N1281+Q1281</f>
        <v>10.9</v>
      </c>
      <c r="V1281" s="4" t="e">
        <f>P1281*I1281/100/R1281</f>
        <v>#DIV/0!</v>
      </c>
      <c r="W1281" s="4" t="e">
        <f>V1281*H1281</f>
        <v>#DIV/0!</v>
      </c>
      <c r="X1281" s="6">
        <f>O1281+S1281</f>
        <v>31</v>
      </c>
      <c r="Y1281" s="6" t="e">
        <f>P1281*I1281/100/T1281</f>
        <v>#DIV/0!</v>
      </c>
      <c r="Z1281" s="6" t="e">
        <f>Y1281*H1281</f>
        <v>#DIV/0!</v>
      </c>
      <c r="AB1281" s="1">
        <f t="shared" si="38"/>
        <v>0</v>
      </c>
      <c r="AC1281" s="1">
        <f t="shared" si="39"/>
        <v>0</v>
      </c>
    </row>
    <row r="1282" spans="4:29" x14ac:dyDescent="0.25">
      <c r="D1282" s="1">
        <v>2001</v>
      </c>
      <c r="E1282" s="1" t="s">
        <v>35</v>
      </c>
      <c r="F1282" s="2" t="s">
        <v>229</v>
      </c>
      <c r="G1282">
        <v>4</v>
      </c>
      <c r="H1282">
        <v>15516113</v>
      </c>
      <c r="I1282" s="1">
        <v>2035.085</v>
      </c>
      <c r="J1282" s="1">
        <v>2650</v>
      </c>
      <c r="K1282" s="1">
        <v>257281.6</v>
      </c>
      <c r="L1282" s="1">
        <v>225000</v>
      </c>
      <c r="M1282" s="3">
        <v>80</v>
      </c>
      <c r="N1282">
        <v>10.3</v>
      </c>
      <c r="O1282">
        <v>32</v>
      </c>
      <c r="P1282" s="1">
        <f>IF($A$3="Percentage of government revenue per capita",$B$3,0) + IF($A$3="Absolute extra revenue",AB1282,0) + IF($A$3="Absolute revenue per capita",AC1282,0)</f>
        <v>0</v>
      </c>
      <c r="Q1282" s="5">
        <f>-MIN(data!$B$4 / data!I1171 * data!P1171 / 100, data!N1171)</f>
        <v>0</v>
      </c>
      <c r="R1282" s="4">
        <f>-Q1282*K1282/1000</f>
        <v>0</v>
      </c>
      <c r="S1282" s="6">
        <f>-MIN(data!$B$5/(POWER(LN(I1282),2))*P1282/100, O1282)</f>
        <v>0</v>
      </c>
      <c r="T1282" s="6">
        <f>-S1282*L1282/100000</f>
        <v>0</v>
      </c>
      <c r="U1282" s="4">
        <f>N1282+Q1282</f>
        <v>10.3</v>
      </c>
      <c r="V1282" s="4" t="e">
        <f>P1282*I1282/100/R1282</f>
        <v>#DIV/0!</v>
      </c>
      <c r="W1282" s="4" t="e">
        <f>V1282*H1282</f>
        <v>#DIV/0!</v>
      </c>
      <c r="X1282" s="6">
        <f>O1282+S1282</f>
        <v>32</v>
      </c>
      <c r="Y1282" s="6" t="e">
        <f>P1282*I1282/100/T1282</f>
        <v>#DIV/0!</v>
      </c>
      <c r="Z1282" s="6" t="e">
        <f>Y1282*H1282</f>
        <v>#DIV/0!</v>
      </c>
      <c r="AB1282" s="1">
        <f t="shared" si="38"/>
        <v>0</v>
      </c>
      <c r="AC1282" s="1">
        <f t="shared" si="39"/>
        <v>0</v>
      </c>
    </row>
    <row r="1283" spans="4:29" x14ac:dyDescent="0.25">
      <c r="D1283" s="1">
        <v>2002</v>
      </c>
      <c r="E1283" s="1" t="s">
        <v>35</v>
      </c>
      <c r="F1283" s="2" t="s">
        <v>229</v>
      </c>
      <c r="G1283">
        <v>4</v>
      </c>
      <c r="H1283">
        <v>15684409</v>
      </c>
      <c r="I1283" s="1">
        <v>1998.2639999999999</v>
      </c>
      <c r="J1283" s="1">
        <v>2504</v>
      </c>
      <c r="K1283" s="1">
        <v>255510.2</v>
      </c>
      <c r="L1283" s="1">
        <v>244827.6</v>
      </c>
      <c r="M1283" s="3">
        <v>72</v>
      </c>
      <c r="N1283">
        <v>9.8000000000000007</v>
      </c>
      <c r="O1283">
        <v>29</v>
      </c>
      <c r="P1283" s="1">
        <f>IF($A$3="Percentage of government revenue per capita",$B$3,0) + IF($A$3="Absolute extra revenue",AB1283,0) + IF($A$3="Absolute revenue per capita",AC1283,0)</f>
        <v>0</v>
      </c>
      <c r="Q1283" s="5">
        <f>-MIN(data!$B$4 / data!I1172 * data!P1172 / 100, data!N1172)</f>
        <v>0</v>
      </c>
      <c r="R1283" s="4">
        <f>-Q1283*K1283/1000</f>
        <v>0</v>
      </c>
      <c r="S1283" s="6">
        <f>-MIN(data!$B$5/(POWER(LN(I1283),2))*P1283/100, O1283)</f>
        <v>0</v>
      </c>
      <c r="T1283" s="6">
        <f>-S1283*L1283/100000</f>
        <v>0</v>
      </c>
      <c r="U1283" s="4">
        <f>N1283+Q1283</f>
        <v>9.8000000000000007</v>
      </c>
      <c r="V1283" s="4" t="e">
        <f>P1283*I1283/100/R1283</f>
        <v>#DIV/0!</v>
      </c>
      <c r="W1283" s="4" t="e">
        <f>V1283*H1283</f>
        <v>#DIV/0!</v>
      </c>
      <c r="X1283" s="6">
        <f>O1283+S1283</f>
        <v>29</v>
      </c>
      <c r="Y1283" s="6" t="e">
        <f>P1283*I1283/100/T1283</f>
        <v>#DIV/0!</v>
      </c>
      <c r="Z1283" s="6" t="e">
        <f>Y1283*H1283</f>
        <v>#DIV/0!</v>
      </c>
      <c r="AB1283" s="1">
        <f t="shared" si="38"/>
        <v>0</v>
      </c>
      <c r="AC1283" s="1">
        <f t="shared" si="39"/>
        <v>0</v>
      </c>
    </row>
    <row r="1284" spans="4:29" x14ac:dyDescent="0.25">
      <c r="D1284" s="1">
        <v>2003</v>
      </c>
      <c r="E1284" s="1" t="s">
        <v>35</v>
      </c>
      <c r="F1284" s="2" t="s">
        <v>229</v>
      </c>
      <c r="G1284">
        <v>4</v>
      </c>
      <c r="H1284">
        <v>15849652</v>
      </c>
      <c r="I1284" s="1">
        <v>2044.175</v>
      </c>
      <c r="J1284" s="1">
        <v>2408</v>
      </c>
      <c r="K1284" s="1">
        <v>253473.7</v>
      </c>
      <c r="L1284" s="1">
        <v>244827.6</v>
      </c>
      <c r="M1284" s="3">
        <v>71</v>
      </c>
      <c r="N1284">
        <v>9.5</v>
      </c>
      <c r="O1284">
        <v>29</v>
      </c>
      <c r="P1284" s="1">
        <f>IF($A$3="Percentage of government revenue per capita",$B$3,0) + IF($A$3="Absolute extra revenue",AB1284,0) + IF($A$3="Absolute revenue per capita",AC1284,0)</f>
        <v>0</v>
      </c>
      <c r="Q1284" s="5">
        <f>-MIN(data!$B$4 / data!I1173 * data!P1173 / 100, data!N1173)</f>
        <v>0</v>
      </c>
      <c r="R1284" s="4">
        <f>-Q1284*K1284/1000</f>
        <v>0</v>
      </c>
      <c r="S1284" s="6">
        <f>-MIN(data!$B$5/(POWER(LN(I1284),2))*P1284/100, O1284)</f>
        <v>0</v>
      </c>
      <c r="T1284" s="6">
        <f>-S1284*L1284/100000</f>
        <v>0</v>
      </c>
      <c r="U1284" s="4">
        <f>N1284+Q1284</f>
        <v>9.5</v>
      </c>
      <c r="V1284" s="4" t="e">
        <f>P1284*I1284/100/R1284</f>
        <v>#DIV/0!</v>
      </c>
      <c r="W1284" s="4" t="e">
        <f>V1284*H1284</f>
        <v>#DIV/0!</v>
      </c>
      <c r="X1284" s="6">
        <f>O1284+S1284</f>
        <v>29</v>
      </c>
      <c r="Y1284" s="6" t="e">
        <f>P1284*I1284/100/T1284</f>
        <v>#DIV/0!</v>
      </c>
      <c r="Z1284" s="6" t="e">
        <f>Y1284*H1284</f>
        <v>#DIV/0!</v>
      </c>
      <c r="AB1284" s="1">
        <f t="shared" ref="AB1284:AB1347" si="40">$B$3*100/H1284/I1284</f>
        <v>0</v>
      </c>
      <c r="AC1284" s="1">
        <f t="shared" ref="AC1284:AC1347" si="41">$B$3/I1284*100</f>
        <v>0</v>
      </c>
    </row>
    <row r="1285" spans="4:29" x14ac:dyDescent="0.25">
      <c r="D1285" s="1">
        <v>2004</v>
      </c>
      <c r="E1285" s="1" t="s">
        <v>35</v>
      </c>
      <c r="F1285" s="2" t="s">
        <v>229</v>
      </c>
      <c r="G1285">
        <v>4</v>
      </c>
      <c r="H1285">
        <v>16014971</v>
      </c>
      <c r="I1285" s="1">
        <v>2278.3380000000002</v>
      </c>
      <c r="J1285" s="1">
        <v>2346</v>
      </c>
      <c r="K1285" s="1">
        <v>252258.1</v>
      </c>
      <c r="L1285" s="1">
        <v>231034.5</v>
      </c>
      <c r="M1285" s="3">
        <v>71</v>
      </c>
      <c r="N1285">
        <v>9.3000000000000007</v>
      </c>
      <c r="O1285">
        <v>29</v>
      </c>
      <c r="P1285" s="1">
        <f>IF($A$3="Percentage of government revenue per capita",$B$3,0) + IF($A$3="Absolute extra revenue",AB1285,0) + IF($A$3="Absolute revenue per capita",AC1285,0)</f>
        <v>0</v>
      </c>
      <c r="Q1285" s="5">
        <f>-MIN(data!$B$4 / data!I1174 * data!P1174 / 100, data!N1174)</f>
        <v>0</v>
      </c>
      <c r="R1285" s="4">
        <f>-Q1285*K1285/1000</f>
        <v>0</v>
      </c>
      <c r="S1285" s="6">
        <f>-MIN(data!$B$5/(POWER(LN(I1285),2))*P1285/100, O1285)</f>
        <v>0</v>
      </c>
      <c r="T1285" s="6">
        <f>-S1285*L1285/100000</f>
        <v>0</v>
      </c>
      <c r="U1285" s="4">
        <f>N1285+Q1285</f>
        <v>9.3000000000000007</v>
      </c>
      <c r="V1285" s="4" t="e">
        <f>P1285*I1285/100/R1285</f>
        <v>#DIV/0!</v>
      </c>
      <c r="W1285" s="4" t="e">
        <f>V1285*H1285</f>
        <v>#DIV/0!</v>
      </c>
      <c r="X1285" s="6">
        <f>O1285+S1285</f>
        <v>29</v>
      </c>
      <c r="Y1285" s="6" t="e">
        <f>P1285*I1285/100/T1285</f>
        <v>#DIV/0!</v>
      </c>
      <c r="Z1285" s="6" t="e">
        <f>Y1285*H1285</f>
        <v>#DIV/0!</v>
      </c>
      <c r="AB1285" s="1">
        <f t="shared" si="40"/>
        <v>0</v>
      </c>
      <c r="AC1285" s="1">
        <f t="shared" si="41"/>
        <v>0</v>
      </c>
    </row>
    <row r="1286" spans="4:29" x14ac:dyDescent="0.25">
      <c r="D1286" s="1">
        <v>2005</v>
      </c>
      <c r="E1286" s="1" t="s">
        <v>35</v>
      </c>
      <c r="F1286" s="2" t="s">
        <v>229</v>
      </c>
      <c r="G1286">
        <v>4</v>
      </c>
      <c r="H1286">
        <v>16182721</v>
      </c>
      <c r="I1286" s="1">
        <v>2572.788</v>
      </c>
      <c r="J1286" s="1">
        <v>2306</v>
      </c>
      <c r="K1286" s="1">
        <v>250652.2</v>
      </c>
      <c r="L1286" s="1">
        <v>251851.9</v>
      </c>
      <c r="M1286" s="3">
        <v>67</v>
      </c>
      <c r="N1286">
        <v>9.1999999999999993</v>
      </c>
      <c r="O1286">
        <v>27</v>
      </c>
      <c r="P1286" s="1">
        <f>IF($A$3="Percentage of government revenue per capita",$B$3,0) + IF($A$3="Absolute extra revenue",AB1286,0) + IF($A$3="Absolute revenue per capita",AC1286,0)</f>
        <v>0</v>
      </c>
      <c r="Q1286" s="5">
        <f>-MIN(data!$B$4 / data!I1175 * data!P1175 / 100, data!N1175)</f>
        <v>0</v>
      </c>
      <c r="R1286" s="4">
        <f>-Q1286*K1286/1000</f>
        <v>0</v>
      </c>
      <c r="S1286" s="6">
        <f>-MIN(data!$B$5/(POWER(LN(I1286),2))*P1286/100, O1286)</f>
        <v>0</v>
      </c>
      <c r="T1286" s="6">
        <f>-S1286*L1286/100000</f>
        <v>0</v>
      </c>
      <c r="U1286" s="4">
        <f>N1286+Q1286</f>
        <v>9.1999999999999993</v>
      </c>
      <c r="V1286" s="4" t="e">
        <f>P1286*I1286/100/R1286</f>
        <v>#DIV/0!</v>
      </c>
      <c r="W1286" s="4" t="e">
        <f>V1286*H1286</f>
        <v>#DIV/0!</v>
      </c>
      <c r="X1286" s="6">
        <f>O1286+S1286</f>
        <v>27</v>
      </c>
      <c r="Y1286" s="6" t="e">
        <f>P1286*I1286/100/T1286</f>
        <v>#DIV/0!</v>
      </c>
      <c r="Z1286" s="6" t="e">
        <f>Y1286*H1286</f>
        <v>#DIV/0!</v>
      </c>
      <c r="AB1286" s="1">
        <f t="shared" si="40"/>
        <v>0</v>
      </c>
      <c r="AC1286" s="1">
        <f t="shared" si="41"/>
        <v>0</v>
      </c>
    </row>
    <row r="1287" spans="4:29" x14ac:dyDescent="0.25">
      <c r="D1287" s="1">
        <v>2006</v>
      </c>
      <c r="E1287" s="1" t="s">
        <v>35</v>
      </c>
      <c r="F1287" s="2" t="s">
        <v>229</v>
      </c>
      <c r="G1287">
        <v>4</v>
      </c>
      <c r="H1287">
        <v>16354504</v>
      </c>
      <c r="I1287" s="1">
        <v>2887.259</v>
      </c>
      <c r="J1287" s="1">
        <v>2282</v>
      </c>
      <c r="K1287" s="1">
        <v>250769.2</v>
      </c>
      <c r="L1287" s="1">
        <v>246428.6</v>
      </c>
      <c r="M1287" s="3">
        <v>68</v>
      </c>
      <c r="N1287">
        <v>9.1</v>
      </c>
      <c r="O1287">
        <v>28</v>
      </c>
      <c r="P1287" s="1">
        <f>IF($A$3="Percentage of government revenue per capita",$B$3,0) + IF($A$3="Absolute extra revenue",AB1287,0) + IF($A$3="Absolute revenue per capita",AC1287,0)</f>
        <v>0</v>
      </c>
      <c r="Q1287" s="5">
        <f>-MIN(data!$B$4 / data!I1176 * data!P1176 / 100, data!N1176)</f>
        <v>0</v>
      </c>
      <c r="R1287" s="4">
        <f>-Q1287*K1287/1000</f>
        <v>0</v>
      </c>
      <c r="S1287" s="6">
        <f>-MIN(data!$B$5/(POWER(LN(I1287),2))*P1287/100, O1287)</f>
        <v>0</v>
      </c>
      <c r="T1287" s="6">
        <f>-S1287*L1287/100000</f>
        <v>0</v>
      </c>
      <c r="U1287" s="4">
        <f>N1287+Q1287</f>
        <v>9.1</v>
      </c>
      <c r="V1287" s="4" t="e">
        <f>P1287*I1287/100/R1287</f>
        <v>#DIV/0!</v>
      </c>
      <c r="W1287" s="4" t="e">
        <f>V1287*H1287</f>
        <v>#DIV/0!</v>
      </c>
      <c r="X1287" s="6">
        <f>O1287+S1287</f>
        <v>28</v>
      </c>
      <c r="Y1287" s="6" t="e">
        <f>P1287*I1287/100/T1287</f>
        <v>#DIV/0!</v>
      </c>
      <c r="Z1287" s="6" t="e">
        <f>Y1287*H1287</f>
        <v>#DIV/0!</v>
      </c>
      <c r="AB1287" s="1">
        <f t="shared" si="40"/>
        <v>0</v>
      </c>
      <c r="AC1287" s="1">
        <f t="shared" si="41"/>
        <v>0</v>
      </c>
    </row>
    <row r="1288" spans="4:29" x14ac:dyDescent="0.25">
      <c r="D1288" s="1">
        <v>2007</v>
      </c>
      <c r="E1288" s="1" t="s">
        <v>35</v>
      </c>
      <c r="F1288" s="2" t="s">
        <v>229</v>
      </c>
      <c r="G1288">
        <v>4</v>
      </c>
      <c r="H1288">
        <v>16530195</v>
      </c>
      <c r="I1288" s="1">
        <v>3125.39</v>
      </c>
      <c r="J1288" s="1">
        <v>2271</v>
      </c>
      <c r="K1288" s="1">
        <v>249560.4</v>
      </c>
      <c r="L1288" s="1">
        <v>227586.2</v>
      </c>
      <c r="M1288" s="3">
        <v>69</v>
      </c>
      <c r="N1288">
        <v>9.1</v>
      </c>
      <c r="O1288">
        <v>29</v>
      </c>
      <c r="P1288" s="1">
        <f>IF($A$3="Percentage of government revenue per capita",$B$3,0) + IF($A$3="Absolute extra revenue",AB1288,0) + IF($A$3="Absolute revenue per capita",AC1288,0)</f>
        <v>0</v>
      </c>
      <c r="Q1288" s="5">
        <f>-MIN(data!$B$4 / data!I1177 * data!P1177 / 100, data!N1177)</f>
        <v>0</v>
      </c>
      <c r="R1288" s="4">
        <f>-Q1288*K1288/1000</f>
        <v>0</v>
      </c>
      <c r="S1288" s="6">
        <f>-MIN(data!$B$5/(POWER(LN(I1288),2))*P1288/100, O1288)</f>
        <v>0</v>
      </c>
      <c r="T1288" s="6">
        <f>-S1288*L1288/100000</f>
        <v>0</v>
      </c>
      <c r="U1288" s="4">
        <f>N1288+Q1288</f>
        <v>9.1</v>
      </c>
      <c r="V1288" s="4" t="e">
        <f>P1288*I1288/100/R1288</f>
        <v>#DIV/0!</v>
      </c>
      <c r="W1288" s="4" t="e">
        <f>V1288*H1288</f>
        <v>#DIV/0!</v>
      </c>
      <c r="X1288" s="6">
        <f>O1288+S1288</f>
        <v>29</v>
      </c>
      <c r="Y1288" s="6" t="e">
        <f>P1288*I1288/100/T1288</f>
        <v>#DIV/0!</v>
      </c>
      <c r="Z1288" s="6" t="e">
        <f>Y1288*H1288</f>
        <v>#DIV/0!</v>
      </c>
      <c r="AB1288" s="1">
        <f t="shared" si="40"/>
        <v>0</v>
      </c>
      <c r="AC1288" s="1">
        <f t="shared" si="41"/>
        <v>0</v>
      </c>
    </row>
    <row r="1289" spans="4:29" x14ac:dyDescent="0.25">
      <c r="D1289" s="1">
        <v>2008</v>
      </c>
      <c r="E1289" s="1" t="s">
        <v>35</v>
      </c>
      <c r="F1289" s="2" t="s">
        <v>229</v>
      </c>
      <c r="G1289">
        <v>4</v>
      </c>
      <c r="H1289">
        <v>16708258</v>
      </c>
      <c r="I1289" s="1">
        <v>3043.0390000000002</v>
      </c>
      <c r="J1289" s="1">
        <v>2257</v>
      </c>
      <c r="K1289" s="1">
        <v>248022</v>
      </c>
      <c r="L1289" s="1">
        <v>232142.9</v>
      </c>
      <c r="M1289" s="3">
        <v>66</v>
      </c>
      <c r="N1289">
        <v>9.1</v>
      </c>
      <c r="O1289">
        <v>28</v>
      </c>
      <c r="P1289" s="1">
        <f>IF($A$3="Percentage of government revenue per capita",$B$3,0) + IF($A$3="Absolute extra revenue",AB1289,0) + IF($A$3="Absolute revenue per capita",AC1289,0)</f>
        <v>0</v>
      </c>
      <c r="Q1289" s="5">
        <f>-MIN(data!$B$4 / data!I1178 * data!P1178 / 100, data!N1178)</f>
        <v>0</v>
      </c>
      <c r="R1289" s="4">
        <f>-Q1289*K1289/1000</f>
        <v>0</v>
      </c>
      <c r="S1289" s="6">
        <f>-MIN(data!$B$5/(POWER(LN(I1289),2))*P1289/100, O1289)</f>
        <v>0</v>
      </c>
      <c r="T1289" s="6">
        <f>-S1289*L1289/100000</f>
        <v>0</v>
      </c>
      <c r="U1289" s="4">
        <f>N1289+Q1289</f>
        <v>9.1</v>
      </c>
      <c r="V1289" s="4" t="e">
        <f>P1289*I1289/100/R1289</f>
        <v>#DIV/0!</v>
      </c>
      <c r="W1289" s="4" t="e">
        <f>V1289*H1289</f>
        <v>#DIV/0!</v>
      </c>
      <c r="X1289" s="6">
        <f>O1289+S1289</f>
        <v>28</v>
      </c>
      <c r="Y1289" s="6" t="e">
        <f>P1289*I1289/100/T1289</f>
        <v>#DIV/0!</v>
      </c>
      <c r="Z1289" s="6" t="e">
        <f>Y1289*H1289</f>
        <v>#DIV/0!</v>
      </c>
      <c r="AB1289" s="1">
        <f t="shared" si="40"/>
        <v>0</v>
      </c>
      <c r="AC1289" s="1">
        <f t="shared" si="41"/>
        <v>0</v>
      </c>
    </row>
    <row r="1290" spans="4:29" x14ac:dyDescent="0.25">
      <c r="D1290" s="1">
        <v>2009</v>
      </c>
      <c r="E1290" s="1" t="s">
        <v>35</v>
      </c>
      <c r="F1290" s="2" t="s">
        <v>229</v>
      </c>
      <c r="G1290">
        <v>4</v>
      </c>
      <c r="H1290">
        <v>16886186</v>
      </c>
      <c r="I1290" s="1">
        <v>2326.8380000000002</v>
      </c>
      <c r="J1290" s="1">
        <v>2221</v>
      </c>
      <c r="K1290" s="1">
        <v>246777.8</v>
      </c>
      <c r="L1290" s="1">
        <v>229629.6</v>
      </c>
      <c r="M1290" s="3">
        <v>65</v>
      </c>
      <c r="N1290">
        <v>9</v>
      </c>
      <c r="O1290">
        <v>27</v>
      </c>
      <c r="P1290" s="1">
        <f>IF($A$3="Percentage of government revenue per capita",$B$3,0) + IF($A$3="Absolute extra revenue",AB1290,0) + IF($A$3="Absolute revenue per capita",AC1290,0)</f>
        <v>0</v>
      </c>
      <c r="Q1290" s="5">
        <f>-MIN(data!$B$4 / data!I1179 * data!P1179 / 100, data!N1179)</f>
        <v>0</v>
      </c>
      <c r="R1290" s="4">
        <f>-Q1290*K1290/1000</f>
        <v>0</v>
      </c>
      <c r="S1290" s="6">
        <f>-MIN(data!$B$5/(POWER(LN(I1290),2))*P1290/100, O1290)</f>
        <v>0</v>
      </c>
      <c r="T1290" s="6">
        <f>-S1290*L1290/100000</f>
        <v>0</v>
      </c>
      <c r="U1290" s="4">
        <f>N1290+Q1290</f>
        <v>9</v>
      </c>
      <c r="V1290" s="4" t="e">
        <f>P1290*I1290/100/R1290</f>
        <v>#DIV/0!</v>
      </c>
      <c r="W1290" s="4" t="e">
        <f>V1290*H1290</f>
        <v>#DIV/0!</v>
      </c>
      <c r="X1290" s="6">
        <f>O1290+S1290</f>
        <v>27</v>
      </c>
      <c r="Y1290" s="6" t="e">
        <f>P1290*I1290/100/T1290</f>
        <v>#DIV/0!</v>
      </c>
      <c r="Z1290" s="6" t="e">
        <f>Y1290*H1290</f>
        <v>#DIV/0!</v>
      </c>
      <c r="AB1290" s="1">
        <f t="shared" si="40"/>
        <v>0</v>
      </c>
      <c r="AC1290" s="1">
        <f t="shared" si="41"/>
        <v>0</v>
      </c>
    </row>
    <row r="1291" spans="4:29" x14ac:dyDescent="0.25">
      <c r="D1291" s="1">
        <v>2010</v>
      </c>
      <c r="E1291" s="1" t="s">
        <v>35</v>
      </c>
      <c r="F1291" s="2" t="s">
        <v>229</v>
      </c>
      <c r="G1291">
        <v>4</v>
      </c>
      <c r="H1291">
        <v>17062536</v>
      </c>
      <c r="I1291" s="1">
        <v>2749.884</v>
      </c>
      <c r="J1291" s="1">
        <v>2159</v>
      </c>
      <c r="K1291" s="1">
        <v>245340.9</v>
      </c>
      <c r="L1291" s="1">
        <v>226923.1</v>
      </c>
      <c r="M1291" s="3">
        <v>62</v>
      </c>
      <c r="N1291">
        <v>8.8000000000000007</v>
      </c>
      <c r="O1291">
        <v>26</v>
      </c>
      <c r="P1291" s="1">
        <f>IF($A$3="Percentage of government revenue per capita",$B$3,0) + IF($A$3="Absolute extra revenue",AB1291,0) + IF($A$3="Absolute revenue per capita",AC1291,0)</f>
        <v>0</v>
      </c>
      <c r="Q1291" s="5">
        <f>-MIN(data!$B$4 / data!I1180 * data!P1180 / 100, data!N1180)</f>
        <v>0</v>
      </c>
      <c r="R1291" s="4">
        <f>-Q1291*K1291/1000</f>
        <v>0</v>
      </c>
      <c r="S1291" s="6">
        <f>-MIN(data!$B$5/(POWER(LN(I1291),2))*P1291/100, O1291)</f>
        <v>0</v>
      </c>
      <c r="T1291" s="6">
        <f>-S1291*L1291/100000</f>
        <v>0</v>
      </c>
      <c r="U1291" s="4">
        <f>N1291+Q1291</f>
        <v>8.8000000000000007</v>
      </c>
      <c r="V1291" s="4" t="e">
        <f>P1291*I1291/100/R1291</f>
        <v>#DIV/0!</v>
      </c>
      <c r="W1291" s="4" t="e">
        <f>V1291*H1291</f>
        <v>#DIV/0!</v>
      </c>
      <c r="X1291" s="6">
        <f>O1291+S1291</f>
        <v>26</v>
      </c>
      <c r="Y1291" s="6" t="e">
        <f>P1291*I1291/100/T1291</f>
        <v>#DIV/0!</v>
      </c>
      <c r="Z1291" s="6" t="e">
        <f>Y1291*H1291</f>
        <v>#DIV/0!</v>
      </c>
      <c r="AB1291" s="1">
        <f t="shared" si="40"/>
        <v>0</v>
      </c>
      <c r="AC1291" s="1">
        <f t="shared" si="41"/>
        <v>0</v>
      </c>
    </row>
    <row r="1292" spans="4:29" x14ac:dyDescent="0.25">
      <c r="D1292" s="1">
        <v>2011</v>
      </c>
      <c r="E1292" s="1" t="s">
        <v>35</v>
      </c>
      <c r="F1292" s="2" t="s">
        <v>229</v>
      </c>
      <c r="G1292">
        <v>4</v>
      </c>
      <c r="H1292">
        <v>17233576</v>
      </c>
      <c r="I1292" s="1">
        <v>3042.3649999999998</v>
      </c>
      <c r="J1292" s="1">
        <v>2093</v>
      </c>
      <c r="K1292" s="1">
        <v>246235.3</v>
      </c>
      <c r="L1292" s="1">
        <v>228000</v>
      </c>
      <c r="M1292" s="3">
        <v>59</v>
      </c>
      <c r="N1292">
        <v>8.5</v>
      </c>
      <c r="O1292">
        <v>25</v>
      </c>
      <c r="P1292" s="1">
        <f>IF($A$3="Percentage of government revenue per capita",$B$3,0) + IF($A$3="Absolute extra revenue",AB1292,0) + IF($A$3="Absolute revenue per capita",AC1292,0)</f>
        <v>0</v>
      </c>
      <c r="Q1292" s="5">
        <f>-MIN(data!$B$4 / data!I1181 * data!P1181 / 100, data!N1181)</f>
        <v>0</v>
      </c>
      <c r="R1292" s="4">
        <f>-Q1292*K1292/1000</f>
        <v>0</v>
      </c>
      <c r="S1292" s="6">
        <f>-MIN(data!$B$5/(POWER(LN(I1292),2))*P1292/100, O1292)</f>
        <v>0</v>
      </c>
      <c r="T1292" s="6">
        <f>-S1292*L1292/100000</f>
        <v>0</v>
      </c>
      <c r="U1292" s="4">
        <f>N1292+Q1292</f>
        <v>8.5</v>
      </c>
      <c r="V1292" s="4" t="e">
        <f>P1292*I1292/100/R1292</f>
        <v>#DIV/0!</v>
      </c>
      <c r="W1292" s="4" t="e">
        <f>V1292*H1292</f>
        <v>#DIV/0!</v>
      </c>
      <c r="X1292" s="6">
        <f>O1292+S1292</f>
        <v>25</v>
      </c>
      <c r="Y1292" s="6" t="e">
        <f>P1292*I1292/100/T1292</f>
        <v>#DIV/0!</v>
      </c>
      <c r="Z1292" s="6" t="e">
        <f>Y1292*H1292</f>
        <v>#DIV/0!</v>
      </c>
      <c r="AB1292" s="1">
        <f t="shared" si="40"/>
        <v>0</v>
      </c>
      <c r="AC1292" s="1">
        <f t="shared" si="41"/>
        <v>0</v>
      </c>
    </row>
    <row r="1293" spans="4:29" x14ac:dyDescent="0.25">
      <c r="D1293" s="1">
        <v>2012</v>
      </c>
      <c r="E1293" s="1" t="s">
        <v>35</v>
      </c>
      <c r="F1293" s="2" t="s">
        <v>229</v>
      </c>
      <c r="G1293">
        <v>4</v>
      </c>
      <c r="H1293">
        <v>17400347</v>
      </c>
      <c r="I1293" s="1">
        <v>3089.2530000000002</v>
      </c>
      <c r="J1293" s="1">
        <v>2040</v>
      </c>
      <c r="K1293" s="1">
        <v>242857.1</v>
      </c>
      <c r="L1293" s="1">
        <v>229166.7</v>
      </c>
      <c r="M1293" s="3">
        <v>57</v>
      </c>
      <c r="N1293">
        <v>8.4</v>
      </c>
      <c r="O1293">
        <v>24</v>
      </c>
      <c r="P1293" s="1">
        <f>IF($A$3="Percentage of government revenue per capita",$B$3,0) + IF($A$3="Absolute extra revenue",AB1293,0) + IF($A$3="Absolute revenue per capita",AC1293,0)</f>
        <v>0</v>
      </c>
      <c r="Q1293" s="5">
        <f>-MIN(data!$B$4 / data!I1182 * data!P1182 / 100, data!N1182)</f>
        <v>0</v>
      </c>
      <c r="R1293" s="4">
        <f>-Q1293*K1293/1000</f>
        <v>0</v>
      </c>
      <c r="S1293" s="6">
        <f>-MIN(data!$B$5/(POWER(LN(I1293),2))*P1293/100, O1293)</f>
        <v>0</v>
      </c>
      <c r="T1293" s="6">
        <f>-S1293*L1293/100000</f>
        <v>0</v>
      </c>
      <c r="U1293" s="4">
        <f>N1293+Q1293</f>
        <v>8.4</v>
      </c>
      <c r="V1293" s="4" t="e">
        <f>P1293*I1293/100/R1293</f>
        <v>#DIV/0!</v>
      </c>
      <c r="W1293" s="4" t="e">
        <f>V1293*H1293</f>
        <v>#DIV/0!</v>
      </c>
      <c r="X1293" s="6">
        <f>O1293+S1293</f>
        <v>24</v>
      </c>
      <c r="Y1293" s="6" t="e">
        <f>P1293*I1293/100/T1293</f>
        <v>#DIV/0!</v>
      </c>
      <c r="Z1293" s="6" t="e">
        <f>Y1293*H1293</f>
        <v>#DIV/0!</v>
      </c>
      <c r="AB1293" s="1">
        <f t="shared" si="40"/>
        <v>0</v>
      </c>
      <c r="AC1293" s="1">
        <f t="shared" si="41"/>
        <v>0</v>
      </c>
    </row>
    <row r="1294" spans="4:29" x14ac:dyDescent="0.25">
      <c r="D1294" s="1">
        <v>2013</v>
      </c>
      <c r="E1294" s="1" t="s">
        <v>35</v>
      </c>
      <c r="F1294" s="2" t="s">
        <v>229</v>
      </c>
      <c r="G1294">
        <v>4</v>
      </c>
      <c r="H1294">
        <v>17571507</v>
      </c>
      <c r="I1294" s="1">
        <v>2993.462</v>
      </c>
      <c r="J1294" s="1">
        <v>1997</v>
      </c>
      <c r="K1294" s="1">
        <v>240602.4</v>
      </c>
      <c r="L1294" s="1">
        <v>230434.8</v>
      </c>
      <c r="M1294" s="3">
        <v>55</v>
      </c>
      <c r="N1294">
        <v>8.3000000000000007</v>
      </c>
      <c r="O1294">
        <v>23</v>
      </c>
      <c r="P1294" s="1">
        <f>IF($A$3="Percentage of government revenue per capita",$B$3,0) + IF($A$3="Absolute extra revenue",AB1294,0) + IF($A$3="Absolute revenue per capita",AC1294,0)</f>
        <v>0</v>
      </c>
      <c r="Q1294" s="5">
        <f>-MIN(data!$B$4 / data!I1183 * data!P1183 / 100, data!N1183)</f>
        <v>0</v>
      </c>
      <c r="R1294" s="4">
        <f>-Q1294*K1294/1000</f>
        <v>0</v>
      </c>
      <c r="S1294" s="6">
        <f>-MIN(data!$B$5/(POWER(LN(I1294),2))*P1294/100, O1294)</f>
        <v>0</v>
      </c>
      <c r="T1294" s="6">
        <f>-S1294*L1294/100000</f>
        <v>0</v>
      </c>
      <c r="U1294" s="4">
        <f>N1294+Q1294</f>
        <v>8.3000000000000007</v>
      </c>
      <c r="V1294" s="4" t="e">
        <f>P1294*I1294/100/R1294</f>
        <v>#DIV/0!</v>
      </c>
      <c r="W1294" s="4" t="e">
        <f>V1294*H1294</f>
        <v>#DIV/0!</v>
      </c>
      <c r="X1294" s="6">
        <f>O1294+S1294</f>
        <v>23</v>
      </c>
      <c r="Y1294" s="6" t="e">
        <f>P1294*I1294/100/T1294</f>
        <v>#DIV/0!</v>
      </c>
      <c r="Z1294" s="6" t="e">
        <f>Y1294*H1294</f>
        <v>#DIV/0!</v>
      </c>
      <c r="AB1294" s="1">
        <f t="shared" si="40"/>
        <v>0</v>
      </c>
      <c r="AC1294" s="1">
        <f t="shared" si="41"/>
        <v>0</v>
      </c>
    </row>
    <row r="1295" spans="4:29" x14ac:dyDescent="0.25">
      <c r="D1295" s="1">
        <v>2014</v>
      </c>
      <c r="E1295" s="1" t="s">
        <v>35</v>
      </c>
      <c r="F1295" s="2" t="s">
        <v>229</v>
      </c>
      <c r="G1295">
        <v>4</v>
      </c>
      <c r="H1295">
        <v>17758959</v>
      </c>
      <c r="I1295" s="1">
        <v>2989.4409999999998</v>
      </c>
      <c r="J1295" s="1">
        <v>1949</v>
      </c>
      <c r="K1295" s="1">
        <v>240617.3</v>
      </c>
      <c r="L1295" s="1">
        <v>226087</v>
      </c>
      <c r="M1295" s="3">
        <v>53</v>
      </c>
      <c r="N1295">
        <v>8.1</v>
      </c>
      <c r="O1295">
        <v>23</v>
      </c>
      <c r="P1295" s="1">
        <f>IF($A$3="Percentage of government revenue per capita",$B$3,0) + IF($A$3="Absolute extra revenue",AB1295,0) + IF($A$3="Absolute revenue per capita",AC1295,0)</f>
        <v>0</v>
      </c>
      <c r="Q1295" s="5">
        <f>-MIN(data!$B$4 / data!I1184 * data!P1184 / 100, data!N1184)</f>
        <v>0</v>
      </c>
      <c r="R1295" s="4">
        <f>-Q1295*K1295/1000</f>
        <v>0</v>
      </c>
      <c r="S1295" s="6">
        <f>-MIN(data!$B$5/(POWER(LN(I1295),2))*P1295/100, O1295)</f>
        <v>0</v>
      </c>
      <c r="T1295" s="6">
        <f>-S1295*L1295/100000</f>
        <v>0</v>
      </c>
      <c r="U1295" s="4">
        <f>N1295+Q1295</f>
        <v>8.1</v>
      </c>
      <c r="V1295" s="4" t="e">
        <f>P1295*I1295/100/R1295</f>
        <v>#DIV/0!</v>
      </c>
      <c r="W1295" s="4" t="e">
        <f>V1295*H1295</f>
        <v>#DIV/0!</v>
      </c>
      <c r="X1295" s="6">
        <f>O1295+S1295</f>
        <v>23</v>
      </c>
      <c r="Y1295" s="6" t="e">
        <f>P1295*I1295/100/T1295</f>
        <v>#DIV/0!</v>
      </c>
      <c r="Z1295" s="6" t="e">
        <f>Y1295*H1295</f>
        <v>#DIV/0!</v>
      </c>
      <c r="AB1295" s="1">
        <f t="shared" si="40"/>
        <v>0</v>
      </c>
      <c r="AC1295" s="1">
        <f t="shared" si="41"/>
        <v>0</v>
      </c>
    </row>
    <row r="1296" spans="4:29" x14ac:dyDescent="0.25">
      <c r="D1296" s="1">
        <v>2015</v>
      </c>
      <c r="E1296" s="1" t="s">
        <v>35</v>
      </c>
      <c r="F1296" s="2" t="s">
        <v>229</v>
      </c>
      <c r="G1296">
        <v>4</v>
      </c>
      <c r="H1296">
        <v>17969353</v>
      </c>
      <c r="I1296" s="1">
        <v>3099.0590000000002</v>
      </c>
      <c r="J1296" s="1">
        <v>1891</v>
      </c>
      <c r="K1296" s="1">
        <v>239367.1</v>
      </c>
      <c r="M1296" s="3">
        <v>52</v>
      </c>
      <c r="N1296">
        <v>7.9</v>
      </c>
      <c r="O1296">
        <v>22</v>
      </c>
      <c r="P1296" s="1">
        <f>IF($A$3="Percentage of government revenue per capita",$B$3,0) + IF($A$3="Absolute extra revenue",AB1296,0) + IF($A$3="Absolute revenue per capita",AC1296,0)</f>
        <v>0</v>
      </c>
      <c r="Q1296" s="5">
        <f>-MIN(data!$B$4 / data!I1185 * data!P1185 / 100, data!N1185)</f>
        <v>0</v>
      </c>
      <c r="R1296" s="4">
        <f>-Q1296*K1296/1000</f>
        <v>0</v>
      </c>
      <c r="S1296" s="6">
        <f>-MIN(data!$B$5/(POWER(LN(I1296),2))*P1296/100, O1296)</f>
        <v>0</v>
      </c>
      <c r="T1296" s="6">
        <f>-S1296*L1296/100000</f>
        <v>0</v>
      </c>
      <c r="U1296" s="4">
        <f>N1296+Q1296</f>
        <v>7.9</v>
      </c>
      <c r="V1296" s="4" t="e">
        <f>P1296*I1296/100/R1296</f>
        <v>#DIV/0!</v>
      </c>
      <c r="W1296" s="4" t="e">
        <f>V1296*H1296</f>
        <v>#DIV/0!</v>
      </c>
      <c r="X1296" s="6">
        <f>O1296+S1296</f>
        <v>22</v>
      </c>
      <c r="Y1296" s="6" t="e">
        <f>P1296*I1296/100/T1296</f>
        <v>#DIV/0!</v>
      </c>
      <c r="Z1296" s="6" t="e">
        <f>Y1296*H1296</f>
        <v>#DIV/0!</v>
      </c>
      <c r="AB1296" s="1">
        <f t="shared" si="40"/>
        <v>0</v>
      </c>
      <c r="AC1296" s="1">
        <f t="shared" si="41"/>
        <v>0</v>
      </c>
    </row>
    <row r="1297" spans="4:29" x14ac:dyDescent="0.25">
      <c r="D1297" s="1">
        <v>2016</v>
      </c>
      <c r="E1297" s="1" t="s">
        <v>35</v>
      </c>
      <c r="F1297" s="2" t="s">
        <v>229</v>
      </c>
      <c r="G1297">
        <v>4</v>
      </c>
      <c r="H1297">
        <v>18209068</v>
      </c>
      <c r="I1297" s="1">
        <v>0</v>
      </c>
      <c r="J1297" s="1">
        <v>1828</v>
      </c>
      <c r="K1297" s="1">
        <v>237402.6</v>
      </c>
      <c r="M1297" s="3"/>
      <c r="N1297">
        <v>7.7</v>
      </c>
      <c r="O1297"/>
      <c r="P1297" s="1">
        <f>IF($A$3="Percentage of government revenue per capita",$B$3,0) + IF($A$3="Absolute extra revenue",AB1297,0) + IF($A$3="Absolute revenue per capita",AC1297,0)</f>
        <v>0</v>
      </c>
      <c r="Q1297" s="5" t="e">
        <f>-MIN(data!$B$4 / data!I1186 * data!P1186 / 100, data!N1186)</f>
        <v>#DIV/0!</v>
      </c>
      <c r="R1297" s="4" t="e">
        <f>-Q1297*K1297/1000</f>
        <v>#DIV/0!</v>
      </c>
      <c r="S1297" s="6" t="e">
        <f>-MIN(data!$B$5/(POWER(LN(I1297),2))*P1297/100, O1297)</f>
        <v>#NUM!</v>
      </c>
      <c r="T1297" s="6" t="e">
        <f>-S1297*L1297/100000</f>
        <v>#NUM!</v>
      </c>
      <c r="U1297" s="4" t="e">
        <f>N1297+Q1297</f>
        <v>#DIV/0!</v>
      </c>
      <c r="V1297" s="4" t="e">
        <f>P1297*I1297/100/R1297</f>
        <v>#DIV/0!</v>
      </c>
      <c r="W1297" s="4" t="e">
        <f>V1297*H1297</f>
        <v>#DIV/0!</v>
      </c>
      <c r="X1297" s="6" t="e">
        <f>O1297+S1297</f>
        <v>#NUM!</v>
      </c>
      <c r="Y1297" s="6" t="e">
        <f>P1297*I1297/100/T1297</f>
        <v>#NUM!</v>
      </c>
      <c r="Z1297" s="6" t="e">
        <f>Y1297*H1297</f>
        <v>#NUM!</v>
      </c>
      <c r="AB1297" s="1" t="e">
        <f t="shared" si="40"/>
        <v>#DIV/0!</v>
      </c>
      <c r="AC1297" s="1" t="e">
        <f t="shared" si="41"/>
        <v>#DIV/0!</v>
      </c>
    </row>
    <row r="1298" spans="4:29" x14ac:dyDescent="0.25">
      <c r="D1298" s="1">
        <v>1980</v>
      </c>
      <c r="E1298" s="1" t="s">
        <v>36</v>
      </c>
      <c r="F1298" s="2" t="s">
        <v>230</v>
      </c>
      <c r="G1298">
        <v>3</v>
      </c>
      <c r="H1298">
        <v>981235000</v>
      </c>
      <c r="I1298" s="1">
        <v>0</v>
      </c>
      <c r="J1298" s="1">
        <v>1300000</v>
      </c>
      <c r="K1298" s="1">
        <v>20866774</v>
      </c>
      <c r="M1298" s="3"/>
      <c r="N1298">
        <v>62.3</v>
      </c>
      <c r="O1298"/>
      <c r="P1298" s="1">
        <f>IF($A$3="Percentage of government revenue per capita",$B$3,0) + IF($A$3="Absolute extra revenue",AB1298,0) + IF($A$3="Absolute revenue per capita",AC1298,0)</f>
        <v>0</v>
      </c>
      <c r="Q1298" s="5">
        <f>-MIN(data!$B$4 / data!I1187 * data!P1187 / 100, data!N1187)</f>
        <v>0</v>
      </c>
      <c r="R1298" s="4">
        <f>-Q1298*K1298/1000</f>
        <v>0</v>
      </c>
      <c r="S1298" s="6" t="e">
        <f>-MIN(data!$B$5/(POWER(LN(I1298),2))*P1298/100, O1298)</f>
        <v>#NUM!</v>
      </c>
      <c r="T1298" s="6" t="e">
        <f>-S1298*L1298/100000</f>
        <v>#NUM!</v>
      </c>
      <c r="U1298" s="4">
        <f>N1298+Q1298</f>
        <v>62.3</v>
      </c>
      <c r="V1298" s="4" t="e">
        <f>P1298*I1298/100/R1298</f>
        <v>#DIV/0!</v>
      </c>
      <c r="W1298" s="4" t="e">
        <f>V1298*H1298</f>
        <v>#DIV/0!</v>
      </c>
      <c r="X1298" s="6" t="e">
        <f>O1298+S1298</f>
        <v>#NUM!</v>
      </c>
      <c r="Y1298" s="6" t="e">
        <f>P1298*I1298/100/T1298</f>
        <v>#NUM!</v>
      </c>
      <c r="Z1298" s="6" t="e">
        <f>Y1298*H1298</f>
        <v>#NUM!</v>
      </c>
      <c r="AB1298" s="1" t="e">
        <f t="shared" si="40"/>
        <v>#DIV/0!</v>
      </c>
      <c r="AC1298" s="1" t="e">
        <f t="shared" si="41"/>
        <v>#DIV/0!</v>
      </c>
    </row>
    <row r="1299" spans="4:29" x14ac:dyDescent="0.25">
      <c r="D1299" s="1">
        <v>1981</v>
      </c>
      <c r="E1299" s="1" t="s">
        <v>36</v>
      </c>
      <c r="F1299" s="2" t="s">
        <v>230</v>
      </c>
      <c r="G1299">
        <v>3</v>
      </c>
      <c r="H1299">
        <v>993885000</v>
      </c>
      <c r="I1299" s="1">
        <v>0</v>
      </c>
      <c r="J1299" s="1">
        <v>1300000</v>
      </c>
      <c r="K1299" s="1">
        <v>21848739</v>
      </c>
      <c r="M1299" s="3"/>
      <c r="N1299">
        <v>59.5</v>
      </c>
      <c r="O1299"/>
      <c r="P1299" s="1">
        <f>IF($A$3="Percentage of government revenue per capita",$B$3,0) + IF($A$3="Absolute extra revenue",AB1299,0) + IF($A$3="Absolute revenue per capita",AC1299,0)</f>
        <v>0</v>
      </c>
      <c r="Q1299" s="5">
        <f>-MIN(data!$B$4 / data!I1188 * data!P1188 / 100, data!N1188)</f>
        <v>0</v>
      </c>
      <c r="R1299" s="4">
        <f>-Q1299*K1299/1000</f>
        <v>0</v>
      </c>
      <c r="S1299" s="6" t="e">
        <f>-MIN(data!$B$5/(POWER(LN(I1299),2))*P1299/100, O1299)</f>
        <v>#NUM!</v>
      </c>
      <c r="T1299" s="6" t="e">
        <f>-S1299*L1299/100000</f>
        <v>#NUM!</v>
      </c>
      <c r="U1299" s="4">
        <f>N1299+Q1299</f>
        <v>59.5</v>
      </c>
      <c r="V1299" s="4" t="e">
        <f>P1299*I1299/100/R1299</f>
        <v>#DIV/0!</v>
      </c>
      <c r="W1299" s="4" t="e">
        <f>V1299*H1299</f>
        <v>#DIV/0!</v>
      </c>
      <c r="X1299" s="6" t="e">
        <f>O1299+S1299</f>
        <v>#NUM!</v>
      </c>
      <c r="Y1299" s="6" t="e">
        <f>P1299*I1299/100/T1299</f>
        <v>#NUM!</v>
      </c>
      <c r="Z1299" s="6" t="e">
        <f>Y1299*H1299</f>
        <v>#NUM!</v>
      </c>
      <c r="AB1299" s="1" t="e">
        <f t="shared" si="40"/>
        <v>#DIV/0!</v>
      </c>
      <c r="AC1299" s="1" t="e">
        <f t="shared" si="41"/>
        <v>#DIV/0!</v>
      </c>
    </row>
    <row r="1300" spans="4:29" x14ac:dyDescent="0.25">
      <c r="D1300" s="1">
        <v>1982</v>
      </c>
      <c r="E1300" s="1" t="s">
        <v>36</v>
      </c>
      <c r="F1300" s="2" t="s">
        <v>230</v>
      </c>
      <c r="G1300">
        <v>3</v>
      </c>
      <c r="H1300">
        <v>1008630000</v>
      </c>
      <c r="I1300" s="1">
        <v>0</v>
      </c>
      <c r="J1300" s="1">
        <v>1200000</v>
      </c>
      <c r="K1300" s="1">
        <v>20942408</v>
      </c>
      <c r="M1300" s="3"/>
      <c r="N1300">
        <v>57.3</v>
      </c>
      <c r="O1300"/>
      <c r="P1300" s="1">
        <f>IF($A$3="Percentage of government revenue per capita",$B$3,0) + IF($A$3="Absolute extra revenue",AB1300,0) + IF($A$3="Absolute revenue per capita",AC1300,0)</f>
        <v>0</v>
      </c>
      <c r="Q1300" s="5">
        <f>-MIN(data!$B$4 / data!I1189 * data!P1189 / 100, data!N1189)</f>
        <v>0</v>
      </c>
      <c r="R1300" s="4">
        <f>-Q1300*K1300/1000</f>
        <v>0</v>
      </c>
      <c r="S1300" s="6" t="e">
        <f>-MIN(data!$B$5/(POWER(LN(I1300),2))*P1300/100, O1300)</f>
        <v>#NUM!</v>
      </c>
      <c r="T1300" s="6" t="e">
        <f>-S1300*L1300/100000</f>
        <v>#NUM!</v>
      </c>
      <c r="U1300" s="4">
        <f>N1300+Q1300</f>
        <v>57.3</v>
      </c>
      <c r="V1300" s="4" t="e">
        <f>P1300*I1300/100/R1300</f>
        <v>#DIV/0!</v>
      </c>
      <c r="W1300" s="4" t="e">
        <f>V1300*H1300</f>
        <v>#DIV/0!</v>
      </c>
      <c r="X1300" s="6" t="e">
        <f>O1300+S1300</f>
        <v>#NUM!</v>
      </c>
      <c r="Y1300" s="6" t="e">
        <f>P1300*I1300/100/T1300</f>
        <v>#NUM!</v>
      </c>
      <c r="Z1300" s="6" t="e">
        <f>Y1300*H1300</f>
        <v>#NUM!</v>
      </c>
      <c r="AB1300" s="1" t="e">
        <f t="shared" si="40"/>
        <v>#DIV/0!</v>
      </c>
      <c r="AC1300" s="1" t="e">
        <f t="shared" si="41"/>
        <v>#DIV/0!</v>
      </c>
    </row>
    <row r="1301" spans="4:29" x14ac:dyDescent="0.25">
      <c r="D1301" s="1">
        <v>1983</v>
      </c>
      <c r="E1301" s="1" t="s">
        <v>36</v>
      </c>
      <c r="F1301" s="2" t="s">
        <v>230</v>
      </c>
      <c r="G1301">
        <v>3</v>
      </c>
      <c r="H1301">
        <v>1023310000</v>
      </c>
      <c r="I1301" s="1">
        <v>0</v>
      </c>
      <c r="J1301" s="1">
        <v>1200000</v>
      </c>
      <c r="K1301" s="1">
        <v>21543986</v>
      </c>
      <c r="M1301" s="3"/>
      <c r="N1301">
        <v>55.7</v>
      </c>
      <c r="O1301"/>
      <c r="P1301" s="1">
        <f>IF($A$3="Percentage of government revenue per capita",$B$3,0) + IF($A$3="Absolute extra revenue",AB1301,0) + IF($A$3="Absolute revenue per capita",AC1301,0)</f>
        <v>0</v>
      </c>
      <c r="Q1301" s="5">
        <f>-MIN(data!$B$4 / data!I1190 * data!P1190 / 100, data!N1190)</f>
        <v>0</v>
      </c>
      <c r="R1301" s="4">
        <f>-Q1301*K1301/1000</f>
        <v>0</v>
      </c>
      <c r="S1301" s="6" t="e">
        <f>-MIN(data!$B$5/(POWER(LN(I1301),2))*P1301/100, O1301)</f>
        <v>#NUM!</v>
      </c>
      <c r="T1301" s="6" t="e">
        <f>-S1301*L1301/100000</f>
        <v>#NUM!</v>
      </c>
      <c r="U1301" s="4">
        <f>N1301+Q1301</f>
        <v>55.7</v>
      </c>
      <c r="V1301" s="4" t="e">
        <f>P1301*I1301/100/R1301</f>
        <v>#DIV/0!</v>
      </c>
      <c r="W1301" s="4" t="e">
        <f>V1301*H1301</f>
        <v>#DIV/0!</v>
      </c>
      <c r="X1301" s="6" t="e">
        <f>O1301+S1301</f>
        <v>#NUM!</v>
      </c>
      <c r="Y1301" s="6" t="e">
        <f>P1301*I1301/100/T1301</f>
        <v>#NUM!</v>
      </c>
      <c r="Z1301" s="6" t="e">
        <f>Y1301*H1301</f>
        <v>#NUM!</v>
      </c>
      <c r="AB1301" s="1" t="e">
        <f t="shared" si="40"/>
        <v>#DIV/0!</v>
      </c>
      <c r="AC1301" s="1" t="e">
        <f t="shared" si="41"/>
        <v>#DIV/0!</v>
      </c>
    </row>
    <row r="1302" spans="4:29" x14ac:dyDescent="0.25">
      <c r="D1302" s="1">
        <v>1984</v>
      </c>
      <c r="E1302" s="1" t="s">
        <v>36</v>
      </c>
      <c r="F1302" s="2" t="s">
        <v>230</v>
      </c>
      <c r="G1302">
        <v>3</v>
      </c>
      <c r="H1302">
        <v>1036825000</v>
      </c>
      <c r="I1302" s="1">
        <v>0</v>
      </c>
      <c r="J1302" s="1">
        <v>1300000</v>
      </c>
      <c r="K1302" s="1">
        <v>23809524</v>
      </c>
      <c r="M1302" s="3"/>
      <c r="N1302">
        <v>54.6</v>
      </c>
      <c r="O1302"/>
      <c r="P1302" s="1">
        <f>IF($A$3="Percentage of government revenue per capita",$B$3,0) + IF($A$3="Absolute extra revenue",AB1302,0) + IF($A$3="Absolute revenue per capita",AC1302,0)</f>
        <v>0</v>
      </c>
      <c r="Q1302" s="5">
        <f>-MIN(data!$B$4 / data!I1191 * data!P1191 / 100, data!N1191)</f>
        <v>0</v>
      </c>
      <c r="R1302" s="4">
        <f>-Q1302*K1302/1000</f>
        <v>0</v>
      </c>
      <c r="S1302" s="6" t="e">
        <f>-MIN(data!$B$5/(POWER(LN(I1302),2))*P1302/100, O1302)</f>
        <v>#NUM!</v>
      </c>
      <c r="T1302" s="6" t="e">
        <f>-S1302*L1302/100000</f>
        <v>#NUM!</v>
      </c>
      <c r="U1302" s="4">
        <f>N1302+Q1302</f>
        <v>54.6</v>
      </c>
      <c r="V1302" s="4" t="e">
        <f>P1302*I1302/100/R1302</f>
        <v>#DIV/0!</v>
      </c>
      <c r="W1302" s="4" t="e">
        <f>V1302*H1302</f>
        <v>#DIV/0!</v>
      </c>
      <c r="X1302" s="6" t="e">
        <f>O1302+S1302</f>
        <v>#NUM!</v>
      </c>
      <c r="Y1302" s="6" t="e">
        <f>P1302*I1302/100/T1302</f>
        <v>#NUM!</v>
      </c>
      <c r="Z1302" s="6" t="e">
        <f>Y1302*H1302</f>
        <v>#NUM!</v>
      </c>
      <c r="AB1302" s="1" t="e">
        <f t="shared" si="40"/>
        <v>#DIV/0!</v>
      </c>
      <c r="AC1302" s="1" t="e">
        <f t="shared" si="41"/>
        <v>#DIV/0!</v>
      </c>
    </row>
    <row r="1303" spans="4:29" x14ac:dyDescent="0.25">
      <c r="D1303" s="1">
        <v>1985</v>
      </c>
      <c r="E1303" s="1" t="s">
        <v>36</v>
      </c>
      <c r="F1303" s="2" t="s">
        <v>230</v>
      </c>
      <c r="G1303">
        <v>3</v>
      </c>
      <c r="H1303">
        <v>1051040000</v>
      </c>
      <c r="I1303" s="1">
        <v>0</v>
      </c>
      <c r="J1303" s="1">
        <v>1300000</v>
      </c>
      <c r="K1303" s="1">
        <v>24118738</v>
      </c>
      <c r="M1303" s="3"/>
      <c r="N1303">
        <v>53.9</v>
      </c>
      <c r="O1303"/>
      <c r="P1303" s="1">
        <f>IF($A$3="Percentage of government revenue per capita",$B$3,0) + IF($A$3="Absolute extra revenue",AB1303,0) + IF($A$3="Absolute revenue per capita",AC1303,0)</f>
        <v>0</v>
      </c>
      <c r="Q1303" s="5">
        <f>-MIN(data!$B$4 / data!I1192 * data!P1192 / 100, data!N1192)</f>
        <v>0</v>
      </c>
      <c r="R1303" s="4">
        <f>-Q1303*K1303/1000</f>
        <v>0</v>
      </c>
      <c r="S1303" s="6" t="e">
        <f>-MIN(data!$B$5/(POWER(LN(I1303),2))*P1303/100, O1303)</f>
        <v>#NUM!</v>
      </c>
      <c r="T1303" s="6" t="e">
        <f>-S1303*L1303/100000</f>
        <v>#NUM!</v>
      </c>
      <c r="U1303" s="4">
        <f>N1303+Q1303</f>
        <v>53.9</v>
      </c>
      <c r="V1303" s="4" t="e">
        <f>P1303*I1303/100/R1303</f>
        <v>#DIV/0!</v>
      </c>
      <c r="W1303" s="4" t="e">
        <f>V1303*H1303</f>
        <v>#DIV/0!</v>
      </c>
      <c r="X1303" s="6" t="e">
        <f>O1303+S1303</f>
        <v>#NUM!</v>
      </c>
      <c r="Y1303" s="6" t="e">
        <f>P1303*I1303/100/T1303</f>
        <v>#NUM!</v>
      </c>
      <c r="Z1303" s="6" t="e">
        <f>Y1303*H1303</f>
        <v>#NUM!</v>
      </c>
      <c r="AB1303" s="1" t="e">
        <f t="shared" si="40"/>
        <v>#DIV/0!</v>
      </c>
      <c r="AC1303" s="1" t="e">
        <f t="shared" si="41"/>
        <v>#DIV/0!</v>
      </c>
    </row>
    <row r="1304" spans="4:29" x14ac:dyDescent="0.25">
      <c r="D1304" s="1">
        <v>1986</v>
      </c>
      <c r="E1304" s="1" t="s">
        <v>36</v>
      </c>
      <c r="F1304" s="2" t="s">
        <v>230</v>
      </c>
      <c r="G1304">
        <v>3</v>
      </c>
      <c r="H1304">
        <v>1066790000</v>
      </c>
      <c r="I1304" s="1">
        <v>0</v>
      </c>
      <c r="J1304" s="1">
        <v>1400000</v>
      </c>
      <c r="K1304" s="1">
        <v>26070764</v>
      </c>
      <c r="M1304" s="3"/>
      <c r="N1304">
        <v>53.7</v>
      </c>
      <c r="O1304"/>
      <c r="P1304" s="1">
        <f>IF($A$3="Percentage of government revenue per capita",$B$3,0) + IF($A$3="Absolute extra revenue",AB1304,0) + IF($A$3="Absolute revenue per capita",AC1304,0)</f>
        <v>0</v>
      </c>
      <c r="Q1304" s="5">
        <f>-MIN(data!$B$4 / data!I1193 * data!P1193 / 100, data!N1193)</f>
        <v>0</v>
      </c>
      <c r="R1304" s="4">
        <f>-Q1304*K1304/1000</f>
        <v>0</v>
      </c>
      <c r="S1304" s="6" t="e">
        <f>-MIN(data!$B$5/(POWER(LN(I1304),2))*P1304/100, O1304)</f>
        <v>#NUM!</v>
      </c>
      <c r="T1304" s="6" t="e">
        <f>-S1304*L1304/100000</f>
        <v>#NUM!</v>
      </c>
      <c r="U1304" s="4">
        <f>N1304+Q1304</f>
        <v>53.7</v>
      </c>
      <c r="V1304" s="4" t="e">
        <f>P1304*I1304/100/R1304</f>
        <v>#DIV/0!</v>
      </c>
      <c r="W1304" s="4" t="e">
        <f>V1304*H1304</f>
        <v>#DIV/0!</v>
      </c>
      <c r="X1304" s="6" t="e">
        <f>O1304+S1304</f>
        <v>#NUM!</v>
      </c>
      <c r="Y1304" s="6" t="e">
        <f>P1304*I1304/100/T1304</f>
        <v>#NUM!</v>
      </c>
      <c r="Z1304" s="6" t="e">
        <f>Y1304*H1304</f>
        <v>#NUM!</v>
      </c>
      <c r="AB1304" s="1" t="e">
        <f t="shared" si="40"/>
        <v>#DIV/0!</v>
      </c>
      <c r="AC1304" s="1" t="e">
        <f t="shared" si="41"/>
        <v>#DIV/0!</v>
      </c>
    </row>
    <row r="1305" spans="4:29" x14ac:dyDescent="0.25">
      <c r="D1305" s="1">
        <v>1987</v>
      </c>
      <c r="E1305" s="1" t="s">
        <v>36</v>
      </c>
      <c r="F1305" s="2" t="s">
        <v>230</v>
      </c>
      <c r="G1305">
        <v>3</v>
      </c>
      <c r="H1305">
        <v>1084035000</v>
      </c>
      <c r="I1305" s="1">
        <v>0</v>
      </c>
      <c r="J1305" s="1">
        <v>1400000</v>
      </c>
      <c r="K1305" s="1">
        <v>26022305</v>
      </c>
      <c r="M1305" s="3"/>
      <c r="N1305">
        <v>53.8</v>
      </c>
      <c r="O1305"/>
      <c r="P1305" s="1">
        <f>IF($A$3="Percentage of government revenue per capita",$B$3,0) + IF($A$3="Absolute extra revenue",AB1305,0) + IF($A$3="Absolute revenue per capita",AC1305,0)</f>
        <v>0</v>
      </c>
      <c r="Q1305" s="5">
        <f>-MIN(data!$B$4 / data!I1194 * data!P1194 / 100, data!N1194)</f>
        <v>0</v>
      </c>
      <c r="R1305" s="4">
        <f>-Q1305*K1305/1000</f>
        <v>0</v>
      </c>
      <c r="S1305" s="6" t="e">
        <f>-MIN(data!$B$5/(POWER(LN(I1305),2))*P1305/100, O1305)</f>
        <v>#NUM!</v>
      </c>
      <c r="T1305" s="6" t="e">
        <f>-S1305*L1305/100000</f>
        <v>#NUM!</v>
      </c>
      <c r="U1305" s="4">
        <f>N1305+Q1305</f>
        <v>53.8</v>
      </c>
      <c r="V1305" s="4" t="e">
        <f>P1305*I1305/100/R1305</f>
        <v>#DIV/0!</v>
      </c>
      <c r="W1305" s="4" t="e">
        <f>V1305*H1305</f>
        <v>#DIV/0!</v>
      </c>
      <c r="X1305" s="6" t="e">
        <f>O1305+S1305</f>
        <v>#NUM!</v>
      </c>
      <c r="Y1305" s="6" t="e">
        <f>P1305*I1305/100/T1305</f>
        <v>#NUM!</v>
      </c>
      <c r="Z1305" s="6" t="e">
        <f>Y1305*H1305</f>
        <v>#NUM!</v>
      </c>
      <c r="AB1305" s="1" t="e">
        <f t="shared" si="40"/>
        <v>#DIV/0!</v>
      </c>
      <c r="AC1305" s="1" t="e">
        <f t="shared" si="41"/>
        <v>#DIV/0!</v>
      </c>
    </row>
    <row r="1306" spans="4:29" x14ac:dyDescent="0.25">
      <c r="D1306" s="1">
        <v>1988</v>
      </c>
      <c r="E1306" s="1" t="s">
        <v>36</v>
      </c>
      <c r="F1306" s="2" t="s">
        <v>230</v>
      </c>
      <c r="G1306">
        <v>3</v>
      </c>
      <c r="H1306">
        <v>1101630000</v>
      </c>
      <c r="I1306" s="1">
        <v>0</v>
      </c>
      <c r="J1306" s="1">
        <v>1400000</v>
      </c>
      <c r="K1306" s="1">
        <v>25974026</v>
      </c>
      <c r="M1306" s="3"/>
      <c r="N1306">
        <v>53.9</v>
      </c>
      <c r="O1306"/>
      <c r="P1306" s="1">
        <f>IF($A$3="Percentage of government revenue per capita",$B$3,0) + IF($A$3="Absolute extra revenue",AB1306,0) + IF($A$3="Absolute revenue per capita",AC1306,0)</f>
        <v>0</v>
      </c>
      <c r="Q1306" s="5">
        <f>-MIN(data!$B$4 / data!I1195 * data!P1195 / 100, data!N1195)</f>
        <v>0</v>
      </c>
      <c r="R1306" s="4">
        <f>-Q1306*K1306/1000</f>
        <v>0</v>
      </c>
      <c r="S1306" s="6" t="e">
        <f>-MIN(data!$B$5/(POWER(LN(I1306),2))*P1306/100, O1306)</f>
        <v>#NUM!</v>
      </c>
      <c r="T1306" s="6" t="e">
        <f>-S1306*L1306/100000</f>
        <v>#NUM!</v>
      </c>
      <c r="U1306" s="4">
        <f>N1306+Q1306</f>
        <v>53.9</v>
      </c>
      <c r="V1306" s="4" t="e">
        <f>P1306*I1306/100/R1306</f>
        <v>#DIV/0!</v>
      </c>
      <c r="W1306" s="4" t="e">
        <f>V1306*H1306</f>
        <v>#DIV/0!</v>
      </c>
      <c r="X1306" s="6" t="e">
        <f>O1306+S1306</f>
        <v>#NUM!</v>
      </c>
      <c r="Y1306" s="6" t="e">
        <f>P1306*I1306/100/T1306</f>
        <v>#NUM!</v>
      </c>
      <c r="Z1306" s="6" t="e">
        <f>Y1306*H1306</f>
        <v>#NUM!</v>
      </c>
      <c r="AB1306" s="1" t="e">
        <f t="shared" si="40"/>
        <v>#DIV/0!</v>
      </c>
      <c r="AC1306" s="1" t="e">
        <f t="shared" si="41"/>
        <v>#DIV/0!</v>
      </c>
    </row>
    <row r="1307" spans="4:29" x14ac:dyDescent="0.25">
      <c r="D1307" s="1">
        <v>1989</v>
      </c>
      <c r="E1307" s="1" t="s">
        <v>36</v>
      </c>
      <c r="F1307" s="2" t="s">
        <v>230</v>
      </c>
      <c r="G1307">
        <v>3</v>
      </c>
      <c r="H1307">
        <v>1118650000</v>
      </c>
      <c r="I1307" s="1">
        <v>0</v>
      </c>
      <c r="J1307" s="1">
        <v>1400000</v>
      </c>
      <c r="K1307" s="1">
        <v>25925926</v>
      </c>
      <c r="M1307" s="3"/>
      <c r="N1307">
        <v>54</v>
      </c>
      <c r="O1307"/>
      <c r="P1307" s="1">
        <f>IF($A$3="Percentage of government revenue per capita",$B$3,0) + IF($A$3="Absolute extra revenue",AB1307,0) + IF($A$3="Absolute revenue per capita",AC1307,0)</f>
        <v>0</v>
      </c>
      <c r="Q1307" s="5">
        <f>-MIN(data!$B$4 / data!I1196 * data!P1196 / 100, data!N1196)</f>
        <v>0</v>
      </c>
      <c r="R1307" s="4">
        <f>-Q1307*K1307/1000</f>
        <v>0</v>
      </c>
      <c r="S1307" s="6" t="e">
        <f>-MIN(data!$B$5/(POWER(LN(I1307),2))*P1307/100, O1307)</f>
        <v>#NUM!</v>
      </c>
      <c r="T1307" s="6" t="e">
        <f>-S1307*L1307/100000</f>
        <v>#NUM!</v>
      </c>
      <c r="U1307" s="4">
        <f>N1307+Q1307</f>
        <v>54</v>
      </c>
      <c r="V1307" s="4" t="e">
        <f>P1307*I1307/100/R1307</f>
        <v>#DIV/0!</v>
      </c>
      <c r="W1307" s="4" t="e">
        <f>V1307*H1307</f>
        <v>#DIV/0!</v>
      </c>
      <c r="X1307" s="6" t="e">
        <f>O1307+S1307</f>
        <v>#NUM!</v>
      </c>
      <c r="Y1307" s="6" t="e">
        <f>P1307*I1307/100/T1307</f>
        <v>#NUM!</v>
      </c>
      <c r="Z1307" s="6" t="e">
        <f>Y1307*H1307</f>
        <v>#NUM!</v>
      </c>
      <c r="AB1307" s="1" t="e">
        <f t="shared" si="40"/>
        <v>#DIV/0!</v>
      </c>
      <c r="AC1307" s="1" t="e">
        <f t="shared" si="41"/>
        <v>#DIV/0!</v>
      </c>
    </row>
    <row r="1308" spans="4:29" x14ac:dyDescent="0.25">
      <c r="D1308" s="1">
        <v>1990</v>
      </c>
      <c r="E1308" s="1" t="s">
        <v>36</v>
      </c>
      <c r="F1308" s="2" t="s">
        <v>230</v>
      </c>
      <c r="G1308">
        <v>3</v>
      </c>
      <c r="H1308">
        <v>1135185000</v>
      </c>
      <c r="I1308" s="1">
        <v>0</v>
      </c>
      <c r="J1308" s="1">
        <v>1400000</v>
      </c>
      <c r="K1308" s="1">
        <v>26022305</v>
      </c>
      <c r="L1308" s="1">
        <v>23711340</v>
      </c>
      <c r="M1308" s="3">
        <v>25000</v>
      </c>
      <c r="N1308">
        <v>53.8</v>
      </c>
      <c r="O1308">
        <v>97</v>
      </c>
      <c r="P1308" s="1">
        <f>IF($A$3="Percentage of government revenue per capita",$B$3,0) + IF($A$3="Absolute extra revenue",AB1308,0) + IF($A$3="Absolute revenue per capita",AC1308,0)</f>
        <v>0</v>
      </c>
      <c r="Q1308" s="5">
        <f>-MIN(data!$B$4 / data!I1197 * data!P1197 / 100, data!N1197)</f>
        <v>0</v>
      </c>
      <c r="R1308" s="4">
        <f>-Q1308*K1308/1000</f>
        <v>0</v>
      </c>
      <c r="S1308" s="6" t="e">
        <f>-MIN(data!$B$5/(POWER(LN(I1308),2))*P1308/100, O1308)</f>
        <v>#NUM!</v>
      </c>
      <c r="T1308" s="6" t="e">
        <f>-S1308*L1308/100000</f>
        <v>#NUM!</v>
      </c>
      <c r="U1308" s="4">
        <f>N1308+Q1308</f>
        <v>53.8</v>
      </c>
      <c r="V1308" s="4" t="e">
        <f>P1308*I1308/100/R1308</f>
        <v>#DIV/0!</v>
      </c>
      <c r="W1308" s="4" t="e">
        <f>V1308*H1308</f>
        <v>#DIV/0!</v>
      </c>
      <c r="X1308" s="6" t="e">
        <f>O1308+S1308</f>
        <v>#NUM!</v>
      </c>
      <c r="Y1308" s="6" t="e">
        <f>P1308*I1308/100/T1308</f>
        <v>#NUM!</v>
      </c>
      <c r="Z1308" s="6" t="e">
        <f>Y1308*H1308</f>
        <v>#NUM!</v>
      </c>
      <c r="AB1308" s="1" t="e">
        <f t="shared" si="40"/>
        <v>#DIV/0!</v>
      </c>
      <c r="AC1308" s="1" t="e">
        <f t="shared" si="41"/>
        <v>#DIV/0!</v>
      </c>
    </row>
    <row r="1309" spans="4:29" x14ac:dyDescent="0.25">
      <c r="D1309" s="1">
        <v>1991</v>
      </c>
      <c r="E1309" s="1" t="s">
        <v>36</v>
      </c>
      <c r="F1309" s="2" t="s">
        <v>230</v>
      </c>
      <c r="G1309">
        <v>3</v>
      </c>
      <c r="H1309">
        <v>1150780000</v>
      </c>
      <c r="I1309" s="1">
        <v>0</v>
      </c>
      <c r="J1309" s="1">
        <v>1300000</v>
      </c>
      <c r="K1309" s="1">
        <v>24436090</v>
      </c>
      <c r="L1309" s="1">
        <v>22826087</v>
      </c>
      <c r="M1309" s="3">
        <v>23000</v>
      </c>
      <c r="N1309">
        <v>53.2</v>
      </c>
      <c r="O1309">
        <v>92</v>
      </c>
      <c r="P1309" s="1">
        <f>IF($A$3="Percentage of government revenue per capita",$B$3,0) + IF($A$3="Absolute extra revenue",AB1309,0) + IF($A$3="Absolute revenue per capita",AC1309,0)</f>
        <v>0</v>
      </c>
      <c r="Q1309" s="5">
        <f>-MIN(data!$B$4 / data!I1198 * data!P1198 / 100, data!N1198)</f>
        <v>0</v>
      </c>
      <c r="R1309" s="4">
        <f>-Q1309*K1309/1000</f>
        <v>0</v>
      </c>
      <c r="S1309" s="6" t="e">
        <f>-MIN(data!$B$5/(POWER(LN(I1309),2))*P1309/100, O1309)</f>
        <v>#NUM!</v>
      </c>
      <c r="T1309" s="6" t="e">
        <f>-S1309*L1309/100000</f>
        <v>#NUM!</v>
      </c>
      <c r="U1309" s="4">
        <f>N1309+Q1309</f>
        <v>53.2</v>
      </c>
      <c r="V1309" s="4" t="e">
        <f>P1309*I1309/100/R1309</f>
        <v>#DIV/0!</v>
      </c>
      <c r="W1309" s="4" t="e">
        <f>V1309*H1309</f>
        <v>#DIV/0!</v>
      </c>
      <c r="X1309" s="6" t="e">
        <f>O1309+S1309</f>
        <v>#NUM!</v>
      </c>
      <c r="Y1309" s="6" t="e">
        <f>P1309*I1309/100/T1309</f>
        <v>#NUM!</v>
      </c>
      <c r="Z1309" s="6" t="e">
        <f>Y1309*H1309</f>
        <v>#NUM!</v>
      </c>
      <c r="AB1309" s="1" t="e">
        <f t="shared" si="40"/>
        <v>#DIV/0!</v>
      </c>
      <c r="AC1309" s="1" t="e">
        <f t="shared" si="41"/>
        <v>#DIV/0!</v>
      </c>
    </row>
    <row r="1310" spans="4:29" x14ac:dyDescent="0.25">
      <c r="D1310" s="1">
        <v>1992</v>
      </c>
      <c r="E1310" s="1" t="s">
        <v>36</v>
      </c>
      <c r="F1310" s="2" t="s">
        <v>230</v>
      </c>
      <c r="G1310">
        <v>3</v>
      </c>
      <c r="H1310">
        <v>1164970000</v>
      </c>
      <c r="I1310" s="1">
        <v>0</v>
      </c>
      <c r="J1310" s="1">
        <v>1300000</v>
      </c>
      <c r="K1310" s="1">
        <v>24856597</v>
      </c>
      <c r="L1310" s="1">
        <v>20689655</v>
      </c>
      <c r="M1310" s="3">
        <v>21000</v>
      </c>
      <c r="N1310">
        <v>52.3</v>
      </c>
      <c r="O1310">
        <v>87</v>
      </c>
      <c r="P1310" s="1">
        <f>IF($A$3="Percentage of government revenue per capita",$B$3,0) + IF($A$3="Absolute extra revenue",AB1310,0) + IF($A$3="Absolute revenue per capita",AC1310,0)</f>
        <v>0</v>
      </c>
      <c r="Q1310" s="5">
        <f>-MIN(data!$B$4 / data!I1199 * data!P1199 / 100, data!N1199)</f>
        <v>0</v>
      </c>
      <c r="R1310" s="4">
        <f>-Q1310*K1310/1000</f>
        <v>0</v>
      </c>
      <c r="S1310" s="6" t="e">
        <f>-MIN(data!$B$5/(POWER(LN(I1310),2))*P1310/100, O1310)</f>
        <v>#NUM!</v>
      </c>
      <c r="T1310" s="6" t="e">
        <f>-S1310*L1310/100000</f>
        <v>#NUM!</v>
      </c>
      <c r="U1310" s="4">
        <f>N1310+Q1310</f>
        <v>52.3</v>
      </c>
      <c r="V1310" s="4" t="e">
        <f>P1310*I1310/100/R1310</f>
        <v>#DIV/0!</v>
      </c>
      <c r="W1310" s="4" t="e">
        <f>V1310*H1310</f>
        <v>#DIV/0!</v>
      </c>
      <c r="X1310" s="6" t="e">
        <f>O1310+S1310</f>
        <v>#NUM!</v>
      </c>
      <c r="Y1310" s="6" t="e">
        <f>P1310*I1310/100/T1310</f>
        <v>#NUM!</v>
      </c>
      <c r="Z1310" s="6" t="e">
        <f>Y1310*H1310</f>
        <v>#NUM!</v>
      </c>
      <c r="AB1310" s="1" t="e">
        <f t="shared" si="40"/>
        <v>#DIV/0!</v>
      </c>
      <c r="AC1310" s="1" t="e">
        <f t="shared" si="41"/>
        <v>#DIV/0!</v>
      </c>
    </row>
    <row r="1311" spans="4:29" x14ac:dyDescent="0.25">
      <c r="D1311" s="1">
        <v>1993</v>
      </c>
      <c r="E1311" s="1" t="s">
        <v>36</v>
      </c>
      <c r="F1311" s="2" t="s">
        <v>230</v>
      </c>
      <c r="G1311">
        <v>3</v>
      </c>
      <c r="H1311">
        <v>1178440000</v>
      </c>
      <c r="I1311" s="1">
        <v>0</v>
      </c>
      <c r="J1311" s="1">
        <v>1200000</v>
      </c>
      <c r="K1311" s="1">
        <v>23575639</v>
      </c>
      <c r="L1311" s="1">
        <v>19512195</v>
      </c>
      <c r="M1311" s="3">
        <v>18000</v>
      </c>
      <c r="N1311">
        <v>50.9</v>
      </c>
      <c r="O1311">
        <v>82</v>
      </c>
      <c r="P1311" s="1">
        <f>IF($A$3="Percentage of government revenue per capita",$B$3,0) + IF($A$3="Absolute extra revenue",AB1311,0) + IF($A$3="Absolute revenue per capita",AC1311,0)</f>
        <v>0</v>
      </c>
      <c r="Q1311" s="5">
        <f>-MIN(data!$B$4 / data!I1200 * data!P1200 / 100, data!N1200)</f>
        <v>0</v>
      </c>
      <c r="R1311" s="4">
        <f>-Q1311*K1311/1000</f>
        <v>0</v>
      </c>
      <c r="S1311" s="6" t="e">
        <f>-MIN(data!$B$5/(POWER(LN(I1311),2))*P1311/100, O1311)</f>
        <v>#NUM!</v>
      </c>
      <c r="T1311" s="6" t="e">
        <f>-S1311*L1311/100000</f>
        <v>#NUM!</v>
      </c>
      <c r="U1311" s="4">
        <f>N1311+Q1311</f>
        <v>50.9</v>
      </c>
      <c r="V1311" s="4" t="e">
        <f>P1311*I1311/100/R1311</f>
        <v>#DIV/0!</v>
      </c>
      <c r="W1311" s="4" t="e">
        <f>V1311*H1311</f>
        <v>#DIV/0!</v>
      </c>
      <c r="X1311" s="6" t="e">
        <f>O1311+S1311</f>
        <v>#NUM!</v>
      </c>
      <c r="Y1311" s="6" t="e">
        <f>P1311*I1311/100/T1311</f>
        <v>#NUM!</v>
      </c>
      <c r="Z1311" s="6" t="e">
        <f>Y1311*H1311</f>
        <v>#NUM!</v>
      </c>
      <c r="AB1311" s="1" t="e">
        <f t="shared" si="40"/>
        <v>#DIV/0!</v>
      </c>
      <c r="AC1311" s="1" t="e">
        <f t="shared" si="41"/>
        <v>#DIV/0!</v>
      </c>
    </row>
    <row r="1312" spans="4:29" x14ac:dyDescent="0.25">
      <c r="D1312" s="1">
        <v>1994</v>
      </c>
      <c r="E1312" s="1" t="s">
        <v>36</v>
      </c>
      <c r="F1312" s="2" t="s">
        <v>230</v>
      </c>
      <c r="G1312">
        <v>3</v>
      </c>
      <c r="H1312">
        <v>1191835000</v>
      </c>
      <c r="I1312" s="1">
        <v>0</v>
      </c>
      <c r="J1312" s="1">
        <v>1000000</v>
      </c>
      <c r="K1312" s="1">
        <v>20283976</v>
      </c>
      <c r="L1312" s="1">
        <v>18181818</v>
      </c>
      <c r="M1312" s="3">
        <v>16000</v>
      </c>
      <c r="N1312">
        <v>49.3</v>
      </c>
      <c r="O1312">
        <v>77</v>
      </c>
      <c r="P1312" s="1">
        <f>IF($A$3="Percentage of government revenue per capita",$B$3,0) + IF($A$3="Absolute extra revenue",AB1312,0) + IF($A$3="Absolute revenue per capita",AC1312,0)</f>
        <v>0</v>
      </c>
      <c r="Q1312" s="5">
        <f>-MIN(data!$B$4 / data!I1201 * data!P1201 / 100, data!N1201)</f>
        <v>0</v>
      </c>
      <c r="R1312" s="4">
        <f>-Q1312*K1312/1000</f>
        <v>0</v>
      </c>
      <c r="S1312" s="6" t="e">
        <f>-MIN(data!$B$5/(POWER(LN(I1312),2))*P1312/100, O1312)</f>
        <v>#NUM!</v>
      </c>
      <c r="T1312" s="6" t="e">
        <f>-S1312*L1312/100000</f>
        <v>#NUM!</v>
      </c>
      <c r="U1312" s="4">
        <f>N1312+Q1312</f>
        <v>49.3</v>
      </c>
      <c r="V1312" s="4" t="e">
        <f>P1312*I1312/100/R1312</f>
        <v>#DIV/0!</v>
      </c>
      <c r="W1312" s="4" t="e">
        <f>V1312*H1312</f>
        <v>#DIV/0!</v>
      </c>
      <c r="X1312" s="6" t="e">
        <f>O1312+S1312</f>
        <v>#NUM!</v>
      </c>
      <c r="Y1312" s="6" t="e">
        <f>P1312*I1312/100/T1312</f>
        <v>#NUM!</v>
      </c>
      <c r="Z1312" s="6" t="e">
        <f>Y1312*H1312</f>
        <v>#NUM!</v>
      </c>
      <c r="AB1312" s="1" t="e">
        <f t="shared" si="40"/>
        <v>#DIV/0!</v>
      </c>
      <c r="AC1312" s="1" t="e">
        <f t="shared" si="41"/>
        <v>#DIV/0!</v>
      </c>
    </row>
    <row r="1313" spans="4:29" x14ac:dyDescent="0.25">
      <c r="D1313" s="1">
        <v>1995</v>
      </c>
      <c r="E1313" s="1" t="s">
        <v>36</v>
      </c>
      <c r="F1313" s="2" t="s">
        <v>230</v>
      </c>
      <c r="G1313">
        <v>3</v>
      </c>
      <c r="H1313">
        <v>1204855000</v>
      </c>
      <c r="I1313" s="1">
        <v>0</v>
      </c>
      <c r="J1313" s="1">
        <v>948632</v>
      </c>
      <c r="K1313" s="1">
        <v>20013333</v>
      </c>
      <c r="L1313" s="1">
        <v>16666667</v>
      </c>
      <c r="M1313" s="3">
        <v>14000</v>
      </c>
      <c r="N1313">
        <v>47.4</v>
      </c>
      <c r="O1313">
        <v>72</v>
      </c>
      <c r="P1313" s="1">
        <f>IF($A$3="Percentage of government revenue per capita",$B$3,0) + IF($A$3="Absolute extra revenue",AB1313,0) + IF($A$3="Absolute revenue per capita",AC1313,0)</f>
        <v>0</v>
      </c>
      <c r="Q1313" s="5">
        <f>-MIN(data!$B$4 / data!I1202 * data!P1202 / 100, data!N1202)</f>
        <v>0</v>
      </c>
      <c r="R1313" s="4">
        <f>-Q1313*K1313/1000</f>
        <v>0</v>
      </c>
      <c r="S1313" s="6" t="e">
        <f>-MIN(data!$B$5/(POWER(LN(I1313),2))*P1313/100, O1313)</f>
        <v>#NUM!</v>
      </c>
      <c r="T1313" s="6" t="e">
        <f>-S1313*L1313/100000</f>
        <v>#NUM!</v>
      </c>
      <c r="U1313" s="4">
        <f>N1313+Q1313</f>
        <v>47.4</v>
      </c>
      <c r="V1313" s="4" t="e">
        <f>P1313*I1313/100/R1313</f>
        <v>#DIV/0!</v>
      </c>
      <c r="W1313" s="4" t="e">
        <f>V1313*H1313</f>
        <v>#DIV/0!</v>
      </c>
      <c r="X1313" s="6" t="e">
        <f>O1313+S1313</f>
        <v>#NUM!</v>
      </c>
      <c r="Y1313" s="6" t="e">
        <f>P1313*I1313/100/T1313</f>
        <v>#NUM!</v>
      </c>
      <c r="Z1313" s="6" t="e">
        <f>Y1313*H1313</f>
        <v>#NUM!</v>
      </c>
      <c r="AB1313" s="1" t="e">
        <f t="shared" si="40"/>
        <v>#DIV/0!</v>
      </c>
      <c r="AC1313" s="1" t="e">
        <f t="shared" si="41"/>
        <v>#DIV/0!</v>
      </c>
    </row>
    <row r="1314" spans="4:29" x14ac:dyDescent="0.25">
      <c r="D1314" s="1">
        <v>1996</v>
      </c>
      <c r="E1314" s="1" t="s">
        <v>36</v>
      </c>
      <c r="F1314" s="2" t="s">
        <v>230</v>
      </c>
      <c r="G1314">
        <v>3</v>
      </c>
      <c r="H1314">
        <v>1217550000</v>
      </c>
      <c r="I1314" s="1">
        <v>0</v>
      </c>
      <c r="J1314" s="1">
        <v>861915</v>
      </c>
      <c r="K1314" s="1">
        <v>18943187</v>
      </c>
      <c r="L1314" s="1">
        <v>16176471</v>
      </c>
      <c r="M1314" s="3">
        <v>12000</v>
      </c>
      <c r="N1314">
        <v>45.5</v>
      </c>
      <c r="O1314">
        <v>68</v>
      </c>
      <c r="P1314" s="1">
        <f>IF($A$3="Percentage of government revenue per capita",$B$3,0) + IF($A$3="Absolute extra revenue",AB1314,0) + IF($A$3="Absolute revenue per capita",AC1314,0)</f>
        <v>0</v>
      </c>
      <c r="Q1314" s="5">
        <f>-MIN(data!$B$4 / data!I1203 * data!P1203 / 100, data!N1203)</f>
        <v>0</v>
      </c>
      <c r="R1314" s="4">
        <f>-Q1314*K1314/1000</f>
        <v>0</v>
      </c>
      <c r="S1314" s="6" t="e">
        <f>-MIN(data!$B$5/(POWER(LN(I1314),2))*P1314/100, O1314)</f>
        <v>#NUM!</v>
      </c>
      <c r="T1314" s="6" t="e">
        <f>-S1314*L1314/100000</f>
        <v>#NUM!</v>
      </c>
      <c r="U1314" s="4">
        <f>N1314+Q1314</f>
        <v>45.5</v>
      </c>
      <c r="V1314" s="4" t="e">
        <f>P1314*I1314/100/R1314</f>
        <v>#DIV/0!</v>
      </c>
      <c r="W1314" s="4" t="e">
        <f>V1314*H1314</f>
        <v>#DIV/0!</v>
      </c>
      <c r="X1314" s="6" t="e">
        <f>O1314+S1314</f>
        <v>#NUM!</v>
      </c>
      <c r="Y1314" s="6" t="e">
        <f>P1314*I1314/100/T1314</f>
        <v>#NUM!</v>
      </c>
      <c r="Z1314" s="6" t="e">
        <f>Y1314*H1314</f>
        <v>#NUM!</v>
      </c>
      <c r="AB1314" s="1" t="e">
        <f t="shared" si="40"/>
        <v>#DIV/0!</v>
      </c>
      <c r="AC1314" s="1" t="e">
        <f t="shared" si="41"/>
        <v>#DIV/0!</v>
      </c>
    </row>
    <row r="1315" spans="4:29" x14ac:dyDescent="0.25">
      <c r="D1315" s="1">
        <v>1997</v>
      </c>
      <c r="E1315" s="1" t="s">
        <v>36</v>
      </c>
      <c r="F1315" s="2" t="s">
        <v>230</v>
      </c>
      <c r="G1315">
        <v>3</v>
      </c>
      <c r="H1315">
        <v>1230075000</v>
      </c>
      <c r="I1315" s="1">
        <v>0</v>
      </c>
      <c r="J1315" s="1">
        <v>786179</v>
      </c>
      <c r="K1315" s="1">
        <v>18073080</v>
      </c>
      <c r="L1315" s="1">
        <v>15625000</v>
      </c>
      <c r="M1315" s="3">
        <v>11000</v>
      </c>
      <c r="N1315">
        <v>43.5</v>
      </c>
      <c r="O1315">
        <v>64</v>
      </c>
      <c r="P1315" s="1">
        <f>IF($A$3="Percentage of government revenue per capita",$B$3,0) + IF($A$3="Absolute extra revenue",AB1315,0) + IF($A$3="Absolute revenue per capita",AC1315,0)</f>
        <v>0</v>
      </c>
      <c r="Q1315" s="5">
        <f>-MIN(data!$B$4 / data!I1204 * data!P1204 / 100, data!N1204)</f>
        <v>0</v>
      </c>
      <c r="R1315" s="4">
        <f>-Q1315*K1315/1000</f>
        <v>0</v>
      </c>
      <c r="S1315" s="6" t="e">
        <f>-MIN(data!$B$5/(POWER(LN(I1315),2))*P1315/100, O1315)</f>
        <v>#NUM!</v>
      </c>
      <c r="T1315" s="6" t="e">
        <f>-S1315*L1315/100000</f>
        <v>#NUM!</v>
      </c>
      <c r="U1315" s="4">
        <f>N1315+Q1315</f>
        <v>43.5</v>
      </c>
      <c r="V1315" s="4" t="e">
        <f>P1315*I1315/100/R1315</f>
        <v>#DIV/0!</v>
      </c>
      <c r="W1315" s="4" t="e">
        <f>V1315*H1315</f>
        <v>#DIV/0!</v>
      </c>
      <c r="X1315" s="6" t="e">
        <f>O1315+S1315</f>
        <v>#NUM!</v>
      </c>
      <c r="Y1315" s="6" t="e">
        <f>P1315*I1315/100/T1315</f>
        <v>#NUM!</v>
      </c>
      <c r="Z1315" s="6" t="e">
        <f>Y1315*H1315</f>
        <v>#NUM!</v>
      </c>
      <c r="AB1315" s="1" t="e">
        <f t="shared" si="40"/>
        <v>#DIV/0!</v>
      </c>
      <c r="AC1315" s="1" t="e">
        <f t="shared" si="41"/>
        <v>#DIV/0!</v>
      </c>
    </row>
    <row r="1316" spans="4:29" x14ac:dyDescent="0.25">
      <c r="D1316" s="1">
        <v>1998</v>
      </c>
      <c r="E1316" s="1" t="s">
        <v>36</v>
      </c>
      <c r="F1316" s="2" t="s">
        <v>230</v>
      </c>
      <c r="G1316">
        <v>3</v>
      </c>
      <c r="H1316">
        <v>1241935000</v>
      </c>
      <c r="I1316" s="1">
        <v>0</v>
      </c>
      <c r="J1316" s="1">
        <v>719318</v>
      </c>
      <c r="K1316" s="1">
        <v>17374831</v>
      </c>
      <c r="L1316" s="1">
        <v>15322581</v>
      </c>
      <c r="M1316" s="3">
        <v>10000</v>
      </c>
      <c r="N1316">
        <v>41.4</v>
      </c>
      <c r="O1316">
        <v>62</v>
      </c>
      <c r="P1316" s="1">
        <f>IF($A$3="Percentage of government revenue per capita",$B$3,0) + IF($A$3="Absolute extra revenue",AB1316,0) + IF($A$3="Absolute revenue per capita",AC1316,0)</f>
        <v>0</v>
      </c>
      <c r="Q1316" s="5">
        <f>-MIN(data!$B$4 / data!I1205 * data!P1205 / 100, data!N1205)</f>
        <v>0</v>
      </c>
      <c r="R1316" s="4">
        <f>-Q1316*K1316/1000</f>
        <v>0</v>
      </c>
      <c r="S1316" s="6" t="e">
        <f>-MIN(data!$B$5/(POWER(LN(I1316),2))*P1316/100, O1316)</f>
        <v>#NUM!</v>
      </c>
      <c r="T1316" s="6" t="e">
        <f>-S1316*L1316/100000</f>
        <v>#NUM!</v>
      </c>
      <c r="U1316" s="4">
        <f>N1316+Q1316</f>
        <v>41.4</v>
      </c>
      <c r="V1316" s="4" t="e">
        <f>P1316*I1316/100/R1316</f>
        <v>#DIV/0!</v>
      </c>
      <c r="W1316" s="4" t="e">
        <f>V1316*H1316</f>
        <v>#DIV/0!</v>
      </c>
      <c r="X1316" s="6" t="e">
        <f>O1316+S1316</f>
        <v>#NUM!</v>
      </c>
      <c r="Y1316" s="6" t="e">
        <f>P1316*I1316/100/T1316</f>
        <v>#NUM!</v>
      </c>
      <c r="Z1316" s="6" t="e">
        <f>Y1316*H1316</f>
        <v>#NUM!</v>
      </c>
      <c r="AB1316" s="1" t="e">
        <f t="shared" si="40"/>
        <v>#DIV/0!</v>
      </c>
      <c r="AC1316" s="1" t="e">
        <f t="shared" si="41"/>
        <v>#DIV/0!</v>
      </c>
    </row>
    <row r="1317" spans="4:29" x14ac:dyDescent="0.25">
      <c r="D1317" s="1">
        <v>1999</v>
      </c>
      <c r="E1317" s="1" t="s">
        <v>36</v>
      </c>
      <c r="F1317" s="2" t="s">
        <v>230</v>
      </c>
      <c r="G1317">
        <v>3</v>
      </c>
      <c r="H1317">
        <v>1252735000</v>
      </c>
      <c r="I1317" s="1">
        <v>0</v>
      </c>
      <c r="J1317" s="1">
        <v>659889</v>
      </c>
      <c r="K1317" s="1">
        <v>16833903</v>
      </c>
      <c r="L1317" s="1">
        <v>15000000</v>
      </c>
      <c r="M1317" s="3">
        <v>9500</v>
      </c>
      <c r="N1317">
        <v>39.200000000000003</v>
      </c>
      <c r="O1317">
        <v>60</v>
      </c>
      <c r="P1317" s="1">
        <f>IF($A$3="Percentage of government revenue per capita",$B$3,0) + IF($A$3="Absolute extra revenue",AB1317,0) + IF($A$3="Absolute revenue per capita",AC1317,0)</f>
        <v>0</v>
      </c>
      <c r="Q1317" s="5">
        <f>-MIN(data!$B$4 / data!I1206 * data!P1206 / 100, data!N1206)</f>
        <v>0</v>
      </c>
      <c r="R1317" s="4">
        <f>-Q1317*K1317/1000</f>
        <v>0</v>
      </c>
      <c r="S1317" s="6" t="e">
        <f>-MIN(data!$B$5/(POWER(LN(I1317),2))*P1317/100, O1317)</f>
        <v>#NUM!</v>
      </c>
      <c r="T1317" s="6" t="e">
        <f>-S1317*L1317/100000</f>
        <v>#NUM!</v>
      </c>
      <c r="U1317" s="4">
        <f>N1317+Q1317</f>
        <v>39.200000000000003</v>
      </c>
      <c r="V1317" s="4" t="e">
        <f>P1317*I1317/100/R1317</f>
        <v>#DIV/0!</v>
      </c>
      <c r="W1317" s="4" t="e">
        <f>V1317*H1317</f>
        <v>#DIV/0!</v>
      </c>
      <c r="X1317" s="6" t="e">
        <f>O1317+S1317</f>
        <v>#NUM!</v>
      </c>
      <c r="Y1317" s="6" t="e">
        <f>P1317*I1317/100/T1317</f>
        <v>#NUM!</v>
      </c>
      <c r="Z1317" s="6" t="e">
        <f>Y1317*H1317</f>
        <v>#NUM!</v>
      </c>
      <c r="AB1317" s="1" t="e">
        <f t="shared" si="40"/>
        <v>#DIV/0!</v>
      </c>
      <c r="AC1317" s="1" t="e">
        <f t="shared" si="41"/>
        <v>#DIV/0!</v>
      </c>
    </row>
    <row r="1318" spans="4:29" x14ac:dyDescent="0.25">
      <c r="D1318" s="1">
        <v>2000</v>
      </c>
      <c r="E1318" s="1" t="s">
        <v>36</v>
      </c>
      <c r="F1318" s="2" t="s">
        <v>230</v>
      </c>
      <c r="G1318">
        <v>3</v>
      </c>
      <c r="H1318">
        <v>1262645000</v>
      </c>
      <c r="I1318" s="1">
        <v>0</v>
      </c>
      <c r="J1318" s="1">
        <v>606034</v>
      </c>
      <c r="K1318" s="1">
        <v>16468315</v>
      </c>
      <c r="L1318" s="1">
        <v>15000000</v>
      </c>
      <c r="M1318" s="3">
        <v>9000</v>
      </c>
      <c r="N1318">
        <v>36.799999999999997</v>
      </c>
      <c r="O1318">
        <v>58</v>
      </c>
      <c r="P1318" s="1">
        <f>IF($A$3="Percentage of government revenue per capita",$B$3,0) + IF($A$3="Absolute extra revenue",AB1318,0) + IF($A$3="Absolute revenue per capita",AC1318,0)</f>
        <v>0</v>
      </c>
      <c r="Q1318" s="5">
        <f>-MIN(data!$B$4 / data!I1207 * data!P1207 / 100, data!N1207)</f>
        <v>0</v>
      </c>
      <c r="R1318" s="4">
        <f>-Q1318*K1318/1000</f>
        <v>0</v>
      </c>
      <c r="S1318" s="6" t="e">
        <f>-MIN(data!$B$5/(POWER(LN(I1318),2))*P1318/100, O1318)</f>
        <v>#NUM!</v>
      </c>
      <c r="T1318" s="6" t="e">
        <f>-S1318*L1318/100000</f>
        <v>#NUM!</v>
      </c>
      <c r="U1318" s="4">
        <f>N1318+Q1318</f>
        <v>36.799999999999997</v>
      </c>
      <c r="V1318" s="4" t="e">
        <f>P1318*I1318/100/R1318</f>
        <v>#DIV/0!</v>
      </c>
      <c r="W1318" s="4" t="e">
        <f>V1318*H1318</f>
        <v>#DIV/0!</v>
      </c>
      <c r="X1318" s="6" t="e">
        <f>O1318+S1318</f>
        <v>#NUM!</v>
      </c>
      <c r="Y1318" s="6" t="e">
        <f>P1318*I1318/100/T1318</f>
        <v>#NUM!</v>
      </c>
      <c r="Z1318" s="6" t="e">
        <f>Y1318*H1318</f>
        <v>#NUM!</v>
      </c>
      <c r="AB1318" s="1" t="e">
        <f t="shared" si="40"/>
        <v>#DIV/0!</v>
      </c>
      <c r="AC1318" s="1" t="e">
        <f t="shared" si="41"/>
        <v>#DIV/0!</v>
      </c>
    </row>
    <row r="1319" spans="4:29" x14ac:dyDescent="0.25">
      <c r="D1319" s="1">
        <v>2001</v>
      </c>
      <c r="E1319" s="1" t="s">
        <v>36</v>
      </c>
      <c r="F1319" s="2" t="s">
        <v>230</v>
      </c>
      <c r="G1319">
        <v>3</v>
      </c>
      <c r="H1319">
        <v>1271850000</v>
      </c>
      <c r="I1319" s="1">
        <v>0</v>
      </c>
      <c r="J1319" s="1">
        <v>556222</v>
      </c>
      <c r="K1319" s="1">
        <v>16263801</v>
      </c>
      <c r="L1319" s="1">
        <v>15000000</v>
      </c>
      <c r="M1319" s="3">
        <v>8700</v>
      </c>
      <c r="N1319">
        <v>34.200000000000003</v>
      </c>
      <c r="O1319">
        <v>56</v>
      </c>
      <c r="P1319" s="1">
        <f>IF($A$3="Percentage of government revenue per capita",$B$3,0) + IF($A$3="Absolute extra revenue",AB1319,0) + IF($A$3="Absolute revenue per capita",AC1319,0)</f>
        <v>0</v>
      </c>
      <c r="Q1319" s="5">
        <f>-MIN(data!$B$4 / data!I1208 * data!P1208 / 100, data!N1208)</f>
        <v>0</v>
      </c>
      <c r="R1319" s="4">
        <f>-Q1319*K1319/1000</f>
        <v>0</v>
      </c>
      <c r="S1319" s="6" t="e">
        <f>-MIN(data!$B$5/(POWER(LN(I1319),2))*P1319/100, O1319)</f>
        <v>#NUM!</v>
      </c>
      <c r="T1319" s="6" t="e">
        <f>-S1319*L1319/100000</f>
        <v>#NUM!</v>
      </c>
      <c r="U1319" s="4">
        <f>N1319+Q1319</f>
        <v>34.200000000000003</v>
      </c>
      <c r="V1319" s="4" t="e">
        <f>P1319*I1319/100/R1319</f>
        <v>#DIV/0!</v>
      </c>
      <c r="W1319" s="4" t="e">
        <f>V1319*H1319</f>
        <v>#DIV/0!</v>
      </c>
      <c r="X1319" s="6" t="e">
        <f>O1319+S1319</f>
        <v>#NUM!</v>
      </c>
      <c r="Y1319" s="6" t="e">
        <f>P1319*I1319/100/T1319</f>
        <v>#NUM!</v>
      </c>
      <c r="Z1319" s="6" t="e">
        <f>Y1319*H1319</f>
        <v>#NUM!</v>
      </c>
      <c r="AB1319" s="1" t="e">
        <f t="shared" si="40"/>
        <v>#DIV/0!</v>
      </c>
      <c r="AC1319" s="1" t="e">
        <f t="shared" si="41"/>
        <v>#DIV/0!</v>
      </c>
    </row>
    <row r="1320" spans="4:29" x14ac:dyDescent="0.25">
      <c r="D1320" s="1">
        <v>2002</v>
      </c>
      <c r="E1320" s="1" t="s">
        <v>36</v>
      </c>
      <c r="F1320" s="2" t="s">
        <v>230</v>
      </c>
      <c r="G1320">
        <v>3</v>
      </c>
      <c r="H1320">
        <v>1280400000</v>
      </c>
      <c r="I1320" s="1">
        <v>0</v>
      </c>
      <c r="J1320" s="1">
        <v>509908</v>
      </c>
      <c r="K1320" s="1">
        <v>16187556</v>
      </c>
      <c r="L1320" s="1">
        <v>15000000</v>
      </c>
      <c r="M1320" s="3">
        <v>8400</v>
      </c>
      <c r="N1320">
        <v>31.5</v>
      </c>
      <c r="O1320">
        <v>54</v>
      </c>
      <c r="P1320" s="1">
        <f>IF($A$3="Percentage of government revenue per capita",$B$3,0) + IF($A$3="Absolute extra revenue",AB1320,0) + IF($A$3="Absolute revenue per capita",AC1320,0)</f>
        <v>0</v>
      </c>
      <c r="Q1320" s="5">
        <f>-MIN(data!$B$4 / data!I1209 * data!P1209 / 100, data!N1209)</f>
        <v>0</v>
      </c>
      <c r="R1320" s="4">
        <f>-Q1320*K1320/1000</f>
        <v>0</v>
      </c>
      <c r="S1320" s="6" t="e">
        <f>-MIN(data!$B$5/(POWER(LN(I1320),2))*P1320/100, O1320)</f>
        <v>#NUM!</v>
      </c>
      <c r="T1320" s="6" t="e">
        <f>-S1320*L1320/100000</f>
        <v>#NUM!</v>
      </c>
      <c r="U1320" s="4">
        <f>N1320+Q1320</f>
        <v>31.5</v>
      </c>
      <c r="V1320" s="4" t="e">
        <f>P1320*I1320/100/R1320</f>
        <v>#DIV/0!</v>
      </c>
      <c r="W1320" s="4" t="e">
        <f>V1320*H1320</f>
        <v>#DIV/0!</v>
      </c>
      <c r="X1320" s="6" t="e">
        <f>O1320+S1320</f>
        <v>#NUM!</v>
      </c>
      <c r="Y1320" s="6" t="e">
        <f>P1320*I1320/100/T1320</f>
        <v>#NUM!</v>
      </c>
      <c r="Z1320" s="6" t="e">
        <f>Y1320*H1320</f>
        <v>#NUM!</v>
      </c>
      <c r="AB1320" s="1" t="e">
        <f t="shared" si="40"/>
        <v>#DIV/0!</v>
      </c>
      <c r="AC1320" s="1" t="e">
        <f t="shared" si="41"/>
        <v>#DIV/0!</v>
      </c>
    </row>
    <row r="1321" spans="4:29" x14ac:dyDescent="0.25">
      <c r="D1321" s="1">
        <v>2003</v>
      </c>
      <c r="E1321" s="1" t="s">
        <v>36</v>
      </c>
      <c r="F1321" s="2" t="s">
        <v>230</v>
      </c>
      <c r="G1321">
        <v>3</v>
      </c>
      <c r="H1321">
        <v>1288400000</v>
      </c>
      <c r="I1321" s="1">
        <v>0</v>
      </c>
      <c r="J1321" s="1">
        <v>466569</v>
      </c>
      <c r="K1321" s="1">
        <v>16144256</v>
      </c>
      <c r="L1321" s="1">
        <v>15000000</v>
      </c>
      <c r="M1321" s="3">
        <v>8100</v>
      </c>
      <c r="N1321">
        <v>28.9</v>
      </c>
      <c r="O1321">
        <v>52</v>
      </c>
      <c r="P1321" s="1">
        <f>IF($A$3="Percentage of government revenue per capita",$B$3,0) + IF($A$3="Absolute extra revenue",AB1321,0) + IF($A$3="Absolute revenue per capita",AC1321,0)</f>
        <v>0</v>
      </c>
      <c r="Q1321" s="5">
        <f>-MIN(data!$B$4 / data!I1210 * data!P1210 / 100, data!N1210)</f>
        <v>0</v>
      </c>
      <c r="R1321" s="4">
        <f>-Q1321*K1321/1000</f>
        <v>0</v>
      </c>
      <c r="S1321" s="6" t="e">
        <f>-MIN(data!$B$5/(POWER(LN(I1321),2))*P1321/100, O1321)</f>
        <v>#NUM!</v>
      </c>
      <c r="T1321" s="6" t="e">
        <f>-S1321*L1321/100000</f>
        <v>#NUM!</v>
      </c>
      <c r="U1321" s="4">
        <f>N1321+Q1321</f>
        <v>28.9</v>
      </c>
      <c r="V1321" s="4" t="e">
        <f>P1321*I1321/100/R1321</f>
        <v>#DIV/0!</v>
      </c>
      <c r="W1321" s="4" t="e">
        <f>V1321*H1321</f>
        <v>#DIV/0!</v>
      </c>
      <c r="X1321" s="6" t="e">
        <f>O1321+S1321</f>
        <v>#NUM!</v>
      </c>
      <c r="Y1321" s="6" t="e">
        <f>P1321*I1321/100/T1321</f>
        <v>#NUM!</v>
      </c>
      <c r="Z1321" s="6" t="e">
        <f>Y1321*H1321</f>
        <v>#NUM!</v>
      </c>
      <c r="AB1321" s="1" t="e">
        <f t="shared" si="40"/>
        <v>#DIV/0!</v>
      </c>
      <c r="AC1321" s="1" t="e">
        <f t="shared" si="41"/>
        <v>#DIV/0!</v>
      </c>
    </row>
    <row r="1322" spans="4:29" x14ac:dyDescent="0.25">
      <c r="D1322" s="1">
        <v>2004</v>
      </c>
      <c r="E1322" s="1" t="s">
        <v>36</v>
      </c>
      <c r="F1322" s="2" t="s">
        <v>230</v>
      </c>
      <c r="G1322">
        <v>3</v>
      </c>
      <c r="H1322">
        <v>1296075000</v>
      </c>
      <c r="I1322" s="1">
        <v>0</v>
      </c>
      <c r="J1322" s="1">
        <v>426827</v>
      </c>
      <c r="K1322" s="1">
        <v>16229163</v>
      </c>
      <c r="L1322" s="1">
        <v>15000000</v>
      </c>
      <c r="M1322" s="3">
        <v>7800</v>
      </c>
      <c r="N1322">
        <v>26.3</v>
      </c>
      <c r="O1322">
        <v>50</v>
      </c>
      <c r="P1322" s="1">
        <f>IF($A$3="Percentage of government revenue per capita",$B$3,0) + IF($A$3="Absolute extra revenue",AB1322,0) + IF($A$3="Absolute revenue per capita",AC1322,0)</f>
        <v>0</v>
      </c>
      <c r="Q1322" s="5" t="e">
        <f>-MIN(data!$B$4 / data!I1211 * data!P1211 / 100, data!N1211)</f>
        <v>#DIV/0!</v>
      </c>
      <c r="R1322" s="4" t="e">
        <f>-Q1322*K1322/1000</f>
        <v>#DIV/0!</v>
      </c>
      <c r="S1322" s="6" t="e">
        <f>-MIN(data!$B$5/(POWER(LN(I1322),2))*P1322/100, O1322)</f>
        <v>#NUM!</v>
      </c>
      <c r="T1322" s="6" t="e">
        <f>-S1322*L1322/100000</f>
        <v>#NUM!</v>
      </c>
      <c r="U1322" s="4" t="e">
        <f>N1322+Q1322</f>
        <v>#DIV/0!</v>
      </c>
      <c r="V1322" s="4" t="e">
        <f>P1322*I1322/100/R1322</f>
        <v>#DIV/0!</v>
      </c>
      <c r="W1322" s="4" t="e">
        <f>V1322*H1322</f>
        <v>#DIV/0!</v>
      </c>
      <c r="X1322" s="6" t="e">
        <f>O1322+S1322</f>
        <v>#NUM!</v>
      </c>
      <c r="Y1322" s="6" t="e">
        <f>P1322*I1322/100/T1322</f>
        <v>#NUM!</v>
      </c>
      <c r="Z1322" s="6" t="e">
        <f>Y1322*H1322</f>
        <v>#NUM!</v>
      </c>
      <c r="AB1322" s="1" t="e">
        <f t="shared" si="40"/>
        <v>#DIV/0!</v>
      </c>
      <c r="AC1322" s="1" t="e">
        <f t="shared" si="41"/>
        <v>#DIV/0!</v>
      </c>
    </row>
    <row r="1323" spans="4:29" x14ac:dyDescent="0.25">
      <c r="D1323" s="1">
        <v>2005</v>
      </c>
      <c r="E1323" s="1" t="s">
        <v>36</v>
      </c>
      <c r="F1323" s="2" t="s">
        <v>230</v>
      </c>
      <c r="G1323">
        <v>3</v>
      </c>
      <c r="H1323">
        <v>1303720000</v>
      </c>
      <c r="I1323" s="1">
        <v>696.15589999999997</v>
      </c>
      <c r="J1323" s="1">
        <v>391025</v>
      </c>
      <c r="K1323" s="1">
        <v>16292708</v>
      </c>
      <c r="L1323" s="1">
        <v>15000000</v>
      </c>
      <c r="M1323" s="3">
        <v>7500</v>
      </c>
      <c r="N1323">
        <v>24</v>
      </c>
      <c r="O1323">
        <v>48</v>
      </c>
      <c r="P1323" s="1">
        <f>IF($A$3="Percentage of government revenue per capita",$B$3,0) + IF($A$3="Absolute extra revenue",AB1323,0) + IF($A$3="Absolute revenue per capita",AC1323,0)</f>
        <v>0</v>
      </c>
      <c r="Q1323" s="5" t="e">
        <f>-MIN(data!$B$4 / data!I1212 * data!P1212 / 100, data!N1212)</f>
        <v>#DIV/0!</v>
      </c>
      <c r="R1323" s="4" t="e">
        <f>-Q1323*K1323/1000</f>
        <v>#DIV/0!</v>
      </c>
      <c r="S1323" s="6">
        <f>-MIN(data!$B$5/(POWER(LN(I1323),2))*P1323/100, O1323)</f>
        <v>0</v>
      </c>
      <c r="T1323" s="6">
        <f>-S1323*L1323/100000</f>
        <v>0</v>
      </c>
      <c r="U1323" s="4" t="e">
        <f>N1323+Q1323</f>
        <v>#DIV/0!</v>
      </c>
      <c r="V1323" s="4" t="e">
        <f>P1323*I1323/100/R1323</f>
        <v>#DIV/0!</v>
      </c>
      <c r="W1323" s="4" t="e">
        <f>V1323*H1323</f>
        <v>#DIV/0!</v>
      </c>
      <c r="X1323" s="6">
        <f>O1323+S1323</f>
        <v>48</v>
      </c>
      <c r="Y1323" s="6" t="e">
        <f>P1323*I1323/100/T1323</f>
        <v>#DIV/0!</v>
      </c>
      <c r="Z1323" s="6" t="e">
        <f>Y1323*H1323</f>
        <v>#DIV/0!</v>
      </c>
      <c r="AB1323" s="1">
        <f t="shared" si="40"/>
        <v>0</v>
      </c>
      <c r="AC1323" s="1">
        <f t="shared" si="41"/>
        <v>0</v>
      </c>
    </row>
    <row r="1324" spans="4:29" x14ac:dyDescent="0.25">
      <c r="D1324" s="1">
        <v>2006</v>
      </c>
      <c r="E1324" s="1" t="s">
        <v>36</v>
      </c>
      <c r="F1324" s="2" t="s">
        <v>230</v>
      </c>
      <c r="G1324">
        <v>3</v>
      </c>
      <c r="H1324">
        <v>1311020000</v>
      </c>
      <c r="I1324" s="1">
        <v>818.30939999999998</v>
      </c>
      <c r="J1324" s="1">
        <v>359724</v>
      </c>
      <c r="K1324" s="1">
        <v>16425753</v>
      </c>
      <c r="L1324" s="1">
        <v>15111111</v>
      </c>
      <c r="M1324" s="3">
        <v>7200</v>
      </c>
      <c r="N1324">
        <v>21.9</v>
      </c>
      <c r="O1324">
        <v>45</v>
      </c>
      <c r="P1324" s="1">
        <f>IF($A$3="Percentage of government revenue per capita",$B$3,0) + IF($A$3="Absolute extra revenue",AB1324,0) + IF($A$3="Absolute revenue per capita",AC1324,0)</f>
        <v>0</v>
      </c>
      <c r="Q1324" s="5" t="e">
        <f>-MIN(data!$B$4 / data!I1213 * data!P1213 / 100, data!N1213)</f>
        <v>#DIV/0!</v>
      </c>
      <c r="R1324" s="4" t="e">
        <f>-Q1324*K1324/1000</f>
        <v>#DIV/0!</v>
      </c>
      <c r="S1324" s="6">
        <f>-MIN(data!$B$5/(POWER(LN(I1324),2))*P1324/100, O1324)</f>
        <v>0</v>
      </c>
      <c r="T1324" s="6">
        <f>-S1324*L1324/100000</f>
        <v>0</v>
      </c>
      <c r="U1324" s="4" t="e">
        <f>N1324+Q1324</f>
        <v>#DIV/0!</v>
      </c>
      <c r="V1324" s="4" t="e">
        <f>P1324*I1324/100/R1324</f>
        <v>#DIV/0!</v>
      </c>
      <c r="W1324" s="4" t="e">
        <f>V1324*H1324</f>
        <v>#DIV/0!</v>
      </c>
      <c r="X1324" s="6">
        <f>O1324+S1324</f>
        <v>45</v>
      </c>
      <c r="Y1324" s="6" t="e">
        <f>P1324*I1324/100/T1324</f>
        <v>#DIV/0!</v>
      </c>
      <c r="Z1324" s="6" t="e">
        <f>Y1324*H1324</f>
        <v>#DIV/0!</v>
      </c>
      <c r="AB1324" s="1">
        <f t="shared" si="40"/>
        <v>0</v>
      </c>
      <c r="AC1324" s="1">
        <f t="shared" si="41"/>
        <v>0</v>
      </c>
    </row>
    <row r="1325" spans="4:29" x14ac:dyDescent="0.25">
      <c r="D1325" s="1">
        <v>2007</v>
      </c>
      <c r="E1325" s="1" t="s">
        <v>36</v>
      </c>
      <c r="F1325" s="2" t="s">
        <v>230</v>
      </c>
      <c r="G1325">
        <v>3</v>
      </c>
      <c r="H1325">
        <v>1317885000</v>
      </c>
      <c r="I1325" s="1">
        <v>1198.2170000000001</v>
      </c>
      <c r="J1325" s="1">
        <v>332621</v>
      </c>
      <c r="K1325" s="1">
        <v>16631050</v>
      </c>
      <c r="L1325" s="1">
        <v>15116279</v>
      </c>
      <c r="M1325" s="3">
        <v>6800</v>
      </c>
      <c r="N1325">
        <v>20</v>
      </c>
      <c r="O1325">
        <v>43</v>
      </c>
      <c r="P1325" s="1">
        <f>IF($A$3="Percentage of government revenue per capita",$B$3,0) + IF($A$3="Absolute extra revenue",AB1325,0) + IF($A$3="Absolute revenue per capita",AC1325,0)</f>
        <v>0</v>
      </c>
      <c r="Q1325" s="5" t="e">
        <f>-MIN(data!$B$4 / data!I1214 * data!P1214 / 100, data!N1214)</f>
        <v>#DIV/0!</v>
      </c>
      <c r="R1325" s="4" t="e">
        <f>-Q1325*K1325/1000</f>
        <v>#DIV/0!</v>
      </c>
      <c r="S1325" s="6">
        <f>-MIN(data!$B$5/(POWER(LN(I1325),2))*P1325/100, O1325)</f>
        <v>0</v>
      </c>
      <c r="T1325" s="6">
        <f>-S1325*L1325/100000</f>
        <v>0</v>
      </c>
      <c r="U1325" s="4" t="e">
        <f>N1325+Q1325</f>
        <v>#DIV/0!</v>
      </c>
      <c r="V1325" s="4" t="e">
        <f>P1325*I1325/100/R1325</f>
        <v>#DIV/0!</v>
      </c>
      <c r="W1325" s="4" t="e">
        <f>V1325*H1325</f>
        <v>#DIV/0!</v>
      </c>
      <c r="X1325" s="6">
        <f>O1325+S1325</f>
        <v>43</v>
      </c>
      <c r="Y1325" s="6" t="e">
        <f>P1325*I1325/100/T1325</f>
        <v>#DIV/0!</v>
      </c>
      <c r="Z1325" s="6" t="e">
        <f>Y1325*H1325</f>
        <v>#DIV/0!</v>
      </c>
      <c r="AB1325" s="1">
        <f t="shared" si="40"/>
        <v>0</v>
      </c>
      <c r="AC1325" s="1">
        <f t="shared" si="41"/>
        <v>0</v>
      </c>
    </row>
    <row r="1326" spans="4:29" x14ac:dyDescent="0.25">
      <c r="D1326" s="1">
        <v>2008</v>
      </c>
      <c r="E1326" s="1" t="s">
        <v>36</v>
      </c>
      <c r="F1326" s="2" t="s">
        <v>230</v>
      </c>
      <c r="G1326">
        <v>3</v>
      </c>
      <c r="H1326">
        <v>1324655000</v>
      </c>
      <c r="I1326" s="1">
        <v>992.43989999999997</v>
      </c>
      <c r="J1326" s="1">
        <v>309089</v>
      </c>
      <c r="K1326" s="1">
        <v>16707514</v>
      </c>
      <c r="L1326" s="1">
        <v>15500000</v>
      </c>
      <c r="M1326" s="3">
        <v>6500</v>
      </c>
      <c r="N1326">
        <v>18.5</v>
      </c>
      <c r="O1326">
        <v>40</v>
      </c>
      <c r="P1326" s="1">
        <f>IF($A$3="Percentage of government revenue per capita",$B$3,0) + IF($A$3="Absolute extra revenue",AB1326,0) + IF($A$3="Absolute revenue per capita",AC1326,0)</f>
        <v>0</v>
      </c>
      <c r="Q1326" s="5">
        <f>-MIN(data!$B$4 / data!I1215 * data!P1215 / 100, data!N1215)</f>
        <v>0</v>
      </c>
      <c r="R1326" s="4">
        <f>-Q1326*K1326/1000</f>
        <v>0</v>
      </c>
      <c r="S1326" s="6">
        <f>-MIN(data!$B$5/(POWER(LN(I1326),2))*P1326/100, O1326)</f>
        <v>0</v>
      </c>
      <c r="T1326" s="6">
        <f>-S1326*L1326/100000</f>
        <v>0</v>
      </c>
      <c r="U1326" s="4">
        <f>N1326+Q1326</f>
        <v>18.5</v>
      </c>
      <c r="V1326" s="4" t="e">
        <f>P1326*I1326/100/R1326</f>
        <v>#DIV/0!</v>
      </c>
      <c r="W1326" s="4" t="e">
        <f>V1326*H1326</f>
        <v>#DIV/0!</v>
      </c>
      <c r="X1326" s="6">
        <f>O1326+S1326</f>
        <v>40</v>
      </c>
      <c r="Y1326" s="6" t="e">
        <f>P1326*I1326/100/T1326</f>
        <v>#DIV/0!</v>
      </c>
      <c r="Z1326" s="6" t="e">
        <f>Y1326*H1326</f>
        <v>#DIV/0!</v>
      </c>
      <c r="AB1326" s="1">
        <f t="shared" si="40"/>
        <v>0</v>
      </c>
      <c r="AC1326" s="1">
        <f t="shared" si="41"/>
        <v>0</v>
      </c>
    </row>
    <row r="1327" spans="4:29" x14ac:dyDescent="0.25">
      <c r="D1327" s="1">
        <v>2009</v>
      </c>
      <c r="E1327" s="1" t="s">
        <v>36</v>
      </c>
      <c r="F1327" s="2" t="s">
        <v>230</v>
      </c>
      <c r="G1327">
        <v>3</v>
      </c>
      <c r="H1327">
        <v>1331260000</v>
      </c>
      <c r="I1327" s="1">
        <v>1110.511</v>
      </c>
      <c r="J1327" s="1">
        <v>288111</v>
      </c>
      <c r="K1327" s="1">
        <v>16947706</v>
      </c>
      <c r="L1327" s="1">
        <v>15263158</v>
      </c>
      <c r="M1327" s="3">
        <v>6200</v>
      </c>
      <c r="N1327">
        <v>17</v>
      </c>
      <c r="O1327">
        <v>38</v>
      </c>
      <c r="P1327" s="1">
        <f>IF($A$3="Percentage of government revenue per capita",$B$3,0) + IF($A$3="Absolute extra revenue",AB1327,0) + IF($A$3="Absolute revenue per capita",AC1327,0)</f>
        <v>0</v>
      </c>
      <c r="Q1327" s="5">
        <f>-MIN(data!$B$4 / data!I1216 * data!P1216 / 100, data!N1216)</f>
        <v>0</v>
      </c>
      <c r="R1327" s="4">
        <f>-Q1327*K1327/1000</f>
        <v>0</v>
      </c>
      <c r="S1327" s="6">
        <f>-MIN(data!$B$5/(POWER(LN(I1327),2))*P1327/100, O1327)</f>
        <v>0</v>
      </c>
      <c r="T1327" s="6">
        <f>-S1327*L1327/100000</f>
        <v>0</v>
      </c>
      <c r="U1327" s="4">
        <f>N1327+Q1327</f>
        <v>17</v>
      </c>
      <c r="V1327" s="4" t="e">
        <f>P1327*I1327/100/R1327</f>
        <v>#DIV/0!</v>
      </c>
      <c r="W1327" s="4" t="e">
        <f>V1327*H1327</f>
        <v>#DIV/0!</v>
      </c>
      <c r="X1327" s="6">
        <f>O1327+S1327</f>
        <v>38</v>
      </c>
      <c r="Y1327" s="6" t="e">
        <f>P1327*I1327/100/T1327</f>
        <v>#DIV/0!</v>
      </c>
      <c r="Z1327" s="6" t="e">
        <f>Y1327*H1327</f>
        <v>#DIV/0!</v>
      </c>
      <c r="AB1327" s="1">
        <f t="shared" si="40"/>
        <v>0</v>
      </c>
      <c r="AC1327" s="1">
        <f t="shared" si="41"/>
        <v>0</v>
      </c>
    </row>
    <row r="1328" spans="4:29" x14ac:dyDescent="0.25">
      <c r="D1328" s="1">
        <v>2010</v>
      </c>
      <c r="E1328" s="1" t="s">
        <v>36</v>
      </c>
      <c r="F1328" s="2" t="s">
        <v>230</v>
      </c>
      <c r="G1328">
        <v>3</v>
      </c>
      <c r="H1328">
        <v>1337705000</v>
      </c>
      <c r="I1328" s="1">
        <v>1229.5329999999999</v>
      </c>
      <c r="J1328" s="1">
        <v>268923</v>
      </c>
      <c r="K1328" s="1">
        <v>17020443</v>
      </c>
      <c r="L1328" s="1">
        <v>15714286</v>
      </c>
      <c r="M1328" s="3">
        <v>5800</v>
      </c>
      <c r="N1328">
        <v>15.8</v>
      </c>
      <c r="O1328">
        <v>35</v>
      </c>
      <c r="P1328" s="1">
        <f>IF($A$3="Percentage of government revenue per capita",$B$3,0) + IF($A$3="Absolute extra revenue",AB1328,0) + IF($A$3="Absolute revenue per capita",AC1328,0)</f>
        <v>0</v>
      </c>
      <c r="Q1328" s="5">
        <f>-MIN(data!$B$4 / data!I1217 * data!P1217 / 100, data!N1217)</f>
        <v>0</v>
      </c>
      <c r="R1328" s="4">
        <f>-Q1328*K1328/1000</f>
        <v>0</v>
      </c>
      <c r="S1328" s="6">
        <f>-MIN(data!$B$5/(POWER(LN(I1328),2))*P1328/100, O1328)</f>
        <v>0</v>
      </c>
      <c r="T1328" s="6">
        <f>-S1328*L1328/100000</f>
        <v>0</v>
      </c>
      <c r="U1328" s="4">
        <f>N1328+Q1328</f>
        <v>15.8</v>
      </c>
      <c r="V1328" s="4" t="e">
        <f>P1328*I1328/100/R1328</f>
        <v>#DIV/0!</v>
      </c>
      <c r="W1328" s="4" t="e">
        <f>V1328*H1328</f>
        <v>#DIV/0!</v>
      </c>
      <c r="X1328" s="6">
        <f>O1328+S1328</f>
        <v>35</v>
      </c>
      <c r="Y1328" s="6" t="e">
        <f>P1328*I1328/100/T1328</f>
        <v>#DIV/0!</v>
      </c>
      <c r="Z1328" s="6" t="e">
        <f>Y1328*H1328</f>
        <v>#DIV/0!</v>
      </c>
      <c r="AB1328" s="1">
        <f t="shared" si="40"/>
        <v>0</v>
      </c>
      <c r="AC1328" s="1">
        <f t="shared" si="41"/>
        <v>0</v>
      </c>
    </row>
    <row r="1329" spans="4:29" x14ac:dyDescent="0.25">
      <c r="D1329" s="1">
        <v>2011</v>
      </c>
      <c r="E1329" s="1" t="s">
        <v>36</v>
      </c>
      <c r="F1329" s="2" t="s">
        <v>230</v>
      </c>
      <c r="G1329">
        <v>3</v>
      </c>
      <c r="H1329">
        <v>1344130000</v>
      </c>
      <c r="I1329" s="1">
        <v>1357.394</v>
      </c>
      <c r="J1329" s="1">
        <v>250858</v>
      </c>
      <c r="K1329" s="1">
        <v>17182055</v>
      </c>
      <c r="L1329" s="1">
        <v>15757576</v>
      </c>
      <c r="M1329" s="3">
        <v>5500</v>
      </c>
      <c r="N1329">
        <v>14.6</v>
      </c>
      <c r="O1329">
        <v>33</v>
      </c>
      <c r="P1329" s="1">
        <f>IF($A$3="Percentage of government revenue per capita",$B$3,0) + IF($A$3="Absolute extra revenue",AB1329,0) + IF($A$3="Absolute revenue per capita",AC1329,0)</f>
        <v>0</v>
      </c>
      <c r="Q1329" s="5">
        <f>-MIN(data!$B$4 / data!I1218 * data!P1218 / 100, data!N1218)</f>
        <v>0</v>
      </c>
      <c r="R1329" s="4">
        <f>-Q1329*K1329/1000</f>
        <v>0</v>
      </c>
      <c r="S1329" s="6">
        <f>-MIN(data!$B$5/(POWER(LN(I1329),2))*P1329/100, O1329)</f>
        <v>0</v>
      </c>
      <c r="T1329" s="6">
        <f>-S1329*L1329/100000</f>
        <v>0</v>
      </c>
      <c r="U1329" s="4">
        <f>N1329+Q1329</f>
        <v>14.6</v>
      </c>
      <c r="V1329" s="4" t="e">
        <f>P1329*I1329/100/R1329</f>
        <v>#DIV/0!</v>
      </c>
      <c r="W1329" s="4" t="e">
        <f>V1329*H1329</f>
        <v>#DIV/0!</v>
      </c>
      <c r="X1329" s="6">
        <f>O1329+S1329</f>
        <v>33</v>
      </c>
      <c r="Y1329" s="6" t="e">
        <f>P1329*I1329/100/T1329</f>
        <v>#DIV/0!</v>
      </c>
      <c r="Z1329" s="6" t="e">
        <f>Y1329*H1329</f>
        <v>#DIV/0!</v>
      </c>
      <c r="AB1329" s="1">
        <f t="shared" si="40"/>
        <v>0</v>
      </c>
      <c r="AC1329" s="1">
        <f t="shared" si="41"/>
        <v>0</v>
      </c>
    </row>
    <row r="1330" spans="4:29" x14ac:dyDescent="0.25">
      <c r="D1330" s="1">
        <v>2012</v>
      </c>
      <c r="E1330" s="1" t="s">
        <v>36</v>
      </c>
      <c r="F1330" s="2" t="s">
        <v>230</v>
      </c>
      <c r="G1330">
        <v>3</v>
      </c>
      <c r="H1330">
        <v>1350695000</v>
      </c>
      <c r="I1330" s="1">
        <v>1499.5650000000001</v>
      </c>
      <c r="J1330" s="1">
        <v>233318</v>
      </c>
      <c r="K1330" s="1">
        <v>17282815</v>
      </c>
      <c r="L1330" s="1">
        <v>15806452</v>
      </c>
      <c r="M1330" s="3">
        <v>5200</v>
      </c>
      <c r="N1330">
        <v>13.5</v>
      </c>
      <c r="O1330">
        <v>31</v>
      </c>
      <c r="P1330" s="1">
        <f>IF($A$3="Percentage of government revenue per capita",$B$3,0) + IF($A$3="Absolute extra revenue",AB1330,0) + IF($A$3="Absolute revenue per capita",AC1330,0)</f>
        <v>0</v>
      </c>
      <c r="Q1330" s="5">
        <f>-MIN(data!$B$4 / data!I1219 * data!P1219 / 100, data!N1219)</f>
        <v>0</v>
      </c>
      <c r="R1330" s="4">
        <f>-Q1330*K1330/1000</f>
        <v>0</v>
      </c>
      <c r="S1330" s="6">
        <f>-MIN(data!$B$5/(POWER(LN(I1330),2))*P1330/100, O1330)</f>
        <v>0</v>
      </c>
      <c r="T1330" s="6">
        <f>-S1330*L1330/100000</f>
        <v>0</v>
      </c>
      <c r="U1330" s="4">
        <f>N1330+Q1330</f>
        <v>13.5</v>
      </c>
      <c r="V1330" s="4" t="e">
        <f>P1330*I1330/100/R1330</f>
        <v>#DIV/0!</v>
      </c>
      <c r="W1330" s="4" t="e">
        <f>V1330*H1330</f>
        <v>#DIV/0!</v>
      </c>
      <c r="X1330" s="6">
        <f>O1330+S1330</f>
        <v>31</v>
      </c>
      <c r="Y1330" s="6" t="e">
        <f>P1330*I1330/100/T1330</f>
        <v>#DIV/0!</v>
      </c>
      <c r="Z1330" s="6" t="e">
        <f>Y1330*H1330</f>
        <v>#DIV/0!</v>
      </c>
      <c r="AB1330" s="1">
        <f t="shared" si="40"/>
        <v>0</v>
      </c>
      <c r="AC1330" s="1">
        <f t="shared" si="41"/>
        <v>0</v>
      </c>
    </row>
    <row r="1331" spans="4:29" x14ac:dyDescent="0.25">
      <c r="D1331" s="1">
        <v>2013</v>
      </c>
      <c r="E1331" s="1" t="s">
        <v>36</v>
      </c>
      <c r="F1331" s="2" t="s">
        <v>230</v>
      </c>
      <c r="G1331">
        <v>3</v>
      </c>
      <c r="H1331">
        <v>1357380000</v>
      </c>
      <c r="I1331" s="1">
        <v>1625.8040000000001</v>
      </c>
      <c r="J1331" s="1">
        <v>216234</v>
      </c>
      <c r="K1331" s="1">
        <v>17298720</v>
      </c>
      <c r="L1331" s="1">
        <v>15862069</v>
      </c>
      <c r="M1331" s="3">
        <v>4900</v>
      </c>
      <c r="N1331">
        <v>12.5</v>
      </c>
      <c r="O1331">
        <v>29</v>
      </c>
      <c r="P1331" s="1">
        <f>IF($A$3="Percentage of government revenue per capita",$B$3,0) + IF($A$3="Absolute extra revenue",AB1331,0) + IF($A$3="Absolute revenue per capita",AC1331,0)</f>
        <v>0</v>
      </c>
      <c r="Q1331" s="5">
        <f>-MIN(data!$B$4 / data!I1220 * data!P1220 / 100, data!N1220)</f>
        <v>0</v>
      </c>
      <c r="R1331" s="4">
        <f>-Q1331*K1331/1000</f>
        <v>0</v>
      </c>
      <c r="S1331" s="6">
        <f>-MIN(data!$B$5/(POWER(LN(I1331),2))*P1331/100, O1331)</f>
        <v>0</v>
      </c>
      <c r="T1331" s="6">
        <f>-S1331*L1331/100000</f>
        <v>0</v>
      </c>
      <c r="U1331" s="4">
        <f>N1331+Q1331</f>
        <v>12.5</v>
      </c>
      <c r="V1331" s="4" t="e">
        <f>P1331*I1331/100/R1331</f>
        <v>#DIV/0!</v>
      </c>
      <c r="W1331" s="4" t="e">
        <f>V1331*H1331</f>
        <v>#DIV/0!</v>
      </c>
      <c r="X1331" s="6">
        <f>O1331+S1331</f>
        <v>29</v>
      </c>
      <c r="Y1331" s="6" t="e">
        <f>P1331*I1331/100/T1331</f>
        <v>#DIV/0!</v>
      </c>
      <c r="Z1331" s="6" t="e">
        <f>Y1331*H1331</f>
        <v>#DIV/0!</v>
      </c>
      <c r="AB1331" s="1">
        <f t="shared" si="40"/>
        <v>0</v>
      </c>
      <c r="AC1331" s="1">
        <f t="shared" si="41"/>
        <v>0</v>
      </c>
    </row>
    <row r="1332" spans="4:29" x14ac:dyDescent="0.25">
      <c r="D1332" s="1">
        <v>2014</v>
      </c>
      <c r="E1332" s="1" t="s">
        <v>36</v>
      </c>
      <c r="F1332" s="2" t="s">
        <v>230</v>
      </c>
      <c r="G1332">
        <v>3</v>
      </c>
      <c r="H1332">
        <v>1364270000</v>
      </c>
      <c r="I1332" s="1">
        <v>1744.8150000000001</v>
      </c>
      <c r="J1332" s="1">
        <v>199964</v>
      </c>
      <c r="K1332" s="1">
        <v>17238276</v>
      </c>
      <c r="L1332" s="1">
        <v>15714286</v>
      </c>
      <c r="M1332" s="3">
        <v>4600</v>
      </c>
      <c r="N1332">
        <v>11.6</v>
      </c>
      <c r="O1332">
        <v>28</v>
      </c>
      <c r="P1332" s="1">
        <f>IF($A$3="Percentage of government revenue per capita",$B$3,0) + IF($A$3="Absolute extra revenue",AB1332,0) + IF($A$3="Absolute revenue per capita",AC1332,0)</f>
        <v>0</v>
      </c>
      <c r="Q1332" s="5">
        <f>-MIN(data!$B$4 / data!I1221 * data!P1221 / 100, data!N1221)</f>
        <v>0</v>
      </c>
      <c r="R1332" s="4">
        <f>-Q1332*K1332/1000</f>
        <v>0</v>
      </c>
      <c r="S1332" s="6">
        <f>-MIN(data!$B$5/(POWER(LN(I1332),2))*P1332/100, O1332)</f>
        <v>0</v>
      </c>
      <c r="T1332" s="6">
        <f>-S1332*L1332/100000</f>
        <v>0</v>
      </c>
      <c r="U1332" s="4">
        <f>N1332+Q1332</f>
        <v>11.6</v>
      </c>
      <c r="V1332" s="4" t="e">
        <f>P1332*I1332/100/R1332</f>
        <v>#DIV/0!</v>
      </c>
      <c r="W1332" s="4" t="e">
        <f>V1332*H1332</f>
        <v>#DIV/0!</v>
      </c>
      <c r="X1332" s="6">
        <f>O1332+S1332</f>
        <v>28</v>
      </c>
      <c r="Y1332" s="6" t="e">
        <f>P1332*I1332/100/T1332</f>
        <v>#DIV/0!</v>
      </c>
      <c r="Z1332" s="6" t="e">
        <f>Y1332*H1332</f>
        <v>#DIV/0!</v>
      </c>
      <c r="AB1332" s="1">
        <f t="shared" si="40"/>
        <v>0</v>
      </c>
      <c r="AC1332" s="1">
        <f t="shared" si="41"/>
        <v>0</v>
      </c>
    </row>
    <row r="1333" spans="4:29" x14ac:dyDescent="0.25">
      <c r="D1333" s="1">
        <v>2015</v>
      </c>
      <c r="E1333" s="1" t="s">
        <v>36</v>
      </c>
      <c r="F1333" s="2" t="s">
        <v>230</v>
      </c>
      <c r="G1333">
        <v>3</v>
      </c>
      <c r="H1333">
        <v>1371220000</v>
      </c>
      <c r="I1333" s="1">
        <v>1856.4939999999999</v>
      </c>
      <c r="J1333" s="1">
        <v>184170</v>
      </c>
      <c r="K1333" s="1">
        <v>17052778</v>
      </c>
      <c r="M1333" s="3">
        <v>4400</v>
      </c>
      <c r="N1333">
        <v>10.8</v>
      </c>
      <c r="O1333">
        <v>27</v>
      </c>
      <c r="P1333" s="1">
        <f>IF($A$3="Percentage of government revenue per capita",$B$3,0) + IF($A$3="Absolute extra revenue",AB1333,0) + IF($A$3="Absolute revenue per capita",AC1333,0)</f>
        <v>0</v>
      </c>
      <c r="Q1333" s="5">
        <f>-MIN(data!$B$4 / data!I1222 * data!P1222 / 100, data!N1222)</f>
        <v>0</v>
      </c>
      <c r="R1333" s="4">
        <f>-Q1333*K1333/1000</f>
        <v>0</v>
      </c>
      <c r="S1333" s="6">
        <f>-MIN(data!$B$5/(POWER(LN(I1333),2))*P1333/100, O1333)</f>
        <v>0</v>
      </c>
      <c r="T1333" s="6">
        <f>-S1333*L1333/100000</f>
        <v>0</v>
      </c>
      <c r="U1333" s="4">
        <f>N1333+Q1333</f>
        <v>10.8</v>
      </c>
      <c r="V1333" s="4" t="e">
        <f>P1333*I1333/100/R1333</f>
        <v>#DIV/0!</v>
      </c>
      <c r="W1333" s="4" t="e">
        <f>V1333*H1333</f>
        <v>#DIV/0!</v>
      </c>
      <c r="X1333" s="6">
        <f>O1333+S1333</f>
        <v>27</v>
      </c>
      <c r="Y1333" s="6" t="e">
        <f>P1333*I1333/100/T1333</f>
        <v>#DIV/0!</v>
      </c>
      <c r="Z1333" s="6" t="e">
        <f>Y1333*H1333</f>
        <v>#DIV/0!</v>
      </c>
      <c r="AB1333" s="1">
        <f t="shared" si="40"/>
        <v>0</v>
      </c>
      <c r="AC1333" s="1">
        <f t="shared" si="41"/>
        <v>0</v>
      </c>
    </row>
    <row r="1334" spans="4:29" x14ac:dyDescent="0.25">
      <c r="D1334" s="1">
        <v>2016</v>
      </c>
      <c r="E1334" s="1" t="s">
        <v>36</v>
      </c>
      <c r="F1334" s="2" t="s">
        <v>230</v>
      </c>
      <c r="G1334">
        <v>3</v>
      </c>
      <c r="H1334">
        <v>1378665000</v>
      </c>
      <c r="I1334" s="1">
        <v>0</v>
      </c>
      <c r="J1334" s="1">
        <v>169127</v>
      </c>
      <c r="K1334" s="1">
        <v>16912700</v>
      </c>
      <c r="M1334" s="3"/>
      <c r="N1334">
        <v>10</v>
      </c>
      <c r="O1334"/>
      <c r="P1334" s="1">
        <f>IF($A$3="Percentage of government revenue per capita",$B$3,0) + IF($A$3="Absolute extra revenue",AB1334,0) + IF($A$3="Absolute revenue per capita",AC1334,0)</f>
        <v>0</v>
      </c>
      <c r="Q1334" s="5">
        <f>-MIN(data!$B$4 / data!I1223 * data!P1223 / 100, data!N1223)</f>
        <v>0</v>
      </c>
      <c r="R1334" s="4">
        <f>-Q1334*K1334/1000</f>
        <v>0</v>
      </c>
      <c r="S1334" s="6" t="e">
        <f>-MIN(data!$B$5/(POWER(LN(I1334),2))*P1334/100, O1334)</f>
        <v>#NUM!</v>
      </c>
      <c r="T1334" s="6" t="e">
        <f>-S1334*L1334/100000</f>
        <v>#NUM!</v>
      </c>
      <c r="U1334" s="4">
        <f>N1334+Q1334</f>
        <v>10</v>
      </c>
      <c r="V1334" s="4" t="e">
        <f>P1334*I1334/100/R1334</f>
        <v>#DIV/0!</v>
      </c>
      <c r="W1334" s="4" t="e">
        <f>V1334*H1334</f>
        <v>#DIV/0!</v>
      </c>
      <c r="X1334" s="6" t="e">
        <f>O1334+S1334</f>
        <v>#NUM!</v>
      </c>
      <c r="Y1334" s="6" t="e">
        <f>P1334*I1334/100/T1334</f>
        <v>#NUM!</v>
      </c>
      <c r="Z1334" s="6" t="e">
        <f>Y1334*H1334</f>
        <v>#NUM!</v>
      </c>
      <c r="AB1334" s="1" t="e">
        <f t="shared" si="40"/>
        <v>#DIV/0!</v>
      </c>
      <c r="AC1334" s="1" t="e">
        <f t="shared" si="41"/>
        <v>#DIV/0!</v>
      </c>
    </row>
    <row r="1335" spans="4:29" x14ac:dyDescent="0.25">
      <c r="D1335" s="1">
        <v>1980</v>
      </c>
      <c r="E1335" s="1" t="s">
        <v>41</v>
      </c>
      <c r="F1335" s="2" t="s">
        <v>231</v>
      </c>
      <c r="G1335">
        <v>3</v>
      </c>
      <c r="H1335">
        <v>26900506</v>
      </c>
      <c r="I1335" s="1">
        <v>724.51909999999998</v>
      </c>
      <c r="J1335" s="1">
        <v>49545</v>
      </c>
      <c r="K1335" s="1">
        <v>861652.2</v>
      </c>
      <c r="M1335" s="3"/>
      <c r="N1335">
        <v>57.5</v>
      </c>
      <c r="O1335"/>
      <c r="P1335" s="1">
        <f>IF($A$3="Percentage of government revenue per capita",$B$3,0) + IF($A$3="Absolute extra revenue",AB1335,0) + IF($A$3="Absolute revenue per capita",AC1335,0)</f>
        <v>0</v>
      </c>
      <c r="Q1335" s="5">
        <f>-MIN(data!$B$4 / data!I1372 * data!P1372 / 100, data!N1372)</f>
        <v>0</v>
      </c>
      <c r="R1335" s="4">
        <f>-Q1335*K1335/1000</f>
        <v>0</v>
      </c>
      <c r="S1335" s="6">
        <f>-MIN(data!$B$5/(POWER(LN(I1335),2))*P1335/100, O1335)</f>
        <v>0</v>
      </c>
      <c r="T1335" s="6">
        <f>-S1335*L1335/100000</f>
        <v>0</v>
      </c>
      <c r="U1335" s="4">
        <f>N1335+Q1335</f>
        <v>57.5</v>
      </c>
      <c r="V1335" s="4" t="e">
        <f>P1335*I1335/100/R1335</f>
        <v>#DIV/0!</v>
      </c>
      <c r="W1335" s="4" t="e">
        <f>V1335*H1335</f>
        <v>#DIV/0!</v>
      </c>
      <c r="X1335" s="6">
        <f>O1335+S1335</f>
        <v>0</v>
      </c>
      <c r="Y1335" s="6" t="e">
        <f>P1335*I1335/100/T1335</f>
        <v>#DIV/0!</v>
      </c>
      <c r="Z1335" s="6" t="e">
        <f>Y1335*H1335</f>
        <v>#DIV/0!</v>
      </c>
      <c r="AB1335" s="1">
        <f t="shared" si="40"/>
        <v>0</v>
      </c>
      <c r="AC1335" s="1">
        <f t="shared" si="41"/>
        <v>0</v>
      </c>
    </row>
    <row r="1336" spans="4:29" x14ac:dyDescent="0.25">
      <c r="D1336" s="1">
        <v>1981</v>
      </c>
      <c r="E1336" s="1" t="s">
        <v>41</v>
      </c>
      <c r="F1336" s="2" t="s">
        <v>231</v>
      </c>
      <c r="G1336">
        <v>3</v>
      </c>
      <c r="H1336">
        <v>27496617</v>
      </c>
      <c r="I1336" s="1">
        <v>631.43399999999997</v>
      </c>
      <c r="J1336" s="1">
        <v>47061</v>
      </c>
      <c r="K1336" s="1">
        <v>873116.9</v>
      </c>
      <c r="M1336" s="3"/>
      <c r="N1336">
        <v>53.9</v>
      </c>
      <c r="O1336"/>
      <c r="P1336" s="1">
        <f>IF($A$3="Percentage of government revenue per capita",$B$3,0) + IF($A$3="Absolute extra revenue",AB1336,0) + IF($A$3="Absolute revenue per capita",AC1336,0)</f>
        <v>0</v>
      </c>
      <c r="Q1336" s="5">
        <f>-MIN(data!$B$4 / data!I1373 * data!P1373 / 100, data!N1373)</f>
        <v>0</v>
      </c>
      <c r="R1336" s="4">
        <f>-Q1336*K1336/1000</f>
        <v>0</v>
      </c>
      <c r="S1336" s="6">
        <f>-MIN(data!$B$5/(POWER(LN(I1336),2))*P1336/100, O1336)</f>
        <v>0</v>
      </c>
      <c r="T1336" s="6">
        <f>-S1336*L1336/100000</f>
        <v>0</v>
      </c>
      <c r="U1336" s="4">
        <f>N1336+Q1336</f>
        <v>53.9</v>
      </c>
      <c r="V1336" s="4" t="e">
        <f>P1336*I1336/100/R1336</f>
        <v>#DIV/0!</v>
      </c>
      <c r="W1336" s="4" t="e">
        <f>V1336*H1336</f>
        <v>#DIV/0!</v>
      </c>
      <c r="X1336" s="6">
        <f>O1336+S1336</f>
        <v>0</v>
      </c>
      <c r="Y1336" s="6" t="e">
        <f>P1336*I1336/100/T1336</f>
        <v>#DIV/0!</v>
      </c>
      <c r="Z1336" s="6" t="e">
        <f>Y1336*H1336</f>
        <v>#DIV/0!</v>
      </c>
      <c r="AB1336" s="1">
        <f t="shared" si="40"/>
        <v>0</v>
      </c>
      <c r="AC1336" s="1">
        <f t="shared" si="41"/>
        <v>0</v>
      </c>
    </row>
    <row r="1337" spans="4:29" x14ac:dyDescent="0.25">
      <c r="D1337" s="1">
        <v>1982</v>
      </c>
      <c r="E1337" s="1" t="s">
        <v>41</v>
      </c>
      <c r="F1337" s="2" t="s">
        <v>231</v>
      </c>
      <c r="G1337">
        <v>3</v>
      </c>
      <c r="H1337">
        <v>28101819</v>
      </c>
      <c r="I1337" s="1">
        <v>512.6952</v>
      </c>
      <c r="J1337" s="1">
        <v>44672</v>
      </c>
      <c r="K1337" s="1">
        <v>881104.5</v>
      </c>
      <c r="M1337" s="3"/>
      <c r="N1337">
        <v>50.7</v>
      </c>
      <c r="O1337"/>
      <c r="P1337" s="1">
        <f>IF($A$3="Percentage of government revenue per capita",$B$3,0) + IF($A$3="Absolute extra revenue",AB1337,0) + IF($A$3="Absolute revenue per capita",AC1337,0)</f>
        <v>0</v>
      </c>
      <c r="Q1337" s="5">
        <f>-MIN(data!$B$4 / data!I1374 * data!P1374 / 100, data!N1374)</f>
        <v>0</v>
      </c>
      <c r="R1337" s="4">
        <f>-Q1337*K1337/1000</f>
        <v>0</v>
      </c>
      <c r="S1337" s="6">
        <f>-MIN(data!$B$5/(POWER(LN(I1337),2))*P1337/100, O1337)</f>
        <v>0</v>
      </c>
      <c r="T1337" s="6">
        <f>-S1337*L1337/100000</f>
        <v>0</v>
      </c>
      <c r="U1337" s="4">
        <f>N1337+Q1337</f>
        <v>50.7</v>
      </c>
      <c r="V1337" s="4" t="e">
        <f>P1337*I1337/100/R1337</f>
        <v>#DIV/0!</v>
      </c>
      <c r="W1337" s="4" t="e">
        <f>V1337*H1337</f>
        <v>#DIV/0!</v>
      </c>
      <c r="X1337" s="6">
        <f>O1337+S1337</f>
        <v>0</v>
      </c>
      <c r="Y1337" s="6" t="e">
        <f>P1337*I1337/100/T1337</f>
        <v>#DIV/0!</v>
      </c>
      <c r="Z1337" s="6" t="e">
        <f>Y1337*H1337</f>
        <v>#DIV/0!</v>
      </c>
      <c r="AB1337" s="1">
        <f t="shared" si="40"/>
        <v>0</v>
      </c>
      <c r="AC1337" s="1">
        <f t="shared" si="41"/>
        <v>0</v>
      </c>
    </row>
    <row r="1338" spans="4:29" x14ac:dyDescent="0.25">
      <c r="D1338" s="1">
        <v>1983</v>
      </c>
      <c r="E1338" s="1" t="s">
        <v>41</v>
      </c>
      <c r="F1338" s="2" t="s">
        <v>231</v>
      </c>
      <c r="G1338">
        <v>3</v>
      </c>
      <c r="H1338">
        <v>28714190</v>
      </c>
      <c r="I1338" s="1">
        <v>572.93200000000002</v>
      </c>
      <c r="J1338" s="1">
        <v>42410</v>
      </c>
      <c r="K1338" s="1">
        <v>889098.5</v>
      </c>
      <c r="M1338" s="3"/>
      <c r="N1338">
        <v>47.7</v>
      </c>
      <c r="O1338"/>
      <c r="P1338" s="1">
        <f>IF($A$3="Percentage of government revenue per capita",$B$3,0) + IF($A$3="Absolute extra revenue",AB1338,0) + IF($A$3="Absolute revenue per capita",AC1338,0)</f>
        <v>0</v>
      </c>
      <c r="Q1338" s="5">
        <f>-MIN(data!$B$4 / data!I1375 * data!P1375 / 100, data!N1375)</f>
        <v>0</v>
      </c>
      <c r="R1338" s="4">
        <f>-Q1338*K1338/1000</f>
        <v>0</v>
      </c>
      <c r="S1338" s="6">
        <f>-MIN(data!$B$5/(POWER(LN(I1338),2))*P1338/100, O1338)</f>
        <v>0</v>
      </c>
      <c r="T1338" s="6">
        <f>-S1338*L1338/100000</f>
        <v>0</v>
      </c>
      <c r="U1338" s="4">
        <f>N1338+Q1338</f>
        <v>47.7</v>
      </c>
      <c r="V1338" s="4" t="e">
        <f>P1338*I1338/100/R1338</f>
        <v>#DIV/0!</v>
      </c>
      <c r="W1338" s="4" t="e">
        <f>V1338*H1338</f>
        <v>#DIV/0!</v>
      </c>
      <c r="X1338" s="6">
        <f>O1338+S1338</f>
        <v>0</v>
      </c>
      <c r="Y1338" s="6" t="e">
        <f>P1338*I1338/100/T1338</f>
        <v>#DIV/0!</v>
      </c>
      <c r="Z1338" s="6" t="e">
        <f>Y1338*H1338</f>
        <v>#DIV/0!</v>
      </c>
      <c r="AB1338" s="1">
        <f t="shared" si="40"/>
        <v>0</v>
      </c>
      <c r="AC1338" s="1">
        <f t="shared" si="41"/>
        <v>0</v>
      </c>
    </row>
    <row r="1339" spans="4:29" x14ac:dyDescent="0.25">
      <c r="D1339" s="1">
        <v>1984</v>
      </c>
      <c r="E1339" s="1" t="s">
        <v>41</v>
      </c>
      <c r="F1339" s="2" t="s">
        <v>231</v>
      </c>
      <c r="G1339">
        <v>3</v>
      </c>
      <c r="H1339">
        <v>29331238</v>
      </c>
      <c r="I1339" s="1">
        <v>585.13729999999998</v>
      </c>
      <c r="J1339" s="1">
        <v>40306</v>
      </c>
      <c r="K1339" s="1">
        <v>895688.9</v>
      </c>
      <c r="M1339" s="3"/>
      <c r="N1339">
        <v>45</v>
      </c>
      <c r="O1339"/>
      <c r="P1339" s="1">
        <f>IF($A$3="Percentage of government revenue per capita",$B$3,0) + IF($A$3="Absolute extra revenue",AB1339,0) + IF($A$3="Absolute revenue per capita",AC1339,0)</f>
        <v>0</v>
      </c>
      <c r="Q1339" s="5">
        <f>-MIN(data!$B$4 / data!I1376 * data!P1376 / 100, data!N1376)</f>
        <v>0</v>
      </c>
      <c r="R1339" s="4">
        <f>-Q1339*K1339/1000</f>
        <v>0</v>
      </c>
      <c r="S1339" s="6">
        <f>-MIN(data!$B$5/(POWER(LN(I1339),2))*P1339/100, O1339)</f>
        <v>0</v>
      </c>
      <c r="T1339" s="6">
        <f>-S1339*L1339/100000</f>
        <v>0</v>
      </c>
      <c r="U1339" s="4">
        <f>N1339+Q1339</f>
        <v>45</v>
      </c>
      <c r="V1339" s="4" t="e">
        <f>P1339*I1339/100/R1339</f>
        <v>#DIV/0!</v>
      </c>
      <c r="W1339" s="4" t="e">
        <f>V1339*H1339</f>
        <v>#DIV/0!</v>
      </c>
      <c r="X1339" s="6">
        <f>O1339+S1339</f>
        <v>0</v>
      </c>
      <c r="Y1339" s="6" t="e">
        <f>P1339*I1339/100/T1339</f>
        <v>#DIV/0!</v>
      </c>
      <c r="Z1339" s="6" t="e">
        <f>Y1339*H1339</f>
        <v>#DIV/0!</v>
      </c>
      <c r="AB1339" s="1">
        <f t="shared" si="40"/>
        <v>0</v>
      </c>
      <c r="AC1339" s="1">
        <f t="shared" si="41"/>
        <v>0</v>
      </c>
    </row>
    <row r="1340" spans="4:29" x14ac:dyDescent="0.25">
      <c r="D1340" s="1">
        <v>1985</v>
      </c>
      <c r="E1340" s="1" t="s">
        <v>41</v>
      </c>
      <c r="F1340" s="2" t="s">
        <v>231</v>
      </c>
      <c r="G1340">
        <v>3</v>
      </c>
      <c r="H1340">
        <v>29951201</v>
      </c>
      <c r="I1340" s="1">
        <v>641.28120000000001</v>
      </c>
      <c r="J1340" s="1">
        <v>38405</v>
      </c>
      <c r="K1340" s="1">
        <v>899414.5</v>
      </c>
      <c r="M1340" s="3"/>
      <c r="N1340">
        <v>42.7</v>
      </c>
      <c r="O1340"/>
      <c r="P1340" s="1">
        <f>IF($A$3="Percentage of government revenue per capita",$B$3,0) + IF($A$3="Absolute extra revenue",AB1340,0) + IF($A$3="Absolute revenue per capita",AC1340,0)</f>
        <v>0</v>
      </c>
      <c r="Q1340" s="5">
        <f>-MIN(data!$B$4 / data!I1377 * data!P1377 / 100, data!N1377)</f>
        <v>0</v>
      </c>
      <c r="R1340" s="4">
        <f>-Q1340*K1340/1000</f>
        <v>0</v>
      </c>
      <c r="S1340" s="6">
        <f>-MIN(data!$B$5/(POWER(LN(I1340),2))*P1340/100, O1340)</f>
        <v>0</v>
      </c>
      <c r="T1340" s="6">
        <f>-S1340*L1340/100000</f>
        <v>0</v>
      </c>
      <c r="U1340" s="4">
        <f>N1340+Q1340</f>
        <v>42.7</v>
      </c>
      <c r="V1340" s="4" t="e">
        <f>P1340*I1340/100/R1340</f>
        <v>#DIV/0!</v>
      </c>
      <c r="W1340" s="4" t="e">
        <f>V1340*H1340</f>
        <v>#DIV/0!</v>
      </c>
      <c r="X1340" s="6">
        <f>O1340+S1340</f>
        <v>0</v>
      </c>
      <c r="Y1340" s="6" t="e">
        <f>P1340*I1340/100/T1340</f>
        <v>#DIV/0!</v>
      </c>
      <c r="Z1340" s="6" t="e">
        <f>Y1340*H1340</f>
        <v>#DIV/0!</v>
      </c>
      <c r="AB1340" s="1">
        <f t="shared" si="40"/>
        <v>0</v>
      </c>
      <c r="AC1340" s="1">
        <f t="shared" si="41"/>
        <v>0</v>
      </c>
    </row>
    <row r="1341" spans="4:29" x14ac:dyDescent="0.25">
      <c r="D1341" s="1">
        <v>1986</v>
      </c>
      <c r="E1341" s="1" t="s">
        <v>41</v>
      </c>
      <c r="F1341" s="2" t="s">
        <v>231</v>
      </c>
      <c r="G1341">
        <v>3</v>
      </c>
      <c r="H1341">
        <v>30572478</v>
      </c>
      <c r="I1341" s="1">
        <v>693.44320000000005</v>
      </c>
      <c r="J1341" s="1">
        <v>36699</v>
      </c>
      <c r="K1341" s="1">
        <v>901695.3</v>
      </c>
      <c r="M1341" s="3"/>
      <c r="N1341">
        <v>40.700000000000003</v>
      </c>
      <c r="O1341"/>
      <c r="P1341" s="1">
        <f>IF($A$3="Percentage of government revenue per capita",$B$3,0) + IF($A$3="Absolute extra revenue",AB1341,0) + IF($A$3="Absolute revenue per capita",AC1341,0)</f>
        <v>0</v>
      </c>
      <c r="Q1341" s="5">
        <f>-MIN(data!$B$4 / data!I1378 * data!P1378 / 100, data!N1378)</f>
        <v>0</v>
      </c>
      <c r="R1341" s="4">
        <f>-Q1341*K1341/1000</f>
        <v>0</v>
      </c>
      <c r="S1341" s="6">
        <f>-MIN(data!$B$5/(POWER(LN(I1341),2))*P1341/100, O1341)</f>
        <v>0</v>
      </c>
      <c r="T1341" s="6">
        <f>-S1341*L1341/100000</f>
        <v>0</v>
      </c>
      <c r="U1341" s="4">
        <f>N1341+Q1341</f>
        <v>40.700000000000003</v>
      </c>
      <c r="V1341" s="4" t="e">
        <f>P1341*I1341/100/R1341</f>
        <v>#DIV/0!</v>
      </c>
      <c r="W1341" s="4" t="e">
        <f>V1341*H1341</f>
        <v>#DIV/0!</v>
      </c>
      <c r="X1341" s="6">
        <f>O1341+S1341</f>
        <v>0</v>
      </c>
      <c r="Y1341" s="6" t="e">
        <f>P1341*I1341/100/T1341</f>
        <v>#DIV/0!</v>
      </c>
      <c r="Z1341" s="6" t="e">
        <f>Y1341*H1341</f>
        <v>#DIV/0!</v>
      </c>
      <c r="AB1341" s="1">
        <f t="shared" si="40"/>
        <v>0</v>
      </c>
      <c r="AC1341" s="1">
        <f t="shared" si="41"/>
        <v>0</v>
      </c>
    </row>
    <row r="1342" spans="4:29" x14ac:dyDescent="0.25">
      <c r="D1342" s="1">
        <v>1987</v>
      </c>
      <c r="E1342" s="1" t="s">
        <v>41</v>
      </c>
      <c r="F1342" s="2" t="s">
        <v>231</v>
      </c>
      <c r="G1342">
        <v>3</v>
      </c>
      <c r="H1342">
        <v>31195413</v>
      </c>
      <c r="I1342" s="1">
        <v>664.18060000000003</v>
      </c>
      <c r="J1342" s="1">
        <v>35215</v>
      </c>
      <c r="K1342" s="1">
        <v>902948.7</v>
      </c>
      <c r="M1342" s="3"/>
      <c r="N1342">
        <v>39</v>
      </c>
      <c r="O1342"/>
      <c r="P1342" s="1">
        <f>IF($A$3="Percentage of government revenue per capita",$B$3,0) + IF($A$3="Absolute extra revenue",AB1342,0) + IF($A$3="Absolute revenue per capita",AC1342,0)</f>
        <v>0</v>
      </c>
      <c r="Q1342" s="5">
        <f>-MIN(data!$B$4 / data!I1379 * data!P1379 / 100, data!N1379)</f>
        <v>0</v>
      </c>
      <c r="R1342" s="4">
        <f>-Q1342*K1342/1000</f>
        <v>0</v>
      </c>
      <c r="S1342" s="6">
        <f>-MIN(data!$B$5/(POWER(LN(I1342),2))*P1342/100, O1342)</f>
        <v>0</v>
      </c>
      <c r="T1342" s="6">
        <f>-S1342*L1342/100000</f>
        <v>0</v>
      </c>
      <c r="U1342" s="4">
        <f>N1342+Q1342</f>
        <v>39</v>
      </c>
      <c r="V1342" s="4" t="e">
        <f>P1342*I1342/100/R1342</f>
        <v>#DIV/0!</v>
      </c>
      <c r="W1342" s="4" t="e">
        <f>V1342*H1342</f>
        <v>#DIV/0!</v>
      </c>
      <c r="X1342" s="6">
        <f>O1342+S1342</f>
        <v>0</v>
      </c>
      <c r="Y1342" s="6" t="e">
        <f>P1342*I1342/100/T1342</f>
        <v>#DIV/0!</v>
      </c>
      <c r="Z1342" s="6" t="e">
        <f>Y1342*H1342</f>
        <v>#DIV/0!</v>
      </c>
      <c r="AB1342" s="1">
        <f t="shared" si="40"/>
        <v>0</v>
      </c>
      <c r="AC1342" s="1">
        <f t="shared" si="41"/>
        <v>0</v>
      </c>
    </row>
    <row r="1343" spans="4:29" x14ac:dyDescent="0.25">
      <c r="D1343" s="1">
        <v>1988</v>
      </c>
      <c r="E1343" s="1" t="s">
        <v>41</v>
      </c>
      <c r="F1343" s="2" t="s">
        <v>231</v>
      </c>
      <c r="G1343">
        <v>3</v>
      </c>
      <c r="H1343">
        <v>31822525</v>
      </c>
      <c r="I1343" s="1">
        <v>668.08320000000003</v>
      </c>
      <c r="J1343" s="1">
        <v>33918</v>
      </c>
      <c r="K1343" s="1">
        <v>902074.5</v>
      </c>
      <c r="M1343" s="3"/>
      <c r="N1343">
        <v>37.6</v>
      </c>
      <c r="O1343"/>
      <c r="P1343" s="1">
        <f>IF($A$3="Percentage of government revenue per capita",$B$3,0) + IF($A$3="Absolute extra revenue",AB1343,0) + IF($A$3="Absolute revenue per capita",AC1343,0)</f>
        <v>0</v>
      </c>
      <c r="Q1343" s="5">
        <f>-MIN(data!$B$4 / data!I1380 * data!P1380 / 100, data!N1380)</f>
        <v>0</v>
      </c>
      <c r="R1343" s="4">
        <f>-Q1343*K1343/1000</f>
        <v>0</v>
      </c>
      <c r="S1343" s="6">
        <f>-MIN(data!$B$5/(POWER(LN(I1343),2))*P1343/100, O1343)</f>
        <v>0</v>
      </c>
      <c r="T1343" s="6">
        <f>-S1343*L1343/100000</f>
        <v>0</v>
      </c>
      <c r="U1343" s="4">
        <f>N1343+Q1343</f>
        <v>37.6</v>
      </c>
      <c r="V1343" s="4" t="e">
        <f>P1343*I1343/100/R1343</f>
        <v>#DIV/0!</v>
      </c>
      <c r="W1343" s="4" t="e">
        <f>V1343*H1343</f>
        <v>#DIV/0!</v>
      </c>
      <c r="X1343" s="6">
        <f>O1343+S1343</f>
        <v>0</v>
      </c>
      <c r="Y1343" s="6" t="e">
        <f>P1343*I1343/100/T1343</f>
        <v>#DIV/0!</v>
      </c>
      <c r="Z1343" s="6" t="e">
        <f>Y1343*H1343</f>
        <v>#DIV/0!</v>
      </c>
      <c r="AB1343" s="1">
        <f t="shared" si="40"/>
        <v>0</v>
      </c>
      <c r="AC1343" s="1">
        <f t="shared" si="41"/>
        <v>0</v>
      </c>
    </row>
    <row r="1344" spans="4:29" x14ac:dyDescent="0.25">
      <c r="D1344" s="1">
        <v>1989</v>
      </c>
      <c r="E1344" s="1" t="s">
        <v>41</v>
      </c>
      <c r="F1344" s="2" t="s">
        <v>231</v>
      </c>
      <c r="G1344">
        <v>3</v>
      </c>
      <c r="H1344">
        <v>32457499</v>
      </c>
      <c r="I1344" s="1">
        <v>701.8175</v>
      </c>
      <c r="J1344" s="1">
        <v>32774</v>
      </c>
      <c r="K1344" s="1">
        <v>902865</v>
      </c>
      <c r="M1344" s="3"/>
      <c r="N1344">
        <v>36.299999999999997</v>
      </c>
      <c r="O1344"/>
      <c r="P1344" s="1">
        <f>IF($A$3="Percentage of government revenue per capita",$B$3,0) + IF($A$3="Absolute extra revenue",AB1344,0) + IF($A$3="Absolute revenue per capita",AC1344,0)</f>
        <v>0</v>
      </c>
      <c r="Q1344" s="5">
        <f>-MIN(data!$B$4 / data!I1381 * data!P1381 / 100, data!N1381)</f>
        <v>0</v>
      </c>
      <c r="R1344" s="4">
        <f>-Q1344*K1344/1000</f>
        <v>0</v>
      </c>
      <c r="S1344" s="6">
        <f>-MIN(data!$B$5/(POWER(LN(I1344),2))*P1344/100, O1344)</f>
        <v>0</v>
      </c>
      <c r="T1344" s="6">
        <f>-S1344*L1344/100000</f>
        <v>0</v>
      </c>
      <c r="U1344" s="4">
        <f>N1344+Q1344</f>
        <v>36.299999999999997</v>
      </c>
      <c r="V1344" s="4" t="e">
        <f>P1344*I1344/100/R1344</f>
        <v>#DIV/0!</v>
      </c>
      <c r="W1344" s="4" t="e">
        <f>V1344*H1344</f>
        <v>#DIV/0!</v>
      </c>
      <c r="X1344" s="6">
        <f>O1344+S1344</f>
        <v>0</v>
      </c>
      <c r="Y1344" s="6" t="e">
        <f>P1344*I1344/100/T1344</f>
        <v>#DIV/0!</v>
      </c>
      <c r="Z1344" s="6" t="e">
        <f>Y1344*H1344</f>
        <v>#DIV/0!</v>
      </c>
      <c r="AB1344" s="1">
        <f t="shared" si="40"/>
        <v>0</v>
      </c>
      <c r="AC1344" s="1">
        <f t="shared" si="41"/>
        <v>0</v>
      </c>
    </row>
    <row r="1345" spans="4:29" x14ac:dyDescent="0.25">
      <c r="D1345" s="1">
        <v>1990</v>
      </c>
      <c r="E1345" s="1" t="s">
        <v>41</v>
      </c>
      <c r="F1345" s="2" t="s">
        <v>231</v>
      </c>
      <c r="G1345">
        <v>3</v>
      </c>
      <c r="H1345">
        <v>33102575</v>
      </c>
      <c r="I1345" s="1">
        <v>752.86289999999997</v>
      </c>
      <c r="J1345" s="1">
        <v>31710</v>
      </c>
      <c r="K1345" s="1">
        <v>903418.8</v>
      </c>
      <c r="L1345" s="1">
        <v>932203.4</v>
      </c>
      <c r="M1345" s="3">
        <v>1100</v>
      </c>
      <c r="N1345">
        <v>35.1</v>
      </c>
      <c r="O1345">
        <v>118</v>
      </c>
      <c r="P1345" s="1">
        <f>IF($A$3="Percentage of government revenue per capita",$B$3,0) + IF($A$3="Absolute extra revenue",AB1345,0) + IF($A$3="Absolute revenue per capita",AC1345,0)</f>
        <v>0</v>
      </c>
      <c r="Q1345" s="5">
        <f>-MIN(data!$B$4 / data!I1382 * data!P1382 / 100, data!N1382)</f>
        <v>0</v>
      </c>
      <c r="R1345" s="4">
        <f>-Q1345*K1345/1000</f>
        <v>0</v>
      </c>
      <c r="S1345" s="6">
        <f>-MIN(data!$B$5/(POWER(LN(I1345),2))*P1345/100, O1345)</f>
        <v>0</v>
      </c>
      <c r="T1345" s="6">
        <f>-S1345*L1345/100000</f>
        <v>0</v>
      </c>
      <c r="U1345" s="4">
        <f>N1345+Q1345</f>
        <v>35.1</v>
      </c>
      <c r="V1345" s="4" t="e">
        <f>P1345*I1345/100/R1345</f>
        <v>#DIV/0!</v>
      </c>
      <c r="W1345" s="4" t="e">
        <f>V1345*H1345</f>
        <v>#DIV/0!</v>
      </c>
      <c r="X1345" s="6">
        <f>O1345+S1345</f>
        <v>118</v>
      </c>
      <c r="Y1345" s="6" t="e">
        <f>P1345*I1345/100/T1345</f>
        <v>#DIV/0!</v>
      </c>
      <c r="Z1345" s="6" t="e">
        <f>Y1345*H1345</f>
        <v>#DIV/0!</v>
      </c>
      <c r="AB1345" s="1">
        <f t="shared" si="40"/>
        <v>0</v>
      </c>
      <c r="AC1345" s="1">
        <f t="shared" si="41"/>
        <v>0</v>
      </c>
    </row>
    <row r="1346" spans="4:29" x14ac:dyDescent="0.25">
      <c r="D1346" s="1">
        <v>1991</v>
      </c>
      <c r="E1346" s="1" t="s">
        <v>41</v>
      </c>
      <c r="F1346" s="2" t="s">
        <v>231</v>
      </c>
      <c r="G1346">
        <v>3</v>
      </c>
      <c r="H1346">
        <v>33758337</v>
      </c>
      <c r="I1346" s="1">
        <v>798.54409999999996</v>
      </c>
      <c r="J1346" s="1">
        <v>30666</v>
      </c>
      <c r="K1346" s="1">
        <v>899296.2</v>
      </c>
      <c r="L1346" s="1">
        <v>916666.7</v>
      </c>
      <c r="M1346" s="3">
        <v>1100</v>
      </c>
      <c r="N1346">
        <v>34.1</v>
      </c>
      <c r="O1346">
        <v>120</v>
      </c>
      <c r="P1346" s="1">
        <f>IF($A$3="Percentage of government revenue per capita",$B$3,0) + IF($A$3="Absolute extra revenue",AB1346,0) + IF($A$3="Absolute revenue per capita",AC1346,0)</f>
        <v>0</v>
      </c>
      <c r="Q1346" s="5">
        <f>-MIN(data!$B$4 / data!I1383 * data!P1383 / 100, data!N1383)</f>
        <v>0</v>
      </c>
      <c r="R1346" s="4">
        <f>-Q1346*K1346/1000</f>
        <v>0</v>
      </c>
      <c r="S1346" s="6">
        <f>-MIN(data!$B$5/(POWER(LN(I1346),2))*P1346/100, O1346)</f>
        <v>0</v>
      </c>
      <c r="T1346" s="6">
        <f>-S1346*L1346/100000</f>
        <v>0</v>
      </c>
      <c r="U1346" s="4">
        <f>N1346+Q1346</f>
        <v>34.1</v>
      </c>
      <c r="V1346" s="4" t="e">
        <f>P1346*I1346/100/R1346</f>
        <v>#DIV/0!</v>
      </c>
      <c r="W1346" s="4" t="e">
        <f>V1346*H1346</f>
        <v>#DIV/0!</v>
      </c>
      <c r="X1346" s="6">
        <f>O1346+S1346</f>
        <v>120</v>
      </c>
      <c r="Y1346" s="6" t="e">
        <f>P1346*I1346/100/T1346</f>
        <v>#DIV/0!</v>
      </c>
      <c r="Z1346" s="6" t="e">
        <f>Y1346*H1346</f>
        <v>#DIV/0!</v>
      </c>
      <c r="AB1346" s="1">
        <f t="shared" si="40"/>
        <v>0</v>
      </c>
      <c r="AC1346" s="1">
        <f t="shared" si="41"/>
        <v>0</v>
      </c>
    </row>
    <row r="1347" spans="4:29" x14ac:dyDescent="0.25">
      <c r="D1347" s="1">
        <v>1992</v>
      </c>
      <c r="E1347" s="1" t="s">
        <v>41</v>
      </c>
      <c r="F1347" s="2" t="s">
        <v>231</v>
      </c>
      <c r="G1347">
        <v>3</v>
      </c>
      <c r="H1347">
        <v>34422569</v>
      </c>
      <c r="I1347" s="1">
        <v>845.32780000000002</v>
      </c>
      <c r="J1347" s="1">
        <v>29599</v>
      </c>
      <c r="K1347" s="1">
        <v>896939.4</v>
      </c>
      <c r="L1347" s="1">
        <v>847457.6</v>
      </c>
      <c r="M1347" s="3">
        <v>1100</v>
      </c>
      <c r="N1347">
        <v>33</v>
      </c>
      <c r="O1347">
        <v>118</v>
      </c>
      <c r="P1347" s="1">
        <f>IF($A$3="Percentage of government revenue per capita",$B$3,0) + IF($A$3="Absolute extra revenue",AB1347,0) + IF($A$3="Absolute revenue per capita",AC1347,0)</f>
        <v>0</v>
      </c>
      <c r="Q1347" s="5">
        <f>-MIN(data!$B$4 / data!I1384 * data!P1384 / 100, data!N1384)</f>
        <v>0</v>
      </c>
      <c r="R1347" s="4">
        <f>-Q1347*K1347/1000</f>
        <v>0</v>
      </c>
      <c r="S1347" s="6">
        <f>-MIN(data!$B$5/(POWER(LN(I1347),2))*P1347/100, O1347)</f>
        <v>0</v>
      </c>
      <c r="T1347" s="6">
        <f>-S1347*L1347/100000</f>
        <v>0</v>
      </c>
      <c r="U1347" s="4">
        <f>N1347+Q1347</f>
        <v>33</v>
      </c>
      <c r="V1347" s="4" t="e">
        <f>P1347*I1347/100/R1347</f>
        <v>#DIV/0!</v>
      </c>
      <c r="W1347" s="4" t="e">
        <f>V1347*H1347</f>
        <v>#DIV/0!</v>
      </c>
      <c r="X1347" s="6">
        <f>O1347+S1347</f>
        <v>118</v>
      </c>
      <c r="Y1347" s="6" t="e">
        <f>P1347*I1347/100/T1347</f>
        <v>#DIV/0!</v>
      </c>
      <c r="Z1347" s="6" t="e">
        <f>Y1347*H1347</f>
        <v>#DIV/0!</v>
      </c>
      <c r="AB1347" s="1">
        <f t="shared" si="40"/>
        <v>0</v>
      </c>
      <c r="AC1347" s="1">
        <f t="shared" si="41"/>
        <v>0</v>
      </c>
    </row>
    <row r="1348" spans="4:29" x14ac:dyDescent="0.25">
      <c r="D1348" s="1">
        <v>1993</v>
      </c>
      <c r="E1348" s="1" t="s">
        <v>41</v>
      </c>
      <c r="F1348" s="2" t="s">
        <v>231</v>
      </c>
      <c r="G1348">
        <v>3</v>
      </c>
      <c r="H1348">
        <v>35091275</v>
      </c>
      <c r="I1348" s="1">
        <v>914.3682</v>
      </c>
      <c r="J1348" s="1">
        <v>28480</v>
      </c>
      <c r="K1348" s="1">
        <v>892790</v>
      </c>
      <c r="L1348" s="1">
        <v>842105.3</v>
      </c>
      <c r="M1348" s="3">
        <v>1000</v>
      </c>
      <c r="N1348">
        <v>31.9</v>
      </c>
      <c r="O1348">
        <v>114</v>
      </c>
      <c r="P1348" s="1">
        <f>IF($A$3="Percentage of government revenue per capita",$B$3,0) + IF($A$3="Absolute extra revenue",AB1348,0) + IF($A$3="Absolute revenue per capita",AC1348,0)</f>
        <v>0</v>
      </c>
      <c r="Q1348" s="5">
        <f>-MIN(data!$B$4 / data!I1385 * data!P1385 / 100, data!N1385)</f>
        <v>0</v>
      </c>
      <c r="R1348" s="4">
        <f>-Q1348*K1348/1000</f>
        <v>0</v>
      </c>
      <c r="S1348" s="6">
        <f>-MIN(data!$B$5/(POWER(LN(I1348),2))*P1348/100, O1348)</f>
        <v>0</v>
      </c>
      <c r="T1348" s="6">
        <f>-S1348*L1348/100000</f>
        <v>0</v>
      </c>
      <c r="U1348" s="4">
        <f>N1348+Q1348</f>
        <v>31.9</v>
      </c>
      <c r="V1348" s="4" t="e">
        <f>P1348*I1348/100/R1348</f>
        <v>#DIV/0!</v>
      </c>
      <c r="W1348" s="4" t="e">
        <f>V1348*H1348</f>
        <v>#DIV/0!</v>
      </c>
      <c r="X1348" s="6">
        <f>O1348+S1348</f>
        <v>114</v>
      </c>
      <c r="Y1348" s="6" t="e">
        <f>P1348*I1348/100/T1348</f>
        <v>#DIV/0!</v>
      </c>
      <c r="Z1348" s="6" t="e">
        <f>Y1348*H1348</f>
        <v>#DIV/0!</v>
      </c>
      <c r="AB1348" s="1">
        <f t="shared" ref="AB1348:AB1411" si="42">$B$3*100/H1348/I1348</f>
        <v>0</v>
      </c>
      <c r="AC1348" s="1">
        <f t="shared" ref="AC1348:AC1411" si="43">$B$3/I1348*100</f>
        <v>0</v>
      </c>
    </row>
    <row r="1349" spans="4:29" x14ac:dyDescent="0.25">
      <c r="D1349" s="1">
        <v>1994</v>
      </c>
      <c r="E1349" s="1" t="s">
        <v>41</v>
      </c>
      <c r="F1349" s="2" t="s">
        <v>231</v>
      </c>
      <c r="G1349">
        <v>3</v>
      </c>
      <c r="H1349">
        <v>35758979</v>
      </c>
      <c r="I1349" s="1">
        <v>995.42729999999995</v>
      </c>
      <c r="J1349" s="1">
        <v>27331</v>
      </c>
      <c r="K1349" s="1">
        <v>887370.1</v>
      </c>
      <c r="L1349" s="1">
        <v>844036.7</v>
      </c>
      <c r="M1349" s="3">
        <v>960</v>
      </c>
      <c r="N1349">
        <v>30.8</v>
      </c>
      <c r="O1349">
        <v>109</v>
      </c>
      <c r="P1349" s="1">
        <f>IF($A$3="Percentage of government revenue per capita",$B$3,0) + IF($A$3="Absolute extra revenue",AB1349,0) + IF($A$3="Absolute revenue per capita",AC1349,0)</f>
        <v>0</v>
      </c>
      <c r="Q1349" s="5">
        <f>-MIN(data!$B$4 / data!I1386 * data!P1386 / 100, data!N1386)</f>
        <v>0</v>
      </c>
      <c r="R1349" s="4">
        <f>-Q1349*K1349/1000</f>
        <v>0</v>
      </c>
      <c r="S1349" s="6">
        <f>-MIN(data!$B$5/(POWER(LN(I1349),2))*P1349/100, O1349)</f>
        <v>0</v>
      </c>
      <c r="T1349" s="6">
        <f>-S1349*L1349/100000</f>
        <v>0</v>
      </c>
      <c r="U1349" s="4">
        <f>N1349+Q1349</f>
        <v>30.8</v>
      </c>
      <c r="V1349" s="4" t="e">
        <f>P1349*I1349/100/R1349</f>
        <v>#DIV/0!</v>
      </c>
      <c r="W1349" s="4" t="e">
        <f>V1349*H1349</f>
        <v>#DIV/0!</v>
      </c>
      <c r="X1349" s="6">
        <f>O1349+S1349</f>
        <v>109</v>
      </c>
      <c r="Y1349" s="6" t="e">
        <f>P1349*I1349/100/T1349</f>
        <v>#DIV/0!</v>
      </c>
      <c r="Z1349" s="6" t="e">
        <f>Y1349*H1349</f>
        <v>#DIV/0!</v>
      </c>
      <c r="AB1349" s="1">
        <f t="shared" si="42"/>
        <v>0</v>
      </c>
      <c r="AC1349" s="1">
        <f t="shared" si="43"/>
        <v>0</v>
      </c>
    </row>
    <row r="1350" spans="4:29" x14ac:dyDescent="0.25">
      <c r="D1350" s="1">
        <v>1995</v>
      </c>
      <c r="E1350" s="1" t="s">
        <v>41</v>
      </c>
      <c r="F1350" s="2" t="s">
        <v>231</v>
      </c>
      <c r="G1350">
        <v>3</v>
      </c>
      <c r="H1350">
        <v>36421438</v>
      </c>
      <c r="I1350" s="1">
        <v>1063.5160000000001</v>
      </c>
      <c r="J1350" s="1">
        <v>26159</v>
      </c>
      <c r="K1350" s="1">
        <v>880774.4</v>
      </c>
      <c r="L1350" s="1">
        <v>847619</v>
      </c>
      <c r="M1350" s="3">
        <v>920</v>
      </c>
      <c r="N1350">
        <v>29.7</v>
      </c>
      <c r="O1350">
        <v>105</v>
      </c>
      <c r="P1350" s="1">
        <f>IF($A$3="Percentage of government revenue per capita",$B$3,0) + IF($A$3="Absolute extra revenue",AB1350,0) + IF($A$3="Absolute revenue per capita",AC1350,0)</f>
        <v>0</v>
      </c>
      <c r="Q1350" s="5">
        <f>-MIN(data!$B$4 / data!I1387 * data!P1387 / 100, data!N1387)</f>
        <v>0</v>
      </c>
      <c r="R1350" s="4">
        <f>-Q1350*K1350/1000</f>
        <v>0</v>
      </c>
      <c r="S1350" s="6">
        <f>-MIN(data!$B$5/(POWER(LN(I1350),2))*P1350/100, O1350)</f>
        <v>0</v>
      </c>
      <c r="T1350" s="6">
        <f>-S1350*L1350/100000</f>
        <v>0</v>
      </c>
      <c r="U1350" s="4">
        <f>N1350+Q1350</f>
        <v>29.7</v>
      </c>
      <c r="V1350" s="4" t="e">
        <f>P1350*I1350/100/R1350</f>
        <v>#DIV/0!</v>
      </c>
      <c r="W1350" s="4" t="e">
        <f>V1350*H1350</f>
        <v>#DIV/0!</v>
      </c>
      <c r="X1350" s="6">
        <f>O1350+S1350</f>
        <v>105</v>
      </c>
      <c r="Y1350" s="6" t="e">
        <f>P1350*I1350/100/T1350</f>
        <v>#DIV/0!</v>
      </c>
      <c r="Z1350" s="6" t="e">
        <f>Y1350*H1350</f>
        <v>#DIV/0!</v>
      </c>
      <c r="AB1350" s="1">
        <f t="shared" si="42"/>
        <v>0</v>
      </c>
      <c r="AC1350" s="1">
        <f t="shared" si="43"/>
        <v>0</v>
      </c>
    </row>
    <row r="1351" spans="4:29" x14ac:dyDescent="0.25">
      <c r="D1351" s="1">
        <v>1996</v>
      </c>
      <c r="E1351" s="1" t="s">
        <v>41</v>
      </c>
      <c r="F1351" s="2" t="s">
        <v>231</v>
      </c>
      <c r="G1351">
        <v>3</v>
      </c>
      <c r="H1351">
        <v>37076387</v>
      </c>
      <c r="I1351" s="1">
        <v>1136.579</v>
      </c>
      <c r="J1351" s="1">
        <v>25013</v>
      </c>
      <c r="K1351" s="1">
        <v>871533.1</v>
      </c>
      <c r="L1351" s="1">
        <v>825242.7</v>
      </c>
      <c r="M1351" s="3">
        <v>890</v>
      </c>
      <c r="N1351">
        <v>28.7</v>
      </c>
      <c r="O1351">
        <v>103</v>
      </c>
      <c r="P1351" s="1">
        <f>IF($A$3="Percentage of government revenue per capita",$B$3,0) + IF($A$3="Absolute extra revenue",AB1351,0) + IF($A$3="Absolute revenue per capita",AC1351,0)</f>
        <v>0</v>
      </c>
      <c r="Q1351" s="5">
        <f>-MIN(data!$B$4 / data!I1388 * data!P1388 / 100, data!N1388)</f>
        <v>0</v>
      </c>
      <c r="R1351" s="4">
        <f>-Q1351*K1351/1000</f>
        <v>0</v>
      </c>
      <c r="S1351" s="6">
        <f>-MIN(data!$B$5/(POWER(LN(I1351),2))*P1351/100, O1351)</f>
        <v>0</v>
      </c>
      <c r="T1351" s="6">
        <f>-S1351*L1351/100000</f>
        <v>0</v>
      </c>
      <c r="U1351" s="4">
        <f>N1351+Q1351</f>
        <v>28.7</v>
      </c>
      <c r="V1351" s="4" t="e">
        <f>P1351*I1351/100/R1351</f>
        <v>#DIV/0!</v>
      </c>
      <c r="W1351" s="4" t="e">
        <f>V1351*H1351</f>
        <v>#DIV/0!</v>
      </c>
      <c r="X1351" s="6">
        <f>O1351+S1351</f>
        <v>103</v>
      </c>
      <c r="Y1351" s="6" t="e">
        <f>P1351*I1351/100/T1351</f>
        <v>#DIV/0!</v>
      </c>
      <c r="Z1351" s="6" t="e">
        <f>Y1351*H1351</f>
        <v>#DIV/0!</v>
      </c>
      <c r="AB1351" s="1">
        <f t="shared" si="42"/>
        <v>0</v>
      </c>
      <c r="AC1351" s="1">
        <f t="shared" si="43"/>
        <v>0</v>
      </c>
    </row>
    <row r="1352" spans="4:29" x14ac:dyDescent="0.25">
      <c r="D1352" s="1">
        <v>1997</v>
      </c>
      <c r="E1352" s="1" t="s">
        <v>41</v>
      </c>
      <c r="F1352" s="2" t="s">
        <v>231</v>
      </c>
      <c r="G1352">
        <v>3</v>
      </c>
      <c r="H1352">
        <v>37723800</v>
      </c>
      <c r="I1352" s="1">
        <v>1172.375</v>
      </c>
      <c r="J1352" s="1">
        <v>23924</v>
      </c>
      <c r="K1352" s="1">
        <v>863682.3</v>
      </c>
      <c r="L1352" s="1">
        <v>857142.9</v>
      </c>
      <c r="M1352" s="3">
        <v>850</v>
      </c>
      <c r="N1352">
        <v>27.7</v>
      </c>
      <c r="O1352">
        <v>98</v>
      </c>
      <c r="P1352" s="1">
        <f>IF($A$3="Percentage of government revenue per capita",$B$3,0) + IF($A$3="Absolute extra revenue",AB1352,0) + IF($A$3="Absolute revenue per capita",AC1352,0)</f>
        <v>0</v>
      </c>
      <c r="Q1352" s="5">
        <f>-MIN(data!$B$4 / data!I1389 * data!P1389 / 100, data!N1389)</f>
        <v>0</v>
      </c>
      <c r="R1352" s="4">
        <f>-Q1352*K1352/1000</f>
        <v>0</v>
      </c>
      <c r="S1352" s="6">
        <f>-MIN(data!$B$5/(POWER(LN(I1352),2))*P1352/100, O1352)</f>
        <v>0</v>
      </c>
      <c r="T1352" s="6">
        <f>-S1352*L1352/100000</f>
        <v>0</v>
      </c>
      <c r="U1352" s="4">
        <f>N1352+Q1352</f>
        <v>27.7</v>
      </c>
      <c r="V1352" s="4" t="e">
        <f>P1352*I1352/100/R1352</f>
        <v>#DIV/0!</v>
      </c>
      <c r="W1352" s="4" t="e">
        <f>V1352*H1352</f>
        <v>#DIV/0!</v>
      </c>
      <c r="X1352" s="6">
        <f>O1352+S1352</f>
        <v>98</v>
      </c>
      <c r="Y1352" s="6" t="e">
        <f>P1352*I1352/100/T1352</f>
        <v>#DIV/0!</v>
      </c>
      <c r="Z1352" s="6" t="e">
        <f>Y1352*H1352</f>
        <v>#DIV/0!</v>
      </c>
      <c r="AB1352" s="1">
        <f t="shared" si="42"/>
        <v>0</v>
      </c>
      <c r="AC1352" s="1">
        <f t="shared" si="43"/>
        <v>0</v>
      </c>
    </row>
    <row r="1353" spans="4:29" x14ac:dyDescent="0.25">
      <c r="D1353" s="1">
        <v>1998</v>
      </c>
      <c r="E1353" s="1" t="s">
        <v>41</v>
      </c>
      <c r="F1353" s="2" t="s">
        <v>231</v>
      </c>
      <c r="G1353">
        <v>3</v>
      </c>
      <c r="H1353">
        <v>38364309</v>
      </c>
      <c r="I1353" s="1">
        <v>1145.1199999999999</v>
      </c>
      <c r="J1353" s="1">
        <v>22935</v>
      </c>
      <c r="K1353" s="1">
        <v>858988.8</v>
      </c>
      <c r="L1353" s="1">
        <v>848484.8</v>
      </c>
      <c r="M1353" s="3">
        <v>840</v>
      </c>
      <c r="N1353">
        <v>26.7</v>
      </c>
      <c r="O1353">
        <v>99</v>
      </c>
      <c r="P1353" s="1">
        <f>IF($A$3="Percentage of government revenue per capita",$B$3,0) + IF($A$3="Absolute extra revenue",AB1353,0) + IF($A$3="Absolute revenue per capita",AC1353,0)</f>
        <v>0</v>
      </c>
      <c r="Q1353" s="5">
        <f>-MIN(data!$B$4 / data!I1390 * data!P1390 / 100, data!N1390)</f>
        <v>0</v>
      </c>
      <c r="R1353" s="4">
        <f>-Q1353*K1353/1000</f>
        <v>0</v>
      </c>
      <c r="S1353" s="6">
        <f>-MIN(data!$B$5/(POWER(LN(I1353),2))*P1353/100, O1353)</f>
        <v>0</v>
      </c>
      <c r="T1353" s="6">
        <f>-S1353*L1353/100000</f>
        <v>0</v>
      </c>
      <c r="U1353" s="4">
        <f>N1353+Q1353</f>
        <v>26.7</v>
      </c>
      <c r="V1353" s="4" t="e">
        <f>P1353*I1353/100/R1353</f>
        <v>#DIV/0!</v>
      </c>
      <c r="W1353" s="4" t="e">
        <f>V1353*H1353</f>
        <v>#DIV/0!</v>
      </c>
      <c r="X1353" s="6">
        <f>O1353+S1353</f>
        <v>99</v>
      </c>
      <c r="Y1353" s="6" t="e">
        <f>P1353*I1353/100/T1353</f>
        <v>#DIV/0!</v>
      </c>
      <c r="Z1353" s="6" t="e">
        <f>Y1353*H1353</f>
        <v>#DIV/0!</v>
      </c>
      <c r="AB1353" s="1">
        <f t="shared" si="42"/>
        <v>0</v>
      </c>
      <c r="AC1353" s="1">
        <f t="shared" si="43"/>
        <v>0</v>
      </c>
    </row>
    <row r="1354" spans="4:29" x14ac:dyDescent="0.25">
      <c r="D1354" s="1">
        <v>1999</v>
      </c>
      <c r="E1354" s="1" t="s">
        <v>41</v>
      </c>
      <c r="F1354" s="2" t="s">
        <v>231</v>
      </c>
      <c r="G1354">
        <v>3</v>
      </c>
      <c r="H1354">
        <v>38999471</v>
      </c>
      <c r="I1354" s="1">
        <v>1096.3789999999999</v>
      </c>
      <c r="J1354" s="1">
        <v>22046</v>
      </c>
      <c r="K1354" s="1">
        <v>854496.1</v>
      </c>
      <c r="L1354" s="1">
        <v>836734.7</v>
      </c>
      <c r="M1354" s="3">
        <v>840</v>
      </c>
      <c r="N1354">
        <v>25.8</v>
      </c>
      <c r="O1354">
        <v>98</v>
      </c>
      <c r="P1354" s="1">
        <f>IF($A$3="Percentage of government revenue per capita",$B$3,0) + IF($A$3="Absolute extra revenue",AB1354,0) + IF($A$3="Absolute revenue per capita",AC1354,0)</f>
        <v>0</v>
      </c>
      <c r="Q1354" s="5">
        <f>-MIN(data!$B$4 / data!I1391 * data!P1391 / 100, data!N1391)</f>
        <v>0</v>
      </c>
      <c r="R1354" s="4">
        <f>-Q1354*K1354/1000</f>
        <v>0</v>
      </c>
      <c r="S1354" s="6">
        <f>-MIN(data!$B$5/(POWER(LN(I1354),2))*P1354/100, O1354)</f>
        <v>0</v>
      </c>
      <c r="T1354" s="6">
        <f>-S1354*L1354/100000</f>
        <v>0</v>
      </c>
      <c r="U1354" s="4">
        <f>N1354+Q1354</f>
        <v>25.8</v>
      </c>
      <c r="V1354" s="4" t="e">
        <f>P1354*I1354/100/R1354</f>
        <v>#DIV/0!</v>
      </c>
      <c r="W1354" s="4" t="e">
        <f>V1354*H1354</f>
        <v>#DIV/0!</v>
      </c>
      <c r="X1354" s="6">
        <f>O1354+S1354</f>
        <v>98</v>
      </c>
      <c r="Y1354" s="6" t="e">
        <f>P1354*I1354/100/T1354</f>
        <v>#DIV/0!</v>
      </c>
      <c r="Z1354" s="6" t="e">
        <f>Y1354*H1354</f>
        <v>#DIV/0!</v>
      </c>
      <c r="AB1354" s="1">
        <f t="shared" si="42"/>
        <v>0</v>
      </c>
      <c r="AC1354" s="1">
        <f t="shared" si="43"/>
        <v>0</v>
      </c>
    </row>
    <row r="1355" spans="4:29" x14ac:dyDescent="0.25">
      <c r="D1355" s="1">
        <v>2000</v>
      </c>
      <c r="E1355" s="1" t="s">
        <v>41</v>
      </c>
      <c r="F1355" s="2" t="s">
        <v>231</v>
      </c>
      <c r="G1355">
        <v>3</v>
      </c>
      <c r="H1355">
        <v>39629968</v>
      </c>
      <c r="I1355" s="1">
        <v>1140.6120000000001</v>
      </c>
      <c r="J1355" s="1">
        <v>21248</v>
      </c>
      <c r="K1355" s="1">
        <v>849920</v>
      </c>
      <c r="L1355" s="1">
        <v>824742.3</v>
      </c>
      <c r="M1355" s="3">
        <v>820</v>
      </c>
      <c r="N1355">
        <v>25</v>
      </c>
      <c r="O1355">
        <v>97</v>
      </c>
      <c r="P1355" s="1">
        <f>IF($A$3="Percentage of government revenue per capita",$B$3,0) + IF($A$3="Absolute extra revenue",AB1355,0) + IF($A$3="Absolute revenue per capita",AC1355,0)</f>
        <v>0</v>
      </c>
      <c r="Q1355" s="5">
        <f>-MIN(data!$B$4 / data!I1392 * data!P1392 / 100, data!N1392)</f>
        <v>0</v>
      </c>
      <c r="R1355" s="4">
        <f>-Q1355*K1355/1000</f>
        <v>0</v>
      </c>
      <c r="S1355" s="6">
        <f>-MIN(data!$B$5/(POWER(LN(I1355),2))*P1355/100, O1355)</f>
        <v>0</v>
      </c>
      <c r="T1355" s="6">
        <f>-S1355*L1355/100000</f>
        <v>0</v>
      </c>
      <c r="U1355" s="4">
        <f>N1355+Q1355</f>
        <v>25</v>
      </c>
      <c r="V1355" s="4" t="e">
        <f>P1355*I1355/100/R1355</f>
        <v>#DIV/0!</v>
      </c>
      <c r="W1355" s="4" t="e">
        <f>V1355*H1355</f>
        <v>#DIV/0!</v>
      </c>
      <c r="X1355" s="6">
        <f>O1355+S1355</f>
        <v>97</v>
      </c>
      <c r="Y1355" s="6" t="e">
        <f>P1355*I1355/100/T1355</f>
        <v>#DIV/0!</v>
      </c>
      <c r="Z1355" s="6" t="e">
        <f>Y1355*H1355</f>
        <v>#DIV/0!</v>
      </c>
      <c r="AB1355" s="1">
        <f t="shared" si="42"/>
        <v>0</v>
      </c>
      <c r="AC1355" s="1">
        <f t="shared" si="43"/>
        <v>0</v>
      </c>
    </row>
    <row r="1356" spans="4:29" x14ac:dyDescent="0.25">
      <c r="D1356" s="1">
        <v>2001</v>
      </c>
      <c r="E1356" s="1" t="s">
        <v>41</v>
      </c>
      <c r="F1356" s="2" t="s">
        <v>231</v>
      </c>
      <c r="G1356">
        <v>3</v>
      </c>
      <c r="H1356">
        <v>40255967</v>
      </c>
      <c r="I1356" s="1">
        <v>1201.5239999999999</v>
      </c>
      <c r="J1356" s="1">
        <v>20530</v>
      </c>
      <c r="K1356" s="1">
        <v>844856</v>
      </c>
      <c r="L1356" s="1">
        <v>821052.6</v>
      </c>
      <c r="M1356" s="3">
        <v>800</v>
      </c>
      <c r="N1356">
        <v>24.3</v>
      </c>
      <c r="O1356">
        <v>95</v>
      </c>
      <c r="P1356" s="1">
        <f>IF($A$3="Percentage of government revenue per capita",$B$3,0) + IF($A$3="Absolute extra revenue",AB1356,0) + IF($A$3="Absolute revenue per capita",AC1356,0)</f>
        <v>0</v>
      </c>
      <c r="Q1356" s="5">
        <f>-MIN(data!$B$4 / data!I1393 * data!P1393 / 100, data!N1393)</f>
        <v>0</v>
      </c>
      <c r="R1356" s="4">
        <f>-Q1356*K1356/1000</f>
        <v>0</v>
      </c>
      <c r="S1356" s="6">
        <f>-MIN(data!$B$5/(POWER(LN(I1356),2))*P1356/100, O1356)</f>
        <v>0</v>
      </c>
      <c r="T1356" s="6">
        <f>-S1356*L1356/100000</f>
        <v>0</v>
      </c>
      <c r="U1356" s="4">
        <f>N1356+Q1356</f>
        <v>24.3</v>
      </c>
      <c r="V1356" s="4" t="e">
        <f>P1356*I1356/100/R1356</f>
        <v>#DIV/0!</v>
      </c>
      <c r="W1356" s="4" t="e">
        <f>V1356*H1356</f>
        <v>#DIV/0!</v>
      </c>
      <c r="X1356" s="6">
        <f>O1356+S1356</f>
        <v>95</v>
      </c>
      <c r="Y1356" s="6" t="e">
        <f>P1356*I1356/100/T1356</f>
        <v>#DIV/0!</v>
      </c>
      <c r="Z1356" s="6" t="e">
        <f>Y1356*H1356</f>
        <v>#DIV/0!</v>
      </c>
      <c r="AB1356" s="1">
        <f t="shared" si="42"/>
        <v>0</v>
      </c>
      <c r="AC1356" s="1">
        <f t="shared" si="43"/>
        <v>0</v>
      </c>
    </row>
    <row r="1357" spans="4:29" x14ac:dyDescent="0.25">
      <c r="D1357" s="1">
        <v>2002</v>
      </c>
      <c r="E1357" s="1" t="s">
        <v>41</v>
      </c>
      <c r="F1357" s="2" t="s">
        <v>231</v>
      </c>
      <c r="G1357">
        <v>3</v>
      </c>
      <c r="H1357">
        <v>40875360</v>
      </c>
      <c r="I1357" s="1">
        <v>1200.675</v>
      </c>
      <c r="J1357" s="1">
        <v>19855</v>
      </c>
      <c r="K1357" s="1">
        <v>841313.6</v>
      </c>
      <c r="L1357" s="1">
        <v>795698.9</v>
      </c>
      <c r="M1357" s="3">
        <v>780</v>
      </c>
      <c r="N1357">
        <v>23.6</v>
      </c>
      <c r="O1357">
        <v>93</v>
      </c>
      <c r="P1357" s="1">
        <f>IF($A$3="Percentage of government revenue per capita",$B$3,0) + IF($A$3="Absolute extra revenue",AB1357,0) + IF($A$3="Absolute revenue per capita",AC1357,0)</f>
        <v>0</v>
      </c>
      <c r="Q1357" s="5">
        <f>-MIN(data!$B$4 / data!I1394 * data!P1394 / 100, data!N1394)</f>
        <v>0</v>
      </c>
      <c r="R1357" s="4">
        <f>-Q1357*K1357/1000</f>
        <v>0</v>
      </c>
      <c r="S1357" s="6">
        <f>-MIN(data!$B$5/(POWER(LN(I1357),2))*P1357/100, O1357)</f>
        <v>0</v>
      </c>
      <c r="T1357" s="6">
        <f>-S1357*L1357/100000</f>
        <v>0</v>
      </c>
      <c r="U1357" s="4">
        <f>N1357+Q1357</f>
        <v>23.6</v>
      </c>
      <c r="V1357" s="4" t="e">
        <f>P1357*I1357/100/R1357</f>
        <v>#DIV/0!</v>
      </c>
      <c r="W1357" s="4" t="e">
        <f>V1357*H1357</f>
        <v>#DIV/0!</v>
      </c>
      <c r="X1357" s="6">
        <f>O1357+S1357</f>
        <v>93</v>
      </c>
      <c r="Y1357" s="6" t="e">
        <f>P1357*I1357/100/T1357</f>
        <v>#DIV/0!</v>
      </c>
      <c r="Z1357" s="6" t="e">
        <f>Y1357*H1357</f>
        <v>#DIV/0!</v>
      </c>
      <c r="AB1357" s="1">
        <f t="shared" si="42"/>
        <v>0</v>
      </c>
      <c r="AC1357" s="1">
        <f t="shared" si="43"/>
        <v>0</v>
      </c>
    </row>
    <row r="1358" spans="4:29" x14ac:dyDescent="0.25">
      <c r="D1358" s="1">
        <v>2003</v>
      </c>
      <c r="E1358" s="1" t="s">
        <v>41</v>
      </c>
      <c r="F1358" s="2" t="s">
        <v>231</v>
      </c>
      <c r="G1358">
        <v>3</v>
      </c>
      <c r="H1358">
        <v>41483869</v>
      </c>
      <c r="I1358" s="1">
        <v>1265.105</v>
      </c>
      <c r="J1358" s="1">
        <v>19206</v>
      </c>
      <c r="K1358" s="1">
        <v>838690</v>
      </c>
      <c r="L1358" s="1">
        <v>775280.9</v>
      </c>
      <c r="M1358" s="3">
        <v>740</v>
      </c>
      <c r="N1358">
        <v>22.9</v>
      </c>
      <c r="O1358">
        <v>89</v>
      </c>
      <c r="P1358" s="1">
        <f>IF($A$3="Percentage of government revenue per capita",$B$3,0) + IF($A$3="Absolute extra revenue",AB1358,0) + IF($A$3="Absolute revenue per capita",AC1358,0)</f>
        <v>0</v>
      </c>
      <c r="Q1358" s="5">
        <f>-MIN(data!$B$4 / data!I1395 * data!P1395 / 100, data!N1395)</f>
        <v>0</v>
      </c>
      <c r="R1358" s="4">
        <f>-Q1358*K1358/1000</f>
        <v>0</v>
      </c>
      <c r="S1358" s="6">
        <f>-MIN(data!$B$5/(POWER(LN(I1358),2))*P1358/100, O1358)</f>
        <v>0</v>
      </c>
      <c r="T1358" s="6">
        <f>-S1358*L1358/100000</f>
        <v>0</v>
      </c>
      <c r="U1358" s="4">
        <f>N1358+Q1358</f>
        <v>22.9</v>
      </c>
      <c r="V1358" s="4" t="e">
        <f>P1358*I1358/100/R1358</f>
        <v>#DIV/0!</v>
      </c>
      <c r="W1358" s="4" t="e">
        <f>V1358*H1358</f>
        <v>#DIV/0!</v>
      </c>
      <c r="X1358" s="6">
        <f>O1358+S1358</f>
        <v>89</v>
      </c>
      <c r="Y1358" s="6" t="e">
        <f>P1358*I1358/100/T1358</f>
        <v>#DIV/0!</v>
      </c>
      <c r="Z1358" s="6" t="e">
        <f>Y1358*H1358</f>
        <v>#DIV/0!</v>
      </c>
      <c r="AB1358" s="1">
        <f t="shared" si="42"/>
        <v>0</v>
      </c>
      <c r="AC1358" s="1">
        <f t="shared" si="43"/>
        <v>0</v>
      </c>
    </row>
    <row r="1359" spans="4:29" x14ac:dyDescent="0.25">
      <c r="D1359" s="1">
        <v>2004</v>
      </c>
      <c r="E1359" s="1" t="s">
        <v>41</v>
      </c>
      <c r="F1359" s="2" t="s">
        <v>231</v>
      </c>
      <c r="G1359">
        <v>3</v>
      </c>
      <c r="H1359">
        <v>42075955</v>
      </c>
      <c r="I1359" s="1">
        <v>1311.212</v>
      </c>
      <c r="J1359" s="1">
        <v>18559</v>
      </c>
      <c r="K1359" s="1">
        <v>832242.2</v>
      </c>
      <c r="L1359" s="1">
        <v>795180.7</v>
      </c>
      <c r="M1359" s="3">
        <v>690</v>
      </c>
      <c r="N1359">
        <v>22.3</v>
      </c>
      <c r="O1359">
        <v>83</v>
      </c>
      <c r="P1359" s="1">
        <f>IF($A$3="Percentage of government revenue per capita",$B$3,0) + IF($A$3="Absolute extra revenue",AB1359,0) + IF($A$3="Absolute revenue per capita",AC1359,0)</f>
        <v>0</v>
      </c>
      <c r="Q1359" s="5">
        <f>-MIN(data!$B$4 / data!I1396 * data!P1396 / 100, data!N1396)</f>
        <v>0</v>
      </c>
      <c r="R1359" s="4">
        <f>-Q1359*K1359/1000</f>
        <v>0</v>
      </c>
      <c r="S1359" s="6">
        <f>-MIN(data!$B$5/(POWER(LN(I1359),2))*P1359/100, O1359)</f>
        <v>0</v>
      </c>
      <c r="T1359" s="6">
        <f>-S1359*L1359/100000</f>
        <v>0</v>
      </c>
      <c r="U1359" s="4">
        <f>N1359+Q1359</f>
        <v>22.3</v>
      </c>
      <c r="V1359" s="4" t="e">
        <f>P1359*I1359/100/R1359</f>
        <v>#DIV/0!</v>
      </c>
      <c r="W1359" s="4" t="e">
        <f>V1359*H1359</f>
        <v>#DIV/0!</v>
      </c>
      <c r="X1359" s="6">
        <f>O1359+S1359</f>
        <v>83</v>
      </c>
      <c r="Y1359" s="6" t="e">
        <f>P1359*I1359/100/T1359</f>
        <v>#DIV/0!</v>
      </c>
      <c r="Z1359" s="6" t="e">
        <f>Y1359*H1359</f>
        <v>#DIV/0!</v>
      </c>
      <c r="AB1359" s="1">
        <f t="shared" si="42"/>
        <v>0</v>
      </c>
      <c r="AC1359" s="1">
        <f t="shared" si="43"/>
        <v>0</v>
      </c>
    </row>
    <row r="1360" spans="4:29" x14ac:dyDescent="0.25">
      <c r="D1360" s="1">
        <v>2005</v>
      </c>
      <c r="E1360" s="1" t="s">
        <v>41</v>
      </c>
      <c r="F1360" s="2" t="s">
        <v>231</v>
      </c>
      <c r="G1360">
        <v>3</v>
      </c>
      <c r="H1360">
        <v>42647723</v>
      </c>
      <c r="I1360" s="1">
        <v>1388.489</v>
      </c>
      <c r="J1360" s="1">
        <v>17907</v>
      </c>
      <c r="K1360" s="1">
        <v>829027.8</v>
      </c>
      <c r="L1360" s="1">
        <v>787500</v>
      </c>
      <c r="M1360" s="3">
        <v>660</v>
      </c>
      <c r="N1360">
        <v>21.6</v>
      </c>
      <c r="O1360">
        <v>80</v>
      </c>
      <c r="P1360" s="1">
        <f>IF($A$3="Percentage of government revenue per capita",$B$3,0) + IF($A$3="Absolute extra revenue",AB1360,0) + IF($A$3="Absolute revenue per capita",AC1360,0)</f>
        <v>0</v>
      </c>
      <c r="Q1360" s="5">
        <f>-MIN(data!$B$4 / data!I1397 * data!P1397 / 100, data!N1397)</f>
        <v>0</v>
      </c>
      <c r="R1360" s="4">
        <f>-Q1360*K1360/1000</f>
        <v>0</v>
      </c>
      <c r="S1360" s="6">
        <f>-MIN(data!$B$5/(POWER(LN(I1360),2))*P1360/100, O1360)</f>
        <v>0</v>
      </c>
      <c r="T1360" s="6">
        <f>-S1360*L1360/100000</f>
        <v>0</v>
      </c>
      <c r="U1360" s="4">
        <f>N1360+Q1360</f>
        <v>21.6</v>
      </c>
      <c r="V1360" s="4" t="e">
        <f>P1360*I1360/100/R1360</f>
        <v>#DIV/0!</v>
      </c>
      <c r="W1360" s="4" t="e">
        <f>V1360*H1360</f>
        <v>#DIV/0!</v>
      </c>
      <c r="X1360" s="6">
        <f>O1360+S1360</f>
        <v>80</v>
      </c>
      <c r="Y1360" s="6" t="e">
        <f>P1360*I1360/100/T1360</f>
        <v>#DIV/0!</v>
      </c>
      <c r="Z1360" s="6" t="e">
        <f>Y1360*H1360</f>
        <v>#DIV/0!</v>
      </c>
      <c r="AB1360" s="1">
        <f t="shared" si="42"/>
        <v>0</v>
      </c>
      <c r="AC1360" s="1">
        <f t="shared" si="43"/>
        <v>0</v>
      </c>
    </row>
    <row r="1361" spans="4:29" x14ac:dyDescent="0.25">
      <c r="D1361" s="1">
        <v>2006</v>
      </c>
      <c r="E1361" s="1" t="s">
        <v>41</v>
      </c>
      <c r="F1361" s="2" t="s">
        <v>231</v>
      </c>
      <c r="G1361">
        <v>3</v>
      </c>
      <c r="H1361">
        <v>43200897</v>
      </c>
      <c r="I1361" s="1">
        <v>1550.6010000000001</v>
      </c>
      <c r="J1361" s="1">
        <v>17245</v>
      </c>
      <c r="K1361" s="1">
        <v>821190.5</v>
      </c>
      <c r="L1361" s="1">
        <v>792207.8</v>
      </c>
      <c r="M1361" s="3">
        <v>630</v>
      </c>
      <c r="N1361">
        <v>21</v>
      </c>
      <c r="O1361">
        <v>77</v>
      </c>
      <c r="P1361" s="1">
        <f>IF($A$3="Percentage of government revenue per capita",$B$3,0) + IF($A$3="Absolute extra revenue",AB1361,0) + IF($A$3="Absolute revenue per capita",AC1361,0)</f>
        <v>0</v>
      </c>
      <c r="Q1361" s="5">
        <f>-MIN(data!$B$4 / data!I1398 * data!P1398 / 100, data!N1398)</f>
        <v>0</v>
      </c>
      <c r="R1361" s="4">
        <f>-Q1361*K1361/1000</f>
        <v>0</v>
      </c>
      <c r="S1361" s="6">
        <f>-MIN(data!$B$5/(POWER(LN(I1361),2))*P1361/100, O1361)</f>
        <v>0</v>
      </c>
      <c r="T1361" s="6">
        <f>-S1361*L1361/100000</f>
        <v>0</v>
      </c>
      <c r="U1361" s="4">
        <f>N1361+Q1361</f>
        <v>21</v>
      </c>
      <c r="V1361" s="4" t="e">
        <f>P1361*I1361/100/R1361</f>
        <v>#DIV/0!</v>
      </c>
      <c r="W1361" s="4" t="e">
        <f>V1361*H1361</f>
        <v>#DIV/0!</v>
      </c>
      <c r="X1361" s="6">
        <f>O1361+S1361</f>
        <v>77</v>
      </c>
      <c r="Y1361" s="6" t="e">
        <f>P1361*I1361/100/T1361</f>
        <v>#DIV/0!</v>
      </c>
      <c r="Z1361" s="6" t="e">
        <f>Y1361*H1361</f>
        <v>#DIV/0!</v>
      </c>
      <c r="AB1361" s="1">
        <f t="shared" si="42"/>
        <v>0</v>
      </c>
      <c r="AC1361" s="1">
        <f t="shared" si="43"/>
        <v>0</v>
      </c>
    </row>
    <row r="1362" spans="4:29" x14ac:dyDescent="0.25">
      <c r="D1362" s="1">
        <v>2007</v>
      </c>
      <c r="E1362" s="1" t="s">
        <v>41</v>
      </c>
      <c r="F1362" s="2" t="s">
        <v>231</v>
      </c>
      <c r="G1362">
        <v>3</v>
      </c>
      <c r="H1362">
        <v>43737516</v>
      </c>
      <c r="I1362" s="1">
        <v>1630.471</v>
      </c>
      <c r="J1362" s="1">
        <v>16579</v>
      </c>
      <c r="K1362" s="1">
        <v>812696.1</v>
      </c>
      <c r="L1362" s="1">
        <v>773333.3</v>
      </c>
      <c r="M1362" s="3">
        <v>610</v>
      </c>
      <c r="N1362">
        <v>20.399999999999999</v>
      </c>
      <c r="O1362">
        <v>75</v>
      </c>
      <c r="P1362" s="1">
        <f>IF($A$3="Percentage of government revenue per capita",$B$3,0) + IF($A$3="Absolute extra revenue",AB1362,0) + IF($A$3="Absolute revenue per capita",AC1362,0)</f>
        <v>0</v>
      </c>
      <c r="Q1362" s="5">
        <f>-MIN(data!$B$4 / data!I1399 * data!P1399 / 100, data!N1399)</f>
        <v>0</v>
      </c>
      <c r="R1362" s="4">
        <f>-Q1362*K1362/1000</f>
        <v>0</v>
      </c>
      <c r="S1362" s="6">
        <f>-MIN(data!$B$5/(POWER(LN(I1362),2))*P1362/100, O1362)</f>
        <v>0</v>
      </c>
      <c r="T1362" s="6">
        <f>-S1362*L1362/100000</f>
        <v>0</v>
      </c>
      <c r="U1362" s="4">
        <f>N1362+Q1362</f>
        <v>20.399999999999999</v>
      </c>
      <c r="V1362" s="4" t="e">
        <f>P1362*I1362/100/R1362</f>
        <v>#DIV/0!</v>
      </c>
      <c r="W1362" s="4" t="e">
        <f>V1362*H1362</f>
        <v>#DIV/0!</v>
      </c>
      <c r="X1362" s="6">
        <f>O1362+S1362</f>
        <v>75</v>
      </c>
      <c r="Y1362" s="6" t="e">
        <f>P1362*I1362/100/T1362</f>
        <v>#DIV/0!</v>
      </c>
      <c r="Z1362" s="6" t="e">
        <f>Y1362*H1362</f>
        <v>#DIV/0!</v>
      </c>
      <c r="AB1362" s="1">
        <f t="shared" si="42"/>
        <v>0</v>
      </c>
      <c r="AC1362" s="1">
        <f t="shared" si="43"/>
        <v>0</v>
      </c>
    </row>
    <row r="1363" spans="4:29" x14ac:dyDescent="0.25">
      <c r="D1363" s="1">
        <v>2008</v>
      </c>
      <c r="E1363" s="1" t="s">
        <v>41</v>
      </c>
      <c r="F1363" s="2" t="s">
        <v>231</v>
      </c>
      <c r="G1363">
        <v>3</v>
      </c>
      <c r="H1363">
        <v>44254975</v>
      </c>
      <c r="I1363" s="1">
        <v>1615.529</v>
      </c>
      <c r="J1363" s="1">
        <v>15921</v>
      </c>
      <c r="K1363" s="1">
        <v>804090.9</v>
      </c>
      <c r="L1363" s="1">
        <v>794520.5</v>
      </c>
      <c r="M1363" s="3">
        <v>580</v>
      </c>
      <c r="N1363">
        <v>19.8</v>
      </c>
      <c r="O1363">
        <v>73</v>
      </c>
      <c r="P1363" s="1">
        <f>IF($A$3="Percentage of government revenue per capita",$B$3,0) + IF($A$3="Absolute extra revenue",AB1363,0) + IF($A$3="Absolute revenue per capita",AC1363,0)</f>
        <v>0</v>
      </c>
      <c r="Q1363" s="5">
        <f>-MIN(data!$B$4 / data!I1400 * data!P1400 / 100, data!N1400)</f>
        <v>0</v>
      </c>
      <c r="R1363" s="4">
        <f>-Q1363*K1363/1000</f>
        <v>0</v>
      </c>
      <c r="S1363" s="6">
        <f>-MIN(data!$B$5/(POWER(LN(I1363),2))*P1363/100, O1363)</f>
        <v>0</v>
      </c>
      <c r="T1363" s="6">
        <f>-S1363*L1363/100000</f>
        <v>0</v>
      </c>
      <c r="U1363" s="4">
        <f>N1363+Q1363</f>
        <v>19.8</v>
      </c>
      <c r="V1363" s="4" t="e">
        <f>P1363*I1363/100/R1363</f>
        <v>#DIV/0!</v>
      </c>
      <c r="W1363" s="4" t="e">
        <f>V1363*H1363</f>
        <v>#DIV/0!</v>
      </c>
      <c r="X1363" s="6">
        <f>O1363+S1363</f>
        <v>73</v>
      </c>
      <c r="Y1363" s="6" t="e">
        <f>P1363*I1363/100/T1363</f>
        <v>#DIV/0!</v>
      </c>
      <c r="Z1363" s="6" t="e">
        <f>Y1363*H1363</f>
        <v>#DIV/0!</v>
      </c>
      <c r="AB1363" s="1">
        <f t="shared" si="42"/>
        <v>0</v>
      </c>
      <c r="AC1363" s="1">
        <f t="shared" si="43"/>
        <v>0</v>
      </c>
    </row>
    <row r="1364" spans="4:29" x14ac:dyDescent="0.25">
      <c r="D1364" s="1">
        <v>2009</v>
      </c>
      <c r="E1364" s="1" t="s">
        <v>41</v>
      </c>
      <c r="F1364" s="2" t="s">
        <v>231</v>
      </c>
      <c r="G1364">
        <v>3</v>
      </c>
      <c r="H1364">
        <v>44750054</v>
      </c>
      <c r="I1364" s="1">
        <v>1637.7460000000001</v>
      </c>
      <c r="J1364" s="1">
        <v>15267</v>
      </c>
      <c r="K1364" s="1">
        <v>799319.4</v>
      </c>
      <c r="L1364" s="1">
        <v>767123.3</v>
      </c>
      <c r="M1364" s="3">
        <v>580</v>
      </c>
      <c r="N1364">
        <v>19.100000000000001</v>
      </c>
      <c r="O1364">
        <v>73</v>
      </c>
      <c r="P1364" s="1">
        <f>IF($A$3="Percentage of government revenue per capita",$B$3,0) + IF($A$3="Absolute extra revenue",AB1364,0) + IF($A$3="Absolute revenue per capita",AC1364,0)</f>
        <v>0</v>
      </c>
      <c r="Q1364" s="5">
        <f>-MIN(data!$B$4 / data!I1401 * data!P1401 / 100, data!N1401)</f>
        <v>0</v>
      </c>
      <c r="R1364" s="4">
        <f>-Q1364*K1364/1000</f>
        <v>0</v>
      </c>
      <c r="S1364" s="6">
        <f>-MIN(data!$B$5/(POWER(LN(I1364),2))*P1364/100, O1364)</f>
        <v>0</v>
      </c>
      <c r="T1364" s="6">
        <f>-S1364*L1364/100000</f>
        <v>0</v>
      </c>
      <c r="U1364" s="4">
        <f>N1364+Q1364</f>
        <v>19.100000000000001</v>
      </c>
      <c r="V1364" s="4" t="e">
        <f>P1364*I1364/100/R1364</f>
        <v>#DIV/0!</v>
      </c>
      <c r="W1364" s="4" t="e">
        <f>V1364*H1364</f>
        <v>#DIV/0!</v>
      </c>
      <c r="X1364" s="6">
        <f>O1364+S1364</f>
        <v>73</v>
      </c>
      <c r="Y1364" s="6" t="e">
        <f>P1364*I1364/100/T1364</f>
        <v>#DIV/0!</v>
      </c>
      <c r="Z1364" s="6" t="e">
        <f>Y1364*H1364</f>
        <v>#DIV/0!</v>
      </c>
      <c r="AB1364" s="1">
        <f t="shared" si="42"/>
        <v>0</v>
      </c>
      <c r="AC1364" s="1">
        <f t="shared" si="43"/>
        <v>0</v>
      </c>
    </row>
    <row r="1365" spans="4:29" x14ac:dyDescent="0.25">
      <c r="D1365" s="1">
        <v>2010</v>
      </c>
      <c r="E1365" s="1" t="s">
        <v>41</v>
      </c>
      <c r="F1365" s="2" t="s">
        <v>231</v>
      </c>
      <c r="G1365">
        <v>3</v>
      </c>
      <c r="H1365">
        <v>45222700</v>
      </c>
      <c r="I1365" s="1">
        <v>1651.229</v>
      </c>
      <c r="J1365" s="1">
        <v>14629</v>
      </c>
      <c r="K1365" s="1">
        <v>790756.8</v>
      </c>
      <c r="L1365" s="1">
        <v>736111.1</v>
      </c>
      <c r="M1365" s="3">
        <v>560</v>
      </c>
      <c r="N1365">
        <v>18.5</v>
      </c>
      <c r="O1365">
        <v>72</v>
      </c>
      <c r="P1365" s="1">
        <f>IF($A$3="Percentage of government revenue per capita",$B$3,0) + IF($A$3="Absolute extra revenue",AB1365,0) + IF($A$3="Absolute revenue per capita",AC1365,0)</f>
        <v>0</v>
      </c>
      <c r="Q1365" s="5">
        <f>-MIN(data!$B$4 / data!I1402 * data!P1402 / 100, data!N1402)</f>
        <v>0</v>
      </c>
      <c r="R1365" s="4">
        <f>-Q1365*K1365/1000</f>
        <v>0</v>
      </c>
      <c r="S1365" s="6">
        <f>-MIN(data!$B$5/(POWER(LN(I1365),2))*P1365/100, O1365)</f>
        <v>0</v>
      </c>
      <c r="T1365" s="6">
        <f>-S1365*L1365/100000</f>
        <v>0</v>
      </c>
      <c r="U1365" s="4">
        <f>N1365+Q1365</f>
        <v>18.5</v>
      </c>
      <c r="V1365" s="4" t="e">
        <f>P1365*I1365/100/R1365</f>
        <v>#DIV/0!</v>
      </c>
      <c r="W1365" s="4" t="e">
        <f>V1365*H1365</f>
        <v>#DIV/0!</v>
      </c>
      <c r="X1365" s="6">
        <f>O1365+S1365</f>
        <v>72</v>
      </c>
      <c r="Y1365" s="6" t="e">
        <f>P1365*I1365/100/T1365</f>
        <v>#DIV/0!</v>
      </c>
      <c r="Z1365" s="6" t="e">
        <f>Y1365*H1365</f>
        <v>#DIV/0!</v>
      </c>
      <c r="AB1365" s="1">
        <f t="shared" si="42"/>
        <v>0</v>
      </c>
      <c r="AC1365" s="1">
        <f t="shared" si="43"/>
        <v>0</v>
      </c>
    </row>
    <row r="1366" spans="4:29" x14ac:dyDescent="0.25">
      <c r="D1366" s="1">
        <v>2011</v>
      </c>
      <c r="E1366" s="1" t="s">
        <v>41</v>
      </c>
      <c r="F1366" s="2" t="s">
        <v>231</v>
      </c>
      <c r="G1366">
        <v>3</v>
      </c>
      <c r="H1366">
        <v>45663099</v>
      </c>
      <c r="I1366" s="1">
        <v>1798.0830000000001</v>
      </c>
      <c r="J1366" s="1">
        <v>14021</v>
      </c>
      <c r="K1366" s="1">
        <v>778944.4</v>
      </c>
      <c r="L1366" s="1">
        <v>739130.4</v>
      </c>
      <c r="M1366" s="3">
        <v>530</v>
      </c>
      <c r="N1366">
        <v>18</v>
      </c>
      <c r="O1366">
        <v>69</v>
      </c>
      <c r="P1366" s="1">
        <f>IF($A$3="Percentage of government revenue per capita",$B$3,0) + IF($A$3="Absolute extra revenue",AB1366,0) + IF($A$3="Absolute revenue per capita",AC1366,0)</f>
        <v>0</v>
      </c>
      <c r="Q1366" s="5">
        <f>-MIN(data!$B$4 / data!I1403 * data!P1403 / 100, data!N1403)</f>
        <v>0</v>
      </c>
      <c r="R1366" s="4">
        <f>-Q1366*K1366/1000</f>
        <v>0</v>
      </c>
      <c r="S1366" s="6">
        <f>-MIN(data!$B$5/(POWER(LN(I1366),2))*P1366/100, O1366)</f>
        <v>0</v>
      </c>
      <c r="T1366" s="6">
        <f>-S1366*L1366/100000</f>
        <v>0</v>
      </c>
      <c r="U1366" s="4">
        <f>N1366+Q1366</f>
        <v>18</v>
      </c>
      <c r="V1366" s="4" t="e">
        <f>P1366*I1366/100/R1366</f>
        <v>#DIV/0!</v>
      </c>
      <c r="W1366" s="4" t="e">
        <f>V1366*H1366</f>
        <v>#DIV/0!</v>
      </c>
      <c r="X1366" s="6">
        <f>O1366+S1366</f>
        <v>69</v>
      </c>
      <c r="Y1366" s="6" t="e">
        <f>P1366*I1366/100/T1366</f>
        <v>#DIV/0!</v>
      </c>
      <c r="Z1366" s="6" t="e">
        <f>Y1366*H1366</f>
        <v>#DIV/0!</v>
      </c>
      <c r="AB1366" s="1">
        <f t="shared" si="42"/>
        <v>0</v>
      </c>
      <c r="AC1366" s="1">
        <f t="shared" si="43"/>
        <v>0</v>
      </c>
    </row>
    <row r="1367" spans="4:29" x14ac:dyDescent="0.25">
      <c r="D1367" s="1">
        <v>2012</v>
      </c>
      <c r="E1367" s="1" t="s">
        <v>41</v>
      </c>
      <c r="F1367" s="2" t="s">
        <v>231</v>
      </c>
      <c r="G1367">
        <v>3</v>
      </c>
      <c r="H1367">
        <v>46076848</v>
      </c>
      <c r="I1367" s="1">
        <v>1966.4690000000001</v>
      </c>
      <c r="J1367" s="1">
        <v>13424</v>
      </c>
      <c r="K1367" s="1">
        <v>771494.3</v>
      </c>
      <c r="L1367" s="1">
        <v>772727.3</v>
      </c>
      <c r="M1367" s="3">
        <v>510</v>
      </c>
      <c r="N1367">
        <v>17.399999999999999</v>
      </c>
      <c r="O1367">
        <v>66</v>
      </c>
      <c r="P1367" s="1">
        <f>IF($A$3="Percentage of government revenue per capita",$B$3,0) + IF($A$3="Absolute extra revenue",AB1367,0) + IF($A$3="Absolute revenue per capita",AC1367,0)</f>
        <v>0</v>
      </c>
      <c r="Q1367" s="5">
        <f>-MIN(data!$B$4 / data!I1404 * data!P1404 / 100, data!N1404)</f>
        <v>0</v>
      </c>
      <c r="R1367" s="4">
        <f>-Q1367*K1367/1000</f>
        <v>0</v>
      </c>
      <c r="S1367" s="6">
        <f>-MIN(data!$B$5/(POWER(LN(I1367),2))*P1367/100, O1367)</f>
        <v>0</v>
      </c>
      <c r="T1367" s="6">
        <f>-S1367*L1367/100000</f>
        <v>0</v>
      </c>
      <c r="U1367" s="4">
        <f>N1367+Q1367</f>
        <v>17.399999999999999</v>
      </c>
      <c r="V1367" s="4" t="e">
        <f>P1367*I1367/100/R1367</f>
        <v>#DIV/0!</v>
      </c>
      <c r="W1367" s="4" t="e">
        <f>V1367*H1367</f>
        <v>#DIV/0!</v>
      </c>
      <c r="X1367" s="6">
        <f>O1367+S1367</f>
        <v>66</v>
      </c>
      <c r="Y1367" s="6" t="e">
        <f>P1367*I1367/100/T1367</f>
        <v>#DIV/0!</v>
      </c>
      <c r="Z1367" s="6" t="e">
        <f>Y1367*H1367</f>
        <v>#DIV/0!</v>
      </c>
      <c r="AB1367" s="1">
        <f t="shared" si="42"/>
        <v>0</v>
      </c>
      <c r="AC1367" s="1">
        <f t="shared" si="43"/>
        <v>0</v>
      </c>
    </row>
    <row r="1368" spans="4:29" x14ac:dyDescent="0.25">
      <c r="D1368" s="1">
        <v>2013</v>
      </c>
      <c r="E1368" s="1" t="s">
        <v>41</v>
      </c>
      <c r="F1368" s="2" t="s">
        <v>231</v>
      </c>
      <c r="G1368">
        <v>3</v>
      </c>
      <c r="H1368">
        <v>46497267</v>
      </c>
      <c r="I1368" s="1">
        <v>2016.8679999999999</v>
      </c>
      <c r="J1368" s="1">
        <v>12852</v>
      </c>
      <c r="K1368" s="1">
        <v>765000</v>
      </c>
      <c r="L1368" s="1">
        <v>731343.3</v>
      </c>
      <c r="M1368" s="3">
        <v>510</v>
      </c>
      <c r="N1368">
        <v>16.8</v>
      </c>
      <c r="O1368">
        <v>67</v>
      </c>
      <c r="P1368" s="1">
        <f>IF($A$3="Percentage of government revenue per capita",$B$3,0) + IF($A$3="Absolute extra revenue",AB1368,0) + IF($A$3="Absolute revenue per capita",AC1368,0)</f>
        <v>0</v>
      </c>
      <c r="Q1368" s="5">
        <f>-MIN(data!$B$4 / data!I1405 * data!P1405 / 100, data!N1405)</f>
        <v>0</v>
      </c>
      <c r="R1368" s="4">
        <f>-Q1368*K1368/1000</f>
        <v>0</v>
      </c>
      <c r="S1368" s="6">
        <f>-MIN(data!$B$5/(POWER(LN(I1368),2))*P1368/100, O1368)</f>
        <v>0</v>
      </c>
      <c r="T1368" s="6">
        <f>-S1368*L1368/100000</f>
        <v>0</v>
      </c>
      <c r="U1368" s="4">
        <f>N1368+Q1368</f>
        <v>16.8</v>
      </c>
      <c r="V1368" s="4" t="e">
        <f>P1368*I1368/100/R1368</f>
        <v>#DIV/0!</v>
      </c>
      <c r="W1368" s="4" t="e">
        <f>V1368*H1368</f>
        <v>#DIV/0!</v>
      </c>
      <c r="X1368" s="6">
        <f>O1368+S1368</f>
        <v>67</v>
      </c>
      <c r="Y1368" s="6" t="e">
        <f>P1368*I1368/100/T1368</f>
        <v>#DIV/0!</v>
      </c>
      <c r="Z1368" s="6" t="e">
        <f>Y1368*H1368</f>
        <v>#DIV/0!</v>
      </c>
      <c r="AB1368" s="1">
        <f t="shared" si="42"/>
        <v>0</v>
      </c>
      <c r="AC1368" s="1">
        <f t="shared" si="43"/>
        <v>0</v>
      </c>
    </row>
    <row r="1369" spans="4:29" x14ac:dyDescent="0.25">
      <c r="D1369" s="1">
        <v>2014</v>
      </c>
      <c r="E1369" s="1" t="s">
        <v>41</v>
      </c>
      <c r="F1369" s="2" t="s">
        <v>231</v>
      </c>
      <c r="G1369">
        <v>3</v>
      </c>
      <c r="H1369">
        <v>46969209</v>
      </c>
      <c r="I1369" s="1">
        <v>2061.2429999999999</v>
      </c>
      <c r="J1369" s="1">
        <v>12318</v>
      </c>
      <c r="K1369" s="1">
        <v>760370.4</v>
      </c>
      <c r="L1369" s="1">
        <v>727272.7</v>
      </c>
      <c r="M1369" s="3">
        <v>490</v>
      </c>
      <c r="N1369">
        <v>16.2</v>
      </c>
      <c r="O1369">
        <v>66</v>
      </c>
      <c r="P1369" s="1">
        <f>IF($A$3="Percentage of government revenue per capita",$B$3,0) + IF($A$3="Absolute extra revenue",AB1369,0) + IF($A$3="Absolute revenue per capita",AC1369,0)</f>
        <v>0</v>
      </c>
      <c r="Q1369" s="5">
        <f>-MIN(data!$B$4 / data!I1406 * data!P1406 / 100, data!N1406)</f>
        <v>0</v>
      </c>
      <c r="R1369" s="4">
        <f>-Q1369*K1369/1000</f>
        <v>0</v>
      </c>
      <c r="S1369" s="6">
        <f>-MIN(data!$B$5/(POWER(LN(I1369),2))*P1369/100, O1369)</f>
        <v>0</v>
      </c>
      <c r="T1369" s="6">
        <f>-S1369*L1369/100000</f>
        <v>0</v>
      </c>
      <c r="U1369" s="4">
        <f>N1369+Q1369</f>
        <v>16.2</v>
      </c>
      <c r="V1369" s="4" t="e">
        <f>P1369*I1369/100/R1369</f>
        <v>#DIV/0!</v>
      </c>
      <c r="W1369" s="4" t="e">
        <f>V1369*H1369</f>
        <v>#DIV/0!</v>
      </c>
      <c r="X1369" s="6">
        <f>O1369+S1369</f>
        <v>66</v>
      </c>
      <c r="Y1369" s="6" t="e">
        <f>P1369*I1369/100/T1369</f>
        <v>#DIV/0!</v>
      </c>
      <c r="Z1369" s="6" t="e">
        <f>Y1369*H1369</f>
        <v>#DIV/0!</v>
      </c>
      <c r="AB1369" s="1">
        <f t="shared" si="42"/>
        <v>0</v>
      </c>
      <c r="AC1369" s="1">
        <f t="shared" si="43"/>
        <v>0</v>
      </c>
    </row>
    <row r="1370" spans="4:29" x14ac:dyDescent="0.25">
      <c r="D1370" s="1">
        <v>2015</v>
      </c>
      <c r="E1370" s="1" t="s">
        <v>41</v>
      </c>
      <c r="F1370" s="2" t="s">
        <v>231</v>
      </c>
      <c r="G1370">
        <v>3</v>
      </c>
      <c r="H1370">
        <v>47520667</v>
      </c>
      <c r="I1370" s="1">
        <v>1999.105</v>
      </c>
      <c r="J1370" s="1">
        <v>11791</v>
      </c>
      <c r="K1370" s="1">
        <v>751019.1</v>
      </c>
      <c r="M1370" s="3">
        <v>480</v>
      </c>
      <c r="N1370">
        <v>15.7</v>
      </c>
      <c r="O1370">
        <v>64</v>
      </c>
      <c r="P1370" s="1">
        <f>IF($A$3="Percentage of government revenue per capita",$B$3,0) + IF($A$3="Absolute extra revenue",AB1370,0) + IF($A$3="Absolute revenue per capita",AC1370,0)</f>
        <v>0</v>
      </c>
      <c r="Q1370" s="5">
        <f>-MIN(data!$B$4 / data!I1407 * data!P1407 / 100, data!N1407)</f>
        <v>0</v>
      </c>
      <c r="R1370" s="4">
        <f>-Q1370*K1370/1000</f>
        <v>0</v>
      </c>
      <c r="S1370" s="6">
        <f>-MIN(data!$B$5/(POWER(LN(I1370),2))*P1370/100, O1370)</f>
        <v>0</v>
      </c>
      <c r="T1370" s="6">
        <f>-S1370*L1370/100000</f>
        <v>0</v>
      </c>
      <c r="U1370" s="4">
        <f>N1370+Q1370</f>
        <v>15.7</v>
      </c>
      <c r="V1370" s="4" t="e">
        <f>P1370*I1370/100/R1370</f>
        <v>#DIV/0!</v>
      </c>
      <c r="W1370" s="4" t="e">
        <f>V1370*H1370</f>
        <v>#DIV/0!</v>
      </c>
      <c r="X1370" s="6">
        <f>O1370+S1370</f>
        <v>64</v>
      </c>
      <c r="Y1370" s="6" t="e">
        <f>P1370*I1370/100/T1370</f>
        <v>#DIV/0!</v>
      </c>
      <c r="Z1370" s="6" t="e">
        <f>Y1370*H1370</f>
        <v>#DIV/0!</v>
      </c>
      <c r="AB1370" s="1">
        <f t="shared" si="42"/>
        <v>0</v>
      </c>
      <c r="AC1370" s="1">
        <f t="shared" si="43"/>
        <v>0</v>
      </c>
    </row>
    <row r="1371" spans="4:29" x14ac:dyDescent="0.25">
      <c r="D1371" s="1">
        <v>2016</v>
      </c>
      <c r="E1371" s="1" t="s">
        <v>41</v>
      </c>
      <c r="F1371" s="2" t="s">
        <v>231</v>
      </c>
      <c r="G1371">
        <v>3</v>
      </c>
      <c r="H1371">
        <v>48171392</v>
      </c>
      <c r="I1371" s="1">
        <v>1898.1120000000001</v>
      </c>
      <c r="J1371" s="1">
        <v>11298</v>
      </c>
      <c r="K1371" s="1">
        <v>743289.5</v>
      </c>
      <c r="M1371" s="3"/>
      <c r="N1371">
        <v>15.2</v>
      </c>
      <c r="O1371"/>
      <c r="P1371" s="1">
        <f>IF($A$3="Percentage of government revenue per capita",$B$3,0) + IF($A$3="Absolute extra revenue",AB1371,0) + IF($A$3="Absolute revenue per capita",AC1371,0)</f>
        <v>0</v>
      </c>
      <c r="Q1371" s="5" t="e">
        <f>-MIN(data!$B$4 / data!I1408 * data!P1408 / 100, data!N1408)</f>
        <v>#DIV/0!</v>
      </c>
      <c r="R1371" s="4" t="e">
        <f>-Q1371*K1371/1000</f>
        <v>#DIV/0!</v>
      </c>
      <c r="S1371" s="6">
        <f>-MIN(data!$B$5/(POWER(LN(I1371),2))*P1371/100, O1371)</f>
        <v>0</v>
      </c>
      <c r="T1371" s="6">
        <f>-S1371*L1371/100000</f>
        <v>0</v>
      </c>
      <c r="U1371" s="4" t="e">
        <f>N1371+Q1371</f>
        <v>#DIV/0!</v>
      </c>
      <c r="V1371" s="4" t="e">
        <f>P1371*I1371/100/R1371</f>
        <v>#DIV/0!</v>
      </c>
      <c r="W1371" s="4" t="e">
        <f>V1371*H1371</f>
        <v>#DIV/0!</v>
      </c>
      <c r="X1371" s="6">
        <f>O1371+S1371</f>
        <v>0</v>
      </c>
      <c r="Y1371" s="6" t="e">
        <f>P1371*I1371/100/T1371</f>
        <v>#DIV/0!</v>
      </c>
      <c r="Z1371" s="6" t="e">
        <f>Y1371*H1371</f>
        <v>#DIV/0!</v>
      </c>
      <c r="AB1371" s="1">
        <f t="shared" si="42"/>
        <v>0</v>
      </c>
      <c r="AC1371" s="1">
        <f t="shared" si="43"/>
        <v>0</v>
      </c>
    </row>
    <row r="1372" spans="4:29" x14ac:dyDescent="0.25">
      <c r="D1372" s="1">
        <v>1980</v>
      </c>
      <c r="E1372" s="1" t="s">
        <v>42</v>
      </c>
      <c r="F1372" s="2" t="s">
        <v>232</v>
      </c>
      <c r="G1372">
        <v>1</v>
      </c>
      <c r="H1372">
        <v>307829</v>
      </c>
      <c r="I1372" s="1">
        <v>118.742</v>
      </c>
      <c r="J1372" s="1">
        <v>2301</v>
      </c>
      <c r="K1372" s="1">
        <v>13208.96</v>
      </c>
      <c r="M1372" s="3"/>
      <c r="N1372">
        <v>174.2</v>
      </c>
      <c r="O1372"/>
      <c r="P1372" s="1">
        <f>IF($A$3="Percentage of government revenue per capita",$B$3,0) + IF($A$3="Absolute extra revenue",AB1372,0) + IF($A$3="Absolute revenue per capita",AC1372,0)</f>
        <v>0</v>
      </c>
      <c r="Q1372" s="5">
        <f>-MIN(data!$B$4 / data!I1409 * data!P1409 / 100, data!N1409)</f>
        <v>0</v>
      </c>
      <c r="R1372" s="4">
        <f>-Q1372*K1372/1000</f>
        <v>0</v>
      </c>
      <c r="S1372" s="6">
        <f>-MIN(data!$B$5/(POWER(LN(I1372),2))*P1372/100, O1372)</f>
        <v>0</v>
      </c>
      <c r="T1372" s="6">
        <f>-S1372*L1372/100000</f>
        <v>0</v>
      </c>
      <c r="U1372" s="4">
        <f>N1372+Q1372</f>
        <v>174.2</v>
      </c>
      <c r="V1372" s="4" t="e">
        <f>P1372*I1372/100/R1372</f>
        <v>#DIV/0!</v>
      </c>
      <c r="W1372" s="4" t="e">
        <f>V1372*H1372</f>
        <v>#DIV/0!</v>
      </c>
      <c r="X1372" s="6">
        <f>O1372+S1372</f>
        <v>0</v>
      </c>
      <c r="Y1372" s="6" t="e">
        <f>P1372*I1372/100/T1372</f>
        <v>#DIV/0!</v>
      </c>
      <c r="Z1372" s="6" t="e">
        <f>Y1372*H1372</f>
        <v>#DIV/0!</v>
      </c>
      <c r="AB1372" s="1">
        <f t="shared" si="42"/>
        <v>0</v>
      </c>
      <c r="AC1372" s="1">
        <f t="shared" si="43"/>
        <v>0</v>
      </c>
    </row>
    <row r="1373" spans="4:29" x14ac:dyDescent="0.25">
      <c r="D1373" s="1">
        <v>1981</v>
      </c>
      <c r="E1373" s="1" t="s">
        <v>42</v>
      </c>
      <c r="F1373" s="2" t="s">
        <v>232</v>
      </c>
      <c r="G1373">
        <v>1</v>
      </c>
      <c r="H1373">
        <v>317606</v>
      </c>
      <c r="I1373" s="1">
        <v>142.6797</v>
      </c>
      <c r="J1373" s="1">
        <v>2304</v>
      </c>
      <c r="K1373" s="1">
        <v>13681.71</v>
      </c>
      <c r="M1373" s="3"/>
      <c r="N1373">
        <v>168.4</v>
      </c>
      <c r="O1373"/>
      <c r="P1373" s="1">
        <f>IF($A$3="Percentage of government revenue per capita",$B$3,0) + IF($A$3="Absolute extra revenue",AB1373,0) + IF($A$3="Absolute revenue per capita",AC1373,0)</f>
        <v>0</v>
      </c>
      <c r="Q1373" s="5">
        <f>-MIN(data!$B$4 / data!I1410 * data!P1410 / 100, data!N1410)</f>
        <v>0</v>
      </c>
      <c r="R1373" s="4">
        <f>-Q1373*K1373/1000</f>
        <v>0</v>
      </c>
      <c r="S1373" s="6">
        <f>-MIN(data!$B$5/(POWER(LN(I1373),2))*P1373/100, O1373)</f>
        <v>0</v>
      </c>
      <c r="T1373" s="6">
        <f>-S1373*L1373/100000</f>
        <v>0</v>
      </c>
      <c r="U1373" s="4">
        <f>N1373+Q1373</f>
        <v>168.4</v>
      </c>
      <c r="V1373" s="4" t="e">
        <f>P1373*I1373/100/R1373</f>
        <v>#DIV/0!</v>
      </c>
      <c r="W1373" s="4" t="e">
        <f>V1373*H1373</f>
        <v>#DIV/0!</v>
      </c>
      <c r="X1373" s="6">
        <f>O1373+S1373</f>
        <v>0</v>
      </c>
      <c r="Y1373" s="6" t="e">
        <f>P1373*I1373/100/T1373</f>
        <v>#DIV/0!</v>
      </c>
      <c r="Z1373" s="6" t="e">
        <f>Y1373*H1373</f>
        <v>#DIV/0!</v>
      </c>
      <c r="AB1373" s="1">
        <f t="shared" si="42"/>
        <v>0</v>
      </c>
      <c r="AC1373" s="1">
        <f t="shared" si="43"/>
        <v>0</v>
      </c>
    </row>
    <row r="1374" spans="4:29" x14ac:dyDescent="0.25">
      <c r="D1374" s="1">
        <v>1982</v>
      </c>
      <c r="E1374" s="1" t="s">
        <v>42</v>
      </c>
      <c r="F1374" s="2" t="s">
        <v>232</v>
      </c>
      <c r="G1374">
        <v>1</v>
      </c>
      <c r="H1374">
        <v>326946</v>
      </c>
      <c r="I1374" s="1">
        <v>169.03659999999999</v>
      </c>
      <c r="J1374" s="1">
        <v>2302</v>
      </c>
      <c r="K1374" s="1">
        <v>14140.05</v>
      </c>
      <c r="M1374" s="3"/>
      <c r="N1374">
        <v>162.80000000000001</v>
      </c>
      <c r="O1374"/>
      <c r="P1374" s="1">
        <f>IF($A$3="Percentage of government revenue per capita",$B$3,0) + IF($A$3="Absolute extra revenue",AB1374,0) + IF($A$3="Absolute revenue per capita",AC1374,0)</f>
        <v>0</v>
      </c>
      <c r="Q1374" s="5">
        <f>-MIN(data!$B$4 / data!I1411 * data!P1411 / 100, data!N1411)</f>
        <v>0</v>
      </c>
      <c r="R1374" s="4">
        <f>-Q1374*K1374/1000</f>
        <v>0</v>
      </c>
      <c r="S1374" s="6">
        <f>-MIN(data!$B$5/(POWER(LN(I1374),2))*P1374/100, O1374)</f>
        <v>0</v>
      </c>
      <c r="T1374" s="6">
        <f>-S1374*L1374/100000</f>
        <v>0</v>
      </c>
      <c r="U1374" s="4">
        <f>N1374+Q1374</f>
        <v>162.80000000000001</v>
      </c>
      <c r="V1374" s="4" t="e">
        <f>P1374*I1374/100/R1374</f>
        <v>#DIV/0!</v>
      </c>
      <c r="W1374" s="4" t="e">
        <f>V1374*H1374</f>
        <v>#DIV/0!</v>
      </c>
      <c r="X1374" s="6">
        <f>O1374+S1374</f>
        <v>0</v>
      </c>
      <c r="Y1374" s="6" t="e">
        <f>P1374*I1374/100/T1374</f>
        <v>#DIV/0!</v>
      </c>
      <c r="Z1374" s="6" t="e">
        <f>Y1374*H1374</f>
        <v>#DIV/0!</v>
      </c>
      <c r="AB1374" s="1">
        <f t="shared" si="42"/>
        <v>0</v>
      </c>
      <c r="AC1374" s="1">
        <f t="shared" si="43"/>
        <v>0</v>
      </c>
    </row>
    <row r="1375" spans="4:29" x14ac:dyDescent="0.25">
      <c r="D1375" s="1">
        <v>1983</v>
      </c>
      <c r="E1375" s="1" t="s">
        <v>42</v>
      </c>
      <c r="F1375" s="2" t="s">
        <v>232</v>
      </c>
      <c r="G1375">
        <v>1</v>
      </c>
      <c r="H1375">
        <v>336096</v>
      </c>
      <c r="I1375" s="1">
        <v>218.911</v>
      </c>
      <c r="J1375" s="1">
        <v>2296</v>
      </c>
      <c r="K1375" s="1">
        <v>14605.6</v>
      </c>
      <c r="M1375" s="3"/>
      <c r="N1375">
        <v>157.19999999999999</v>
      </c>
      <c r="O1375"/>
      <c r="P1375" s="1">
        <f>IF($A$3="Percentage of government revenue per capita",$B$3,0) + IF($A$3="Absolute extra revenue",AB1375,0) + IF($A$3="Absolute revenue per capita",AC1375,0)</f>
        <v>0</v>
      </c>
      <c r="Q1375" s="5" t="e">
        <f>-MIN(data!$B$4 / data!I1412 * data!P1412 / 100, data!N1412)</f>
        <v>#DIV/0!</v>
      </c>
      <c r="R1375" s="4" t="e">
        <f>-Q1375*K1375/1000</f>
        <v>#DIV/0!</v>
      </c>
      <c r="S1375" s="6">
        <f>-MIN(data!$B$5/(POWER(LN(I1375),2))*P1375/100, O1375)</f>
        <v>0</v>
      </c>
      <c r="T1375" s="6">
        <f>-S1375*L1375/100000</f>
        <v>0</v>
      </c>
      <c r="U1375" s="4" t="e">
        <f>N1375+Q1375</f>
        <v>#DIV/0!</v>
      </c>
      <c r="V1375" s="4" t="e">
        <f>P1375*I1375/100/R1375</f>
        <v>#DIV/0!</v>
      </c>
      <c r="W1375" s="4" t="e">
        <f>V1375*H1375</f>
        <v>#DIV/0!</v>
      </c>
      <c r="X1375" s="6">
        <f>O1375+S1375</f>
        <v>0</v>
      </c>
      <c r="Y1375" s="6" t="e">
        <f>P1375*I1375/100/T1375</f>
        <v>#DIV/0!</v>
      </c>
      <c r="Z1375" s="6" t="e">
        <f>Y1375*H1375</f>
        <v>#DIV/0!</v>
      </c>
      <c r="AB1375" s="1">
        <f t="shared" si="42"/>
        <v>0</v>
      </c>
      <c r="AC1375" s="1">
        <f t="shared" si="43"/>
        <v>0</v>
      </c>
    </row>
    <row r="1376" spans="4:29" x14ac:dyDescent="0.25">
      <c r="D1376" s="1">
        <v>1984</v>
      </c>
      <c r="E1376" s="1" t="s">
        <v>42</v>
      </c>
      <c r="F1376" s="2" t="s">
        <v>232</v>
      </c>
      <c r="G1376">
        <v>1</v>
      </c>
      <c r="H1376">
        <v>345466</v>
      </c>
      <c r="I1376" s="1">
        <v>204.1037</v>
      </c>
      <c r="J1376" s="1">
        <v>2284</v>
      </c>
      <c r="K1376" s="1">
        <v>15046.11</v>
      </c>
      <c r="M1376" s="3"/>
      <c r="N1376">
        <v>151.80000000000001</v>
      </c>
      <c r="O1376"/>
      <c r="P1376" s="1">
        <f>IF($A$3="Percentage of government revenue per capita",$B$3,0) + IF($A$3="Absolute extra revenue",AB1376,0) + IF($A$3="Absolute revenue per capita",AC1376,0)</f>
        <v>0</v>
      </c>
      <c r="Q1376" s="5" t="e">
        <f>-MIN(data!$B$4 / data!I1413 * data!P1413 / 100, data!N1413)</f>
        <v>#DIV/0!</v>
      </c>
      <c r="R1376" s="4" t="e">
        <f>-Q1376*K1376/1000</f>
        <v>#DIV/0!</v>
      </c>
      <c r="S1376" s="6">
        <f>-MIN(data!$B$5/(POWER(LN(I1376),2))*P1376/100, O1376)</f>
        <v>0</v>
      </c>
      <c r="T1376" s="6">
        <f>-S1376*L1376/100000</f>
        <v>0</v>
      </c>
      <c r="U1376" s="4" t="e">
        <f>N1376+Q1376</f>
        <v>#DIV/0!</v>
      </c>
      <c r="V1376" s="4" t="e">
        <f>P1376*I1376/100/R1376</f>
        <v>#DIV/0!</v>
      </c>
      <c r="W1376" s="4" t="e">
        <f>V1376*H1376</f>
        <v>#DIV/0!</v>
      </c>
      <c r="X1376" s="6">
        <f>O1376+S1376</f>
        <v>0</v>
      </c>
      <c r="Y1376" s="6" t="e">
        <f>P1376*I1376/100/T1376</f>
        <v>#DIV/0!</v>
      </c>
      <c r="Z1376" s="6" t="e">
        <f>Y1376*H1376</f>
        <v>#DIV/0!</v>
      </c>
      <c r="AB1376" s="1">
        <f t="shared" si="42"/>
        <v>0</v>
      </c>
      <c r="AC1376" s="1">
        <f t="shared" si="43"/>
        <v>0</v>
      </c>
    </row>
    <row r="1377" spans="4:29" x14ac:dyDescent="0.25">
      <c r="D1377" s="1">
        <v>1985</v>
      </c>
      <c r="E1377" s="1" t="s">
        <v>42</v>
      </c>
      <c r="F1377" s="2" t="s">
        <v>232</v>
      </c>
      <c r="G1377">
        <v>1</v>
      </c>
      <c r="H1377">
        <v>355337</v>
      </c>
      <c r="I1377" s="1">
        <v>181.23920000000001</v>
      </c>
      <c r="J1377" s="1">
        <v>2266</v>
      </c>
      <c r="K1377" s="1">
        <v>15446.49</v>
      </c>
      <c r="M1377" s="3"/>
      <c r="N1377">
        <v>146.69999999999999</v>
      </c>
      <c r="O1377"/>
      <c r="P1377" s="1">
        <f>IF($A$3="Percentage of government revenue per capita",$B$3,0) + IF($A$3="Absolute extra revenue",AB1377,0) + IF($A$3="Absolute revenue per capita",AC1377,0)</f>
        <v>0</v>
      </c>
      <c r="Q1377" s="5" t="e">
        <f>-MIN(data!$B$4 / data!I1414 * data!P1414 / 100, data!N1414)</f>
        <v>#DIV/0!</v>
      </c>
      <c r="R1377" s="4" t="e">
        <f>-Q1377*K1377/1000</f>
        <v>#DIV/0!</v>
      </c>
      <c r="S1377" s="6">
        <f>-MIN(data!$B$5/(POWER(LN(I1377),2))*P1377/100, O1377)</f>
        <v>0</v>
      </c>
      <c r="T1377" s="6">
        <f>-S1377*L1377/100000</f>
        <v>0</v>
      </c>
      <c r="U1377" s="4" t="e">
        <f>N1377+Q1377</f>
        <v>#DIV/0!</v>
      </c>
      <c r="V1377" s="4" t="e">
        <f>P1377*I1377/100/R1377</f>
        <v>#DIV/0!</v>
      </c>
      <c r="W1377" s="4" t="e">
        <f>V1377*H1377</f>
        <v>#DIV/0!</v>
      </c>
      <c r="X1377" s="6">
        <f>O1377+S1377</f>
        <v>0</v>
      </c>
      <c r="Y1377" s="6" t="e">
        <f>P1377*I1377/100/T1377</f>
        <v>#DIV/0!</v>
      </c>
      <c r="Z1377" s="6" t="e">
        <f>Y1377*H1377</f>
        <v>#DIV/0!</v>
      </c>
      <c r="AB1377" s="1">
        <f t="shared" si="42"/>
        <v>0</v>
      </c>
      <c r="AC1377" s="1">
        <f t="shared" si="43"/>
        <v>0</v>
      </c>
    </row>
    <row r="1378" spans="4:29" x14ac:dyDescent="0.25">
      <c r="D1378" s="1">
        <v>1986</v>
      </c>
      <c r="E1378" s="1" t="s">
        <v>42</v>
      </c>
      <c r="F1378" s="2" t="s">
        <v>232</v>
      </c>
      <c r="G1378">
        <v>1</v>
      </c>
      <c r="H1378">
        <v>365760</v>
      </c>
      <c r="I1378" s="1">
        <v>217.75550000000001</v>
      </c>
      <c r="J1378" s="1">
        <v>2244</v>
      </c>
      <c r="K1378" s="1">
        <v>15825.11</v>
      </c>
      <c r="M1378" s="3"/>
      <c r="N1378">
        <v>141.80000000000001</v>
      </c>
      <c r="O1378"/>
      <c r="P1378" s="1">
        <f>IF($A$3="Percentage of government revenue per capita",$B$3,0) + IF($A$3="Absolute extra revenue",AB1378,0) + IF($A$3="Absolute revenue per capita",AC1378,0)</f>
        <v>0</v>
      </c>
      <c r="Q1378" s="5" t="e">
        <f>-MIN(data!$B$4 / data!I1415 * data!P1415 / 100, data!N1415)</f>
        <v>#DIV/0!</v>
      </c>
      <c r="R1378" s="4" t="e">
        <f>-Q1378*K1378/1000</f>
        <v>#DIV/0!</v>
      </c>
      <c r="S1378" s="6">
        <f>-MIN(data!$B$5/(POWER(LN(I1378),2))*P1378/100, O1378)</f>
        <v>0</v>
      </c>
      <c r="T1378" s="6">
        <f>-S1378*L1378/100000</f>
        <v>0</v>
      </c>
      <c r="U1378" s="4" t="e">
        <f>N1378+Q1378</f>
        <v>#DIV/0!</v>
      </c>
      <c r="V1378" s="4" t="e">
        <f>P1378*I1378/100/R1378</f>
        <v>#DIV/0!</v>
      </c>
      <c r="W1378" s="4" t="e">
        <f>V1378*H1378</f>
        <v>#DIV/0!</v>
      </c>
      <c r="X1378" s="6">
        <f>O1378+S1378</f>
        <v>0</v>
      </c>
      <c r="Y1378" s="6" t="e">
        <f>P1378*I1378/100/T1378</f>
        <v>#DIV/0!</v>
      </c>
      <c r="Z1378" s="6" t="e">
        <f>Y1378*H1378</f>
        <v>#DIV/0!</v>
      </c>
      <c r="AB1378" s="1">
        <f t="shared" si="42"/>
        <v>0</v>
      </c>
      <c r="AC1378" s="1">
        <f t="shared" si="43"/>
        <v>0</v>
      </c>
    </row>
    <row r="1379" spans="4:29" x14ac:dyDescent="0.25">
      <c r="D1379" s="1">
        <v>1987</v>
      </c>
      <c r="E1379" s="1" t="s">
        <v>42</v>
      </c>
      <c r="F1379" s="2" t="s">
        <v>232</v>
      </c>
      <c r="G1379">
        <v>1</v>
      </c>
      <c r="H1379">
        <v>376654</v>
      </c>
      <c r="I1379" s="1">
        <v>177.9057</v>
      </c>
      <c r="J1379" s="1">
        <v>2220</v>
      </c>
      <c r="K1379" s="1">
        <v>16168.97</v>
      </c>
      <c r="M1379" s="3"/>
      <c r="N1379">
        <v>137.30000000000001</v>
      </c>
      <c r="O1379"/>
      <c r="P1379" s="1">
        <f>IF($A$3="Percentage of government revenue per capita",$B$3,0) + IF($A$3="Absolute extra revenue",AB1379,0) + IF($A$3="Absolute revenue per capita",AC1379,0)</f>
        <v>0</v>
      </c>
      <c r="Q1379" s="5" t="e">
        <f>-MIN(data!$B$4 / data!I1416 * data!P1416 / 100, data!N1416)</f>
        <v>#DIV/0!</v>
      </c>
      <c r="R1379" s="4" t="e">
        <f>-Q1379*K1379/1000</f>
        <v>#DIV/0!</v>
      </c>
      <c r="S1379" s="6">
        <f>-MIN(data!$B$5/(POWER(LN(I1379),2))*P1379/100, O1379)</f>
        <v>0</v>
      </c>
      <c r="T1379" s="6">
        <f>-S1379*L1379/100000</f>
        <v>0</v>
      </c>
      <c r="U1379" s="4" t="e">
        <f>N1379+Q1379</f>
        <v>#DIV/0!</v>
      </c>
      <c r="V1379" s="4" t="e">
        <f>P1379*I1379/100/R1379</f>
        <v>#DIV/0!</v>
      </c>
      <c r="W1379" s="4" t="e">
        <f>V1379*H1379</f>
        <v>#DIV/0!</v>
      </c>
      <c r="X1379" s="6">
        <f>O1379+S1379</f>
        <v>0</v>
      </c>
      <c r="Y1379" s="6" t="e">
        <f>P1379*I1379/100/T1379</f>
        <v>#DIV/0!</v>
      </c>
      <c r="Z1379" s="6" t="e">
        <f>Y1379*H1379</f>
        <v>#DIV/0!</v>
      </c>
      <c r="AB1379" s="1">
        <f t="shared" si="42"/>
        <v>0</v>
      </c>
      <c r="AC1379" s="1">
        <f t="shared" si="43"/>
        <v>0</v>
      </c>
    </row>
    <row r="1380" spans="4:29" x14ac:dyDescent="0.25">
      <c r="D1380" s="1">
        <v>1988</v>
      </c>
      <c r="E1380" s="1" t="s">
        <v>42</v>
      </c>
      <c r="F1380" s="2" t="s">
        <v>232</v>
      </c>
      <c r="G1380">
        <v>1</v>
      </c>
      <c r="H1380">
        <v>387963</v>
      </c>
      <c r="I1380" s="1">
        <v>217.61770000000001</v>
      </c>
      <c r="J1380" s="1">
        <v>2191</v>
      </c>
      <c r="K1380" s="1">
        <v>16473.68</v>
      </c>
      <c r="M1380" s="3"/>
      <c r="N1380">
        <v>133</v>
      </c>
      <c r="O1380"/>
      <c r="P1380" s="1">
        <f>IF($A$3="Percentage of government revenue per capita",$B$3,0) + IF($A$3="Absolute extra revenue",AB1380,0) + IF($A$3="Absolute revenue per capita",AC1380,0)</f>
        <v>0</v>
      </c>
      <c r="Q1380" s="5">
        <f>-MIN(data!$B$4 / data!I1417 * data!P1417 / 100, data!N1417)</f>
        <v>0</v>
      </c>
      <c r="R1380" s="4">
        <f>-Q1380*K1380/1000</f>
        <v>0</v>
      </c>
      <c r="S1380" s="6">
        <f>-MIN(data!$B$5/(POWER(LN(I1380),2))*P1380/100, O1380)</f>
        <v>0</v>
      </c>
      <c r="T1380" s="6">
        <f>-S1380*L1380/100000</f>
        <v>0</v>
      </c>
      <c r="U1380" s="4">
        <f>N1380+Q1380</f>
        <v>133</v>
      </c>
      <c r="V1380" s="4" t="e">
        <f>P1380*I1380/100/R1380</f>
        <v>#DIV/0!</v>
      </c>
      <c r="W1380" s="4" t="e">
        <f>V1380*H1380</f>
        <v>#DIV/0!</v>
      </c>
      <c r="X1380" s="6">
        <f>O1380+S1380</f>
        <v>0</v>
      </c>
      <c r="Y1380" s="6" t="e">
        <f>P1380*I1380/100/T1380</f>
        <v>#DIV/0!</v>
      </c>
      <c r="Z1380" s="6" t="e">
        <f>Y1380*H1380</f>
        <v>#DIV/0!</v>
      </c>
      <c r="AB1380" s="1">
        <f t="shared" si="42"/>
        <v>0</v>
      </c>
      <c r="AC1380" s="1">
        <f t="shared" si="43"/>
        <v>0</v>
      </c>
    </row>
    <row r="1381" spans="4:29" x14ac:dyDescent="0.25">
      <c r="D1381" s="1">
        <v>1989</v>
      </c>
      <c r="E1381" s="1" t="s">
        <v>42</v>
      </c>
      <c r="F1381" s="2" t="s">
        <v>232</v>
      </c>
      <c r="G1381">
        <v>1</v>
      </c>
      <c r="H1381">
        <v>399632</v>
      </c>
      <c r="I1381" s="1">
        <v>193.4401</v>
      </c>
      <c r="J1381" s="1">
        <v>2159</v>
      </c>
      <c r="K1381" s="1">
        <v>16749.419999999998</v>
      </c>
      <c r="M1381" s="3"/>
      <c r="N1381">
        <v>128.9</v>
      </c>
      <c r="O1381"/>
      <c r="P1381" s="1">
        <f>IF($A$3="Percentage of government revenue per capita",$B$3,0) + IF($A$3="Absolute extra revenue",AB1381,0) + IF($A$3="Absolute revenue per capita",AC1381,0)</f>
        <v>0</v>
      </c>
      <c r="Q1381" s="5">
        <f>-MIN(data!$B$4 / data!I1418 * data!P1418 / 100, data!N1418)</f>
        <v>0</v>
      </c>
      <c r="R1381" s="4">
        <f>-Q1381*K1381/1000</f>
        <v>0</v>
      </c>
      <c r="S1381" s="6">
        <f>-MIN(data!$B$5/(POWER(LN(I1381),2))*P1381/100, O1381)</f>
        <v>0</v>
      </c>
      <c r="T1381" s="6">
        <f>-S1381*L1381/100000</f>
        <v>0</v>
      </c>
      <c r="U1381" s="4">
        <f>N1381+Q1381</f>
        <v>128.9</v>
      </c>
      <c r="V1381" s="4" t="e">
        <f>P1381*I1381/100/R1381</f>
        <v>#DIV/0!</v>
      </c>
      <c r="W1381" s="4" t="e">
        <f>V1381*H1381</f>
        <v>#DIV/0!</v>
      </c>
      <c r="X1381" s="6">
        <f>O1381+S1381</f>
        <v>0</v>
      </c>
      <c r="Y1381" s="6" t="e">
        <f>P1381*I1381/100/T1381</f>
        <v>#DIV/0!</v>
      </c>
      <c r="Z1381" s="6" t="e">
        <f>Y1381*H1381</f>
        <v>#DIV/0!</v>
      </c>
      <c r="AB1381" s="1">
        <f t="shared" si="42"/>
        <v>0</v>
      </c>
      <c r="AC1381" s="1">
        <f t="shared" si="43"/>
        <v>0</v>
      </c>
    </row>
    <row r="1382" spans="4:29" x14ac:dyDescent="0.25">
      <c r="D1382" s="1">
        <v>1990</v>
      </c>
      <c r="E1382" s="1" t="s">
        <v>42</v>
      </c>
      <c r="F1382" s="2" t="s">
        <v>232</v>
      </c>
      <c r="G1382">
        <v>1</v>
      </c>
      <c r="H1382">
        <v>411594</v>
      </c>
      <c r="I1382" s="1">
        <v>237.6678</v>
      </c>
      <c r="J1382" s="1">
        <v>2124</v>
      </c>
      <c r="K1382" s="1">
        <v>17019.23</v>
      </c>
      <c r="L1382" s="1">
        <v>17322.830000000002</v>
      </c>
      <c r="M1382" s="3">
        <v>110</v>
      </c>
      <c r="N1382">
        <v>124.8</v>
      </c>
      <c r="O1382">
        <v>635</v>
      </c>
      <c r="P1382" s="1">
        <f>IF($A$3="Percentage of government revenue per capita",$B$3,0) + IF($A$3="Absolute extra revenue",AB1382,0) + IF($A$3="Absolute revenue per capita",AC1382,0)</f>
        <v>0</v>
      </c>
      <c r="Q1382" s="5">
        <f>-MIN(data!$B$4 / data!I1419 * data!P1419 / 100, data!N1419)</f>
        <v>0</v>
      </c>
      <c r="R1382" s="4">
        <f>-Q1382*K1382/1000</f>
        <v>0</v>
      </c>
      <c r="S1382" s="6">
        <f>-MIN(data!$B$5/(POWER(LN(I1382),2))*P1382/100, O1382)</f>
        <v>0</v>
      </c>
      <c r="T1382" s="6">
        <f>-S1382*L1382/100000</f>
        <v>0</v>
      </c>
      <c r="U1382" s="4">
        <f>N1382+Q1382</f>
        <v>124.8</v>
      </c>
      <c r="V1382" s="4" t="e">
        <f>P1382*I1382/100/R1382</f>
        <v>#DIV/0!</v>
      </c>
      <c r="W1382" s="4" t="e">
        <f>V1382*H1382</f>
        <v>#DIV/0!</v>
      </c>
      <c r="X1382" s="6">
        <f>O1382+S1382</f>
        <v>635</v>
      </c>
      <c r="Y1382" s="6" t="e">
        <f>P1382*I1382/100/T1382</f>
        <v>#DIV/0!</v>
      </c>
      <c r="Z1382" s="6" t="e">
        <f>Y1382*H1382</f>
        <v>#DIV/0!</v>
      </c>
      <c r="AB1382" s="1">
        <f t="shared" si="42"/>
        <v>0</v>
      </c>
      <c r="AC1382" s="1">
        <f t="shared" si="43"/>
        <v>0</v>
      </c>
    </row>
    <row r="1383" spans="4:29" x14ac:dyDescent="0.25">
      <c r="D1383" s="1">
        <v>1991</v>
      </c>
      <c r="E1383" s="1" t="s">
        <v>42</v>
      </c>
      <c r="F1383" s="2" t="s">
        <v>232</v>
      </c>
      <c r="G1383">
        <v>1</v>
      </c>
      <c r="H1383">
        <v>423872</v>
      </c>
      <c r="I1383" s="1">
        <v>169.75620000000001</v>
      </c>
      <c r="J1383" s="1">
        <v>2087</v>
      </c>
      <c r="K1383" s="1">
        <v>17262.2</v>
      </c>
      <c r="L1383" s="1">
        <v>17770.599999999999</v>
      </c>
      <c r="M1383" s="3">
        <v>110</v>
      </c>
      <c r="N1383">
        <v>120.9</v>
      </c>
      <c r="O1383">
        <v>619</v>
      </c>
      <c r="P1383" s="1">
        <f>IF($A$3="Percentage of government revenue per capita",$B$3,0) + IF($A$3="Absolute extra revenue",AB1383,0) + IF($A$3="Absolute revenue per capita",AC1383,0)</f>
        <v>0</v>
      </c>
      <c r="Q1383" s="5">
        <f>-MIN(data!$B$4 / data!I1420 * data!P1420 / 100, data!N1420)</f>
        <v>0</v>
      </c>
      <c r="R1383" s="4">
        <f>-Q1383*K1383/1000</f>
        <v>0</v>
      </c>
      <c r="S1383" s="6">
        <f>-MIN(data!$B$5/(POWER(LN(I1383),2))*P1383/100, O1383)</f>
        <v>0</v>
      </c>
      <c r="T1383" s="6">
        <f>-S1383*L1383/100000</f>
        <v>0</v>
      </c>
      <c r="U1383" s="4">
        <f>N1383+Q1383</f>
        <v>120.9</v>
      </c>
      <c r="V1383" s="4" t="e">
        <f>P1383*I1383/100/R1383</f>
        <v>#DIV/0!</v>
      </c>
      <c r="W1383" s="4" t="e">
        <f>V1383*H1383</f>
        <v>#DIV/0!</v>
      </c>
      <c r="X1383" s="6">
        <f>O1383+S1383</f>
        <v>619</v>
      </c>
      <c r="Y1383" s="6" t="e">
        <f>P1383*I1383/100/T1383</f>
        <v>#DIV/0!</v>
      </c>
      <c r="Z1383" s="6" t="e">
        <f>Y1383*H1383</f>
        <v>#DIV/0!</v>
      </c>
      <c r="AB1383" s="1">
        <f t="shared" si="42"/>
        <v>0</v>
      </c>
      <c r="AC1383" s="1">
        <f t="shared" si="43"/>
        <v>0</v>
      </c>
    </row>
    <row r="1384" spans="4:29" x14ac:dyDescent="0.25">
      <c r="D1384" s="1">
        <v>1992</v>
      </c>
      <c r="E1384" s="1" t="s">
        <v>42</v>
      </c>
      <c r="F1384" s="2" t="s">
        <v>232</v>
      </c>
      <c r="G1384">
        <v>1</v>
      </c>
      <c r="H1384">
        <v>436448</v>
      </c>
      <c r="I1384" s="1">
        <v>194.77699999999999</v>
      </c>
      <c r="J1384" s="1">
        <v>2049</v>
      </c>
      <c r="K1384" s="1">
        <v>17497.87</v>
      </c>
      <c r="L1384" s="1">
        <v>18151.82</v>
      </c>
      <c r="M1384" s="3">
        <v>110</v>
      </c>
      <c r="N1384">
        <v>117.1</v>
      </c>
      <c r="O1384">
        <v>606</v>
      </c>
      <c r="P1384" s="1">
        <f>IF($A$3="Percentage of government revenue per capita",$B$3,0) + IF($A$3="Absolute extra revenue",AB1384,0) + IF($A$3="Absolute revenue per capita",AC1384,0)</f>
        <v>0</v>
      </c>
      <c r="Q1384" s="5">
        <f>-MIN(data!$B$4 / data!I1421 * data!P1421 / 100, data!N1421)</f>
        <v>0</v>
      </c>
      <c r="R1384" s="4">
        <f>-Q1384*K1384/1000</f>
        <v>0</v>
      </c>
      <c r="S1384" s="6">
        <f>-MIN(data!$B$5/(POWER(LN(I1384),2))*P1384/100, O1384)</f>
        <v>0</v>
      </c>
      <c r="T1384" s="6">
        <f>-S1384*L1384/100000</f>
        <v>0</v>
      </c>
      <c r="U1384" s="4">
        <f>N1384+Q1384</f>
        <v>117.1</v>
      </c>
      <c r="V1384" s="4" t="e">
        <f>P1384*I1384/100/R1384</f>
        <v>#DIV/0!</v>
      </c>
      <c r="W1384" s="4" t="e">
        <f>V1384*H1384</f>
        <v>#DIV/0!</v>
      </c>
      <c r="X1384" s="6">
        <f>O1384+S1384</f>
        <v>606</v>
      </c>
      <c r="Y1384" s="6" t="e">
        <f>P1384*I1384/100/T1384</f>
        <v>#DIV/0!</v>
      </c>
      <c r="Z1384" s="6" t="e">
        <f>Y1384*H1384</f>
        <v>#DIV/0!</v>
      </c>
      <c r="AB1384" s="1">
        <f t="shared" si="42"/>
        <v>0</v>
      </c>
      <c r="AC1384" s="1">
        <f t="shared" si="43"/>
        <v>0</v>
      </c>
    </row>
    <row r="1385" spans="4:29" x14ac:dyDescent="0.25">
      <c r="D1385" s="1">
        <v>1993</v>
      </c>
      <c r="E1385" s="1" t="s">
        <v>42</v>
      </c>
      <c r="F1385" s="2" t="s">
        <v>232</v>
      </c>
      <c r="G1385">
        <v>1</v>
      </c>
      <c r="H1385">
        <v>449274</v>
      </c>
      <c r="I1385" s="1">
        <v>187.04310000000001</v>
      </c>
      <c r="J1385" s="1">
        <v>2014</v>
      </c>
      <c r="K1385" s="1">
        <v>17744.490000000002</v>
      </c>
      <c r="L1385" s="1">
        <v>18581.080000000002</v>
      </c>
      <c r="M1385" s="3">
        <v>110</v>
      </c>
      <c r="N1385">
        <v>113.5</v>
      </c>
      <c r="O1385">
        <v>592</v>
      </c>
      <c r="P1385" s="1">
        <f>IF($A$3="Percentage of government revenue per capita",$B$3,0) + IF($A$3="Absolute extra revenue",AB1385,0) + IF($A$3="Absolute revenue per capita",AC1385,0)</f>
        <v>0</v>
      </c>
      <c r="Q1385" s="5">
        <f>-MIN(data!$B$4 / data!I1422 * data!P1422 / 100, data!N1422)</f>
        <v>0</v>
      </c>
      <c r="R1385" s="4">
        <f>-Q1385*K1385/1000</f>
        <v>0</v>
      </c>
      <c r="S1385" s="6">
        <f>-MIN(data!$B$5/(POWER(LN(I1385),2))*P1385/100, O1385)</f>
        <v>0</v>
      </c>
      <c r="T1385" s="6">
        <f>-S1385*L1385/100000</f>
        <v>0</v>
      </c>
      <c r="U1385" s="4">
        <f>N1385+Q1385</f>
        <v>113.5</v>
      </c>
      <c r="V1385" s="4" t="e">
        <f>P1385*I1385/100/R1385</f>
        <v>#DIV/0!</v>
      </c>
      <c r="W1385" s="4" t="e">
        <f>V1385*H1385</f>
        <v>#DIV/0!</v>
      </c>
      <c r="X1385" s="6">
        <f>O1385+S1385</f>
        <v>592</v>
      </c>
      <c r="Y1385" s="6" t="e">
        <f>P1385*I1385/100/T1385</f>
        <v>#DIV/0!</v>
      </c>
      <c r="Z1385" s="6" t="e">
        <f>Y1385*H1385</f>
        <v>#DIV/0!</v>
      </c>
      <c r="AB1385" s="1">
        <f t="shared" si="42"/>
        <v>0</v>
      </c>
      <c r="AC1385" s="1">
        <f t="shared" si="43"/>
        <v>0</v>
      </c>
    </row>
    <row r="1386" spans="4:29" x14ac:dyDescent="0.25">
      <c r="D1386" s="1">
        <v>1994</v>
      </c>
      <c r="E1386" s="1" t="s">
        <v>42</v>
      </c>
      <c r="F1386" s="2" t="s">
        <v>232</v>
      </c>
      <c r="G1386">
        <v>1</v>
      </c>
      <c r="H1386">
        <v>462277</v>
      </c>
      <c r="I1386" s="1">
        <v>178.5532</v>
      </c>
      <c r="J1386" s="1">
        <v>1986</v>
      </c>
      <c r="K1386" s="1">
        <v>17989.13</v>
      </c>
      <c r="L1386" s="1">
        <v>19097.22</v>
      </c>
      <c r="M1386" s="3">
        <v>110</v>
      </c>
      <c r="N1386">
        <v>110.4</v>
      </c>
      <c r="O1386">
        <v>576</v>
      </c>
      <c r="P1386" s="1">
        <f>IF($A$3="Percentage of government revenue per capita",$B$3,0) + IF($A$3="Absolute extra revenue",AB1386,0) + IF($A$3="Absolute revenue per capita",AC1386,0)</f>
        <v>0</v>
      </c>
      <c r="Q1386" s="5">
        <f>-MIN(data!$B$4 / data!I1423 * data!P1423 / 100, data!N1423)</f>
        <v>0</v>
      </c>
      <c r="R1386" s="4">
        <f>-Q1386*K1386/1000</f>
        <v>0</v>
      </c>
      <c r="S1386" s="6">
        <f>-MIN(data!$B$5/(POWER(LN(I1386),2))*P1386/100, O1386)</f>
        <v>0</v>
      </c>
      <c r="T1386" s="6">
        <f>-S1386*L1386/100000</f>
        <v>0</v>
      </c>
      <c r="U1386" s="4">
        <f>N1386+Q1386</f>
        <v>110.4</v>
      </c>
      <c r="V1386" s="4" t="e">
        <f>P1386*I1386/100/R1386</f>
        <v>#DIV/0!</v>
      </c>
      <c r="W1386" s="4" t="e">
        <f>V1386*H1386</f>
        <v>#DIV/0!</v>
      </c>
      <c r="X1386" s="6">
        <f>O1386+S1386</f>
        <v>576</v>
      </c>
      <c r="Y1386" s="6" t="e">
        <f>P1386*I1386/100/T1386</f>
        <v>#DIV/0!</v>
      </c>
      <c r="Z1386" s="6" t="e">
        <f>Y1386*H1386</f>
        <v>#DIV/0!</v>
      </c>
      <c r="AB1386" s="1">
        <f t="shared" si="42"/>
        <v>0</v>
      </c>
      <c r="AC1386" s="1">
        <f t="shared" si="43"/>
        <v>0</v>
      </c>
    </row>
    <row r="1387" spans="4:29" x14ac:dyDescent="0.25">
      <c r="D1387" s="1">
        <v>1995</v>
      </c>
      <c r="E1387" s="1" t="s">
        <v>42</v>
      </c>
      <c r="F1387" s="2" t="s">
        <v>232</v>
      </c>
      <c r="G1387">
        <v>1</v>
      </c>
      <c r="H1387">
        <v>475394</v>
      </c>
      <c r="I1387" s="1">
        <v>166.19220000000001</v>
      </c>
      <c r="J1387" s="1">
        <v>1966</v>
      </c>
      <c r="K1387" s="1">
        <v>18237.48</v>
      </c>
      <c r="L1387" s="1">
        <v>19538.189999999999</v>
      </c>
      <c r="M1387" s="3">
        <v>110</v>
      </c>
      <c r="N1387">
        <v>107.8</v>
      </c>
      <c r="O1387">
        <v>563</v>
      </c>
      <c r="P1387" s="1">
        <f>IF($A$3="Percentage of government revenue per capita",$B$3,0) + IF($A$3="Absolute extra revenue",AB1387,0) + IF($A$3="Absolute revenue per capita",AC1387,0)</f>
        <v>0</v>
      </c>
      <c r="Q1387" s="5">
        <f>-MIN(data!$B$4 / data!I1424 * data!P1424 / 100, data!N1424)</f>
        <v>0</v>
      </c>
      <c r="R1387" s="4">
        <f>-Q1387*K1387/1000</f>
        <v>0</v>
      </c>
      <c r="S1387" s="6">
        <f>-MIN(data!$B$5/(POWER(LN(I1387),2))*P1387/100, O1387)</f>
        <v>0</v>
      </c>
      <c r="T1387" s="6">
        <f>-S1387*L1387/100000</f>
        <v>0</v>
      </c>
      <c r="U1387" s="4">
        <f>N1387+Q1387</f>
        <v>107.8</v>
      </c>
      <c r="V1387" s="4" t="e">
        <f>P1387*I1387/100/R1387</f>
        <v>#DIV/0!</v>
      </c>
      <c r="W1387" s="4" t="e">
        <f>V1387*H1387</f>
        <v>#DIV/0!</v>
      </c>
      <c r="X1387" s="6">
        <f>O1387+S1387</f>
        <v>563</v>
      </c>
      <c r="Y1387" s="6" t="e">
        <f>P1387*I1387/100/T1387</f>
        <v>#DIV/0!</v>
      </c>
      <c r="Z1387" s="6" t="e">
        <f>Y1387*H1387</f>
        <v>#DIV/0!</v>
      </c>
      <c r="AB1387" s="1">
        <f t="shared" si="42"/>
        <v>0</v>
      </c>
      <c r="AC1387" s="1">
        <f t="shared" si="43"/>
        <v>0</v>
      </c>
    </row>
    <row r="1388" spans="4:29" x14ac:dyDescent="0.25">
      <c r="D1388" s="1">
        <v>1996</v>
      </c>
      <c r="E1388" s="1" t="s">
        <v>42</v>
      </c>
      <c r="F1388" s="2" t="s">
        <v>232</v>
      </c>
      <c r="G1388">
        <v>1</v>
      </c>
      <c r="H1388">
        <v>488627</v>
      </c>
      <c r="I1388" s="1">
        <v>148.9787</v>
      </c>
      <c r="J1388" s="1">
        <v>1955</v>
      </c>
      <c r="K1388" s="1">
        <v>18513.259999999998</v>
      </c>
      <c r="L1388" s="1">
        <v>18214.939999999999</v>
      </c>
      <c r="M1388" s="3">
        <v>110</v>
      </c>
      <c r="N1388">
        <v>105.6</v>
      </c>
      <c r="O1388">
        <v>549</v>
      </c>
      <c r="P1388" s="1">
        <f>IF($A$3="Percentage of government revenue per capita",$B$3,0) + IF($A$3="Absolute extra revenue",AB1388,0) + IF($A$3="Absolute revenue per capita",AC1388,0)</f>
        <v>0</v>
      </c>
      <c r="Q1388" s="5">
        <f>-MIN(data!$B$4 / data!I1425 * data!P1425 / 100, data!N1425)</f>
        <v>0</v>
      </c>
      <c r="R1388" s="4">
        <f>-Q1388*K1388/1000</f>
        <v>0</v>
      </c>
      <c r="S1388" s="6">
        <f>-MIN(data!$B$5/(POWER(LN(I1388),2))*P1388/100, O1388)</f>
        <v>0</v>
      </c>
      <c r="T1388" s="6">
        <f>-S1388*L1388/100000</f>
        <v>0</v>
      </c>
      <c r="U1388" s="4">
        <f>N1388+Q1388</f>
        <v>105.6</v>
      </c>
      <c r="V1388" s="4" t="e">
        <f>P1388*I1388/100/R1388</f>
        <v>#DIV/0!</v>
      </c>
      <c r="W1388" s="4" t="e">
        <f>V1388*H1388</f>
        <v>#DIV/0!</v>
      </c>
      <c r="X1388" s="6">
        <f>O1388+S1388</f>
        <v>549</v>
      </c>
      <c r="Y1388" s="6" t="e">
        <f>P1388*I1388/100/T1388</f>
        <v>#DIV/0!</v>
      </c>
      <c r="Z1388" s="6" t="e">
        <f>Y1388*H1388</f>
        <v>#DIV/0!</v>
      </c>
      <c r="AB1388" s="1">
        <f t="shared" si="42"/>
        <v>0</v>
      </c>
      <c r="AC1388" s="1">
        <f t="shared" si="43"/>
        <v>0</v>
      </c>
    </row>
    <row r="1389" spans="4:29" x14ac:dyDescent="0.25">
      <c r="D1389" s="1">
        <v>1997</v>
      </c>
      <c r="E1389" s="1" t="s">
        <v>42</v>
      </c>
      <c r="F1389" s="2" t="s">
        <v>232</v>
      </c>
      <c r="G1389">
        <v>1</v>
      </c>
      <c r="H1389">
        <v>501953</v>
      </c>
      <c r="I1389" s="1">
        <v>168.96260000000001</v>
      </c>
      <c r="J1389" s="1">
        <v>1955</v>
      </c>
      <c r="K1389" s="1">
        <v>18816.169999999998</v>
      </c>
      <c r="L1389" s="1">
        <v>18761.73</v>
      </c>
      <c r="M1389" s="3">
        <v>100</v>
      </c>
      <c r="N1389">
        <v>103.9</v>
      </c>
      <c r="O1389">
        <v>533</v>
      </c>
      <c r="P1389" s="1">
        <f>IF($A$3="Percentage of government revenue per capita",$B$3,0) + IF($A$3="Absolute extra revenue",AB1389,0) + IF($A$3="Absolute revenue per capita",AC1389,0)</f>
        <v>0</v>
      </c>
      <c r="Q1389" s="5">
        <f>-MIN(data!$B$4 / data!I1426 * data!P1426 / 100, data!N1426)</f>
        <v>0</v>
      </c>
      <c r="R1389" s="4">
        <f>-Q1389*K1389/1000</f>
        <v>0</v>
      </c>
      <c r="S1389" s="6">
        <f>-MIN(data!$B$5/(POWER(LN(I1389),2))*P1389/100, O1389)</f>
        <v>0</v>
      </c>
      <c r="T1389" s="6">
        <f>-S1389*L1389/100000</f>
        <v>0</v>
      </c>
      <c r="U1389" s="4">
        <f>N1389+Q1389</f>
        <v>103.9</v>
      </c>
      <c r="V1389" s="4" t="e">
        <f>P1389*I1389/100/R1389</f>
        <v>#DIV/0!</v>
      </c>
      <c r="W1389" s="4" t="e">
        <f>V1389*H1389</f>
        <v>#DIV/0!</v>
      </c>
      <c r="X1389" s="6">
        <f>O1389+S1389</f>
        <v>533</v>
      </c>
      <c r="Y1389" s="6" t="e">
        <f>P1389*I1389/100/T1389</f>
        <v>#DIV/0!</v>
      </c>
      <c r="Z1389" s="6" t="e">
        <f>Y1389*H1389</f>
        <v>#DIV/0!</v>
      </c>
      <c r="AB1389" s="1">
        <f t="shared" si="42"/>
        <v>0</v>
      </c>
      <c r="AC1389" s="1">
        <f t="shared" si="43"/>
        <v>0</v>
      </c>
    </row>
    <row r="1390" spans="4:29" x14ac:dyDescent="0.25">
      <c r="D1390" s="1">
        <v>1998</v>
      </c>
      <c r="E1390" s="1" t="s">
        <v>42</v>
      </c>
      <c r="F1390" s="2" t="s">
        <v>232</v>
      </c>
      <c r="G1390">
        <v>1</v>
      </c>
      <c r="H1390">
        <v>515385</v>
      </c>
      <c r="I1390" s="1">
        <v>137.48429999999999</v>
      </c>
      <c r="J1390" s="1">
        <v>1962</v>
      </c>
      <c r="K1390" s="1">
        <v>19122.810000000001</v>
      </c>
      <c r="L1390" s="1">
        <v>19193.86</v>
      </c>
      <c r="M1390" s="3">
        <v>100</v>
      </c>
      <c r="N1390">
        <v>102.6</v>
      </c>
      <c r="O1390">
        <v>521</v>
      </c>
      <c r="P1390" s="1">
        <f>IF($A$3="Percentage of government revenue per capita",$B$3,0) + IF($A$3="Absolute extra revenue",AB1390,0) + IF($A$3="Absolute revenue per capita",AC1390,0)</f>
        <v>0</v>
      </c>
      <c r="Q1390" s="5">
        <f>-MIN(data!$B$4 / data!I1427 * data!P1427 / 100, data!N1427)</f>
        <v>0</v>
      </c>
      <c r="R1390" s="4">
        <f>-Q1390*K1390/1000</f>
        <v>0</v>
      </c>
      <c r="S1390" s="6">
        <f>-MIN(data!$B$5/(POWER(LN(I1390),2))*P1390/100, O1390)</f>
        <v>0</v>
      </c>
      <c r="T1390" s="6">
        <f>-S1390*L1390/100000</f>
        <v>0</v>
      </c>
      <c r="U1390" s="4">
        <f>N1390+Q1390</f>
        <v>102.6</v>
      </c>
      <c r="V1390" s="4" t="e">
        <f>P1390*I1390/100/R1390</f>
        <v>#DIV/0!</v>
      </c>
      <c r="W1390" s="4" t="e">
        <f>V1390*H1390</f>
        <v>#DIV/0!</v>
      </c>
      <c r="X1390" s="6">
        <f>O1390+S1390</f>
        <v>521</v>
      </c>
      <c r="Y1390" s="6" t="e">
        <f>P1390*I1390/100/T1390</f>
        <v>#DIV/0!</v>
      </c>
      <c r="Z1390" s="6" t="e">
        <f>Y1390*H1390</f>
        <v>#DIV/0!</v>
      </c>
      <c r="AB1390" s="1">
        <f t="shared" si="42"/>
        <v>0</v>
      </c>
      <c r="AC1390" s="1">
        <f t="shared" si="43"/>
        <v>0</v>
      </c>
    </row>
    <row r="1391" spans="4:29" x14ac:dyDescent="0.25">
      <c r="D1391" s="1">
        <v>1999</v>
      </c>
      <c r="E1391" s="1" t="s">
        <v>42</v>
      </c>
      <c r="F1391" s="2" t="s">
        <v>232</v>
      </c>
      <c r="G1391">
        <v>1</v>
      </c>
      <c r="H1391">
        <v>528848</v>
      </c>
      <c r="I1391" s="1">
        <v>140.75559999999999</v>
      </c>
      <c r="J1391" s="1">
        <v>1977</v>
      </c>
      <c r="K1391" s="1">
        <v>19439.53</v>
      </c>
      <c r="L1391" s="1">
        <v>19646.37</v>
      </c>
      <c r="M1391" s="3">
        <v>100</v>
      </c>
      <c r="N1391">
        <v>101.7</v>
      </c>
      <c r="O1391">
        <v>509</v>
      </c>
      <c r="P1391" s="1">
        <f>IF($A$3="Percentage of government revenue per capita",$B$3,0) + IF($A$3="Absolute extra revenue",AB1391,0) + IF($A$3="Absolute revenue per capita",AC1391,0)</f>
        <v>0</v>
      </c>
      <c r="Q1391" s="5">
        <f>-MIN(data!$B$4 / data!I1428 * data!P1428 / 100, data!N1428)</f>
        <v>0</v>
      </c>
      <c r="R1391" s="4">
        <f>-Q1391*K1391/1000</f>
        <v>0</v>
      </c>
      <c r="S1391" s="6">
        <f>-MIN(data!$B$5/(POWER(LN(I1391),2))*P1391/100, O1391)</f>
        <v>0</v>
      </c>
      <c r="T1391" s="6">
        <f>-S1391*L1391/100000</f>
        <v>0</v>
      </c>
      <c r="U1391" s="4">
        <f>N1391+Q1391</f>
        <v>101.7</v>
      </c>
      <c r="V1391" s="4" t="e">
        <f>P1391*I1391/100/R1391</f>
        <v>#DIV/0!</v>
      </c>
      <c r="W1391" s="4" t="e">
        <f>V1391*H1391</f>
        <v>#DIV/0!</v>
      </c>
      <c r="X1391" s="6">
        <f>O1391+S1391</f>
        <v>509</v>
      </c>
      <c r="Y1391" s="6" t="e">
        <f>P1391*I1391/100/T1391</f>
        <v>#DIV/0!</v>
      </c>
      <c r="Z1391" s="6" t="e">
        <f>Y1391*H1391</f>
        <v>#DIV/0!</v>
      </c>
      <c r="AB1391" s="1">
        <f t="shared" si="42"/>
        <v>0</v>
      </c>
      <c r="AC1391" s="1">
        <f t="shared" si="43"/>
        <v>0</v>
      </c>
    </row>
    <row r="1392" spans="4:29" x14ac:dyDescent="0.25">
      <c r="D1392" s="1">
        <v>2000</v>
      </c>
      <c r="E1392" s="1" t="s">
        <v>42</v>
      </c>
      <c r="F1392" s="2" t="s">
        <v>232</v>
      </c>
      <c r="G1392">
        <v>1</v>
      </c>
      <c r="H1392">
        <v>542357</v>
      </c>
      <c r="I1392" s="1">
        <v>132.3279</v>
      </c>
      <c r="J1392" s="1">
        <v>1998</v>
      </c>
      <c r="K1392" s="1">
        <v>19762.61</v>
      </c>
      <c r="L1392" s="1">
        <v>20040.080000000002</v>
      </c>
      <c r="M1392" s="3">
        <v>100</v>
      </c>
      <c r="N1392">
        <v>101.1</v>
      </c>
      <c r="O1392">
        <v>499</v>
      </c>
      <c r="P1392" s="1">
        <f>IF($A$3="Percentage of government revenue per capita",$B$3,0) + IF($A$3="Absolute extra revenue",AB1392,0) + IF($A$3="Absolute revenue per capita",AC1392,0)</f>
        <v>0</v>
      </c>
      <c r="Q1392" s="5">
        <f>-MIN(data!$B$4 / data!I1429 * data!P1429 / 100, data!N1429)</f>
        <v>0</v>
      </c>
      <c r="R1392" s="4">
        <f>-Q1392*K1392/1000</f>
        <v>0</v>
      </c>
      <c r="S1392" s="6">
        <f>-MIN(data!$B$5/(POWER(LN(I1392),2))*P1392/100, O1392)</f>
        <v>0</v>
      </c>
      <c r="T1392" s="6">
        <f>-S1392*L1392/100000</f>
        <v>0</v>
      </c>
      <c r="U1392" s="4">
        <f>N1392+Q1392</f>
        <v>101.1</v>
      </c>
      <c r="V1392" s="4" t="e">
        <f>P1392*I1392/100/R1392</f>
        <v>#DIV/0!</v>
      </c>
      <c r="W1392" s="4" t="e">
        <f>V1392*H1392</f>
        <v>#DIV/0!</v>
      </c>
      <c r="X1392" s="6">
        <f>O1392+S1392</f>
        <v>499</v>
      </c>
      <c r="Y1392" s="6" t="e">
        <f>P1392*I1392/100/T1392</f>
        <v>#DIV/0!</v>
      </c>
      <c r="Z1392" s="6" t="e">
        <f>Y1392*H1392</f>
        <v>#DIV/0!</v>
      </c>
      <c r="AB1392" s="1">
        <f t="shared" si="42"/>
        <v>0</v>
      </c>
      <c r="AC1392" s="1">
        <f t="shared" si="43"/>
        <v>0</v>
      </c>
    </row>
    <row r="1393" spans="4:29" x14ac:dyDescent="0.25">
      <c r="D1393" s="1">
        <v>2001</v>
      </c>
      <c r="E1393" s="1" t="s">
        <v>42</v>
      </c>
      <c r="F1393" s="2" t="s">
        <v>232</v>
      </c>
      <c r="G1393">
        <v>1</v>
      </c>
      <c r="H1393">
        <v>555888</v>
      </c>
      <c r="I1393" s="1">
        <v>143.495</v>
      </c>
      <c r="J1393" s="1">
        <v>2024</v>
      </c>
      <c r="K1393" s="1">
        <v>20099.3</v>
      </c>
      <c r="L1393" s="1">
        <v>20661.16</v>
      </c>
      <c r="M1393" s="3">
        <v>100</v>
      </c>
      <c r="N1393">
        <v>100.7</v>
      </c>
      <c r="O1393">
        <v>484</v>
      </c>
      <c r="P1393" s="1">
        <f>IF($A$3="Percentage of government revenue per capita",$B$3,0) + IF($A$3="Absolute extra revenue",AB1393,0) + IF($A$3="Absolute revenue per capita",AC1393,0)</f>
        <v>0</v>
      </c>
      <c r="Q1393" s="5">
        <f>-MIN(data!$B$4 / data!I1430 * data!P1430 / 100, data!N1430)</f>
        <v>0</v>
      </c>
      <c r="R1393" s="4">
        <f>-Q1393*K1393/1000</f>
        <v>0</v>
      </c>
      <c r="S1393" s="6">
        <f>-MIN(data!$B$5/(POWER(LN(I1393),2))*P1393/100, O1393)</f>
        <v>0</v>
      </c>
      <c r="T1393" s="6">
        <f>-S1393*L1393/100000</f>
        <v>0</v>
      </c>
      <c r="U1393" s="4">
        <f>N1393+Q1393</f>
        <v>100.7</v>
      </c>
      <c r="V1393" s="4" t="e">
        <f>P1393*I1393/100/R1393</f>
        <v>#DIV/0!</v>
      </c>
      <c r="W1393" s="4" t="e">
        <f>V1393*H1393</f>
        <v>#DIV/0!</v>
      </c>
      <c r="X1393" s="6">
        <f>O1393+S1393</f>
        <v>484</v>
      </c>
      <c r="Y1393" s="6" t="e">
        <f>P1393*I1393/100/T1393</f>
        <v>#DIV/0!</v>
      </c>
      <c r="Z1393" s="6" t="e">
        <f>Y1393*H1393</f>
        <v>#DIV/0!</v>
      </c>
      <c r="AB1393" s="1">
        <f t="shared" si="42"/>
        <v>0</v>
      </c>
      <c r="AC1393" s="1">
        <f t="shared" si="43"/>
        <v>0</v>
      </c>
    </row>
    <row r="1394" spans="4:29" x14ac:dyDescent="0.25">
      <c r="D1394" s="1">
        <v>2002</v>
      </c>
      <c r="E1394" s="1" t="s">
        <v>42</v>
      </c>
      <c r="F1394" s="2" t="s">
        <v>232</v>
      </c>
      <c r="G1394">
        <v>1</v>
      </c>
      <c r="H1394">
        <v>569479</v>
      </c>
      <c r="I1394" s="1">
        <v>166.95660000000001</v>
      </c>
      <c r="J1394" s="1">
        <v>2058</v>
      </c>
      <c r="K1394" s="1">
        <v>20457.259999999998</v>
      </c>
      <c r="L1394" s="1">
        <v>21231.42</v>
      </c>
      <c r="M1394" s="3">
        <v>100</v>
      </c>
      <c r="N1394">
        <v>100.6</v>
      </c>
      <c r="O1394">
        <v>471</v>
      </c>
      <c r="P1394" s="1">
        <f>IF($A$3="Percentage of government revenue per capita",$B$3,0) + IF($A$3="Absolute extra revenue",AB1394,0) + IF($A$3="Absolute revenue per capita",AC1394,0)</f>
        <v>0</v>
      </c>
      <c r="Q1394" s="5">
        <f>-MIN(data!$B$4 / data!I1431 * data!P1431 / 100, data!N1431)</f>
        <v>0</v>
      </c>
      <c r="R1394" s="4">
        <f>-Q1394*K1394/1000</f>
        <v>0</v>
      </c>
      <c r="S1394" s="6">
        <f>-MIN(data!$B$5/(POWER(LN(I1394),2))*P1394/100, O1394)</f>
        <v>0</v>
      </c>
      <c r="T1394" s="6">
        <f>-S1394*L1394/100000</f>
        <v>0</v>
      </c>
      <c r="U1394" s="4">
        <f>N1394+Q1394</f>
        <v>100.6</v>
      </c>
      <c r="V1394" s="4" t="e">
        <f>P1394*I1394/100/R1394</f>
        <v>#DIV/0!</v>
      </c>
      <c r="W1394" s="4" t="e">
        <f>V1394*H1394</f>
        <v>#DIV/0!</v>
      </c>
      <c r="X1394" s="6">
        <f>O1394+S1394</f>
        <v>471</v>
      </c>
      <c r="Y1394" s="6" t="e">
        <f>P1394*I1394/100/T1394</f>
        <v>#DIV/0!</v>
      </c>
      <c r="Z1394" s="6" t="e">
        <f>Y1394*H1394</f>
        <v>#DIV/0!</v>
      </c>
      <c r="AB1394" s="1">
        <f t="shared" si="42"/>
        <v>0</v>
      </c>
      <c r="AC1394" s="1">
        <f t="shared" si="43"/>
        <v>0</v>
      </c>
    </row>
    <row r="1395" spans="4:29" x14ac:dyDescent="0.25">
      <c r="D1395" s="1">
        <v>2003</v>
      </c>
      <c r="E1395" s="1" t="s">
        <v>42</v>
      </c>
      <c r="F1395" s="2" t="s">
        <v>232</v>
      </c>
      <c r="G1395">
        <v>1</v>
      </c>
      <c r="H1395">
        <v>583211</v>
      </c>
      <c r="I1395" s="1">
        <v>203.27379999999999</v>
      </c>
      <c r="J1395" s="1">
        <v>2086</v>
      </c>
      <c r="K1395" s="1">
        <v>20839.16</v>
      </c>
      <c r="L1395" s="1">
        <v>21615.72</v>
      </c>
      <c r="M1395" s="3">
        <v>100</v>
      </c>
      <c r="N1395">
        <v>100.1</v>
      </c>
      <c r="O1395">
        <v>458</v>
      </c>
      <c r="P1395" s="1">
        <f>IF($A$3="Percentage of government revenue per capita",$B$3,0) + IF($A$3="Absolute extra revenue",AB1395,0) + IF($A$3="Absolute revenue per capita",AC1395,0)</f>
        <v>0</v>
      </c>
      <c r="Q1395" s="5">
        <f>-MIN(data!$B$4 / data!I1432 * data!P1432 / 100, data!N1432)</f>
        <v>0</v>
      </c>
      <c r="R1395" s="4">
        <f>-Q1395*K1395/1000</f>
        <v>0</v>
      </c>
      <c r="S1395" s="6">
        <f>-MIN(data!$B$5/(POWER(LN(I1395),2))*P1395/100, O1395)</f>
        <v>0</v>
      </c>
      <c r="T1395" s="6">
        <f>-S1395*L1395/100000</f>
        <v>0</v>
      </c>
      <c r="U1395" s="4">
        <f>N1395+Q1395</f>
        <v>100.1</v>
      </c>
      <c r="V1395" s="4" t="e">
        <f>P1395*I1395/100/R1395</f>
        <v>#DIV/0!</v>
      </c>
      <c r="W1395" s="4" t="e">
        <f>V1395*H1395</f>
        <v>#DIV/0!</v>
      </c>
      <c r="X1395" s="6">
        <f>O1395+S1395</f>
        <v>458</v>
      </c>
      <c r="Y1395" s="6" t="e">
        <f>P1395*I1395/100/T1395</f>
        <v>#DIV/0!</v>
      </c>
      <c r="Z1395" s="6" t="e">
        <f>Y1395*H1395</f>
        <v>#DIV/0!</v>
      </c>
      <c r="AB1395" s="1">
        <f t="shared" si="42"/>
        <v>0</v>
      </c>
      <c r="AC1395" s="1">
        <f t="shared" si="43"/>
        <v>0</v>
      </c>
    </row>
    <row r="1396" spans="4:29" x14ac:dyDescent="0.25">
      <c r="D1396" s="1">
        <v>2004</v>
      </c>
      <c r="E1396" s="1" t="s">
        <v>42</v>
      </c>
      <c r="F1396" s="2" t="s">
        <v>232</v>
      </c>
      <c r="G1396">
        <v>1</v>
      </c>
      <c r="H1396">
        <v>597228</v>
      </c>
      <c r="I1396" s="1">
        <v>200.26339999999999</v>
      </c>
      <c r="J1396" s="1">
        <v>2103</v>
      </c>
      <c r="K1396" s="1">
        <v>21220.99</v>
      </c>
      <c r="L1396" s="1">
        <v>22147.65</v>
      </c>
      <c r="M1396" s="3">
        <v>99</v>
      </c>
      <c r="N1396">
        <v>99.1</v>
      </c>
      <c r="O1396">
        <v>447</v>
      </c>
      <c r="P1396" s="1">
        <f>IF($A$3="Percentage of government revenue per capita",$B$3,0) + IF($A$3="Absolute extra revenue",AB1396,0) + IF($A$3="Absolute revenue per capita",AC1396,0)</f>
        <v>0</v>
      </c>
      <c r="Q1396" s="5">
        <f>-MIN(data!$B$4 / data!I1433 * data!P1433 / 100, data!N1433)</f>
        <v>0</v>
      </c>
      <c r="R1396" s="4">
        <f>-Q1396*K1396/1000</f>
        <v>0</v>
      </c>
      <c r="S1396" s="6">
        <f>-MIN(data!$B$5/(POWER(LN(I1396),2))*P1396/100, O1396)</f>
        <v>0</v>
      </c>
      <c r="T1396" s="6">
        <f>-S1396*L1396/100000</f>
        <v>0</v>
      </c>
      <c r="U1396" s="4">
        <f>N1396+Q1396</f>
        <v>99.1</v>
      </c>
      <c r="V1396" s="4" t="e">
        <f>P1396*I1396/100/R1396</f>
        <v>#DIV/0!</v>
      </c>
      <c r="W1396" s="4" t="e">
        <f>V1396*H1396</f>
        <v>#DIV/0!</v>
      </c>
      <c r="X1396" s="6">
        <f>O1396+S1396</f>
        <v>447</v>
      </c>
      <c r="Y1396" s="6" t="e">
        <f>P1396*I1396/100/T1396</f>
        <v>#DIV/0!</v>
      </c>
      <c r="Z1396" s="6" t="e">
        <f>Y1396*H1396</f>
        <v>#DIV/0!</v>
      </c>
      <c r="AB1396" s="1">
        <f t="shared" si="42"/>
        <v>0</v>
      </c>
      <c r="AC1396" s="1">
        <f t="shared" si="43"/>
        <v>0</v>
      </c>
    </row>
    <row r="1397" spans="4:29" x14ac:dyDescent="0.25">
      <c r="D1397" s="1">
        <v>2005</v>
      </c>
      <c r="E1397" s="1" t="s">
        <v>42</v>
      </c>
      <c r="F1397" s="2" t="s">
        <v>232</v>
      </c>
      <c r="G1397">
        <v>1</v>
      </c>
      <c r="H1397">
        <v>611627</v>
      </c>
      <c r="I1397" s="1">
        <v>201.4836</v>
      </c>
      <c r="J1397" s="1">
        <v>2104</v>
      </c>
      <c r="K1397" s="1">
        <v>21601.64</v>
      </c>
      <c r="L1397" s="1">
        <v>22477.06</v>
      </c>
      <c r="M1397" s="3">
        <v>99</v>
      </c>
      <c r="N1397">
        <v>97.4</v>
      </c>
      <c r="O1397">
        <v>436</v>
      </c>
      <c r="P1397" s="1">
        <f>IF($A$3="Percentage of government revenue per capita",$B$3,0) + IF($A$3="Absolute extra revenue",AB1397,0) + IF($A$3="Absolute revenue per capita",AC1397,0)</f>
        <v>0</v>
      </c>
      <c r="Q1397" s="5">
        <f>-MIN(data!$B$4 / data!I1434 * data!P1434 / 100, data!N1434)</f>
        <v>0</v>
      </c>
      <c r="R1397" s="4">
        <f>-Q1397*K1397/1000</f>
        <v>0</v>
      </c>
      <c r="S1397" s="6">
        <f>-MIN(data!$B$5/(POWER(LN(I1397),2))*P1397/100, O1397)</f>
        <v>0</v>
      </c>
      <c r="T1397" s="6">
        <f>-S1397*L1397/100000</f>
        <v>0</v>
      </c>
      <c r="U1397" s="4">
        <f>N1397+Q1397</f>
        <v>97.4</v>
      </c>
      <c r="V1397" s="4" t="e">
        <f>P1397*I1397/100/R1397</f>
        <v>#DIV/0!</v>
      </c>
      <c r="W1397" s="4" t="e">
        <f>V1397*H1397</f>
        <v>#DIV/0!</v>
      </c>
      <c r="X1397" s="6">
        <f>O1397+S1397</f>
        <v>436</v>
      </c>
      <c r="Y1397" s="6" t="e">
        <f>P1397*I1397/100/T1397</f>
        <v>#DIV/0!</v>
      </c>
      <c r="Z1397" s="6" t="e">
        <f>Y1397*H1397</f>
        <v>#DIV/0!</v>
      </c>
      <c r="AB1397" s="1">
        <f t="shared" si="42"/>
        <v>0</v>
      </c>
      <c r="AC1397" s="1">
        <f t="shared" si="43"/>
        <v>0</v>
      </c>
    </row>
    <row r="1398" spans="4:29" x14ac:dyDescent="0.25">
      <c r="D1398" s="1">
        <v>2006</v>
      </c>
      <c r="E1398" s="1" t="s">
        <v>42</v>
      </c>
      <c r="F1398" s="2" t="s">
        <v>232</v>
      </c>
      <c r="G1398">
        <v>1</v>
      </c>
      <c r="H1398">
        <v>626425</v>
      </c>
      <c r="I1398" s="1">
        <v>175.75489999999999</v>
      </c>
      <c r="J1398" s="1">
        <v>2098</v>
      </c>
      <c r="K1398" s="1">
        <v>21991.61</v>
      </c>
      <c r="L1398" s="1">
        <v>23004.69</v>
      </c>
      <c r="M1398" s="3">
        <v>98</v>
      </c>
      <c r="N1398">
        <v>95.4</v>
      </c>
      <c r="O1398">
        <v>426</v>
      </c>
      <c r="P1398" s="1">
        <f>IF($A$3="Percentage of government revenue per capita",$B$3,0) + IF($A$3="Absolute extra revenue",AB1398,0) + IF($A$3="Absolute revenue per capita",AC1398,0)</f>
        <v>0</v>
      </c>
      <c r="Q1398" s="5">
        <f>-MIN(data!$B$4 / data!I1435 * data!P1435 / 100, data!N1435)</f>
        <v>0</v>
      </c>
      <c r="R1398" s="4">
        <f>-Q1398*K1398/1000</f>
        <v>0</v>
      </c>
      <c r="S1398" s="6">
        <f>-MIN(data!$B$5/(POWER(LN(I1398),2))*P1398/100, O1398)</f>
        <v>0</v>
      </c>
      <c r="T1398" s="6">
        <f>-S1398*L1398/100000</f>
        <v>0</v>
      </c>
      <c r="U1398" s="4">
        <f>N1398+Q1398</f>
        <v>95.4</v>
      </c>
      <c r="V1398" s="4" t="e">
        <f>P1398*I1398/100/R1398</f>
        <v>#DIV/0!</v>
      </c>
      <c r="W1398" s="4" t="e">
        <f>V1398*H1398</f>
        <v>#DIV/0!</v>
      </c>
      <c r="X1398" s="6">
        <f>O1398+S1398</f>
        <v>426</v>
      </c>
      <c r="Y1398" s="6" t="e">
        <f>P1398*I1398/100/T1398</f>
        <v>#DIV/0!</v>
      </c>
      <c r="Z1398" s="6" t="e">
        <f>Y1398*H1398</f>
        <v>#DIV/0!</v>
      </c>
      <c r="AB1398" s="1">
        <f t="shared" si="42"/>
        <v>0</v>
      </c>
      <c r="AC1398" s="1">
        <f t="shared" si="43"/>
        <v>0</v>
      </c>
    </row>
    <row r="1399" spans="4:29" x14ac:dyDescent="0.25">
      <c r="D1399" s="1">
        <v>2007</v>
      </c>
      <c r="E1399" s="1" t="s">
        <v>42</v>
      </c>
      <c r="F1399" s="2" t="s">
        <v>232</v>
      </c>
      <c r="G1399">
        <v>1</v>
      </c>
      <c r="H1399">
        <v>641620</v>
      </c>
      <c r="I1399" s="1">
        <v>160.65600000000001</v>
      </c>
      <c r="J1399" s="1">
        <v>2083</v>
      </c>
      <c r="K1399" s="1">
        <v>22397.85</v>
      </c>
      <c r="L1399" s="1">
        <v>23373.49</v>
      </c>
      <c r="M1399" s="3">
        <v>98</v>
      </c>
      <c r="N1399">
        <v>93</v>
      </c>
      <c r="O1399">
        <v>415</v>
      </c>
      <c r="P1399" s="1">
        <f>IF($A$3="Percentage of government revenue per capita",$B$3,0) + IF($A$3="Absolute extra revenue",AB1399,0) + IF($A$3="Absolute revenue per capita",AC1399,0)</f>
        <v>0</v>
      </c>
      <c r="Q1399" s="5" t="e">
        <f>-MIN(data!$B$4 / data!I1436 * data!P1436 / 100, data!N1436)</f>
        <v>#DIV/0!</v>
      </c>
      <c r="R1399" s="4" t="e">
        <f>-Q1399*K1399/1000</f>
        <v>#DIV/0!</v>
      </c>
      <c r="S1399" s="6">
        <f>-MIN(data!$B$5/(POWER(LN(I1399),2))*P1399/100, O1399)</f>
        <v>0</v>
      </c>
      <c r="T1399" s="6">
        <f>-S1399*L1399/100000</f>
        <v>0</v>
      </c>
      <c r="U1399" s="4" t="e">
        <f>N1399+Q1399</f>
        <v>#DIV/0!</v>
      </c>
      <c r="V1399" s="4" t="e">
        <f>P1399*I1399/100/R1399</f>
        <v>#DIV/0!</v>
      </c>
      <c r="W1399" s="4" t="e">
        <f>V1399*H1399</f>
        <v>#DIV/0!</v>
      </c>
      <c r="X1399" s="6">
        <f>O1399+S1399</f>
        <v>415</v>
      </c>
      <c r="Y1399" s="6" t="e">
        <f>P1399*I1399/100/T1399</f>
        <v>#DIV/0!</v>
      </c>
      <c r="Z1399" s="6" t="e">
        <f>Y1399*H1399</f>
        <v>#DIV/0!</v>
      </c>
      <c r="AB1399" s="1">
        <f t="shared" si="42"/>
        <v>0</v>
      </c>
      <c r="AC1399" s="1">
        <f t="shared" si="43"/>
        <v>0</v>
      </c>
    </row>
    <row r="1400" spans="4:29" x14ac:dyDescent="0.25">
      <c r="D1400" s="1">
        <v>2008</v>
      </c>
      <c r="E1400" s="1" t="s">
        <v>42</v>
      </c>
      <c r="F1400" s="2" t="s">
        <v>232</v>
      </c>
      <c r="G1400">
        <v>1</v>
      </c>
      <c r="H1400">
        <v>657229</v>
      </c>
      <c r="I1400" s="1">
        <v>168.39660000000001</v>
      </c>
      <c r="J1400" s="1">
        <v>2064</v>
      </c>
      <c r="K1400" s="1">
        <v>22806.63</v>
      </c>
      <c r="L1400" s="1">
        <v>23832.92</v>
      </c>
      <c r="M1400" s="3">
        <v>97</v>
      </c>
      <c r="N1400">
        <v>90.5</v>
      </c>
      <c r="O1400">
        <v>407</v>
      </c>
      <c r="P1400" s="1">
        <f>IF($A$3="Percentage of government revenue per capita",$B$3,0) + IF($A$3="Absolute extra revenue",AB1400,0) + IF($A$3="Absolute revenue per capita",AC1400,0)</f>
        <v>0</v>
      </c>
      <c r="Q1400" s="5" t="e">
        <f>-MIN(data!$B$4 / data!I1437 * data!P1437 / 100, data!N1437)</f>
        <v>#DIV/0!</v>
      </c>
      <c r="R1400" s="4" t="e">
        <f>-Q1400*K1400/1000</f>
        <v>#DIV/0!</v>
      </c>
      <c r="S1400" s="6">
        <f>-MIN(data!$B$5/(POWER(LN(I1400),2))*P1400/100, O1400)</f>
        <v>0</v>
      </c>
      <c r="T1400" s="6">
        <f>-S1400*L1400/100000</f>
        <v>0</v>
      </c>
      <c r="U1400" s="4" t="e">
        <f>N1400+Q1400</f>
        <v>#DIV/0!</v>
      </c>
      <c r="V1400" s="4" t="e">
        <f>P1400*I1400/100/R1400</f>
        <v>#DIV/0!</v>
      </c>
      <c r="W1400" s="4" t="e">
        <f>V1400*H1400</f>
        <v>#DIV/0!</v>
      </c>
      <c r="X1400" s="6">
        <f>O1400+S1400</f>
        <v>407</v>
      </c>
      <c r="Y1400" s="6" t="e">
        <f>P1400*I1400/100/T1400</f>
        <v>#DIV/0!</v>
      </c>
      <c r="Z1400" s="6" t="e">
        <f>Y1400*H1400</f>
        <v>#DIV/0!</v>
      </c>
      <c r="AB1400" s="1">
        <f t="shared" si="42"/>
        <v>0</v>
      </c>
      <c r="AC1400" s="1">
        <f t="shared" si="43"/>
        <v>0</v>
      </c>
    </row>
    <row r="1401" spans="4:29" x14ac:dyDescent="0.25">
      <c r="D1401" s="1">
        <v>2009</v>
      </c>
      <c r="E1401" s="1" t="s">
        <v>42</v>
      </c>
      <c r="F1401" s="2" t="s">
        <v>232</v>
      </c>
      <c r="G1401">
        <v>1</v>
      </c>
      <c r="H1401">
        <v>673252</v>
      </c>
      <c r="I1401" s="1">
        <v>180.8124</v>
      </c>
      <c r="J1401" s="1">
        <v>2044</v>
      </c>
      <c r="K1401" s="1">
        <v>23227.27</v>
      </c>
      <c r="L1401" s="1">
        <v>24242.42</v>
      </c>
      <c r="M1401" s="3">
        <v>97</v>
      </c>
      <c r="N1401">
        <v>88</v>
      </c>
      <c r="O1401">
        <v>396</v>
      </c>
      <c r="P1401" s="1">
        <f>IF($A$3="Percentage of government revenue per capita",$B$3,0) + IF($A$3="Absolute extra revenue",AB1401,0) + IF($A$3="Absolute revenue per capita",AC1401,0)</f>
        <v>0</v>
      </c>
      <c r="Q1401" s="5" t="e">
        <f>-MIN(data!$B$4 / data!I1438 * data!P1438 / 100, data!N1438)</f>
        <v>#DIV/0!</v>
      </c>
      <c r="R1401" s="4" t="e">
        <f>-Q1401*K1401/1000</f>
        <v>#DIV/0!</v>
      </c>
      <c r="S1401" s="6">
        <f>-MIN(data!$B$5/(POWER(LN(I1401),2))*P1401/100, O1401)</f>
        <v>0</v>
      </c>
      <c r="T1401" s="6">
        <f>-S1401*L1401/100000</f>
        <v>0</v>
      </c>
      <c r="U1401" s="4" t="e">
        <f>N1401+Q1401</f>
        <v>#DIV/0!</v>
      </c>
      <c r="V1401" s="4" t="e">
        <f>P1401*I1401/100/R1401</f>
        <v>#DIV/0!</v>
      </c>
      <c r="W1401" s="4" t="e">
        <f>V1401*H1401</f>
        <v>#DIV/0!</v>
      </c>
      <c r="X1401" s="6">
        <f>O1401+S1401</f>
        <v>396</v>
      </c>
      <c r="Y1401" s="6" t="e">
        <f>P1401*I1401/100/T1401</f>
        <v>#DIV/0!</v>
      </c>
      <c r="Z1401" s="6" t="e">
        <f>Y1401*H1401</f>
        <v>#DIV/0!</v>
      </c>
      <c r="AB1401" s="1">
        <f t="shared" si="42"/>
        <v>0</v>
      </c>
      <c r="AC1401" s="1">
        <f t="shared" si="43"/>
        <v>0</v>
      </c>
    </row>
    <row r="1402" spans="4:29" x14ac:dyDescent="0.25">
      <c r="D1402" s="1">
        <v>2010</v>
      </c>
      <c r="E1402" s="1" t="s">
        <v>42</v>
      </c>
      <c r="F1402" s="2" t="s">
        <v>232</v>
      </c>
      <c r="G1402">
        <v>1</v>
      </c>
      <c r="H1402">
        <v>689692</v>
      </c>
      <c r="I1402" s="1">
        <v>188.2073</v>
      </c>
      <c r="J1402" s="1">
        <v>2018</v>
      </c>
      <c r="K1402" s="1">
        <v>23657.68</v>
      </c>
      <c r="L1402" s="1">
        <v>24484.54</v>
      </c>
      <c r="M1402" s="3">
        <v>96</v>
      </c>
      <c r="N1402">
        <v>85.3</v>
      </c>
      <c r="O1402">
        <v>388</v>
      </c>
      <c r="P1402" s="1">
        <f>IF($A$3="Percentage of government revenue per capita",$B$3,0) + IF($A$3="Absolute extra revenue",AB1402,0) + IF($A$3="Absolute revenue per capita",AC1402,0)</f>
        <v>0</v>
      </c>
      <c r="Q1402" s="5">
        <f>-MIN(data!$B$4 / data!I1439 * data!P1439 / 100, data!N1439)</f>
        <v>0</v>
      </c>
      <c r="R1402" s="4">
        <f>-Q1402*K1402/1000</f>
        <v>0</v>
      </c>
      <c r="S1402" s="6">
        <f>-MIN(data!$B$5/(POWER(LN(I1402),2))*P1402/100, O1402)</f>
        <v>0</v>
      </c>
      <c r="T1402" s="6">
        <f>-S1402*L1402/100000</f>
        <v>0</v>
      </c>
      <c r="U1402" s="4">
        <f>N1402+Q1402</f>
        <v>85.3</v>
      </c>
      <c r="V1402" s="4" t="e">
        <f>P1402*I1402/100/R1402</f>
        <v>#DIV/0!</v>
      </c>
      <c r="W1402" s="4" t="e">
        <f>V1402*H1402</f>
        <v>#DIV/0!</v>
      </c>
      <c r="X1402" s="6">
        <f>O1402+S1402</f>
        <v>388</v>
      </c>
      <c r="Y1402" s="6" t="e">
        <f>P1402*I1402/100/T1402</f>
        <v>#DIV/0!</v>
      </c>
      <c r="Z1402" s="6" t="e">
        <f>Y1402*H1402</f>
        <v>#DIV/0!</v>
      </c>
      <c r="AB1402" s="1">
        <f t="shared" si="42"/>
        <v>0</v>
      </c>
      <c r="AC1402" s="1">
        <f t="shared" si="43"/>
        <v>0</v>
      </c>
    </row>
    <row r="1403" spans="4:29" x14ac:dyDescent="0.25">
      <c r="D1403" s="1">
        <v>2011</v>
      </c>
      <c r="E1403" s="1" t="s">
        <v>42</v>
      </c>
      <c r="F1403" s="2" t="s">
        <v>232</v>
      </c>
      <c r="G1403">
        <v>1</v>
      </c>
      <c r="H1403">
        <v>706569</v>
      </c>
      <c r="I1403" s="1">
        <v>215.16589999999999</v>
      </c>
      <c r="J1403" s="1">
        <v>1988</v>
      </c>
      <c r="K1403" s="1">
        <v>24038.69</v>
      </c>
      <c r="L1403" s="1">
        <v>24734.04</v>
      </c>
      <c r="M1403" s="3">
        <v>95</v>
      </c>
      <c r="N1403">
        <v>82.7</v>
      </c>
      <c r="O1403">
        <v>376</v>
      </c>
      <c r="P1403" s="1">
        <f>IF($A$3="Percentage of government revenue per capita",$B$3,0) + IF($A$3="Absolute extra revenue",AB1403,0) + IF($A$3="Absolute revenue per capita",AC1403,0)</f>
        <v>0</v>
      </c>
      <c r="Q1403" s="5">
        <f>-MIN(data!$B$4 / data!I1440 * data!P1440 / 100, data!N1440)</f>
        <v>0</v>
      </c>
      <c r="R1403" s="4">
        <f>-Q1403*K1403/1000</f>
        <v>0</v>
      </c>
      <c r="S1403" s="6">
        <f>-MIN(data!$B$5/(POWER(LN(I1403),2))*P1403/100, O1403)</f>
        <v>0</v>
      </c>
      <c r="T1403" s="6">
        <f>-S1403*L1403/100000</f>
        <v>0</v>
      </c>
      <c r="U1403" s="4">
        <f>N1403+Q1403</f>
        <v>82.7</v>
      </c>
      <c r="V1403" s="4" t="e">
        <f>P1403*I1403/100/R1403</f>
        <v>#DIV/0!</v>
      </c>
      <c r="W1403" s="4" t="e">
        <f>V1403*H1403</f>
        <v>#DIV/0!</v>
      </c>
      <c r="X1403" s="6">
        <f>O1403+S1403</f>
        <v>376</v>
      </c>
      <c r="Y1403" s="6" t="e">
        <f>P1403*I1403/100/T1403</f>
        <v>#DIV/0!</v>
      </c>
      <c r="Z1403" s="6" t="e">
        <f>Y1403*H1403</f>
        <v>#DIV/0!</v>
      </c>
      <c r="AB1403" s="1">
        <f t="shared" si="42"/>
        <v>0</v>
      </c>
      <c r="AC1403" s="1">
        <f t="shared" si="43"/>
        <v>0</v>
      </c>
    </row>
    <row r="1404" spans="4:29" x14ac:dyDescent="0.25">
      <c r="D1404" s="1">
        <v>2012</v>
      </c>
      <c r="E1404" s="1" t="s">
        <v>42</v>
      </c>
      <c r="F1404" s="2" t="s">
        <v>232</v>
      </c>
      <c r="G1404">
        <v>1</v>
      </c>
      <c r="H1404">
        <v>723871</v>
      </c>
      <c r="I1404" s="1">
        <v>260.36219999999997</v>
      </c>
      <c r="J1404" s="1">
        <v>1963</v>
      </c>
      <c r="K1404" s="1">
        <v>24415.42</v>
      </c>
      <c r="L1404" s="1">
        <v>24931.51</v>
      </c>
      <c r="M1404" s="3">
        <v>93</v>
      </c>
      <c r="N1404">
        <v>80.400000000000006</v>
      </c>
      <c r="O1404">
        <v>365</v>
      </c>
      <c r="P1404" s="1">
        <f>IF($A$3="Percentage of government revenue per capita",$B$3,0) + IF($A$3="Absolute extra revenue",AB1404,0) + IF($A$3="Absolute revenue per capita",AC1404,0)</f>
        <v>0</v>
      </c>
      <c r="Q1404" s="5">
        <f>-MIN(data!$B$4 / data!I1441 * data!P1441 / 100, data!N1441)</f>
        <v>0</v>
      </c>
      <c r="R1404" s="4">
        <f>-Q1404*K1404/1000</f>
        <v>0</v>
      </c>
      <c r="S1404" s="6">
        <f>-MIN(data!$B$5/(POWER(LN(I1404),2))*P1404/100, O1404)</f>
        <v>0</v>
      </c>
      <c r="T1404" s="6">
        <f>-S1404*L1404/100000</f>
        <v>0</v>
      </c>
      <c r="U1404" s="4">
        <f>N1404+Q1404</f>
        <v>80.400000000000006</v>
      </c>
      <c r="V1404" s="4" t="e">
        <f>P1404*I1404/100/R1404</f>
        <v>#DIV/0!</v>
      </c>
      <c r="W1404" s="4" t="e">
        <f>V1404*H1404</f>
        <v>#DIV/0!</v>
      </c>
      <c r="X1404" s="6">
        <f>O1404+S1404</f>
        <v>365</v>
      </c>
      <c r="Y1404" s="6" t="e">
        <f>P1404*I1404/100/T1404</f>
        <v>#DIV/0!</v>
      </c>
      <c r="Z1404" s="6" t="e">
        <f>Y1404*H1404</f>
        <v>#DIV/0!</v>
      </c>
      <c r="AB1404" s="1">
        <f t="shared" si="42"/>
        <v>0</v>
      </c>
      <c r="AC1404" s="1">
        <f t="shared" si="43"/>
        <v>0</v>
      </c>
    </row>
    <row r="1405" spans="4:29" x14ac:dyDescent="0.25">
      <c r="D1405" s="1">
        <v>2013</v>
      </c>
      <c r="E1405" s="1" t="s">
        <v>42</v>
      </c>
      <c r="F1405" s="2" t="s">
        <v>232</v>
      </c>
      <c r="G1405">
        <v>1</v>
      </c>
      <c r="H1405">
        <v>741505</v>
      </c>
      <c r="I1405" s="1">
        <v>212.59610000000001</v>
      </c>
      <c r="J1405" s="1">
        <v>1931</v>
      </c>
      <c r="K1405" s="1">
        <v>24788.19</v>
      </c>
      <c r="L1405" s="1">
        <v>25423.73</v>
      </c>
      <c r="M1405" s="3">
        <v>91</v>
      </c>
      <c r="N1405">
        <v>77.900000000000006</v>
      </c>
      <c r="O1405">
        <v>354</v>
      </c>
      <c r="P1405" s="1">
        <f>IF($A$3="Percentage of government revenue per capita",$B$3,0) + IF($A$3="Absolute extra revenue",AB1405,0) + IF($A$3="Absolute revenue per capita",AC1405,0)</f>
        <v>0</v>
      </c>
      <c r="Q1405" s="5">
        <f>-MIN(data!$B$4 / data!I1442 * data!P1442 / 100, data!N1442)</f>
        <v>0</v>
      </c>
      <c r="R1405" s="4">
        <f>-Q1405*K1405/1000</f>
        <v>0</v>
      </c>
      <c r="S1405" s="6">
        <f>-MIN(data!$B$5/(POWER(LN(I1405),2))*P1405/100, O1405)</f>
        <v>0</v>
      </c>
      <c r="T1405" s="6">
        <f>-S1405*L1405/100000</f>
        <v>0</v>
      </c>
      <c r="U1405" s="4">
        <f>N1405+Q1405</f>
        <v>77.900000000000006</v>
      </c>
      <c r="V1405" s="4" t="e">
        <f>P1405*I1405/100/R1405</f>
        <v>#DIV/0!</v>
      </c>
      <c r="W1405" s="4" t="e">
        <f>V1405*H1405</f>
        <v>#DIV/0!</v>
      </c>
      <c r="X1405" s="6">
        <f>O1405+S1405</f>
        <v>354</v>
      </c>
      <c r="Y1405" s="6" t="e">
        <f>P1405*I1405/100/T1405</f>
        <v>#DIV/0!</v>
      </c>
      <c r="Z1405" s="6" t="e">
        <f>Y1405*H1405</f>
        <v>#DIV/0!</v>
      </c>
      <c r="AB1405" s="1">
        <f t="shared" si="42"/>
        <v>0</v>
      </c>
      <c r="AC1405" s="1">
        <f t="shared" si="43"/>
        <v>0</v>
      </c>
    </row>
    <row r="1406" spans="4:29" x14ac:dyDescent="0.25">
      <c r="D1406" s="1">
        <v>2014</v>
      </c>
      <c r="E1406" s="1" t="s">
        <v>42</v>
      </c>
      <c r="F1406" s="2" t="s">
        <v>232</v>
      </c>
      <c r="G1406">
        <v>1</v>
      </c>
      <c r="H1406">
        <v>759390</v>
      </c>
      <c r="I1406" s="1">
        <v>198.5307</v>
      </c>
      <c r="J1406" s="1">
        <v>1896</v>
      </c>
      <c r="K1406" s="1">
        <v>25112.58</v>
      </c>
      <c r="L1406" s="1">
        <v>25581.4</v>
      </c>
      <c r="M1406" s="3">
        <v>90</v>
      </c>
      <c r="N1406">
        <v>75.5</v>
      </c>
      <c r="O1406">
        <v>344</v>
      </c>
      <c r="P1406" s="1">
        <f>IF($A$3="Percentage of government revenue per capita",$B$3,0) + IF($A$3="Absolute extra revenue",AB1406,0) + IF($A$3="Absolute revenue per capita",AC1406,0)</f>
        <v>0</v>
      </c>
      <c r="Q1406" s="5">
        <f>-MIN(data!$B$4 / data!I1443 * data!P1443 / 100, data!N1443)</f>
        <v>0</v>
      </c>
      <c r="R1406" s="4">
        <f>-Q1406*K1406/1000</f>
        <v>0</v>
      </c>
      <c r="S1406" s="6">
        <f>-MIN(data!$B$5/(POWER(LN(I1406),2))*P1406/100, O1406)</f>
        <v>0</v>
      </c>
      <c r="T1406" s="6">
        <f>-S1406*L1406/100000</f>
        <v>0</v>
      </c>
      <c r="U1406" s="4">
        <f>N1406+Q1406</f>
        <v>75.5</v>
      </c>
      <c r="V1406" s="4" t="e">
        <f>P1406*I1406/100/R1406</f>
        <v>#DIV/0!</v>
      </c>
      <c r="W1406" s="4" t="e">
        <f>V1406*H1406</f>
        <v>#DIV/0!</v>
      </c>
      <c r="X1406" s="6">
        <f>O1406+S1406</f>
        <v>344</v>
      </c>
      <c r="Y1406" s="6" t="e">
        <f>P1406*I1406/100/T1406</f>
        <v>#DIV/0!</v>
      </c>
      <c r="Z1406" s="6" t="e">
        <f>Y1406*H1406</f>
        <v>#DIV/0!</v>
      </c>
      <c r="AB1406" s="1">
        <f t="shared" si="42"/>
        <v>0</v>
      </c>
      <c r="AC1406" s="1">
        <f t="shared" si="43"/>
        <v>0</v>
      </c>
    </row>
    <row r="1407" spans="4:29" x14ac:dyDescent="0.25">
      <c r="D1407" s="1">
        <v>2015</v>
      </c>
      <c r="E1407" s="1" t="s">
        <v>42</v>
      </c>
      <c r="F1407" s="2" t="s">
        <v>232</v>
      </c>
      <c r="G1407">
        <v>1</v>
      </c>
      <c r="H1407">
        <v>777424</v>
      </c>
      <c r="I1407" s="1">
        <v>224.31790000000001</v>
      </c>
      <c r="J1407" s="1">
        <v>1861</v>
      </c>
      <c r="K1407" s="1">
        <v>25423.5</v>
      </c>
      <c r="M1407" s="3">
        <v>88</v>
      </c>
      <c r="N1407">
        <v>73.2</v>
      </c>
      <c r="O1407">
        <v>335</v>
      </c>
      <c r="P1407" s="1">
        <f>IF($A$3="Percentage of government revenue per capita",$B$3,0) + IF($A$3="Absolute extra revenue",AB1407,0) + IF($A$3="Absolute revenue per capita",AC1407,0)</f>
        <v>0</v>
      </c>
      <c r="Q1407" s="5">
        <f>-MIN(data!$B$4 / data!I1444 * data!P1444 / 100, data!N1444)</f>
        <v>0</v>
      </c>
      <c r="R1407" s="4">
        <f>-Q1407*K1407/1000</f>
        <v>0</v>
      </c>
      <c r="S1407" s="6">
        <f>-MIN(data!$B$5/(POWER(LN(I1407),2))*P1407/100, O1407)</f>
        <v>0</v>
      </c>
      <c r="T1407" s="6">
        <f>-S1407*L1407/100000</f>
        <v>0</v>
      </c>
      <c r="U1407" s="4">
        <f>N1407+Q1407</f>
        <v>73.2</v>
      </c>
      <c r="V1407" s="4" t="e">
        <f>P1407*I1407/100/R1407</f>
        <v>#DIV/0!</v>
      </c>
      <c r="W1407" s="4" t="e">
        <f>V1407*H1407</f>
        <v>#DIV/0!</v>
      </c>
      <c r="X1407" s="6">
        <f>O1407+S1407</f>
        <v>335</v>
      </c>
      <c r="Y1407" s="6" t="e">
        <f>P1407*I1407/100/T1407</f>
        <v>#DIV/0!</v>
      </c>
      <c r="Z1407" s="6" t="e">
        <f>Y1407*H1407</f>
        <v>#DIV/0!</v>
      </c>
      <c r="AB1407" s="1">
        <f t="shared" si="42"/>
        <v>0</v>
      </c>
      <c r="AC1407" s="1">
        <f t="shared" si="43"/>
        <v>0</v>
      </c>
    </row>
    <row r="1408" spans="4:29" x14ac:dyDescent="0.25">
      <c r="D1408" s="1">
        <v>2016</v>
      </c>
      <c r="E1408" s="1" t="s">
        <v>42</v>
      </c>
      <c r="F1408" s="2" t="s">
        <v>232</v>
      </c>
      <c r="G1408">
        <v>1</v>
      </c>
      <c r="H1408">
        <v>795592</v>
      </c>
      <c r="I1408" s="1">
        <v>0</v>
      </c>
      <c r="J1408" s="1">
        <v>1824</v>
      </c>
      <c r="K1408" s="1">
        <v>25654.01</v>
      </c>
      <c r="M1408" s="3"/>
      <c r="N1408">
        <v>71.099999999999994</v>
      </c>
      <c r="O1408"/>
      <c r="P1408" s="1">
        <f>IF($A$3="Percentage of government revenue per capita",$B$3,0) + IF($A$3="Absolute extra revenue",AB1408,0) + IF($A$3="Absolute revenue per capita",AC1408,0)</f>
        <v>0</v>
      </c>
      <c r="Q1408" s="5" t="e">
        <f>-MIN(data!$B$4 / data!I1445 * data!P1445 / 100, data!N1445)</f>
        <v>#DIV/0!</v>
      </c>
      <c r="R1408" s="4" t="e">
        <f>-Q1408*K1408/1000</f>
        <v>#DIV/0!</v>
      </c>
      <c r="S1408" s="6" t="e">
        <f>-MIN(data!$B$5/(POWER(LN(I1408),2))*P1408/100, O1408)</f>
        <v>#NUM!</v>
      </c>
      <c r="T1408" s="6" t="e">
        <f>-S1408*L1408/100000</f>
        <v>#NUM!</v>
      </c>
      <c r="U1408" s="4" t="e">
        <f>N1408+Q1408</f>
        <v>#DIV/0!</v>
      </c>
      <c r="V1408" s="4" t="e">
        <f>P1408*I1408/100/R1408</f>
        <v>#DIV/0!</v>
      </c>
      <c r="W1408" s="4" t="e">
        <f>V1408*H1408</f>
        <v>#DIV/0!</v>
      </c>
      <c r="X1408" s="6" t="e">
        <f>O1408+S1408</f>
        <v>#NUM!</v>
      </c>
      <c r="Y1408" s="6" t="e">
        <f>P1408*I1408/100/T1408</f>
        <v>#NUM!</v>
      </c>
      <c r="Z1408" s="6" t="e">
        <f>Y1408*H1408</f>
        <v>#NUM!</v>
      </c>
      <c r="AB1408" s="1" t="e">
        <f t="shared" si="42"/>
        <v>#DIV/0!</v>
      </c>
      <c r="AC1408" s="1" t="e">
        <f t="shared" si="43"/>
        <v>#DIV/0!</v>
      </c>
    </row>
    <row r="1409" spans="4:29" x14ac:dyDescent="0.25">
      <c r="D1409" s="1">
        <v>1980</v>
      </c>
      <c r="E1409" s="1" t="s">
        <v>39</v>
      </c>
      <c r="F1409" s="2" t="s">
        <v>234</v>
      </c>
      <c r="G1409">
        <v>1</v>
      </c>
      <c r="H1409">
        <v>26358908</v>
      </c>
      <c r="I1409" s="1">
        <v>79.63664</v>
      </c>
      <c r="J1409" s="1">
        <v>244051</v>
      </c>
      <c r="K1409" s="1">
        <v>1154451</v>
      </c>
      <c r="M1409" s="3"/>
      <c r="N1409">
        <v>211.4</v>
      </c>
      <c r="O1409"/>
      <c r="P1409" s="1">
        <f>IF($A$3="Percentage of government revenue per capita",$B$3,0) + IF($A$3="Absolute extra revenue",AB1409,0) + IF($A$3="Absolute revenue per capita",AC1409,0)</f>
        <v>0</v>
      </c>
      <c r="Q1409" s="5" t="e">
        <f>-MIN(data!$B$4 / data!I1298 * data!P1298 / 100, data!N1298)</f>
        <v>#DIV/0!</v>
      </c>
      <c r="R1409" s="4" t="e">
        <f>-Q1409*K1409/1000</f>
        <v>#DIV/0!</v>
      </c>
      <c r="S1409" s="6">
        <f>-MIN(data!$B$5/(POWER(LN(I1409),2))*P1409/100, O1409)</f>
        <v>0</v>
      </c>
      <c r="T1409" s="6">
        <f>-S1409*L1409/100000</f>
        <v>0</v>
      </c>
      <c r="U1409" s="4" t="e">
        <f>N1409+Q1409</f>
        <v>#DIV/0!</v>
      </c>
      <c r="V1409" s="4" t="e">
        <f>P1409*I1409/100/R1409</f>
        <v>#DIV/0!</v>
      </c>
      <c r="W1409" s="4" t="e">
        <f>V1409*H1409</f>
        <v>#DIV/0!</v>
      </c>
      <c r="X1409" s="6">
        <f>O1409+S1409</f>
        <v>0</v>
      </c>
      <c r="Y1409" s="6" t="e">
        <f>P1409*I1409/100/T1409</f>
        <v>#DIV/0!</v>
      </c>
      <c r="Z1409" s="6" t="e">
        <f>Y1409*H1409</f>
        <v>#DIV/0!</v>
      </c>
      <c r="AB1409" s="1">
        <f t="shared" si="42"/>
        <v>0</v>
      </c>
      <c r="AC1409" s="1">
        <f t="shared" si="43"/>
        <v>0</v>
      </c>
    </row>
    <row r="1410" spans="4:29" x14ac:dyDescent="0.25">
      <c r="D1410" s="1">
        <v>1981</v>
      </c>
      <c r="E1410" s="1" t="s">
        <v>39</v>
      </c>
      <c r="F1410" s="2" t="s">
        <v>234</v>
      </c>
      <c r="G1410">
        <v>1</v>
      </c>
      <c r="H1410">
        <v>27040322</v>
      </c>
      <c r="I1410" s="1">
        <v>72.713939999999994</v>
      </c>
      <c r="J1410" s="1">
        <v>246790</v>
      </c>
      <c r="K1410" s="1">
        <v>1185351</v>
      </c>
      <c r="M1410" s="3"/>
      <c r="N1410">
        <v>208.2</v>
      </c>
      <c r="O1410"/>
      <c r="P1410" s="1">
        <f>IF($A$3="Percentage of government revenue per capita",$B$3,0) + IF($A$3="Absolute extra revenue",AB1410,0) + IF($A$3="Absolute revenue per capita",AC1410,0)</f>
        <v>0</v>
      </c>
      <c r="Q1410" s="5" t="e">
        <f>-MIN(data!$B$4 / data!I1299 * data!P1299 / 100, data!N1299)</f>
        <v>#DIV/0!</v>
      </c>
      <c r="R1410" s="4" t="e">
        <f>-Q1410*K1410/1000</f>
        <v>#DIV/0!</v>
      </c>
      <c r="S1410" s="6">
        <f>-MIN(data!$B$5/(POWER(LN(I1410),2))*P1410/100, O1410)</f>
        <v>0</v>
      </c>
      <c r="T1410" s="6">
        <f>-S1410*L1410/100000</f>
        <v>0</v>
      </c>
      <c r="U1410" s="4" t="e">
        <f>N1410+Q1410</f>
        <v>#DIV/0!</v>
      </c>
      <c r="V1410" s="4" t="e">
        <f>P1410*I1410/100/R1410</f>
        <v>#DIV/0!</v>
      </c>
      <c r="W1410" s="4" t="e">
        <f>V1410*H1410</f>
        <v>#DIV/0!</v>
      </c>
      <c r="X1410" s="6">
        <f>O1410+S1410</f>
        <v>0</v>
      </c>
      <c r="Y1410" s="6" t="e">
        <f>P1410*I1410/100/T1410</f>
        <v>#DIV/0!</v>
      </c>
      <c r="Z1410" s="6" t="e">
        <f>Y1410*H1410</f>
        <v>#DIV/0!</v>
      </c>
      <c r="AB1410" s="1">
        <f t="shared" si="42"/>
        <v>0</v>
      </c>
      <c r="AC1410" s="1">
        <f t="shared" si="43"/>
        <v>0</v>
      </c>
    </row>
    <row r="1411" spans="4:29" x14ac:dyDescent="0.25">
      <c r="D1411" s="1">
        <v>1982</v>
      </c>
      <c r="E1411" s="1" t="s">
        <v>39</v>
      </c>
      <c r="F1411" s="2" t="s">
        <v>234</v>
      </c>
      <c r="G1411">
        <v>1</v>
      </c>
      <c r="H1411">
        <v>27717291</v>
      </c>
      <c r="I1411" s="1">
        <v>64.394750000000002</v>
      </c>
      <c r="J1411" s="1">
        <v>249458</v>
      </c>
      <c r="K1411" s="1">
        <v>1216868</v>
      </c>
      <c r="M1411" s="3"/>
      <c r="N1411">
        <v>205</v>
      </c>
      <c r="O1411"/>
      <c r="P1411" s="1">
        <f>IF($A$3="Percentage of government revenue per capita",$B$3,0) + IF($A$3="Absolute extra revenue",AB1411,0) + IF($A$3="Absolute revenue per capita",AC1411,0)</f>
        <v>0</v>
      </c>
      <c r="Q1411" s="5" t="e">
        <f>-MIN(data!$B$4 / data!I1300 * data!P1300 / 100, data!N1300)</f>
        <v>#DIV/0!</v>
      </c>
      <c r="R1411" s="4" t="e">
        <f>-Q1411*K1411/1000</f>
        <v>#DIV/0!</v>
      </c>
      <c r="S1411" s="6">
        <f>-MIN(data!$B$5/(POWER(LN(I1411),2))*P1411/100, O1411)</f>
        <v>0</v>
      </c>
      <c r="T1411" s="6">
        <f>-S1411*L1411/100000</f>
        <v>0</v>
      </c>
      <c r="U1411" s="4" t="e">
        <f>N1411+Q1411</f>
        <v>#DIV/0!</v>
      </c>
      <c r="V1411" s="4" t="e">
        <f>P1411*I1411/100/R1411</f>
        <v>#DIV/0!</v>
      </c>
      <c r="W1411" s="4" t="e">
        <f>V1411*H1411</f>
        <v>#DIV/0!</v>
      </c>
      <c r="X1411" s="6">
        <f>O1411+S1411</f>
        <v>0</v>
      </c>
      <c r="Y1411" s="6" t="e">
        <f>P1411*I1411/100/T1411</f>
        <v>#DIV/0!</v>
      </c>
      <c r="Z1411" s="6" t="e">
        <f>Y1411*H1411</f>
        <v>#DIV/0!</v>
      </c>
      <c r="AB1411" s="1">
        <f t="shared" si="42"/>
        <v>0</v>
      </c>
      <c r="AC1411" s="1">
        <f t="shared" si="43"/>
        <v>0</v>
      </c>
    </row>
    <row r="1412" spans="4:29" x14ac:dyDescent="0.25">
      <c r="D1412" s="1">
        <v>1983</v>
      </c>
      <c r="E1412" s="1" t="s">
        <v>39</v>
      </c>
      <c r="F1412" s="2" t="s">
        <v>234</v>
      </c>
      <c r="G1412">
        <v>1</v>
      </c>
      <c r="H1412">
        <v>28403851</v>
      </c>
      <c r="I1412" s="1">
        <v>0</v>
      </c>
      <c r="J1412" s="1">
        <v>252683</v>
      </c>
      <c r="K1412" s="1">
        <v>1249051</v>
      </c>
      <c r="M1412" s="3"/>
      <c r="N1412">
        <v>202.3</v>
      </c>
      <c r="O1412"/>
      <c r="P1412" s="1">
        <f>IF($A$3="Percentage of government revenue per capita",$B$3,0) + IF($A$3="Absolute extra revenue",AB1412,0) + IF($A$3="Absolute revenue per capita",AC1412,0)</f>
        <v>0</v>
      </c>
      <c r="Q1412" s="5" t="e">
        <f>-MIN(data!$B$4 / data!I1301 * data!P1301 / 100, data!N1301)</f>
        <v>#DIV/0!</v>
      </c>
      <c r="R1412" s="4" t="e">
        <f>-Q1412*K1412/1000</f>
        <v>#DIV/0!</v>
      </c>
      <c r="S1412" s="6" t="e">
        <f>-MIN(data!$B$5/(POWER(LN(I1412),2))*P1412/100, O1412)</f>
        <v>#NUM!</v>
      </c>
      <c r="T1412" s="6" t="e">
        <f>-S1412*L1412/100000</f>
        <v>#NUM!</v>
      </c>
      <c r="U1412" s="4" t="e">
        <f>N1412+Q1412</f>
        <v>#DIV/0!</v>
      </c>
      <c r="V1412" s="4" t="e">
        <f>P1412*I1412/100/R1412</f>
        <v>#DIV/0!</v>
      </c>
      <c r="W1412" s="4" t="e">
        <f>V1412*H1412</f>
        <v>#DIV/0!</v>
      </c>
      <c r="X1412" s="6" t="e">
        <f>O1412+S1412</f>
        <v>#NUM!</v>
      </c>
      <c r="Y1412" s="6" t="e">
        <f>P1412*I1412/100/T1412</f>
        <v>#NUM!</v>
      </c>
      <c r="Z1412" s="6" t="e">
        <f>Y1412*H1412</f>
        <v>#NUM!</v>
      </c>
      <c r="AB1412" s="1" t="e">
        <f t="shared" ref="AB1412:AB1475" si="44">$B$3*100/H1412/I1412</f>
        <v>#DIV/0!</v>
      </c>
      <c r="AC1412" s="1" t="e">
        <f t="shared" ref="AC1412:AC1475" si="45">$B$3/I1412*100</f>
        <v>#DIV/0!</v>
      </c>
    </row>
    <row r="1413" spans="4:29" x14ac:dyDescent="0.25">
      <c r="D1413" s="1">
        <v>1984</v>
      </c>
      <c r="E1413" s="1" t="s">
        <v>39</v>
      </c>
      <c r="F1413" s="2" t="s">
        <v>234</v>
      </c>
      <c r="G1413">
        <v>1</v>
      </c>
      <c r="H1413">
        <v>29119673</v>
      </c>
      <c r="I1413" s="1">
        <v>0</v>
      </c>
      <c r="J1413" s="1">
        <v>256135</v>
      </c>
      <c r="K1413" s="1">
        <v>1281957</v>
      </c>
      <c r="M1413" s="3"/>
      <c r="N1413">
        <v>199.8</v>
      </c>
      <c r="O1413"/>
      <c r="P1413" s="1">
        <f>IF($A$3="Percentage of government revenue per capita",$B$3,0) + IF($A$3="Absolute extra revenue",AB1413,0) + IF($A$3="Absolute revenue per capita",AC1413,0)</f>
        <v>0</v>
      </c>
      <c r="Q1413" s="5" t="e">
        <f>-MIN(data!$B$4 / data!I1302 * data!P1302 / 100, data!N1302)</f>
        <v>#DIV/0!</v>
      </c>
      <c r="R1413" s="4" t="e">
        <f>-Q1413*K1413/1000</f>
        <v>#DIV/0!</v>
      </c>
      <c r="S1413" s="6" t="e">
        <f>-MIN(data!$B$5/(POWER(LN(I1413),2))*P1413/100, O1413)</f>
        <v>#NUM!</v>
      </c>
      <c r="T1413" s="6" t="e">
        <f>-S1413*L1413/100000</f>
        <v>#NUM!</v>
      </c>
      <c r="U1413" s="4" t="e">
        <f>N1413+Q1413</f>
        <v>#DIV/0!</v>
      </c>
      <c r="V1413" s="4" t="e">
        <f>P1413*I1413/100/R1413</f>
        <v>#DIV/0!</v>
      </c>
      <c r="W1413" s="4" t="e">
        <f>V1413*H1413</f>
        <v>#DIV/0!</v>
      </c>
      <c r="X1413" s="6" t="e">
        <f>O1413+S1413</f>
        <v>#NUM!</v>
      </c>
      <c r="Y1413" s="6" t="e">
        <f>P1413*I1413/100/T1413</f>
        <v>#NUM!</v>
      </c>
      <c r="Z1413" s="6" t="e">
        <f>Y1413*H1413</f>
        <v>#NUM!</v>
      </c>
      <c r="AB1413" s="1" t="e">
        <f t="shared" si="44"/>
        <v>#DIV/0!</v>
      </c>
      <c r="AC1413" s="1" t="e">
        <f t="shared" si="45"/>
        <v>#DIV/0!</v>
      </c>
    </row>
    <row r="1414" spans="4:29" x14ac:dyDescent="0.25">
      <c r="D1414" s="1">
        <v>1985</v>
      </c>
      <c r="E1414" s="1" t="s">
        <v>39</v>
      </c>
      <c r="F1414" s="2" t="s">
        <v>234</v>
      </c>
      <c r="G1414">
        <v>1</v>
      </c>
      <c r="H1414">
        <v>29881229</v>
      </c>
      <c r="I1414" s="1">
        <v>0</v>
      </c>
      <c r="J1414" s="1">
        <v>259709</v>
      </c>
      <c r="K1414" s="1">
        <v>1316315</v>
      </c>
      <c r="M1414" s="3"/>
      <c r="N1414">
        <v>197.3</v>
      </c>
      <c r="O1414"/>
      <c r="P1414" s="1">
        <f>IF($A$3="Percentage of government revenue per capita",$B$3,0) + IF($A$3="Absolute extra revenue",AB1414,0) + IF($A$3="Absolute revenue per capita",AC1414,0)</f>
        <v>0</v>
      </c>
      <c r="Q1414" s="5" t="e">
        <f>-MIN(data!$B$4 / data!I1303 * data!P1303 / 100, data!N1303)</f>
        <v>#DIV/0!</v>
      </c>
      <c r="R1414" s="4" t="e">
        <f>-Q1414*K1414/1000</f>
        <v>#DIV/0!</v>
      </c>
      <c r="S1414" s="6" t="e">
        <f>-MIN(data!$B$5/(POWER(LN(I1414),2))*P1414/100, O1414)</f>
        <v>#NUM!</v>
      </c>
      <c r="T1414" s="6" t="e">
        <f>-S1414*L1414/100000</f>
        <v>#NUM!</v>
      </c>
      <c r="U1414" s="4" t="e">
        <f>N1414+Q1414</f>
        <v>#DIV/0!</v>
      </c>
      <c r="V1414" s="4" t="e">
        <f>P1414*I1414/100/R1414</f>
        <v>#DIV/0!</v>
      </c>
      <c r="W1414" s="4" t="e">
        <f>V1414*H1414</f>
        <v>#DIV/0!</v>
      </c>
      <c r="X1414" s="6" t="e">
        <f>O1414+S1414</f>
        <v>#NUM!</v>
      </c>
      <c r="Y1414" s="6" t="e">
        <f>P1414*I1414/100/T1414</f>
        <v>#NUM!</v>
      </c>
      <c r="Z1414" s="6" t="e">
        <f>Y1414*H1414</f>
        <v>#NUM!</v>
      </c>
      <c r="AB1414" s="1" t="e">
        <f t="shared" si="44"/>
        <v>#DIV/0!</v>
      </c>
      <c r="AC1414" s="1" t="e">
        <f t="shared" si="45"/>
        <v>#DIV/0!</v>
      </c>
    </row>
    <row r="1415" spans="4:29" x14ac:dyDescent="0.25">
      <c r="D1415" s="1">
        <v>1986</v>
      </c>
      <c r="E1415" s="1" t="s">
        <v>39</v>
      </c>
      <c r="F1415" s="2" t="s">
        <v>234</v>
      </c>
      <c r="G1415">
        <v>1</v>
      </c>
      <c r="H1415">
        <v>30683869</v>
      </c>
      <c r="I1415" s="1">
        <v>0</v>
      </c>
      <c r="J1415" s="1">
        <v>263802</v>
      </c>
      <c r="K1415" s="1">
        <v>1352137</v>
      </c>
      <c r="M1415" s="3"/>
      <c r="N1415">
        <v>195.1</v>
      </c>
      <c r="O1415"/>
      <c r="P1415" s="1">
        <f>IF($A$3="Percentage of government revenue per capita",$B$3,0) + IF($A$3="Absolute extra revenue",AB1415,0) + IF($A$3="Absolute revenue per capita",AC1415,0)</f>
        <v>0</v>
      </c>
      <c r="Q1415" s="5" t="e">
        <f>-MIN(data!$B$4 / data!I1304 * data!P1304 / 100, data!N1304)</f>
        <v>#DIV/0!</v>
      </c>
      <c r="R1415" s="4" t="e">
        <f>-Q1415*K1415/1000</f>
        <v>#DIV/0!</v>
      </c>
      <c r="S1415" s="6" t="e">
        <f>-MIN(data!$B$5/(POWER(LN(I1415),2))*P1415/100, O1415)</f>
        <v>#NUM!</v>
      </c>
      <c r="T1415" s="6" t="e">
        <f>-S1415*L1415/100000</f>
        <v>#NUM!</v>
      </c>
      <c r="U1415" s="4" t="e">
        <f>N1415+Q1415</f>
        <v>#DIV/0!</v>
      </c>
      <c r="V1415" s="4" t="e">
        <f>P1415*I1415/100/R1415</f>
        <v>#DIV/0!</v>
      </c>
      <c r="W1415" s="4" t="e">
        <f>V1415*H1415</f>
        <v>#DIV/0!</v>
      </c>
      <c r="X1415" s="6" t="e">
        <f>O1415+S1415</f>
        <v>#NUM!</v>
      </c>
      <c r="Y1415" s="6" t="e">
        <f>P1415*I1415/100/T1415</f>
        <v>#NUM!</v>
      </c>
      <c r="Z1415" s="6" t="e">
        <f>Y1415*H1415</f>
        <v>#NUM!</v>
      </c>
      <c r="AB1415" s="1" t="e">
        <f t="shared" si="44"/>
        <v>#DIV/0!</v>
      </c>
      <c r="AC1415" s="1" t="e">
        <f t="shared" si="45"/>
        <v>#DIV/0!</v>
      </c>
    </row>
    <row r="1416" spans="4:29" x14ac:dyDescent="0.25">
      <c r="D1416" s="1">
        <v>1987</v>
      </c>
      <c r="E1416" s="1" t="s">
        <v>39</v>
      </c>
      <c r="F1416" s="2" t="s">
        <v>234</v>
      </c>
      <c r="G1416">
        <v>1</v>
      </c>
      <c r="H1416">
        <v>31528708</v>
      </c>
      <c r="I1416" s="1">
        <v>0</v>
      </c>
      <c r="J1416" s="1">
        <v>268178</v>
      </c>
      <c r="K1416" s="1">
        <v>1390244</v>
      </c>
      <c r="M1416" s="3"/>
      <c r="N1416">
        <v>192.9</v>
      </c>
      <c r="O1416"/>
      <c r="P1416" s="1">
        <f>IF($A$3="Percentage of government revenue per capita",$B$3,0) + IF($A$3="Absolute extra revenue",AB1416,0) + IF($A$3="Absolute revenue per capita",AC1416,0)</f>
        <v>0</v>
      </c>
      <c r="Q1416" s="5" t="e">
        <f>-MIN(data!$B$4 / data!I1305 * data!P1305 / 100, data!N1305)</f>
        <v>#DIV/0!</v>
      </c>
      <c r="R1416" s="4" t="e">
        <f>-Q1416*K1416/1000</f>
        <v>#DIV/0!</v>
      </c>
      <c r="S1416" s="6" t="e">
        <f>-MIN(data!$B$5/(POWER(LN(I1416),2))*P1416/100, O1416)</f>
        <v>#NUM!</v>
      </c>
      <c r="T1416" s="6" t="e">
        <f>-S1416*L1416/100000</f>
        <v>#NUM!</v>
      </c>
      <c r="U1416" s="4" t="e">
        <f>N1416+Q1416</f>
        <v>#DIV/0!</v>
      </c>
      <c r="V1416" s="4" t="e">
        <f>P1416*I1416/100/R1416</f>
        <v>#DIV/0!</v>
      </c>
      <c r="W1416" s="4" t="e">
        <f>V1416*H1416</f>
        <v>#DIV/0!</v>
      </c>
      <c r="X1416" s="6" t="e">
        <f>O1416+S1416</f>
        <v>#NUM!</v>
      </c>
      <c r="Y1416" s="6" t="e">
        <f>P1416*I1416/100/T1416</f>
        <v>#NUM!</v>
      </c>
      <c r="Z1416" s="6" t="e">
        <f>Y1416*H1416</f>
        <v>#NUM!</v>
      </c>
      <c r="AB1416" s="1" t="e">
        <f t="shared" si="44"/>
        <v>#DIV/0!</v>
      </c>
      <c r="AC1416" s="1" t="e">
        <f t="shared" si="45"/>
        <v>#DIV/0!</v>
      </c>
    </row>
    <row r="1417" spans="4:29" x14ac:dyDescent="0.25">
      <c r="D1417" s="1">
        <v>1988</v>
      </c>
      <c r="E1417" s="1" t="s">
        <v>39</v>
      </c>
      <c r="F1417" s="2" t="s">
        <v>234</v>
      </c>
      <c r="G1417">
        <v>1</v>
      </c>
      <c r="H1417">
        <v>32443781</v>
      </c>
      <c r="I1417" s="1">
        <v>79.16986</v>
      </c>
      <c r="J1417" s="1">
        <v>272917</v>
      </c>
      <c r="K1417" s="1">
        <v>1431884</v>
      </c>
      <c r="M1417" s="3"/>
      <c r="N1417">
        <v>190.6</v>
      </c>
      <c r="O1417"/>
      <c r="P1417" s="1">
        <f>IF($A$3="Percentage of government revenue per capita",$B$3,0) + IF($A$3="Absolute extra revenue",AB1417,0) + IF($A$3="Absolute revenue per capita",AC1417,0)</f>
        <v>0</v>
      </c>
      <c r="Q1417" s="5" t="e">
        <f>-MIN(data!$B$4 / data!I1306 * data!P1306 / 100, data!N1306)</f>
        <v>#DIV/0!</v>
      </c>
      <c r="R1417" s="4" t="e">
        <f>-Q1417*K1417/1000</f>
        <v>#DIV/0!</v>
      </c>
      <c r="S1417" s="6">
        <f>-MIN(data!$B$5/(POWER(LN(I1417),2))*P1417/100, O1417)</f>
        <v>0</v>
      </c>
      <c r="T1417" s="6">
        <f>-S1417*L1417/100000</f>
        <v>0</v>
      </c>
      <c r="U1417" s="4" t="e">
        <f>N1417+Q1417</f>
        <v>#DIV/0!</v>
      </c>
      <c r="V1417" s="4" t="e">
        <f>P1417*I1417/100/R1417</f>
        <v>#DIV/0!</v>
      </c>
      <c r="W1417" s="4" t="e">
        <f>V1417*H1417</f>
        <v>#DIV/0!</v>
      </c>
      <c r="X1417" s="6">
        <f>O1417+S1417</f>
        <v>0</v>
      </c>
      <c r="Y1417" s="6" t="e">
        <f>P1417*I1417/100/T1417</f>
        <v>#DIV/0!</v>
      </c>
      <c r="Z1417" s="6" t="e">
        <f>Y1417*H1417</f>
        <v>#DIV/0!</v>
      </c>
      <c r="AB1417" s="1">
        <f t="shared" si="44"/>
        <v>0</v>
      </c>
      <c r="AC1417" s="1">
        <f t="shared" si="45"/>
        <v>0</v>
      </c>
    </row>
    <row r="1418" spans="4:29" x14ac:dyDescent="0.25">
      <c r="D1418" s="1">
        <v>1989</v>
      </c>
      <c r="E1418" s="1" t="s">
        <v>39</v>
      </c>
      <c r="F1418" s="2" t="s">
        <v>234</v>
      </c>
      <c r="G1418">
        <v>1</v>
      </c>
      <c r="H1418">
        <v>33464765</v>
      </c>
      <c r="I1418" s="1">
        <v>88.996099999999998</v>
      </c>
      <c r="J1418" s="1">
        <v>278216</v>
      </c>
      <c r="K1418" s="1">
        <v>1475947</v>
      </c>
      <c r="M1418" s="3"/>
      <c r="N1418">
        <v>188.5</v>
      </c>
      <c r="O1418"/>
      <c r="P1418" s="1">
        <f>IF($A$3="Percentage of government revenue per capita",$B$3,0) + IF($A$3="Absolute extra revenue",AB1418,0) + IF($A$3="Absolute revenue per capita",AC1418,0)</f>
        <v>0</v>
      </c>
      <c r="Q1418" s="5" t="e">
        <f>-MIN(data!$B$4 / data!I1307 * data!P1307 / 100, data!N1307)</f>
        <v>#DIV/0!</v>
      </c>
      <c r="R1418" s="4" t="e">
        <f>-Q1418*K1418/1000</f>
        <v>#DIV/0!</v>
      </c>
      <c r="S1418" s="6">
        <f>-MIN(data!$B$5/(POWER(LN(I1418),2))*P1418/100, O1418)</f>
        <v>0</v>
      </c>
      <c r="T1418" s="6">
        <f>-S1418*L1418/100000</f>
        <v>0</v>
      </c>
      <c r="U1418" s="4" t="e">
        <f>N1418+Q1418</f>
        <v>#DIV/0!</v>
      </c>
      <c r="V1418" s="4" t="e">
        <f>P1418*I1418/100/R1418</f>
        <v>#DIV/0!</v>
      </c>
      <c r="W1418" s="4" t="e">
        <f>V1418*H1418</f>
        <v>#DIV/0!</v>
      </c>
      <c r="X1418" s="6">
        <f>O1418+S1418</f>
        <v>0</v>
      </c>
      <c r="Y1418" s="6" t="e">
        <f>P1418*I1418/100/T1418</f>
        <v>#DIV/0!</v>
      </c>
      <c r="Z1418" s="6" t="e">
        <f>Y1418*H1418</f>
        <v>#DIV/0!</v>
      </c>
      <c r="AB1418" s="1">
        <f t="shared" si="44"/>
        <v>0</v>
      </c>
      <c r="AC1418" s="1">
        <f t="shared" si="45"/>
        <v>0</v>
      </c>
    </row>
    <row r="1419" spans="4:29" x14ac:dyDescent="0.25">
      <c r="D1419" s="1">
        <v>1990</v>
      </c>
      <c r="E1419" s="1" t="s">
        <v>39</v>
      </c>
      <c r="F1419" s="2" t="s">
        <v>234</v>
      </c>
      <c r="G1419">
        <v>1</v>
      </c>
      <c r="H1419">
        <v>34612023</v>
      </c>
      <c r="I1419" s="1">
        <v>69.019850000000005</v>
      </c>
      <c r="J1419" s="1">
        <v>283831</v>
      </c>
      <c r="K1419" s="1">
        <v>1523516</v>
      </c>
      <c r="L1419" s="1">
        <v>1706485</v>
      </c>
      <c r="M1419" s="3">
        <v>15000</v>
      </c>
      <c r="N1419">
        <v>186.3</v>
      </c>
      <c r="O1419">
        <v>879</v>
      </c>
      <c r="P1419" s="1">
        <f>IF($A$3="Percentage of government revenue per capita",$B$3,0) + IF($A$3="Absolute extra revenue",AB1419,0) + IF($A$3="Absolute revenue per capita",AC1419,0)</f>
        <v>0</v>
      </c>
      <c r="Q1419" s="5" t="e">
        <f>-MIN(data!$B$4 / data!I1308 * data!P1308 / 100, data!N1308)</f>
        <v>#DIV/0!</v>
      </c>
      <c r="R1419" s="4" t="e">
        <f>-Q1419*K1419/1000</f>
        <v>#DIV/0!</v>
      </c>
      <c r="S1419" s="6">
        <f>-MIN(data!$B$5/(POWER(LN(I1419),2))*P1419/100, O1419)</f>
        <v>0</v>
      </c>
      <c r="T1419" s="6">
        <f>-S1419*L1419/100000</f>
        <v>0</v>
      </c>
      <c r="U1419" s="4" t="e">
        <f>N1419+Q1419</f>
        <v>#DIV/0!</v>
      </c>
      <c r="V1419" s="4" t="e">
        <f>P1419*I1419/100/R1419</f>
        <v>#DIV/0!</v>
      </c>
      <c r="W1419" s="4" t="e">
        <f>V1419*H1419</f>
        <v>#DIV/0!</v>
      </c>
      <c r="X1419" s="6">
        <f>O1419+S1419</f>
        <v>879</v>
      </c>
      <c r="Y1419" s="6" t="e">
        <f>P1419*I1419/100/T1419</f>
        <v>#DIV/0!</v>
      </c>
      <c r="Z1419" s="6" t="e">
        <f>Y1419*H1419</f>
        <v>#DIV/0!</v>
      </c>
      <c r="AB1419" s="1">
        <f t="shared" si="44"/>
        <v>0</v>
      </c>
      <c r="AC1419" s="1">
        <f t="shared" si="45"/>
        <v>0</v>
      </c>
    </row>
    <row r="1420" spans="4:29" x14ac:dyDescent="0.25">
      <c r="D1420" s="1">
        <v>1991</v>
      </c>
      <c r="E1420" s="1" t="s">
        <v>39</v>
      </c>
      <c r="F1420" s="2" t="s">
        <v>234</v>
      </c>
      <c r="G1420">
        <v>1</v>
      </c>
      <c r="H1420">
        <v>35908244</v>
      </c>
      <c r="I1420" s="1">
        <v>30.865860000000001</v>
      </c>
      <c r="J1420" s="1">
        <v>289866</v>
      </c>
      <c r="K1420" s="1">
        <v>1573648</v>
      </c>
      <c r="L1420" s="1">
        <v>1816118</v>
      </c>
      <c r="M1420" s="3">
        <v>15000</v>
      </c>
      <c r="N1420">
        <v>184.2</v>
      </c>
      <c r="O1420">
        <v>881</v>
      </c>
      <c r="P1420" s="1">
        <f>IF($A$3="Percentage of government revenue per capita",$B$3,0) + IF($A$3="Absolute extra revenue",AB1420,0) + IF($A$3="Absolute revenue per capita",AC1420,0)</f>
        <v>0</v>
      </c>
      <c r="Q1420" s="5" t="e">
        <f>-MIN(data!$B$4 / data!I1309 * data!P1309 / 100, data!N1309)</f>
        <v>#DIV/0!</v>
      </c>
      <c r="R1420" s="4" t="e">
        <f>-Q1420*K1420/1000</f>
        <v>#DIV/0!</v>
      </c>
      <c r="S1420" s="6">
        <f>-MIN(data!$B$5/(POWER(LN(I1420),2))*P1420/100, O1420)</f>
        <v>0</v>
      </c>
      <c r="T1420" s="6">
        <f>-S1420*L1420/100000</f>
        <v>0</v>
      </c>
      <c r="U1420" s="4" t="e">
        <f>N1420+Q1420</f>
        <v>#DIV/0!</v>
      </c>
      <c r="V1420" s="4" t="e">
        <f>P1420*I1420/100/R1420</f>
        <v>#DIV/0!</v>
      </c>
      <c r="W1420" s="4" t="e">
        <f>V1420*H1420</f>
        <v>#DIV/0!</v>
      </c>
      <c r="X1420" s="6">
        <f>O1420+S1420</f>
        <v>881</v>
      </c>
      <c r="Y1420" s="6" t="e">
        <f>P1420*I1420/100/T1420</f>
        <v>#DIV/0!</v>
      </c>
      <c r="Z1420" s="6" t="e">
        <f>Y1420*H1420</f>
        <v>#DIV/0!</v>
      </c>
      <c r="AB1420" s="1">
        <f t="shared" si="44"/>
        <v>0</v>
      </c>
      <c r="AC1420" s="1">
        <f t="shared" si="45"/>
        <v>0</v>
      </c>
    </row>
    <row r="1421" spans="4:29" x14ac:dyDescent="0.25">
      <c r="D1421" s="1">
        <v>1992</v>
      </c>
      <c r="E1421" s="1" t="s">
        <v>39</v>
      </c>
      <c r="F1421" s="2" t="s">
        <v>234</v>
      </c>
      <c r="G1421">
        <v>1</v>
      </c>
      <c r="H1421">
        <v>37333914</v>
      </c>
      <c r="I1421" s="1">
        <v>17.820060000000002</v>
      </c>
      <c r="J1421" s="1">
        <v>296364</v>
      </c>
      <c r="K1421" s="1">
        <v>1626586</v>
      </c>
      <c r="L1421" s="1">
        <v>1925255</v>
      </c>
      <c r="M1421" s="3">
        <v>16000</v>
      </c>
      <c r="N1421">
        <v>182.2</v>
      </c>
      <c r="O1421">
        <v>883</v>
      </c>
      <c r="P1421" s="1">
        <f>IF($A$3="Percentage of government revenue per capita",$B$3,0) + IF($A$3="Absolute extra revenue",AB1421,0) + IF($A$3="Absolute revenue per capita",AC1421,0)</f>
        <v>0</v>
      </c>
      <c r="Q1421" s="5" t="e">
        <f>-MIN(data!$B$4 / data!I1310 * data!P1310 / 100, data!N1310)</f>
        <v>#DIV/0!</v>
      </c>
      <c r="R1421" s="4" t="e">
        <f>-Q1421*K1421/1000</f>
        <v>#DIV/0!</v>
      </c>
      <c r="S1421" s="6">
        <f>-MIN(data!$B$5/(POWER(LN(I1421),2))*P1421/100, O1421)</f>
        <v>0</v>
      </c>
      <c r="T1421" s="6">
        <f>-S1421*L1421/100000</f>
        <v>0</v>
      </c>
      <c r="U1421" s="4" t="e">
        <f>N1421+Q1421</f>
        <v>#DIV/0!</v>
      </c>
      <c r="V1421" s="4" t="e">
        <f>P1421*I1421/100/R1421</f>
        <v>#DIV/0!</v>
      </c>
      <c r="W1421" s="4" t="e">
        <f>V1421*H1421</f>
        <v>#DIV/0!</v>
      </c>
      <c r="X1421" s="6">
        <f>O1421+S1421</f>
        <v>883</v>
      </c>
      <c r="Y1421" s="6" t="e">
        <f>P1421*I1421/100/T1421</f>
        <v>#DIV/0!</v>
      </c>
      <c r="Z1421" s="6" t="e">
        <f>Y1421*H1421</f>
        <v>#DIV/0!</v>
      </c>
      <c r="AB1421" s="1">
        <f t="shared" si="44"/>
        <v>0</v>
      </c>
      <c r="AC1421" s="1">
        <f t="shared" si="45"/>
        <v>0</v>
      </c>
    </row>
    <row r="1422" spans="4:29" x14ac:dyDescent="0.25">
      <c r="D1422" s="1">
        <v>1993</v>
      </c>
      <c r="E1422" s="1" t="s">
        <v>39</v>
      </c>
      <c r="F1422" s="2" t="s">
        <v>234</v>
      </c>
      <c r="G1422">
        <v>1</v>
      </c>
      <c r="H1422">
        <v>38815834</v>
      </c>
      <c r="I1422" s="1">
        <v>5.41737</v>
      </c>
      <c r="J1422" s="1">
        <v>303193</v>
      </c>
      <c r="K1422" s="1">
        <v>1681603</v>
      </c>
      <c r="L1422" s="1">
        <v>1910112</v>
      </c>
      <c r="M1422" s="3">
        <v>17000</v>
      </c>
      <c r="N1422">
        <v>180.3</v>
      </c>
      <c r="O1422">
        <v>890</v>
      </c>
      <c r="P1422" s="1">
        <f>IF($A$3="Percentage of government revenue per capita",$B$3,0) + IF($A$3="Absolute extra revenue",AB1422,0) + IF($A$3="Absolute revenue per capita",AC1422,0)</f>
        <v>0</v>
      </c>
      <c r="Q1422" s="5" t="e">
        <f>-MIN(data!$B$4 / data!I1311 * data!P1311 / 100, data!N1311)</f>
        <v>#DIV/0!</v>
      </c>
      <c r="R1422" s="4" t="e">
        <f>-Q1422*K1422/1000</f>
        <v>#DIV/0!</v>
      </c>
      <c r="S1422" s="6">
        <f>-MIN(data!$B$5/(POWER(LN(I1422),2))*P1422/100, O1422)</f>
        <v>0</v>
      </c>
      <c r="T1422" s="6">
        <f>-S1422*L1422/100000</f>
        <v>0</v>
      </c>
      <c r="U1422" s="4" t="e">
        <f>N1422+Q1422</f>
        <v>#DIV/0!</v>
      </c>
      <c r="V1422" s="4" t="e">
        <f>P1422*I1422/100/R1422</f>
        <v>#DIV/0!</v>
      </c>
      <c r="W1422" s="4" t="e">
        <f>V1422*H1422</f>
        <v>#DIV/0!</v>
      </c>
      <c r="X1422" s="6">
        <f>O1422+S1422</f>
        <v>890</v>
      </c>
      <c r="Y1422" s="6" t="e">
        <f>P1422*I1422/100/T1422</f>
        <v>#DIV/0!</v>
      </c>
      <c r="Z1422" s="6" t="e">
        <f>Y1422*H1422</f>
        <v>#DIV/0!</v>
      </c>
      <c r="AB1422" s="1">
        <f t="shared" si="44"/>
        <v>0</v>
      </c>
      <c r="AC1422" s="1">
        <f t="shared" si="45"/>
        <v>0</v>
      </c>
    </row>
    <row r="1423" spans="4:29" x14ac:dyDescent="0.25">
      <c r="D1423" s="1">
        <v>1994</v>
      </c>
      <c r="E1423" s="1" t="s">
        <v>39</v>
      </c>
      <c r="F1423" s="2" t="s">
        <v>234</v>
      </c>
      <c r="G1423">
        <v>1</v>
      </c>
      <c r="H1423">
        <v>40252975</v>
      </c>
      <c r="I1423" s="1">
        <v>2.7981560000000001</v>
      </c>
      <c r="J1423" s="1">
        <v>310041</v>
      </c>
      <c r="K1423" s="1">
        <v>1736924</v>
      </c>
      <c r="L1423" s="1">
        <v>1991150</v>
      </c>
      <c r="M1423" s="3">
        <v>17000</v>
      </c>
      <c r="N1423">
        <v>178.5</v>
      </c>
      <c r="O1423">
        <v>904</v>
      </c>
      <c r="P1423" s="1">
        <f>IF($A$3="Percentage of government revenue per capita",$B$3,0) + IF($A$3="Absolute extra revenue",AB1423,0) + IF($A$3="Absolute revenue per capita",AC1423,0)</f>
        <v>0</v>
      </c>
      <c r="Q1423" s="5" t="e">
        <f>-MIN(data!$B$4 / data!I1312 * data!P1312 / 100, data!N1312)</f>
        <v>#DIV/0!</v>
      </c>
      <c r="R1423" s="4" t="e">
        <f>-Q1423*K1423/1000</f>
        <v>#DIV/0!</v>
      </c>
      <c r="S1423" s="6">
        <f>-MIN(data!$B$5/(POWER(LN(I1423),2))*P1423/100, O1423)</f>
        <v>0</v>
      </c>
      <c r="T1423" s="6">
        <f>-S1423*L1423/100000</f>
        <v>0</v>
      </c>
      <c r="U1423" s="4" t="e">
        <f>N1423+Q1423</f>
        <v>#DIV/0!</v>
      </c>
      <c r="V1423" s="4" t="e">
        <f>P1423*I1423/100/R1423</f>
        <v>#DIV/0!</v>
      </c>
      <c r="W1423" s="4" t="e">
        <f>V1423*H1423</f>
        <v>#DIV/0!</v>
      </c>
      <c r="X1423" s="6">
        <f>O1423+S1423</f>
        <v>904</v>
      </c>
      <c r="Y1423" s="6" t="e">
        <f>P1423*I1423/100/T1423</f>
        <v>#DIV/0!</v>
      </c>
      <c r="Z1423" s="6" t="e">
        <f>Y1423*H1423</f>
        <v>#DIV/0!</v>
      </c>
      <c r="AB1423" s="1">
        <f t="shared" si="44"/>
        <v>0</v>
      </c>
      <c r="AC1423" s="1">
        <f t="shared" si="45"/>
        <v>0</v>
      </c>
    </row>
    <row r="1424" spans="4:29" x14ac:dyDescent="0.25">
      <c r="D1424" s="1">
        <v>1995</v>
      </c>
      <c r="E1424" s="1" t="s">
        <v>39</v>
      </c>
      <c r="F1424" s="2" t="s">
        <v>234</v>
      </c>
      <c r="G1424">
        <v>1</v>
      </c>
      <c r="H1424">
        <v>41576234</v>
      </c>
      <c r="I1424" s="1">
        <v>4.8543450000000004</v>
      </c>
      <c r="J1424" s="1">
        <v>316598</v>
      </c>
      <c r="K1424" s="1">
        <v>1793756</v>
      </c>
      <c r="L1424" s="1">
        <v>2078775</v>
      </c>
      <c r="M1424" s="3">
        <v>18000</v>
      </c>
      <c r="N1424">
        <v>176.5</v>
      </c>
      <c r="O1424">
        <v>914</v>
      </c>
      <c r="P1424" s="1">
        <f>IF($A$3="Percentage of government revenue per capita",$B$3,0) + IF($A$3="Absolute extra revenue",AB1424,0) + IF($A$3="Absolute revenue per capita",AC1424,0)</f>
        <v>0</v>
      </c>
      <c r="Q1424" s="5" t="e">
        <f>-MIN(data!$B$4 / data!I1313 * data!P1313 / 100, data!N1313)</f>
        <v>#DIV/0!</v>
      </c>
      <c r="R1424" s="4" t="e">
        <f>-Q1424*K1424/1000</f>
        <v>#DIV/0!</v>
      </c>
      <c r="S1424" s="6">
        <f>-MIN(data!$B$5/(POWER(LN(I1424),2))*P1424/100, O1424)</f>
        <v>0</v>
      </c>
      <c r="T1424" s="6">
        <f>-S1424*L1424/100000</f>
        <v>0</v>
      </c>
      <c r="U1424" s="4" t="e">
        <f>N1424+Q1424</f>
        <v>#DIV/0!</v>
      </c>
      <c r="V1424" s="4" t="e">
        <f>P1424*I1424/100/R1424</f>
        <v>#DIV/0!</v>
      </c>
      <c r="W1424" s="4" t="e">
        <f>V1424*H1424</f>
        <v>#DIV/0!</v>
      </c>
      <c r="X1424" s="6">
        <f>O1424+S1424</f>
        <v>914</v>
      </c>
      <c r="Y1424" s="6" t="e">
        <f>P1424*I1424/100/T1424</f>
        <v>#DIV/0!</v>
      </c>
      <c r="Z1424" s="6" t="e">
        <f>Y1424*H1424</f>
        <v>#DIV/0!</v>
      </c>
      <c r="AB1424" s="1">
        <f t="shared" si="44"/>
        <v>0</v>
      </c>
      <c r="AC1424" s="1">
        <f t="shared" si="45"/>
        <v>0</v>
      </c>
    </row>
    <row r="1425" spans="4:29" x14ac:dyDescent="0.25">
      <c r="D1425" s="1">
        <v>1996</v>
      </c>
      <c r="E1425" s="1" t="s">
        <v>39</v>
      </c>
      <c r="F1425" s="2" t="s">
        <v>234</v>
      </c>
      <c r="G1425">
        <v>1</v>
      </c>
      <c r="H1425">
        <v>42757243</v>
      </c>
      <c r="I1425" s="1">
        <v>4.7105769999999998</v>
      </c>
      <c r="J1425" s="1">
        <v>322605</v>
      </c>
      <c r="K1425" s="1">
        <v>1849799</v>
      </c>
      <c r="L1425" s="1">
        <v>2065217</v>
      </c>
      <c r="M1425" s="3">
        <v>19000</v>
      </c>
      <c r="N1425">
        <v>174.4</v>
      </c>
      <c r="O1425">
        <v>920</v>
      </c>
      <c r="P1425" s="1">
        <f>IF($A$3="Percentage of government revenue per capita",$B$3,0) + IF($A$3="Absolute extra revenue",AB1425,0) + IF($A$3="Absolute revenue per capita",AC1425,0)</f>
        <v>0</v>
      </c>
      <c r="Q1425" s="5" t="e">
        <f>-MIN(data!$B$4 / data!I1314 * data!P1314 / 100, data!N1314)</f>
        <v>#DIV/0!</v>
      </c>
      <c r="R1425" s="4" t="e">
        <f>-Q1425*K1425/1000</f>
        <v>#DIV/0!</v>
      </c>
      <c r="S1425" s="6">
        <f>-MIN(data!$B$5/(POWER(LN(I1425),2))*P1425/100, O1425)</f>
        <v>0</v>
      </c>
      <c r="T1425" s="6">
        <f>-S1425*L1425/100000</f>
        <v>0</v>
      </c>
      <c r="U1425" s="4" t="e">
        <f>N1425+Q1425</f>
        <v>#DIV/0!</v>
      </c>
      <c r="V1425" s="4" t="e">
        <f>P1425*I1425/100/R1425</f>
        <v>#DIV/0!</v>
      </c>
      <c r="W1425" s="4" t="e">
        <f>V1425*H1425</f>
        <v>#DIV/0!</v>
      </c>
      <c r="X1425" s="6">
        <f>O1425+S1425</f>
        <v>920</v>
      </c>
      <c r="Y1425" s="6" t="e">
        <f>P1425*I1425/100/T1425</f>
        <v>#DIV/0!</v>
      </c>
      <c r="Z1425" s="6" t="e">
        <f>Y1425*H1425</f>
        <v>#DIV/0!</v>
      </c>
      <c r="AB1425" s="1">
        <f t="shared" si="44"/>
        <v>0</v>
      </c>
      <c r="AC1425" s="1">
        <f t="shared" si="45"/>
        <v>0</v>
      </c>
    </row>
    <row r="1426" spans="4:29" x14ac:dyDescent="0.25">
      <c r="D1426" s="1">
        <v>1997</v>
      </c>
      <c r="E1426" s="1" t="s">
        <v>39</v>
      </c>
      <c r="F1426" s="2" t="s">
        <v>234</v>
      </c>
      <c r="G1426">
        <v>1</v>
      </c>
      <c r="H1426">
        <v>43827180</v>
      </c>
      <c r="I1426" s="1">
        <v>4.1596799999999998</v>
      </c>
      <c r="J1426" s="1">
        <v>327383</v>
      </c>
      <c r="K1426" s="1">
        <v>1905605</v>
      </c>
      <c r="L1426" s="1">
        <v>2176279</v>
      </c>
      <c r="M1426" s="3">
        <v>19000</v>
      </c>
      <c r="N1426">
        <v>171.8</v>
      </c>
      <c r="O1426">
        <v>919</v>
      </c>
      <c r="P1426" s="1">
        <f>IF($A$3="Percentage of government revenue per capita",$B$3,0) + IF($A$3="Absolute extra revenue",AB1426,0) + IF($A$3="Absolute revenue per capita",AC1426,0)</f>
        <v>0</v>
      </c>
      <c r="Q1426" s="5" t="e">
        <f>-MIN(data!$B$4 / data!I1315 * data!P1315 / 100, data!N1315)</f>
        <v>#DIV/0!</v>
      </c>
      <c r="R1426" s="4" t="e">
        <f>-Q1426*K1426/1000</f>
        <v>#DIV/0!</v>
      </c>
      <c r="S1426" s="6">
        <f>-MIN(data!$B$5/(POWER(LN(I1426),2))*P1426/100, O1426)</f>
        <v>0</v>
      </c>
      <c r="T1426" s="6">
        <f>-S1426*L1426/100000</f>
        <v>0</v>
      </c>
      <c r="U1426" s="4" t="e">
        <f>N1426+Q1426</f>
        <v>#DIV/0!</v>
      </c>
      <c r="V1426" s="4" t="e">
        <f>P1426*I1426/100/R1426</f>
        <v>#DIV/0!</v>
      </c>
      <c r="W1426" s="4" t="e">
        <f>V1426*H1426</f>
        <v>#DIV/0!</v>
      </c>
      <c r="X1426" s="6">
        <f>O1426+S1426</f>
        <v>919</v>
      </c>
      <c r="Y1426" s="6" t="e">
        <f>P1426*I1426/100/T1426</f>
        <v>#DIV/0!</v>
      </c>
      <c r="Z1426" s="6" t="e">
        <f>Y1426*H1426</f>
        <v>#DIV/0!</v>
      </c>
      <c r="AB1426" s="1">
        <f t="shared" si="44"/>
        <v>0</v>
      </c>
      <c r="AC1426" s="1">
        <f t="shared" si="45"/>
        <v>0</v>
      </c>
    </row>
    <row r="1427" spans="4:29" x14ac:dyDescent="0.25">
      <c r="D1427" s="1">
        <v>1998</v>
      </c>
      <c r="E1427" s="1" t="s">
        <v>39</v>
      </c>
      <c r="F1427" s="2" t="s">
        <v>234</v>
      </c>
      <c r="G1427">
        <v>1</v>
      </c>
      <c r="H1427">
        <v>44849967</v>
      </c>
      <c r="I1427" s="1">
        <v>4.5456450000000004</v>
      </c>
      <c r="J1427" s="1">
        <v>330823</v>
      </c>
      <c r="K1427" s="1">
        <v>1962177</v>
      </c>
      <c r="L1427" s="1">
        <v>2185792</v>
      </c>
      <c r="M1427" s="3">
        <v>20000</v>
      </c>
      <c r="N1427">
        <v>168.6</v>
      </c>
      <c r="O1427">
        <v>915</v>
      </c>
      <c r="P1427" s="1">
        <f>IF($A$3="Percentage of government revenue per capita",$B$3,0) + IF($A$3="Absolute extra revenue",AB1427,0) + IF($A$3="Absolute revenue per capita",AC1427,0)</f>
        <v>0</v>
      </c>
      <c r="Q1427" s="5" t="e">
        <f>-MIN(data!$B$4 / data!I1316 * data!P1316 / 100, data!N1316)</f>
        <v>#DIV/0!</v>
      </c>
      <c r="R1427" s="4" t="e">
        <f>-Q1427*K1427/1000</f>
        <v>#DIV/0!</v>
      </c>
      <c r="S1427" s="6">
        <f>-MIN(data!$B$5/(POWER(LN(I1427),2))*P1427/100, O1427)</f>
        <v>0</v>
      </c>
      <c r="T1427" s="6">
        <f>-S1427*L1427/100000</f>
        <v>0</v>
      </c>
      <c r="U1427" s="4" t="e">
        <f>N1427+Q1427</f>
        <v>#DIV/0!</v>
      </c>
      <c r="V1427" s="4" t="e">
        <f>P1427*I1427/100/R1427</f>
        <v>#DIV/0!</v>
      </c>
      <c r="W1427" s="4" t="e">
        <f>V1427*H1427</f>
        <v>#DIV/0!</v>
      </c>
      <c r="X1427" s="6">
        <f>O1427+S1427</f>
        <v>915</v>
      </c>
      <c r="Y1427" s="6" t="e">
        <f>P1427*I1427/100/T1427</f>
        <v>#DIV/0!</v>
      </c>
      <c r="Z1427" s="6" t="e">
        <f>Y1427*H1427</f>
        <v>#DIV/0!</v>
      </c>
      <c r="AB1427" s="1">
        <f t="shared" si="44"/>
        <v>0</v>
      </c>
      <c r="AC1427" s="1">
        <f t="shared" si="45"/>
        <v>0</v>
      </c>
    </row>
    <row r="1428" spans="4:29" x14ac:dyDescent="0.25">
      <c r="D1428" s="1">
        <v>1999</v>
      </c>
      <c r="E1428" s="1" t="s">
        <v>39</v>
      </c>
      <c r="F1428" s="2" t="s">
        <v>234</v>
      </c>
      <c r="G1428">
        <v>1</v>
      </c>
      <c r="H1428">
        <v>45919613</v>
      </c>
      <c r="I1428" s="1">
        <v>3.2275770000000001</v>
      </c>
      <c r="J1428" s="1">
        <v>333336</v>
      </c>
      <c r="K1428" s="1">
        <v>2017772</v>
      </c>
      <c r="L1428" s="1">
        <v>2217295</v>
      </c>
      <c r="M1428" s="3">
        <v>20000</v>
      </c>
      <c r="N1428">
        <v>165.2</v>
      </c>
      <c r="O1428">
        <v>902</v>
      </c>
      <c r="P1428" s="1">
        <f>IF($A$3="Percentage of government revenue per capita",$B$3,0) + IF($A$3="Absolute extra revenue",AB1428,0) + IF($A$3="Absolute revenue per capita",AC1428,0)</f>
        <v>0</v>
      </c>
      <c r="Q1428" s="5" t="e">
        <f>-MIN(data!$B$4 / data!I1317 * data!P1317 / 100, data!N1317)</f>
        <v>#DIV/0!</v>
      </c>
      <c r="R1428" s="4" t="e">
        <f>-Q1428*K1428/1000</f>
        <v>#DIV/0!</v>
      </c>
      <c r="S1428" s="6">
        <f>-MIN(data!$B$5/(POWER(LN(I1428),2))*P1428/100, O1428)</f>
        <v>0</v>
      </c>
      <c r="T1428" s="6">
        <f>-S1428*L1428/100000</f>
        <v>0</v>
      </c>
      <c r="U1428" s="4" t="e">
        <f>N1428+Q1428</f>
        <v>#DIV/0!</v>
      </c>
      <c r="V1428" s="4" t="e">
        <f>P1428*I1428/100/R1428</f>
        <v>#DIV/0!</v>
      </c>
      <c r="W1428" s="4" t="e">
        <f>V1428*H1428</f>
        <v>#DIV/0!</v>
      </c>
      <c r="X1428" s="6">
        <f>O1428+S1428</f>
        <v>902</v>
      </c>
      <c r="Y1428" s="6" t="e">
        <f>P1428*I1428/100/T1428</f>
        <v>#DIV/0!</v>
      </c>
      <c r="Z1428" s="6" t="e">
        <f>Y1428*H1428</f>
        <v>#DIV/0!</v>
      </c>
      <c r="AB1428" s="1">
        <f t="shared" si="44"/>
        <v>0</v>
      </c>
      <c r="AC1428" s="1">
        <f t="shared" si="45"/>
        <v>0</v>
      </c>
    </row>
    <row r="1429" spans="4:29" x14ac:dyDescent="0.25">
      <c r="D1429" s="1">
        <v>2000</v>
      </c>
      <c r="E1429" s="1" t="s">
        <v>39</v>
      </c>
      <c r="F1429" s="2" t="s">
        <v>234</v>
      </c>
      <c r="G1429">
        <v>1</v>
      </c>
      <c r="H1429">
        <v>47105826</v>
      </c>
      <c r="I1429" s="1">
        <v>3.3348420000000001</v>
      </c>
      <c r="J1429" s="1">
        <v>334669</v>
      </c>
      <c r="K1429" s="1">
        <v>2074823</v>
      </c>
      <c r="L1429" s="1">
        <v>2288330</v>
      </c>
      <c r="M1429" s="3">
        <v>20000</v>
      </c>
      <c r="N1429">
        <v>161.30000000000001</v>
      </c>
      <c r="O1429">
        <v>874</v>
      </c>
      <c r="P1429" s="1">
        <f>IF($A$3="Percentage of government revenue per capita",$B$3,0) + IF($A$3="Absolute extra revenue",AB1429,0) + IF($A$3="Absolute revenue per capita",AC1429,0)</f>
        <v>0</v>
      </c>
      <c r="Q1429" s="5" t="e">
        <f>-MIN(data!$B$4 / data!I1318 * data!P1318 / 100, data!N1318)</f>
        <v>#DIV/0!</v>
      </c>
      <c r="R1429" s="4" t="e">
        <f>-Q1429*K1429/1000</f>
        <v>#DIV/0!</v>
      </c>
      <c r="S1429" s="6">
        <f>-MIN(data!$B$5/(POWER(LN(I1429),2))*P1429/100, O1429)</f>
        <v>0</v>
      </c>
      <c r="T1429" s="6">
        <f>-S1429*L1429/100000</f>
        <v>0</v>
      </c>
      <c r="U1429" s="4" t="e">
        <f>N1429+Q1429</f>
        <v>#DIV/0!</v>
      </c>
      <c r="V1429" s="4" t="e">
        <f>P1429*I1429/100/R1429</f>
        <v>#DIV/0!</v>
      </c>
      <c r="W1429" s="4" t="e">
        <f>V1429*H1429</f>
        <v>#DIV/0!</v>
      </c>
      <c r="X1429" s="6">
        <f>O1429+S1429</f>
        <v>874</v>
      </c>
      <c r="Y1429" s="6" t="e">
        <f>P1429*I1429/100/T1429</f>
        <v>#DIV/0!</v>
      </c>
      <c r="Z1429" s="6" t="e">
        <f>Y1429*H1429</f>
        <v>#DIV/0!</v>
      </c>
      <c r="AB1429" s="1">
        <f t="shared" si="44"/>
        <v>0</v>
      </c>
      <c r="AC1429" s="1">
        <f t="shared" si="45"/>
        <v>0</v>
      </c>
    </row>
    <row r="1430" spans="4:29" x14ac:dyDescent="0.25">
      <c r="D1430" s="1">
        <v>2001</v>
      </c>
      <c r="E1430" s="1" t="s">
        <v>39</v>
      </c>
      <c r="F1430" s="2" t="s">
        <v>234</v>
      </c>
      <c r="G1430">
        <v>1</v>
      </c>
      <c r="H1430">
        <v>48428545</v>
      </c>
      <c r="I1430" s="1">
        <v>11.29421</v>
      </c>
      <c r="J1430" s="1">
        <v>334927</v>
      </c>
      <c r="K1430" s="1">
        <v>2133293</v>
      </c>
      <c r="L1430" s="1">
        <v>2344666</v>
      </c>
      <c r="M1430" s="3">
        <v>20000</v>
      </c>
      <c r="N1430">
        <v>157</v>
      </c>
      <c r="O1430">
        <v>853</v>
      </c>
      <c r="P1430" s="1">
        <f>IF($A$3="Percentage of government revenue per capita",$B$3,0) + IF($A$3="Absolute extra revenue",AB1430,0) + IF($A$3="Absolute revenue per capita",AC1430,0)</f>
        <v>0</v>
      </c>
      <c r="Q1430" s="5" t="e">
        <f>-MIN(data!$B$4 / data!I1319 * data!P1319 / 100, data!N1319)</f>
        <v>#DIV/0!</v>
      </c>
      <c r="R1430" s="4" t="e">
        <f>-Q1430*K1430/1000</f>
        <v>#DIV/0!</v>
      </c>
      <c r="S1430" s="6">
        <f>-MIN(data!$B$5/(POWER(LN(I1430),2))*P1430/100, O1430)</f>
        <v>0</v>
      </c>
      <c r="T1430" s="6">
        <f>-S1430*L1430/100000</f>
        <v>0</v>
      </c>
      <c r="U1430" s="4" t="e">
        <f>N1430+Q1430</f>
        <v>#DIV/0!</v>
      </c>
      <c r="V1430" s="4" t="e">
        <f>P1430*I1430/100/R1430</f>
        <v>#DIV/0!</v>
      </c>
      <c r="W1430" s="4" t="e">
        <f>V1430*H1430</f>
        <v>#DIV/0!</v>
      </c>
      <c r="X1430" s="6">
        <f>O1430+S1430</f>
        <v>853</v>
      </c>
      <c r="Y1430" s="6" t="e">
        <f>P1430*I1430/100/T1430</f>
        <v>#DIV/0!</v>
      </c>
      <c r="Z1430" s="6" t="e">
        <f>Y1430*H1430</f>
        <v>#DIV/0!</v>
      </c>
      <c r="AB1430" s="1">
        <f t="shared" si="44"/>
        <v>0</v>
      </c>
      <c r="AC1430" s="1">
        <f t="shared" si="45"/>
        <v>0</v>
      </c>
    </row>
    <row r="1431" spans="4:29" x14ac:dyDescent="0.25">
      <c r="D1431" s="1">
        <v>2002</v>
      </c>
      <c r="E1431" s="1" t="s">
        <v>39</v>
      </c>
      <c r="F1431" s="2" t="s">
        <v>234</v>
      </c>
      <c r="G1431">
        <v>1</v>
      </c>
      <c r="H1431">
        <v>49871666</v>
      </c>
      <c r="I1431" s="1">
        <v>13.88561</v>
      </c>
      <c r="J1431" s="1">
        <v>334626</v>
      </c>
      <c r="K1431" s="1">
        <v>2192831</v>
      </c>
      <c r="L1431" s="1">
        <v>2409639</v>
      </c>
      <c r="M1431" s="3">
        <v>20000</v>
      </c>
      <c r="N1431">
        <v>152.6</v>
      </c>
      <c r="O1431">
        <v>830</v>
      </c>
      <c r="P1431" s="1">
        <f>IF($A$3="Percentage of government revenue per capita",$B$3,0) + IF($A$3="Absolute extra revenue",AB1431,0) + IF($A$3="Absolute revenue per capita",AC1431,0)</f>
        <v>0</v>
      </c>
      <c r="Q1431" s="5" t="e">
        <f>-MIN(data!$B$4 / data!I1320 * data!P1320 / 100, data!N1320)</f>
        <v>#DIV/0!</v>
      </c>
      <c r="R1431" s="4" t="e">
        <f>-Q1431*K1431/1000</f>
        <v>#DIV/0!</v>
      </c>
      <c r="S1431" s="6">
        <f>-MIN(data!$B$5/(POWER(LN(I1431),2))*P1431/100, O1431)</f>
        <v>0</v>
      </c>
      <c r="T1431" s="6">
        <f>-S1431*L1431/100000</f>
        <v>0</v>
      </c>
      <c r="U1431" s="4" t="e">
        <f>N1431+Q1431</f>
        <v>#DIV/0!</v>
      </c>
      <c r="V1431" s="4" t="e">
        <f>P1431*I1431/100/R1431</f>
        <v>#DIV/0!</v>
      </c>
      <c r="W1431" s="4" t="e">
        <f>V1431*H1431</f>
        <v>#DIV/0!</v>
      </c>
      <c r="X1431" s="6">
        <f>O1431+S1431</f>
        <v>830</v>
      </c>
      <c r="Y1431" s="6" t="e">
        <f>P1431*I1431/100/T1431</f>
        <v>#DIV/0!</v>
      </c>
      <c r="Z1431" s="6" t="e">
        <f>Y1431*H1431</f>
        <v>#DIV/0!</v>
      </c>
      <c r="AB1431" s="1">
        <f t="shared" si="44"/>
        <v>0</v>
      </c>
      <c r="AC1431" s="1">
        <f t="shared" si="45"/>
        <v>0</v>
      </c>
    </row>
    <row r="1432" spans="4:29" x14ac:dyDescent="0.25">
      <c r="D1432" s="1">
        <v>2003</v>
      </c>
      <c r="E1432" s="1" t="s">
        <v>39</v>
      </c>
      <c r="F1432" s="2" t="s">
        <v>234</v>
      </c>
      <c r="G1432">
        <v>1</v>
      </c>
      <c r="H1432">
        <v>51425580</v>
      </c>
      <c r="I1432" s="1">
        <v>13.79318</v>
      </c>
      <c r="J1432" s="1">
        <v>333639</v>
      </c>
      <c r="K1432" s="1">
        <v>2255842</v>
      </c>
      <c r="L1432" s="1">
        <v>2475248</v>
      </c>
      <c r="M1432" s="3">
        <v>20000</v>
      </c>
      <c r="N1432">
        <v>147.9</v>
      </c>
      <c r="O1432">
        <v>808</v>
      </c>
      <c r="P1432" s="1">
        <f>IF($A$3="Percentage of government revenue per capita",$B$3,0) + IF($A$3="Absolute extra revenue",AB1432,0) + IF($A$3="Absolute revenue per capita",AC1432,0)</f>
        <v>0</v>
      </c>
      <c r="Q1432" s="5" t="e">
        <f>-MIN(data!$B$4 / data!I1321 * data!P1321 / 100, data!N1321)</f>
        <v>#DIV/0!</v>
      </c>
      <c r="R1432" s="4" t="e">
        <f>-Q1432*K1432/1000</f>
        <v>#DIV/0!</v>
      </c>
      <c r="S1432" s="6">
        <f>-MIN(data!$B$5/(POWER(LN(I1432),2))*P1432/100, O1432)</f>
        <v>0</v>
      </c>
      <c r="T1432" s="6">
        <f>-S1432*L1432/100000</f>
        <v>0</v>
      </c>
      <c r="U1432" s="4" t="e">
        <f>N1432+Q1432</f>
        <v>#DIV/0!</v>
      </c>
      <c r="V1432" s="4" t="e">
        <f>P1432*I1432/100/R1432</f>
        <v>#DIV/0!</v>
      </c>
      <c r="W1432" s="4" t="e">
        <f>V1432*H1432</f>
        <v>#DIV/0!</v>
      </c>
      <c r="X1432" s="6">
        <f>O1432+S1432</f>
        <v>808</v>
      </c>
      <c r="Y1432" s="6" t="e">
        <f>P1432*I1432/100/T1432</f>
        <v>#DIV/0!</v>
      </c>
      <c r="Z1432" s="6" t="e">
        <f>Y1432*H1432</f>
        <v>#DIV/0!</v>
      </c>
      <c r="AB1432" s="1">
        <f t="shared" si="44"/>
        <v>0</v>
      </c>
      <c r="AC1432" s="1">
        <f t="shared" si="45"/>
        <v>0</v>
      </c>
    </row>
    <row r="1433" spans="4:29" x14ac:dyDescent="0.25">
      <c r="D1433" s="1">
        <v>2004</v>
      </c>
      <c r="E1433" s="1" t="s">
        <v>39</v>
      </c>
      <c r="F1433" s="2" t="s">
        <v>234</v>
      </c>
      <c r="G1433">
        <v>1</v>
      </c>
      <c r="H1433">
        <v>53068880</v>
      </c>
      <c r="I1433" s="1">
        <v>17.62875</v>
      </c>
      <c r="J1433" s="1">
        <v>332285</v>
      </c>
      <c r="K1433" s="1">
        <v>2322048</v>
      </c>
      <c r="L1433" s="1">
        <v>2522068</v>
      </c>
      <c r="M1433" s="3">
        <v>20000</v>
      </c>
      <c r="N1433">
        <v>143.1</v>
      </c>
      <c r="O1433">
        <v>793</v>
      </c>
      <c r="P1433" s="1">
        <f>IF($A$3="Percentage of government revenue per capita",$B$3,0) + IF($A$3="Absolute extra revenue",AB1433,0) + IF($A$3="Absolute revenue per capita",AC1433,0)</f>
        <v>0</v>
      </c>
      <c r="Q1433" s="5" t="e">
        <f>-MIN(data!$B$4 / data!I1322 * data!P1322 / 100, data!N1322)</f>
        <v>#DIV/0!</v>
      </c>
      <c r="R1433" s="4" t="e">
        <f>-Q1433*K1433/1000</f>
        <v>#DIV/0!</v>
      </c>
      <c r="S1433" s="6">
        <f>-MIN(data!$B$5/(POWER(LN(I1433),2))*P1433/100, O1433)</f>
        <v>0</v>
      </c>
      <c r="T1433" s="6">
        <f>-S1433*L1433/100000</f>
        <v>0</v>
      </c>
      <c r="U1433" s="4" t="e">
        <f>N1433+Q1433</f>
        <v>#DIV/0!</v>
      </c>
      <c r="V1433" s="4" t="e">
        <f>P1433*I1433/100/R1433</f>
        <v>#DIV/0!</v>
      </c>
      <c r="W1433" s="4" t="e">
        <f>V1433*H1433</f>
        <v>#DIV/0!</v>
      </c>
      <c r="X1433" s="6">
        <f>O1433+S1433</f>
        <v>793</v>
      </c>
      <c r="Y1433" s="6" t="e">
        <f>P1433*I1433/100/T1433</f>
        <v>#DIV/0!</v>
      </c>
      <c r="Z1433" s="6" t="e">
        <f>Y1433*H1433</f>
        <v>#DIV/0!</v>
      </c>
      <c r="AB1433" s="1">
        <f t="shared" si="44"/>
        <v>0</v>
      </c>
      <c r="AC1433" s="1">
        <f t="shared" si="45"/>
        <v>0</v>
      </c>
    </row>
    <row r="1434" spans="4:29" x14ac:dyDescent="0.25">
      <c r="D1434" s="1">
        <v>2005</v>
      </c>
      <c r="E1434" s="1" t="s">
        <v>39</v>
      </c>
      <c r="F1434" s="2" t="s">
        <v>234</v>
      </c>
      <c r="G1434">
        <v>1</v>
      </c>
      <c r="H1434">
        <v>54785903</v>
      </c>
      <c r="I1434" s="1">
        <v>20.618580000000001</v>
      </c>
      <c r="J1434" s="1">
        <v>330796</v>
      </c>
      <c r="K1434" s="1">
        <v>2391873</v>
      </c>
      <c r="L1434" s="1">
        <v>2668361</v>
      </c>
      <c r="M1434" s="3">
        <v>20000</v>
      </c>
      <c r="N1434">
        <v>138.30000000000001</v>
      </c>
      <c r="O1434">
        <v>787</v>
      </c>
      <c r="P1434" s="1">
        <f>IF($A$3="Percentage of government revenue per capita",$B$3,0) + IF($A$3="Absolute extra revenue",AB1434,0) + IF($A$3="Absolute revenue per capita",AC1434,0)</f>
        <v>0</v>
      </c>
      <c r="Q1434" s="5">
        <f>-MIN(data!$B$4 / data!I1323 * data!P1323 / 100, data!N1323)</f>
        <v>0</v>
      </c>
      <c r="R1434" s="4">
        <f>-Q1434*K1434/1000</f>
        <v>0</v>
      </c>
      <c r="S1434" s="6">
        <f>-MIN(data!$B$5/(POWER(LN(I1434),2))*P1434/100, O1434)</f>
        <v>0</v>
      </c>
      <c r="T1434" s="6">
        <f>-S1434*L1434/100000</f>
        <v>0</v>
      </c>
      <c r="U1434" s="4">
        <f>N1434+Q1434</f>
        <v>138.30000000000001</v>
      </c>
      <c r="V1434" s="4" t="e">
        <f>P1434*I1434/100/R1434</f>
        <v>#DIV/0!</v>
      </c>
      <c r="W1434" s="4" t="e">
        <f>V1434*H1434</f>
        <v>#DIV/0!</v>
      </c>
      <c r="X1434" s="6">
        <f>O1434+S1434</f>
        <v>787</v>
      </c>
      <c r="Y1434" s="6" t="e">
        <f>P1434*I1434/100/T1434</f>
        <v>#DIV/0!</v>
      </c>
      <c r="Z1434" s="6" t="e">
        <f>Y1434*H1434</f>
        <v>#DIV/0!</v>
      </c>
      <c r="AB1434" s="1">
        <f t="shared" si="44"/>
        <v>0</v>
      </c>
      <c r="AC1434" s="1">
        <f t="shared" si="45"/>
        <v>0</v>
      </c>
    </row>
    <row r="1435" spans="4:29" x14ac:dyDescent="0.25">
      <c r="D1435" s="1">
        <v>2006</v>
      </c>
      <c r="E1435" s="1" t="s">
        <v>39</v>
      </c>
      <c r="F1435" s="2" t="s">
        <v>234</v>
      </c>
      <c r="G1435">
        <v>1</v>
      </c>
      <c r="H1435">
        <v>56578037</v>
      </c>
      <c r="I1435" s="1">
        <v>24.21574</v>
      </c>
      <c r="J1435" s="1">
        <v>329276</v>
      </c>
      <c r="K1435" s="1">
        <v>2464641</v>
      </c>
      <c r="L1435" s="1">
        <v>2788340</v>
      </c>
      <c r="M1435" s="3">
        <v>21000</v>
      </c>
      <c r="N1435">
        <v>133.6</v>
      </c>
      <c r="O1435">
        <v>789</v>
      </c>
      <c r="P1435" s="1">
        <f>IF($A$3="Percentage of government revenue per capita",$B$3,0) + IF($A$3="Absolute extra revenue",AB1435,0) + IF($A$3="Absolute revenue per capita",AC1435,0)</f>
        <v>0</v>
      </c>
      <c r="Q1435" s="5">
        <f>-MIN(data!$B$4 / data!I1324 * data!P1324 / 100, data!N1324)</f>
        <v>0</v>
      </c>
      <c r="R1435" s="4">
        <f>-Q1435*K1435/1000</f>
        <v>0</v>
      </c>
      <c r="S1435" s="6">
        <f>-MIN(data!$B$5/(POWER(LN(I1435),2))*P1435/100, O1435)</f>
        <v>0</v>
      </c>
      <c r="T1435" s="6">
        <f>-S1435*L1435/100000</f>
        <v>0</v>
      </c>
      <c r="U1435" s="4">
        <f>N1435+Q1435</f>
        <v>133.6</v>
      </c>
      <c r="V1435" s="4" t="e">
        <f>P1435*I1435/100/R1435</f>
        <v>#DIV/0!</v>
      </c>
      <c r="W1435" s="4" t="e">
        <f>V1435*H1435</f>
        <v>#DIV/0!</v>
      </c>
      <c r="X1435" s="6">
        <f>O1435+S1435</f>
        <v>789</v>
      </c>
      <c r="Y1435" s="6" t="e">
        <f>P1435*I1435/100/T1435</f>
        <v>#DIV/0!</v>
      </c>
      <c r="Z1435" s="6" t="e">
        <f>Y1435*H1435</f>
        <v>#DIV/0!</v>
      </c>
      <c r="AB1435" s="1">
        <f t="shared" si="44"/>
        <v>0</v>
      </c>
      <c r="AC1435" s="1">
        <f t="shared" si="45"/>
        <v>0</v>
      </c>
    </row>
    <row r="1436" spans="4:29" x14ac:dyDescent="0.25">
      <c r="D1436" s="1">
        <v>2007</v>
      </c>
      <c r="E1436" s="1" t="s">
        <v>39</v>
      </c>
      <c r="F1436" s="2" t="s">
        <v>234</v>
      </c>
      <c r="G1436">
        <v>1</v>
      </c>
      <c r="H1436">
        <v>58453683</v>
      </c>
      <c r="I1436" s="1">
        <v>0</v>
      </c>
      <c r="J1436" s="1">
        <v>327669</v>
      </c>
      <c r="K1436" s="1">
        <v>2540070</v>
      </c>
      <c r="L1436" s="1">
        <v>2739726</v>
      </c>
      <c r="M1436" s="3">
        <v>22000</v>
      </c>
      <c r="N1436">
        <v>129</v>
      </c>
      <c r="O1436">
        <v>803</v>
      </c>
      <c r="P1436" s="1">
        <f>IF($A$3="Percentage of government revenue per capita",$B$3,0) + IF($A$3="Absolute extra revenue",AB1436,0) + IF($A$3="Absolute revenue per capita",AC1436,0)</f>
        <v>0</v>
      </c>
      <c r="Q1436" s="5">
        <f>-MIN(data!$B$4 / data!I1325 * data!P1325 / 100, data!N1325)</f>
        <v>0</v>
      </c>
      <c r="R1436" s="4">
        <f>-Q1436*K1436/1000</f>
        <v>0</v>
      </c>
      <c r="S1436" s="6" t="e">
        <f>-MIN(data!$B$5/(POWER(LN(I1436),2))*P1436/100, O1436)</f>
        <v>#NUM!</v>
      </c>
      <c r="T1436" s="6" t="e">
        <f>-S1436*L1436/100000</f>
        <v>#NUM!</v>
      </c>
      <c r="U1436" s="4">
        <f>N1436+Q1436</f>
        <v>129</v>
      </c>
      <c r="V1436" s="4" t="e">
        <f>P1436*I1436/100/R1436</f>
        <v>#DIV/0!</v>
      </c>
      <c r="W1436" s="4" t="e">
        <f>V1436*H1436</f>
        <v>#DIV/0!</v>
      </c>
      <c r="X1436" s="6" t="e">
        <f>O1436+S1436</f>
        <v>#NUM!</v>
      </c>
      <c r="Y1436" s="6" t="e">
        <f>P1436*I1436/100/T1436</f>
        <v>#NUM!</v>
      </c>
      <c r="Z1436" s="6" t="e">
        <f>Y1436*H1436</f>
        <v>#NUM!</v>
      </c>
      <c r="AB1436" s="1" t="e">
        <f t="shared" si="44"/>
        <v>#DIV/0!</v>
      </c>
      <c r="AC1436" s="1" t="e">
        <f t="shared" si="45"/>
        <v>#DIV/0!</v>
      </c>
    </row>
    <row r="1437" spans="4:29" x14ac:dyDescent="0.25">
      <c r="D1437" s="1">
        <v>2008</v>
      </c>
      <c r="E1437" s="1" t="s">
        <v>39</v>
      </c>
      <c r="F1437" s="2" t="s">
        <v>234</v>
      </c>
      <c r="G1437">
        <v>1</v>
      </c>
      <c r="H1437">
        <v>60411195</v>
      </c>
      <c r="I1437" s="1">
        <v>0</v>
      </c>
      <c r="J1437" s="1">
        <v>325944</v>
      </c>
      <c r="K1437" s="1">
        <v>2618024</v>
      </c>
      <c r="L1437" s="1">
        <v>2777778</v>
      </c>
      <c r="M1437" s="3">
        <v>22000</v>
      </c>
      <c r="N1437">
        <v>124.5</v>
      </c>
      <c r="O1437">
        <v>792</v>
      </c>
      <c r="P1437" s="1">
        <f>IF($A$3="Percentage of government revenue per capita",$B$3,0) + IF($A$3="Absolute extra revenue",AB1437,0) + IF($A$3="Absolute revenue per capita",AC1437,0)</f>
        <v>0</v>
      </c>
      <c r="Q1437" s="5">
        <f>-MIN(data!$B$4 / data!I1326 * data!P1326 / 100, data!N1326)</f>
        <v>0</v>
      </c>
      <c r="R1437" s="4">
        <f>-Q1437*K1437/1000</f>
        <v>0</v>
      </c>
      <c r="S1437" s="6" t="e">
        <f>-MIN(data!$B$5/(POWER(LN(I1437),2))*P1437/100, O1437)</f>
        <v>#NUM!</v>
      </c>
      <c r="T1437" s="6" t="e">
        <f>-S1437*L1437/100000</f>
        <v>#NUM!</v>
      </c>
      <c r="U1437" s="4">
        <f>N1437+Q1437</f>
        <v>124.5</v>
      </c>
      <c r="V1437" s="4" t="e">
        <f>P1437*I1437/100/R1437</f>
        <v>#DIV/0!</v>
      </c>
      <c r="W1437" s="4" t="e">
        <f>V1437*H1437</f>
        <v>#DIV/0!</v>
      </c>
      <c r="X1437" s="6" t="e">
        <f>O1437+S1437</f>
        <v>#NUM!</v>
      </c>
      <c r="Y1437" s="6" t="e">
        <f>P1437*I1437/100/T1437</f>
        <v>#NUM!</v>
      </c>
      <c r="Z1437" s="6" t="e">
        <f>Y1437*H1437</f>
        <v>#NUM!</v>
      </c>
      <c r="AB1437" s="1" t="e">
        <f t="shared" si="44"/>
        <v>#DIV/0!</v>
      </c>
      <c r="AC1437" s="1" t="e">
        <f t="shared" si="45"/>
        <v>#DIV/0!</v>
      </c>
    </row>
    <row r="1438" spans="4:29" x14ac:dyDescent="0.25">
      <c r="D1438" s="1">
        <v>2009</v>
      </c>
      <c r="E1438" s="1" t="s">
        <v>39</v>
      </c>
      <c r="F1438" s="2" t="s">
        <v>234</v>
      </c>
      <c r="G1438">
        <v>1</v>
      </c>
      <c r="H1438">
        <v>62448574</v>
      </c>
      <c r="I1438" s="1">
        <v>0</v>
      </c>
      <c r="J1438" s="1">
        <v>324240</v>
      </c>
      <c r="K1438" s="1">
        <v>2697504</v>
      </c>
      <c r="L1438" s="1">
        <v>2900378</v>
      </c>
      <c r="M1438" s="3">
        <v>22000</v>
      </c>
      <c r="N1438">
        <v>120.2</v>
      </c>
      <c r="O1438">
        <v>793</v>
      </c>
      <c r="P1438" s="1">
        <f>IF($A$3="Percentage of government revenue per capita",$B$3,0) + IF($A$3="Absolute extra revenue",AB1438,0) + IF($A$3="Absolute revenue per capita",AC1438,0)</f>
        <v>0</v>
      </c>
      <c r="Q1438" s="5">
        <f>-MIN(data!$B$4 / data!I1327 * data!P1327 / 100, data!N1327)</f>
        <v>0</v>
      </c>
      <c r="R1438" s="4">
        <f>-Q1438*K1438/1000</f>
        <v>0</v>
      </c>
      <c r="S1438" s="6" t="e">
        <f>-MIN(data!$B$5/(POWER(LN(I1438),2))*P1438/100, O1438)</f>
        <v>#NUM!</v>
      </c>
      <c r="T1438" s="6" t="e">
        <f>-S1438*L1438/100000</f>
        <v>#NUM!</v>
      </c>
      <c r="U1438" s="4">
        <f>N1438+Q1438</f>
        <v>120.2</v>
      </c>
      <c r="V1438" s="4" t="e">
        <f>P1438*I1438/100/R1438</f>
        <v>#DIV/0!</v>
      </c>
      <c r="W1438" s="4" t="e">
        <f>V1438*H1438</f>
        <v>#DIV/0!</v>
      </c>
      <c r="X1438" s="6" t="e">
        <f>O1438+S1438</f>
        <v>#NUM!</v>
      </c>
      <c r="Y1438" s="6" t="e">
        <f>P1438*I1438/100/T1438</f>
        <v>#NUM!</v>
      </c>
      <c r="Z1438" s="6" t="e">
        <f>Y1438*H1438</f>
        <v>#NUM!</v>
      </c>
      <c r="AB1438" s="1" t="e">
        <f t="shared" si="44"/>
        <v>#DIV/0!</v>
      </c>
      <c r="AC1438" s="1" t="e">
        <f t="shared" si="45"/>
        <v>#DIV/0!</v>
      </c>
    </row>
    <row r="1439" spans="4:29" x14ac:dyDescent="0.25">
      <c r="D1439" s="1">
        <v>2010</v>
      </c>
      <c r="E1439" s="1" t="s">
        <v>39</v>
      </c>
      <c r="F1439" s="2" t="s">
        <v>234</v>
      </c>
      <c r="G1439">
        <v>1</v>
      </c>
      <c r="H1439">
        <v>64563854</v>
      </c>
      <c r="I1439" s="1">
        <v>39.715170000000001</v>
      </c>
      <c r="J1439" s="1">
        <v>322336</v>
      </c>
      <c r="K1439" s="1">
        <v>2776365</v>
      </c>
      <c r="L1439" s="1">
        <v>2896725</v>
      </c>
      <c r="M1439" s="3">
        <v>23000</v>
      </c>
      <c r="N1439">
        <v>116.1</v>
      </c>
      <c r="O1439">
        <v>794</v>
      </c>
      <c r="P1439" s="1">
        <f>IF($A$3="Percentage of government revenue per capita",$B$3,0) + IF($A$3="Absolute extra revenue",AB1439,0) + IF($A$3="Absolute revenue per capita",AC1439,0)</f>
        <v>0</v>
      </c>
      <c r="Q1439" s="5">
        <f>-MIN(data!$B$4 / data!I1328 * data!P1328 / 100, data!N1328)</f>
        <v>0</v>
      </c>
      <c r="R1439" s="4">
        <f>-Q1439*K1439/1000</f>
        <v>0</v>
      </c>
      <c r="S1439" s="6">
        <f>-MIN(data!$B$5/(POWER(LN(I1439),2))*P1439/100, O1439)</f>
        <v>0</v>
      </c>
      <c r="T1439" s="6">
        <f>-S1439*L1439/100000</f>
        <v>0</v>
      </c>
      <c r="U1439" s="4">
        <f>N1439+Q1439</f>
        <v>116.1</v>
      </c>
      <c r="V1439" s="4" t="e">
        <f>P1439*I1439/100/R1439</f>
        <v>#DIV/0!</v>
      </c>
      <c r="W1439" s="4" t="e">
        <f>V1439*H1439</f>
        <v>#DIV/0!</v>
      </c>
      <c r="X1439" s="6">
        <f>O1439+S1439</f>
        <v>794</v>
      </c>
      <c r="Y1439" s="6" t="e">
        <f>P1439*I1439/100/T1439</f>
        <v>#DIV/0!</v>
      </c>
      <c r="Z1439" s="6" t="e">
        <f>Y1439*H1439</f>
        <v>#DIV/0!</v>
      </c>
      <c r="AB1439" s="1">
        <f t="shared" si="44"/>
        <v>0</v>
      </c>
      <c r="AC1439" s="1">
        <f t="shared" si="45"/>
        <v>0</v>
      </c>
    </row>
    <row r="1440" spans="4:29" x14ac:dyDescent="0.25">
      <c r="D1440" s="1">
        <v>2011</v>
      </c>
      <c r="E1440" s="1" t="s">
        <v>39</v>
      </c>
      <c r="F1440" s="2" t="s">
        <v>234</v>
      </c>
      <c r="G1440">
        <v>1</v>
      </c>
      <c r="H1440">
        <v>66755153</v>
      </c>
      <c r="I1440" s="1">
        <v>39.049599999999998</v>
      </c>
      <c r="J1440" s="1">
        <v>320099</v>
      </c>
      <c r="K1440" s="1">
        <v>2855477</v>
      </c>
      <c r="L1440" s="1">
        <v>2960103</v>
      </c>
      <c r="M1440" s="3">
        <v>23000</v>
      </c>
      <c r="N1440">
        <v>112.1</v>
      </c>
      <c r="O1440">
        <v>777</v>
      </c>
      <c r="P1440" s="1">
        <f>IF($A$3="Percentage of government revenue per capita",$B$3,0) + IF($A$3="Absolute extra revenue",AB1440,0) + IF($A$3="Absolute revenue per capita",AC1440,0)</f>
        <v>0</v>
      </c>
      <c r="Q1440" s="5">
        <f>-MIN(data!$B$4 / data!I1329 * data!P1329 / 100, data!N1329)</f>
        <v>0</v>
      </c>
      <c r="R1440" s="4">
        <f>-Q1440*K1440/1000</f>
        <v>0</v>
      </c>
      <c r="S1440" s="6">
        <f>-MIN(data!$B$5/(POWER(LN(I1440),2))*P1440/100, O1440)</f>
        <v>0</v>
      </c>
      <c r="T1440" s="6">
        <f>-S1440*L1440/100000</f>
        <v>0</v>
      </c>
      <c r="U1440" s="4">
        <f>N1440+Q1440</f>
        <v>112.1</v>
      </c>
      <c r="V1440" s="4" t="e">
        <f>P1440*I1440/100/R1440</f>
        <v>#DIV/0!</v>
      </c>
      <c r="W1440" s="4" t="e">
        <f>V1440*H1440</f>
        <v>#DIV/0!</v>
      </c>
      <c r="X1440" s="6">
        <f>O1440+S1440</f>
        <v>777</v>
      </c>
      <c r="Y1440" s="6" t="e">
        <f>P1440*I1440/100/T1440</f>
        <v>#DIV/0!</v>
      </c>
      <c r="Z1440" s="6" t="e">
        <f>Y1440*H1440</f>
        <v>#DIV/0!</v>
      </c>
      <c r="AB1440" s="1">
        <f t="shared" si="44"/>
        <v>0</v>
      </c>
      <c r="AC1440" s="1">
        <f t="shared" si="45"/>
        <v>0</v>
      </c>
    </row>
    <row r="1441" spans="4:29" x14ac:dyDescent="0.25">
      <c r="D1441" s="1">
        <v>2012</v>
      </c>
      <c r="E1441" s="1" t="s">
        <v>39</v>
      </c>
      <c r="F1441" s="2" t="s">
        <v>234</v>
      </c>
      <c r="G1441">
        <v>1</v>
      </c>
      <c r="H1441">
        <v>69020747</v>
      </c>
      <c r="I1441" s="1">
        <v>51.208080000000002</v>
      </c>
      <c r="J1441" s="1">
        <v>317713</v>
      </c>
      <c r="K1441" s="1">
        <v>2933638</v>
      </c>
      <c r="L1441" s="1">
        <v>2983139</v>
      </c>
      <c r="M1441" s="3">
        <v>23000</v>
      </c>
      <c r="N1441">
        <v>108.3</v>
      </c>
      <c r="O1441">
        <v>771</v>
      </c>
      <c r="P1441" s="1">
        <f>IF($A$3="Percentage of government revenue per capita",$B$3,0) + IF($A$3="Absolute extra revenue",AB1441,0) + IF($A$3="Absolute revenue per capita",AC1441,0)</f>
        <v>0</v>
      </c>
      <c r="Q1441" s="5">
        <f>-MIN(data!$B$4 / data!I1330 * data!P1330 / 100, data!N1330)</f>
        <v>0</v>
      </c>
      <c r="R1441" s="4">
        <f>-Q1441*K1441/1000</f>
        <v>0</v>
      </c>
      <c r="S1441" s="6">
        <f>-MIN(data!$B$5/(POWER(LN(I1441),2))*P1441/100, O1441)</f>
        <v>0</v>
      </c>
      <c r="T1441" s="6">
        <f>-S1441*L1441/100000</f>
        <v>0</v>
      </c>
      <c r="U1441" s="4">
        <f>N1441+Q1441</f>
        <v>108.3</v>
      </c>
      <c r="V1441" s="4" t="e">
        <f>P1441*I1441/100/R1441</f>
        <v>#DIV/0!</v>
      </c>
      <c r="W1441" s="4" t="e">
        <f>V1441*H1441</f>
        <v>#DIV/0!</v>
      </c>
      <c r="X1441" s="6">
        <f>O1441+S1441</f>
        <v>771</v>
      </c>
      <c r="Y1441" s="6" t="e">
        <f>P1441*I1441/100/T1441</f>
        <v>#DIV/0!</v>
      </c>
      <c r="Z1441" s="6" t="e">
        <f>Y1441*H1441</f>
        <v>#DIV/0!</v>
      </c>
      <c r="AB1441" s="1">
        <f t="shared" si="44"/>
        <v>0</v>
      </c>
      <c r="AC1441" s="1">
        <f t="shared" si="45"/>
        <v>0</v>
      </c>
    </row>
    <row r="1442" spans="4:29" x14ac:dyDescent="0.25">
      <c r="D1442" s="1">
        <v>2013</v>
      </c>
      <c r="E1442" s="1" t="s">
        <v>39</v>
      </c>
      <c r="F1442" s="2" t="s">
        <v>234</v>
      </c>
      <c r="G1442">
        <v>1</v>
      </c>
      <c r="H1442">
        <v>71358807</v>
      </c>
      <c r="I1442" s="1">
        <v>48.440800000000003</v>
      </c>
      <c r="J1442" s="1">
        <v>315171</v>
      </c>
      <c r="K1442" s="1">
        <v>3010229</v>
      </c>
      <c r="L1442" s="1">
        <v>3083110</v>
      </c>
      <c r="M1442" s="3">
        <v>23000</v>
      </c>
      <c r="N1442">
        <v>104.7</v>
      </c>
      <c r="O1442">
        <v>746</v>
      </c>
      <c r="P1442" s="1">
        <f>IF($A$3="Percentage of government revenue per capita",$B$3,0) + IF($A$3="Absolute extra revenue",AB1442,0) + IF($A$3="Absolute revenue per capita",AC1442,0)</f>
        <v>0</v>
      </c>
      <c r="Q1442" s="5">
        <f>-MIN(data!$B$4 / data!I1331 * data!P1331 / 100, data!N1331)</f>
        <v>0</v>
      </c>
      <c r="R1442" s="4">
        <f>-Q1442*K1442/1000</f>
        <v>0</v>
      </c>
      <c r="S1442" s="6">
        <f>-MIN(data!$B$5/(POWER(LN(I1442),2))*P1442/100, O1442)</f>
        <v>0</v>
      </c>
      <c r="T1442" s="6">
        <f>-S1442*L1442/100000</f>
        <v>0</v>
      </c>
      <c r="U1442" s="4">
        <f>N1442+Q1442</f>
        <v>104.7</v>
      </c>
      <c r="V1442" s="4" t="e">
        <f>P1442*I1442/100/R1442</f>
        <v>#DIV/0!</v>
      </c>
      <c r="W1442" s="4" t="e">
        <f>V1442*H1442</f>
        <v>#DIV/0!</v>
      </c>
      <c r="X1442" s="6">
        <f>O1442+S1442</f>
        <v>746</v>
      </c>
      <c r="Y1442" s="6" t="e">
        <f>P1442*I1442/100/T1442</f>
        <v>#DIV/0!</v>
      </c>
      <c r="Z1442" s="6" t="e">
        <f>Y1442*H1442</f>
        <v>#DIV/0!</v>
      </c>
      <c r="AB1442" s="1">
        <f t="shared" si="44"/>
        <v>0</v>
      </c>
      <c r="AC1442" s="1">
        <f t="shared" si="45"/>
        <v>0</v>
      </c>
    </row>
    <row r="1443" spans="4:29" x14ac:dyDescent="0.25">
      <c r="D1443" s="1">
        <v>2014</v>
      </c>
      <c r="E1443" s="1" t="s">
        <v>39</v>
      </c>
      <c r="F1443" s="2" t="s">
        <v>234</v>
      </c>
      <c r="G1443">
        <v>2</v>
      </c>
      <c r="H1443">
        <v>73767447</v>
      </c>
      <c r="I1443" s="1">
        <v>46.608179999999997</v>
      </c>
      <c r="J1443" s="1">
        <v>311514</v>
      </c>
      <c r="K1443" s="1">
        <v>3084297</v>
      </c>
      <c r="L1443" s="1">
        <v>3068340</v>
      </c>
      <c r="M1443" s="3">
        <v>23000</v>
      </c>
      <c r="N1443">
        <v>101</v>
      </c>
      <c r="O1443">
        <v>717</v>
      </c>
      <c r="P1443" s="1">
        <f>IF($A$3="Percentage of government revenue per capita",$B$3,0) + IF($A$3="Absolute extra revenue",AB1443,0) + IF($A$3="Absolute revenue per capita",AC1443,0)</f>
        <v>0</v>
      </c>
      <c r="Q1443" s="5">
        <f>-MIN(data!$B$4 / data!I1332 * data!P1332 / 100, data!N1332)</f>
        <v>0</v>
      </c>
      <c r="R1443" s="4">
        <f>-Q1443*K1443/1000</f>
        <v>0</v>
      </c>
      <c r="S1443" s="6">
        <f>-MIN(data!$B$5/(POWER(LN(I1443),2))*P1443/100, O1443)</f>
        <v>0</v>
      </c>
      <c r="T1443" s="6">
        <f>-S1443*L1443/100000</f>
        <v>0</v>
      </c>
      <c r="U1443" s="4">
        <f>N1443+Q1443</f>
        <v>101</v>
      </c>
      <c r="V1443" s="4" t="e">
        <f>P1443*I1443/100/R1443</f>
        <v>#DIV/0!</v>
      </c>
      <c r="W1443" s="4" t="e">
        <f>V1443*H1443</f>
        <v>#DIV/0!</v>
      </c>
      <c r="X1443" s="6">
        <f>O1443+S1443</f>
        <v>717</v>
      </c>
      <c r="Y1443" s="6" t="e">
        <f>P1443*I1443/100/T1443</f>
        <v>#DIV/0!</v>
      </c>
      <c r="Z1443" s="6" t="e">
        <f>Y1443*H1443</f>
        <v>#DIV/0!</v>
      </c>
      <c r="AB1443" s="1">
        <f t="shared" si="44"/>
        <v>0</v>
      </c>
      <c r="AC1443" s="1">
        <f t="shared" si="45"/>
        <v>0</v>
      </c>
    </row>
    <row r="1444" spans="4:29" x14ac:dyDescent="0.25">
      <c r="D1444" s="1">
        <v>2015</v>
      </c>
      <c r="E1444" s="1" t="s">
        <v>39</v>
      </c>
      <c r="F1444" s="2" t="s">
        <v>234</v>
      </c>
      <c r="G1444">
        <v>2</v>
      </c>
      <c r="H1444">
        <v>76244544</v>
      </c>
      <c r="I1444" s="1">
        <v>50.925449999999998</v>
      </c>
      <c r="J1444" s="1">
        <v>308178</v>
      </c>
      <c r="K1444" s="1">
        <v>3157561</v>
      </c>
      <c r="M1444" s="3">
        <v>22000</v>
      </c>
      <c r="N1444">
        <v>97.6</v>
      </c>
      <c r="O1444">
        <v>693</v>
      </c>
      <c r="P1444" s="1">
        <f>IF($A$3="Percentage of government revenue per capita",$B$3,0) + IF($A$3="Absolute extra revenue",AB1444,0) + IF($A$3="Absolute revenue per capita",AC1444,0)</f>
        <v>0</v>
      </c>
      <c r="Q1444" s="5">
        <f>-MIN(data!$B$4 / data!I1333 * data!P1333 / 100, data!N1333)</f>
        <v>0</v>
      </c>
      <c r="R1444" s="4">
        <f>-Q1444*K1444/1000</f>
        <v>0</v>
      </c>
      <c r="S1444" s="6">
        <f>-MIN(data!$B$5/(POWER(LN(I1444),2))*P1444/100, O1444)</f>
        <v>0</v>
      </c>
      <c r="T1444" s="6">
        <f>-S1444*L1444/100000</f>
        <v>0</v>
      </c>
      <c r="U1444" s="4">
        <f>N1444+Q1444</f>
        <v>97.6</v>
      </c>
      <c r="V1444" s="4" t="e">
        <f>P1444*I1444/100/R1444</f>
        <v>#DIV/0!</v>
      </c>
      <c r="W1444" s="4" t="e">
        <f>V1444*H1444</f>
        <v>#DIV/0!</v>
      </c>
      <c r="X1444" s="6">
        <f>O1444+S1444</f>
        <v>693</v>
      </c>
      <c r="Y1444" s="6" t="e">
        <f>P1444*I1444/100/T1444</f>
        <v>#DIV/0!</v>
      </c>
      <c r="Z1444" s="6" t="e">
        <f>Y1444*H1444</f>
        <v>#DIV/0!</v>
      </c>
      <c r="AB1444" s="1">
        <f t="shared" si="44"/>
        <v>0</v>
      </c>
      <c r="AC1444" s="1">
        <f t="shared" si="45"/>
        <v>0</v>
      </c>
    </row>
    <row r="1445" spans="4:29" x14ac:dyDescent="0.25">
      <c r="D1445" s="1">
        <v>2016</v>
      </c>
      <c r="E1445" s="1" t="s">
        <v>39</v>
      </c>
      <c r="F1445" s="2" t="s">
        <v>234</v>
      </c>
      <c r="G1445">
        <v>2</v>
      </c>
      <c r="H1445">
        <v>78789127</v>
      </c>
      <c r="I1445" s="1">
        <v>0</v>
      </c>
      <c r="J1445" s="1">
        <v>304608</v>
      </c>
      <c r="K1445" s="1">
        <v>3226780</v>
      </c>
      <c r="M1445" s="3"/>
      <c r="N1445">
        <v>94.4</v>
      </c>
      <c r="O1445"/>
      <c r="P1445" s="1">
        <f>IF($A$3="Percentage of government revenue per capita",$B$3,0) + IF($A$3="Absolute extra revenue",AB1445,0) + IF($A$3="Absolute revenue per capita",AC1445,0)</f>
        <v>0</v>
      </c>
      <c r="Q1445" s="5" t="e">
        <f>-MIN(data!$B$4 / data!I1334 * data!P1334 / 100, data!N1334)</f>
        <v>#DIV/0!</v>
      </c>
      <c r="R1445" s="4" t="e">
        <f>-Q1445*K1445/1000</f>
        <v>#DIV/0!</v>
      </c>
      <c r="S1445" s="6" t="e">
        <f>-MIN(data!$B$5/(POWER(LN(I1445),2))*P1445/100, O1445)</f>
        <v>#NUM!</v>
      </c>
      <c r="T1445" s="6" t="e">
        <f>-S1445*L1445/100000</f>
        <v>#NUM!</v>
      </c>
      <c r="U1445" s="4" t="e">
        <f>N1445+Q1445</f>
        <v>#DIV/0!</v>
      </c>
      <c r="V1445" s="4" t="e">
        <f>P1445*I1445/100/R1445</f>
        <v>#DIV/0!</v>
      </c>
      <c r="W1445" s="4" t="e">
        <f>V1445*H1445</f>
        <v>#DIV/0!</v>
      </c>
      <c r="X1445" s="6" t="e">
        <f>O1445+S1445</f>
        <v>#NUM!</v>
      </c>
      <c r="Y1445" s="6" t="e">
        <f>P1445*I1445/100/T1445</f>
        <v>#NUM!</v>
      </c>
      <c r="Z1445" s="6" t="e">
        <f>Y1445*H1445</f>
        <v>#NUM!</v>
      </c>
      <c r="AB1445" s="1" t="e">
        <f t="shared" si="44"/>
        <v>#DIV/0!</v>
      </c>
      <c r="AC1445" s="1" t="e">
        <f t="shared" si="45"/>
        <v>#DIV/0!</v>
      </c>
    </row>
    <row r="1446" spans="4:29" x14ac:dyDescent="0.25">
      <c r="D1446" s="1">
        <v>1980</v>
      </c>
      <c r="E1446" s="1" t="s">
        <v>40</v>
      </c>
      <c r="F1446" s="2" t="s">
        <v>233</v>
      </c>
      <c r="G1446">
        <v>2</v>
      </c>
      <c r="H1446">
        <v>1777934</v>
      </c>
      <c r="I1446" s="1">
        <v>556.4873</v>
      </c>
      <c r="J1446" s="1">
        <v>8025</v>
      </c>
      <c r="K1446" s="1">
        <v>74581.78</v>
      </c>
      <c r="M1446" s="3"/>
      <c r="N1446">
        <v>107.6</v>
      </c>
      <c r="O1446"/>
      <c r="P1446" s="1">
        <f>IF($A$3="Percentage of government revenue per capita",$B$3,0) + IF($A$3="Absolute extra revenue",AB1446,0) + IF($A$3="Absolute revenue per capita",AC1446,0)</f>
        <v>0</v>
      </c>
      <c r="Q1446" s="5">
        <f>-MIN(data!$B$4 / data!I1335 * data!P1335 / 100, data!N1335)</f>
        <v>0</v>
      </c>
      <c r="R1446" s="4">
        <f>-Q1446*K1446/1000</f>
        <v>0</v>
      </c>
      <c r="S1446" s="6">
        <f>-MIN(data!$B$5/(POWER(LN(I1446),2))*P1446/100, O1446)</f>
        <v>0</v>
      </c>
      <c r="T1446" s="6">
        <f>-S1446*L1446/100000</f>
        <v>0</v>
      </c>
      <c r="U1446" s="4">
        <f>N1446+Q1446</f>
        <v>107.6</v>
      </c>
      <c r="V1446" s="4" t="e">
        <f>P1446*I1446/100/R1446</f>
        <v>#DIV/0!</v>
      </c>
      <c r="W1446" s="4" t="e">
        <f>V1446*H1446</f>
        <v>#DIV/0!</v>
      </c>
      <c r="X1446" s="6">
        <f>O1446+S1446</f>
        <v>0</v>
      </c>
      <c r="Y1446" s="6" t="e">
        <f>P1446*I1446/100/T1446</f>
        <v>#DIV/0!</v>
      </c>
      <c r="Z1446" s="6" t="e">
        <f>Y1446*H1446</f>
        <v>#DIV/0!</v>
      </c>
      <c r="AB1446" s="1">
        <f t="shared" si="44"/>
        <v>0</v>
      </c>
      <c r="AC1446" s="1">
        <f t="shared" si="45"/>
        <v>0</v>
      </c>
    </row>
    <row r="1447" spans="4:29" x14ac:dyDescent="0.25">
      <c r="D1447" s="1">
        <v>1981</v>
      </c>
      <c r="E1447" s="1" t="s">
        <v>40</v>
      </c>
      <c r="F1447" s="2" t="s">
        <v>233</v>
      </c>
      <c r="G1447">
        <v>2</v>
      </c>
      <c r="H1447">
        <v>1830632</v>
      </c>
      <c r="I1447" s="1">
        <v>1200.9680000000001</v>
      </c>
      <c r="J1447" s="1">
        <v>7975</v>
      </c>
      <c r="K1447" s="1">
        <v>76170.009999999995</v>
      </c>
      <c r="M1447" s="3"/>
      <c r="N1447">
        <v>104.7</v>
      </c>
      <c r="O1447"/>
      <c r="P1447" s="1">
        <f>IF($A$3="Percentage of government revenue per capita",$B$3,0) + IF($A$3="Absolute extra revenue",AB1447,0) + IF($A$3="Absolute revenue per capita",AC1447,0)</f>
        <v>0</v>
      </c>
      <c r="Q1447" s="5">
        <f>-MIN(data!$B$4 / data!I1336 * data!P1336 / 100, data!N1336)</f>
        <v>0</v>
      </c>
      <c r="R1447" s="4">
        <f>-Q1447*K1447/1000</f>
        <v>0</v>
      </c>
      <c r="S1447" s="6">
        <f>-MIN(data!$B$5/(POWER(LN(I1447),2))*P1447/100, O1447)</f>
        <v>0</v>
      </c>
      <c r="T1447" s="6">
        <f>-S1447*L1447/100000</f>
        <v>0</v>
      </c>
      <c r="U1447" s="4">
        <f>N1447+Q1447</f>
        <v>104.7</v>
      </c>
      <c r="V1447" s="4" t="e">
        <f>P1447*I1447/100/R1447</f>
        <v>#DIV/0!</v>
      </c>
      <c r="W1447" s="4" t="e">
        <f>V1447*H1447</f>
        <v>#DIV/0!</v>
      </c>
      <c r="X1447" s="6">
        <f>O1447+S1447</f>
        <v>0</v>
      </c>
      <c r="Y1447" s="6" t="e">
        <f>P1447*I1447/100/T1447</f>
        <v>#DIV/0!</v>
      </c>
      <c r="Z1447" s="6" t="e">
        <f>Y1447*H1447</f>
        <v>#DIV/0!</v>
      </c>
      <c r="AB1447" s="1">
        <f t="shared" si="44"/>
        <v>0</v>
      </c>
      <c r="AC1447" s="1">
        <f t="shared" si="45"/>
        <v>0</v>
      </c>
    </row>
    <row r="1448" spans="4:29" x14ac:dyDescent="0.25">
      <c r="D1448" s="1">
        <v>1982</v>
      </c>
      <c r="E1448" s="1" t="s">
        <v>40</v>
      </c>
      <c r="F1448" s="2" t="s">
        <v>233</v>
      </c>
      <c r="G1448">
        <v>2</v>
      </c>
      <c r="H1448">
        <v>1884875</v>
      </c>
      <c r="I1448" s="1">
        <v>1634.6579999999999</v>
      </c>
      <c r="J1448" s="1">
        <v>7916</v>
      </c>
      <c r="K1448" s="1">
        <v>77607.839999999997</v>
      </c>
      <c r="M1448" s="3"/>
      <c r="N1448">
        <v>102</v>
      </c>
      <c r="O1448"/>
      <c r="P1448" s="1">
        <f>IF($A$3="Percentage of government revenue per capita",$B$3,0) + IF($A$3="Absolute extra revenue",AB1448,0) + IF($A$3="Absolute revenue per capita",AC1448,0)</f>
        <v>0</v>
      </c>
      <c r="Q1448" s="5">
        <f>-MIN(data!$B$4 / data!I1337 * data!P1337 / 100, data!N1337)</f>
        <v>0</v>
      </c>
      <c r="R1448" s="4">
        <f>-Q1448*K1448/1000</f>
        <v>0</v>
      </c>
      <c r="S1448" s="6">
        <f>-MIN(data!$B$5/(POWER(LN(I1448),2))*P1448/100, O1448)</f>
        <v>0</v>
      </c>
      <c r="T1448" s="6">
        <f>-S1448*L1448/100000</f>
        <v>0</v>
      </c>
      <c r="U1448" s="4">
        <f>N1448+Q1448</f>
        <v>102</v>
      </c>
      <c r="V1448" s="4" t="e">
        <f>P1448*I1448/100/R1448</f>
        <v>#DIV/0!</v>
      </c>
      <c r="W1448" s="4" t="e">
        <f>V1448*H1448</f>
        <v>#DIV/0!</v>
      </c>
      <c r="X1448" s="6">
        <f>O1448+S1448</f>
        <v>0</v>
      </c>
      <c r="Y1448" s="6" t="e">
        <f>P1448*I1448/100/T1448</f>
        <v>#DIV/0!</v>
      </c>
      <c r="Z1448" s="6" t="e">
        <f>Y1448*H1448</f>
        <v>#DIV/0!</v>
      </c>
      <c r="AB1448" s="1">
        <f t="shared" si="44"/>
        <v>0</v>
      </c>
      <c r="AC1448" s="1">
        <f t="shared" si="45"/>
        <v>0</v>
      </c>
    </row>
    <row r="1449" spans="4:29" x14ac:dyDescent="0.25">
      <c r="D1449" s="1">
        <v>1983</v>
      </c>
      <c r="E1449" s="1" t="s">
        <v>40</v>
      </c>
      <c r="F1449" s="2" t="s">
        <v>233</v>
      </c>
      <c r="G1449">
        <v>2</v>
      </c>
      <c r="H1449">
        <v>1940443</v>
      </c>
      <c r="I1449" s="1">
        <v>1729.018</v>
      </c>
      <c r="J1449" s="1">
        <v>7827</v>
      </c>
      <c r="K1449" s="1">
        <v>79060.61</v>
      </c>
      <c r="M1449" s="3"/>
      <c r="N1449">
        <v>99</v>
      </c>
      <c r="O1449"/>
      <c r="P1449" s="1">
        <f>IF($A$3="Percentage of government revenue per capita",$B$3,0) + IF($A$3="Absolute extra revenue",AB1449,0) + IF($A$3="Absolute revenue per capita",AC1449,0)</f>
        <v>0</v>
      </c>
      <c r="Q1449" s="5">
        <f>-MIN(data!$B$4 / data!I1338 * data!P1338 / 100, data!N1338)</f>
        <v>0</v>
      </c>
      <c r="R1449" s="4">
        <f>-Q1449*K1449/1000</f>
        <v>0</v>
      </c>
      <c r="S1449" s="6">
        <f>-MIN(data!$B$5/(POWER(LN(I1449),2))*P1449/100, O1449)</f>
        <v>0</v>
      </c>
      <c r="T1449" s="6">
        <f>-S1449*L1449/100000</f>
        <v>0</v>
      </c>
      <c r="U1449" s="4">
        <f>N1449+Q1449</f>
        <v>99</v>
      </c>
      <c r="V1449" s="4" t="e">
        <f>P1449*I1449/100/R1449</f>
        <v>#DIV/0!</v>
      </c>
      <c r="W1449" s="4" t="e">
        <f>V1449*H1449</f>
        <v>#DIV/0!</v>
      </c>
      <c r="X1449" s="6">
        <f>O1449+S1449</f>
        <v>0</v>
      </c>
      <c r="Y1449" s="6" t="e">
        <f>P1449*I1449/100/T1449</f>
        <v>#DIV/0!</v>
      </c>
      <c r="Z1449" s="6" t="e">
        <f>Y1449*H1449</f>
        <v>#DIV/0!</v>
      </c>
      <c r="AB1449" s="1">
        <f t="shared" si="44"/>
        <v>0</v>
      </c>
      <c r="AC1449" s="1">
        <f t="shared" si="45"/>
        <v>0</v>
      </c>
    </row>
    <row r="1450" spans="4:29" x14ac:dyDescent="0.25">
      <c r="D1450" s="1">
        <v>1984</v>
      </c>
      <c r="E1450" s="1" t="s">
        <v>40</v>
      </c>
      <c r="F1450" s="2" t="s">
        <v>233</v>
      </c>
      <c r="G1450">
        <v>2</v>
      </c>
      <c r="H1450">
        <v>1996995</v>
      </c>
      <c r="I1450" s="1">
        <v>2005.25</v>
      </c>
      <c r="J1450" s="1">
        <v>7743</v>
      </c>
      <c r="K1450" s="1">
        <v>80572.320000000007</v>
      </c>
      <c r="M1450" s="3"/>
      <c r="N1450">
        <v>96.1</v>
      </c>
      <c r="O1450"/>
      <c r="P1450" s="1">
        <f>IF($A$3="Percentage of government revenue per capita",$B$3,0) + IF($A$3="Absolute extra revenue",AB1450,0) + IF($A$3="Absolute revenue per capita",AC1450,0)</f>
        <v>0</v>
      </c>
      <c r="Q1450" s="5">
        <f>-MIN(data!$B$4 / data!I1339 * data!P1339 / 100, data!N1339)</f>
        <v>0</v>
      </c>
      <c r="R1450" s="4">
        <f>-Q1450*K1450/1000</f>
        <v>0</v>
      </c>
      <c r="S1450" s="6">
        <f>-MIN(data!$B$5/(POWER(LN(I1450),2))*P1450/100, O1450)</f>
        <v>0</v>
      </c>
      <c r="T1450" s="6">
        <f>-S1450*L1450/100000</f>
        <v>0</v>
      </c>
      <c r="U1450" s="4">
        <f>N1450+Q1450</f>
        <v>96.1</v>
      </c>
      <c r="V1450" s="4" t="e">
        <f>P1450*I1450/100/R1450</f>
        <v>#DIV/0!</v>
      </c>
      <c r="W1450" s="4" t="e">
        <f>V1450*H1450</f>
        <v>#DIV/0!</v>
      </c>
      <c r="X1450" s="6">
        <f>O1450+S1450</f>
        <v>0</v>
      </c>
      <c r="Y1450" s="6" t="e">
        <f>P1450*I1450/100/T1450</f>
        <v>#DIV/0!</v>
      </c>
      <c r="Z1450" s="6" t="e">
        <f>Y1450*H1450</f>
        <v>#DIV/0!</v>
      </c>
      <c r="AB1450" s="1">
        <f t="shared" si="44"/>
        <v>0</v>
      </c>
      <c r="AC1450" s="1">
        <f t="shared" si="45"/>
        <v>0</v>
      </c>
    </row>
    <row r="1451" spans="4:29" x14ac:dyDescent="0.25">
      <c r="D1451" s="1">
        <v>1985</v>
      </c>
      <c r="E1451" s="1" t="s">
        <v>40</v>
      </c>
      <c r="F1451" s="2" t="s">
        <v>233</v>
      </c>
      <c r="G1451">
        <v>2</v>
      </c>
      <c r="H1451">
        <v>2054312</v>
      </c>
      <c r="I1451" s="1">
        <v>1896.712</v>
      </c>
      <c r="J1451" s="1">
        <v>7676</v>
      </c>
      <c r="K1451" s="1">
        <v>82008.55</v>
      </c>
      <c r="M1451" s="3"/>
      <c r="N1451">
        <v>93.6</v>
      </c>
      <c r="O1451"/>
      <c r="P1451" s="1">
        <f>IF($A$3="Percentage of government revenue per capita",$B$3,0) + IF($A$3="Absolute extra revenue",AB1451,0) + IF($A$3="Absolute revenue per capita",AC1451,0)</f>
        <v>0</v>
      </c>
      <c r="Q1451" s="5">
        <f>-MIN(data!$B$4 / data!I1340 * data!P1340 / 100, data!N1340)</f>
        <v>0</v>
      </c>
      <c r="R1451" s="4">
        <f>-Q1451*K1451/1000</f>
        <v>0</v>
      </c>
      <c r="S1451" s="6">
        <f>-MIN(data!$B$5/(POWER(LN(I1451),2))*P1451/100, O1451)</f>
        <v>0</v>
      </c>
      <c r="T1451" s="6">
        <f>-S1451*L1451/100000</f>
        <v>0</v>
      </c>
      <c r="U1451" s="4">
        <f>N1451+Q1451</f>
        <v>93.6</v>
      </c>
      <c r="V1451" s="4" t="e">
        <f>P1451*I1451/100/R1451</f>
        <v>#DIV/0!</v>
      </c>
      <c r="W1451" s="4" t="e">
        <f>V1451*H1451</f>
        <v>#DIV/0!</v>
      </c>
      <c r="X1451" s="6">
        <f>O1451+S1451</f>
        <v>0</v>
      </c>
      <c r="Y1451" s="6" t="e">
        <f>P1451*I1451/100/T1451</f>
        <v>#DIV/0!</v>
      </c>
      <c r="Z1451" s="6" t="e">
        <f>Y1451*H1451</f>
        <v>#DIV/0!</v>
      </c>
      <c r="AB1451" s="1">
        <f t="shared" si="44"/>
        <v>0</v>
      </c>
      <c r="AC1451" s="1">
        <f t="shared" si="45"/>
        <v>0</v>
      </c>
    </row>
    <row r="1452" spans="4:29" x14ac:dyDescent="0.25">
      <c r="D1452" s="1">
        <v>1986</v>
      </c>
      <c r="E1452" s="1" t="s">
        <v>40</v>
      </c>
      <c r="F1452" s="2" t="s">
        <v>233</v>
      </c>
      <c r="G1452">
        <v>2</v>
      </c>
      <c r="H1452">
        <v>2112361</v>
      </c>
      <c r="I1452" s="1">
        <v>1116.67</v>
      </c>
      <c r="J1452" s="1">
        <v>7634</v>
      </c>
      <c r="K1452" s="1">
        <v>83522.98</v>
      </c>
      <c r="M1452" s="3"/>
      <c r="N1452">
        <v>91.4</v>
      </c>
      <c r="O1452"/>
      <c r="P1452" s="1">
        <f>IF($A$3="Percentage of government revenue per capita",$B$3,0) + IF($A$3="Absolute extra revenue",AB1452,0) + IF($A$3="Absolute revenue per capita",AC1452,0)</f>
        <v>0</v>
      </c>
      <c r="Q1452" s="5">
        <f>-MIN(data!$B$4 / data!I1341 * data!P1341 / 100, data!N1341)</f>
        <v>0</v>
      </c>
      <c r="R1452" s="4">
        <f>-Q1452*K1452/1000</f>
        <v>0</v>
      </c>
      <c r="S1452" s="6">
        <f>-MIN(data!$B$5/(POWER(LN(I1452),2))*P1452/100, O1452)</f>
        <v>0</v>
      </c>
      <c r="T1452" s="6">
        <f>-S1452*L1452/100000</f>
        <v>0</v>
      </c>
      <c r="U1452" s="4">
        <f>N1452+Q1452</f>
        <v>91.4</v>
      </c>
      <c r="V1452" s="4" t="e">
        <f>P1452*I1452/100/R1452</f>
        <v>#DIV/0!</v>
      </c>
      <c r="W1452" s="4" t="e">
        <f>V1452*H1452</f>
        <v>#DIV/0!</v>
      </c>
      <c r="X1452" s="6">
        <f>O1452+S1452</f>
        <v>0</v>
      </c>
      <c r="Y1452" s="6" t="e">
        <f>P1452*I1452/100/T1452</f>
        <v>#DIV/0!</v>
      </c>
      <c r="Z1452" s="6" t="e">
        <f>Y1452*H1452</f>
        <v>#DIV/0!</v>
      </c>
      <c r="AB1452" s="1">
        <f t="shared" si="44"/>
        <v>0</v>
      </c>
      <c r="AC1452" s="1">
        <f t="shared" si="45"/>
        <v>0</v>
      </c>
    </row>
    <row r="1453" spans="4:29" x14ac:dyDescent="0.25">
      <c r="D1453" s="1">
        <v>1987</v>
      </c>
      <c r="E1453" s="1" t="s">
        <v>40</v>
      </c>
      <c r="F1453" s="2" t="s">
        <v>233</v>
      </c>
      <c r="G1453">
        <v>2</v>
      </c>
      <c r="H1453">
        <v>2171321</v>
      </c>
      <c r="I1453" s="1">
        <v>612.73410000000001</v>
      </c>
      <c r="J1453" s="1">
        <v>7660</v>
      </c>
      <c r="K1453" s="1">
        <v>85111.11</v>
      </c>
      <c r="M1453" s="3"/>
      <c r="N1453">
        <v>90</v>
      </c>
      <c r="O1453"/>
      <c r="P1453" s="1">
        <f>IF($A$3="Percentage of government revenue per capita",$B$3,0) + IF($A$3="Absolute extra revenue",AB1453,0) + IF($A$3="Absolute revenue per capita",AC1453,0)</f>
        <v>0</v>
      </c>
      <c r="Q1453" s="5">
        <f>-MIN(data!$B$4 / data!I1342 * data!P1342 / 100, data!N1342)</f>
        <v>0</v>
      </c>
      <c r="R1453" s="4">
        <f>-Q1453*K1453/1000</f>
        <v>0</v>
      </c>
      <c r="S1453" s="6">
        <f>-MIN(data!$B$5/(POWER(LN(I1453),2))*P1453/100, O1453)</f>
        <v>0</v>
      </c>
      <c r="T1453" s="6">
        <f>-S1453*L1453/100000</f>
        <v>0</v>
      </c>
      <c r="U1453" s="4">
        <f>N1453+Q1453</f>
        <v>90</v>
      </c>
      <c r="V1453" s="4" t="e">
        <f>P1453*I1453/100/R1453</f>
        <v>#DIV/0!</v>
      </c>
      <c r="W1453" s="4" t="e">
        <f>V1453*H1453</f>
        <v>#DIV/0!</v>
      </c>
      <c r="X1453" s="6">
        <f>O1453+S1453</f>
        <v>0</v>
      </c>
      <c r="Y1453" s="6" t="e">
        <f>P1453*I1453/100/T1453</f>
        <v>#DIV/0!</v>
      </c>
      <c r="Z1453" s="6" t="e">
        <f>Y1453*H1453</f>
        <v>#DIV/0!</v>
      </c>
      <c r="AB1453" s="1">
        <f t="shared" si="44"/>
        <v>0</v>
      </c>
      <c r="AC1453" s="1">
        <f t="shared" si="45"/>
        <v>0</v>
      </c>
    </row>
    <row r="1454" spans="4:29" x14ac:dyDescent="0.25">
      <c r="D1454" s="1">
        <v>1988</v>
      </c>
      <c r="E1454" s="1" t="s">
        <v>40</v>
      </c>
      <c r="F1454" s="2" t="s">
        <v>233</v>
      </c>
      <c r="G1454">
        <v>2</v>
      </c>
      <c r="H1454">
        <v>2231465</v>
      </c>
      <c r="I1454" s="1">
        <v>532.01580000000001</v>
      </c>
      <c r="J1454" s="1">
        <v>7733</v>
      </c>
      <c r="K1454" s="1">
        <v>86790.12</v>
      </c>
      <c r="M1454" s="3"/>
      <c r="N1454">
        <v>89.1</v>
      </c>
      <c r="O1454"/>
      <c r="P1454" s="1">
        <f>IF($A$3="Percentage of government revenue per capita",$B$3,0) + IF($A$3="Absolute extra revenue",AB1454,0) + IF($A$3="Absolute revenue per capita",AC1454,0)</f>
        <v>0</v>
      </c>
      <c r="Q1454" s="5">
        <f>-MIN(data!$B$4 / data!I1343 * data!P1343 / 100, data!N1343)</f>
        <v>0</v>
      </c>
      <c r="R1454" s="4">
        <f>-Q1454*K1454/1000</f>
        <v>0</v>
      </c>
      <c r="S1454" s="6">
        <f>-MIN(data!$B$5/(POWER(LN(I1454),2))*P1454/100, O1454)</f>
        <v>0</v>
      </c>
      <c r="T1454" s="6">
        <f>-S1454*L1454/100000</f>
        <v>0</v>
      </c>
      <c r="U1454" s="4">
        <f>N1454+Q1454</f>
        <v>89.1</v>
      </c>
      <c r="V1454" s="4" t="e">
        <f>P1454*I1454/100/R1454</f>
        <v>#DIV/0!</v>
      </c>
      <c r="W1454" s="4" t="e">
        <f>V1454*H1454</f>
        <v>#DIV/0!</v>
      </c>
      <c r="X1454" s="6">
        <f>O1454+S1454</f>
        <v>0</v>
      </c>
      <c r="Y1454" s="6" t="e">
        <f>P1454*I1454/100/T1454</f>
        <v>#DIV/0!</v>
      </c>
      <c r="Z1454" s="6" t="e">
        <f>Y1454*H1454</f>
        <v>#DIV/0!</v>
      </c>
      <c r="AB1454" s="1">
        <f t="shared" si="44"/>
        <v>0</v>
      </c>
      <c r="AC1454" s="1">
        <f t="shared" si="45"/>
        <v>0</v>
      </c>
    </row>
    <row r="1455" spans="4:29" x14ac:dyDescent="0.25">
      <c r="D1455" s="1">
        <v>1989</v>
      </c>
      <c r="E1455" s="1" t="s">
        <v>40</v>
      </c>
      <c r="F1455" s="2" t="s">
        <v>233</v>
      </c>
      <c r="G1455">
        <v>2</v>
      </c>
      <c r="H1455">
        <v>2293166</v>
      </c>
      <c r="I1455" s="1">
        <v>626.07219999999995</v>
      </c>
      <c r="J1455" s="1">
        <v>7895</v>
      </c>
      <c r="K1455" s="1">
        <v>88508.97</v>
      </c>
      <c r="M1455" s="3"/>
      <c r="N1455">
        <v>89.2</v>
      </c>
      <c r="O1455"/>
      <c r="P1455" s="1">
        <f>IF($A$3="Percentage of government revenue per capita",$B$3,0) + IF($A$3="Absolute extra revenue",AB1455,0) + IF($A$3="Absolute revenue per capita",AC1455,0)</f>
        <v>0</v>
      </c>
      <c r="Q1455" s="5">
        <f>-MIN(data!$B$4 / data!I1344 * data!P1344 / 100, data!N1344)</f>
        <v>0</v>
      </c>
      <c r="R1455" s="4">
        <f>-Q1455*K1455/1000</f>
        <v>0</v>
      </c>
      <c r="S1455" s="6">
        <f>-MIN(data!$B$5/(POWER(LN(I1455),2))*P1455/100, O1455)</f>
        <v>0</v>
      </c>
      <c r="T1455" s="6">
        <f>-S1455*L1455/100000</f>
        <v>0</v>
      </c>
      <c r="U1455" s="4">
        <f>N1455+Q1455</f>
        <v>89.2</v>
      </c>
      <c r="V1455" s="4" t="e">
        <f>P1455*I1455/100/R1455</f>
        <v>#DIV/0!</v>
      </c>
      <c r="W1455" s="4" t="e">
        <f>V1455*H1455</f>
        <v>#DIV/0!</v>
      </c>
      <c r="X1455" s="6">
        <f>O1455+S1455</f>
        <v>0</v>
      </c>
      <c r="Y1455" s="6" t="e">
        <f>P1455*I1455/100/T1455</f>
        <v>#DIV/0!</v>
      </c>
      <c r="Z1455" s="6" t="e">
        <f>Y1455*H1455</f>
        <v>#DIV/0!</v>
      </c>
      <c r="AB1455" s="1">
        <f t="shared" si="44"/>
        <v>0</v>
      </c>
      <c r="AC1455" s="1">
        <f t="shared" si="45"/>
        <v>0</v>
      </c>
    </row>
    <row r="1456" spans="4:29" x14ac:dyDescent="0.25">
      <c r="D1456" s="1">
        <v>1990</v>
      </c>
      <c r="E1456" s="1" t="s">
        <v>40</v>
      </c>
      <c r="F1456" s="2" t="s">
        <v>233</v>
      </c>
      <c r="G1456">
        <v>2</v>
      </c>
      <c r="H1456">
        <v>2356737</v>
      </c>
      <c r="I1456" s="1">
        <v>759.12180000000001</v>
      </c>
      <c r="J1456" s="1">
        <v>8136</v>
      </c>
      <c r="K1456" s="1">
        <v>90400</v>
      </c>
      <c r="L1456" s="1">
        <v>94527.360000000001</v>
      </c>
      <c r="M1456" s="3">
        <v>550</v>
      </c>
      <c r="N1456">
        <v>90</v>
      </c>
      <c r="O1456">
        <v>603</v>
      </c>
      <c r="P1456" s="1">
        <f>IF($A$3="Percentage of government revenue per capita",$B$3,0) + IF($A$3="Absolute extra revenue",AB1456,0) + IF($A$3="Absolute revenue per capita",AC1456,0)</f>
        <v>0</v>
      </c>
      <c r="Q1456" s="5">
        <f>-MIN(data!$B$4 / data!I1345 * data!P1345 / 100, data!N1345)</f>
        <v>0</v>
      </c>
      <c r="R1456" s="4">
        <f>-Q1456*K1456/1000</f>
        <v>0</v>
      </c>
      <c r="S1456" s="6">
        <f>-MIN(data!$B$5/(POWER(LN(I1456),2))*P1456/100, O1456)</f>
        <v>0</v>
      </c>
      <c r="T1456" s="6">
        <f>-S1456*L1456/100000</f>
        <v>0</v>
      </c>
      <c r="U1456" s="4">
        <f>N1456+Q1456</f>
        <v>90</v>
      </c>
      <c r="V1456" s="4" t="e">
        <f>P1456*I1456/100/R1456</f>
        <v>#DIV/0!</v>
      </c>
      <c r="W1456" s="4" t="e">
        <f>V1456*H1456</f>
        <v>#DIV/0!</v>
      </c>
      <c r="X1456" s="6">
        <f>O1456+S1456</f>
        <v>603</v>
      </c>
      <c r="Y1456" s="6" t="e">
        <f>P1456*I1456/100/T1456</f>
        <v>#DIV/0!</v>
      </c>
      <c r="Z1456" s="6" t="e">
        <f>Y1456*H1456</f>
        <v>#DIV/0!</v>
      </c>
      <c r="AB1456" s="1">
        <f t="shared" si="44"/>
        <v>0</v>
      </c>
      <c r="AC1456" s="1">
        <f t="shared" si="45"/>
        <v>0</v>
      </c>
    </row>
    <row r="1457" spans="4:29" x14ac:dyDescent="0.25">
      <c r="D1457" s="1">
        <v>1991</v>
      </c>
      <c r="E1457" s="1" t="s">
        <v>40</v>
      </c>
      <c r="F1457" s="2" t="s">
        <v>233</v>
      </c>
      <c r="G1457">
        <v>2</v>
      </c>
      <c r="H1457">
        <v>2422305</v>
      </c>
      <c r="I1457" s="1">
        <v>708.12369999999999</v>
      </c>
      <c r="J1457" s="1">
        <v>8466</v>
      </c>
      <c r="K1457" s="1">
        <v>92524.59</v>
      </c>
      <c r="L1457" s="1">
        <v>97039.47</v>
      </c>
      <c r="M1457" s="3">
        <v>570</v>
      </c>
      <c r="N1457">
        <v>91.5</v>
      </c>
      <c r="O1457">
        <v>608</v>
      </c>
      <c r="P1457" s="1">
        <f>IF($A$3="Percentage of government revenue per capita",$B$3,0) + IF($A$3="Absolute extra revenue",AB1457,0) + IF($A$3="Absolute revenue per capita",AC1457,0)</f>
        <v>0</v>
      </c>
      <c r="Q1457" s="5">
        <f>-MIN(data!$B$4 / data!I1346 * data!P1346 / 100, data!N1346)</f>
        <v>0</v>
      </c>
      <c r="R1457" s="4">
        <f>-Q1457*K1457/1000</f>
        <v>0</v>
      </c>
      <c r="S1457" s="6">
        <f>-MIN(data!$B$5/(POWER(LN(I1457),2))*P1457/100, O1457)</f>
        <v>0</v>
      </c>
      <c r="T1457" s="6">
        <f>-S1457*L1457/100000</f>
        <v>0</v>
      </c>
      <c r="U1457" s="4">
        <f>N1457+Q1457</f>
        <v>91.5</v>
      </c>
      <c r="V1457" s="4" t="e">
        <f>P1457*I1457/100/R1457</f>
        <v>#DIV/0!</v>
      </c>
      <c r="W1457" s="4" t="e">
        <f>V1457*H1457</f>
        <v>#DIV/0!</v>
      </c>
      <c r="X1457" s="6">
        <f>O1457+S1457</f>
        <v>608</v>
      </c>
      <c r="Y1457" s="6" t="e">
        <f>P1457*I1457/100/T1457</f>
        <v>#DIV/0!</v>
      </c>
      <c r="Z1457" s="6" t="e">
        <f>Y1457*H1457</f>
        <v>#DIV/0!</v>
      </c>
      <c r="AB1457" s="1">
        <f t="shared" si="44"/>
        <v>0</v>
      </c>
      <c r="AC1457" s="1">
        <f t="shared" si="45"/>
        <v>0</v>
      </c>
    </row>
    <row r="1458" spans="4:29" x14ac:dyDescent="0.25">
      <c r="D1458" s="1">
        <v>1992</v>
      </c>
      <c r="E1458" s="1" t="s">
        <v>40</v>
      </c>
      <c r="F1458" s="2" t="s">
        <v>233</v>
      </c>
      <c r="G1458">
        <v>2</v>
      </c>
      <c r="H1458">
        <v>2489952</v>
      </c>
      <c r="I1458" s="1">
        <v>627.52949999999998</v>
      </c>
      <c r="J1458" s="1">
        <v>8873</v>
      </c>
      <c r="K1458" s="1">
        <v>94797.01</v>
      </c>
      <c r="L1458" s="1">
        <v>99673.2</v>
      </c>
      <c r="M1458" s="3">
        <v>590</v>
      </c>
      <c r="N1458">
        <v>93.6</v>
      </c>
      <c r="O1458">
        <v>612</v>
      </c>
      <c r="P1458" s="1">
        <f>IF($A$3="Percentage of government revenue per capita",$B$3,0) + IF($A$3="Absolute extra revenue",AB1458,0) + IF($A$3="Absolute revenue per capita",AC1458,0)</f>
        <v>0</v>
      </c>
      <c r="Q1458" s="5">
        <f>-MIN(data!$B$4 / data!I1347 * data!P1347 / 100, data!N1347)</f>
        <v>0</v>
      </c>
      <c r="R1458" s="4">
        <f>-Q1458*K1458/1000</f>
        <v>0</v>
      </c>
      <c r="S1458" s="6">
        <f>-MIN(data!$B$5/(POWER(LN(I1458),2))*P1458/100, O1458)</f>
        <v>0</v>
      </c>
      <c r="T1458" s="6">
        <f>-S1458*L1458/100000</f>
        <v>0</v>
      </c>
      <c r="U1458" s="4">
        <f>N1458+Q1458</f>
        <v>93.6</v>
      </c>
      <c r="V1458" s="4" t="e">
        <f>P1458*I1458/100/R1458</f>
        <v>#DIV/0!</v>
      </c>
      <c r="W1458" s="4" t="e">
        <f>V1458*H1458</f>
        <v>#DIV/0!</v>
      </c>
      <c r="X1458" s="6">
        <f>O1458+S1458</f>
        <v>612</v>
      </c>
      <c r="Y1458" s="6" t="e">
        <f>P1458*I1458/100/T1458</f>
        <v>#DIV/0!</v>
      </c>
      <c r="Z1458" s="6" t="e">
        <f>Y1458*H1458</f>
        <v>#DIV/0!</v>
      </c>
      <c r="AB1458" s="1">
        <f t="shared" si="44"/>
        <v>0</v>
      </c>
      <c r="AC1458" s="1">
        <f t="shared" si="45"/>
        <v>0</v>
      </c>
    </row>
    <row r="1459" spans="4:29" x14ac:dyDescent="0.25">
      <c r="D1459" s="1">
        <v>1993</v>
      </c>
      <c r="E1459" s="1" t="s">
        <v>40</v>
      </c>
      <c r="F1459" s="2" t="s">
        <v>233</v>
      </c>
      <c r="G1459">
        <v>2</v>
      </c>
      <c r="H1459">
        <v>2559873</v>
      </c>
      <c r="I1459" s="1">
        <v>648.54229999999995</v>
      </c>
      <c r="J1459" s="1">
        <v>9376</v>
      </c>
      <c r="K1459" s="1">
        <v>97362.41</v>
      </c>
      <c r="L1459" s="1">
        <v>102439</v>
      </c>
      <c r="M1459" s="3">
        <v>610</v>
      </c>
      <c r="N1459">
        <v>96.3</v>
      </c>
      <c r="O1459">
        <v>615</v>
      </c>
      <c r="P1459" s="1">
        <f>IF($A$3="Percentage of government revenue per capita",$B$3,0) + IF($A$3="Absolute extra revenue",AB1459,0) + IF($A$3="Absolute revenue per capita",AC1459,0)</f>
        <v>0</v>
      </c>
      <c r="Q1459" s="5">
        <f>-MIN(data!$B$4 / data!I1348 * data!P1348 / 100, data!N1348)</f>
        <v>0</v>
      </c>
      <c r="R1459" s="4">
        <f>-Q1459*K1459/1000</f>
        <v>0</v>
      </c>
      <c r="S1459" s="6">
        <f>-MIN(data!$B$5/(POWER(LN(I1459),2))*P1459/100, O1459)</f>
        <v>0</v>
      </c>
      <c r="T1459" s="6">
        <f>-S1459*L1459/100000</f>
        <v>0</v>
      </c>
      <c r="U1459" s="4">
        <f>N1459+Q1459</f>
        <v>96.3</v>
      </c>
      <c r="V1459" s="4" t="e">
        <f>P1459*I1459/100/R1459</f>
        <v>#DIV/0!</v>
      </c>
      <c r="W1459" s="4" t="e">
        <f>V1459*H1459</f>
        <v>#DIV/0!</v>
      </c>
      <c r="X1459" s="6">
        <f>O1459+S1459</f>
        <v>615</v>
      </c>
      <c r="Y1459" s="6" t="e">
        <f>P1459*I1459/100/T1459</f>
        <v>#DIV/0!</v>
      </c>
      <c r="Z1459" s="6" t="e">
        <f>Y1459*H1459</f>
        <v>#DIV/0!</v>
      </c>
      <c r="AB1459" s="1">
        <f t="shared" si="44"/>
        <v>0</v>
      </c>
      <c r="AC1459" s="1">
        <f t="shared" si="45"/>
        <v>0</v>
      </c>
    </row>
    <row r="1460" spans="4:29" x14ac:dyDescent="0.25">
      <c r="D1460" s="1">
        <v>1994</v>
      </c>
      <c r="E1460" s="1" t="s">
        <v>40</v>
      </c>
      <c r="F1460" s="2" t="s">
        <v>233</v>
      </c>
      <c r="G1460">
        <v>2</v>
      </c>
      <c r="H1460">
        <v>2632345</v>
      </c>
      <c r="I1460" s="1">
        <v>554.4932</v>
      </c>
      <c r="J1460" s="1">
        <v>9969</v>
      </c>
      <c r="K1460" s="1">
        <v>100090.4</v>
      </c>
      <c r="L1460" s="1">
        <v>105263.2</v>
      </c>
      <c r="M1460" s="3">
        <v>630</v>
      </c>
      <c r="N1460">
        <v>99.6</v>
      </c>
      <c r="O1460">
        <v>627</v>
      </c>
      <c r="P1460" s="1">
        <f>IF($A$3="Percentage of government revenue per capita",$B$3,0) + IF($A$3="Absolute extra revenue",AB1460,0) + IF($A$3="Absolute revenue per capita",AC1460,0)</f>
        <v>0</v>
      </c>
      <c r="Q1460" s="5">
        <f>-MIN(data!$B$4 / data!I1349 * data!P1349 / 100, data!N1349)</f>
        <v>0</v>
      </c>
      <c r="R1460" s="4">
        <f>-Q1460*K1460/1000</f>
        <v>0</v>
      </c>
      <c r="S1460" s="6">
        <f>-MIN(data!$B$5/(POWER(LN(I1460),2))*P1460/100, O1460)</f>
        <v>0</v>
      </c>
      <c r="T1460" s="6">
        <f>-S1460*L1460/100000</f>
        <v>0</v>
      </c>
      <c r="U1460" s="4">
        <f>N1460+Q1460</f>
        <v>99.6</v>
      </c>
      <c r="V1460" s="4" t="e">
        <f>P1460*I1460/100/R1460</f>
        <v>#DIV/0!</v>
      </c>
      <c r="W1460" s="4" t="e">
        <f>V1460*H1460</f>
        <v>#DIV/0!</v>
      </c>
      <c r="X1460" s="6">
        <f>O1460+S1460</f>
        <v>627</v>
      </c>
      <c r="Y1460" s="6" t="e">
        <f>P1460*I1460/100/T1460</f>
        <v>#DIV/0!</v>
      </c>
      <c r="Z1460" s="6" t="e">
        <f>Y1460*H1460</f>
        <v>#DIV/0!</v>
      </c>
      <c r="AB1460" s="1">
        <f t="shared" si="44"/>
        <v>0</v>
      </c>
      <c r="AC1460" s="1">
        <f t="shared" si="45"/>
        <v>0</v>
      </c>
    </row>
    <row r="1461" spans="4:29" x14ac:dyDescent="0.25">
      <c r="D1461" s="1">
        <v>1995</v>
      </c>
      <c r="E1461" s="1" t="s">
        <v>40</v>
      </c>
      <c r="F1461" s="2" t="s">
        <v>233</v>
      </c>
      <c r="G1461">
        <v>2</v>
      </c>
      <c r="H1461">
        <v>2707537</v>
      </c>
      <c r="I1461" s="1">
        <v>590.08280000000002</v>
      </c>
      <c r="J1461" s="1">
        <v>10652</v>
      </c>
      <c r="K1461" s="1">
        <v>103117.1</v>
      </c>
      <c r="L1461" s="1">
        <v>108832.8</v>
      </c>
      <c r="M1461" s="3">
        <v>660</v>
      </c>
      <c r="N1461">
        <v>103.3</v>
      </c>
      <c r="O1461">
        <v>634</v>
      </c>
      <c r="P1461" s="1">
        <f>IF($A$3="Percentage of government revenue per capita",$B$3,0) + IF($A$3="Absolute extra revenue",AB1461,0) + IF($A$3="Absolute revenue per capita",AC1461,0)</f>
        <v>0</v>
      </c>
      <c r="Q1461" s="5">
        <f>-MIN(data!$B$4 / data!I1350 * data!P1350 / 100, data!N1350)</f>
        <v>0</v>
      </c>
      <c r="R1461" s="4">
        <f>-Q1461*K1461/1000</f>
        <v>0</v>
      </c>
      <c r="S1461" s="6">
        <f>-MIN(data!$B$5/(POWER(LN(I1461),2))*P1461/100, O1461)</f>
        <v>0</v>
      </c>
      <c r="T1461" s="6">
        <f>-S1461*L1461/100000</f>
        <v>0</v>
      </c>
      <c r="U1461" s="4">
        <f>N1461+Q1461</f>
        <v>103.3</v>
      </c>
      <c r="V1461" s="4" t="e">
        <f>P1461*I1461/100/R1461</f>
        <v>#DIV/0!</v>
      </c>
      <c r="W1461" s="4" t="e">
        <f>V1461*H1461</f>
        <v>#DIV/0!</v>
      </c>
      <c r="X1461" s="6">
        <f>O1461+S1461</f>
        <v>634</v>
      </c>
      <c r="Y1461" s="6" t="e">
        <f>P1461*I1461/100/T1461</f>
        <v>#DIV/0!</v>
      </c>
      <c r="Z1461" s="6" t="e">
        <f>Y1461*H1461</f>
        <v>#DIV/0!</v>
      </c>
      <c r="AB1461" s="1">
        <f t="shared" si="44"/>
        <v>0</v>
      </c>
      <c r="AC1461" s="1">
        <f t="shared" si="45"/>
        <v>0</v>
      </c>
    </row>
    <row r="1462" spans="4:29" x14ac:dyDescent="0.25">
      <c r="D1462" s="1">
        <v>1996</v>
      </c>
      <c r="E1462" s="1" t="s">
        <v>40</v>
      </c>
      <c r="F1462" s="2" t="s">
        <v>233</v>
      </c>
      <c r="G1462">
        <v>2</v>
      </c>
      <c r="H1462">
        <v>2785810</v>
      </c>
      <c r="I1462" s="1">
        <v>697.45640000000003</v>
      </c>
      <c r="J1462" s="1">
        <v>11384</v>
      </c>
      <c r="K1462" s="1">
        <v>106392.5</v>
      </c>
      <c r="L1462" s="1">
        <v>111455.1</v>
      </c>
      <c r="M1462" s="3">
        <v>690</v>
      </c>
      <c r="N1462">
        <v>107</v>
      </c>
      <c r="O1462">
        <v>646</v>
      </c>
      <c r="P1462" s="1">
        <f>IF($A$3="Percentage of government revenue per capita",$B$3,0) + IF($A$3="Absolute extra revenue",AB1462,0) + IF($A$3="Absolute revenue per capita",AC1462,0)</f>
        <v>0</v>
      </c>
      <c r="Q1462" s="5">
        <f>-MIN(data!$B$4 / data!I1351 * data!P1351 / 100, data!N1351)</f>
        <v>0</v>
      </c>
      <c r="R1462" s="4">
        <f>-Q1462*K1462/1000</f>
        <v>0</v>
      </c>
      <c r="S1462" s="6">
        <f>-MIN(data!$B$5/(POWER(LN(I1462),2))*P1462/100, O1462)</f>
        <v>0</v>
      </c>
      <c r="T1462" s="6">
        <f>-S1462*L1462/100000</f>
        <v>0</v>
      </c>
      <c r="U1462" s="4">
        <f>N1462+Q1462</f>
        <v>107</v>
      </c>
      <c r="V1462" s="4" t="e">
        <f>P1462*I1462/100/R1462</f>
        <v>#DIV/0!</v>
      </c>
      <c r="W1462" s="4" t="e">
        <f>V1462*H1462</f>
        <v>#DIV/0!</v>
      </c>
      <c r="X1462" s="6">
        <f>O1462+S1462</f>
        <v>646</v>
      </c>
      <c r="Y1462" s="6" t="e">
        <f>P1462*I1462/100/T1462</f>
        <v>#DIV/0!</v>
      </c>
      <c r="Z1462" s="6" t="e">
        <f>Y1462*H1462</f>
        <v>#DIV/0!</v>
      </c>
      <c r="AB1462" s="1">
        <f t="shared" si="44"/>
        <v>0</v>
      </c>
      <c r="AC1462" s="1">
        <f t="shared" si="45"/>
        <v>0</v>
      </c>
    </row>
    <row r="1463" spans="4:29" x14ac:dyDescent="0.25">
      <c r="D1463" s="1">
        <v>1997</v>
      </c>
      <c r="E1463" s="1" t="s">
        <v>40</v>
      </c>
      <c r="F1463" s="2" t="s">
        <v>233</v>
      </c>
      <c r="G1463">
        <v>2</v>
      </c>
      <c r="H1463">
        <v>2867280</v>
      </c>
      <c r="I1463" s="1">
        <v>697.14059999999995</v>
      </c>
      <c r="J1463" s="1">
        <v>12146</v>
      </c>
      <c r="K1463" s="1">
        <v>109819.2</v>
      </c>
      <c r="L1463" s="1">
        <v>113323.1</v>
      </c>
      <c r="M1463" s="3">
        <v>720</v>
      </c>
      <c r="N1463">
        <v>110.6</v>
      </c>
      <c r="O1463">
        <v>653</v>
      </c>
      <c r="P1463" s="1">
        <f>IF($A$3="Percentage of government revenue per capita",$B$3,0) + IF($A$3="Absolute extra revenue",AB1463,0) + IF($A$3="Absolute revenue per capita",AC1463,0)</f>
        <v>0</v>
      </c>
      <c r="Q1463" s="5">
        <f>-MIN(data!$B$4 / data!I1352 * data!P1352 / 100, data!N1352)</f>
        <v>0</v>
      </c>
      <c r="R1463" s="4">
        <f>-Q1463*K1463/1000</f>
        <v>0</v>
      </c>
      <c r="S1463" s="6">
        <f>-MIN(data!$B$5/(POWER(LN(I1463),2))*P1463/100, O1463)</f>
        <v>0</v>
      </c>
      <c r="T1463" s="6">
        <f>-S1463*L1463/100000</f>
        <v>0</v>
      </c>
      <c r="U1463" s="4">
        <f>N1463+Q1463</f>
        <v>110.6</v>
      </c>
      <c r="V1463" s="4" t="e">
        <f>P1463*I1463/100/R1463</f>
        <v>#DIV/0!</v>
      </c>
      <c r="W1463" s="4" t="e">
        <f>V1463*H1463</f>
        <v>#DIV/0!</v>
      </c>
      <c r="X1463" s="6">
        <f>O1463+S1463</f>
        <v>653</v>
      </c>
      <c r="Y1463" s="6" t="e">
        <f>P1463*I1463/100/T1463</f>
        <v>#DIV/0!</v>
      </c>
      <c r="Z1463" s="6" t="e">
        <f>Y1463*H1463</f>
        <v>#DIV/0!</v>
      </c>
      <c r="AB1463" s="1">
        <f t="shared" si="44"/>
        <v>0</v>
      </c>
      <c r="AC1463" s="1">
        <f t="shared" si="45"/>
        <v>0</v>
      </c>
    </row>
    <row r="1464" spans="4:29" x14ac:dyDescent="0.25">
      <c r="D1464" s="1">
        <v>1998</v>
      </c>
      <c r="E1464" s="1" t="s">
        <v>40</v>
      </c>
      <c r="F1464" s="2" t="s">
        <v>233</v>
      </c>
      <c r="G1464">
        <v>2</v>
      </c>
      <c r="H1464">
        <v>2951647</v>
      </c>
      <c r="I1464" s="1">
        <v>556.053</v>
      </c>
      <c r="J1464" s="1">
        <v>12856</v>
      </c>
      <c r="K1464" s="1">
        <v>113368.6</v>
      </c>
      <c r="L1464" s="1">
        <v>118279.6</v>
      </c>
      <c r="M1464" s="3">
        <v>740</v>
      </c>
      <c r="N1464">
        <v>113.4</v>
      </c>
      <c r="O1464">
        <v>651</v>
      </c>
      <c r="P1464" s="1">
        <f>IF($A$3="Percentage of government revenue per capita",$B$3,0) + IF($A$3="Absolute extra revenue",AB1464,0) + IF($A$3="Absolute revenue per capita",AC1464,0)</f>
        <v>0</v>
      </c>
      <c r="Q1464" s="5">
        <f>-MIN(data!$B$4 / data!I1353 * data!P1353 / 100, data!N1353)</f>
        <v>0</v>
      </c>
      <c r="R1464" s="4">
        <f>-Q1464*K1464/1000</f>
        <v>0</v>
      </c>
      <c r="S1464" s="6">
        <f>-MIN(data!$B$5/(POWER(LN(I1464),2))*P1464/100, O1464)</f>
        <v>0</v>
      </c>
      <c r="T1464" s="6">
        <f>-S1464*L1464/100000</f>
        <v>0</v>
      </c>
      <c r="U1464" s="4">
        <f>N1464+Q1464</f>
        <v>113.4</v>
      </c>
      <c r="V1464" s="4" t="e">
        <f>P1464*I1464/100/R1464</f>
        <v>#DIV/0!</v>
      </c>
      <c r="W1464" s="4" t="e">
        <f>V1464*H1464</f>
        <v>#DIV/0!</v>
      </c>
      <c r="X1464" s="6">
        <f>O1464+S1464</f>
        <v>651</v>
      </c>
      <c r="Y1464" s="6" t="e">
        <f>P1464*I1464/100/T1464</f>
        <v>#DIV/0!</v>
      </c>
      <c r="Z1464" s="6" t="e">
        <f>Y1464*H1464</f>
        <v>#DIV/0!</v>
      </c>
      <c r="AB1464" s="1">
        <f t="shared" si="44"/>
        <v>0</v>
      </c>
      <c r="AC1464" s="1">
        <f t="shared" si="45"/>
        <v>0</v>
      </c>
    </row>
    <row r="1465" spans="4:29" x14ac:dyDescent="0.25">
      <c r="D1465" s="1">
        <v>1999</v>
      </c>
      <c r="E1465" s="1" t="s">
        <v>40</v>
      </c>
      <c r="F1465" s="2" t="s">
        <v>233</v>
      </c>
      <c r="G1465">
        <v>2</v>
      </c>
      <c r="H1465">
        <v>3038433</v>
      </c>
      <c r="I1465" s="1">
        <v>618.86540000000002</v>
      </c>
      <c r="J1465" s="1">
        <v>13420</v>
      </c>
      <c r="K1465" s="1">
        <v>116899</v>
      </c>
      <c r="L1465" s="1">
        <v>120243.5</v>
      </c>
      <c r="M1465" s="3">
        <v>770</v>
      </c>
      <c r="N1465">
        <v>114.8</v>
      </c>
      <c r="O1465">
        <v>657</v>
      </c>
      <c r="P1465" s="1">
        <f>IF($A$3="Percentage of government revenue per capita",$B$3,0) + IF($A$3="Absolute extra revenue",AB1465,0) + IF($A$3="Absolute revenue per capita",AC1465,0)</f>
        <v>0</v>
      </c>
      <c r="Q1465" s="5">
        <f>-MIN(data!$B$4 / data!I1354 * data!P1354 / 100, data!N1354)</f>
        <v>0</v>
      </c>
      <c r="R1465" s="4">
        <f>-Q1465*K1465/1000</f>
        <v>0</v>
      </c>
      <c r="S1465" s="6">
        <f>-MIN(data!$B$5/(POWER(LN(I1465),2))*P1465/100, O1465)</f>
        <v>0</v>
      </c>
      <c r="T1465" s="6">
        <f>-S1465*L1465/100000</f>
        <v>0</v>
      </c>
      <c r="U1465" s="4">
        <f>N1465+Q1465</f>
        <v>114.8</v>
      </c>
      <c r="V1465" s="4" t="e">
        <f>P1465*I1465/100/R1465</f>
        <v>#DIV/0!</v>
      </c>
      <c r="W1465" s="4" t="e">
        <f>V1465*H1465</f>
        <v>#DIV/0!</v>
      </c>
      <c r="X1465" s="6">
        <f>O1465+S1465</f>
        <v>657</v>
      </c>
      <c r="Y1465" s="6" t="e">
        <f>P1465*I1465/100/T1465</f>
        <v>#DIV/0!</v>
      </c>
      <c r="Z1465" s="6" t="e">
        <f>Y1465*H1465</f>
        <v>#DIV/0!</v>
      </c>
      <c r="AB1465" s="1">
        <f t="shared" si="44"/>
        <v>0</v>
      </c>
      <c r="AC1465" s="1">
        <f t="shared" si="45"/>
        <v>0</v>
      </c>
    </row>
    <row r="1466" spans="4:29" x14ac:dyDescent="0.25">
      <c r="D1466" s="1">
        <v>2000</v>
      </c>
      <c r="E1466" s="1" t="s">
        <v>40</v>
      </c>
      <c r="F1466" s="2" t="s">
        <v>233</v>
      </c>
      <c r="G1466">
        <v>2</v>
      </c>
      <c r="H1466">
        <v>3127411</v>
      </c>
      <c r="I1466" s="1">
        <v>641.19970000000001</v>
      </c>
      <c r="J1466" s="1">
        <v>13777</v>
      </c>
      <c r="K1466" s="1">
        <v>120533.7</v>
      </c>
      <c r="L1466" s="1">
        <v>124042.9</v>
      </c>
      <c r="M1466" s="3">
        <v>790</v>
      </c>
      <c r="N1466">
        <v>114.3</v>
      </c>
      <c r="O1466">
        <v>653</v>
      </c>
      <c r="P1466" s="1">
        <f>IF($A$3="Percentage of government revenue per capita",$B$3,0) + IF($A$3="Absolute extra revenue",AB1466,0) + IF($A$3="Absolute revenue per capita",AC1466,0)</f>
        <v>0</v>
      </c>
      <c r="Q1466" s="5">
        <f>-MIN(data!$B$4 / data!I1355 * data!P1355 / 100, data!N1355)</f>
        <v>0</v>
      </c>
      <c r="R1466" s="4">
        <f>-Q1466*K1466/1000</f>
        <v>0</v>
      </c>
      <c r="S1466" s="6">
        <f>-MIN(data!$B$5/(POWER(LN(I1466),2))*P1466/100, O1466)</f>
        <v>0</v>
      </c>
      <c r="T1466" s="6">
        <f>-S1466*L1466/100000</f>
        <v>0</v>
      </c>
      <c r="U1466" s="4">
        <f>N1466+Q1466</f>
        <v>114.3</v>
      </c>
      <c r="V1466" s="4" t="e">
        <f>P1466*I1466/100/R1466</f>
        <v>#DIV/0!</v>
      </c>
      <c r="W1466" s="4" t="e">
        <f>V1466*H1466</f>
        <v>#DIV/0!</v>
      </c>
      <c r="X1466" s="6">
        <f>O1466+S1466</f>
        <v>653</v>
      </c>
      <c r="Y1466" s="6" t="e">
        <f>P1466*I1466/100/T1466</f>
        <v>#DIV/0!</v>
      </c>
      <c r="Z1466" s="6" t="e">
        <f>Y1466*H1466</f>
        <v>#DIV/0!</v>
      </c>
      <c r="AB1466" s="1">
        <f t="shared" si="44"/>
        <v>0</v>
      </c>
      <c r="AC1466" s="1">
        <f t="shared" si="45"/>
        <v>0</v>
      </c>
    </row>
    <row r="1467" spans="4:29" x14ac:dyDescent="0.25">
      <c r="D1467" s="1">
        <v>2001</v>
      </c>
      <c r="E1467" s="1" t="s">
        <v>40</v>
      </c>
      <c r="F1467" s="2" t="s">
        <v>233</v>
      </c>
      <c r="G1467">
        <v>2</v>
      </c>
      <c r="H1467">
        <v>3217933</v>
      </c>
      <c r="I1467" s="1">
        <v>754.38160000000005</v>
      </c>
      <c r="J1467" s="1">
        <v>13903</v>
      </c>
      <c r="K1467" s="1">
        <v>124244.9</v>
      </c>
      <c r="L1467" s="1">
        <v>126331.8</v>
      </c>
      <c r="M1467" s="3">
        <v>810</v>
      </c>
      <c r="N1467">
        <v>111.9</v>
      </c>
      <c r="O1467">
        <v>657</v>
      </c>
      <c r="P1467" s="1">
        <f>IF($A$3="Percentage of government revenue per capita",$B$3,0) + IF($A$3="Absolute extra revenue",AB1467,0) + IF($A$3="Absolute revenue per capita",AC1467,0)</f>
        <v>0</v>
      </c>
      <c r="Q1467" s="5">
        <f>-MIN(data!$B$4 / data!I1356 * data!P1356 / 100, data!N1356)</f>
        <v>0</v>
      </c>
      <c r="R1467" s="4">
        <f>-Q1467*K1467/1000</f>
        <v>0</v>
      </c>
      <c r="S1467" s="6">
        <f>-MIN(data!$B$5/(POWER(LN(I1467),2))*P1467/100, O1467)</f>
        <v>0</v>
      </c>
      <c r="T1467" s="6">
        <f>-S1467*L1467/100000</f>
        <v>0</v>
      </c>
      <c r="U1467" s="4">
        <f>N1467+Q1467</f>
        <v>111.9</v>
      </c>
      <c r="V1467" s="4" t="e">
        <f>P1467*I1467/100/R1467</f>
        <v>#DIV/0!</v>
      </c>
      <c r="W1467" s="4" t="e">
        <f>V1467*H1467</f>
        <v>#DIV/0!</v>
      </c>
      <c r="X1467" s="6">
        <f>O1467+S1467</f>
        <v>657</v>
      </c>
      <c r="Y1467" s="6" t="e">
        <f>P1467*I1467/100/T1467</f>
        <v>#DIV/0!</v>
      </c>
      <c r="Z1467" s="6" t="e">
        <f>Y1467*H1467</f>
        <v>#DIV/0!</v>
      </c>
      <c r="AB1467" s="1">
        <f t="shared" si="44"/>
        <v>0</v>
      </c>
      <c r="AC1467" s="1">
        <f t="shared" si="45"/>
        <v>0</v>
      </c>
    </row>
    <row r="1468" spans="4:29" x14ac:dyDescent="0.25">
      <c r="D1468" s="1">
        <v>2002</v>
      </c>
      <c r="E1468" s="1" t="s">
        <v>40</v>
      </c>
      <c r="F1468" s="2" t="s">
        <v>233</v>
      </c>
      <c r="G1468">
        <v>2</v>
      </c>
      <c r="H1468">
        <v>3310387</v>
      </c>
      <c r="I1468" s="1">
        <v>678.61490000000003</v>
      </c>
      <c r="J1468" s="1">
        <v>13794</v>
      </c>
      <c r="K1468" s="1">
        <v>128078</v>
      </c>
      <c r="L1468" s="1">
        <v>128244.3</v>
      </c>
      <c r="M1468" s="3">
        <v>830</v>
      </c>
      <c r="N1468">
        <v>107.7</v>
      </c>
      <c r="O1468">
        <v>655</v>
      </c>
      <c r="P1468" s="1">
        <f>IF($A$3="Percentage of government revenue per capita",$B$3,0) + IF($A$3="Absolute extra revenue",AB1468,0) + IF($A$3="Absolute revenue per capita",AC1468,0)</f>
        <v>0</v>
      </c>
      <c r="Q1468" s="5">
        <f>-MIN(data!$B$4 / data!I1357 * data!P1357 / 100, data!N1357)</f>
        <v>0</v>
      </c>
      <c r="R1468" s="4">
        <f>-Q1468*K1468/1000</f>
        <v>0</v>
      </c>
      <c r="S1468" s="6">
        <f>-MIN(data!$B$5/(POWER(LN(I1468),2))*P1468/100, O1468)</f>
        <v>0</v>
      </c>
      <c r="T1468" s="6">
        <f>-S1468*L1468/100000</f>
        <v>0</v>
      </c>
      <c r="U1468" s="4">
        <f>N1468+Q1468</f>
        <v>107.7</v>
      </c>
      <c r="V1468" s="4" t="e">
        <f>P1468*I1468/100/R1468</f>
        <v>#DIV/0!</v>
      </c>
      <c r="W1468" s="4" t="e">
        <f>V1468*H1468</f>
        <v>#DIV/0!</v>
      </c>
      <c r="X1468" s="6">
        <f>O1468+S1468</f>
        <v>655</v>
      </c>
      <c r="Y1468" s="6" t="e">
        <f>P1468*I1468/100/T1468</f>
        <v>#DIV/0!</v>
      </c>
      <c r="Z1468" s="6" t="e">
        <f>Y1468*H1468</f>
        <v>#DIV/0!</v>
      </c>
      <c r="AB1468" s="1">
        <f t="shared" si="44"/>
        <v>0</v>
      </c>
      <c r="AC1468" s="1">
        <f t="shared" si="45"/>
        <v>0</v>
      </c>
    </row>
    <row r="1469" spans="4:29" x14ac:dyDescent="0.25">
      <c r="D1469" s="1">
        <v>2003</v>
      </c>
      <c r="E1469" s="1" t="s">
        <v>40</v>
      </c>
      <c r="F1469" s="2" t="s">
        <v>233</v>
      </c>
      <c r="G1469">
        <v>2</v>
      </c>
      <c r="H1469">
        <v>3406922</v>
      </c>
      <c r="I1469" s="1">
        <v>728.45489999999995</v>
      </c>
      <c r="J1469" s="1">
        <v>13473</v>
      </c>
      <c r="K1469" s="1">
        <v>132088.20000000001</v>
      </c>
      <c r="L1469" s="1">
        <v>129485.2</v>
      </c>
      <c r="M1469" s="3">
        <v>840</v>
      </c>
      <c r="N1469">
        <v>102</v>
      </c>
      <c r="O1469">
        <v>641</v>
      </c>
      <c r="P1469" s="1">
        <f>IF($A$3="Percentage of government revenue per capita",$B$3,0) + IF($A$3="Absolute extra revenue",AB1469,0) + IF($A$3="Absolute revenue per capita",AC1469,0)</f>
        <v>0</v>
      </c>
      <c r="Q1469" s="5">
        <f>-MIN(data!$B$4 / data!I1358 * data!P1358 / 100, data!N1358)</f>
        <v>0</v>
      </c>
      <c r="R1469" s="4">
        <f>-Q1469*K1469/1000</f>
        <v>0</v>
      </c>
      <c r="S1469" s="6">
        <f>-MIN(data!$B$5/(POWER(LN(I1469),2))*P1469/100, O1469)</f>
        <v>0</v>
      </c>
      <c r="T1469" s="6">
        <f>-S1469*L1469/100000</f>
        <v>0</v>
      </c>
      <c r="U1469" s="4">
        <f>N1469+Q1469</f>
        <v>102</v>
      </c>
      <c r="V1469" s="4" t="e">
        <f>P1469*I1469/100/R1469</f>
        <v>#DIV/0!</v>
      </c>
      <c r="W1469" s="4" t="e">
        <f>V1469*H1469</f>
        <v>#DIV/0!</v>
      </c>
      <c r="X1469" s="6">
        <f>O1469+S1469</f>
        <v>641</v>
      </c>
      <c r="Y1469" s="6" t="e">
        <f>P1469*I1469/100/T1469</f>
        <v>#DIV/0!</v>
      </c>
      <c r="Z1469" s="6" t="e">
        <f>Y1469*H1469</f>
        <v>#DIV/0!</v>
      </c>
      <c r="AB1469" s="1">
        <f t="shared" si="44"/>
        <v>0</v>
      </c>
      <c r="AC1469" s="1">
        <f t="shared" si="45"/>
        <v>0</v>
      </c>
    </row>
    <row r="1470" spans="4:29" x14ac:dyDescent="0.25">
      <c r="D1470" s="1">
        <v>2004</v>
      </c>
      <c r="E1470" s="1" t="s">
        <v>40</v>
      </c>
      <c r="F1470" s="2" t="s">
        <v>233</v>
      </c>
      <c r="G1470">
        <v>2</v>
      </c>
      <c r="H1470">
        <v>3510468</v>
      </c>
      <c r="I1470" s="1">
        <v>739.42079999999999</v>
      </c>
      <c r="J1470" s="1">
        <v>13003</v>
      </c>
      <c r="K1470" s="1">
        <v>136014.6</v>
      </c>
      <c r="L1470" s="1">
        <v>131832.79999999999</v>
      </c>
      <c r="M1470" s="3">
        <v>830</v>
      </c>
      <c r="N1470">
        <v>95.6</v>
      </c>
      <c r="O1470">
        <v>622</v>
      </c>
      <c r="P1470" s="1">
        <f>IF($A$3="Percentage of government revenue per capita",$B$3,0) + IF($A$3="Absolute extra revenue",AB1470,0) + IF($A$3="Absolute revenue per capita",AC1470,0)</f>
        <v>0</v>
      </c>
      <c r="Q1470" s="5">
        <f>-MIN(data!$B$4 / data!I1359 * data!P1359 / 100, data!N1359)</f>
        <v>0</v>
      </c>
      <c r="R1470" s="4">
        <f>-Q1470*K1470/1000</f>
        <v>0</v>
      </c>
      <c r="S1470" s="6">
        <f>-MIN(data!$B$5/(POWER(LN(I1470),2))*P1470/100, O1470)</f>
        <v>0</v>
      </c>
      <c r="T1470" s="6">
        <f>-S1470*L1470/100000</f>
        <v>0</v>
      </c>
      <c r="U1470" s="4">
        <f>N1470+Q1470</f>
        <v>95.6</v>
      </c>
      <c r="V1470" s="4" t="e">
        <f>P1470*I1470/100/R1470</f>
        <v>#DIV/0!</v>
      </c>
      <c r="W1470" s="4" t="e">
        <f>V1470*H1470</f>
        <v>#DIV/0!</v>
      </c>
      <c r="X1470" s="6">
        <f>O1470+S1470</f>
        <v>622</v>
      </c>
      <c r="Y1470" s="6" t="e">
        <f>P1470*I1470/100/T1470</f>
        <v>#DIV/0!</v>
      </c>
      <c r="Z1470" s="6" t="e">
        <f>Y1470*H1470</f>
        <v>#DIV/0!</v>
      </c>
      <c r="AB1470" s="1">
        <f t="shared" si="44"/>
        <v>0</v>
      </c>
      <c r="AC1470" s="1">
        <f t="shared" si="45"/>
        <v>0</v>
      </c>
    </row>
    <row r="1471" spans="4:29" x14ac:dyDescent="0.25">
      <c r="D1471" s="1">
        <v>2005</v>
      </c>
      <c r="E1471" s="1" t="s">
        <v>40</v>
      </c>
      <c r="F1471" s="2" t="s">
        <v>233</v>
      </c>
      <c r="G1471">
        <v>2</v>
      </c>
      <c r="H1471">
        <v>3622775</v>
      </c>
      <c r="I1471" s="1">
        <v>992.2559</v>
      </c>
      <c r="J1471" s="1">
        <v>12444</v>
      </c>
      <c r="K1471" s="1">
        <v>140293.1</v>
      </c>
      <c r="L1471" s="1">
        <v>135906</v>
      </c>
      <c r="M1471" s="3">
        <v>820</v>
      </c>
      <c r="N1471">
        <v>88.7</v>
      </c>
      <c r="O1471">
        <v>596</v>
      </c>
      <c r="P1471" s="1">
        <f>IF($A$3="Percentage of government revenue per capita",$B$3,0) + IF($A$3="Absolute extra revenue",AB1471,0) + IF($A$3="Absolute revenue per capita",AC1471,0)</f>
        <v>0</v>
      </c>
      <c r="Q1471" s="5">
        <f>-MIN(data!$B$4 / data!I1360 * data!P1360 / 100, data!N1360)</f>
        <v>0</v>
      </c>
      <c r="R1471" s="4">
        <f>-Q1471*K1471/1000</f>
        <v>0</v>
      </c>
      <c r="S1471" s="6">
        <f>-MIN(data!$B$5/(POWER(LN(I1471),2))*P1471/100, O1471)</f>
        <v>0</v>
      </c>
      <c r="T1471" s="6">
        <f>-S1471*L1471/100000</f>
        <v>0</v>
      </c>
      <c r="U1471" s="4">
        <f>N1471+Q1471</f>
        <v>88.7</v>
      </c>
      <c r="V1471" s="4" t="e">
        <f>P1471*I1471/100/R1471</f>
        <v>#DIV/0!</v>
      </c>
      <c r="W1471" s="4" t="e">
        <f>V1471*H1471</f>
        <v>#DIV/0!</v>
      </c>
      <c r="X1471" s="6">
        <f>O1471+S1471</f>
        <v>596</v>
      </c>
      <c r="Y1471" s="6" t="e">
        <f>P1471*I1471/100/T1471</f>
        <v>#DIV/0!</v>
      </c>
      <c r="Z1471" s="6" t="e">
        <f>Y1471*H1471</f>
        <v>#DIV/0!</v>
      </c>
      <c r="AB1471" s="1">
        <f t="shared" si="44"/>
        <v>0</v>
      </c>
      <c r="AC1471" s="1">
        <f t="shared" si="45"/>
        <v>0</v>
      </c>
    </row>
    <row r="1472" spans="4:29" x14ac:dyDescent="0.25">
      <c r="D1472" s="1">
        <v>2006</v>
      </c>
      <c r="E1472" s="1" t="s">
        <v>40</v>
      </c>
      <c r="F1472" s="2" t="s">
        <v>233</v>
      </c>
      <c r="G1472">
        <v>2</v>
      </c>
      <c r="H1472">
        <v>3745141</v>
      </c>
      <c r="I1472" s="1">
        <v>1169.6610000000001</v>
      </c>
      <c r="J1472" s="1">
        <v>11869</v>
      </c>
      <c r="K1472" s="1">
        <v>144391.70000000001</v>
      </c>
      <c r="L1472" s="1">
        <v>139130.4</v>
      </c>
      <c r="M1472" s="3">
        <v>810</v>
      </c>
      <c r="N1472">
        <v>82.2</v>
      </c>
      <c r="O1472">
        <v>575</v>
      </c>
      <c r="P1472" s="1">
        <f>IF($A$3="Percentage of government revenue per capita",$B$3,0) + IF($A$3="Absolute extra revenue",AB1472,0) + IF($A$3="Absolute revenue per capita",AC1472,0)</f>
        <v>0</v>
      </c>
      <c r="Q1472" s="5">
        <f>-MIN(data!$B$4 / data!I1361 * data!P1361 / 100, data!N1361)</f>
        <v>0</v>
      </c>
      <c r="R1472" s="4">
        <f>-Q1472*K1472/1000</f>
        <v>0</v>
      </c>
      <c r="S1472" s="6">
        <f>-MIN(data!$B$5/(POWER(LN(I1472),2))*P1472/100, O1472)</f>
        <v>0</v>
      </c>
      <c r="T1472" s="6">
        <f>-S1472*L1472/100000</f>
        <v>0</v>
      </c>
      <c r="U1472" s="4">
        <f>N1472+Q1472</f>
        <v>82.2</v>
      </c>
      <c r="V1472" s="4" t="e">
        <f>P1472*I1472/100/R1472</f>
        <v>#DIV/0!</v>
      </c>
      <c r="W1472" s="4" t="e">
        <f>V1472*H1472</f>
        <v>#DIV/0!</v>
      </c>
      <c r="X1472" s="6">
        <f>O1472+S1472</f>
        <v>575</v>
      </c>
      <c r="Y1472" s="6" t="e">
        <f>P1472*I1472/100/T1472</f>
        <v>#DIV/0!</v>
      </c>
      <c r="Z1472" s="6" t="e">
        <f>Y1472*H1472</f>
        <v>#DIV/0!</v>
      </c>
      <c r="AB1472" s="1">
        <f t="shared" si="44"/>
        <v>0</v>
      </c>
      <c r="AC1472" s="1">
        <f t="shared" si="45"/>
        <v>0</v>
      </c>
    </row>
    <row r="1473" spans="4:29" x14ac:dyDescent="0.25">
      <c r="D1473" s="1">
        <v>2007</v>
      </c>
      <c r="E1473" s="1" t="s">
        <v>40</v>
      </c>
      <c r="F1473" s="2" t="s">
        <v>233</v>
      </c>
      <c r="G1473">
        <v>2</v>
      </c>
      <c r="H1473">
        <v>3876119</v>
      </c>
      <c r="I1473" s="1">
        <v>1101.962</v>
      </c>
      <c r="J1473" s="1">
        <v>11311</v>
      </c>
      <c r="K1473" s="1">
        <v>148633.4</v>
      </c>
      <c r="L1473" s="1">
        <v>142342.29999999999</v>
      </c>
      <c r="M1473" s="3">
        <v>800</v>
      </c>
      <c r="N1473">
        <v>76.099999999999994</v>
      </c>
      <c r="O1473">
        <v>555</v>
      </c>
      <c r="P1473" s="1">
        <f>IF($A$3="Percentage of government revenue per capita",$B$3,0) + IF($A$3="Absolute extra revenue",AB1473,0) + IF($A$3="Absolute revenue per capita",AC1473,0)</f>
        <v>0</v>
      </c>
      <c r="Q1473" s="5">
        <f>-MIN(data!$B$4 / data!I1362 * data!P1362 / 100, data!N1362)</f>
        <v>0</v>
      </c>
      <c r="R1473" s="4">
        <f>-Q1473*K1473/1000</f>
        <v>0</v>
      </c>
      <c r="S1473" s="6">
        <f>-MIN(data!$B$5/(POWER(LN(I1473),2))*P1473/100, O1473)</f>
        <v>0</v>
      </c>
      <c r="T1473" s="6">
        <f>-S1473*L1473/100000</f>
        <v>0</v>
      </c>
      <c r="U1473" s="4">
        <f>N1473+Q1473</f>
        <v>76.099999999999994</v>
      </c>
      <c r="V1473" s="4" t="e">
        <f>P1473*I1473/100/R1473</f>
        <v>#DIV/0!</v>
      </c>
      <c r="W1473" s="4" t="e">
        <f>V1473*H1473</f>
        <v>#DIV/0!</v>
      </c>
      <c r="X1473" s="6">
        <f>O1473+S1473</f>
        <v>555</v>
      </c>
      <c r="Y1473" s="6" t="e">
        <f>P1473*I1473/100/T1473</f>
        <v>#DIV/0!</v>
      </c>
      <c r="Z1473" s="6" t="e">
        <f>Y1473*H1473</f>
        <v>#DIV/0!</v>
      </c>
      <c r="AB1473" s="1">
        <f t="shared" si="44"/>
        <v>0</v>
      </c>
      <c r="AC1473" s="1">
        <f t="shared" si="45"/>
        <v>0</v>
      </c>
    </row>
    <row r="1474" spans="4:29" x14ac:dyDescent="0.25">
      <c r="D1474" s="1">
        <v>2008</v>
      </c>
      <c r="E1474" s="1" t="s">
        <v>40</v>
      </c>
      <c r="F1474" s="2" t="s">
        <v>233</v>
      </c>
      <c r="G1474">
        <v>2</v>
      </c>
      <c r="H1474">
        <v>4011486</v>
      </c>
      <c r="I1474" s="1">
        <v>1383.8130000000001</v>
      </c>
      <c r="J1474" s="1">
        <v>10832</v>
      </c>
      <c r="K1474" s="1">
        <v>152778.6</v>
      </c>
      <c r="L1474" s="1">
        <v>147113.60000000001</v>
      </c>
      <c r="M1474" s="3">
        <v>790</v>
      </c>
      <c r="N1474">
        <v>70.900000000000006</v>
      </c>
      <c r="O1474">
        <v>537</v>
      </c>
      <c r="P1474" s="1">
        <f>IF($A$3="Percentage of government revenue per capita",$B$3,0) + IF($A$3="Absolute extra revenue",AB1474,0) + IF($A$3="Absolute revenue per capita",AC1474,0)</f>
        <v>0</v>
      </c>
      <c r="Q1474" s="5">
        <f>-MIN(data!$B$4 / data!I1363 * data!P1363 / 100, data!N1363)</f>
        <v>0</v>
      </c>
      <c r="R1474" s="4">
        <f>-Q1474*K1474/1000</f>
        <v>0</v>
      </c>
      <c r="S1474" s="6">
        <f>-MIN(data!$B$5/(POWER(LN(I1474),2))*P1474/100, O1474)</f>
        <v>0</v>
      </c>
      <c r="T1474" s="6">
        <f>-S1474*L1474/100000</f>
        <v>0</v>
      </c>
      <c r="U1474" s="4">
        <f>N1474+Q1474</f>
        <v>70.900000000000006</v>
      </c>
      <c r="V1474" s="4" t="e">
        <f>P1474*I1474/100/R1474</f>
        <v>#DIV/0!</v>
      </c>
      <c r="W1474" s="4" t="e">
        <f>V1474*H1474</f>
        <v>#DIV/0!</v>
      </c>
      <c r="X1474" s="6">
        <f>O1474+S1474</f>
        <v>537</v>
      </c>
      <c r="Y1474" s="6" t="e">
        <f>P1474*I1474/100/T1474</f>
        <v>#DIV/0!</v>
      </c>
      <c r="Z1474" s="6" t="e">
        <f>Y1474*H1474</f>
        <v>#DIV/0!</v>
      </c>
      <c r="AB1474" s="1">
        <f t="shared" si="44"/>
        <v>0</v>
      </c>
      <c r="AC1474" s="1">
        <f t="shared" si="45"/>
        <v>0</v>
      </c>
    </row>
    <row r="1475" spans="4:29" x14ac:dyDescent="0.25">
      <c r="D1475" s="1">
        <v>2009</v>
      </c>
      <c r="E1475" s="1" t="s">
        <v>40</v>
      </c>
      <c r="F1475" s="2" t="s">
        <v>233</v>
      </c>
      <c r="G1475">
        <v>2</v>
      </c>
      <c r="H1475">
        <v>4145391</v>
      </c>
      <c r="I1475" s="1">
        <v>797.20860000000005</v>
      </c>
      <c r="J1475" s="1">
        <v>10436</v>
      </c>
      <c r="K1475" s="1">
        <v>156696.70000000001</v>
      </c>
      <c r="L1475" s="1">
        <v>150476.20000000001</v>
      </c>
      <c r="M1475" s="3">
        <v>790</v>
      </c>
      <c r="N1475">
        <v>66.599999999999994</v>
      </c>
      <c r="O1475">
        <v>525</v>
      </c>
      <c r="P1475" s="1">
        <f>IF($A$3="Percentage of government revenue per capita",$B$3,0) + IF($A$3="Absolute extra revenue",AB1475,0) + IF($A$3="Absolute revenue per capita",AC1475,0)</f>
        <v>0</v>
      </c>
      <c r="Q1475" s="5">
        <f>-MIN(data!$B$4 / data!I1364 * data!P1364 / 100, data!N1364)</f>
        <v>0</v>
      </c>
      <c r="R1475" s="4">
        <f>-Q1475*K1475/1000</f>
        <v>0</v>
      </c>
      <c r="S1475" s="6">
        <f>-MIN(data!$B$5/(POWER(LN(I1475),2))*P1475/100, O1475)</f>
        <v>0</v>
      </c>
      <c r="T1475" s="6">
        <f>-S1475*L1475/100000</f>
        <v>0</v>
      </c>
      <c r="U1475" s="4">
        <f>N1475+Q1475</f>
        <v>66.599999999999994</v>
      </c>
      <c r="V1475" s="4" t="e">
        <f>P1475*I1475/100/R1475</f>
        <v>#DIV/0!</v>
      </c>
      <c r="W1475" s="4" t="e">
        <f>V1475*H1475</f>
        <v>#DIV/0!</v>
      </c>
      <c r="X1475" s="6">
        <f>O1475+S1475</f>
        <v>525</v>
      </c>
      <c r="Y1475" s="6" t="e">
        <f>P1475*I1475/100/T1475</f>
        <v>#DIV/0!</v>
      </c>
      <c r="Z1475" s="6" t="e">
        <f>Y1475*H1475</f>
        <v>#DIV/0!</v>
      </c>
      <c r="AB1475" s="1">
        <f t="shared" si="44"/>
        <v>0</v>
      </c>
      <c r="AC1475" s="1">
        <f t="shared" si="45"/>
        <v>0</v>
      </c>
    </row>
    <row r="1476" spans="4:29" x14ac:dyDescent="0.25">
      <c r="D1476" s="1">
        <v>2010</v>
      </c>
      <c r="E1476" s="1" t="s">
        <v>40</v>
      </c>
      <c r="F1476" s="2" t="s">
        <v>233</v>
      </c>
      <c r="G1476">
        <v>2</v>
      </c>
      <c r="H1476">
        <v>4273731</v>
      </c>
      <c r="I1476" s="1">
        <v>1028.6289999999999</v>
      </c>
      <c r="J1476" s="1">
        <v>10118</v>
      </c>
      <c r="K1476" s="1">
        <v>160348.70000000001</v>
      </c>
      <c r="L1476" s="1">
        <v>153241.70000000001</v>
      </c>
      <c r="M1476" s="3">
        <v>790</v>
      </c>
      <c r="N1476">
        <v>63.1</v>
      </c>
      <c r="O1476">
        <v>509</v>
      </c>
      <c r="P1476" s="1">
        <f>IF($A$3="Percentage of government revenue per capita",$B$3,0) + IF($A$3="Absolute extra revenue",AB1476,0) + IF($A$3="Absolute revenue per capita",AC1476,0)</f>
        <v>0</v>
      </c>
      <c r="Q1476" s="5">
        <f>-MIN(data!$B$4 / data!I1365 * data!P1365 / 100, data!N1365)</f>
        <v>0</v>
      </c>
      <c r="R1476" s="4">
        <f>-Q1476*K1476/1000</f>
        <v>0</v>
      </c>
      <c r="S1476" s="6">
        <f>-MIN(data!$B$5/(POWER(LN(I1476),2))*P1476/100, O1476)</f>
        <v>0</v>
      </c>
      <c r="T1476" s="6">
        <f>-S1476*L1476/100000</f>
        <v>0</v>
      </c>
      <c r="U1476" s="4">
        <f>N1476+Q1476</f>
        <v>63.1</v>
      </c>
      <c r="V1476" s="4" t="e">
        <f>P1476*I1476/100/R1476</f>
        <v>#DIV/0!</v>
      </c>
      <c r="W1476" s="4" t="e">
        <f>V1476*H1476</f>
        <v>#DIV/0!</v>
      </c>
      <c r="X1476" s="6">
        <f>O1476+S1476</f>
        <v>509</v>
      </c>
      <c r="Y1476" s="6" t="e">
        <f>P1476*I1476/100/T1476</f>
        <v>#DIV/0!</v>
      </c>
      <c r="Z1476" s="6" t="e">
        <f>Y1476*H1476</f>
        <v>#DIV/0!</v>
      </c>
      <c r="AB1476" s="1">
        <f t="shared" ref="AB1476:AB1539" si="46">$B$3*100/H1476/I1476</f>
        <v>0</v>
      </c>
      <c r="AC1476" s="1">
        <f t="shared" ref="AC1476:AC1539" si="47">$B$3/I1476*100</f>
        <v>0</v>
      </c>
    </row>
    <row r="1477" spans="4:29" x14ac:dyDescent="0.25">
      <c r="D1477" s="1">
        <v>2011</v>
      </c>
      <c r="E1477" s="1" t="s">
        <v>40</v>
      </c>
      <c r="F1477" s="2" t="s">
        <v>233</v>
      </c>
      <c r="G1477">
        <v>2</v>
      </c>
      <c r="H1477">
        <v>4394844</v>
      </c>
      <c r="I1477" s="1">
        <v>1157.135</v>
      </c>
      <c r="J1477" s="1">
        <v>9854</v>
      </c>
      <c r="K1477" s="1">
        <v>163687.70000000001</v>
      </c>
      <c r="L1477" s="1">
        <v>155870.39999999999</v>
      </c>
      <c r="M1477" s="3">
        <v>780</v>
      </c>
      <c r="N1477">
        <v>60.2</v>
      </c>
      <c r="O1477">
        <v>494</v>
      </c>
      <c r="P1477" s="1">
        <f>IF($A$3="Percentage of government revenue per capita",$B$3,0) + IF($A$3="Absolute extra revenue",AB1477,0) + IF($A$3="Absolute revenue per capita",AC1477,0)</f>
        <v>0</v>
      </c>
      <c r="Q1477" s="5">
        <f>-MIN(data!$B$4 / data!I1366 * data!P1366 / 100, data!N1366)</f>
        <v>0</v>
      </c>
      <c r="R1477" s="4">
        <f>-Q1477*K1477/1000</f>
        <v>0</v>
      </c>
      <c r="S1477" s="6">
        <f>-MIN(data!$B$5/(POWER(LN(I1477),2))*P1477/100, O1477)</f>
        <v>0</v>
      </c>
      <c r="T1477" s="6">
        <f>-S1477*L1477/100000</f>
        <v>0</v>
      </c>
      <c r="U1477" s="4">
        <f>N1477+Q1477</f>
        <v>60.2</v>
      </c>
      <c r="V1477" s="4" t="e">
        <f>P1477*I1477/100/R1477</f>
        <v>#DIV/0!</v>
      </c>
      <c r="W1477" s="4" t="e">
        <f>V1477*H1477</f>
        <v>#DIV/0!</v>
      </c>
      <c r="X1477" s="6">
        <f>O1477+S1477</f>
        <v>494</v>
      </c>
      <c r="Y1477" s="6" t="e">
        <f>P1477*I1477/100/T1477</f>
        <v>#DIV/0!</v>
      </c>
      <c r="Z1477" s="6" t="e">
        <f>Y1477*H1477</f>
        <v>#DIV/0!</v>
      </c>
      <c r="AB1477" s="1">
        <f t="shared" si="46"/>
        <v>0</v>
      </c>
      <c r="AC1477" s="1">
        <f t="shared" si="47"/>
        <v>0</v>
      </c>
    </row>
    <row r="1478" spans="4:29" x14ac:dyDescent="0.25">
      <c r="D1478" s="1">
        <v>2012</v>
      </c>
      <c r="E1478" s="1" t="s">
        <v>40</v>
      </c>
      <c r="F1478" s="2" t="s">
        <v>233</v>
      </c>
      <c r="G1478">
        <v>2</v>
      </c>
      <c r="H1478">
        <v>4510198</v>
      </c>
      <c r="I1478" s="1">
        <v>1215.83</v>
      </c>
      <c r="J1478" s="1">
        <v>9608</v>
      </c>
      <c r="K1478" s="1">
        <v>166805.6</v>
      </c>
      <c r="L1478" s="1">
        <v>157349.9</v>
      </c>
      <c r="M1478" s="3">
        <v>770</v>
      </c>
      <c r="N1478">
        <v>57.6</v>
      </c>
      <c r="O1478">
        <v>483</v>
      </c>
      <c r="P1478" s="1">
        <f>IF($A$3="Percentage of government revenue per capita",$B$3,0) + IF($A$3="Absolute extra revenue",AB1478,0) + IF($A$3="Absolute revenue per capita",AC1478,0)</f>
        <v>0</v>
      </c>
      <c r="Q1478" s="5">
        <f>-MIN(data!$B$4 / data!I1367 * data!P1367 / 100, data!N1367)</f>
        <v>0</v>
      </c>
      <c r="R1478" s="4">
        <f>-Q1478*K1478/1000</f>
        <v>0</v>
      </c>
      <c r="S1478" s="6">
        <f>-MIN(data!$B$5/(POWER(LN(I1478),2))*P1478/100, O1478)</f>
        <v>0</v>
      </c>
      <c r="T1478" s="6">
        <f>-S1478*L1478/100000</f>
        <v>0</v>
      </c>
      <c r="U1478" s="4">
        <f>N1478+Q1478</f>
        <v>57.6</v>
      </c>
      <c r="V1478" s="4" t="e">
        <f>P1478*I1478/100/R1478</f>
        <v>#DIV/0!</v>
      </c>
      <c r="W1478" s="4" t="e">
        <f>V1478*H1478</f>
        <v>#DIV/0!</v>
      </c>
      <c r="X1478" s="6">
        <f>O1478+S1478</f>
        <v>483</v>
      </c>
      <c r="Y1478" s="6" t="e">
        <f>P1478*I1478/100/T1478</f>
        <v>#DIV/0!</v>
      </c>
      <c r="Z1478" s="6" t="e">
        <f>Y1478*H1478</f>
        <v>#DIV/0!</v>
      </c>
      <c r="AB1478" s="1">
        <f t="shared" si="46"/>
        <v>0</v>
      </c>
      <c r="AC1478" s="1">
        <f t="shared" si="47"/>
        <v>0</v>
      </c>
    </row>
    <row r="1479" spans="4:29" x14ac:dyDescent="0.25">
      <c r="D1479" s="1">
        <v>2013</v>
      </c>
      <c r="E1479" s="1" t="s">
        <v>40</v>
      </c>
      <c r="F1479" s="2" t="s">
        <v>233</v>
      </c>
      <c r="G1479">
        <v>2</v>
      </c>
      <c r="H1479">
        <v>4622761</v>
      </c>
      <c r="I1479" s="1">
        <v>1289.6310000000001</v>
      </c>
      <c r="J1479" s="1">
        <v>9367</v>
      </c>
      <c r="K1479" s="1">
        <v>169385.2</v>
      </c>
      <c r="L1479" s="1">
        <v>159914.70000000001</v>
      </c>
      <c r="M1479" s="3">
        <v>760</v>
      </c>
      <c r="N1479">
        <v>55.3</v>
      </c>
      <c r="O1479">
        <v>469</v>
      </c>
      <c r="P1479" s="1">
        <f>IF($A$3="Percentage of government revenue per capita",$B$3,0) + IF($A$3="Absolute extra revenue",AB1479,0) + IF($A$3="Absolute revenue per capita",AC1479,0)</f>
        <v>0</v>
      </c>
      <c r="Q1479" s="5">
        <f>-MIN(data!$B$4 / data!I1368 * data!P1368 / 100, data!N1368)</f>
        <v>0</v>
      </c>
      <c r="R1479" s="4">
        <f>-Q1479*K1479/1000</f>
        <v>0</v>
      </c>
      <c r="S1479" s="6">
        <f>-MIN(data!$B$5/(POWER(LN(I1479),2))*P1479/100, O1479)</f>
        <v>0</v>
      </c>
      <c r="T1479" s="6">
        <f>-S1479*L1479/100000</f>
        <v>0</v>
      </c>
      <c r="U1479" s="4">
        <f>N1479+Q1479</f>
        <v>55.3</v>
      </c>
      <c r="V1479" s="4" t="e">
        <f>P1479*I1479/100/R1479</f>
        <v>#DIV/0!</v>
      </c>
      <c r="W1479" s="4" t="e">
        <f>V1479*H1479</f>
        <v>#DIV/0!</v>
      </c>
      <c r="X1479" s="6">
        <f>O1479+S1479</f>
        <v>469</v>
      </c>
      <c r="Y1479" s="6" t="e">
        <f>P1479*I1479/100/T1479</f>
        <v>#DIV/0!</v>
      </c>
      <c r="Z1479" s="6" t="e">
        <f>Y1479*H1479</f>
        <v>#DIV/0!</v>
      </c>
      <c r="AB1479" s="1">
        <f t="shared" si="46"/>
        <v>0</v>
      </c>
      <c r="AC1479" s="1">
        <f t="shared" si="47"/>
        <v>0</v>
      </c>
    </row>
    <row r="1480" spans="4:29" x14ac:dyDescent="0.25">
      <c r="D1480" s="1">
        <v>2014</v>
      </c>
      <c r="E1480" s="1" t="s">
        <v>40</v>
      </c>
      <c r="F1480" s="2" t="s">
        <v>233</v>
      </c>
      <c r="G1480">
        <v>2</v>
      </c>
      <c r="H1480">
        <v>4736974</v>
      </c>
      <c r="I1480" s="1">
        <v>1223.0340000000001</v>
      </c>
      <c r="J1480" s="1">
        <v>9143</v>
      </c>
      <c r="K1480" s="1">
        <v>171538.5</v>
      </c>
      <c r="L1480" s="1">
        <v>163716.79999999999</v>
      </c>
      <c r="M1480" s="3">
        <v>750</v>
      </c>
      <c r="N1480">
        <v>53.3</v>
      </c>
      <c r="O1480">
        <v>452</v>
      </c>
      <c r="P1480" s="1">
        <f>IF($A$3="Percentage of government revenue per capita",$B$3,0) + IF($A$3="Absolute extra revenue",AB1480,0) + IF($A$3="Absolute revenue per capita",AC1480,0)</f>
        <v>0</v>
      </c>
      <c r="Q1480" s="5">
        <f>-MIN(data!$B$4 / data!I1369 * data!P1369 / 100, data!N1369)</f>
        <v>0</v>
      </c>
      <c r="R1480" s="4">
        <f>-Q1480*K1480/1000</f>
        <v>0</v>
      </c>
      <c r="S1480" s="6">
        <f>-MIN(data!$B$5/(POWER(LN(I1480),2))*P1480/100, O1480)</f>
        <v>0</v>
      </c>
      <c r="T1480" s="6">
        <f>-S1480*L1480/100000</f>
        <v>0</v>
      </c>
      <c r="U1480" s="4">
        <f>N1480+Q1480</f>
        <v>53.3</v>
      </c>
      <c r="V1480" s="4" t="e">
        <f>P1480*I1480/100/R1480</f>
        <v>#DIV/0!</v>
      </c>
      <c r="W1480" s="4" t="e">
        <f>V1480*H1480</f>
        <v>#DIV/0!</v>
      </c>
      <c r="X1480" s="6">
        <f>O1480+S1480</f>
        <v>452</v>
      </c>
      <c r="Y1480" s="6" t="e">
        <f>P1480*I1480/100/T1480</f>
        <v>#DIV/0!</v>
      </c>
      <c r="Z1480" s="6" t="e">
        <f>Y1480*H1480</f>
        <v>#DIV/0!</v>
      </c>
      <c r="AB1480" s="1">
        <f t="shared" si="46"/>
        <v>0</v>
      </c>
      <c r="AC1480" s="1">
        <f t="shared" si="47"/>
        <v>0</v>
      </c>
    </row>
    <row r="1481" spans="4:29" x14ac:dyDescent="0.25">
      <c r="D1481" s="1">
        <v>2015</v>
      </c>
      <c r="E1481" s="1" t="s">
        <v>40</v>
      </c>
      <c r="F1481" s="2" t="s">
        <v>233</v>
      </c>
      <c r="G1481">
        <v>2</v>
      </c>
      <c r="H1481">
        <v>4856095</v>
      </c>
      <c r="I1481" s="1">
        <v>870.07560000000001</v>
      </c>
      <c r="J1481" s="1">
        <v>8898</v>
      </c>
      <c r="K1481" s="1">
        <v>173450.3</v>
      </c>
      <c r="M1481" s="3">
        <v>740</v>
      </c>
      <c r="N1481">
        <v>51.3</v>
      </c>
      <c r="O1481">
        <v>442</v>
      </c>
      <c r="P1481" s="1">
        <f>IF($A$3="Percentage of government revenue per capita",$B$3,0) + IF($A$3="Absolute extra revenue",AB1481,0) + IF($A$3="Absolute revenue per capita",AC1481,0)</f>
        <v>0</v>
      </c>
      <c r="Q1481" s="5">
        <f>-MIN(data!$B$4 / data!I1370 * data!P1370 / 100, data!N1370)</f>
        <v>0</v>
      </c>
      <c r="R1481" s="4">
        <f>-Q1481*K1481/1000</f>
        <v>0</v>
      </c>
      <c r="S1481" s="6">
        <f>-MIN(data!$B$5/(POWER(LN(I1481),2))*P1481/100, O1481)</f>
        <v>0</v>
      </c>
      <c r="T1481" s="6">
        <f>-S1481*L1481/100000</f>
        <v>0</v>
      </c>
      <c r="U1481" s="4">
        <f>N1481+Q1481</f>
        <v>51.3</v>
      </c>
      <c r="V1481" s="4" t="e">
        <f>P1481*I1481/100/R1481</f>
        <v>#DIV/0!</v>
      </c>
      <c r="W1481" s="4" t="e">
        <f>V1481*H1481</f>
        <v>#DIV/0!</v>
      </c>
      <c r="X1481" s="6">
        <f>O1481+S1481</f>
        <v>442</v>
      </c>
      <c r="Y1481" s="6" t="e">
        <f>P1481*I1481/100/T1481</f>
        <v>#DIV/0!</v>
      </c>
      <c r="Z1481" s="6" t="e">
        <f>Y1481*H1481</f>
        <v>#DIV/0!</v>
      </c>
      <c r="AB1481" s="1">
        <f t="shared" si="46"/>
        <v>0</v>
      </c>
      <c r="AC1481" s="1">
        <f t="shared" si="47"/>
        <v>0</v>
      </c>
    </row>
    <row r="1482" spans="4:29" x14ac:dyDescent="0.25">
      <c r="D1482" s="1">
        <v>2016</v>
      </c>
      <c r="E1482" s="1" t="s">
        <v>40</v>
      </c>
      <c r="F1482" s="2" t="s">
        <v>233</v>
      </c>
      <c r="G1482">
        <v>2</v>
      </c>
      <c r="H1482">
        <v>4980999</v>
      </c>
      <c r="I1482" s="1">
        <v>764.89970000000005</v>
      </c>
      <c r="J1482" s="1">
        <v>8644</v>
      </c>
      <c r="K1482" s="1">
        <v>174979.8</v>
      </c>
      <c r="M1482" s="3"/>
      <c r="N1482">
        <v>49.4</v>
      </c>
      <c r="O1482"/>
      <c r="P1482" s="1">
        <f>IF($A$3="Percentage of government revenue per capita",$B$3,0) + IF($A$3="Absolute extra revenue",AB1482,0) + IF($A$3="Absolute revenue per capita",AC1482,0)</f>
        <v>0</v>
      </c>
      <c r="Q1482" s="5">
        <f>-MIN(data!$B$4 / data!I1371 * data!P1371 / 100, data!N1371)</f>
        <v>0</v>
      </c>
      <c r="R1482" s="4">
        <f>-Q1482*K1482/1000</f>
        <v>0</v>
      </c>
      <c r="S1482" s="6">
        <f>-MIN(data!$B$5/(POWER(LN(I1482),2))*P1482/100, O1482)</f>
        <v>0</v>
      </c>
      <c r="T1482" s="6">
        <f>-S1482*L1482/100000</f>
        <v>0</v>
      </c>
      <c r="U1482" s="4">
        <f>N1482+Q1482</f>
        <v>49.4</v>
      </c>
      <c r="V1482" s="4" t="e">
        <f>P1482*I1482/100/R1482</f>
        <v>#DIV/0!</v>
      </c>
      <c r="W1482" s="4" t="e">
        <f>V1482*H1482</f>
        <v>#DIV/0!</v>
      </c>
      <c r="X1482" s="6">
        <f>O1482+S1482</f>
        <v>0</v>
      </c>
      <c r="Y1482" s="6" t="e">
        <f>P1482*I1482/100/T1482</f>
        <v>#DIV/0!</v>
      </c>
      <c r="Z1482" s="6" t="e">
        <f>Y1482*H1482</f>
        <v>#DIV/0!</v>
      </c>
      <c r="AB1482" s="1">
        <f t="shared" si="46"/>
        <v>0</v>
      </c>
      <c r="AC1482" s="1">
        <f t="shared" si="47"/>
        <v>0</v>
      </c>
    </row>
    <row r="1483" spans="4:29" x14ac:dyDescent="0.25">
      <c r="D1483" s="1">
        <v>1980</v>
      </c>
      <c r="E1483" s="1" t="s">
        <v>44</v>
      </c>
      <c r="F1483" s="2" t="s">
        <v>235</v>
      </c>
      <c r="G1483">
        <v>3</v>
      </c>
      <c r="H1483">
        <v>2389977</v>
      </c>
      <c r="I1483" s="1">
        <v>0</v>
      </c>
      <c r="J1483" s="1">
        <v>1639</v>
      </c>
      <c r="K1483" s="1">
        <v>69156.12</v>
      </c>
      <c r="M1483" s="3"/>
      <c r="N1483">
        <v>23.7</v>
      </c>
      <c r="O1483"/>
      <c r="P1483" s="1">
        <f>IF($A$3="Percentage of government revenue per capita",$B$3,0) + IF($A$3="Absolute extra revenue",AB1483,0) + IF($A$3="Absolute revenue per capita",AC1483,0)</f>
        <v>0</v>
      </c>
      <c r="Q1483" s="5" t="e">
        <f>-MIN(data!$B$4 / data!I1483 * data!P1483 / 100, data!N1483)</f>
        <v>#DIV/0!</v>
      </c>
      <c r="R1483" s="4" t="e">
        <f>-Q1483*K1483/1000</f>
        <v>#DIV/0!</v>
      </c>
      <c r="S1483" s="6" t="e">
        <f>-MIN(data!$B$5/(POWER(LN(I1483),2))*P1483/100, O1483)</f>
        <v>#NUM!</v>
      </c>
      <c r="T1483" s="6" t="e">
        <f>-S1483*L1483/100000</f>
        <v>#NUM!</v>
      </c>
      <c r="U1483" s="4" t="e">
        <f>N1483+Q1483</f>
        <v>#DIV/0!</v>
      </c>
      <c r="V1483" s="4" t="e">
        <f>P1483*I1483/100/R1483</f>
        <v>#DIV/0!</v>
      </c>
      <c r="W1483" s="4" t="e">
        <f>V1483*H1483</f>
        <v>#DIV/0!</v>
      </c>
      <c r="X1483" s="6" t="e">
        <f>O1483+S1483</f>
        <v>#NUM!</v>
      </c>
      <c r="Y1483" s="6" t="e">
        <f>P1483*I1483/100/T1483</f>
        <v>#NUM!</v>
      </c>
      <c r="Z1483" s="6" t="e">
        <f>Y1483*H1483</f>
        <v>#NUM!</v>
      </c>
      <c r="AB1483" s="1" t="e">
        <f t="shared" si="46"/>
        <v>#DIV/0!</v>
      </c>
      <c r="AC1483" s="1" t="e">
        <f t="shared" si="47"/>
        <v>#DIV/0!</v>
      </c>
    </row>
    <row r="1484" spans="4:29" x14ac:dyDescent="0.25">
      <c r="D1484" s="1">
        <v>1981</v>
      </c>
      <c r="E1484" s="1" t="s">
        <v>44</v>
      </c>
      <c r="F1484" s="2" t="s">
        <v>235</v>
      </c>
      <c r="G1484">
        <v>3</v>
      </c>
      <c r="H1484">
        <v>2455588</v>
      </c>
      <c r="I1484" s="1">
        <v>0</v>
      </c>
      <c r="J1484" s="1">
        <v>1627</v>
      </c>
      <c r="K1484" s="1">
        <v>71048.03</v>
      </c>
      <c r="M1484" s="3"/>
      <c r="N1484">
        <v>22.9</v>
      </c>
      <c r="O1484"/>
      <c r="P1484" s="1">
        <f>IF($A$3="Percentage of government revenue per capita",$B$3,0) + IF($A$3="Absolute extra revenue",AB1484,0) + IF($A$3="Absolute revenue per capita",AC1484,0)</f>
        <v>0</v>
      </c>
      <c r="Q1484" s="5" t="e">
        <f>-MIN(data!$B$4 / data!I1484 * data!P1484 / 100, data!N1484)</f>
        <v>#DIV/0!</v>
      </c>
      <c r="R1484" s="4" t="e">
        <f>-Q1484*K1484/1000</f>
        <v>#DIV/0!</v>
      </c>
      <c r="S1484" s="6" t="e">
        <f>-MIN(data!$B$5/(POWER(LN(I1484),2))*P1484/100, O1484)</f>
        <v>#NUM!</v>
      </c>
      <c r="T1484" s="6" t="e">
        <f>-S1484*L1484/100000</f>
        <v>#NUM!</v>
      </c>
      <c r="U1484" s="4" t="e">
        <f>N1484+Q1484</f>
        <v>#DIV/0!</v>
      </c>
      <c r="V1484" s="4" t="e">
        <f>P1484*I1484/100/R1484</f>
        <v>#DIV/0!</v>
      </c>
      <c r="W1484" s="4" t="e">
        <f>V1484*H1484</f>
        <v>#DIV/0!</v>
      </c>
      <c r="X1484" s="6" t="e">
        <f>O1484+S1484</f>
        <v>#NUM!</v>
      </c>
      <c r="Y1484" s="6" t="e">
        <f>P1484*I1484/100/T1484</f>
        <v>#NUM!</v>
      </c>
      <c r="Z1484" s="6" t="e">
        <f>Y1484*H1484</f>
        <v>#NUM!</v>
      </c>
      <c r="AB1484" s="1" t="e">
        <f t="shared" si="46"/>
        <v>#DIV/0!</v>
      </c>
      <c r="AC1484" s="1" t="e">
        <f t="shared" si="47"/>
        <v>#DIV/0!</v>
      </c>
    </row>
    <row r="1485" spans="4:29" x14ac:dyDescent="0.25">
      <c r="D1485" s="1">
        <v>1982</v>
      </c>
      <c r="E1485" s="1" t="s">
        <v>44</v>
      </c>
      <c r="F1485" s="2" t="s">
        <v>235</v>
      </c>
      <c r="G1485">
        <v>3</v>
      </c>
      <c r="H1485">
        <v>2523354</v>
      </c>
      <c r="I1485" s="1">
        <v>0</v>
      </c>
      <c r="J1485" s="1">
        <v>1666</v>
      </c>
      <c r="K1485" s="1">
        <v>72751.09</v>
      </c>
      <c r="M1485" s="3"/>
      <c r="N1485">
        <v>22.9</v>
      </c>
      <c r="O1485"/>
      <c r="P1485" s="1">
        <f>IF($A$3="Percentage of government revenue per capita",$B$3,0) + IF($A$3="Absolute extra revenue",AB1485,0) + IF($A$3="Absolute revenue per capita",AC1485,0)</f>
        <v>0</v>
      </c>
      <c r="Q1485" s="5" t="e">
        <f>-MIN(data!$B$4 / data!I1485 * data!P1485 / 100, data!N1485)</f>
        <v>#DIV/0!</v>
      </c>
      <c r="R1485" s="4" t="e">
        <f>-Q1485*K1485/1000</f>
        <v>#DIV/0!</v>
      </c>
      <c r="S1485" s="6" t="e">
        <f>-MIN(data!$B$5/(POWER(LN(I1485),2))*P1485/100, O1485)</f>
        <v>#NUM!</v>
      </c>
      <c r="T1485" s="6" t="e">
        <f>-S1485*L1485/100000</f>
        <v>#NUM!</v>
      </c>
      <c r="U1485" s="4" t="e">
        <f>N1485+Q1485</f>
        <v>#DIV/0!</v>
      </c>
      <c r="V1485" s="4" t="e">
        <f>P1485*I1485/100/R1485</f>
        <v>#DIV/0!</v>
      </c>
      <c r="W1485" s="4" t="e">
        <f>V1485*H1485</f>
        <v>#DIV/0!</v>
      </c>
      <c r="X1485" s="6" t="e">
        <f>O1485+S1485</f>
        <v>#NUM!</v>
      </c>
      <c r="Y1485" s="6" t="e">
        <f>P1485*I1485/100/T1485</f>
        <v>#NUM!</v>
      </c>
      <c r="Z1485" s="6" t="e">
        <f>Y1485*H1485</f>
        <v>#NUM!</v>
      </c>
      <c r="AB1485" s="1" t="e">
        <f t="shared" si="46"/>
        <v>#DIV/0!</v>
      </c>
      <c r="AC1485" s="1" t="e">
        <f t="shared" si="47"/>
        <v>#DIV/0!</v>
      </c>
    </row>
    <row r="1486" spans="4:29" x14ac:dyDescent="0.25">
      <c r="D1486" s="1">
        <v>1983</v>
      </c>
      <c r="E1486" s="1" t="s">
        <v>44</v>
      </c>
      <c r="F1486" s="2" t="s">
        <v>235</v>
      </c>
      <c r="G1486">
        <v>3</v>
      </c>
      <c r="H1486">
        <v>2593020</v>
      </c>
      <c r="I1486" s="1">
        <v>0</v>
      </c>
      <c r="J1486" s="1">
        <v>1725</v>
      </c>
      <c r="K1486" s="1">
        <v>74675.320000000007</v>
      </c>
      <c r="M1486" s="3"/>
      <c r="N1486">
        <v>23.1</v>
      </c>
      <c r="O1486"/>
      <c r="P1486" s="1">
        <f>IF($A$3="Percentage of government revenue per capita",$B$3,0) + IF($A$3="Absolute extra revenue",AB1486,0) + IF($A$3="Absolute revenue per capita",AC1486,0)</f>
        <v>0</v>
      </c>
      <c r="Q1486" s="5" t="e">
        <f>-MIN(data!$B$4 / data!I1486 * data!P1486 / 100, data!N1486)</f>
        <v>#DIV/0!</v>
      </c>
      <c r="R1486" s="4" t="e">
        <f>-Q1486*K1486/1000</f>
        <v>#DIV/0!</v>
      </c>
      <c r="S1486" s="6" t="e">
        <f>-MIN(data!$B$5/(POWER(LN(I1486),2))*P1486/100, O1486)</f>
        <v>#NUM!</v>
      </c>
      <c r="T1486" s="6" t="e">
        <f>-S1486*L1486/100000</f>
        <v>#NUM!</v>
      </c>
      <c r="U1486" s="4" t="e">
        <f>N1486+Q1486</f>
        <v>#DIV/0!</v>
      </c>
      <c r="V1486" s="4" t="e">
        <f>P1486*I1486/100/R1486</f>
        <v>#DIV/0!</v>
      </c>
      <c r="W1486" s="4" t="e">
        <f>V1486*H1486</f>
        <v>#DIV/0!</v>
      </c>
      <c r="X1486" s="6" t="e">
        <f>O1486+S1486</f>
        <v>#NUM!</v>
      </c>
      <c r="Y1486" s="6" t="e">
        <f>P1486*I1486/100/T1486</f>
        <v>#NUM!</v>
      </c>
      <c r="Z1486" s="6" t="e">
        <f>Y1486*H1486</f>
        <v>#NUM!</v>
      </c>
      <c r="AB1486" s="1" t="e">
        <f t="shared" si="46"/>
        <v>#DIV/0!</v>
      </c>
      <c r="AC1486" s="1" t="e">
        <f t="shared" si="47"/>
        <v>#DIV/0!</v>
      </c>
    </row>
    <row r="1487" spans="4:29" x14ac:dyDescent="0.25">
      <c r="D1487" s="1">
        <v>1984</v>
      </c>
      <c r="E1487" s="1" t="s">
        <v>44</v>
      </c>
      <c r="F1487" s="2" t="s">
        <v>235</v>
      </c>
      <c r="G1487">
        <v>3</v>
      </c>
      <c r="H1487">
        <v>2664223</v>
      </c>
      <c r="I1487" s="1">
        <v>0</v>
      </c>
      <c r="J1487" s="1">
        <v>1771</v>
      </c>
      <c r="K1487" s="1">
        <v>76336.210000000006</v>
      </c>
      <c r="M1487" s="3"/>
      <c r="N1487">
        <v>23.2</v>
      </c>
      <c r="O1487"/>
      <c r="P1487" s="1">
        <f>IF($A$3="Percentage of government revenue per capita",$B$3,0) + IF($A$3="Absolute extra revenue",AB1487,0) + IF($A$3="Absolute revenue per capita",AC1487,0)</f>
        <v>0</v>
      </c>
      <c r="Q1487" s="5" t="e">
        <f>-MIN(data!$B$4 / data!I1487 * data!P1487 / 100, data!N1487)</f>
        <v>#DIV/0!</v>
      </c>
      <c r="R1487" s="4" t="e">
        <f>-Q1487*K1487/1000</f>
        <v>#DIV/0!</v>
      </c>
      <c r="S1487" s="6" t="e">
        <f>-MIN(data!$B$5/(POWER(LN(I1487),2))*P1487/100, O1487)</f>
        <v>#NUM!</v>
      </c>
      <c r="T1487" s="6" t="e">
        <f>-S1487*L1487/100000</f>
        <v>#NUM!</v>
      </c>
      <c r="U1487" s="4" t="e">
        <f>N1487+Q1487</f>
        <v>#DIV/0!</v>
      </c>
      <c r="V1487" s="4" t="e">
        <f>P1487*I1487/100/R1487</f>
        <v>#DIV/0!</v>
      </c>
      <c r="W1487" s="4" t="e">
        <f>V1487*H1487</f>
        <v>#DIV/0!</v>
      </c>
      <c r="X1487" s="6" t="e">
        <f>O1487+S1487</f>
        <v>#NUM!</v>
      </c>
      <c r="Y1487" s="6" t="e">
        <f>P1487*I1487/100/T1487</f>
        <v>#NUM!</v>
      </c>
      <c r="Z1487" s="6" t="e">
        <f>Y1487*H1487</f>
        <v>#NUM!</v>
      </c>
      <c r="AB1487" s="1" t="e">
        <f t="shared" si="46"/>
        <v>#DIV/0!</v>
      </c>
      <c r="AC1487" s="1" t="e">
        <f t="shared" si="47"/>
        <v>#DIV/0!</v>
      </c>
    </row>
    <row r="1488" spans="4:29" x14ac:dyDescent="0.25">
      <c r="D1488" s="1">
        <v>1985</v>
      </c>
      <c r="E1488" s="1" t="s">
        <v>44</v>
      </c>
      <c r="F1488" s="2" t="s">
        <v>235</v>
      </c>
      <c r="G1488">
        <v>3</v>
      </c>
      <c r="H1488">
        <v>2736712</v>
      </c>
      <c r="I1488" s="1">
        <v>0</v>
      </c>
      <c r="J1488" s="1">
        <v>1775</v>
      </c>
      <c r="K1488" s="1">
        <v>77850.880000000005</v>
      </c>
      <c r="M1488" s="3"/>
      <c r="N1488">
        <v>22.8</v>
      </c>
      <c r="O1488"/>
      <c r="P1488" s="1">
        <f>IF($A$3="Percentage of government revenue per capita",$B$3,0) + IF($A$3="Absolute extra revenue",AB1488,0) + IF($A$3="Absolute revenue per capita",AC1488,0)</f>
        <v>0</v>
      </c>
      <c r="Q1488" s="5" t="e">
        <f>-MIN(data!$B$4 / data!I1488 * data!P1488 / 100, data!N1488)</f>
        <v>#DIV/0!</v>
      </c>
      <c r="R1488" s="4" t="e">
        <f>-Q1488*K1488/1000</f>
        <v>#DIV/0!</v>
      </c>
      <c r="S1488" s="6" t="e">
        <f>-MIN(data!$B$5/(POWER(LN(I1488),2))*P1488/100, O1488)</f>
        <v>#NUM!</v>
      </c>
      <c r="T1488" s="6" t="e">
        <f>-S1488*L1488/100000</f>
        <v>#NUM!</v>
      </c>
      <c r="U1488" s="4" t="e">
        <f>N1488+Q1488</f>
        <v>#DIV/0!</v>
      </c>
      <c r="V1488" s="4" t="e">
        <f>P1488*I1488/100/R1488</f>
        <v>#DIV/0!</v>
      </c>
      <c r="W1488" s="4" t="e">
        <f>V1488*H1488</f>
        <v>#DIV/0!</v>
      </c>
      <c r="X1488" s="6" t="e">
        <f>O1488+S1488</f>
        <v>#NUM!</v>
      </c>
      <c r="Y1488" s="6" t="e">
        <f>P1488*I1488/100/T1488</f>
        <v>#NUM!</v>
      </c>
      <c r="Z1488" s="6" t="e">
        <f>Y1488*H1488</f>
        <v>#NUM!</v>
      </c>
      <c r="AB1488" s="1" t="e">
        <f t="shared" si="46"/>
        <v>#DIV/0!</v>
      </c>
      <c r="AC1488" s="1" t="e">
        <f t="shared" si="47"/>
        <v>#DIV/0!</v>
      </c>
    </row>
    <row r="1489" spans="4:29" x14ac:dyDescent="0.25">
      <c r="D1489" s="1">
        <v>1986</v>
      </c>
      <c r="E1489" s="1" t="s">
        <v>44</v>
      </c>
      <c r="F1489" s="2" t="s">
        <v>235</v>
      </c>
      <c r="G1489">
        <v>3</v>
      </c>
      <c r="H1489">
        <v>2810242</v>
      </c>
      <c r="I1489" s="1">
        <v>0</v>
      </c>
      <c r="J1489" s="1">
        <v>1713</v>
      </c>
      <c r="K1489" s="1">
        <v>78940.09</v>
      </c>
      <c r="M1489" s="3"/>
      <c r="N1489">
        <v>21.7</v>
      </c>
      <c r="O1489"/>
      <c r="P1489" s="1">
        <f>IF($A$3="Percentage of government revenue per capita",$B$3,0) + IF($A$3="Absolute extra revenue",AB1489,0) + IF($A$3="Absolute revenue per capita",AC1489,0)</f>
        <v>0</v>
      </c>
      <c r="Q1489" s="5" t="e">
        <f>-MIN(data!$B$4 / data!I1489 * data!P1489 / 100, data!N1489)</f>
        <v>#DIV/0!</v>
      </c>
      <c r="R1489" s="4" t="e">
        <f>-Q1489*K1489/1000</f>
        <v>#DIV/0!</v>
      </c>
      <c r="S1489" s="6" t="e">
        <f>-MIN(data!$B$5/(POWER(LN(I1489),2))*P1489/100, O1489)</f>
        <v>#NUM!</v>
      </c>
      <c r="T1489" s="6" t="e">
        <f>-S1489*L1489/100000</f>
        <v>#NUM!</v>
      </c>
      <c r="U1489" s="4" t="e">
        <f>N1489+Q1489</f>
        <v>#DIV/0!</v>
      </c>
      <c r="V1489" s="4" t="e">
        <f>P1489*I1489/100/R1489</f>
        <v>#DIV/0!</v>
      </c>
      <c r="W1489" s="4" t="e">
        <f>V1489*H1489</f>
        <v>#DIV/0!</v>
      </c>
      <c r="X1489" s="6" t="e">
        <f>O1489+S1489</f>
        <v>#NUM!</v>
      </c>
      <c r="Y1489" s="6" t="e">
        <f>P1489*I1489/100/T1489</f>
        <v>#NUM!</v>
      </c>
      <c r="Z1489" s="6" t="e">
        <f>Y1489*H1489</f>
        <v>#NUM!</v>
      </c>
      <c r="AB1489" s="1" t="e">
        <f t="shared" si="46"/>
        <v>#DIV/0!</v>
      </c>
      <c r="AC1489" s="1" t="e">
        <f t="shared" si="47"/>
        <v>#DIV/0!</v>
      </c>
    </row>
    <row r="1490" spans="4:29" x14ac:dyDescent="0.25">
      <c r="D1490" s="1">
        <v>1987</v>
      </c>
      <c r="E1490" s="1" t="s">
        <v>44</v>
      </c>
      <c r="F1490" s="2" t="s">
        <v>235</v>
      </c>
      <c r="G1490">
        <v>3</v>
      </c>
      <c r="H1490">
        <v>2884851</v>
      </c>
      <c r="I1490" s="1">
        <v>0</v>
      </c>
      <c r="J1490" s="1">
        <v>1609</v>
      </c>
      <c r="K1490" s="1">
        <v>80049.75</v>
      </c>
      <c r="M1490" s="3"/>
      <c r="N1490">
        <v>20.100000000000001</v>
      </c>
      <c r="O1490"/>
      <c r="P1490" s="1">
        <f>IF($A$3="Percentage of government revenue per capita",$B$3,0) + IF($A$3="Absolute extra revenue",AB1490,0) + IF($A$3="Absolute revenue per capita",AC1490,0)</f>
        <v>0</v>
      </c>
      <c r="Q1490" s="5" t="e">
        <f>-MIN(data!$B$4 / data!I1490 * data!P1490 / 100, data!N1490)</f>
        <v>#DIV/0!</v>
      </c>
      <c r="R1490" s="4" t="e">
        <f>-Q1490*K1490/1000</f>
        <v>#DIV/0!</v>
      </c>
      <c r="S1490" s="6" t="e">
        <f>-MIN(data!$B$5/(POWER(LN(I1490),2))*P1490/100, O1490)</f>
        <v>#NUM!</v>
      </c>
      <c r="T1490" s="6" t="e">
        <f>-S1490*L1490/100000</f>
        <v>#NUM!</v>
      </c>
      <c r="U1490" s="4" t="e">
        <f>N1490+Q1490</f>
        <v>#DIV/0!</v>
      </c>
      <c r="V1490" s="4" t="e">
        <f>P1490*I1490/100/R1490</f>
        <v>#DIV/0!</v>
      </c>
      <c r="W1490" s="4" t="e">
        <f>V1490*H1490</f>
        <v>#DIV/0!</v>
      </c>
      <c r="X1490" s="6" t="e">
        <f>O1490+S1490</f>
        <v>#NUM!</v>
      </c>
      <c r="Y1490" s="6" t="e">
        <f>P1490*I1490/100/T1490</f>
        <v>#NUM!</v>
      </c>
      <c r="Z1490" s="6" t="e">
        <f>Y1490*H1490</f>
        <v>#NUM!</v>
      </c>
      <c r="AB1490" s="1" t="e">
        <f t="shared" si="46"/>
        <v>#DIV/0!</v>
      </c>
      <c r="AC1490" s="1" t="e">
        <f t="shared" si="47"/>
        <v>#DIV/0!</v>
      </c>
    </row>
    <row r="1491" spans="4:29" x14ac:dyDescent="0.25">
      <c r="D1491" s="1">
        <v>1988</v>
      </c>
      <c r="E1491" s="1" t="s">
        <v>44</v>
      </c>
      <c r="F1491" s="2" t="s">
        <v>235</v>
      </c>
      <c r="G1491">
        <v>3</v>
      </c>
      <c r="H1491">
        <v>2960929</v>
      </c>
      <c r="I1491" s="1">
        <v>0</v>
      </c>
      <c r="J1491" s="1">
        <v>1509</v>
      </c>
      <c r="K1491" s="1">
        <v>81129.03</v>
      </c>
      <c r="M1491" s="3"/>
      <c r="N1491">
        <v>18.600000000000001</v>
      </c>
      <c r="O1491"/>
      <c r="P1491" s="1">
        <f>IF($A$3="Percentage of government revenue per capita",$B$3,0) + IF($A$3="Absolute extra revenue",AB1491,0) + IF($A$3="Absolute revenue per capita",AC1491,0)</f>
        <v>0</v>
      </c>
      <c r="Q1491" s="5" t="e">
        <f>-MIN(data!$B$4 / data!I1491 * data!P1491 / 100, data!N1491)</f>
        <v>#DIV/0!</v>
      </c>
      <c r="R1491" s="4" t="e">
        <f>-Q1491*K1491/1000</f>
        <v>#DIV/0!</v>
      </c>
      <c r="S1491" s="6" t="e">
        <f>-MIN(data!$B$5/(POWER(LN(I1491),2))*P1491/100, O1491)</f>
        <v>#NUM!</v>
      </c>
      <c r="T1491" s="6" t="e">
        <f>-S1491*L1491/100000</f>
        <v>#NUM!</v>
      </c>
      <c r="U1491" s="4" t="e">
        <f>N1491+Q1491</f>
        <v>#DIV/0!</v>
      </c>
      <c r="V1491" s="4" t="e">
        <f>P1491*I1491/100/R1491</f>
        <v>#DIV/0!</v>
      </c>
      <c r="W1491" s="4" t="e">
        <f>V1491*H1491</f>
        <v>#DIV/0!</v>
      </c>
      <c r="X1491" s="6" t="e">
        <f>O1491+S1491</f>
        <v>#NUM!</v>
      </c>
      <c r="Y1491" s="6" t="e">
        <f>P1491*I1491/100/T1491</f>
        <v>#NUM!</v>
      </c>
      <c r="Z1491" s="6" t="e">
        <f>Y1491*H1491</f>
        <v>#NUM!</v>
      </c>
      <c r="AB1491" s="1" t="e">
        <f t="shared" si="46"/>
        <v>#DIV/0!</v>
      </c>
      <c r="AC1491" s="1" t="e">
        <f t="shared" si="47"/>
        <v>#DIV/0!</v>
      </c>
    </row>
    <row r="1492" spans="4:29" x14ac:dyDescent="0.25">
      <c r="D1492" s="1">
        <v>1989</v>
      </c>
      <c r="E1492" s="1" t="s">
        <v>44</v>
      </c>
      <c r="F1492" s="2" t="s">
        <v>235</v>
      </c>
      <c r="G1492">
        <v>3</v>
      </c>
      <c r="H1492">
        <v>3039013</v>
      </c>
      <c r="I1492" s="1">
        <v>0</v>
      </c>
      <c r="J1492" s="1">
        <v>1434</v>
      </c>
      <c r="K1492" s="1">
        <v>81477.27</v>
      </c>
      <c r="M1492" s="3"/>
      <c r="N1492">
        <v>17.600000000000001</v>
      </c>
      <c r="O1492"/>
      <c r="P1492" s="1">
        <f>IF($A$3="Percentage of government revenue per capita",$B$3,0) + IF($A$3="Absolute extra revenue",AB1492,0) + IF($A$3="Absolute revenue per capita",AC1492,0)</f>
        <v>0</v>
      </c>
      <c r="Q1492" s="5" t="e">
        <f>-MIN(data!$B$4 / data!I1492 * data!P1492 / 100, data!N1492)</f>
        <v>#DIV/0!</v>
      </c>
      <c r="R1492" s="4" t="e">
        <f>-Q1492*K1492/1000</f>
        <v>#DIV/0!</v>
      </c>
      <c r="S1492" s="6" t="e">
        <f>-MIN(data!$B$5/(POWER(LN(I1492),2))*P1492/100, O1492)</f>
        <v>#NUM!</v>
      </c>
      <c r="T1492" s="6" t="e">
        <f>-S1492*L1492/100000</f>
        <v>#NUM!</v>
      </c>
      <c r="U1492" s="4" t="e">
        <f>N1492+Q1492</f>
        <v>#DIV/0!</v>
      </c>
      <c r="V1492" s="4" t="e">
        <f>P1492*I1492/100/R1492</f>
        <v>#DIV/0!</v>
      </c>
      <c r="W1492" s="4" t="e">
        <f>V1492*H1492</f>
        <v>#DIV/0!</v>
      </c>
      <c r="X1492" s="6" t="e">
        <f>O1492+S1492</f>
        <v>#NUM!</v>
      </c>
      <c r="Y1492" s="6" t="e">
        <f>P1492*I1492/100/T1492</f>
        <v>#NUM!</v>
      </c>
      <c r="Z1492" s="6" t="e">
        <f>Y1492*H1492</f>
        <v>#NUM!</v>
      </c>
      <c r="AB1492" s="1" t="e">
        <f t="shared" si="46"/>
        <v>#DIV/0!</v>
      </c>
      <c r="AC1492" s="1" t="e">
        <f t="shared" si="47"/>
        <v>#DIV/0!</v>
      </c>
    </row>
    <row r="1493" spans="4:29" x14ac:dyDescent="0.25">
      <c r="D1493" s="1">
        <v>1990</v>
      </c>
      <c r="E1493" s="1" t="s">
        <v>44</v>
      </c>
      <c r="F1493" s="2" t="s">
        <v>235</v>
      </c>
      <c r="G1493">
        <v>3</v>
      </c>
      <c r="H1493">
        <v>3119433</v>
      </c>
      <c r="I1493" s="1">
        <v>643.79070000000002</v>
      </c>
      <c r="J1493" s="1">
        <v>1377</v>
      </c>
      <c r="K1493" s="1">
        <v>81964.289999999994</v>
      </c>
      <c r="L1493" s="1">
        <v>88372.09</v>
      </c>
      <c r="M1493" s="3">
        <v>36</v>
      </c>
      <c r="N1493">
        <v>16.8</v>
      </c>
      <c r="O1493">
        <v>43</v>
      </c>
      <c r="P1493" s="1">
        <f>IF($A$3="Percentage of government revenue per capita",$B$3,0) + IF($A$3="Absolute extra revenue",AB1493,0) + IF($A$3="Absolute revenue per capita",AC1493,0)</f>
        <v>0</v>
      </c>
      <c r="Q1493" s="5">
        <f>-MIN(data!$B$4 / data!I1493 * data!P1493 / 100, data!N1493)</f>
        <v>0</v>
      </c>
      <c r="R1493" s="4">
        <f>-Q1493*K1493/1000</f>
        <v>0</v>
      </c>
      <c r="S1493" s="6">
        <f>-MIN(data!$B$5/(POWER(LN(I1493),2))*P1493/100, O1493)</f>
        <v>0</v>
      </c>
      <c r="T1493" s="6">
        <f>-S1493*L1493/100000</f>
        <v>0</v>
      </c>
      <c r="U1493" s="4">
        <f>N1493+Q1493</f>
        <v>16.8</v>
      </c>
      <c r="V1493" s="4" t="e">
        <f>P1493*I1493/100/R1493</f>
        <v>#DIV/0!</v>
      </c>
      <c r="W1493" s="4" t="e">
        <f>V1493*H1493</f>
        <v>#DIV/0!</v>
      </c>
      <c r="X1493" s="6">
        <f>O1493+S1493</f>
        <v>43</v>
      </c>
      <c r="Y1493" s="6" t="e">
        <f>P1493*I1493/100/T1493</f>
        <v>#DIV/0!</v>
      </c>
      <c r="Z1493" s="6" t="e">
        <f>Y1493*H1493</f>
        <v>#DIV/0!</v>
      </c>
      <c r="AB1493" s="1">
        <f t="shared" si="46"/>
        <v>0</v>
      </c>
      <c r="AC1493" s="1">
        <f t="shared" si="47"/>
        <v>0</v>
      </c>
    </row>
    <row r="1494" spans="4:29" x14ac:dyDescent="0.25">
      <c r="D1494" s="1">
        <v>1991</v>
      </c>
      <c r="E1494" s="1" t="s">
        <v>44</v>
      </c>
      <c r="F1494" s="2" t="s">
        <v>235</v>
      </c>
      <c r="G1494">
        <v>3</v>
      </c>
      <c r="H1494">
        <v>3202085</v>
      </c>
      <c r="I1494" s="1">
        <v>520.21100000000001</v>
      </c>
      <c r="J1494" s="1">
        <v>1333</v>
      </c>
      <c r="K1494" s="1">
        <v>82283.95</v>
      </c>
      <c r="L1494" s="1">
        <v>77777.78</v>
      </c>
      <c r="M1494" s="3">
        <v>38</v>
      </c>
      <c r="N1494">
        <v>16.2</v>
      </c>
      <c r="O1494">
        <v>45</v>
      </c>
      <c r="P1494" s="1">
        <f>IF($A$3="Percentage of government revenue per capita",$B$3,0) + IF($A$3="Absolute extra revenue",AB1494,0) + IF($A$3="Absolute revenue per capita",AC1494,0)</f>
        <v>0</v>
      </c>
      <c r="Q1494" s="5">
        <f>-MIN(data!$B$4 / data!I1494 * data!P1494 / 100, data!N1494)</f>
        <v>0</v>
      </c>
      <c r="R1494" s="4">
        <f>-Q1494*K1494/1000</f>
        <v>0</v>
      </c>
      <c r="S1494" s="6">
        <f>-MIN(data!$B$5/(POWER(LN(I1494),2))*P1494/100, O1494)</f>
        <v>0</v>
      </c>
      <c r="T1494" s="6">
        <f>-S1494*L1494/100000</f>
        <v>0</v>
      </c>
      <c r="U1494" s="4">
        <f>N1494+Q1494</f>
        <v>16.2</v>
      </c>
      <c r="V1494" s="4" t="e">
        <f>P1494*I1494/100/R1494</f>
        <v>#DIV/0!</v>
      </c>
      <c r="W1494" s="4" t="e">
        <f>V1494*H1494</f>
        <v>#DIV/0!</v>
      </c>
      <c r="X1494" s="6">
        <f>O1494+S1494</f>
        <v>45</v>
      </c>
      <c r="Y1494" s="6" t="e">
        <f>P1494*I1494/100/T1494</f>
        <v>#DIV/0!</v>
      </c>
      <c r="Z1494" s="6" t="e">
        <f>Y1494*H1494</f>
        <v>#DIV/0!</v>
      </c>
      <c r="AB1494" s="1">
        <f t="shared" si="46"/>
        <v>0</v>
      </c>
      <c r="AC1494" s="1">
        <f t="shared" si="47"/>
        <v>0</v>
      </c>
    </row>
    <row r="1495" spans="4:29" x14ac:dyDescent="0.25">
      <c r="D1495" s="1">
        <v>1992</v>
      </c>
      <c r="E1495" s="1" t="s">
        <v>44</v>
      </c>
      <c r="F1495" s="2" t="s">
        <v>235</v>
      </c>
      <c r="G1495">
        <v>3</v>
      </c>
      <c r="H1495">
        <v>3286520</v>
      </c>
      <c r="I1495" s="1">
        <v>629.04790000000003</v>
      </c>
      <c r="J1495" s="1">
        <v>1296</v>
      </c>
      <c r="K1495" s="1">
        <v>82547.77</v>
      </c>
      <c r="L1495" s="1">
        <v>79069.77</v>
      </c>
      <c r="M1495" s="3">
        <v>35</v>
      </c>
      <c r="N1495">
        <v>15.7</v>
      </c>
      <c r="O1495">
        <v>43</v>
      </c>
      <c r="P1495" s="1">
        <f>IF($A$3="Percentage of government revenue per capita",$B$3,0) + IF($A$3="Absolute extra revenue",AB1495,0) + IF($A$3="Absolute revenue per capita",AC1495,0)</f>
        <v>0</v>
      </c>
      <c r="Q1495" s="5">
        <f>-MIN(data!$B$4 / data!I1495 * data!P1495 / 100, data!N1495)</f>
        <v>0</v>
      </c>
      <c r="R1495" s="4">
        <f>-Q1495*K1495/1000</f>
        <v>0</v>
      </c>
      <c r="S1495" s="6">
        <f>-MIN(data!$B$5/(POWER(LN(I1495),2))*P1495/100, O1495)</f>
        <v>0</v>
      </c>
      <c r="T1495" s="6">
        <f>-S1495*L1495/100000</f>
        <v>0</v>
      </c>
      <c r="U1495" s="4">
        <f>N1495+Q1495</f>
        <v>15.7</v>
      </c>
      <c r="V1495" s="4" t="e">
        <f>P1495*I1495/100/R1495</f>
        <v>#DIV/0!</v>
      </c>
      <c r="W1495" s="4" t="e">
        <f>V1495*H1495</f>
        <v>#DIV/0!</v>
      </c>
      <c r="X1495" s="6">
        <f>O1495+S1495</f>
        <v>43</v>
      </c>
      <c r="Y1495" s="6" t="e">
        <f>P1495*I1495/100/T1495</f>
        <v>#DIV/0!</v>
      </c>
      <c r="Z1495" s="6" t="e">
        <f>Y1495*H1495</f>
        <v>#DIV/0!</v>
      </c>
      <c r="AB1495" s="1">
        <f t="shared" si="46"/>
        <v>0</v>
      </c>
      <c r="AC1495" s="1">
        <f t="shared" si="47"/>
        <v>0</v>
      </c>
    </row>
    <row r="1496" spans="4:29" x14ac:dyDescent="0.25">
      <c r="D1496" s="1">
        <v>1993</v>
      </c>
      <c r="E1496" s="1" t="s">
        <v>44</v>
      </c>
      <c r="F1496" s="2" t="s">
        <v>235</v>
      </c>
      <c r="G1496">
        <v>3</v>
      </c>
      <c r="H1496">
        <v>3372298</v>
      </c>
      <c r="I1496" s="1">
        <v>665.14239999999995</v>
      </c>
      <c r="J1496" s="1">
        <v>1261</v>
      </c>
      <c r="K1496" s="1">
        <v>82418.3</v>
      </c>
      <c r="L1496" s="1">
        <v>85365.85</v>
      </c>
      <c r="M1496" s="3">
        <v>34</v>
      </c>
      <c r="N1496">
        <v>15.3</v>
      </c>
      <c r="O1496">
        <v>41</v>
      </c>
      <c r="P1496" s="1">
        <f>IF($A$3="Percentage of government revenue per capita",$B$3,0) + IF($A$3="Absolute extra revenue",AB1496,0) + IF($A$3="Absolute revenue per capita",AC1496,0)</f>
        <v>0</v>
      </c>
      <c r="Q1496" s="5">
        <f>-MIN(data!$B$4 / data!I1496 * data!P1496 / 100, data!N1496)</f>
        <v>0</v>
      </c>
      <c r="R1496" s="4">
        <f>-Q1496*K1496/1000</f>
        <v>0</v>
      </c>
      <c r="S1496" s="6">
        <f>-MIN(data!$B$5/(POWER(LN(I1496),2))*P1496/100, O1496)</f>
        <v>0</v>
      </c>
      <c r="T1496" s="6">
        <f>-S1496*L1496/100000</f>
        <v>0</v>
      </c>
      <c r="U1496" s="4">
        <f>N1496+Q1496</f>
        <v>15.3</v>
      </c>
      <c r="V1496" s="4" t="e">
        <f>P1496*I1496/100/R1496</f>
        <v>#DIV/0!</v>
      </c>
      <c r="W1496" s="4" t="e">
        <f>V1496*H1496</f>
        <v>#DIV/0!</v>
      </c>
      <c r="X1496" s="6">
        <f>O1496+S1496</f>
        <v>41</v>
      </c>
      <c r="Y1496" s="6" t="e">
        <f>P1496*I1496/100/T1496</f>
        <v>#DIV/0!</v>
      </c>
      <c r="Z1496" s="6" t="e">
        <f>Y1496*H1496</f>
        <v>#DIV/0!</v>
      </c>
      <c r="AB1496" s="1">
        <f t="shared" si="46"/>
        <v>0</v>
      </c>
      <c r="AC1496" s="1">
        <f t="shared" si="47"/>
        <v>0</v>
      </c>
    </row>
    <row r="1497" spans="4:29" x14ac:dyDescent="0.25">
      <c r="D1497" s="1">
        <v>1994</v>
      </c>
      <c r="E1497" s="1" t="s">
        <v>44</v>
      </c>
      <c r="F1497" s="2" t="s">
        <v>235</v>
      </c>
      <c r="G1497">
        <v>3</v>
      </c>
      <c r="H1497">
        <v>3458834</v>
      </c>
      <c r="I1497" s="1">
        <v>651.17989999999998</v>
      </c>
      <c r="J1497" s="1">
        <v>1228</v>
      </c>
      <c r="K1497" s="1">
        <v>82416.11</v>
      </c>
      <c r="L1497" s="1">
        <v>83720.929999999993</v>
      </c>
      <c r="M1497" s="3">
        <v>35</v>
      </c>
      <c r="N1497">
        <v>14.9</v>
      </c>
      <c r="O1497">
        <v>43</v>
      </c>
      <c r="P1497" s="1">
        <f>IF($A$3="Percentage of government revenue per capita",$B$3,0) + IF($A$3="Absolute extra revenue",AB1497,0) + IF($A$3="Absolute revenue per capita",AC1497,0)</f>
        <v>0</v>
      </c>
      <c r="Q1497" s="5">
        <f>-MIN(data!$B$4 / data!I1497 * data!P1497 / 100, data!N1497)</f>
        <v>0</v>
      </c>
      <c r="R1497" s="4">
        <f>-Q1497*K1497/1000</f>
        <v>0</v>
      </c>
      <c r="S1497" s="6">
        <f>-MIN(data!$B$5/(POWER(LN(I1497),2))*P1497/100, O1497)</f>
        <v>0</v>
      </c>
      <c r="T1497" s="6">
        <f>-S1497*L1497/100000</f>
        <v>0</v>
      </c>
      <c r="U1497" s="4">
        <f>N1497+Q1497</f>
        <v>14.9</v>
      </c>
      <c r="V1497" s="4" t="e">
        <f>P1497*I1497/100/R1497</f>
        <v>#DIV/0!</v>
      </c>
      <c r="W1497" s="4" t="e">
        <f>V1497*H1497</f>
        <v>#DIV/0!</v>
      </c>
      <c r="X1497" s="6">
        <f>O1497+S1497</f>
        <v>43</v>
      </c>
      <c r="Y1497" s="6" t="e">
        <f>P1497*I1497/100/T1497</f>
        <v>#DIV/0!</v>
      </c>
      <c r="Z1497" s="6" t="e">
        <f>Y1497*H1497</f>
        <v>#DIV/0!</v>
      </c>
      <c r="AB1497" s="1">
        <f t="shared" si="46"/>
        <v>0</v>
      </c>
      <c r="AC1497" s="1">
        <f t="shared" si="47"/>
        <v>0</v>
      </c>
    </row>
    <row r="1498" spans="4:29" x14ac:dyDescent="0.25">
      <c r="D1498" s="1">
        <v>1995</v>
      </c>
      <c r="E1498" s="1" t="s">
        <v>44</v>
      </c>
      <c r="F1498" s="2" t="s">
        <v>235</v>
      </c>
      <c r="G1498">
        <v>3</v>
      </c>
      <c r="H1498">
        <v>3545534</v>
      </c>
      <c r="I1498" s="1">
        <v>703.3723</v>
      </c>
      <c r="J1498" s="1">
        <v>1206</v>
      </c>
      <c r="K1498" s="1">
        <v>82040.820000000007</v>
      </c>
      <c r="L1498" s="1">
        <v>81818.179999999993</v>
      </c>
      <c r="M1498" s="3">
        <v>36</v>
      </c>
      <c r="N1498">
        <v>14.7</v>
      </c>
      <c r="O1498">
        <v>44</v>
      </c>
      <c r="P1498" s="1">
        <f>IF($A$3="Percentage of government revenue per capita",$B$3,0) + IF($A$3="Absolute extra revenue",AB1498,0) + IF($A$3="Absolute revenue per capita",AC1498,0)</f>
        <v>0</v>
      </c>
      <c r="Q1498" s="5">
        <f>-MIN(data!$B$4 / data!I1498 * data!P1498 / 100, data!N1498)</f>
        <v>0</v>
      </c>
      <c r="R1498" s="4">
        <f>-Q1498*K1498/1000</f>
        <v>0</v>
      </c>
      <c r="S1498" s="6">
        <f>-MIN(data!$B$5/(POWER(LN(I1498),2))*P1498/100, O1498)</f>
        <v>0</v>
      </c>
      <c r="T1498" s="6">
        <f>-S1498*L1498/100000</f>
        <v>0</v>
      </c>
      <c r="U1498" s="4">
        <f>N1498+Q1498</f>
        <v>14.7</v>
      </c>
      <c r="V1498" s="4" t="e">
        <f>P1498*I1498/100/R1498</f>
        <v>#DIV/0!</v>
      </c>
      <c r="W1498" s="4" t="e">
        <f>V1498*H1498</f>
        <v>#DIV/0!</v>
      </c>
      <c r="X1498" s="6">
        <f>O1498+S1498</f>
        <v>44</v>
      </c>
      <c r="Y1498" s="6" t="e">
        <f>P1498*I1498/100/T1498</f>
        <v>#DIV/0!</v>
      </c>
      <c r="Z1498" s="6" t="e">
        <f>Y1498*H1498</f>
        <v>#DIV/0!</v>
      </c>
      <c r="AB1498" s="1">
        <f t="shared" si="46"/>
        <v>0</v>
      </c>
      <c r="AC1498" s="1">
        <f t="shared" si="47"/>
        <v>0</v>
      </c>
    </row>
    <row r="1499" spans="4:29" x14ac:dyDescent="0.25">
      <c r="D1499" s="1">
        <v>1996</v>
      </c>
      <c r="E1499" s="1" t="s">
        <v>44</v>
      </c>
      <c r="F1499" s="2" t="s">
        <v>235</v>
      </c>
      <c r="G1499">
        <v>3</v>
      </c>
      <c r="H1499">
        <v>3632362</v>
      </c>
      <c r="I1499" s="1">
        <v>713.29020000000003</v>
      </c>
      <c r="J1499" s="1">
        <v>1200</v>
      </c>
      <c r="K1499" s="1">
        <v>81081.08</v>
      </c>
      <c r="L1499" s="1">
        <v>75000</v>
      </c>
      <c r="M1499" s="3">
        <v>36</v>
      </c>
      <c r="N1499">
        <v>14.8</v>
      </c>
      <c r="O1499">
        <v>44</v>
      </c>
      <c r="P1499" s="1">
        <f>IF($A$3="Percentage of government revenue per capita",$B$3,0) + IF($A$3="Absolute extra revenue",AB1499,0) + IF($A$3="Absolute revenue per capita",AC1499,0)</f>
        <v>0</v>
      </c>
      <c r="Q1499" s="5">
        <f>-MIN(data!$B$4 / data!I1499 * data!P1499 / 100, data!N1499)</f>
        <v>0</v>
      </c>
      <c r="R1499" s="4">
        <f>-Q1499*K1499/1000</f>
        <v>0</v>
      </c>
      <c r="S1499" s="6">
        <f>-MIN(data!$B$5/(POWER(LN(I1499),2))*P1499/100, O1499)</f>
        <v>0</v>
      </c>
      <c r="T1499" s="6">
        <f>-S1499*L1499/100000</f>
        <v>0</v>
      </c>
      <c r="U1499" s="4">
        <f>N1499+Q1499</f>
        <v>14.8</v>
      </c>
      <c r="V1499" s="4" t="e">
        <f>P1499*I1499/100/R1499</f>
        <v>#DIV/0!</v>
      </c>
      <c r="W1499" s="4" t="e">
        <f>V1499*H1499</f>
        <v>#DIV/0!</v>
      </c>
      <c r="X1499" s="6">
        <f>O1499+S1499</f>
        <v>44</v>
      </c>
      <c r="Y1499" s="6" t="e">
        <f>P1499*I1499/100/T1499</f>
        <v>#DIV/0!</v>
      </c>
      <c r="Z1499" s="6" t="e">
        <f>Y1499*H1499</f>
        <v>#DIV/0!</v>
      </c>
      <c r="AB1499" s="1">
        <f t="shared" si="46"/>
        <v>0</v>
      </c>
      <c r="AC1499" s="1">
        <f t="shared" si="47"/>
        <v>0</v>
      </c>
    </row>
    <row r="1500" spans="4:29" x14ac:dyDescent="0.25">
      <c r="D1500" s="1">
        <v>1997</v>
      </c>
      <c r="E1500" s="1" t="s">
        <v>44</v>
      </c>
      <c r="F1500" s="2" t="s">
        <v>235</v>
      </c>
      <c r="G1500">
        <v>3</v>
      </c>
      <c r="H1500">
        <v>3718949</v>
      </c>
      <c r="I1500" s="1">
        <v>733.74379999999996</v>
      </c>
      <c r="J1500" s="1">
        <v>1192</v>
      </c>
      <c r="K1500" s="1">
        <v>80540.539999999994</v>
      </c>
      <c r="L1500" s="1">
        <v>71428.570000000007</v>
      </c>
      <c r="M1500" s="3">
        <v>33</v>
      </c>
      <c r="N1500">
        <v>14.8</v>
      </c>
      <c r="O1500">
        <v>42</v>
      </c>
      <c r="P1500" s="1">
        <f>IF($A$3="Percentage of government revenue per capita",$B$3,0) + IF($A$3="Absolute extra revenue",AB1500,0) + IF($A$3="Absolute revenue per capita",AC1500,0)</f>
        <v>0</v>
      </c>
      <c r="Q1500" s="5">
        <f>-MIN(data!$B$4 / data!I1500 * data!P1500 / 100, data!N1500)</f>
        <v>0</v>
      </c>
      <c r="R1500" s="4">
        <f>-Q1500*K1500/1000</f>
        <v>0</v>
      </c>
      <c r="S1500" s="6">
        <f>-MIN(data!$B$5/(POWER(LN(I1500),2))*P1500/100, O1500)</f>
        <v>0</v>
      </c>
      <c r="T1500" s="6">
        <f>-S1500*L1500/100000</f>
        <v>0</v>
      </c>
      <c r="U1500" s="4">
        <f>N1500+Q1500</f>
        <v>14.8</v>
      </c>
      <c r="V1500" s="4" t="e">
        <f>P1500*I1500/100/R1500</f>
        <v>#DIV/0!</v>
      </c>
      <c r="W1500" s="4" t="e">
        <f>V1500*H1500</f>
        <v>#DIV/0!</v>
      </c>
      <c r="X1500" s="6">
        <f>O1500+S1500</f>
        <v>42</v>
      </c>
      <c r="Y1500" s="6" t="e">
        <f>P1500*I1500/100/T1500</f>
        <v>#DIV/0!</v>
      </c>
      <c r="Z1500" s="6" t="e">
        <f>Y1500*H1500</f>
        <v>#DIV/0!</v>
      </c>
      <c r="AB1500" s="1">
        <f t="shared" si="46"/>
        <v>0</v>
      </c>
      <c r="AC1500" s="1">
        <f t="shared" si="47"/>
        <v>0</v>
      </c>
    </row>
    <row r="1501" spans="4:29" x14ac:dyDescent="0.25">
      <c r="D1501" s="1">
        <v>1998</v>
      </c>
      <c r="E1501" s="1" t="s">
        <v>44</v>
      </c>
      <c r="F1501" s="2" t="s">
        <v>235</v>
      </c>
      <c r="G1501">
        <v>3</v>
      </c>
      <c r="H1501">
        <v>3803887</v>
      </c>
      <c r="I1501" s="1">
        <v>780.40629999999999</v>
      </c>
      <c r="J1501" s="1">
        <v>1155</v>
      </c>
      <c r="K1501" s="1">
        <v>79655.17</v>
      </c>
      <c r="L1501" s="1">
        <v>79487.179999999993</v>
      </c>
      <c r="M1501" s="3">
        <v>30</v>
      </c>
      <c r="N1501">
        <v>14.5</v>
      </c>
      <c r="O1501">
        <v>39</v>
      </c>
      <c r="P1501" s="1">
        <f>IF($A$3="Percentage of government revenue per capita",$B$3,0) + IF($A$3="Absolute extra revenue",AB1501,0) + IF($A$3="Absolute revenue per capita",AC1501,0)</f>
        <v>0</v>
      </c>
      <c r="Q1501" s="5">
        <f>-MIN(data!$B$4 / data!I1501 * data!P1501 / 100, data!N1501)</f>
        <v>0</v>
      </c>
      <c r="R1501" s="4">
        <f>-Q1501*K1501/1000</f>
        <v>0</v>
      </c>
      <c r="S1501" s="6">
        <f>-MIN(data!$B$5/(POWER(LN(I1501),2))*P1501/100, O1501)</f>
        <v>0</v>
      </c>
      <c r="T1501" s="6">
        <f>-S1501*L1501/100000</f>
        <v>0</v>
      </c>
      <c r="U1501" s="4">
        <f>N1501+Q1501</f>
        <v>14.5</v>
      </c>
      <c r="V1501" s="4" t="e">
        <f>P1501*I1501/100/R1501</f>
        <v>#DIV/0!</v>
      </c>
      <c r="W1501" s="4" t="e">
        <f>V1501*H1501</f>
        <v>#DIV/0!</v>
      </c>
      <c r="X1501" s="6">
        <f>O1501+S1501</f>
        <v>39</v>
      </c>
      <c r="Y1501" s="6" t="e">
        <f>P1501*I1501/100/T1501</f>
        <v>#DIV/0!</v>
      </c>
      <c r="Z1501" s="6" t="e">
        <f>Y1501*H1501</f>
        <v>#DIV/0!</v>
      </c>
      <c r="AB1501" s="1">
        <f t="shared" si="46"/>
        <v>0</v>
      </c>
      <c r="AC1501" s="1">
        <f t="shared" si="47"/>
        <v>0</v>
      </c>
    </row>
    <row r="1502" spans="4:29" x14ac:dyDescent="0.25">
      <c r="D1502" s="1">
        <v>1999</v>
      </c>
      <c r="E1502" s="1" t="s">
        <v>44</v>
      </c>
      <c r="F1502" s="2" t="s">
        <v>235</v>
      </c>
      <c r="G1502">
        <v>3</v>
      </c>
      <c r="H1502">
        <v>3885430</v>
      </c>
      <c r="I1502" s="1">
        <v>808.09950000000003</v>
      </c>
      <c r="J1502" s="1">
        <v>1081</v>
      </c>
      <c r="K1502" s="1">
        <v>78333.33</v>
      </c>
      <c r="L1502" s="1">
        <v>72500</v>
      </c>
      <c r="M1502" s="3">
        <v>31</v>
      </c>
      <c r="N1502">
        <v>13.8</v>
      </c>
      <c r="O1502">
        <v>40</v>
      </c>
      <c r="P1502" s="1">
        <f>IF($A$3="Percentage of government revenue per capita",$B$3,0) + IF($A$3="Absolute extra revenue",AB1502,0) + IF($A$3="Absolute revenue per capita",AC1502,0)</f>
        <v>0</v>
      </c>
      <c r="Q1502" s="5">
        <f>-MIN(data!$B$4 / data!I1502 * data!P1502 / 100, data!N1502)</f>
        <v>0</v>
      </c>
      <c r="R1502" s="4">
        <f>-Q1502*K1502/1000</f>
        <v>0</v>
      </c>
      <c r="S1502" s="6">
        <f>-MIN(data!$B$5/(POWER(LN(I1502),2))*P1502/100, O1502)</f>
        <v>0</v>
      </c>
      <c r="T1502" s="6">
        <f>-S1502*L1502/100000</f>
        <v>0</v>
      </c>
      <c r="U1502" s="4">
        <f>N1502+Q1502</f>
        <v>13.8</v>
      </c>
      <c r="V1502" s="4" t="e">
        <f>P1502*I1502/100/R1502</f>
        <v>#DIV/0!</v>
      </c>
      <c r="W1502" s="4" t="e">
        <f>V1502*H1502</f>
        <v>#DIV/0!</v>
      </c>
      <c r="X1502" s="6">
        <f>O1502+S1502</f>
        <v>40</v>
      </c>
      <c r="Y1502" s="6" t="e">
        <f>P1502*I1502/100/T1502</f>
        <v>#DIV/0!</v>
      </c>
      <c r="Z1502" s="6" t="e">
        <f>Y1502*H1502</f>
        <v>#DIV/0!</v>
      </c>
      <c r="AB1502" s="1">
        <f t="shared" si="46"/>
        <v>0</v>
      </c>
      <c r="AC1502" s="1">
        <f t="shared" si="47"/>
        <v>0</v>
      </c>
    </row>
    <row r="1503" spans="4:29" x14ac:dyDescent="0.25">
      <c r="D1503" s="1">
        <v>2000</v>
      </c>
      <c r="E1503" s="1" t="s">
        <v>44</v>
      </c>
      <c r="F1503" s="2" t="s">
        <v>235</v>
      </c>
      <c r="G1503">
        <v>3</v>
      </c>
      <c r="H1503">
        <v>3962372</v>
      </c>
      <c r="I1503" s="1">
        <v>808.5856</v>
      </c>
      <c r="J1503" s="1">
        <v>998</v>
      </c>
      <c r="K1503" s="1">
        <v>77364.34</v>
      </c>
      <c r="L1503" s="1">
        <v>71052.63</v>
      </c>
      <c r="M1503" s="3">
        <v>29</v>
      </c>
      <c r="N1503">
        <v>12.9</v>
      </c>
      <c r="O1503">
        <v>38</v>
      </c>
      <c r="P1503" s="1">
        <f>IF($A$3="Percentage of government revenue per capita",$B$3,0) + IF($A$3="Absolute extra revenue",AB1503,0) + IF($A$3="Absolute revenue per capita",AC1503,0)</f>
        <v>0</v>
      </c>
      <c r="Q1503" s="5">
        <f>-MIN(data!$B$4 / data!I1503 * data!P1503 / 100, data!N1503)</f>
        <v>0</v>
      </c>
      <c r="R1503" s="4">
        <f>-Q1503*K1503/1000</f>
        <v>0</v>
      </c>
      <c r="S1503" s="6">
        <f>-MIN(data!$B$5/(POWER(LN(I1503),2))*P1503/100, O1503)</f>
        <v>0</v>
      </c>
      <c r="T1503" s="6">
        <f>-S1503*L1503/100000</f>
        <v>0</v>
      </c>
      <c r="U1503" s="4">
        <f>N1503+Q1503</f>
        <v>12.9</v>
      </c>
      <c r="V1503" s="4" t="e">
        <f>P1503*I1503/100/R1503</f>
        <v>#DIV/0!</v>
      </c>
      <c r="W1503" s="4" t="e">
        <f>V1503*H1503</f>
        <v>#DIV/0!</v>
      </c>
      <c r="X1503" s="6">
        <f>O1503+S1503</f>
        <v>38</v>
      </c>
      <c r="Y1503" s="6" t="e">
        <f>P1503*I1503/100/T1503</f>
        <v>#DIV/0!</v>
      </c>
      <c r="Z1503" s="6" t="e">
        <f>Y1503*H1503</f>
        <v>#DIV/0!</v>
      </c>
      <c r="AB1503" s="1">
        <f t="shared" si="46"/>
        <v>0</v>
      </c>
      <c r="AC1503" s="1">
        <f t="shared" si="47"/>
        <v>0</v>
      </c>
    </row>
    <row r="1504" spans="4:29" x14ac:dyDescent="0.25">
      <c r="D1504" s="1">
        <v>2001</v>
      </c>
      <c r="E1504" s="1" t="s">
        <v>44</v>
      </c>
      <c r="F1504" s="2" t="s">
        <v>235</v>
      </c>
      <c r="G1504">
        <v>3</v>
      </c>
      <c r="H1504">
        <v>4034074</v>
      </c>
      <c r="I1504" s="1">
        <v>863.34590000000003</v>
      </c>
      <c r="J1504" s="1">
        <v>928</v>
      </c>
      <c r="K1504" s="1">
        <v>76065.570000000007</v>
      </c>
      <c r="L1504" s="1">
        <v>75000</v>
      </c>
      <c r="M1504" s="3">
        <v>27</v>
      </c>
      <c r="N1504">
        <v>12.2</v>
      </c>
      <c r="O1504">
        <v>36</v>
      </c>
      <c r="P1504" s="1">
        <f>IF($A$3="Percentage of government revenue per capita",$B$3,0) + IF($A$3="Absolute extra revenue",AB1504,0) + IF($A$3="Absolute revenue per capita",AC1504,0)</f>
        <v>0</v>
      </c>
      <c r="Q1504" s="5">
        <f>-MIN(data!$B$4 / data!I1504 * data!P1504 / 100, data!N1504)</f>
        <v>0</v>
      </c>
      <c r="R1504" s="4">
        <f>-Q1504*K1504/1000</f>
        <v>0</v>
      </c>
      <c r="S1504" s="6">
        <f>-MIN(data!$B$5/(POWER(LN(I1504),2))*P1504/100, O1504)</f>
        <v>0</v>
      </c>
      <c r="T1504" s="6">
        <f>-S1504*L1504/100000</f>
        <v>0</v>
      </c>
      <c r="U1504" s="4">
        <f>N1504+Q1504</f>
        <v>12.2</v>
      </c>
      <c r="V1504" s="4" t="e">
        <f>P1504*I1504/100/R1504</f>
        <v>#DIV/0!</v>
      </c>
      <c r="W1504" s="4" t="e">
        <f>V1504*H1504</f>
        <v>#DIV/0!</v>
      </c>
      <c r="X1504" s="6">
        <f>O1504+S1504</f>
        <v>36</v>
      </c>
      <c r="Y1504" s="6" t="e">
        <f>P1504*I1504/100/T1504</f>
        <v>#DIV/0!</v>
      </c>
      <c r="Z1504" s="6" t="e">
        <f>Y1504*H1504</f>
        <v>#DIV/0!</v>
      </c>
      <c r="AB1504" s="1">
        <f t="shared" si="46"/>
        <v>0</v>
      </c>
      <c r="AC1504" s="1">
        <f t="shared" si="47"/>
        <v>0</v>
      </c>
    </row>
    <row r="1505" spans="4:29" x14ac:dyDescent="0.25">
      <c r="D1505" s="1">
        <v>2002</v>
      </c>
      <c r="E1505" s="1" t="s">
        <v>44</v>
      </c>
      <c r="F1505" s="2" t="s">
        <v>235</v>
      </c>
      <c r="G1505">
        <v>3</v>
      </c>
      <c r="H1505">
        <v>4100925</v>
      </c>
      <c r="I1505" s="1">
        <v>865.7527</v>
      </c>
      <c r="J1505" s="1">
        <v>873</v>
      </c>
      <c r="K1505" s="1">
        <v>74615.38</v>
      </c>
      <c r="L1505" s="1">
        <v>70270.27</v>
      </c>
      <c r="M1505" s="3">
        <v>27</v>
      </c>
      <c r="N1505">
        <v>11.7</v>
      </c>
      <c r="O1505">
        <v>37</v>
      </c>
      <c r="P1505" s="1">
        <f>IF($A$3="Percentage of government revenue per capita",$B$3,0) + IF($A$3="Absolute extra revenue",AB1505,0) + IF($A$3="Absolute revenue per capita",AC1505,0)</f>
        <v>0</v>
      </c>
      <c r="Q1505" s="5">
        <f>-MIN(data!$B$4 / data!I1505 * data!P1505 / 100, data!N1505)</f>
        <v>0</v>
      </c>
      <c r="R1505" s="4">
        <f>-Q1505*K1505/1000</f>
        <v>0</v>
      </c>
      <c r="S1505" s="6">
        <f>-MIN(data!$B$5/(POWER(LN(I1505),2))*P1505/100, O1505)</f>
        <v>0</v>
      </c>
      <c r="T1505" s="6">
        <f>-S1505*L1505/100000</f>
        <v>0</v>
      </c>
      <c r="U1505" s="4">
        <f>N1505+Q1505</f>
        <v>11.7</v>
      </c>
      <c r="V1505" s="4" t="e">
        <f>P1505*I1505/100/R1505</f>
        <v>#DIV/0!</v>
      </c>
      <c r="W1505" s="4" t="e">
        <f>V1505*H1505</f>
        <v>#DIV/0!</v>
      </c>
      <c r="X1505" s="6">
        <f>O1505+S1505</f>
        <v>37</v>
      </c>
      <c r="Y1505" s="6" t="e">
        <f>P1505*I1505/100/T1505</f>
        <v>#DIV/0!</v>
      </c>
      <c r="Z1505" s="6" t="e">
        <f>Y1505*H1505</f>
        <v>#DIV/0!</v>
      </c>
      <c r="AB1505" s="1">
        <f t="shared" si="46"/>
        <v>0</v>
      </c>
      <c r="AC1505" s="1">
        <f t="shared" si="47"/>
        <v>0</v>
      </c>
    </row>
    <row r="1506" spans="4:29" x14ac:dyDescent="0.25">
      <c r="D1506" s="1">
        <v>2003</v>
      </c>
      <c r="E1506" s="1" t="s">
        <v>44</v>
      </c>
      <c r="F1506" s="2" t="s">
        <v>235</v>
      </c>
      <c r="G1506">
        <v>3</v>
      </c>
      <c r="H1506">
        <v>4164053</v>
      </c>
      <c r="I1506" s="1">
        <v>896.76599999999996</v>
      </c>
      <c r="J1506" s="1">
        <v>827</v>
      </c>
      <c r="K1506" s="1">
        <v>73839.289999999994</v>
      </c>
      <c r="L1506" s="1">
        <v>63888.89</v>
      </c>
      <c r="M1506" s="3">
        <v>26</v>
      </c>
      <c r="N1506">
        <v>11.2</v>
      </c>
      <c r="O1506">
        <v>36</v>
      </c>
      <c r="P1506" s="1">
        <f>IF($A$3="Percentage of government revenue per capita",$B$3,0) + IF($A$3="Absolute extra revenue",AB1506,0) + IF($A$3="Absolute revenue per capita",AC1506,0)</f>
        <v>0</v>
      </c>
      <c r="Q1506" s="5">
        <f>-MIN(data!$B$4 / data!I1506 * data!P1506 / 100, data!N1506)</f>
        <v>0</v>
      </c>
      <c r="R1506" s="4">
        <f>-Q1506*K1506/1000</f>
        <v>0</v>
      </c>
      <c r="S1506" s="6">
        <f>-MIN(data!$B$5/(POWER(LN(I1506),2))*P1506/100, O1506)</f>
        <v>0</v>
      </c>
      <c r="T1506" s="6">
        <f>-S1506*L1506/100000</f>
        <v>0</v>
      </c>
      <c r="U1506" s="4">
        <f>N1506+Q1506</f>
        <v>11.2</v>
      </c>
      <c r="V1506" s="4" t="e">
        <f>P1506*I1506/100/R1506</f>
        <v>#DIV/0!</v>
      </c>
      <c r="W1506" s="4" t="e">
        <f>V1506*H1506</f>
        <v>#DIV/0!</v>
      </c>
      <c r="X1506" s="6">
        <f>O1506+S1506</f>
        <v>36</v>
      </c>
      <c r="Y1506" s="6" t="e">
        <f>P1506*I1506/100/T1506</f>
        <v>#DIV/0!</v>
      </c>
      <c r="Z1506" s="6" t="e">
        <f>Y1506*H1506</f>
        <v>#DIV/0!</v>
      </c>
      <c r="AB1506" s="1">
        <f t="shared" si="46"/>
        <v>0</v>
      </c>
      <c r="AC1506" s="1">
        <f t="shared" si="47"/>
        <v>0</v>
      </c>
    </row>
    <row r="1507" spans="4:29" x14ac:dyDescent="0.25">
      <c r="D1507" s="1">
        <v>2004</v>
      </c>
      <c r="E1507" s="1" t="s">
        <v>44</v>
      </c>
      <c r="F1507" s="2" t="s">
        <v>235</v>
      </c>
      <c r="G1507">
        <v>3</v>
      </c>
      <c r="H1507">
        <v>4225155</v>
      </c>
      <c r="I1507" s="1">
        <v>907.98919999999998</v>
      </c>
      <c r="J1507" s="1">
        <v>788</v>
      </c>
      <c r="K1507" s="1">
        <v>72962.960000000006</v>
      </c>
      <c r="L1507" s="1">
        <v>71875</v>
      </c>
      <c r="M1507" s="3">
        <v>23</v>
      </c>
      <c r="N1507">
        <v>10.8</v>
      </c>
      <c r="O1507">
        <v>32</v>
      </c>
      <c r="P1507" s="1">
        <f>IF($A$3="Percentage of government revenue per capita",$B$3,0) + IF($A$3="Absolute extra revenue",AB1507,0) + IF($A$3="Absolute revenue per capita",AC1507,0)</f>
        <v>0</v>
      </c>
      <c r="Q1507" s="5">
        <f>-MIN(data!$B$4 / data!I1507 * data!P1507 / 100, data!N1507)</f>
        <v>0</v>
      </c>
      <c r="R1507" s="4">
        <f>-Q1507*K1507/1000</f>
        <v>0</v>
      </c>
      <c r="S1507" s="6">
        <f>-MIN(data!$B$5/(POWER(LN(I1507),2))*P1507/100, O1507)</f>
        <v>0</v>
      </c>
      <c r="T1507" s="6">
        <f>-S1507*L1507/100000</f>
        <v>0</v>
      </c>
      <c r="U1507" s="4">
        <f>N1507+Q1507</f>
        <v>10.8</v>
      </c>
      <c r="V1507" s="4" t="e">
        <f>P1507*I1507/100/R1507</f>
        <v>#DIV/0!</v>
      </c>
      <c r="W1507" s="4" t="e">
        <f>V1507*H1507</f>
        <v>#DIV/0!</v>
      </c>
      <c r="X1507" s="6">
        <f>O1507+S1507</f>
        <v>32</v>
      </c>
      <c r="Y1507" s="6" t="e">
        <f>P1507*I1507/100/T1507</f>
        <v>#DIV/0!</v>
      </c>
      <c r="Z1507" s="6" t="e">
        <f>Y1507*H1507</f>
        <v>#DIV/0!</v>
      </c>
      <c r="AB1507" s="1">
        <f t="shared" si="46"/>
        <v>0</v>
      </c>
      <c r="AC1507" s="1">
        <f t="shared" si="47"/>
        <v>0</v>
      </c>
    </row>
    <row r="1508" spans="4:29" x14ac:dyDescent="0.25">
      <c r="D1508" s="1">
        <v>2005</v>
      </c>
      <c r="E1508" s="1" t="s">
        <v>44</v>
      </c>
      <c r="F1508" s="2" t="s">
        <v>235</v>
      </c>
      <c r="G1508">
        <v>3</v>
      </c>
      <c r="H1508">
        <v>4285502</v>
      </c>
      <c r="I1508" s="1">
        <v>944.33050000000003</v>
      </c>
      <c r="J1508" s="1">
        <v>761</v>
      </c>
      <c r="K1508" s="1">
        <v>72476.19</v>
      </c>
      <c r="L1508" s="1">
        <v>77419.350000000006</v>
      </c>
      <c r="M1508" s="3">
        <v>23</v>
      </c>
      <c r="N1508">
        <v>10.5</v>
      </c>
      <c r="O1508">
        <v>31</v>
      </c>
      <c r="P1508" s="1">
        <f>IF($A$3="Percentage of government revenue per capita",$B$3,0) + IF($A$3="Absolute extra revenue",AB1508,0) + IF($A$3="Absolute revenue per capita",AC1508,0)</f>
        <v>0</v>
      </c>
      <c r="Q1508" s="5">
        <f>-MIN(data!$B$4 / data!I1508 * data!P1508 / 100, data!N1508)</f>
        <v>0</v>
      </c>
      <c r="R1508" s="4">
        <f>-Q1508*K1508/1000</f>
        <v>0</v>
      </c>
      <c r="S1508" s="6">
        <f>-MIN(data!$B$5/(POWER(LN(I1508),2))*P1508/100, O1508)</f>
        <v>0</v>
      </c>
      <c r="T1508" s="6">
        <f>-S1508*L1508/100000</f>
        <v>0</v>
      </c>
      <c r="U1508" s="4">
        <f>N1508+Q1508</f>
        <v>10.5</v>
      </c>
      <c r="V1508" s="4" t="e">
        <f>P1508*I1508/100/R1508</f>
        <v>#DIV/0!</v>
      </c>
      <c r="W1508" s="4" t="e">
        <f>V1508*H1508</f>
        <v>#DIV/0!</v>
      </c>
      <c r="X1508" s="6">
        <f>O1508+S1508</f>
        <v>31</v>
      </c>
      <c r="Y1508" s="6" t="e">
        <f>P1508*I1508/100/T1508</f>
        <v>#DIV/0!</v>
      </c>
      <c r="Z1508" s="6" t="e">
        <f>Y1508*H1508</f>
        <v>#DIV/0!</v>
      </c>
      <c r="AB1508" s="1">
        <f t="shared" si="46"/>
        <v>0</v>
      </c>
      <c r="AC1508" s="1">
        <f t="shared" si="47"/>
        <v>0</v>
      </c>
    </row>
    <row r="1509" spans="4:29" x14ac:dyDescent="0.25">
      <c r="D1509" s="1">
        <v>2006</v>
      </c>
      <c r="E1509" s="1" t="s">
        <v>44</v>
      </c>
      <c r="F1509" s="2" t="s">
        <v>235</v>
      </c>
      <c r="G1509">
        <v>3</v>
      </c>
      <c r="H1509">
        <v>4345412</v>
      </c>
      <c r="I1509" s="1">
        <v>1023.503</v>
      </c>
      <c r="J1509" s="1">
        <v>752</v>
      </c>
      <c r="K1509" s="1">
        <v>72307.69</v>
      </c>
      <c r="L1509" s="1">
        <v>63636.36</v>
      </c>
      <c r="M1509" s="3">
        <v>24</v>
      </c>
      <c r="N1509">
        <v>10.4</v>
      </c>
      <c r="O1509">
        <v>33</v>
      </c>
      <c r="P1509" s="1">
        <f>IF($A$3="Percentage of government revenue per capita",$B$3,0) + IF($A$3="Absolute extra revenue",AB1509,0) + IF($A$3="Absolute revenue per capita",AC1509,0)</f>
        <v>0</v>
      </c>
      <c r="Q1509" s="5">
        <f>-MIN(data!$B$4 / data!I1509 * data!P1509 / 100, data!N1509)</f>
        <v>0</v>
      </c>
      <c r="R1509" s="4">
        <f>-Q1509*K1509/1000</f>
        <v>0</v>
      </c>
      <c r="S1509" s="6">
        <f>-MIN(data!$B$5/(POWER(LN(I1509),2))*P1509/100, O1509)</f>
        <v>0</v>
      </c>
      <c r="T1509" s="6">
        <f>-S1509*L1509/100000</f>
        <v>0</v>
      </c>
      <c r="U1509" s="4">
        <f>N1509+Q1509</f>
        <v>10.4</v>
      </c>
      <c r="V1509" s="4" t="e">
        <f>P1509*I1509/100/R1509</f>
        <v>#DIV/0!</v>
      </c>
      <c r="W1509" s="4" t="e">
        <f>V1509*H1509</f>
        <v>#DIV/0!</v>
      </c>
      <c r="X1509" s="6">
        <f>O1509+S1509</f>
        <v>33</v>
      </c>
      <c r="Y1509" s="6" t="e">
        <f>P1509*I1509/100/T1509</f>
        <v>#DIV/0!</v>
      </c>
      <c r="Z1509" s="6" t="e">
        <f>Y1509*H1509</f>
        <v>#DIV/0!</v>
      </c>
      <c r="AB1509" s="1">
        <f t="shared" si="46"/>
        <v>0</v>
      </c>
      <c r="AC1509" s="1">
        <f t="shared" si="47"/>
        <v>0</v>
      </c>
    </row>
    <row r="1510" spans="4:29" x14ac:dyDescent="0.25">
      <c r="D1510" s="1">
        <v>2007</v>
      </c>
      <c r="E1510" s="1" t="s">
        <v>44</v>
      </c>
      <c r="F1510" s="2" t="s">
        <v>235</v>
      </c>
      <c r="G1510">
        <v>3</v>
      </c>
      <c r="H1510">
        <v>4404628</v>
      </c>
      <c r="I1510" s="1">
        <v>1174.6780000000001</v>
      </c>
      <c r="J1510" s="1">
        <v>752</v>
      </c>
      <c r="K1510" s="1">
        <v>72307.69</v>
      </c>
      <c r="L1510" s="1">
        <v>75862.070000000007</v>
      </c>
      <c r="M1510" s="3">
        <v>21</v>
      </c>
      <c r="N1510">
        <v>10.4</v>
      </c>
      <c r="O1510">
        <v>29</v>
      </c>
      <c r="P1510" s="1">
        <f>IF($A$3="Percentage of government revenue per capita",$B$3,0) + IF($A$3="Absolute extra revenue",AB1510,0) + IF($A$3="Absolute revenue per capita",AC1510,0)</f>
        <v>0</v>
      </c>
      <c r="Q1510" s="5">
        <f>-MIN(data!$B$4 / data!I1510 * data!P1510 / 100, data!N1510)</f>
        <v>0</v>
      </c>
      <c r="R1510" s="4">
        <f>-Q1510*K1510/1000</f>
        <v>0</v>
      </c>
      <c r="S1510" s="6">
        <f>-MIN(data!$B$5/(POWER(LN(I1510),2))*P1510/100, O1510)</f>
        <v>0</v>
      </c>
      <c r="T1510" s="6">
        <f>-S1510*L1510/100000</f>
        <v>0</v>
      </c>
      <c r="U1510" s="4">
        <f>N1510+Q1510</f>
        <v>10.4</v>
      </c>
      <c r="V1510" s="4" t="e">
        <f>P1510*I1510/100/R1510</f>
        <v>#DIV/0!</v>
      </c>
      <c r="W1510" s="4" t="e">
        <f>V1510*H1510</f>
        <v>#DIV/0!</v>
      </c>
      <c r="X1510" s="6">
        <f>O1510+S1510</f>
        <v>29</v>
      </c>
      <c r="Y1510" s="6" t="e">
        <f>P1510*I1510/100/T1510</f>
        <v>#DIV/0!</v>
      </c>
      <c r="Z1510" s="6" t="e">
        <f>Y1510*H1510</f>
        <v>#DIV/0!</v>
      </c>
      <c r="AB1510" s="1">
        <f t="shared" si="46"/>
        <v>0</v>
      </c>
      <c r="AC1510" s="1">
        <f t="shared" si="47"/>
        <v>0</v>
      </c>
    </row>
    <row r="1511" spans="4:29" x14ac:dyDescent="0.25">
      <c r="D1511" s="1">
        <v>2008</v>
      </c>
      <c r="E1511" s="1" t="s">
        <v>44</v>
      </c>
      <c r="F1511" s="2" t="s">
        <v>235</v>
      </c>
      <c r="G1511">
        <v>3</v>
      </c>
      <c r="H1511">
        <v>4463125</v>
      </c>
      <c r="I1511" s="1">
        <v>1229.2529999999999</v>
      </c>
      <c r="J1511" s="1">
        <v>750</v>
      </c>
      <c r="K1511" s="1">
        <v>72115.38</v>
      </c>
      <c r="L1511" s="1">
        <v>76666.67</v>
      </c>
      <c r="M1511" s="3">
        <v>22</v>
      </c>
      <c r="N1511">
        <v>10.4</v>
      </c>
      <c r="O1511">
        <v>30</v>
      </c>
      <c r="P1511" s="1">
        <f>IF($A$3="Percentage of government revenue per capita",$B$3,0) + IF($A$3="Absolute extra revenue",AB1511,0) + IF($A$3="Absolute revenue per capita",AC1511,0)</f>
        <v>0</v>
      </c>
      <c r="Q1511" s="5">
        <f>-MIN(data!$B$4 / data!I1511 * data!P1511 / 100, data!N1511)</f>
        <v>0</v>
      </c>
      <c r="R1511" s="4">
        <f>-Q1511*K1511/1000</f>
        <v>0</v>
      </c>
      <c r="S1511" s="6">
        <f>-MIN(data!$B$5/(POWER(LN(I1511),2))*P1511/100, O1511)</f>
        <v>0</v>
      </c>
      <c r="T1511" s="6">
        <f>-S1511*L1511/100000</f>
        <v>0</v>
      </c>
      <c r="U1511" s="4">
        <f>N1511+Q1511</f>
        <v>10.4</v>
      </c>
      <c r="V1511" s="4" t="e">
        <f>P1511*I1511/100/R1511</f>
        <v>#DIV/0!</v>
      </c>
      <c r="W1511" s="4" t="e">
        <f>V1511*H1511</f>
        <v>#DIV/0!</v>
      </c>
      <c r="X1511" s="6">
        <f>O1511+S1511</f>
        <v>30</v>
      </c>
      <c r="Y1511" s="6" t="e">
        <f>P1511*I1511/100/T1511</f>
        <v>#DIV/0!</v>
      </c>
      <c r="Z1511" s="6" t="e">
        <f>Y1511*H1511</f>
        <v>#DIV/0!</v>
      </c>
      <c r="AB1511" s="1">
        <f t="shared" si="46"/>
        <v>0</v>
      </c>
      <c r="AC1511" s="1">
        <f t="shared" si="47"/>
        <v>0</v>
      </c>
    </row>
    <row r="1512" spans="4:29" x14ac:dyDescent="0.25">
      <c r="D1512" s="1">
        <v>2009</v>
      </c>
      <c r="E1512" s="1" t="s">
        <v>44</v>
      </c>
      <c r="F1512" s="2" t="s">
        <v>235</v>
      </c>
      <c r="G1512">
        <v>3</v>
      </c>
      <c r="H1512">
        <v>4520740</v>
      </c>
      <c r="I1512" s="1">
        <v>1044.7090000000001</v>
      </c>
      <c r="J1512" s="1">
        <v>738</v>
      </c>
      <c r="K1512" s="1">
        <v>72352.94</v>
      </c>
      <c r="L1512" s="1">
        <v>65625</v>
      </c>
      <c r="M1512" s="3">
        <v>23</v>
      </c>
      <c r="N1512">
        <v>10.199999999999999</v>
      </c>
      <c r="O1512">
        <v>32</v>
      </c>
      <c r="P1512" s="1">
        <f>IF($A$3="Percentage of government revenue per capita",$B$3,0) + IF($A$3="Absolute extra revenue",AB1512,0) + IF($A$3="Absolute revenue per capita",AC1512,0)</f>
        <v>0</v>
      </c>
      <c r="Q1512" s="5">
        <f>-MIN(data!$B$4 / data!I1512 * data!P1512 / 100, data!N1512)</f>
        <v>0</v>
      </c>
      <c r="R1512" s="4">
        <f>-Q1512*K1512/1000</f>
        <v>0</v>
      </c>
      <c r="S1512" s="6">
        <f>-MIN(data!$B$5/(POWER(LN(I1512),2))*P1512/100, O1512)</f>
        <v>0</v>
      </c>
      <c r="T1512" s="6">
        <f>-S1512*L1512/100000</f>
        <v>0</v>
      </c>
      <c r="U1512" s="4">
        <f>N1512+Q1512</f>
        <v>10.199999999999999</v>
      </c>
      <c r="V1512" s="4" t="e">
        <f>P1512*I1512/100/R1512</f>
        <v>#DIV/0!</v>
      </c>
      <c r="W1512" s="4" t="e">
        <f>V1512*H1512</f>
        <v>#DIV/0!</v>
      </c>
      <c r="X1512" s="6">
        <f>O1512+S1512</f>
        <v>32</v>
      </c>
      <c r="Y1512" s="6" t="e">
        <f>P1512*I1512/100/T1512</f>
        <v>#DIV/0!</v>
      </c>
      <c r="Z1512" s="6" t="e">
        <f>Y1512*H1512</f>
        <v>#DIV/0!</v>
      </c>
      <c r="AB1512" s="1">
        <f t="shared" si="46"/>
        <v>0</v>
      </c>
      <c r="AC1512" s="1">
        <f t="shared" si="47"/>
        <v>0</v>
      </c>
    </row>
    <row r="1513" spans="4:29" x14ac:dyDescent="0.25">
      <c r="D1513" s="1">
        <v>2010</v>
      </c>
      <c r="E1513" s="1" t="s">
        <v>44</v>
      </c>
      <c r="F1513" s="2" t="s">
        <v>235</v>
      </c>
      <c r="G1513">
        <v>3</v>
      </c>
      <c r="H1513">
        <v>4577378</v>
      </c>
      <c r="I1513" s="1">
        <v>1073.9179999999999</v>
      </c>
      <c r="J1513" s="1">
        <v>721</v>
      </c>
      <c r="K1513" s="1">
        <v>72100</v>
      </c>
      <c r="L1513" s="1">
        <v>68965.52</v>
      </c>
      <c r="M1513" s="3">
        <v>21</v>
      </c>
      <c r="N1513">
        <v>10</v>
      </c>
      <c r="O1513">
        <v>29</v>
      </c>
      <c r="P1513" s="1">
        <f>IF($A$3="Percentage of government revenue per capita",$B$3,0) + IF($A$3="Absolute extra revenue",AB1513,0) + IF($A$3="Absolute revenue per capita",AC1513,0)</f>
        <v>0</v>
      </c>
      <c r="Q1513" s="5">
        <f>-MIN(data!$B$4 / data!I1513 * data!P1513 / 100, data!N1513)</f>
        <v>0</v>
      </c>
      <c r="R1513" s="4">
        <f>-Q1513*K1513/1000</f>
        <v>0</v>
      </c>
      <c r="S1513" s="6">
        <f>-MIN(data!$B$5/(POWER(LN(I1513),2))*P1513/100, O1513)</f>
        <v>0</v>
      </c>
      <c r="T1513" s="6">
        <f>-S1513*L1513/100000</f>
        <v>0</v>
      </c>
      <c r="U1513" s="4">
        <f>N1513+Q1513</f>
        <v>10</v>
      </c>
      <c r="V1513" s="4" t="e">
        <f>P1513*I1513/100/R1513</f>
        <v>#DIV/0!</v>
      </c>
      <c r="W1513" s="4" t="e">
        <f>V1513*H1513</f>
        <v>#DIV/0!</v>
      </c>
      <c r="X1513" s="6">
        <f>O1513+S1513</f>
        <v>29</v>
      </c>
      <c r="Y1513" s="6" t="e">
        <f>P1513*I1513/100/T1513</f>
        <v>#DIV/0!</v>
      </c>
      <c r="Z1513" s="6" t="e">
        <f>Y1513*H1513</f>
        <v>#DIV/0!</v>
      </c>
      <c r="AB1513" s="1">
        <f t="shared" si="46"/>
        <v>0</v>
      </c>
      <c r="AC1513" s="1">
        <f t="shared" si="47"/>
        <v>0</v>
      </c>
    </row>
    <row r="1514" spans="4:29" x14ac:dyDescent="0.25">
      <c r="D1514" s="1">
        <v>2011</v>
      </c>
      <c r="E1514" s="1" t="s">
        <v>44</v>
      </c>
      <c r="F1514" s="2" t="s">
        <v>235</v>
      </c>
      <c r="G1514">
        <v>3</v>
      </c>
      <c r="H1514">
        <v>4633086</v>
      </c>
      <c r="I1514" s="1">
        <v>1122.646</v>
      </c>
      <c r="J1514" s="1">
        <v>708</v>
      </c>
      <c r="K1514" s="1">
        <v>71515.149999999994</v>
      </c>
      <c r="L1514" s="1">
        <v>67857.14</v>
      </c>
      <c r="M1514" s="3">
        <v>20</v>
      </c>
      <c r="N1514">
        <v>9.9</v>
      </c>
      <c r="O1514">
        <v>28</v>
      </c>
      <c r="P1514" s="1">
        <f>IF($A$3="Percentage of government revenue per capita",$B$3,0) + IF($A$3="Absolute extra revenue",AB1514,0) + IF($A$3="Absolute revenue per capita",AC1514,0)</f>
        <v>0</v>
      </c>
      <c r="Q1514" s="5">
        <f>-MIN(data!$B$4 / data!I1514 * data!P1514 / 100, data!N1514)</f>
        <v>0</v>
      </c>
      <c r="R1514" s="4">
        <f>-Q1514*K1514/1000</f>
        <v>0</v>
      </c>
      <c r="S1514" s="6">
        <f>-MIN(data!$B$5/(POWER(LN(I1514),2))*P1514/100, O1514)</f>
        <v>0</v>
      </c>
      <c r="T1514" s="6">
        <f>-S1514*L1514/100000</f>
        <v>0</v>
      </c>
      <c r="U1514" s="4">
        <f>N1514+Q1514</f>
        <v>9.9</v>
      </c>
      <c r="V1514" s="4" t="e">
        <f>P1514*I1514/100/R1514</f>
        <v>#DIV/0!</v>
      </c>
      <c r="W1514" s="4" t="e">
        <f>V1514*H1514</f>
        <v>#DIV/0!</v>
      </c>
      <c r="X1514" s="6">
        <f>O1514+S1514</f>
        <v>28</v>
      </c>
      <c r="Y1514" s="6" t="e">
        <f>P1514*I1514/100/T1514</f>
        <v>#DIV/0!</v>
      </c>
      <c r="Z1514" s="6" t="e">
        <f>Y1514*H1514</f>
        <v>#DIV/0!</v>
      </c>
      <c r="AB1514" s="1">
        <f t="shared" si="46"/>
        <v>0</v>
      </c>
      <c r="AC1514" s="1">
        <f t="shared" si="47"/>
        <v>0</v>
      </c>
    </row>
    <row r="1515" spans="4:29" x14ac:dyDescent="0.25">
      <c r="D1515" s="1">
        <v>2012</v>
      </c>
      <c r="E1515" s="1" t="s">
        <v>44</v>
      </c>
      <c r="F1515" s="2" t="s">
        <v>235</v>
      </c>
      <c r="G1515">
        <v>3</v>
      </c>
      <c r="H1515">
        <v>4688000</v>
      </c>
      <c r="I1515" s="1">
        <v>1154.896</v>
      </c>
      <c r="J1515" s="1">
        <v>697</v>
      </c>
      <c r="K1515" s="1">
        <v>71122.45</v>
      </c>
      <c r="L1515" s="1">
        <v>70370.37</v>
      </c>
      <c r="M1515" s="3">
        <v>19</v>
      </c>
      <c r="N1515">
        <v>9.8000000000000007</v>
      </c>
      <c r="O1515">
        <v>27</v>
      </c>
      <c r="P1515" s="1">
        <f>IF($A$3="Percentage of government revenue per capita",$B$3,0) + IF($A$3="Absolute extra revenue",AB1515,0) + IF($A$3="Absolute revenue per capita",AC1515,0)</f>
        <v>0</v>
      </c>
      <c r="Q1515" s="5">
        <f>-MIN(data!$B$4 / data!I1515 * data!P1515 / 100, data!N1515)</f>
        <v>0</v>
      </c>
      <c r="R1515" s="4">
        <f>-Q1515*K1515/1000</f>
        <v>0</v>
      </c>
      <c r="S1515" s="6">
        <f>-MIN(data!$B$5/(POWER(LN(I1515),2))*P1515/100, O1515)</f>
        <v>0</v>
      </c>
      <c r="T1515" s="6">
        <f>-S1515*L1515/100000</f>
        <v>0</v>
      </c>
      <c r="U1515" s="4">
        <f>N1515+Q1515</f>
        <v>9.8000000000000007</v>
      </c>
      <c r="V1515" s="4" t="e">
        <f>P1515*I1515/100/R1515</f>
        <v>#DIV/0!</v>
      </c>
      <c r="W1515" s="4" t="e">
        <f>V1515*H1515</f>
        <v>#DIV/0!</v>
      </c>
      <c r="X1515" s="6">
        <f>O1515+S1515</f>
        <v>27</v>
      </c>
      <c r="Y1515" s="6" t="e">
        <f>P1515*I1515/100/T1515</f>
        <v>#DIV/0!</v>
      </c>
      <c r="Z1515" s="6" t="e">
        <f>Y1515*H1515</f>
        <v>#DIV/0!</v>
      </c>
      <c r="AB1515" s="1">
        <f t="shared" si="46"/>
        <v>0</v>
      </c>
      <c r="AC1515" s="1">
        <f t="shared" si="47"/>
        <v>0</v>
      </c>
    </row>
    <row r="1516" spans="4:29" x14ac:dyDescent="0.25">
      <c r="D1516" s="1">
        <v>2013</v>
      </c>
      <c r="E1516" s="1" t="s">
        <v>44</v>
      </c>
      <c r="F1516" s="2" t="s">
        <v>235</v>
      </c>
      <c r="G1516">
        <v>3</v>
      </c>
      <c r="H1516">
        <v>4742107</v>
      </c>
      <c r="I1516" s="1">
        <v>1191.347</v>
      </c>
      <c r="J1516" s="1">
        <v>685</v>
      </c>
      <c r="K1516" s="1">
        <v>70618.559999999998</v>
      </c>
      <c r="L1516" s="1">
        <v>69230.77</v>
      </c>
      <c r="M1516" s="3">
        <v>19</v>
      </c>
      <c r="N1516">
        <v>9.6999999999999993</v>
      </c>
      <c r="O1516">
        <v>26</v>
      </c>
      <c r="P1516" s="1">
        <f>IF($A$3="Percentage of government revenue per capita",$B$3,0) + IF($A$3="Absolute extra revenue",AB1516,0) + IF($A$3="Absolute revenue per capita",AC1516,0)</f>
        <v>0</v>
      </c>
      <c r="Q1516" s="5">
        <f>-MIN(data!$B$4 / data!I1516 * data!P1516 / 100, data!N1516)</f>
        <v>0</v>
      </c>
      <c r="R1516" s="4">
        <f>-Q1516*K1516/1000</f>
        <v>0</v>
      </c>
      <c r="S1516" s="6">
        <f>-MIN(data!$B$5/(POWER(LN(I1516),2))*P1516/100, O1516)</f>
        <v>0</v>
      </c>
      <c r="T1516" s="6">
        <f>-S1516*L1516/100000</f>
        <v>0</v>
      </c>
      <c r="U1516" s="4">
        <f>N1516+Q1516</f>
        <v>9.6999999999999993</v>
      </c>
      <c r="V1516" s="4" t="e">
        <f>P1516*I1516/100/R1516</f>
        <v>#DIV/0!</v>
      </c>
      <c r="W1516" s="4" t="e">
        <f>V1516*H1516</f>
        <v>#DIV/0!</v>
      </c>
      <c r="X1516" s="6">
        <f>O1516+S1516</f>
        <v>26</v>
      </c>
      <c r="Y1516" s="6" t="e">
        <f>P1516*I1516/100/T1516</f>
        <v>#DIV/0!</v>
      </c>
      <c r="Z1516" s="6" t="e">
        <f>Y1516*H1516</f>
        <v>#DIV/0!</v>
      </c>
      <c r="AB1516" s="1">
        <f t="shared" si="46"/>
        <v>0</v>
      </c>
      <c r="AC1516" s="1">
        <f t="shared" si="47"/>
        <v>0</v>
      </c>
    </row>
    <row r="1517" spans="4:29" x14ac:dyDescent="0.25">
      <c r="D1517" s="1">
        <v>2014</v>
      </c>
      <c r="E1517" s="1" t="s">
        <v>44</v>
      </c>
      <c r="F1517" s="2" t="s">
        <v>235</v>
      </c>
      <c r="G1517">
        <v>3</v>
      </c>
      <c r="H1517">
        <v>4795396</v>
      </c>
      <c r="I1517" s="1">
        <v>1190.7429999999999</v>
      </c>
      <c r="J1517" s="1">
        <v>672</v>
      </c>
      <c r="K1517" s="1">
        <v>70736.84</v>
      </c>
      <c r="L1517" s="1">
        <v>69230.77</v>
      </c>
      <c r="M1517" s="3">
        <v>18</v>
      </c>
      <c r="N1517">
        <v>9.5</v>
      </c>
      <c r="O1517">
        <v>26</v>
      </c>
      <c r="P1517" s="1">
        <f>IF($A$3="Percentage of government revenue per capita",$B$3,0) + IF($A$3="Absolute extra revenue",AB1517,0) + IF($A$3="Absolute revenue per capita",AC1517,0)</f>
        <v>0</v>
      </c>
      <c r="Q1517" s="5">
        <f>-MIN(data!$B$4 / data!I1517 * data!P1517 / 100, data!N1517)</f>
        <v>0</v>
      </c>
      <c r="R1517" s="4">
        <f>-Q1517*K1517/1000</f>
        <v>0</v>
      </c>
      <c r="S1517" s="6">
        <f>-MIN(data!$B$5/(POWER(LN(I1517),2))*P1517/100, O1517)</f>
        <v>0</v>
      </c>
      <c r="T1517" s="6">
        <f>-S1517*L1517/100000</f>
        <v>0</v>
      </c>
      <c r="U1517" s="4">
        <f>N1517+Q1517</f>
        <v>9.5</v>
      </c>
      <c r="V1517" s="4" t="e">
        <f>P1517*I1517/100/R1517</f>
        <v>#DIV/0!</v>
      </c>
      <c r="W1517" s="4" t="e">
        <f>V1517*H1517</f>
        <v>#DIV/0!</v>
      </c>
      <c r="X1517" s="6">
        <f>O1517+S1517</f>
        <v>26</v>
      </c>
      <c r="Y1517" s="6" t="e">
        <f>P1517*I1517/100/T1517</f>
        <v>#DIV/0!</v>
      </c>
      <c r="Z1517" s="6" t="e">
        <f>Y1517*H1517</f>
        <v>#DIV/0!</v>
      </c>
      <c r="AB1517" s="1">
        <f t="shared" si="46"/>
        <v>0</v>
      </c>
      <c r="AC1517" s="1">
        <f t="shared" si="47"/>
        <v>0</v>
      </c>
    </row>
    <row r="1518" spans="4:29" x14ac:dyDescent="0.25">
      <c r="D1518" s="1">
        <v>2015</v>
      </c>
      <c r="E1518" s="1" t="s">
        <v>44</v>
      </c>
      <c r="F1518" s="2" t="s">
        <v>235</v>
      </c>
      <c r="G1518">
        <v>3</v>
      </c>
      <c r="H1518">
        <v>4847804</v>
      </c>
      <c r="I1518" s="1">
        <v>1251.0709999999999</v>
      </c>
      <c r="J1518" s="1">
        <v>657</v>
      </c>
      <c r="K1518" s="1">
        <v>69893.62</v>
      </c>
      <c r="M1518" s="3">
        <v>18</v>
      </c>
      <c r="N1518">
        <v>9.4</v>
      </c>
      <c r="O1518">
        <v>25</v>
      </c>
      <c r="P1518" s="1">
        <f>IF($A$3="Percentage of government revenue per capita",$B$3,0) + IF($A$3="Absolute extra revenue",AB1518,0) + IF($A$3="Absolute revenue per capita",AC1518,0)</f>
        <v>0</v>
      </c>
      <c r="Q1518" s="5">
        <f>-MIN(data!$B$4 / data!I1518 * data!P1518 / 100, data!N1518)</f>
        <v>0</v>
      </c>
      <c r="R1518" s="4">
        <f>-Q1518*K1518/1000</f>
        <v>0</v>
      </c>
      <c r="S1518" s="6">
        <f>-MIN(data!$B$5/(POWER(LN(I1518),2))*P1518/100, O1518)</f>
        <v>0</v>
      </c>
      <c r="T1518" s="6">
        <f>-S1518*L1518/100000</f>
        <v>0</v>
      </c>
      <c r="U1518" s="4">
        <f>N1518+Q1518</f>
        <v>9.4</v>
      </c>
      <c r="V1518" s="4" t="e">
        <f>P1518*I1518/100/R1518</f>
        <v>#DIV/0!</v>
      </c>
      <c r="W1518" s="4" t="e">
        <f>V1518*H1518</f>
        <v>#DIV/0!</v>
      </c>
      <c r="X1518" s="6">
        <f>O1518+S1518</f>
        <v>25</v>
      </c>
      <c r="Y1518" s="6" t="e">
        <f>P1518*I1518/100/T1518</f>
        <v>#DIV/0!</v>
      </c>
      <c r="Z1518" s="6" t="e">
        <f>Y1518*H1518</f>
        <v>#DIV/0!</v>
      </c>
      <c r="AB1518" s="1">
        <f t="shared" si="46"/>
        <v>0</v>
      </c>
      <c r="AC1518" s="1">
        <f t="shared" si="47"/>
        <v>0</v>
      </c>
    </row>
    <row r="1519" spans="4:29" x14ac:dyDescent="0.25">
      <c r="D1519" s="1">
        <v>2016</v>
      </c>
      <c r="E1519" s="1" t="s">
        <v>44</v>
      </c>
      <c r="F1519" s="2" t="s">
        <v>235</v>
      </c>
      <c r="G1519">
        <v>3</v>
      </c>
      <c r="H1519">
        <v>4899345</v>
      </c>
      <c r="I1519" s="1">
        <v>1325.6569999999999</v>
      </c>
      <c r="J1519" s="1">
        <v>640</v>
      </c>
      <c r="K1519" s="1">
        <v>69565.22</v>
      </c>
      <c r="M1519" s="3"/>
      <c r="N1519">
        <v>9.1999999999999993</v>
      </c>
      <c r="O1519"/>
      <c r="P1519" s="1">
        <f>IF($A$3="Percentage of government revenue per capita",$B$3,0) + IF($A$3="Absolute extra revenue",AB1519,0) + IF($A$3="Absolute revenue per capita",AC1519,0)</f>
        <v>0</v>
      </c>
      <c r="Q1519" s="5">
        <f>-MIN(data!$B$4 / data!I1519 * data!P1519 / 100, data!N1519)</f>
        <v>0</v>
      </c>
      <c r="R1519" s="4">
        <f>-Q1519*K1519/1000</f>
        <v>0</v>
      </c>
      <c r="S1519" s="6">
        <f>-MIN(data!$B$5/(POWER(LN(I1519),2))*P1519/100, O1519)</f>
        <v>0</v>
      </c>
      <c r="T1519" s="6">
        <f>-S1519*L1519/100000</f>
        <v>0</v>
      </c>
      <c r="U1519" s="4">
        <f>N1519+Q1519</f>
        <v>9.1999999999999993</v>
      </c>
      <c r="V1519" s="4" t="e">
        <f>P1519*I1519/100/R1519</f>
        <v>#DIV/0!</v>
      </c>
      <c r="W1519" s="4" t="e">
        <f>V1519*H1519</f>
        <v>#DIV/0!</v>
      </c>
      <c r="X1519" s="6">
        <f>O1519+S1519</f>
        <v>0</v>
      </c>
      <c r="Y1519" s="6" t="e">
        <f>P1519*I1519/100/T1519</f>
        <v>#DIV/0!</v>
      </c>
      <c r="Z1519" s="6" t="e">
        <f>Y1519*H1519</f>
        <v>#DIV/0!</v>
      </c>
      <c r="AB1519" s="1">
        <f t="shared" si="46"/>
        <v>0</v>
      </c>
      <c r="AC1519" s="1">
        <f t="shared" si="47"/>
        <v>0</v>
      </c>
    </row>
    <row r="1520" spans="4:29" x14ac:dyDescent="0.25">
      <c r="D1520" s="1">
        <v>1980</v>
      </c>
      <c r="E1520" s="1" t="s">
        <v>37</v>
      </c>
      <c r="F1520" s="2" t="s">
        <v>240</v>
      </c>
      <c r="G1520">
        <v>2</v>
      </c>
      <c r="H1520">
        <v>8033650</v>
      </c>
      <c r="I1520" s="1">
        <v>610.98779999999999</v>
      </c>
      <c r="J1520" s="1">
        <v>63627</v>
      </c>
      <c r="K1520" s="1">
        <v>383757.5</v>
      </c>
      <c r="M1520" s="3"/>
      <c r="N1520">
        <v>165.8</v>
      </c>
      <c r="O1520"/>
      <c r="P1520" s="1">
        <f>IF($A$3="Percentage of government revenue per capita",$B$3,0) + IF($A$3="Absolute extra revenue",AB1520,0) + IF($A$3="Absolute revenue per capita",AC1520,0)</f>
        <v>0</v>
      </c>
      <c r="Q1520" s="5" t="e">
        <f>-MIN(data!$B$4 / data!I1224 * data!P1224 / 100, data!N1224)</f>
        <v>#DIV/0!</v>
      </c>
      <c r="R1520" s="4" t="e">
        <f>-Q1520*K1520/1000</f>
        <v>#DIV/0!</v>
      </c>
      <c r="S1520" s="6">
        <f>-MIN(data!$B$5/(POWER(LN(I1520),2))*P1520/100, O1520)</f>
        <v>0</v>
      </c>
      <c r="T1520" s="6">
        <f>-S1520*L1520/100000</f>
        <v>0</v>
      </c>
      <c r="U1520" s="4" t="e">
        <f>N1520+Q1520</f>
        <v>#DIV/0!</v>
      </c>
      <c r="V1520" s="4" t="e">
        <f>P1520*I1520/100/R1520</f>
        <v>#DIV/0!</v>
      </c>
      <c r="W1520" s="4" t="e">
        <f>V1520*H1520</f>
        <v>#DIV/0!</v>
      </c>
      <c r="X1520" s="6">
        <f>O1520+S1520</f>
        <v>0</v>
      </c>
      <c r="Y1520" s="6" t="e">
        <f>P1520*I1520/100/T1520</f>
        <v>#DIV/0!</v>
      </c>
      <c r="Z1520" s="6" t="e">
        <f>Y1520*H1520</f>
        <v>#DIV/0!</v>
      </c>
      <c r="AB1520" s="1">
        <f t="shared" si="46"/>
        <v>0</v>
      </c>
      <c r="AC1520" s="1">
        <f t="shared" si="47"/>
        <v>0</v>
      </c>
    </row>
    <row r="1521" spans="4:29" x14ac:dyDescent="0.25">
      <c r="D1521" s="1">
        <v>1981</v>
      </c>
      <c r="E1521" s="1" t="s">
        <v>37</v>
      </c>
      <c r="F1521" s="2" t="s">
        <v>240</v>
      </c>
      <c r="G1521">
        <v>2</v>
      </c>
      <c r="H1521">
        <v>8393691</v>
      </c>
      <c r="I1521" s="1">
        <v>586.68669999999997</v>
      </c>
      <c r="J1521" s="1">
        <v>64099</v>
      </c>
      <c r="K1521" s="1">
        <v>396161.9</v>
      </c>
      <c r="M1521" s="3"/>
      <c r="N1521">
        <v>161.80000000000001</v>
      </c>
      <c r="O1521"/>
      <c r="P1521" s="1">
        <f>IF($A$3="Percentage of government revenue per capita",$B$3,0) + IF($A$3="Absolute extra revenue",AB1521,0) + IF($A$3="Absolute revenue per capita",AC1521,0)</f>
        <v>0</v>
      </c>
      <c r="Q1521" s="5" t="e">
        <f>-MIN(data!$B$4 / data!I1225 * data!P1225 / 100, data!N1225)</f>
        <v>#DIV/0!</v>
      </c>
      <c r="R1521" s="4" t="e">
        <f>-Q1521*K1521/1000</f>
        <v>#DIV/0!</v>
      </c>
      <c r="S1521" s="6">
        <f>-MIN(data!$B$5/(POWER(LN(I1521),2))*P1521/100, O1521)</f>
        <v>0</v>
      </c>
      <c r="T1521" s="6">
        <f>-S1521*L1521/100000</f>
        <v>0</v>
      </c>
      <c r="U1521" s="4" t="e">
        <f>N1521+Q1521</f>
        <v>#DIV/0!</v>
      </c>
      <c r="V1521" s="4" t="e">
        <f>P1521*I1521/100/R1521</f>
        <v>#DIV/0!</v>
      </c>
      <c r="W1521" s="4" t="e">
        <f>V1521*H1521</f>
        <v>#DIV/0!</v>
      </c>
      <c r="X1521" s="6">
        <f>O1521+S1521</f>
        <v>0</v>
      </c>
      <c r="Y1521" s="6" t="e">
        <f>P1521*I1521/100/T1521</f>
        <v>#DIV/0!</v>
      </c>
      <c r="Z1521" s="6" t="e">
        <f>Y1521*H1521</f>
        <v>#DIV/0!</v>
      </c>
      <c r="AB1521" s="1">
        <f t="shared" si="46"/>
        <v>0</v>
      </c>
      <c r="AC1521" s="1">
        <f t="shared" si="47"/>
        <v>0</v>
      </c>
    </row>
    <row r="1522" spans="4:29" x14ac:dyDescent="0.25">
      <c r="D1522" s="1">
        <v>1982</v>
      </c>
      <c r="E1522" s="1" t="s">
        <v>37</v>
      </c>
      <c r="F1522" s="2" t="s">
        <v>240</v>
      </c>
      <c r="G1522">
        <v>2</v>
      </c>
      <c r="H1522">
        <v>8764989</v>
      </c>
      <c r="I1522" s="1">
        <v>549.06420000000003</v>
      </c>
      <c r="J1522" s="1">
        <v>64767</v>
      </c>
      <c r="K1522" s="1">
        <v>408367</v>
      </c>
      <c r="M1522" s="3"/>
      <c r="N1522">
        <v>158.6</v>
      </c>
      <c r="O1522"/>
      <c r="P1522" s="1">
        <f>IF($A$3="Percentage of government revenue per capita",$B$3,0) + IF($A$3="Absolute extra revenue",AB1522,0) + IF($A$3="Absolute revenue per capita",AC1522,0)</f>
        <v>0</v>
      </c>
      <c r="Q1522" s="5" t="e">
        <f>-MIN(data!$B$4 / data!I1226 * data!P1226 / 100, data!N1226)</f>
        <v>#DIV/0!</v>
      </c>
      <c r="R1522" s="4" t="e">
        <f>-Q1522*K1522/1000</f>
        <v>#DIV/0!</v>
      </c>
      <c r="S1522" s="6">
        <f>-MIN(data!$B$5/(POWER(LN(I1522),2))*P1522/100, O1522)</f>
        <v>0</v>
      </c>
      <c r="T1522" s="6">
        <f>-S1522*L1522/100000</f>
        <v>0</v>
      </c>
      <c r="U1522" s="4" t="e">
        <f>N1522+Q1522</f>
        <v>#DIV/0!</v>
      </c>
      <c r="V1522" s="4" t="e">
        <f>P1522*I1522/100/R1522</f>
        <v>#DIV/0!</v>
      </c>
      <c r="W1522" s="4" t="e">
        <f>V1522*H1522</f>
        <v>#DIV/0!</v>
      </c>
      <c r="X1522" s="6">
        <f>O1522+S1522</f>
        <v>0</v>
      </c>
      <c r="Y1522" s="6" t="e">
        <f>P1522*I1522/100/T1522</f>
        <v>#DIV/0!</v>
      </c>
      <c r="Z1522" s="6" t="e">
        <f>Y1522*H1522</f>
        <v>#DIV/0!</v>
      </c>
      <c r="AB1522" s="1">
        <f t="shared" si="46"/>
        <v>0</v>
      </c>
      <c r="AC1522" s="1">
        <f t="shared" si="47"/>
        <v>0</v>
      </c>
    </row>
    <row r="1523" spans="4:29" x14ac:dyDescent="0.25">
      <c r="D1523" s="1">
        <v>1983</v>
      </c>
      <c r="E1523" s="1" t="s">
        <v>37</v>
      </c>
      <c r="F1523" s="2" t="s">
        <v>240</v>
      </c>
      <c r="G1523">
        <v>2</v>
      </c>
      <c r="H1523">
        <v>9144931</v>
      </c>
      <c r="I1523" s="1">
        <v>529.52610000000004</v>
      </c>
      <c r="J1523" s="1">
        <v>65659</v>
      </c>
      <c r="K1523" s="1">
        <v>420352.1</v>
      </c>
      <c r="M1523" s="3"/>
      <c r="N1523">
        <v>156.19999999999999</v>
      </c>
      <c r="O1523"/>
      <c r="P1523" s="1">
        <f>IF($A$3="Percentage of government revenue per capita",$B$3,0) + IF($A$3="Absolute extra revenue",AB1523,0) + IF($A$3="Absolute revenue per capita",AC1523,0)</f>
        <v>0</v>
      </c>
      <c r="Q1523" s="5">
        <f>-MIN(data!$B$4 / data!I1227 * data!P1227 / 100, data!N1227)</f>
        <v>0</v>
      </c>
      <c r="R1523" s="4">
        <f>-Q1523*K1523/1000</f>
        <v>0</v>
      </c>
      <c r="S1523" s="6">
        <f>-MIN(data!$B$5/(POWER(LN(I1523),2))*P1523/100, O1523)</f>
        <v>0</v>
      </c>
      <c r="T1523" s="6">
        <f>-S1523*L1523/100000</f>
        <v>0</v>
      </c>
      <c r="U1523" s="4">
        <f>N1523+Q1523</f>
        <v>156.19999999999999</v>
      </c>
      <c r="V1523" s="4" t="e">
        <f>P1523*I1523/100/R1523</f>
        <v>#DIV/0!</v>
      </c>
      <c r="W1523" s="4" t="e">
        <f>V1523*H1523</f>
        <v>#DIV/0!</v>
      </c>
      <c r="X1523" s="6">
        <f>O1523+S1523</f>
        <v>0</v>
      </c>
      <c r="Y1523" s="6" t="e">
        <f>P1523*I1523/100/T1523</f>
        <v>#DIV/0!</v>
      </c>
      <c r="Z1523" s="6" t="e">
        <f>Y1523*H1523</f>
        <v>#DIV/0!</v>
      </c>
      <c r="AB1523" s="1">
        <f t="shared" si="46"/>
        <v>0</v>
      </c>
      <c r="AC1523" s="1">
        <f t="shared" si="47"/>
        <v>0</v>
      </c>
    </row>
    <row r="1524" spans="4:29" x14ac:dyDescent="0.25">
      <c r="D1524" s="1">
        <v>1984</v>
      </c>
      <c r="E1524" s="1" t="s">
        <v>37</v>
      </c>
      <c r="F1524" s="2" t="s">
        <v>240</v>
      </c>
      <c r="G1524">
        <v>2</v>
      </c>
      <c r="H1524">
        <v>9530107</v>
      </c>
      <c r="I1524" s="1">
        <v>560.04920000000004</v>
      </c>
      <c r="J1524" s="1">
        <v>66715</v>
      </c>
      <c r="K1524" s="1">
        <v>432092</v>
      </c>
      <c r="M1524" s="3"/>
      <c r="N1524">
        <v>154.4</v>
      </c>
      <c r="O1524"/>
      <c r="P1524" s="1">
        <f>IF($A$3="Percentage of government revenue per capita",$B$3,0) + IF($A$3="Absolute extra revenue",AB1524,0) + IF($A$3="Absolute revenue per capita",AC1524,0)</f>
        <v>0</v>
      </c>
      <c r="Q1524" s="5">
        <f>-MIN(data!$B$4 / data!I1228 * data!P1228 / 100, data!N1228)</f>
        <v>0</v>
      </c>
      <c r="R1524" s="4">
        <f>-Q1524*K1524/1000</f>
        <v>0</v>
      </c>
      <c r="S1524" s="6">
        <f>-MIN(data!$B$5/(POWER(LN(I1524),2))*P1524/100, O1524)</f>
        <v>0</v>
      </c>
      <c r="T1524" s="6">
        <f>-S1524*L1524/100000</f>
        <v>0</v>
      </c>
      <c r="U1524" s="4">
        <f>N1524+Q1524</f>
        <v>154.4</v>
      </c>
      <c r="V1524" s="4" t="e">
        <f>P1524*I1524/100/R1524</f>
        <v>#DIV/0!</v>
      </c>
      <c r="W1524" s="4" t="e">
        <f>V1524*H1524</f>
        <v>#DIV/0!</v>
      </c>
      <c r="X1524" s="6">
        <f>O1524+S1524</f>
        <v>0</v>
      </c>
      <c r="Y1524" s="6" t="e">
        <f>P1524*I1524/100/T1524</f>
        <v>#DIV/0!</v>
      </c>
      <c r="Z1524" s="6" t="e">
        <f>Y1524*H1524</f>
        <v>#DIV/0!</v>
      </c>
      <c r="AB1524" s="1">
        <f t="shared" si="46"/>
        <v>0</v>
      </c>
      <c r="AC1524" s="1">
        <f t="shared" si="47"/>
        <v>0</v>
      </c>
    </row>
    <row r="1525" spans="4:29" x14ac:dyDescent="0.25">
      <c r="D1525" s="1">
        <v>1985</v>
      </c>
      <c r="E1525" s="1" t="s">
        <v>37</v>
      </c>
      <c r="F1525" s="2" t="s">
        <v>240</v>
      </c>
      <c r="G1525">
        <v>2</v>
      </c>
      <c r="H1525">
        <v>9918196</v>
      </c>
      <c r="I1525" s="1">
        <v>630.81399999999996</v>
      </c>
      <c r="J1525" s="1">
        <v>67938</v>
      </c>
      <c r="K1525" s="1">
        <v>444329.6</v>
      </c>
      <c r="M1525" s="3"/>
      <c r="N1525">
        <v>152.9</v>
      </c>
      <c r="O1525"/>
      <c r="P1525" s="1">
        <f>IF($A$3="Percentage of government revenue per capita",$B$3,0) + IF($A$3="Absolute extra revenue",AB1525,0) + IF($A$3="Absolute revenue per capita",AC1525,0)</f>
        <v>0</v>
      </c>
      <c r="Q1525" s="5">
        <f>-MIN(data!$B$4 / data!I1229 * data!P1229 / 100, data!N1229)</f>
        <v>0</v>
      </c>
      <c r="R1525" s="4">
        <f>-Q1525*K1525/1000</f>
        <v>0</v>
      </c>
      <c r="S1525" s="6">
        <f>-MIN(data!$B$5/(POWER(LN(I1525),2))*P1525/100, O1525)</f>
        <v>0</v>
      </c>
      <c r="T1525" s="6">
        <f>-S1525*L1525/100000</f>
        <v>0</v>
      </c>
      <c r="U1525" s="4">
        <f>N1525+Q1525</f>
        <v>152.9</v>
      </c>
      <c r="V1525" s="4" t="e">
        <f>P1525*I1525/100/R1525</f>
        <v>#DIV/0!</v>
      </c>
      <c r="W1525" s="4" t="e">
        <f>V1525*H1525</f>
        <v>#DIV/0!</v>
      </c>
      <c r="X1525" s="6">
        <f>O1525+S1525</f>
        <v>0</v>
      </c>
      <c r="Y1525" s="6" t="e">
        <f>P1525*I1525/100/T1525</f>
        <v>#DIV/0!</v>
      </c>
      <c r="Z1525" s="6" t="e">
        <f>Y1525*H1525</f>
        <v>#DIV/0!</v>
      </c>
      <c r="AB1525" s="1">
        <f t="shared" si="46"/>
        <v>0</v>
      </c>
      <c r="AC1525" s="1">
        <f t="shared" si="47"/>
        <v>0</v>
      </c>
    </row>
    <row r="1526" spans="4:29" x14ac:dyDescent="0.25">
      <c r="D1526" s="1">
        <v>1986</v>
      </c>
      <c r="E1526" s="1" t="s">
        <v>37</v>
      </c>
      <c r="F1526" s="2" t="s">
        <v>240</v>
      </c>
      <c r="G1526">
        <v>2</v>
      </c>
      <c r="H1526">
        <v>10307281</v>
      </c>
      <c r="I1526" s="1">
        <v>496.96140000000003</v>
      </c>
      <c r="J1526" s="1">
        <v>69382</v>
      </c>
      <c r="K1526" s="1">
        <v>456460.5</v>
      </c>
      <c r="M1526" s="3"/>
      <c r="N1526">
        <v>152</v>
      </c>
      <c r="O1526"/>
      <c r="P1526" s="1">
        <f>IF($A$3="Percentage of government revenue per capita",$B$3,0) + IF($A$3="Absolute extra revenue",AB1526,0) + IF($A$3="Absolute revenue per capita",AC1526,0)</f>
        <v>0</v>
      </c>
      <c r="Q1526" s="5">
        <f>-MIN(data!$B$4 / data!I1230 * data!P1230 / 100, data!N1230)</f>
        <v>0</v>
      </c>
      <c r="R1526" s="4">
        <f>-Q1526*K1526/1000</f>
        <v>0</v>
      </c>
      <c r="S1526" s="6">
        <f>-MIN(data!$B$5/(POWER(LN(I1526),2))*P1526/100, O1526)</f>
        <v>0</v>
      </c>
      <c r="T1526" s="6">
        <f>-S1526*L1526/100000</f>
        <v>0</v>
      </c>
      <c r="U1526" s="4">
        <f>N1526+Q1526</f>
        <v>152</v>
      </c>
      <c r="V1526" s="4" t="e">
        <f>P1526*I1526/100/R1526</f>
        <v>#DIV/0!</v>
      </c>
      <c r="W1526" s="4" t="e">
        <f>V1526*H1526</f>
        <v>#DIV/0!</v>
      </c>
      <c r="X1526" s="6">
        <f>O1526+S1526</f>
        <v>0</v>
      </c>
      <c r="Y1526" s="6" t="e">
        <f>P1526*I1526/100/T1526</f>
        <v>#DIV/0!</v>
      </c>
      <c r="Z1526" s="6" t="e">
        <f>Y1526*H1526</f>
        <v>#DIV/0!</v>
      </c>
      <c r="AB1526" s="1">
        <f t="shared" si="46"/>
        <v>0</v>
      </c>
      <c r="AC1526" s="1">
        <f t="shared" si="47"/>
        <v>0</v>
      </c>
    </row>
    <row r="1527" spans="4:29" x14ac:dyDescent="0.25">
      <c r="D1527" s="1">
        <v>1987</v>
      </c>
      <c r="E1527" s="1" t="s">
        <v>37</v>
      </c>
      <c r="F1527" s="2" t="s">
        <v>240</v>
      </c>
      <c r="G1527">
        <v>2</v>
      </c>
      <c r="H1527">
        <v>10698194</v>
      </c>
      <c r="I1527" s="1">
        <v>422.46870000000001</v>
      </c>
      <c r="J1527" s="1">
        <v>71042</v>
      </c>
      <c r="K1527" s="1">
        <v>469233.8</v>
      </c>
      <c r="M1527" s="3"/>
      <c r="N1527">
        <v>151.4</v>
      </c>
      <c r="O1527"/>
      <c r="P1527" s="1">
        <f>IF($A$3="Percentage of government revenue per capita",$B$3,0) + IF($A$3="Absolute extra revenue",AB1527,0) + IF($A$3="Absolute revenue per capita",AC1527,0)</f>
        <v>0</v>
      </c>
      <c r="Q1527" s="5">
        <f>-MIN(data!$B$4 / data!I1231 * data!P1231 / 100, data!N1231)</f>
        <v>0</v>
      </c>
      <c r="R1527" s="4">
        <f>-Q1527*K1527/1000</f>
        <v>0</v>
      </c>
      <c r="S1527" s="6">
        <f>-MIN(data!$B$5/(POWER(LN(I1527),2))*P1527/100, O1527)</f>
        <v>0</v>
      </c>
      <c r="T1527" s="6">
        <f>-S1527*L1527/100000</f>
        <v>0</v>
      </c>
      <c r="U1527" s="4">
        <f>N1527+Q1527</f>
        <v>151.4</v>
      </c>
      <c r="V1527" s="4" t="e">
        <f>P1527*I1527/100/R1527</f>
        <v>#DIV/0!</v>
      </c>
      <c r="W1527" s="4" t="e">
        <f>V1527*H1527</f>
        <v>#DIV/0!</v>
      </c>
      <c r="X1527" s="6">
        <f>O1527+S1527</f>
        <v>0</v>
      </c>
      <c r="Y1527" s="6" t="e">
        <f>P1527*I1527/100/T1527</f>
        <v>#DIV/0!</v>
      </c>
      <c r="Z1527" s="6" t="e">
        <f>Y1527*H1527</f>
        <v>#DIV/0!</v>
      </c>
      <c r="AB1527" s="1">
        <f t="shared" si="46"/>
        <v>0</v>
      </c>
      <c r="AC1527" s="1">
        <f t="shared" si="47"/>
        <v>0</v>
      </c>
    </row>
    <row r="1528" spans="4:29" x14ac:dyDescent="0.25">
      <c r="D1528" s="1">
        <v>1988</v>
      </c>
      <c r="E1528" s="1" t="s">
        <v>37</v>
      </c>
      <c r="F1528" s="2" t="s">
        <v>240</v>
      </c>
      <c r="G1528">
        <v>2</v>
      </c>
      <c r="H1528">
        <v>11094748</v>
      </c>
      <c r="I1528" s="1">
        <v>408.69589999999999</v>
      </c>
      <c r="J1528" s="1">
        <v>72952</v>
      </c>
      <c r="K1528" s="1">
        <v>481849.4</v>
      </c>
      <c r="M1528" s="3"/>
      <c r="N1528">
        <v>151.4</v>
      </c>
      <c r="O1528"/>
      <c r="P1528" s="1">
        <f>IF($A$3="Percentage of government revenue per capita",$B$3,0) + IF($A$3="Absolute extra revenue",AB1528,0) + IF($A$3="Absolute revenue per capita",AC1528,0)</f>
        <v>0</v>
      </c>
      <c r="Q1528" s="5">
        <f>-MIN(data!$B$4 / data!I1232 * data!P1232 / 100, data!N1232)</f>
        <v>0</v>
      </c>
      <c r="R1528" s="4">
        <f>-Q1528*K1528/1000</f>
        <v>0</v>
      </c>
      <c r="S1528" s="6">
        <f>-MIN(data!$B$5/(POWER(LN(I1528),2))*P1528/100, O1528)</f>
        <v>0</v>
      </c>
      <c r="T1528" s="6">
        <f>-S1528*L1528/100000</f>
        <v>0</v>
      </c>
      <c r="U1528" s="4">
        <f>N1528+Q1528</f>
        <v>151.4</v>
      </c>
      <c r="V1528" s="4" t="e">
        <f>P1528*I1528/100/R1528</f>
        <v>#DIV/0!</v>
      </c>
      <c r="W1528" s="4" t="e">
        <f>V1528*H1528</f>
        <v>#DIV/0!</v>
      </c>
      <c r="X1528" s="6">
        <f>O1528+S1528</f>
        <v>0</v>
      </c>
      <c r="Y1528" s="6" t="e">
        <f>P1528*I1528/100/T1528</f>
        <v>#DIV/0!</v>
      </c>
      <c r="Z1528" s="6" t="e">
        <f>Y1528*H1528</f>
        <v>#DIV/0!</v>
      </c>
      <c r="AB1528" s="1">
        <f t="shared" si="46"/>
        <v>0</v>
      </c>
      <c r="AC1528" s="1">
        <f t="shared" si="47"/>
        <v>0</v>
      </c>
    </row>
    <row r="1529" spans="4:29" x14ac:dyDescent="0.25">
      <c r="D1529" s="1">
        <v>1989</v>
      </c>
      <c r="E1529" s="1" t="s">
        <v>37</v>
      </c>
      <c r="F1529" s="2" t="s">
        <v>240</v>
      </c>
      <c r="G1529">
        <v>2</v>
      </c>
      <c r="H1529">
        <v>11502449</v>
      </c>
      <c r="I1529" s="1">
        <v>341.02940000000001</v>
      </c>
      <c r="J1529" s="1">
        <v>75036</v>
      </c>
      <c r="K1529" s="1">
        <v>495287.1</v>
      </c>
      <c r="M1529" s="3"/>
      <c r="N1529">
        <v>151.5</v>
      </c>
      <c r="O1529"/>
      <c r="P1529" s="1">
        <f>IF($A$3="Percentage of government revenue per capita",$B$3,0) + IF($A$3="Absolute extra revenue",AB1529,0) + IF($A$3="Absolute revenue per capita",AC1529,0)</f>
        <v>0</v>
      </c>
      <c r="Q1529" s="5">
        <f>-MIN(data!$B$4 / data!I1233 * data!P1233 / 100, data!N1233)</f>
        <v>0</v>
      </c>
      <c r="R1529" s="4">
        <f>-Q1529*K1529/1000</f>
        <v>0</v>
      </c>
      <c r="S1529" s="6">
        <f>-MIN(data!$B$5/(POWER(LN(I1529),2))*P1529/100, O1529)</f>
        <v>0</v>
      </c>
      <c r="T1529" s="6">
        <f>-S1529*L1529/100000</f>
        <v>0</v>
      </c>
      <c r="U1529" s="4">
        <f>N1529+Q1529</f>
        <v>151.5</v>
      </c>
      <c r="V1529" s="4" t="e">
        <f>P1529*I1529/100/R1529</f>
        <v>#DIV/0!</v>
      </c>
      <c r="W1529" s="4" t="e">
        <f>V1529*H1529</f>
        <v>#DIV/0!</v>
      </c>
      <c r="X1529" s="6">
        <f>O1529+S1529</f>
        <v>0</v>
      </c>
      <c r="Y1529" s="6" t="e">
        <f>P1529*I1529/100/T1529</f>
        <v>#DIV/0!</v>
      </c>
      <c r="Z1529" s="6" t="e">
        <f>Y1529*H1529</f>
        <v>#DIV/0!</v>
      </c>
      <c r="AB1529" s="1">
        <f t="shared" si="46"/>
        <v>0</v>
      </c>
      <c r="AC1529" s="1">
        <f t="shared" si="47"/>
        <v>0</v>
      </c>
    </row>
    <row r="1530" spans="4:29" x14ac:dyDescent="0.25">
      <c r="D1530" s="1">
        <v>1990</v>
      </c>
      <c r="E1530" s="1" t="s">
        <v>37</v>
      </c>
      <c r="F1530" s="2" t="s">
        <v>240</v>
      </c>
      <c r="G1530">
        <v>2</v>
      </c>
      <c r="H1530">
        <v>11924877</v>
      </c>
      <c r="I1530" s="1">
        <v>319.68299999999999</v>
      </c>
      <c r="J1530" s="1">
        <v>77268</v>
      </c>
      <c r="K1530" s="1">
        <v>508676.8</v>
      </c>
      <c r="L1530" s="1">
        <v>536912.80000000005</v>
      </c>
      <c r="M1530" s="3">
        <v>3900</v>
      </c>
      <c r="N1530">
        <v>151.9</v>
      </c>
      <c r="O1530">
        <v>745</v>
      </c>
      <c r="P1530" s="1">
        <f>IF($A$3="Percentage of government revenue per capita",$B$3,0) + IF($A$3="Absolute extra revenue",AB1530,0) + IF($A$3="Absolute revenue per capita",AC1530,0)</f>
        <v>0</v>
      </c>
      <c r="Q1530" s="5">
        <f>-MIN(data!$B$4 / data!I1234 * data!P1234 / 100, data!N1234)</f>
        <v>0</v>
      </c>
      <c r="R1530" s="4">
        <f>-Q1530*K1530/1000</f>
        <v>0</v>
      </c>
      <c r="S1530" s="6">
        <f>-MIN(data!$B$5/(POWER(LN(I1530),2))*P1530/100, O1530)</f>
        <v>0</v>
      </c>
      <c r="T1530" s="6">
        <f>-S1530*L1530/100000</f>
        <v>0</v>
      </c>
      <c r="U1530" s="4">
        <f>N1530+Q1530</f>
        <v>151.9</v>
      </c>
      <c r="V1530" s="4" t="e">
        <f>P1530*I1530/100/R1530</f>
        <v>#DIV/0!</v>
      </c>
      <c r="W1530" s="4" t="e">
        <f>V1530*H1530</f>
        <v>#DIV/0!</v>
      </c>
      <c r="X1530" s="6">
        <f>O1530+S1530</f>
        <v>745</v>
      </c>
      <c r="Y1530" s="6" t="e">
        <f>P1530*I1530/100/T1530</f>
        <v>#DIV/0!</v>
      </c>
      <c r="Z1530" s="6" t="e">
        <f>Y1530*H1530</f>
        <v>#DIV/0!</v>
      </c>
      <c r="AB1530" s="1">
        <f t="shared" si="46"/>
        <v>0</v>
      </c>
      <c r="AC1530" s="1">
        <f t="shared" si="47"/>
        <v>0</v>
      </c>
    </row>
    <row r="1531" spans="4:29" x14ac:dyDescent="0.25">
      <c r="D1531" s="1">
        <v>1991</v>
      </c>
      <c r="E1531" s="1" t="s">
        <v>37</v>
      </c>
      <c r="F1531" s="2" t="s">
        <v>240</v>
      </c>
      <c r="G1531">
        <v>2</v>
      </c>
      <c r="H1531">
        <v>12362407</v>
      </c>
      <c r="I1531" s="1">
        <v>280.17559999999997</v>
      </c>
      <c r="J1531" s="1">
        <v>79646</v>
      </c>
      <c r="K1531" s="1">
        <v>522611.5</v>
      </c>
      <c r="L1531" s="1">
        <v>553306.30000000005</v>
      </c>
      <c r="M1531" s="3">
        <v>4000</v>
      </c>
      <c r="N1531">
        <v>152.4</v>
      </c>
      <c r="O1531">
        <v>741</v>
      </c>
      <c r="P1531" s="1">
        <f>IF($A$3="Percentage of government revenue per capita",$B$3,0) + IF($A$3="Absolute extra revenue",AB1531,0) + IF($A$3="Absolute revenue per capita",AC1531,0)</f>
        <v>0</v>
      </c>
      <c r="Q1531" s="5">
        <f>-MIN(data!$B$4 / data!I1235 * data!P1235 / 100, data!N1235)</f>
        <v>0</v>
      </c>
      <c r="R1531" s="4">
        <f>-Q1531*K1531/1000</f>
        <v>0</v>
      </c>
      <c r="S1531" s="6">
        <f>-MIN(data!$B$5/(POWER(LN(I1531),2))*P1531/100, O1531)</f>
        <v>0</v>
      </c>
      <c r="T1531" s="6">
        <f>-S1531*L1531/100000</f>
        <v>0</v>
      </c>
      <c r="U1531" s="4">
        <f>N1531+Q1531</f>
        <v>152.4</v>
      </c>
      <c r="V1531" s="4" t="e">
        <f>P1531*I1531/100/R1531</f>
        <v>#DIV/0!</v>
      </c>
      <c r="W1531" s="4" t="e">
        <f>V1531*H1531</f>
        <v>#DIV/0!</v>
      </c>
      <c r="X1531" s="6">
        <f>O1531+S1531</f>
        <v>741</v>
      </c>
      <c r="Y1531" s="6" t="e">
        <f>P1531*I1531/100/T1531</f>
        <v>#DIV/0!</v>
      </c>
      <c r="Z1531" s="6" t="e">
        <f>Y1531*H1531</f>
        <v>#DIV/0!</v>
      </c>
      <c r="AB1531" s="1">
        <f t="shared" si="46"/>
        <v>0</v>
      </c>
      <c r="AC1531" s="1">
        <f t="shared" si="47"/>
        <v>0</v>
      </c>
    </row>
    <row r="1532" spans="4:29" x14ac:dyDescent="0.25">
      <c r="D1532" s="1">
        <v>1992</v>
      </c>
      <c r="E1532" s="1" t="s">
        <v>37</v>
      </c>
      <c r="F1532" s="2" t="s">
        <v>240</v>
      </c>
      <c r="G1532">
        <v>2</v>
      </c>
      <c r="H1532">
        <v>12812421</v>
      </c>
      <c r="I1532" s="1">
        <v>278.66750000000002</v>
      </c>
      <c r="J1532" s="1">
        <v>82183</v>
      </c>
      <c r="K1532" s="1">
        <v>537143.80000000005</v>
      </c>
      <c r="L1532" s="1">
        <v>580296.9</v>
      </c>
      <c r="M1532" s="3">
        <v>4100</v>
      </c>
      <c r="N1532">
        <v>153</v>
      </c>
      <c r="O1532">
        <v>741</v>
      </c>
      <c r="P1532" s="1">
        <f>IF($A$3="Percentage of government revenue per capita",$B$3,0) + IF($A$3="Absolute extra revenue",AB1532,0) + IF($A$3="Absolute revenue per capita",AC1532,0)</f>
        <v>0</v>
      </c>
      <c r="Q1532" s="5">
        <f>-MIN(data!$B$4 / data!I1236 * data!P1236 / 100, data!N1236)</f>
        <v>0</v>
      </c>
      <c r="R1532" s="4">
        <f>-Q1532*K1532/1000</f>
        <v>0</v>
      </c>
      <c r="S1532" s="6">
        <f>-MIN(data!$B$5/(POWER(LN(I1532),2))*P1532/100, O1532)</f>
        <v>0</v>
      </c>
      <c r="T1532" s="6">
        <f>-S1532*L1532/100000</f>
        <v>0</v>
      </c>
      <c r="U1532" s="4">
        <f>N1532+Q1532</f>
        <v>153</v>
      </c>
      <c r="V1532" s="4" t="e">
        <f>P1532*I1532/100/R1532</f>
        <v>#DIV/0!</v>
      </c>
      <c r="W1532" s="4" t="e">
        <f>V1532*H1532</f>
        <v>#DIV/0!</v>
      </c>
      <c r="X1532" s="6">
        <f>O1532+S1532</f>
        <v>741</v>
      </c>
      <c r="Y1532" s="6" t="e">
        <f>P1532*I1532/100/T1532</f>
        <v>#DIV/0!</v>
      </c>
      <c r="Z1532" s="6" t="e">
        <f>Y1532*H1532</f>
        <v>#DIV/0!</v>
      </c>
      <c r="AB1532" s="1">
        <f t="shared" si="46"/>
        <v>0</v>
      </c>
      <c r="AC1532" s="1">
        <f t="shared" si="47"/>
        <v>0</v>
      </c>
    </row>
    <row r="1533" spans="4:29" x14ac:dyDescent="0.25">
      <c r="D1533" s="1">
        <v>1993</v>
      </c>
      <c r="E1533" s="1" t="s">
        <v>37</v>
      </c>
      <c r="F1533" s="2" t="s">
        <v>240</v>
      </c>
      <c r="G1533">
        <v>2</v>
      </c>
      <c r="H1533">
        <v>13271643</v>
      </c>
      <c r="I1533" s="1">
        <v>220.77860000000001</v>
      </c>
      <c r="J1533" s="1">
        <v>84840</v>
      </c>
      <c r="K1533" s="1">
        <v>552343.80000000005</v>
      </c>
      <c r="L1533" s="1">
        <v>571049.1</v>
      </c>
      <c r="M1533" s="3">
        <v>4300</v>
      </c>
      <c r="N1533">
        <v>153.6</v>
      </c>
      <c r="O1533">
        <v>753</v>
      </c>
      <c r="P1533" s="1">
        <f>IF($A$3="Percentage of government revenue per capita",$B$3,0) + IF($A$3="Absolute extra revenue",AB1533,0) + IF($A$3="Absolute revenue per capita",AC1533,0)</f>
        <v>0</v>
      </c>
      <c r="Q1533" s="5">
        <f>-MIN(data!$B$4 / data!I1237 * data!P1237 / 100, data!N1237)</f>
        <v>0</v>
      </c>
      <c r="R1533" s="4">
        <f>-Q1533*K1533/1000</f>
        <v>0</v>
      </c>
      <c r="S1533" s="6">
        <f>-MIN(data!$B$5/(POWER(LN(I1533),2))*P1533/100, O1533)</f>
        <v>0</v>
      </c>
      <c r="T1533" s="6">
        <f>-S1533*L1533/100000</f>
        <v>0</v>
      </c>
      <c r="U1533" s="4">
        <f>N1533+Q1533</f>
        <v>153.6</v>
      </c>
      <c r="V1533" s="4" t="e">
        <f>P1533*I1533/100/R1533</f>
        <v>#DIV/0!</v>
      </c>
      <c r="W1533" s="4" t="e">
        <f>V1533*H1533</f>
        <v>#DIV/0!</v>
      </c>
      <c r="X1533" s="6">
        <f>O1533+S1533</f>
        <v>753</v>
      </c>
      <c r="Y1533" s="6" t="e">
        <f>P1533*I1533/100/T1533</f>
        <v>#DIV/0!</v>
      </c>
      <c r="Z1533" s="6" t="e">
        <f>Y1533*H1533</f>
        <v>#DIV/0!</v>
      </c>
      <c r="AB1533" s="1">
        <f t="shared" si="46"/>
        <v>0</v>
      </c>
      <c r="AC1533" s="1">
        <f t="shared" si="47"/>
        <v>0</v>
      </c>
    </row>
    <row r="1534" spans="4:29" x14ac:dyDescent="0.25">
      <c r="D1534" s="1">
        <v>1994</v>
      </c>
      <c r="E1534" s="1" t="s">
        <v>37</v>
      </c>
      <c r="F1534" s="2" t="s">
        <v>240</v>
      </c>
      <c r="G1534">
        <v>2</v>
      </c>
      <c r="H1534">
        <v>13735433</v>
      </c>
      <c r="I1534" s="1">
        <v>238.29990000000001</v>
      </c>
      <c r="J1534" s="1">
        <v>87508</v>
      </c>
      <c r="K1534" s="1">
        <v>567865</v>
      </c>
      <c r="L1534" s="1">
        <v>580296.9</v>
      </c>
      <c r="M1534" s="3">
        <v>4300</v>
      </c>
      <c r="N1534">
        <v>154.1</v>
      </c>
      <c r="O1534">
        <v>741</v>
      </c>
      <c r="P1534" s="1">
        <f>IF($A$3="Percentage of government revenue per capita",$B$3,0) + IF($A$3="Absolute extra revenue",AB1534,0) + IF($A$3="Absolute revenue per capita",AC1534,0)</f>
        <v>0</v>
      </c>
      <c r="Q1534" s="5">
        <f>-MIN(data!$B$4 / data!I1238 * data!P1238 / 100, data!N1238)</f>
        <v>0</v>
      </c>
      <c r="R1534" s="4">
        <f>-Q1534*K1534/1000</f>
        <v>0</v>
      </c>
      <c r="S1534" s="6">
        <f>-MIN(data!$B$5/(POWER(LN(I1534),2))*P1534/100, O1534)</f>
        <v>0</v>
      </c>
      <c r="T1534" s="6">
        <f>-S1534*L1534/100000</f>
        <v>0</v>
      </c>
      <c r="U1534" s="4">
        <f>N1534+Q1534</f>
        <v>154.1</v>
      </c>
      <c r="V1534" s="4" t="e">
        <f>P1534*I1534/100/R1534</f>
        <v>#DIV/0!</v>
      </c>
      <c r="W1534" s="4" t="e">
        <f>V1534*H1534</f>
        <v>#DIV/0!</v>
      </c>
      <c r="X1534" s="6">
        <f>O1534+S1534</f>
        <v>741</v>
      </c>
      <c r="Y1534" s="6" t="e">
        <f>P1534*I1534/100/T1534</f>
        <v>#DIV/0!</v>
      </c>
      <c r="Z1534" s="6" t="e">
        <f>Y1534*H1534</f>
        <v>#DIV/0!</v>
      </c>
      <c r="AB1534" s="1">
        <f t="shared" si="46"/>
        <v>0</v>
      </c>
      <c r="AC1534" s="1">
        <f t="shared" si="47"/>
        <v>0</v>
      </c>
    </row>
    <row r="1535" spans="4:29" x14ac:dyDescent="0.25">
      <c r="D1535" s="1">
        <v>1995</v>
      </c>
      <c r="E1535" s="1" t="s">
        <v>37</v>
      </c>
      <c r="F1535" s="2" t="s">
        <v>240</v>
      </c>
      <c r="G1535">
        <v>2</v>
      </c>
      <c r="H1535">
        <v>14199762</v>
      </c>
      <c r="I1535" s="1">
        <v>270.34769999999997</v>
      </c>
      <c r="J1535" s="1">
        <v>90054</v>
      </c>
      <c r="K1535" s="1">
        <v>583251.30000000005</v>
      </c>
      <c r="L1535" s="1">
        <v>590717.30000000005</v>
      </c>
      <c r="M1535" s="3">
        <v>4300</v>
      </c>
      <c r="N1535">
        <v>154.4</v>
      </c>
      <c r="O1535">
        <v>711</v>
      </c>
      <c r="P1535" s="1">
        <f>IF($A$3="Percentage of government revenue per capita",$B$3,0) + IF($A$3="Absolute extra revenue",AB1535,0) + IF($A$3="Absolute revenue per capita",AC1535,0)</f>
        <v>0</v>
      </c>
      <c r="Q1535" s="5">
        <f>-MIN(data!$B$4 / data!I1239 * data!P1239 / 100, data!N1239)</f>
        <v>0</v>
      </c>
      <c r="R1535" s="4">
        <f>-Q1535*K1535/1000</f>
        <v>0</v>
      </c>
      <c r="S1535" s="6">
        <f>-MIN(data!$B$5/(POWER(LN(I1535),2))*P1535/100, O1535)</f>
        <v>0</v>
      </c>
      <c r="T1535" s="6">
        <f>-S1535*L1535/100000</f>
        <v>0</v>
      </c>
      <c r="U1535" s="4">
        <f>N1535+Q1535</f>
        <v>154.4</v>
      </c>
      <c r="V1535" s="4" t="e">
        <f>P1535*I1535/100/R1535</f>
        <v>#DIV/0!</v>
      </c>
      <c r="W1535" s="4" t="e">
        <f>V1535*H1535</f>
        <v>#DIV/0!</v>
      </c>
      <c r="X1535" s="6">
        <f>O1535+S1535</f>
        <v>711</v>
      </c>
      <c r="Y1535" s="6" t="e">
        <f>P1535*I1535/100/T1535</f>
        <v>#DIV/0!</v>
      </c>
      <c r="Z1535" s="6" t="e">
        <f>Y1535*H1535</f>
        <v>#DIV/0!</v>
      </c>
      <c r="AB1535" s="1">
        <f t="shared" si="46"/>
        <v>0</v>
      </c>
      <c r="AC1535" s="1">
        <f t="shared" si="47"/>
        <v>0</v>
      </c>
    </row>
    <row r="1536" spans="4:29" x14ac:dyDescent="0.25">
      <c r="D1536" s="1">
        <v>1996</v>
      </c>
      <c r="E1536" s="1" t="s">
        <v>37</v>
      </c>
      <c r="F1536" s="2" t="s">
        <v>240</v>
      </c>
      <c r="G1536">
        <v>2</v>
      </c>
      <c r="H1536">
        <v>14665127</v>
      </c>
      <c r="I1536" s="1">
        <v>278.49270000000001</v>
      </c>
      <c r="J1536" s="1">
        <v>92283</v>
      </c>
      <c r="K1536" s="1">
        <v>598463</v>
      </c>
      <c r="L1536" s="1">
        <v>626822.19999999995</v>
      </c>
      <c r="M1536" s="3">
        <v>4200</v>
      </c>
      <c r="N1536">
        <v>154.19999999999999</v>
      </c>
      <c r="O1536">
        <v>686</v>
      </c>
      <c r="P1536" s="1">
        <f>IF($A$3="Percentage of government revenue per capita",$B$3,0) + IF($A$3="Absolute extra revenue",AB1536,0) + IF($A$3="Absolute revenue per capita",AC1536,0)</f>
        <v>0</v>
      </c>
      <c r="Q1536" s="5">
        <f>-MIN(data!$B$4 / data!I1240 * data!P1240 / 100, data!N1240)</f>
        <v>0</v>
      </c>
      <c r="R1536" s="4">
        <f>-Q1536*K1536/1000</f>
        <v>0</v>
      </c>
      <c r="S1536" s="6">
        <f>-MIN(data!$B$5/(POWER(LN(I1536),2))*P1536/100, O1536)</f>
        <v>0</v>
      </c>
      <c r="T1536" s="6">
        <f>-S1536*L1536/100000</f>
        <v>0</v>
      </c>
      <c r="U1536" s="4">
        <f>N1536+Q1536</f>
        <v>154.19999999999999</v>
      </c>
      <c r="V1536" s="4" t="e">
        <f>P1536*I1536/100/R1536</f>
        <v>#DIV/0!</v>
      </c>
      <c r="W1536" s="4" t="e">
        <f>V1536*H1536</f>
        <v>#DIV/0!</v>
      </c>
      <c r="X1536" s="6">
        <f>O1536+S1536</f>
        <v>686</v>
      </c>
      <c r="Y1536" s="6" t="e">
        <f>P1536*I1536/100/T1536</f>
        <v>#DIV/0!</v>
      </c>
      <c r="Z1536" s="6" t="e">
        <f>Y1536*H1536</f>
        <v>#DIV/0!</v>
      </c>
      <c r="AB1536" s="1">
        <f t="shared" si="46"/>
        <v>0</v>
      </c>
      <c r="AC1536" s="1">
        <f t="shared" si="47"/>
        <v>0</v>
      </c>
    </row>
    <row r="1537" spans="4:29" x14ac:dyDescent="0.25">
      <c r="D1537" s="1">
        <v>1997</v>
      </c>
      <c r="E1537" s="1" t="s">
        <v>37</v>
      </c>
      <c r="F1537" s="2" t="s">
        <v>240</v>
      </c>
      <c r="G1537">
        <v>2</v>
      </c>
      <c r="H1537">
        <v>15130663</v>
      </c>
      <c r="I1537" s="1">
        <v>273.95949999999999</v>
      </c>
      <c r="J1537" s="1">
        <v>94057</v>
      </c>
      <c r="K1537" s="1">
        <v>613548.6</v>
      </c>
      <c r="L1537" s="1">
        <v>652819</v>
      </c>
      <c r="M1537" s="3">
        <v>4300</v>
      </c>
      <c r="N1537">
        <v>153.30000000000001</v>
      </c>
      <c r="O1537">
        <v>674</v>
      </c>
      <c r="P1537" s="1">
        <f>IF($A$3="Percentage of government revenue per capita",$B$3,0) + IF($A$3="Absolute extra revenue",AB1537,0) + IF($A$3="Absolute revenue per capita",AC1537,0)</f>
        <v>0</v>
      </c>
      <c r="Q1537" s="5">
        <f>-MIN(data!$B$4 / data!I1241 * data!P1241 / 100, data!N1241)</f>
        <v>0</v>
      </c>
      <c r="R1537" s="4">
        <f>-Q1537*K1537/1000</f>
        <v>0</v>
      </c>
      <c r="S1537" s="6">
        <f>-MIN(data!$B$5/(POWER(LN(I1537),2))*P1537/100, O1537)</f>
        <v>0</v>
      </c>
      <c r="T1537" s="6">
        <f>-S1537*L1537/100000</f>
        <v>0</v>
      </c>
      <c r="U1537" s="4">
        <f>N1537+Q1537</f>
        <v>153.30000000000001</v>
      </c>
      <c r="V1537" s="4" t="e">
        <f>P1537*I1537/100/R1537</f>
        <v>#DIV/0!</v>
      </c>
      <c r="W1537" s="4" t="e">
        <f>V1537*H1537</f>
        <v>#DIV/0!</v>
      </c>
      <c r="X1537" s="6">
        <f>O1537+S1537</f>
        <v>674</v>
      </c>
      <c r="Y1537" s="6" t="e">
        <f>P1537*I1537/100/T1537</f>
        <v>#DIV/0!</v>
      </c>
      <c r="Z1537" s="6" t="e">
        <f>Y1537*H1537</f>
        <v>#DIV/0!</v>
      </c>
      <c r="AB1537" s="1">
        <f t="shared" si="46"/>
        <v>0</v>
      </c>
      <c r="AC1537" s="1">
        <f t="shared" si="47"/>
        <v>0</v>
      </c>
    </row>
    <row r="1538" spans="4:29" x14ac:dyDescent="0.25">
      <c r="D1538" s="1">
        <v>1998</v>
      </c>
      <c r="E1538" s="1" t="s">
        <v>37</v>
      </c>
      <c r="F1538" s="2" t="s">
        <v>240</v>
      </c>
      <c r="G1538">
        <v>2</v>
      </c>
      <c r="H1538">
        <v>15589414</v>
      </c>
      <c r="I1538" s="1">
        <v>268.22739999999999</v>
      </c>
      <c r="J1538" s="1">
        <v>95282</v>
      </c>
      <c r="K1538" s="1">
        <v>627681.19999999995</v>
      </c>
      <c r="L1538" s="1">
        <v>648967.6</v>
      </c>
      <c r="M1538" s="3">
        <v>4400</v>
      </c>
      <c r="N1538">
        <v>151.80000000000001</v>
      </c>
      <c r="O1538">
        <v>678</v>
      </c>
      <c r="P1538" s="1">
        <f>IF($A$3="Percentage of government revenue per capita",$B$3,0) + IF($A$3="Absolute extra revenue",AB1538,0) + IF($A$3="Absolute revenue per capita",AC1538,0)</f>
        <v>0</v>
      </c>
      <c r="Q1538" s="5">
        <f>-MIN(data!$B$4 / data!I1242 * data!P1242 / 100, data!N1242)</f>
        <v>0</v>
      </c>
      <c r="R1538" s="4">
        <f>-Q1538*K1538/1000</f>
        <v>0</v>
      </c>
      <c r="S1538" s="6">
        <f>-MIN(data!$B$5/(POWER(LN(I1538),2))*P1538/100, O1538)</f>
        <v>0</v>
      </c>
      <c r="T1538" s="6">
        <f>-S1538*L1538/100000</f>
        <v>0</v>
      </c>
      <c r="U1538" s="4">
        <f>N1538+Q1538</f>
        <v>151.80000000000001</v>
      </c>
      <c r="V1538" s="4" t="e">
        <f>P1538*I1538/100/R1538</f>
        <v>#DIV/0!</v>
      </c>
      <c r="W1538" s="4" t="e">
        <f>V1538*H1538</f>
        <v>#DIV/0!</v>
      </c>
      <c r="X1538" s="6">
        <f>O1538+S1538</f>
        <v>678</v>
      </c>
      <c r="Y1538" s="6" t="e">
        <f>P1538*I1538/100/T1538</f>
        <v>#DIV/0!</v>
      </c>
      <c r="Z1538" s="6" t="e">
        <f>Y1538*H1538</f>
        <v>#DIV/0!</v>
      </c>
      <c r="AB1538" s="1">
        <f t="shared" si="46"/>
        <v>0</v>
      </c>
      <c r="AC1538" s="1">
        <f t="shared" si="47"/>
        <v>0</v>
      </c>
    </row>
    <row r="1539" spans="4:29" x14ac:dyDescent="0.25">
      <c r="D1539" s="1">
        <v>1999</v>
      </c>
      <c r="E1539" s="1" t="s">
        <v>37</v>
      </c>
      <c r="F1539" s="2" t="s">
        <v>240</v>
      </c>
      <c r="G1539">
        <v>2</v>
      </c>
      <c r="H1539">
        <v>16032573</v>
      </c>
      <c r="I1539" s="1">
        <v>237.05170000000001</v>
      </c>
      <c r="J1539" s="1">
        <v>95874</v>
      </c>
      <c r="K1539" s="1">
        <v>641297.69999999995</v>
      </c>
      <c r="L1539" s="1">
        <v>667655.80000000005</v>
      </c>
      <c r="M1539" s="3">
        <v>4400</v>
      </c>
      <c r="N1539">
        <v>149.5</v>
      </c>
      <c r="O1539">
        <v>674</v>
      </c>
      <c r="P1539" s="1">
        <f>IF($A$3="Percentage of government revenue per capita",$B$3,0) + IF($A$3="Absolute extra revenue",AB1539,0) + IF($A$3="Absolute revenue per capita",AC1539,0)</f>
        <v>0</v>
      </c>
      <c r="Q1539" s="5">
        <f>-MIN(data!$B$4 / data!I1243 * data!P1243 / 100, data!N1243)</f>
        <v>0</v>
      </c>
      <c r="R1539" s="4">
        <f>-Q1539*K1539/1000</f>
        <v>0</v>
      </c>
      <c r="S1539" s="6">
        <f>-MIN(data!$B$5/(POWER(LN(I1539),2))*P1539/100, O1539)</f>
        <v>0</v>
      </c>
      <c r="T1539" s="6">
        <f>-S1539*L1539/100000</f>
        <v>0</v>
      </c>
      <c r="U1539" s="4">
        <f>N1539+Q1539</f>
        <v>149.5</v>
      </c>
      <c r="V1539" s="4" t="e">
        <f>P1539*I1539/100/R1539</f>
        <v>#DIV/0!</v>
      </c>
      <c r="W1539" s="4" t="e">
        <f>V1539*H1539</f>
        <v>#DIV/0!</v>
      </c>
      <c r="X1539" s="6">
        <f>O1539+S1539</f>
        <v>674</v>
      </c>
      <c r="Y1539" s="6" t="e">
        <f>P1539*I1539/100/T1539</f>
        <v>#DIV/0!</v>
      </c>
      <c r="Z1539" s="6" t="e">
        <f>Y1539*H1539</f>
        <v>#DIV/0!</v>
      </c>
      <c r="AB1539" s="1">
        <f t="shared" si="46"/>
        <v>0</v>
      </c>
      <c r="AC1539" s="1">
        <f t="shared" si="47"/>
        <v>0</v>
      </c>
    </row>
    <row r="1540" spans="4:29" x14ac:dyDescent="0.25">
      <c r="D1540" s="1">
        <v>2000</v>
      </c>
      <c r="E1540" s="1" t="s">
        <v>37</v>
      </c>
      <c r="F1540" s="2" t="s">
        <v>240</v>
      </c>
      <c r="G1540">
        <v>2</v>
      </c>
      <c r="H1540">
        <v>16454668</v>
      </c>
      <c r="I1540" s="1">
        <v>219.6883</v>
      </c>
      <c r="J1540" s="1">
        <v>95909</v>
      </c>
      <c r="K1540" s="1">
        <v>653331.1</v>
      </c>
      <c r="L1540" s="1">
        <v>685544</v>
      </c>
      <c r="M1540" s="3">
        <v>4500</v>
      </c>
      <c r="N1540">
        <v>146.80000000000001</v>
      </c>
      <c r="O1540">
        <v>671</v>
      </c>
      <c r="P1540" s="1">
        <f>IF($A$3="Percentage of government revenue per capita",$B$3,0) + IF($A$3="Absolute extra revenue",AB1540,0) + IF($A$3="Absolute revenue per capita",AC1540,0)</f>
        <v>0</v>
      </c>
      <c r="Q1540" s="5">
        <f>-MIN(data!$B$4 / data!I1244 * data!P1244 / 100, data!N1244)</f>
        <v>0</v>
      </c>
      <c r="R1540" s="4">
        <f>-Q1540*K1540/1000</f>
        <v>0</v>
      </c>
      <c r="S1540" s="6">
        <f>-MIN(data!$B$5/(POWER(LN(I1540),2))*P1540/100, O1540)</f>
        <v>0</v>
      </c>
      <c r="T1540" s="6">
        <f>-S1540*L1540/100000</f>
        <v>0</v>
      </c>
      <c r="U1540" s="4">
        <f>N1540+Q1540</f>
        <v>146.80000000000001</v>
      </c>
      <c r="V1540" s="4" t="e">
        <f>P1540*I1540/100/R1540</f>
        <v>#DIV/0!</v>
      </c>
      <c r="W1540" s="4" t="e">
        <f>V1540*H1540</f>
        <v>#DIV/0!</v>
      </c>
      <c r="X1540" s="6">
        <f>O1540+S1540</f>
        <v>671</v>
      </c>
      <c r="Y1540" s="6" t="e">
        <f>P1540*I1540/100/T1540</f>
        <v>#DIV/0!</v>
      </c>
      <c r="Z1540" s="6" t="e">
        <f>Y1540*H1540</f>
        <v>#DIV/0!</v>
      </c>
      <c r="AB1540" s="1">
        <f t="shared" ref="AB1540:AB1603" si="48">$B$3*100/H1540/I1540</f>
        <v>0</v>
      </c>
      <c r="AC1540" s="1">
        <f t="shared" ref="AC1540:AC1603" si="49">$B$3/I1540*100</f>
        <v>0</v>
      </c>
    </row>
    <row r="1541" spans="4:29" x14ac:dyDescent="0.25">
      <c r="D1541" s="1">
        <v>2001</v>
      </c>
      <c r="E1541" s="1" t="s">
        <v>37</v>
      </c>
      <c r="F1541" s="2" t="s">
        <v>240</v>
      </c>
      <c r="G1541">
        <v>2</v>
      </c>
      <c r="H1541">
        <v>16853026</v>
      </c>
      <c r="I1541" s="1">
        <v>215.81559999999999</v>
      </c>
      <c r="J1541" s="1">
        <v>95388</v>
      </c>
      <c r="K1541" s="1">
        <v>664724.69999999995</v>
      </c>
      <c r="L1541" s="1">
        <v>693215.3</v>
      </c>
      <c r="M1541" s="3">
        <v>4600</v>
      </c>
      <c r="N1541">
        <v>143.5</v>
      </c>
      <c r="O1541">
        <v>678</v>
      </c>
      <c r="P1541" s="1">
        <f>IF($A$3="Percentage of government revenue per capita",$B$3,0) + IF($A$3="Absolute extra revenue",AB1541,0) + IF($A$3="Absolute revenue per capita",AC1541,0)</f>
        <v>0</v>
      </c>
      <c r="Q1541" s="5">
        <f>-MIN(data!$B$4 / data!I1245 * data!P1245 / 100, data!N1245)</f>
        <v>0</v>
      </c>
      <c r="R1541" s="4">
        <f>-Q1541*K1541/1000</f>
        <v>0</v>
      </c>
      <c r="S1541" s="6">
        <f>-MIN(data!$B$5/(POWER(LN(I1541),2))*P1541/100, O1541)</f>
        <v>0</v>
      </c>
      <c r="T1541" s="6">
        <f>-S1541*L1541/100000</f>
        <v>0</v>
      </c>
      <c r="U1541" s="4">
        <f>N1541+Q1541</f>
        <v>143.5</v>
      </c>
      <c r="V1541" s="4" t="e">
        <f>P1541*I1541/100/R1541</f>
        <v>#DIV/0!</v>
      </c>
      <c r="W1541" s="4" t="e">
        <f>V1541*H1541</f>
        <v>#DIV/0!</v>
      </c>
      <c r="X1541" s="6">
        <f>O1541+S1541</f>
        <v>678</v>
      </c>
      <c r="Y1541" s="6" t="e">
        <f>P1541*I1541/100/T1541</f>
        <v>#DIV/0!</v>
      </c>
      <c r="Z1541" s="6" t="e">
        <f>Y1541*H1541</f>
        <v>#DIV/0!</v>
      </c>
      <c r="AB1541" s="1">
        <f t="shared" si="48"/>
        <v>0</v>
      </c>
      <c r="AC1541" s="1">
        <f t="shared" si="49"/>
        <v>0</v>
      </c>
    </row>
    <row r="1542" spans="4:29" x14ac:dyDescent="0.25">
      <c r="D1542" s="1">
        <v>2002</v>
      </c>
      <c r="E1542" s="1" t="s">
        <v>37</v>
      </c>
      <c r="F1542" s="2" t="s">
        <v>240</v>
      </c>
      <c r="G1542">
        <v>2</v>
      </c>
      <c r="H1542">
        <v>17231539</v>
      </c>
      <c r="I1542" s="1">
        <v>209.33869999999999</v>
      </c>
      <c r="J1542" s="1">
        <v>94539</v>
      </c>
      <c r="K1542" s="1">
        <v>675278.6</v>
      </c>
      <c r="L1542" s="1">
        <v>717423.1</v>
      </c>
      <c r="M1542" s="3">
        <v>4700</v>
      </c>
      <c r="N1542">
        <v>140</v>
      </c>
      <c r="O1542">
        <v>683</v>
      </c>
      <c r="P1542" s="1">
        <f>IF($A$3="Percentage of government revenue per capita",$B$3,0) + IF($A$3="Absolute extra revenue",AB1542,0) + IF($A$3="Absolute revenue per capita",AC1542,0)</f>
        <v>0</v>
      </c>
      <c r="Q1542" s="5">
        <f>-MIN(data!$B$4 / data!I1246 * data!P1246 / 100, data!N1246)</f>
        <v>0</v>
      </c>
      <c r="R1542" s="4">
        <f>-Q1542*K1542/1000</f>
        <v>0</v>
      </c>
      <c r="S1542" s="6">
        <f>-MIN(data!$B$5/(POWER(LN(I1542),2))*P1542/100, O1542)</f>
        <v>0</v>
      </c>
      <c r="T1542" s="6">
        <f>-S1542*L1542/100000</f>
        <v>0</v>
      </c>
      <c r="U1542" s="4">
        <f>N1542+Q1542</f>
        <v>140</v>
      </c>
      <c r="V1542" s="4" t="e">
        <f>P1542*I1542/100/R1542</f>
        <v>#DIV/0!</v>
      </c>
      <c r="W1542" s="4" t="e">
        <f>V1542*H1542</f>
        <v>#DIV/0!</v>
      </c>
      <c r="X1542" s="6">
        <f>O1542+S1542</f>
        <v>683</v>
      </c>
      <c r="Y1542" s="6" t="e">
        <f>P1542*I1542/100/T1542</f>
        <v>#DIV/0!</v>
      </c>
      <c r="Z1542" s="6" t="e">
        <f>Y1542*H1542</f>
        <v>#DIV/0!</v>
      </c>
      <c r="AB1542" s="1">
        <f t="shared" si="48"/>
        <v>0</v>
      </c>
      <c r="AC1542" s="1">
        <f t="shared" si="49"/>
        <v>0</v>
      </c>
    </row>
    <row r="1543" spans="4:29" x14ac:dyDescent="0.25">
      <c r="D1543" s="1">
        <v>2003</v>
      </c>
      <c r="E1543" s="1" t="s">
        <v>37</v>
      </c>
      <c r="F1543" s="2" t="s">
        <v>240</v>
      </c>
      <c r="G1543">
        <v>2</v>
      </c>
      <c r="H1543">
        <v>17599610</v>
      </c>
      <c r="I1543" s="1">
        <v>184.0856</v>
      </c>
      <c r="J1543" s="1">
        <v>93480</v>
      </c>
      <c r="K1543" s="1">
        <v>684835.2</v>
      </c>
      <c r="L1543" s="1">
        <v>728571.4</v>
      </c>
      <c r="M1543" s="3">
        <v>4900</v>
      </c>
      <c r="N1543">
        <v>136.5</v>
      </c>
      <c r="O1543">
        <v>700</v>
      </c>
      <c r="P1543" s="1">
        <f>IF($A$3="Percentage of government revenue per capita",$B$3,0) + IF($A$3="Absolute extra revenue",AB1543,0) + IF($A$3="Absolute revenue per capita",AC1543,0)</f>
        <v>0</v>
      </c>
      <c r="Q1543" s="5">
        <f>-MIN(data!$B$4 / data!I1247 * data!P1247 / 100, data!N1247)</f>
        <v>0</v>
      </c>
      <c r="R1543" s="4">
        <f>-Q1543*K1543/1000</f>
        <v>0</v>
      </c>
      <c r="S1543" s="6">
        <f>-MIN(data!$B$5/(POWER(LN(I1543),2))*P1543/100, O1543)</f>
        <v>0</v>
      </c>
      <c r="T1543" s="6">
        <f>-S1543*L1543/100000</f>
        <v>0</v>
      </c>
      <c r="U1543" s="4">
        <f>N1543+Q1543</f>
        <v>136.5</v>
      </c>
      <c r="V1543" s="4" t="e">
        <f>P1543*I1543/100/R1543</f>
        <v>#DIV/0!</v>
      </c>
      <c r="W1543" s="4" t="e">
        <f>V1543*H1543</f>
        <v>#DIV/0!</v>
      </c>
      <c r="X1543" s="6">
        <f>O1543+S1543</f>
        <v>700</v>
      </c>
      <c r="Y1543" s="6" t="e">
        <f>P1543*I1543/100/T1543</f>
        <v>#DIV/0!</v>
      </c>
      <c r="Z1543" s="6" t="e">
        <f>Y1543*H1543</f>
        <v>#DIV/0!</v>
      </c>
      <c r="AB1543" s="1">
        <f t="shared" si="48"/>
        <v>0</v>
      </c>
      <c r="AC1543" s="1">
        <f t="shared" si="49"/>
        <v>0</v>
      </c>
    </row>
    <row r="1544" spans="4:29" x14ac:dyDescent="0.25">
      <c r="D1544" s="1">
        <v>2004</v>
      </c>
      <c r="E1544" s="1" t="s">
        <v>37</v>
      </c>
      <c r="F1544" s="2" t="s">
        <v>240</v>
      </c>
      <c r="G1544">
        <v>2</v>
      </c>
      <c r="H1544">
        <v>17970494</v>
      </c>
      <c r="I1544" s="1">
        <v>199.22059999999999</v>
      </c>
      <c r="J1544" s="1">
        <v>92150</v>
      </c>
      <c r="K1544" s="1">
        <v>694423.5</v>
      </c>
      <c r="L1544" s="1">
        <v>731034.5</v>
      </c>
      <c r="M1544" s="3">
        <v>5100</v>
      </c>
      <c r="N1544">
        <v>132.69999999999999</v>
      </c>
      <c r="O1544">
        <v>725</v>
      </c>
      <c r="P1544" s="1">
        <f>IF($A$3="Percentage of government revenue per capita",$B$3,0) + IF($A$3="Absolute extra revenue",AB1544,0) + IF($A$3="Absolute revenue per capita",AC1544,0)</f>
        <v>0</v>
      </c>
      <c r="Q1544" s="5">
        <f>-MIN(data!$B$4 / data!I1248 * data!P1248 / 100, data!N1248)</f>
        <v>0</v>
      </c>
      <c r="R1544" s="4">
        <f>-Q1544*K1544/1000</f>
        <v>0</v>
      </c>
      <c r="S1544" s="6">
        <f>-MIN(data!$B$5/(POWER(LN(I1544),2))*P1544/100, O1544)</f>
        <v>0</v>
      </c>
      <c r="T1544" s="6">
        <f>-S1544*L1544/100000</f>
        <v>0</v>
      </c>
      <c r="U1544" s="4">
        <f>N1544+Q1544</f>
        <v>132.69999999999999</v>
      </c>
      <c r="V1544" s="4" t="e">
        <f>P1544*I1544/100/R1544</f>
        <v>#DIV/0!</v>
      </c>
      <c r="W1544" s="4" t="e">
        <f>V1544*H1544</f>
        <v>#DIV/0!</v>
      </c>
      <c r="X1544" s="6">
        <f>O1544+S1544</f>
        <v>725</v>
      </c>
      <c r="Y1544" s="6" t="e">
        <f>P1544*I1544/100/T1544</f>
        <v>#DIV/0!</v>
      </c>
      <c r="Z1544" s="6" t="e">
        <f>Y1544*H1544</f>
        <v>#DIV/0!</v>
      </c>
      <c r="AB1544" s="1">
        <f t="shared" si="48"/>
        <v>0</v>
      </c>
      <c r="AC1544" s="1">
        <f t="shared" si="49"/>
        <v>0</v>
      </c>
    </row>
    <row r="1545" spans="4:29" x14ac:dyDescent="0.25">
      <c r="D1545" s="1">
        <v>2005</v>
      </c>
      <c r="E1545" s="1" t="s">
        <v>37</v>
      </c>
      <c r="F1545" s="2" t="s">
        <v>240</v>
      </c>
      <c r="G1545">
        <v>2</v>
      </c>
      <c r="H1545">
        <v>18354514</v>
      </c>
      <c r="I1545" s="1">
        <v>198.40979999999999</v>
      </c>
      <c r="J1545" s="1">
        <v>90635</v>
      </c>
      <c r="K1545" s="1">
        <v>703687.9</v>
      </c>
      <c r="L1545" s="1">
        <v>727762.8</v>
      </c>
      <c r="M1545" s="3">
        <v>5300</v>
      </c>
      <c r="N1545">
        <v>128.80000000000001</v>
      </c>
      <c r="O1545">
        <v>742</v>
      </c>
      <c r="P1545" s="1">
        <f>IF($A$3="Percentage of government revenue per capita",$B$3,0) + IF($A$3="Absolute extra revenue",AB1545,0) + IF($A$3="Absolute revenue per capita",AC1545,0)</f>
        <v>0</v>
      </c>
      <c r="Q1545" s="5">
        <f>-MIN(data!$B$4 / data!I1249 * data!P1249 / 100, data!N1249)</f>
        <v>0</v>
      </c>
      <c r="R1545" s="4">
        <f>-Q1545*K1545/1000</f>
        <v>0</v>
      </c>
      <c r="S1545" s="6">
        <f>-MIN(data!$B$5/(POWER(LN(I1545),2))*P1545/100, O1545)</f>
        <v>0</v>
      </c>
      <c r="T1545" s="6">
        <f>-S1545*L1545/100000</f>
        <v>0</v>
      </c>
      <c r="U1545" s="4">
        <f>N1545+Q1545</f>
        <v>128.80000000000001</v>
      </c>
      <c r="V1545" s="4" t="e">
        <f>P1545*I1545/100/R1545</f>
        <v>#DIV/0!</v>
      </c>
      <c r="W1545" s="4" t="e">
        <f>V1545*H1545</f>
        <v>#DIV/0!</v>
      </c>
      <c r="X1545" s="6">
        <f>O1545+S1545</f>
        <v>742</v>
      </c>
      <c r="Y1545" s="6" t="e">
        <f>P1545*I1545/100/T1545</f>
        <v>#DIV/0!</v>
      </c>
      <c r="Z1545" s="6" t="e">
        <f>Y1545*H1545</f>
        <v>#DIV/0!</v>
      </c>
      <c r="AB1545" s="1">
        <f t="shared" si="48"/>
        <v>0</v>
      </c>
      <c r="AC1545" s="1">
        <f t="shared" si="49"/>
        <v>0</v>
      </c>
    </row>
    <row r="1546" spans="4:29" x14ac:dyDescent="0.25">
      <c r="D1546" s="1">
        <v>2006</v>
      </c>
      <c r="E1546" s="1" t="s">
        <v>37</v>
      </c>
      <c r="F1546" s="2" t="s">
        <v>240</v>
      </c>
      <c r="G1546">
        <v>2</v>
      </c>
      <c r="H1546">
        <v>18754916</v>
      </c>
      <c r="I1546" s="1">
        <v>216.7928</v>
      </c>
      <c r="J1546" s="1">
        <v>89150</v>
      </c>
      <c r="K1546" s="1">
        <v>713200</v>
      </c>
      <c r="L1546" s="1">
        <v>724832.2</v>
      </c>
      <c r="M1546" s="3">
        <v>5400</v>
      </c>
      <c r="N1546">
        <v>125</v>
      </c>
      <c r="O1546">
        <v>745</v>
      </c>
      <c r="P1546" s="1">
        <f>IF($A$3="Percentage of government revenue per capita",$B$3,0) + IF($A$3="Absolute extra revenue",AB1546,0) + IF($A$3="Absolute revenue per capita",AC1546,0)</f>
        <v>0</v>
      </c>
      <c r="Q1546" s="5">
        <f>-MIN(data!$B$4 / data!I1250 * data!P1250 / 100, data!N1250)</f>
        <v>0</v>
      </c>
      <c r="R1546" s="4">
        <f>-Q1546*K1546/1000</f>
        <v>0</v>
      </c>
      <c r="S1546" s="6">
        <f>-MIN(data!$B$5/(POWER(LN(I1546),2))*P1546/100, O1546)</f>
        <v>0</v>
      </c>
      <c r="T1546" s="6">
        <f>-S1546*L1546/100000</f>
        <v>0</v>
      </c>
      <c r="U1546" s="4">
        <f>N1546+Q1546</f>
        <v>125</v>
      </c>
      <c r="V1546" s="4" t="e">
        <f>P1546*I1546/100/R1546</f>
        <v>#DIV/0!</v>
      </c>
      <c r="W1546" s="4" t="e">
        <f>V1546*H1546</f>
        <v>#DIV/0!</v>
      </c>
      <c r="X1546" s="6">
        <f>O1546+S1546</f>
        <v>745</v>
      </c>
      <c r="Y1546" s="6" t="e">
        <f>P1546*I1546/100/T1546</f>
        <v>#DIV/0!</v>
      </c>
      <c r="Z1546" s="6" t="e">
        <f>Y1546*H1546</f>
        <v>#DIV/0!</v>
      </c>
      <c r="AB1546" s="1">
        <f t="shared" si="48"/>
        <v>0</v>
      </c>
      <c r="AC1546" s="1">
        <f t="shared" si="49"/>
        <v>0</v>
      </c>
    </row>
    <row r="1547" spans="4:29" x14ac:dyDescent="0.25">
      <c r="D1547" s="1">
        <v>2007</v>
      </c>
      <c r="E1547" s="1" t="s">
        <v>37</v>
      </c>
      <c r="F1547" s="2" t="s">
        <v>240</v>
      </c>
      <c r="G1547">
        <v>2</v>
      </c>
      <c r="H1547">
        <v>19171237</v>
      </c>
      <c r="I1547" s="1">
        <v>227.72540000000001</v>
      </c>
      <c r="J1547" s="1">
        <v>87621</v>
      </c>
      <c r="K1547" s="1">
        <v>723542.5</v>
      </c>
      <c r="L1547" s="1">
        <v>738255</v>
      </c>
      <c r="M1547" s="3">
        <v>5400</v>
      </c>
      <c r="N1547">
        <v>121.1</v>
      </c>
      <c r="O1547">
        <v>745</v>
      </c>
      <c r="P1547" s="1">
        <f>IF($A$3="Percentage of government revenue per capita",$B$3,0) + IF($A$3="Absolute extra revenue",AB1547,0) + IF($A$3="Absolute revenue per capita",AC1547,0)</f>
        <v>0</v>
      </c>
      <c r="Q1547" s="5">
        <f>-MIN(data!$B$4 / data!I1251 * data!P1251 / 100, data!N1251)</f>
        <v>0</v>
      </c>
      <c r="R1547" s="4">
        <f>-Q1547*K1547/1000</f>
        <v>0</v>
      </c>
      <c r="S1547" s="6">
        <f>-MIN(data!$B$5/(POWER(LN(I1547),2))*P1547/100, O1547)</f>
        <v>0</v>
      </c>
      <c r="T1547" s="6">
        <f>-S1547*L1547/100000</f>
        <v>0</v>
      </c>
      <c r="U1547" s="4">
        <f>N1547+Q1547</f>
        <v>121.1</v>
      </c>
      <c r="V1547" s="4" t="e">
        <f>P1547*I1547/100/R1547</f>
        <v>#DIV/0!</v>
      </c>
      <c r="W1547" s="4" t="e">
        <f>V1547*H1547</f>
        <v>#DIV/0!</v>
      </c>
      <c r="X1547" s="6">
        <f>O1547+S1547</f>
        <v>745</v>
      </c>
      <c r="Y1547" s="6" t="e">
        <f>P1547*I1547/100/T1547</f>
        <v>#DIV/0!</v>
      </c>
      <c r="Z1547" s="6" t="e">
        <f>Y1547*H1547</f>
        <v>#DIV/0!</v>
      </c>
      <c r="AB1547" s="1">
        <f t="shared" si="48"/>
        <v>0</v>
      </c>
      <c r="AC1547" s="1">
        <f t="shared" si="49"/>
        <v>0</v>
      </c>
    </row>
    <row r="1548" spans="4:29" x14ac:dyDescent="0.25">
      <c r="D1548" s="1">
        <v>2008</v>
      </c>
      <c r="E1548" s="1" t="s">
        <v>37</v>
      </c>
      <c r="F1548" s="2" t="s">
        <v>240</v>
      </c>
      <c r="G1548">
        <v>2</v>
      </c>
      <c r="H1548">
        <v>19605569</v>
      </c>
      <c r="I1548" s="1">
        <v>219.54640000000001</v>
      </c>
      <c r="J1548" s="1">
        <v>85950</v>
      </c>
      <c r="K1548" s="1">
        <v>733988</v>
      </c>
      <c r="L1548" s="1">
        <v>738255</v>
      </c>
      <c r="M1548" s="3">
        <v>5500</v>
      </c>
      <c r="N1548">
        <v>117.1</v>
      </c>
      <c r="O1548">
        <v>745</v>
      </c>
      <c r="P1548" s="1">
        <f>IF($A$3="Percentage of government revenue per capita",$B$3,0) + IF($A$3="Absolute extra revenue",AB1548,0) + IF($A$3="Absolute revenue per capita",AC1548,0)</f>
        <v>0</v>
      </c>
      <c r="Q1548" s="5">
        <f>-MIN(data!$B$4 / data!I1252 * data!P1252 / 100, data!N1252)</f>
        <v>0</v>
      </c>
      <c r="R1548" s="4">
        <f>-Q1548*K1548/1000</f>
        <v>0</v>
      </c>
      <c r="S1548" s="6">
        <f>-MIN(data!$B$5/(POWER(LN(I1548),2))*P1548/100, O1548)</f>
        <v>0</v>
      </c>
      <c r="T1548" s="6">
        <f>-S1548*L1548/100000</f>
        <v>0</v>
      </c>
      <c r="U1548" s="4">
        <f>N1548+Q1548</f>
        <v>117.1</v>
      </c>
      <c r="V1548" s="4" t="e">
        <f>P1548*I1548/100/R1548</f>
        <v>#DIV/0!</v>
      </c>
      <c r="W1548" s="4" t="e">
        <f>V1548*H1548</f>
        <v>#DIV/0!</v>
      </c>
      <c r="X1548" s="6">
        <f>O1548+S1548</f>
        <v>745</v>
      </c>
      <c r="Y1548" s="6" t="e">
        <f>P1548*I1548/100/T1548</f>
        <v>#DIV/0!</v>
      </c>
      <c r="Z1548" s="6" t="e">
        <f>Y1548*H1548</f>
        <v>#DIV/0!</v>
      </c>
      <c r="AB1548" s="1">
        <f t="shared" si="48"/>
        <v>0</v>
      </c>
      <c r="AC1548" s="1">
        <f t="shared" si="49"/>
        <v>0</v>
      </c>
    </row>
    <row r="1549" spans="4:29" x14ac:dyDescent="0.25">
      <c r="D1549" s="1">
        <v>2009</v>
      </c>
      <c r="E1549" s="1" t="s">
        <v>37</v>
      </c>
      <c r="F1549" s="2" t="s">
        <v>240</v>
      </c>
      <c r="G1549">
        <v>2</v>
      </c>
      <c r="H1549">
        <v>20059147</v>
      </c>
      <c r="I1549" s="1">
        <v>218.2758</v>
      </c>
      <c r="J1549" s="1">
        <v>84440</v>
      </c>
      <c r="K1549" s="1">
        <v>745936.4</v>
      </c>
      <c r="L1549" s="1">
        <v>751366.1</v>
      </c>
      <c r="M1549" s="3">
        <v>5500</v>
      </c>
      <c r="N1549">
        <v>113.2</v>
      </c>
      <c r="O1549">
        <v>732</v>
      </c>
      <c r="P1549" s="1">
        <f>IF($A$3="Percentage of government revenue per capita",$B$3,0) + IF($A$3="Absolute extra revenue",AB1549,0) + IF($A$3="Absolute revenue per capita",AC1549,0)</f>
        <v>0</v>
      </c>
      <c r="Q1549" s="5">
        <f>-MIN(data!$B$4 / data!I1253 * data!P1253 / 100, data!N1253)</f>
        <v>0</v>
      </c>
      <c r="R1549" s="4">
        <f>-Q1549*K1549/1000</f>
        <v>0</v>
      </c>
      <c r="S1549" s="6">
        <f>-MIN(data!$B$5/(POWER(LN(I1549),2))*P1549/100, O1549)</f>
        <v>0</v>
      </c>
      <c r="T1549" s="6">
        <f>-S1549*L1549/100000</f>
        <v>0</v>
      </c>
      <c r="U1549" s="4">
        <f>N1549+Q1549</f>
        <v>113.2</v>
      </c>
      <c r="V1549" s="4" t="e">
        <f>P1549*I1549/100/R1549</f>
        <v>#DIV/0!</v>
      </c>
      <c r="W1549" s="4" t="e">
        <f>V1549*H1549</f>
        <v>#DIV/0!</v>
      </c>
      <c r="X1549" s="6">
        <f>O1549+S1549</f>
        <v>732</v>
      </c>
      <c r="Y1549" s="6" t="e">
        <f>P1549*I1549/100/T1549</f>
        <v>#DIV/0!</v>
      </c>
      <c r="Z1549" s="6" t="e">
        <f>Y1549*H1549</f>
        <v>#DIV/0!</v>
      </c>
      <c r="AB1549" s="1">
        <f t="shared" si="48"/>
        <v>0</v>
      </c>
      <c r="AC1549" s="1">
        <f t="shared" si="49"/>
        <v>0</v>
      </c>
    </row>
    <row r="1550" spans="4:29" x14ac:dyDescent="0.25">
      <c r="D1550" s="1">
        <v>2010</v>
      </c>
      <c r="E1550" s="1" t="s">
        <v>37</v>
      </c>
      <c r="F1550" s="2" t="s">
        <v>240</v>
      </c>
      <c r="G1550">
        <v>2</v>
      </c>
      <c r="H1550">
        <v>20532950</v>
      </c>
      <c r="I1550" s="1">
        <v>214.02680000000001</v>
      </c>
      <c r="J1550" s="1">
        <v>83305</v>
      </c>
      <c r="K1550" s="1">
        <v>758697.6</v>
      </c>
      <c r="L1550" s="1">
        <v>781032.1</v>
      </c>
      <c r="M1550" s="3">
        <v>5500</v>
      </c>
      <c r="N1550">
        <v>109.8</v>
      </c>
      <c r="O1550">
        <v>717</v>
      </c>
      <c r="P1550" s="1">
        <f>IF($A$3="Percentage of government revenue per capita",$B$3,0) + IF($A$3="Absolute extra revenue",AB1550,0) + IF($A$3="Absolute revenue per capita",AC1550,0)</f>
        <v>0</v>
      </c>
      <c r="Q1550" s="5">
        <f>-MIN(data!$B$4 / data!I1254 * data!P1254 / 100, data!N1254)</f>
        <v>0</v>
      </c>
      <c r="R1550" s="4">
        <f>-Q1550*K1550/1000</f>
        <v>0</v>
      </c>
      <c r="S1550" s="6">
        <f>-MIN(data!$B$5/(POWER(LN(I1550),2))*P1550/100, O1550)</f>
        <v>0</v>
      </c>
      <c r="T1550" s="6">
        <f>-S1550*L1550/100000</f>
        <v>0</v>
      </c>
      <c r="U1550" s="4">
        <f>N1550+Q1550</f>
        <v>109.8</v>
      </c>
      <c r="V1550" s="4" t="e">
        <f>P1550*I1550/100/R1550</f>
        <v>#DIV/0!</v>
      </c>
      <c r="W1550" s="4" t="e">
        <f>V1550*H1550</f>
        <v>#DIV/0!</v>
      </c>
      <c r="X1550" s="6">
        <f>O1550+S1550</f>
        <v>717</v>
      </c>
      <c r="Y1550" s="6" t="e">
        <f>P1550*I1550/100/T1550</f>
        <v>#DIV/0!</v>
      </c>
      <c r="Z1550" s="6" t="e">
        <f>Y1550*H1550</f>
        <v>#DIV/0!</v>
      </c>
      <c r="AB1550" s="1">
        <f t="shared" si="48"/>
        <v>0</v>
      </c>
      <c r="AC1550" s="1">
        <f t="shared" si="49"/>
        <v>0</v>
      </c>
    </row>
    <row r="1551" spans="4:29" x14ac:dyDescent="0.25">
      <c r="D1551" s="1">
        <v>2011</v>
      </c>
      <c r="E1551" s="1" t="s">
        <v>37</v>
      </c>
      <c r="F1551" s="2" t="s">
        <v>240</v>
      </c>
      <c r="G1551">
        <v>2</v>
      </c>
      <c r="H1551">
        <v>21028655</v>
      </c>
      <c r="I1551" s="1">
        <v>210.90129999999999</v>
      </c>
      <c r="J1551" s="1">
        <v>82284</v>
      </c>
      <c r="K1551" s="1">
        <v>771894.9</v>
      </c>
      <c r="L1551" s="1">
        <v>797202.8</v>
      </c>
      <c r="M1551" s="3">
        <v>5600</v>
      </c>
      <c r="N1551">
        <v>106.6</v>
      </c>
      <c r="O1551">
        <v>715</v>
      </c>
      <c r="P1551" s="1">
        <f>IF($A$3="Percentage of government revenue per capita",$B$3,0) + IF($A$3="Absolute extra revenue",AB1551,0) + IF($A$3="Absolute revenue per capita",AC1551,0)</f>
        <v>0</v>
      </c>
      <c r="Q1551" s="5">
        <f>-MIN(data!$B$4 / data!I1255 * data!P1255 / 100, data!N1255)</f>
        <v>0</v>
      </c>
      <c r="R1551" s="4">
        <f>-Q1551*K1551/1000</f>
        <v>0</v>
      </c>
      <c r="S1551" s="6">
        <f>-MIN(data!$B$5/(POWER(LN(I1551),2))*P1551/100, O1551)</f>
        <v>0</v>
      </c>
      <c r="T1551" s="6">
        <f>-S1551*L1551/100000</f>
        <v>0</v>
      </c>
      <c r="U1551" s="4">
        <f>N1551+Q1551</f>
        <v>106.6</v>
      </c>
      <c r="V1551" s="4" t="e">
        <f>P1551*I1551/100/R1551</f>
        <v>#DIV/0!</v>
      </c>
      <c r="W1551" s="4" t="e">
        <f>V1551*H1551</f>
        <v>#DIV/0!</v>
      </c>
      <c r="X1551" s="6">
        <f>O1551+S1551</f>
        <v>715</v>
      </c>
      <c r="Y1551" s="6" t="e">
        <f>P1551*I1551/100/T1551</f>
        <v>#DIV/0!</v>
      </c>
      <c r="Z1551" s="6" t="e">
        <f>Y1551*H1551</f>
        <v>#DIV/0!</v>
      </c>
      <c r="AB1551" s="1">
        <f t="shared" si="48"/>
        <v>0</v>
      </c>
      <c r="AC1551" s="1">
        <f t="shared" si="49"/>
        <v>0</v>
      </c>
    </row>
    <row r="1552" spans="4:29" x14ac:dyDescent="0.25">
      <c r="D1552" s="1">
        <v>2012</v>
      </c>
      <c r="E1552" s="1" t="s">
        <v>37</v>
      </c>
      <c r="F1552" s="2" t="s">
        <v>240</v>
      </c>
      <c r="G1552">
        <v>2</v>
      </c>
      <c r="H1552">
        <v>21547188</v>
      </c>
      <c r="I1552" s="1">
        <v>227.0069</v>
      </c>
      <c r="J1552" s="1">
        <v>81405</v>
      </c>
      <c r="K1552" s="1">
        <v>786521.7</v>
      </c>
      <c r="L1552" s="1">
        <v>783216.8</v>
      </c>
      <c r="M1552" s="3">
        <v>5700</v>
      </c>
      <c r="N1552">
        <v>103.5</v>
      </c>
      <c r="O1552">
        <v>715</v>
      </c>
      <c r="P1552" s="1">
        <f>IF($A$3="Percentage of government revenue per capita",$B$3,0) + IF($A$3="Absolute extra revenue",AB1552,0) + IF($A$3="Absolute revenue per capita",AC1552,0)</f>
        <v>0</v>
      </c>
      <c r="Q1552" s="5">
        <f>-MIN(data!$B$4 / data!I1256 * data!P1256 / 100, data!N1256)</f>
        <v>0</v>
      </c>
      <c r="R1552" s="4">
        <f>-Q1552*K1552/1000</f>
        <v>0</v>
      </c>
      <c r="S1552" s="6">
        <f>-MIN(data!$B$5/(POWER(LN(I1552),2))*P1552/100, O1552)</f>
        <v>0</v>
      </c>
      <c r="T1552" s="6">
        <f>-S1552*L1552/100000</f>
        <v>0</v>
      </c>
      <c r="U1552" s="4">
        <f>N1552+Q1552</f>
        <v>103.5</v>
      </c>
      <c r="V1552" s="4" t="e">
        <f>P1552*I1552/100/R1552</f>
        <v>#DIV/0!</v>
      </c>
      <c r="W1552" s="4" t="e">
        <f>V1552*H1552</f>
        <v>#DIV/0!</v>
      </c>
      <c r="X1552" s="6">
        <f>O1552+S1552</f>
        <v>715</v>
      </c>
      <c r="Y1552" s="6" t="e">
        <f>P1552*I1552/100/T1552</f>
        <v>#DIV/0!</v>
      </c>
      <c r="Z1552" s="6" t="e">
        <f>Y1552*H1552</f>
        <v>#DIV/0!</v>
      </c>
      <c r="AB1552" s="1">
        <f t="shared" si="48"/>
        <v>0</v>
      </c>
      <c r="AC1552" s="1">
        <f t="shared" si="49"/>
        <v>0</v>
      </c>
    </row>
    <row r="1553" spans="4:29" x14ac:dyDescent="0.25">
      <c r="D1553" s="1">
        <v>2013</v>
      </c>
      <c r="E1553" s="1" t="s">
        <v>37</v>
      </c>
      <c r="F1553" s="2" t="s">
        <v>240</v>
      </c>
      <c r="G1553">
        <v>2</v>
      </c>
      <c r="H1553">
        <v>22087505</v>
      </c>
      <c r="I1553" s="1">
        <v>238.5427</v>
      </c>
      <c r="J1553" s="1">
        <v>80575</v>
      </c>
      <c r="K1553" s="1">
        <v>800944.3</v>
      </c>
      <c r="L1553" s="1">
        <v>799418.6</v>
      </c>
      <c r="M1553" s="3">
        <v>5600</v>
      </c>
      <c r="N1553">
        <v>100.6</v>
      </c>
      <c r="O1553">
        <v>688</v>
      </c>
      <c r="P1553" s="1">
        <f>IF($A$3="Percentage of government revenue per capita",$B$3,0) + IF($A$3="Absolute extra revenue",AB1553,0) + IF($A$3="Absolute revenue per capita",AC1553,0)</f>
        <v>0</v>
      </c>
      <c r="Q1553" s="5">
        <f>-MIN(data!$B$4 / data!I1257 * data!P1257 / 100, data!N1257)</f>
        <v>0</v>
      </c>
      <c r="R1553" s="4">
        <f>-Q1553*K1553/1000</f>
        <v>0</v>
      </c>
      <c r="S1553" s="6">
        <f>-MIN(data!$B$5/(POWER(LN(I1553),2))*P1553/100, O1553)</f>
        <v>0</v>
      </c>
      <c r="T1553" s="6">
        <f>-S1553*L1553/100000</f>
        <v>0</v>
      </c>
      <c r="U1553" s="4">
        <f>N1553+Q1553</f>
        <v>100.6</v>
      </c>
      <c r="V1553" s="4" t="e">
        <f>P1553*I1553/100/R1553</f>
        <v>#DIV/0!</v>
      </c>
      <c r="W1553" s="4" t="e">
        <f>V1553*H1553</f>
        <v>#DIV/0!</v>
      </c>
      <c r="X1553" s="6">
        <f>O1553+S1553</f>
        <v>688</v>
      </c>
      <c r="Y1553" s="6" t="e">
        <f>P1553*I1553/100/T1553</f>
        <v>#DIV/0!</v>
      </c>
      <c r="Z1553" s="6" t="e">
        <f>Y1553*H1553</f>
        <v>#DIV/0!</v>
      </c>
      <c r="AB1553" s="1">
        <f t="shared" si="48"/>
        <v>0</v>
      </c>
      <c r="AC1553" s="1">
        <f t="shared" si="49"/>
        <v>0</v>
      </c>
    </row>
    <row r="1554" spans="4:29" x14ac:dyDescent="0.25">
      <c r="D1554" s="1">
        <v>2014</v>
      </c>
      <c r="E1554" s="1" t="s">
        <v>37</v>
      </c>
      <c r="F1554" s="2" t="s">
        <v>240</v>
      </c>
      <c r="G1554">
        <v>2</v>
      </c>
      <c r="H1554">
        <v>22647683</v>
      </c>
      <c r="I1554" s="1">
        <v>235.87880000000001</v>
      </c>
      <c r="J1554" s="1">
        <v>79739</v>
      </c>
      <c r="K1554" s="1">
        <v>816161.7</v>
      </c>
      <c r="L1554" s="1">
        <v>812030.1</v>
      </c>
      <c r="M1554" s="3">
        <v>5500</v>
      </c>
      <c r="N1554">
        <v>97.7</v>
      </c>
      <c r="O1554">
        <v>665</v>
      </c>
      <c r="P1554" s="1">
        <f>IF($A$3="Percentage of government revenue per capita",$B$3,0) + IF($A$3="Absolute extra revenue",AB1554,0) + IF($A$3="Absolute revenue per capita",AC1554,0)</f>
        <v>0</v>
      </c>
      <c r="Q1554" s="5">
        <f>-MIN(data!$B$4 / data!I1258 * data!P1258 / 100, data!N1258)</f>
        <v>0</v>
      </c>
      <c r="R1554" s="4">
        <f>-Q1554*K1554/1000</f>
        <v>0</v>
      </c>
      <c r="S1554" s="6">
        <f>-MIN(data!$B$5/(POWER(LN(I1554),2))*P1554/100, O1554)</f>
        <v>0</v>
      </c>
      <c r="T1554" s="6">
        <f>-S1554*L1554/100000</f>
        <v>0</v>
      </c>
      <c r="U1554" s="4">
        <f>N1554+Q1554</f>
        <v>97.7</v>
      </c>
      <c r="V1554" s="4" t="e">
        <f>P1554*I1554/100/R1554</f>
        <v>#DIV/0!</v>
      </c>
      <c r="W1554" s="4" t="e">
        <f>V1554*H1554</f>
        <v>#DIV/0!</v>
      </c>
      <c r="X1554" s="6">
        <f>O1554+S1554</f>
        <v>665</v>
      </c>
      <c r="Y1554" s="6" t="e">
        <f>P1554*I1554/100/T1554</f>
        <v>#DIV/0!</v>
      </c>
      <c r="Z1554" s="6" t="e">
        <f>Y1554*H1554</f>
        <v>#DIV/0!</v>
      </c>
      <c r="AB1554" s="1">
        <f t="shared" si="48"/>
        <v>0</v>
      </c>
      <c r="AC1554" s="1">
        <f t="shared" si="49"/>
        <v>0</v>
      </c>
    </row>
    <row r="1555" spans="4:29" x14ac:dyDescent="0.25">
      <c r="D1555" s="1">
        <v>2015</v>
      </c>
      <c r="E1555" s="1" t="s">
        <v>37</v>
      </c>
      <c r="F1555" s="2" t="s">
        <v>240</v>
      </c>
      <c r="G1555">
        <v>2</v>
      </c>
      <c r="H1555">
        <v>23226143</v>
      </c>
      <c r="I1555" s="1">
        <v>274.47070000000002</v>
      </c>
      <c r="J1555" s="1">
        <v>78903</v>
      </c>
      <c r="K1555" s="1">
        <v>831433.1</v>
      </c>
      <c r="M1555" s="3">
        <v>5400</v>
      </c>
      <c r="N1555">
        <v>94.9</v>
      </c>
      <c r="O1555">
        <v>645</v>
      </c>
      <c r="P1555" s="1">
        <f>IF($A$3="Percentage of government revenue per capita",$B$3,0) + IF($A$3="Absolute extra revenue",AB1555,0) + IF($A$3="Absolute revenue per capita",AC1555,0)</f>
        <v>0</v>
      </c>
      <c r="Q1555" s="5">
        <f>-MIN(data!$B$4 / data!I1259 * data!P1259 / 100, data!N1259)</f>
        <v>0</v>
      </c>
      <c r="R1555" s="4">
        <f>-Q1555*K1555/1000</f>
        <v>0</v>
      </c>
      <c r="S1555" s="6">
        <f>-MIN(data!$B$5/(POWER(LN(I1555),2))*P1555/100, O1555)</f>
        <v>0</v>
      </c>
      <c r="T1555" s="6">
        <f>-S1555*L1555/100000</f>
        <v>0</v>
      </c>
      <c r="U1555" s="4">
        <f>N1555+Q1555</f>
        <v>94.9</v>
      </c>
      <c r="V1555" s="4" t="e">
        <f>P1555*I1555/100/R1555</f>
        <v>#DIV/0!</v>
      </c>
      <c r="W1555" s="4" t="e">
        <f>V1555*H1555</f>
        <v>#DIV/0!</v>
      </c>
      <c r="X1555" s="6">
        <f>O1555+S1555</f>
        <v>645</v>
      </c>
      <c r="Y1555" s="6" t="e">
        <f>P1555*I1555/100/T1555</f>
        <v>#DIV/0!</v>
      </c>
      <c r="Z1555" s="6" t="e">
        <f>Y1555*H1555</f>
        <v>#DIV/0!</v>
      </c>
      <c r="AB1555" s="1">
        <f t="shared" si="48"/>
        <v>0</v>
      </c>
      <c r="AC1555" s="1">
        <f t="shared" si="49"/>
        <v>0</v>
      </c>
    </row>
    <row r="1556" spans="4:29" x14ac:dyDescent="0.25">
      <c r="D1556" s="1">
        <v>2016</v>
      </c>
      <c r="E1556" s="1" t="s">
        <v>37</v>
      </c>
      <c r="F1556" s="2" t="s">
        <v>240</v>
      </c>
      <c r="G1556">
        <v>2</v>
      </c>
      <c r="H1556">
        <v>23822714</v>
      </c>
      <c r="I1556" s="1">
        <v>282.77229999999997</v>
      </c>
      <c r="J1556" s="1">
        <v>77776</v>
      </c>
      <c r="K1556" s="1">
        <v>847233.1</v>
      </c>
      <c r="M1556" s="3"/>
      <c r="N1556">
        <v>91.8</v>
      </c>
      <c r="O1556"/>
      <c r="P1556" s="1">
        <f>IF($A$3="Percentage of government revenue per capita",$B$3,0) + IF($A$3="Absolute extra revenue",AB1556,0) + IF($A$3="Absolute revenue per capita",AC1556,0)</f>
        <v>0</v>
      </c>
      <c r="Q1556" s="5">
        <f>-MIN(data!$B$4 / data!I1260 * data!P1260 / 100, data!N1260)</f>
        <v>0</v>
      </c>
      <c r="R1556" s="4">
        <f>-Q1556*K1556/1000</f>
        <v>0</v>
      </c>
      <c r="S1556" s="6">
        <f>-MIN(data!$B$5/(POWER(LN(I1556),2))*P1556/100, O1556)</f>
        <v>0</v>
      </c>
      <c r="T1556" s="6">
        <f>-S1556*L1556/100000</f>
        <v>0</v>
      </c>
      <c r="U1556" s="4">
        <f>N1556+Q1556</f>
        <v>91.8</v>
      </c>
      <c r="V1556" s="4" t="e">
        <f>P1556*I1556/100/R1556</f>
        <v>#DIV/0!</v>
      </c>
      <c r="W1556" s="4" t="e">
        <f>V1556*H1556</f>
        <v>#DIV/0!</v>
      </c>
      <c r="X1556" s="6">
        <f>O1556+S1556</f>
        <v>0</v>
      </c>
      <c r="Y1556" s="6" t="e">
        <f>P1556*I1556/100/T1556</f>
        <v>#DIV/0!</v>
      </c>
      <c r="Z1556" s="6" t="e">
        <f>Y1556*H1556</f>
        <v>#DIV/0!</v>
      </c>
      <c r="AB1556" s="1">
        <f t="shared" si="48"/>
        <v>0</v>
      </c>
      <c r="AC1556" s="1">
        <f t="shared" si="49"/>
        <v>0</v>
      </c>
    </row>
    <row r="1557" spans="4:29" x14ac:dyDescent="0.25">
      <c r="D1557" s="1">
        <v>1980</v>
      </c>
      <c r="E1557" s="1" t="s">
        <v>78</v>
      </c>
      <c r="F1557" s="2" t="s">
        <v>236</v>
      </c>
      <c r="G1557">
        <v>4</v>
      </c>
      <c r="H1557">
        <v>4599782</v>
      </c>
      <c r="I1557" s="1">
        <v>0</v>
      </c>
      <c r="M1557" s="3"/>
      <c r="N1557"/>
      <c r="O1557"/>
      <c r="P1557" s="1">
        <f>IF($A$3="Percentage of government revenue per capita",$B$3,0) + IF($A$3="Absolute extra revenue",AB1557,0) + IF($A$3="Absolute revenue per capita",AC1557,0)</f>
        <v>0</v>
      </c>
      <c r="Q1557" s="5" t="e">
        <f>-MIN(data!$B$4 / data!I2741 * data!P2741 / 100, data!N2741)</f>
        <v>#DIV/0!</v>
      </c>
      <c r="R1557" s="4" t="e">
        <f>-Q1557*K1557/1000</f>
        <v>#DIV/0!</v>
      </c>
      <c r="S1557" s="6" t="e">
        <f>-MIN(data!$B$5/(POWER(LN(I1557),2))*P1557/100, O1557)</f>
        <v>#NUM!</v>
      </c>
      <c r="T1557" s="6" t="e">
        <f>-S1557*L1557/100000</f>
        <v>#NUM!</v>
      </c>
      <c r="U1557" s="4" t="e">
        <f>N1557+Q1557</f>
        <v>#DIV/0!</v>
      </c>
      <c r="V1557" s="4" t="e">
        <f>P1557*I1557/100/R1557</f>
        <v>#DIV/0!</v>
      </c>
      <c r="W1557" s="4" t="e">
        <f>V1557*H1557</f>
        <v>#DIV/0!</v>
      </c>
      <c r="X1557" s="6" t="e">
        <f>O1557+S1557</f>
        <v>#NUM!</v>
      </c>
      <c r="Y1557" s="6" t="e">
        <f>P1557*I1557/100/T1557</f>
        <v>#NUM!</v>
      </c>
      <c r="Z1557" s="6" t="e">
        <f>Y1557*H1557</f>
        <v>#NUM!</v>
      </c>
      <c r="AB1557" s="1" t="e">
        <f t="shared" si="48"/>
        <v>#DIV/0!</v>
      </c>
      <c r="AC1557" s="1" t="e">
        <f t="shared" si="49"/>
        <v>#DIV/0!</v>
      </c>
    </row>
    <row r="1558" spans="4:29" x14ac:dyDescent="0.25">
      <c r="D1558" s="1">
        <v>1981</v>
      </c>
      <c r="E1558" s="1" t="s">
        <v>78</v>
      </c>
      <c r="F1558" s="2" t="s">
        <v>236</v>
      </c>
      <c r="G1558">
        <v>4</v>
      </c>
      <c r="H1558">
        <v>4611509</v>
      </c>
      <c r="I1558" s="1">
        <v>0</v>
      </c>
      <c r="M1558" s="3"/>
      <c r="N1558">
        <v>23.6</v>
      </c>
      <c r="O1558"/>
      <c r="P1558" s="1">
        <f>IF($A$3="Percentage of government revenue per capita",$B$3,0) + IF($A$3="Absolute extra revenue",AB1558,0) + IF($A$3="Absolute revenue per capita",AC1558,0)</f>
        <v>0</v>
      </c>
      <c r="Q1558" s="5" t="e">
        <f>-MIN(data!$B$4 / data!I2742 * data!P2742 / 100, data!N2742)</f>
        <v>#DIV/0!</v>
      </c>
      <c r="R1558" s="4" t="e">
        <f>-Q1558*K1558/1000</f>
        <v>#DIV/0!</v>
      </c>
      <c r="S1558" s="6" t="e">
        <f>-MIN(data!$B$5/(POWER(LN(I1558),2))*P1558/100, O1558)</f>
        <v>#NUM!</v>
      </c>
      <c r="T1558" s="6" t="e">
        <f>-S1558*L1558/100000</f>
        <v>#NUM!</v>
      </c>
      <c r="U1558" s="4" t="e">
        <f>N1558+Q1558</f>
        <v>#DIV/0!</v>
      </c>
      <c r="V1558" s="4" t="e">
        <f>P1558*I1558/100/R1558</f>
        <v>#DIV/0!</v>
      </c>
      <c r="W1558" s="4" t="e">
        <f>V1558*H1558</f>
        <v>#DIV/0!</v>
      </c>
      <c r="X1558" s="6" t="e">
        <f>O1558+S1558</f>
        <v>#NUM!</v>
      </c>
      <c r="Y1558" s="6" t="e">
        <f>P1558*I1558/100/T1558</f>
        <v>#NUM!</v>
      </c>
      <c r="Z1558" s="6" t="e">
        <f>Y1558*H1558</f>
        <v>#NUM!</v>
      </c>
      <c r="AB1558" s="1" t="e">
        <f t="shared" si="48"/>
        <v>#DIV/0!</v>
      </c>
      <c r="AC1558" s="1" t="e">
        <f t="shared" si="49"/>
        <v>#DIV/0!</v>
      </c>
    </row>
    <row r="1559" spans="4:29" x14ac:dyDescent="0.25">
      <c r="D1559" s="1">
        <v>1982</v>
      </c>
      <c r="E1559" s="1" t="s">
        <v>78</v>
      </c>
      <c r="F1559" s="2" t="s">
        <v>236</v>
      </c>
      <c r="G1559">
        <v>4</v>
      </c>
      <c r="H1559">
        <v>4634234</v>
      </c>
      <c r="I1559" s="1">
        <v>0</v>
      </c>
      <c r="M1559" s="3"/>
      <c r="N1559">
        <v>22.2</v>
      </c>
      <c r="O1559"/>
      <c r="P1559" s="1">
        <f>IF($A$3="Percentage of government revenue per capita",$B$3,0) + IF($A$3="Absolute extra revenue",AB1559,0) + IF($A$3="Absolute revenue per capita",AC1559,0)</f>
        <v>0</v>
      </c>
      <c r="Q1559" s="5" t="e">
        <f>-MIN(data!$B$4 / data!I2743 * data!P2743 / 100, data!N2743)</f>
        <v>#DIV/0!</v>
      </c>
      <c r="R1559" s="4" t="e">
        <f>-Q1559*K1559/1000</f>
        <v>#DIV/0!</v>
      </c>
      <c r="S1559" s="6" t="e">
        <f>-MIN(data!$B$5/(POWER(LN(I1559),2))*P1559/100, O1559)</f>
        <v>#NUM!</v>
      </c>
      <c r="T1559" s="6" t="e">
        <f>-S1559*L1559/100000</f>
        <v>#NUM!</v>
      </c>
      <c r="U1559" s="4" t="e">
        <f>N1559+Q1559</f>
        <v>#DIV/0!</v>
      </c>
      <c r="V1559" s="4" t="e">
        <f>P1559*I1559/100/R1559</f>
        <v>#DIV/0!</v>
      </c>
      <c r="W1559" s="4" t="e">
        <f>V1559*H1559</f>
        <v>#DIV/0!</v>
      </c>
      <c r="X1559" s="6" t="e">
        <f>O1559+S1559</f>
        <v>#NUM!</v>
      </c>
      <c r="Y1559" s="6" t="e">
        <f>P1559*I1559/100/T1559</f>
        <v>#NUM!</v>
      </c>
      <c r="Z1559" s="6" t="e">
        <f>Y1559*H1559</f>
        <v>#NUM!</v>
      </c>
      <c r="AB1559" s="1" t="e">
        <f t="shared" si="48"/>
        <v>#DIV/0!</v>
      </c>
      <c r="AC1559" s="1" t="e">
        <f t="shared" si="49"/>
        <v>#DIV/0!</v>
      </c>
    </row>
    <row r="1560" spans="4:29" x14ac:dyDescent="0.25">
      <c r="D1560" s="1">
        <v>1983</v>
      </c>
      <c r="E1560" s="1" t="s">
        <v>78</v>
      </c>
      <c r="F1560" s="2" t="s">
        <v>236</v>
      </c>
      <c r="G1560">
        <v>4</v>
      </c>
      <c r="H1560">
        <v>4658254</v>
      </c>
      <c r="I1560" s="1">
        <v>0</v>
      </c>
      <c r="M1560" s="3"/>
      <c r="N1560">
        <v>20.8</v>
      </c>
      <c r="O1560"/>
      <c r="P1560" s="1">
        <f>IF($A$3="Percentage of government revenue per capita",$B$3,0) + IF($A$3="Absolute extra revenue",AB1560,0) + IF($A$3="Absolute revenue per capita",AC1560,0)</f>
        <v>0</v>
      </c>
      <c r="Q1560" s="5" t="e">
        <f>-MIN(data!$B$4 / data!I2744 * data!P2744 / 100, data!N2744)</f>
        <v>#DIV/0!</v>
      </c>
      <c r="R1560" s="4" t="e">
        <f>-Q1560*K1560/1000</f>
        <v>#DIV/0!</v>
      </c>
      <c r="S1560" s="6" t="e">
        <f>-MIN(data!$B$5/(POWER(LN(I1560),2))*P1560/100, O1560)</f>
        <v>#NUM!</v>
      </c>
      <c r="T1560" s="6" t="e">
        <f>-S1560*L1560/100000</f>
        <v>#NUM!</v>
      </c>
      <c r="U1560" s="4" t="e">
        <f>N1560+Q1560</f>
        <v>#DIV/0!</v>
      </c>
      <c r="V1560" s="4" t="e">
        <f>P1560*I1560/100/R1560</f>
        <v>#DIV/0!</v>
      </c>
      <c r="W1560" s="4" t="e">
        <f>V1560*H1560</f>
        <v>#DIV/0!</v>
      </c>
      <c r="X1560" s="6" t="e">
        <f>O1560+S1560</f>
        <v>#NUM!</v>
      </c>
      <c r="Y1560" s="6" t="e">
        <f>P1560*I1560/100/T1560</f>
        <v>#NUM!</v>
      </c>
      <c r="Z1560" s="6" t="e">
        <f>Y1560*H1560</f>
        <v>#NUM!</v>
      </c>
      <c r="AB1560" s="1" t="e">
        <f t="shared" si="48"/>
        <v>#DIV/0!</v>
      </c>
      <c r="AC1560" s="1" t="e">
        <f t="shared" si="49"/>
        <v>#DIV/0!</v>
      </c>
    </row>
    <row r="1561" spans="4:29" x14ac:dyDescent="0.25">
      <c r="D1561" s="1">
        <v>1984</v>
      </c>
      <c r="E1561" s="1" t="s">
        <v>78</v>
      </c>
      <c r="F1561" s="2" t="s">
        <v>236</v>
      </c>
      <c r="G1561">
        <v>4</v>
      </c>
      <c r="H1561">
        <v>4680285</v>
      </c>
      <c r="I1561" s="1">
        <v>0</v>
      </c>
      <c r="M1561" s="3"/>
      <c r="N1561">
        <v>19.5</v>
      </c>
      <c r="O1561"/>
      <c r="P1561" s="1">
        <f>IF($A$3="Percentage of government revenue per capita",$B$3,0) + IF($A$3="Absolute extra revenue",AB1561,0) + IF($A$3="Absolute revenue per capita",AC1561,0)</f>
        <v>0</v>
      </c>
      <c r="Q1561" s="5" t="e">
        <f>-MIN(data!$B$4 / data!I2745 * data!P2745 / 100, data!N2745)</f>
        <v>#DIV/0!</v>
      </c>
      <c r="R1561" s="4" t="e">
        <f>-Q1561*K1561/1000</f>
        <v>#DIV/0!</v>
      </c>
      <c r="S1561" s="6" t="e">
        <f>-MIN(data!$B$5/(POWER(LN(I1561),2))*P1561/100, O1561)</f>
        <v>#NUM!</v>
      </c>
      <c r="T1561" s="6" t="e">
        <f>-S1561*L1561/100000</f>
        <v>#NUM!</v>
      </c>
      <c r="U1561" s="4" t="e">
        <f>N1561+Q1561</f>
        <v>#DIV/0!</v>
      </c>
      <c r="V1561" s="4" t="e">
        <f>P1561*I1561/100/R1561</f>
        <v>#DIV/0!</v>
      </c>
      <c r="W1561" s="4" t="e">
        <f>V1561*H1561</f>
        <v>#DIV/0!</v>
      </c>
      <c r="X1561" s="6" t="e">
        <f>O1561+S1561</f>
        <v>#NUM!</v>
      </c>
      <c r="Y1561" s="6" t="e">
        <f>P1561*I1561/100/T1561</f>
        <v>#NUM!</v>
      </c>
      <c r="Z1561" s="6" t="e">
        <f>Y1561*H1561</f>
        <v>#NUM!</v>
      </c>
      <c r="AB1561" s="1" t="e">
        <f t="shared" si="48"/>
        <v>#DIV/0!</v>
      </c>
      <c r="AC1561" s="1" t="e">
        <f t="shared" si="49"/>
        <v>#DIV/0!</v>
      </c>
    </row>
    <row r="1562" spans="4:29" x14ac:dyDescent="0.25">
      <c r="D1562" s="1">
        <v>1985</v>
      </c>
      <c r="E1562" s="1" t="s">
        <v>78</v>
      </c>
      <c r="F1562" s="2" t="s">
        <v>236</v>
      </c>
      <c r="G1562">
        <v>4</v>
      </c>
      <c r="H1562">
        <v>4701417</v>
      </c>
      <c r="I1562" s="1">
        <v>0</v>
      </c>
      <c r="M1562" s="3"/>
      <c r="N1562">
        <v>18.2</v>
      </c>
      <c r="O1562"/>
      <c r="P1562" s="1">
        <f>IF($A$3="Percentage of government revenue per capita",$B$3,0) + IF($A$3="Absolute extra revenue",AB1562,0) + IF($A$3="Absolute revenue per capita",AC1562,0)</f>
        <v>0</v>
      </c>
      <c r="Q1562" s="5" t="e">
        <f>-MIN(data!$B$4 / data!I2746 * data!P2746 / 100, data!N2746)</f>
        <v>#DIV/0!</v>
      </c>
      <c r="R1562" s="4" t="e">
        <f>-Q1562*K1562/1000</f>
        <v>#DIV/0!</v>
      </c>
      <c r="S1562" s="6" t="e">
        <f>-MIN(data!$B$5/(POWER(LN(I1562),2))*P1562/100, O1562)</f>
        <v>#NUM!</v>
      </c>
      <c r="T1562" s="6" t="e">
        <f>-S1562*L1562/100000</f>
        <v>#NUM!</v>
      </c>
      <c r="U1562" s="4" t="e">
        <f>N1562+Q1562</f>
        <v>#DIV/0!</v>
      </c>
      <c r="V1562" s="4" t="e">
        <f>P1562*I1562/100/R1562</f>
        <v>#DIV/0!</v>
      </c>
      <c r="W1562" s="4" t="e">
        <f>V1562*H1562</f>
        <v>#DIV/0!</v>
      </c>
      <c r="X1562" s="6" t="e">
        <f>O1562+S1562</f>
        <v>#NUM!</v>
      </c>
      <c r="Y1562" s="6" t="e">
        <f>P1562*I1562/100/T1562</f>
        <v>#NUM!</v>
      </c>
      <c r="Z1562" s="6" t="e">
        <f>Y1562*H1562</f>
        <v>#NUM!</v>
      </c>
      <c r="AB1562" s="1" t="e">
        <f t="shared" si="48"/>
        <v>#DIV/0!</v>
      </c>
      <c r="AC1562" s="1" t="e">
        <f t="shared" si="49"/>
        <v>#DIV/0!</v>
      </c>
    </row>
    <row r="1563" spans="4:29" x14ac:dyDescent="0.25">
      <c r="D1563" s="1">
        <v>1986</v>
      </c>
      <c r="E1563" s="1" t="s">
        <v>78</v>
      </c>
      <c r="F1563" s="2" t="s">
        <v>236</v>
      </c>
      <c r="G1563">
        <v>4</v>
      </c>
      <c r="H1563">
        <v>4721446</v>
      </c>
      <c r="I1563" s="1">
        <v>0</v>
      </c>
      <c r="J1563" s="1">
        <v>1061</v>
      </c>
      <c r="K1563" s="1">
        <v>62411.76</v>
      </c>
      <c r="M1563" s="3"/>
      <c r="N1563">
        <v>17</v>
      </c>
      <c r="O1563"/>
      <c r="P1563" s="1">
        <f>IF($A$3="Percentage of government revenue per capita",$B$3,0) + IF($A$3="Absolute extra revenue",AB1563,0) + IF($A$3="Absolute revenue per capita",AC1563,0)</f>
        <v>0</v>
      </c>
      <c r="Q1563" s="5" t="e">
        <f>-MIN(data!$B$4 / data!I2747 * data!P2747 / 100, data!N2747)</f>
        <v>#DIV/0!</v>
      </c>
      <c r="R1563" s="4" t="e">
        <f>-Q1563*K1563/1000</f>
        <v>#DIV/0!</v>
      </c>
      <c r="S1563" s="6" t="e">
        <f>-MIN(data!$B$5/(POWER(LN(I1563),2))*P1563/100, O1563)</f>
        <v>#NUM!</v>
      </c>
      <c r="T1563" s="6" t="e">
        <f>-S1563*L1563/100000</f>
        <v>#NUM!</v>
      </c>
      <c r="U1563" s="4" t="e">
        <f>N1563+Q1563</f>
        <v>#DIV/0!</v>
      </c>
      <c r="V1563" s="4" t="e">
        <f>P1563*I1563/100/R1563</f>
        <v>#DIV/0!</v>
      </c>
      <c r="W1563" s="4" t="e">
        <f>V1563*H1563</f>
        <v>#DIV/0!</v>
      </c>
      <c r="X1563" s="6" t="e">
        <f>O1563+S1563</f>
        <v>#NUM!</v>
      </c>
      <c r="Y1563" s="6" t="e">
        <f>P1563*I1563/100/T1563</f>
        <v>#NUM!</v>
      </c>
      <c r="Z1563" s="6" t="e">
        <f>Y1563*H1563</f>
        <v>#NUM!</v>
      </c>
      <c r="AB1563" s="1" t="e">
        <f t="shared" si="48"/>
        <v>#DIV/0!</v>
      </c>
      <c r="AC1563" s="1" t="e">
        <f t="shared" si="49"/>
        <v>#DIV/0!</v>
      </c>
    </row>
    <row r="1564" spans="4:29" x14ac:dyDescent="0.25">
      <c r="D1564" s="1">
        <v>1987</v>
      </c>
      <c r="E1564" s="1" t="s">
        <v>78</v>
      </c>
      <c r="F1564" s="2" t="s">
        <v>236</v>
      </c>
      <c r="G1564">
        <v>4</v>
      </c>
      <c r="H1564">
        <v>4739745</v>
      </c>
      <c r="I1564" s="1">
        <v>0</v>
      </c>
      <c r="J1564" s="1">
        <v>965</v>
      </c>
      <c r="K1564" s="1">
        <v>61075.95</v>
      </c>
      <c r="M1564" s="3"/>
      <c r="N1564">
        <v>15.8</v>
      </c>
      <c r="O1564"/>
      <c r="P1564" s="1">
        <f>IF($A$3="Percentage of government revenue per capita",$B$3,0) + IF($A$3="Absolute extra revenue",AB1564,0) + IF($A$3="Absolute revenue per capita",AC1564,0)</f>
        <v>0</v>
      </c>
      <c r="Q1564" s="5" t="e">
        <f>-MIN(data!$B$4 / data!I2748 * data!P2748 / 100, data!N2748)</f>
        <v>#DIV/0!</v>
      </c>
      <c r="R1564" s="4" t="e">
        <f>-Q1564*K1564/1000</f>
        <v>#DIV/0!</v>
      </c>
      <c r="S1564" s="6" t="e">
        <f>-MIN(data!$B$5/(POWER(LN(I1564),2))*P1564/100, O1564)</f>
        <v>#NUM!</v>
      </c>
      <c r="T1564" s="6" t="e">
        <f>-S1564*L1564/100000</f>
        <v>#NUM!</v>
      </c>
      <c r="U1564" s="4" t="e">
        <f>N1564+Q1564</f>
        <v>#DIV/0!</v>
      </c>
      <c r="V1564" s="4" t="e">
        <f>P1564*I1564/100/R1564</f>
        <v>#DIV/0!</v>
      </c>
      <c r="W1564" s="4" t="e">
        <f>V1564*H1564</f>
        <v>#DIV/0!</v>
      </c>
      <c r="X1564" s="6" t="e">
        <f>O1564+S1564</f>
        <v>#NUM!</v>
      </c>
      <c r="Y1564" s="6" t="e">
        <f>P1564*I1564/100/T1564</f>
        <v>#NUM!</v>
      </c>
      <c r="Z1564" s="6" t="e">
        <f>Y1564*H1564</f>
        <v>#NUM!</v>
      </c>
      <c r="AB1564" s="1" t="e">
        <f t="shared" si="48"/>
        <v>#DIV/0!</v>
      </c>
      <c r="AC1564" s="1" t="e">
        <f t="shared" si="49"/>
        <v>#DIV/0!</v>
      </c>
    </row>
    <row r="1565" spans="4:29" x14ac:dyDescent="0.25">
      <c r="D1565" s="1">
        <v>1988</v>
      </c>
      <c r="E1565" s="1" t="s">
        <v>78</v>
      </c>
      <c r="F1565" s="2" t="s">
        <v>236</v>
      </c>
      <c r="G1565">
        <v>4</v>
      </c>
      <c r="H1565">
        <v>4755207</v>
      </c>
      <c r="I1565" s="1">
        <v>0</v>
      </c>
      <c r="J1565" s="1">
        <v>873</v>
      </c>
      <c r="K1565" s="1">
        <v>59387.76</v>
      </c>
      <c r="M1565" s="3"/>
      <c r="N1565">
        <v>14.7</v>
      </c>
      <c r="O1565"/>
      <c r="P1565" s="1">
        <f>IF($A$3="Percentage of government revenue per capita",$B$3,0) + IF($A$3="Absolute extra revenue",AB1565,0) + IF($A$3="Absolute revenue per capita",AC1565,0)</f>
        <v>0</v>
      </c>
      <c r="Q1565" s="5" t="e">
        <f>-MIN(data!$B$4 / data!I2749 * data!P2749 / 100, data!N2749)</f>
        <v>#DIV/0!</v>
      </c>
      <c r="R1565" s="4" t="e">
        <f>-Q1565*K1565/1000</f>
        <v>#DIV/0!</v>
      </c>
      <c r="S1565" s="6" t="e">
        <f>-MIN(data!$B$5/(POWER(LN(I1565),2))*P1565/100, O1565)</f>
        <v>#NUM!</v>
      </c>
      <c r="T1565" s="6" t="e">
        <f>-S1565*L1565/100000</f>
        <v>#NUM!</v>
      </c>
      <c r="U1565" s="4" t="e">
        <f>N1565+Q1565</f>
        <v>#DIV/0!</v>
      </c>
      <c r="V1565" s="4" t="e">
        <f>P1565*I1565/100/R1565</f>
        <v>#DIV/0!</v>
      </c>
      <c r="W1565" s="4" t="e">
        <f>V1565*H1565</f>
        <v>#DIV/0!</v>
      </c>
      <c r="X1565" s="6" t="e">
        <f>O1565+S1565</f>
        <v>#NUM!</v>
      </c>
      <c r="Y1565" s="6" t="e">
        <f>P1565*I1565/100/T1565</f>
        <v>#NUM!</v>
      </c>
      <c r="Z1565" s="6" t="e">
        <f>Y1565*H1565</f>
        <v>#NUM!</v>
      </c>
      <c r="AB1565" s="1" t="e">
        <f t="shared" si="48"/>
        <v>#DIV/0!</v>
      </c>
      <c r="AC1565" s="1" t="e">
        <f t="shared" si="49"/>
        <v>#DIV/0!</v>
      </c>
    </row>
    <row r="1566" spans="4:29" x14ac:dyDescent="0.25">
      <c r="D1566" s="1">
        <v>1989</v>
      </c>
      <c r="E1566" s="1" t="s">
        <v>78</v>
      </c>
      <c r="F1566" s="2" t="s">
        <v>236</v>
      </c>
      <c r="G1566">
        <v>4</v>
      </c>
      <c r="H1566">
        <v>4767260</v>
      </c>
      <c r="I1566" s="1">
        <v>0</v>
      </c>
      <c r="J1566" s="1">
        <v>787</v>
      </c>
      <c r="K1566" s="1">
        <v>57445.26</v>
      </c>
      <c r="M1566" s="3"/>
      <c r="N1566">
        <v>13.7</v>
      </c>
      <c r="O1566"/>
      <c r="P1566" s="1">
        <f>IF($A$3="Percentage of government revenue per capita",$B$3,0) + IF($A$3="Absolute extra revenue",AB1566,0) + IF($A$3="Absolute revenue per capita",AC1566,0)</f>
        <v>0</v>
      </c>
      <c r="Q1566" s="5" t="e">
        <f>-MIN(data!$B$4 / data!I2750 * data!P2750 / 100, data!N2750)</f>
        <v>#DIV/0!</v>
      </c>
      <c r="R1566" s="4" t="e">
        <f>-Q1566*K1566/1000</f>
        <v>#DIV/0!</v>
      </c>
      <c r="S1566" s="6" t="e">
        <f>-MIN(data!$B$5/(POWER(LN(I1566),2))*P1566/100, O1566)</f>
        <v>#NUM!</v>
      </c>
      <c r="T1566" s="6" t="e">
        <f>-S1566*L1566/100000</f>
        <v>#NUM!</v>
      </c>
      <c r="U1566" s="4" t="e">
        <f>N1566+Q1566</f>
        <v>#DIV/0!</v>
      </c>
      <c r="V1566" s="4" t="e">
        <f>P1566*I1566/100/R1566</f>
        <v>#DIV/0!</v>
      </c>
      <c r="W1566" s="4" t="e">
        <f>V1566*H1566</f>
        <v>#DIV/0!</v>
      </c>
      <c r="X1566" s="6" t="e">
        <f>O1566+S1566</f>
        <v>#NUM!</v>
      </c>
      <c r="Y1566" s="6" t="e">
        <f>P1566*I1566/100/T1566</f>
        <v>#NUM!</v>
      </c>
      <c r="Z1566" s="6" t="e">
        <f>Y1566*H1566</f>
        <v>#NUM!</v>
      </c>
      <c r="AB1566" s="1" t="e">
        <f t="shared" si="48"/>
        <v>#DIV/0!</v>
      </c>
      <c r="AC1566" s="1" t="e">
        <f t="shared" si="49"/>
        <v>#DIV/0!</v>
      </c>
    </row>
    <row r="1567" spans="4:29" x14ac:dyDescent="0.25">
      <c r="D1567" s="1">
        <v>1990</v>
      </c>
      <c r="E1567" s="1" t="s">
        <v>78</v>
      </c>
      <c r="F1567" s="2" t="s">
        <v>236</v>
      </c>
      <c r="G1567">
        <v>4</v>
      </c>
      <c r="H1567">
        <v>4777368</v>
      </c>
      <c r="I1567" s="1">
        <v>0</v>
      </c>
      <c r="J1567" s="1">
        <v>712</v>
      </c>
      <c r="K1567" s="1">
        <v>55625</v>
      </c>
      <c r="L1567" s="1">
        <v>60000</v>
      </c>
      <c r="M1567" s="3">
        <v>5</v>
      </c>
      <c r="N1567">
        <v>12.8</v>
      </c>
      <c r="O1567">
        <v>10</v>
      </c>
      <c r="P1567" s="1">
        <f>IF($A$3="Percentage of government revenue per capita",$B$3,0) + IF($A$3="Absolute extra revenue",AB1567,0) + IF($A$3="Absolute revenue per capita",AC1567,0)</f>
        <v>0</v>
      </c>
      <c r="Q1567" s="5" t="e">
        <f>-MIN(data!$B$4 / data!I2751 * data!P2751 / 100, data!N2751)</f>
        <v>#DIV/0!</v>
      </c>
      <c r="R1567" s="4" t="e">
        <f>-Q1567*K1567/1000</f>
        <v>#DIV/0!</v>
      </c>
      <c r="S1567" s="6" t="e">
        <f>-MIN(data!$B$5/(POWER(LN(I1567),2))*P1567/100, O1567)</f>
        <v>#NUM!</v>
      </c>
      <c r="T1567" s="6" t="e">
        <f>-S1567*L1567/100000</f>
        <v>#NUM!</v>
      </c>
      <c r="U1567" s="4" t="e">
        <f>N1567+Q1567</f>
        <v>#DIV/0!</v>
      </c>
      <c r="V1567" s="4" t="e">
        <f>P1567*I1567/100/R1567</f>
        <v>#DIV/0!</v>
      </c>
      <c r="W1567" s="4" t="e">
        <f>V1567*H1567</f>
        <v>#DIV/0!</v>
      </c>
      <c r="X1567" s="6" t="e">
        <f>O1567+S1567</f>
        <v>#NUM!</v>
      </c>
      <c r="Y1567" s="6" t="e">
        <f>P1567*I1567/100/T1567</f>
        <v>#NUM!</v>
      </c>
      <c r="Z1567" s="6" t="e">
        <f>Y1567*H1567</f>
        <v>#NUM!</v>
      </c>
      <c r="AB1567" s="1" t="e">
        <f t="shared" si="48"/>
        <v>#DIV/0!</v>
      </c>
      <c r="AC1567" s="1" t="e">
        <f t="shared" si="49"/>
        <v>#DIV/0!</v>
      </c>
    </row>
    <row r="1568" spans="4:29" x14ac:dyDescent="0.25">
      <c r="D1568" s="1">
        <v>1991</v>
      </c>
      <c r="E1568" s="1" t="s">
        <v>78</v>
      </c>
      <c r="F1568" s="2" t="s">
        <v>236</v>
      </c>
      <c r="G1568">
        <v>4</v>
      </c>
      <c r="H1568">
        <v>4689022</v>
      </c>
      <c r="I1568" s="1">
        <v>0</v>
      </c>
      <c r="J1568" s="1">
        <v>648</v>
      </c>
      <c r="K1568" s="1">
        <v>53553.72</v>
      </c>
      <c r="L1568" s="1">
        <v>50000</v>
      </c>
      <c r="M1568" s="3">
        <v>6</v>
      </c>
      <c r="N1568">
        <v>12.1</v>
      </c>
      <c r="O1568">
        <v>12</v>
      </c>
      <c r="P1568" s="1">
        <f>IF($A$3="Percentage of government revenue per capita",$B$3,0) + IF($A$3="Absolute extra revenue",AB1568,0) + IF($A$3="Absolute revenue per capita",AC1568,0)</f>
        <v>0</v>
      </c>
      <c r="Q1568" s="5" t="e">
        <f>-MIN(data!$B$4 / data!I2752 * data!P2752 / 100, data!N2752)</f>
        <v>#DIV/0!</v>
      </c>
      <c r="R1568" s="4" t="e">
        <f>-Q1568*K1568/1000</f>
        <v>#DIV/0!</v>
      </c>
      <c r="S1568" s="6" t="e">
        <f>-MIN(data!$B$5/(POWER(LN(I1568),2))*P1568/100, O1568)</f>
        <v>#NUM!</v>
      </c>
      <c r="T1568" s="6" t="e">
        <f>-S1568*L1568/100000</f>
        <v>#NUM!</v>
      </c>
      <c r="U1568" s="4" t="e">
        <f>N1568+Q1568</f>
        <v>#DIV/0!</v>
      </c>
      <c r="V1568" s="4" t="e">
        <f>P1568*I1568/100/R1568</f>
        <v>#DIV/0!</v>
      </c>
      <c r="W1568" s="4" t="e">
        <f>V1568*H1568</f>
        <v>#DIV/0!</v>
      </c>
      <c r="X1568" s="6" t="e">
        <f>O1568+S1568</f>
        <v>#NUM!</v>
      </c>
      <c r="Y1568" s="6" t="e">
        <f>P1568*I1568/100/T1568</f>
        <v>#NUM!</v>
      </c>
      <c r="Z1568" s="6" t="e">
        <f>Y1568*H1568</f>
        <v>#NUM!</v>
      </c>
      <c r="AB1568" s="1" t="e">
        <f t="shared" si="48"/>
        <v>#DIV/0!</v>
      </c>
      <c r="AC1568" s="1" t="e">
        <f t="shared" si="49"/>
        <v>#DIV/0!</v>
      </c>
    </row>
    <row r="1569" spans="4:29" x14ac:dyDescent="0.25">
      <c r="D1569" s="1">
        <v>1992</v>
      </c>
      <c r="E1569" s="1" t="s">
        <v>78</v>
      </c>
      <c r="F1569" s="2" t="s">
        <v>236</v>
      </c>
      <c r="G1569">
        <v>4</v>
      </c>
      <c r="H1569">
        <v>4575818</v>
      </c>
      <c r="I1569" s="1">
        <v>0</v>
      </c>
      <c r="J1569" s="1">
        <v>596</v>
      </c>
      <c r="K1569" s="1">
        <v>52280.7</v>
      </c>
      <c r="L1569" s="1">
        <v>54545.45</v>
      </c>
      <c r="M1569" s="3">
        <v>6</v>
      </c>
      <c r="N1569">
        <v>11.4</v>
      </c>
      <c r="O1569">
        <v>11</v>
      </c>
      <c r="P1569" s="1">
        <f>IF($A$3="Percentage of government revenue per capita",$B$3,0) + IF($A$3="Absolute extra revenue",AB1569,0) + IF($A$3="Absolute revenue per capita",AC1569,0)</f>
        <v>0</v>
      </c>
      <c r="Q1569" s="5" t="e">
        <f>-MIN(data!$B$4 / data!I2753 * data!P2753 / 100, data!N2753)</f>
        <v>#DIV/0!</v>
      </c>
      <c r="R1569" s="4" t="e">
        <f>-Q1569*K1569/1000</f>
        <v>#DIV/0!</v>
      </c>
      <c r="S1569" s="6" t="e">
        <f>-MIN(data!$B$5/(POWER(LN(I1569),2))*P1569/100, O1569)</f>
        <v>#NUM!</v>
      </c>
      <c r="T1569" s="6" t="e">
        <f>-S1569*L1569/100000</f>
        <v>#NUM!</v>
      </c>
      <c r="U1569" s="4" t="e">
        <f>N1569+Q1569</f>
        <v>#DIV/0!</v>
      </c>
      <c r="V1569" s="4" t="e">
        <f>P1569*I1569/100/R1569</f>
        <v>#DIV/0!</v>
      </c>
      <c r="W1569" s="4" t="e">
        <f>V1569*H1569</f>
        <v>#DIV/0!</v>
      </c>
      <c r="X1569" s="6" t="e">
        <f>O1569+S1569</f>
        <v>#NUM!</v>
      </c>
      <c r="Y1569" s="6" t="e">
        <f>P1569*I1569/100/T1569</f>
        <v>#NUM!</v>
      </c>
      <c r="Z1569" s="6" t="e">
        <f>Y1569*H1569</f>
        <v>#NUM!</v>
      </c>
      <c r="AB1569" s="1" t="e">
        <f t="shared" si="48"/>
        <v>#DIV/0!</v>
      </c>
      <c r="AC1569" s="1" t="e">
        <f t="shared" si="49"/>
        <v>#DIV/0!</v>
      </c>
    </row>
    <row r="1570" spans="4:29" x14ac:dyDescent="0.25">
      <c r="D1570" s="1">
        <v>1993</v>
      </c>
      <c r="E1570" s="1" t="s">
        <v>78</v>
      </c>
      <c r="F1570" s="2" t="s">
        <v>236</v>
      </c>
      <c r="G1570">
        <v>4</v>
      </c>
      <c r="H1570">
        <v>4600463</v>
      </c>
      <c r="I1570" s="1">
        <v>0</v>
      </c>
      <c r="J1570" s="1">
        <v>554</v>
      </c>
      <c r="K1570" s="1">
        <v>50825.69</v>
      </c>
      <c r="L1570" s="1">
        <v>54545.45</v>
      </c>
      <c r="M1570" s="3">
        <v>6</v>
      </c>
      <c r="N1570">
        <v>10.9</v>
      </c>
      <c r="O1570">
        <v>11</v>
      </c>
      <c r="P1570" s="1">
        <f>IF($A$3="Percentage of government revenue per capita",$B$3,0) + IF($A$3="Absolute extra revenue",AB1570,0) + IF($A$3="Absolute revenue per capita",AC1570,0)</f>
        <v>0</v>
      </c>
      <c r="Q1570" s="5" t="e">
        <f>-MIN(data!$B$4 / data!I2754 * data!P2754 / 100, data!N2754)</f>
        <v>#DIV/0!</v>
      </c>
      <c r="R1570" s="4" t="e">
        <f>-Q1570*K1570/1000</f>
        <v>#DIV/0!</v>
      </c>
      <c r="S1570" s="6" t="e">
        <f>-MIN(data!$B$5/(POWER(LN(I1570),2))*P1570/100, O1570)</f>
        <v>#NUM!</v>
      </c>
      <c r="T1570" s="6" t="e">
        <f>-S1570*L1570/100000</f>
        <v>#NUM!</v>
      </c>
      <c r="U1570" s="4" t="e">
        <f>N1570+Q1570</f>
        <v>#DIV/0!</v>
      </c>
      <c r="V1570" s="4" t="e">
        <f>P1570*I1570/100/R1570</f>
        <v>#DIV/0!</v>
      </c>
      <c r="W1570" s="4" t="e">
        <f>V1570*H1570</f>
        <v>#DIV/0!</v>
      </c>
      <c r="X1570" s="6" t="e">
        <f>O1570+S1570</f>
        <v>#NUM!</v>
      </c>
      <c r="Y1570" s="6" t="e">
        <f>P1570*I1570/100/T1570</f>
        <v>#NUM!</v>
      </c>
      <c r="Z1570" s="6" t="e">
        <f>Y1570*H1570</f>
        <v>#NUM!</v>
      </c>
      <c r="AB1570" s="1" t="e">
        <f t="shared" si="48"/>
        <v>#DIV/0!</v>
      </c>
      <c r="AC1570" s="1" t="e">
        <f t="shared" si="49"/>
        <v>#DIV/0!</v>
      </c>
    </row>
    <row r="1571" spans="4:29" x14ac:dyDescent="0.25">
      <c r="D1571" s="1">
        <v>1994</v>
      </c>
      <c r="E1571" s="1" t="s">
        <v>78</v>
      </c>
      <c r="F1571" s="2" t="s">
        <v>236</v>
      </c>
      <c r="G1571">
        <v>4</v>
      </c>
      <c r="H1571">
        <v>4652024</v>
      </c>
      <c r="I1571" s="1">
        <v>0</v>
      </c>
      <c r="J1571" s="1">
        <v>520</v>
      </c>
      <c r="K1571" s="1">
        <v>50000</v>
      </c>
      <c r="L1571" s="1">
        <v>50000</v>
      </c>
      <c r="M1571" s="3">
        <v>6</v>
      </c>
      <c r="N1571">
        <v>10.4</v>
      </c>
      <c r="O1571">
        <v>12</v>
      </c>
      <c r="P1571" s="1">
        <f>IF($A$3="Percentage of government revenue per capita",$B$3,0) + IF($A$3="Absolute extra revenue",AB1571,0) + IF($A$3="Absolute revenue per capita",AC1571,0)</f>
        <v>0</v>
      </c>
      <c r="Q1571" s="5" t="e">
        <f>-MIN(data!$B$4 / data!I2755 * data!P2755 / 100, data!N2755)</f>
        <v>#DIV/0!</v>
      </c>
      <c r="R1571" s="4" t="e">
        <f>-Q1571*K1571/1000</f>
        <v>#DIV/0!</v>
      </c>
      <c r="S1571" s="6" t="e">
        <f>-MIN(data!$B$5/(POWER(LN(I1571),2))*P1571/100, O1571)</f>
        <v>#NUM!</v>
      </c>
      <c r="T1571" s="6" t="e">
        <f>-S1571*L1571/100000</f>
        <v>#NUM!</v>
      </c>
      <c r="U1571" s="4" t="e">
        <f>N1571+Q1571</f>
        <v>#DIV/0!</v>
      </c>
      <c r="V1571" s="4" t="e">
        <f>P1571*I1571/100/R1571</f>
        <v>#DIV/0!</v>
      </c>
      <c r="W1571" s="4" t="e">
        <f>V1571*H1571</f>
        <v>#DIV/0!</v>
      </c>
      <c r="X1571" s="6" t="e">
        <f>O1571+S1571</f>
        <v>#NUM!</v>
      </c>
      <c r="Y1571" s="6" t="e">
        <f>P1571*I1571/100/T1571</f>
        <v>#NUM!</v>
      </c>
      <c r="Z1571" s="6" t="e">
        <f>Y1571*H1571</f>
        <v>#NUM!</v>
      </c>
      <c r="AB1571" s="1" t="e">
        <f t="shared" si="48"/>
        <v>#DIV/0!</v>
      </c>
      <c r="AC1571" s="1" t="e">
        <f t="shared" si="49"/>
        <v>#DIV/0!</v>
      </c>
    </row>
    <row r="1572" spans="4:29" x14ac:dyDescent="0.25">
      <c r="D1572" s="1">
        <v>1995</v>
      </c>
      <c r="E1572" s="1" t="s">
        <v>78</v>
      </c>
      <c r="F1572" s="2" t="s">
        <v>236</v>
      </c>
      <c r="G1572">
        <v>4</v>
      </c>
      <c r="H1572">
        <v>4620030</v>
      </c>
      <c r="I1572" s="1">
        <v>3467.1759999999999</v>
      </c>
      <c r="J1572" s="1">
        <v>494</v>
      </c>
      <c r="K1572" s="1">
        <v>49400</v>
      </c>
      <c r="L1572" s="1">
        <v>58333.33</v>
      </c>
      <c r="M1572" s="3">
        <v>6</v>
      </c>
      <c r="N1572">
        <v>10</v>
      </c>
      <c r="O1572">
        <v>12</v>
      </c>
      <c r="P1572" s="1">
        <f>IF($A$3="Percentage of government revenue per capita",$B$3,0) + IF($A$3="Absolute extra revenue",AB1572,0) + IF($A$3="Absolute revenue per capita",AC1572,0)</f>
        <v>0</v>
      </c>
      <c r="Q1572" s="5">
        <f>-MIN(data!$B$4 / data!I2756 * data!P2756 / 100, data!N2756)</f>
        <v>0</v>
      </c>
      <c r="R1572" s="4">
        <f>-Q1572*K1572/1000</f>
        <v>0</v>
      </c>
      <c r="S1572" s="6">
        <f>-MIN(data!$B$5/(POWER(LN(I1572),2))*P1572/100, O1572)</f>
        <v>0</v>
      </c>
      <c r="T1572" s="6">
        <f>-S1572*L1572/100000</f>
        <v>0</v>
      </c>
      <c r="U1572" s="4">
        <f>N1572+Q1572</f>
        <v>10</v>
      </c>
      <c r="V1572" s="4" t="e">
        <f>P1572*I1572/100/R1572</f>
        <v>#DIV/0!</v>
      </c>
      <c r="W1572" s="4" t="e">
        <f>V1572*H1572</f>
        <v>#DIV/0!</v>
      </c>
      <c r="X1572" s="6">
        <f>O1572+S1572</f>
        <v>12</v>
      </c>
      <c r="Y1572" s="6" t="e">
        <f>P1572*I1572/100/T1572</f>
        <v>#DIV/0!</v>
      </c>
      <c r="Z1572" s="6" t="e">
        <f>Y1572*H1572</f>
        <v>#DIV/0!</v>
      </c>
      <c r="AB1572" s="1">
        <f t="shared" si="48"/>
        <v>0</v>
      </c>
      <c r="AC1572" s="1">
        <f t="shared" si="49"/>
        <v>0</v>
      </c>
    </row>
    <row r="1573" spans="4:29" x14ac:dyDescent="0.25">
      <c r="D1573" s="1">
        <v>1996</v>
      </c>
      <c r="E1573" s="1" t="s">
        <v>78</v>
      </c>
      <c r="F1573" s="2" t="s">
        <v>236</v>
      </c>
      <c r="G1573">
        <v>4</v>
      </c>
      <c r="H1573">
        <v>4557097</v>
      </c>
      <c r="I1573" s="1">
        <v>3887.8820000000001</v>
      </c>
      <c r="J1573" s="1">
        <v>471</v>
      </c>
      <c r="K1573" s="1">
        <v>49062.5</v>
      </c>
      <c r="L1573" s="1">
        <v>42857.14</v>
      </c>
      <c r="M1573" s="3">
        <v>7</v>
      </c>
      <c r="N1573">
        <v>9.6</v>
      </c>
      <c r="O1573">
        <v>14</v>
      </c>
      <c r="P1573" s="1">
        <f>IF($A$3="Percentage of government revenue per capita",$B$3,0) + IF($A$3="Absolute extra revenue",AB1573,0) + IF($A$3="Absolute revenue per capita",AC1573,0)</f>
        <v>0</v>
      </c>
      <c r="Q1573" s="5">
        <f>-MIN(data!$B$4 / data!I2757 * data!P2757 / 100, data!N2757)</f>
        <v>0</v>
      </c>
      <c r="R1573" s="4">
        <f>-Q1573*K1573/1000</f>
        <v>0</v>
      </c>
      <c r="S1573" s="6">
        <f>-MIN(data!$B$5/(POWER(LN(I1573),2))*P1573/100, O1573)</f>
        <v>0</v>
      </c>
      <c r="T1573" s="6">
        <f>-S1573*L1573/100000</f>
        <v>0</v>
      </c>
      <c r="U1573" s="4">
        <f>N1573+Q1573</f>
        <v>9.6</v>
      </c>
      <c r="V1573" s="4" t="e">
        <f>P1573*I1573/100/R1573</f>
        <v>#DIV/0!</v>
      </c>
      <c r="W1573" s="4" t="e">
        <f>V1573*H1573</f>
        <v>#DIV/0!</v>
      </c>
      <c r="X1573" s="6">
        <f>O1573+S1573</f>
        <v>14</v>
      </c>
      <c r="Y1573" s="6" t="e">
        <f>P1573*I1573/100/T1573</f>
        <v>#DIV/0!</v>
      </c>
      <c r="Z1573" s="6" t="e">
        <f>Y1573*H1573</f>
        <v>#DIV/0!</v>
      </c>
      <c r="AB1573" s="1">
        <f t="shared" si="48"/>
        <v>0</v>
      </c>
      <c r="AC1573" s="1">
        <f t="shared" si="49"/>
        <v>0</v>
      </c>
    </row>
    <row r="1574" spans="4:29" x14ac:dyDescent="0.25">
      <c r="D1574" s="1">
        <v>1997</v>
      </c>
      <c r="E1574" s="1" t="s">
        <v>78</v>
      </c>
      <c r="F1574" s="2" t="s">
        <v>236</v>
      </c>
      <c r="G1574">
        <v>4</v>
      </c>
      <c r="H1574">
        <v>4534920</v>
      </c>
      <c r="I1574" s="1">
        <v>3963.6170000000002</v>
      </c>
      <c r="J1574" s="1">
        <v>450</v>
      </c>
      <c r="K1574" s="1">
        <v>48387.1</v>
      </c>
      <c r="L1574" s="1">
        <v>50000</v>
      </c>
      <c r="M1574" s="3">
        <v>6</v>
      </c>
      <c r="N1574">
        <v>9.3000000000000007</v>
      </c>
      <c r="O1574">
        <v>12</v>
      </c>
      <c r="P1574" s="1">
        <f>IF($A$3="Percentage of government revenue per capita",$B$3,0) + IF($A$3="Absolute extra revenue",AB1574,0) + IF($A$3="Absolute revenue per capita",AC1574,0)</f>
        <v>0</v>
      </c>
      <c r="Q1574" s="5">
        <f>-MIN(data!$B$4 / data!I2758 * data!P2758 / 100, data!N2758)</f>
        <v>0</v>
      </c>
      <c r="R1574" s="4">
        <f>-Q1574*K1574/1000</f>
        <v>0</v>
      </c>
      <c r="S1574" s="6">
        <f>-MIN(data!$B$5/(POWER(LN(I1574),2))*P1574/100, O1574)</f>
        <v>0</v>
      </c>
      <c r="T1574" s="6">
        <f>-S1574*L1574/100000</f>
        <v>0</v>
      </c>
      <c r="U1574" s="4">
        <f>N1574+Q1574</f>
        <v>9.3000000000000007</v>
      </c>
      <c r="V1574" s="4" t="e">
        <f>P1574*I1574/100/R1574</f>
        <v>#DIV/0!</v>
      </c>
      <c r="W1574" s="4" t="e">
        <f>V1574*H1574</f>
        <v>#DIV/0!</v>
      </c>
      <c r="X1574" s="6">
        <f>O1574+S1574</f>
        <v>12</v>
      </c>
      <c r="Y1574" s="6" t="e">
        <f>P1574*I1574/100/T1574</f>
        <v>#DIV/0!</v>
      </c>
      <c r="Z1574" s="6" t="e">
        <f>Y1574*H1574</f>
        <v>#DIV/0!</v>
      </c>
      <c r="AB1574" s="1">
        <f t="shared" si="48"/>
        <v>0</v>
      </c>
      <c r="AC1574" s="1">
        <f t="shared" si="49"/>
        <v>0</v>
      </c>
    </row>
    <row r="1575" spans="4:29" x14ac:dyDescent="0.25">
      <c r="D1575" s="1">
        <v>1998</v>
      </c>
      <c r="E1575" s="1" t="s">
        <v>78</v>
      </c>
      <c r="F1575" s="2" t="s">
        <v>236</v>
      </c>
      <c r="G1575">
        <v>4</v>
      </c>
      <c r="H1575">
        <v>4532135</v>
      </c>
      <c r="I1575" s="1">
        <v>4362.1629999999996</v>
      </c>
      <c r="J1575" s="1">
        <v>428</v>
      </c>
      <c r="K1575" s="1">
        <v>48089.89</v>
      </c>
      <c r="L1575" s="1">
        <v>41666.67</v>
      </c>
      <c r="M1575" s="3">
        <v>6</v>
      </c>
      <c r="N1575">
        <v>8.9</v>
      </c>
      <c r="O1575">
        <v>12</v>
      </c>
      <c r="P1575" s="1">
        <f>IF($A$3="Percentage of government revenue per capita",$B$3,0) + IF($A$3="Absolute extra revenue",AB1575,0) + IF($A$3="Absolute revenue per capita",AC1575,0)</f>
        <v>0</v>
      </c>
      <c r="Q1575" s="5">
        <f>-MIN(data!$B$4 / data!I2759 * data!P2759 / 100, data!N2759)</f>
        <v>0</v>
      </c>
      <c r="R1575" s="4">
        <f>-Q1575*K1575/1000</f>
        <v>0</v>
      </c>
      <c r="S1575" s="6">
        <f>-MIN(data!$B$5/(POWER(LN(I1575),2))*P1575/100, O1575)</f>
        <v>0</v>
      </c>
      <c r="T1575" s="6">
        <f>-S1575*L1575/100000</f>
        <v>0</v>
      </c>
      <c r="U1575" s="4">
        <f>N1575+Q1575</f>
        <v>8.9</v>
      </c>
      <c r="V1575" s="4" t="e">
        <f>P1575*I1575/100/R1575</f>
        <v>#DIV/0!</v>
      </c>
      <c r="W1575" s="4" t="e">
        <f>V1575*H1575</f>
        <v>#DIV/0!</v>
      </c>
      <c r="X1575" s="6">
        <f>O1575+S1575</f>
        <v>12</v>
      </c>
      <c r="Y1575" s="6" t="e">
        <f>P1575*I1575/100/T1575</f>
        <v>#DIV/0!</v>
      </c>
      <c r="Z1575" s="6" t="e">
        <f>Y1575*H1575</f>
        <v>#DIV/0!</v>
      </c>
      <c r="AB1575" s="1">
        <f t="shared" si="48"/>
        <v>0</v>
      </c>
      <c r="AC1575" s="1">
        <f t="shared" si="49"/>
        <v>0</v>
      </c>
    </row>
    <row r="1576" spans="4:29" x14ac:dyDescent="0.25">
      <c r="D1576" s="1">
        <v>1999</v>
      </c>
      <c r="E1576" s="1" t="s">
        <v>78</v>
      </c>
      <c r="F1576" s="2" t="s">
        <v>236</v>
      </c>
      <c r="G1576">
        <v>4</v>
      </c>
      <c r="H1576">
        <v>4512597</v>
      </c>
      <c r="I1576" s="1">
        <v>4148.2849999999999</v>
      </c>
      <c r="J1576" s="1">
        <v>406</v>
      </c>
      <c r="K1576" s="1">
        <v>47209.3</v>
      </c>
      <c r="L1576" s="1">
        <v>45454.55</v>
      </c>
      <c r="M1576" s="3">
        <v>5</v>
      </c>
      <c r="N1576">
        <v>8.6</v>
      </c>
      <c r="O1576">
        <v>11</v>
      </c>
      <c r="P1576" s="1">
        <f>IF($A$3="Percentage of government revenue per capita",$B$3,0) + IF($A$3="Absolute extra revenue",AB1576,0) + IF($A$3="Absolute revenue per capita",AC1576,0)</f>
        <v>0</v>
      </c>
      <c r="Q1576" s="5">
        <f>-MIN(data!$B$4 / data!I2760 * data!P2760 / 100, data!N2760)</f>
        <v>0</v>
      </c>
      <c r="R1576" s="4">
        <f>-Q1576*K1576/1000</f>
        <v>0</v>
      </c>
      <c r="S1576" s="6">
        <f>-MIN(data!$B$5/(POWER(LN(I1576),2))*P1576/100, O1576)</f>
        <v>0</v>
      </c>
      <c r="T1576" s="6">
        <f>-S1576*L1576/100000</f>
        <v>0</v>
      </c>
      <c r="U1576" s="4">
        <f>N1576+Q1576</f>
        <v>8.6</v>
      </c>
      <c r="V1576" s="4" t="e">
        <f>P1576*I1576/100/R1576</f>
        <v>#DIV/0!</v>
      </c>
      <c r="W1576" s="4" t="e">
        <f>V1576*H1576</f>
        <v>#DIV/0!</v>
      </c>
      <c r="X1576" s="6">
        <f>O1576+S1576</f>
        <v>11</v>
      </c>
      <c r="Y1576" s="6" t="e">
        <f>P1576*I1576/100/T1576</f>
        <v>#DIV/0!</v>
      </c>
      <c r="Z1576" s="6" t="e">
        <f>Y1576*H1576</f>
        <v>#DIV/0!</v>
      </c>
      <c r="AB1576" s="1">
        <f t="shared" si="48"/>
        <v>0</v>
      </c>
      <c r="AC1576" s="1">
        <f t="shared" si="49"/>
        <v>0</v>
      </c>
    </row>
    <row r="1577" spans="4:29" x14ac:dyDescent="0.25">
      <c r="D1577" s="1">
        <v>2000</v>
      </c>
      <c r="E1577" s="1" t="s">
        <v>78</v>
      </c>
      <c r="F1577" s="2" t="s">
        <v>236</v>
      </c>
      <c r="G1577">
        <v>4</v>
      </c>
      <c r="H1577">
        <v>4468302</v>
      </c>
      <c r="I1577" s="1">
        <v>4092.0309999999999</v>
      </c>
      <c r="J1577" s="1">
        <v>382</v>
      </c>
      <c r="K1577" s="1">
        <v>46024.1</v>
      </c>
      <c r="L1577" s="1">
        <v>36363.64</v>
      </c>
      <c r="M1577" s="3">
        <v>5</v>
      </c>
      <c r="N1577">
        <v>8.3000000000000007</v>
      </c>
      <c r="O1577">
        <v>11</v>
      </c>
      <c r="P1577" s="1">
        <f>IF($A$3="Percentage of government revenue per capita",$B$3,0) + IF($A$3="Absolute extra revenue",AB1577,0) + IF($A$3="Absolute revenue per capita",AC1577,0)</f>
        <v>0</v>
      </c>
      <c r="Q1577" s="5">
        <f>-MIN(data!$B$4 / data!I2761 * data!P2761 / 100, data!N2761)</f>
        <v>0</v>
      </c>
      <c r="R1577" s="4">
        <f>-Q1577*K1577/1000</f>
        <v>0</v>
      </c>
      <c r="S1577" s="6">
        <f>-MIN(data!$B$5/(POWER(LN(I1577),2))*P1577/100, O1577)</f>
        <v>0</v>
      </c>
      <c r="T1577" s="6">
        <f>-S1577*L1577/100000</f>
        <v>0</v>
      </c>
      <c r="U1577" s="4">
        <f>N1577+Q1577</f>
        <v>8.3000000000000007</v>
      </c>
      <c r="V1577" s="4" t="e">
        <f>P1577*I1577/100/R1577</f>
        <v>#DIV/0!</v>
      </c>
      <c r="W1577" s="4" t="e">
        <f>V1577*H1577</f>
        <v>#DIV/0!</v>
      </c>
      <c r="X1577" s="6">
        <f>O1577+S1577</f>
        <v>11</v>
      </c>
      <c r="Y1577" s="6" t="e">
        <f>P1577*I1577/100/T1577</f>
        <v>#DIV/0!</v>
      </c>
      <c r="Z1577" s="6" t="e">
        <f>Y1577*H1577</f>
        <v>#DIV/0!</v>
      </c>
      <c r="AB1577" s="1">
        <f t="shared" si="48"/>
        <v>0</v>
      </c>
      <c r="AC1577" s="1">
        <f t="shared" si="49"/>
        <v>0</v>
      </c>
    </row>
    <row r="1578" spans="4:29" x14ac:dyDescent="0.25">
      <c r="D1578" s="1">
        <v>2001</v>
      </c>
      <c r="E1578" s="1" t="s">
        <v>78</v>
      </c>
      <c r="F1578" s="2" t="s">
        <v>236</v>
      </c>
      <c r="G1578">
        <v>4</v>
      </c>
      <c r="H1578">
        <v>4299642</v>
      </c>
      <c r="I1578" s="1">
        <v>4222.67</v>
      </c>
      <c r="J1578" s="1">
        <v>358</v>
      </c>
      <c r="K1578" s="1">
        <v>44750</v>
      </c>
      <c r="L1578" s="1">
        <v>50000</v>
      </c>
      <c r="M1578" s="3">
        <v>4</v>
      </c>
      <c r="N1578">
        <v>8</v>
      </c>
      <c r="O1578">
        <v>10</v>
      </c>
      <c r="P1578" s="1">
        <f>IF($A$3="Percentage of government revenue per capita",$B$3,0) + IF($A$3="Absolute extra revenue",AB1578,0) + IF($A$3="Absolute revenue per capita",AC1578,0)</f>
        <v>0</v>
      </c>
      <c r="Q1578" s="5">
        <f>-MIN(data!$B$4 / data!I2762 * data!P2762 / 100, data!N2762)</f>
        <v>0</v>
      </c>
      <c r="R1578" s="4">
        <f>-Q1578*K1578/1000</f>
        <v>0</v>
      </c>
      <c r="S1578" s="6">
        <f>-MIN(data!$B$5/(POWER(LN(I1578),2))*P1578/100, O1578)</f>
        <v>0</v>
      </c>
      <c r="T1578" s="6">
        <f>-S1578*L1578/100000</f>
        <v>0</v>
      </c>
      <c r="U1578" s="4">
        <f>N1578+Q1578</f>
        <v>8</v>
      </c>
      <c r="V1578" s="4" t="e">
        <f>P1578*I1578/100/R1578</f>
        <v>#DIV/0!</v>
      </c>
      <c r="W1578" s="4" t="e">
        <f>V1578*H1578</f>
        <v>#DIV/0!</v>
      </c>
      <c r="X1578" s="6">
        <f>O1578+S1578</f>
        <v>10</v>
      </c>
      <c r="Y1578" s="6" t="e">
        <f>P1578*I1578/100/T1578</f>
        <v>#DIV/0!</v>
      </c>
      <c r="Z1578" s="6" t="e">
        <f>Y1578*H1578</f>
        <v>#DIV/0!</v>
      </c>
      <c r="AB1578" s="1">
        <f t="shared" si="48"/>
        <v>0</v>
      </c>
      <c r="AC1578" s="1">
        <f t="shared" si="49"/>
        <v>0</v>
      </c>
    </row>
    <row r="1579" spans="4:29" x14ac:dyDescent="0.25">
      <c r="D1579" s="1">
        <v>2002</v>
      </c>
      <c r="E1579" s="1" t="s">
        <v>78</v>
      </c>
      <c r="F1579" s="2" t="s">
        <v>236</v>
      </c>
      <c r="G1579">
        <v>4</v>
      </c>
      <c r="H1579">
        <v>4302174</v>
      </c>
      <c r="I1579" s="1">
        <v>4638.4070000000002</v>
      </c>
      <c r="J1579" s="1">
        <v>336</v>
      </c>
      <c r="K1579" s="1">
        <v>43636.36</v>
      </c>
      <c r="L1579" s="1">
        <v>45454.55</v>
      </c>
      <c r="M1579" s="3">
        <v>5</v>
      </c>
      <c r="N1579">
        <v>7.7</v>
      </c>
      <c r="O1579">
        <v>11</v>
      </c>
      <c r="P1579" s="1">
        <f>IF($A$3="Percentage of government revenue per capita",$B$3,0) + IF($A$3="Absolute extra revenue",AB1579,0) + IF($A$3="Absolute revenue per capita",AC1579,0)</f>
        <v>0</v>
      </c>
      <c r="Q1579" s="5">
        <f>-MIN(data!$B$4 / data!I2763 * data!P2763 / 100, data!N2763)</f>
        <v>0</v>
      </c>
      <c r="R1579" s="4">
        <f>-Q1579*K1579/1000</f>
        <v>0</v>
      </c>
      <c r="S1579" s="6">
        <f>-MIN(data!$B$5/(POWER(LN(I1579),2))*P1579/100, O1579)</f>
        <v>0</v>
      </c>
      <c r="T1579" s="6">
        <f>-S1579*L1579/100000</f>
        <v>0</v>
      </c>
      <c r="U1579" s="4">
        <f>N1579+Q1579</f>
        <v>7.7</v>
      </c>
      <c r="V1579" s="4" t="e">
        <f>P1579*I1579/100/R1579</f>
        <v>#DIV/0!</v>
      </c>
      <c r="W1579" s="4" t="e">
        <f>V1579*H1579</f>
        <v>#DIV/0!</v>
      </c>
      <c r="X1579" s="6">
        <f>O1579+S1579</f>
        <v>11</v>
      </c>
      <c r="Y1579" s="6" t="e">
        <f>P1579*I1579/100/T1579</f>
        <v>#DIV/0!</v>
      </c>
      <c r="Z1579" s="6" t="e">
        <f>Y1579*H1579</f>
        <v>#DIV/0!</v>
      </c>
      <c r="AB1579" s="1">
        <f t="shared" si="48"/>
        <v>0</v>
      </c>
      <c r="AC1579" s="1">
        <f t="shared" si="49"/>
        <v>0</v>
      </c>
    </row>
    <row r="1580" spans="4:29" x14ac:dyDescent="0.25">
      <c r="D1580" s="1">
        <v>2003</v>
      </c>
      <c r="E1580" s="1" t="s">
        <v>78</v>
      </c>
      <c r="F1580" s="2" t="s">
        <v>236</v>
      </c>
      <c r="G1580">
        <v>4</v>
      </c>
      <c r="H1580">
        <v>4303399</v>
      </c>
      <c r="I1580" s="1">
        <v>4802.174</v>
      </c>
      <c r="J1580" s="1">
        <v>316</v>
      </c>
      <c r="K1580" s="1">
        <v>42702.7</v>
      </c>
      <c r="L1580" s="1">
        <v>45454.55</v>
      </c>
      <c r="M1580" s="3">
        <v>5</v>
      </c>
      <c r="N1580">
        <v>7.4</v>
      </c>
      <c r="O1580">
        <v>11</v>
      </c>
      <c r="P1580" s="1">
        <f>IF($A$3="Percentage of government revenue per capita",$B$3,0) + IF($A$3="Absolute extra revenue",AB1580,0) + IF($A$3="Absolute revenue per capita",AC1580,0)</f>
        <v>0</v>
      </c>
      <c r="Q1580" s="5">
        <f>-MIN(data!$B$4 / data!I2764 * data!P2764 / 100, data!N2764)</f>
        <v>0</v>
      </c>
      <c r="R1580" s="4">
        <f>-Q1580*K1580/1000</f>
        <v>0</v>
      </c>
      <c r="S1580" s="6">
        <f>-MIN(data!$B$5/(POWER(LN(I1580),2))*P1580/100, O1580)</f>
        <v>0</v>
      </c>
      <c r="T1580" s="6">
        <f>-S1580*L1580/100000</f>
        <v>0</v>
      </c>
      <c r="U1580" s="4">
        <f>N1580+Q1580</f>
        <v>7.4</v>
      </c>
      <c r="V1580" s="4" t="e">
        <f>P1580*I1580/100/R1580</f>
        <v>#DIV/0!</v>
      </c>
      <c r="W1580" s="4" t="e">
        <f>V1580*H1580</f>
        <v>#DIV/0!</v>
      </c>
      <c r="X1580" s="6">
        <f>O1580+S1580</f>
        <v>11</v>
      </c>
      <c r="Y1580" s="6" t="e">
        <f>P1580*I1580/100/T1580</f>
        <v>#DIV/0!</v>
      </c>
      <c r="Z1580" s="6" t="e">
        <f>Y1580*H1580</f>
        <v>#DIV/0!</v>
      </c>
      <c r="AB1580" s="1">
        <f t="shared" si="48"/>
        <v>0</v>
      </c>
      <c r="AC1580" s="1">
        <f t="shared" si="49"/>
        <v>0</v>
      </c>
    </row>
    <row r="1581" spans="4:29" x14ac:dyDescent="0.25">
      <c r="D1581" s="1">
        <v>2004</v>
      </c>
      <c r="E1581" s="1" t="s">
        <v>78</v>
      </c>
      <c r="F1581" s="2" t="s">
        <v>236</v>
      </c>
      <c r="G1581">
        <v>4</v>
      </c>
      <c r="H1581">
        <v>4304600</v>
      </c>
      <c r="I1581" s="1">
        <v>4988.7640000000001</v>
      </c>
      <c r="J1581" s="1">
        <v>299</v>
      </c>
      <c r="K1581" s="1">
        <v>42714.29</v>
      </c>
      <c r="L1581" s="1">
        <v>36363.64</v>
      </c>
      <c r="M1581" s="3">
        <v>5</v>
      </c>
      <c r="N1581">
        <v>7</v>
      </c>
      <c r="O1581">
        <v>11</v>
      </c>
      <c r="P1581" s="1">
        <f>IF($A$3="Percentage of government revenue per capita",$B$3,0) + IF($A$3="Absolute extra revenue",AB1581,0) + IF($A$3="Absolute revenue per capita",AC1581,0)</f>
        <v>0</v>
      </c>
      <c r="Q1581" s="5">
        <f>-MIN(data!$B$4 / data!I2765 * data!P2765 / 100, data!N2765)</f>
        <v>0</v>
      </c>
      <c r="R1581" s="4">
        <f>-Q1581*K1581/1000</f>
        <v>0</v>
      </c>
      <c r="S1581" s="6">
        <f>-MIN(data!$B$5/(POWER(LN(I1581),2))*P1581/100, O1581)</f>
        <v>0</v>
      </c>
      <c r="T1581" s="6">
        <f>-S1581*L1581/100000</f>
        <v>0</v>
      </c>
      <c r="U1581" s="4">
        <f>N1581+Q1581</f>
        <v>7</v>
      </c>
      <c r="V1581" s="4" t="e">
        <f>P1581*I1581/100/R1581</f>
        <v>#DIV/0!</v>
      </c>
      <c r="W1581" s="4" t="e">
        <f>V1581*H1581</f>
        <v>#DIV/0!</v>
      </c>
      <c r="X1581" s="6">
        <f>O1581+S1581</f>
        <v>11</v>
      </c>
      <c r="Y1581" s="6" t="e">
        <f>P1581*I1581/100/T1581</f>
        <v>#DIV/0!</v>
      </c>
      <c r="Z1581" s="6" t="e">
        <f>Y1581*H1581</f>
        <v>#DIV/0!</v>
      </c>
      <c r="AB1581" s="1">
        <f t="shared" si="48"/>
        <v>0</v>
      </c>
      <c r="AC1581" s="1">
        <f t="shared" si="49"/>
        <v>0</v>
      </c>
    </row>
    <row r="1582" spans="4:29" x14ac:dyDescent="0.25">
      <c r="D1582" s="1">
        <v>2005</v>
      </c>
      <c r="E1582" s="1" t="s">
        <v>78</v>
      </c>
      <c r="F1582" s="2" t="s">
        <v>236</v>
      </c>
      <c r="G1582">
        <v>4</v>
      </c>
      <c r="H1582">
        <v>4310145</v>
      </c>
      <c r="I1582" s="1">
        <v>5149.3040000000001</v>
      </c>
      <c r="J1582" s="1">
        <v>285</v>
      </c>
      <c r="K1582" s="1">
        <v>42537.31</v>
      </c>
      <c r="L1582" s="1">
        <v>36363.64</v>
      </c>
      <c r="M1582" s="3">
        <v>4</v>
      </c>
      <c r="N1582">
        <v>6.7</v>
      </c>
      <c r="O1582">
        <v>11</v>
      </c>
      <c r="P1582" s="1">
        <f>IF($A$3="Percentage of government revenue per capita",$B$3,0) + IF($A$3="Absolute extra revenue",AB1582,0) + IF($A$3="Absolute revenue per capita",AC1582,0)</f>
        <v>0</v>
      </c>
      <c r="Q1582" s="5">
        <f>-MIN(data!$B$4 / data!I2766 * data!P2766 / 100, data!N2766)</f>
        <v>0</v>
      </c>
      <c r="R1582" s="4">
        <f>-Q1582*K1582/1000</f>
        <v>0</v>
      </c>
      <c r="S1582" s="6">
        <f>-MIN(data!$B$5/(POWER(LN(I1582),2))*P1582/100, O1582)</f>
        <v>0</v>
      </c>
      <c r="T1582" s="6">
        <f>-S1582*L1582/100000</f>
        <v>0</v>
      </c>
      <c r="U1582" s="4">
        <f>N1582+Q1582</f>
        <v>6.7</v>
      </c>
      <c r="V1582" s="4" t="e">
        <f>P1582*I1582/100/R1582</f>
        <v>#DIV/0!</v>
      </c>
      <c r="W1582" s="4" t="e">
        <f>V1582*H1582</f>
        <v>#DIV/0!</v>
      </c>
      <c r="X1582" s="6">
        <f>O1582+S1582</f>
        <v>11</v>
      </c>
      <c r="Y1582" s="6" t="e">
        <f>P1582*I1582/100/T1582</f>
        <v>#DIV/0!</v>
      </c>
      <c r="Z1582" s="6" t="e">
        <f>Y1582*H1582</f>
        <v>#DIV/0!</v>
      </c>
      <c r="AB1582" s="1">
        <f t="shared" si="48"/>
        <v>0</v>
      </c>
      <c r="AC1582" s="1">
        <f t="shared" si="49"/>
        <v>0</v>
      </c>
    </row>
    <row r="1583" spans="4:29" x14ac:dyDescent="0.25">
      <c r="D1583" s="1">
        <v>2006</v>
      </c>
      <c r="E1583" s="1" t="s">
        <v>78</v>
      </c>
      <c r="F1583" s="2" t="s">
        <v>236</v>
      </c>
      <c r="G1583">
        <v>4</v>
      </c>
      <c r="H1583">
        <v>4311159</v>
      </c>
      <c r="I1583" s="1">
        <v>5387.3729999999996</v>
      </c>
      <c r="J1583" s="1">
        <v>273</v>
      </c>
      <c r="K1583" s="1">
        <v>42656.25</v>
      </c>
      <c r="L1583" s="1">
        <v>45454.55</v>
      </c>
      <c r="M1583" s="3">
        <v>4</v>
      </c>
      <c r="N1583">
        <v>6.4</v>
      </c>
      <c r="O1583">
        <v>11</v>
      </c>
      <c r="P1583" s="1">
        <f>IF($A$3="Percentage of government revenue per capita",$B$3,0) + IF($A$3="Absolute extra revenue",AB1583,0) + IF($A$3="Absolute revenue per capita",AC1583,0)</f>
        <v>0</v>
      </c>
      <c r="Q1583" s="5">
        <f>-MIN(data!$B$4 / data!I2767 * data!P2767 / 100, data!N2767)</f>
        <v>0</v>
      </c>
      <c r="R1583" s="4">
        <f>-Q1583*K1583/1000</f>
        <v>0</v>
      </c>
      <c r="S1583" s="6">
        <f>-MIN(data!$B$5/(POWER(LN(I1583),2))*P1583/100, O1583)</f>
        <v>0</v>
      </c>
      <c r="T1583" s="6">
        <f>-S1583*L1583/100000</f>
        <v>0</v>
      </c>
      <c r="U1583" s="4">
        <f>N1583+Q1583</f>
        <v>6.4</v>
      </c>
      <c r="V1583" s="4" t="e">
        <f>P1583*I1583/100/R1583</f>
        <v>#DIV/0!</v>
      </c>
      <c r="W1583" s="4" t="e">
        <f>V1583*H1583</f>
        <v>#DIV/0!</v>
      </c>
      <c r="X1583" s="6">
        <f>O1583+S1583</f>
        <v>11</v>
      </c>
      <c r="Y1583" s="6" t="e">
        <f>P1583*I1583/100/T1583</f>
        <v>#DIV/0!</v>
      </c>
      <c r="Z1583" s="6" t="e">
        <f>Y1583*H1583</f>
        <v>#DIV/0!</v>
      </c>
      <c r="AB1583" s="1">
        <f t="shared" si="48"/>
        <v>0</v>
      </c>
      <c r="AC1583" s="1">
        <f t="shared" si="49"/>
        <v>0</v>
      </c>
    </row>
    <row r="1584" spans="4:29" x14ac:dyDescent="0.25">
      <c r="D1584" s="1">
        <v>2007</v>
      </c>
      <c r="E1584" s="1" t="s">
        <v>78</v>
      </c>
      <c r="F1584" s="2" t="s">
        <v>236</v>
      </c>
      <c r="G1584">
        <v>4</v>
      </c>
      <c r="H1584">
        <v>4310217</v>
      </c>
      <c r="I1584" s="1">
        <v>5838.6779999999999</v>
      </c>
      <c r="J1584" s="1">
        <v>263</v>
      </c>
      <c r="K1584" s="1">
        <v>42419.35</v>
      </c>
      <c r="L1584" s="1">
        <v>45454.55</v>
      </c>
      <c r="M1584" s="3">
        <v>5</v>
      </c>
      <c r="N1584">
        <v>6.2</v>
      </c>
      <c r="O1584">
        <v>11</v>
      </c>
      <c r="P1584" s="1">
        <f>IF($A$3="Percentage of government revenue per capita",$B$3,0) + IF($A$3="Absolute extra revenue",AB1584,0) + IF($A$3="Absolute revenue per capita",AC1584,0)</f>
        <v>0</v>
      </c>
      <c r="Q1584" s="5">
        <f>-MIN(data!$B$4 / data!I2768 * data!P2768 / 100, data!N2768)</f>
        <v>0</v>
      </c>
      <c r="R1584" s="4">
        <f>-Q1584*K1584/1000</f>
        <v>0</v>
      </c>
      <c r="S1584" s="6">
        <f>-MIN(data!$B$5/(POWER(LN(I1584),2))*P1584/100, O1584)</f>
        <v>0</v>
      </c>
      <c r="T1584" s="6">
        <f>-S1584*L1584/100000</f>
        <v>0</v>
      </c>
      <c r="U1584" s="4">
        <f>N1584+Q1584</f>
        <v>6.2</v>
      </c>
      <c r="V1584" s="4" t="e">
        <f>P1584*I1584/100/R1584</f>
        <v>#DIV/0!</v>
      </c>
      <c r="W1584" s="4" t="e">
        <f>V1584*H1584</f>
        <v>#DIV/0!</v>
      </c>
      <c r="X1584" s="6">
        <f>O1584+S1584</f>
        <v>11</v>
      </c>
      <c r="Y1584" s="6" t="e">
        <f>P1584*I1584/100/T1584</f>
        <v>#DIV/0!</v>
      </c>
      <c r="Z1584" s="6" t="e">
        <f>Y1584*H1584</f>
        <v>#DIV/0!</v>
      </c>
      <c r="AB1584" s="1">
        <f t="shared" si="48"/>
        <v>0</v>
      </c>
      <c r="AC1584" s="1">
        <f t="shared" si="49"/>
        <v>0</v>
      </c>
    </row>
    <row r="1585" spans="4:29" x14ac:dyDescent="0.25">
      <c r="D1585" s="1">
        <v>2008</v>
      </c>
      <c r="E1585" s="1" t="s">
        <v>78</v>
      </c>
      <c r="F1585" s="2" t="s">
        <v>236</v>
      </c>
      <c r="G1585">
        <v>4</v>
      </c>
      <c r="H1585">
        <v>4309705</v>
      </c>
      <c r="I1585" s="1">
        <v>5871.6040000000003</v>
      </c>
      <c r="J1585" s="1">
        <v>254</v>
      </c>
      <c r="K1585" s="1">
        <v>43050.85</v>
      </c>
      <c r="L1585" s="1">
        <v>45454.55</v>
      </c>
      <c r="M1585" s="3">
        <v>5</v>
      </c>
      <c r="N1585">
        <v>5.9</v>
      </c>
      <c r="O1585">
        <v>11</v>
      </c>
      <c r="P1585" s="1">
        <f>IF($A$3="Percentage of government revenue per capita",$B$3,0) + IF($A$3="Absolute extra revenue",AB1585,0) + IF($A$3="Absolute revenue per capita",AC1585,0)</f>
        <v>0</v>
      </c>
      <c r="Q1585" s="5">
        <f>-MIN(data!$B$4 / data!I2769 * data!P2769 / 100, data!N2769)</f>
        <v>0</v>
      </c>
      <c r="R1585" s="4">
        <f>-Q1585*K1585/1000</f>
        <v>0</v>
      </c>
      <c r="S1585" s="6">
        <f>-MIN(data!$B$5/(POWER(LN(I1585),2))*P1585/100, O1585)</f>
        <v>0</v>
      </c>
      <c r="T1585" s="6">
        <f>-S1585*L1585/100000</f>
        <v>0</v>
      </c>
      <c r="U1585" s="4">
        <f>N1585+Q1585</f>
        <v>5.9</v>
      </c>
      <c r="V1585" s="4" t="e">
        <f>P1585*I1585/100/R1585</f>
        <v>#DIV/0!</v>
      </c>
      <c r="W1585" s="4" t="e">
        <f>V1585*H1585</f>
        <v>#DIV/0!</v>
      </c>
      <c r="X1585" s="6">
        <f>O1585+S1585</f>
        <v>11</v>
      </c>
      <c r="Y1585" s="6" t="e">
        <f>P1585*I1585/100/T1585</f>
        <v>#DIV/0!</v>
      </c>
      <c r="Z1585" s="6" t="e">
        <f>Y1585*H1585</f>
        <v>#DIV/0!</v>
      </c>
      <c r="AB1585" s="1">
        <f t="shared" si="48"/>
        <v>0</v>
      </c>
      <c r="AC1585" s="1">
        <f t="shared" si="49"/>
        <v>0</v>
      </c>
    </row>
    <row r="1586" spans="4:29" x14ac:dyDescent="0.25">
      <c r="D1586" s="1">
        <v>2009</v>
      </c>
      <c r="E1586" s="1" t="s">
        <v>78</v>
      </c>
      <c r="F1586" s="2" t="s">
        <v>236</v>
      </c>
      <c r="G1586">
        <v>4</v>
      </c>
      <c r="H1586">
        <v>4305181</v>
      </c>
      <c r="I1586" s="1">
        <v>5435.09</v>
      </c>
      <c r="J1586" s="1">
        <v>245</v>
      </c>
      <c r="K1586" s="1">
        <v>42982.46</v>
      </c>
      <c r="L1586" s="1">
        <v>40000</v>
      </c>
      <c r="M1586" s="3">
        <v>5</v>
      </c>
      <c r="N1586">
        <v>5.7</v>
      </c>
      <c r="O1586">
        <v>10</v>
      </c>
      <c r="P1586" s="1">
        <f>IF($A$3="Percentage of government revenue per capita",$B$3,0) + IF($A$3="Absolute extra revenue",AB1586,0) + IF($A$3="Absolute revenue per capita",AC1586,0)</f>
        <v>0</v>
      </c>
      <c r="Q1586" s="5">
        <f>-MIN(data!$B$4 / data!I2770 * data!P2770 / 100, data!N2770)</f>
        <v>0</v>
      </c>
      <c r="R1586" s="4">
        <f>-Q1586*K1586/1000</f>
        <v>0</v>
      </c>
      <c r="S1586" s="6">
        <f>-MIN(data!$B$5/(POWER(LN(I1586),2))*P1586/100, O1586)</f>
        <v>0</v>
      </c>
      <c r="T1586" s="6">
        <f>-S1586*L1586/100000</f>
        <v>0</v>
      </c>
      <c r="U1586" s="4">
        <f>N1586+Q1586</f>
        <v>5.7</v>
      </c>
      <c r="V1586" s="4" t="e">
        <f>P1586*I1586/100/R1586</f>
        <v>#DIV/0!</v>
      </c>
      <c r="W1586" s="4" t="e">
        <f>V1586*H1586</f>
        <v>#DIV/0!</v>
      </c>
      <c r="X1586" s="6">
        <f>O1586+S1586</f>
        <v>10</v>
      </c>
      <c r="Y1586" s="6" t="e">
        <f>P1586*I1586/100/T1586</f>
        <v>#DIV/0!</v>
      </c>
      <c r="Z1586" s="6" t="e">
        <f>Y1586*H1586</f>
        <v>#DIV/0!</v>
      </c>
      <c r="AB1586" s="1">
        <f t="shared" si="48"/>
        <v>0</v>
      </c>
      <c r="AC1586" s="1">
        <f t="shared" si="49"/>
        <v>0</v>
      </c>
    </row>
    <row r="1587" spans="4:29" x14ac:dyDescent="0.25">
      <c r="D1587" s="1">
        <v>2010</v>
      </c>
      <c r="E1587" s="1" t="s">
        <v>78</v>
      </c>
      <c r="F1587" s="2" t="s">
        <v>236</v>
      </c>
      <c r="G1587">
        <v>4</v>
      </c>
      <c r="H1587">
        <v>4295427</v>
      </c>
      <c r="I1587" s="1">
        <v>5229.2150000000001</v>
      </c>
      <c r="J1587" s="1">
        <v>235</v>
      </c>
      <c r="K1587" s="1">
        <v>42727.27</v>
      </c>
      <c r="L1587" s="1">
        <v>40000</v>
      </c>
      <c r="M1587" s="3">
        <v>4</v>
      </c>
      <c r="N1587">
        <v>5.5</v>
      </c>
      <c r="O1587">
        <v>10</v>
      </c>
      <c r="P1587" s="1">
        <f>IF($A$3="Percentage of government revenue per capita",$B$3,0) + IF($A$3="Absolute extra revenue",AB1587,0) + IF($A$3="Absolute revenue per capita",AC1587,0)</f>
        <v>0</v>
      </c>
      <c r="Q1587" s="5">
        <f>-MIN(data!$B$4 / data!I2771 * data!P2771 / 100, data!N2771)</f>
        <v>0</v>
      </c>
      <c r="R1587" s="4">
        <f>-Q1587*K1587/1000</f>
        <v>0</v>
      </c>
      <c r="S1587" s="6">
        <f>-MIN(data!$B$5/(POWER(LN(I1587),2))*P1587/100, O1587)</f>
        <v>0</v>
      </c>
      <c r="T1587" s="6">
        <f>-S1587*L1587/100000</f>
        <v>0</v>
      </c>
      <c r="U1587" s="4">
        <f>N1587+Q1587</f>
        <v>5.5</v>
      </c>
      <c r="V1587" s="4" t="e">
        <f>P1587*I1587/100/R1587</f>
        <v>#DIV/0!</v>
      </c>
      <c r="W1587" s="4" t="e">
        <f>V1587*H1587</f>
        <v>#DIV/0!</v>
      </c>
      <c r="X1587" s="6">
        <f>O1587+S1587</f>
        <v>10</v>
      </c>
      <c r="Y1587" s="6" t="e">
        <f>P1587*I1587/100/T1587</f>
        <v>#DIV/0!</v>
      </c>
      <c r="Z1587" s="6" t="e">
        <f>Y1587*H1587</f>
        <v>#DIV/0!</v>
      </c>
      <c r="AB1587" s="1">
        <f t="shared" si="48"/>
        <v>0</v>
      </c>
      <c r="AC1587" s="1">
        <f t="shared" si="49"/>
        <v>0</v>
      </c>
    </row>
    <row r="1588" spans="4:29" x14ac:dyDescent="0.25">
      <c r="D1588" s="1">
        <v>2011</v>
      </c>
      <c r="E1588" s="1" t="s">
        <v>78</v>
      </c>
      <c r="F1588" s="2" t="s">
        <v>236</v>
      </c>
      <c r="G1588">
        <v>4</v>
      </c>
      <c r="H1588">
        <v>4280622</v>
      </c>
      <c r="I1588" s="1">
        <v>5119.3429999999998</v>
      </c>
      <c r="J1588" s="1">
        <v>226</v>
      </c>
      <c r="K1588" s="1">
        <v>42641.51</v>
      </c>
      <c r="L1588" s="1">
        <v>40000</v>
      </c>
      <c r="M1588" s="3">
        <v>4</v>
      </c>
      <c r="N1588">
        <v>5.3</v>
      </c>
      <c r="O1588">
        <v>10</v>
      </c>
      <c r="P1588" s="1">
        <f>IF($A$3="Percentage of government revenue per capita",$B$3,0) + IF($A$3="Absolute extra revenue",AB1588,0) + IF($A$3="Absolute revenue per capita",AC1588,0)</f>
        <v>0</v>
      </c>
      <c r="Q1588" s="5">
        <f>-MIN(data!$B$4 / data!I2772 * data!P2772 / 100, data!N2772)</f>
        <v>0</v>
      </c>
      <c r="R1588" s="4">
        <f>-Q1588*K1588/1000</f>
        <v>0</v>
      </c>
      <c r="S1588" s="6">
        <f>-MIN(data!$B$5/(POWER(LN(I1588),2))*P1588/100, O1588)</f>
        <v>0</v>
      </c>
      <c r="T1588" s="6">
        <f>-S1588*L1588/100000</f>
        <v>0</v>
      </c>
      <c r="U1588" s="4">
        <f>N1588+Q1588</f>
        <v>5.3</v>
      </c>
      <c r="V1588" s="4" t="e">
        <f>P1588*I1588/100/R1588</f>
        <v>#DIV/0!</v>
      </c>
      <c r="W1588" s="4" t="e">
        <f>V1588*H1588</f>
        <v>#DIV/0!</v>
      </c>
      <c r="X1588" s="6">
        <f>O1588+S1588</f>
        <v>10</v>
      </c>
      <c r="Y1588" s="6" t="e">
        <f>P1588*I1588/100/T1588</f>
        <v>#DIV/0!</v>
      </c>
      <c r="Z1588" s="6" t="e">
        <f>Y1588*H1588</f>
        <v>#DIV/0!</v>
      </c>
      <c r="AB1588" s="1">
        <f t="shared" si="48"/>
        <v>0</v>
      </c>
      <c r="AC1588" s="1">
        <f t="shared" si="49"/>
        <v>0</v>
      </c>
    </row>
    <row r="1589" spans="4:29" x14ac:dyDescent="0.25">
      <c r="D1589" s="1">
        <v>2012</v>
      </c>
      <c r="E1589" s="1" t="s">
        <v>78</v>
      </c>
      <c r="F1589" s="2" t="s">
        <v>236</v>
      </c>
      <c r="G1589">
        <v>4</v>
      </c>
      <c r="H1589">
        <v>4267558</v>
      </c>
      <c r="I1589" s="1">
        <v>5172.5879999999997</v>
      </c>
      <c r="J1589" s="1">
        <v>217</v>
      </c>
      <c r="K1589" s="1">
        <v>41730.769999999997</v>
      </c>
      <c r="L1589" s="1">
        <v>44444.44</v>
      </c>
      <c r="M1589" s="3">
        <v>4</v>
      </c>
      <c r="N1589">
        <v>5.2</v>
      </c>
      <c r="O1589">
        <v>9</v>
      </c>
      <c r="P1589" s="1">
        <f>IF($A$3="Percentage of government revenue per capita",$B$3,0) + IF($A$3="Absolute extra revenue",AB1589,0) + IF($A$3="Absolute revenue per capita",AC1589,0)</f>
        <v>0</v>
      </c>
      <c r="Q1589" s="5">
        <f>-MIN(data!$B$4 / data!I2773 * data!P2773 / 100, data!N2773)</f>
        <v>0</v>
      </c>
      <c r="R1589" s="4">
        <f>-Q1589*K1589/1000</f>
        <v>0</v>
      </c>
      <c r="S1589" s="6">
        <f>-MIN(data!$B$5/(POWER(LN(I1589),2))*P1589/100, O1589)</f>
        <v>0</v>
      </c>
      <c r="T1589" s="6">
        <f>-S1589*L1589/100000</f>
        <v>0</v>
      </c>
      <c r="U1589" s="4">
        <f>N1589+Q1589</f>
        <v>5.2</v>
      </c>
      <c r="V1589" s="4" t="e">
        <f>P1589*I1589/100/R1589</f>
        <v>#DIV/0!</v>
      </c>
      <c r="W1589" s="4" t="e">
        <f>V1589*H1589</f>
        <v>#DIV/0!</v>
      </c>
      <c r="X1589" s="6">
        <f>O1589+S1589</f>
        <v>9</v>
      </c>
      <c r="Y1589" s="6" t="e">
        <f>P1589*I1589/100/T1589</f>
        <v>#DIV/0!</v>
      </c>
      <c r="Z1589" s="6" t="e">
        <f>Y1589*H1589</f>
        <v>#DIV/0!</v>
      </c>
      <c r="AB1589" s="1">
        <f t="shared" si="48"/>
        <v>0</v>
      </c>
      <c r="AC1589" s="1">
        <f t="shared" si="49"/>
        <v>0</v>
      </c>
    </row>
    <row r="1590" spans="4:29" x14ac:dyDescent="0.25">
      <c r="D1590" s="1">
        <v>2013</v>
      </c>
      <c r="E1590" s="1" t="s">
        <v>78</v>
      </c>
      <c r="F1590" s="2" t="s">
        <v>236</v>
      </c>
      <c r="G1590">
        <v>4</v>
      </c>
      <c r="H1590">
        <v>4255689</v>
      </c>
      <c r="I1590" s="1">
        <v>5132.8850000000002</v>
      </c>
      <c r="J1590" s="1">
        <v>209</v>
      </c>
      <c r="K1590" s="1">
        <v>41800</v>
      </c>
      <c r="L1590" s="1">
        <v>44444.44</v>
      </c>
      <c r="M1590" s="3">
        <v>4</v>
      </c>
      <c r="N1590">
        <v>5</v>
      </c>
      <c r="O1590">
        <v>9</v>
      </c>
      <c r="P1590" s="1">
        <f>IF($A$3="Percentage of government revenue per capita",$B$3,0) + IF($A$3="Absolute extra revenue",AB1590,0) + IF($A$3="Absolute revenue per capita",AC1590,0)</f>
        <v>0</v>
      </c>
      <c r="Q1590" s="5">
        <f>-MIN(data!$B$4 / data!I2774 * data!P2774 / 100, data!N2774)</f>
        <v>0</v>
      </c>
      <c r="R1590" s="4">
        <f>-Q1590*K1590/1000</f>
        <v>0</v>
      </c>
      <c r="S1590" s="6">
        <f>-MIN(data!$B$5/(POWER(LN(I1590),2))*P1590/100, O1590)</f>
        <v>0</v>
      </c>
      <c r="T1590" s="6">
        <f>-S1590*L1590/100000</f>
        <v>0</v>
      </c>
      <c r="U1590" s="4">
        <f>N1590+Q1590</f>
        <v>5</v>
      </c>
      <c r="V1590" s="4" t="e">
        <f>P1590*I1590/100/R1590</f>
        <v>#DIV/0!</v>
      </c>
      <c r="W1590" s="4" t="e">
        <f>V1590*H1590</f>
        <v>#DIV/0!</v>
      </c>
      <c r="X1590" s="6">
        <f>O1590+S1590</f>
        <v>9</v>
      </c>
      <c r="Y1590" s="6" t="e">
        <f>P1590*I1590/100/T1590</f>
        <v>#DIV/0!</v>
      </c>
      <c r="Z1590" s="6" t="e">
        <f>Y1590*H1590</f>
        <v>#DIV/0!</v>
      </c>
      <c r="AB1590" s="1">
        <f t="shared" si="48"/>
        <v>0</v>
      </c>
      <c r="AC1590" s="1">
        <f t="shared" si="49"/>
        <v>0</v>
      </c>
    </row>
    <row r="1591" spans="4:29" x14ac:dyDescent="0.25">
      <c r="D1591" s="1">
        <v>2014</v>
      </c>
      <c r="E1591" s="1" t="s">
        <v>78</v>
      </c>
      <c r="F1591" s="2" t="s">
        <v>236</v>
      </c>
      <c r="G1591">
        <v>4</v>
      </c>
      <c r="H1591">
        <v>4238389</v>
      </c>
      <c r="I1591" s="1">
        <v>5399.5429999999997</v>
      </c>
      <c r="J1591" s="1">
        <v>201</v>
      </c>
      <c r="K1591" s="1">
        <v>41020.410000000003</v>
      </c>
      <c r="L1591" s="1">
        <v>33333.33</v>
      </c>
      <c r="M1591" s="3">
        <v>4</v>
      </c>
      <c r="N1591">
        <v>4.9000000000000004</v>
      </c>
      <c r="O1591">
        <v>9</v>
      </c>
      <c r="P1591" s="1">
        <f>IF($A$3="Percentage of government revenue per capita",$B$3,0) + IF($A$3="Absolute extra revenue",AB1591,0) + IF($A$3="Absolute revenue per capita",AC1591,0)</f>
        <v>0</v>
      </c>
      <c r="Q1591" s="5">
        <f>-MIN(data!$B$4 / data!I2775 * data!P2775 / 100, data!N2775)</f>
        <v>0</v>
      </c>
      <c r="R1591" s="4">
        <f>-Q1591*K1591/1000</f>
        <v>0</v>
      </c>
      <c r="S1591" s="6">
        <f>-MIN(data!$B$5/(POWER(LN(I1591),2))*P1591/100, O1591)</f>
        <v>0</v>
      </c>
      <c r="T1591" s="6">
        <f>-S1591*L1591/100000</f>
        <v>0</v>
      </c>
      <c r="U1591" s="4">
        <f>N1591+Q1591</f>
        <v>4.9000000000000004</v>
      </c>
      <c r="V1591" s="4" t="e">
        <f>P1591*I1591/100/R1591</f>
        <v>#DIV/0!</v>
      </c>
      <c r="W1591" s="4" t="e">
        <f>V1591*H1591</f>
        <v>#DIV/0!</v>
      </c>
      <c r="X1591" s="6">
        <f>O1591+S1591</f>
        <v>9</v>
      </c>
      <c r="Y1591" s="6" t="e">
        <f>P1591*I1591/100/T1591</f>
        <v>#DIV/0!</v>
      </c>
      <c r="Z1591" s="6" t="e">
        <f>Y1591*H1591</f>
        <v>#DIV/0!</v>
      </c>
      <c r="AB1591" s="1">
        <f t="shared" si="48"/>
        <v>0</v>
      </c>
      <c r="AC1591" s="1">
        <f t="shared" si="49"/>
        <v>0</v>
      </c>
    </row>
    <row r="1592" spans="4:29" x14ac:dyDescent="0.25">
      <c r="D1592" s="1">
        <v>2015</v>
      </c>
      <c r="E1592" s="1" t="s">
        <v>78</v>
      </c>
      <c r="F1592" s="2" t="s">
        <v>236</v>
      </c>
      <c r="G1592">
        <v>4</v>
      </c>
      <c r="H1592">
        <v>4203604</v>
      </c>
      <c r="I1592" s="1">
        <v>5632.799</v>
      </c>
      <c r="J1592" s="1">
        <v>194</v>
      </c>
      <c r="K1592" s="1">
        <v>40416.67</v>
      </c>
      <c r="M1592" s="3">
        <v>3</v>
      </c>
      <c r="N1592">
        <v>4.8</v>
      </c>
      <c r="O1592">
        <v>8</v>
      </c>
      <c r="P1592" s="1">
        <f>IF($A$3="Percentage of government revenue per capita",$B$3,0) + IF($A$3="Absolute extra revenue",AB1592,0) + IF($A$3="Absolute revenue per capita",AC1592,0)</f>
        <v>0</v>
      </c>
      <c r="Q1592" s="5">
        <f>-MIN(data!$B$4 / data!I2776 * data!P2776 / 100, data!N2776)</f>
        <v>0</v>
      </c>
      <c r="R1592" s="4">
        <f>-Q1592*K1592/1000</f>
        <v>0</v>
      </c>
      <c r="S1592" s="6">
        <f>-MIN(data!$B$5/(POWER(LN(I1592),2))*P1592/100, O1592)</f>
        <v>0</v>
      </c>
      <c r="T1592" s="6">
        <f>-S1592*L1592/100000</f>
        <v>0</v>
      </c>
      <c r="U1592" s="4">
        <f>N1592+Q1592</f>
        <v>4.8</v>
      </c>
      <c r="V1592" s="4" t="e">
        <f>P1592*I1592/100/R1592</f>
        <v>#DIV/0!</v>
      </c>
      <c r="W1592" s="4" t="e">
        <f>V1592*H1592</f>
        <v>#DIV/0!</v>
      </c>
      <c r="X1592" s="6">
        <f>O1592+S1592</f>
        <v>8</v>
      </c>
      <c r="Y1592" s="6" t="e">
        <f>P1592*I1592/100/T1592</f>
        <v>#DIV/0!</v>
      </c>
      <c r="Z1592" s="6" t="e">
        <f>Y1592*H1592</f>
        <v>#DIV/0!</v>
      </c>
      <c r="AB1592" s="1">
        <f t="shared" si="48"/>
        <v>0</v>
      </c>
      <c r="AC1592" s="1">
        <f t="shared" si="49"/>
        <v>0</v>
      </c>
    </row>
    <row r="1593" spans="4:29" x14ac:dyDescent="0.25">
      <c r="D1593" s="1">
        <v>2016</v>
      </c>
      <c r="E1593" s="1" t="s">
        <v>78</v>
      </c>
      <c r="F1593" s="2" t="s">
        <v>236</v>
      </c>
      <c r="G1593">
        <v>4</v>
      </c>
      <c r="H1593">
        <v>4174349</v>
      </c>
      <c r="I1593" s="1">
        <v>5946.4480000000003</v>
      </c>
      <c r="J1593" s="1">
        <v>187</v>
      </c>
      <c r="K1593" s="1">
        <v>39787.230000000003</v>
      </c>
      <c r="M1593" s="3"/>
      <c r="N1593">
        <v>4.7</v>
      </c>
      <c r="O1593"/>
      <c r="P1593" s="1">
        <f>IF($A$3="Percentage of government revenue per capita",$B$3,0) + IF($A$3="Absolute extra revenue",AB1593,0) + IF($A$3="Absolute revenue per capita",AC1593,0)</f>
        <v>0</v>
      </c>
      <c r="Q1593" s="5">
        <f>-MIN(data!$B$4 / data!I2777 * data!P2777 / 100, data!N2777)</f>
        <v>0</v>
      </c>
      <c r="R1593" s="4">
        <f>-Q1593*K1593/1000</f>
        <v>0</v>
      </c>
      <c r="S1593" s="6">
        <f>-MIN(data!$B$5/(POWER(LN(I1593),2))*P1593/100, O1593)</f>
        <v>0</v>
      </c>
      <c r="T1593" s="6">
        <f>-S1593*L1593/100000</f>
        <v>0</v>
      </c>
      <c r="U1593" s="4">
        <f>N1593+Q1593</f>
        <v>4.7</v>
      </c>
      <c r="V1593" s="4" t="e">
        <f>P1593*I1593/100/R1593</f>
        <v>#DIV/0!</v>
      </c>
      <c r="W1593" s="4" t="e">
        <f>V1593*H1593</f>
        <v>#DIV/0!</v>
      </c>
      <c r="X1593" s="6">
        <f>O1593+S1593</f>
        <v>0</v>
      </c>
      <c r="Y1593" s="6" t="e">
        <f>P1593*I1593/100/T1593</f>
        <v>#DIV/0!</v>
      </c>
      <c r="Z1593" s="6" t="e">
        <f>Y1593*H1593</f>
        <v>#DIV/0!</v>
      </c>
      <c r="AB1593" s="1">
        <f t="shared" si="48"/>
        <v>0</v>
      </c>
      <c r="AC1593" s="1">
        <f t="shared" si="49"/>
        <v>0</v>
      </c>
    </row>
    <row r="1594" spans="4:29" x14ac:dyDescent="0.25">
      <c r="D1594" s="1">
        <v>1980</v>
      </c>
      <c r="E1594" s="1" t="s">
        <v>45</v>
      </c>
      <c r="F1594" s="2" t="s">
        <v>237</v>
      </c>
      <c r="G1594">
        <v>3</v>
      </c>
      <c r="H1594">
        <v>9849459</v>
      </c>
      <c r="I1594" s="1">
        <v>0</v>
      </c>
      <c r="J1594" s="1">
        <v>3288</v>
      </c>
      <c r="K1594" s="1">
        <v>163582.1</v>
      </c>
      <c r="M1594" s="3"/>
      <c r="N1594">
        <v>20.100000000000001</v>
      </c>
      <c r="O1594"/>
      <c r="P1594" s="1">
        <f>IF($A$3="Percentage of government revenue per capita",$B$3,0) + IF($A$3="Absolute extra revenue",AB1594,0) + IF($A$3="Absolute revenue per capita",AC1594,0)</f>
        <v>0</v>
      </c>
      <c r="Q1594" s="5">
        <f>-MIN(data!$B$4 / data!I1520 * data!P1520 / 100, data!N1520)</f>
        <v>0</v>
      </c>
      <c r="R1594" s="4">
        <f>-Q1594*K1594/1000</f>
        <v>0</v>
      </c>
      <c r="S1594" s="6" t="e">
        <f>-MIN(data!$B$5/(POWER(LN(I1594),2))*P1594/100, O1594)</f>
        <v>#NUM!</v>
      </c>
      <c r="T1594" s="6" t="e">
        <f>-S1594*L1594/100000</f>
        <v>#NUM!</v>
      </c>
      <c r="U1594" s="4">
        <f>N1594+Q1594</f>
        <v>20.100000000000001</v>
      </c>
      <c r="V1594" s="4" t="e">
        <f>P1594*I1594/100/R1594</f>
        <v>#DIV/0!</v>
      </c>
      <c r="W1594" s="4" t="e">
        <f>V1594*H1594</f>
        <v>#DIV/0!</v>
      </c>
      <c r="X1594" s="6" t="e">
        <f>O1594+S1594</f>
        <v>#NUM!</v>
      </c>
      <c r="Y1594" s="6" t="e">
        <f>P1594*I1594/100/T1594</f>
        <v>#NUM!</v>
      </c>
      <c r="Z1594" s="6" t="e">
        <f>Y1594*H1594</f>
        <v>#NUM!</v>
      </c>
      <c r="AB1594" s="1" t="e">
        <f t="shared" si="48"/>
        <v>#DIV/0!</v>
      </c>
      <c r="AC1594" s="1" t="e">
        <f t="shared" si="49"/>
        <v>#DIV/0!</v>
      </c>
    </row>
    <row r="1595" spans="4:29" x14ac:dyDescent="0.25">
      <c r="D1595" s="1">
        <v>1981</v>
      </c>
      <c r="E1595" s="1" t="s">
        <v>45</v>
      </c>
      <c r="F1595" s="2" t="s">
        <v>237</v>
      </c>
      <c r="G1595">
        <v>3</v>
      </c>
      <c r="H1595">
        <v>9898889</v>
      </c>
      <c r="I1595" s="1">
        <v>0</v>
      </c>
      <c r="J1595" s="1">
        <v>3197</v>
      </c>
      <c r="K1595" s="1">
        <v>160653.29999999999</v>
      </c>
      <c r="M1595" s="3"/>
      <c r="N1595">
        <v>19.899999999999999</v>
      </c>
      <c r="O1595"/>
      <c r="P1595" s="1">
        <f>IF($A$3="Percentage of government revenue per capita",$B$3,0) + IF($A$3="Absolute extra revenue",AB1595,0) + IF($A$3="Absolute revenue per capita",AC1595,0)</f>
        <v>0</v>
      </c>
      <c r="Q1595" s="5">
        <f>-MIN(data!$B$4 / data!I1521 * data!P1521 / 100, data!N1521)</f>
        <v>0</v>
      </c>
      <c r="R1595" s="4">
        <f>-Q1595*K1595/1000</f>
        <v>0</v>
      </c>
      <c r="S1595" s="6" t="e">
        <f>-MIN(data!$B$5/(POWER(LN(I1595),2))*P1595/100, O1595)</f>
        <v>#NUM!</v>
      </c>
      <c r="T1595" s="6" t="e">
        <f>-S1595*L1595/100000</f>
        <v>#NUM!</v>
      </c>
      <c r="U1595" s="4">
        <f>N1595+Q1595</f>
        <v>19.899999999999999</v>
      </c>
      <c r="V1595" s="4" t="e">
        <f>P1595*I1595/100/R1595</f>
        <v>#DIV/0!</v>
      </c>
      <c r="W1595" s="4" t="e">
        <f>V1595*H1595</f>
        <v>#DIV/0!</v>
      </c>
      <c r="X1595" s="6" t="e">
        <f>O1595+S1595</f>
        <v>#NUM!</v>
      </c>
      <c r="Y1595" s="6" t="e">
        <f>P1595*I1595/100/T1595</f>
        <v>#NUM!</v>
      </c>
      <c r="Z1595" s="6" t="e">
        <f>Y1595*H1595</f>
        <v>#NUM!</v>
      </c>
      <c r="AB1595" s="1" t="e">
        <f t="shared" si="48"/>
        <v>#DIV/0!</v>
      </c>
      <c r="AC1595" s="1" t="e">
        <f t="shared" si="49"/>
        <v>#DIV/0!</v>
      </c>
    </row>
    <row r="1596" spans="4:29" x14ac:dyDescent="0.25">
      <c r="D1596" s="1">
        <v>1982</v>
      </c>
      <c r="E1596" s="1" t="s">
        <v>45</v>
      </c>
      <c r="F1596" s="2" t="s">
        <v>237</v>
      </c>
      <c r="G1596">
        <v>3</v>
      </c>
      <c r="H1596">
        <v>9940317</v>
      </c>
      <c r="I1596" s="1">
        <v>0</v>
      </c>
      <c r="J1596" s="1">
        <v>3184</v>
      </c>
      <c r="K1596" s="1">
        <v>161624.4</v>
      </c>
      <c r="M1596" s="3"/>
      <c r="N1596">
        <v>19.7</v>
      </c>
      <c r="O1596"/>
      <c r="P1596" s="1">
        <f>IF($A$3="Percentage of government revenue per capita",$B$3,0) + IF($A$3="Absolute extra revenue",AB1596,0) + IF($A$3="Absolute revenue per capita",AC1596,0)</f>
        <v>0</v>
      </c>
      <c r="Q1596" s="5">
        <f>-MIN(data!$B$4 / data!I1522 * data!P1522 / 100, data!N1522)</f>
        <v>0</v>
      </c>
      <c r="R1596" s="4">
        <f>-Q1596*K1596/1000</f>
        <v>0</v>
      </c>
      <c r="S1596" s="6" t="e">
        <f>-MIN(data!$B$5/(POWER(LN(I1596),2))*P1596/100, O1596)</f>
        <v>#NUM!</v>
      </c>
      <c r="T1596" s="6" t="e">
        <f>-S1596*L1596/100000</f>
        <v>#NUM!</v>
      </c>
      <c r="U1596" s="4">
        <f>N1596+Q1596</f>
        <v>19.7</v>
      </c>
      <c r="V1596" s="4" t="e">
        <f>P1596*I1596/100/R1596</f>
        <v>#DIV/0!</v>
      </c>
      <c r="W1596" s="4" t="e">
        <f>V1596*H1596</f>
        <v>#DIV/0!</v>
      </c>
      <c r="X1596" s="6" t="e">
        <f>O1596+S1596</f>
        <v>#NUM!</v>
      </c>
      <c r="Y1596" s="6" t="e">
        <f>P1596*I1596/100/T1596</f>
        <v>#NUM!</v>
      </c>
      <c r="Z1596" s="6" t="e">
        <f>Y1596*H1596</f>
        <v>#NUM!</v>
      </c>
      <c r="AB1596" s="1" t="e">
        <f t="shared" si="48"/>
        <v>#DIV/0!</v>
      </c>
      <c r="AC1596" s="1" t="e">
        <f t="shared" si="49"/>
        <v>#DIV/0!</v>
      </c>
    </row>
    <row r="1597" spans="4:29" x14ac:dyDescent="0.25">
      <c r="D1597" s="1">
        <v>1983</v>
      </c>
      <c r="E1597" s="1" t="s">
        <v>45</v>
      </c>
      <c r="F1597" s="2" t="s">
        <v>237</v>
      </c>
      <c r="G1597">
        <v>3</v>
      </c>
      <c r="H1597">
        <v>9981304</v>
      </c>
      <c r="I1597" s="1">
        <v>0</v>
      </c>
      <c r="J1597" s="1">
        <v>3196</v>
      </c>
      <c r="K1597" s="1">
        <v>163897.4</v>
      </c>
      <c r="M1597" s="3"/>
      <c r="N1597">
        <v>19.5</v>
      </c>
      <c r="O1597"/>
      <c r="P1597" s="1">
        <f>IF($A$3="Percentage of government revenue per capita",$B$3,0) + IF($A$3="Absolute extra revenue",AB1597,0) + IF($A$3="Absolute revenue per capita",AC1597,0)</f>
        <v>0</v>
      </c>
      <c r="Q1597" s="5">
        <f>-MIN(data!$B$4 / data!I1523 * data!P1523 / 100, data!N1523)</f>
        <v>0</v>
      </c>
      <c r="R1597" s="4">
        <f>-Q1597*K1597/1000</f>
        <v>0</v>
      </c>
      <c r="S1597" s="6" t="e">
        <f>-MIN(data!$B$5/(POWER(LN(I1597),2))*P1597/100, O1597)</f>
        <v>#NUM!</v>
      </c>
      <c r="T1597" s="6" t="e">
        <f>-S1597*L1597/100000</f>
        <v>#NUM!</v>
      </c>
      <c r="U1597" s="4">
        <f>N1597+Q1597</f>
        <v>19.5</v>
      </c>
      <c r="V1597" s="4" t="e">
        <f>P1597*I1597/100/R1597</f>
        <v>#DIV/0!</v>
      </c>
      <c r="W1597" s="4" t="e">
        <f>V1597*H1597</f>
        <v>#DIV/0!</v>
      </c>
      <c r="X1597" s="6" t="e">
        <f>O1597+S1597</f>
        <v>#NUM!</v>
      </c>
      <c r="Y1597" s="6" t="e">
        <f>P1597*I1597/100/T1597</f>
        <v>#NUM!</v>
      </c>
      <c r="Z1597" s="6" t="e">
        <f>Y1597*H1597</f>
        <v>#NUM!</v>
      </c>
      <c r="AB1597" s="1" t="e">
        <f t="shared" si="48"/>
        <v>#DIV/0!</v>
      </c>
      <c r="AC1597" s="1" t="e">
        <f t="shared" si="49"/>
        <v>#DIV/0!</v>
      </c>
    </row>
    <row r="1598" spans="4:29" x14ac:dyDescent="0.25">
      <c r="D1598" s="1">
        <v>1984</v>
      </c>
      <c r="E1598" s="1" t="s">
        <v>45</v>
      </c>
      <c r="F1598" s="2" t="s">
        <v>237</v>
      </c>
      <c r="G1598">
        <v>3</v>
      </c>
      <c r="H1598">
        <v>10031649</v>
      </c>
      <c r="I1598" s="1">
        <v>0</v>
      </c>
      <c r="J1598" s="1">
        <v>3188</v>
      </c>
      <c r="K1598" s="1">
        <v>166911</v>
      </c>
      <c r="M1598" s="3"/>
      <c r="N1598">
        <v>19.100000000000001</v>
      </c>
      <c r="O1598"/>
      <c r="P1598" s="1">
        <f>IF($A$3="Percentage of government revenue per capita",$B$3,0) + IF($A$3="Absolute extra revenue",AB1598,0) + IF($A$3="Absolute revenue per capita",AC1598,0)</f>
        <v>0</v>
      </c>
      <c r="Q1598" s="5">
        <f>-MIN(data!$B$4 / data!I1524 * data!P1524 / 100, data!N1524)</f>
        <v>0</v>
      </c>
      <c r="R1598" s="4">
        <f>-Q1598*K1598/1000</f>
        <v>0</v>
      </c>
      <c r="S1598" s="6" t="e">
        <f>-MIN(data!$B$5/(POWER(LN(I1598),2))*P1598/100, O1598)</f>
        <v>#NUM!</v>
      </c>
      <c r="T1598" s="6" t="e">
        <f>-S1598*L1598/100000</f>
        <v>#NUM!</v>
      </c>
      <c r="U1598" s="4">
        <f>N1598+Q1598</f>
        <v>19.100000000000001</v>
      </c>
      <c r="V1598" s="4" t="e">
        <f>P1598*I1598/100/R1598</f>
        <v>#DIV/0!</v>
      </c>
      <c r="W1598" s="4" t="e">
        <f>V1598*H1598</f>
        <v>#DIV/0!</v>
      </c>
      <c r="X1598" s="6" t="e">
        <f>O1598+S1598</f>
        <v>#NUM!</v>
      </c>
      <c r="Y1598" s="6" t="e">
        <f>P1598*I1598/100/T1598</f>
        <v>#NUM!</v>
      </c>
      <c r="Z1598" s="6" t="e">
        <f>Y1598*H1598</f>
        <v>#NUM!</v>
      </c>
      <c r="AB1598" s="1" t="e">
        <f t="shared" si="48"/>
        <v>#DIV/0!</v>
      </c>
      <c r="AC1598" s="1" t="e">
        <f t="shared" si="49"/>
        <v>#DIV/0!</v>
      </c>
    </row>
    <row r="1599" spans="4:29" x14ac:dyDescent="0.25">
      <c r="D1599" s="1">
        <v>1985</v>
      </c>
      <c r="E1599" s="1" t="s">
        <v>45</v>
      </c>
      <c r="F1599" s="2" t="s">
        <v>237</v>
      </c>
      <c r="G1599">
        <v>3</v>
      </c>
      <c r="H1599">
        <v>10097911</v>
      </c>
      <c r="I1599" s="1">
        <v>0</v>
      </c>
      <c r="J1599" s="1">
        <v>3138</v>
      </c>
      <c r="K1599" s="1">
        <v>170543.5</v>
      </c>
      <c r="M1599" s="3"/>
      <c r="N1599">
        <v>18.399999999999999</v>
      </c>
      <c r="O1599"/>
      <c r="P1599" s="1">
        <f>IF($A$3="Percentage of government revenue per capita",$B$3,0) + IF($A$3="Absolute extra revenue",AB1599,0) + IF($A$3="Absolute revenue per capita",AC1599,0)</f>
        <v>0</v>
      </c>
      <c r="Q1599" s="5">
        <f>-MIN(data!$B$4 / data!I1525 * data!P1525 / 100, data!N1525)</f>
        <v>0</v>
      </c>
      <c r="R1599" s="4">
        <f>-Q1599*K1599/1000</f>
        <v>0</v>
      </c>
      <c r="S1599" s="6" t="e">
        <f>-MIN(data!$B$5/(POWER(LN(I1599),2))*P1599/100, O1599)</f>
        <v>#NUM!</v>
      </c>
      <c r="T1599" s="6" t="e">
        <f>-S1599*L1599/100000</f>
        <v>#NUM!</v>
      </c>
      <c r="U1599" s="4">
        <f>N1599+Q1599</f>
        <v>18.399999999999999</v>
      </c>
      <c r="V1599" s="4" t="e">
        <f>P1599*I1599/100/R1599</f>
        <v>#DIV/0!</v>
      </c>
      <c r="W1599" s="4" t="e">
        <f>V1599*H1599</f>
        <v>#DIV/0!</v>
      </c>
      <c r="X1599" s="6" t="e">
        <f>O1599+S1599</f>
        <v>#NUM!</v>
      </c>
      <c r="Y1599" s="6" t="e">
        <f>P1599*I1599/100/T1599</f>
        <v>#NUM!</v>
      </c>
      <c r="Z1599" s="6" t="e">
        <f>Y1599*H1599</f>
        <v>#NUM!</v>
      </c>
      <c r="AB1599" s="1" t="e">
        <f t="shared" si="48"/>
        <v>#DIV/0!</v>
      </c>
      <c r="AC1599" s="1" t="e">
        <f t="shared" si="49"/>
        <v>#DIV/0!</v>
      </c>
    </row>
    <row r="1600" spans="4:29" x14ac:dyDescent="0.25">
      <c r="D1600" s="1">
        <v>1986</v>
      </c>
      <c r="E1600" s="1" t="s">
        <v>45</v>
      </c>
      <c r="F1600" s="2" t="s">
        <v>237</v>
      </c>
      <c r="G1600">
        <v>3</v>
      </c>
      <c r="H1600">
        <v>10183899</v>
      </c>
      <c r="I1600" s="1">
        <v>0</v>
      </c>
      <c r="J1600" s="1">
        <v>3038</v>
      </c>
      <c r="K1600" s="1">
        <v>174597.7</v>
      </c>
      <c r="M1600" s="3"/>
      <c r="N1600">
        <v>17.399999999999999</v>
      </c>
      <c r="O1600"/>
      <c r="P1600" s="1">
        <f>IF($A$3="Percentage of government revenue per capita",$B$3,0) + IF($A$3="Absolute extra revenue",AB1600,0) + IF($A$3="Absolute revenue per capita",AC1600,0)</f>
        <v>0</v>
      </c>
      <c r="Q1600" s="5">
        <f>-MIN(data!$B$4 / data!I1526 * data!P1526 / 100, data!N1526)</f>
        <v>0</v>
      </c>
      <c r="R1600" s="4">
        <f>-Q1600*K1600/1000</f>
        <v>0</v>
      </c>
      <c r="S1600" s="6" t="e">
        <f>-MIN(data!$B$5/(POWER(LN(I1600),2))*P1600/100, O1600)</f>
        <v>#NUM!</v>
      </c>
      <c r="T1600" s="6" t="e">
        <f>-S1600*L1600/100000</f>
        <v>#NUM!</v>
      </c>
      <c r="U1600" s="4">
        <f>N1600+Q1600</f>
        <v>17.399999999999999</v>
      </c>
      <c r="V1600" s="4" t="e">
        <f>P1600*I1600/100/R1600</f>
        <v>#DIV/0!</v>
      </c>
      <c r="W1600" s="4" t="e">
        <f>V1600*H1600</f>
        <v>#DIV/0!</v>
      </c>
      <c r="X1600" s="6" t="e">
        <f>O1600+S1600</f>
        <v>#NUM!</v>
      </c>
      <c r="Y1600" s="6" t="e">
        <f>P1600*I1600/100/T1600</f>
        <v>#NUM!</v>
      </c>
      <c r="Z1600" s="6" t="e">
        <f>Y1600*H1600</f>
        <v>#NUM!</v>
      </c>
      <c r="AB1600" s="1" t="e">
        <f t="shared" si="48"/>
        <v>#DIV/0!</v>
      </c>
      <c r="AC1600" s="1" t="e">
        <f t="shared" si="49"/>
        <v>#DIV/0!</v>
      </c>
    </row>
    <row r="1601" spans="4:29" x14ac:dyDescent="0.25">
      <c r="D1601" s="1">
        <v>1987</v>
      </c>
      <c r="E1601" s="1" t="s">
        <v>45</v>
      </c>
      <c r="F1601" s="2" t="s">
        <v>237</v>
      </c>
      <c r="G1601">
        <v>3</v>
      </c>
      <c r="H1601">
        <v>10286643</v>
      </c>
      <c r="I1601" s="1">
        <v>0</v>
      </c>
      <c r="J1601" s="1">
        <v>2894</v>
      </c>
      <c r="K1601" s="1">
        <v>176463.4</v>
      </c>
      <c r="M1601" s="3"/>
      <c r="N1601">
        <v>16.399999999999999</v>
      </c>
      <c r="O1601"/>
      <c r="P1601" s="1">
        <f>IF($A$3="Percentage of government revenue per capita",$B$3,0) + IF($A$3="Absolute extra revenue",AB1601,0) + IF($A$3="Absolute revenue per capita",AC1601,0)</f>
        <v>0</v>
      </c>
      <c r="Q1601" s="5">
        <f>-MIN(data!$B$4 / data!I1527 * data!P1527 / 100, data!N1527)</f>
        <v>0</v>
      </c>
      <c r="R1601" s="4">
        <f>-Q1601*K1601/1000</f>
        <v>0</v>
      </c>
      <c r="S1601" s="6" t="e">
        <f>-MIN(data!$B$5/(POWER(LN(I1601),2))*P1601/100, O1601)</f>
        <v>#NUM!</v>
      </c>
      <c r="T1601" s="6" t="e">
        <f>-S1601*L1601/100000</f>
        <v>#NUM!</v>
      </c>
      <c r="U1601" s="4">
        <f>N1601+Q1601</f>
        <v>16.399999999999999</v>
      </c>
      <c r="V1601" s="4" t="e">
        <f>P1601*I1601/100/R1601</f>
        <v>#DIV/0!</v>
      </c>
      <c r="W1601" s="4" t="e">
        <f>V1601*H1601</f>
        <v>#DIV/0!</v>
      </c>
      <c r="X1601" s="6" t="e">
        <f>O1601+S1601</f>
        <v>#NUM!</v>
      </c>
      <c r="Y1601" s="6" t="e">
        <f>P1601*I1601/100/T1601</f>
        <v>#NUM!</v>
      </c>
      <c r="Z1601" s="6" t="e">
        <f>Y1601*H1601</f>
        <v>#NUM!</v>
      </c>
      <c r="AB1601" s="1" t="e">
        <f t="shared" si="48"/>
        <v>#DIV/0!</v>
      </c>
      <c r="AC1601" s="1" t="e">
        <f t="shared" si="49"/>
        <v>#DIV/0!</v>
      </c>
    </row>
    <row r="1602" spans="4:29" x14ac:dyDescent="0.25">
      <c r="D1602" s="1">
        <v>1988</v>
      </c>
      <c r="E1602" s="1" t="s">
        <v>45</v>
      </c>
      <c r="F1602" s="2" t="s">
        <v>237</v>
      </c>
      <c r="G1602">
        <v>3</v>
      </c>
      <c r="H1602">
        <v>10397511</v>
      </c>
      <c r="I1602" s="1">
        <v>0</v>
      </c>
      <c r="J1602" s="1">
        <v>2721</v>
      </c>
      <c r="K1602" s="1">
        <v>179013.2</v>
      </c>
      <c r="M1602" s="3"/>
      <c r="N1602">
        <v>15.2</v>
      </c>
      <c r="O1602"/>
      <c r="P1602" s="1">
        <f>IF($A$3="Percentage of government revenue per capita",$B$3,0) + IF($A$3="Absolute extra revenue",AB1602,0) + IF($A$3="Absolute revenue per capita",AC1602,0)</f>
        <v>0</v>
      </c>
      <c r="Q1602" s="5">
        <f>-MIN(data!$B$4 / data!I1528 * data!P1528 / 100, data!N1528)</f>
        <v>0</v>
      </c>
      <c r="R1602" s="4">
        <f>-Q1602*K1602/1000</f>
        <v>0</v>
      </c>
      <c r="S1602" s="6" t="e">
        <f>-MIN(data!$B$5/(POWER(LN(I1602),2))*P1602/100, O1602)</f>
        <v>#NUM!</v>
      </c>
      <c r="T1602" s="6" t="e">
        <f>-S1602*L1602/100000</f>
        <v>#NUM!</v>
      </c>
      <c r="U1602" s="4">
        <f>N1602+Q1602</f>
        <v>15.2</v>
      </c>
      <c r="V1602" s="4" t="e">
        <f>P1602*I1602/100/R1602</f>
        <v>#DIV/0!</v>
      </c>
      <c r="W1602" s="4" t="e">
        <f>V1602*H1602</f>
        <v>#DIV/0!</v>
      </c>
      <c r="X1602" s="6" t="e">
        <f>O1602+S1602</f>
        <v>#NUM!</v>
      </c>
      <c r="Y1602" s="6" t="e">
        <f>P1602*I1602/100/T1602</f>
        <v>#NUM!</v>
      </c>
      <c r="Z1602" s="6" t="e">
        <f>Y1602*H1602</f>
        <v>#NUM!</v>
      </c>
      <c r="AB1602" s="1" t="e">
        <f t="shared" si="48"/>
        <v>#DIV/0!</v>
      </c>
      <c r="AC1602" s="1" t="e">
        <f t="shared" si="49"/>
        <v>#DIV/0!</v>
      </c>
    </row>
    <row r="1603" spans="4:29" x14ac:dyDescent="0.25">
      <c r="D1603" s="1">
        <v>1989</v>
      </c>
      <c r="E1603" s="1" t="s">
        <v>45</v>
      </c>
      <c r="F1603" s="2" t="s">
        <v>237</v>
      </c>
      <c r="G1603">
        <v>3</v>
      </c>
      <c r="H1603">
        <v>10503972</v>
      </c>
      <c r="I1603" s="1">
        <v>0</v>
      </c>
      <c r="J1603" s="1">
        <v>2539</v>
      </c>
      <c r="K1603" s="1">
        <v>178802.8</v>
      </c>
      <c r="M1603" s="3"/>
      <c r="N1603">
        <v>14.2</v>
      </c>
      <c r="O1603"/>
      <c r="P1603" s="1">
        <f>IF($A$3="Percentage of government revenue per capita",$B$3,0) + IF($A$3="Absolute extra revenue",AB1603,0) + IF($A$3="Absolute revenue per capita",AC1603,0)</f>
        <v>0</v>
      </c>
      <c r="Q1603" s="5">
        <f>-MIN(data!$B$4 / data!I1529 * data!P1529 / 100, data!N1529)</f>
        <v>0</v>
      </c>
      <c r="R1603" s="4">
        <f>-Q1603*K1603/1000</f>
        <v>0</v>
      </c>
      <c r="S1603" s="6" t="e">
        <f>-MIN(data!$B$5/(POWER(LN(I1603),2))*P1603/100, O1603)</f>
        <v>#NUM!</v>
      </c>
      <c r="T1603" s="6" t="e">
        <f>-S1603*L1603/100000</f>
        <v>#NUM!</v>
      </c>
      <c r="U1603" s="4">
        <f>N1603+Q1603</f>
        <v>14.2</v>
      </c>
      <c r="V1603" s="4" t="e">
        <f>P1603*I1603/100/R1603</f>
        <v>#DIV/0!</v>
      </c>
      <c r="W1603" s="4" t="e">
        <f>V1603*H1603</f>
        <v>#DIV/0!</v>
      </c>
      <c r="X1603" s="6" t="e">
        <f>O1603+S1603</f>
        <v>#NUM!</v>
      </c>
      <c r="Y1603" s="6" t="e">
        <f>P1603*I1603/100/T1603</f>
        <v>#NUM!</v>
      </c>
      <c r="Z1603" s="6" t="e">
        <f>Y1603*H1603</f>
        <v>#NUM!</v>
      </c>
      <c r="AB1603" s="1" t="e">
        <f t="shared" si="48"/>
        <v>#DIV/0!</v>
      </c>
      <c r="AC1603" s="1" t="e">
        <f t="shared" si="49"/>
        <v>#DIV/0!</v>
      </c>
    </row>
    <row r="1604" spans="4:29" x14ac:dyDescent="0.25">
      <c r="D1604" s="1">
        <v>1990</v>
      </c>
      <c r="E1604" s="1" t="s">
        <v>45</v>
      </c>
      <c r="F1604" s="2" t="s">
        <v>237</v>
      </c>
      <c r="G1604">
        <v>3</v>
      </c>
      <c r="H1604">
        <v>10596987</v>
      </c>
      <c r="I1604" s="1">
        <v>0</v>
      </c>
      <c r="J1604" s="1">
        <v>2356</v>
      </c>
      <c r="K1604" s="1">
        <v>178484.8</v>
      </c>
      <c r="L1604" s="1">
        <v>172413.8</v>
      </c>
      <c r="M1604" s="3">
        <v>100</v>
      </c>
      <c r="N1604">
        <v>13.2</v>
      </c>
      <c r="O1604">
        <v>58</v>
      </c>
      <c r="P1604" s="1">
        <f>IF($A$3="Percentage of government revenue per capita",$B$3,0) + IF($A$3="Absolute extra revenue",AB1604,0) + IF($A$3="Absolute revenue per capita",AC1604,0)</f>
        <v>0</v>
      </c>
      <c r="Q1604" s="5">
        <f>-MIN(data!$B$4 / data!I1530 * data!P1530 / 100, data!N1530)</f>
        <v>0</v>
      </c>
      <c r="R1604" s="4">
        <f>-Q1604*K1604/1000</f>
        <v>0</v>
      </c>
      <c r="S1604" s="6" t="e">
        <f>-MIN(data!$B$5/(POWER(LN(I1604),2))*P1604/100, O1604)</f>
        <v>#NUM!</v>
      </c>
      <c r="T1604" s="6" t="e">
        <f>-S1604*L1604/100000</f>
        <v>#NUM!</v>
      </c>
      <c r="U1604" s="4">
        <f>N1604+Q1604</f>
        <v>13.2</v>
      </c>
      <c r="V1604" s="4" t="e">
        <f>P1604*I1604/100/R1604</f>
        <v>#DIV/0!</v>
      </c>
      <c r="W1604" s="4" t="e">
        <f>V1604*H1604</f>
        <v>#DIV/0!</v>
      </c>
      <c r="X1604" s="6" t="e">
        <f>O1604+S1604</f>
        <v>#NUM!</v>
      </c>
      <c r="Y1604" s="6" t="e">
        <f>P1604*I1604/100/T1604</f>
        <v>#NUM!</v>
      </c>
      <c r="Z1604" s="6" t="e">
        <f>Y1604*H1604</f>
        <v>#NUM!</v>
      </c>
      <c r="AB1604" s="1" t="e">
        <f t="shared" ref="AB1604:AB1667" si="50">$B$3*100/H1604/I1604</f>
        <v>#DIV/0!</v>
      </c>
      <c r="AC1604" s="1" t="e">
        <f t="shared" ref="AC1604:AC1667" si="51">$B$3/I1604*100</f>
        <v>#DIV/0!</v>
      </c>
    </row>
    <row r="1605" spans="4:29" x14ac:dyDescent="0.25">
      <c r="D1605" s="1">
        <v>1991</v>
      </c>
      <c r="E1605" s="1" t="s">
        <v>45</v>
      </c>
      <c r="F1605" s="2" t="s">
        <v>237</v>
      </c>
      <c r="G1605">
        <v>3</v>
      </c>
      <c r="H1605">
        <v>10673542</v>
      </c>
      <c r="I1605" s="1">
        <v>0</v>
      </c>
      <c r="J1605" s="1">
        <v>2180</v>
      </c>
      <c r="K1605" s="1">
        <v>175806.5</v>
      </c>
      <c r="L1605" s="1">
        <v>169491.5</v>
      </c>
      <c r="M1605" s="3">
        <v>100</v>
      </c>
      <c r="N1605">
        <v>12.4</v>
      </c>
      <c r="O1605">
        <v>59</v>
      </c>
      <c r="P1605" s="1">
        <f>IF($A$3="Percentage of government revenue per capita",$B$3,0) + IF($A$3="Absolute extra revenue",AB1605,0) + IF($A$3="Absolute revenue per capita",AC1605,0)</f>
        <v>0</v>
      </c>
      <c r="Q1605" s="5">
        <f>-MIN(data!$B$4 / data!I1531 * data!P1531 / 100, data!N1531)</f>
        <v>0</v>
      </c>
      <c r="R1605" s="4">
        <f>-Q1605*K1605/1000</f>
        <v>0</v>
      </c>
      <c r="S1605" s="6" t="e">
        <f>-MIN(data!$B$5/(POWER(LN(I1605),2))*P1605/100, O1605)</f>
        <v>#NUM!</v>
      </c>
      <c r="T1605" s="6" t="e">
        <f>-S1605*L1605/100000</f>
        <v>#NUM!</v>
      </c>
      <c r="U1605" s="4">
        <f>N1605+Q1605</f>
        <v>12.4</v>
      </c>
      <c r="V1605" s="4" t="e">
        <f>P1605*I1605/100/R1605</f>
        <v>#DIV/0!</v>
      </c>
      <c r="W1605" s="4" t="e">
        <f>V1605*H1605</f>
        <v>#DIV/0!</v>
      </c>
      <c r="X1605" s="6" t="e">
        <f>O1605+S1605</f>
        <v>#NUM!</v>
      </c>
      <c r="Y1605" s="6" t="e">
        <f>P1605*I1605/100/T1605</f>
        <v>#NUM!</v>
      </c>
      <c r="Z1605" s="6" t="e">
        <f>Y1605*H1605</f>
        <v>#NUM!</v>
      </c>
      <c r="AB1605" s="1" t="e">
        <f t="shared" si="50"/>
        <v>#DIV/0!</v>
      </c>
      <c r="AC1605" s="1" t="e">
        <f t="shared" si="51"/>
        <v>#DIV/0!</v>
      </c>
    </row>
    <row r="1606" spans="4:29" x14ac:dyDescent="0.25">
      <c r="D1606" s="1">
        <v>1992</v>
      </c>
      <c r="E1606" s="1" t="s">
        <v>45</v>
      </c>
      <c r="F1606" s="2" t="s">
        <v>237</v>
      </c>
      <c r="G1606">
        <v>3</v>
      </c>
      <c r="H1606">
        <v>10736387</v>
      </c>
      <c r="I1606" s="1">
        <v>0</v>
      </c>
      <c r="J1606" s="1">
        <v>2022</v>
      </c>
      <c r="K1606" s="1">
        <v>172820.5</v>
      </c>
      <c r="L1606" s="1">
        <v>158333.29999999999</v>
      </c>
      <c r="M1606" s="3">
        <v>100</v>
      </c>
      <c r="N1606">
        <v>11.7</v>
      </c>
      <c r="O1606">
        <v>60</v>
      </c>
      <c r="P1606" s="1">
        <f>IF($A$3="Percentage of government revenue per capita",$B$3,0) + IF($A$3="Absolute extra revenue",AB1606,0) + IF($A$3="Absolute revenue per capita",AC1606,0)</f>
        <v>0</v>
      </c>
      <c r="Q1606" s="5">
        <f>-MIN(data!$B$4 / data!I1532 * data!P1532 / 100, data!N1532)</f>
        <v>0</v>
      </c>
      <c r="R1606" s="4">
        <f>-Q1606*K1606/1000</f>
        <v>0</v>
      </c>
      <c r="S1606" s="6" t="e">
        <f>-MIN(data!$B$5/(POWER(LN(I1606),2))*P1606/100, O1606)</f>
        <v>#NUM!</v>
      </c>
      <c r="T1606" s="6" t="e">
        <f>-S1606*L1606/100000</f>
        <v>#NUM!</v>
      </c>
      <c r="U1606" s="4">
        <f>N1606+Q1606</f>
        <v>11.7</v>
      </c>
      <c r="V1606" s="4" t="e">
        <f>P1606*I1606/100/R1606</f>
        <v>#DIV/0!</v>
      </c>
      <c r="W1606" s="4" t="e">
        <f>V1606*H1606</f>
        <v>#DIV/0!</v>
      </c>
      <c r="X1606" s="6" t="e">
        <f>O1606+S1606</f>
        <v>#NUM!</v>
      </c>
      <c r="Y1606" s="6" t="e">
        <f>P1606*I1606/100/T1606</f>
        <v>#NUM!</v>
      </c>
      <c r="Z1606" s="6" t="e">
        <f>Y1606*H1606</f>
        <v>#NUM!</v>
      </c>
      <c r="AB1606" s="1" t="e">
        <f t="shared" si="50"/>
        <v>#DIV/0!</v>
      </c>
      <c r="AC1606" s="1" t="e">
        <f t="shared" si="51"/>
        <v>#DIV/0!</v>
      </c>
    </row>
    <row r="1607" spans="4:29" x14ac:dyDescent="0.25">
      <c r="D1607" s="1">
        <v>1993</v>
      </c>
      <c r="E1607" s="1" t="s">
        <v>45</v>
      </c>
      <c r="F1607" s="2" t="s">
        <v>237</v>
      </c>
      <c r="G1607">
        <v>3</v>
      </c>
      <c r="H1607">
        <v>10789306</v>
      </c>
      <c r="I1607" s="1">
        <v>0</v>
      </c>
      <c r="J1607" s="1">
        <v>1898</v>
      </c>
      <c r="K1607" s="1">
        <v>169464.3</v>
      </c>
      <c r="L1607" s="1">
        <v>158620.70000000001</v>
      </c>
      <c r="M1607" s="3">
        <v>95</v>
      </c>
      <c r="N1607">
        <v>11.2</v>
      </c>
      <c r="O1607">
        <v>58</v>
      </c>
      <c r="P1607" s="1">
        <f>IF($A$3="Percentage of government revenue per capita",$B$3,0) + IF($A$3="Absolute extra revenue",AB1607,0) + IF($A$3="Absolute revenue per capita",AC1607,0)</f>
        <v>0</v>
      </c>
      <c r="Q1607" s="5">
        <f>-MIN(data!$B$4 / data!I1533 * data!P1533 / 100, data!N1533)</f>
        <v>0</v>
      </c>
      <c r="R1607" s="4">
        <f>-Q1607*K1607/1000</f>
        <v>0</v>
      </c>
      <c r="S1607" s="6" t="e">
        <f>-MIN(data!$B$5/(POWER(LN(I1607),2))*P1607/100, O1607)</f>
        <v>#NUM!</v>
      </c>
      <c r="T1607" s="6" t="e">
        <f>-S1607*L1607/100000</f>
        <v>#NUM!</v>
      </c>
      <c r="U1607" s="4">
        <f>N1607+Q1607</f>
        <v>11.2</v>
      </c>
      <c r="V1607" s="4" t="e">
        <f>P1607*I1607/100/R1607</f>
        <v>#DIV/0!</v>
      </c>
      <c r="W1607" s="4" t="e">
        <f>V1607*H1607</f>
        <v>#DIV/0!</v>
      </c>
      <c r="X1607" s="6" t="e">
        <f>O1607+S1607</f>
        <v>#NUM!</v>
      </c>
      <c r="Y1607" s="6" t="e">
        <f>P1607*I1607/100/T1607</f>
        <v>#NUM!</v>
      </c>
      <c r="Z1607" s="6" t="e">
        <f>Y1607*H1607</f>
        <v>#NUM!</v>
      </c>
      <c r="AB1607" s="1" t="e">
        <f t="shared" si="50"/>
        <v>#DIV/0!</v>
      </c>
      <c r="AC1607" s="1" t="e">
        <f t="shared" si="51"/>
        <v>#DIV/0!</v>
      </c>
    </row>
    <row r="1608" spans="4:29" x14ac:dyDescent="0.25">
      <c r="D1608" s="1">
        <v>1994</v>
      </c>
      <c r="E1608" s="1" t="s">
        <v>45</v>
      </c>
      <c r="F1608" s="2" t="s">
        <v>237</v>
      </c>
      <c r="G1608">
        <v>3</v>
      </c>
      <c r="H1608">
        <v>10838462</v>
      </c>
      <c r="I1608" s="1">
        <v>0</v>
      </c>
      <c r="J1608" s="1">
        <v>1817</v>
      </c>
      <c r="K1608" s="1">
        <v>166697.20000000001</v>
      </c>
      <c r="L1608" s="1">
        <v>154386</v>
      </c>
      <c r="M1608" s="3">
        <v>92</v>
      </c>
      <c r="N1608">
        <v>10.9</v>
      </c>
      <c r="O1608">
        <v>57</v>
      </c>
      <c r="P1608" s="1">
        <f>IF($A$3="Percentage of government revenue per capita",$B$3,0) + IF($A$3="Absolute extra revenue",AB1608,0) + IF($A$3="Absolute revenue per capita",AC1608,0)</f>
        <v>0</v>
      </c>
      <c r="Q1608" s="5">
        <f>-MIN(data!$B$4 / data!I1534 * data!P1534 / 100, data!N1534)</f>
        <v>0</v>
      </c>
      <c r="R1608" s="4">
        <f>-Q1608*K1608/1000</f>
        <v>0</v>
      </c>
      <c r="S1608" s="6" t="e">
        <f>-MIN(data!$B$5/(POWER(LN(I1608),2))*P1608/100, O1608)</f>
        <v>#NUM!</v>
      </c>
      <c r="T1608" s="6" t="e">
        <f>-S1608*L1608/100000</f>
        <v>#NUM!</v>
      </c>
      <c r="U1608" s="4">
        <f>N1608+Q1608</f>
        <v>10.9</v>
      </c>
      <c r="V1608" s="4" t="e">
        <f>P1608*I1608/100/R1608</f>
        <v>#DIV/0!</v>
      </c>
      <c r="W1608" s="4" t="e">
        <f>V1608*H1608</f>
        <v>#DIV/0!</v>
      </c>
      <c r="X1608" s="6" t="e">
        <f>O1608+S1608</f>
        <v>#NUM!</v>
      </c>
      <c r="Y1608" s="6" t="e">
        <f>P1608*I1608/100/T1608</f>
        <v>#NUM!</v>
      </c>
      <c r="Z1608" s="6" t="e">
        <f>Y1608*H1608</f>
        <v>#NUM!</v>
      </c>
      <c r="AB1608" s="1" t="e">
        <f t="shared" si="50"/>
        <v>#DIV/0!</v>
      </c>
      <c r="AC1608" s="1" t="e">
        <f t="shared" si="51"/>
        <v>#DIV/0!</v>
      </c>
    </row>
    <row r="1609" spans="4:29" x14ac:dyDescent="0.25">
      <c r="D1609" s="1">
        <v>1995</v>
      </c>
      <c r="E1609" s="1" t="s">
        <v>45</v>
      </c>
      <c r="F1609" s="2" t="s">
        <v>237</v>
      </c>
      <c r="G1609">
        <v>3</v>
      </c>
      <c r="H1609">
        <v>10888252</v>
      </c>
      <c r="I1609" s="1">
        <v>0</v>
      </c>
      <c r="J1609" s="1">
        <v>1751</v>
      </c>
      <c r="K1609" s="1">
        <v>163644.9</v>
      </c>
      <c r="L1609" s="1">
        <v>147272.70000000001</v>
      </c>
      <c r="M1609" s="3">
        <v>88</v>
      </c>
      <c r="N1609">
        <v>10.7</v>
      </c>
      <c r="O1609">
        <v>55</v>
      </c>
      <c r="P1609" s="1">
        <f>IF($A$3="Percentage of government revenue per capita",$B$3,0) + IF($A$3="Absolute extra revenue",AB1609,0) + IF($A$3="Absolute revenue per capita",AC1609,0)</f>
        <v>0</v>
      </c>
      <c r="Q1609" s="5">
        <f>-MIN(data!$B$4 / data!I1535 * data!P1535 / 100, data!N1535)</f>
        <v>0</v>
      </c>
      <c r="R1609" s="4">
        <f>-Q1609*K1609/1000</f>
        <v>0</v>
      </c>
      <c r="S1609" s="6" t="e">
        <f>-MIN(data!$B$5/(POWER(LN(I1609),2))*P1609/100, O1609)</f>
        <v>#NUM!</v>
      </c>
      <c r="T1609" s="6" t="e">
        <f>-S1609*L1609/100000</f>
        <v>#NUM!</v>
      </c>
      <c r="U1609" s="4">
        <f>N1609+Q1609</f>
        <v>10.7</v>
      </c>
      <c r="V1609" s="4" t="e">
        <f>P1609*I1609/100/R1609</f>
        <v>#DIV/0!</v>
      </c>
      <c r="W1609" s="4" t="e">
        <f>V1609*H1609</f>
        <v>#DIV/0!</v>
      </c>
      <c r="X1609" s="6" t="e">
        <f>O1609+S1609</f>
        <v>#NUM!</v>
      </c>
      <c r="Y1609" s="6" t="e">
        <f>P1609*I1609/100/T1609</f>
        <v>#NUM!</v>
      </c>
      <c r="Z1609" s="6" t="e">
        <f>Y1609*H1609</f>
        <v>#NUM!</v>
      </c>
      <c r="AB1609" s="1" t="e">
        <f t="shared" si="50"/>
        <v>#DIV/0!</v>
      </c>
      <c r="AC1609" s="1" t="e">
        <f t="shared" si="51"/>
        <v>#DIV/0!</v>
      </c>
    </row>
    <row r="1610" spans="4:29" x14ac:dyDescent="0.25">
      <c r="D1610" s="1">
        <v>1996</v>
      </c>
      <c r="E1610" s="1" t="s">
        <v>45</v>
      </c>
      <c r="F1610" s="2" t="s">
        <v>237</v>
      </c>
      <c r="G1610">
        <v>3</v>
      </c>
      <c r="H1610">
        <v>10939293</v>
      </c>
      <c r="I1610" s="1">
        <v>0</v>
      </c>
      <c r="J1610" s="1">
        <v>1662</v>
      </c>
      <c r="K1610" s="1">
        <v>159807.70000000001</v>
      </c>
      <c r="L1610" s="1">
        <v>144230.79999999999</v>
      </c>
      <c r="M1610" s="3">
        <v>81</v>
      </c>
      <c r="N1610">
        <v>10.4</v>
      </c>
      <c r="O1610">
        <v>52</v>
      </c>
      <c r="P1610" s="1">
        <f>IF($A$3="Percentage of government revenue per capita",$B$3,0) + IF($A$3="Absolute extra revenue",AB1610,0) + IF($A$3="Absolute revenue per capita",AC1610,0)</f>
        <v>0</v>
      </c>
      <c r="Q1610" s="5">
        <f>-MIN(data!$B$4 / data!I1536 * data!P1536 / 100, data!N1536)</f>
        <v>0</v>
      </c>
      <c r="R1610" s="4">
        <f>-Q1610*K1610/1000</f>
        <v>0</v>
      </c>
      <c r="S1610" s="6" t="e">
        <f>-MIN(data!$B$5/(POWER(LN(I1610),2))*P1610/100, O1610)</f>
        <v>#NUM!</v>
      </c>
      <c r="T1610" s="6" t="e">
        <f>-S1610*L1610/100000</f>
        <v>#NUM!</v>
      </c>
      <c r="U1610" s="4">
        <f>N1610+Q1610</f>
        <v>10.4</v>
      </c>
      <c r="V1610" s="4" t="e">
        <f>P1610*I1610/100/R1610</f>
        <v>#DIV/0!</v>
      </c>
      <c r="W1610" s="4" t="e">
        <f>V1610*H1610</f>
        <v>#DIV/0!</v>
      </c>
      <c r="X1610" s="6" t="e">
        <f>O1610+S1610</f>
        <v>#NUM!</v>
      </c>
      <c r="Y1610" s="6" t="e">
        <f>P1610*I1610/100/T1610</f>
        <v>#NUM!</v>
      </c>
      <c r="Z1610" s="6" t="e">
        <f>Y1610*H1610</f>
        <v>#NUM!</v>
      </c>
      <c r="AB1610" s="1" t="e">
        <f t="shared" si="50"/>
        <v>#DIV/0!</v>
      </c>
      <c r="AC1610" s="1" t="e">
        <f t="shared" si="51"/>
        <v>#DIV/0!</v>
      </c>
    </row>
    <row r="1611" spans="4:29" x14ac:dyDescent="0.25">
      <c r="D1611" s="1">
        <v>1997</v>
      </c>
      <c r="E1611" s="1" t="s">
        <v>45</v>
      </c>
      <c r="F1611" s="2" t="s">
        <v>237</v>
      </c>
      <c r="G1611">
        <v>3</v>
      </c>
      <c r="H1611">
        <v>10989732</v>
      </c>
      <c r="I1611" s="1">
        <v>0</v>
      </c>
      <c r="J1611" s="1">
        <v>1537</v>
      </c>
      <c r="K1611" s="1">
        <v>156836.70000000001</v>
      </c>
      <c r="L1611" s="1">
        <v>151020.4</v>
      </c>
      <c r="M1611" s="3">
        <v>75</v>
      </c>
      <c r="N1611">
        <v>9.8000000000000007</v>
      </c>
      <c r="O1611">
        <v>49</v>
      </c>
      <c r="P1611" s="1">
        <f>IF($A$3="Percentage of government revenue per capita",$B$3,0) + IF($A$3="Absolute extra revenue",AB1611,0) + IF($A$3="Absolute revenue per capita",AC1611,0)</f>
        <v>0</v>
      </c>
      <c r="Q1611" s="5">
        <f>-MIN(data!$B$4 / data!I1537 * data!P1537 / 100, data!N1537)</f>
        <v>0</v>
      </c>
      <c r="R1611" s="4">
        <f>-Q1611*K1611/1000</f>
        <v>0</v>
      </c>
      <c r="S1611" s="6" t="e">
        <f>-MIN(data!$B$5/(POWER(LN(I1611),2))*P1611/100, O1611)</f>
        <v>#NUM!</v>
      </c>
      <c r="T1611" s="6" t="e">
        <f>-S1611*L1611/100000</f>
        <v>#NUM!</v>
      </c>
      <c r="U1611" s="4">
        <f>N1611+Q1611</f>
        <v>9.8000000000000007</v>
      </c>
      <c r="V1611" s="4" t="e">
        <f>P1611*I1611/100/R1611</f>
        <v>#DIV/0!</v>
      </c>
      <c r="W1611" s="4" t="e">
        <f>V1611*H1611</f>
        <v>#DIV/0!</v>
      </c>
      <c r="X1611" s="6" t="e">
        <f>O1611+S1611</f>
        <v>#NUM!</v>
      </c>
      <c r="Y1611" s="6" t="e">
        <f>P1611*I1611/100/T1611</f>
        <v>#NUM!</v>
      </c>
      <c r="Z1611" s="6" t="e">
        <f>Y1611*H1611</f>
        <v>#NUM!</v>
      </c>
      <c r="AB1611" s="1" t="e">
        <f t="shared" si="50"/>
        <v>#DIV/0!</v>
      </c>
      <c r="AC1611" s="1" t="e">
        <f t="shared" si="51"/>
        <v>#DIV/0!</v>
      </c>
    </row>
    <row r="1612" spans="4:29" x14ac:dyDescent="0.25">
      <c r="D1612" s="1">
        <v>1998</v>
      </c>
      <c r="E1612" s="1" t="s">
        <v>45</v>
      </c>
      <c r="F1612" s="2" t="s">
        <v>237</v>
      </c>
      <c r="G1612">
        <v>3</v>
      </c>
      <c r="H1612">
        <v>11038692</v>
      </c>
      <c r="I1612" s="1">
        <v>0</v>
      </c>
      <c r="J1612" s="1">
        <v>1403</v>
      </c>
      <c r="K1612" s="1">
        <v>154175.79999999999</v>
      </c>
      <c r="L1612" s="1">
        <v>134693.9</v>
      </c>
      <c r="M1612" s="3">
        <v>74</v>
      </c>
      <c r="N1612">
        <v>9.1</v>
      </c>
      <c r="O1612">
        <v>49</v>
      </c>
      <c r="P1612" s="1">
        <f>IF($A$3="Percentage of government revenue per capita",$B$3,0) + IF($A$3="Absolute extra revenue",AB1612,0) + IF($A$3="Absolute revenue per capita",AC1612,0)</f>
        <v>0</v>
      </c>
      <c r="Q1612" s="5">
        <f>-MIN(data!$B$4 / data!I1538 * data!P1538 / 100, data!N1538)</f>
        <v>0</v>
      </c>
      <c r="R1612" s="4">
        <f>-Q1612*K1612/1000</f>
        <v>0</v>
      </c>
      <c r="S1612" s="6" t="e">
        <f>-MIN(data!$B$5/(POWER(LN(I1612),2))*P1612/100, O1612)</f>
        <v>#NUM!</v>
      </c>
      <c r="T1612" s="6" t="e">
        <f>-S1612*L1612/100000</f>
        <v>#NUM!</v>
      </c>
      <c r="U1612" s="4">
        <f>N1612+Q1612</f>
        <v>9.1</v>
      </c>
      <c r="V1612" s="4" t="e">
        <f>P1612*I1612/100/R1612</f>
        <v>#DIV/0!</v>
      </c>
      <c r="W1612" s="4" t="e">
        <f>V1612*H1612</f>
        <v>#DIV/0!</v>
      </c>
      <c r="X1612" s="6" t="e">
        <f>O1612+S1612</f>
        <v>#NUM!</v>
      </c>
      <c r="Y1612" s="6" t="e">
        <f>P1612*I1612/100/T1612</f>
        <v>#NUM!</v>
      </c>
      <c r="Z1612" s="6" t="e">
        <f>Y1612*H1612</f>
        <v>#NUM!</v>
      </c>
      <c r="AB1612" s="1" t="e">
        <f t="shared" si="50"/>
        <v>#DIV/0!</v>
      </c>
      <c r="AC1612" s="1" t="e">
        <f t="shared" si="51"/>
        <v>#DIV/0!</v>
      </c>
    </row>
    <row r="1613" spans="4:29" x14ac:dyDescent="0.25">
      <c r="D1613" s="1">
        <v>1999</v>
      </c>
      <c r="E1613" s="1" t="s">
        <v>45</v>
      </c>
      <c r="F1613" s="2" t="s">
        <v>237</v>
      </c>
      <c r="G1613">
        <v>3</v>
      </c>
      <c r="H1613">
        <v>11084670</v>
      </c>
      <c r="I1613" s="1">
        <v>0</v>
      </c>
      <c r="J1613" s="1">
        <v>1284</v>
      </c>
      <c r="K1613" s="1">
        <v>151058.79999999999</v>
      </c>
      <c r="L1613" s="1">
        <v>140909.1</v>
      </c>
      <c r="M1613" s="3">
        <v>66</v>
      </c>
      <c r="N1613">
        <v>8.5</v>
      </c>
      <c r="O1613">
        <v>44</v>
      </c>
      <c r="P1613" s="1">
        <f>IF($A$3="Percentage of government revenue per capita",$B$3,0) + IF($A$3="Absolute extra revenue",AB1613,0) + IF($A$3="Absolute revenue per capita",AC1613,0)</f>
        <v>0</v>
      </c>
      <c r="Q1613" s="5">
        <f>-MIN(data!$B$4 / data!I1539 * data!P1539 / 100, data!N1539)</f>
        <v>0</v>
      </c>
      <c r="R1613" s="4">
        <f>-Q1613*K1613/1000</f>
        <v>0</v>
      </c>
      <c r="S1613" s="6" t="e">
        <f>-MIN(data!$B$5/(POWER(LN(I1613),2))*P1613/100, O1613)</f>
        <v>#NUM!</v>
      </c>
      <c r="T1613" s="6" t="e">
        <f>-S1613*L1613/100000</f>
        <v>#NUM!</v>
      </c>
      <c r="U1613" s="4">
        <f>N1613+Q1613</f>
        <v>8.5</v>
      </c>
      <c r="V1613" s="4" t="e">
        <f>P1613*I1613/100/R1613</f>
        <v>#DIV/0!</v>
      </c>
      <c r="W1613" s="4" t="e">
        <f>V1613*H1613</f>
        <v>#DIV/0!</v>
      </c>
      <c r="X1613" s="6" t="e">
        <f>O1613+S1613</f>
        <v>#NUM!</v>
      </c>
      <c r="Y1613" s="6" t="e">
        <f>P1613*I1613/100/T1613</f>
        <v>#NUM!</v>
      </c>
      <c r="Z1613" s="6" t="e">
        <f>Y1613*H1613</f>
        <v>#NUM!</v>
      </c>
      <c r="AB1613" s="1" t="e">
        <f t="shared" si="50"/>
        <v>#DIV/0!</v>
      </c>
      <c r="AC1613" s="1" t="e">
        <f t="shared" si="51"/>
        <v>#DIV/0!</v>
      </c>
    </row>
    <row r="1614" spans="4:29" x14ac:dyDescent="0.25">
      <c r="D1614" s="1">
        <v>2000</v>
      </c>
      <c r="E1614" s="1" t="s">
        <v>45</v>
      </c>
      <c r="F1614" s="2" t="s">
        <v>237</v>
      </c>
      <c r="G1614">
        <v>3</v>
      </c>
      <c r="H1614">
        <v>11126430</v>
      </c>
      <c r="I1614" s="1">
        <v>0</v>
      </c>
      <c r="J1614" s="1">
        <v>1191</v>
      </c>
      <c r="K1614" s="1">
        <v>147037</v>
      </c>
      <c r="L1614" s="1">
        <v>134883.70000000001</v>
      </c>
      <c r="M1614" s="3">
        <v>62</v>
      </c>
      <c r="N1614">
        <v>8.1</v>
      </c>
      <c r="O1614">
        <v>43</v>
      </c>
      <c r="P1614" s="1">
        <f>IF($A$3="Percentage of government revenue per capita",$B$3,0) + IF($A$3="Absolute extra revenue",AB1614,0) + IF($A$3="Absolute revenue per capita",AC1614,0)</f>
        <v>0</v>
      </c>
      <c r="Q1614" s="5">
        <f>-MIN(data!$B$4 / data!I1540 * data!P1540 / 100, data!N1540)</f>
        <v>0</v>
      </c>
      <c r="R1614" s="4">
        <f>-Q1614*K1614/1000</f>
        <v>0</v>
      </c>
      <c r="S1614" s="6" t="e">
        <f>-MIN(data!$B$5/(POWER(LN(I1614),2))*P1614/100, O1614)</f>
        <v>#NUM!</v>
      </c>
      <c r="T1614" s="6" t="e">
        <f>-S1614*L1614/100000</f>
        <v>#NUM!</v>
      </c>
      <c r="U1614" s="4">
        <f>N1614+Q1614</f>
        <v>8.1</v>
      </c>
      <c r="V1614" s="4" t="e">
        <f>P1614*I1614/100/R1614</f>
        <v>#DIV/0!</v>
      </c>
      <c r="W1614" s="4" t="e">
        <f>V1614*H1614</f>
        <v>#DIV/0!</v>
      </c>
      <c r="X1614" s="6" t="e">
        <f>O1614+S1614</f>
        <v>#NUM!</v>
      </c>
      <c r="Y1614" s="6" t="e">
        <f>P1614*I1614/100/T1614</f>
        <v>#NUM!</v>
      </c>
      <c r="Z1614" s="6" t="e">
        <f>Y1614*H1614</f>
        <v>#NUM!</v>
      </c>
      <c r="AB1614" s="1" t="e">
        <f t="shared" si="50"/>
        <v>#DIV/0!</v>
      </c>
      <c r="AC1614" s="1" t="e">
        <f t="shared" si="51"/>
        <v>#DIV/0!</v>
      </c>
    </row>
    <row r="1615" spans="4:29" x14ac:dyDescent="0.25">
      <c r="D1615" s="1">
        <v>2001</v>
      </c>
      <c r="E1615" s="1" t="s">
        <v>45</v>
      </c>
      <c r="F1615" s="2" t="s">
        <v>237</v>
      </c>
      <c r="G1615">
        <v>3</v>
      </c>
      <c r="H1615">
        <v>11164667</v>
      </c>
      <c r="I1615" s="1">
        <v>0</v>
      </c>
      <c r="J1615" s="1">
        <v>1129</v>
      </c>
      <c r="K1615" s="1">
        <v>144743.6</v>
      </c>
      <c r="L1615" s="1">
        <v>134146.29999999999</v>
      </c>
      <c r="M1615" s="3">
        <v>58</v>
      </c>
      <c r="N1615">
        <v>7.8</v>
      </c>
      <c r="O1615">
        <v>41</v>
      </c>
      <c r="P1615" s="1">
        <f>IF($A$3="Percentage of government revenue per capita",$B$3,0) + IF($A$3="Absolute extra revenue",AB1615,0) + IF($A$3="Absolute revenue per capita",AC1615,0)</f>
        <v>0</v>
      </c>
      <c r="Q1615" s="5">
        <f>-MIN(data!$B$4 / data!I1541 * data!P1541 / 100, data!N1541)</f>
        <v>0</v>
      </c>
      <c r="R1615" s="4">
        <f>-Q1615*K1615/1000</f>
        <v>0</v>
      </c>
      <c r="S1615" s="6" t="e">
        <f>-MIN(data!$B$5/(POWER(LN(I1615),2))*P1615/100, O1615)</f>
        <v>#NUM!</v>
      </c>
      <c r="T1615" s="6" t="e">
        <f>-S1615*L1615/100000</f>
        <v>#NUM!</v>
      </c>
      <c r="U1615" s="4">
        <f>N1615+Q1615</f>
        <v>7.8</v>
      </c>
      <c r="V1615" s="4" t="e">
        <f>P1615*I1615/100/R1615</f>
        <v>#DIV/0!</v>
      </c>
      <c r="W1615" s="4" t="e">
        <f>V1615*H1615</f>
        <v>#DIV/0!</v>
      </c>
      <c r="X1615" s="6" t="e">
        <f>O1615+S1615</f>
        <v>#NUM!</v>
      </c>
      <c r="Y1615" s="6" t="e">
        <f>P1615*I1615/100/T1615</f>
        <v>#NUM!</v>
      </c>
      <c r="Z1615" s="6" t="e">
        <f>Y1615*H1615</f>
        <v>#NUM!</v>
      </c>
      <c r="AB1615" s="1" t="e">
        <f t="shared" si="50"/>
        <v>#DIV/0!</v>
      </c>
      <c r="AC1615" s="1" t="e">
        <f t="shared" si="51"/>
        <v>#DIV/0!</v>
      </c>
    </row>
    <row r="1616" spans="4:29" x14ac:dyDescent="0.25">
      <c r="D1616" s="1">
        <v>2002</v>
      </c>
      <c r="E1616" s="1" t="s">
        <v>45</v>
      </c>
      <c r="F1616" s="2" t="s">
        <v>237</v>
      </c>
      <c r="G1616">
        <v>3</v>
      </c>
      <c r="H1616">
        <v>11199651</v>
      </c>
      <c r="I1616" s="1">
        <v>0</v>
      </c>
      <c r="J1616" s="1">
        <v>1092</v>
      </c>
      <c r="K1616" s="1">
        <v>141818.20000000001</v>
      </c>
      <c r="L1616" s="1">
        <v>138461.5</v>
      </c>
      <c r="M1616" s="3">
        <v>55</v>
      </c>
      <c r="N1616">
        <v>7.7</v>
      </c>
      <c r="O1616">
        <v>39</v>
      </c>
      <c r="P1616" s="1">
        <f>IF($A$3="Percentage of government revenue per capita",$B$3,0) + IF($A$3="Absolute extra revenue",AB1616,0) + IF($A$3="Absolute revenue per capita",AC1616,0)</f>
        <v>0</v>
      </c>
      <c r="Q1616" s="5">
        <f>-MIN(data!$B$4 / data!I1542 * data!P1542 / 100, data!N1542)</f>
        <v>0</v>
      </c>
      <c r="R1616" s="4">
        <f>-Q1616*K1616/1000</f>
        <v>0</v>
      </c>
      <c r="S1616" s="6" t="e">
        <f>-MIN(data!$B$5/(POWER(LN(I1616),2))*P1616/100, O1616)</f>
        <v>#NUM!</v>
      </c>
      <c r="T1616" s="6" t="e">
        <f>-S1616*L1616/100000</f>
        <v>#NUM!</v>
      </c>
      <c r="U1616" s="4">
        <f>N1616+Q1616</f>
        <v>7.7</v>
      </c>
      <c r="V1616" s="4" t="e">
        <f>P1616*I1616/100/R1616</f>
        <v>#DIV/0!</v>
      </c>
      <c r="W1616" s="4" t="e">
        <f>V1616*H1616</f>
        <v>#DIV/0!</v>
      </c>
      <c r="X1616" s="6" t="e">
        <f>O1616+S1616</f>
        <v>#NUM!</v>
      </c>
      <c r="Y1616" s="6" t="e">
        <f>P1616*I1616/100/T1616</f>
        <v>#NUM!</v>
      </c>
      <c r="Z1616" s="6" t="e">
        <f>Y1616*H1616</f>
        <v>#NUM!</v>
      </c>
      <c r="AB1616" s="1" t="e">
        <f t="shared" si="50"/>
        <v>#DIV/0!</v>
      </c>
      <c r="AC1616" s="1" t="e">
        <f t="shared" si="51"/>
        <v>#DIV/0!</v>
      </c>
    </row>
    <row r="1617" spans="4:29" x14ac:dyDescent="0.25">
      <c r="D1617" s="1">
        <v>2003</v>
      </c>
      <c r="E1617" s="1" t="s">
        <v>45</v>
      </c>
      <c r="F1617" s="2" t="s">
        <v>237</v>
      </c>
      <c r="G1617">
        <v>3</v>
      </c>
      <c r="H1617">
        <v>11229183</v>
      </c>
      <c r="I1617" s="1">
        <v>0</v>
      </c>
      <c r="J1617" s="1">
        <v>1058</v>
      </c>
      <c r="K1617" s="1">
        <v>137402.6</v>
      </c>
      <c r="L1617" s="1">
        <v>135897.4</v>
      </c>
      <c r="M1617" s="3">
        <v>54</v>
      </c>
      <c r="N1617">
        <v>7.7</v>
      </c>
      <c r="O1617">
        <v>39</v>
      </c>
      <c r="P1617" s="1">
        <f>IF($A$3="Percentage of government revenue per capita",$B$3,0) + IF($A$3="Absolute extra revenue",AB1617,0) + IF($A$3="Absolute revenue per capita",AC1617,0)</f>
        <v>0</v>
      </c>
      <c r="Q1617" s="5">
        <f>-MIN(data!$B$4 / data!I1543 * data!P1543 / 100, data!N1543)</f>
        <v>0</v>
      </c>
      <c r="R1617" s="4">
        <f>-Q1617*K1617/1000</f>
        <v>0</v>
      </c>
      <c r="S1617" s="6" t="e">
        <f>-MIN(data!$B$5/(POWER(LN(I1617),2))*P1617/100, O1617)</f>
        <v>#NUM!</v>
      </c>
      <c r="T1617" s="6" t="e">
        <f>-S1617*L1617/100000</f>
        <v>#NUM!</v>
      </c>
      <c r="U1617" s="4">
        <f>N1617+Q1617</f>
        <v>7.7</v>
      </c>
      <c r="V1617" s="4" t="e">
        <f>P1617*I1617/100/R1617</f>
        <v>#DIV/0!</v>
      </c>
      <c r="W1617" s="4" t="e">
        <f>V1617*H1617</f>
        <v>#DIV/0!</v>
      </c>
      <c r="X1617" s="6" t="e">
        <f>O1617+S1617</f>
        <v>#NUM!</v>
      </c>
      <c r="Y1617" s="6" t="e">
        <f>P1617*I1617/100/T1617</f>
        <v>#NUM!</v>
      </c>
      <c r="Z1617" s="6" t="e">
        <f>Y1617*H1617</f>
        <v>#NUM!</v>
      </c>
      <c r="AB1617" s="1" t="e">
        <f t="shared" si="50"/>
        <v>#DIV/0!</v>
      </c>
      <c r="AC1617" s="1" t="e">
        <f t="shared" si="51"/>
        <v>#DIV/0!</v>
      </c>
    </row>
    <row r="1618" spans="4:29" x14ac:dyDescent="0.25">
      <c r="D1618" s="1">
        <v>2004</v>
      </c>
      <c r="E1618" s="1" t="s">
        <v>45</v>
      </c>
      <c r="F1618" s="2" t="s">
        <v>237</v>
      </c>
      <c r="G1618">
        <v>3</v>
      </c>
      <c r="H1618">
        <v>11250365</v>
      </c>
      <c r="I1618" s="1">
        <v>0</v>
      </c>
      <c r="J1618" s="1">
        <v>1011</v>
      </c>
      <c r="K1618" s="1">
        <v>134800</v>
      </c>
      <c r="L1618" s="1">
        <v>137500</v>
      </c>
      <c r="M1618" s="3">
        <v>53</v>
      </c>
      <c r="N1618">
        <v>7.5</v>
      </c>
      <c r="O1618">
        <v>40</v>
      </c>
      <c r="P1618" s="1">
        <f>IF($A$3="Percentage of government revenue per capita",$B$3,0) + IF($A$3="Absolute extra revenue",AB1618,0) + IF($A$3="Absolute revenue per capita",AC1618,0)</f>
        <v>0</v>
      </c>
      <c r="Q1618" s="5">
        <f>-MIN(data!$B$4 / data!I1544 * data!P1544 / 100, data!N1544)</f>
        <v>0</v>
      </c>
      <c r="R1618" s="4">
        <f>-Q1618*K1618/1000</f>
        <v>0</v>
      </c>
      <c r="S1618" s="6" t="e">
        <f>-MIN(data!$B$5/(POWER(LN(I1618),2))*P1618/100, O1618)</f>
        <v>#NUM!</v>
      </c>
      <c r="T1618" s="6" t="e">
        <f>-S1618*L1618/100000</f>
        <v>#NUM!</v>
      </c>
      <c r="U1618" s="4">
        <f>N1618+Q1618</f>
        <v>7.5</v>
      </c>
      <c r="V1618" s="4" t="e">
        <f>P1618*I1618/100/R1618</f>
        <v>#DIV/0!</v>
      </c>
      <c r="W1618" s="4" t="e">
        <f>V1618*H1618</f>
        <v>#DIV/0!</v>
      </c>
      <c r="X1618" s="6" t="e">
        <f>O1618+S1618</f>
        <v>#NUM!</v>
      </c>
      <c r="Y1618" s="6" t="e">
        <f>P1618*I1618/100/T1618</f>
        <v>#NUM!</v>
      </c>
      <c r="Z1618" s="6" t="e">
        <f>Y1618*H1618</f>
        <v>#NUM!</v>
      </c>
      <c r="AB1618" s="1" t="e">
        <f t="shared" si="50"/>
        <v>#DIV/0!</v>
      </c>
      <c r="AC1618" s="1" t="e">
        <f t="shared" si="51"/>
        <v>#DIV/0!</v>
      </c>
    </row>
    <row r="1619" spans="4:29" x14ac:dyDescent="0.25">
      <c r="D1619" s="1">
        <v>2005</v>
      </c>
      <c r="E1619" s="1" t="s">
        <v>45</v>
      </c>
      <c r="F1619" s="2" t="s">
        <v>237</v>
      </c>
      <c r="G1619">
        <v>3</v>
      </c>
      <c r="H1619">
        <v>11261582</v>
      </c>
      <c r="I1619" s="1">
        <v>0</v>
      </c>
      <c r="J1619" s="1">
        <v>951</v>
      </c>
      <c r="K1619" s="1">
        <v>132083.29999999999</v>
      </c>
      <c r="L1619" s="1">
        <v>121951.2</v>
      </c>
      <c r="M1619" s="3">
        <v>55</v>
      </c>
      <c r="N1619">
        <v>7.2</v>
      </c>
      <c r="O1619">
        <v>41</v>
      </c>
      <c r="P1619" s="1">
        <f>IF($A$3="Percentage of government revenue per capita",$B$3,0) + IF($A$3="Absolute extra revenue",AB1619,0) + IF($A$3="Absolute revenue per capita",AC1619,0)</f>
        <v>0</v>
      </c>
      <c r="Q1619" s="5">
        <f>-MIN(data!$B$4 / data!I1545 * data!P1545 / 100, data!N1545)</f>
        <v>0</v>
      </c>
      <c r="R1619" s="4">
        <f>-Q1619*K1619/1000</f>
        <v>0</v>
      </c>
      <c r="S1619" s="6" t="e">
        <f>-MIN(data!$B$5/(POWER(LN(I1619),2))*P1619/100, O1619)</f>
        <v>#NUM!</v>
      </c>
      <c r="T1619" s="6" t="e">
        <f>-S1619*L1619/100000</f>
        <v>#NUM!</v>
      </c>
      <c r="U1619" s="4">
        <f>N1619+Q1619</f>
        <v>7.2</v>
      </c>
      <c r="V1619" s="4" t="e">
        <f>P1619*I1619/100/R1619</f>
        <v>#DIV/0!</v>
      </c>
      <c r="W1619" s="4" t="e">
        <f>V1619*H1619</f>
        <v>#DIV/0!</v>
      </c>
      <c r="X1619" s="6" t="e">
        <f>O1619+S1619</f>
        <v>#NUM!</v>
      </c>
      <c r="Y1619" s="6" t="e">
        <f>P1619*I1619/100/T1619</f>
        <v>#NUM!</v>
      </c>
      <c r="Z1619" s="6" t="e">
        <f>Y1619*H1619</f>
        <v>#NUM!</v>
      </c>
      <c r="AB1619" s="1" t="e">
        <f t="shared" si="50"/>
        <v>#DIV/0!</v>
      </c>
      <c r="AC1619" s="1" t="e">
        <f t="shared" si="51"/>
        <v>#DIV/0!</v>
      </c>
    </row>
    <row r="1620" spans="4:29" x14ac:dyDescent="0.25">
      <c r="D1620" s="1">
        <v>2006</v>
      </c>
      <c r="E1620" s="1" t="s">
        <v>45</v>
      </c>
      <c r="F1620" s="2" t="s">
        <v>237</v>
      </c>
      <c r="G1620">
        <v>3</v>
      </c>
      <c r="H1620">
        <v>11261248</v>
      </c>
      <c r="I1620" s="1">
        <v>0</v>
      </c>
      <c r="J1620" s="1">
        <v>892</v>
      </c>
      <c r="K1620" s="1">
        <v>129275.4</v>
      </c>
      <c r="L1620" s="1">
        <v>134210.5</v>
      </c>
      <c r="M1620" s="3">
        <v>50</v>
      </c>
      <c r="N1620">
        <v>6.9</v>
      </c>
      <c r="O1620">
        <v>38</v>
      </c>
      <c r="P1620" s="1">
        <f>IF($A$3="Percentage of government revenue per capita",$B$3,0) + IF($A$3="Absolute extra revenue",AB1620,0) + IF($A$3="Absolute revenue per capita",AC1620,0)</f>
        <v>0</v>
      </c>
      <c r="Q1620" s="5">
        <f>-MIN(data!$B$4 / data!I1546 * data!P1546 / 100, data!N1546)</f>
        <v>0</v>
      </c>
      <c r="R1620" s="4">
        <f>-Q1620*K1620/1000</f>
        <v>0</v>
      </c>
      <c r="S1620" s="6" t="e">
        <f>-MIN(data!$B$5/(POWER(LN(I1620),2))*P1620/100, O1620)</f>
        <v>#NUM!</v>
      </c>
      <c r="T1620" s="6" t="e">
        <f>-S1620*L1620/100000</f>
        <v>#NUM!</v>
      </c>
      <c r="U1620" s="4">
        <f>N1620+Q1620</f>
        <v>6.9</v>
      </c>
      <c r="V1620" s="4" t="e">
        <f>P1620*I1620/100/R1620</f>
        <v>#DIV/0!</v>
      </c>
      <c r="W1620" s="4" t="e">
        <f>V1620*H1620</f>
        <v>#DIV/0!</v>
      </c>
      <c r="X1620" s="6" t="e">
        <f>O1620+S1620</f>
        <v>#NUM!</v>
      </c>
      <c r="Y1620" s="6" t="e">
        <f>P1620*I1620/100/T1620</f>
        <v>#NUM!</v>
      </c>
      <c r="Z1620" s="6" t="e">
        <f>Y1620*H1620</f>
        <v>#NUM!</v>
      </c>
      <c r="AB1620" s="1" t="e">
        <f t="shared" si="50"/>
        <v>#DIV/0!</v>
      </c>
      <c r="AC1620" s="1" t="e">
        <f t="shared" si="51"/>
        <v>#DIV/0!</v>
      </c>
    </row>
    <row r="1621" spans="4:29" x14ac:dyDescent="0.25">
      <c r="D1621" s="1">
        <v>2007</v>
      </c>
      <c r="E1621" s="1" t="s">
        <v>45</v>
      </c>
      <c r="F1621" s="2" t="s">
        <v>237</v>
      </c>
      <c r="G1621">
        <v>3</v>
      </c>
      <c r="H1621">
        <v>11251122</v>
      </c>
      <c r="I1621" s="1">
        <v>0</v>
      </c>
      <c r="J1621" s="1">
        <v>842</v>
      </c>
      <c r="K1621" s="1">
        <v>127575.8</v>
      </c>
      <c r="L1621" s="1">
        <v>132500</v>
      </c>
      <c r="M1621" s="3">
        <v>51</v>
      </c>
      <c r="N1621">
        <v>6.6</v>
      </c>
      <c r="O1621">
        <v>40</v>
      </c>
      <c r="P1621" s="1">
        <f>IF($A$3="Percentage of government revenue per capita",$B$3,0) + IF($A$3="Absolute extra revenue",AB1621,0) + IF($A$3="Absolute revenue per capita",AC1621,0)</f>
        <v>0</v>
      </c>
      <c r="Q1621" s="5">
        <f>-MIN(data!$B$4 / data!I1547 * data!P1547 / 100, data!N1547)</f>
        <v>0</v>
      </c>
      <c r="R1621" s="4">
        <f>-Q1621*K1621/1000</f>
        <v>0</v>
      </c>
      <c r="S1621" s="6" t="e">
        <f>-MIN(data!$B$5/(POWER(LN(I1621),2))*P1621/100, O1621)</f>
        <v>#NUM!</v>
      </c>
      <c r="T1621" s="6" t="e">
        <f>-S1621*L1621/100000</f>
        <v>#NUM!</v>
      </c>
      <c r="U1621" s="4">
        <f>N1621+Q1621</f>
        <v>6.6</v>
      </c>
      <c r="V1621" s="4" t="e">
        <f>P1621*I1621/100/R1621</f>
        <v>#DIV/0!</v>
      </c>
      <c r="W1621" s="4" t="e">
        <f>V1621*H1621</f>
        <v>#DIV/0!</v>
      </c>
      <c r="X1621" s="6" t="e">
        <f>O1621+S1621</f>
        <v>#NUM!</v>
      </c>
      <c r="Y1621" s="6" t="e">
        <f>P1621*I1621/100/T1621</f>
        <v>#NUM!</v>
      </c>
      <c r="Z1621" s="6" t="e">
        <f>Y1621*H1621</f>
        <v>#NUM!</v>
      </c>
      <c r="AB1621" s="1" t="e">
        <f t="shared" si="50"/>
        <v>#DIV/0!</v>
      </c>
      <c r="AC1621" s="1" t="e">
        <f t="shared" si="51"/>
        <v>#DIV/0!</v>
      </c>
    </row>
    <row r="1622" spans="4:29" x14ac:dyDescent="0.25">
      <c r="D1622" s="1">
        <v>2008</v>
      </c>
      <c r="E1622" s="1" t="s">
        <v>45</v>
      </c>
      <c r="F1622" s="2" t="s">
        <v>237</v>
      </c>
      <c r="G1622">
        <v>3</v>
      </c>
      <c r="H1622">
        <v>11236971</v>
      </c>
      <c r="I1622" s="1">
        <v>0</v>
      </c>
      <c r="J1622" s="1">
        <v>804</v>
      </c>
      <c r="K1622" s="1">
        <v>125625</v>
      </c>
      <c r="L1622" s="1">
        <v>126190.5</v>
      </c>
      <c r="M1622" s="3">
        <v>53</v>
      </c>
      <c r="N1622">
        <v>6.4</v>
      </c>
      <c r="O1622">
        <v>42</v>
      </c>
      <c r="P1622" s="1">
        <f>IF($A$3="Percentage of government revenue per capita",$B$3,0) + IF($A$3="Absolute extra revenue",AB1622,0) + IF($A$3="Absolute revenue per capita",AC1622,0)</f>
        <v>0</v>
      </c>
      <c r="Q1622" s="5">
        <f>-MIN(data!$B$4 / data!I1548 * data!P1548 / 100, data!N1548)</f>
        <v>0</v>
      </c>
      <c r="R1622" s="4">
        <f>-Q1622*K1622/1000</f>
        <v>0</v>
      </c>
      <c r="S1622" s="6" t="e">
        <f>-MIN(data!$B$5/(POWER(LN(I1622),2))*P1622/100, O1622)</f>
        <v>#NUM!</v>
      </c>
      <c r="T1622" s="6" t="e">
        <f>-S1622*L1622/100000</f>
        <v>#NUM!</v>
      </c>
      <c r="U1622" s="4">
        <f>N1622+Q1622</f>
        <v>6.4</v>
      </c>
      <c r="V1622" s="4" t="e">
        <f>P1622*I1622/100/R1622</f>
        <v>#DIV/0!</v>
      </c>
      <c r="W1622" s="4" t="e">
        <f>V1622*H1622</f>
        <v>#DIV/0!</v>
      </c>
      <c r="X1622" s="6" t="e">
        <f>O1622+S1622</f>
        <v>#NUM!</v>
      </c>
      <c r="Y1622" s="6" t="e">
        <f>P1622*I1622/100/T1622</f>
        <v>#NUM!</v>
      </c>
      <c r="Z1622" s="6" t="e">
        <f>Y1622*H1622</f>
        <v>#NUM!</v>
      </c>
      <c r="AB1622" s="1" t="e">
        <f t="shared" si="50"/>
        <v>#DIV/0!</v>
      </c>
      <c r="AC1622" s="1" t="e">
        <f t="shared" si="51"/>
        <v>#DIV/0!</v>
      </c>
    </row>
    <row r="1623" spans="4:29" x14ac:dyDescent="0.25">
      <c r="D1623" s="1">
        <v>2009</v>
      </c>
      <c r="E1623" s="1" t="s">
        <v>45</v>
      </c>
      <c r="F1623" s="2" t="s">
        <v>237</v>
      </c>
      <c r="G1623">
        <v>3</v>
      </c>
      <c r="H1623">
        <v>11226709</v>
      </c>
      <c r="I1623" s="1">
        <v>0</v>
      </c>
      <c r="J1623" s="1">
        <v>777</v>
      </c>
      <c r="K1623" s="1">
        <v>125322.6</v>
      </c>
      <c r="L1623" s="1">
        <v>125581.4</v>
      </c>
      <c r="M1623" s="3">
        <v>53</v>
      </c>
      <c r="N1623">
        <v>6.2</v>
      </c>
      <c r="O1623">
        <v>43</v>
      </c>
      <c r="P1623" s="1">
        <f>IF($A$3="Percentage of government revenue per capita",$B$3,0) + IF($A$3="Absolute extra revenue",AB1623,0) + IF($A$3="Absolute revenue per capita",AC1623,0)</f>
        <v>0</v>
      </c>
      <c r="Q1623" s="5">
        <f>-MIN(data!$B$4 / data!I1549 * data!P1549 / 100, data!N1549)</f>
        <v>0</v>
      </c>
      <c r="R1623" s="4">
        <f>-Q1623*K1623/1000</f>
        <v>0</v>
      </c>
      <c r="S1623" s="6" t="e">
        <f>-MIN(data!$B$5/(POWER(LN(I1623),2))*P1623/100, O1623)</f>
        <v>#NUM!</v>
      </c>
      <c r="T1623" s="6" t="e">
        <f>-S1623*L1623/100000</f>
        <v>#NUM!</v>
      </c>
      <c r="U1623" s="4">
        <f>N1623+Q1623</f>
        <v>6.2</v>
      </c>
      <c r="V1623" s="4" t="e">
        <f>P1623*I1623/100/R1623</f>
        <v>#DIV/0!</v>
      </c>
      <c r="W1623" s="4" t="e">
        <f>V1623*H1623</f>
        <v>#DIV/0!</v>
      </c>
      <c r="X1623" s="6" t="e">
        <f>O1623+S1623</f>
        <v>#NUM!</v>
      </c>
      <c r="Y1623" s="6" t="e">
        <f>P1623*I1623/100/T1623</f>
        <v>#NUM!</v>
      </c>
      <c r="Z1623" s="6" t="e">
        <f>Y1623*H1623</f>
        <v>#NUM!</v>
      </c>
      <c r="AB1623" s="1" t="e">
        <f t="shared" si="50"/>
        <v>#DIV/0!</v>
      </c>
      <c r="AC1623" s="1" t="e">
        <f t="shared" si="51"/>
        <v>#DIV/0!</v>
      </c>
    </row>
    <row r="1624" spans="4:29" x14ac:dyDescent="0.25">
      <c r="D1624" s="1">
        <v>2010</v>
      </c>
      <c r="E1624" s="1" t="s">
        <v>45</v>
      </c>
      <c r="F1624" s="2" t="s">
        <v>237</v>
      </c>
      <c r="G1624">
        <v>3</v>
      </c>
      <c r="H1624">
        <v>11225832</v>
      </c>
      <c r="I1624" s="1">
        <v>0</v>
      </c>
      <c r="J1624" s="1">
        <v>758</v>
      </c>
      <c r="K1624" s="1">
        <v>126333.3</v>
      </c>
      <c r="L1624" s="1">
        <v>118181.8</v>
      </c>
      <c r="M1624" s="3">
        <v>54</v>
      </c>
      <c r="N1624">
        <v>6</v>
      </c>
      <c r="O1624">
        <v>44</v>
      </c>
      <c r="P1624" s="1">
        <f>IF($A$3="Percentage of government revenue per capita",$B$3,0) + IF($A$3="Absolute extra revenue",AB1624,0) + IF($A$3="Absolute revenue per capita",AC1624,0)</f>
        <v>0</v>
      </c>
      <c r="Q1624" s="5">
        <f>-MIN(data!$B$4 / data!I1550 * data!P1550 / 100, data!N1550)</f>
        <v>0</v>
      </c>
      <c r="R1624" s="4">
        <f>-Q1624*K1624/1000</f>
        <v>0</v>
      </c>
      <c r="S1624" s="6" t="e">
        <f>-MIN(data!$B$5/(POWER(LN(I1624),2))*P1624/100, O1624)</f>
        <v>#NUM!</v>
      </c>
      <c r="T1624" s="6" t="e">
        <f>-S1624*L1624/100000</f>
        <v>#NUM!</v>
      </c>
      <c r="U1624" s="4">
        <f>N1624+Q1624</f>
        <v>6</v>
      </c>
      <c r="V1624" s="4" t="e">
        <f>P1624*I1624/100/R1624</f>
        <v>#DIV/0!</v>
      </c>
      <c r="W1624" s="4" t="e">
        <f>V1624*H1624</f>
        <v>#DIV/0!</v>
      </c>
      <c r="X1624" s="6" t="e">
        <f>O1624+S1624</f>
        <v>#NUM!</v>
      </c>
      <c r="Y1624" s="6" t="e">
        <f>P1624*I1624/100/T1624</f>
        <v>#NUM!</v>
      </c>
      <c r="Z1624" s="6" t="e">
        <f>Y1624*H1624</f>
        <v>#NUM!</v>
      </c>
      <c r="AB1624" s="1" t="e">
        <f t="shared" si="50"/>
        <v>#DIV/0!</v>
      </c>
      <c r="AC1624" s="1" t="e">
        <f t="shared" si="51"/>
        <v>#DIV/0!</v>
      </c>
    </row>
    <row r="1625" spans="4:29" x14ac:dyDescent="0.25">
      <c r="D1625" s="1">
        <v>2011</v>
      </c>
      <c r="E1625" s="1" t="s">
        <v>45</v>
      </c>
      <c r="F1625" s="2" t="s">
        <v>237</v>
      </c>
      <c r="G1625">
        <v>3</v>
      </c>
      <c r="H1625">
        <v>11236670</v>
      </c>
      <c r="I1625" s="1">
        <v>0</v>
      </c>
      <c r="J1625" s="1">
        <v>745</v>
      </c>
      <c r="K1625" s="1">
        <v>126271.2</v>
      </c>
      <c r="L1625" s="1">
        <v>113953.5</v>
      </c>
      <c r="M1625" s="3">
        <v>52</v>
      </c>
      <c r="N1625">
        <v>5.9</v>
      </c>
      <c r="O1625">
        <v>43</v>
      </c>
      <c r="P1625" s="1">
        <f>IF($A$3="Percentage of government revenue per capita",$B$3,0) + IF($A$3="Absolute extra revenue",AB1625,0) + IF($A$3="Absolute revenue per capita",AC1625,0)</f>
        <v>0</v>
      </c>
      <c r="Q1625" s="5">
        <f>-MIN(data!$B$4 / data!I1551 * data!P1551 / 100, data!N1551)</f>
        <v>0</v>
      </c>
      <c r="R1625" s="4">
        <f>-Q1625*K1625/1000</f>
        <v>0</v>
      </c>
      <c r="S1625" s="6" t="e">
        <f>-MIN(data!$B$5/(POWER(LN(I1625),2))*P1625/100, O1625)</f>
        <v>#NUM!</v>
      </c>
      <c r="T1625" s="6" t="e">
        <f>-S1625*L1625/100000</f>
        <v>#NUM!</v>
      </c>
      <c r="U1625" s="4">
        <f>N1625+Q1625</f>
        <v>5.9</v>
      </c>
      <c r="V1625" s="4" t="e">
        <f>P1625*I1625/100/R1625</f>
        <v>#DIV/0!</v>
      </c>
      <c r="W1625" s="4" t="e">
        <f>V1625*H1625</f>
        <v>#DIV/0!</v>
      </c>
      <c r="X1625" s="6" t="e">
        <f>O1625+S1625</f>
        <v>#NUM!</v>
      </c>
      <c r="Y1625" s="6" t="e">
        <f>P1625*I1625/100/T1625</f>
        <v>#NUM!</v>
      </c>
      <c r="Z1625" s="6" t="e">
        <f>Y1625*H1625</f>
        <v>#NUM!</v>
      </c>
      <c r="AB1625" s="1" t="e">
        <f t="shared" si="50"/>
        <v>#DIV/0!</v>
      </c>
      <c r="AC1625" s="1" t="e">
        <f t="shared" si="51"/>
        <v>#DIV/0!</v>
      </c>
    </row>
    <row r="1626" spans="4:29" x14ac:dyDescent="0.25">
      <c r="D1626" s="1">
        <v>2012</v>
      </c>
      <c r="E1626" s="1" t="s">
        <v>45</v>
      </c>
      <c r="F1626" s="2" t="s">
        <v>237</v>
      </c>
      <c r="G1626">
        <v>3</v>
      </c>
      <c r="H1626">
        <v>11257101</v>
      </c>
      <c r="I1626" s="1">
        <v>0</v>
      </c>
      <c r="J1626" s="1">
        <v>734</v>
      </c>
      <c r="K1626" s="1">
        <v>126551.7</v>
      </c>
      <c r="L1626" s="1">
        <v>117073.2</v>
      </c>
      <c r="M1626" s="3">
        <v>49</v>
      </c>
      <c r="N1626">
        <v>5.8</v>
      </c>
      <c r="O1626">
        <v>41</v>
      </c>
      <c r="P1626" s="1">
        <f>IF($A$3="Percentage of government revenue per capita",$B$3,0) + IF($A$3="Absolute extra revenue",AB1626,0) + IF($A$3="Absolute revenue per capita",AC1626,0)</f>
        <v>0</v>
      </c>
      <c r="Q1626" s="5">
        <f>-MIN(data!$B$4 / data!I1552 * data!P1552 / 100, data!N1552)</f>
        <v>0</v>
      </c>
      <c r="R1626" s="4">
        <f>-Q1626*K1626/1000</f>
        <v>0</v>
      </c>
      <c r="S1626" s="6" t="e">
        <f>-MIN(data!$B$5/(POWER(LN(I1626),2))*P1626/100, O1626)</f>
        <v>#NUM!</v>
      </c>
      <c r="T1626" s="6" t="e">
        <f>-S1626*L1626/100000</f>
        <v>#NUM!</v>
      </c>
      <c r="U1626" s="4">
        <f>N1626+Q1626</f>
        <v>5.8</v>
      </c>
      <c r="V1626" s="4" t="e">
        <f>P1626*I1626/100/R1626</f>
        <v>#DIV/0!</v>
      </c>
      <c r="W1626" s="4" t="e">
        <f>V1626*H1626</f>
        <v>#DIV/0!</v>
      </c>
      <c r="X1626" s="6" t="e">
        <f>O1626+S1626</f>
        <v>#NUM!</v>
      </c>
      <c r="Y1626" s="6" t="e">
        <f>P1626*I1626/100/T1626</f>
        <v>#NUM!</v>
      </c>
      <c r="Z1626" s="6" t="e">
        <f>Y1626*H1626</f>
        <v>#NUM!</v>
      </c>
      <c r="AB1626" s="1" t="e">
        <f t="shared" si="50"/>
        <v>#DIV/0!</v>
      </c>
      <c r="AC1626" s="1" t="e">
        <f t="shared" si="51"/>
        <v>#DIV/0!</v>
      </c>
    </row>
    <row r="1627" spans="4:29" x14ac:dyDescent="0.25">
      <c r="D1627" s="1">
        <v>2013</v>
      </c>
      <c r="E1627" s="1" t="s">
        <v>45</v>
      </c>
      <c r="F1627" s="2" t="s">
        <v>237</v>
      </c>
      <c r="G1627">
        <v>3</v>
      </c>
      <c r="H1627">
        <v>11282720</v>
      </c>
      <c r="I1627" s="1">
        <v>0</v>
      </c>
      <c r="J1627" s="1">
        <v>724</v>
      </c>
      <c r="K1627" s="1">
        <v>127017.5</v>
      </c>
      <c r="L1627" s="1">
        <v>114634.1</v>
      </c>
      <c r="M1627" s="3">
        <v>48</v>
      </c>
      <c r="N1627">
        <v>5.7</v>
      </c>
      <c r="O1627">
        <v>41</v>
      </c>
      <c r="P1627" s="1">
        <f>IF($A$3="Percentage of government revenue per capita",$B$3,0) + IF($A$3="Absolute extra revenue",AB1627,0) + IF($A$3="Absolute revenue per capita",AC1627,0)</f>
        <v>0</v>
      </c>
      <c r="Q1627" s="5">
        <f>-MIN(data!$B$4 / data!I1553 * data!P1553 / 100, data!N1553)</f>
        <v>0</v>
      </c>
      <c r="R1627" s="4">
        <f>-Q1627*K1627/1000</f>
        <v>0</v>
      </c>
      <c r="S1627" s="6" t="e">
        <f>-MIN(data!$B$5/(POWER(LN(I1627),2))*P1627/100, O1627)</f>
        <v>#NUM!</v>
      </c>
      <c r="T1627" s="6" t="e">
        <f>-S1627*L1627/100000</f>
        <v>#NUM!</v>
      </c>
      <c r="U1627" s="4">
        <f>N1627+Q1627</f>
        <v>5.7</v>
      </c>
      <c r="V1627" s="4" t="e">
        <f>P1627*I1627/100/R1627</f>
        <v>#DIV/0!</v>
      </c>
      <c r="W1627" s="4" t="e">
        <f>V1627*H1627</f>
        <v>#DIV/0!</v>
      </c>
      <c r="X1627" s="6" t="e">
        <f>O1627+S1627</f>
        <v>#NUM!</v>
      </c>
      <c r="Y1627" s="6" t="e">
        <f>P1627*I1627/100/T1627</f>
        <v>#NUM!</v>
      </c>
      <c r="Z1627" s="6" t="e">
        <f>Y1627*H1627</f>
        <v>#NUM!</v>
      </c>
      <c r="AB1627" s="1" t="e">
        <f t="shared" si="50"/>
        <v>#DIV/0!</v>
      </c>
      <c r="AC1627" s="1" t="e">
        <f t="shared" si="51"/>
        <v>#DIV/0!</v>
      </c>
    </row>
    <row r="1628" spans="4:29" x14ac:dyDescent="0.25">
      <c r="D1628" s="1">
        <v>2014</v>
      </c>
      <c r="E1628" s="1" t="s">
        <v>45</v>
      </c>
      <c r="F1628" s="2" t="s">
        <v>237</v>
      </c>
      <c r="G1628">
        <v>3</v>
      </c>
      <c r="H1628">
        <v>11306902</v>
      </c>
      <c r="I1628" s="1">
        <v>0</v>
      </c>
      <c r="J1628" s="1">
        <v>714</v>
      </c>
      <c r="K1628" s="1">
        <v>125263.2</v>
      </c>
      <c r="L1628" s="1">
        <v>112500</v>
      </c>
      <c r="M1628" s="3">
        <v>47</v>
      </c>
      <c r="N1628">
        <v>5.7</v>
      </c>
      <c r="O1628">
        <v>40</v>
      </c>
      <c r="P1628" s="1">
        <f>IF($A$3="Percentage of government revenue per capita",$B$3,0) + IF($A$3="Absolute extra revenue",AB1628,0) + IF($A$3="Absolute revenue per capita",AC1628,0)</f>
        <v>0</v>
      </c>
      <c r="Q1628" s="5">
        <f>-MIN(data!$B$4 / data!I1554 * data!P1554 / 100, data!N1554)</f>
        <v>0</v>
      </c>
      <c r="R1628" s="4">
        <f>-Q1628*K1628/1000</f>
        <v>0</v>
      </c>
      <c r="S1628" s="6" t="e">
        <f>-MIN(data!$B$5/(POWER(LN(I1628),2))*P1628/100, O1628)</f>
        <v>#NUM!</v>
      </c>
      <c r="T1628" s="6" t="e">
        <f>-S1628*L1628/100000</f>
        <v>#NUM!</v>
      </c>
      <c r="U1628" s="4">
        <f>N1628+Q1628</f>
        <v>5.7</v>
      </c>
      <c r="V1628" s="4" t="e">
        <f>P1628*I1628/100/R1628</f>
        <v>#DIV/0!</v>
      </c>
      <c r="W1628" s="4" t="e">
        <f>V1628*H1628</f>
        <v>#DIV/0!</v>
      </c>
      <c r="X1628" s="6" t="e">
        <f>O1628+S1628</f>
        <v>#NUM!</v>
      </c>
      <c r="Y1628" s="6" t="e">
        <f>P1628*I1628/100/T1628</f>
        <v>#NUM!</v>
      </c>
      <c r="Z1628" s="6" t="e">
        <f>Y1628*H1628</f>
        <v>#NUM!</v>
      </c>
      <c r="AB1628" s="1" t="e">
        <f t="shared" si="50"/>
        <v>#DIV/0!</v>
      </c>
      <c r="AC1628" s="1" t="e">
        <f t="shared" si="51"/>
        <v>#DIV/0!</v>
      </c>
    </row>
    <row r="1629" spans="4:29" x14ac:dyDescent="0.25">
      <c r="D1629" s="1">
        <v>2015</v>
      </c>
      <c r="E1629" s="1" t="s">
        <v>45</v>
      </c>
      <c r="F1629" s="2" t="s">
        <v>237</v>
      </c>
      <c r="G1629">
        <v>3</v>
      </c>
      <c r="H1629">
        <v>11324781</v>
      </c>
      <c r="I1629" s="1">
        <v>0</v>
      </c>
      <c r="J1629" s="1">
        <v>702</v>
      </c>
      <c r="K1629" s="1">
        <v>125357.1</v>
      </c>
      <c r="M1629" s="3">
        <v>45</v>
      </c>
      <c r="N1629">
        <v>5.6</v>
      </c>
      <c r="O1629">
        <v>39</v>
      </c>
      <c r="P1629" s="1">
        <f>IF($A$3="Percentage of government revenue per capita",$B$3,0) + IF($A$3="Absolute extra revenue",AB1629,0) + IF($A$3="Absolute revenue per capita",AC1629,0)</f>
        <v>0</v>
      </c>
      <c r="Q1629" s="5">
        <f>-MIN(data!$B$4 / data!I1555 * data!P1555 / 100, data!N1555)</f>
        <v>0</v>
      </c>
      <c r="R1629" s="4">
        <f>-Q1629*K1629/1000</f>
        <v>0</v>
      </c>
      <c r="S1629" s="6" t="e">
        <f>-MIN(data!$B$5/(POWER(LN(I1629),2))*P1629/100, O1629)</f>
        <v>#NUM!</v>
      </c>
      <c r="T1629" s="6" t="e">
        <f>-S1629*L1629/100000</f>
        <v>#NUM!</v>
      </c>
      <c r="U1629" s="4">
        <f>N1629+Q1629</f>
        <v>5.6</v>
      </c>
      <c r="V1629" s="4" t="e">
        <f>P1629*I1629/100/R1629</f>
        <v>#DIV/0!</v>
      </c>
      <c r="W1629" s="4" t="e">
        <f>V1629*H1629</f>
        <v>#DIV/0!</v>
      </c>
      <c r="X1629" s="6" t="e">
        <f>O1629+S1629</f>
        <v>#NUM!</v>
      </c>
      <c r="Y1629" s="6" t="e">
        <f>P1629*I1629/100/T1629</f>
        <v>#NUM!</v>
      </c>
      <c r="Z1629" s="6" t="e">
        <f>Y1629*H1629</f>
        <v>#NUM!</v>
      </c>
      <c r="AB1629" s="1" t="e">
        <f t="shared" si="50"/>
        <v>#DIV/0!</v>
      </c>
      <c r="AC1629" s="1" t="e">
        <f t="shared" si="51"/>
        <v>#DIV/0!</v>
      </c>
    </row>
    <row r="1630" spans="4:29" x14ac:dyDescent="0.25">
      <c r="D1630" s="1">
        <v>2016</v>
      </c>
      <c r="E1630" s="1" t="s">
        <v>45</v>
      </c>
      <c r="F1630" s="2" t="s">
        <v>237</v>
      </c>
      <c r="G1630">
        <v>3</v>
      </c>
      <c r="H1630">
        <v>11335109</v>
      </c>
      <c r="I1630" s="1">
        <v>0</v>
      </c>
      <c r="J1630" s="1">
        <v>686</v>
      </c>
      <c r="K1630" s="1">
        <v>124727.3</v>
      </c>
      <c r="M1630" s="3"/>
      <c r="N1630">
        <v>5.5</v>
      </c>
      <c r="O1630"/>
      <c r="P1630" s="1">
        <f>IF($A$3="Percentage of government revenue per capita",$B$3,0) + IF($A$3="Absolute extra revenue",AB1630,0) + IF($A$3="Absolute revenue per capita",AC1630,0)</f>
        <v>0</v>
      </c>
      <c r="Q1630" s="5">
        <f>-MIN(data!$B$4 / data!I1556 * data!P1556 / 100, data!N1556)</f>
        <v>0</v>
      </c>
      <c r="R1630" s="4">
        <f>-Q1630*K1630/1000</f>
        <v>0</v>
      </c>
      <c r="S1630" s="6" t="e">
        <f>-MIN(data!$B$5/(POWER(LN(I1630),2))*P1630/100, O1630)</f>
        <v>#NUM!</v>
      </c>
      <c r="T1630" s="6" t="e">
        <f>-S1630*L1630/100000</f>
        <v>#NUM!</v>
      </c>
      <c r="U1630" s="4">
        <f>N1630+Q1630</f>
        <v>5.5</v>
      </c>
      <c r="V1630" s="4" t="e">
        <f>P1630*I1630/100/R1630</f>
        <v>#DIV/0!</v>
      </c>
      <c r="W1630" s="4" t="e">
        <f>V1630*H1630</f>
        <v>#DIV/0!</v>
      </c>
      <c r="X1630" s="6" t="e">
        <f>O1630+S1630</f>
        <v>#NUM!</v>
      </c>
      <c r="Y1630" s="6" t="e">
        <f>P1630*I1630/100/T1630</f>
        <v>#NUM!</v>
      </c>
      <c r="Z1630" s="6" t="e">
        <f>Y1630*H1630</f>
        <v>#NUM!</v>
      </c>
      <c r="AB1630" s="1" t="e">
        <f t="shared" si="50"/>
        <v>#DIV/0!</v>
      </c>
      <c r="AC1630" s="1" t="e">
        <f t="shared" si="51"/>
        <v>#DIV/0!</v>
      </c>
    </row>
    <row r="1631" spans="4:29" x14ac:dyDescent="0.25">
      <c r="D1631" s="1">
        <v>1980</v>
      </c>
      <c r="E1631" s="1" t="s">
        <v>46</v>
      </c>
      <c r="F1631" s="2" t="s">
        <v>238</v>
      </c>
      <c r="G1631">
        <v>4</v>
      </c>
      <c r="H1631">
        <v>685405</v>
      </c>
      <c r="I1631" s="1">
        <v>1467.624</v>
      </c>
      <c r="M1631" s="3"/>
      <c r="N1631">
        <v>20.8</v>
      </c>
      <c r="O1631"/>
      <c r="P1631" s="1">
        <f>IF($A$3="Percentage of government revenue per capita",$B$3,0) + IF($A$3="Absolute extra revenue",AB1631,0) + IF($A$3="Absolute revenue per capita",AC1631,0)</f>
        <v>0</v>
      </c>
      <c r="Q1631" s="5" t="e">
        <f>-MIN(data!$B$4 / data!I1557 * data!P1557 / 100, data!N1557)</f>
        <v>#DIV/0!</v>
      </c>
      <c r="R1631" s="4" t="e">
        <f>-Q1631*K1631/1000</f>
        <v>#DIV/0!</v>
      </c>
      <c r="S1631" s="6">
        <f>-MIN(data!$B$5/(POWER(LN(I1631),2))*P1631/100, O1631)</f>
        <v>0</v>
      </c>
      <c r="T1631" s="6">
        <f>-S1631*L1631/100000</f>
        <v>0</v>
      </c>
      <c r="U1631" s="4" t="e">
        <f>N1631+Q1631</f>
        <v>#DIV/0!</v>
      </c>
      <c r="V1631" s="4" t="e">
        <f>P1631*I1631/100/R1631</f>
        <v>#DIV/0!</v>
      </c>
      <c r="W1631" s="4" t="e">
        <f>V1631*H1631</f>
        <v>#DIV/0!</v>
      </c>
      <c r="X1631" s="6">
        <f>O1631+S1631</f>
        <v>0</v>
      </c>
      <c r="Y1631" s="6" t="e">
        <f>P1631*I1631/100/T1631</f>
        <v>#DIV/0!</v>
      </c>
      <c r="Z1631" s="6" t="e">
        <f>Y1631*H1631</f>
        <v>#DIV/0!</v>
      </c>
      <c r="AB1631" s="1">
        <f t="shared" si="50"/>
        <v>0</v>
      </c>
      <c r="AC1631" s="1">
        <f t="shared" si="51"/>
        <v>0</v>
      </c>
    </row>
    <row r="1632" spans="4:29" x14ac:dyDescent="0.25">
      <c r="D1632" s="1">
        <v>1981</v>
      </c>
      <c r="E1632" s="1" t="s">
        <v>46</v>
      </c>
      <c r="F1632" s="2" t="s">
        <v>238</v>
      </c>
      <c r="G1632">
        <v>4</v>
      </c>
      <c r="H1632">
        <v>689173</v>
      </c>
      <c r="I1632" s="1">
        <v>1523.348</v>
      </c>
      <c r="M1632" s="3"/>
      <c r="N1632">
        <v>19.2</v>
      </c>
      <c r="O1632"/>
      <c r="P1632" s="1">
        <f>IF($A$3="Percentage of government revenue per capita",$B$3,0) + IF($A$3="Absolute extra revenue",AB1632,0) + IF($A$3="Absolute revenue per capita",AC1632,0)</f>
        <v>0</v>
      </c>
      <c r="Q1632" s="5" t="e">
        <f>-MIN(data!$B$4 / data!I1558 * data!P1558 / 100, data!N1558)</f>
        <v>#DIV/0!</v>
      </c>
      <c r="R1632" s="4" t="e">
        <f>-Q1632*K1632/1000</f>
        <v>#DIV/0!</v>
      </c>
      <c r="S1632" s="6">
        <f>-MIN(data!$B$5/(POWER(LN(I1632),2))*P1632/100, O1632)</f>
        <v>0</v>
      </c>
      <c r="T1632" s="6">
        <f>-S1632*L1632/100000</f>
        <v>0</v>
      </c>
      <c r="U1632" s="4" t="e">
        <f>N1632+Q1632</f>
        <v>#DIV/0!</v>
      </c>
      <c r="V1632" s="4" t="e">
        <f>P1632*I1632/100/R1632</f>
        <v>#DIV/0!</v>
      </c>
      <c r="W1632" s="4" t="e">
        <f>V1632*H1632</f>
        <v>#DIV/0!</v>
      </c>
      <c r="X1632" s="6">
        <f>O1632+S1632</f>
        <v>0</v>
      </c>
      <c r="Y1632" s="6" t="e">
        <f>P1632*I1632/100/T1632</f>
        <v>#DIV/0!</v>
      </c>
      <c r="Z1632" s="6" t="e">
        <f>Y1632*H1632</f>
        <v>#DIV/0!</v>
      </c>
      <c r="AB1632" s="1">
        <f t="shared" si="50"/>
        <v>0</v>
      </c>
      <c r="AC1632" s="1">
        <f t="shared" si="51"/>
        <v>0</v>
      </c>
    </row>
    <row r="1633" spans="4:29" x14ac:dyDescent="0.25">
      <c r="D1633" s="1">
        <v>1982</v>
      </c>
      <c r="E1633" s="1" t="s">
        <v>46</v>
      </c>
      <c r="F1633" s="2" t="s">
        <v>238</v>
      </c>
      <c r="G1633">
        <v>4</v>
      </c>
      <c r="H1633">
        <v>691702</v>
      </c>
      <c r="I1633" s="1">
        <v>1661.857</v>
      </c>
      <c r="M1633" s="3"/>
      <c r="N1633">
        <v>17.600000000000001</v>
      </c>
      <c r="O1633"/>
      <c r="P1633" s="1">
        <f>IF($A$3="Percentage of government revenue per capita",$B$3,0) + IF($A$3="Absolute extra revenue",AB1633,0) + IF($A$3="Absolute revenue per capita",AC1633,0)</f>
        <v>0</v>
      </c>
      <c r="Q1633" s="5" t="e">
        <f>-MIN(data!$B$4 / data!I1559 * data!P1559 / 100, data!N1559)</f>
        <v>#DIV/0!</v>
      </c>
      <c r="R1633" s="4" t="e">
        <f>-Q1633*K1633/1000</f>
        <v>#DIV/0!</v>
      </c>
      <c r="S1633" s="6">
        <f>-MIN(data!$B$5/(POWER(LN(I1633),2))*P1633/100, O1633)</f>
        <v>0</v>
      </c>
      <c r="T1633" s="6">
        <f>-S1633*L1633/100000</f>
        <v>0</v>
      </c>
      <c r="U1633" s="4" t="e">
        <f>N1633+Q1633</f>
        <v>#DIV/0!</v>
      </c>
      <c r="V1633" s="4" t="e">
        <f>P1633*I1633/100/R1633</f>
        <v>#DIV/0!</v>
      </c>
      <c r="W1633" s="4" t="e">
        <f>V1633*H1633</f>
        <v>#DIV/0!</v>
      </c>
      <c r="X1633" s="6">
        <f>O1633+S1633</f>
        <v>0</v>
      </c>
      <c r="Y1633" s="6" t="e">
        <f>P1633*I1633/100/T1633</f>
        <v>#DIV/0!</v>
      </c>
      <c r="Z1633" s="6" t="e">
        <f>Y1633*H1633</f>
        <v>#DIV/0!</v>
      </c>
      <c r="AB1633" s="1">
        <f t="shared" si="50"/>
        <v>0</v>
      </c>
      <c r="AC1633" s="1">
        <f t="shared" si="51"/>
        <v>0</v>
      </c>
    </row>
    <row r="1634" spans="4:29" x14ac:dyDescent="0.25">
      <c r="D1634" s="1">
        <v>1983</v>
      </c>
      <c r="E1634" s="1" t="s">
        <v>46</v>
      </c>
      <c r="F1634" s="2" t="s">
        <v>238</v>
      </c>
      <c r="G1634">
        <v>4</v>
      </c>
      <c r="H1634">
        <v>694077</v>
      </c>
      <c r="I1634" s="1">
        <v>1852.6679999999999</v>
      </c>
      <c r="M1634" s="3"/>
      <c r="N1634">
        <v>16.100000000000001</v>
      </c>
      <c r="O1634"/>
      <c r="P1634" s="1">
        <f>IF($A$3="Percentage of government revenue per capita",$B$3,0) + IF($A$3="Absolute extra revenue",AB1634,0) + IF($A$3="Absolute revenue per capita",AC1634,0)</f>
        <v>0</v>
      </c>
      <c r="Q1634" s="5" t="e">
        <f>-MIN(data!$B$4 / data!I1560 * data!P1560 / 100, data!N1560)</f>
        <v>#DIV/0!</v>
      </c>
      <c r="R1634" s="4" t="e">
        <f>-Q1634*K1634/1000</f>
        <v>#DIV/0!</v>
      </c>
      <c r="S1634" s="6">
        <f>-MIN(data!$B$5/(POWER(LN(I1634),2))*P1634/100, O1634)</f>
        <v>0</v>
      </c>
      <c r="T1634" s="6">
        <f>-S1634*L1634/100000</f>
        <v>0</v>
      </c>
      <c r="U1634" s="4" t="e">
        <f>N1634+Q1634</f>
        <v>#DIV/0!</v>
      </c>
      <c r="V1634" s="4" t="e">
        <f>P1634*I1634/100/R1634</f>
        <v>#DIV/0!</v>
      </c>
      <c r="W1634" s="4" t="e">
        <f>V1634*H1634</f>
        <v>#DIV/0!</v>
      </c>
      <c r="X1634" s="6">
        <f>O1634+S1634</f>
        <v>0</v>
      </c>
      <c r="Y1634" s="6" t="e">
        <f>P1634*I1634/100/T1634</f>
        <v>#DIV/0!</v>
      </c>
      <c r="Z1634" s="6" t="e">
        <f>Y1634*H1634</f>
        <v>#DIV/0!</v>
      </c>
      <c r="AB1634" s="1">
        <f t="shared" si="50"/>
        <v>0</v>
      </c>
      <c r="AC1634" s="1">
        <f t="shared" si="51"/>
        <v>0</v>
      </c>
    </row>
    <row r="1635" spans="4:29" x14ac:dyDescent="0.25">
      <c r="D1635" s="1">
        <v>1984</v>
      </c>
      <c r="E1635" s="1" t="s">
        <v>46</v>
      </c>
      <c r="F1635" s="2" t="s">
        <v>238</v>
      </c>
      <c r="G1635">
        <v>4</v>
      </c>
      <c r="H1635">
        <v>697714</v>
      </c>
      <c r="I1635" s="1">
        <v>2047.836</v>
      </c>
      <c r="J1635" s="1">
        <v>210</v>
      </c>
      <c r="K1635" s="1">
        <v>14285.71</v>
      </c>
      <c r="M1635" s="3"/>
      <c r="N1635">
        <v>14.7</v>
      </c>
      <c r="O1635"/>
      <c r="P1635" s="1">
        <f>IF($A$3="Percentage of government revenue per capita",$B$3,0) + IF($A$3="Absolute extra revenue",AB1635,0) + IF($A$3="Absolute revenue per capita",AC1635,0)</f>
        <v>0</v>
      </c>
      <c r="Q1635" s="5" t="e">
        <f>-MIN(data!$B$4 / data!I1561 * data!P1561 / 100, data!N1561)</f>
        <v>#DIV/0!</v>
      </c>
      <c r="R1635" s="4" t="e">
        <f>-Q1635*K1635/1000</f>
        <v>#DIV/0!</v>
      </c>
      <c r="S1635" s="6">
        <f>-MIN(data!$B$5/(POWER(LN(I1635),2))*P1635/100, O1635)</f>
        <v>0</v>
      </c>
      <c r="T1635" s="6">
        <f>-S1635*L1635/100000</f>
        <v>0</v>
      </c>
      <c r="U1635" s="4" t="e">
        <f>N1635+Q1635</f>
        <v>#DIV/0!</v>
      </c>
      <c r="V1635" s="4" t="e">
        <f>P1635*I1635/100/R1635</f>
        <v>#DIV/0!</v>
      </c>
      <c r="W1635" s="4" t="e">
        <f>V1635*H1635</f>
        <v>#DIV/0!</v>
      </c>
      <c r="X1635" s="6">
        <f>O1635+S1635</f>
        <v>0</v>
      </c>
      <c r="Y1635" s="6" t="e">
        <f>P1635*I1635/100/T1635</f>
        <v>#DIV/0!</v>
      </c>
      <c r="Z1635" s="6" t="e">
        <f>Y1635*H1635</f>
        <v>#DIV/0!</v>
      </c>
      <c r="AB1635" s="1">
        <f t="shared" si="50"/>
        <v>0</v>
      </c>
      <c r="AC1635" s="1">
        <f t="shared" si="51"/>
        <v>0</v>
      </c>
    </row>
    <row r="1636" spans="4:29" x14ac:dyDescent="0.25">
      <c r="D1636" s="1">
        <v>1985</v>
      </c>
      <c r="E1636" s="1" t="s">
        <v>46</v>
      </c>
      <c r="F1636" s="2" t="s">
        <v>238</v>
      </c>
      <c r="G1636">
        <v>4</v>
      </c>
      <c r="H1636">
        <v>703685</v>
      </c>
      <c r="I1636" s="1">
        <v>2185.98</v>
      </c>
      <c r="J1636" s="1">
        <v>194</v>
      </c>
      <c r="K1636" s="1">
        <v>14370.37</v>
      </c>
      <c r="M1636" s="3"/>
      <c r="N1636">
        <v>13.5</v>
      </c>
      <c r="O1636"/>
      <c r="P1636" s="1">
        <f>IF($A$3="Percentage of government revenue per capita",$B$3,0) + IF($A$3="Absolute extra revenue",AB1636,0) + IF($A$3="Absolute revenue per capita",AC1636,0)</f>
        <v>0</v>
      </c>
      <c r="Q1636" s="5" t="e">
        <f>-MIN(data!$B$4 / data!I1562 * data!P1562 / 100, data!N1562)</f>
        <v>#DIV/0!</v>
      </c>
      <c r="R1636" s="4" t="e">
        <f>-Q1636*K1636/1000</f>
        <v>#DIV/0!</v>
      </c>
      <c r="S1636" s="6">
        <f>-MIN(data!$B$5/(POWER(LN(I1636),2))*P1636/100, O1636)</f>
        <v>0</v>
      </c>
      <c r="T1636" s="6">
        <f>-S1636*L1636/100000</f>
        <v>0</v>
      </c>
      <c r="U1636" s="4" t="e">
        <f>N1636+Q1636</f>
        <v>#DIV/0!</v>
      </c>
      <c r="V1636" s="4" t="e">
        <f>P1636*I1636/100/R1636</f>
        <v>#DIV/0!</v>
      </c>
      <c r="W1636" s="4" t="e">
        <f>V1636*H1636</f>
        <v>#DIV/0!</v>
      </c>
      <c r="X1636" s="6">
        <f>O1636+S1636</f>
        <v>0</v>
      </c>
      <c r="Y1636" s="6" t="e">
        <f>P1636*I1636/100/T1636</f>
        <v>#DIV/0!</v>
      </c>
      <c r="Z1636" s="6" t="e">
        <f>Y1636*H1636</f>
        <v>#DIV/0!</v>
      </c>
      <c r="AB1636" s="1">
        <f t="shared" si="50"/>
        <v>0</v>
      </c>
      <c r="AC1636" s="1">
        <f t="shared" si="51"/>
        <v>0</v>
      </c>
    </row>
    <row r="1637" spans="4:29" x14ac:dyDescent="0.25">
      <c r="D1637" s="1">
        <v>1986</v>
      </c>
      <c r="E1637" s="1" t="s">
        <v>46</v>
      </c>
      <c r="F1637" s="2" t="s">
        <v>238</v>
      </c>
      <c r="G1637">
        <v>4</v>
      </c>
      <c r="H1637">
        <v>712340</v>
      </c>
      <c r="I1637" s="1">
        <v>2279.5709999999999</v>
      </c>
      <c r="J1637" s="1">
        <v>181</v>
      </c>
      <c r="K1637" s="1">
        <v>14480</v>
      </c>
      <c r="M1637" s="3"/>
      <c r="N1637">
        <v>12.5</v>
      </c>
      <c r="O1637"/>
      <c r="P1637" s="1">
        <f>IF($A$3="Percentage of government revenue per capita",$B$3,0) + IF($A$3="Absolute extra revenue",AB1637,0) + IF($A$3="Absolute revenue per capita",AC1637,0)</f>
        <v>0</v>
      </c>
      <c r="Q1637" s="5" t="e">
        <f>-MIN(data!$B$4 / data!I1563 * data!P1563 / 100, data!N1563)</f>
        <v>#DIV/0!</v>
      </c>
      <c r="R1637" s="4" t="e">
        <f>-Q1637*K1637/1000</f>
        <v>#DIV/0!</v>
      </c>
      <c r="S1637" s="6">
        <f>-MIN(data!$B$5/(POWER(LN(I1637),2))*P1637/100, O1637)</f>
        <v>0</v>
      </c>
      <c r="T1637" s="6">
        <f>-S1637*L1637/100000</f>
        <v>0</v>
      </c>
      <c r="U1637" s="4" t="e">
        <f>N1637+Q1637</f>
        <v>#DIV/0!</v>
      </c>
      <c r="V1637" s="4" t="e">
        <f>P1637*I1637/100/R1637</f>
        <v>#DIV/0!</v>
      </c>
      <c r="W1637" s="4" t="e">
        <f>V1637*H1637</f>
        <v>#DIV/0!</v>
      </c>
      <c r="X1637" s="6">
        <f>O1637+S1637</f>
        <v>0</v>
      </c>
      <c r="Y1637" s="6" t="e">
        <f>P1637*I1637/100/T1637</f>
        <v>#DIV/0!</v>
      </c>
      <c r="Z1637" s="6" t="e">
        <f>Y1637*H1637</f>
        <v>#DIV/0!</v>
      </c>
      <c r="AB1637" s="1">
        <f t="shared" si="50"/>
        <v>0</v>
      </c>
      <c r="AC1637" s="1">
        <f t="shared" si="51"/>
        <v>0</v>
      </c>
    </row>
    <row r="1638" spans="4:29" x14ac:dyDescent="0.25">
      <c r="D1638" s="1">
        <v>1987</v>
      </c>
      <c r="E1638" s="1" t="s">
        <v>46</v>
      </c>
      <c r="F1638" s="2" t="s">
        <v>238</v>
      </c>
      <c r="G1638">
        <v>4</v>
      </c>
      <c r="H1638">
        <v>723376</v>
      </c>
      <c r="I1638" s="1">
        <v>2356.5079999999998</v>
      </c>
      <c r="J1638" s="1">
        <v>172</v>
      </c>
      <c r="K1638" s="1">
        <v>14453.78</v>
      </c>
      <c r="M1638" s="3"/>
      <c r="N1638">
        <v>11.9</v>
      </c>
      <c r="O1638"/>
      <c r="P1638" s="1">
        <f>IF($A$3="Percentage of government revenue per capita",$B$3,0) + IF($A$3="Absolute extra revenue",AB1638,0) + IF($A$3="Absolute revenue per capita",AC1638,0)</f>
        <v>0</v>
      </c>
      <c r="Q1638" s="5" t="e">
        <f>-MIN(data!$B$4 / data!I1564 * data!P1564 / 100, data!N1564)</f>
        <v>#DIV/0!</v>
      </c>
      <c r="R1638" s="4" t="e">
        <f>-Q1638*K1638/1000</f>
        <v>#DIV/0!</v>
      </c>
      <c r="S1638" s="6">
        <f>-MIN(data!$B$5/(POWER(LN(I1638),2))*P1638/100, O1638)</f>
        <v>0</v>
      </c>
      <c r="T1638" s="6">
        <f>-S1638*L1638/100000</f>
        <v>0</v>
      </c>
      <c r="U1638" s="4" t="e">
        <f>N1638+Q1638</f>
        <v>#DIV/0!</v>
      </c>
      <c r="V1638" s="4" t="e">
        <f>P1638*I1638/100/R1638</f>
        <v>#DIV/0!</v>
      </c>
      <c r="W1638" s="4" t="e">
        <f>V1638*H1638</f>
        <v>#DIV/0!</v>
      </c>
      <c r="X1638" s="6">
        <f>O1638+S1638</f>
        <v>0</v>
      </c>
      <c r="Y1638" s="6" t="e">
        <f>P1638*I1638/100/T1638</f>
        <v>#DIV/0!</v>
      </c>
      <c r="Z1638" s="6" t="e">
        <f>Y1638*H1638</f>
        <v>#DIV/0!</v>
      </c>
      <c r="AB1638" s="1">
        <f t="shared" si="50"/>
        <v>0</v>
      </c>
      <c r="AC1638" s="1">
        <f t="shared" si="51"/>
        <v>0</v>
      </c>
    </row>
    <row r="1639" spans="4:29" x14ac:dyDescent="0.25">
      <c r="D1639" s="1">
        <v>1988</v>
      </c>
      <c r="E1639" s="1" t="s">
        <v>46</v>
      </c>
      <c r="F1639" s="2" t="s">
        <v>238</v>
      </c>
      <c r="G1639">
        <v>4</v>
      </c>
      <c r="H1639">
        <v>736474</v>
      </c>
      <c r="I1639" s="1">
        <v>2639.1219999999998</v>
      </c>
      <c r="J1639" s="1">
        <v>167</v>
      </c>
      <c r="K1639" s="1">
        <v>14521.74</v>
      </c>
      <c r="M1639" s="3"/>
      <c r="N1639">
        <v>11.5</v>
      </c>
      <c r="O1639"/>
      <c r="P1639" s="1">
        <f>IF($A$3="Percentage of government revenue per capita",$B$3,0) + IF($A$3="Absolute extra revenue",AB1639,0) + IF($A$3="Absolute revenue per capita",AC1639,0)</f>
        <v>0</v>
      </c>
      <c r="Q1639" s="5" t="e">
        <f>-MIN(data!$B$4 / data!I1565 * data!P1565 / 100, data!N1565)</f>
        <v>#DIV/0!</v>
      </c>
      <c r="R1639" s="4" t="e">
        <f>-Q1639*K1639/1000</f>
        <v>#DIV/0!</v>
      </c>
      <c r="S1639" s="6">
        <f>-MIN(data!$B$5/(POWER(LN(I1639),2))*P1639/100, O1639)</f>
        <v>0</v>
      </c>
      <c r="T1639" s="6">
        <f>-S1639*L1639/100000</f>
        <v>0</v>
      </c>
      <c r="U1639" s="4" t="e">
        <f>N1639+Q1639</f>
        <v>#DIV/0!</v>
      </c>
      <c r="V1639" s="4" t="e">
        <f>P1639*I1639/100/R1639</f>
        <v>#DIV/0!</v>
      </c>
      <c r="W1639" s="4" t="e">
        <f>V1639*H1639</f>
        <v>#DIV/0!</v>
      </c>
      <c r="X1639" s="6">
        <f>O1639+S1639</f>
        <v>0</v>
      </c>
      <c r="Y1639" s="6" t="e">
        <f>P1639*I1639/100/T1639</f>
        <v>#DIV/0!</v>
      </c>
      <c r="Z1639" s="6" t="e">
        <f>Y1639*H1639</f>
        <v>#DIV/0!</v>
      </c>
      <c r="AB1639" s="1">
        <f t="shared" si="50"/>
        <v>0</v>
      </c>
      <c r="AC1639" s="1">
        <f t="shared" si="51"/>
        <v>0</v>
      </c>
    </row>
    <row r="1640" spans="4:29" x14ac:dyDescent="0.25">
      <c r="D1640" s="1">
        <v>1989</v>
      </c>
      <c r="E1640" s="1" t="s">
        <v>46</v>
      </c>
      <c r="F1640" s="2" t="s">
        <v>238</v>
      </c>
      <c r="G1640">
        <v>4</v>
      </c>
      <c r="H1640">
        <v>751047</v>
      </c>
      <c r="I1640" s="1">
        <v>2940.6149999999998</v>
      </c>
      <c r="J1640" s="1">
        <v>164</v>
      </c>
      <c r="K1640" s="1">
        <v>14513.27</v>
      </c>
      <c r="M1640" s="3"/>
      <c r="N1640">
        <v>11.3</v>
      </c>
      <c r="O1640"/>
      <c r="P1640" s="1">
        <f>IF($A$3="Percentage of government revenue per capita",$B$3,0) + IF($A$3="Absolute extra revenue",AB1640,0) + IF($A$3="Absolute revenue per capita",AC1640,0)</f>
        <v>0</v>
      </c>
      <c r="Q1640" s="5" t="e">
        <f>-MIN(data!$B$4 / data!I1566 * data!P1566 / 100, data!N1566)</f>
        <v>#DIV/0!</v>
      </c>
      <c r="R1640" s="4" t="e">
        <f>-Q1640*K1640/1000</f>
        <v>#DIV/0!</v>
      </c>
      <c r="S1640" s="6">
        <f>-MIN(data!$B$5/(POWER(LN(I1640),2))*P1640/100, O1640)</f>
        <v>0</v>
      </c>
      <c r="T1640" s="6">
        <f>-S1640*L1640/100000</f>
        <v>0</v>
      </c>
      <c r="U1640" s="4" t="e">
        <f>N1640+Q1640</f>
        <v>#DIV/0!</v>
      </c>
      <c r="V1640" s="4" t="e">
        <f>P1640*I1640/100/R1640</f>
        <v>#DIV/0!</v>
      </c>
      <c r="W1640" s="4" t="e">
        <f>V1640*H1640</f>
        <v>#DIV/0!</v>
      </c>
      <c r="X1640" s="6">
        <f>O1640+S1640</f>
        <v>0</v>
      </c>
      <c r="Y1640" s="6" t="e">
        <f>P1640*I1640/100/T1640</f>
        <v>#DIV/0!</v>
      </c>
      <c r="Z1640" s="6" t="e">
        <f>Y1640*H1640</f>
        <v>#DIV/0!</v>
      </c>
      <c r="AB1640" s="1">
        <f t="shared" si="50"/>
        <v>0</v>
      </c>
      <c r="AC1640" s="1">
        <f t="shared" si="51"/>
        <v>0</v>
      </c>
    </row>
    <row r="1641" spans="4:29" x14ac:dyDescent="0.25">
      <c r="D1641" s="1">
        <v>1990</v>
      </c>
      <c r="E1641" s="1" t="s">
        <v>46</v>
      </c>
      <c r="F1641" s="2" t="s">
        <v>238</v>
      </c>
      <c r="G1641">
        <v>4</v>
      </c>
      <c r="H1641">
        <v>766615</v>
      </c>
      <c r="I1641" s="1">
        <v>3412.3739999999998</v>
      </c>
      <c r="J1641" s="1">
        <v>162</v>
      </c>
      <c r="K1641" s="1">
        <v>14594.59</v>
      </c>
      <c r="L1641" s="1">
        <v>12500</v>
      </c>
      <c r="M1641" s="3">
        <v>2</v>
      </c>
      <c r="N1641">
        <v>11.1</v>
      </c>
      <c r="O1641">
        <v>16</v>
      </c>
      <c r="P1641" s="1">
        <f>IF($A$3="Percentage of government revenue per capita",$B$3,0) + IF($A$3="Absolute extra revenue",AB1641,0) + IF($A$3="Absolute revenue per capita",AC1641,0)</f>
        <v>0</v>
      </c>
      <c r="Q1641" s="5" t="e">
        <f>-MIN(data!$B$4 / data!I1567 * data!P1567 / 100, data!N1567)</f>
        <v>#DIV/0!</v>
      </c>
      <c r="R1641" s="4" t="e">
        <f>-Q1641*K1641/1000</f>
        <v>#DIV/0!</v>
      </c>
      <c r="S1641" s="6">
        <f>-MIN(data!$B$5/(POWER(LN(I1641),2))*P1641/100, O1641)</f>
        <v>0</v>
      </c>
      <c r="T1641" s="6">
        <f>-S1641*L1641/100000</f>
        <v>0</v>
      </c>
      <c r="U1641" s="4" t="e">
        <f>N1641+Q1641</f>
        <v>#DIV/0!</v>
      </c>
      <c r="V1641" s="4" t="e">
        <f>P1641*I1641/100/R1641</f>
        <v>#DIV/0!</v>
      </c>
      <c r="W1641" s="4" t="e">
        <f>V1641*H1641</f>
        <v>#DIV/0!</v>
      </c>
      <c r="X1641" s="6">
        <f>O1641+S1641</f>
        <v>16</v>
      </c>
      <c r="Y1641" s="6" t="e">
        <f>P1641*I1641/100/T1641</f>
        <v>#DIV/0!</v>
      </c>
      <c r="Z1641" s="6" t="e">
        <f>Y1641*H1641</f>
        <v>#DIV/0!</v>
      </c>
      <c r="AB1641" s="1">
        <f t="shared" si="50"/>
        <v>0</v>
      </c>
      <c r="AC1641" s="1">
        <f t="shared" si="51"/>
        <v>0</v>
      </c>
    </row>
    <row r="1642" spans="4:29" x14ac:dyDescent="0.25">
      <c r="D1642" s="1">
        <v>1991</v>
      </c>
      <c r="E1642" s="1" t="s">
        <v>46</v>
      </c>
      <c r="F1642" s="2" t="s">
        <v>238</v>
      </c>
      <c r="G1642">
        <v>4</v>
      </c>
      <c r="H1642">
        <v>783124</v>
      </c>
      <c r="I1642" s="1">
        <v>3213.4490000000001</v>
      </c>
      <c r="J1642" s="1">
        <v>158</v>
      </c>
      <c r="K1642" s="1">
        <v>14629.63</v>
      </c>
      <c r="L1642" s="1">
        <v>13333.33</v>
      </c>
      <c r="M1642" s="3">
        <v>2</v>
      </c>
      <c r="N1642">
        <v>10.8</v>
      </c>
      <c r="O1642">
        <v>15</v>
      </c>
      <c r="P1642" s="1">
        <f>IF($A$3="Percentage of government revenue per capita",$B$3,0) + IF($A$3="Absolute extra revenue",AB1642,0) + IF($A$3="Absolute revenue per capita",AC1642,0)</f>
        <v>0</v>
      </c>
      <c r="Q1642" s="5" t="e">
        <f>-MIN(data!$B$4 / data!I1568 * data!P1568 / 100, data!N1568)</f>
        <v>#DIV/0!</v>
      </c>
      <c r="R1642" s="4" t="e">
        <f>-Q1642*K1642/1000</f>
        <v>#DIV/0!</v>
      </c>
      <c r="S1642" s="6">
        <f>-MIN(data!$B$5/(POWER(LN(I1642),2))*P1642/100, O1642)</f>
        <v>0</v>
      </c>
      <c r="T1642" s="6">
        <f>-S1642*L1642/100000</f>
        <v>0</v>
      </c>
      <c r="U1642" s="4" t="e">
        <f>N1642+Q1642</f>
        <v>#DIV/0!</v>
      </c>
      <c r="V1642" s="4" t="e">
        <f>P1642*I1642/100/R1642</f>
        <v>#DIV/0!</v>
      </c>
      <c r="W1642" s="4" t="e">
        <f>V1642*H1642</f>
        <v>#DIV/0!</v>
      </c>
      <c r="X1642" s="6">
        <f>O1642+S1642</f>
        <v>15</v>
      </c>
      <c r="Y1642" s="6" t="e">
        <f>P1642*I1642/100/T1642</f>
        <v>#DIV/0!</v>
      </c>
      <c r="Z1642" s="6" t="e">
        <f>Y1642*H1642</f>
        <v>#DIV/0!</v>
      </c>
      <c r="AB1642" s="1">
        <f t="shared" si="50"/>
        <v>0</v>
      </c>
      <c r="AC1642" s="1">
        <f t="shared" si="51"/>
        <v>0</v>
      </c>
    </row>
    <row r="1643" spans="4:29" x14ac:dyDescent="0.25">
      <c r="D1643" s="1">
        <v>1992</v>
      </c>
      <c r="E1643" s="1" t="s">
        <v>46</v>
      </c>
      <c r="F1643" s="2" t="s">
        <v>238</v>
      </c>
      <c r="G1643">
        <v>4</v>
      </c>
      <c r="H1643">
        <v>800611</v>
      </c>
      <c r="I1643" s="1">
        <v>3655.99</v>
      </c>
      <c r="J1643" s="1">
        <v>153</v>
      </c>
      <c r="K1643" s="1">
        <v>14571.43</v>
      </c>
      <c r="L1643" s="1">
        <v>11764.71</v>
      </c>
      <c r="M1643" s="3">
        <v>2</v>
      </c>
      <c r="N1643">
        <v>10.5</v>
      </c>
      <c r="O1643">
        <v>17</v>
      </c>
      <c r="P1643" s="1">
        <f>IF($A$3="Percentage of government revenue per capita",$B$3,0) + IF($A$3="Absolute extra revenue",AB1643,0) + IF($A$3="Absolute revenue per capita",AC1643,0)</f>
        <v>0</v>
      </c>
      <c r="Q1643" s="5" t="e">
        <f>-MIN(data!$B$4 / data!I1569 * data!P1569 / 100, data!N1569)</f>
        <v>#DIV/0!</v>
      </c>
      <c r="R1643" s="4" t="e">
        <f>-Q1643*K1643/1000</f>
        <v>#DIV/0!</v>
      </c>
      <c r="S1643" s="6">
        <f>-MIN(data!$B$5/(POWER(LN(I1643),2))*P1643/100, O1643)</f>
        <v>0</v>
      </c>
      <c r="T1643" s="6">
        <f>-S1643*L1643/100000</f>
        <v>0</v>
      </c>
      <c r="U1643" s="4" t="e">
        <f>N1643+Q1643</f>
        <v>#DIV/0!</v>
      </c>
      <c r="V1643" s="4" t="e">
        <f>P1643*I1643/100/R1643</f>
        <v>#DIV/0!</v>
      </c>
      <c r="W1643" s="4" t="e">
        <f>V1643*H1643</f>
        <v>#DIV/0!</v>
      </c>
      <c r="X1643" s="6">
        <f>O1643+S1643</f>
        <v>17</v>
      </c>
      <c r="Y1643" s="6" t="e">
        <f>P1643*I1643/100/T1643</f>
        <v>#DIV/0!</v>
      </c>
      <c r="Z1643" s="6" t="e">
        <f>Y1643*H1643</f>
        <v>#DIV/0!</v>
      </c>
      <c r="AB1643" s="1">
        <f t="shared" si="50"/>
        <v>0</v>
      </c>
      <c r="AC1643" s="1">
        <f t="shared" si="51"/>
        <v>0</v>
      </c>
    </row>
    <row r="1644" spans="4:29" x14ac:dyDescent="0.25">
      <c r="D1644" s="1">
        <v>1993</v>
      </c>
      <c r="E1644" s="1" t="s">
        <v>46</v>
      </c>
      <c r="F1644" s="2" t="s">
        <v>238</v>
      </c>
      <c r="G1644">
        <v>4</v>
      </c>
      <c r="H1644">
        <v>818746</v>
      </c>
      <c r="I1644" s="1">
        <v>3835.143</v>
      </c>
      <c r="J1644" s="1">
        <v>146</v>
      </c>
      <c r="K1644" s="1">
        <v>14600</v>
      </c>
      <c r="L1644" s="1">
        <v>14285.71</v>
      </c>
      <c r="M1644" s="3">
        <v>2</v>
      </c>
      <c r="N1644">
        <v>10</v>
      </c>
      <c r="O1644">
        <v>14</v>
      </c>
      <c r="P1644" s="1">
        <f>IF($A$3="Percentage of government revenue per capita",$B$3,0) + IF($A$3="Absolute extra revenue",AB1644,0) + IF($A$3="Absolute revenue per capita",AC1644,0)</f>
        <v>0</v>
      </c>
      <c r="Q1644" s="5" t="e">
        <f>-MIN(data!$B$4 / data!I1570 * data!P1570 / 100, data!N1570)</f>
        <v>#DIV/0!</v>
      </c>
      <c r="R1644" s="4" t="e">
        <f>-Q1644*K1644/1000</f>
        <v>#DIV/0!</v>
      </c>
      <c r="S1644" s="6">
        <f>-MIN(data!$B$5/(POWER(LN(I1644),2))*P1644/100, O1644)</f>
        <v>0</v>
      </c>
      <c r="T1644" s="6">
        <f>-S1644*L1644/100000</f>
        <v>0</v>
      </c>
      <c r="U1644" s="4" t="e">
        <f>N1644+Q1644</f>
        <v>#DIV/0!</v>
      </c>
      <c r="V1644" s="4" t="e">
        <f>P1644*I1644/100/R1644</f>
        <v>#DIV/0!</v>
      </c>
      <c r="W1644" s="4" t="e">
        <f>V1644*H1644</f>
        <v>#DIV/0!</v>
      </c>
      <c r="X1644" s="6">
        <f>O1644+S1644</f>
        <v>14</v>
      </c>
      <c r="Y1644" s="6" t="e">
        <f>P1644*I1644/100/T1644</f>
        <v>#DIV/0!</v>
      </c>
      <c r="Z1644" s="6" t="e">
        <f>Y1644*H1644</f>
        <v>#DIV/0!</v>
      </c>
      <c r="AB1644" s="1">
        <f t="shared" si="50"/>
        <v>0</v>
      </c>
      <c r="AC1644" s="1">
        <f t="shared" si="51"/>
        <v>0</v>
      </c>
    </row>
    <row r="1645" spans="4:29" x14ac:dyDescent="0.25">
      <c r="D1645" s="1">
        <v>1994</v>
      </c>
      <c r="E1645" s="1" t="s">
        <v>46</v>
      </c>
      <c r="F1645" s="2" t="s">
        <v>238</v>
      </c>
      <c r="G1645">
        <v>4</v>
      </c>
      <c r="H1645">
        <v>837110</v>
      </c>
      <c r="I1645" s="1">
        <v>4246.1090000000004</v>
      </c>
      <c r="J1645" s="1">
        <v>138</v>
      </c>
      <c r="K1645" s="1">
        <v>14375</v>
      </c>
      <c r="L1645" s="1">
        <v>11764.71</v>
      </c>
      <c r="M1645" s="3">
        <v>2</v>
      </c>
      <c r="N1645">
        <v>9.6</v>
      </c>
      <c r="O1645">
        <v>17</v>
      </c>
      <c r="P1645" s="1">
        <f>IF($A$3="Percentage of government revenue per capita",$B$3,0) + IF($A$3="Absolute extra revenue",AB1645,0) + IF($A$3="Absolute revenue per capita",AC1645,0)</f>
        <v>0</v>
      </c>
      <c r="Q1645" s="5" t="e">
        <f>-MIN(data!$B$4 / data!I1571 * data!P1571 / 100, data!N1571)</f>
        <v>#DIV/0!</v>
      </c>
      <c r="R1645" s="4" t="e">
        <f>-Q1645*K1645/1000</f>
        <v>#DIV/0!</v>
      </c>
      <c r="S1645" s="6">
        <f>-MIN(data!$B$5/(POWER(LN(I1645),2))*P1645/100, O1645)</f>
        <v>0</v>
      </c>
      <c r="T1645" s="6">
        <f>-S1645*L1645/100000</f>
        <v>0</v>
      </c>
      <c r="U1645" s="4" t="e">
        <f>N1645+Q1645</f>
        <v>#DIV/0!</v>
      </c>
      <c r="V1645" s="4" t="e">
        <f>P1645*I1645/100/R1645</f>
        <v>#DIV/0!</v>
      </c>
      <c r="W1645" s="4" t="e">
        <f>V1645*H1645</f>
        <v>#DIV/0!</v>
      </c>
      <c r="X1645" s="6">
        <f>O1645+S1645</f>
        <v>17</v>
      </c>
      <c r="Y1645" s="6" t="e">
        <f>P1645*I1645/100/T1645</f>
        <v>#DIV/0!</v>
      </c>
      <c r="Z1645" s="6" t="e">
        <f>Y1645*H1645</f>
        <v>#DIV/0!</v>
      </c>
      <c r="AB1645" s="1">
        <f t="shared" si="50"/>
        <v>0</v>
      </c>
      <c r="AC1645" s="1">
        <f t="shared" si="51"/>
        <v>0</v>
      </c>
    </row>
    <row r="1646" spans="4:29" x14ac:dyDescent="0.25">
      <c r="D1646" s="1">
        <v>1995</v>
      </c>
      <c r="E1646" s="1" t="s">
        <v>46</v>
      </c>
      <c r="F1646" s="2" t="s">
        <v>238</v>
      </c>
      <c r="G1646">
        <v>4</v>
      </c>
      <c r="H1646">
        <v>855383</v>
      </c>
      <c r="I1646" s="1">
        <v>5402.0010000000002</v>
      </c>
      <c r="J1646" s="1">
        <v>128</v>
      </c>
      <c r="K1646" s="1">
        <v>14222.22</v>
      </c>
      <c r="L1646" s="1">
        <v>11764.71</v>
      </c>
      <c r="M1646" s="3">
        <v>2</v>
      </c>
      <c r="N1646">
        <v>9</v>
      </c>
      <c r="O1646">
        <v>17</v>
      </c>
      <c r="P1646" s="1">
        <f>IF($A$3="Percentage of government revenue per capita",$B$3,0) + IF($A$3="Absolute extra revenue",AB1646,0) + IF($A$3="Absolute revenue per capita",AC1646,0)</f>
        <v>0</v>
      </c>
      <c r="Q1646" s="5">
        <f>-MIN(data!$B$4 / data!I1572 * data!P1572 / 100, data!N1572)</f>
        <v>0</v>
      </c>
      <c r="R1646" s="4">
        <f>-Q1646*K1646/1000</f>
        <v>0</v>
      </c>
      <c r="S1646" s="6">
        <f>-MIN(data!$B$5/(POWER(LN(I1646),2))*P1646/100, O1646)</f>
        <v>0</v>
      </c>
      <c r="T1646" s="6">
        <f>-S1646*L1646/100000</f>
        <v>0</v>
      </c>
      <c r="U1646" s="4">
        <f>N1646+Q1646</f>
        <v>9</v>
      </c>
      <c r="V1646" s="4" t="e">
        <f>P1646*I1646/100/R1646</f>
        <v>#DIV/0!</v>
      </c>
      <c r="W1646" s="4" t="e">
        <f>V1646*H1646</f>
        <v>#DIV/0!</v>
      </c>
      <c r="X1646" s="6">
        <f>O1646+S1646</f>
        <v>17</v>
      </c>
      <c r="Y1646" s="6" t="e">
        <f>P1646*I1646/100/T1646</f>
        <v>#DIV/0!</v>
      </c>
      <c r="Z1646" s="6" t="e">
        <f>Y1646*H1646</f>
        <v>#DIV/0!</v>
      </c>
      <c r="AB1646" s="1">
        <f t="shared" si="50"/>
        <v>0</v>
      </c>
      <c r="AC1646" s="1">
        <f t="shared" si="51"/>
        <v>0</v>
      </c>
    </row>
    <row r="1647" spans="4:29" x14ac:dyDescent="0.25">
      <c r="D1647" s="1">
        <v>1996</v>
      </c>
      <c r="E1647" s="1" t="s">
        <v>46</v>
      </c>
      <c r="F1647" s="2" t="s">
        <v>238</v>
      </c>
      <c r="G1647">
        <v>4</v>
      </c>
      <c r="H1647">
        <v>873423</v>
      </c>
      <c r="I1647" s="1">
        <v>5283.5749999999998</v>
      </c>
      <c r="J1647" s="1">
        <v>119</v>
      </c>
      <c r="K1647" s="1">
        <v>14000</v>
      </c>
      <c r="L1647" s="1">
        <v>15384.62</v>
      </c>
      <c r="M1647" s="3">
        <v>2</v>
      </c>
      <c r="N1647">
        <v>8.5</v>
      </c>
      <c r="O1647">
        <v>13</v>
      </c>
      <c r="P1647" s="1">
        <f>IF($A$3="Percentage of government revenue per capita",$B$3,0) + IF($A$3="Absolute extra revenue",AB1647,0) + IF($A$3="Absolute revenue per capita",AC1647,0)</f>
        <v>0</v>
      </c>
      <c r="Q1647" s="5">
        <f>-MIN(data!$B$4 / data!I1573 * data!P1573 / 100, data!N1573)</f>
        <v>0</v>
      </c>
      <c r="R1647" s="4">
        <f>-Q1647*K1647/1000</f>
        <v>0</v>
      </c>
      <c r="S1647" s="6">
        <f>-MIN(data!$B$5/(POWER(LN(I1647),2))*P1647/100, O1647)</f>
        <v>0</v>
      </c>
      <c r="T1647" s="6">
        <f>-S1647*L1647/100000</f>
        <v>0</v>
      </c>
      <c r="U1647" s="4">
        <f>N1647+Q1647</f>
        <v>8.5</v>
      </c>
      <c r="V1647" s="4" t="e">
        <f>P1647*I1647/100/R1647</f>
        <v>#DIV/0!</v>
      </c>
      <c r="W1647" s="4" t="e">
        <f>V1647*H1647</f>
        <v>#DIV/0!</v>
      </c>
      <c r="X1647" s="6">
        <f>O1647+S1647</f>
        <v>13</v>
      </c>
      <c r="Y1647" s="6" t="e">
        <f>P1647*I1647/100/T1647</f>
        <v>#DIV/0!</v>
      </c>
      <c r="Z1647" s="6" t="e">
        <f>Y1647*H1647</f>
        <v>#DIV/0!</v>
      </c>
      <c r="AB1647" s="1">
        <f t="shared" si="50"/>
        <v>0</v>
      </c>
      <c r="AC1647" s="1">
        <f t="shared" si="51"/>
        <v>0</v>
      </c>
    </row>
    <row r="1648" spans="4:29" x14ac:dyDescent="0.25">
      <c r="D1648" s="1">
        <v>1997</v>
      </c>
      <c r="E1648" s="1" t="s">
        <v>46</v>
      </c>
      <c r="F1648" s="2" t="s">
        <v>238</v>
      </c>
      <c r="G1648">
        <v>4</v>
      </c>
      <c r="H1648">
        <v>891190</v>
      </c>
      <c r="I1648" s="1">
        <v>5178.3779999999997</v>
      </c>
      <c r="J1648" s="1">
        <v>109</v>
      </c>
      <c r="K1648" s="1">
        <v>13625</v>
      </c>
      <c r="L1648" s="1">
        <v>14285.71</v>
      </c>
      <c r="M1648" s="3">
        <v>2</v>
      </c>
      <c r="N1648">
        <v>8</v>
      </c>
      <c r="O1648">
        <v>14</v>
      </c>
      <c r="P1648" s="1">
        <f>IF($A$3="Percentage of government revenue per capita",$B$3,0) + IF($A$3="Absolute extra revenue",AB1648,0) + IF($A$3="Absolute revenue per capita",AC1648,0)</f>
        <v>0</v>
      </c>
      <c r="Q1648" s="5">
        <f>-MIN(data!$B$4 / data!I1574 * data!P1574 / 100, data!N1574)</f>
        <v>0</v>
      </c>
      <c r="R1648" s="4">
        <f>-Q1648*K1648/1000</f>
        <v>0</v>
      </c>
      <c r="S1648" s="6">
        <f>-MIN(data!$B$5/(POWER(LN(I1648),2))*P1648/100, O1648)</f>
        <v>0</v>
      </c>
      <c r="T1648" s="6">
        <f>-S1648*L1648/100000</f>
        <v>0</v>
      </c>
      <c r="U1648" s="4">
        <f>N1648+Q1648</f>
        <v>8</v>
      </c>
      <c r="V1648" s="4" t="e">
        <f>P1648*I1648/100/R1648</f>
        <v>#DIV/0!</v>
      </c>
      <c r="W1648" s="4" t="e">
        <f>V1648*H1648</f>
        <v>#DIV/0!</v>
      </c>
      <c r="X1648" s="6">
        <f>O1648+S1648</f>
        <v>14</v>
      </c>
      <c r="Y1648" s="6" t="e">
        <f>P1648*I1648/100/T1648</f>
        <v>#DIV/0!</v>
      </c>
      <c r="Z1648" s="6" t="e">
        <f>Y1648*H1648</f>
        <v>#DIV/0!</v>
      </c>
      <c r="AB1648" s="1">
        <f t="shared" si="50"/>
        <v>0</v>
      </c>
      <c r="AC1648" s="1">
        <f t="shared" si="51"/>
        <v>0</v>
      </c>
    </row>
    <row r="1649" spans="4:29" x14ac:dyDescent="0.25">
      <c r="D1649" s="1">
        <v>1998</v>
      </c>
      <c r="E1649" s="1" t="s">
        <v>46</v>
      </c>
      <c r="F1649" s="2" t="s">
        <v>238</v>
      </c>
      <c r="G1649">
        <v>4</v>
      </c>
      <c r="H1649">
        <v>908702</v>
      </c>
      <c r="I1649" s="1">
        <v>5631.3440000000001</v>
      </c>
      <c r="J1649" s="1">
        <v>100</v>
      </c>
      <c r="K1649" s="1">
        <v>13333.33</v>
      </c>
      <c r="L1649" s="1">
        <v>14285.71</v>
      </c>
      <c r="M1649" s="3">
        <v>2</v>
      </c>
      <c r="N1649">
        <v>7.5</v>
      </c>
      <c r="O1649">
        <v>14</v>
      </c>
      <c r="P1649" s="1">
        <f>IF($A$3="Percentage of government revenue per capita",$B$3,0) + IF($A$3="Absolute extra revenue",AB1649,0) + IF($A$3="Absolute revenue per capita",AC1649,0)</f>
        <v>0</v>
      </c>
      <c r="Q1649" s="5">
        <f>-MIN(data!$B$4 / data!I1575 * data!P1575 / 100, data!N1575)</f>
        <v>0</v>
      </c>
      <c r="R1649" s="4">
        <f>-Q1649*K1649/1000</f>
        <v>0</v>
      </c>
      <c r="S1649" s="6">
        <f>-MIN(data!$B$5/(POWER(LN(I1649),2))*P1649/100, O1649)</f>
        <v>0</v>
      </c>
      <c r="T1649" s="6">
        <f>-S1649*L1649/100000</f>
        <v>0</v>
      </c>
      <c r="U1649" s="4">
        <f>N1649+Q1649</f>
        <v>7.5</v>
      </c>
      <c r="V1649" s="4" t="e">
        <f>P1649*I1649/100/R1649</f>
        <v>#DIV/0!</v>
      </c>
      <c r="W1649" s="4" t="e">
        <f>V1649*H1649</f>
        <v>#DIV/0!</v>
      </c>
      <c r="X1649" s="6">
        <f>O1649+S1649</f>
        <v>14</v>
      </c>
      <c r="Y1649" s="6" t="e">
        <f>P1649*I1649/100/T1649</f>
        <v>#DIV/0!</v>
      </c>
      <c r="Z1649" s="6" t="e">
        <f>Y1649*H1649</f>
        <v>#DIV/0!</v>
      </c>
      <c r="AB1649" s="1">
        <f t="shared" si="50"/>
        <v>0</v>
      </c>
      <c r="AC1649" s="1">
        <f t="shared" si="51"/>
        <v>0</v>
      </c>
    </row>
    <row r="1650" spans="4:29" x14ac:dyDescent="0.25">
      <c r="D1650" s="1">
        <v>1999</v>
      </c>
      <c r="E1650" s="1" t="s">
        <v>46</v>
      </c>
      <c r="F1650" s="2" t="s">
        <v>238</v>
      </c>
      <c r="G1650">
        <v>4</v>
      </c>
      <c r="H1650">
        <v>926046</v>
      </c>
      <c r="I1650" s="1">
        <v>5811.3649999999998</v>
      </c>
      <c r="J1650" s="1">
        <v>91</v>
      </c>
      <c r="K1650" s="1">
        <v>12816.9</v>
      </c>
      <c r="L1650" s="1">
        <v>14285.71</v>
      </c>
      <c r="M1650" s="3">
        <v>2</v>
      </c>
      <c r="N1650">
        <v>7.1</v>
      </c>
      <c r="O1650">
        <v>14</v>
      </c>
      <c r="P1650" s="1">
        <f>IF($A$3="Percentage of government revenue per capita",$B$3,0) + IF($A$3="Absolute extra revenue",AB1650,0) + IF($A$3="Absolute revenue per capita",AC1650,0)</f>
        <v>0</v>
      </c>
      <c r="Q1650" s="5">
        <f>-MIN(data!$B$4 / data!I1576 * data!P1576 / 100, data!N1576)</f>
        <v>0</v>
      </c>
      <c r="R1650" s="4">
        <f>-Q1650*K1650/1000</f>
        <v>0</v>
      </c>
      <c r="S1650" s="6">
        <f>-MIN(data!$B$5/(POWER(LN(I1650),2))*P1650/100, O1650)</f>
        <v>0</v>
      </c>
      <c r="T1650" s="6">
        <f>-S1650*L1650/100000</f>
        <v>0</v>
      </c>
      <c r="U1650" s="4">
        <f>N1650+Q1650</f>
        <v>7.1</v>
      </c>
      <c r="V1650" s="4" t="e">
        <f>P1650*I1650/100/R1650</f>
        <v>#DIV/0!</v>
      </c>
      <c r="W1650" s="4" t="e">
        <f>V1650*H1650</f>
        <v>#DIV/0!</v>
      </c>
      <c r="X1650" s="6">
        <f>O1650+S1650</f>
        <v>14</v>
      </c>
      <c r="Y1650" s="6" t="e">
        <f>P1650*I1650/100/T1650</f>
        <v>#DIV/0!</v>
      </c>
      <c r="Z1650" s="6" t="e">
        <f>Y1650*H1650</f>
        <v>#DIV/0!</v>
      </c>
      <c r="AB1650" s="1">
        <f t="shared" si="50"/>
        <v>0</v>
      </c>
      <c r="AC1650" s="1">
        <f t="shared" si="51"/>
        <v>0</v>
      </c>
    </row>
    <row r="1651" spans="4:29" x14ac:dyDescent="0.25">
      <c r="D1651" s="1">
        <v>2000</v>
      </c>
      <c r="E1651" s="1" t="s">
        <v>46</v>
      </c>
      <c r="F1651" s="2" t="s">
        <v>238</v>
      </c>
      <c r="G1651">
        <v>4</v>
      </c>
      <c r="H1651">
        <v>943290</v>
      </c>
      <c r="I1651" s="1">
        <v>6693.3580000000002</v>
      </c>
      <c r="J1651" s="1">
        <v>84</v>
      </c>
      <c r="K1651" s="1">
        <v>12727.27</v>
      </c>
      <c r="L1651" s="1">
        <v>6666.6670000000004</v>
      </c>
      <c r="M1651" s="3">
        <v>2</v>
      </c>
      <c r="N1651">
        <v>6.6</v>
      </c>
      <c r="O1651">
        <v>15</v>
      </c>
      <c r="P1651" s="1">
        <f>IF($A$3="Percentage of government revenue per capita",$B$3,0) + IF($A$3="Absolute extra revenue",AB1651,0) + IF($A$3="Absolute revenue per capita",AC1651,0)</f>
        <v>0</v>
      </c>
      <c r="Q1651" s="5">
        <f>-MIN(data!$B$4 / data!I1577 * data!P1577 / 100, data!N1577)</f>
        <v>0</v>
      </c>
      <c r="R1651" s="4">
        <f>-Q1651*K1651/1000</f>
        <v>0</v>
      </c>
      <c r="S1651" s="6">
        <f>-MIN(data!$B$5/(POWER(LN(I1651),2))*P1651/100, O1651)</f>
        <v>0</v>
      </c>
      <c r="T1651" s="6">
        <f>-S1651*L1651/100000</f>
        <v>0</v>
      </c>
      <c r="U1651" s="4">
        <f>N1651+Q1651</f>
        <v>6.6</v>
      </c>
      <c r="V1651" s="4" t="e">
        <f>P1651*I1651/100/R1651</f>
        <v>#DIV/0!</v>
      </c>
      <c r="W1651" s="4" t="e">
        <f>V1651*H1651</f>
        <v>#DIV/0!</v>
      </c>
      <c r="X1651" s="6">
        <f>O1651+S1651</f>
        <v>15</v>
      </c>
      <c r="Y1651" s="6" t="e">
        <f>P1651*I1651/100/T1651</f>
        <v>#DIV/0!</v>
      </c>
      <c r="Z1651" s="6" t="e">
        <f>Y1651*H1651</f>
        <v>#DIV/0!</v>
      </c>
      <c r="AB1651" s="1">
        <f t="shared" si="50"/>
        <v>0</v>
      </c>
      <c r="AC1651" s="1">
        <f t="shared" si="51"/>
        <v>0</v>
      </c>
    </row>
    <row r="1652" spans="4:29" x14ac:dyDescent="0.25">
      <c r="D1652" s="1">
        <v>2001</v>
      </c>
      <c r="E1652" s="1" t="s">
        <v>46</v>
      </c>
      <c r="F1652" s="2" t="s">
        <v>238</v>
      </c>
      <c r="G1652">
        <v>4</v>
      </c>
      <c r="H1652">
        <v>960276</v>
      </c>
      <c r="I1652" s="1">
        <v>7097.3959999999997</v>
      </c>
      <c r="J1652" s="1">
        <v>77</v>
      </c>
      <c r="K1652" s="1">
        <v>12419.35</v>
      </c>
      <c r="L1652" s="1">
        <v>11111.11</v>
      </c>
      <c r="M1652" s="3">
        <v>1</v>
      </c>
      <c r="N1652">
        <v>6.2</v>
      </c>
      <c r="O1652">
        <v>9</v>
      </c>
      <c r="P1652" s="1">
        <f>IF($A$3="Percentage of government revenue per capita",$B$3,0) + IF($A$3="Absolute extra revenue",AB1652,0) + IF($A$3="Absolute revenue per capita",AC1652,0)</f>
        <v>0</v>
      </c>
      <c r="Q1652" s="5">
        <f>-MIN(data!$B$4 / data!I1578 * data!P1578 / 100, data!N1578)</f>
        <v>0</v>
      </c>
      <c r="R1652" s="4">
        <f>-Q1652*K1652/1000</f>
        <v>0</v>
      </c>
      <c r="S1652" s="6">
        <f>-MIN(data!$B$5/(POWER(LN(I1652),2))*P1652/100, O1652)</f>
        <v>0</v>
      </c>
      <c r="T1652" s="6">
        <f>-S1652*L1652/100000</f>
        <v>0</v>
      </c>
      <c r="U1652" s="4">
        <f>N1652+Q1652</f>
        <v>6.2</v>
      </c>
      <c r="V1652" s="4" t="e">
        <f>P1652*I1652/100/R1652</f>
        <v>#DIV/0!</v>
      </c>
      <c r="W1652" s="4" t="e">
        <f>V1652*H1652</f>
        <v>#DIV/0!</v>
      </c>
      <c r="X1652" s="6">
        <f>O1652+S1652</f>
        <v>9</v>
      </c>
      <c r="Y1652" s="6" t="e">
        <f>P1652*I1652/100/T1652</f>
        <v>#DIV/0!</v>
      </c>
      <c r="Z1652" s="6" t="e">
        <f>Y1652*H1652</f>
        <v>#DIV/0!</v>
      </c>
      <c r="AB1652" s="1">
        <f t="shared" si="50"/>
        <v>0</v>
      </c>
      <c r="AC1652" s="1">
        <f t="shared" si="51"/>
        <v>0</v>
      </c>
    </row>
    <row r="1653" spans="4:29" x14ac:dyDescent="0.25">
      <c r="D1653" s="1">
        <v>2002</v>
      </c>
      <c r="E1653" s="1" t="s">
        <v>46</v>
      </c>
      <c r="F1653" s="2" t="s">
        <v>238</v>
      </c>
      <c r="G1653">
        <v>4</v>
      </c>
      <c r="H1653">
        <v>976964</v>
      </c>
      <c r="I1653" s="1">
        <v>7215.8289999999997</v>
      </c>
      <c r="J1653" s="1">
        <v>71</v>
      </c>
      <c r="K1653" s="1">
        <v>12241.38</v>
      </c>
      <c r="L1653" s="1">
        <v>10000</v>
      </c>
      <c r="M1653" s="3">
        <v>1</v>
      </c>
      <c r="N1653">
        <v>5.8</v>
      </c>
      <c r="O1653">
        <v>10</v>
      </c>
      <c r="P1653" s="1">
        <f>IF($A$3="Percentage of government revenue per capita",$B$3,0) + IF($A$3="Absolute extra revenue",AB1653,0) + IF($A$3="Absolute revenue per capita",AC1653,0)</f>
        <v>0</v>
      </c>
      <c r="Q1653" s="5">
        <f>-MIN(data!$B$4 / data!I1579 * data!P1579 / 100, data!N1579)</f>
        <v>0</v>
      </c>
      <c r="R1653" s="4">
        <f>-Q1653*K1653/1000</f>
        <v>0</v>
      </c>
      <c r="S1653" s="6">
        <f>-MIN(data!$B$5/(POWER(LN(I1653),2))*P1653/100, O1653)</f>
        <v>0</v>
      </c>
      <c r="T1653" s="6">
        <f>-S1653*L1653/100000</f>
        <v>0</v>
      </c>
      <c r="U1653" s="4">
        <f>N1653+Q1653</f>
        <v>5.8</v>
      </c>
      <c r="V1653" s="4" t="e">
        <f>P1653*I1653/100/R1653</f>
        <v>#DIV/0!</v>
      </c>
      <c r="W1653" s="4" t="e">
        <f>V1653*H1653</f>
        <v>#DIV/0!</v>
      </c>
      <c r="X1653" s="6">
        <f>O1653+S1653</f>
        <v>10</v>
      </c>
      <c r="Y1653" s="6" t="e">
        <f>P1653*I1653/100/T1653</f>
        <v>#DIV/0!</v>
      </c>
      <c r="Z1653" s="6" t="e">
        <f>Y1653*H1653</f>
        <v>#DIV/0!</v>
      </c>
      <c r="AB1653" s="1">
        <f t="shared" si="50"/>
        <v>0</v>
      </c>
      <c r="AC1653" s="1">
        <f t="shared" si="51"/>
        <v>0</v>
      </c>
    </row>
    <row r="1654" spans="4:29" x14ac:dyDescent="0.25">
      <c r="D1654" s="1">
        <v>2003</v>
      </c>
      <c r="E1654" s="1" t="s">
        <v>46</v>
      </c>
      <c r="F1654" s="2" t="s">
        <v>238</v>
      </c>
      <c r="G1654">
        <v>4</v>
      </c>
      <c r="H1654">
        <v>993563</v>
      </c>
      <c r="I1654" s="1">
        <v>7729.3869999999997</v>
      </c>
      <c r="J1654" s="1">
        <v>66</v>
      </c>
      <c r="K1654" s="1">
        <v>12000</v>
      </c>
      <c r="L1654" s="1">
        <v>11111.11</v>
      </c>
      <c r="M1654" s="3">
        <v>1</v>
      </c>
      <c r="N1654">
        <v>5.5</v>
      </c>
      <c r="O1654">
        <v>9</v>
      </c>
      <c r="P1654" s="1">
        <f>IF($A$3="Percentage of government revenue per capita",$B$3,0) + IF($A$3="Absolute extra revenue",AB1654,0) + IF($A$3="Absolute revenue per capita",AC1654,0)</f>
        <v>0</v>
      </c>
      <c r="Q1654" s="5">
        <f>-MIN(data!$B$4 / data!I1580 * data!P1580 / 100, data!N1580)</f>
        <v>0</v>
      </c>
      <c r="R1654" s="4">
        <f>-Q1654*K1654/1000</f>
        <v>0</v>
      </c>
      <c r="S1654" s="6">
        <f>-MIN(data!$B$5/(POWER(LN(I1654),2))*P1654/100, O1654)</f>
        <v>0</v>
      </c>
      <c r="T1654" s="6">
        <f>-S1654*L1654/100000</f>
        <v>0</v>
      </c>
      <c r="U1654" s="4">
        <f>N1654+Q1654</f>
        <v>5.5</v>
      </c>
      <c r="V1654" s="4" t="e">
        <f>P1654*I1654/100/R1654</f>
        <v>#DIV/0!</v>
      </c>
      <c r="W1654" s="4" t="e">
        <f>V1654*H1654</f>
        <v>#DIV/0!</v>
      </c>
      <c r="X1654" s="6">
        <f>O1654+S1654</f>
        <v>9</v>
      </c>
      <c r="Y1654" s="6" t="e">
        <f>P1654*I1654/100/T1654</f>
        <v>#DIV/0!</v>
      </c>
      <c r="Z1654" s="6" t="e">
        <f>Y1654*H1654</f>
        <v>#DIV/0!</v>
      </c>
      <c r="AB1654" s="1">
        <f t="shared" si="50"/>
        <v>0</v>
      </c>
      <c r="AC1654" s="1">
        <f t="shared" si="51"/>
        <v>0</v>
      </c>
    </row>
    <row r="1655" spans="4:29" x14ac:dyDescent="0.25">
      <c r="D1655" s="1">
        <v>2004</v>
      </c>
      <c r="E1655" s="1" t="s">
        <v>46</v>
      </c>
      <c r="F1655" s="2" t="s">
        <v>238</v>
      </c>
      <c r="G1655">
        <v>4</v>
      </c>
      <c r="H1655">
        <v>1010408</v>
      </c>
      <c r="I1655" s="1">
        <v>7918.3639999999996</v>
      </c>
      <c r="J1655" s="1">
        <v>62</v>
      </c>
      <c r="K1655" s="1">
        <v>12156.86</v>
      </c>
      <c r="L1655" s="1">
        <v>11111.11</v>
      </c>
      <c r="M1655" s="3">
        <v>1</v>
      </c>
      <c r="N1655">
        <v>5.0999999999999996</v>
      </c>
      <c r="O1655">
        <v>9</v>
      </c>
      <c r="P1655" s="1">
        <f>IF($A$3="Percentage of government revenue per capita",$B$3,0) + IF($A$3="Absolute extra revenue",AB1655,0) + IF($A$3="Absolute revenue per capita",AC1655,0)</f>
        <v>0</v>
      </c>
      <c r="Q1655" s="5">
        <f>-MIN(data!$B$4 / data!I1581 * data!P1581 / 100, data!N1581)</f>
        <v>0</v>
      </c>
      <c r="R1655" s="4">
        <f>-Q1655*K1655/1000</f>
        <v>0</v>
      </c>
      <c r="S1655" s="6">
        <f>-MIN(data!$B$5/(POWER(LN(I1655),2))*P1655/100, O1655)</f>
        <v>0</v>
      </c>
      <c r="T1655" s="6">
        <f>-S1655*L1655/100000</f>
        <v>0</v>
      </c>
      <c r="U1655" s="4">
        <f>N1655+Q1655</f>
        <v>5.0999999999999996</v>
      </c>
      <c r="V1655" s="4" t="e">
        <f>P1655*I1655/100/R1655</f>
        <v>#DIV/0!</v>
      </c>
      <c r="W1655" s="4" t="e">
        <f>V1655*H1655</f>
        <v>#DIV/0!</v>
      </c>
      <c r="X1655" s="6">
        <f>O1655+S1655</f>
        <v>9</v>
      </c>
      <c r="Y1655" s="6" t="e">
        <f>P1655*I1655/100/T1655</f>
        <v>#DIV/0!</v>
      </c>
      <c r="Z1655" s="6" t="e">
        <f>Y1655*H1655</f>
        <v>#DIV/0!</v>
      </c>
      <c r="AB1655" s="1">
        <f t="shared" si="50"/>
        <v>0</v>
      </c>
      <c r="AC1655" s="1">
        <f t="shared" si="51"/>
        <v>0</v>
      </c>
    </row>
    <row r="1656" spans="4:29" x14ac:dyDescent="0.25">
      <c r="D1656" s="1">
        <v>2005</v>
      </c>
      <c r="E1656" s="1" t="s">
        <v>46</v>
      </c>
      <c r="F1656" s="2" t="s">
        <v>238</v>
      </c>
      <c r="G1656">
        <v>4</v>
      </c>
      <c r="H1656">
        <v>1027662</v>
      </c>
      <c r="I1656" s="1">
        <v>8727.893</v>
      </c>
      <c r="J1656" s="1">
        <v>59</v>
      </c>
      <c r="K1656" s="1">
        <v>12291.67</v>
      </c>
      <c r="L1656" s="1">
        <v>8333.3330000000005</v>
      </c>
      <c r="M1656" s="3">
        <v>1</v>
      </c>
      <c r="N1656">
        <v>4.8</v>
      </c>
      <c r="O1656">
        <v>12</v>
      </c>
      <c r="P1656" s="1">
        <f>IF($A$3="Percentage of government revenue per capita",$B$3,0) + IF($A$3="Absolute extra revenue",AB1656,0) + IF($A$3="Absolute revenue per capita",AC1656,0)</f>
        <v>0</v>
      </c>
      <c r="Q1656" s="5">
        <f>-MIN(data!$B$4 / data!I1582 * data!P1582 / 100, data!N1582)</f>
        <v>0</v>
      </c>
      <c r="R1656" s="4">
        <f>-Q1656*K1656/1000</f>
        <v>0</v>
      </c>
      <c r="S1656" s="6">
        <f>-MIN(data!$B$5/(POWER(LN(I1656),2))*P1656/100, O1656)</f>
        <v>0</v>
      </c>
      <c r="T1656" s="6">
        <f>-S1656*L1656/100000</f>
        <v>0</v>
      </c>
      <c r="U1656" s="4">
        <f>N1656+Q1656</f>
        <v>4.8</v>
      </c>
      <c r="V1656" s="4" t="e">
        <f>P1656*I1656/100/R1656</f>
        <v>#DIV/0!</v>
      </c>
      <c r="W1656" s="4" t="e">
        <f>V1656*H1656</f>
        <v>#DIV/0!</v>
      </c>
      <c r="X1656" s="6">
        <f>O1656+S1656</f>
        <v>12</v>
      </c>
      <c r="Y1656" s="6" t="e">
        <f>P1656*I1656/100/T1656</f>
        <v>#DIV/0!</v>
      </c>
      <c r="Z1656" s="6" t="e">
        <f>Y1656*H1656</f>
        <v>#DIV/0!</v>
      </c>
      <c r="AB1656" s="1">
        <f t="shared" si="50"/>
        <v>0</v>
      </c>
      <c r="AC1656" s="1">
        <f t="shared" si="51"/>
        <v>0</v>
      </c>
    </row>
    <row r="1657" spans="4:29" x14ac:dyDescent="0.25">
      <c r="D1657" s="1">
        <v>2006</v>
      </c>
      <c r="E1657" s="1" t="s">
        <v>46</v>
      </c>
      <c r="F1657" s="2" t="s">
        <v>238</v>
      </c>
      <c r="G1657">
        <v>4</v>
      </c>
      <c r="H1657">
        <v>1045507</v>
      </c>
      <c r="I1657" s="1">
        <v>9274.48</v>
      </c>
      <c r="J1657" s="1">
        <v>56</v>
      </c>
      <c r="K1657" s="1">
        <v>12173.91</v>
      </c>
      <c r="L1657" s="1">
        <v>11111.11</v>
      </c>
      <c r="M1657" s="3">
        <v>1</v>
      </c>
      <c r="N1657">
        <v>4.5999999999999996</v>
      </c>
      <c r="O1657">
        <v>9</v>
      </c>
      <c r="P1657" s="1">
        <f>IF($A$3="Percentage of government revenue per capita",$B$3,0) + IF($A$3="Absolute extra revenue",AB1657,0) + IF($A$3="Absolute revenue per capita",AC1657,0)</f>
        <v>0</v>
      </c>
      <c r="Q1657" s="5">
        <f>-MIN(data!$B$4 / data!I1583 * data!P1583 / 100, data!N1583)</f>
        <v>0</v>
      </c>
      <c r="R1657" s="4">
        <f>-Q1657*K1657/1000</f>
        <v>0</v>
      </c>
      <c r="S1657" s="6">
        <f>-MIN(data!$B$5/(POWER(LN(I1657),2))*P1657/100, O1657)</f>
        <v>0</v>
      </c>
      <c r="T1657" s="6">
        <f>-S1657*L1657/100000</f>
        <v>0</v>
      </c>
      <c r="U1657" s="4">
        <f>N1657+Q1657</f>
        <v>4.5999999999999996</v>
      </c>
      <c r="V1657" s="4" t="e">
        <f>P1657*I1657/100/R1657</f>
        <v>#DIV/0!</v>
      </c>
      <c r="W1657" s="4" t="e">
        <f>V1657*H1657</f>
        <v>#DIV/0!</v>
      </c>
      <c r="X1657" s="6">
        <f>O1657+S1657</f>
        <v>9</v>
      </c>
      <c r="Y1657" s="6" t="e">
        <f>P1657*I1657/100/T1657</f>
        <v>#DIV/0!</v>
      </c>
      <c r="Z1657" s="6" t="e">
        <f>Y1657*H1657</f>
        <v>#DIV/0!</v>
      </c>
      <c r="AB1657" s="1">
        <f t="shared" si="50"/>
        <v>0</v>
      </c>
      <c r="AC1657" s="1">
        <f t="shared" si="51"/>
        <v>0</v>
      </c>
    </row>
    <row r="1658" spans="4:29" x14ac:dyDescent="0.25">
      <c r="D1658" s="1">
        <v>2007</v>
      </c>
      <c r="E1658" s="1" t="s">
        <v>46</v>
      </c>
      <c r="F1658" s="2" t="s">
        <v>238</v>
      </c>
      <c r="G1658">
        <v>4</v>
      </c>
      <c r="H1658">
        <v>1063713</v>
      </c>
      <c r="I1658" s="1">
        <v>10616.93</v>
      </c>
      <c r="J1658" s="1">
        <v>53</v>
      </c>
      <c r="K1658" s="1">
        <v>12325.58</v>
      </c>
      <c r="L1658" s="1">
        <v>12500</v>
      </c>
      <c r="M1658" s="3">
        <v>1</v>
      </c>
      <c r="N1658">
        <v>4.3</v>
      </c>
      <c r="O1658">
        <v>8</v>
      </c>
      <c r="P1658" s="1">
        <f>IF($A$3="Percentage of government revenue per capita",$B$3,0) + IF($A$3="Absolute extra revenue",AB1658,0) + IF($A$3="Absolute revenue per capita",AC1658,0)</f>
        <v>0</v>
      </c>
      <c r="Q1658" s="5">
        <f>-MIN(data!$B$4 / data!I1584 * data!P1584 / 100, data!N1584)</f>
        <v>0</v>
      </c>
      <c r="R1658" s="4">
        <f>-Q1658*K1658/1000</f>
        <v>0</v>
      </c>
      <c r="S1658" s="6">
        <f>-MIN(data!$B$5/(POWER(LN(I1658),2))*P1658/100, O1658)</f>
        <v>0</v>
      </c>
      <c r="T1658" s="6">
        <f>-S1658*L1658/100000</f>
        <v>0</v>
      </c>
      <c r="U1658" s="4">
        <f>N1658+Q1658</f>
        <v>4.3</v>
      </c>
      <c r="V1658" s="4" t="e">
        <f>P1658*I1658/100/R1658</f>
        <v>#DIV/0!</v>
      </c>
      <c r="W1658" s="4" t="e">
        <f>V1658*H1658</f>
        <v>#DIV/0!</v>
      </c>
      <c r="X1658" s="6">
        <f>O1658+S1658</f>
        <v>8</v>
      </c>
      <c r="Y1658" s="6" t="e">
        <f>P1658*I1658/100/T1658</f>
        <v>#DIV/0!</v>
      </c>
      <c r="Z1658" s="6" t="e">
        <f>Y1658*H1658</f>
        <v>#DIV/0!</v>
      </c>
      <c r="AB1658" s="1">
        <f t="shared" si="50"/>
        <v>0</v>
      </c>
      <c r="AC1658" s="1">
        <f t="shared" si="51"/>
        <v>0</v>
      </c>
    </row>
    <row r="1659" spans="4:29" x14ac:dyDescent="0.25">
      <c r="D1659" s="1">
        <v>2008</v>
      </c>
      <c r="E1659" s="1" t="s">
        <v>46</v>
      </c>
      <c r="F1659" s="2" t="s">
        <v>238</v>
      </c>
      <c r="G1659">
        <v>4</v>
      </c>
      <c r="H1659">
        <v>1081563</v>
      </c>
      <c r="I1659" s="1">
        <v>10174.86</v>
      </c>
      <c r="J1659" s="1">
        <v>50</v>
      </c>
      <c r="K1659" s="1">
        <v>12195.12</v>
      </c>
      <c r="L1659" s="1">
        <v>12500</v>
      </c>
      <c r="M1659" s="3">
        <v>1</v>
      </c>
      <c r="N1659">
        <v>4.0999999999999996</v>
      </c>
      <c r="O1659">
        <v>8</v>
      </c>
      <c r="P1659" s="1">
        <f>IF($A$3="Percentage of government revenue per capita",$B$3,0) + IF($A$3="Absolute extra revenue",AB1659,0) + IF($A$3="Absolute revenue per capita",AC1659,0)</f>
        <v>0</v>
      </c>
      <c r="Q1659" s="5">
        <f>-MIN(data!$B$4 / data!I1585 * data!P1585 / 100, data!N1585)</f>
        <v>0</v>
      </c>
      <c r="R1659" s="4">
        <f>-Q1659*K1659/1000</f>
        <v>0</v>
      </c>
      <c r="S1659" s="6">
        <f>-MIN(data!$B$5/(POWER(LN(I1659),2))*P1659/100, O1659)</f>
        <v>0</v>
      </c>
      <c r="T1659" s="6">
        <f>-S1659*L1659/100000</f>
        <v>0</v>
      </c>
      <c r="U1659" s="4">
        <f>N1659+Q1659</f>
        <v>4.0999999999999996</v>
      </c>
      <c r="V1659" s="4" t="e">
        <f>P1659*I1659/100/R1659</f>
        <v>#DIV/0!</v>
      </c>
      <c r="W1659" s="4" t="e">
        <f>V1659*H1659</f>
        <v>#DIV/0!</v>
      </c>
      <c r="X1659" s="6">
        <f>O1659+S1659</f>
        <v>8</v>
      </c>
      <c r="Y1659" s="6" t="e">
        <f>P1659*I1659/100/T1659</f>
        <v>#DIV/0!</v>
      </c>
      <c r="Z1659" s="6" t="e">
        <f>Y1659*H1659</f>
        <v>#DIV/0!</v>
      </c>
      <c r="AB1659" s="1">
        <f t="shared" si="50"/>
        <v>0</v>
      </c>
      <c r="AC1659" s="1">
        <f t="shared" si="51"/>
        <v>0</v>
      </c>
    </row>
    <row r="1660" spans="4:29" x14ac:dyDescent="0.25">
      <c r="D1660" s="1">
        <v>2009</v>
      </c>
      <c r="E1660" s="1" t="s">
        <v>46</v>
      </c>
      <c r="F1660" s="2" t="s">
        <v>238</v>
      </c>
      <c r="G1660">
        <v>4</v>
      </c>
      <c r="H1660">
        <v>1098083</v>
      </c>
      <c r="I1660" s="1">
        <v>8619.348</v>
      </c>
      <c r="J1660" s="1">
        <v>48</v>
      </c>
      <c r="K1660" s="1">
        <v>12631.58</v>
      </c>
      <c r="L1660" s="1">
        <v>12500</v>
      </c>
      <c r="M1660" s="3">
        <v>1</v>
      </c>
      <c r="N1660">
        <v>3.8</v>
      </c>
      <c r="O1660">
        <v>8</v>
      </c>
      <c r="P1660" s="1">
        <f>IF($A$3="Percentage of government revenue per capita",$B$3,0) + IF($A$3="Absolute extra revenue",AB1660,0) + IF($A$3="Absolute revenue per capita",AC1660,0)</f>
        <v>0</v>
      </c>
      <c r="Q1660" s="5">
        <f>-MIN(data!$B$4 / data!I1586 * data!P1586 / 100, data!N1586)</f>
        <v>0</v>
      </c>
      <c r="R1660" s="4">
        <f>-Q1660*K1660/1000</f>
        <v>0</v>
      </c>
      <c r="S1660" s="6">
        <f>-MIN(data!$B$5/(POWER(LN(I1660),2))*P1660/100, O1660)</f>
        <v>0</v>
      </c>
      <c r="T1660" s="6">
        <f>-S1660*L1660/100000</f>
        <v>0</v>
      </c>
      <c r="U1660" s="4">
        <f>N1660+Q1660</f>
        <v>3.8</v>
      </c>
      <c r="V1660" s="4" t="e">
        <f>P1660*I1660/100/R1660</f>
        <v>#DIV/0!</v>
      </c>
      <c r="W1660" s="4" t="e">
        <f>V1660*H1660</f>
        <v>#DIV/0!</v>
      </c>
      <c r="X1660" s="6">
        <f>O1660+S1660</f>
        <v>8</v>
      </c>
      <c r="Y1660" s="6" t="e">
        <f>P1660*I1660/100/T1660</f>
        <v>#DIV/0!</v>
      </c>
      <c r="Z1660" s="6" t="e">
        <f>Y1660*H1660</f>
        <v>#DIV/0!</v>
      </c>
      <c r="AB1660" s="1">
        <f t="shared" si="50"/>
        <v>0</v>
      </c>
      <c r="AC1660" s="1">
        <f t="shared" si="51"/>
        <v>0</v>
      </c>
    </row>
    <row r="1661" spans="4:29" x14ac:dyDescent="0.25">
      <c r="D1661" s="1">
        <v>2010</v>
      </c>
      <c r="E1661" s="1" t="s">
        <v>46</v>
      </c>
      <c r="F1661" s="2" t="s">
        <v>238</v>
      </c>
      <c r="G1661">
        <v>4</v>
      </c>
      <c r="H1661">
        <v>1112612</v>
      </c>
      <c r="I1661" s="1">
        <v>8635.3379999999997</v>
      </c>
      <c r="J1661" s="1">
        <v>46</v>
      </c>
      <c r="K1661" s="1">
        <v>12777.78</v>
      </c>
      <c r="L1661" s="1">
        <v>12500</v>
      </c>
      <c r="M1661" s="3">
        <v>1</v>
      </c>
      <c r="N1661">
        <v>3.6</v>
      </c>
      <c r="O1661">
        <v>8</v>
      </c>
      <c r="P1661" s="1">
        <f>IF($A$3="Percentage of government revenue per capita",$B$3,0) + IF($A$3="Absolute extra revenue",AB1661,0) + IF($A$3="Absolute revenue per capita",AC1661,0)</f>
        <v>0</v>
      </c>
      <c r="Q1661" s="5">
        <f>-MIN(data!$B$4 / data!I1587 * data!P1587 / 100, data!N1587)</f>
        <v>0</v>
      </c>
      <c r="R1661" s="4">
        <f>-Q1661*K1661/1000</f>
        <v>0</v>
      </c>
      <c r="S1661" s="6">
        <f>-MIN(data!$B$5/(POWER(LN(I1661),2))*P1661/100, O1661)</f>
        <v>0</v>
      </c>
      <c r="T1661" s="6">
        <f>-S1661*L1661/100000</f>
        <v>0</v>
      </c>
      <c r="U1661" s="4">
        <f>N1661+Q1661</f>
        <v>3.6</v>
      </c>
      <c r="V1661" s="4" t="e">
        <f>P1661*I1661/100/R1661</f>
        <v>#DIV/0!</v>
      </c>
      <c r="W1661" s="4" t="e">
        <f>V1661*H1661</f>
        <v>#DIV/0!</v>
      </c>
      <c r="X1661" s="6">
        <f>O1661+S1661</f>
        <v>8</v>
      </c>
      <c r="Y1661" s="6" t="e">
        <f>P1661*I1661/100/T1661</f>
        <v>#DIV/0!</v>
      </c>
      <c r="Z1661" s="6" t="e">
        <f>Y1661*H1661</f>
        <v>#DIV/0!</v>
      </c>
      <c r="AB1661" s="1">
        <f t="shared" si="50"/>
        <v>0</v>
      </c>
      <c r="AC1661" s="1">
        <f t="shared" si="51"/>
        <v>0</v>
      </c>
    </row>
    <row r="1662" spans="4:29" x14ac:dyDescent="0.25">
      <c r="D1662" s="1">
        <v>2011</v>
      </c>
      <c r="E1662" s="1" t="s">
        <v>46</v>
      </c>
      <c r="F1662" s="2" t="s">
        <v>238</v>
      </c>
      <c r="G1662">
        <v>4</v>
      </c>
      <c r="H1662">
        <v>1124833</v>
      </c>
      <c r="I1662" s="1">
        <v>8291.8940000000002</v>
      </c>
      <c r="J1662" s="1">
        <v>44</v>
      </c>
      <c r="K1662" s="1">
        <v>12571.43</v>
      </c>
      <c r="L1662" s="1">
        <v>14285.71</v>
      </c>
      <c r="M1662" s="3">
        <v>1</v>
      </c>
      <c r="N1662">
        <v>3.5</v>
      </c>
      <c r="O1662">
        <v>7</v>
      </c>
      <c r="P1662" s="1">
        <f>IF($A$3="Percentage of government revenue per capita",$B$3,0) + IF($A$3="Absolute extra revenue",AB1662,0) + IF($A$3="Absolute revenue per capita",AC1662,0)</f>
        <v>0</v>
      </c>
      <c r="Q1662" s="5">
        <f>-MIN(data!$B$4 / data!I1588 * data!P1588 / 100, data!N1588)</f>
        <v>0</v>
      </c>
      <c r="R1662" s="4">
        <f>-Q1662*K1662/1000</f>
        <v>0</v>
      </c>
      <c r="S1662" s="6">
        <f>-MIN(data!$B$5/(POWER(LN(I1662),2))*P1662/100, O1662)</f>
        <v>0</v>
      </c>
      <c r="T1662" s="6">
        <f>-S1662*L1662/100000</f>
        <v>0</v>
      </c>
      <c r="U1662" s="4">
        <f>N1662+Q1662</f>
        <v>3.5</v>
      </c>
      <c r="V1662" s="4" t="e">
        <f>P1662*I1662/100/R1662</f>
        <v>#DIV/0!</v>
      </c>
      <c r="W1662" s="4" t="e">
        <f>V1662*H1662</f>
        <v>#DIV/0!</v>
      </c>
      <c r="X1662" s="6">
        <f>O1662+S1662</f>
        <v>7</v>
      </c>
      <c r="Y1662" s="6" t="e">
        <f>P1662*I1662/100/T1662</f>
        <v>#DIV/0!</v>
      </c>
      <c r="Z1662" s="6" t="e">
        <f>Y1662*H1662</f>
        <v>#DIV/0!</v>
      </c>
      <c r="AB1662" s="1">
        <f t="shared" si="50"/>
        <v>0</v>
      </c>
      <c r="AC1662" s="1">
        <f t="shared" si="51"/>
        <v>0</v>
      </c>
    </row>
    <row r="1663" spans="4:29" x14ac:dyDescent="0.25">
      <c r="D1663" s="1">
        <v>2012</v>
      </c>
      <c r="E1663" s="1" t="s">
        <v>46</v>
      </c>
      <c r="F1663" s="2" t="s">
        <v>238</v>
      </c>
      <c r="G1663">
        <v>4</v>
      </c>
      <c r="H1663">
        <v>1135046</v>
      </c>
      <c r="I1663" s="1">
        <v>7917.0439999999999</v>
      </c>
      <c r="J1663" s="1">
        <v>42</v>
      </c>
      <c r="K1663" s="1">
        <v>12727.27</v>
      </c>
      <c r="L1663" s="1">
        <v>14285.71</v>
      </c>
      <c r="M1663" s="3">
        <v>1</v>
      </c>
      <c r="N1663">
        <v>3.3</v>
      </c>
      <c r="O1663">
        <v>7</v>
      </c>
      <c r="P1663" s="1">
        <f>IF($A$3="Percentage of government revenue per capita",$B$3,0) + IF($A$3="Absolute extra revenue",AB1663,0) + IF($A$3="Absolute revenue per capita",AC1663,0)</f>
        <v>0</v>
      </c>
      <c r="Q1663" s="5">
        <f>-MIN(data!$B$4 / data!I1589 * data!P1589 / 100, data!N1589)</f>
        <v>0</v>
      </c>
      <c r="R1663" s="4">
        <f>-Q1663*K1663/1000</f>
        <v>0</v>
      </c>
      <c r="S1663" s="6">
        <f>-MIN(data!$B$5/(POWER(LN(I1663),2))*P1663/100, O1663)</f>
        <v>0</v>
      </c>
      <c r="T1663" s="6">
        <f>-S1663*L1663/100000</f>
        <v>0</v>
      </c>
      <c r="U1663" s="4">
        <f>N1663+Q1663</f>
        <v>3.3</v>
      </c>
      <c r="V1663" s="4" t="e">
        <f>P1663*I1663/100/R1663</f>
        <v>#DIV/0!</v>
      </c>
      <c r="W1663" s="4" t="e">
        <f>V1663*H1663</f>
        <v>#DIV/0!</v>
      </c>
      <c r="X1663" s="6">
        <f>O1663+S1663</f>
        <v>7</v>
      </c>
      <c r="Y1663" s="6" t="e">
        <f>P1663*I1663/100/T1663</f>
        <v>#DIV/0!</v>
      </c>
      <c r="Z1663" s="6" t="e">
        <f>Y1663*H1663</f>
        <v>#DIV/0!</v>
      </c>
      <c r="AB1663" s="1">
        <f t="shared" si="50"/>
        <v>0</v>
      </c>
      <c r="AC1663" s="1">
        <f t="shared" si="51"/>
        <v>0</v>
      </c>
    </row>
    <row r="1664" spans="4:29" x14ac:dyDescent="0.25">
      <c r="D1664" s="1">
        <v>2013</v>
      </c>
      <c r="E1664" s="1" t="s">
        <v>46</v>
      </c>
      <c r="F1664" s="2" t="s">
        <v>238</v>
      </c>
      <c r="G1664">
        <v>4</v>
      </c>
      <c r="H1664">
        <v>1143866</v>
      </c>
      <c r="I1664" s="1">
        <v>7597.8580000000002</v>
      </c>
      <c r="J1664" s="1">
        <v>40</v>
      </c>
      <c r="K1664" s="1">
        <v>12903.23</v>
      </c>
      <c r="L1664" s="1">
        <v>14285.71</v>
      </c>
      <c r="M1664" s="3">
        <v>1</v>
      </c>
      <c r="N1664">
        <v>3.1</v>
      </c>
      <c r="O1664">
        <v>7</v>
      </c>
      <c r="P1664" s="1">
        <f>IF($A$3="Percentage of government revenue per capita",$B$3,0) + IF($A$3="Absolute extra revenue",AB1664,0) + IF($A$3="Absolute revenue per capita",AC1664,0)</f>
        <v>0</v>
      </c>
      <c r="Q1664" s="5">
        <f>-MIN(data!$B$4 / data!I1590 * data!P1590 / 100, data!N1590)</f>
        <v>0</v>
      </c>
      <c r="R1664" s="4">
        <f>-Q1664*K1664/1000</f>
        <v>0</v>
      </c>
      <c r="S1664" s="6">
        <f>-MIN(data!$B$5/(POWER(LN(I1664),2))*P1664/100, O1664)</f>
        <v>0</v>
      </c>
      <c r="T1664" s="6">
        <f>-S1664*L1664/100000</f>
        <v>0</v>
      </c>
      <c r="U1664" s="4">
        <f>N1664+Q1664</f>
        <v>3.1</v>
      </c>
      <c r="V1664" s="4" t="e">
        <f>P1664*I1664/100/R1664</f>
        <v>#DIV/0!</v>
      </c>
      <c r="W1664" s="4" t="e">
        <f>V1664*H1664</f>
        <v>#DIV/0!</v>
      </c>
      <c r="X1664" s="6">
        <f>O1664+S1664</f>
        <v>7</v>
      </c>
      <c r="Y1664" s="6" t="e">
        <f>P1664*I1664/100/T1664</f>
        <v>#DIV/0!</v>
      </c>
      <c r="Z1664" s="6" t="e">
        <f>Y1664*H1664</f>
        <v>#DIV/0!</v>
      </c>
      <c r="AB1664" s="1">
        <f t="shared" si="50"/>
        <v>0</v>
      </c>
      <c r="AC1664" s="1">
        <f t="shared" si="51"/>
        <v>0</v>
      </c>
    </row>
    <row r="1665" spans="4:29" x14ac:dyDescent="0.25">
      <c r="D1665" s="1">
        <v>2014</v>
      </c>
      <c r="E1665" s="1" t="s">
        <v>46</v>
      </c>
      <c r="F1665" s="2" t="s">
        <v>238</v>
      </c>
      <c r="G1665">
        <v>4</v>
      </c>
      <c r="H1665">
        <v>1152285</v>
      </c>
      <c r="I1665" s="1">
        <v>8255.3250000000007</v>
      </c>
      <c r="J1665" s="1">
        <v>39</v>
      </c>
      <c r="K1665" s="1">
        <v>13000</v>
      </c>
      <c r="L1665" s="1">
        <v>14285.71</v>
      </c>
      <c r="M1665" s="3">
        <v>1</v>
      </c>
      <c r="N1665">
        <v>3</v>
      </c>
      <c r="O1665">
        <v>7</v>
      </c>
      <c r="P1665" s="1">
        <f>IF($A$3="Percentage of government revenue per capita",$B$3,0) + IF($A$3="Absolute extra revenue",AB1665,0) + IF($A$3="Absolute revenue per capita",AC1665,0)</f>
        <v>0</v>
      </c>
      <c r="Q1665" s="5">
        <f>-MIN(data!$B$4 / data!I1591 * data!P1591 / 100, data!N1591)</f>
        <v>0</v>
      </c>
      <c r="R1665" s="4">
        <f>-Q1665*K1665/1000</f>
        <v>0</v>
      </c>
      <c r="S1665" s="6">
        <f>-MIN(data!$B$5/(POWER(LN(I1665),2))*P1665/100, O1665)</f>
        <v>0</v>
      </c>
      <c r="T1665" s="6">
        <f>-S1665*L1665/100000</f>
        <v>0</v>
      </c>
      <c r="U1665" s="4">
        <f>N1665+Q1665</f>
        <v>3</v>
      </c>
      <c r="V1665" s="4" t="e">
        <f>P1665*I1665/100/R1665</f>
        <v>#DIV/0!</v>
      </c>
      <c r="W1665" s="4" t="e">
        <f>V1665*H1665</f>
        <v>#DIV/0!</v>
      </c>
      <c r="X1665" s="6">
        <f>O1665+S1665</f>
        <v>7</v>
      </c>
      <c r="Y1665" s="6" t="e">
        <f>P1665*I1665/100/T1665</f>
        <v>#DIV/0!</v>
      </c>
      <c r="Z1665" s="6" t="e">
        <f>Y1665*H1665</f>
        <v>#DIV/0!</v>
      </c>
      <c r="AB1665" s="1">
        <f t="shared" si="50"/>
        <v>0</v>
      </c>
      <c r="AC1665" s="1">
        <f t="shared" si="51"/>
        <v>0</v>
      </c>
    </row>
    <row r="1666" spans="4:29" x14ac:dyDescent="0.25">
      <c r="D1666" s="1">
        <v>2015</v>
      </c>
      <c r="E1666" s="1" t="s">
        <v>46</v>
      </c>
      <c r="F1666" s="2" t="s">
        <v>238</v>
      </c>
      <c r="G1666">
        <v>4</v>
      </c>
      <c r="H1666">
        <v>1160985</v>
      </c>
      <c r="I1666" s="1">
        <v>8270.2630000000008</v>
      </c>
      <c r="J1666" s="1">
        <v>37</v>
      </c>
      <c r="K1666" s="1">
        <v>12758.62</v>
      </c>
      <c r="M1666" s="3">
        <v>1</v>
      </c>
      <c r="N1666">
        <v>2.9</v>
      </c>
      <c r="O1666">
        <v>7</v>
      </c>
      <c r="P1666" s="1">
        <f>IF($A$3="Percentage of government revenue per capita",$B$3,0) + IF($A$3="Absolute extra revenue",AB1666,0) + IF($A$3="Absolute revenue per capita",AC1666,0)</f>
        <v>0</v>
      </c>
      <c r="Q1666" s="5">
        <f>-MIN(data!$B$4 / data!I1592 * data!P1592 / 100, data!N1592)</f>
        <v>0</v>
      </c>
      <c r="R1666" s="4">
        <f>-Q1666*K1666/1000</f>
        <v>0</v>
      </c>
      <c r="S1666" s="6">
        <f>-MIN(data!$B$5/(POWER(LN(I1666),2))*P1666/100, O1666)</f>
        <v>0</v>
      </c>
      <c r="T1666" s="6">
        <f>-S1666*L1666/100000</f>
        <v>0</v>
      </c>
      <c r="U1666" s="4">
        <f>N1666+Q1666</f>
        <v>2.9</v>
      </c>
      <c r="V1666" s="4" t="e">
        <f>P1666*I1666/100/R1666</f>
        <v>#DIV/0!</v>
      </c>
      <c r="W1666" s="4" t="e">
        <f>V1666*H1666</f>
        <v>#DIV/0!</v>
      </c>
      <c r="X1666" s="6">
        <f>O1666+S1666</f>
        <v>7</v>
      </c>
      <c r="Y1666" s="6" t="e">
        <f>P1666*I1666/100/T1666</f>
        <v>#DIV/0!</v>
      </c>
      <c r="Z1666" s="6" t="e">
        <f>Y1666*H1666</f>
        <v>#DIV/0!</v>
      </c>
      <c r="AB1666" s="1">
        <f t="shared" si="50"/>
        <v>0</v>
      </c>
      <c r="AC1666" s="1">
        <f t="shared" si="51"/>
        <v>0</v>
      </c>
    </row>
    <row r="1667" spans="4:29" x14ac:dyDescent="0.25">
      <c r="D1667" s="1">
        <v>2016</v>
      </c>
      <c r="E1667" s="1" t="s">
        <v>46</v>
      </c>
      <c r="F1667" s="2" t="s">
        <v>238</v>
      </c>
      <c r="G1667">
        <v>4</v>
      </c>
      <c r="H1667">
        <v>1170187</v>
      </c>
      <c r="I1667" s="1">
        <v>8651.8410000000003</v>
      </c>
      <c r="J1667" s="1">
        <v>35</v>
      </c>
      <c r="K1667" s="1">
        <v>12500</v>
      </c>
      <c r="M1667" s="3"/>
      <c r="N1667">
        <v>2.8</v>
      </c>
      <c r="O1667"/>
      <c r="P1667" s="1">
        <f>IF($A$3="Percentage of government revenue per capita",$B$3,0) + IF($A$3="Absolute extra revenue",AB1667,0) + IF($A$3="Absolute revenue per capita",AC1667,0)</f>
        <v>0</v>
      </c>
      <c r="Q1667" s="5">
        <f>-MIN(data!$B$4 / data!I1593 * data!P1593 / 100, data!N1593)</f>
        <v>0</v>
      </c>
      <c r="R1667" s="4">
        <f>-Q1667*K1667/1000</f>
        <v>0</v>
      </c>
      <c r="S1667" s="6">
        <f>-MIN(data!$B$5/(POWER(LN(I1667),2))*P1667/100, O1667)</f>
        <v>0</v>
      </c>
      <c r="T1667" s="6">
        <f>-S1667*L1667/100000</f>
        <v>0</v>
      </c>
      <c r="U1667" s="4">
        <f>N1667+Q1667</f>
        <v>2.8</v>
      </c>
      <c r="V1667" s="4" t="e">
        <f>P1667*I1667/100/R1667</f>
        <v>#DIV/0!</v>
      </c>
      <c r="W1667" s="4" t="e">
        <f>V1667*H1667</f>
        <v>#DIV/0!</v>
      </c>
      <c r="X1667" s="6">
        <f>O1667+S1667</f>
        <v>0</v>
      </c>
      <c r="Y1667" s="6" t="e">
        <f>P1667*I1667/100/T1667</f>
        <v>#DIV/0!</v>
      </c>
      <c r="Z1667" s="6" t="e">
        <f>Y1667*H1667</f>
        <v>#DIV/0!</v>
      </c>
      <c r="AB1667" s="1">
        <f t="shared" si="50"/>
        <v>0</v>
      </c>
      <c r="AC1667" s="1">
        <f t="shared" si="51"/>
        <v>0</v>
      </c>
    </row>
    <row r="1668" spans="4:29" x14ac:dyDescent="0.25">
      <c r="D1668" s="1">
        <v>1980</v>
      </c>
      <c r="E1668" s="1" t="s">
        <v>47</v>
      </c>
      <c r="F1668" s="2" t="s">
        <v>239</v>
      </c>
      <c r="G1668">
        <v>4</v>
      </c>
      <c r="H1668">
        <v>10304193</v>
      </c>
      <c r="I1668" s="1">
        <v>0</v>
      </c>
      <c r="M1668" s="3"/>
      <c r="N1668"/>
      <c r="O1668"/>
      <c r="P1668" s="1">
        <f>IF($A$3="Percentage of government revenue per capita",$B$3,0) + IF($A$3="Absolute extra revenue",AB1668,0) + IF($A$3="Absolute revenue per capita",AC1668,0)</f>
        <v>0</v>
      </c>
      <c r="Q1668" s="5" t="e">
        <f>-MIN(data!$B$4 / data!I1594 * data!P1594 / 100, data!N1594)</f>
        <v>#DIV/0!</v>
      </c>
      <c r="R1668" s="4" t="e">
        <f>-Q1668*K1668/1000</f>
        <v>#DIV/0!</v>
      </c>
      <c r="S1668" s="6" t="e">
        <f>-MIN(data!$B$5/(POWER(LN(I1668),2))*P1668/100, O1668)</f>
        <v>#NUM!</v>
      </c>
      <c r="T1668" s="6" t="e">
        <f>-S1668*L1668/100000</f>
        <v>#NUM!</v>
      </c>
      <c r="U1668" s="4" t="e">
        <f>N1668+Q1668</f>
        <v>#DIV/0!</v>
      </c>
      <c r="V1668" s="4" t="e">
        <f>P1668*I1668/100/R1668</f>
        <v>#DIV/0!</v>
      </c>
      <c r="W1668" s="4" t="e">
        <f>V1668*H1668</f>
        <v>#DIV/0!</v>
      </c>
      <c r="X1668" s="6" t="e">
        <f>O1668+S1668</f>
        <v>#NUM!</v>
      </c>
      <c r="Y1668" s="6" t="e">
        <f>P1668*I1668/100/T1668</f>
        <v>#NUM!</v>
      </c>
      <c r="Z1668" s="6" t="e">
        <f>Y1668*H1668</f>
        <v>#NUM!</v>
      </c>
      <c r="AB1668" s="1" t="e">
        <f t="shared" ref="AB1668:AB1731" si="52">$B$3*100/H1668/I1668</f>
        <v>#DIV/0!</v>
      </c>
      <c r="AC1668" s="1" t="e">
        <f t="shared" ref="AC1668:AC1731" si="53">$B$3/I1668*100</f>
        <v>#DIV/0!</v>
      </c>
    </row>
    <row r="1669" spans="4:29" x14ac:dyDescent="0.25">
      <c r="D1669" s="1">
        <v>1981</v>
      </c>
      <c r="E1669" s="1" t="s">
        <v>47</v>
      </c>
      <c r="F1669" s="2" t="s">
        <v>239</v>
      </c>
      <c r="G1669">
        <v>4</v>
      </c>
      <c r="H1669">
        <v>10300591</v>
      </c>
      <c r="I1669" s="1">
        <v>0</v>
      </c>
      <c r="M1669" s="3"/>
      <c r="N1669">
        <v>15.4</v>
      </c>
      <c r="O1669"/>
      <c r="P1669" s="1">
        <f>IF($A$3="Percentage of government revenue per capita",$B$3,0) + IF($A$3="Absolute extra revenue",AB1669,0) + IF($A$3="Absolute revenue per capita",AC1669,0)</f>
        <v>0</v>
      </c>
      <c r="Q1669" s="5" t="e">
        <f>-MIN(data!$B$4 / data!I1595 * data!P1595 / 100, data!N1595)</f>
        <v>#DIV/0!</v>
      </c>
      <c r="R1669" s="4" t="e">
        <f>-Q1669*K1669/1000</f>
        <v>#DIV/0!</v>
      </c>
      <c r="S1669" s="6" t="e">
        <f>-MIN(data!$B$5/(POWER(LN(I1669),2))*P1669/100, O1669)</f>
        <v>#NUM!</v>
      </c>
      <c r="T1669" s="6" t="e">
        <f>-S1669*L1669/100000</f>
        <v>#NUM!</v>
      </c>
      <c r="U1669" s="4" t="e">
        <f>N1669+Q1669</f>
        <v>#DIV/0!</v>
      </c>
      <c r="V1669" s="4" t="e">
        <f>P1669*I1669/100/R1669</f>
        <v>#DIV/0!</v>
      </c>
      <c r="W1669" s="4" t="e">
        <f>V1669*H1669</f>
        <v>#DIV/0!</v>
      </c>
      <c r="X1669" s="6" t="e">
        <f>O1669+S1669</f>
        <v>#NUM!</v>
      </c>
      <c r="Y1669" s="6" t="e">
        <f>P1669*I1669/100/T1669</f>
        <v>#NUM!</v>
      </c>
      <c r="Z1669" s="6" t="e">
        <f>Y1669*H1669</f>
        <v>#NUM!</v>
      </c>
      <c r="AB1669" s="1" t="e">
        <f t="shared" si="52"/>
        <v>#DIV/0!</v>
      </c>
      <c r="AC1669" s="1" t="e">
        <f t="shared" si="53"/>
        <v>#DIV/0!</v>
      </c>
    </row>
    <row r="1670" spans="4:29" x14ac:dyDescent="0.25">
      <c r="D1670" s="1">
        <v>1982</v>
      </c>
      <c r="E1670" s="1" t="s">
        <v>47</v>
      </c>
      <c r="F1670" s="2" t="s">
        <v>239</v>
      </c>
      <c r="G1670">
        <v>4</v>
      </c>
      <c r="H1670">
        <v>10314826</v>
      </c>
      <c r="I1670" s="1">
        <v>0</v>
      </c>
      <c r="M1670" s="3"/>
      <c r="N1670">
        <v>15</v>
      </c>
      <c r="O1670"/>
      <c r="P1670" s="1">
        <f>IF($A$3="Percentage of government revenue per capita",$B$3,0) + IF($A$3="Absolute extra revenue",AB1670,0) + IF($A$3="Absolute revenue per capita",AC1670,0)</f>
        <v>0</v>
      </c>
      <c r="Q1670" s="5" t="e">
        <f>-MIN(data!$B$4 / data!I1596 * data!P1596 / 100, data!N1596)</f>
        <v>#DIV/0!</v>
      </c>
      <c r="R1670" s="4" t="e">
        <f>-Q1670*K1670/1000</f>
        <v>#DIV/0!</v>
      </c>
      <c r="S1670" s="6" t="e">
        <f>-MIN(data!$B$5/(POWER(LN(I1670),2))*P1670/100, O1670)</f>
        <v>#NUM!</v>
      </c>
      <c r="T1670" s="6" t="e">
        <f>-S1670*L1670/100000</f>
        <v>#NUM!</v>
      </c>
      <c r="U1670" s="4" t="e">
        <f>N1670+Q1670</f>
        <v>#DIV/0!</v>
      </c>
      <c r="V1670" s="4" t="e">
        <f>P1670*I1670/100/R1670</f>
        <v>#DIV/0!</v>
      </c>
      <c r="W1670" s="4" t="e">
        <f>V1670*H1670</f>
        <v>#DIV/0!</v>
      </c>
      <c r="X1670" s="6" t="e">
        <f>O1670+S1670</f>
        <v>#NUM!</v>
      </c>
      <c r="Y1670" s="6" t="e">
        <f>P1670*I1670/100/T1670</f>
        <v>#NUM!</v>
      </c>
      <c r="Z1670" s="6" t="e">
        <f>Y1670*H1670</f>
        <v>#NUM!</v>
      </c>
      <c r="AB1670" s="1" t="e">
        <f t="shared" si="52"/>
        <v>#DIV/0!</v>
      </c>
      <c r="AC1670" s="1" t="e">
        <f t="shared" si="53"/>
        <v>#DIV/0!</v>
      </c>
    </row>
    <row r="1671" spans="4:29" x14ac:dyDescent="0.25">
      <c r="D1671" s="1">
        <v>1983</v>
      </c>
      <c r="E1671" s="1" t="s">
        <v>47</v>
      </c>
      <c r="F1671" s="2" t="s">
        <v>239</v>
      </c>
      <c r="G1671">
        <v>4</v>
      </c>
      <c r="H1671">
        <v>10323856</v>
      </c>
      <c r="I1671" s="1">
        <v>0</v>
      </c>
      <c r="M1671" s="3"/>
      <c r="N1671">
        <v>14.6</v>
      </c>
      <c r="O1671"/>
      <c r="P1671" s="1">
        <f>IF($A$3="Percentage of government revenue per capita",$B$3,0) + IF($A$3="Absolute extra revenue",AB1671,0) + IF($A$3="Absolute revenue per capita",AC1671,0)</f>
        <v>0</v>
      </c>
      <c r="Q1671" s="5" t="e">
        <f>-MIN(data!$B$4 / data!I1597 * data!P1597 / 100, data!N1597)</f>
        <v>#DIV/0!</v>
      </c>
      <c r="R1671" s="4" t="e">
        <f>-Q1671*K1671/1000</f>
        <v>#DIV/0!</v>
      </c>
      <c r="S1671" s="6" t="e">
        <f>-MIN(data!$B$5/(POWER(LN(I1671),2))*P1671/100, O1671)</f>
        <v>#NUM!</v>
      </c>
      <c r="T1671" s="6" t="e">
        <f>-S1671*L1671/100000</f>
        <v>#NUM!</v>
      </c>
      <c r="U1671" s="4" t="e">
        <f>N1671+Q1671</f>
        <v>#DIV/0!</v>
      </c>
      <c r="V1671" s="4" t="e">
        <f>P1671*I1671/100/R1671</f>
        <v>#DIV/0!</v>
      </c>
      <c r="W1671" s="4" t="e">
        <f>V1671*H1671</f>
        <v>#DIV/0!</v>
      </c>
      <c r="X1671" s="6" t="e">
        <f>O1671+S1671</f>
        <v>#NUM!</v>
      </c>
      <c r="Y1671" s="6" t="e">
        <f>P1671*I1671/100/T1671</f>
        <v>#NUM!</v>
      </c>
      <c r="Z1671" s="6" t="e">
        <f>Y1671*H1671</f>
        <v>#NUM!</v>
      </c>
      <c r="AB1671" s="1" t="e">
        <f t="shared" si="52"/>
        <v>#DIV/0!</v>
      </c>
      <c r="AC1671" s="1" t="e">
        <f t="shared" si="53"/>
        <v>#DIV/0!</v>
      </c>
    </row>
    <row r="1672" spans="4:29" x14ac:dyDescent="0.25">
      <c r="D1672" s="1">
        <v>1984</v>
      </c>
      <c r="E1672" s="1" t="s">
        <v>47</v>
      </c>
      <c r="F1672" s="2" t="s">
        <v>239</v>
      </c>
      <c r="G1672">
        <v>4</v>
      </c>
      <c r="H1672">
        <v>10330213</v>
      </c>
      <c r="I1672" s="1">
        <v>0</v>
      </c>
      <c r="M1672" s="3"/>
      <c r="N1672">
        <v>14.4</v>
      </c>
      <c r="O1672"/>
      <c r="P1672" s="1">
        <f>IF($A$3="Percentage of government revenue per capita",$B$3,0) + IF($A$3="Absolute extra revenue",AB1672,0) + IF($A$3="Absolute revenue per capita",AC1672,0)</f>
        <v>0</v>
      </c>
      <c r="Q1672" s="5" t="e">
        <f>-MIN(data!$B$4 / data!I1598 * data!P1598 / 100, data!N1598)</f>
        <v>#DIV/0!</v>
      </c>
      <c r="R1672" s="4" t="e">
        <f>-Q1672*K1672/1000</f>
        <v>#DIV/0!</v>
      </c>
      <c r="S1672" s="6" t="e">
        <f>-MIN(data!$B$5/(POWER(LN(I1672),2))*P1672/100, O1672)</f>
        <v>#NUM!</v>
      </c>
      <c r="T1672" s="6" t="e">
        <f>-S1672*L1672/100000</f>
        <v>#NUM!</v>
      </c>
      <c r="U1672" s="4" t="e">
        <f>N1672+Q1672</f>
        <v>#DIV/0!</v>
      </c>
      <c r="V1672" s="4" t="e">
        <f>P1672*I1672/100/R1672</f>
        <v>#DIV/0!</v>
      </c>
      <c r="W1672" s="4" t="e">
        <f>V1672*H1672</f>
        <v>#DIV/0!</v>
      </c>
      <c r="X1672" s="6" t="e">
        <f>O1672+S1672</f>
        <v>#NUM!</v>
      </c>
      <c r="Y1672" s="6" t="e">
        <f>P1672*I1672/100/T1672</f>
        <v>#NUM!</v>
      </c>
      <c r="Z1672" s="6" t="e">
        <f>Y1672*H1672</f>
        <v>#NUM!</v>
      </c>
      <c r="AB1672" s="1" t="e">
        <f t="shared" si="52"/>
        <v>#DIV/0!</v>
      </c>
      <c r="AC1672" s="1" t="e">
        <f t="shared" si="53"/>
        <v>#DIV/0!</v>
      </c>
    </row>
    <row r="1673" spans="4:29" x14ac:dyDescent="0.25">
      <c r="D1673" s="1">
        <v>1985</v>
      </c>
      <c r="E1673" s="1" t="s">
        <v>47</v>
      </c>
      <c r="F1673" s="2" t="s">
        <v>239</v>
      </c>
      <c r="G1673">
        <v>4</v>
      </c>
      <c r="H1673">
        <v>10337118</v>
      </c>
      <c r="I1673" s="1">
        <v>0</v>
      </c>
      <c r="M1673" s="3"/>
      <c r="N1673">
        <v>14.2</v>
      </c>
      <c r="O1673"/>
      <c r="P1673" s="1">
        <f>IF($A$3="Percentage of government revenue per capita",$B$3,0) + IF($A$3="Absolute extra revenue",AB1673,0) + IF($A$3="Absolute revenue per capita",AC1673,0)</f>
        <v>0</v>
      </c>
      <c r="Q1673" s="5" t="e">
        <f>-MIN(data!$B$4 / data!I1599 * data!P1599 / 100, data!N1599)</f>
        <v>#DIV/0!</v>
      </c>
      <c r="R1673" s="4" t="e">
        <f>-Q1673*K1673/1000</f>
        <v>#DIV/0!</v>
      </c>
      <c r="S1673" s="6" t="e">
        <f>-MIN(data!$B$5/(POWER(LN(I1673),2))*P1673/100, O1673)</f>
        <v>#NUM!</v>
      </c>
      <c r="T1673" s="6" t="e">
        <f>-S1673*L1673/100000</f>
        <v>#NUM!</v>
      </c>
      <c r="U1673" s="4" t="e">
        <f>N1673+Q1673</f>
        <v>#DIV/0!</v>
      </c>
      <c r="V1673" s="4" t="e">
        <f>P1673*I1673/100/R1673</f>
        <v>#DIV/0!</v>
      </c>
      <c r="W1673" s="4" t="e">
        <f>V1673*H1673</f>
        <v>#DIV/0!</v>
      </c>
      <c r="X1673" s="6" t="e">
        <f>O1673+S1673</f>
        <v>#NUM!</v>
      </c>
      <c r="Y1673" s="6" t="e">
        <f>P1673*I1673/100/T1673</f>
        <v>#NUM!</v>
      </c>
      <c r="Z1673" s="6" t="e">
        <f>Y1673*H1673</f>
        <v>#NUM!</v>
      </c>
      <c r="AB1673" s="1" t="e">
        <f t="shared" si="52"/>
        <v>#DIV/0!</v>
      </c>
      <c r="AC1673" s="1" t="e">
        <f t="shared" si="53"/>
        <v>#DIV/0!</v>
      </c>
    </row>
    <row r="1674" spans="4:29" x14ac:dyDescent="0.25">
      <c r="D1674" s="1">
        <v>1986</v>
      </c>
      <c r="E1674" s="1" t="s">
        <v>47</v>
      </c>
      <c r="F1674" s="2" t="s">
        <v>239</v>
      </c>
      <c r="G1674">
        <v>4</v>
      </c>
      <c r="H1674">
        <v>10342227</v>
      </c>
      <c r="I1674" s="1">
        <v>0</v>
      </c>
      <c r="J1674" s="1">
        <v>1864</v>
      </c>
      <c r="K1674" s="1">
        <v>134100.70000000001</v>
      </c>
      <c r="M1674" s="3"/>
      <c r="N1674">
        <v>13.9</v>
      </c>
      <c r="O1674"/>
      <c r="P1674" s="1">
        <f>IF($A$3="Percentage of government revenue per capita",$B$3,0) + IF($A$3="Absolute extra revenue",AB1674,0) + IF($A$3="Absolute revenue per capita",AC1674,0)</f>
        <v>0</v>
      </c>
      <c r="Q1674" s="5" t="e">
        <f>-MIN(data!$B$4 / data!I1600 * data!P1600 / 100, data!N1600)</f>
        <v>#DIV/0!</v>
      </c>
      <c r="R1674" s="4" t="e">
        <f>-Q1674*K1674/1000</f>
        <v>#DIV/0!</v>
      </c>
      <c r="S1674" s="6" t="e">
        <f>-MIN(data!$B$5/(POWER(LN(I1674),2))*P1674/100, O1674)</f>
        <v>#NUM!</v>
      </c>
      <c r="T1674" s="6" t="e">
        <f>-S1674*L1674/100000</f>
        <v>#NUM!</v>
      </c>
      <c r="U1674" s="4" t="e">
        <f>N1674+Q1674</f>
        <v>#DIV/0!</v>
      </c>
      <c r="V1674" s="4" t="e">
        <f>P1674*I1674/100/R1674</f>
        <v>#DIV/0!</v>
      </c>
      <c r="W1674" s="4" t="e">
        <f>V1674*H1674</f>
        <v>#DIV/0!</v>
      </c>
      <c r="X1674" s="6" t="e">
        <f>O1674+S1674</f>
        <v>#NUM!</v>
      </c>
      <c r="Y1674" s="6" t="e">
        <f>P1674*I1674/100/T1674</f>
        <v>#NUM!</v>
      </c>
      <c r="Z1674" s="6" t="e">
        <f>Y1674*H1674</f>
        <v>#NUM!</v>
      </c>
      <c r="AB1674" s="1" t="e">
        <f t="shared" si="52"/>
        <v>#DIV/0!</v>
      </c>
      <c r="AC1674" s="1" t="e">
        <f t="shared" si="53"/>
        <v>#DIV/0!</v>
      </c>
    </row>
    <row r="1675" spans="4:29" x14ac:dyDescent="0.25">
      <c r="D1675" s="1">
        <v>1987</v>
      </c>
      <c r="E1675" s="1" t="s">
        <v>47</v>
      </c>
      <c r="F1675" s="2" t="s">
        <v>239</v>
      </c>
      <c r="G1675">
        <v>4</v>
      </c>
      <c r="H1675">
        <v>10347318</v>
      </c>
      <c r="I1675" s="1">
        <v>0</v>
      </c>
      <c r="J1675" s="1">
        <v>1776</v>
      </c>
      <c r="K1675" s="1">
        <v>132537.29999999999</v>
      </c>
      <c r="M1675" s="3"/>
      <c r="N1675">
        <v>13.4</v>
      </c>
      <c r="O1675"/>
      <c r="P1675" s="1">
        <f>IF($A$3="Percentage of government revenue per capita",$B$3,0) + IF($A$3="Absolute extra revenue",AB1675,0) + IF($A$3="Absolute revenue per capita",AC1675,0)</f>
        <v>0</v>
      </c>
      <c r="Q1675" s="5" t="e">
        <f>-MIN(data!$B$4 / data!I1601 * data!P1601 / 100, data!N1601)</f>
        <v>#DIV/0!</v>
      </c>
      <c r="R1675" s="4" t="e">
        <f>-Q1675*K1675/1000</f>
        <v>#DIV/0!</v>
      </c>
      <c r="S1675" s="6" t="e">
        <f>-MIN(data!$B$5/(POWER(LN(I1675),2))*P1675/100, O1675)</f>
        <v>#NUM!</v>
      </c>
      <c r="T1675" s="6" t="e">
        <f>-S1675*L1675/100000</f>
        <v>#NUM!</v>
      </c>
      <c r="U1675" s="4" t="e">
        <f>N1675+Q1675</f>
        <v>#DIV/0!</v>
      </c>
      <c r="V1675" s="4" t="e">
        <f>P1675*I1675/100/R1675</f>
        <v>#DIV/0!</v>
      </c>
      <c r="W1675" s="4" t="e">
        <f>V1675*H1675</f>
        <v>#DIV/0!</v>
      </c>
      <c r="X1675" s="6" t="e">
        <f>O1675+S1675</f>
        <v>#NUM!</v>
      </c>
      <c r="Y1675" s="6" t="e">
        <f>P1675*I1675/100/T1675</f>
        <v>#NUM!</v>
      </c>
      <c r="Z1675" s="6" t="e">
        <f>Y1675*H1675</f>
        <v>#NUM!</v>
      </c>
      <c r="AB1675" s="1" t="e">
        <f t="shared" si="52"/>
        <v>#DIV/0!</v>
      </c>
      <c r="AC1675" s="1" t="e">
        <f t="shared" si="53"/>
        <v>#DIV/0!</v>
      </c>
    </row>
    <row r="1676" spans="4:29" x14ac:dyDescent="0.25">
      <c r="D1676" s="1">
        <v>1988</v>
      </c>
      <c r="E1676" s="1" t="s">
        <v>47</v>
      </c>
      <c r="F1676" s="2" t="s">
        <v>239</v>
      </c>
      <c r="G1676">
        <v>4</v>
      </c>
      <c r="H1676">
        <v>10355276</v>
      </c>
      <c r="I1676" s="1">
        <v>0</v>
      </c>
      <c r="J1676" s="1">
        <v>1693</v>
      </c>
      <c r="K1676" s="1">
        <v>131240.29999999999</v>
      </c>
      <c r="M1676" s="3"/>
      <c r="N1676">
        <v>12.9</v>
      </c>
      <c r="O1676"/>
      <c r="P1676" s="1">
        <f>IF($A$3="Percentage of government revenue per capita",$B$3,0) + IF($A$3="Absolute extra revenue",AB1676,0) + IF($A$3="Absolute revenue per capita",AC1676,0)</f>
        <v>0</v>
      </c>
      <c r="Q1676" s="5" t="e">
        <f>-MIN(data!$B$4 / data!I1602 * data!P1602 / 100, data!N1602)</f>
        <v>#DIV/0!</v>
      </c>
      <c r="R1676" s="4" t="e">
        <f>-Q1676*K1676/1000</f>
        <v>#DIV/0!</v>
      </c>
      <c r="S1676" s="6" t="e">
        <f>-MIN(data!$B$5/(POWER(LN(I1676),2))*P1676/100, O1676)</f>
        <v>#NUM!</v>
      </c>
      <c r="T1676" s="6" t="e">
        <f>-S1676*L1676/100000</f>
        <v>#NUM!</v>
      </c>
      <c r="U1676" s="4" t="e">
        <f>N1676+Q1676</f>
        <v>#DIV/0!</v>
      </c>
      <c r="V1676" s="4" t="e">
        <f>P1676*I1676/100/R1676</f>
        <v>#DIV/0!</v>
      </c>
      <c r="W1676" s="4" t="e">
        <f>V1676*H1676</f>
        <v>#DIV/0!</v>
      </c>
      <c r="X1676" s="6" t="e">
        <f>O1676+S1676</f>
        <v>#NUM!</v>
      </c>
      <c r="Y1676" s="6" t="e">
        <f>P1676*I1676/100/T1676</f>
        <v>#NUM!</v>
      </c>
      <c r="Z1676" s="6" t="e">
        <f>Y1676*H1676</f>
        <v>#NUM!</v>
      </c>
      <c r="AB1676" s="1" t="e">
        <f t="shared" si="52"/>
        <v>#DIV/0!</v>
      </c>
      <c r="AC1676" s="1" t="e">
        <f t="shared" si="53"/>
        <v>#DIV/0!</v>
      </c>
    </row>
    <row r="1677" spans="4:29" x14ac:dyDescent="0.25">
      <c r="D1677" s="1">
        <v>1989</v>
      </c>
      <c r="E1677" s="1" t="s">
        <v>47</v>
      </c>
      <c r="F1677" s="2" t="s">
        <v>239</v>
      </c>
      <c r="G1677">
        <v>4</v>
      </c>
      <c r="H1677">
        <v>10361068</v>
      </c>
      <c r="I1677" s="1">
        <v>0</v>
      </c>
      <c r="J1677" s="1">
        <v>1623</v>
      </c>
      <c r="K1677" s="1">
        <v>129840</v>
      </c>
      <c r="M1677" s="3"/>
      <c r="N1677">
        <v>12.5</v>
      </c>
      <c r="O1677"/>
      <c r="P1677" s="1">
        <f>IF($A$3="Percentage of government revenue per capita",$B$3,0) + IF($A$3="Absolute extra revenue",AB1677,0) + IF($A$3="Absolute revenue per capita",AC1677,0)</f>
        <v>0</v>
      </c>
      <c r="Q1677" s="5" t="e">
        <f>-MIN(data!$B$4 / data!I1603 * data!P1603 / 100, data!N1603)</f>
        <v>#DIV/0!</v>
      </c>
      <c r="R1677" s="4" t="e">
        <f>-Q1677*K1677/1000</f>
        <v>#DIV/0!</v>
      </c>
      <c r="S1677" s="6" t="e">
        <f>-MIN(data!$B$5/(POWER(LN(I1677),2))*P1677/100, O1677)</f>
        <v>#NUM!</v>
      </c>
      <c r="T1677" s="6" t="e">
        <f>-S1677*L1677/100000</f>
        <v>#NUM!</v>
      </c>
      <c r="U1677" s="4" t="e">
        <f>N1677+Q1677</f>
        <v>#DIV/0!</v>
      </c>
      <c r="V1677" s="4" t="e">
        <f>P1677*I1677/100/R1677</f>
        <v>#DIV/0!</v>
      </c>
      <c r="W1677" s="4" t="e">
        <f>V1677*H1677</f>
        <v>#DIV/0!</v>
      </c>
      <c r="X1677" s="6" t="e">
        <f>O1677+S1677</f>
        <v>#NUM!</v>
      </c>
      <c r="Y1677" s="6" t="e">
        <f>P1677*I1677/100/T1677</f>
        <v>#NUM!</v>
      </c>
      <c r="Z1677" s="6" t="e">
        <f>Y1677*H1677</f>
        <v>#NUM!</v>
      </c>
      <c r="AB1677" s="1" t="e">
        <f t="shared" si="52"/>
        <v>#DIV/0!</v>
      </c>
      <c r="AC1677" s="1" t="e">
        <f t="shared" si="53"/>
        <v>#DIV/0!</v>
      </c>
    </row>
    <row r="1678" spans="4:29" x14ac:dyDescent="0.25">
      <c r="D1678" s="1">
        <v>1990</v>
      </c>
      <c r="E1678" s="1" t="s">
        <v>47</v>
      </c>
      <c r="F1678" s="2" t="s">
        <v>239</v>
      </c>
      <c r="G1678">
        <v>4</v>
      </c>
      <c r="H1678">
        <v>10333355</v>
      </c>
      <c r="I1678" s="1">
        <v>0</v>
      </c>
      <c r="J1678" s="1">
        <v>1557</v>
      </c>
      <c r="K1678" s="1">
        <v>127623</v>
      </c>
      <c r="L1678" s="1">
        <v>128571.4</v>
      </c>
      <c r="M1678" s="3">
        <v>18</v>
      </c>
      <c r="N1678">
        <v>12.2</v>
      </c>
      <c r="O1678">
        <v>14</v>
      </c>
      <c r="P1678" s="1">
        <f>IF($A$3="Percentage of government revenue per capita",$B$3,0) + IF($A$3="Absolute extra revenue",AB1678,0) + IF($A$3="Absolute revenue per capita",AC1678,0)</f>
        <v>0</v>
      </c>
      <c r="Q1678" s="5" t="e">
        <f>-MIN(data!$B$4 / data!I1604 * data!P1604 / 100, data!N1604)</f>
        <v>#DIV/0!</v>
      </c>
      <c r="R1678" s="4" t="e">
        <f>-Q1678*K1678/1000</f>
        <v>#DIV/0!</v>
      </c>
      <c r="S1678" s="6" t="e">
        <f>-MIN(data!$B$5/(POWER(LN(I1678),2))*P1678/100, O1678)</f>
        <v>#NUM!</v>
      </c>
      <c r="T1678" s="6" t="e">
        <f>-S1678*L1678/100000</f>
        <v>#NUM!</v>
      </c>
      <c r="U1678" s="4" t="e">
        <f>N1678+Q1678</f>
        <v>#DIV/0!</v>
      </c>
      <c r="V1678" s="4" t="e">
        <f>P1678*I1678/100/R1678</f>
        <v>#DIV/0!</v>
      </c>
      <c r="W1678" s="4" t="e">
        <f>V1678*H1678</f>
        <v>#DIV/0!</v>
      </c>
      <c r="X1678" s="6" t="e">
        <f>O1678+S1678</f>
        <v>#NUM!</v>
      </c>
      <c r="Y1678" s="6" t="e">
        <f>P1678*I1678/100/T1678</f>
        <v>#NUM!</v>
      </c>
      <c r="Z1678" s="6" t="e">
        <f>Y1678*H1678</f>
        <v>#NUM!</v>
      </c>
      <c r="AB1678" s="1" t="e">
        <f t="shared" si="52"/>
        <v>#DIV/0!</v>
      </c>
      <c r="AC1678" s="1" t="e">
        <f t="shared" si="53"/>
        <v>#DIV/0!</v>
      </c>
    </row>
    <row r="1679" spans="4:29" x14ac:dyDescent="0.25">
      <c r="D1679" s="1">
        <v>1991</v>
      </c>
      <c r="E1679" s="1" t="s">
        <v>47</v>
      </c>
      <c r="F1679" s="2" t="s">
        <v>239</v>
      </c>
      <c r="G1679">
        <v>4</v>
      </c>
      <c r="H1679">
        <v>10308578</v>
      </c>
      <c r="I1679" s="1">
        <v>0</v>
      </c>
      <c r="J1679" s="1">
        <v>1468</v>
      </c>
      <c r="K1679" s="1">
        <v>125470.1</v>
      </c>
      <c r="L1679" s="1">
        <v>107142.9</v>
      </c>
      <c r="M1679" s="3">
        <v>18</v>
      </c>
      <c r="N1679">
        <v>11.7</v>
      </c>
      <c r="O1679">
        <v>14</v>
      </c>
      <c r="P1679" s="1">
        <f>IF($A$3="Percentage of government revenue per capita",$B$3,0) + IF($A$3="Absolute extra revenue",AB1679,0) + IF($A$3="Absolute revenue per capita",AC1679,0)</f>
        <v>0</v>
      </c>
      <c r="Q1679" s="5" t="e">
        <f>-MIN(data!$B$4 / data!I1605 * data!P1605 / 100, data!N1605)</f>
        <v>#DIV/0!</v>
      </c>
      <c r="R1679" s="4" t="e">
        <f>-Q1679*K1679/1000</f>
        <v>#DIV/0!</v>
      </c>
      <c r="S1679" s="6" t="e">
        <f>-MIN(data!$B$5/(POWER(LN(I1679),2))*P1679/100, O1679)</f>
        <v>#NUM!</v>
      </c>
      <c r="T1679" s="6" t="e">
        <f>-S1679*L1679/100000</f>
        <v>#NUM!</v>
      </c>
      <c r="U1679" s="4" t="e">
        <f>N1679+Q1679</f>
        <v>#DIV/0!</v>
      </c>
      <c r="V1679" s="4" t="e">
        <f>P1679*I1679/100/R1679</f>
        <v>#DIV/0!</v>
      </c>
      <c r="W1679" s="4" t="e">
        <f>V1679*H1679</f>
        <v>#DIV/0!</v>
      </c>
      <c r="X1679" s="6" t="e">
        <f>O1679+S1679</f>
        <v>#NUM!</v>
      </c>
      <c r="Y1679" s="6" t="e">
        <f>P1679*I1679/100/T1679</f>
        <v>#NUM!</v>
      </c>
      <c r="Z1679" s="6" t="e">
        <f>Y1679*H1679</f>
        <v>#NUM!</v>
      </c>
      <c r="AB1679" s="1" t="e">
        <f t="shared" si="52"/>
        <v>#DIV/0!</v>
      </c>
      <c r="AC1679" s="1" t="e">
        <f t="shared" si="53"/>
        <v>#DIV/0!</v>
      </c>
    </row>
    <row r="1680" spans="4:29" x14ac:dyDescent="0.25">
      <c r="D1680" s="1">
        <v>1992</v>
      </c>
      <c r="E1680" s="1" t="s">
        <v>47</v>
      </c>
      <c r="F1680" s="2" t="s">
        <v>239</v>
      </c>
      <c r="G1680">
        <v>4</v>
      </c>
      <c r="H1680">
        <v>10319123</v>
      </c>
      <c r="I1680" s="1">
        <v>0</v>
      </c>
      <c r="J1680" s="1">
        <v>1351</v>
      </c>
      <c r="K1680" s="1">
        <v>122818.2</v>
      </c>
      <c r="L1680" s="1">
        <v>107692.3</v>
      </c>
      <c r="M1680" s="3">
        <v>15</v>
      </c>
      <c r="N1680">
        <v>11</v>
      </c>
      <c r="O1680">
        <v>13</v>
      </c>
      <c r="P1680" s="1">
        <f>IF($A$3="Percentage of government revenue per capita",$B$3,0) + IF($A$3="Absolute extra revenue",AB1680,0) + IF($A$3="Absolute revenue per capita",AC1680,0)</f>
        <v>0</v>
      </c>
      <c r="Q1680" s="5" t="e">
        <f>-MIN(data!$B$4 / data!I1606 * data!P1606 / 100, data!N1606)</f>
        <v>#DIV/0!</v>
      </c>
      <c r="R1680" s="4" t="e">
        <f>-Q1680*K1680/1000</f>
        <v>#DIV/0!</v>
      </c>
      <c r="S1680" s="6" t="e">
        <f>-MIN(data!$B$5/(POWER(LN(I1680),2))*P1680/100, O1680)</f>
        <v>#NUM!</v>
      </c>
      <c r="T1680" s="6" t="e">
        <f>-S1680*L1680/100000</f>
        <v>#NUM!</v>
      </c>
      <c r="U1680" s="4" t="e">
        <f>N1680+Q1680</f>
        <v>#DIV/0!</v>
      </c>
      <c r="V1680" s="4" t="e">
        <f>P1680*I1680/100/R1680</f>
        <v>#DIV/0!</v>
      </c>
      <c r="W1680" s="4" t="e">
        <f>V1680*H1680</f>
        <v>#DIV/0!</v>
      </c>
      <c r="X1680" s="6" t="e">
        <f>O1680+S1680</f>
        <v>#NUM!</v>
      </c>
      <c r="Y1680" s="6" t="e">
        <f>P1680*I1680/100/T1680</f>
        <v>#NUM!</v>
      </c>
      <c r="Z1680" s="6" t="e">
        <f>Y1680*H1680</f>
        <v>#NUM!</v>
      </c>
      <c r="AB1680" s="1" t="e">
        <f t="shared" si="52"/>
        <v>#DIV/0!</v>
      </c>
      <c r="AC1680" s="1" t="e">
        <f t="shared" si="53"/>
        <v>#DIV/0!</v>
      </c>
    </row>
    <row r="1681" spans="4:29" x14ac:dyDescent="0.25">
      <c r="D1681" s="1">
        <v>1993</v>
      </c>
      <c r="E1681" s="1" t="s">
        <v>47</v>
      </c>
      <c r="F1681" s="2" t="s">
        <v>239</v>
      </c>
      <c r="G1681">
        <v>4</v>
      </c>
      <c r="H1681">
        <v>10329855</v>
      </c>
      <c r="I1681" s="1">
        <v>0</v>
      </c>
      <c r="J1681" s="1">
        <v>1213</v>
      </c>
      <c r="K1681" s="1">
        <v>118921.60000000001</v>
      </c>
      <c r="L1681" s="1">
        <v>100000</v>
      </c>
      <c r="M1681" s="3">
        <v>14</v>
      </c>
      <c r="N1681">
        <v>10.199999999999999</v>
      </c>
      <c r="O1681">
        <v>12</v>
      </c>
      <c r="P1681" s="1">
        <f>IF($A$3="Percentage of government revenue per capita",$B$3,0) + IF($A$3="Absolute extra revenue",AB1681,0) + IF($A$3="Absolute revenue per capita",AC1681,0)</f>
        <v>0</v>
      </c>
      <c r="Q1681" s="5" t="e">
        <f>-MIN(data!$B$4 / data!I1607 * data!P1607 / 100, data!N1607)</f>
        <v>#DIV/0!</v>
      </c>
      <c r="R1681" s="4" t="e">
        <f>-Q1681*K1681/1000</f>
        <v>#DIV/0!</v>
      </c>
      <c r="S1681" s="6" t="e">
        <f>-MIN(data!$B$5/(POWER(LN(I1681),2))*P1681/100, O1681)</f>
        <v>#NUM!</v>
      </c>
      <c r="T1681" s="6" t="e">
        <f>-S1681*L1681/100000</f>
        <v>#NUM!</v>
      </c>
      <c r="U1681" s="4" t="e">
        <f>N1681+Q1681</f>
        <v>#DIV/0!</v>
      </c>
      <c r="V1681" s="4" t="e">
        <f>P1681*I1681/100/R1681</f>
        <v>#DIV/0!</v>
      </c>
      <c r="W1681" s="4" t="e">
        <f>V1681*H1681</f>
        <v>#DIV/0!</v>
      </c>
      <c r="X1681" s="6" t="e">
        <f>O1681+S1681</f>
        <v>#NUM!</v>
      </c>
      <c r="Y1681" s="6" t="e">
        <f>P1681*I1681/100/T1681</f>
        <v>#NUM!</v>
      </c>
      <c r="Z1681" s="6" t="e">
        <f>Y1681*H1681</f>
        <v>#NUM!</v>
      </c>
      <c r="AB1681" s="1" t="e">
        <f t="shared" si="52"/>
        <v>#DIV/0!</v>
      </c>
      <c r="AC1681" s="1" t="e">
        <f t="shared" si="53"/>
        <v>#DIV/0!</v>
      </c>
    </row>
    <row r="1682" spans="4:29" x14ac:dyDescent="0.25">
      <c r="D1682" s="1">
        <v>1994</v>
      </c>
      <c r="E1682" s="1" t="s">
        <v>47</v>
      </c>
      <c r="F1682" s="2" t="s">
        <v>239</v>
      </c>
      <c r="G1682">
        <v>4</v>
      </c>
      <c r="H1682">
        <v>10333587</v>
      </c>
      <c r="I1682" s="1">
        <v>0</v>
      </c>
      <c r="J1682" s="1">
        <v>1066</v>
      </c>
      <c r="K1682" s="1">
        <v>113404.3</v>
      </c>
      <c r="L1682" s="1">
        <v>90909.09</v>
      </c>
      <c r="M1682" s="3">
        <v>12</v>
      </c>
      <c r="N1682">
        <v>9.4</v>
      </c>
      <c r="O1682">
        <v>11</v>
      </c>
      <c r="P1682" s="1">
        <f>IF($A$3="Percentage of government revenue per capita",$B$3,0) + IF($A$3="Absolute extra revenue",AB1682,0) + IF($A$3="Absolute revenue per capita",AC1682,0)</f>
        <v>0</v>
      </c>
      <c r="Q1682" s="5" t="e">
        <f>-MIN(data!$B$4 / data!I1608 * data!P1608 / 100, data!N1608)</f>
        <v>#DIV/0!</v>
      </c>
      <c r="R1682" s="4" t="e">
        <f>-Q1682*K1682/1000</f>
        <v>#DIV/0!</v>
      </c>
      <c r="S1682" s="6" t="e">
        <f>-MIN(data!$B$5/(POWER(LN(I1682),2))*P1682/100, O1682)</f>
        <v>#NUM!</v>
      </c>
      <c r="T1682" s="6" t="e">
        <f>-S1682*L1682/100000</f>
        <v>#NUM!</v>
      </c>
      <c r="U1682" s="4" t="e">
        <f>N1682+Q1682</f>
        <v>#DIV/0!</v>
      </c>
      <c r="V1682" s="4" t="e">
        <f>P1682*I1682/100/R1682</f>
        <v>#DIV/0!</v>
      </c>
      <c r="W1682" s="4" t="e">
        <f>V1682*H1682</f>
        <v>#DIV/0!</v>
      </c>
      <c r="X1682" s="6" t="e">
        <f>O1682+S1682</f>
        <v>#NUM!</v>
      </c>
      <c r="Y1682" s="6" t="e">
        <f>P1682*I1682/100/T1682</f>
        <v>#NUM!</v>
      </c>
      <c r="Z1682" s="6" t="e">
        <f>Y1682*H1682</f>
        <v>#NUM!</v>
      </c>
      <c r="AB1682" s="1" t="e">
        <f t="shared" si="52"/>
        <v>#DIV/0!</v>
      </c>
      <c r="AC1682" s="1" t="e">
        <f t="shared" si="53"/>
        <v>#DIV/0!</v>
      </c>
    </row>
    <row r="1683" spans="4:29" x14ac:dyDescent="0.25">
      <c r="D1683" s="1">
        <v>1995</v>
      </c>
      <c r="E1683" s="1" t="s">
        <v>47</v>
      </c>
      <c r="F1683" s="2" t="s">
        <v>239</v>
      </c>
      <c r="G1683">
        <v>4</v>
      </c>
      <c r="H1683">
        <v>10327253</v>
      </c>
      <c r="I1683" s="1">
        <v>5474.0519999999997</v>
      </c>
      <c r="J1683" s="1">
        <v>922</v>
      </c>
      <c r="K1683" s="1">
        <v>108470.6</v>
      </c>
      <c r="L1683" s="1">
        <v>80000</v>
      </c>
      <c r="M1683" s="3">
        <v>10</v>
      </c>
      <c r="N1683">
        <v>8.5</v>
      </c>
      <c r="O1683">
        <v>10</v>
      </c>
      <c r="P1683" s="1">
        <f>IF($A$3="Percentage of government revenue per capita",$B$3,0) + IF($A$3="Absolute extra revenue",AB1683,0) + IF($A$3="Absolute revenue per capita",AC1683,0)</f>
        <v>0</v>
      </c>
      <c r="Q1683" s="5" t="e">
        <f>-MIN(data!$B$4 / data!I1609 * data!P1609 / 100, data!N1609)</f>
        <v>#DIV/0!</v>
      </c>
      <c r="R1683" s="4" t="e">
        <f>-Q1683*K1683/1000</f>
        <v>#DIV/0!</v>
      </c>
      <c r="S1683" s="6">
        <f>-MIN(data!$B$5/(POWER(LN(I1683),2))*P1683/100, O1683)</f>
        <v>0</v>
      </c>
      <c r="T1683" s="6">
        <f>-S1683*L1683/100000</f>
        <v>0</v>
      </c>
      <c r="U1683" s="4" t="e">
        <f>N1683+Q1683</f>
        <v>#DIV/0!</v>
      </c>
      <c r="V1683" s="4" t="e">
        <f>P1683*I1683/100/R1683</f>
        <v>#DIV/0!</v>
      </c>
      <c r="W1683" s="4" t="e">
        <f>V1683*H1683</f>
        <v>#DIV/0!</v>
      </c>
      <c r="X1683" s="6">
        <f>O1683+S1683</f>
        <v>10</v>
      </c>
      <c r="Y1683" s="6" t="e">
        <f>P1683*I1683/100/T1683</f>
        <v>#DIV/0!</v>
      </c>
      <c r="Z1683" s="6" t="e">
        <f>Y1683*H1683</f>
        <v>#DIV/0!</v>
      </c>
      <c r="AB1683" s="1">
        <f t="shared" si="52"/>
        <v>0</v>
      </c>
      <c r="AC1683" s="1">
        <f t="shared" si="53"/>
        <v>0</v>
      </c>
    </row>
    <row r="1684" spans="4:29" x14ac:dyDescent="0.25">
      <c r="D1684" s="1">
        <v>1996</v>
      </c>
      <c r="E1684" s="1" t="s">
        <v>47</v>
      </c>
      <c r="F1684" s="2" t="s">
        <v>239</v>
      </c>
      <c r="G1684">
        <v>4</v>
      </c>
      <c r="H1684">
        <v>10315241</v>
      </c>
      <c r="I1684" s="1">
        <v>5461.8</v>
      </c>
      <c r="J1684" s="1">
        <v>791</v>
      </c>
      <c r="K1684" s="1">
        <v>102727.3</v>
      </c>
      <c r="L1684" s="1">
        <v>88888.89</v>
      </c>
      <c r="M1684" s="3">
        <v>8</v>
      </c>
      <c r="N1684">
        <v>7.7</v>
      </c>
      <c r="O1684">
        <v>9</v>
      </c>
      <c r="P1684" s="1">
        <f>IF($A$3="Percentage of government revenue per capita",$B$3,0) + IF($A$3="Absolute extra revenue",AB1684,0) + IF($A$3="Absolute revenue per capita",AC1684,0)</f>
        <v>0</v>
      </c>
      <c r="Q1684" s="5" t="e">
        <f>-MIN(data!$B$4 / data!I1610 * data!P1610 / 100, data!N1610)</f>
        <v>#DIV/0!</v>
      </c>
      <c r="R1684" s="4" t="e">
        <f>-Q1684*K1684/1000</f>
        <v>#DIV/0!</v>
      </c>
      <c r="S1684" s="6">
        <f>-MIN(data!$B$5/(POWER(LN(I1684),2))*P1684/100, O1684)</f>
        <v>0</v>
      </c>
      <c r="T1684" s="6">
        <f>-S1684*L1684/100000</f>
        <v>0</v>
      </c>
      <c r="U1684" s="4" t="e">
        <f>N1684+Q1684</f>
        <v>#DIV/0!</v>
      </c>
      <c r="V1684" s="4" t="e">
        <f>P1684*I1684/100/R1684</f>
        <v>#DIV/0!</v>
      </c>
      <c r="W1684" s="4" t="e">
        <f>V1684*H1684</f>
        <v>#DIV/0!</v>
      </c>
      <c r="X1684" s="6">
        <f>O1684+S1684</f>
        <v>9</v>
      </c>
      <c r="Y1684" s="6" t="e">
        <f>P1684*I1684/100/T1684</f>
        <v>#DIV/0!</v>
      </c>
      <c r="Z1684" s="6" t="e">
        <f>Y1684*H1684</f>
        <v>#DIV/0!</v>
      </c>
      <c r="AB1684" s="1">
        <f t="shared" si="52"/>
        <v>0</v>
      </c>
      <c r="AC1684" s="1">
        <f t="shared" si="53"/>
        <v>0</v>
      </c>
    </row>
    <row r="1685" spans="4:29" x14ac:dyDescent="0.25">
      <c r="D1685" s="1">
        <v>1997</v>
      </c>
      <c r="E1685" s="1" t="s">
        <v>47</v>
      </c>
      <c r="F1685" s="2" t="s">
        <v>239</v>
      </c>
      <c r="G1685">
        <v>4</v>
      </c>
      <c r="H1685">
        <v>10304131</v>
      </c>
      <c r="I1685" s="1">
        <v>5435.1750000000002</v>
      </c>
      <c r="J1685" s="1">
        <v>681</v>
      </c>
      <c r="K1685" s="1">
        <v>97285.71</v>
      </c>
      <c r="L1685" s="1">
        <v>77777.78</v>
      </c>
      <c r="M1685" s="3">
        <v>8</v>
      </c>
      <c r="N1685">
        <v>7</v>
      </c>
      <c r="O1685">
        <v>9</v>
      </c>
      <c r="P1685" s="1">
        <f>IF($A$3="Percentage of government revenue per capita",$B$3,0) + IF($A$3="Absolute extra revenue",AB1685,0) + IF($A$3="Absolute revenue per capita",AC1685,0)</f>
        <v>0</v>
      </c>
      <c r="Q1685" s="5" t="e">
        <f>-MIN(data!$B$4 / data!I1611 * data!P1611 / 100, data!N1611)</f>
        <v>#DIV/0!</v>
      </c>
      <c r="R1685" s="4" t="e">
        <f>-Q1685*K1685/1000</f>
        <v>#DIV/0!</v>
      </c>
      <c r="S1685" s="6">
        <f>-MIN(data!$B$5/(POWER(LN(I1685),2))*P1685/100, O1685)</f>
        <v>0</v>
      </c>
      <c r="T1685" s="6">
        <f>-S1685*L1685/100000</f>
        <v>0</v>
      </c>
      <c r="U1685" s="4" t="e">
        <f>N1685+Q1685</f>
        <v>#DIV/0!</v>
      </c>
      <c r="V1685" s="4" t="e">
        <f>P1685*I1685/100/R1685</f>
        <v>#DIV/0!</v>
      </c>
      <c r="W1685" s="4" t="e">
        <f>V1685*H1685</f>
        <v>#DIV/0!</v>
      </c>
      <c r="X1685" s="6">
        <f>O1685+S1685</f>
        <v>9</v>
      </c>
      <c r="Y1685" s="6" t="e">
        <f>P1685*I1685/100/T1685</f>
        <v>#DIV/0!</v>
      </c>
      <c r="Z1685" s="6" t="e">
        <f>Y1685*H1685</f>
        <v>#DIV/0!</v>
      </c>
      <c r="AB1685" s="1">
        <f t="shared" si="52"/>
        <v>0</v>
      </c>
      <c r="AC1685" s="1">
        <f t="shared" si="53"/>
        <v>0</v>
      </c>
    </row>
    <row r="1686" spans="4:29" x14ac:dyDescent="0.25">
      <c r="D1686" s="1">
        <v>1998</v>
      </c>
      <c r="E1686" s="1" t="s">
        <v>47</v>
      </c>
      <c r="F1686" s="2" t="s">
        <v>239</v>
      </c>
      <c r="G1686">
        <v>4</v>
      </c>
      <c r="H1686">
        <v>10294373</v>
      </c>
      <c r="I1686" s="1">
        <v>5295.5320000000002</v>
      </c>
      <c r="J1686" s="1">
        <v>594</v>
      </c>
      <c r="K1686" s="1">
        <v>94285.71</v>
      </c>
      <c r="L1686" s="1">
        <v>85714.29</v>
      </c>
      <c r="M1686" s="3">
        <v>7</v>
      </c>
      <c r="N1686">
        <v>6.3</v>
      </c>
      <c r="O1686">
        <v>7</v>
      </c>
      <c r="P1686" s="1">
        <f>IF($A$3="Percentage of government revenue per capita",$B$3,0) + IF($A$3="Absolute extra revenue",AB1686,0) + IF($A$3="Absolute revenue per capita",AC1686,0)</f>
        <v>0</v>
      </c>
      <c r="Q1686" s="5" t="e">
        <f>-MIN(data!$B$4 / data!I1612 * data!P1612 / 100, data!N1612)</f>
        <v>#DIV/0!</v>
      </c>
      <c r="R1686" s="4" t="e">
        <f>-Q1686*K1686/1000</f>
        <v>#DIV/0!</v>
      </c>
      <c r="S1686" s="6">
        <f>-MIN(data!$B$5/(POWER(LN(I1686),2))*P1686/100, O1686)</f>
        <v>0</v>
      </c>
      <c r="T1686" s="6">
        <f>-S1686*L1686/100000</f>
        <v>0</v>
      </c>
      <c r="U1686" s="4" t="e">
        <f>N1686+Q1686</f>
        <v>#DIV/0!</v>
      </c>
      <c r="V1686" s="4" t="e">
        <f>P1686*I1686/100/R1686</f>
        <v>#DIV/0!</v>
      </c>
      <c r="W1686" s="4" t="e">
        <f>V1686*H1686</f>
        <v>#DIV/0!</v>
      </c>
      <c r="X1686" s="6">
        <f>O1686+S1686</f>
        <v>7</v>
      </c>
      <c r="Y1686" s="6" t="e">
        <f>P1686*I1686/100/T1686</f>
        <v>#DIV/0!</v>
      </c>
      <c r="Z1686" s="6" t="e">
        <f>Y1686*H1686</f>
        <v>#DIV/0!</v>
      </c>
      <c r="AB1686" s="1">
        <f t="shared" si="52"/>
        <v>0</v>
      </c>
      <c r="AC1686" s="1">
        <f t="shared" si="53"/>
        <v>0</v>
      </c>
    </row>
    <row r="1687" spans="4:29" x14ac:dyDescent="0.25">
      <c r="D1687" s="1">
        <v>1999</v>
      </c>
      <c r="E1687" s="1" t="s">
        <v>47</v>
      </c>
      <c r="F1687" s="2" t="s">
        <v>239</v>
      </c>
      <c r="G1687">
        <v>4</v>
      </c>
      <c r="H1687">
        <v>10283860</v>
      </c>
      <c r="I1687" s="1">
        <v>5426.4610000000002</v>
      </c>
      <c r="J1687" s="1">
        <v>531</v>
      </c>
      <c r="K1687" s="1">
        <v>91551.72</v>
      </c>
      <c r="L1687" s="1">
        <v>85714.29</v>
      </c>
      <c r="M1687" s="3">
        <v>6</v>
      </c>
      <c r="N1687">
        <v>5.8</v>
      </c>
      <c r="O1687">
        <v>7</v>
      </c>
      <c r="P1687" s="1">
        <f>IF($A$3="Percentage of government revenue per capita",$B$3,0) + IF($A$3="Absolute extra revenue",AB1687,0) + IF($A$3="Absolute revenue per capita",AC1687,0)</f>
        <v>0</v>
      </c>
      <c r="Q1687" s="5" t="e">
        <f>-MIN(data!$B$4 / data!I1613 * data!P1613 / 100, data!N1613)</f>
        <v>#DIV/0!</v>
      </c>
      <c r="R1687" s="4" t="e">
        <f>-Q1687*K1687/1000</f>
        <v>#DIV/0!</v>
      </c>
      <c r="S1687" s="6">
        <f>-MIN(data!$B$5/(POWER(LN(I1687),2))*P1687/100, O1687)</f>
        <v>0</v>
      </c>
      <c r="T1687" s="6">
        <f>-S1687*L1687/100000</f>
        <v>0</v>
      </c>
      <c r="U1687" s="4" t="e">
        <f>N1687+Q1687</f>
        <v>#DIV/0!</v>
      </c>
      <c r="V1687" s="4" t="e">
        <f>P1687*I1687/100/R1687</f>
        <v>#DIV/0!</v>
      </c>
      <c r="W1687" s="4" t="e">
        <f>V1687*H1687</f>
        <v>#DIV/0!</v>
      </c>
      <c r="X1687" s="6">
        <f>O1687+S1687</f>
        <v>7</v>
      </c>
      <c r="Y1687" s="6" t="e">
        <f>P1687*I1687/100/T1687</f>
        <v>#DIV/0!</v>
      </c>
      <c r="Z1687" s="6" t="e">
        <f>Y1687*H1687</f>
        <v>#DIV/0!</v>
      </c>
      <c r="AB1687" s="1">
        <f t="shared" si="52"/>
        <v>0</v>
      </c>
      <c r="AC1687" s="1">
        <f t="shared" si="53"/>
        <v>0</v>
      </c>
    </row>
    <row r="1688" spans="4:29" x14ac:dyDescent="0.25">
      <c r="D1688" s="1">
        <v>2000</v>
      </c>
      <c r="E1688" s="1" t="s">
        <v>47</v>
      </c>
      <c r="F1688" s="2" t="s">
        <v>239</v>
      </c>
      <c r="G1688">
        <v>4</v>
      </c>
      <c r="H1688">
        <v>10255063</v>
      </c>
      <c r="I1688" s="1">
        <v>5552.4679999999998</v>
      </c>
      <c r="J1688" s="1">
        <v>488</v>
      </c>
      <c r="K1688" s="1">
        <v>88727.27</v>
      </c>
      <c r="L1688" s="1">
        <v>85714.29</v>
      </c>
      <c r="M1688" s="3">
        <v>6</v>
      </c>
      <c r="N1688">
        <v>5.5</v>
      </c>
      <c r="O1688">
        <v>7</v>
      </c>
      <c r="P1688" s="1">
        <f>IF($A$3="Percentage of government revenue per capita",$B$3,0) + IF($A$3="Absolute extra revenue",AB1688,0) + IF($A$3="Absolute revenue per capita",AC1688,0)</f>
        <v>0</v>
      </c>
      <c r="Q1688" s="5" t="e">
        <f>-MIN(data!$B$4 / data!I1614 * data!P1614 / 100, data!N1614)</f>
        <v>#DIV/0!</v>
      </c>
      <c r="R1688" s="4" t="e">
        <f>-Q1688*K1688/1000</f>
        <v>#DIV/0!</v>
      </c>
      <c r="S1688" s="6">
        <f>-MIN(data!$B$5/(POWER(LN(I1688),2))*P1688/100, O1688)</f>
        <v>0</v>
      </c>
      <c r="T1688" s="6">
        <f>-S1688*L1688/100000</f>
        <v>0</v>
      </c>
      <c r="U1688" s="4" t="e">
        <f>N1688+Q1688</f>
        <v>#DIV/0!</v>
      </c>
      <c r="V1688" s="4" t="e">
        <f>P1688*I1688/100/R1688</f>
        <v>#DIV/0!</v>
      </c>
      <c r="W1688" s="4" t="e">
        <f>V1688*H1688</f>
        <v>#DIV/0!</v>
      </c>
      <c r="X1688" s="6">
        <f>O1688+S1688</f>
        <v>7</v>
      </c>
      <c r="Y1688" s="6" t="e">
        <f>P1688*I1688/100/T1688</f>
        <v>#DIV/0!</v>
      </c>
      <c r="Z1688" s="6" t="e">
        <f>Y1688*H1688</f>
        <v>#DIV/0!</v>
      </c>
      <c r="AB1688" s="1">
        <f t="shared" si="52"/>
        <v>0</v>
      </c>
      <c r="AC1688" s="1">
        <f t="shared" si="53"/>
        <v>0</v>
      </c>
    </row>
    <row r="1689" spans="4:29" x14ac:dyDescent="0.25">
      <c r="D1689" s="1">
        <v>2001</v>
      </c>
      <c r="E1689" s="1" t="s">
        <v>47</v>
      </c>
      <c r="F1689" s="2" t="s">
        <v>239</v>
      </c>
      <c r="G1689">
        <v>4</v>
      </c>
      <c r="H1689">
        <v>10216605</v>
      </c>
      <c r="I1689" s="1">
        <v>5781.37</v>
      </c>
      <c r="J1689" s="1">
        <v>463</v>
      </c>
      <c r="K1689" s="1">
        <v>89038.46</v>
      </c>
      <c r="L1689" s="1">
        <v>85714.29</v>
      </c>
      <c r="M1689" s="3">
        <v>6</v>
      </c>
      <c r="N1689">
        <v>5.2</v>
      </c>
      <c r="O1689">
        <v>7</v>
      </c>
      <c r="P1689" s="1">
        <f>IF($A$3="Percentage of government revenue per capita",$B$3,0) + IF($A$3="Absolute extra revenue",AB1689,0) + IF($A$3="Absolute revenue per capita",AC1689,0)</f>
        <v>0</v>
      </c>
      <c r="Q1689" s="5" t="e">
        <f>-MIN(data!$B$4 / data!I1615 * data!P1615 / 100, data!N1615)</f>
        <v>#DIV/0!</v>
      </c>
      <c r="R1689" s="4" t="e">
        <f>-Q1689*K1689/1000</f>
        <v>#DIV/0!</v>
      </c>
      <c r="S1689" s="6">
        <f>-MIN(data!$B$5/(POWER(LN(I1689),2))*P1689/100, O1689)</f>
        <v>0</v>
      </c>
      <c r="T1689" s="6">
        <f>-S1689*L1689/100000</f>
        <v>0</v>
      </c>
      <c r="U1689" s="4" t="e">
        <f>N1689+Q1689</f>
        <v>#DIV/0!</v>
      </c>
      <c r="V1689" s="4" t="e">
        <f>P1689*I1689/100/R1689</f>
        <v>#DIV/0!</v>
      </c>
      <c r="W1689" s="4" t="e">
        <f>V1689*H1689</f>
        <v>#DIV/0!</v>
      </c>
      <c r="X1689" s="6">
        <f>O1689+S1689</f>
        <v>7</v>
      </c>
      <c r="Y1689" s="6" t="e">
        <f>P1689*I1689/100/T1689</f>
        <v>#DIV/0!</v>
      </c>
      <c r="Z1689" s="6" t="e">
        <f>Y1689*H1689</f>
        <v>#DIV/0!</v>
      </c>
      <c r="AB1689" s="1">
        <f t="shared" si="52"/>
        <v>0</v>
      </c>
      <c r="AC1689" s="1">
        <f t="shared" si="53"/>
        <v>0</v>
      </c>
    </row>
    <row r="1690" spans="4:29" x14ac:dyDescent="0.25">
      <c r="D1690" s="1">
        <v>2002</v>
      </c>
      <c r="E1690" s="1" t="s">
        <v>47</v>
      </c>
      <c r="F1690" s="2" t="s">
        <v>239</v>
      </c>
      <c r="G1690">
        <v>4</v>
      </c>
      <c r="H1690">
        <v>10196916</v>
      </c>
      <c r="I1690" s="1">
        <v>6006.6419999999998</v>
      </c>
      <c r="J1690" s="1">
        <v>451</v>
      </c>
      <c r="K1690" s="1">
        <v>90200</v>
      </c>
      <c r="L1690" s="1">
        <v>85714.29</v>
      </c>
      <c r="M1690" s="3">
        <v>6</v>
      </c>
      <c r="N1690">
        <v>5</v>
      </c>
      <c r="O1690">
        <v>7</v>
      </c>
      <c r="P1690" s="1">
        <f>IF($A$3="Percentage of government revenue per capita",$B$3,0) + IF($A$3="Absolute extra revenue",AB1690,0) + IF($A$3="Absolute revenue per capita",AC1690,0)</f>
        <v>0</v>
      </c>
      <c r="Q1690" s="5" t="e">
        <f>-MIN(data!$B$4 / data!I1616 * data!P1616 / 100, data!N1616)</f>
        <v>#DIV/0!</v>
      </c>
      <c r="R1690" s="4" t="e">
        <f>-Q1690*K1690/1000</f>
        <v>#DIV/0!</v>
      </c>
      <c r="S1690" s="6">
        <f>-MIN(data!$B$5/(POWER(LN(I1690),2))*P1690/100, O1690)</f>
        <v>0</v>
      </c>
      <c r="T1690" s="6">
        <f>-S1690*L1690/100000</f>
        <v>0</v>
      </c>
      <c r="U1690" s="4" t="e">
        <f>N1690+Q1690</f>
        <v>#DIV/0!</v>
      </c>
      <c r="V1690" s="4" t="e">
        <f>P1690*I1690/100/R1690</f>
        <v>#DIV/0!</v>
      </c>
      <c r="W1690" s="4" t="e">
        <f>V1690*H1690</f>
        <v>#DIV/0!</v>
      </c>
      <c r="X1690" s="6">
        <f>O1690+S1690</f>
        <v>7</v>
      </c>
      <c r="Y1690" s="6" t="e">
        <f>P1690*I1690/100/T1690</f>
        <v>#DIV/0!</v>
      </c>
      <c r="Z1690" s="6" t="e">
        <f>Y1690*H1690</f>
        <v>#DIV/0!</v>
      </c>
      <c r="AB1690" s="1">
        <f t="shared" si="52"/>
        <v>0</v>
      </c>
      <c r="AC1690" s="1">
        <f t="shared" si="53"/>
        <v>0</v>
      </c>
    </row>
    <row r="1691" spans="4:29" x14ac:dyDescent="0.25">
      <c r="D1691" s="1">
        <v>2003</v>
      </c>
      <c r="E1691" s="1" t="s">
        <v>47</v>
      </c>
      <c r="F1691" s="2" t="s">
        <v>239</v>
      </c>
      <c r="G1691">
        <v>4</v>
      </c>
      <c r="H1691">
        <v>10193998</v>
      </c>
      <c r="I1691" s="1">
        <v>6877.0290000000005</v>
      </c>
      <c r="J1691" s="1">
        <v>445</v>
      </c>
      <c r="K1691" s="1">
        <v>92708.33</v>
      </c>
      <c r="L1691" s="1">
        <v>100000</v>
      </c>
      <c r="M1691" s="3">
        <v>6</v>
      </c>
      <c r="N1691">
        <v>4.8</v>
      </c>
      <c r="O1691">
        <v>6</v>
      </c>
      <c r="P1691" s="1">
        <f>IF($A$3="Percentage of government revenue per capita",$B$3,0) + IF($A$3="Absolute extra revenue",AB1691,0) + IF($A$3="Absolute revenue per capita",AC1691,0)</f>
        <v>0</v>
      </c>
      <c r="Q1691" s="5" t="e">
        <f>-MIN(data!$B$4 / data!I1617 * data!P1617 / 100, data!N1617)</f>
        <v>#DIV/0!</v>
      </c>
      <c r="R1691" s="4" t="e">
        <f>-Q1691*K1691/1000</f>
        <v>#DIV/0!</v>
      </c>
      <c r="S1691" s="6">
        <f>-MIN(data!$B$5/(POWER(LN(I1691),2))*P1691/100, O1691)</f>
        <v>0</v>
      </c>
      <c r="T1691" s="6">
        <f>-S1691*L1691/100000</f>
        <v>0</v>
      </c>
      <c r="U1691" s="4" t="e">
        <f>N1691+Q1691</f>
        <v>#DIV/0!</v>
      </c>
      <c r="V1691" s="4" t="e">
        <f>P1691*I1691/100/R1691</f>
        <v>#DIV/0!</v>
      </c>
      <c r="W1691" s="4" t="e">
        <f>V1691*H1691</f>
        <v>#DIV/0!</v>
      </c>
      <c r="X1691" s="6">
        <f>O1691+S1691</f>
        <v>6</v>
      </c>
      <c r="Y1691" s="6" t="e">
        <f>P1691*I1691/100/T1691</f>
        <v>#DIV/0!</v>
      </c>
      <c r="Z1691" s="6" t="e">
        <f>Y1691*H1691</f>
        <v>#DIV/0!</v>
      </c>
      <c r="AB1691" s="1">
        <f t="shared" si="52"/>
        <v>0</v>
      </c>
      <c r="AC1691" s="1">
        <f t="shared" si="53"/>
        <v>0</v>
      </c>
    </row>
    <row r="1692" spans="4:29" x14ac:dyDescent="0.25">
      <c r="D1692" s="1">
        <v>2004</v>
      </c>
      <c r="E1692" s="1" t="s">
        <v>47</v>
      </c>
      <c r="F1692" s="2" t="s">
        <v>239</v>
      </c>
      <c r="G1692">
        <v>4</v>
      </c>
      <c r="H1692">
        <v>10197101</v>
      </c>
      <c r="I1692" s="1">
        <v>6812.7079999999996</v>
      </c>
      <c r="J1692" s="1">
        <v>441</v>
      </c>
      <c r="K1692" s="1">
        <v>95869.57</v>
      </c>
      <c r="L1692" s="1">
        <v>100000</v>
      </c>
      <c r="M1692" s="3">
        <v>6</v>
      </c>
      <c r="N1692">
        <v>4.5999999999999996</v>
      </c>
      <c r="O1692">
        <v>6</v>
      </c>
      <c r="P1692" s="1">
        <f>IF($A$3="Percentage of government revenue per capita",$B$3,0) + IF($A$3="Absolute extra revenue",AB1692,0) + IF($A$3="Absolute revenue per capita",AC1692,0)</f>
        <v>0</v>
      </c>
      <c r="Q1692" s="5" t="e">
        <f>-MIN(data!$B$4 / data!I1618 * data!P1618 / 100, data!N1618)</f>
        <v>#DIV/0!</v>
      </c>
      <c r="R1692" s="4" t="e">
        <f>-Q1692*K1692/1000</f>
        <v>#DIV/0!</v>
      </c>
      <c r="S1692" s="6">
        <f>-MIN(data!$B$5/(POWER(LN(I1692),2))*P1692/100, O1692)</f>
        <v>0</v>
      </c>
      <c r="T1692" s="6">
        <f>-S1692*L1692/100000</f>
        <v>0</v>
      </c>
      <c r="U1692" s="4" t="e">
        <f>N1692+Q1692</f>
        <v>#DIV/0!</v>
      </c>
      <c r="V1692" s="4" t="e">
        <f>P1692*I1692/100/R1692</f>
        <v>#DIV/0!</v>
      </c>
      <c r="W1692" s="4" t="e">
        <f>V1692*H1692</f>
        <v>#DIV/0!</v>
      </c>
      <c r="X1692" s="6">
        <f>O1692+S1692</f>
        <v>6</v>
      </c>
      <c r="Y1692" s="6" t="e">
        <f>P1692*I1692/100/T1692</f>
        <v>#DIV/0!</v>
      </c>
      <c r="Z1692" s="6" t="e">
        <f>Y1692*H1692</f>
        <v>#DIV/0!</v>
      </c>
      <c r="AB1692" s="1">
        <f t="shared" si="52"/>
        <v>0</v>
      </c>
      <c r="AC1692" s="1">
        <f t="shared" si="53"/>
        <v>0</v>
      </c>
    </row>
    <row r="1693" spans="4:29" x14ac:dyDescent="0.25">
      <c r="D1693" s="1">
        <v>2005</v>
      </c>
      <c r="E1693" s="1" t="s">
        <v>47</v>
      </c>
      <c r="F1693" s="2" t="s">
        <v>239</v>
      </c>
      <c r="G1693">
        <v>4</v>
      </c>
      <c r="H1693">
        <v>10211216</v>
      </c>
      <c r="I1693" s="1">
        <v>7091.0839999999998</v>
      </c>
      <c r="J1693" s="1">
        <v>435</v>
      </c>
      <c r="K1693" s="1">
        <v>98863.64</v>
      </c>
      <c r="L1693" s="1">
        <v>100000</v>
      </c>
      <c r="M1693" s="3">
        <v>6</v>
      </c>
      <c r="N1693">
        <v>4.4000000000000004</v>
      </c>
      <c r="O1693">
        <v>6</v>
      </c>
      <c r="P1693" s="1">
        <f>IF($A$3="Percentage of government revenue per capita",$B$3,0) + IF($A$3="Absolute extra revenue",AB1693,0) + IF($A$3="Absolute revenue per capita",AC1693,0)</f>
        <v>0</v>
      </c>
      <c r="Q1693" s="5" t="e">
        <f>-MIN(data!$B$4 / data!I1619 * data!P1619 / 100, data!N1619)</f>
        <v>#DIV/0!</v>
      </c>
      <c r="R1693" s="4" t="e">
        <f>-Q1693*K1693/1000</f>
        <v>#DIV/0!</v>
      </c>
      <c r="S1693" s="6">
        <f>-MIN(data!$B$5/(POWER(LN(I1693),2))*P1693/100, O1693)</f>
        <v>0</v>
      </c>
      <c r="T1693" s="6">
        <f>-S1693*L1693/100000</f>
        <v>0</v>
      </c>
      <c r="U1693" s="4" t="e">
        <f>N1693+Q1693</f>
        <v>#DIV/0!</v>
      </c>
      <c r="V1693" s="4" t="e">
        <f>P1693*I1693/100/R1693</f>
        <v>#DIV/0!</v>
      </c>
      <c r="W1693" s="4" t="e">
        <f>V1693*H1693</f>
        <v>#DIV/0!</v>
      </c>
      <c r="X1693" s="6">
        <f>O1693+S1693</f>
        <v>6</v>
      </c>
      <c r="Y1693" s="6" t="e">
        <f>P1693*I1693/100/T1693</f>
        <v>#DIV/0!</v>
      </c>
      <c r="Z1693" s="6" t="e">
        <f>Y1693*H1693</f>
        <v>#DIV/0!</v>
      </c>
      <c r="AB1693" s="1">
        <f t="shared" si="52"/>
        <v>0</v>
      </c>
      <c r="AC1693" s="1">
        <f t="shared" si="53"/>
        <v>0</v>
      </c>
    </row>
    <row r="1694" spans="4:29" x14ac:dyDescent="0.25">
      <c r="D1694" s="1">
        <v>2006</v>
      </c>
      <c r="E1694" s="1" t="s">
        <v>47</v>
      </c>
      <c r="F1694" s="2" t="s">
        <v>239</v>
      </c>
      <c r="G1694">
        <v>4</v>
      </c>
      <c r="H1694">
        <v>10238905</v>
      </c>
      <c r="I1694" s="1">
        <v>7533.5469999999996</v>
      </c>
      <c r="J1694" s="1">
        <v>428</v>
      </c>
      <c r="K1694" s="1">
        <v>104390.2</v>
      </c>
      <c r="L1694" s="1">
        <v>100000</v>
      </c>
      <c r="M1694" s="3">
        <v>6</v>
      </c>
      <c r="N1694">
        <v>4.0999999999999996</v>
      </c>
      <c r="O1694">
        <v>6</v>
      </c>
      <c r="P1694" s="1">
        <f>IF($A$3="Percentage of government revenue per capita",$B$3,0) + IF($A$3="Absolute extra revenue",AB1694,0) + IF($A$3="Absolute revenue per capita",AC1694,0)</f>
        <v>0</v>
      </c>
      <c r="Q1694" s="5" t="e">
        <f>-MIN(data!$B$4 / data!I1620 * data!P1620 / 100, data!N1620)</f>
        <v>#DIV/0!</v>
      </c>
      <c r="R1694" s="4" t="e">
        <f>-Q1694*K1694/1000</f>
        <v>#DIV/0!</v>
      </c>
      <c r="S1694" s="6">
        <f>-MIN(data!$B$5/(POWER(LN(I1694),2))*P1694/100, O1694)</f>
        <v>0</v>
      </c>
      <c r="T1694" s="6">
        <f>-S1694*L1694/100000</f>
        <v>0</v>
      </c>
      <c r="U1694" s="4" t="e">
        <f>N1694+Q1694</f>
        <v>#DIV/0!</v>
      </c>
      <c r="V1694" s="4" t="e">
        <f>P1694*I1694/100/R1694</f>
        <v>#DIV/0!</v>
      </c>
      <c r="W1694" s="4" t="e">
        <f>V1694*H1694</f>
        <v>#DIV/0!</v>
      </c>
      <c r="X1694" s="6">
        <f>O1694+S1694</f>
        <v>6</v>
      </c>
      <c r="Y1694" s="6" t="e">
        <f>P1694*I1694/100/T1694</f>
        <v>#DIV/0!</v>
      </c>
      <c r="Z1694" s="6" t="e">
        <f>Y1694*H1694</f>
        <v>#DIV/0!</v>
      </c>
      <c r="AB1694" s="1">
        <f t="shared" si="52"/>
        <v>0</v>
      </c>
      <c r="AC1694" s="1">
        <f t="shared" si="53"/>
        <v>0</v>
      </c>
    </row>
    <row r="1695" spans="4:29" x14ac:dyDescent="0.25">
      <c r="D1695" s="1">
        <v>2007</v>
      </c>
      <c r="E1695" s="1" t="s">
        <v>47</v>
      </c>
      <c r="F1695" s="2" t="s">
        <v>239</v>
      </c>
      <c r="G1695">
        <v>4</v>
      </c>
      <c r="H1695">
        <v>10298828</v>
      </c>
      <c r="I1695" s="1">
        <v>8022.1850000000004</v>
      </c>
      <c r="J1695" s="1">
        <v>418</v>
      </c>
      <c r="K1695" s="1">
        <v>107179.5</v>
      </c>
      <c r="L1695" s="1">
        <v>120000</v>
      </c>
      <c r="M1695" s="3">
        <v>6</v>
      </c>
      <c r="N1695">
        <v>3.9</v>
      </c>
      <c r="O1695">
        <v>5</v>
      </c>
      <c r="P1695" s="1">
        <f>IF($A$3="Percentage of government revenue per capita",$B$3,0) + IF($A$3="Absolute extra revenue",AB1695,0) + IF($A$3="Absolute revenue per capita",AC1695,0)</f>
        <v>0</v>
      </c>
      <c r="Q1695" s="5" t="e">
        <f>-MIN(data!$B$4 / data!I1621 * data!P1621 / 100, data!N1621)</f>
        <v>#DIV/0!</v>
      </c>
      <c r="R1695" s="4" t="e">
        <f>-Q1695*K1695/1000</f>
        <v>#DIV/0!</v>
      </c>
      <c r="S1695" s="6">
        <f>-MIN(data!$B$5/(POWER(LN(I1695),2))*P1695/100, O1695)</f>
        <v>0</v>
      </c>
      <c r="T1695" s="6">
        <f>-S1695*L1695/100000</f>
        <v>0</v>
      </c>
      <c r="U1695" s="4" t="e">
        <f>N1695+Q1695</f>
        <v>#DIV/0!</v>
      </c>
      <c r="V1695" s="4" t="e">
        <f>P1695*I1695/100/R1695</f>
        <v>#DIV/0!</v>
      </c>
      <c r="W1695" s="4" t="e">
        <f>V1695*H1695</f>
        <v>#DIV/0!</v>
      </c>
      <c r="X1695" s="6">
        <f>O1695+S1695</f>
        <v>5</v>
      </c>
      <c r="Y1695" s="6" t="e">
        <f>P1695*I1695/100/T1695</f>
        <v>#DIV/0!</v>
      </c>
      <c r="Z1695" s="6" t="e">
        <f>Y1695*H1695</f>
        <v>#DIV/0!</v>
      </c>
      <c r="AB1695" s="1">
        <f t="shared" si="52"/>
        <v>0</v>
      </c>
      <c r="AC1695" s="1">
        <f t="shared" si="53"/>
        <v>0</v>
      </c>
    </row>
    <row r="1696" spans="4:29" x14ac:dyDescent="0.25">
      <c r="D1696" s="1">
        <v>2008</v>
      </c>
      <c r="E1696" s="1" t="s">
        <v>47</v>
      </c>
      <c r="F1696" s="2" t="s">
        <v>239</v>
      </c>
      <c r="G1696">
        <v>4</v>
      </c>
      <c r="H1696">
        <v>10384603</v>
      </c>
      <c r="I1696" s="1">
        <v>7949.75</v>
      </c>
      <c r="J1696" s="1">
        <v>406</v>
      </c>
      <c r="K1696" s="1">
        <v>109729.7</v>
      </c>
      <c r="L1696" s="1">
        <v>120000</v>
      </c>
      <c r="M1696" s="3">
        <v>6</v>
      </c>
      <c r="N1696">
        <v>3.7</v>
      </c>
      <c r="O1696">
        <v>5</v>
      </c>
      <c r="P1696" s="1">
        <f>IF($A$3="Percentage of government revenue per capita",$B$3,0) + IF($A$3="Absolute extra revenue",AB1696,0) + IF($A$3="Absolute revenue per capita",AC1696,0)</f>
        <v>0</v>
      </c>
      <c r="Q1696" s="5" t="e">
        <f>-MIN(data!$B$4 / data!I1622 * data!P1622 / 100, data!N1622)</f>
        <v>#DIV/0!</v>
      </c>
      <c r="R1696" s="4" t="e">
        <f>-Q1696*K1696/1000</f>
        <v>#DIV/0!</v>
      </c>
      <c r="S1696" s="6">
        <f>-MIN(data!$B$5/(POWER(LN(I1696),2))*P1696/100, O1696)</f>
        <v>0</v>
      </c>
      <c r="T1696" s="6">
        <f>-S1696*L1696/100000</f>
        <v>0</v>
      </c>
      <c r="U1696" s="4" t="e">
        <f>N1696+Q1696</f>
        <v>#DIV/0!</v>
      </c>
      <c r="V1696" s="4" t="e">
        <f>P1696*I1696/100/R1696</f>
        <v>#DIV/0!</v>
      </c>
      <c r="W1696" s="4" t="e">
        <f>V1696*H1696</f>
        <v>#DIV/0!</v>
      </c>
      <c r="X1696" s="6">
        <f>O1696+S1696</f>
        <v>5</v>
      </c>
      <c r="Y1696" s="6" t="e">
        <f>P1696*I1696/100/T1696</f>
        <v>#DIV/0!</v>
      </c>
      <c r="Z1696" s="6" t="e">
        <f>Y1696*H1696</f>
        <v>#DIV/0!</v>
      </c>
      <c r="AB1696" s="1">
        <f t="shared" si="52"/>
        <v>0</v>
      </c>
      <c r="AC1696" s="1">
        <f t="shared" si="53"/>
        <v>0</v>
      </c>
    </row>
    <row r="1697" spans="4:29" x14ac:dyDescent="0.25">
      <c r="D1697" s="1">
        <v>2009</v>
      </c>
      <c r="E1697" s="1" t="s">
        <v>47</v>
      </c>
      <c r="F1697" s="2" t="s">
        <v>239</v>
      </c>
      <c r="G1697">
        <v>4</v>
      </c>
      <c r="H1697">
        <v>10443936</v>
      </c>
      <c r="I1697" s="1">
        <v>7542.4440000000004</v>
      </c>
      <c r="J1697" s="1">
        <v>393</v>
      </c>
      <c r="K1697" s="1">
        <v>112285.7</v>
      </c>
      <c r="L1697" s="1">
        <v>100000</v>
      </c>
      <c r="M1697" s="3">
        <v>6</v>
      </c>
      <c r="N1697">
        <v>3.5</v>
      </c>
      <c r="O1697">
        <v>5</v>
      </c>
      <c r="P1697" s="1">
        <f>IF($A$3="Percentage of government revenue per capita",$B$3,0) + IF($A$3="Absolute extra revenue",AB1697,0) + IF($A$3="Absolute revenue per capita",AC1697,0)</f>
        <v>0</v>
      </c>
      <c r="Q1697" s="5" t="e">
        <f>-MIN(data!$B$4 / data!I1623 * data!P1623 / 100, data!N1623)</f>
        <v>#DIV/0!</v>
      </c>
      <c r="R1697" s="4" t="e">
        <f>-Q1697*K1697/1000</f>
        <v>#DIV/0!</v>
      </c>
      <c r="S1697" s="6">
        <f>-MIN(data!$B$5/(POWER(LN(I1697),2))*P1697/100, O1697)</f>
        <v>0</v>
      </c>
      <c r="T1697" s="6">
        <f>-S1697*L1697/100000</f>
        <v>0</v>
      </c>
      <c r="U1697" s="4" t="e">
        <f>N1697+Q1697</f>
        <v>#DIV/0!</v>
      </c>
      <c r="V1697" s="4" t="e">
        <f>P1697*I1697/100/R1697</f>
        <v>#DIV/0!</v>
      </c>
      <c r="W1697" s="4" t="e">
        <f>V1697*H1697</f>
        <v>#DIV/0!</v>
      </c>
      <c r="X1697" s="6">
        <f>O1697+S1697</f>
        <v>5</v>
      </c>
      <c r="Y1697" s="6" t="e">
        <f>P1697*I1697/100/T1697</f>
        <v>#DIV/0!</v>
      </c>
      <c r="Z1697" s="6" t="e">
        <f>Y1697*H1697</f>
        <v>#DIV/0!</v>
      </c>
      <c r="AB1697" s="1">
        <f t="shared" si="52"/>
        <v>0</v>
      </c>
      <c r="AC1697" s="1">
        <f t="shared" si="53"/>
        <v>0</v>
      </c>
    </row>
    <row r="1698" spans="4:29" x14ac:dyDescent="0.25">
      <c r="D1698" s="1">
        <v>2010</v>
      </c>
      <c r="E1698" s="1" t="s">
        <v>47</v>
      </c>
      <c r="F1698" s="2" t="s">
        <v>239</v>
      </c>
      <c r="G1698">
        <v>4</v>
      </c>
      <c r="H1698">
        <v>10474410</v>
      </c>
      <c r="I1698" s="1">
        <v>7806.36</v>
      </c>
      <c r="J1698" s="1">
        <v>379</v>
      </c>
      <c r="K1698" s="1">
        <v>111470.6</v>
      </c>
      <c r="L1698" s="1">
        <v>100000</v>
      </c>
      <c r="M1698" s="3">
        <v>5</v>
      </c>
      <c r="N1698">
        <v>3.4</v>
      </c>
      <c r="O1698">
        <v>5</v>
      </c>
      <c r="P1698" s="1">
        <f>IF($A$3="Percentage of government revenue per capita",$B$3,0) + IF($A$3="Absolute extra revenue",AB1698,0) + IF($A$3="Absolute revenue per capita",AC1698,0)</f>
        <v>0</v>
      </c>
      <c r="Q1698" s="5" t="e">
        <f>-MIN(data!$B$4 / data!I1624 * data!P1624 / 100, data!N1624)</f>
        <v>#DIV/0!</v>
      </c>
      <c r="R1698" s="4" t="e">
        <f>-Q1698*K1698/1000</f>
        <v>#DIV/0!</v>
      </c>
      <c r="S1698" s="6">
        <f>-MIN(data!$B$5/(POWER(LN(I1698),2))*P1698/100, O1698)</f>
        <v>0</v>
      </c>
      <c r="T1698" s="6">
        <f>-S1698*L1698/100000</f>
        <v>0</v>
      </c>
      <c r="U1698" s="4" t="e">
        <f>N1698+Q1698</f>
        <v>#DIV/0!</v>
      </c>
      <c r="V1698" s="4" t="e">
        <f>P1698*I1698/100/R1698</f>
        <v>#DIV/0!</v>
      </c>
      <c r="W1698" s="4" t="e">
        <f>V1698*H1698</f>
        <v>#DIV/0!</v>
      </c>
      <c r="X1698" s="6">
        <f>O1698+S1698</f>
        <v>5</v>
      </c>
      <c r="Y1698" s="6" t="e">
        <f>P1698*I1698/100/T1698</f>
        <v>#DIV/0!</v>
      </c>
      <c r="Z1698" s="6" t="e">
        <f>Y1698*H1698</f>
        <v>#DIV/0!</v>
      </c>
      <c r="AB1698" s="1">
        <f t="shared" si="52"/>
        <v>0</v>
      </c>
      <c r="AC1698" s="1">
        <f t="shared" si="53"/>
        <v>0</v>
      </c>
    </row>
    <row r="1699" spans="4:29" x14ac:dyDescent="0.25">
      <c r="D1699" s="1">
        <v>2011</v>
      </c>
      <c r="E1699" s="1" t="s">
        <v>47</v>
      </c>
      <c r="F1699" s="2" t="s">
        <v>239</v>
      </c>
      <c r="G1699">
        <v>4</v>
      </c>
      <c r="H1699">
        <v>10496088</v>
      </c>
      <c r="I1699" s="1">
        <v>8109.8040000000001</v>
      </c>
      <c r="J1699" s="1">
        <v>366</v>
      </c>
      <c r="K1699" s="1">
        <v>110909.1</v>
      </c>
      <c r="L1699" s="1">
        <v>100000</v>
      </c>
      <c r="M1699" s="3">
        <v>5</v>
      </c>
      <c r="N1699">
        <v>3.3</v>
      </c>
      <c r="O1699">
        <v>5</v>
      </c>
      <c r="P1699" s="1">
        <f>IF($A$3="Percentage of government revenue per capita",$B$3,0) + IF($A$3="Absolute extra revenue",AB1699,0) + IF($A$3="Absolute revenue per capita",AC1699,0)</f>
        <v>0</v>
      </c>
      <c r="Q1699" s="5" t="e">
        <f>-MIN(data!$B$4 / data!I1625 * data!P1625 / 100, data!N1625)</f>
        <v>#DIV/0!</v>
      </c>
      <c r="R1699" s="4" t="e">
        <f>-Q1699*K1699/1000</f>
        <v>#DIV/0!</v>
      </c>
      <c r="S1699" s="6">
        <f>-MIN(data!$B$5/(POWER(LN(I1699),2))*P1699/100, O1699)</f>
        <v>0</v>
      </c>
      <c r="T1699" s="6">
        <f>-S1699*L1699/100000</f>
        <v>0</v>
      </c>
      <c r="U1699" s="4" t="e">
        <f>N1699+Q1699</f>
        <v>#DIV/0!</v>
      </c>
      <c r="V1699" s="4" t="e">
        <f>P1699*I1699/100/R1699</f>
        <v>#DIV/0!</v>
      </c>
      <c r="W1699" s="4" t="e">
        <f>V1699*H1699</f>
        <v>#DIV/0!</v>
      </c>
      <c r="X1699" s="6">
        <f>O1699+S1699</f>
        <v>5</v>
      </c>
      <c r="Y1699" s="6" t="e">
        <f>P1699*I1699/100/T1699</f>
        <v>#DIV/0!</v>
      </c>
      <c r="Z1699" s="6" t="e">
        <f>Y1699*H1699</f>
        <v>#DIV/0!</v>
      </c>
      <c r="AB1699" s="1">
        <f t="shared" si="52"/>
        <v>0</v>
      </c>
      <c r="AC1699" s="1">
        <f t="shared" si="53"/>
        <v>0</v>
      </c>
    </row>
    <row r="1700" spans="4:29" x14ac:dyDescent="0.25">
      <c r="D1700" s="1">
        <v>2012</v>
      </c>
      <c r="E1700" s="1" t="s">
        <v>47</v>
      </c>
      <c r="F1700" s="2" t="s">
        <v>239</v>
      </c>
      <c r="G1700">
        <v>4</v>
      </c>
      <c r="H1700">
        <v>10510785</v>
      </c>
      <c r="I1700" s="1">
        <v>8081.518</v>
      </c>
      <c r="J1700" s="1">
        <v>354</v>
      </c>
      <c r="K1700" s="1">
        <v>110625</v>
      </c>
      <c r="L1700" s="1">
        <v>125000</v>
      </c>
      <c r="M1700" s="3">
        <v>5</v>
      </c>
      <c r="N1700">
        <v>3.2</v>
      </c>
      <c r="O1700">
        <v>4</v>
      </c>
      <c r="P1700" s="1">
        <f>IF($A$3="Percentage of government revenue per capita",$B$3,0) + IF($A$3="Absolute extra revenue",AB1700,0) + IF($A$3="Absolute revenue per capita",AC1700,0)</f>
        <v>0</v>
      </c>
      <c r="Q1700" s="5" t="e">
        <f>-MIN(data!$B$4 / data!I1626 * data!P1626 / 100, data!N1626)</f>
        <v>#DIV/0!</v>
      </c>
      <c r="R1700" s="4" t="e">
        <f>-Q1700*K1700/1000</f>
        <v>#DIV/0!</v>
      </c>
      <c r="S1700" s="6">
        <f>-MIN(data!$B$5/(POWER(LN(I1700),2))*P1700/100, O1700)</f>
        <v>0</v>
      </c>
      <c r="T1700" s="6">
        <f>-S1700*L1700/100000</f>
        <v>0</v>
      </c>
      <c r="U1700" s="4" t="e">
        <f>N1700+Q1700</f>
        <v>#DIV/0!</v>
      </c>
      <c r="V1700" s="4" t="e">
        <f>P1700*I1700/100/R1700</f>
        <v>#DIV/0!</v>
      </c>
      <c r="W1700" s="4" t="e">
        <f>V1700*H1700</f>
        <v>#DIV/0!</v>
      </c>
      <c r="X1700" s="6">
        <f>O1700+S1700</f>
        <v>4</v>
      </c>
      <c r="Y1700" s="6" t="e">
        <f>P1700*I1700/100/T1700</f>
        <v>#DIV/0!</v>
      </c>
      <c r="Z1700" s="6" t="e">
        <f>Y1700*H1700</f>
        <v>#DIV/0!</v>
      </c>
      <c r="AB1700" s="1">
        <f t="shared" si="52"/>
        <v>0</v>
      </c>
      <c r="AC1700" s="1">
        <f t="shared" si="53"/>
        <v>0</v>
      </c>
    </row>
    <row r="1701" spans="4:29" x14ac:dyDescent="0.25">
      <c r="D1701" s="1">
        <v>2013</v>
      </c>
      <c r="E1701" s="1" t="s">
        <v>47</v>
      </c>
      <c r="F1701" s="2" t="s">
        <v>239</v>
      </c>
      <c r="G1701">
        <v>4</v>
      </c>
      <c r="H1701">
        <v>10514272</v>
      </c>
      <c r="I1701" s="1">
        <v>8198.3780000000006</v>
      </c>
      <c r="J1701" s="1">
        <v>347</v>
      </c>
      <c r="K1701" s="1">
        <v>111935.5</v>
      </c>
      <c r="L1701" s="1">
        <v>125000</v>
      </c>
      <c r="M1701" s="3">
        <v>5</v>
      </c>
      <c r="N1701">
        <v>3.1</v>
      </c>
      <c r="O1701">
        <v>4</v>
      </c>
      <c r="P1701" s="1">
        <f>IF($A$3="Percentage of government revenue per capita",$B$3,0) + IF($A$3="Absolute extra revenue",AB1701,0) + IF($A$3="Absolute revenue per capita",AC1701,0)</f>
        <v>0</v>
      </c>
      <c r="Q1701" s="5" t="e">
        <f>-MIN(data!$B$4 / data!I1627 * data!P1627 / 100, data!N1627)</f>
        <v>#DIV/0!</v>
      </c>
      <c r="R1701" s="4" t="e">
        <f>-Q1701*K1701/1000</f>
        <v>#DIV/0!</v>
      </c>
      <c r="S1701" s="6">
        <f>-MIN(data!$B$5/(POWER(LN(I1701),2))*P1701/100, O1701)</f>
        <v>0</v>
      </c>
      <c r="T1701" s="6">
        <f>-S1701*L1701/100000</f>
        <v>0</v>
      </c>
      <c r="U1701" s="4" t="e">
        <f>N1701+Q1701</f>
        <v>#DIV/0!</v>
      </c>
      <c r="V1701" s="4" t="e">
        <f>P1701*I1701/100/R1701</f>
        <v>#DIV/0!</v>
      </c>
      <c r="W1701" s="4" t="e">
        <f>V1701*H1701</f>
        <v>#DIV/0!</v>
      </c>
      <c r="X1701" s="6">
        <f>O1701+S1701</f>
        <v>4</v>
      </c>
      <c r="Y1701" s="6" t="e">
        <f>P1701*I1701/100/T1701</f>
        <v>#DIV/0!</v>
      </c>
      <c r="Z1701" s="6" t="e">
        <f>Y1701*H1701</f>
        <v>#DIV/0!</v>
      </c>
      <c r="AB1701" s="1">
        <f t="shared" si="52"/>
        <v>0</v>
      </c>
      <c r="AC1701" s="1">
        <f t="shared" si="53"/>
        <v>0</v>
      </c>
    </row>
    <row r="1702" spans="4:29" x14ac:dyDescent="0.25">
      <c r="D1702" s="1">
        <v>2014</v>
      </c>
      <c r="E1702" s="1" t="s">
        <v>47</v>
      </c>
      <c r="F1702" s="2" t="s">
        <v>239</v>
      </c>
      <c r="G1702">
        <v>4</v>
      </c>
      <c r="H1702">
        <v>10525347</v>
      </c>
      <c r="I1702" s="1">
        <v>8204.6059999999998</v>
      </c>
      <c r="J1702" s="1">
        <v>344</v>
      </c>
      <c r="K1702" s="1">
        <v>110967.7</v>
      </c>
      <c r="L1702" s="1">
        <v>125000</v>
      </c>
      <c r="M1702" s="3">
        <v>5</v>
      </c>
      <c r="N1702">
        <v>3.1</v>
      </c>
      <c r="O1702">
        <v>4</v>
      </c>
      <c r="P1702" s="1">
        <f>IF($A$3="Percentage of government revenue per capita",$B$3,0) + IF($A$3="Absolute extra revenue",AB1702,0) + IF($A$3="Absolute revenue per capita",AC1702,0)</f>
        <v>0</v>
      </c>
      <c r="Q1702" s="5" t="e">
        <f>-MIN(data!$B$4 / data!I1628 * data!P1628 / 100, data!N1628)</f>
        <v>#DIV/0!</v>
      </c>
      <c r="R1702" s="4" t="e">
        <f>-Q1702*K1702/1000</f>
        <v>#DIV/0!</v>
      </c>
      <c r="S1702" s="6">
        <f>-MIN(data!$B$5/(POWER(LN(I1702),2))*P1702/100, O1702)</f>
        <v>0</v>
      </c>
      <c r="T1702" s="6">
        <f>-S1702*L1702/100000</f>
        <v>0</v>
      </c>
      <c r="U1702" s="4" t="e">
        <f>N1702+Q1702</f>
        <v>#DIV/0!</v>
      </c>
      <c r="V1702" s="4" t="e">
        <f>P1702*I1702/100/R1702</f>
        <v>#DIV/0!</v>
      </c>
      <c r="W1702" s="4" t="e">
        <f>V1702*H1702</f>
        <v>#DIV/0!</v>
      </c>
      <c r="X1702" s="6">
        <f>O1702+S1702</f>
        <v>4</v>
      </c>
      <c r="Y1702" s="6" t="e">
        <f>P1702*I1702/100/T1702</f>
        <v>#DIV/0!</v>
      </c>
      <c r="Z1702" s="6" t="e">
        <f>Y1702*H1702</f>
        <v>#DIV/0!</v>
      </c>
      <c r="AB1702" s="1">
        <f t="shared" si="52"/>
        <v>0</v>
      </c>
      <c r="AC1702" s="1">
        <f t="shared" si="53"/>
        <v>0</v>
      </c>
    </row>
    <row r="1703" spans="4:29" x14ac:dyDescent="0.25">
      <c r="D1703" s="1">
        <v>2015</v>
      </c>
      <c r="E1703" s="1" t="s">
        <v>47</v>
      </c>
      <c r="F1703" s="2" t="s">
        <v>239</v>
      </c>
      <c r="G1703">
        <v>4</v>
      </c>
      <c r="H1703">
        <v>10546059</v>
      </c>
      <c r="I1703" s="1">
        <v>8785.741</v>
      </c>
      <c r="J1703" s="1">
        <v>346</v>
      </c>
      <c r="K1703" s="1">
        <v>111612.9</v>
      </c>
      <c r="M1703" s="3">
        <v>5</v>
      </c>
      <c r="N1703">
        <v>3.1</v>
      </c>
      <c r="O1703">
        <v>4</v>
      </c>
      <c r="P1703" s="1">
        <f>IF($A$3="Percentage of government revenue per capita",$B$3,0) + IF($A$3="Absolute extra revenue",AB1703,0) + IF($A$3="Absolute revenue per capita",AC1703,0)</f>
        <v>0</v>
      </c>
      <c r="Q1703" s="5" t="e">
        <f>-MIN(data!$B$4 / data!I1629 * data!P1629 / 100, data!N1629)</f>
        <v>#DIV/0!</v>
      </c>
      <c r="R1703" s="4" t="e">
        <f>-Q1703*K1703/1000</f>
        <v>#DIV/0!</v>
      </c>
      <c r="S1703" s="6">
        <f>-MIN(data!$B$5/(POWER(LN(I1703),2))*P1703/100, O1703)</f>
        <v>0</v>
      </c>
      <c r="T1703" s="6">
        <f>-S1703*L1703/100000</f>
        <v>0</v>
      </c>
      <c r="U1703" s="4" t="e">
        <f>N1703+Q1703</f>
        <v>#DIV/0!</v>
      </c>
      <c r="V1703" s="4" t="e">
        <f>P1703*I1703/100/R1703</f>
        <v>#DIV/0!</v>
      </c>
      <c r="W1703" s="4" t="e">
        <f>V1703*H1703</f>
        <v>#DIV/0!</v>
      </c>
      <c r="X1703" s="6">
        <f>O1703+S1703</f>
        <v>4</v>
      </c>
      <c r="Y1703" s="6" t="e">
        <f>P1703*I1703/100/T1703</f>
        <v>#DIV/0!</v>
      </c>
      <c r="Z1703" s="6" t="e">
        <f>Y1703*H1703</f>
        <v>#DIV/0!</v>
      </c>
      <c r="AB1703" s="1">
        <f t="shared" si="52"/>
        <v>0</v>
      </c>
      <c r="AC1703" s="1">
        <f t="shared" si="53"/>
        <v>0</v>
      </c>
    </row>
    <row r="1704" spans="4:29" x14ac:dyDescent="0.25">
      <c r="D1704" s="1">
        <v>2016</v>
      </c>
      <c r="E1704" s="1" t="s">
        <v>47</v>
      </c>
      <c r="F1704" s="2" t="s">
        <v>239</v>
      </c>
      <c r="G1704">
        <v>4</v>
      </c>
      <c r="H1704">
        <v>10566332</v>
      </c>
      <c r="I1704" s="1">
        <v>8780.4380000000001</v>
      </c>
      <c r="J1704" s="1">
        <v>352</v>
      </c>
      <c r="K1704" s="1">
        <v>110000</v>
      </c>
      <c r="M1704" s="3"/>
      <c r="N1704">
        <v>3.2</v>
      </c>
      <c r="O1704"/>
      <c r="P1704" s="1">
        <f>IF($A$3="Percentage of government revenue per capita",$B$3,0) + IF($A$3="Absolute extra revenue",AB1704,0) + IF($A$3="Absolute revenue per capita",AC1704,0)</f>
        <v>0</v>
      </c>
      <c r="Q1704" s="5" t="e">
        <f>-MIN(data!$B$4 / data!I1630 * data!P1630 / 100, data!N1630)</f>
        <v>#DIV/0!</v>
      </c>
      <c r="R1704" s="4" t="e">
        <f>-Q1704*K1704/1000</f>
        <v>#DIV/0!</v>
      </c>
      <c r="S1704" s="6">
        <f>-MIN(data!$B$5/(POWER(LN(I1704),2))*P1704/100, O1704)</f>
        <v>0</v>
      </c>
      <c r="T1704" s="6">
        <f>-S1704*L1704/100000</f>
        <v>0</v>
      </c>
      <c r="U1704" s="4" t="e">
        <f>N1704+Q1704</f>
        <v>#DIV/0!</v>
      </c>
      <c r="V1704" s="4" t="e">
        <f>P1704*I1704/100/R1704</f>
        <v>#DIV/0!</v>
      </c>
      <c r="W1704" s="4" t="e">
        <f>V1704*H1704</f>
        <v>#DIV/0!</v>
      </c>
      <c r="X1704" s="6">
        <f>O1704+S1704</f>
        <v>0</v>
      </c>
      <c r="Y1704" s="6" t="e">
        <f>P1704*I1704/100/T1704</f>
        <v>#DIV/0!</v>
      </c>
      <c r="Z1704" s="6" t="e">
        <f>Y1704*H1704</f>
        <v>#DIV/0!</v>
      </c>
      <c r="AB1704" s="1">
        <f t="shared" si="52"/>
        <v>0</v>
      </c>
      <c r="AC1704" s="1">
        <f t="shared" si="53"/>
        <v>0</v>
      </c>
    </row>
    <row r="1705" spans="4:29" x14ac:dyDescent="0.25">
      <c r="D1705" s="1">
        <v>1980</v>
      </c>
      <c r="E1705" s="1" t="s">
        <v>51</v>
      </c>
      <c r="F1705" s="2" t="s">
        <v>241</v>
      </c>
      <c r="G1705">
        <v>4</v>
      </c>
      <c r="H1705">
        <v>5123027</v>
      </c>
      <c r="I1705" s="1">
        <v>0</v>
      </c>
      <c r="J1705" s="1">
        <v>584</v>
      </c>
      <c r="K1705" s="1">
        <v>58400</v>
      </c>
      <c r="M1705" s="3"/>
      <c r="N1705">
        <v>10</v>
      </c>
      <c r="O1705"/>
      <c r="P1705" s="1">
        <f>IF($A$3="Percentage of government revenue per capita",$B$3,0) + IF($A$3="Absolute extra revenue",AB1705,0) + IF($A$3="Absolute revenue per capita",AC1705,0)</f>
        <v>0</v>
      </c>
      <c r="Q1705" s="5" t="e">
        <f>-MIN(data!$B$4 / data!I1742 * data!P1742 / 100, data!N1742)</f>
        <v>#DIV/0!</v>
      </c>
      <c r="R1705" s="4" t="e">
        <f>-Q1705*K1705/1000</f>
        <v>#DIV/0!</v>
      </c>
      <c r="S1705" s="6" t="e">
        <f>-MIN(data!$B$5/(POWER(LN(I1705),2))*P1705/100, O1705)</f>
        <v>#NUM!</v>
      </c>
      <c r="T1705" s="6" t="e">
        <f>-S1705*L1705/100000</f>
        <v>#NUM!</v>
      </c>
      <c r="U1705" s="4" t="e">
        <f>N1705+Q1705</f>
        <v>#DIV/0!</v>
      </c>
      <c r="V1705" s="4" t="e">
        <f>P1705*I1705/100/R1705</f>
        <v>#DIV/0!</v>
      </c>
      <c r="W1705" s="4" t="e">
        <f>V1705*H1705</f>
        <v>#DIV/0!</v>
      </c>
      <c r="X1705" s="6" t="e">
        <f>O1705+S1705</f>
        <v>#NUM!</v>
      </c>
      <c r="Y1705" s="6" t="e">
        <f>P1705*I1705/100/T1705</f>
        <v>#NUM!</v>
      </c>
      <c r="Z1705" s="6" t="e">
        <f>Y1705*H1705</f>
        <v>#NUM!</v>
      </c>
      <c r="AB1705" s="1" t="e">
        <f t="shared" si="52"/>
        <v>#DIV/0!</v>
      </c>
      <c r="AC1705" s="1" t="e">
        <f t="shared" si="53"/>
        <v>#DIV/0!</v>
      </c>
    </row>
    <row r="1706" spans="4:29" x14ac:dyDescent="0.25">
      <c r="D1706" s="1">
        <v>1981</v>
      </c>
      <c r="E1706" s="1" t="s">
        <v>51</v>
      </c>
      <c r="F1706" s="2" t="s">
        <v>241</v>
      </c>
      <c r="G1706">
        <v>4</v>
      </c>
      <c r="H1706">
        <v>5121572</v>
      </c>
      <c r="I1706" s="1">
        <v>0</v>
      </c>
      <c r="J1706" s="1">
        <v>553</v>
      </c>
      <c r="K1706" s="1">
        <v>57010.31</v>
      </c>
      <c r="M1706" s="3"/>
      <c r="N1706">
        <v>9.6999999999999993</v>
      </c>
      <c r="O1706"/>
      <c r="P1706" s="1">
        <f>IF($A$3="Percentage of government revenue per capita",$B$3,0) + IF($A$3="Absolute extra revenue",AB1706,0) + IF($A$3="Absolute revenue per capita",AC1706,0)</f>
        <v>0</v>
      </c>
      <c r="Q1706" s="5" t="e">
        <f>-MIN(data!$B$4 / data!I1743 * data!P1743 / 100, data!N1743)</f>
        <v>#DIV/0!</v>
      </c>
      <c r="R1706" s="4" t="e">
        <f>-Q1706*K1706/1000</f>
        <v>#DIV/0!</v>
      </c>
      <c r="S1706" s="6" t="e">
        <f>-MIN(data!$B$5/(POWER(LN(I1706),2))*P1706/100, O1706)</f>
        <v>#NUM!</v>
      </c>
      <c r="T1706" s="6" t="e">
        <f>-S1706*L1706/100000</f>
        <v>#NUM!</v>
      </c>
      <c r="U1706" s="4" t="e">
        <f>N1706+Q1706</f>
        <v>#DIV/0!</v>
      </c>
      <c r="V1706" s="4" t="e">
        <f>P1706*I1706/100/R1706</f>
        <v>#DIV/0!</v>
      </c>
      <c r="W1706" s="4" t="e">
        <f>V1706*H1706</f>
        <v>#DIV/0!</v>
      </c>
      <c r="X1706" s="6" t="e">
        <f>O1706+S1706</f>
        <v>#NUM!</v>
      </c>
      <c r="Y1706" s="6" t="e">
        <f>P1706*I1706/100/T1706</f>
        <v>#NUM!</v>
      </c>
      <c r="Z1706" s="6" t="e">
        <f>Y1706*H1706</f>
        <v>#NUM!</v>
      </c>
      <c r="AB1706" s="1" t="e">
        <f t="shared" si="52"/>
        <v>#DIV/0!</v>
      </c>
      <c r="AC1706" s="1" t="e">
        <f t="shared" si="53"/>
        <v>#DIV/0!</v>
      </c>
    </row>
    <row r="1707" spans="4:29" x14ac:dyDescent="0.25">
      <c r="D1707" s="1">
        <v>1982</v>
      </c>
      <c r="E1707" s="1" t="s">
        <v>51</v>
      </c>
      <c r="F1707" s="2" t="s">
        <v>241</v>
      </c>
      <c r="G1707">
        <v>4</v>
      </c>
      <c r="H1707">
        <v>5117810</v>
      </c>
      <c r="I1707" s="1">
        <v>0</v>
      </c>
      <c r="J1707" s="1">
        <v>531</v>
      </c>
      <c r="K1707" s="1">
        <v>55312.5</v>
      </c>
      <c r="M1707" s="3"/>
      <c r="N1707">
        <v>9.6</v>
      </c>
      <c r="O1707"/>
      <c r="P1707" s="1">
        <f>IF($A$3="Percentage of government revenue per capita",$B$3,0) + IF($A$3="Absolute extra revenue",AB1707,0) + IF($A$3="Absolute revenue per capita",AC1707,0)</f>
        <v>0</v>
      </c>
      <c r="Q1707" s="5" t="e">
        <f>-MIN(data!$B$4 / data!I1744 * data!P1744 / 100, data!N1744)</f>
        <v>#DIV/0!</v>
      </c>
      <c r="R1707" s="4" t="e">
        <f>-Q1707*K1707/1000</f>
        <v>#DIV/0!</v>
      </c>
      <c r="S1707" s="6" t="e">
        <f>-MIN(data!$B$5/(POWER(LN(I1707),2))*P1707/100, O1707)</f>
        <v>#NUM!</v>
      </c>
      <c r="T1707" s="6" t="e">
        <f>-S1707*L1707/100000</f>
        <v>#NUM!</v>
      </c>
      <c r="U1707" s="4" t="e">
        <f>N1707+Q1707</f>
        <v>#DIV/0!</v>
      </c>
      <c r="V1707" s="4" t="e">
        <f>P1707*I1707/100/R1707</f>
        <v>#DIV/0!</v>
      </c>
      <c r="W1707" s="4" t="e">
        <f>V1707*H1707</f>
        <v>#DIV/0!</v>
      </c>
      <c r="X1707" s="6" t="e">
        <f>O1707+S1707</f>
        <v>#NUM!</v>
      </c>
      <c r="Y1707" s="6" t="e">
        <f>P1707*I1707/100/T1707</f>
        <v>#NUM!</v>
      </c>
      <c r="Z1707" s="6" t="e">
        <f>Y1707*H1707</f>
        <v>#NUM!</v>
      </c>
      <c r="AB1707" s="1" t="e">
        <f t="shared" si="52"/>
        <v>#DIV/0!</v>
      </c>
      <c r="AC1707" s="1" t="e">
        <f t="shared" si="53"/>
        <v>#DIV/0!</v>
      </c>
    </row>
    <row r="1708" spans="4:29" x14ac:dyDescent="0.25">
      <c r="D1708" s="1">
        <v>1983</v>
      </c>
      <c r="E1708" s="1" t="s">
        <v>51</v>
      </c>
      <c r="F1708" s="2" t="s">
        <v>241</v>
      </c>
      <c r="G1708">
        <v>4</v>
      </c>
      <c r="H1708">
        <v>5114297</v>
      </c>
      <c r="I1708" s="1">
        <v>0</v>
      </c>
      <c r="J1708" s="1">
        <v>518</v>
      </c>
      <c r="K1708" s="1">
        <v>53958.33</v>
      </c>
      <c r="M1708" s="3"/>
      <c r="N1708">
        <v>9.6</v>
      </c>
      <c r="O1708"/>
      <c r="P1708" s="1">
        <f>IF($A$3="Percentage of government revenue per capita",$B$3,0) + IF($A$3="Absolute extra revenue",AB1708,0) + IF($A$3="Absolute revenue per capita",AC1708,0)</f>
        <v>0</v>
      </c>
      <c r="Q1708" s="5" t="e">
        <f>-MIN(data!$B$4 / data!I1745 * data!P1745 / 100, data!N1745)</f>
        <v>#DIV/0!</v>
      </c>
      <c r="R1708" s="4" t="e">
        <f>-Q1708*K1708/1000</f>
        <v>#DIV/0!</v>
      </c>
      <c r="S1708" s="6" t="e">
        <f>-MIN(data!$B$5/(POWER(LN(I1708),2))*P1708/100, O1708)</f>
        <v>#NUM!</v>
      </c>
      <c r="T1708" s="6" t="e">
        <f>-S1708*L1708/100000</f>
        <v>#NUM!</v>
      </c>
      <c r="U1708" s="4" t="e">
        <f>N1708+Q1708</f>
        <v>#DIV/0!</v>
      </c>
      <c r="V1708" s="4" t="e">
        <f>P1708*I1708/100/R1708</f>
        <v>#DIV/0!</v>
      </c>
      <c r="W1708" s="4" t="e">
        <f>V1708*H1708</f>
        <v>#DIV/0!</v>
      </c>
      <c r="X1708" s="6" t="e">
        <f>O1708+S1708</f>
        <v>#NUM!</v>
      </c>
      <c r="Y1708" s="6" t="e">
        <f>P1708*I1708/100/T1708</f>
        <v>#NUM!</v>
      </c>
      <c r="Z1708" s="6" t="e">
        <f>Y1708*H1708</f>
        <v>#NUM!</v>
      </c>
      <c r="AB1708" s="1" t="e">
        <f t="shared" si="52"/>
        <v>#DIV/0!</v>
      </c>
      <c r="AC1708" s="1" t="e">
        <f t="shared" si="53"/>
        <v>#DIV/0!</v>
      </c>
    </row>
    <row r="1709" spans="4:29" x14ac:dyDescent="0.25">
      <c r="D1709" s="1">
        <v>1984</v>
      </c>
      <c r="E1709" s="1" t="s">
        <v>51</v>
      </c>
      <c r="F1709" s="2" t="s">
        <v>241</v>
      </c>
      <c r="G1709">
        <v>4</v>
      </c>
      <c r="H1709">
        <v>5111619</v>
      </c>
      <c r="I1709" s="1">
        <v>0</v>
      </c>
      <c r="J1709" s="1">
        <v>514</v>
      </c>
      <c r="K1709" s="1">
        <v>53541.67</v>
      </c>
      <c r="M1709" s="3"/>
      <c r="N1709">
        <v>9.6</v>
      </c>
      <c r="O1709"/>
      <c r="P1709" s="1">
        <f>IF($A$3="Percentage of government revenue per capita",$B$3,0) + IF($A$3="Absolute extra revenue",AB1709,0) + IF($A$3="Absolute revenue per capita",AC1709,0)</f>
        <v>0</v>
      </c>
      <c r="Q1709" s="5" t="e">
        <f>-MIN(data!$B$4 / data!I1746 * data!P1746 / 100, data!N1746)</f>
        <v>#DIV/0!</v>
      </c>
      <c r="R1709" s="4" t="e">
        <f>-Q1709*K1709/1000</f>
        <v>#DIV/0!</v>
      </c>
      <c r="S1709" s="6" t="e">
        <f>-MIN(data!$B$5/(POWER(LN(I1709),2))*P1709/100, O1709)</f>
        <v>#NUM!</v>
      </c>
      <c r="T1709" s="6" t="e">
        <f>-S1709*L1709/100000</f>
        <v>#NUM!</v>
      </c>
      <c r="U1709" s="4" t="e">
        <f>N1709+Q1709</f>
        <v>#DIV/0!</v>
      </c>
      <c r="V1709" s="4" t="e">
        <f>P1709*I1709/100/R1709</f>
        <v>#DIV/0!</v>
      </c>
      <c r="W1709" s="4" t="e">
        <f>V1709*H1709</f>
        <v>#DIV/0!</v>
      </c>
      <c r="X1709" s="6" t="e">
        <f>O1709+S1709</f>
        <v>#NUM!</v>
      </c>
      <c r="Y1709" s="6" t="e">
        <f>P1709*I1709/100/T1709</f>
        <v>#NUM!</v>
      </c>
      <c r="Z1709" s="6" t="e">
        <f>Y1709*H1709</f>
        <v>#NUM!</v>
      </c>
      <c r="AB1709" s="1" t="e">
        <f t="shared" si="52"/>
        <v>#DIV/0!</v>
      </c>
      <c r="AC1709" s="1" t="e">
        <f t="shared" si="53"/>
        <v>#DIV/0!</v>
      </c>
    </row>
    <row r="1710" spans="4:29" x14ac:dyDescent="0.25">
      <c r="D1710" s="1">
        <v>1985</v>
      </c>
      <c r="E1710" s="1" t="s">
        <v>51</v>
      </c>
      <c r="F1710" s="2" t="s">
        <v>241</v>
      </c>
      <c r="G1710">
        <v>4</v>
      </c>
      <c r="H1710">
        <v>5113691</v>
      </c>
      <c r="I1710" s="1">
        <v>0</v>
      </c>
      <c r="J1710" s="1">
        <v>519</v>
      </c>
      <c r="K1710" s="1">
        <v>53505.15</v>
      </c>
      <c r="M1710" s="3"/>
      <c r="N1710">
        <v>9.6999999999999993</v>
      </c>
      <c r="O1710"/>
      <c r="P1710" s="1">
        <f>IF($A$3="Percentage of government revenue per capita",$B$3,0) + IF($A$3="Absolute extra revenue",AB1710,0) + IF($A$3="Absolute revenue per capita",AC1710,0)</f>
        <v>0</v>
      </c>
      <c r="Q1710" s="5" t="e">
        <f>-MIN(data!$B$4 / data!I1747 * data!P1747 / 100, data!N1747)</f>
        <v>#DIV/0!</v>
      </c>
      <c r="R1710" s="4" t="e">
        <f>-Q1710*K1710/1000</f>
        <v>#DIV/0!</v>
      </c>
      <c r="S1710" s="6" t="e">
        <f>-MIN(data!$B$5/(POWER(LN(I1710),2))*P1710/100, O1710)</f>
        <v>#NUM!</v>
      </c>
      <c r="T1710" s="6" t="e">
        <f>-S1710*L1710/100000</f>
        <v>#NUM!</v>
      </c>
      <c r="U1710" s="4" t="e">
        <f>N1710+Q1710</f>
        <v>#DIV/0!</v>
      </c>
      <c r="V1710" s="4" t="e">
        <f>P1710*I1710/100/R1710</f>
        <v>#DIV/0!</v>
      </c>
      <c r="W1710" s="4" t="e">
        <f>V1710*H1710</f>
        <v>#DIV/0!</v>
      </c>
      <c r="X1710" s="6" t="e">
        <f>O1710+S1710</f>
        <v>#NUM!</v>
      </c>
      <c r="Y1710" s="6" t="e">
        <f>P1710*I1710/100/T1710</f>
        <v>#NUM!</v>
      </c>
      <c r="Z1710" s="6" t="e">
        <f>Y1710*H1710</f>
        <v>#NUM!</v>
      </c>
      <c r="AB1710" s="1" t="e">
        <f t="shared" si="52"/>
        <v>#DIV/0!</v>
      </c>
      <c r="AC1710" s="1" t="e">
        <f t="shared" si="53"/>
        <v>#DIV/0!</v>
      </c>
    </row>
    <row r="1711" spans="4:29" x14ac:dyDescent="0.25">
      <c r="D1711" s="1">
        <v>1986</v>
      </c>
      <c r="E1711" s="1" t="s">
        <v>51</v>
      </c>
      <c r="F1711" s="2" t="s">
        <v>241</v>
      </c>
      <c r="G1711">
        <v>4</v>
      </c>
      <c r="H1711">
        <v>5120534</v>
      </c>
      <c r="I1711" s="1">
        <v>0</v>
      </c>
      <c r="J1711" s="1">
        <v>529</v>
      </c>
      <c r="K1711" s="1">
        <v>54536.08</v>
      </c>
      <c r="M1711" s="3"/>
      <c r="N1711">
        <v>9.6999999999999993</v>
      </c>
      <c r="O1711"/>
      <c r="P1711" s="1">
        <f>IF($A$3="Percentage of government revenue per capita",$B$3,0) + IF($A$3="Absolute extra revenue",AB1711,0) + IF($A$3="Absolute revenue per capita",AC1711,0)</f>
        <v>0</v>
      </c>
      <c r="Q1711" s="5" t="e">
        <f>-MIN(data!$B$4 / data!I1748 * data!P1748 / 100, data!N1748)</f>
        <v>#DIV/0!</v>
      </c>
      <c r="R1711" s="4" t="e">
        <f>-Q1711*K1711/1000</f>
        <v>#DIV/0!</v>
      </c>
      <c r="S1711" s="6" t="e">
        <f>-MIN(data!$B$5/(POWER(LN(I1711),2))*P1711/100, O1711)</f>
        <v>#NUM!</v>
      </c>
      <c r="T1711" s="6" t="e">
        <f>-S1711*L1711/100000</f>
        <v>#NUM!</v>
      </c>
      <c r="U1711" s="4" t="e">
        <f>N1711+Q1711</f>
        <v>#DIV/0!</v>
      </c>
      <c r="V1711" s="4" t="e">
        <f>P1711*I1711/100/R1711</f>
        <v>#DIV/0!</v>
      </c>
      <c r="W1711" s="4" t="e">
        <f>V1711*H1711</f>
        <v>#DIV/0!</v>
      </c>
      <c r="X1711" s="6" t="e">
        <f>O1711+S1711</f>
        <v>#NUM!</v>
      </c>
      <c r="Y1711" s="6" t="e">
        <f>P1711*I1711/100/T1711</f>
        <v>#NUM!</v>
      </c>
      <c r="Z1711" s="6" t="e">
        <f>Y1711*H1711</f>
        <v>#NUM!</v>
      </c>
      <c r="AB1711" s="1" t="e">
        <f t="shared" si="52"/>
        <v>#DIV/0!</v>
      </c>
      <c r="AC1711" s="1" t="e">
        <f t="shared" si="53"/>
        <v>#DIV/0!</v>
      </c>
    </row>
    <row r="1712" spans="4:29" x14ac:dyDescent="0.25">
      <c r="D1712" s="1">
        <v>1987</v>
      </c>
      <c r="E1712" s="1" t="s">
        <v>51</v>
      </c>
      <c r="F1712" s="2" t="s">
        <v>241</v>
      </c>
      <c r="G1712">
        <v>4</v>
      </c>
      <c r="H1712">
        <v>5127024</v>
      </c>
      <c r="I1712" s="1">
        <v>0</v>
      </c>
      <c r="J1712" s="1">
        <v>540</v>
      </c>
      <c r="K1712" s="1">
        <v>55670.1</v>
      </c>
      <c r="M1712" s="3"/>
      <c r="N1712">
        <v>9.6999999999999993</v>
      </c>
      <c r="O1712"/>
      <c r="P1712" s="1">
        <f>IF($A$3="Percentage of government revenue per capita",$B$3,0) + IF($A$3="Absolute extra revenue",AB1712,0) + IF($A$3="Absolute revenue per capita",AC1712,0)</f>
        <v>0</v>
      </c>
      <c r="Q1712" s="5" t="e">
        <f>-MIN(data!$B$4 / data!I1749 * data!P1749 / 100, data!N1749)</f>
        <v>#DIV/0!</v>
      </c>
      <c r="R1712" s="4" t="e">
        <f>-Q1712*K1712/1000</f>
        <v>#DIV/0!</v>
      </c>
      <c r="S1712" s="6" t="e">
        <f>-MIN(data!$B$5/(POWER(LN(I1712),2))*P1712/100, O1712)</f>
        <v>#NUM!</v>
      </c>
      <c r="T1712" s="6" t="e">
        <f>-S1712*L1712/100000</f>
        <v>#NUM!</v>
      </c>
      <c r="U1712" s="4" t="e">
        <f>N1712+Q1712</f>
        <v>#DIV/0!</v>
      </c>
      <c r="V1712" s="4" t="e">
        <f>P1712*I1712/100/R1712</f>
        <v>#DIV/0!</v>
      </c>
      <c r="W1712" s="4" t="e">
        <f>V1712*H1712</f>
        <v>#DIV/0!</v>
      </c>
      <c r="X1712" s="6" t="e">
        <f>O1712+S1712</f>
        <v>#NUM!</v>
      </c>
      <c r="Y1712" s="6" t="e">
        <f>P1712*I1712/100/T1712</f>
        <v>#NUM!</v>
      </c>
      <c r="Z1712" s="6" t="e">
        <f>Y1712*H1712</f>
        <v>#NUM!</v>
      </c>
      <c r="AB1712" s="1" t="e">
        <f t="shared" si="52"/>
        <v>#DIV/0!</v>
      </c>
      <c r="AC1712" s="1" t="e">
        <f t="shared" si="53"/>
        <v>#DIV/0!</v>
      </c>
    </row>
    <row r="1713" spans="4:29" x14ac:dyDescent="0.25">
      <c r="D1713" s="1">
        <v>1988</v>
      </c>
      <c r="E1713" s="1" t="s">
        <v>51</v>
      </c>
      <c r="F1713" s="2" t="s">
        <v>241</v>
      </c>
      <c r="G1713">
        <v>4</v>
      </c>
      <c r="H1713">
        <v>5129516</v>
      </c>
      <c r="I1713" s="1">
        <v>0</v>
      </c>
      <c r="J1713" s="1">
        <v>548</v>
      </c>
      <c r="K1713" s="1">
        <v>57083.33</v>
      </c>
      <c r="M1713" s="3"/>
      <c r="N1713">
        <v>9.6</v>
      </c>
      <c r="O1713"/>
      <c r="P1713" s="1">
        <f>IF($A$3="Percentage of government revenue per capita",$B$3,0) + IF($A$3="Absolute extra revenue",AB1713,0) + IF($A$3="Absolute revenue per capita",AC1713,0)</f>
        <v>0</v>
      </c>
      <c r="Q1713" s="5" t="e">
        <f>-MIN(data!$B$4 / data!I1750 * data!P1750 / 100, data!N1750)</f>
        <v>#DIV/0!</v>
      </c>
      <c r="R1713" s="4" t="e">
        <f>-Q1713*K1713/1000</f>
        <v>#DIV/0!</v>
      </c>
      <c r="S1713" s="6" t="e">
        <f>-MIN(data!$B$5/(POWER(LN(I1713),2))*P1713/100, O1713)</f>
        <v>#NUM!</v>
      </c>
      <c r="T1713" s="6" t="e">
        <f>-S1713*L1713/100000</f>
        <v>#NUM!</v>
      </c>
      <c r="U1713" s="4" t="e">
        <f>N1713+Q1713</f>
        <v>#DIV/0!</v>
      </c>
      <c r="V1713" s="4" t="e">
        <f>P1713*I1713/100/R1713</f>
        <v>#DIV/0!</v>
      </c>
      <c r="W1713" s="4" t="e">
        <f>V1713*H1713</f>
        <v>#DIV/0!</v>
      </c>
      <c r="X1713" s="6" t="e">
        <f>O1713+S1713</f>
        <v>#NUM!</v>
      </c>
      <c r="Y1713" s="6" t="e">
        <f>P1713*I1713/100/T1713</f>
        <v>#NUM!</v>
      </c>
      <c r="Z1713" s="6" t="e">
        <f>Y1713*H1713</f>
        <v>#NUM!</v>
      </c>
      <c r="AB1713" s="1" t="e">
        <f t="shared" si="52"/>
        <v>#DIV/0!</v>
      </c>
      <c r="AC1713" s="1" t="e">
        <f t="shared" si="53"/>
        <v>#DIV/0!</v>
      </c>
    </row>
    <row r="1714" spans="4:29" x14ac:dyDescent="0.25">
      <c r="D1714" s="1">
        <v>1989</v>
      </c>
      <c r="E1714" s="1" t="s">
        <v>51</v>
      </c>
      <c r="F1714" s="2" t="s">
        <v>241</v>
      </c>
      <c r="G1714">
        <v>4</v>
      </c>
      <c r="H1714">
        <v>5132594</v>
      </c>
      <c r="I1714" s="1">
        <v>0</v>
      </c>
      <c r="J1714" s="1">
        <v>549</v>
      </c>
      <c r="K1714" s="1">
        <v>59032.26</v>
      </c>
      <c r="M1714" s="3"/>
      <c r="N1714">
        <v>9.3000000000000007</v>
      </c>
      <c r="O1714"/>
      <c r="P1714" s="1">
        <f>IF($A$3="Percentage of government revenue per capita",$B$3,0) + IF($A$3="Absolute extra revenue",AB1714,0) + IF($A$3="Absolute revenue per capita",AC1714,0)</f>
        <v>0</v>
      </c>
      <c r="Q1714" s="5" t="e">
        <f>-MIN(data!$B$4 / data!I1751 * data!P1751 / 100, data!N1751)</f>
        <v>#DIV/0!</v>
      </c>
      <c r="R1714" s="4" t="e">
        <f>-Q1714*K1714/1000</f>
        <v>#DIV/0!</v>
      </c>
      <c r="S1714" s="6" t="e">
        <f>-MIN(data!$B$5/(POWER(LN(I1714),2))*P1714/100, O1714)</f>
        <v>#NUM!</v>
      </c>
      <c r="T1714" s="6" t="e">
        <f>-S1714*L1714/100000</f>
        <v>#NUM!</v>
      </c>
      <c r="U1714" s="4" t="e">
        <f>N1714+Q1714</f>
        <v>#DIV/0!</v>
      </c>
      <c r="V1714" s="4" t="e">
        <f>P1714*I1714/100/R1714</f>
        <v>#DIV/0!</v>
      </c>
      <c r="W1714" s="4" t="e">
        <f>V1714*H1714</f>
        <v>#DIV/0!</v>
      </c>
      <c r="X1714" s="6" t="e">
        <f>O1714+S1714</f>
        <v>#NUM!</v>
      </c>
      <c r="Y1714" s="6" t="e">
        <f>P1714*I1714/100/T1714</f>
        <v>#NUM!</v>
      </c>
      <c r="Z1714" s="6" t="e">
        <f>Y1714*H1714</f>
        <v>#NUM!</v>
      </c>
      <c r="AB1714" s="1" t="e">
        <f t="shared" si="52"/>
        <v>#DIV/0!</v>
      </c>
      <c r="AC1714" s="1" t="e">
        <f t="shared" si="53"/>
        <v>#DIV/0!</v>
      </c>
    </row>
    <row r="1715" spans="4:29" x14ac:dyDescent="0.25">
      <c r="D1715" s="1">
        <v>1990</v>
      </c>
      <c r="E1715" s="1" t="s">
        <v>51</v>
      </c>
      <c r="F1715" s="2" t="s">
        <v>241</v>
      </c>
      <c r="G1715">
        <v>4</v>
      </c>
      <c r="H1715">
        <v>5140939</v>
      </c>
      <c r="I1715" s="1">
        <v>0</v>
      </c>
      <c r="J1715" s="1">
        <v>542</v>
      </c>
      <c r="K1715" s="1">
        <v>60898.879999999997</v>
      </c>
      <c r="L1715" s="1">
        <v>63636.36</v>
      </c>
      <c r="M1715" s="3">
        <v>7</v>
      </c>
      <c r="N1715">
        <v>8.9</v>
      </c>
      <c r="O1715">
        <v>11</v>
      </c>
      <c r="P1715" s="1">
        <f>IF($A$3="Percentage of government revenue per capita",$B$3,0) + IF($A$3="Absolute extra revenue",AB1715,0) + IF($A$3="Absolute revenue per capita",AC1715,0)</f>
        <v>0</v>
      </c>
      <c r="Q1715" s="5" t="e">
        <f>-MIN(data!$B$4 / data!I1752 * data!P1752 / 100, data!N1752)</f>
        <v>#DIV/0!</v>
      </c>
      <c r="R1715" s="4" t="e">
        <f>-Q1715*K1715/1000</f>
        <v>#DIV/0!</v>
      </c>
      <c r="S1715" s="6" t="e">
        <f>-MIN(data!$B$5/(POWER(LN(I1715),2))*P1715/100, O1715)</f>
        <v>#NUM!</v>
      </c>
      <c r="T1715" s="6" t="e">
        <f>-S1715*L1715/100000</f>
        <v>#NUM!</v>
      </c>
      <c r="U1715" s="4" t="e">
        <f>N1715+Q1715</f>
        <v>#DIV/0!</v>
      </c>
      <c r="V1715" s="4" t="e">
        <f>P1715*I1715/100/R1715</f>
        <v>#DIV/0!</v>
      </c>
      <c r="W1715" s="4" t="e">
        <f>V1715*H1715</f>
        <v>#DIV/0!</v>
      </c>
      <c r="X1715" s="6" t="e">
        <f>O1715+S1715</f>
        <v>#NUM!</v>
      </c>
      <c r="Y1715" s="6" t="e">
        <f>P1715*I1715/100/T1715</f>
        <v>#NUM!</v>
      </c>
      <c r="Z1715" s="6" t="e">
        <f>Y1715*H1715</f>
        <v>#NUM!</v>
      </c>
      <c r="AB1715" s="1" t="e">
        <f t="shared" si="52"/>
        <v>#DIV/0!</v>
      </c>
      <c r="AC1715" s="1" t="e">
        <f t="shared" si="53"/>
        <v>#DIV/0!</v>
      </c>
    </row>
    <row r="1716" spans="4:29" x14ac:dyDescent="0.25">
      <c r="D1716" s="1">
        <v>1991</v>
      </c>
      <c r="E1716" s="1" t="s">
        <v>51</v>
      </c>
      <c r="F1716" s="2" t="s">
        <v>241</v>
      </c>
      <c r="G1716">
        <v>4</v>
      </c>
      <c r="H1716">
        <v>5154298</v>
      </c>
      <c r="I1716" s="1">
        <v>23496.57</v>
      </c>
      <c r="J1716" s="1">
        <v>526</v>
      </c>
      <c r="K1716" s="1">
        <v>62619.05</v>
      </c>
      <c r="L1716" s="1">
        <v>63636.36</v>
      </c>
      <c r="M1716" s="3">
        <v>7</v>
      </c>
      <c r="N1716">
        <v>8.4</v>
      </c>
      <c r="O1716">
        <v>11</v>
      </c>
      <c r="P1716" s="1">
        <f>IF($A$3="Percentage of government revenue per capita",$B$3,0) + IF($A$3="Absolute extra revenue",AB1716,0) + IF($A$3="Absolute revenue per capita",AC1716,0)</f>
        <v>0</v>
      </c>
      <c r="Q1716" s="5" t="e">
        <f>-MIN(data!$B$4 / data!I1753 * data!P1753 / 100, data!N1753)</f>
        <v>#DIV/0!</v>
      </c>
      <c r="R1716" s="4" t="e">
        <f>-Q1716*K1716/1000</f>
        <v>#DIV/0!</v>
      </c>
      <c r="S1716" s="6">
        <f>-MIN(data!$B$5/(POWER(LN(I1716),2))*P1716/100, O1716)</f>
        <v>0</v>
      </c>
      <c r="T1716" s="6">
        <f>-S1716*L1716/100000</f>
        <v>0</v>
      </c>
      <c r="U1716" s="4" t="e">
        <f>N1716+Q1716</f>
        <v>#DIV/0!</v>
      </c>
      <c r="V1716" s="4" t="e">
        <f>P1716*I1716/100/R1716</f>
        <v>#DIV/0!</v>
      </c>
      <c r="W1716" s="4" t="e">
        <f>V1716*H1716</f>
        <v>#DIV/0!</v>
      </c>
      <c r="X1716" s="6">
        <f>O1716+S1716</f>
        <v>11</v>
      </c>
      <c r="Y1716" s="6" t="e">
        <f>P1716*I1716/100/T1716</f>
        <v>#DIV/0!</v>
      </c>
      <c r="Z1716" s="6" t="e">
        <f>Y1716*H1716</f>
        <v>#DIV/0!</v>
      </c>
      <c r="AB1716" s="1">
        <f t="shared" si="52"/>
        <v>0</v>
      </c>
      <c r="AC1716" s="1">
        <f t="shared" si="53"/>
        <v>0</v>
      </c>
    </row>
    <row r="1717" spans="4:29" x14ac:dyDescent="0.25">
      <c r="D1717" s="1">
        <v>1992</v>
      </c>
      <c r="E1717" s="1" t="s">
        <v>51</v>
      </c>
      <c r="F1717" s="2" t="s">
        <v>241</v>
      </c>
      <c r="G1717">
        <v>4</v>
      </c>
      <c r="H1717">
        <v>5171370</v>
      </c>
      <c r="I1717" s="1">
        <v>24513.98</v>
      </c>
      <c r="J1717" s="1">
        <v>505</v>
      </c>
      <c r="K1717" s="1">
        <v>63924.05</v>
      </c>
      <c r="L1717" s="1">
        <v>63636.36</v>
      </c>
      <c r="M1717" s="3">
        <v>7</v>
      </c>
      <c r="N1717">
        <v>7.9</v>
      </c>
      <c r="O1717">
        <v>11</v>
      </c>
      <c r="P1717" s="1">
        <f>IF($A$3="Percentage of government revenue per capita",$B$3,0) + IF($A$3="Absolute extra revenue",AB1717,0) + IF($A$3="Absolute revenue per capita",AC1717,0)</f>
        <v>0</v>
      </c>
      <c r="Q1717" s="5" t="e">
        <f>-MIN(data!$B$4 / data!I1754 * data!P1754 / 100, data!N1754)</f>
        <v>#DIV/0!</v>
      </c>
      <c r="R1717" s="4" t="e">
        <f>-Q1717*K1717/1000</f>
        <v>#DIV/0!</v>
      </c>
      <c r="S1717" s="6">
        <f>-MIN(data!$B$5/(POWER(LN(I1717),2))*P1717/100, O1717)</f>
        <v>0</v>
      </c>
      <c r="T1717" s="6">
        <f>-S1717*L1717/100000</f>
        <v>0</v>
      </c>
      <c r="U1717" s="4" t="e">
        <f>N1717+Q1717</f>
        <v>#DIV/0!</v>
      </c>
      <c r="V1717" s="4" t="e">
        <f>P1717*I1717/100/R1717</f>
        <v>#DIV/0!</v>
      </c>
      <c r="W1717" s="4" t="e">
        <f>V1717*H1717</f>
        <v>#DIV/0!</v>
      </c>
      <c r="X1717" s="6">
        <f>O1717+S1717</f>
        <v>11</v>
      </c>
      <c r="Y1717" s="6" t="e">
        <f>P1717*I1717/100/T1717</f>
        <v>#DIV/0!</v>
      </c>
      <c r="Z1717" s="6" t="e">
        <f>Y1717*H1717</f>
        <v>#DIV/0!</v>
      </c>
      <c r="AB1717" s="1">
        <f t="shared" si="52"/>
        <v>0</v>
      </c>
      <c r="AC1717" s="1">
        <f t="shared" si="53"/>
        <v>0</v>
      </c>
    </row>
    <row r="1718" spans="4:29" x14ac:dyDescent="0.25">
      <c r="D1718" s="1">
        <v>1993</v>
      </c>
      <c r="E1718" s="1" t="s">
        <v>51</v>
      </c>
      <c r="F1718" s="2" t="s">
        <v>241</v>
      </c>
      <c r="G1718">
        <v>4</v>
      </c>
      <c r="H1718">
        <v>5188628</v>
      </c>
      <c r="I1718" s="1">
        <v>25261.42</v>
      </c>
      <c r="J1718" s="1">
        <v>481</v>
      </c>
      <c r="K1718" s="1">
        <v>65000</v>
      </c>
      <c r="L1718" s="1">
        <v>72727.27</v>
      </c>
      <c r="M1718" s="3">
        <v>7</v>
      </c>
      <c r="N1718">
        <v>7.4</v>
      </c>
      <c r="O1718">
        <v>11</v>
      </c>
      <c r="P1718" s="1">
        <f>IF($A$3="Percentage of government revenue per capita",$B$3,0) + IF($A$3="Absolute extra revenue",AB1718,0) + IF($A$3="Absolute revenue per capita",AC1718,0)</f>
        <v>0</v>
      </c>
      <c r="Q1718" s="5" t="e">
        <f>-MIN(data!$B$4 / data!I1755 * data!P1755 / 100, data!N1755)</f>
        <v>#DIV/0!</v>
      </c>
      <c r="R1718" s="4" t="e">
        <f>-Q1718*K1718/1000</f>
        <v>#DIV/0!</v>
      </c>
      <c r="S1718" s="6">
        <f>-MIN(data!$B$5/(POWER(LN(I1718),2))*P1718/100, O1718)</f>
        <v>0</v>
      </c>
      <c r="T1718" s="6">
        <f>-S1718*L1718/100000</f>
        <v>0</v>
      </c>
      <c r="U1718" s="4" t="e">
        <f>N1718+Q1718</f>
        <v>#DIV/0!</v>
      </c>
      <c r="V1718" s="4" t="e">
        <f>P1718*I1718/100/R1718</f>
        <v>#DIV/0!</v>
      </c>
      <c r="W1718" s="4" t="e">
        <f>V1718*H1718</f>
        <v>#DIV/0!</v>
      </c>
      <c r="X1718" s="6">
        <f>O1718+S1718</f>
        <v>11</v>
      </c>
      <c r="Y1718" s="6" t="e">
        <f>P1718*I1718/100/T1718</f>
        <v>#DIV/0!</v>
      </c>
      <c r="Z1718" s="6" t="e">
        <f>Y1718*H1718</f>
        <v>#DIV/0!</v>
      </c>
      <c r="AB1718" s="1">
        <f t="shared" si="52"/>
        <v>0</v>
      </c>
      <c r="AC1718" s="1">
        <f t="shared" si="53"/>
        <v>0</v>
      </c>
    </row>
    <row r="1719" spans="4:29" x14ac:dyDescent="0.25">
      <c r="D1719" s="1">
        <v>1994</v>
      </c>
      <c r="E1719" s="1" t="s">
        <v>51</v>
      </c>
      <c r="F1719" s="2" t="s">
        <v>241</v>
      </c>
      <c r="G1719">
        <v>4</v>
      </c>
      <c r="H1719">
        <v>5206180</v>
      </c>
      <c r="I1719" s="1">
        <v>26782.37</v>
      </c>
      <c r="J1719" s="1">
        <v>458</v>
      </c>
      <c r="K1719" s="1">
        <v>66376.81</v>
      </c>
      <c r="L1719" s="1">
        <v>72727.27</v>
      </c>
      <c r="M1719" s="3">
        <v>8</v>
      </c>
      <c r="N1719">
        <v>6.9</v>
      </c>
      <c r="O1719">
        <v>11</v>
      </c>
      <c r="P1719" s="1">
        <f>IF($A$3="Percentage of government revenue per capita",$B$3,0) + IF($A$3="Absolute extra revenue",AB1719,0) + IF($A$3="Absolute revenue per capita",AC1719,0)</f>
        <v>0</v>
      </c>
      <c r="Q1719" s="5" t="e">
        <f>-MIN(data!$B$4 / data!I1756 * data!P1756 / 100, data!N1756)</f>
        <v>#DIV/0!</v>
      </c>
      <c r="R1719" s="4" t="e">
        <f>-Q1719*K1719/1000</f>
        <v>#DIV/0!</v>
      </c>
      <c r="S1719" s="6">
        <f>-MIN(data!$B$5/(POWER(LN(I1719),2))*P1719/100, O1719)</f>
        <v>0</v>
      </c>
      <c r="T1719" s="6">
        <f>-S1719*L1719/100000</f>
        <v>0</v>
      </c>
      <c r="U1719" s="4" t="e">
        <f>N1719+Q1719</f>
        <v>#DIV/0!</v>
      </c>
      <c r="V1719" s="4" t="e">
        <f>P1719*I1719/100/R1719</f>
        <v>#DIV/0!</v>
      </c>
      <c r="W1719" s="4" t="e">
        <f>V1719*H1719</f>
        <v>#DIV/0!</v>
      </c>
      <c r="X1719" s="6">
        <f>O1719+S1719</f>
        <v>11</v>
      </c>
      <c r="Y1719" s="6" t="e">
        <f>P1719*I1719/100/T1719</f>
        <v>#DIV/0!</v>
      </c>
      <c r="Z1719" s="6" t="e">
        <f>Y1719*H1719</f>
        <v>#DIV/0!</v>
      </c>
      <c r="AB1719" s="1">
        <f t="shared" si="52"/>
        <v>0</v>
      </c>
      <c r="AC1719" s="1">
        <f t="shared" si="53"/>
        <v>0</v>
      </c>
    </row>
    <row r="1720" spans="4:29" x14ac:dyDescent="0.25">
      <c r="D1720" s="1">
        <v>1995</v>
      </c>
      <c r="E1720" s="1" t="s">
        <v>51</v>
      </c>
      <c r="F1720" s="2" t="s">
        <v>241</v>
      </c>
      <c r="G1720">
        <v>4</v>
      </c>
      <c r="H1720">
        <v>5233373</v>
      </c>
      <c r="I1720" s="1">
        <v>26973.37</v>
      </c>
      <c r="J1720" s="1">
        <v>437</v>
      </c>
      <c r="K1720" s="1">
        <v>67230.77</v>
      </c>
      <c r="L1720" s="1">
        <v>63636.36</v>
      </c>
      <c r="M1720" s="3">
        <v>8</v>
      </c>
      <c r="N1720">
        <v>6.5</v>
      </c>
      <c r="O1720">
        <v>11</v>
      </c>
      <c r="P1720" s="1">
        <f>IF($A$3="Percentage of government revenue per capita",$B$3,0) + IF($A$3="Absolute extra revenue",AB1720,0) + IF($A$3="Absolute revenue per capita",AC1720,0)</f>
        <v>0</v>
      </c>
      <c r="Q1720" s="5" t="e">
        <f>-MIN(data!$B$4 / data!I1757 * data!P1757 / 100, data!N1757)</f>
        <v>#DIV/0!</v>
      </c>
      <c r="R1720" s="4" t="e">
        <f>-Q1720*K1720/1000</f>
        <v>#DIV/0!</v>
      </c>
      <c r="S1720" s="6">
        <f>-MIN(data!$B$5/(POWER(LN(I1720),2))*P1720/100, O1720)</f>
        <v>0</v>
      </c>
      <c r="T1720" s="6">
        <f>-S1720*L1720/100000</f>
        <v>0</v>
      </c>
      <c r="U1720" s="4" t="e">
        <f>N1720+Q1720</f>
        <v>#DIV/0!</v>
      </c>
      <c r="V1720" s="4" t="e">
        <f>P1720*I1720/100/R1720</f>
        <v>#DIV/0!</v>
      </c>
      <c r="W1720" s="4" t="e">
        <f>V1720*H1720</f>
        <v>#DIV/0!</v>
      </c>
      <c r="X1720" s="6">
        <f>O1720+S1720</f>
        <v>11</v>
      </c>
      <c r="Y1720" s="6" t="e">
        <f>P1720*I1720/100/T1720</f>
        <v>#DIV/0!</v>
      </c>
      <c r="Z1720" s="6" t="e">
        <f>Y1720*H1720</f>
        <v>#DIV/0!</v>
      </c>
      <c r="AB1720" s="1">
        <f t="shared" si="52"/>
        <v>0</v>
      </c>
      <c r="AC1720" s="1">
        <f t="shared" si="53"/>
        <v>0</v>
      </c>
    </row>
    <row r="1721" spans="4:29" x14ac:dyDescent="0.25">
      <c r="D1721" s="1">
        <v>1996</v>
      </c>
      <c r="E1721" s="1" t="s">
        <v>51</v>
      </c>
      <c r="F1721" s="2" t="s">
        <v>241</v>
      </c>
      <c r="G1721">
        <v>4</v>
      </c>
      <c r="H1721">
        <v>5263074</v>
      </c>
      <c r="I1721" s="1">
        <v>27905.59</v>
      </c>
      <c r="J1721" s="1">
        <v>419</v>
      </c>
      <c r="K1721" s="1">
        <v>67580.649999999994</v>
      </c>
      <c r="L1721" s="1">
        <v>63636.36</v>
      </c>
      <c r="M1721" s="3">
        <v>7</v>
      </c>
      <c r="N1721">
        <v>6.2</v>
      </c>
      <c r="O1721">
        <v>11</v>
      </c>
      <c r="P1721" s="1">
        <f>IF($A$3="Percentage of government revenue per capita",$B$3,0) + IF($A$3="Absolute extra revenue",AB1721,0) + IF($A$3="Absolute revenue per capita",AC1721,0)</f>
        <v>0</v>
      </c>
      <c r="Q1721" s="5" t="e">
        <f>-MIN(data!$B$4 / data!I1758 * data!P1758 / 100, data!N1758)</f>
        <v>#DIV/0!</v>
      </c>
      <c r="R1721" s="4" t="e">
        <f>-Q1721*K1721/1000</f>
        <v>#DIV/0!</v>
      </c>
      <c r="S1721" s="6">
        <f>-MIN(data!$B$5/(POWER(LN(I1721),2))*P1721/100, O1721)</f>
        <v>0</v>
      </c>
      <c r="T1721" s="6">
        <f>-S1721*L1721/100000</f>
        <v>0</v>
      </c>
      <c r="U1721" s="4" t="e">
        <f>N1721+Q1721</f>
        <v>#DIV/0!</v>
      </c>
      <c r="V1721" s="4" t="e">
        <f>P1721*I1721/100/R1721</f>
        <v>#DIV/0!</v>
      </c>
      <c r="W1721" s="4" t="e">
        <f>V1721*H1721</f>
        <v>#DIV/0!</v>
      </c>
      <c r="X1721" s="6">
        <f>O1721+S1721</f>
        <v>11</v>
      </c>
      <c r="Y1721" s="6" t="e">
        <f>P1721*I1721/100/T1721</f>
        <v>#DIV/0!</v>
      </c>
      <c r="Z1721" s="6" t="e">
        <f>Y1721*H1721</f>
        <v>#DIV/0!</v>
      </c>
      <c r="AB1721" s="1">
        <f t="shared" si="52"/>
        <v>0</v>
      </c>
      <c r="AC1721" s="1">
        <f t="shared" si="53"/>
        <v>0</v>
      </c>
    </row>
    <row r="1722" spans="4:29" x14ac:dyDescent="0.25">
      <c r="D1722" s="1">
        <v>1997</v>
      </c>
      <c r="E1722" s="1" t="s">
        <v>51</v>
      </c>
      <c r="F1722" s="2" t="s">
        <v>241</v>
      </c>
      <c r="G1722">
        <v>4</v>
      </c>
      <c r="H1722">
        <v>5284991</v>
      </c>
      <c r="I1722" s="1">
        <v>28277.4</v>
      </c>
      <c r="J1722" s="1">
        <v>402</v>
      </c>
      <c r="K1722" s="1">
        <v>67000</v>
      </c>
      <c r="L1722" s="1">
        <v>54545.45</v>
      </c>
      <c r="M1722" s="3">
        <v>7</v>
      </c>
      <c r="N1722">
        <v>6</v>
      </c>
      <c r="O1722">
        <v>11</v>
      </c>
      <c r="P1722" s="1">
        <f>IF($A$3="Percentage of government revenue per capita",$B$3,0) + IF($A$3="Absolute extra revenue",AB1722,0) + IF($A$3="Absolute revenue per capita",AC1722,0)</f>
        <v>0</v>
      </c>
      <c r="Q1722" s="5" t="e">
        <f>-MIN(data!$B$4 / data!I1759 * data!P1759 / 100, data!N1759)</f>
        <v>#DIV/0!</v>
      </c>
      <c r="R1722" s="4" t="e">
        <f>-Q1722*K1722/1000</f>
        <v>#DIV/0!</v>
      </c>
      <c r="S1722" s="6">
        <f>-MIN(data!$B$5/(POWER(LN(I1722),2))*P1722/100, O1722)</f>
        <v>0</v>
      </c>
      <c r="T1722" s="6">
        <f>-S1722*L1722/100000</f>
        <v>0</v>
      </c>
      <c r="U1722" s="4" t="e">
        <f>N1722+Q1722</f>
        <v>#DIV/0!</v>
      </c>
      <c r="V1722" s="4" t="e">
        <f>P1722*I1722/100/R1722</f>
        <v>#DIV/0!</v>
      </c>
      <c r="W1722" s="4" t="e">
        <f>V1722*H1722</f>
        <v>#DIV/0!</v>
      </c>
      <c r="X1722" s="6">
        <f>O1722+S1722</f>
        <v>11</v>
      </c>
      <c r="Y1722" s="6" t="e">
        <f>P1722*I1722/100/T1722</f>
        <v>#DIV/0!</v>
      </c>
      <c r="Z1722" s="6" t="e">
        <f>Y1722*H1722</f>
        <v>#DIV/0!</v>
      </c>
      <c r="AB1722" s="1">
        <f t="shared" si="52"/>
        <v>0</v>
      </c>
      <c r="AC1722" s="1">
        <f t="shared" si="53"/>
        <v>0</v>
      </c>
    </row>
    <row r="1723" spans="4:29" x14ac:dyDescent="0.25">
      <c r="D1723" s="1">
        <v>1998</v>
      </c>
      <c r="E1723" s="1" t="s">
        <v>51</v>
      </c>
      <c r="F1723" s="2" t="s">
        <v>241</v>
      </c>
      <c r="G1723">
        <v>4</v>
      </c>
      <c r="H1723">
        <v>5304219</v>
      </c>
      <c r="I1723" s="1">
        <v>28957.78</v>
      </c>
      <c r="J1723" s="1">
        <v>387</v>
      </c>
      <c r="K1723" s="1">
        <v>66724.14</v>
      </c>
      <c r="L1723" s="1">
        <v>77777.78</v>
      </c>
      <c r="M1723" s="3">
        <v>6</v>
      </c>
      <c r="N1723">
        <v>5.8</v>
      </c>
      <c r="O1723">
        <v>9</v>
      </c>
      <c r="P1723" s="1">
        <f>IF($A$3="Percentage of government revenue per capita",$B$3,0) + IF($A$3="Absolute extra revenue",AB1723,0) + IF($A$3="Absolute revenue per capita",AC1723,0)</f>
        <v>0</v>
      </c>
      <c r="Q1723" s="5" t="e">
        <f>-MIN(data!$B$4 / data!I1760 * data!P1760 / 100, data!N1760)</f>
        <v>#DIV/0!</v>
      </c>
      <c r="R1723" s="4" t="e">
        <f>-Q1723*K1723/1000</f>
        <v>#DIV/0!</v>
      </c>
      <c r="S1723" s="6">
        <f>-MIN(data!$B$5/(POWER(LN(I1723),2))*P1723/100, O1723)</f>
        <v>0</v>
      </c>
      <c r="T1723" s="6">
        <f>-S1723*L1723/100000</f>
        <v>0</v>
      </c>
      <c r="U1723" s="4" t="e">
        <f>N1723+Q1723</f>
        <v>#DIV/0!</v>
      </c>
      <c r="V1723" s="4" t="e">
        <f>P1723*I1723/100/R1723</f>
        <v>#DIV/0!</v>
      </c>
      <c r="W1723" s="4" t="e">
        <f>V1723*H1723</f>
        <v>#DIV/0!</v>
      </c>
      <c r="X1723" s="6">
        <f>O1723+S1723</f>
        <v>9</v>
      </c>
      <c r="Y1723" s="6" t="e">
        <f>P1723*I1723/100/T1723</f>
        <v>#DIV/0!</v>
      </c>
      <c r="Z1723" s="6" t="e">
        <f>Y1723*H1723</f>
        <v>#DIV/0!</v>
      </c>
      <c r="AB1723" s="1">
        <f t="shared" si="52"/>
        <v>0</v>
      </c>
      <c r="AC1723" s="1">
        <f t="shared" si="53"/>
        <v>0</v>
      </c>
    </row>
    <row r="1724" spans="4:29" x14ac:dyDescent="0.25">
      <c r="D1724" s="1">
        <v>1999</v>
      </c>
      <c r="E1724" s="1" t="s">
        <v>51</v>
      </c>
      <c r="F1724" s="2" t="s">
        <v>241</v>
      </c>
      <c r="G1724">
        <v>4</v>
      </c>
      <c r="H1724">
        <v>5321799</v>
      </c>
      <c r="I1724" s="1">
        <v>29923.63</v>
      </c>
      <c r="J1724" s="1">
        <v>374</v>
      </c>
      <c r="K1724" s="1">
        <v>66785.710000000006</v>
      </c>
      <c r="L1724" s="1">
        <v>60000</v>
      </c>
      <c r="M1724" s="3">
        <v>7</v>
      </c>
      <c r="N1724">
        <v>5.6</v>
      </c>
      <c r="O1724">
        <v>10</v>
      </c>
      <c r="P1724" s="1">
        <f>IF($A$3="Percentage of government revenue per capita",$B$3,0) + IF($A$3="Absolute extra revenue",AB1724,0) + IF($A$3="Absolute revenue per capita",AC1724,0)</f>
        <v>0</v>
      </c>
      <c r="Q1724" s="5" t="e">
        <f>-MIN(data!$B$4 / data!I1761 * data!P1761 / 100, data!N1761)</f>
        <v>#DIV/0!</v>
      </c>
      <c r="R1724" s="4" t="e">
        <f>-Q1724*K1724/1000</f>
        <v>#DIV/0!</v>
      </c>
      <c r="S1724" s="6">
        <f>-MIN(data!$B$5/(POWER(LN(I1724),2))*P1724/100, O1724)</f>
        <v>0</v>
      </c>
      <c r="T1724" s="6">
        <f>-S1724*L1724/100000</f>
        <v>0</v>
      </c>
      <c r="U1724" s="4" t="e">
        <f>N1724+Q1724</f>
        <v>#DIV/0!</v>
      </c>
      <c r="V1724" s="4" t="e">
        <f>P1724*I1724/100/R1724</f>
        <v>#DIV/0!</v>
      </c>
      <c r="W1724" s="4" t="e">
        <f>V1724*H1724</f>
        <v>#DIV/0!</v>
      </c>
      <c r="X1724" s="6">
        <f>O1724+S1724</f>
        <v>10</v>
      </c>
      <c r="Y1724" s="6" t="e">
        <f>P1724*I1724/100/T1724</f>
        <v>#DIV/0!</v>
      </c>
      <c r="Z1724" s="6" t="e">
        <f>Y1724*H1724</f>
        <v>#DIV/0!</v>
      </c>
      <c r="AB1724" s="1">
        <f t="shared" si="52"/>
        <v>0</v>
      </c>
      <c r="AC1724" s="1">
        <f t="shared" si="53"/>
        <v>0</v>
      </c>
    </row>
    <row r="1725" spans="4:29" x14ac:dyDescent="0.25">
      <c r="D1725" s="1">
        <v>2000</v>
      </c>
      <c r="E1725" s="1" t="s">
        <v>51</v>
      </c>
      <c r="F1725" s="2" t="s">
        <v>241</v>
      </c>
      <c r="G1725">
        <v>4</v>
      </c>
      <c r="H1725">
        <v>5339616</v>
      </c>
      <c r="I1725" s="1">
        <v>30477.69</v>
      </c>
      <c r="J1725" s="1">
        <v>363</v>
      </c>
      <c r="K1725" s="1">
        <v>66000</v>
      </c>
      <c r="L1725" s="1">
        <v>66666.67</v>
      </c>
      <c r="M1725" s="3">
        <v>6</v>
      </c>
      <c r="N1725">
        <v>5.5</v>
      </c>
      <c r="O1725">
        <v>9</v>
      </c>
      <c r="P1725" s="1">
        <f>IF($A$3="Percentage of government revenue per capita",$B$3,0) + IF($A$3="Absolute extra revenue",AB1725,0) + IF($A$3="Absolute revenue per capita",AC1725,0)</f>
        <v>0</v>
      </c>
      <c r="Q1725" s="5" t="e">
        <f>-MIN(data!$B$4 / data!I1762 * data!P1762 / 100, data!N1762)</f>
        <v>#DIV/0!</v>
      </c>
      <c r="R1725" s="4" t="e">
        <f>-Q1725*K1725/1000</f>
        <v>#DIV/0!</v>
      </c>
      <c r="S1725" s="6">
        <f>-MIN(data!$B$5/(POWER(LN(I1725),2))*P1725/100, O1725)</f>
        <v>0</v>
      </c>
      <c r="T1725" s="6">
        <f>-S1725*L1725/100000</f>
        <v>0</v>
      </c>
      <c r="U1725" s="4" t="e">
        <f>N1725+Q1725</f>
        <v>#DIV/0!</v>
      </c>
      <c r="V1725" s="4" t="e">
        <f>P1725*I1725/100/R1725</f>
        <v>#DIV/0!</v>
      </c>
      <c r="W1725" s="4" t="e">
        <f>V1725*H1725</f>
        <v>#DIV/0!</v>
      </c>
      <c r="X1725" s="6">
        <f>O1725+S1725</f>
        <v>9</v>
      </c>
      <c r="Y1725" s="6" t="e">
        <f>P1725*I1725/100/T1725</f>
        <v>#DIV/0!</v>
      </c>
      <c r="Z1725" s="6" t="e">
        <f>Y1725*H1725</f>
        <v>#DIV/0!</v>
      </c>
      <c r="AB1725" s="1">
        <f t="shared" si="52"/>
        <v>0</v>
      </c>
      <c r="AC1725" s="1">
        <f t="shared" si="53"/>
        <v>0</v>
      </c>
    </row>
    <row r="1726" spans="4:29" x14ac:dyDescent="0.25">
      <c r="D1726" s="1">
        <v>2001</v>
      </c>
      <c r="E1726" s="1" t="s">
        <v>51</v>
      </c>
      <c r="F1726" s="2" t="s">
        <v>241</v>
      </c>
      <c r="G1726">
        <v>4</v>
      </c>
      <c r="H1726">
        <v>5358783</v>
      </c>
      <c r="I1726" s="1">
        <v>30287.62</v>
      </c>
      <c r="J1726" s="1">
        <v>354</v>
      </c>
      <c r="K1726" s="1">
        <v>65555.56</v>
      </c>
      <c r="L1726" s="1">
        <v>66666.67</v>
      </c>
      <c r="M1726" s="3">
        <v>6</v>
      </c>
      <c r="N1726">
        <v>5.4</v>
      </c>
      <c r="O1726">
        <v>9</v>
      </c>
      <c r="P1726" s="1">
        <f>IF($A$3="Percentage of government revenue per capita",$B$3,0) + IF($A$3="Absolute extra revenue",AB1726,0) + IF($A$3="Absolute revenue per capita",AC1726,0)</f>
        <v>0</v>
      </c>
      <c r="Q1726" s="5" t="e">
        <f>-MIN(data!$B$4 / data!I1763 * data!P1763 / 100, data!N1763)</f>
        <v>#DIV/0!</v>
      </c>
      <c r="R1726" s="4" t="e">
        <f>-Q1726*K1726/1000</f>
        <v>#DIV/0!</v>
      </c>
      <c r="S1726" s="6">
        <f>-MIN(data!$B$5/(POWER(LN(I1726),2))*P1726/100, O1726)</f>
        <v>0</v>
      </c>
      <c r="T1726" s="6">
        <f>-S1726*L1726/100000</f>
        <v>0</v>
      </c>
      <c r="U1726" s="4" t="e">
        <f>N1726+Q1726</f>
        <v>#DIV/0!</v>
      </c>
      <c r="V1726" s="4" t="e">
        <f>P1726*I1726/100/R1726</f>
        <v>#DIV/0!</v>
      </c>
      <c r="W1726" s="4" t="e">
        <f>V1726*H1726</f>
        <v>#DIV/0!</v>
      </c>
      <c r="X1726" s="6">
        <f>O1726+S1726</f>
        <v>9</v>
      </c>
      <c r="Y1726" s="6" t="e">
        <f>P1726*I1726/100/T1726</f>
        <v>#DIV/0!</v>
      </c>
      <c r="Z1726" s="6" t="e">
        <f>Y1726*H1726</f>
        <v>#DIV/0!</v>
      </c>
      <c r="AB1726" s="1">
        <f t="shared" si="52"/>
        <v>0</v>
      </c>
      <c r="AC1726" s="1">
        <f t="shared" si="53"/>
        <v>0</v>
      </c>
    </row>
    <row r="1727" spans="4:29" x14ac:dyDescent="0.25">
      <c r="D1727" s="1">
        <v>2002</v>
      </c>
      <c r="E1727" s="1" t="s">
        <v>51</v>
      </c>
      <c r="F1727" s="2" t="s">
        <v>241</v>
      </c>
      <c r="G1727">
        <v>4</v>
      </c>
      <c r="H1727">
        <v>5375931</v>
      </c>
      <c r="I1727" s="1">
        <v>29893.52</v>
      </c>
      <c r="J1727" s="1">
        <v>345</v>
      </c>
      <c r="K1727" s="1">
        <v>65094.34</v>
      </c>
      <c r="L1727" s="1">
        <v>66666.67</v>
      </c>
      <c r="M1727" s="3">
        <v>6</v>
      </c>
      <c r="N1727">
        <v>5.3</v>
      </c>
      <c r="O1727">
        <v>9</v>
      </c>
      <c r="P1727" s="1">
        <f>IF($A$3="Percentage of government revenue per capita",$B$3,0) + IF($A$3="Absolute extra revenue",AB1727,0) + IF($A$3="Absolute revenue per capita",AC1727,0)</f>
        <v>0</v>
      </c>
      <c r="Q1727" s="5" t="e">
        <f>-MIN(data!$B$4 / data!I1764 * data!P1764 / 100, data!N1764)</f>
        <v>#DIV/0!</v>
      </c>
      <c r="R1727" s="4" t="e">
        <f>-Q1727*K1727/1000</f>
        <v>#DIV/0!</v>
      </c>
      <c r="S1727" s="6">
        <f>-MIN(data!$B$5/(POWER(LN(I1727),2))*P1727/100, O1727)</f>
        <v>0</v>
      </c>
      <c r="T1727" s="6">
        <f>-S1727*L1727/100000</f>
        <v>0</v>
      </c>
      <c r="U1727" s="4" t="e">
        <f>N1727+Q1727</f>
        <v>#DIV/0!</v>
      </c>
      <c r="V1727" s="4" t="e">
        <f>P1727*I1727/100/R1727</f>
        <v>#DIV/0!</v>
      </c>
      <c r="W1727" s="4" t="e">
        <f>V1727*H1727</f>
        <v>#DIV/0!</v>
      </c>
      <c r="X1727" s="6">
        <f>O1727+S1727</f>
        <v>9</v>
      </c>
      <c r="Y1727" s="6" t="e">
        <f>P1727*I1727/100/T1727</f>
        <v>#DIV/0!</v>
      </c>
      <c r="Z1727" s="6" t="e">
        <f>Y1727*H1727</f>
        <v>#DIV/0!</v>
      </c>
      <c r="AB1727" s="1">
        <f t="shared" si="52"/>
        <v>0</v>
      </c>
      <c r="AC1727" s="1">
        <f t="shared" si="53"/>
        <v>0</v>
      </c>
    </row>
    <row r="1728" spans="4:29" x14ac:dyDescent="0.25">
      <c r="D1728" s="1">
        <v>2003</v>
      </c>
      <c r="E1728" s="1" t="s">
        <v>51</v>
      </c>
      <c r="F1728" s="2" t="s">
        <v>241</v>
      </c>
      <c r="G1728">
        <v>4</v>
      </c>
      <c r="H1728">
        <v>5390574</v>
      </c>
      <c r="I1728" s="1">
        <v>30103</v>
      </c>
      <c r="J1728" s="1">
        <v>336</v>
      </c>
      <c r="K1728" s="1">
        <v>64615.38</v>
      </c>
      <c r="L1728" s="1">
        <v>66666.67</v>
      </c>
      <c r="M1728" s="3">
        <v>6</v>
      </c>
      <c r="N1728">
        <v>5.2</v>
      </c>
      <c r="O1728">
        <v>9</v>
      </c>
      <c r="P1728" s="1">
        <f>IF($A$3="Percentage of government revenue per capita",$B$3,0) + IF($A$3="Absolute extra revenue",AB1728,0) + IF($A$3="Absolute revenue per capita",AC1728,0)</f>
        <v>0</v>
      </c>
      <c r="Q1728" s="5" t="e">
        <f>-MIN(data!$B$4 / data!I1765 * data!P1765 / 100, data!N1765)</f>
        <v>#DIV/0!</v>
      </c>
      <c r="R1728" s="4" t="e">
        <f>-Q1728*K1728/1000</f>
        <v>#DIV/0!</v>
      </c>
      <c r="S1728" s="6">
        <f>-MIN(data!$B$5/(POWER(LN(I1728),2))*P1728/100, O1728)</f>
        <v>0</v>
      </c>
      <c r="T1728" s="6">
        <f>-S1728*L1728/100000</f>
        <v>0</v>
      </c>
      <c r="U1728" s="4" t="e">
        <f>N1728+Q1728</f>
        <v>#DIV/0!</v>
      </c>
      <c r="V1728" s="4" t="e">
        <f>P1728*I1728/100/R1728</f>
        <v>#DIV/0!</v>
      </c>
      <c r="W1728" s="4" t="e">
        <f>V1728*H1728</f>
        <v>#DIV/0!</v>
      </c>
      <c r="X1728" s="6">
        <f>O1728+S1728</f>
        <v>9</v>
      </c>
      <c r="Y1728" s="6" t="e">
        <f>P1728*I1728/100/T1728</f>
        <v>#DIV/0!</v>
      </c>
      <c r="Z1728" s="6" t="e">
        <f>Y1728*H1728</f>
        <v>#DIV/0!</v>
      </c>
      <c r="AB1728" s="1">
        <f t="shared" si="52"/>
        <v>0</v>
      </c>
      <c r="AC1728" s="1">
        <f t="shared" si="53"/>
        <v>0</v>
      </c>
    </row>
    <row r="1729" spans="4:29" x14ac:dyDescent="0.25">
      <c r="D1729" s="1">
        <v>2004</v>
      </c>
      <c r="E1729" s="1" t="s">
        <v>51</v>
      </c>
      <c r="F1729" s="2" t="s">
        <v>241</v>
      </c>
      <c r="G1729">
        <v>4</v>
      </c>
      <c r="H1729">
        <v>5404523</v>
      </c>
      <c r="I1729" s="1">
        <v>31725.13</v>
      </c>
      <c r="J1729" s="1">
        <v>325</v>
      </c>
      <c r="K1729" s="1">
        <v>65000</v>
      </c>
      <c r="L1729" s="1">
        <v>55555.56</v>
      </c>
      <c r="M1729" s="3">
        <v>6</v>
      </c>
      <c r="N1729">
        <v>5</v>
      </c>
      <c r="O1729">
        <v>9</v>
      </c>
      <c r="P1729" s="1">
        <f>IF($A$3="Percentage of government revenue per capita",$B$3,0) + IF($A$3="Absolute extra revenue",AB1729,0) + IF($A$3="Absolute revenue per capita",AC1729,0)</f>
        <v>0</v>
      </c>
      <c r="Q1729" s="5" t="e">
        <f>-MIN(data!$B$4 / data!I1766 * data!P1766 / 100, data!N1766)</f>
        <v>#DIV/0!</v>
      </c>
      <c r="R1729" s="4" t="e">
        <f>-Q1729*K1729/1000</f>
        <v>#DIV/0!</v>
      </c>
      <c r="S1729" s="6">
        <f>-MIN(data!$B$5/(POWER(LN(I1729),2))*P1729/100, O1729)</f>
        <v>0</v>
      </c>
      <c r="T1729" s="6">
        <f>-S1729*L1729/100000</f>
        <v>0</v>
      </c>
      <c r="U1729" s="4" t="e">
        <f>N1729+Q1729</f>
        <v>#DIV/0!</v>
      </c>
      <c r="V1729" s="4" t="e">
        <f>P1729*I1729/100/R1729</f>
        <v>#DIV/0!</v>
      </c>
      <c r="W1729" s="4" t="e">
        <f>V1729*H1729</f>
        <v>#DIV/0!</v>
      </c>
      <c r="X1729" s="6">
        <f>O1729+S1729</f>
        <v>9</v>
      </c>
      <c r="Y1729" s="6" t="e">
        <f>P1729*I1729/100/T1729</f>
        <v>#DIV/0!</v>
      </c>
      <c r="Z1729" s="6" t="e">
        <f>Y1729*H1729</f>
        <v>#DIV/0!</v>
      </c>
      <c r="AB1729" s="1">
        <f t="shared" si="52"/>
        <v>0</v>
      </c>
      <c r="AC1729" s="1">
        <f t="shared" si="53"/>
        <v>0</v>
      </c>
    </row>
    <row r="1730" spans="4:29" x14ac:dyDescent="0.25">
      <c r="D1730" s="1">
        <v>2005</v>
      </c>
      <c r="E1730" s="1" t="s">
        <v>51</v>
      </c>
      <c r="F1730" s="2" t="s">
        <v>241</v>
      </c>
      <c r="G1730">
        <v>4</v>
      </c>
      <c r="H1730">
        <v>5419432</v>
      </c>
      <c r="I1730" s="1">
        <v>33041.480000000003</v>
      </c>
      <c r="J1730" s="1">
        <v>313</v>
      </c>
      <c r="K1730" s="1">
        <v>65208.33</v>
      </c>
      <c r="L1730" s="1">
        <v>62500</v>
      </c>
      <c r="M1730" s="3">
        <v>5</v>
      </c>
      <c r="N1730">
        <v>4.8</v>
      </c>
      <c r="O1730">
        <v>8</v>
      </c>
      <c r="P1730" s="1">
        <f>IF($A$3="Percentage of government revenue per capita",$B$3,0) + IF($A$3="Absolute extra revenue",AB1730,0) + IF($A$3="Absolute revenue per capita",AC1730,0)</f>
        <v>0</v>
      </c>
      <c r="Q1730" s="5" t="e">
        <f>-MIN(data!$B$4 / data!I1767 * data!P1767 / 100, data!N1767)</f>
        <v>#DIV/0!</v>
      </c>
      <c r="R1730" s="4" t="e">
        <f>-Q1730*K1730/1000</f>
        <v>#DIV/0!</v>
      </c>
      <c r="S1730" s="6">
        <f>-MIN(data!$B$5/(POWER(LN(I1730),2))*P1730/100, O1730)</f>
        <v>0</v>
      </c>
      <c r="T1730" s="6">
        <f>-S1730*L1730/100000</f>
        <v>0</v>
      </c>
      <c r="U1730" s="4" t="e">
        <f>N1730+Q1730</f>
        <v>#DIV/0!</v>
      </c>
      <c r="V1730" s="4" t="e">
        <f>P1730*I1730/100/R1730</f>
        <v>#DIV/0!</v>
      </c>
      <c r="W1730" s="4" t="e">
        <f>V1730*H1730</f>
        <v>#DIV/0!</v>
      </c>
      <c r="X1730" s="6">
        <f>O1730+S1730</f>
        <v>8</v>
      </c>
      <c r="Y1730" s="6" t="e">
        <f>P1730*I1730/100/T1730</f>
        <v>#DIV/0!</v>
      </c>
      <c r="Z1730" s="6" t="e">
        <f>Y1730*H1730</f>
        <v>#DIV/0!</v>
      </c>
      <c r="AB1730" s="1">
        <f t="shared" si="52"/>
        <v>0</v>
      </c>
      <c r="AC1730" s="1">
        <f t="shared" si="53"/>
        <v>0</v>
      </c>
    </row>
    <row r="1731" spans="4:29" x14ac:dyDescent="0.25">
      <c r="D1731" s="1">
        <v>2006</v>
      </c>
      <c r="E1731" s="1" t="s">
        <v>51</v>
      </c>
      <c r="F1731" s="2" t="s">
        <v>241</v>
      </c>
      <c r="G1731">
        <v>4</v>
      </c>
      <c r="H1731">
        <v>5437272</v>
      </c>
      <c r="I1731" s="1">
        <v>33381.42</v>
      </c>
      <c r="J1731" s="1">
        <v>301</v>
      </c>
      <c r="K1731" s="1">
        <v>65434.78</v>
      </c>
      <c r="L1731" s="1">
        <v>62500</v>
      </c>
      <c r="M1731" s="3">
        <v>5</v>
      </c>
      <c r="N1731">
        <v>4.5999999999999996</v>
      </c>
      <c r="O1731">
        <v>8</v>
      </c>
      <c r="P1731" s="1">
        <f>IF($A$3="Percentage of government revenue per capita",$B$3,0) + IF($A$3="Absolute extra revenue",AB1731,0) + IF($A$3="Absolute revenue per capita",AC1731,0)</f>
        <v>0</v>
      </c>
      <c r="Q1731" s="5" t="e">
        <f>-MIN(data!$B$4 / data!I1768 * data!P1768 / 100, data!N1768)</f>
        <v>#DIV/0!</v>
      </c>
      <c r="R1731" s="4" t="e">
        <f>-Q1731*K1731/1000</f>
        <v>#DIV/0!</v>
      </c>
      <c r="S1731" s="6">
        <f>-MIN(data!$B$5/(POWER(LN(I1731),2))*P1731/100, O1731)</f>
        <v>0</v>
      </c>
      <c r="T1731" s="6">
        <f>-S1731*L1731/100000</f>
        <v>0</v>
      </c>
      <c r="U1731" s="4" t="e">
        <f>N1731+Q1731</f>
        <v>#DIV/0!</v>
      </c>
      <c r="V1731" s="4" t="e">
        <f>P1731*I1731/100/R1731</f>
        <v>#DIV/0!</v>
      </c>
      <c r="W1731" s="4" t="e">
        <f>V1731*H1731</f>
        <v>#DIV/0!</v>
      </c>
      <c r="X1731" s="6">
        <f>O1731+S1731</f>
        <v>8</v>
      </c>
      <c r="Y1731" s="6" t="e">
        <f>P1731*I1731/100/T1731</f>
        <v>#DIV/0!</v>
      </c>
      <c r="Z1731" s="6" t="e">
        <f>Y1731*H1731</f>
        <v>#DIV/0!</v>
      </c>
      <c r="AB1731" s="1">
        <f t="shared" si="52"/>
        <v>0</v>
      </c>
      <c r="AC1731" s="1">
        <f t="shared" si="53"/>
        <v>0</v>
      </c>
    </row>
    <row r="1732" spans="4:29" x14ac:dyDescent="0.25">
      <c r="D1732" s="1">
        <v>2007</v>
      </c>
      <c r="E1732" s="1" t="s">
        <v>51</v>
      </c>
      <c r="F1732" s="2" t="s">
        <v>241</v>
      </c>
      <c r="G1732">
        <v>4</v>
      </c>
      <c r="H1732">
        <v>5461438</v>
      </c>
      <c r="I1732" s="1">
        <v>33407.42</v>
      </c>
      <c r="J1732" s="1">
        <v>288</v>
      </c>
      <c r="K1732" s="1">
        <v>64000</v>
      </c>
      <c r="L1732" s="1">
        <v>62500</v>
      </c>
      <c r="M1732" s="3">
        <v>5</v>
      </c>
      <c r="N1732">
        <v>4.5</v>
      </c>
      <c r="O1732">
        <v>8</v>
      </c>
      <c r="P1732" s="1">
        <f>IF($A$3="Percentage of government revenue per capita",$B$3,0) + IF($A$3="Absolute extra revenue",AB1732,0) + IF($A$3="Absolute revenue per capita",AC1732,0)</f>
        <v>0</v>
      </c>
      <c r="Q1732" s="5" t="e">
        <f>-MIN(data!$B$4 / data!I1769 * data!P1769 / 100, data!N1769)</f>
        <v>#DIV/0!</v>
      </c>
      <c r="R1732" s="4" t="e">
        <f>-Q1732*K1732/1000</f>
        <v>#DIV/0!</v>
      </c>
      <c r="S1732" s="6">
        <f>-MIN(data!$B$5/(POWER(LN(I1732),2))*P1732/100, O1732)</f>
        <v>0</v>
      </c>
      <c r="T1732" s="6">
        <f>-S1732*L1732/100000</f>
        <v>0</v>
      </c>
      <c r="U1732" s="4" t="e">
        <f>N1732+Q1732</f>
        <v>#DIV/0!</v>
      </c>
      <c r="V1732" s="4" t="e">
        <f>P1732*I1732/100/R1732</f>
        <v>#DIV/0!</v>
      </c>
      <c r="W1732" s="4" t="e">
        <f>V1732*H1732</f>
        <v>#DIV/0!</v>
      </c>
      <c r="X1732" s="6">
        <f>O1732+S1732</f>
        <v>8</v>
      </c>
      <c r="Y1732" s="6" t="e">
        <f>P1732*I1732/100/T1732</f>
        <v>#DIV/0!</v>
      </c>
      <c r="Z1732" s="6" t="e">
        <f>Y1732*H1732</f>
        <v>#DIV/0!</v>
      </c>
      <c r="AB1732" s="1">
        <f t="shared" ref="AB1732:AB1795" si="54">$B$3*100/H1732/I1732</f>
        <v>0</v>
      </c>
      <c r="AC1732" s="1">
        <f t="shared" ref="AC1732:AC1795" si="55">$B$3/I1732*100</f>
        <v>0</v>
      </c>
    </row>
    <row r="1733" spans="4:29" x14ac:dyDescent="0.25">
      <c r="D1733" s="1">
        <v>2008</v>
      </c>
      <c r="E1733" s="1" t="s">
        <v>51</v>
      </c>
      <c r="F1733" s="2" t="s">
        <v>241</v>
      </c>
      <c r="G1733">
        <v>4</v>
      </c>
      <c r="H1733">
        <v>5493621</v>
      </c>
      <c r="I1733" s="1">
        <v>32418.46</v>
      </c>
      <c r="J1733" s="1">
        <v>275</v>
      </c>
      <c r="K1733" s="1">
        <v>63953.49</v>
      </c>
      <c r="L1733" s="1">
        <v>62500</v>
      </c>
      <c r="M1733" s="3">
        <v>5</v>
      </c>
      <c r="N1733">
        <v>4.3</v>
      </c>
      <c r="O1733">
        <v>8</v>
      </c>
      <c r="P1733" s="1">
        <f>IF($A$3="Percentage of government revenue per capita",$B$3,0) + IF($A$3="Absolute extra revenue",AB1733,0) + IF($A$3="Absolute revenue per capita",AC1733,0)</f>
        <v>0</v>
      </c>
      <c r="Q1733" s="5" t="e">
        <f>-MIN(data!$B$4 / data!I1770 * data!P1770 / 100, data!N1770)</f>
        <v>#DIV/0!</v>
      </c>
      <c r="R1733" s="4" t="e">
        <f>-Q1733*K1733/1000</f>
        <v>#DIV/0!</v>
      </c>
      <c r="S1733" s="6">
        <f>-MIN(data!$B$5/(POWER(LN(I1733),2))*P1733/100, O1733)</f>
        <v>0</v>
      </c>
      <c r="T1733" s="6">
        <f>-S1733*L1733/100000</f>
        <v>0</v>
      </c>
      <c r="U1733" s="4" t="e">
        <f>N1733+Q1733</f>
        <v>#DIV/0!</v>
      </c>
      <c r="V1733" s="4" t="e">
        <f>P1733*I1733/100/R1733</f>
        <v>#DIV/0!</v>
      </c>
      <c r="W1733" s="4" t="e">
        <f>V1733*H1733</f>
        <v>#DIV/0!</v>
      </c>
      <c r="X1733" s="6">
        <f>O1733+S1733</f>
        <v>8</v>
      </c>
      <c r="Y1733" s="6" t="e">
        <f>P1733*I1733/100/T1733</f>
        <v>#DIV/0!</v>
      </c>
      <c r="Z1733" s="6" t="e">
        <f>Y1733*H1733</f>
        <v>#DIV/0!</v>
      </c>
      <c r="AB1733" s="1">
        <f t="shared" si="54"/>
        <v>0</v>
      </c>
      <c r="AC1733" s="1">
        <f t="shared" si="55"/>
        <v>0</v>
      </c>
    </row>
    <row r="1734" spans="4:29" x14ac:dyDescent="0.25">
      <c r="D1734" s="1">
        <v>2009</v>
      </c>
      <c r="E1734" s="1" t="s">
        <v>51</v>
      </c>
      <c r="F1734" s="2" t="s">
        <v>241</v>
      </c>
      <c r="G1734">
        <v>4</v>
      </c>
      <c r="H1734">
        <v>5523095</v>
      </c>
      <c r="I1734" s="1">
        <v>30754.89</v>
      </c>
      <c r="J1734" s="1">
        <v>264</v>
      </c>
      <c r="K1734" s="1">
        <v>62857.14</v>
      </c>
      <c r="L1734" s="1">
        <v>62500</v>
      </c>
      <c r="M1734" s="3">
        <v>5</v>
      </c>
      <c r="N1734">
        <v>4.2</v>
      </c>
      <c r="O1734">
        <v>8</v>
      </c>
      <c r="P1734" s="1">
        <f>IF($A$3="Percentage of government revenue per capita",$B$3,0) + IF($A$3="Absolute extra revenue",AB1734,0) + IF($A$3="Absolute revenue per capita",AC1734,0)</f>
        <v>0</v>
      </c>
      <c r="Q1734" s="5" t="e">
        <f>-MIN(data!$B$4 / data!I1771 * data!P1771 / 100, data!N1771)</f>
        <v>#DIV/0!</v>
      </c>
      <c r="R1734" s="4" t="e">
        <f>-Q1734*K1734/1000</f>
        <v>#DIV/0!</v>
      </c>
      <c r="S1734" s="6">
        <f>-MIN(data!$B$5/(POWER(LN(I1734),2))*P1734/100, O1734)</f>
        <v>0</v>
      </c>
      <c r="T1734" s="6">
        <f>-S1734*L1734/100000</f>
        <v>0</v>
      </c>
      <c r="U1734" s="4" t="e">
        <f>N1734+Q1734</f>
        <v>#DIV/0!</v>
      </c>
      <c r="V1734" s="4" t="e">
        <f>P1734*I1734/100/R1734</f>
        <v>#DIV/0!</v>
      </c>
      <c r="W1734" s="4" t="e">
        <f>V1734*H1734</f>
        <v>#DIV/0!</v>
      </c>
      <c r="X1734" s="6">
        <f>O1734+S1734</f>
        <v>8</v>
      </c>
      <c r="Y1734" s="6" t="e">
        <f>P1734*I1734/100/T1734</f>
        <v>#DIV/0!</v>
      </c>
      <c r="Z1734" s="6" t="e">
        <f>Y1734*H1734</f>
        <v>#DIV/0!</v>
      </c>
      <c r="AB1734" s="1">
        <f t="shared" si="54"/>
        <v>0</v>
      </c>
      <c r="AC1734" s="1">
        <f t="shared" si="55"/>
        <v>0</v>
      </c>
    </row>
    <row r="1735" spans="4:29" x14ac:dyDescent="0.25">
      <c r="D1735" s="1">
        <v>2010</v>
      </c>
      <c r="E1735" s="1" t="s">
        <v>51</v>
      </c>
      <c r="F1735" s="2" t="s">
        <v>241</v>
      </c>
      <c r="G1735">
        <v>4</v>
      </c>
      <c r="H1735">
        <v>5547683</v>
      </c>
      <c r="I1735" s="1">
        <v>31319.14</v>
      </c>
      <c r="J1735" s="1">
        <v>255</v>
      </c>
      <c r="K1735" s="1">
        <v>62195.12</v>
      </c>
      <c r="L1735" s="1">
        <v>71428.570000000007</v>
      </c>
      <c r="M1735" s="3">
        <v>5</v>
      </c>
      <c r="N1735">
        <v>4.0999999999999996</v>
      </c>
      <c r="O1735">
        <v>7</v>
      </c>
      <c r="P1735" s="1">
        <f>IF($A$3="Percentage of government revenue per capita",$B$3,0) + IF($A$3="Absolute extra revenue",AB1735,0) + IF($A$3="Absolute revenue per capita",AC1735,0)</f>
        <v>0</v>
      </c>
      <c r="Q1735" s="5">
        <f>-MIN(data!$B$4 / data!I1772 * data!P1772 / 100, data!N1772)</f>
        <v>0</v>
      </c>
      <c r="R1735" s="4">
        <f>-Q1735*K1735/1000</f>
        <v>0</v>
      </c>
      <c r="S1735" s="6">
        <f>-MIN(data!$B$5/(POWER(LN(I1735),2))*P1735/100, O1735)</f>
        <v>0</v>
      </c>
      <c r="T1735" s="6">
        <f>-S1735*L1735/100000</f>
        <v>0</v>
      </c>
      <c r="U1735" s="4">
        <f>N1735+Q1735</f>
        <v>4.0999999999999996</v>
      </c>
      <c r="V1735" s="4" t="e">
        <f>P1735*I1735/100/R1735</f>
        <v>#DIV/0!</v>
      </c>
      <c r="W1735" s="4" t="e">
        <f>V1735*H1735</f>
        <v>#DIV/0!</v>
      </c>
      <c r="X1735" s="6">
        <f>O1735+S1735</f>
        <v>7</v>
      </c>
      <c r="Y1735" s="6" t="e">
        <f>P1735*I1735/100/T1735</f>
        <v>#DIV/0!</v>
      </c>
      <c r="Z1735" s="6" t="e">
        <f>Y1735*H1735</f>
        <v>#DIV/0!</v>
      </c>
      <c r="AB1735" s="1">
        <f t="shared" si="54"/>
        <v>0</v>
      </c>
      <c r="AC1735" s="1">
        <f t="shared" si="55"/>
        <v>0</v>
      </c>
    </row>
    <row r="1736" spans="4:29" x14ac:dyDescent="0.25">
      <c r="D1736" s="1">
        <v>2011</v>
      </c>
      <c r="E1736" s="1" t="s">
        <v>51</v>
      </c>
      <c r="F1736" s="2" t="s">
        <v>241</v>
      </c>
      <c r="G1736">
        <v>4</v>
      </c>
      <c r="H1736">
        <v>5570572</v>
      </c>
      <c r="I1736" s="1">
        <v>31847.56</v>
      </c>
      <c r="J1736" s="1">
        <v>248</v>
      </c>
      <c r="K1736" s="1">
        <v>60487.8</v>
      </c>
      <c r="L1736" s="1">
        <v>50000</v>
      </c>
      <c r="M1736" s="3">
        <v>5</v>
      </c>
      <c r="N1736">
        <v>4.0999999999999996</v>
      </c>
      <c r="O1736">
        <v>8</v>
      </c>
      <c r="P1736" s="1">
        <f>IF($A$3="Percentage of government revenue per capita",$B$3,0) + IF($A$3="Absolute extra revenue",AB1736,0) + IF($A$3="Absolute revenue per capita",AC1736,0)</f>
        <v>0</v>
      </c>
      <c r="Q1736" s="5" t="e">
        <f>-MIN(data!$B$4 / data!I1773 * data!P1773 / 100, data!N1773)</f>
        <v>#DIV/0!</v>
      </c>
      <c r="R1736" s="4" t="e">
        <f>-Q1736*K1736/1000</f>
        <v>#DIV/0!</v>
      </c>
      <c r="S1736" s="6">
        <f>-MIN(data!$B$5/(POWER(LN(I1736),2))*P1736/100, O1736)</f>
        <v>0</v>
      </c>
      <c r="T1736" s="6">
        <f>-S1736*L1736/100000</f>
        <v>0</v>
      </c>
      <c r="U1736" s="4" t="e">
        <f>N1736+Q1736</f>
        <v>#DIV/0!</v>
      </c>
      <c r="V1736" s="4" t="e">
        <f>P1736*I1736/100/R1736</f>
        <v>#DIV/0!</v>
      </c>
      <c r="W1736" s="4" t="e">
        <f>V1736*H1736</f>
        <v>#DIV/0!</v>
      </c>
      <c r="X1736" s="6">
        <f>O1736+S1736</f>
        <v>8</v>
      </c>
      <c r="Y1736" s="6" t="e">
        <f>P1736*I1736/100/T1736</f>
        <v>#DIV/0!</v>
      </c>
      <c r="Z1736" s="6" t="e">
        <f>Y1736*H1736</f>
        <v>#DIV/0!</v>
      </c>
      <c r="AB1736" s="1">
        <f t="shared" si="54"/>
        <v>0</v>
      </c>
      <c r="AC1736" s="1">
        <f t="shared" si="55"/>
        <v>0</v>
      </c>
    </row>
    <row r="1737" spans="4:29" x14ac:dyDescent="0.25">
      <c r="D1737" s="1">
        <v>2012</v>
      </c>
      <c r="E1737" s="1" t="s">
        <v>51</v>
      </c>
      <c r="F1737" s="2" t="s">
        <v>241</v>
      </c>
      <c r="G1737">
        <v>4</v>
      </c>
      <c r="H1737">
        <v>5591572</v>
      </c>
      <c r="I1737" s="1">
        <v>31852.45</v>
      </c>
      <c r="J1737" s="1">
        <v>245</v>
      </c>
      <c r="K1737" s="1">
        <v>59756.1</v>
      </c>
      <c r="L1737" s="1">
        <v>57142.86</v>
      </c>
      <c r="M1737" s="3">
        <v>4</v>
      </c>
      <c r="N1737">
        <v>4.0999999999999996</v>
      </c>
      <c r="O1737">
        <v>7</v>
      </c>
      <c r="P1737" s="1">
        <f>IF($A$3="Percentage of government revenue per capita",$B$3,0) + IF($A$3="Absolute extra revenue",AB1737,0) + IF($A$3="Absolute revenue per capita",AC1737,0)</f>
        <v>0</v>
      </c>
      <c r="Q1737" s="5" t="e">
        <f>-MIN(data!$B$4 / data!I1774 * data!P1774 / 100, data!N1774)</f>
        <v>#DIV/0!</v>
      </c>
      <c r="R1737" s="4" t="e">
        <f>-Q1737*K1737/1000</f>
        <v>#DIV/0!</v>
      </c>
      <c r="S1737" s="6">
        <f>-MIN(data!$B$5/(POWER(LN(I1737),2))*P1737/100, O1737)</f>
        <v>0</v>
      </c>
      <c r="T1737" s="6">
        <f>-S1737*L1737/100000</f>
        <v>0</v>
      </c>
      <c r="U1737" s="4" t="e">
        <f>N1737+Q1737</f>
        <v>#DIV/0!</v>
      </c>
      <c r="V1737" s="4" t="e">
        <f>P1737*I1737/100/R1737</f>
        <v>#DIV/0!</v>
      </c>
      <c r="W1737" s="4" t="e">
        <f>V1737*H1737</f>
        <v>#DIV/0!</v>
      </c>
      <c r="X1737" s="6">
        <f>O1737+S1737</f>
        <v>7</v>
      </c>
      <c r="Y1737" s="6" t="e">
        <f>P1737*I1737/100/T1737</f>
        <v>#DIV/0!</v>
      </c>
      <c r="Z1737" s="6" t="e">
        <f>Y1737*H1737</f>
        <v>#DIV/0!</v>
      </c>
      <c r="AB1737" s="1">
        <f t="shared" si="54"/>
        <v>0</v>
      </c>
      <c r="AC1737" s="1">
        <f t="shared" si="55"/>
        <v>0</v>
      </c>
    </row>
    <row r="1738" spans="4:29" x14ac:dyDescent="0.25">
      <c r="D1738" s="1">
        <v>2013</v>
      </c>
      <c r="E1738" s="1" t="s">
        <v>51</v>
      </c>
      <c r="F1738" s="2" t="s">
        <v>241</v>
      </c>
      <c r="G1738">
        <v>4</v>
      </c>
      <c r="H1738">
        <v>5614932</v>
      </c>
      <c r="I1738" s="1">
        <v>32086.53</v>
      </c>
      <c r="J1738" s="1">
        <v>244</v>
      </c>
      <c r="K1738" s="1">
        <v>59512.2</v>
      </c>
      <c r="L1738" s="1">
        <v>57142.86</v>
      </c>
      <c r="M1738" s="3">
        <v>4</v>
      </c>
      <c r="N1738">
        <v>4.0999999999999996</v>
      </c>
      <c r="O1738">
        <v>7</v>
      </c>
      <c r="P1738" s="1">
        <f>IF($A$3="Percentage of government revenue per capita",$B$3,0) + IF($A$3="Absolute extra revenue",AB1738,0) + IF($A$3="Absolute revenue per capita",AC1738,0)</f>
        <v>0</v>
      </c>
      <c r="Q1738" s="5" t="e">
        <f>-MIN(data!$B$4 / data!I1775 * data!P1775 / 100, data!N1775)</f>
        <v>#DIV/0!</v>
      </c>
      <c r="R1738" s="4" t="e">
        <f>-Q1738*K1738/1000</f>
        <v>#DIV/0!</v>
      </c>
      <c r="S1738" s="6">
        <f>-MIN(data!$B$5/(POWER(LN(I1738),2))*P1738/100, O1738)</f>
        <v>0</v>
      </c>
      <c r="T1738" s="6">
        <f>-S1738*L1738/100000</f>
        <v>0</v>
      </c>
      <c r="U1738" s="4" t="e">
        <f>N1738+Q1738</f>
        <v>#DIV/0!</v>
      </c>
      <c r="V1738" s="4" t="e">
        <f>P1738*I1738/100/R1738</f>
        <v>#DIV/0!</v>
      </c>
      <c r="W1738" s="4" t="e">
        <f>V1738*H1738</f>
        <v>#DIV/0!</v>
      </c>
      <c r="X1738" s="6">
        <f>O1738+S1738</f>
        <v>7</v>
      </c>
      <c r="Y1738" s="6" t="e">
        <f>P1738*I1738/100/T1738</f>
        <v>#DIV/0!</v>
      </c>
      <c r="Z1738" s="6" t="e">
        <f>Y1738*H1738</f>
        <v>#DIV/0!</v>
      </c>
      <c r="AB1738" s="1">
        <f t="shared" si="54"/>
        <v>0</v>
      </c>
      <c r="AC1738" s="1">
        <f t="shared" si="55"/>
        <v>0</v>
      </c>
    </row>
    <row r="1739" spans="4:29" x14ac:dyDescent="0.25">
      <c r="D1739" s="1">
        <v>2014</v>
      </c>
      <c r="E1739" s="1" t="s">
        <v>51</v>
      </c>
      <c r="F1739" s="2" t="s">
        <v>241</v>
      </c>
      <c r="G1739">
        <v>4</v>
      </c>
      <c r="H1739">
        <v>5643475</v>
      </c>
      <c r="I1739" s="1">
        <v>33564.6</v>
      </c>
      <c r="J1739" s="1">
        <v>246</v>
      </c>
      <c r="K1739" s="1">
        <v>58571.43</v>
      </c>
      <c r="L1739" s="1">
        <v>57142.86</v>
      </c>
      <c r="M1739" s="3">
        <v>4</v>
      </c>
      <c r="N1739">
        <v>4.2</v>
      </c>
      <c r="O1739">
        <v>7</v>
      </c>
      <c r="P1739" s="1">
        <f>IF($A$3="Percentage of government revenue per capita",$B$3,0) + IF($A$3="Absolute extra revenue",AB1739,0) + IF($A$3="Absolute revenue per capita",AC1739,0)</f>
        <v>0</v>
      </c>
      <c r="Q1739" s="5" t="e">
        <f>-MIN(data!$B$4 / data!I1776 * data!P1776 / 100, data!N1776)</f>
        <v>#DIV/0!</v>
      </c>
      <c r="R1739" s="4" t="e">
        <f>-Q1739*K1739/1000</f>
        <v>#DIV/0!</v>
      </c>
      <c r="S1739" s="6">
        <f>-MIN(data!$B$5/(POWER(LN(I1739),2))*P1739/100, O1739)</f>
        <v>0</v>
      </c>
      <c r="T1739" s="6">
        <f>-S1739*L1739/100000</f>
        <v>0</v>
      </c>
      <c r="U1739" s="4" t="e">
        <f>N1739+Q1739</f>
        <v>#DIV/0!</v>
      </c>
      <c r="V1739" s="4" t="e">
        <f>P1739*I1739/100/R1739</f>
        <v>#DIV/0!</v>
      </c>
      <c r="W1739" s="4" t="e">
        <f>V1739*H1739</f>
        <v>#DIV/0!</v>
      </c>
      <c r="X1739" s="6">
        <f>O1739+S1739</f>
        <v>7</v>
      </c>
      <c r="Y1739" s="6" t="e">
        <f>P1739*I1739/100/T1739</f>
        <v>#DIV/0!</v>
      </c>
      <c r="Z1739" s="6" t="e">
        <f>Y1739*H1739</f>
        <v>#DIV/0!</v>
      </c>
      <c r="AB1739" s="1">
        <f t="shared" si="54"/>
        <v>0</v>
      </c>
      <c r="AC1739" s="1">
        <f t="shared" si="55"/>
        <v>0</v>
      </c>
    </row>
    <row r="1740" spans="4:29" x14ac:dyDescent="0.25">
      <c r="D1740" s="1">
        <v>2015</v>
      </c>
      <c r="E1740" s="1" t="s">
        <v>51</v>
      </c>
      <c r="F1740" s="2" t="s">
        <v>241</v>
      </c>
      <c r="G1740">
        <v>4</v>
      </c>
      <c r="H1740">
        <v>5683483</v>
      </c>
      <c r="I1740" s="1">
        <v>32194.34</v>
      </c>
      <c r="J1740" s="1">
        <v>249</v>
      </c>
      <c r="K1740" s="1">
        <v>59285.71</v>
      </c>
      <c r="M1740" s="3">
        <v>4</v>
      </c>
      <c r="N1740">
        <v>4.2</v>
      </c>
      <c r="O1740">
        <v>6</v>
      </c>
      <c r="P1740" s="1">
        <f>IF($A$3="Percentage of government revenue per capita",$B$3,0) + IF($A$3="Absolute extra revenue",AB1740,0) + IF($A$3="Absolute revenue per capita",AC1740,0)</f>
        <v>0</v>
      </c>
      <c r="Q1740" s="5" t="e">
        <f>-MIN(data!$B$4 / data!I1777 * data!P1777 / 100, data!N1777)</f>
        <v>#DIV/0!</v>
      </c>
      <c r="R1740" s="4" t="e">
        <f>-Q1740*K1740/1000</f>
        <v>#DIV/0!</v>
      </c>
      <c r="S1740" s="6">
        <f>-MIN(data!$B$5/(POWER(LN(I1740),2))*P1740/100, O1740)</f>
        <v>0</v>
      </c>
      <c r="T1740" s="6">
        <f>-S1740*L1740/100000</f>
        <v>0</v>
      </c>
      <c r="U1740" s="4" t="e">
        <f>N1740+Q1740</f>
        <v>#DIV/0!</v>
      </c>
      <c r="V1740" s="4" t="e">
        <f>P1740*I1740/100/R1740</f>
        <v>#DIV/0!</v>
      </c>
      <c r="W1740" s="4" t="e">
        <f>V1740*H1740</f>
        <v>#DIV/0!</v>
      </c>
      <c r="X1740" s="6">
        <f>O1740+S1740</f>
        <v>6</v>
      </c>
      <c r="Y1740" s="6" t="e">
        <f>P1740*I1740/100/T1740</f>
        <v>#DIV/0!</v>
      </c>
      <c r="Z1740" s="6" t="e">
        <f>Y1740*H1740</f>
        <v>#DIV/0!</v>
      </c>
      <c r="AB1740" s="1">
        <f t="shared" si="54"/>
        <v>0</v>
      </c>
      <c r="AC1740" s="1">
        <f t="shared" si="55"/>
        <v>0</v>
      </c>
    </row>
    <row r="1741" spans="4:29" x14ac:dyDescent="0.25">
      <c r="D1741" s="1">
        <v>2016</v>
      </c>
      <c r="E1741" s="1" t="s">
        <v>51</v>
      </c>
      <c r="F1741" s="2" t="s">
        <v>241</v>
      </c>
      <c r="G1741">
        <v>4</v>
      </c>
      <c r="H1741">
        <v>5728010</v>
      </c>
      <c r="I1741" s="1">
        <v>32661.53</v>
      </c>
      <c r="J1741" s="1">
        <v>253</v>
      </c>
      <c r="K1741" s="1">
        <v>58837.21</v>
      </c>
      <c r="M1741" s="3"/>
      <c r="N1741">
        <v>4.3</v>
      </c>
      <c r="O1741"/>
      <c r="P1741" s="1">
        <f>IF($A$3="Percentage of government revenue per capita",$B$3,0) + IF($A$3="Absolute extra revenue",AB1741,0) + IF($A$3="Absolute revenue per capita",AC1741,0)</f>
        <v>0</v>
      </c>
      <c r="Q1741" s="5" t="e">
        <f>-MIN(data!$B$4 / data!I1778 * data!P1778 / 100, data!N1778)</f>
        <v>#DIV/0!</v>
      </c>
      <c r="R1741" s="4" t="e">
        <f>-Q1741*K1741/1000</f>
        <v>#DIV/0!</v>
      </c>
      <c r="S1741" s="6">
        <f>-MIN(data!$B$5/(POWER(LN(I1741),2))*P1741/100, O1741)</f>
        <v>0</v>
      </c>
      <c r="T1741" s="6">
        <f>-S1741*L1741/100000</f>
        <v>0</v>
      </c>
      <c r="U1741" s="4" t="e">
        <f>N1741+Q1741</f>
        <v>#DIV/0!</v>
      </c>
      <c r="V1741" s="4" t="e">
        <f>P1741*I1741/100/R1741</f>
        <v>#DIV/0!</v>
      </c>
      <c r="W1741" s="4" t="e">
        <f>V1741*H1741</f>
        <v>#DIV/0!</v>
      </c>
      <c r="X1741" s="6">
        <f>O1741+S1741</f>
        <v>0</v>
      </c>
      <c r="Y1741" s="6" t="e">
        <f>P1741*I1741/100/T1741</f>
        <v>#DIV/0!</v>
      </c>
      <c r="Z1741" s="6" t="e">
        <f>Y1741*H1741</f>
        <v>#DIV/0!</v>
      </c>
      <c r="AB1741" s="1">
        <f t="shared" si="54"/>
        <v>0</v>
      </c>
      <c r="AC1741" s="1">
        <f t="shared" si="55"/>
        <v>0</v>
      </c>
    </row>
    <row r="1742" spans="4:29" x14ac:dyDescent="0.25">
      <c r="D1742" s="1">
        <v>1980</v>
      </c>
      <c r="E1742" s="1" t="s">
        <v>49</v>
      </c>
      <c r="F1742" s="2" t="s">
        <v>242</v>
      </c>
      <c r="G1742">
        <v>2</v>
      </c>
      <c r="H1742">
        <v>358960</v>
      </c>
      <c r="I1742" s="1">
        <v>0</v>
      </c>
      <c r="M1742" s="3"/>
      <c r="N1742">
        <v>154.4</v>
      </c>
      <c r="O1742"/>
      <c r="P1742" s="1">
        <f>IF($A$3="Percentage of government revenue per capita",$B$3,0) + IF($A$3="Absolute extra revenue",AB1742,0) + IF($A$3="Absolute revenue per capita",AC1742,0)</f>
        <v>0</v>
      </c>
      <c r="Q1742" s="5" t="e">
        <f>-MIN(data!$B$4 / data!I1668 * data!P1668 / 100, data!N1668)</f>
        <v>#DIV/0!</v>
      </c>
      <c r="R1742" s="4" t="e">
        <f>-Q1742*K1742/1000</f>
        <v>#DIV/0!</v>
      </c>
      <c r="S1742" s="6" t="e">
        <f>-MIN(data!$B$5/(POWER(LN(I1742),2))*P1742/100, O1742)</f>
        <v>#NUM!</v>
      </c>
      <c r="T1742" s="6" t="e">
        <f>-S1742*L1742/100000</f>
        <v>#NUM!</v>
      </c>
      <c r="U1742" s="4" t="e">
        <f>N1742+Q1742</f>
        <v>#DIV/0!</v>
      </c>
      <c r="V1742" s="4" t="e">
        <f>P1742*I1742/100/R1742</f>
        <v>#DIV/0!</v>
      </c>
      <c r="W1742" s="4" t="e">
        <f>V1742*H1742</f>
        <v>#DIV/0!</v>
      </c>
      <c r="X1742" s="6" t="e">
        <f>O1742+S1742</f>
        <v>#NUM!</v>
      </c>
      <c r="Y1742" s="6" t="e">
        <f>P1742*I1742/100/T1742</f>
        <v>#NUM!</v>
      </c>
      <c r="Z1742" s="6" t="e">
        <f>Y1742*H1742</f>
        <v>#NUM!</v>
      </c>
      <c r="AB1742" s="1" t="e">
        <f t="shared" si="54"/>
        <v>#DIV/0!</v>
      </c>
      <c r="AC1742" s="1" t="e">
        <f t="shared" si="55"/>
        <v>#DIV/0!</v>
      </c>
    </row>
    <row r="1743" spans="4:29" x14ac:dyDescent="0.25">
      <c r="D1743" s="1">
        <v>1981</v>
      </c>
      <c r="E1743" s="1" t="s">
        <v>49</v>
      </c>
      <c r="F1743" s="2" t="s">
        <v>242</v>
      </c>
      <c r="G1743">
        <v>2</v>
      </c>
      <c r="H1743">
        <v>374937</v>
      </c>
      <c r="I1743" s="1">
        <v>0</v>
      </c>
      <c r="J1743" s="1">
        <v>2072</v>
      </c>
      <c r="K1743" s="1">
        <v>13785.76</v>
      </c>
      <c r="M1743" s="3"/>
      <c r="N1743">
        <v>150.30000000000001</v>
      </c>
      <c r="O1743"/>
      <c r="P1743" s="1">
        <f>IF($A$3="Percentage of government revenue per capita",$B$3,0) + IF($A$3="Absolute extra revenue",AB1743,0) + IF($A$3="Absolute revenue per capita",AC1743,0)</f>
        <v>0</v>
      </c>
      <c r="Q1743" s="5" t="e">
        <f>-MIN(data!$B$4 / data!I1669 * data!P1669 / 100, data!N1669)</f>
        <v>#DIV/0!</v>
      </c>
      <c r="R1743" s="4" t="e">
        <f>-Q1743*K1743/1000</f>
        <v>#DIV/0!</v>
      </c>
      <c r="S1743" s="6" t="e">
        <f>-MIN(data!$B$5/(POWER(LN(I1743),2))*P1743/100, O1743)</f>
        <v>#NUM!</v>
      </c>
      <c r="T1743" s="6" t="e">
        <f>-S1743*L1743/100000</f>
        <v>#NUM!</v>
      </c>
      <c r="U1743" s="4" t="e">
        <f>N1743+Q1743</f>
        <v>#DIV/0!</v>
      </c>
      <c r="V1743" s="4" t="e">
        <f>P1743*I1743/100/R1743</f>
        <v>#DIV/0!</v>
      </c>
      <c r="W1743" s="4" t="e">
        <f>V1743*H1743</f>
        <v>#DIV/0!</v>
      </c>
      <c r="X1743" s="6" t="e">
        <f>O1743+S1743</f>
        <v>#NUM!</v>
      </c>
      <c r="Y1743" s="6" t="e">
        <f>P1743*I1743/100/T1743</f>
        <v>#NUM!</v>
      </c>
      <c r="Z1743" s="6" t="e">
        <f>Y1743*H1743</f>
        <v>#NUM!</v>
      </c>
      <c r="AB1743" s="1" t="e">
        <f t="shared" si="54"/>
        <v>#DIV/0!</v>
      </c>
      <c r="AC1743" s="1" t="e">
        <f t="shared" si="55"/>
        <v>#DIV/0!</v>
      </c>
    </row>
    <row r="1744" spans="4:29" x14ac:dyDescent="0.25">
      <c r="D1744" s="1">
        <v>1982</v>
      </c>
      <c r="E1744" s="1" t="s">
        <v>49</v>
      </c>
      <c r="F1744" s="2" t="s">
        <v>242</v>
      </c>
      <c r="G1744">
        <v>2</v>
      </c>
      <c r="H1744">
        <v>385271</v>
      </c>
      <c r="I1744" s="1">
        <v>0</v>
      </c>
      <c r="J1744" s="1">
        <v>2129</v>
      </c>
      <c r="K1744" s="1">
        <v>14562.24</v>
      </c>
      <c r="M1744" s="3"/>
      <c r="N1744">
        <v>146.19999999999999</v>
      </c>
      <c r="O1744"/>
      <c r="P1744" s="1">
        <f>IF($A$3="Percentage of government revenue per capita",$B$3,0) + IF($A$3="Absolute extra revenue",AB1744,0) + IF($A$3="Absolute revenue per capita",AC1744,0)</f>
        <v>0</v>
      </c>
      <c r="Q1744" s="5" t="e">
        <f>-MIN(data!$B$4 / data!I1670 * data!P1670 / 100, data!N1670)</f>
        <v>#DIV/0!</v>
      </c>
      <c r="R1744" s="4" t="e">
        <f>-Q1744*K1744/1000</f>
        <v>#DIV/0!</v>
      </c>
      <c r="S1744" s="6" t="e">
        <f>-MIN(data!$B$5/(POWER(LN(I1744),2))*P1744/100, O1744)</f>
        <v>#NUM!</v>
      </c>
      <c r="T1744" s="6" t="e">
        <f>-S1744*L1744/100000</f>
        <v>#NUM!</v>
      </c>
      <c r="U1744" s="4" t="e">
        <f>N1744+Q1744</f>
        <v>#DIV/0!</v>
      </c>
      <c r="V1744" s="4" t="e">
        <f>P1744*I1744/100/R1744</f>
        <v>#DIV/0!</v>
      </c>
      <c r="W1744" s="4" t="e">
        <f>V1744*H1744</f>
        <v>#DIV/0!</v>
      </c>
      <c r="X1744" s="6" t="e">
        <f>O1744+S1744</f>
        <v>#NUM!</v>
      </c>
      <c r="Y1744" s="6" t="e">
        <f>P1744*I1744/100/T1744</f>
        <v>#NUM!</v>
      </c>
      <c r="Z1744" s="6" t="e">
        <f>Y1744*H1744</f>
        <v>#NUM!</v>
      </c>
      <c r="AB1744" s="1" t="e">
        <f t="shared" si="54"/>
        <v>#DIV/0!</v>
      </c>
      <c r="AC1744" s="1" t="e">
        <f t="shared" si="55"/>
        <v>#DIV/0!</v>
      </c>
    </row>
    <row r="1745" spans="4:29" x14ac:dyDescent="0.25">
      <c r="D1745" s="1">
        <v>1983</v>
      </c>
      <c r="E1745" s="1" t="s">
        <v>49</v>
      </c>
      <c r="F1745" s="2" t="s">
        <v>242</v>
      </c>
      <c r="G1745">
        <v>2</v>
      </c>
      <c r="H1745">
        <v>393802</v>
      </c>
      <c r="I1745" s="1">
        <v>0</v>
      </c>
      <c r="J1745" s="1">
        <v>2184</v>
      </c>
      <c r="K1745" s="1">
        <v>15369.46</v>
      </c>
      <c r="M1745" s="3"/>
      <c r="N1745">
        <v>142.1</v>
      </c>
      <c r="O1745"/>
      <c r="P1745" s="1">
        <f>IF($A$3="Percentage of government revenue per capita",$B$3,0) + IF($A$3="Absolute extra revenue",AB1745,0) + IF($A$3="Absolute revenue per capita",AC1745,0)</f>
        <v>0</v>
      </c>
      <c r="Q1745" s="5" t="e">
        <f>-MIN(data!$B$4 / data!I1671 * data!P1671 / 100, data!N1671)</f>
        <v>#DIV/0!</v>
      </c>
      <c r="R1745" s="4" t="e">
        <f>-Q1745*K1745/1000</f>
        <v>#DIV/0!</v>
      </c>
      <c r="S1745" s="6" t="e">
        <f>-MIN(data!$B$5/(POWER(LN(I1745),2))*P1745/100, O1745)</f>
        <v>#NUM!</v>
      </c>
      <c r="T1745" s="6" t="e">
        <f>-S1745*L1745/100000</f>
        <v>#NUM!</v>
      </c>
      <c r="U1745" s="4" t="e">
        <f>N1745+Q1745</f>
        <v>#DIV/0!</v>
      </c>
      <c r="V1745" s="4" t="e">
        <f>P1745*I1745/100/R1745</f>
        <v>#DIV/0!</v>
      </c>
      <c r="W1745" s="4" t="e">
        <f>V1745*H1745</f>
        <v>#DIV/0!</v>
      </c>
      <c r="X1745" s="6" t="e">
        <f>O1745+S1745</f>
        <v>#NUM!</v>
      </c>
      <c r="Y1745" s="6" t="e">
        <f>P1745*I1745/100/T1745</f>
        <v>#NUM!</v>
      </c>
      <c r="Z1745" s="6" t="e">
        <f>Y1745*H1745</f>
        <v>#NUM!</v>
      </c>
      <c r="AB1745" s="1" t="e">
        <f t="shared" si="54"/>
        <v>#DIV/0!</v>
      </c>
      <c r="AC1745" s="1" t="e">
        <f t="shared" si="55"/>
        <v>#DIV/0!</v>
      </c>
    </row>
    <row r="1746" spans="4:29" x14ac:dyDescent="0.25">
      <c r="D1746" s="1">
        <v>1984</v>
      </c>
      <c r="E1746" s="1" t="s">
        <v>49</v>
      </c>
      <c r="F1746" s="2" t="s">
        <v>242</v>
      </c>
      <c r="G1746">
        <v>2</v>
      </c>
      <c r="H1746">
        <v>406017</v>
      </c>
      <c r="I1746" s="1">
        <v>0</v>
      </c>
      <c r="J1746" s="1">
        <v>2235</v>
      </c>
      <c r="K1746" s="1">
        <v>16183.92</v>
      </c>
      <c r="M1746" s="3"/>
      <c r="N1746">
        <v>138.1</v>
      </c>
      <c r="O1746"/>
      <c r="P1746" s="1">
        <f>IF($A$3="Percentage of government revenue per capita",$B$3,0) + IF($A$3="Absolute extra revenue",AB1746,0) + IF($A$3="Absolute revenue per capita",AC1746,0)</f>
        <v>0</v>
      </c>
      <c r="Q1746" s="5" t="e">
        <f>-MIN(data!$B$4 / data!I1672 * data!P1672 / 100, data!N1672)</f>
        <v>#DIV/0!</v>
      </c>
      <c r="R1746" s="4" t="e">
        <f>-Q1746*K1746/1000</f>
        <v>#DIV/0!</v>
      </c>
      <c r="S1746" s="6" t="e">
        <f>-MIN(data!$B$5/(POWER(LN(I1746),2))*P1746/100, O1746)</f>
        <v>#NUM!</v>
      </c>
      <c r="T1746" s="6" t="e">
        <f>-S1746*L1746/100000</f>
        <v>#NUM!</v>
      </c>
      <c r="U1746" s="4" t="e">
        <f>N1746+Q1746</f>
        <v>#DIV/0!</v>
      </c>
      <c r="V1746" s="4" t="e">
        <f>P1746*I1746/100/R1746</f>
        <v>#DIV/0!</v>
      </c>
      <c r="W1746" s="4" t="e">
        <f>V1746*H1746</f>
        <v>#DIV/0!</v>
      </c>
      <c r="X1746" s="6" t="e">
        <f>O1746+S1746</f>
        <v>#NUM!</v>
      </c>
      <c r="Y1746" s="6" t="e">
        <f>P1746*I1746/100/T1746</f>
        <v>#NUM!</v>
      </c>
      <c r="Z1746" s="6" t="e">
        <f>Y1746*H1746</f>
        <v>#NUM!</v>
      </c>
      <c r="AB1746" s="1" t="e">
        <f t="shared" si="54"/>
        <v>#DIV/0!</v>
      </c>
      <c r="AC1746" s="1" t="e">
        <f t="shared" si="55"/>
        <v>#DIV/0!</v>
      </c>
    </row>
    <row r="1747" spans="4:29" x14ac:dyDescent="0.25">
      <c r="D1747" s="1">
        <v>1985</v>
      </c>
      <c r="E1747" s="1" t="s">
        <v>49</v>
      </c>
      <c r="F1747" s="2" t="s">
        <v>242</v>
      </c>
      <c r="G1747">
        <v>2</v>
      </c>
      <c r="H1747">
        <v>425613</v>
      </c>
      <c r="I1747" s="1">
        <v>0</v>
      </c>
      <c r="J1747" s="1">
        <v>2286</v>
      </c>
      <c r="K1747" s="1">
        <v>17034.28</v>
      </c>
      <c r="M1747" s="3"/>
      <c r="N1747">
        <v>134.19999999999999</v>
      </c>
      <c r="O1747"/>
      <c r="P1747" s="1">
        <f>IF($A$3="Percentage of government revenue per capita",$B$3,0) + IF($A$3="Absolute extra revenue",AB1747,0) + IF($A$3="Absolute revenue per capita",AC1747,0)</f>
        <v>0</v>
      </c>
      <c r="Q1747" s="5" t="e">
        <f>-MIN(data!$B$4 / data!I1673 * data!P1673 / 100, data!N1673)</f>
        <v>#DIV/0!</v>
      </c>
      <c r="R1747" s="4" t="e">
        <f>-Q1747*K1747/1000</f>
        <v>#DIV/0!</v>
      </c>
      <c r="S1747" s="6" t="e">
        <f>-MIN(data!$B$5/(POWER(LN(I1747),2))*P1747/100, O1747)</f>
        <v>#NUM!</v>
      </c>
      <c r="T1747" s="6" t="e">
        <f>-S1747*L1747/100000</f>
        <v>#NUM!</v>
      </c>
      <c r="U1747" s="4" t="e">
        <f>N1747+Q1747</f>
        <v>#DIV/0!</v>
      </c>
      <c r="V1747" s="4" t="e">
        <f>P1747*I1747/100/R1747</f>
        <v>#DIV/0!</v>
      </c>
      <c r="W1747" s="4" t="e">
        <f>V1747*H1747</f>
        <v>#DIV/0!</v>
      </c>
      <c r="X1747" s="6" t="e">
        <f>O1747+S1747</f>
        <v>#NUM!</v>
      </c>
      <c r="Y1747" s="6" t="e">
        <f>P1747*I1747/100/T1747</f>
        <v>#NUM!</v>
      </c>
      <c r="Z1747" s="6" t="e">
        <f>Y1747*H1747</f>
        <v>#NUM!</v>
      </c>
      <c r="AB1747" s="1" t="e">
        <f t="shared" si="54"/>
        <v>#DIV/0!</v>
      </c>
      <c r="AC1747" s="1" t="e">
        <f t="shared" si="55"/>
        <v>#DIV/0!</v>
      </c>
    </row>
    <row r="1748" spans="4:29" x14ac:dyDescent="0.25">
      <c r="D1748" s="1">
        <v>1986</v>
      </c>
      <c r="E1748" s="1" t="s">
        <v>49</v>
      </c>
      <c r="F1748" s="2" t="s">
        <v>242</v>
      </c>
      <c r="G1748">
        <v>2</v>
      </c>
      <c r="H1748">
        <v>454361</v>
      </c>
      <c r="I1748" s="1">
        <v>0</v>
      </c>
      <c r="J1748" s="1">
        <v>2338</v>
      </c>
      <c r="K1748" s="1">
        <v>17888.29</v>
      </c>
      <c r="M1748" s="3"/>
      <c r="N1748">
        <v>130.69999999999999</v>
      </c>
      <c r="O1748"/>
      <c r="P1748" s="1">
        <f>IF($A$3="Percentage of government revenue per capita",$B$3,0) + IF($A$3="Absolute extra revenue",AB1748,0) + IF($A$3="Absolute revenue per capita",AC1748,0)</f>
        <v>0</v>
      </c>
      <c r="Q1748" s="5" t="e">
        <f>-MIN(data!$B$4 / data!I1674 * data!P1674 / 100, data!N1674)</f>
        <v>#DIV/0!</v>
      </c>
      <c r="R1748" s="4" t="e">
        <f>-Q1748*K1748/1000</f>
        <v>#DIV/0!</v>
      </c>
      <c r="S1748" s="6" t="e">
        <f>-MIN(data!$B$5/(POWER(LN(I1748),2))*P1748/100, O1748)</f>
        <v>#NUM!</v>
      </c>
      <c r="T1748" s="6" t="e">
        <f>-S1748*L1748/100000</f>
        <v>#NUM!</v>
      </c>
      <c r="U1748" s="4" t="e">
        <f>N1748+Q1748</f>
        <v>#DIV/0!</v>
      </c>
      <c r="V1748" s="4" t="e">
        <f>P1748*I1748/100/R1748</f>
        <v>#DIV/0!</v>
      </c>
      <c r="W1748" s="4" t="e">
        <f>V1748*H1748</f>
        <v>#DIV/0!</v>
      </c>
      <c r="X1748" s="6" t="e">
        <f>O1748+S1748</f>
        <v>#NUM!</v>
      </c>
      <c r="Y1748" s="6" t="e">
        <f>P1748*I1748/100/T1748</f>
        <v>#NUM!</v>
      </c>
      <c r="Z1748" s="6" t="e">
        <f>Y1748*H1748</f>
        <v>#NUM!</v>
      </c>
      <c r="AB1748" s="1" t="e">
        <f t="shared" si="54"/>
        <v>#DIV/0!</v>
      </c>
      <c r="AC1748" s="1" t="e">
        <f t="shared" si="55"/>
        <v>#DIV/0!</v>
      </c>
    </row>
    <row r="1749" spans="4:29" x14ac:dyDescent="0.25">
      <c r="D1749" s="1">
        <v>1987</v>
      </c>
      <c r="E1749" s="1" t="s">
        <v>49</v>
      </c>
      <c r="F1749" s="2" t="s">
        <v>242</v>
      </c>
      <c r="G1749">
        <v>2</v>
      </c>
      <c r="H1749">
        <v>490330</v>
      </c>
      <c r="I1749" s="1">
        <v>0</v>
      </c>
      <c r="J1749" s="1">
        <v>2390</v>
      </c>
      <c r="K1749" s="1">
        <v>18774.55</v>
      </c>
      <c r="M1749" s="3"/>
      <c r="N1749">
        <v>127.3</v>
      </c>
      <c r="O1749"/>
      <c r="P1749" s="1">
        <f>IF($A$3="Percentage of government revenue per capita",$B$3,0) + IF($A$3="Absolute extra revenue",AB1749,0) + IF($A$3="Absolute revenue per capita",AC1749,0)</f>
        <v>0</v>
      </c>
      <c r="Q1749" s="5" t="e">
        <f>-MIN(data!$B$4 / data!I1675 * data!P1675 / 100, data!N1675)</f>
        <v>#DIV/0!</v>
      </c>
      <c r="R1749" s="4" t="e">
        <f>-Q1749*K1749/1000</f>
        <v>#DIV/0!</v>
      </c>
      <c r="S1749" s="6" t="e">
        <f>-MIN(data!$B$5/(POWER(LN(I1749),2))*P1749/100, O1749)</f>
        <v>#NUM!</v>
      </c>
      <c r="T1749" s="6" t="e">
        <f>-S1749*L1749/100000</f>
        <v>#NUM!</v>
      </c>
      <c r="U1749" s="4" t="e">
        <f>N1749+Q1749</f>
        <v>#DIV/0!</v>
      </c>
      <c r="V1749" s="4" t="e">
        <f>P1749*I1749/100/R1749</f>
        <v>#DIV/0!</v>
      </c>
      <c r="W1749" s="4" t="e">
        <f>V1749*H1749</f>
        <v>#DIV/0!</v>
      </c>
      <c r="X1749" s="6" t="e">
        <f>O1749+S1749</f>
        <v>#NUM!</v>
      </c>
      <c r="Y1749" s="6" t="e">
        <f>P1749*I1749/100/T1749</f>
        <v>#NUM!</v>
      </c>
      <c r="Z1749" s="6" t="e">
        <f>Y1749*H1749</f>
        <v>#NUM!</v>
      </c>
      <c r="AB1749" s="1" t="e">
        <f t="shared" si="54"/>
        <v>#DIV/0!</v>
      </c>
      <c r="AC1749" s="1" t="e">
        <f t="shared" si="55"/>
        <v>#DIV/0!</v>
      </c>
    </row>
    <row r="1750" spans="4:29" x14ac:dyDescent="0.25">
      <c r="D1750" s="1">
        <v>1988</v>
      </c>
      <c r="E1750" s="1" t="s">
        <v>49</v>
      </c>
      <c r="F1750" s="2" t="s">
        <v>242</v>
      </c>
      <c r="G1750">
        <v>2</v>
      </c>
      <c r="H1750">
        <v>528999</v>
      </c>
      <c r="I1750" s="1">
        <v>0</v>
      </c>
      <c r="J1750" s="1">
        <v>2440</v>
      </c>
      <c r="K1750" s="1">
        <v>19661.560000000001</v>
      </c>
      <c r="M1750" s="3"/>
      <c r="N1750">
        <v>124.1</v>
      </c>
      <c r="O1750"/>
      <c r="P1750" s="1">
        <f>IF($A$3="Percentage of government revenue per capita",$B$3,0) + IF($A$3="Absolute extra revenue",AB1750,0) + IF($A$3="Absolute revenue per capita",AC1750,0)</f>
        <v>0</v>
      </c>
      <c r="Q1750" s="5" t="e">
        <f>-MIN(data!$B$4 / data!I1676 * data!P1676 / 100, data!N1676)</f>
        <v>#DIV/0!</v>
      </c>
      <c r="R1750" s="4" t="e">
        <f>-Q1750*K1750/1000</f>
        <v>#DIV/0!</v>
      </c>
      <c r="S1750" s="6" t="e">
        <f>-MIN(data!$B$5/(POWER(LN(I1750),2))*P1750/100, O1750)</f>
        <v>#NUM!</v>
      </c>
      <c r="T1750" s="6" t="e">
        <f>-S1750*L1750/100000</f>
        <v>#NUM!</v>
      </c>
      <c r="U1750" s="4" t="e">
        <f>N1750+Q1750</f>
        <v>#DIV/0!</v>
      </c>
      <c r="V1750" s="4" t="e">
        <f>P1750*I1750/100/R1750</f>
        <v>#DIV/0!</v>
      </c>
      <c r="W1750" s="4" t="e">
        <f>V1750*H1750</f>
        <v>#DIV/0!</v>
      </c>
      <c r="X1750" s="6" t="e">
        <f>O1750+S1750</f>
        <v>#NUM!</v>
      </c>
      <c r="Y1750" s="6" t="e">
        <f>P1750*I1750/100/T1750</f>
        <v>#NUM!</v>
      </c>
      <c r="Z1750" s="6" t="e">
        <f>Y1750*H1750</f>
        <v>#NUM!</v>
      </c>
      <c r="AB1750" s="1" t="e">
        <f t="shared" si="54"/>
        <v>#DIV/0!</v>
      </c>
      <c r="AC1750" s="1" t="e">
        <f t="shared" si="55"/>
        <v>#DIV/0!</v>
      </c>
    </row>
    <row r="1751" spans="4:29" x14ac:dyDescent="0.25">
      <c r="D1751" s="1">
        <v>1989</v>
      </c>
      <c r="E1751" s="1" t="s">
        <v>49</v>
      </c>
      <c r="F1751" s="2" t="s">
        <v>242</v>
      </c>
      <c r="G1751">
        <v>2</v>
      </c>
      <c r="H1751">
        <v>563864</v>
      </c>
      <c r="I1751" s="1">
        <v>0</v>
      </c>
      <c r="J1751" s="1">
        <v>2489</v>
      </c>
      <c r="K1751" s="1">
        <v>20536.3</v>
      </c>
      <c r="M1751" s="3"/>
      <c r="N1751">
        <v>121.2</v>
      </c>
      <c r="O1751"/>
      <c r="P1751" s="1">
        <f>IF($A$3="Percentage of government revenue per capita",$B$3,0) + IF($A$3="Absolute extra revenue",AB1751,0) + IF($A$3="Absolute revenue per capita",AC1751,0)</f>
        <v>0</v>
      </c>
      <c r="Q1751" s="5" t="e">
        <f>-MIN(data!$B$4 / data!I1677 * data!P1677 / 100, data!N1677)</f>
        <v>#DIV/0!</v>
      </c>
      <c r="R1751" s="4" t="e">
        <f>-Q1751*K1751/1000</f>
        <v>#DIV/0!</v>
      </c>
      <c r="S1751" s="6" t="e">
        <f>-MIN(data!$B$5/(POWER(LN(I1751),2))*P1751/100, O1751)</f>
        <v>#NUM!</v>
      </c>
      <c r="T1751" s="6" t="e">
        <f>-S1751*L1751/100000</f>
        <v>#NUM!</v>
      </c>
      <c r="U1751" s="4" t="e">
        <f>N1751+Q1751</f>
        <v>#DIV/0!</v>
      </c>
      <c r="V1751" s="4" t="e">
        <f>P1751*I1751/100/R1751</f>
        <v>#DIV/0!</v>
      </c>
      <c r="W1751" s="4" t="e">
        <f>V1751*H1751</f>
        <v>#DIV/0!</v>
      </c>
      <c r="X1751" s="6" t="e">
        <f>O1751+S1751</f>
        <v>#NUM!</v>
      </c>
      <c r="Y1751" s="6" t="e">
        <f>P1751*I1751/100/T1751</f>
        <v>#NUM!</v>
      </c>
      <c r="Z1751" s="6" t="e">
        <f>Y1751*H1751</f>
        <v>#NUM!</v>
      </c>
      <c r="AB1751" s="1" t="e">
        <f t="shared" si="54"/>
        <v>#DIV/0!</v>
      </c>
      <c r="AC1751" s="1" t="e">
        <f t="shared" si="55"/>
        <v>#DIV/0!</v>
      </c>
    </row>
    <row r="1752" spans="4:29" x14ac:dyDescent="0.25">
      <c r="D1752" s="1">
        <v>1990</v>
      </c>
      <c r="E1752" s="1" t="s">
        <v>49</v>
      </c>
      <c r="F1752" s="2" t="s">
        <v>242</v>
      </c>
      <c r="G1752">
        <v>2</v>
      </c>
      <c r="H1752">
        <v>590398</v>
      </c>
      <c r="I1752" s="1">
        <v>0</v>
      </c>
      <c r="J1752" s="1">
        <v>2530</v>
      </c>
      <c r="K1752" s="1">
        <v>21332.21</v>
      </c>
      <c r="L1752" s="1">
        <v>23210.83</v>
      </c>
      <c r="M1752" s="3">
        <v>120</v>
      </c>
      <c r="N1752">
        <v>118.6</v>
      </c>
      <c r="O1752">
        <v>517</v>
      </c>
      <c r="P1752" s="1">
        <f>IF($A$3="Percentage of government revenue per capita",$B$3,0) + IF($A$3="Absolute extra revenue",AB1752,0) + IF($A$3="Absolute revenue per capita",AC1752,0)</f>
        <v>0</v>
      </c>
      <c r="Q1752" s="5" t="e">
        <f>-MIN(data!$B$4 / data!I1678 * data!P1678 / 100, data!N1678)</f>
        <v>#DIV/0!</v>
      </c>
      <c r="R1752" s="4" t="e">
        <f>-Q1752*K1752/1000</f>
        <v>#DIV/0!</v>
      </c>
      <c r="S1752" s="6" t="e">
        <f>-MIN(data!$B$5/(POWER(LN(I1752),2))*P1752/100, O1752)</f>
        <v>#NUM!</v>
      </c>
      <c r="T1752" s="6" t="e">
        <f>-S1752*L1752/100000</f>
        <v>#NUM!</v>
      </c>
      <c r="U1752" s="4" t="e">
        <f>N1752+Q1752</f>
        <v>#DIV/0!</v>
      </c>
      <c r="V1752" s="4" t="e">
        <f>P1752*I1752/100/R1752</f>
        <v>#DIV/0!</v>
      </c>
      <c r="W1752" s="4" t="e">
        <f>V1752*H1752</f>
        <v>#DIV/0!</v>
      </c>
      <c r="X1752" s="6" t="e">
        <f>O1752+S1752</f>
        <v>#NUM!</v>
      </c>
      <c r="Y1752" s="6" t="e">
        <f>P1752*I1752/100/T1752</f>
        <v>#NUM!</v>
      </c>
      <c r="Z1752" s="6" t="e">
        <f>Y1752*H1752</f>
        <v>#NUM!</v>
      </c>
      <c r="AB1752" s="1" t="e">
        <f t="shared" si="54"/>
        <v>#DIV/0!</v>
      </c>
      <c r="AC1752" s="1" t="e">
        <f t="shared" si="55"/>
        <v>#DIV/0!</v>
      </c>
    </row>
    <row r="1753" spans="4:29" x14ac:dyDescent="0.25">
      <c r="D1753" s="1">
        <v>1991</v>
      </c>
      <c r="E1753" s="1" t="s">
        <v>49</v>
      </c>
      <c r="F1753" s="2" t="s">
        <v>242</v>
      </c>
      <c r="G1753">
        <v>2</v>
      </c>
      <c r="H1753">
        <v>606844</v>
      </c>
      <c r="I1753" s="1">
        <v>0</v>
      </c>
      <c r="J1753" s="1">
        <v>2562</v>
      </c>
      <c r="K1753" s="1">
        <v>22010.31</v>
      </c>
      <c r="L1753" s="1">
        <v>22044.09</v>
      </c>
      <c r="M1753" s="3">
        <v>120</v>
      </c>
      <c r="N1753">
        <v>116.4</v>
      </c>
      <c r="O1753">
        <v>499</v>
      </c>
      <c r="P1753" s="1">
        <f>IF($A$3="Percentage of government revenue per capita",$B$3,0) + IF($A$3="Absolute extra revenue",AB1753,0) + IF($A$3="Absolute revenue per capita",AC1753,0)</f>
        <v>0</v>
      </c>
      <c r="Q1753" s="5" t="e">
        <f>-MIN(data!$B$4 / data!I1679 * data!P1679 / 100, data!N1679)</f>
        <v>#DIV/0!</v>
      </c>
      <c r="R1753" s="4" t="e">
        <f>-Q1753*K1753/1000</f>
        <v>#DIV/0!</v>
      </c>
      <c r="S1753" s="6" t="e">
        <f>-MIN(data!$B$5/(POWER(LN(I1753),2))*P1753/100, O1753)</f>
        <v>#NUM!</v>
      </c>
      <c r="T1753" s="6" t="e">
        <f>-S1753*L1753/100000</f>
        <v>#NUM!</v>
      </c>
      <c r="U1753" s="4" t="e">
        <f>N1753+Q1753</f>
        <v>#DIV/0!</v>
      </c>
      <c r="V1753" s="4" t="e">
        <f>P1753*I1753/100/R1753</f>
        <v>#DIV/0!</v>
      </c>
      <c r="W1753" s="4" t="e">
        <f>V1753*H1753</f>
        <v>#DIV/0!</v>
      </c>
      <c r="X1753" s="6" t="e">
        <f>O1753+S1753</f>
        <v>#NUM!</v>
      </c>
      <c r="Y1753" s="6" t="e">
        <f>P1753*I1753/100/T1753</f>
        <v>#NUM!</v>
      </c>
      <c r="Z1753" s="6" t="e">
        <f>Y1753*H1753</f>
        <v>#NUM!</v>
      </c>
      <c r="AB1753" s="1" t="e">
        <f t="shared" si="54"/>
        <v>#DIV/0!</v>
      </c>
      <c r="AC1753" s="1" t="e">
        <f t="shared" si="55"/>
        <v>#DIV/0!</v>
      </c>
    </row>
    <row r="1754" spans="4:29" x14ac:dyDescent="0.25">
      <c r="D1754" s="1">
        <v>1992</v>
      </c>
      <c r="E1754" s="1" t="s">
        <v>49</v>
      </c>
      <c r="F1754" s="2" t="s">
        <v>242</v>
      </c>
      <c r="G1754">
        <v>2</v>
      </c>
      <c r="H1754">
        <v>615054</v>
      </c>
      <c r="I1754" s="1">
        <v>0</v>
      </c>
      <c r="J1754" s="1">
        <v>2584</v>
      </c>
      <c r="K1754" s="1">
        <v>22547.99</v>
      </c>
      <c r="L1754" s="1">
        <v>23060.799999999999</v>
      </c>
      <c r="M1754" s="3">
        <v>110</v>
      </c>
      <c r="N1754">
        <v>114.6</v>
      </c>
      <c r="O1754">
        <v>477</v>
      </c>
      <c r="P1754" s="1">
        <f>IF($A$3="Percentage of government revenue per capita",$B$3,0) + IF($A$3="Absolute extra revenue",AB1754,0) + IF($A$3="Absolute revenue per capita",AC1754,0)</f>
        <v>0</v>
      </c>
      <c r="Q1754" s="5" t="e">
        <f>-MIN(data!$B$4 / data!I1680 * data!P1680 / 100, data!N1680)</f>
        <v>#DIV/0!</v>
      </c>
      <c r="R1754" s="4" t="e">
        <f>-Q1754*K1754/1000</f>
        <v>#DIV/0!</v>
      </c>
      <c r="S1754" s="6" t="e">
        <f>-MIN(data!$B$5/(POWER(LN(I1754),2))*P1754/100, O1754)</f>
        <v>#NUM!</v>
      </c>
      <c r="T1754" s="6" t="e">
        <f>-S1754*L1754/100000</f>
        <v>#NUM!</v>
      </c>
      <c r="U1754" s="4" t="e">
        <f>N1754+Q1754</f>
        <v>#DIV/0!</v>
      </c>
      <c r="V1754" s="4" t="e">
        <f>P1754*I1754/100/R1754</f>
        <v>#DIV/0!</v>
      </c>
      <c r="W1754" s="4" t="e">
        <f>V1754*H1754</f>
        <v>#DIV/0!</v>
      </c>
      <c r="X1754" s="6" t="e">
        <f>O1754+S1754</f>
        <v>#NUM!</v>
      </c>
      <c r="Y1754" s="6" t="e">
        <f>P1754*I1754/100/T1754</f>
        <v>#NUM!</v>
      </c>
      <c r="Z1754" s="6" t="e">
        <f>Y1754*H1754</f>
        <v>#NUM!</v>
      </c>
      <c r="AB1754" s="1" t="e">
        <f t="shared" si="54"/>
        <v>#DIV/0!</v>
      </c>
      <c r="AC1754" s="1" t="e">
        <f t="shared" si="55"/>
        <v>#DIV/0!</v>
      </c>
    </row>
    <row r="1755" spans="4:29" x14ac:dyDescent="0.25">
      <c r="D1755" s="1">
        <v>1993</v>
      </c>
      <c r="E1755" s="1" t="s">
        <v>49</v>
      </c>
      <c r="F1755" s="2" t="s">
        <v>242</v>
      </c>
      <c r="G1755">
        <v>2</v>
      </c>
      <c r="H1755">
        <v>618495</v>
      </c>
      <c r="I1755" s="1">
        <v>0</v>
      </c>
      <c r="J1755" s="1">
        <v>2588</v>
      </c>
      <c r="K1755" s="1">
        <v>22902.65</v>
      </c>
      <c r="L1755" s="1">
        <v>23605.15</v>
      </c>
      <c r="M1755" s="3">
        <v>110</v>
      </c>
      <c r="N1755">
        <v>113</v>
      </c>
      <c r="O1755">
        <v>466</v>
      </c>
      <c r="P1755" s="1">
        <f>IF($A$3="Percentage of government revenue per capita",$B$3,0) + IF($A$3="Absolute extra revenue",AB1755,0) + IF($A$3="Absolute revenue per capita",AC1755,0)</f>
        <v>0</v>
      </c>
      <c r="Q1755" s="5" t="e">
        <f>-MIN(data!$B$4 / data!I1681 * data!P1681 / 100, data!N1681)</f>
        <v>#DIV/0!</v>
      </c>
      <c r="R1755" s="4" t="e">
        <f>-Q1755*K1755/1000</f>
        <v>#DIV/0!</v>
      </c>
      <c r="S1755" s="6" t="e">
        <f>-MIN(data!$B$5/(POWER(LN(I1755),2))*P1755/100, O1755)</f>
        <v>#NUM!</v>
      </c>
      <c r="T1755" s="6" t="e">
        <f>-S1755*L1755/100000</f>
        <v>#NUM!</v>
      </c>
      <c r="U1755" s="4" t="e">
        <f>N1755+Q1755</f>
        <v>#DIV/0!</v>
      </c>
      <c r="V1755" s="4" t="e">
        <f>P1755*I1755/100/R1755</f>
        <v>#DIV/0!</v>
      </c>
      <c r="W1755" s="4" t="e">
        <f>V1755*H1755</f>
        <v>#DIV/0!</v>
      </c>
      <c r="X1755" s="6" t="e">
        <f>O1755+S1755</f>
        <v>#NUM!</v>
      </c>
      <c r="Y1755" s="6" t="e">
        <f>P1755*I1755/100/T1755</f>
        <v>#NUM!</v>
      </c>
      <c r="Z1755" s="6" t="e">
        <f>Y1755*H1755</f>
        <v>#NUM!</v>
      </c>
      <c r="AB1755" s="1" t="e">
        <f t="shared" si="54"/>
        <v>#DIV/0!</v>
      </c>
      <c r="AC1755" s="1" t="e">
        <f t="shared" si="55"/>
        <v>#DIV/0!</v>
      </c>
    </row>
    <row r="1756" spans="4:29" x14ac:dyDescent="0.25">
      <c r="D1756" s="1">
        <v>1994</v>
      </c>
      <c r="E1756" s="1" t="s">
        <v>49</v>
      </c>
      <c r="F1756" s="2" t="s">
        <v>242</v>
      </c>
      <c r="G1756">
        <v>2</v>
      </c>
      <c r="H1756">
        <v>622366</v>
      </c>
      <c r="I1756" s="1">
        <v>0</v>
      </c>
      <c r="J1756" s="1">
        <v>2575</v>
      </c>
      <c r="K1756" s="1">
        <v>23052.82</v>
      </c>
      <c r="L1756" s="1">
        <v>23965.14</v>
      </c>
      <c r="M1756" s="3">
        <v>110</v>
      </c>
      <c r="N1756">
        <v>111.7</v>
      </c>
      <c r="O1756">
        <v>459</v>
      </c>
      <c r="P1756" s="1">
        <f>IF($A$3="Percentage of government revenue per capita",$B$3,0) + IF($A$3="Absolute extra revenue",AB1756,0) + IF($A$3="Absolute revenue per capita",AC1756,0)</f>
        <v>0</v>
      </c>
      <c r="Q1756" s="5" t="e">
        <f>-MIN(data!$B$4 / data!I1682 * data!P1682 / 100, data!N1682)</f>
        <v>#DIV/0!</v>
      </c>
      <c r="R1756" s="4" t="e">
        <f>-Q1756*K1756/1000</f>
        <v>#DIV/0!</v>
      </c>
      <c r="S1756" s="6" t="e">
        <f>-MIN(data!$B$5/(POWER(LN(I1756),2))*P1756/100, O1756)</f>
        <v>#NUM!</v>
      </c>
      <c r="T1756" s="6" t="e">
        <f>-S1756*L1756/100000</f>
        <v>#NUM!</v>
      </c>
      <c r="U1756" s="4" t="e">
        <f>N1756+Q1756</f>
        <v>#DIV/0!</v>
      </c>
      <c r="V1756" s="4" t="e">
        <f>P1756*I1756/100/R1756</f>
        <v>#DIV/0!</v>
      </c>
      <c r="W1756" s="4" t="e">
        <f>V1756*H1756</f>
        <v>#DIV/0!</v>
      </c>
      <c r="X1756" s="6" t="e">
        <f>O1756+S1756</f>
        <v>#NUM!</v>
      </c>
      <c r="Y1756" s="6" t="e">
        <f>P1756*I1756/100/T1756</f>
        <v>#NUM!</v>
      </c>
      <c r="Z1756" s="6" t="e">
        <f>Y1756*H1756</f>
        <v>#NUM!</v>
      </c>
      <c r="AB1756" s="1" t="e">
        <f t="shared" si="54"/>
        <v>#DIV/0!</v>
      </c>
      <c r="AC1756" s="1" t="e">
        <f t="shared" si="55"/>
        <v>#DIV/0!</v>
      </c>
    </row>
    <row r="1757" spans="4:29" x14ac:dyDescent="0.25">
      <c r="D1757" s="1">
        <v>1995</v>
      </c>
      <c r="E1757" s="1" t="s">
        <v>49</v>
      </c>
      <c r="F1757" s="2" t="s">
        <v>242</v>
      </c>
      <c r="G1757">
        <v>2</v>
      </c>
      <c r="H1757">
        <v>630388</v>
      </c>
      <c r="I1757" s="1">
        <v>0</v>
      </c>
      <c r="J1757" s="1">
        <v>2547</v>
      </c>
      <c r="K1757" s="1">
        <v>23049.77</v>
      </c>
      <c r="L1757" s="1">
        <v>22123.89</v>
      </c>
      <c r="M1757" s="3">
        <v>110</v>
      </c>
      <c r="N1757">
        <v>110.5</v>
      </c>
      <c r="O1757">
        <v>452</v>
      </c>
      <c r="P1757" s="1">
        <f>IF($A$3="Percentage of government revenue per capita",$B$3,0) + IF($A$3="Absolute extra revenue",AB1757,0) + IF($A$3="Absolute revenue per capita",AC1757,0)</f>
        <v>0</v>
      </c>
      <c r="Q1757" s="5">
        <f>-MIN(data!$B$4 / data!I1683 * data!P1683 / 100, data!N1683)</f>
        <v>0</v>
      </c>
      <c r="R1757" s="4">
        <f>-Q1757*K1757/1000</f>
        <v>0</v>
      </c>
      <c r="S1757" s="6" t="e">
        <f>-MIN(data!$B$5/(POWER(LN(I1757),2))*P1757/100, O1757)</f>
        <v>#NUM!</v>
      </c>
      <c r="T1757" s="6" t="e">
        <f>-S1757*L1757/100000</f>
        <v>#NUM!</v>
      </c>
      <c r="U1757" s="4">
        <f>N1757+Q1757</f>
        <v>110.5</v>
      </c>
      <c r="V1757" s="4" t="e">
        <f>P1757*I1757/100/R1757</f>
        <v>#DIV/0!</v>
      </c>
      <c r="W1757" s="4" t="e">
        <f>V1757*H1757</f>
        <v>#DIV/0!</v>
      </c>
      <c r="X1757" s="6" t="e">
        <f>O1757+S1757</f>
        <v>#NUM!</v>
      </c>
      <c r="Y1757" s="6" t="e">
        <f>P1757*I1757/100/T1757</f>
        <v>#NUM!</v>
      </c>
      <c r="Z1757" s="6" t="e">
        <f>Y1757*H1757</f>
        <v>#NUM!</v>
      </c>
      <c r="AB1757" s="1" t="e">
        <f t="shared" si="54"/>
        <v>#DIV/0!</v>
      </c>
      <c r="AC1757" s="1" t="e">
        <f t="shared" si="55"/>
        <v>#DIV/0!</v>
      </c>
    </row>
    <row r="1758" spans="4:29" x14ac:dyDescent="0.25">
      <c r="D1758" s="1">
        <v>1996</v>
      </c>
      <c r="E1758" s="1" t="s">
        <v>49</v>
      </c>
      <c r="F1758" s="2" t="s">
        <v>242</v>
      </c>
      <c r="G1758">
        <v>2</v>
      </c>
      <c r="H1758">
        <v>643654</v>
      </c>
      <c r="I1758" s="1">
        <v>0</v>
      </c>
      <c r="J1758" s="1">
        <v>2498</v>
      </c>
      <c r="K1758" s="1">
        <v>22917.43</v>
      </c>
      <c r="L1758" s="1">
        <v>22471.91</v>
      </c>
      <c r="M1758" s="3">
        <v>100</v>
      </c>
      <c r="N1758">
        <v>109</v>
      </c>
      <c r="O1758">
        <v>445</v>
      </c>
      <c r="P1758" s="1">
        <f>IF($A$3="Percentage of government revenue per capita",$B$3,0) + IF($A$3="Absolute extra revenue",AB1758,0) + IF($A$3="Absolute revenue per capita",AC1758,0)</f>
        <v>0</v>
      </c>
      <c r="Q1758" s="5">
        <f>-MIN(data!$B$4 / data!I1684 * data!P1684 / 100, data!N1684)</f>
        <v>0</v>
      </c>
      <c r="R1758" s="4">
        <f>-Q1758*K1758/1000</f>
        <v>0</v>
      </c>
      <c r="S1758" s="6" t="e">
        <f>-MIN(data!$B$5/(POWER(LN(I1758),2))*P1758/100, O1758)</f>
        <v>#NUM!</v>
      </c>
      <c r="T1758" s="6" t="e">
        <f>-S1758*L1758/100000</f>
        <v>#NUM!</v>
      </c>
      <c r="U1758" s="4">
        <f>N1758+Q1758</f>
        <v>109</v>
      </c>
      <c r="V1758" s="4" t="e">
        <f>P1758*I1758/100/R1758</f>
        <v>#DIV/0!</v>
      </c>
      <c r="W1758" s="4" t="e">
        <f>V1758*H1758</f>
        <v>#DIV/0!</v>
      </c>
      <c r="X1758" s="6" t="e">
        <f>O1758+S1758</f>
        <v>#NUM!</v>
      </c>
      <c r="Y1758" s="6" t="e">
        <f>P1758*I1758/100/T1758</f>
        <v>#NUM!</v>
      </c>
      <c r="Z1758" s="6" t="e">
        <f>Y1758*H1758</f>
        <v>#NUM!</v>
      </c>
      <c r="AB1758" s="1" t="e">
        <f t="shared" si="54"/>
        <v>#DIV/0!</v>
      </c>
      <c r="AC1758" s="1" t="e">
        <f t="shared" si="55"/>
        <v>#DIV/0!</v>
      </c>
    </row>
    <row r="1759" spans="4:29" x14ac:dyDescent="0.25">
      <c r="D1759" s="1">
        <v>1997</v>
      </c>
      <c r="E1759" s="1" t="s">
        <v>49</v>
      </c>
      <c r="F1759" s="2" t="s">
        <v>242</v>
      </c>
      <c r="G1759">
        <v>2</v>
      </c>
      <c r="H1759">
        <v>660863</v>
      </c>
      <c r="I1759" s="1">
        <v>0</v>
      </c>
      <c r="J1759" s="1">
        <v>2443</v>
      </c>
      <c r="K1759" s="1">
        <v>22746.74</v>
      </c>
      <c r="L1759" s="1">
        <v>22377.62</v>
      </c>
      <c r="M1759" s="3">
        <v>100</v>
      </c>
      <c r="N1759">
        <v>107.4</v>
      </c>
      <c r="O1759">
        <v>429</v>
      </c>
      <c r="P1759" s="1">
        <f>IF($A$3="Percentage of government revenue per capita",$B$3,0) + IF($A$3="Absolute extra revenue",AB1759,0) + IF($A$3="Absolute revenue per capita",AC1759,0)</f>
        <v>0</v>
      </c>
      <c r="Q1759" s="5">
        <f>-MIN(data!$B$4 / data!I1685 * data!P1685 / 100, data!N1685)</f>
        <v>0</v>
      </c>
      <c r="R1759" s="4">
        <f>-Q1759*K1759/1000</f>
        <v>0</v>
      </c>
      <c r="S1759" s="6" t="e">
        <f>-MIN(data!$B$5/(POWER(LN(I1759),2))*P1759/100, O1759)</f>
        <v>#NUM!</v>
      </c>
      <c r="T1759" s="6" t="e">
        <f>-S1759*L1759/100000</f>
        <v>#NUM!</v>
      </c>
      <c r="U1759" s="4">
        <f>N1759+Q1759</f>
        <v>107.4</v>
      </c>
      <c r="V1759" s="4" t="e">
        <f>P1759*I1759/100/R1759</f>
        <v>#DIV/0!</v>
      </c>
      <c r="W1759" s="4" t="e">
        <f>V1759*H1759</f>
        <v>#DIV/0!</v>
      </c>
      <c r="X1759" s="6" t="e">
        <f>O1759+S1759</f>
        <v>#NUM!</v>
      </c>
      <c r="Y1759" s="6" t="e">
        <f>P1759*I1759/100/T1759</f>
        <v>#NUM!</v>
      </c>
      <c r="Z1759" s="6" t="e">
        <f>Y1759*H1759</f>
        <v>#NUM!</v>
      </c>
      <c r="AB1759" s="1" t="e">
        <f t="shared" si="54"/>
        <v>#DIV/0!</v>
      </c>
      <c r="AC1759" s="1" t="e">
        <f t="shared" si="55"/>
        <v>#DIV/0!</v>
      </c>
    </row>
    <row r="1760" spans="4:29" x14ac:dyDescent="0.25">
      <c r="D1760" s="1">
        <v>1998</v>
      </c>
      <c r="E1760" s="1" t="s">
        <v>49</v>
      </c>
      <c r="F1760" s="2" t="s">
        <v>242</v>
      </c>
      <c r="G1760">
        <v>2</v>
      </c>
      <c r="H1760">
        <v>680463</v>
      </c>
      <c r="I1760" s="1">
        <v>0</v>
      </c>
      <c r="J1760" s="1">
        <v>2382</v>
      </c>
      <c r="K1760" s="1">
        <v>22556.82</v>
      </c>
      <c r="L1760" s="1">
        <v>22142.86</v>
      </c>
      <c r="M1760" s="3">
        <v>96</v>
      </c>
      <c r="N1760">
        <v>105.6</v>
      </c>
      <c r="O1760">
        <v>420</v>
      </c>
      <c r="P1760" s="1">
        <f>IF($A$3="Percentage of government revenue per capita",$B$3,0) + IF($A$3="Absolute extra revenue",AB1760,0) + IF($A$3="Absolute revenue per capita",AC1760,0)</f>
        <v>0</v>
      </c>
      <c r="Q1760" s="5">
        <f>-MIN(data!$B$4 / data!I1686 * data!P1686 / 100, data!N1686)</f>
        <v>0</v>
      </c>
      <c r="R1760" s="4">
        <f>-Q1760*K1760/1000</f>
        <v>0</v>
      </c>
      <c r="S1760" s="6" t="e">
        <f>-MIN(data!$B$5/(POWER(LN(I1760),2))*P1760/100, O1760)</f>
        <v>#NUM!</v>
      </c>
      <c r="T1760" s="6" t="e">
        <f>-S1760*L1760/100000</f>
        <v>#NUM!</v>
      </c>
      <c r="U1760" s="4">
        <f>N1760+Q1760</f>
        <v>105.6</v>
      </c>
      <c r="V1760" s="4" t="e">
        <f>P1760*I1760/100/R1760</f>
        <v>#DIV/0!</v>
      </c>
      <c r="W1760" s="4" t="e">
        <f>V1760*H1760</f>
        <v>#DIV/0!</v>
      </c>
      <c r="X1760" s="6" t="e">
        <f>O1760+S1760</f>
        <v>#NUM!</v>
      </c>
      <c r="Y1760" s="6" t="e">
        <f>P1760*I1760/100/T1760</f>
        <v>#NUM!</v>
      </c>
      <c r="Z1760" s="6" t="e">
        <f>Y1760*H1760</f>
        <v>#NUM!</v>
      </c>
      <c r="AB1760" s="1" t="e">
        <f t="shared" si="54"/>
        <v>#DIV/0!</v>
      </c>
      <c r="AC1760" s="1" t="e">
        <f t="shared" si="55"/>
        <v>#DIV/0!</v>
      </c>
    </row>
    <row r="1761" spans="4:29" x14ac:dyDescent="0.25">
      <c r="D1761" s="1">
        <v>1999</v>
      </c>
      <c r="E1761" s="1" t="s">
        <v>49</v>
      </c>
      <c r="F1761" s="2" t="s">
        <v>242</v>
      </c>
      <c r="G1761">
        <v>2</v>
      </c>
      <c r="H1761">
        <v>699975</v>
      </c>
      <c r="I1761" s="1">
        <v>0</v>
      </c>
      <c r="J1761" s="1">
        <v>2321</v>
      </c>
      <c r="K1761" s="1">
        <v>22381.87</v>
      </c>
      <c r="L1761" s="1">
        <v>21951.22</v>
      </c>
      <c r="M1761" s="3">
        <v>93</v>
      </c>
      <c r="N1761">
        <v>103.7</v>
      </c>
      <c r="O1761">
        <v>410</v>
      </c>
      <c r="P1761" s="1">
        <f>IF($A$3="Percentage of government revenue per capita",$B$3,0) + IF($A$3="Absolute extra revenue",AB1761,0) + IF($A$3="Absolute revenue per capita",AC1761,0)</f>
        <v>0</v>
      </c>
      <c r="Q1761" s="5">
        <f>-MIN(data!$B$4 / data!I1687 * data!P1687 / 100, data!N1687)</f>
        <v>0</v>
      </c>
      <c r="R1761" s="4">
        <f>-Q1761*K1761/1000</f>
        <v>0</v>
      </c>
      <c r="S1761" s="6" t="e">
        <f>-MIN(data!$B$5/(POWER(LN(I1761),2))*P1761/100, O1761)</f>
        <v>#NUM!</v>
      </c>
      <c r="T1761" s="6" t="e">
        <f>-S1761*L1761/100000</f>
        <v>#NUM!</v>
      </c>
      <c r="U1761" s="4">
        <f>N1761+Q1761</f>
        <v>103.7</v>
      </c>
      <c r="V1761" s="4" t="e">
        <f>P1761*I1761/100/R1761</f>
        <v>#DIV/0!</v>
      </c>
      <c r="W1761" s="4" t="e">
        <f>V1761*H1761</f>
        <v>#DIV/0!</v>
      </c>
      <c r="X1761" s="6" t="e">
        <f>O1761+S1761</f>
        <v>#NUM!</v>
      </c>
      <c r="Y1761" s="6" t="e">
        <f>P1761*I1761/100/T1761</f>
        <v>#NUM!</v>
      </c>
      <c r="Z1761" s="6" t="e">
        <f>Y1761*H1761</f>
        <v>#NUM!</v>
      </c>
      <c r="AB1761" s="1" t="e">
        <f t="shared" si="54"/>
        <v>#DIV/0!</v>
      </c>
      <c r="AC1761" s="1" t="e">
        <f t="shared" si="55"/>
        <v>#DIV/0!</v>
      </c>
    </row>
    <row r="1762" spans="4:29" x14ac:dyDescent="0.25">
      <c r="D1762" s="1">
        <v>2000</v>
      </c>
      <c r="E1762" s="1" t="s">
        <v>49</v>
      </c>
      <c r="F1762" s="2" t="s">
        <v>242</v>
      </c>
      <c r="G1762">
        <v>2</v>
      </c>
      <c r="H1762">
        <v>717584</v>
      </c>
      <c r="I1762" s="1">
        <v>0</v>
      </c>
      <c r="J1762" s="1">
        <v>2263</v>
      </c>
      <c r="K1762" s="1">
        <v>22295.57</v>
      </c>
      <c r="L1762" s="1">
        <v>22194.51</v>
      </c>
      <c r="M1762" s="3">
        <v>90</v>
      </c>
      <c r="N1762">
        <v>101.5</v>
      </c>
      <c r="O1762">
        <v>401</v>
      </c>
      <c r="P1762" s="1">
        <f>IF($A$3="Percentage of government revenue per capita",$B$3,0) + IF($A$3="Absolute extra revenue",AB1762,0) + IF($A$3="Absolute revenue per capita",AC1762,0)</f>
        <v>0</v>
      </c>
      <c r="Q1762" s="5">
        <f>-MIN(data!$B$4 / data!I1688 * data!P1688 / 100, data!N1688)</f>
        <v>0</v>
      </c>
      <c r="R1762" s="4">
        <f>-Q1762*K1762/1000</f>
        <v>0</v>
      </c>
      <c r="S1762" s="6" t="e">
        <f>-MIN(data!$B$5/(POWER(LN(I1762),2))*P1762/100, O1762)</f>
        <v>#NUM!</v>
      </c>
      <c r="T1762" s="6" t="e">
        <f>-S1762*L1762/100000</f>
        <v>#NUM!</v>
      </c>
      <c r="U1762" s="4">
        <f>N1762+Q1762</f>
        <v>101.5</v>
      </c>
      <c r="V1762" s="4" t="e">
        <f>P1762*I1762/100/R1762</f>
        <v>#DIV/0!</v>
      </c>
      <c r="W1762" s="4" t="e">
        <f>V1762*H1762</f>
        <v>#DIV/0!</v>
      </c>
      <c r="X1762" s="6" t="e">
        <f>O1762+S1762</f>
        <v>#NUM!</v>
      </c>
      <c r="Y1762" s="6" t="e">
        <f>P1762*I1762/100/T1762</f>
        <v>#NUM!</v>
      </c>
      <c r="Z1762" s="6" t="e">
        <f>Y1762*H1762</f>
        <v>#NUM!</v>
      </c>
      <c r="AB1762" s="1" t="e">
        <f t="shared" si="54"/>
        <v>#DIV/0!</v>
      </c>
      <c r="AC1762" s="1" t="e">
        <f t="shared" si="55"/>
        <v>#DIV/0!</v>
      </c>
    </row>
    <row r="1763" spans="4:29" x14ac:dyDescent="0.25">
      <c r="D1763" s="1">
        <v>2001</v>
      </c>
      <c r="E1763" s="1" t="s">
        <v>49</v>
      </c>
      <c r="F1763" s="2" t="s">
        <v>242</v>
      </c>
      <c r="G1763">
        <v>2</v>
      </c>
      <c r="H1763">
        <v>733015</v>
      </c>
      <c r="I1763" s="1">
        <v>0</v>
      </c>
      <c r="J1763" s="1">
        <v>2208</v>
      </c>
      <c r="K1763" s="1">
        <v>22235.65</v>
      </c>
      <c r="L1763" s="1">
        <v>21717.17</v>
      </c>
      <c r="M1763" s="3">
        <v>89</v>
      </c>
      <c r="N1763">
        <v>99.3</v>
      </c>
      <c r="O1763">
        <v>396</v>
      </c>
      <c r="P1763" s="1">
        <f>IF($A$3="Percentage of government revenue per capita",$B$3,0) + IF($A$3="Absolute extra revenue",AB1763,0) + IF($A$3="Absolute revenue per capita",AC1763,0)</f>
        <v>0</v>
      </c>
      <c r="Q1763" s="5">
        <f>-MIN(data!$B$4 / data!I1689 * data!P1689 / 100, data!N1689)</f>
        <v>0</v>
      </c>
      <c r="R1763" s="4">
        <f>-Q1763*K1763/1000</f>
        <v>0</v>
      </c>
      <c r="S1763" s="6" t="e">
        <f>-MIN(data!$B$5/(POWER(LN(I1763),2))*P1763/100, O1763)</f>
        <v>#NUM!</v>
      </c>
      <c r="T1763" s="6" t="e">
        <f>-S1763*L1763/100000</f>
        <v>#NUM!</v>
      </c>
      <c r="U1763" s="4">
        <f>N1763+Q1763</f>
        <v>99.3</v>
      </c>
      <c r="V1763" s="4" t="e">
        <f>P1763*I1763/100/R1763</f>
        <v>#DIV/0!</v>
      </c>
      <c r="W1763" s="4" t="e">
        <f>V1763*H1763</f>
        <v>#DIV/0!</v>
      </c>
      <c r="X1763" s="6" t="e">
        <f>O1763+S1763</f>
        <v>#NUM!</v>
      </c>
      <c r="Y1763" s="6" t="e">
        <f>P1763*I1763/100/T1763</f>
        <v>#NUM!</v>
      </c>
      <c r="Z1763" s="6" t="e">
        <f>Y1763*H1763</f>
        <v>#NUM!</v>
      </c>
      <c r="AB1763" s="1" t="e">
        <f t="shared" si="54"/>
        <v>#DIV/0!</v>
      </c>
      <c r="AC1763" s="1" t="e">
        <f t="shared" si="55"/>
        <v>#DIV/0!</v>
      </c>
    </row>
    <row r="1764" spans="4:29" x14ac:dyDescent="0.25">
      <c r="D1764" s="1">
        <v>2002</v>
      </c>
      <c r="E1764" s="1" t="s">
        <v>49</v>
      </c>
      <c r="F1764" s="2" t="s">
        <v>242</v>
      </c>
      <c r="G1764">
        <v>2</v>
      </c>
      <c r="H1764">
        <v>746942</v>
      </c>
      <c r="I1764" s="1">
        <v>0</v>
      </c>
      <c r="J1764" s="1">
        <v>2149</v>
      </c>
      <c r="K1764" s="1">
        <v>22200.41</v>
      </c>
      <c r="L1764" s="1">
        <v>21727.75</v>
      </c>
      <c r="M1764" s="3">
        <v>86</v>
      </c>
      <c r="N1764">
        <v>96.8</v>
      </c>
      <c r="O1764">
        <v>382</v>
      </c>
      <c r="P1764" s="1">
        <f>IF($A$3="Percentage of government revenue per capita",$B$3,0) + IF($A$3="Absolute extra revenue",AB1764,0) + IF($A$3="Absolute revenue per capita",AC1764,0)</f>
        <v>0</v>
      </c>
      <c r="Q1764" s="5">
        <f>-MIN(data!$B$4 / data!I1690 * data!P1690 / 100, data!N1690)</f>
        <v>0</v>
      </c>
      <c r="R1764" s="4">
        <f>-Q1764*K1764/1000</f>
        <v>0</v>
      </c>
      <c r="S1764" s="6" t="e">
        <f>-MIN(data!$B$5/(POWER(LN(I1764),2))*P1764/100, O1764)</f>
        <v>#NUM!</v>
      </c>
      <c r="T1764" s="6" t="e">
        <f>-S1764*L1764/100000</f>
        <v>#NUM!</v>
      </c>
      <c r="U1764" s="4">
        <f>N1764+Q1764</f>
        <v>96.8</v>
      </c>
      <c r="V1764" s="4" t="e">
        <f>P1764*I1764/100/R1764</f>
        <v>#DIV/0!</v>
      </c>
      <c r="W1764" s="4" t="e">
        <f>V1764*H1764</f>
        <v>#DIV/0!</v>
      </c>
      <c r="X1764" s="6" t="e">
        <f>O1764+S1764</f>
        <v>#NUM!</v>
      </c>
      <c r="Y1764" s="6" t="e">
        <f>P1764*I1764/100/T1764</f>
        <v>#NUM!</v>
      </c>
      <c r="Z1764" s="6" t="e">
        <f>Y1764*H1764</f>
        <v>#NUM!</v>
      </c>
      <c r="AB1764" s="1" t="e">
        <f t="shared" si="54"/>
        <v>#DIV/0!</v>
      </c>
      <c r="AC1764" s="1" t="e">
        <f t="shared" si="55"/>
        <v>#DIV/0!</v>
      </c>
    </row>
    <row r="1765" spans="4:29" x14ac:dyDescent="0.25">
      <c r="D1765" s="1">
        <v>2003</v>
      </c>
      <c r="E1765" s="1" t="s">
        <v>49</v>
      </c>
      <c r="F1765" s="2" t="s">
        <v>242</v>
      </c>
      <c r="G1765">
        <v>2</v>
      </c>
      <c r="H1765">
        <v>759641</v>
      </c>
      <c r="I1765" s="1">
        <v>0</v>
      </c>
      <c r="J1765" s="1">
        <v>2091</v>
      </c>
      <c r="K1765" s="1">
        <v>22173.91</v>
      </c>
      <c r="L1765" s="1">
        <v>21563.34</v>
      </c>
      <c r="M1765" s="3">
        <v>83</v>
      </c>
      <c r="N1765">
        <v>94.3</v>
      </c>
      <c r="O1765">
        <v>371</v>
      </c>
      <c r="P1765" s="1">
        <f>IF($A$3="Percentage of government revenue per capita",$B$3,0) + IF($A$3="Absolute extra revenue",AB1765,0) + IF($A$3="Absolute revenue per capita",AC1765,0)</f>
        <v>0</v>
      </c>
      <c r="Q1765" s="5">
        <f>-MIN(data!$B$4 / data!I1691 * data!P1691 / 100, data!N1691)</f>
        <v>0</v>
      </c>
      <c r="R1765" s="4">
        <f>-Q1765*K1765/1000</f>
        <v>0</v>
      </c>
      <c r="S1765" s="6" t="e">
        <f>-MIN(data!$B$5/(POWER(LN(I1765),2))*P1765/100, O1765)</f>
        <v>#NUM!</v>
      </c>
      <c r="T1765" s="6" t="e">
        <f>-S1765*L1765/100000</f>
        <v>#NUM!</v>
      </c>
      <c r="U1765" s="4">
        <f>N1765+Q1765</f>
        <v>94.3</v>
      </c>
      <c r="V1765" s="4" t="e">
        <f>P1765*I1765/100/R1765</f>
        <v>#DIV/0!</v>
      </c>
      <c r="W1765" s="4" t="e">
        <f>V1765*H1765</f>
        <v>#DIV/0!</v>
      </c>
      <c r="X1765" s="6" t="e">
        <f>O1765+S1765</f>
        <v>#NUM!</v>
      </c>
      <c r="Y1765" s="6" t="e">
        <f>P1765*I1765/100/T1765</f>
        <v>#NUM!</v>
      </c>
      <c r="Z1765" s="6" t="e">
        <f>Y1765*H1765</f>
        <v>#NUM!</v>
      </c>
      <c r="AB1765" s="1" t="e">
        <f t="shared" si="54"/>
        <v>#DIV/0!</v>
      </c>
      <c r="AC1765" s="1" t="e">
        <f t="shared" si="55"/>
        <v>#DIV/0!</v>
      </c>
    </row>
    <row r="1766" spans="4:29" x14ac:dyDescent="0.25">
      <c r="D1766" s="1">
        <v>2004</v>
      </c>
      <c r="E1766" s="1" t="s">
        <v>49</v>
      </c>
      <c r="F1766" s="2" t="s">
        <v>242</v>
      </c>
      <c r="G1766">
        <v>2</v>
      </c>
      <c r="H1766">
        <v>771603</v>
      </c>
      <c r="I1766" s="1">
        <v>0</v>
      </c>
      <c r="J1766" s="1">
        <v>2026</v>
      </c>
      <c r="K1766" s="1">
        <v>22093.78</v>
      </c>
      <c r="L1766" s="1">
        <v>21288.52</v>
      </c>
      <c r="M1766" s="3">
        <v>80</v>
      </c>
      <c r="N1766">
        <v>91.7</v>
      </c>
      <c r="O1766">
        <v>357</v>
      </c>
      <c r="P1766" s="1">
        <f>IF($A$3="Percentage of government revenue per capita",$B$3,0) + IF($A$3="Absolute extra revenue",AB1766,0) + IF($A$3="Absolute revenue per capita",AC1766,0)</f>
        <v>0</v>
      </c>
      <c r="Q1766" s="5">
        <f>-MIN(data!$B$4 / data!I1692 * data!P1692 / 100, data!N1692)</f>
        <v>0</v>
      </c>
      <c r="R1766" s="4">
        <f>-Q1766*K1766/1000</f>
        <v>0</v>
      </c>
      <c r="S1766" s="6" t="e">
        <f>-MIN(data!$B$5/(POWER(LN(I1766),2))*P1766/100, O1766)</f>
        <v>#NUM!</v>
      </c>
      <c r="T1766" s="6" t="e">
        <f>-S1766*L1766/100000</f>
        <v>#NUM!</v>
      </c>
      <c r="U1766" s="4">
        <f>N1766+Q1766</f>
        <v>91.7</v>
      </c>
      <c r="V1766" s="4" t="e">
        <f>P1766*I1766/100/R1766</f>
        <v>#DIV/0!</v>
      </c>
      <c r="W1766" s="4" t="e">
        <f>V1766*H1766</f>
        <v>#DIV/0!</v>
      </c>
      <c r="X1766" s="6" t="e">
        <f>O1766+S1766</f>
        <v>#NUM!</v>
      </c>
      <c r="Y1766" s="6" t="e">
        <f>P1766*I1766/100/T1766</f>
        <v>#NUM!</v>
      </c>
      <c r="Z1766" s="6" t="e">
        <f>Y1766*H1766</f>
        <v>#NUM!</v>
      </c>
      <c r="AB1766" s="1" t="e">
        <f t="shared" si="54"/>
        <v>#DIV/0!</v>
      </c>
      <c r="AC1766" s="1" t="e">
        <f t="shared" si="55"/>
        <v>#DIV/0!</v>
      </c>
    </row>
    <row r="1767" spans="4:29" x14ac:dyDescent="0.25">
      <c r="D1767" s="1">
        <v>2005</v>
      </c>
      <c r="E1767" s="1" t="s">
        <v>49</v>
      </c>
      <c r="F1767" s="2" t="s">
        <v>242</v>
      </c>
      <c r="G1767">
        <v>2</v>
      </c>
      <c r="H1767">
        <v>783254</v>
      </c>
      <c r="I1767" s="1">
        <v>0</v>
      </c>
      <c r="J1767" s="1">
        <v>1962</v>
      </c>
      <c r="K1767" s="1">
        <v>21970.880000000001</v>
      </c>
      <c r="L1767" s="1">
        <v>21407.62</v>
      </c>
      <c r="M1767" s="3">
        <v>76</v>
      </c>
      <c r="N1767">
        <v>89.3</v>
      </c>
      <c r="O1767">
        <v>341</v>
      </c>
      <c r="P1767" s="1">
        <f>IF($A$3="Percentage of government revenue per capita",$B$3,0) + IF($A$3="Absolute extra revenue",AB1767,0) + IF($A$3="Absolute revenue per capita",AC1767,0)</f>
        <v>0</v>
      </c>
      <c r="Q1767" s="5">
        <f>-MIN(data!$B$4 / data!I1693 * data!P1693 / 100, data!N1693)</f>
        <v>0</v>
      </c>
      <c r="R1767" s="4">
        <f>-Q1767*K1767/1000</f>
        <v>0</v>
      </c>
      <c r="S1767" s="6" t="e">
        <f>-MIN(data!$B$5/(POWER(LN(I1767),2))*P1767/100, O1767)</f>
        <v>#NUM!</v>
      </c>
      <c r="T1767" s="6" t="e">
        <f>-S1767*L1767/100000</f>
        <v>#NUM!</v>
      </c>
      <c r="U1767" s="4">
        <f>N1767+Q1767</f>
        <v>89.3</v>
      </c>
      <c r="V1767" s="4" t="e">
        <f>P1767*I1767/100/R1767</f>
        <v>#DIV/0!</v>
      </c>
      <c r="W1767" s="4" t="e">
        <f>V1767*H1767</f>
        <v>#DIV/0!</v>
      </c>
      <c r="X1767" s="6" t="e">
        <f>O1767+S1767</f>
        <v>#NUM!</v>
      </c>
      <c r="Y1767" s="6" t="e">
        <f>P1767*I1767/100/T1767</f>
        <v>#NUM!</v>
      </c>
      <c r="Z1767" s="6" t="e">
        <f>Y1767*H1767</f>
        <v>#NUM!</v>
      </c>
      <c r="AB1767" s="1" t="e">
        <f t="shared" si="54"/>
        <v>#DIV/0!</v>
      </c>
      <c r="AC1767" s="1" t="e">
        <f t="shared" si="55"/>
        <v>#DIV/0!</v>
      </c>
    </row>
    <row r="1768" spans="4:29" x14ac:dyDescent="0.25">
      <c r="D1768" s="1">
        <v>2006</v>
      </c>
      <c r="E1768" s="1" t="s">
        <v>49</v>
      </c>
      <c r="F1768" s="2" t="s">
        <v>242</v>
      </c>
      <c r="G1768">
        <v>2</v>
      </c>
      <c r="H1768">
        <v>794563</v>
      </c>
      <c r="I1768" s="1">
        <v>0</v>
      </c>
      <c r="J1768" s="1">
        <v>1891</v>
      </c>
      <c r="K1768" s="1">
        <v>21810.84</v>
      </c>
      <c r="L1768" s="1">
        <v>21515.15</v>
      </c>
      <c r="M1768" s="3">
        <v>73</v>
      </c>
      <c r="N1768">
        <v>86.7</v>
      </c>
      <c r="O1768">
        <v>330</v>
      </c>
      <c r="P1768" s="1">
        <f>IF($A$3="Percentage of government revenue per capita",$B$3,0) + IF($A$3="Absolute extra revenue",AB1768,0) + IF($A$3="Absolute revenue per capita",AC1768,0)</f>
        <v>0</v>
      </c>
      <c r="Q1768" s="5">
        <f>-MIN(data!$B$4 / data!I1694 * data!P1694 / 100, data!N1694)</f>
        <v>0</v>
      </c>
      <c r="R1768" s="4">
        <f>-Q1768*K1768/1000</f>
        <v>0</v>
      </c>
      <c r="S1768" s="6" t="e">
        <f>-MIN(data!$B$5/(POWER(LN(I1768),2))*P1768/100, O1768)</f>
        <v>#NUM!</v>
      </c>
      <c r="T1768" s="6" t="e">
        <f>-S1768*L1768/100000</f>
        <v>#NUM!</v>
      </c>
      <c r="U1768" s="4">
        <f>N1768+Q1768</f>
        <v>86.7</v>
      </c>
      <c r="V1768" s="4" t="e">
        <f>P1768*I1768/100/R1768</f>
        <v>#DIV/0!</v>
      </c>
      <c r="W1768" s="4" t="e">
        <f>V1768*H1768</f>
        <v>#DIV/0!</v>
      </c>
      <c r="X1768" s="6" t="e">
        <f>O1768+S1768</f>
        <v>#NUM!</v>
      </c>
      <c r="Y1768" s="6" t="e">
        <f>P1768*I1768/100/T1768</f>
        <v>#NUM!</v>
      </c>
      <c r="Z1768" s="6" t="e">
        <f>Y1768*H1768</f>
        <v>#NUM!</v>
      </c>
      <c r="AB1768" s="1" t="e">
        <f t="shared" si="54"/>
        <v>#DIV/0!</v>
      </c>
      <c r="AC1768" s="1" t="e">
        <f t="shared" si="55"/>
        <v>#DIV/0!</v>
      </c>
    </row>
    <row r="1769" spans="4:29" x14ac:dyDescent="0.25">
      <c r="D1769" s="1">
        <v>2007</v>
      </c>
      <c r="E1769" s="1" t="s">
        <v>49</v>
      </c>
      <c r="F1769" s="2" t="s">
        <v>242</v>
      </c>
      <c r="G1769">
        <v>2</v>
      </c>
      <c r="H1769">
        <v>805451</v>
      </c>
      <c r="I1769" s="1">
        <v>0</v>
      </c>
      <c r="J1769" s="1">
        <v>1822</v>
      </c>
      <c r="K1769" s="1">
        <v>21664.68</v>
      </c>
      <c r="L1769" s="1">
        <v>21495.33</v>
      </c>
      <c r="M1769" s="3">
        <v>71</v>
      </c>
      <c r="N1769">
        <v>84.1</v>
      </c>
      <c r="O1769">
        <v>321</v>
      </c>
      <c r="P1769" s="1">
        <f>IF($A$3="Percentage of government revenue per capita",$B$3,0) + IF($A$3="Absolute extra revenue",AB1769,0) + IF($A$3="Absolute revenue per capita",AC1769,0)</f>
        <v>0</v>
      </c>
      <c r="Q1769" s="5">
        <f>-MIN(data!$B$4 / data!I1695 * data!P1695 / 100, data!N1695)</f>
        <v>0</v>
      </c>
      <c r="R1769" s="4">
        <f>-Q1769*K1769/1000</f>
        <v>0</v>
      </c>
      <c r="S1769" s="6" t="e">
        <f>-MIN(data!$B$5/(POWER(LN(I1769),2))*P1769/100, O1769)</f>
        <v>#NUM!</v>
      </c>
      <c r="T1769" s="6" t="e">
        <f>-S1769*L1769/100000</f>
        <v>#NUM!</v>
      </c>
      <c r="U1769" s="4">
        <f>N1769+Q1769</f>
        <v>84.1</v>
      </c>
      <c r="V1769" s="4" t="e">
        <f>P1769*I1769/100/R1769</f>
        <v>#DIV/0!</v>
      </c>
      <c r="W1769" s="4" t="e">
        <f>V1769*H1769</f>
        <v>#DIV/0!</v>
      </c>
      <c r="X1769" s="6" t="e">
        <f>O1769+S1769</f>
        <v>#NUM!</v>
      </c>
      <c r="Y1769" s="6" t="e">
        <f>P1769*I1769/100/T1769</f>
        <v>#NUM!</v>
      </c>
      <c r="Z1769" s="6" t="e">
        <f>Y1769*H1769</f>
        <v>#NUM!</v>
      </c>
      <c r="AB1769" s="1" t="e">
        <f t="shared" si="54"/>
        <v>#DIV/0!</v>
      </c>
      <c r="AC1769" s="1" t="e">
        <f t="shared" si="55"/>
        <v>#DIV/0!</v>
      </c>
    </row>
    <row r="1770" spans="4:29" x14ac:dyDescent="0.25">
      <c r="D1770" s="1">
        <v>2008</v>
      </c>
      <c r="E1770" s="1" t="s">
        <v>49</v>
      </c>
      <c r="F1770" s="2" t="s">
        <v>242</v>
      </c>
      <c r="G1770">
        <v>2</v>
      </c>
      <c r="H1770">
        <v>816358</v>
      </c>
      <c r="I1770" s="1">
        <v>0</v>
      </c>
      <c r="J1770" s="1">
        <v>1755</v>
      </c>
      <c r="K1770" s="1">
        <v>21533.74</v>
      </c>
      <c r="L1770" s="1">
        <v>20711.97</v>
      </c>
      <c r="M1770" s="3">
        <v>69</v>
      </c>
      <c r="N1770">
        <v>81.5</v>
      </c>
      <c r="O1770">
        <v>309</v>
      </c>
      <c r="P1770" s="1">
        <f>IF($A$3="Percentage of government revenue per capita",$B$3,0) + IF($A$3="Absolute extra revenue",AB1770,0) + IF($A$3="Absolute revenue per capita",AC1770,0)</f>
        <v>0</v>
      </c>
      <c r="Q1770" s="5">
        <f>-MIN(data!$B$4 / data!I1696 * data!P1696 / 100, data!N1696)</f>
        <v>0</v>
      </c>
      <c r="R1770" s="4">
        <f>-Q1770*K1770/1000</f>
        <v>0</v>
      </c>
      <c r="S1770" s="6" t="e">
        <f>-MIN(data!$B$5/(POWER(LN(I1770),2))*P1770/100, O1770)</f>
        <v>#NUM!</v>
      </c>
      <c r="T1770" s="6" t="e">
        <f>-S1770*L1770/100000</f>
        <v>#NUM!</v>
      </c>
      <c r="U1770" s="4">
        <f>N1770+Q1770</f>
        <v>81.5</v>
      </c>
      <c r="V1770" s="4" t="e">
        <f>P1770*I1770/100/R1770</f>
        <v>#DIV/0!</v>
      </c>
      <c r="W1770" s="4" t="e">
        <f>V1770*H1770</f>
        <v>#DIV/0!</v>
      </c>
      <c r="X1770" s="6" t="e">
        <f>O1770+S1770</f>
        <v>#NUM!</v>
      </c>
      <c r="Y1770" s="6" t="e">
        <f>P1770*I1770/100/T1770</f>
        <v>#NUM!</v>
      </c>
      <c r="Z1770" s="6" t="e">
        <f>Y1770*H1770</f>
        <v>#NUM!</v>
      </c>
      <c r="AB1770" s="1" t="e">
        <f t="shared" si="54"/>
        <v>#DIV/0!</v>
      </c>
      <c r="AC1770" s="1" t="e">
        <f t="shared" si="55"/>
        <v>#DIV/0!</v>
      </c>
    </row>
    <row r="1771" spans="4:29" x14ac:dyDescent="0.25">
      <c r="D1771" s="1">
        <v>2009</v>
      </c>
      <c r="E1771" s="1" t="s">
        <v>49</v>
      </c>
      <c r="F1771" s="2" t="s">
        <v>242</v>
      </c>
      <c r="G1771">
        <v>2</v>
      </c>
      <c r="H1771">
        <v>827823</v>
      </c>
      <c r="I1771" s="1">
        <v>0</v>
      </c>
      <c r="J1771" s="1">
        <v>1694</v>
      </c>
      <c r="K1771" s="1">
        <v>21415.93</v>
      </c>
      <c r="L1771" s="1">
        <v>21034.48</v>
      </c>
      <c r="M1771" s="3">
        <v>64</v>
      </c>
      <c r="N1771">
        <v>79.099999999999994</v>
      </c>
      <c r="O1771">
        <v>290</v>
      </c>
      <c r="P1771" s="1">
        <f>IF($A$3="Percentage of government revenue per capita",$B$3,0) + IF($A$3="Absolute extra revenue",AB1771,0) + IF($A$3="Absolute revenue per capita",AC1771,0)</f>
        <v>0</v>
      </c>
      <c r="Q1771" s="5">
        <f>-MIN(data!$B$4 / data!I1697 * data!P1697 / 100, data!N1697)</f>
        <v>0</v>
      </c>
      <c r="R1771" s="4">
        <f>-Q1771*K1771/1000</f>
        <v>0</v>
      </c>
      <c r="S1771" s="6" t="e">
        <f>-MIN(data!$B$5/(POWER(LN(I1771),2))*P1771/100, O1771)</f>
        <v>#NUM!</v>
      </c>
      <c r="T1771" s="6" t="e">
        <f>-S1771*L1771/100000</f>
        <v>#NUM!</v>
      </c>
      <c r="U1771" s="4">
        <f>N1771+Q1771</f>
        <v>79.099999999999994</v>
      </c>
      <c r="V1771" s="4" t="e">
        <f>P1771*I1771/100/R1771</f>
        <v>#DIV/0!</v>
      </c>
      <c r="W1771" s="4" t="e">
        <f>V1771*H1771</f>
        <v>#DIV/0!</v>
      </c>
      <c r="X1771" s="6" t="e">
        <f>O1771+S1771</f>
        <v>#NUM!</v>
      </c>
      <c r="Y1771" s="6" t="e">
        <f>P1771*I1771/100/T1771</f>
        <v>#NUM!</v>
      </c>
      <c r="Z1771" s="6" t="e">
        <f>Y1771*H1771</f>
        <v>#NUM!</v>
      </c>
      <c r="AB1771" s="1" t="e">
        <f t="shared" si="54"/>
        <v>#DIV/0!</v>
      </c>
      <c r="AC1771" s="1" t="e">
        <f t="shared" si="55"/>
        <v>#DIV/0!</v>
      </c>
    </row>
    <row r="1772" spans="4:29" x14ac:dyDescent="0.25">
      <c r="D1772" s="1">
        <v>2010</v>
      </c>
      <c r="E1772" s="1" t="s">
        <v>49</v>
      </c>
      <c r="F1772" s="2" t="s">
        <v>242</v>
      </c>
      <c r="G1772">
        <v>2</v>
      </c>
      <c r="H1772">
        <v>840198</v>
      </c>
      <c r="I1772" s="1">
        <v>415.60739999999998</v>
      </c>
      <c r="J1772" s="1">
        <v>1639</v>
      </c>
      <c r="K1772" s="1">
        <v>21368.97</v>
      </c>
      <c r="L1772" s="1">
        <v>21454.55</v>
      </c>
      <c r="M1772" s="3">
        <v>61</v>
      </c>
      <c r="N1772">
        <v>76.7</v>
      </c>
      <c r="O1772">
        <v>275</v>
      </c>
      <c r="P1772" s="1">
        <f>IF($A$3="Percentage of government revenue per capita",$B$3,0) + IF($A$3="Absolute extra revenue",AB1772,0) + IF($A$3="Absolute revenue per capita",AC1772,0)</f>
        <v>0</v>
      </c>
      <c r="Q1772" s="5">
        <f>-MIN(data!$B$4 / data!I1698 * data!P1698 / 100, data!N1698)</f>
        <v>0</v>
      </c>
      <c r="R1772" s="4">
        <f>-Q1772*K1772/1000</f>
        <v>0</v>
      </c>
      <c r="S1772" s="6">
        <f>-MIN(data!$B$5/(POWER(LN(I1772),2))*P1772/100, O1772)</f>
        <v>0</v>
      </c>
      <c r="T1772" s="6">
        <f>-S1772*L1772/100000</f>
        <v>0</v>
      </c>
      <c r="U1772" s="4">
        <f>N1772+Q1772</f>
        <v>76.7</v>
      </c>
      <c r="V1772" s="4" t="e">
        <f>P1772*I1772/100/R1772</f>
        <v>#DIV/0!</v>
      </c>
      <c r="W1772" s="4" t="e">
        <f>V1772*H1772</f>
        <v>#DIV/0!</v>
      </c>
      <c r="X1772" s="6">
        <f>O1772+S1772</f>
        <v>275</v>
      </c>
      <c r="Y1772" s="6" t="e">
        <f>P1772*I1772/100/T1772</f>
        <v>#DIV/0!</v>
      </c>
      <c r="Z1772" s="6" t="e">
        <f>Y1772*H1772</f>
        <v>#DIV/0!</v>
      </c>
      <c r="AB1772" s="1">
        <f t="shared" si="54"/>
        <v>0</v>
      </c>
      <c r="AC1772" s="1">
        <f t="shared" si="55"/>
        <v>0</v>
      </c>
    </row>
    <row r="1773" spans="4:29" x14ac:dyDescent="0.25">
      <c r="D1773" s="1">
        <v>2011</v>
      </c>
      <c r="E1773" s="1" t="s">
        <v>49</v>
      </c>
      <c r="F1773" s="2" t="s">
        <v>242</v>
      </c>
      <c r="G1773">
        <v>2</v>
      </c>
      <c r="H1773">
        <v>853674</v>
      </c>
      <c r="I1773" s="1">
        <v>0</v>
      </c>
      <c r="J1773" s="1">
        <v>1588</v>
      </c>
      <c r="K1773" s="1">
        <v>21344.09</v>
      </c>
      <c r="L1773" s="1">
        <v>21428.57</v>
      </c>
      <c r="M1773" s="3">
        <v>59</v>
      </c>
      <c r="N1773">
        <v>74.400000000000006</v>
      </c>
      <c r="O1773">
        <v>266</v>
      </c>
      <c r="P1773" s="1">
        <f>IF($A$3="Percentage of government revenue per capita",$B$3,0) + IF($A$3="Absolute extra revenue",AB1773,0) + IF($A$3="Absolute revenue per capita",AC1773,0)</f>
        <v>0</v>
      </c>
      <c r="Q1773" s="5">
        <f>-MIN(data!$B$4 / data!I1699 * data!P1699 / 100, data!N1699)</f>
        <v>0</v>
      </c>
      <c r="R1773" s="4">
        <f>-Q1773*K1773/1000</f>
        <v>0</v>
      </c>
      <c r="S1773" s="6" t="e">
        <f>-MIN(data!$B$5/(POWER(LN(I1773),2))*P1773/100, O1773)</f>
        <v>#NUM!</v>
      </c>
      <c r="T1773" s="6" t="e">
        <f>-S1773*L1773/100000</f>
        <v>#NUM!</v>
      </c>
      <c r="U1773" s="4">
        <f>N1773+Q1773</f>
        <v>74.400000000000006</v>
      </c>
      <c r="V1773" s="4" t="e">
        <f>P1773*I1773/100/R1773</f>
        <v>#DIV/0!</v>
      </c>
      <c r="W1773" s="4" t="e">
        <f>V1773*H1773</f>
        <v>#DIV/0!</v>
      </c>
      <c r="X1773" s="6" t="e">
        <f>O1773+S1773</f>
        <v>#NUM!</v>
      </c>
      <c r="Y1773" s="6" t="e">
        <f>P1773*I1773/100/T1773</f>
        <v>#NUM!</v>
      </c>
      <c r="Z1773" s="6" t="e">
        <f>Y1773*H1773</f>
        <v>#NUM!</v>
      </c>
      <c r="AB1773" s="1" t="e">
        <f t="shared" si="54"/>
        <v>#DIV/0!</v>
      </c>
      <c r="AC1773" s="1" t="e">
        <f t="shared" si="55"/>
        <v>#DIV/0!</v>
      </c>
    </row>
    <row r="1774" spans="4:29" x14ac:dyDescent="0.25">
      <c r="D1774" s="1">
        <v>2012</v>
      </c>
      <c r="E1774" s="1" t="s">
        <v>49</v>
      </c>
      <c r="F1774" s="2" t="s">
        <v>242</v>
      </c>
      <c r="G1774">
        <v>2</v>
      </c>
      <c r="H1774">
        <v>868136</v>
      </c>
      <c r="I1774" s="1">
        <v>0</v>
      </c>
      <c r="J1774" s="1">
        <v>1541</v>
      </c>
      <c r="K1774" s="1">
        <v>21343.49</v>
      </c>
      <c r="L1774" s="1">
        <v>21011.67</v>
      </c>
      <c r="M1774" s="3">
        <v>57</v>
      </c>
      <c r="N1774">
        <v>72.2</v>
      </c>
      <c r="O1774">
        <v>257</v>
      </c>
      <c r="P1774" s="1">
        <f>IF($A$3="Percentage of government revenue per capita",$B$3,0) + IF($A$3="Absolute extra revenue",AB1774,0) + IF($A$3="Absolute revenue per capita",AC1774,0)</f>
        <v>0</v>
      </c>
      <c r="Q1774" s="5">
        <f>-MIN(data!$B$4 / data!I1700 * data!P1700 / 100, data!N1700)</f>
        <v>0</v>
      </c>
      <c r="R1774" s="4">
        <f>-Q1774*K1774/1000</f>
        <v>0</v>
      </c>
      <c r="S1774" s="6" t="e">
        <f>-MIN(data!$B$5/(POWER(LN(I1774),2))*P1774/100, O1774)</f>
        <v>#NUM!</v>
      </c>
      <c r="T1774" s="6" t="e">
        <f>-S1774*L1774/100000</f>
        <v>#NUM!</v>
      </c>
      <c r="U1774" s="4">
        <f>N1774+Q1774</f>
        <v>72.2</v>
      </c>
      <c r="V1774" s="4" t="e">
        <f>P1774*I1774/100/R1774</f>
        <v>#DIV/0!</v>
      </c>
      <c r="W1774" s="4" t="e">
        <f>V1774*H1774</f>
        <v>#DIV/0!</v>
      </c>
      <c r="X1774" s="6" t="e">
        <f>O1774+S1774</f>
        <v>#NUM!</v>
      </c>
      <c r="Y1774" s="6" t="e">
        <f>P1774*I1774/100/T1774</f>
        <v>#NUM!</v>
      </c>
      <c r="Z1774" s="6" t="e">
        <f>Y1774*H1774</f>
        <v>#NUM!</v>
      </c>
      <c r="AB1774" s="1" t="e">
        <f t="shared" si="54"/>
        <v>#DIV/0!</v>
      </c>
      <c r="AC1774" s="1" t="e">
        <f t="shared" si="55"/>
        <v>#DIV/0!</v>
      </c>
    </row>
    <row r="1775" spans="4:29" x14ac:dyDescent="0.25">
      <c r="D1775" s="1">
        <v>2013</v>
      </c>
      <c r="E1775" s="1" t="s">
        <v>49</v>
      </c>
      <c r="F1775" s="2" t="s">
        <v>242</v>
      </c>
      <c r="G1775">
        <v>2</v>
      </c>
      <c r="H1775">
        <v>883293</v>
      </c>
      <c r="I1775" s="1">
        <v>0</v>
      </c>
      <c r="J1775" s="1">
        <v>1496</v>
      </c>
      <c r="K1775" s="1">
        <v>21371.43</v>
      </c>
      <c r="L1775" s="1">
        <v>21399.18</v>
      </c>
      <c r="M1775" s="3">
        <v>54</v>
      </c>
      <c r="N1775">
        <v>70</v>
      </c>
      <c r="O1775">
        <v>243</v>
      </c>
      <c r="P1775" s="1">
        <f>IF($A$3="Percentage of government revenue per capita",$B$3,0) + IF($A$3="Absolute extra revenue",AB1775,0) + IF($A$3="Absolute revenue per capita",AC1775,0)</f>
        <v>0</v>
      </c>
      <c r="Q1775" s="5">
        <f>-MIN(data!$B$4 / data!I1701 * data!P1701 / 100, data!N1701)</f>
        <v>0</v>
      </c>
      <c r="R1775" s="4">
        <f>-Q1775*K1775/1000</f>
        <v>0</v>
      </c>
      <c r="S1775" s="6" t="e">
        <f>-MIN(data!$B$5/(POWER(LN(I1775),2))*P1775/100, O1775)</f>
        <v>#NUM!</v>
      </c>
      <c r="T1775" s="6" t="e">
        <f>-S1775*L1775/100000</f>
        <v>#NUM!</v>
      </c>
      <c r="U1775" s="4">
        <f>N1775+Q1775</f>
        <v>70</v>
      </c>
      <c r="V1775" s="4" t="e">
        <f>P1775*I1775/100/R1775</f>
        <v>#DIV/0!</v>
      </c>
      <c r="W1775" s="4" t="e">
        <f>V1775*H1775</f>
        <v>#DIV/0!</v>
      </c>
      <c r="X1775" s="6" t="e">
        <f>O1775+S1775</f>
        <v>#NUM!</v>
      </c>
      <c r="Y1775" s="6" t="e">
        <f>P1775*I1775/100/T1775</f>
        <v>#NUM!</v>
      </c>
      <c r="Z1775" s="6" t="e">
        <f>Y1775*H1775</f>
        <v>#NUM!</v>
      </c>
      <c r="AB1775" s="1" t="e">
        <f t="shared" si="54"/>
        <v>#DIV/0!</v>
      </c>
      <c r="AC1775" s="1" t="e">
        <f t="shared" si="55"/>
        <v>#DIV/0!</v>
      </c>
    </row>
    <row r="1776" spans="4:29" x14ac:dyDescent="0.25">
      <c r="D1776" s="1">
        <v>2014</v>
      </c>
      <c r="E1776" s="1" t="s">
        <v>49</v>
      </c>
      <c r="F1776" s="2" t="s">
        <v>242</v>
      </c>
      <c r="G1776">
        <v>2</v>
      </c>
      <c r="H1776">
        <v>898696</v>
      </c>
      <c r="I1776" s="1">
        <v>0</v>
      </c>
      <c r="J1776" s="1">
        <v>1452</v>
      </c>
      <c r="K1776" s="1">
        <v>21415.93</v>
      </c>
      <c r="L1776" s="1">
        <v>21097.05</v>
      </c>
      <c r="M1776" s="3">
        <v>52</v>
      </c>
      <c r="N1776">
        <v>67.8</v>
      </c>
      <c r="O1776">
        <v>237</v>
      </c>
      <c r="P1776" s="1">
        <f>IF($A$3="Percentage of government revenue per capita",$B$3,0) + IF($A$3="Absolute extra revenue",AB1776,0) + IF($A$3="Absolute revenue per capita",AC1776,0)</f>
        <v>0</v>
      </c>
      <c r="Q1776" s="5">
        <f>-MIN(data!$B$4 / data!I1702 * data!P1702 / 100, data!N1702)</f>
        <v>0</v>
      </c>
      <c r="R1776" s="4">
        <f>-Q1776*K1776/1000</f>
        <v>0</v>
      </c>
      <c r="S1776" s="6" t="e">
        <f>-MIN(data!$B$5/(POWER(LN(I1776),2))*P1776/100, O1776)</f>
        <v>#NUM!</v>
      </c>
      <c r="T1776" s="6" t="e">
        <f>-S1776*L1776/100000</f>
        <v>#NUM!</v>
      </c>
      <c r="U1776" s="4">
        <f>N1776+Q1776</f>
        <v>67.8</v>
      </c>
      <c r="V1776" s="4" t="e">
        <f>P1776*I1776/100/R1776</f>
        <v>#DIV/0!</v>
      </c>
      <c r="W1776" s="4" t="e">
        <f>V1776*H1776</f>
        <v>#DIV/0!</v>
      </c>
      <c r="X1776" s="6" t="e">
        <f>O1776+S1776</f>
        <v>#NUM!</v>
      </c>
      <c r="Y1776" s="6" t="e">
        <f>P1776*I1776/100/T1776</f>
        <v>#NUM!</v>
      </c>
      <c r="Z1776" s="6" t="e">
        <f>Y1776*H1776</f>
        <v>#NUM!</v>
      </c>
      <c r="AB1776" s="1" t="e">
        <f t="shared" si="54"/>
        <v>#DIV/0!</v>
      </c>
      <c r="AC1776" s="1" t="e">
        <f t="shared" si="55"/>
        <v>#DIV/0!</v>
      </c>
    </row>
    <row r="1777" spans="4:29" x14ac:dyDescent="0.25">
      <c r="D1777" s="1">
        <v>2015</v>
      </c>
      <c r="E1777" s="1" t="s">
        <v>49</v>
      </c>
      <c r="F1777" s="2" t="s">
        <v>242</v>
      </c>
      <c r="G1777">
        <v>2</v>
      </c>
      <c r="H1777">
        <v>913993</v>
      </c>
      <c r="I1777" s="1">
        <v>0</v>
      </c>
      <c r="J1777" s="1">
        <v>1408</v>
      </c>
      <c r="K1777" s="1">
        <v>21430.75</v>
      </c>
      <c r="M1777" s="3">
        <v>50</v>
      </c>
      <c r="N1777">
        <v>65.7</v>
      </c>
      <c r="O1777">
        <v>229</v>
      </c>
      <c r="P1777" s="1">
        <f>IF($A$3="Percentage of government revenue per capita",$B$3,0) + IF($A$3="Absolute extra revenue",AB1777,0) + IF($A$3="Absolute revenue per capita",AC1777,0)</f>
        <v>0</v>
      </c>
      <c r="Q1777" s="5">
        <f>-MIN(data!$B$4 / data!I1703 * data!P1703 / 100, data!N1703)</f>
        <v>0</v>
      </c>
      <c r="R1777" s="4">
        <f>-Q1777*K1777/1000</f>
        <v>0</v>
      </c>
      <c r="S1777" s="6" t="e">
        <f>-MIN(data!$B$5/(POWER(LN(I1777),2))*P1777/100, O1777)</f>
        <v>#NUM!</v>
      </c>
      <c r="T1777" s="6" t="e">
        <f>-S1777*L1777/100000</f>
        <v>#NUM!</v>
      </c>
      <c r="U1777" s="4">
        <f>N1777+Q1777</f>
        <v>65.7</v>
      </c>
      <c r="V1777" s="4" t="e">
        <f>P1777*I1777/100/R1777</f>
        <v>#DIV/0!</v>
      </c>
      <c r="W1777" s="4" t="e">
        <f>V1777*H1777</f>
        <v>#DIV/0!</v>
      </c>
      <c r="X1777" s="6" t="e">
        <f>O1777+S1777</f>
        <v>#NUM!</v>
      </c>
      <c r="Y1777" s="6" t="e">
        <f>P1777*I1777/100/T1777</f>
        <v>#NUM!</v>
      </c>
      <c r="Z1777" s="6" t="e">
        <f>Y1777*H1777</f>
        <v>#NUM!</v>
      </c>
      <c r="AB1777" s="1" t="e">
        <f t="shared" si="54"/>
        <v>#DIV/0!</v>
      </c>
      <c r="AC1777" s="1" t="e">
        <f t="shared" si="55"/>
        <v>#DIV/0!</v>
      </c>
    </row>
    <row r="1778" spans="4:29" x14ac:dyDescent="0.25">
      <c r="D1778" s="1">
        <v>2016</v>
      </c>
      <c r="E1778" s="1" t="s">
        <v>49</v>
      </c>
      <c r="F1778" s="2" t="s">
        <v>242</v>
      </c>
      <c r="G1778">
        <v>2</v>
      </c>
      <c r="H1778">
        <v>929112</v>
      </c>
      <c r="I1778" s="1">
        <v>0</v>
      </c>
      <c r="J1778" s="1">
        <v>1366</v>
      </c>
      <c r="K1778" s="1">
        <v>21444.27</v>
      </c>
      <c r="M1778" s="3"/>
      <c r="N1778">
        <v>63.7</v>
      </c>
      <c r="O1778"/>
      <c r="P1778" s="1">
        <f>IF($A$3="Percentage of government revenue per capita",$B$3,0) + IF($A$3="Absolute extra revenue",AB1778,0) + IF($A$3="Absolute revenue per capita",AC1778,0)</f>
        <v>0</v>
      </c>
      <c r="Q1778" s="5">
        <f>-MIN(data!$B$4 / data!I1704 * data!P1704 / 100, data!N1704)</f>
        <v>0</v>
      </c>
      <c r="R1778" s="4">
        <f>-Q1778*K1778/1000</f>
        <v>0</v>
      </c>
      <c r="S1778" s="6" t="e">
        <f>-MIN(data!$B$5/(POWER(LN(I1778),2))*P1778/100, O1778)</f>
        <v>#NUM!</v>
      </c>
      <c r="T1778" s="6" t="e">
        <f>-S1778*L1778/100000</f>
        <v>#NUM!</v>
      </c>
      <c r="U1778" s="4">
        <f>N1778+Q1778</f>
        <v>63.7</v>
      </c>
      <c r="V1778" s="4" t="e">
        <f>P1778*I1778/100/R1778</f>
        <v>#DIV/0!</v>
      </c>
      <c r="W1778" s="4" t="e">
        <f>V1778*H1778</f>
        <v>#DIV/0!</v>
      </c>
      <c r="X1778" s="6" t="e">
        <f>O1778+S1778</f>
        <v>#NUM!</v>
      </c>
      <c r="Y1778" s="6" t="e">
        <f>P1778*I1778/100/T1778</f>
        <v>#NUM!</v>
      </c>
      <c r="Z1778" s="6" t="e">
        <f>Y1778*H1778</f>
        <v>#NUM!</v>
      </c>
      <c r="AB1778" s="1" t="e">
        <f t="shared" si="54"/>
        <v>#DIV/0!</v>
      </c>
      <c r="AC1778" s="1" t="e">
        <f t="shared" si="55"/>
        <v>#DIV/0!</v>
      </c>
    </row>
    <row r="1779" spans="4:29" x14ac:dyDescent="0.25">
      <c r="D1779" s="1">
        <v>1980</v>
      </c>
      <c r="E1779" s="1" t="s">
        <v>50</v>
      </c>
      <c r="F1779" s="2" t="s">
        <v>243</v>
      </c>
      <c r="G1779">
        <v>3</v>
      </c>
      <c r="H1779">
        <v>75314</v>
      </c>
      <c r="I1779" s="1">
        <v>416.50170000000003</v>
      </c>
      <c r="J1779" s="1">
        <v>32</v>
      </c>
      <c r="K1779" s="1">
        <v>1624.365</v>
      </c>
      <c r="M1779" s="3"/>
      <c r="N1779">
        <v>19.7</v>
      </c>
      <c r="O1779"/>
      <c r="P1779" s="1">
        <f>IF($A$3="Percentage of government revenue per capita",$B$3,0) + IF($A$3="Absolute extra revenue",AB1779,0) + IF($A$3="Absolute revenue per capita",AC1779,0)</f>
        <v>0</v>
      </c>
      <c r="Q1779" s="5" t="e">
        <f>-MIN(data!$B$4 / data!I1705 * data!P1705 / 100, data!N1705)</f>
        <v>#DIV/0!</v>
      </c>
      <c r="R1779" s="4" t="e">
        <f>-Q1779*K1779/1000</f>
        <v>#DIV/0!</v>
      </c>
      <c r="S1779" s="6">
        <f>-MIN(data!$B$5/(POWER(LN(I1779),2))*P1779/100, O1779)</f>
        <v>0</v>
      </c>
      <c r="T1779" s="6">
        <f>-S1779*L1779/100000</f>
        <v>0</v>
      </c>
      <c r="U1779" s="4" t="e">
        <f>N1779+Q1779</f>
        <v>#DIV/0!</v>
      </c>
      <c r="V1779" s="4" t="e">
        <f>P1779*I1779/100/R1779</f>
        <v>#DIV/0!</v>
      </c>
      <c r="W1779" s="4" t="e">
        <f>V1779*H1779</f>
        <v>#DIV/0!</v>
      </c>
      <c r="X1779" s="6">
        <f>O1779+S1779</f>
        <v>0</v>
      </c>
      <c r="Y1779" s="6" t="e">
        <f>P1779*I1779/100/T1779</f>
        <v>#DIV/0!</v>
      </c>
      <c r="Z1779" s="6" t="e">
        <f>Y1779*H1779</f>
        <v>#DIV/0!</v>
      </c>
      <c r="AB1779" s="1">
        <f t="shared" si="54"/>
        <v>0</v>
      </c>
      <c r="AC1779" s="1">
        <f t="shared" si="55"/>
        <v>0</v>
      </c>
    </row>
    <row r="1780" spans="4:29" x14ac:dyDescent="0.25">
      <c r="D1780" s="1">
        <v>1981</v>
      </c>
      <c r="E1780" s="1" t="s">
        <v>50</v>
      </c>
      <c r="F1780" s="2" t="s">
        <v>243</v>
      </c>
      <c r="G1780">
        <v>3</v>
      </c>
      <c r="H1780">
        <v>75309</v>
      </c>
      <c r="I1780" s="1">
        <v>623.52819999999997</v>
      </c>
      <c r="J1780" s="1">
        <v>30</v>
      </c>
      <c r="K1780" s="1">
        <v>1621.6220000000001</v>
      </c>
      <c r="M1780" s="3"/>
      <c r="N1780">
        <v>18.5</v>
      </c>
      <c r="O1780"/>
      <c r="P1780" s="1">
        <f>IF($A$3="Percentage of government revenue per capita",$B$3,0) + IF($A$3="Absolute extra revenue",AB1780,0) + IF($A$3="Absolute revenue per capita",AC1780,0)</f>
        <v>0</v>
      </c>
      <c r="Q1780" s="5" t="e">
        <f>-MIN(data!$B$4 / data!I1706 * data!P1706 / 100, data!N1706)</f>
        <v>#DIV/0!</v>
      </c>
      <c r="R1780" s="4" t="e">
        <f>-Q1780*K1780/1000</f>
        <v>#DIV/0!</v>
      </c>
      <c r="S1780" s="6">
        <f>-MIN(data!$B$5/(POWER(LN(I1780),2))*P1780/100, O1780)</f>
        <v>0</v>
      </c>
      <c r="T1780" s="6">
        <f>-S1780*L1780/100000</f>
        <v>0</v>
      </c>
      <c r="U1780" s="4" t="e">
        <f>N1780+Q1780</f>
        <v>#DIV/0!</v>
      </c>
      <c r="V1780" s="4" t="e">
        <f>P1780*I1780/100/R1780</f>
        <v>#DIV/0!</v>
      </c>
      <c r="W1780" s="4" t="e">
        <f>V1780*H1780</f>
        <v>#DIV/0!</v>
      </c>
      <c r="X1780" s="6">
        <f>O1780+S1780</f>
        <v>0</v>
      </c>
      <c r="Y1780" s="6" t="e">
        <f>P1780*I1780/100/T1780</f>
        <v>#DIV/0!</v>
      </c>
      <c r="Z1780" s="6" t="e">
        <f>Y1780*H1780</f>
        <v>#DIV/0!</v>
      </c>
      <c r="AB1780" s="1">
        <f t="shared" si="54"/>
        <v>0</v>
      </c>
      <c r="AC1780" s="1">
        <f t="shared" si="55"/>
        <v>0</v>
      </c>
    </row>
    <row r="1781" spans="4:29" x14ac:dyDescent="0.25">
      <c r="D1781" s="1">
        <v>1982</v>
      </c>
      <c r="E1781" s="1" t="s">
        <v>50</v>
      </c>
      <c r="F1781" s="2" t="s">
        <v>243</v>
      </c>
      <c r="G1781">
        <v>3</v>
      </c>
      <c r="H1781">
        <v>75003</v>
      </c>
      <c r="I1781" s="1">
        <v>709.44489999999996</v>
      </c>
      <c r="J1781" s="1">
        <v>29</v>
      </c>
      <c r="K1781" s="1">
        <v>1629.213</v>
      </c>
      <c r="M1781" s="3"/>
      <c r="N1781">
        <v>17.8</v>
      </c>
      <c r="O1781"/>
      <c r="P1781" s="1">
        <f>IF($A$3="Percentage of government revenue per capita",$B$3,0) + IF($A$3="Absolute extra revenue",AB1781,0) + IF($A$3="Absolute revenue per capita",AC1781,0)</f>
        <v>0</v>
      </c>
      <c r="Q1781" s="5" t="e">
        <f>-MIN(data!$B$4 / data!I1707 * data!P1707 / 100, data!N1707)</f>
        <v>#DIV/0!</v>
      </c>
      <c r="R1781" s="4" t="e">
        <f>-Q1781*K1781/1000</f>
        <v>#DIV/0!</v>
      </c>
      <c r="S1781" s="6">
        <f>-MIN(data!$B$5/(POWER(LN(I1781),2))*P1781/100, O1781)</f>
        <v>0</v>
      </c>
      <c r="T1781" s="6">
        <f>-S1781*L1781/100000</f>
        <v>0</v>
      </c>
      <c r="U1781" s="4" t="e">
        <f>N1781+Q1781</f>
        <v>#DIV/0!</v>
      </c>
      <c r="V1781" s="4" t="e">
        <f>P1781*I1781/100/R1781</f>
        <v>#DIV/0!</v>
      </c>
      <c r="W1781" s="4" t="e">
        <f>V1781*H1781</f>
        <v>#DIV/0!</v>
      </c>
      <c r="X1781" s="6">
        <f>O1781+S1781</f>
        <v>0</v>
      </c>
      <c r="Y1781" s="6" t="e">
        <f>P1781*I1781/100/T1781</f>
        <v>#DIV/0!</v>
      </c>
      <c r="Z1781" s="6" t="e">
        <f>Y1781*H1781</f>
        <v>#DIV/0!</v>
      </c>
      <c r="AB1781" s="1">
        <f t="shared" si="54"/>
        <v>0</v>
      </c>
      <c r="AC1781" s="1">
        <f t="shared" si="55"/>
        <v>0</v>
      </c>
    </row>
    <row r="1782" spans="4:29" x14ac:dyDescent="0.25">
      <c r="D1782" s="1">
        <v>1983</v>
      </c>
      <c r="E1782" s="1" t="s">
        <v>50</v>
      </c>
      <c r="F1782" s="2" t="s">
        <v>243</v>
      </c>
      <c r="G1782">
        <v>3</v>
      </c>
      <c r="H1782">
        <v>74483</v>
      </c>
      <c r="I1782" s="1">
        <v>678.25019999999995</v>
      </c>
      <c r="J1782" s="1">
        <v>29</v>
      </c>
      <c r="K1782" s="1">
        <v>1676.3009999999999</v>
      </c>
      <c r="M1782" s="3"/>
      <c r="N1782">
        <v>17.3</v>
      </c>
      <c r="O1782"/>
      <c r="P1782" s="1">
        <f>IF($A$3="Percentage of government revenue per capita",$B$3,0) + IF($A$3="Absolute extra revenue",AB1782,0) + IF($A$3="Absolute revenue per capita",AC1782,0)</f>
        <v>0</v>
      </c>
      <c r="Q1782" s="5" t="e">
        <f>-MIN(data!$B$4 / data!I1708 * data!P1708 / 100, data!N1708)</f>
        <v>#DIV/0!</v>
      </c>
      <c r="R1782" s="4" t="e">
        <f>-Q1782*K1782/1000</f>
        <v>#DIV/0!</v>
      </c>
      <c r="S1782" s="6">
        <f>-MIN(data!$B$5/(POWER(LN(I1782),2))*P1782/100, O1782)</f>
        <v>0</v>
      </c>
      <c r="T1782" s="6">
        <f>-S1782*L1782/100000</f>
        <v>0</v>
      </c>
      <c r="U1782" s="4" t="e">
        <f>N1782+Q1782</f>
        <v>#DIV/0!</v>
      </c>
      <c r="V1782" s="4" t="e">
        <f>P1782*I1782/100/R1782</f>
        <v>#DIV/0!</v>
      </c>
      <c r="W1782" s="4" t="e">
        <f>V1782*H1782</f>
        <v>#DIV/0!</v>
      </c>
      <c r="X1782" s="6">
        <f>O1782+S1782</f>
        <v>0</v>
      </c>
      <c r="Y1782" s="6" t="e">
        <f>P1782*I1782/100/T1782</f>
        <v>#DIV/0!</v>
      </c>
      <c r="Z1782" s="6" t="e">
        <f>Y1782*H1782</f>
        <v>#DIV/0!</v>
      </c>
      <c r="AB1782" s="1">
        <f t="shared" si="54"/>
        <v>0</v>
      </c>
      <c r="AC1782" s="1">
        <f t="shared" si="55"/>
        <v>0</v>
      </c>
    </row>
    <row r="1783" spans="4:29" x14ac:dyDescent="0.25">
      <c r="D1783" s="1">
        <v>1984</v>
      </c>
      <c r="E1783" s="1" t="s">
        <v>50</v>
      </c>
      <c r="F1783" s="2" t="s">
        <v>243</v>
      </c>
      <c r="G1783">
        <v>3</v>
      </c>
      <c r="H1783">
        <v>73851</v>
      </c>
      <c r="I1783" s="1">
        <v>776.51279999999997</v>
      </c>
      <c r="J1783" s="1">
        <v>28</v>
      </c>
      <c r="K1783" s="1">
        <v>1637.4269999999999</v>
      </c>
      <c r="M1783" s="3"/>
      <c r="N1783">
        <v>17.100000000000001</v>
      </c>
      <c r="O1783"/>
      <c r="P1783" s="1">
        <f>IF($A$3="Percentage of government revenue per capita",$B$3,0) + IF($A$3="Absolute extra revenue",AB1783,0) + IF($A$3="Absolute revenue per capita",AC1783,0)</f>
        <v>0</v>
      </c>
      <c r="Q1783" s="5" t="e">
        <f>-MIN(data!$B$4 / data!I1709 * data!P1709 / 100, data!N1709)</f>
        <v>#DIV/0!</v>
      </c>
      <c r="R1783" s="4" t="e">
        <f>-Q1783*K1783/1000</f>
        <v>#DIV/0!</v>
      </c>
      <c r="S1783" s="6">
        <f>-MIN(data!$B$5/(POWER(LN(I1783),2))*P1783/100, O1783)</f>
        <v>0</v>
      </c>
      <c r="T1783" s="6">
        <f>-S1783*L1783/100000</f>
        <v>0</v>
      </c>
      <c r="U1783" s="4" t="e">
        <f>N1783+Q1783</f>
        <v>#DIV/0!</v>
      </c>
      <c r="V1783" s="4" t="e">
        <f>P1783*I1783/100/R1783</f>
        <v>#DIV/0!</v>
      </c>
      <c r="W1783" s="4" t="e">
        <f>V1783*H1783</f>
        <v>#DIV/0!</v>
      </c>
      <c r="X1783" s="6">
        <f>O1783+S1783</f>
        <v>0</v>
      </c>
      <c r="Y1783" s="6" t="e">
        <f>P1783*I1783/100/T1783</f>
        <v>#DIV/0!</v>
      </c>
      <c r="Z1783" s="6" t="e">
        <f>Y1783*H1783</f>
        <v>#DIV/0!</v>
      </c>
      <c r="AB1783" s="1">
        <f t="shared" si="54"/>
        <v>0</v>
      </c>
      <c r="AC1783" s="1">
        <f t="shared" si="55"/>
        <v>0</v>
      </c>
    </row>
    <row r="1784" spans="4:29" x14ac:dyDescent="0.25">
      <c r="D1784" s="1">
        <v>1985</v>
      </c>
      <c r="E1784" s="1" t="s">
        <v>50</v>
      </c>
      <c r="F1784" s="2" t="s">
        <v>243</v>
      </c>
      <c r="G1784">
        <v>3</v>
      </c>
      <c r="H1784">
        <v>73201</v>
      </c>
      <c r="I1784" s="1">
        <v>776.71879999999999</v>
      </c>
      <c r="J1784" s="1">
        <v>28</v>
      </c>
      <c r="K1784" s="1">
        <v>1647.059</v>
      </c>
      <c r="M1784" s="3"/>
      <c r="N1784">
        <v>17</v>
      </c>
      <c r="O1784"/>
      <c r="P1784" s="1">
        <f>IF($A$3="Percentage of government revenue per capita",$B$3,0) + IF($A$3="Absolute extra revenue",AB1784,0) + IF($A$3="Absolute revenue per capita",AC1784,0)</f>
        <v>0</v>
      </c>
      <c r="Q1784" s="5" t="e">
        <f>-MIN(data!$B$4 / data!I1710 * data!P1710 / 100, data!N1710)</f>
        <v>#DIV/0!</v>
      </c>
      <c r="R1784" s="4" t="e">
        <f>-Q1784*K1784/1000</f>
        <v>#DIV/0!</v>
      </c>
      <c r="S1784" s="6">
        <f>-MIN(data!$B$5/(POWER(LN(I1784),2))*P1784/100, O1784)</f>
        <v>0</v>
      </c>
      <c r="T1784" s="6">
        <f>-S1784*L1784/100000</f>
        <v>0</v>
      </c>
      <c r="U1784" s="4" t="e">
        <f>N1784+Q1784</f>
        <v>#DIV/0!</v>
      </c>
      <c r="V1784" s="4" t="e">
        <f>P1784*I1784/100/R1784</f>
        <v>#DIV/0!</v>
      </c>
      <c r="W1784" s="4" t="e">
        <f>V1784*H1784</f>
        <v>#DIV/0!</v>
      </c>
      <c r="X1784" s="6">
        <f>O1784+S1784</f>
        <v>0</v>
      </c>
      <c r="Y1784" s="6" t="e">
        <f>P1784*I1784/100/T1784</f>
        <v>#DIV/0!</v>
      </c>
      <c r="Z1784" s="6" t="e">
        <f>Y1784*H1784</f>
        <v>#DIV/0!</v>
      </c>
      <c r="AB1784" s="1">
        <f t="shared" si="54"/>
        <v>0</v>
      </c>
      <c r="AC1784" s="1">
        <f t="shared" si="55"/>
        <v>0</v>
      </c>
    </row>
    <row r="1785" spans="4:29" x14ac:dyDescent="0.25">
      <c r="D1785" s="1">
        <v>1986</v>
      </c>
      <c r="E1785" s="1" t="s">
        <v>50</v>
      </c>
      <c r="F1785" s="2" t="s">
        <v>243</v>
      </c>
      <c r="G1785">
        <v>3</v>
      </c>
      <c r="H1785">
        <v>72533</v>
      </c>
      <c r="I1785" s="1">
        <v>1003.548</v>
      </c>
      <c r="J1785" s="1">
        <v>27</v>
      </c>
      <c r="K1785" s="1">
        <v>1588.2349999999999</v>
      </c>
      <c r="M1785" s="3"/>
      <c r="N1785">
        <v>17</v>
      </c>
      <c r="O1785"/>
      <c r="P1785" s="1">
        <f>IF($A$3="Percentage of government revenue per capita",$B$3,0) + IF($A$3="Absolute extra revenue",AB1785,0) + IF($A$3="Absolute revenue per capita",AC1785,0)</f>
        <v>0</v>
      </c>
      <c r="Q1785" s="5" t="e">
        <f>-MIN(data!$B$4 / data!I1711 * data!P1711 / 100, data!N1711)</f>
        <v>#DIV/0!</v>
      </c>
      <c r="R1785" s="4" t="e">
        <f>-Q1785*K1785/1000</f>
        <v>#DIV/0!</v>
      </c>
      <c r="S1785" s="6">
        <f>-MIN(data!$B$5/(POWER(LN(I1785),2))*P1785/100, O1785)</f>
        <v>0</v>
      </c>
      <c r="T1785" s="6">
        <f>-S1785*L1785/100000</f>
        <v>0</v>
      </c>
      <c r="U1785" s="4" t="e">
        <f>N1785+Q1785</f>
        <v>#DIV/0!</v>
      </c>
      <c r="V1785" s="4" t="e">
        <f>P1785*I1785/100/R1785</f>
        <v>#DIV/0!</v>
      </c>
      <c r="W1785" s="4" t="e">
        <f>V1785*H1785</f>
        <v>#DIV/0!</v>
      </c>
      <c r="X1785" s="6">
        <f>O1785+S1785</f>
        <v>0</v>
      </c>
      <c r="Y1785" s="6" t="e">
        <f>P1785*I1785/100/T1785</f>
        <v>#DIV/0!</v>
      </c>
      <c r="Z1785" s="6" t="e">
        <f>Y1785*H1785</f>
        <v>#DIV/0!</v>
      </c>
      <c r="AB1785" s="1">
        <f t="shared" si="54"/>
        <v>0</v>
      </c>
      <c r="AC1785" s="1">
        <f t="shared" si="55"/>
        <v>0</v>
      </c>
    </row>
    <row r="1786" spans="4:29" x14ac:dyDescent="0.25">
      <c r="D1786" s="1">
        <v>1987</v>
      </c>
      <c r="E1786" s="1" t="s">
        <v>50</v>
      </c>
      <c r="F1786" s="2" t="s">
        <v>243</v>
      </c>
      <c r="G1786">
        <v>3</v>
      </c>
      <c r="H1786">
        <v>71842</v>
      </c>
      <c r="I1786" s="1">
        <v>1103.2370000000001</v>
      </c>
      <c r="J1786" s="1">
        <v>27</v>
      </c>
      <c r="K1786" s="1">
        <v>1588.2349999999999</v>
      </c>
      <c r="M1786" s="3"/>
      <c r="N1786">
        <v>17</v>
      </c>
      <c r="O1786"/>
      <c r="P1786" s="1">
        <f>IF($A$3="Percentage of government revenue per capita",$B$3,0) + IF($A$3="Absolute extra revenue",AB1786,0) + IF($A$3="Absolute revenue per capita",AC1786,0)</f>
        <v>0</v>
      </c>
      <c r="Q1786" s="5" t="e">
        <f>-MIN(data!$B$4 / data!I1712 * data!P1712 / 100, data!N1712)</f>
        <v>#DIV/0!</v>
      </c>
      <c r="R1786" s="4" t="e">
        <f>-Q1786*K1786/1000</f>
        <v>#DIV/0!</v>
      </c>
      <c r="S1786" s="6">
        <f>-MIN(data!$B$5/(POWER(LN(I1786),2))*P1786/100, O1786)</f>
        <v>0</v>
      </c>
      <c r="T1786" s="6">
        <f>-S1786*L1786/100000</f>
        <v>0</v>
      </c>
      <c r="U1786" s="4" t="e">
        <f>N1786+Q1786</f>
        <v>#DIV/0!</v>
      </c>
      <c r="V1786" s="4" t="e">
        <f>P1786*I1786/100/R1786</f>
        <v>#DIV/0!</v>
      </c>
      <c r="W1786" s="4" t="e">
        <f>V1786*H1786</f>
        <v>#DIV/0!</v>
      </c>
      <c r="X1786" s="6">
        <f>O1786+S1786</f>
        <v>0</v>
      </c>
      <c r="Y1786" s="6" t="e">
        <f>P1786*I1786/100/T1786</f>
        <v>#DIV/0!</v>
      </c>
      <c r="Z1786" s="6" t="e">
        <f>Y1786*H1786</f>
        <v>#DIV/0!</v>
      </c>
      <c r="AB1786" s="1">
        <f t="shared" si="54"/>
        <v>0</v>
      </c>
      <c r="AC1786" s="1">
        <f t="shared" si="55"/>
        <v>0</v>
      </c>
    </row>
    <row r="1787" spans="4:29" x14ac:dyDescent="0.25">
      <c r="D1787" s="1">
        <v>1988</v>
      </c>
      <c r="E1787" s="1" t="s">
        <v>50</v>
      </c>
      <c r="F1787" s="2" t="s">
        <v>243</v>
      </c>
      <c r="G1787">
        <v>3</v>
      </c>
      <c r="H1787">
        <v>71208</v>
      </c>
      <c r="I1787" s="1">
        <v>883.18589999999995</v>
      </c>
      <c r="J1787" s="1">
        <v>26</v>
      </c>
      <c r="K1787" s="1">
        <v>1520.4680000000001</v>
      </c>
      <c r="M1787" s="3"/>
      <c r="N1787">
        <v>17.100000000000001</v>
      </c>
      <c r="O1787"/>
      <c r="P1787" s="1">
        <f>IF($A$3="Percentage of government revenue per capita",$B$3,0) + IF($A$3="Absolute extra revenue",AB1787,0) + IF($A$3="Absolute revenue per capita",AC1787,0)</f>
        <v>0</v>
      </c>
      <c r="Q1787" s="5" t="e">
        <f>-MIN(data!$B$4 / data!I1713 * data!P1713 / 100, data!N1713)</f>
        <v>#DIV/0!</v>
      </c>
      <c r="R1787" s="4" t="e">
        <f>-Q1787*K1787/1000</f>
        <v>#DIV/0!</v>
      </c>
      <c r="S1787" s="6">
        <f>-MIN(data!$B$5/(POWER(LN(I1787),2))*P1787/100, O1787)</f>
        <v>0</v>
      </c>
      <c r="T1787" s="6">
        <f>-S1787*L1787/100000</f>
        <v>0</v>
      </c>
      <c r="U1787" s="4" t="e">
        <f>N1787+Q1787</f>
        <v>#DIV/0!</v>
      </c>
      <c r="V1787" s="4" t="e">
        <f>P1787*I1787/100/R1787</f>
        <v>#DIV/0!</v>
      </c>
      <c r="W1787" s="4" t="e">
        <f>V1787*H1787</f>
        <v>#DIV/0!</v>
      </c>
      <c r="X1787" s="6">
        <f>O1787+S1787</f>
        <v>0</v>
      </c>
      <c r="Y1787" s="6" t="e">
        <f>P1787*I1787/100/T1787</f>
        <v>#DIV/0!</v>
      </c>
      <c r="Z1787" s="6" t="e">
        <f>Y1787*H1787</f>
        <v>#DIV/0!</v>
      </c>
      <c r="AB1787" s="1">
        <f t="shared" si="54"/>
        <v>0</v>
      </c>
      <c r="AC1787" s="1">
        <f t="shared" si="55"/>
        <v>0</v>
      </c>
    </row>
    <row r="1788" spans="4:29" x14ac:dyDescent="0.25">
      <c r="D1788" s="1">
        <v>1989</v>
      </c>
      <c r="E1788" s="1" t="s">
        <v>50</v>
      </c>
      <c r="F1788" s="2" t="s">
        <v>243</v>
      </c>
      <c r="G1788">
        <v>3</v>
      </c>
      <c r="H1788">
        <v>70723</v>
      </c>
      <c r="I1788" s="1">
        <v>982.60630000000003</v>
      </c>
      <c r="J1788" s="1">
        <v>26</v>
      </c>
      <c r="K1788" s="1">
        <v>1520.4680000000001</v>
      </c>
      <c r="M1788" s="3"/>
      <c r="N1788">
        <v>17.100000000000001</v>
      </c>
      <c r="O1788"/>
      <c r="P1788" s="1">
        <f>IF($A$3="Percentage of government revenue per capita",$B$3,0) + IF($A$3="Absolute extra revenue",AB1788,0) + IF($A$3="Absolute revenue per capita",AC1788,0)</f>
        <v>0</v>
      </c>
      <c r="Q1788" s="5" t="e">
        <f>-MIN(data!$B$4 / data!I1714 * data!P1714 / 100, data!N1714)</f>
        <v>#DIV/0!</v>
      </c>
      <c r="R1788" s="4" t="e">
        <f>-Q1788*K1788/1000</f>
        <v>#DIV/0!</v>
      </c>
      <c r="S1788" s="6">
        <f>-MIN(data!$B$5/(POWER(LN(I1788),2))*P1788/100, O1788)</f>
        <v>0</v>
      </c>
      <c r="T1788" s="6">
        <f>-S1788*L1788/100000</f>
        <v>0</v>
      </c>
      <c r="U1788" s="4" t="e">
        <f>N1788+Q1788</f>
        <v>#DIV/0!</v>
      </c>
      <c r="V1788" s="4" t="e">
        <f>P1788*I1788/100/R1788</f>
        <v>#DIV/0!</v>
      </c>
      <c r="W1788" s="4" t="e">
        <f>V1788*H1788</f>
        <v>#DIV/0!</v>
      </c>
      <c r="X1788" s="6">
        <f>O1788+S1788</f>
        <v>0</v>
      </c>
      <c r="Y1788" s="6" t="e">
        <f>P1788*I1788/100/T1788</f>
        <v>#DIV/0!</v>
      </c>
      <c r="Z1788" s="6" t="e">
        <f>Y1788*H1788</f>
        <v>#DIV/0!</v>
      </c>
      <c r="AB1788" s="1">
        <f t="shared" si="54"/>
        <v>0</v>
      </c>
      <c r="AC1788" s="1">
        <f t="shared" si="55"/>
        <v>0</v>
      </c>
    </row>
    <row r="1789" spans="4:29" x14ac:dyDescent="0.25">
      <c r="D1789" s="1">
        <v>1990</v>
      </c>
      <c r="E1789" s="1" t="s">
        <v>50</v>
      </c>
      <c r="F1789" s="2" t="s">
        <v>243</v>
      </c>
      <c r="G1789">
        <v>3</v>
      </c>
      <c r="H1789">
        <v>70419</v>
      </c>
      <c r="I1789" s="1">
        <v>955.02020000000005</v>
      </c>
      <c r="J1789" s="1">
        <v>26</v>
      </c>
      <c r="K1789" s="1">
        <v>1520.4680000000001</v>
      </c>
      <c r="M1789" s="3"/>
      <c r="N1789">
        <v>17.100000000000001</v>
      </c>
      <c r="O1789"/>
      <c r="P1789" s="1">
        <f>IF($A$3="Percentage of government revenue per capita",$B$3,0) + IF($A$3="Absolute extra revenue",AB1789,0) + IF($A$3="Absolute revenue per capita",AC1789,0)</f>
        <v>0</v>
      </c>
      <c r="Q1789" s="5" t="e">
        <f>-MIN(data!$B$4 / data!I1715 * data!P1715 / 100, data!N1715)</f>
        <v>#DIV/0!</v>
      </c>
      <c r="R1789" s="4" t="e">
        <f>-Q1789*K1789/1000</f>
        <v>#DIV/0!</v>
      </c>
      <c r="S1789" s="6">
        <f>-MIN(data!$B$5/(POWER(LN(I1789),2))*P1789/100, O1789)</f>
        <v>0</v>
      </c>
      <c r="T1789" s="6">
        <f>-S1789*L1789/100000</f>
        <v>0</v>
      </c>
      <c r="U1789" s="4" t="e">
        <f>N1789+Q1789</f>
        <v>#DIV/0!</v>
      </c>
      <c r="V1789" s="4" t="e">
        <f>P1789*I1789/100/R1789</f>
        <v>#DIV/0!</v>
      </c>
      <c r="W1789" s="4" t="e">
        <f>V1789*H1789</f>
        <v>#DIV/0!</v>
      </c>
      <c r="X1789" s="6">
        <f>O1789+S1789</f>
        <v>0</v>
      </c>
      <c r="Y1789" s="6" t="e">
        <f>P1789*I1789/100/T1789</f>
        <v>#DIV/0!</v>
      </c>
      <c r="Z1789" s="6" t="e">
        <f>Y1789*H1789</f>
        <v>#DIV/0!</v>
      </c>
      <c r="AB1789" s="1">
        <f t="shared" si="54"/>
        <v>0</v>
      </c>
      <c r="AC1789" s="1">
        <f t="shared" si="55"/>
        <v>0</v>
      </c>
    </row>
    <row r="1790" spans="4:29" x14ac:dyDescent="0.25">
      <c r="D1790" s="1">
        <v>1991</v>
      </c>
      <c r="E1790" s="1" t="s">
        <v>50</v>
      </c>
      <c r="F1790" s="2" t="s">
        <v>243</v>
      </c>
      <c r="G1790">
        <v>3</v>
      </c>
      <c r="H1790">
        <v>70374</v>
      </c>
      <c r="I1790" s="1">
        <v>1130.067</v>
      </c>
      <c r="J1790" s="1">
        <v>26</v>
      </c>
      <c r="K1790" s="1">
        <v>1520.4680000000001</v>
      </c>
      <c r="M1790" s="3"/>
      <c r="N1790">
        <v>17.100000000000001</v>
      </c>
      <c r="O1790"/>
      <c r="P1790" s="1">
        <f>IF($A$3="Percentage of government revenue per capita",$B$3,0) + IF($A$3="Absolute extra revenue",AB1790,0) + IF($A$3="Absolute revenue per capita",AC1790,0)</f>
        <v>0</v>
      </c>
      <c r="Q1790" s="5">
        <f>-MIN(data!$B$4 / data!I1716 * data!P1716 / 100, data!N1716)</f>
        <v>0</v>
      </c>
      <c r="R1790" s="4">
        <f>-Q1790*K1790/1000</f>
        <v>0</v>
      </c>
      <c r="S1790" s="6">
        <f>-MIN(data!$B$5/(POWER(LN(I1790),2))*P1790/100, O1790)</f>
        <v>0</v>
      </c>
      <c r="T1790" s="6">
        <f>-S1790*L1790/100000</f>
        <v>0</v>
      </c>
      <c r="U1790" s="4">
        <f>N1790+Q1790</f>
        <v>17.100000000000001</v>
      </c>
      <c r="V1790" s="4" t="e">
        <f>P1790*I1790/100/R1790</f>
        <v>#DIV/0!</v>
      </c>
      <c r="W1790" s="4" t="e">
        <f>V1790*H1790</f>
        <v>#DIV/0!</v>
      </c>
      <c r="X1790" s="6">
        <f>O1790+S1790</f>
        <v>0</v>
      </c>
      <c r="Y1790" s="6" t="e">
        <f>P1790*I1790/100/T1790</f>
        <v>#DIV/0!</v>
      </c>
      <c r="Z1790" s="6" t="e">
        <f>Y1790*H1790</f>
        <v>#DIV/0!</v>
      </c>
      <c r="AB1790" s="1">
        <f t="shared" si="54"/>
        <v>0</v>
      </c>
      <c r="AC1790" s="1">
        <f t="shared" si="55"/>
        <v>0</v>
      </c>
    </row>
    <row r="1791" spans="4:29" x14ac:dyDescent="0.25">
      <c r="D1791" s="1">
        <v>1992</v>
      </c>
      <c r="E1791" s="1" t="s">
        <v>50</v>
      </c>
      <c r="F1791" s="2" t="s">
        <v>243</v>
      </c>
      <c r="G1791">
        <v>3</v>
      </c>
      <c r="H1791">
        <v>70544</v>
      </c>
      <c r="I1791" s="1">
        <v>1028.171</v>
      </c>
      <c r="J1791" s="1">
        <v>25</v>
      </c>
      <c r="K1791" s="1">
        <v>1461.9880000000001</v>
      </c>
      <c r="M1791" s="3"/>
      <c r="N1791">
        <v>17.100000000000001</v>
      </c>
      <c r="O1791"/>
      <c r="P1791" s="1">
        <f>IF($A$3="Percentage of government revenue per capita",$B$3,0) + IF($A$3="Absolute extra revenue",AB1791,0) + IF($A$3="Absolute revenue per capita",AC1791,0)</f>
        <v>0</v>
      </c>
      <c r="Q1791" s="5">
        <f>-MIN(data!$B$4 / data!I1717 * data!P1717 / 100, data!N1717)</f>
        <v>0</v>
      </c>
      <c r="R1791" s="4">
        <f>-Q1791*K1791/1000</f>
        <v>0</v>
      </c>
      <c r="S1791" s="6">
        <f>-MIN(data!$B$5/(POWER(LN(I1791),2))*P1791/100, O1791)</f>
        <v>0</v>
      </c>
      <c r="T1791" s="6">
        <f>-S1791*L1791/100000</f>
        <v>0</v>
      </c>
      <c r="U1791" s="4">
        <f>N1791+Q1791</f>
        <v>17.100000000000001</v>
      </c>
      <c r="V1791" s="4" t="e">
        <f>P1791*I1791/100/R1791</f>
        <v>#DIV/0!</v>
      </c>
      <c r="W1791" s="4" t="e">
        <f>V1791*H1791</f>
        <v>#DIV/0!</v>
      </c>
      <c r="X1791" s="6">
        <f>O1791+S1791</f>
        <v>0</v>
      </c>
      <c r="Y1791" s="6" t="e">
        <f>P1791*I1791/100/T1791</f>
        <v>#DIV/0!</v>
      </c>
      <c r="Z1791" s="6" t="e">
        <f>Y1791*H1791</f>
        <v>#DIV/0!</v>
      </c>
      <c r="AB1791" s="1">
        <f t="shared" si="54"/>
        <v>0</v>
      </c>
      <c r="AC1791" s="1">
        <f t="shared" si="55"/>
        <v>0</v>
      </c>
    </row>
    <row r="1792" spans="4:29" x14ac:dyDescent="0.25">
      <c r="D1792" s="1">
        <v>1993</v>
      </c>
      <c r="E1792" s="1" t="s">
        <v>50</v>
      </c>
      <c r="F1792" s="2" t="s">
        <v>243</v>
      </c>
      <c r="G1792">
        <v>3</v>
      </c>
      <c r="H1792">
        <v>70831</v>
      </c>
      <c r="I1792" s="1">
        <v>1076.482</v>
      </c>
      <c r="J1792" s="1">
        <v>25</v>
      </c>
      <c r="K1792" s="1">
        <v>1470.588</v>
      </c>
      <c r="M1792" s="3"/>
      <c r="N1792">
        <v>17</v>
      </c>
      <c r="O1792"/>
      <c r="P1792" s="1">
        <f>IF($A$3="Percentage of government revenue per capita",$B$3,0) + IF($A$3="Absolute extra revenue",AB1792,0) + IF($A$3="Absolute revenue per capita",AC1792,0)</f>
        <v>0</v>
      </c>
      <c r="Q1792" s="5">
        <f>-MIN(data!$B$4 / data!I1718 * data!P1718 / 100, data!N1718)</f>
        <v>0</v>
      </c>
      <c r="R1792" s="4">
        <f>-Q1792*K1792/1000</f>
        <v>0</v>
      </c>
      <c r="S1792" s="6">
        <f>-MIN(data!$B$5/(POWER(LN(I1792),2))*P1792/100, O1792)</f>
        <v>0</v>
      </c>
      <c r="T1792" s="6">
        <f>-S1792*L1792/100000</f>
        <v>0</v>
      </c>
      <c r="U1792" s="4">
        <f>N1792+Q1792</f>
        <v>17</v>
      </c>
      <c r="V1792" s="4" t="e">
        <f>P1792*I1792/100/R1792</f>
        <v>#DIV/0!</v>
      </c>
      <c r="W1792" s="4" t="e">
        <f>V1792*H1792</f>
        <v>#DIV/0!</v>
      </c>
      <c r="X1792" s="6">
        <f>O1792+S1792</f>
        <v>0</v>
      </c>
      <c r="Y1792" s="6" t="e">
        <f>P1792*I1792/100/T1792</f>
        <v>#DIV/0!</v>
      </c>
      <c r="Z1792" s="6" t="e">
        <f>Y1792*H1792</f>
        <v>#DIV/0!</v>
      </c>
      <c r="AB1792" s="1">
        <f t="shared" si="54"/>
        <v>0</v>
      </c>
      <c r="AC1792" s="1">
        <f t="shared" si="55"/>
        <v>0</v>
      </c>
    </row>
    <row r="1793" spans="4:29" x14ac:dyDescent="0.25">
      <c r="D1793" s="1">
        <v>1994</v>
      </c>
      <c r="E1793" s="1" t="s">
        <v>50</v>
      </c>
      <c r="F1793" s="2" t="s">
        <v>243</v>
      </c>
      <c r="G1793">
        <v>3</v>
      </c>
      <c r="H1793">
        <v>71043</v>
      </c>
      <c r="I1793" s="1">
        <v>990.42930000000001</v>
      </c>
      <c r="J1793" s="1">
        <v>24</v>
      </c>
      <c r="K1793" s="1">
        <v>1428.5709999999999</v>
      </c>
      <c r="M1793" s="3"/>
      <c r="N1793">
        <v>16.8</v>
      </c>
      <c r="O1793"/>
      <c r="P1793" s="1">
        <f>IF($A$3="Percentage of government revenue per capita",$B$3,0) + IF($A$3="Absolute extra revenue",AB1793,0) + IF($A$3="Absolute revenue per capita",AC1793,0)</f>
        <v>0</v>
      </c>
      <c r="Q1793" s="5">
        <f>-MIN(data!$B$4 / data!I1719 * data!P1719 / 100, data!N1719)</f>
        <v>0</v>
      </c>
      <c r="R1793" s="4">
        <f>-Q1793*K1793/1000</f>
        <v>0</v>
      </c>
      <c r="S1793" s="6">
        <f>-MIN(data!$B$5/(POWER(LN(I1793),2))*P1793/100, O1793)</f>
        <v>0</v>
      </c>
      <c r="T1793" s="6">
        <f>-S1793*L1793/100000</f>
        <v>0</v>
      </c>
      <c r="U1793" s="4">
        <f>N1793+Q1793</f>
        <v>16.8</v>
      </c>
      <c r="V1793" s="4" t="e">
        <f>P1793*I1793/100/R1793</f>
        <v>#DIV/0!</v>
      </c>
      <c r="W1793" s="4" t="e">
        <f>V1793*H1793</f>
        <v>#DIV/0!</v>
      </c>
      <c r="X1793" s="6">
        <f>O1793+S1793</f>
        <v>0</v>
      </c>
      <c r="Y1793" s="6" t="e">
        <f>P1793*I1793/100/T1793</f>
        <v>#DIV/0!</v>
      </c>
      <c r="Z1793" s="6" t="e">
        <f>Y1793*H1793</f>
        <v>#DIV/0!</v>
      </c>
      <c r="AB1793" s="1">
        <f t="shared" si="54"/>
        <v>0</v>
      </c>
      <c r="AC1793" s="1">
        <f t="shared" si="55"/>
        <v>0</v>
      </c>
    </row>
    <row r="1794" spans="4:29" x14ac:dyDescent="0.25">
      <c r="D1794" s="1">
        <v>1995</v>
      </c>
      <c r="E1794" s="1" t="s">
        <v>50</v>
      </c>
      <c r="F1794" s="2" t="s">
        <v>243</v>
      </c>
      <c r="G1794">
        <v>3</v>
      </c>
      <c r="H1794">
        <v>71098</v>
      </c>
      <c r="I1794" s="1">
        <v>1013.324</v>
      </c>
      <c r="J1794" s="1">
        <v>23</v>
      </c>
      <c r="K1794" s="1">
        <v>1385.5419999999999</v>
      </c>
      <c r="M1794" s="3"/>
      <c r="N1794">
        <v>16.600000000000001</v>
      </c>
      <c r="O1794"/>
      <c r="P1794" s="1">
        <f>IF($A$3="Percentage of government revenue per capita",$B$3,0) + IF($A$3="Absolute extra revenue",AB1794,0) + IF($A$3="Absolute revenue per capita",AC1794,0)</f>
        <v>0</v>
      </c>
      <c r="Q1794" s="5">
        <f>-MIN(data!$B$4 / data!I1720 * data!P1720 / 100, data!N1720)</f>
        <v>0</v>
      </c>
      <c r="R1794" s="4">
        <f>-Q1794*K1794/1000</f>
        <v>0</v>
      </c>
      <c r="S1794" s="6">
        <f>-MIN(data!$B$5/(POWER(LN(I1794),2))*P1794/100, O1794)</f>
        <v>0</v>
      </c>
      <c r="T1794" s="6">
        <f>-S1794*L1794/100000</f>
        <v>0</v>
      </c>
      <c r="U1794" s="4">
        <f>N1794+Q1794</f>
        <v>16.600000000000001</v>
      </c>
      <c r="V1794" s="4" t="e">
        <f>P1794*I1794/100/R1794</f>
        <v>#DIV/0!</v>
      </c>
      <c r="W1794" s="4" t="e">
        <f>V1794*H1794</f>
        <v>#DIV/0!</v>
      </c>
      <c r="X1794" s="6">
        <f>O1794+S1794</f>
        <v>0</v>
      </c>
      <c r="Y1794" s="6" t="e">
        <f>P1794*I1794/100/T1794</f>
        <v>#DIV/0!</v>
      </c>
      <c r="Z1794" s="6" t="e">
        <f>Y1794*H1794</f>
        <v>#DIV/0!</v>
      </c>
      <c r="AB1794" s="1">
        <f t="shared" si="54"/>
        <v>0</v>
      </c>
      <c r="AC1794" s="1">
        <f t="shared" si="55"/>
        <v>0</v>
      </c>
    </row>
    <row r="1795" spans="4:29" x14ac:dyDescent="0.25">
      <c r="D1795" s="1">
        <v>1996</v>
      </c>
      <c r="E1795" s="1" t="s">
        <v>50</v>
      </c>
      <c r="F1795" s="2" t="s">
        <v>243</v>
      </c>
      <c r="G1795">
        <v>3</v>
      </c>
      <c r="H1795">
        <v>70936</v>
      </c>
      <c r="I1795" s="1">
        <v>1067.7950000000001</v>
      </c>
      <c r="J1795" s="1">
        <v>22</v>
      </c>
      <c r="K1795" s="1">
        <v>1349.693</v>
      </c>
      <c r="M1795" s="3"/>
      <c r="N1795">
        <v>16.3</v>
      </c>
      <c r="O1795"/>
      <c r="P1795" s="1">
        <f>IF($A$3="Percentage of government revenue per capita",$B$3,0) + IF($A$3="Absolute extra revenue",AB1795,0) + IF($A$3="Absolute revenue per capita",AC1795,0)</f>
        <v>0</v>
      </c>
      <c r="Q1795" s="5">
        <f>-MIN(data!$B$4 / data!I1721 * data!P1721 / 100, data!N1721)</f>
        <v>0</v>
      </c>
      <c r="R1795" s="4">
        <f>-Q1795*K1795/1000</f>
        <v>0</v>
      </c>
      <c r="S1795" s="6">
        <f>-MIN(data!$B$5/(POWER(LN(I1795),2))*P1795/100, O1795)</f>
        <v>0</v>
      </c>
      <c r="T1795" s="6">
        <f>-S1795*L1795/100000</f>
        <v>0</v>
      </c>
      <c r="U1795" s="4">
        <f>N1795+Q1795</f>
        <v>16.3</v>
      </c>
      <c r="V1795" s="4" t="e">
        <f>P1795*I1795/100/R1795</f>
        <v>#DIV/0!</v>
      </c>
      <c r="W1795" s="4" t="e">
        <f>V1795*H1795</f>
        <v>#DIV/0!</v>
      </c>
      <c r="X1795" s="6">
        <f>O1795+S1795</f>
        <v>0</v>
      </c>
      <c r="Y1795" s="6" t="e">
        <f>P1795*I1795/100/T1795</f>
        <v>#DIV/0!</v>
      </c>
      <c r="Z1795" s="6" t="e">
        <f>Y1795*H1795</f>
        <v>#DIV/0!</v>
      </c>
      <c r="AB1795" s="1">
        <f t="shared" si="54"/>
        <v>0</v>
      </c>
      <c r="AC1795" s="1">
        <f t="shared" si="55"/>
        <v>0</v>
      </c>
    </row>
    <row r="1796" spans="4:29" x14ac:dyDescent="0.25">
      <c r="D1796" s="1">
        <v>1997</v>
      </c>
      <c r="E1796" s="1" t="s">
        <v>50</v>
      </c>
      <c r="F1796" s="2" t="s">
        <v>243</v>
      </c>
      <c r="G1796">
        <v>3</v>
      </c>
      <c r="H1796">
        <v>70599</v>
      </c>
      <c r="I1796" s="1">
        <v>1200.136</v>
      </c>
      <c r="J1796" s="1">
        <v>21</v>
      </c>
      <c r="K1796" s="1">
        <v>1304.348</v>
      </c>
      <c r="M1796" s="3"/>
      <c r="N1796">
        <v>16.100000000000001</v>
      </c>
      <c r="O1796"/>
      <c r="P1796" s="1">
        <f>IF($A$3="Percentage of government revenue per capita",$B$3,0) + IF($A$3="Absolute extra revenue",AB1796,0) + IF($A$3="Absolute revenue per capita",AC1796,0)</f>
        <v>0</v>
      </c>
      <c r="Q1796" s="5">
        <f>-MIN(data!$B$4 / data!I1722 * data!P1722 / 100, data!N1722)</f>
        <v>0</v>
      </c>
      <c r="R1796" s="4">
        <f>-Q1796*K1796/1000</f>
        <v>0</v>
      </c>
      <c r="S1796" s="6">
        <f>-MIN(data!$B$5/(POWER(LN(I1796),2))*P1796/100, O1796)</f>
        <v>0</v>
      </c>
      <c r="T1796" s="6">
        <f>-S1796*L1796/100000</f>
        <v>0</v>
      </c>
      <c r="U1796" s="4">
        <f>N1796+Q1796</f>
        <v>16.100000000000001</v>
      </c>
      <c r="V1796" s="4" t="e">
        <f>P1796*I1796/100/R1796</f>
        <v>#DIV/0!</v>
      </c>
      <c r="W1796" s="4" t="e">
        <f>V1796*H1796</f>
        <v>#DIV/0!</v>
      </c>
      <c r="X1796" s="6">
        <f>O1796+S1796</f>
        <v>0</v>
      </c>
      <c r="Y1796" s="6" t="e">
        <f>P1796*I1796/100/T1796</f>
        <v>#DIV/0!</v>
      </c>
      <c r="Z1796" s="6" t="e">
        <f>Y1796*H1796</f>
        <v>#DIV/0!</v>
      </c>
      <c r="AB1796" s="1">
        <f t="shared" ref="AB1796:AB1859" si="56">$B$3*100/H1796/I1796</f>
        <v>0</v>
      </c>
      <c r="AC1796" s="1">
        <f t="shared" ref="AC1796:AC1859" si="57">$B$3/I1796*100</f>
        <v>0</v>
      </c>
    </row>
    <row r="1797" spans="4:29" x14ac:dyDescent="0.25">
      <c r="D1797" s="1">
        <v>1998</v>
      </c>
      <c r="E1797" s="1" t="s">
        <v>50</v>
      </c>
      <c r="F1797" s="2" t="s">
        <v>243</v>
      </c>
      <c r="G1797">
        <v>3</v>
      </c>
      <c r="H1797">
        <v>70185</v>
      </c>
      <c r="I1797" s="1">
        <v>1230.134</v>
      </c>
      <c r="J1797" s="1">
        <v>20</v>
      </c>
      <c r="K1797" s="1">
        <v>1265.8230000000001</v>
      </c>
      <c r="M1797" s="3"/>
      <c r="N1797">
        <v>15.8</v>
      </c>
      <c r="O1797"/>
      <c r="P1797" s="1">
        <f>IF($A$3="Percentage of government revenue per capita",$B$3,0) + IF($A$3="Absolute extra revenue",AB1797,0) + IF($A$3="Absolute revenue per capita",AC1797,0)</f>
        <v>0</v>
      </c>
      <c r="Q1797" s="5">
        <f>-MIN(data!$B$4 / data!I1723 * data!P1723 / 100, data!N1723)</f>
        <v>0</v>
      </c>
      <c r="R1797" s="4">
        <f>-Q1797*K1797/1000</f>
        <v>0</v>
      </c>
      <c r="S1797" s="6">
        <f>-MIN(data!$B$5/(POWER(LN(I1797),2))*P1797/100, O1797)</f>
        <v>0</v>
      </c>
      <c r="T1797" s="6">
        <f>-S1797*L1797/100000</f>
        <v>0</v>
      </c>
      <c r="U1797" s="4">
        <f>N1797+Q1797</f>
        <v>15.8</v>
      </c>
      <c r="V1797" s="4" t="e">
        <f>P1797*I1797/100/R1797</f>
        <v>#DIV/0!</v>
      </c>
      <c r="W1797" s="4" t="e">
        <f>V1797*H1797</f>
        <v>#DIV/0!</v>
      </c>
      <c r="X1797" s="6">
        <f>O1797+S1797</f>
        <v>0</v>
      </c>
      <c r="Y1797" s="6" t="e">
        <f>P1797*I1797/100/T1797</f>
        <v>#DIV/0!</v>
      </c>
      <c r="Z1797" s="6" t="e">
        <f>Y1797*H1797</f>
        <v>#DIV/0!</v>
      </c>
      <c r="AB1797" s="1">
        <f t="shared" si="56"/>
        <v>0</v>
      </c>
      <c r="AC1797" s="1">
        <f t="shared" si="57"/>
        <v>0</v>
      </c>
    </row>
    <row r="1798" spans="4:29" x14ac:dyDescent="0.25">
      <c r="D1798" s="1">
        <v>1999</v>
      </c>
      <c r="E1798" s="1" t="s">
        <v>50</v>
      </c>
      <c r="F1798" s="2" t="s">
        <v>243</v>
      </c>
      <c r="G1798">
        <v>3</v>
      </c>
      <c r="H1798">
        <v>69835</v>
      </c>
      <c r="I1798" s="1">
        <v>1273.306</v>
      </c>
      <c r="J1798" s="1">
        <v>19</v>
      </c>
      <c r="K1798" s="1">
        <v>1217.9490000000001</v>
      </c>
      <c r="M1798" s="3"/>
      <c r="N1798">
        <v>15.6</v>
      </c>
      <c r="O1798"/>
      <c r="P1798" s="1">
        <f>IF($A$3="Percentage of government revenue per capita",$B$3,0) + IF($A$3="Absolute extra revenue",AB1798,0) + IF($A$3="Absolute revenue per capita",AC1798,0)</f>
        <v>0</v>
      </c>
      <c r="Q1798" s="5">
        <f>-MIN(data!$B$4 / data!I1724 * data!P1724 / 100, data!N1724)</f>
        <v>0</v>
      </c>
      <c r="R1798" s="4">
        <f>-Q1798*K1798/1000</f>
        <v>0</v>
      </c>
      <c r="S1798" s="6">
        <f>-MIN(data!$B$5/(POWER(LN(I1798),2))*P1798/100, O1798)</f>
        <v>0</v>
      </c>
      <c r="T1798" s="6">
        <f>-S1798*L1798/100000</f>
        <v>0</v>
      </c>
      <c r="U1798" s="4">
        <f>N1798+Q1798</f>
        <v>15.6</v>
      </c>
      <c r="V1798" s="4" t="e">
        <f>P1798*I1798/100/R1798</f>
        <v>#DIV/0!</v>
      </c>
      <c r="W1798" s="4" t="e">
        <f>V1798*H1798</f>
        <v>#DIV/0!</v>
      </c>
      <c r="X1798" s="6">
        <f>O1798+S1798</f>
        <v>0</v>
      </c>
      <c r="Y1798" s="6" t="e">
        <f>P1798*I1798/100/T1798</f>
        <v>#DIV/0!</v>
      </c>
      <c r="Z1798" s="6" t="e">
        <f>Y1798*H1798</f>
        <v>#DIV/0!</v>
      </c>
      <c r="AB1798" s="1">
        <f t="shared" si="56"/>
        <v>0</v>
      </c>
      <c r="AC1798" s="1">
        <f t="shared" si="57"/>
        <v>0</v>
      </c>
    </row>
    <row r="1799" spans="4:29" x14ac:dyDescent="0.25">
      <c r="D1799" s="1">
        <v>2000</v>
      </c>
      <c r="E1799" s="1" t="s">
        <v>50</v>
      </c>
      <c r="F1799" s="2" t="s">
        <v>243</v>
      </c>
      <c r="G1799">
        <v>3</v>
      </c>
      <c r="H1799">
        <v>69650</v>
      </c>
      <c r="I1799" s="1">
        <v>1326.0820000000001</v>
      </c>
      <c r="J1799" s="1">
        <v>18</v>
      </c>
      <c r="K1799" s="1">
        <v>1168.8309999999999</v>
      </c>
      <c r="M1799" s="3"/>
      <c r="N1799">
        <v>15.4</v>
      </c>
      <c r="O1799"/>
      <c r="P1799" s="1">
        <f>IF($A$3="Percentage of government revenue per capita",$B$3,0) + IF($A$3="Absolute extra revenue",AB1799,0) + IF($A$3="Absolute revenue per capita",AC1799,0)</f>
        <v>0</v>
      </c>
      <c r="Q1799" s="5">
        <f>-MIN(data!$B$4 / data!I1725 * data!P1725 / 100, data!N1725)</f>
        <v>0</v>
      </c>
      <c r="R1799" s="4">
        <f>-Q1799*K1799/1000</f>
        <v>0</v>
      </c>
      <c r="S1799" s="6">
        <f>-MIN(data!$B$5/(POWER(LN(I1799),2))*P1799/100, O1799)</f>
        <v>0</v>
      </c>
      <c r="T1799" s="6">
        <f>-S1799*L1799/100000</f>
        <v>0</v>
      </c>
      <c r="U1799" s="4">
        <f>N1799+Q1799</f>
        <v>15.4</v>
      </c>
      <c r="V1799" s="4" t="e">
        <f>P1799*I1799/100/R1799</f>
        <v>#DIV/0!</v>
      </c>
      <c r="W1799" s="4" t="e">
        <f>V1799*H1799</f>
        <v>#DIV/0!</v>
      </c>
      <c r="X1799" s="6">
        <f>O1799+S1799</f>
        <v>0</v>
      </c>
      <c r="Y1799" s="6" t="e">
        <f>P1799*I1799/100/T1799</f>
        <v>#DIV/0!</v>
      </c>
      <c r="Z1799" s="6" t="e">
        <f>Y1799*H1799</f>
        <v>#DIV/0!</v>
      </c>
      <c r="AB1799" s="1">
        <f t="shared" si="56"/>
        <v>0</v>
      </c>
      <c r="AC1799" s="1">
        <f t="shared" si="57"/>
        <v>0</v>
      </c>
    </row>
    <row r="1800" spans="4:29" x14ac:dyDescent="0.25">
      <c r="D1800" s="1">
        <v>2001</v>
      </c>
      <c r="E1800" s="1" t="s">
        <v>50</v>
      </c>
      <c r="F1800" s="2" t="s">
        <v>243</v>
      </c>
      <c r="G1800">
        <v>3</v>
      </c>
      <c r="H1800">
        <v>69661</v>
      </c>
      <c r="I1800" s="1">
        <v>1235.8489999999999</v>
      </c>
      <c r="J1800" s="1">
        <v>17</v>
      </c>
      <c r="K1800" s="1">
        <v>1111.1110000000001</v>
      </c>
      <c r="M1800" s="3"/>
      <c r="N1800">
        <v>15.3</v>
      </c>
      <c r="O1800"/>
      <c r="P1800" s="1">
        <f>IF($A$3="Percentage of government revenue per capita",$B$3,0) + IF($A$3="Absolute extra revenue",AB1800,0) + IF($A$3="Absolute revenue per capita",AC1800,0)</f>
        <v>0</v>
      </c>
      <c r="Q1800" s="5">
        <f>-MIN(data!$B$4 / data!I1726 * data!P1726 / 100, data!N1726)</f>
        <v>0</v>
      </c>
      <c r="R1800" s="4">
        <f>-Q1800*K1800/1000</f>
        <v>0</v>
      </c>
      <c r="S1800" s="6">
        <f>-MIN(data!$B$5/(POWER(LN(I1800),2))*P1800/100, O1800)</f>
        <v>0</v>
      </c>
      <c r="T1800" s="6">
        <f>-S1800*L1800/100000</f>
        <v>0</v>
      </c>
      <c r="U1800" s="4">
        <f>N1800+Q1800</f>
        <v>15.3</v>
      </c>
      <c r="V1800" s="4" t="e">
        <f>P1800*I1800/100/R1800</f>
        <v>#DIV/0!</v>
      </c>
      <c r="W1800" s="4" t="e">
        <f>V1800*H1800</f>
        <v>#DIV/0!</v>
      </c>
      <c r="X1800" s="6">
        <f>O1800+S1800</f>
        <v>0</v>
      </c>
      <c r="Y1800" s="6" t="e">
        <f>P1800*I1800/100/T1800</f>
        <v>#DIV/0!</v>
      </c>
      <c r="Z1800" s="6" t="e">
        <f>Y1800*H1800</f>
        <v>#DIV/0!</v>
      </c>
      <c r="AB1800" s="1">
        <f t="shared" si="56"/>
        <v>0</v>
      </c>
      <c r="AC1800" s="1">
        <f t="shared" si="57"/>
        <v>0</v>
      </c>
    </row>
    <row r="1801" spans="4:29" x14ac:dyDescent="0.25">
      <c r="D1801" s="1">
        <v>2002</v>
      </c>
      <c r="E1801" s="1" t="s">
        <v>50</v>
      </c>
      <c r="F1801" s="2" t="s">
        <v>243</v>
      </c>
      <c r="G1801">
        <v>3</v>
      </c>
      <c r="H1801">
        <v>69837</v>
      </c>
      <c r="I1801" s="1">
        <v>1189.2170000000001</v>
      </c>
      <c r="J1801" s="1">
        <v>16</v>
      </c>
      <c r="K1801" s="1">
        <v>1052.6320000000001</v>
      </c>
      <c r="M1801" s="3"/>
      <c r="N1801">
        <v>15.2</v>
      </c>
      <c r="O1801"/>
      <c r="P1801" s="1">
        <f>IF($A$3="Percentage of government revenue per capita",$B$3,0) + IF($A$3="Absolute extra revenue",AB1801,0) + IF($A$3="Absolute revenue per capita",AC1801,0)</f>
        <v>0</v>
      </c>
      <c r="Q1801" s="5">
        <f>-MIN(data!$B$4 / data!I1727 * data!P1727 / 100, data!N1727)</f>
        <v>0</v>
      </c>
      <c r="R1801" s="4">
        <f>-Q1801*K1801/1000</f>
        <v>0</v>
      </c>
      <c r="S1801" s="6">
        <f>-MIN(data!$B$5/(POWER(LN(I1801),2))*P1801/100, O1801)</f>
        <v>0</v>
      </c>
      <c r="T1801" s="6">
        <f>-S1801*L1801/100000</f>
        <v>0</v>
      </c>
      <c r="U1801" s="4">
        <f>N1801+Q1801</f>
        <v>15.2</v>
      </c>
      <c r="V1801" s="4" t="e">
        <f>P1801*I1801/100/R1801</f>
        <v>#DIV/0!</v>
      </c>
      <c r="W1801" s="4" t="e">
        <f>V1801*H1801</f>
        <v>#DIV/0!</v>
      </c>
      <c r="X1801" s="6">
        <f>O1801+S1801</f>
        <v>0</v>
      </c>
      <c r="Y1801" s="6" t="e">
        <f>P1801*I1801/100/T1801</f>
        <v>#DIV/0!</v>
      </c>
      <c r="Z1801" s="6" t="e">
        <f>Y1801*H1801</f>
        <v>#DIV/0!</v>
      </c>
      <c r="AB1801" s="1">
        <f t="shared" si="56"/>
        <v>0</v>
      </c>
      <c r="AC1801" s="1">
        <f t="shared" si="57"/>
        <v>0</v>
      </c>
    </row>
    <row r="1802" spans="4:29" x14ac:dyDescent="0.25">
      <c r="D1802" s="1">
        <v>2003</v>
      </c>
      <c r="E1802" s="1" t="s">
        <v>50</v>
      </c>
      <c r="F1802" s="2" t="s">
        <v>243</v>
      </c>
      <c r="G1802">
        <v>3</v>
      </c>
      <c r="H1802">
        <v>70100</v>
      </c>
      <c r="I1802" s="1">
        <v>1193.047</v>
      </c>
      <c r="J1802" s="1">
        <v>16</v>
      </c>
      <c r="K1802" s="1">
        <v>1045.752</v>
      </c>
      <c r="M1802" s="3"/>
      <c r="N1802">
        <v>15.3</v>
      </c>
      <c r="O1802"/>
      <c r="P1802" s="1">
        <f>IF($A$3="Percentage of government revenue per capita",$B$3,0) + IF($A$3="Absolute extra revenue",AB1802,0) + IF($A$3="Absolute revenue per capita",AC1802,0)</f>
        <v>0</v>
      </c>
      <c r="Q1802" s="5">
        <f>-MIN(data!$B$4 / data!I1728 * data!P1728 / 100, data!N1728)</f>
        <v>0</v>
      </c>
      <c r="R1802" s="4">
        <f>-Q1802*K1802/1000</f>
        <v>0</v>
      </c>
      <c r="S1802" s="6">
        <f>-MIN(data!$B$5/(POWER(LN(I1802),2))*P1802/100, O1802)</f>
        <v>0</v>
      </c>
      <c r="T1802" s="6">
        <f>-S1802*L1802/100000</f>
        <v>0</v>
      </c>
      <c r="U1802" s="4">
        <f>N1802+Q1802</f>
        <v>15.3</v>
      </c>
      <c r="V1802" s="4" t="e">
        <f>P1802*I1802/100/R1802</f>
        <v>#DIV/0!</v>
      </c>
      <c r="W1802" s="4" t="e">
        <f>V1802*H1802</f>
        <v>#DIV/0!</v>
      </c>
      <c r="X1802" s="6">
        <f>O1802+S1802</f>
        <v>0</v>
      </c>
      <c r="Y1802" s="6" t="e">
        <f>P1802*I1802/100/T1802</f>
        <v>#DIV/0!</v>
      </c>
      <c r="Z1802" s="6" t="e">
        <f>Y1802*H1802</f>
        <v>#DIV/0!</v>
      </c>
      <c r="AB1802" s="1">
        <f t="shared" si="56"/>
        <v>0</v>
      </c>
      <c r="AC1802" s="1">
        <f t="shared" si="57"/>
        <v>0</v>
      </c>
    </row>
    <row r="1803" spans="4:29" x14ac:dyDescent="0.25">
      <c r="D1803" s="1">
        <v>2004</v>
      </c>
      <c r="E1803" s="1" t="s">
        <v>50</v>
      </c>
      <c r="F1803" s="2" t="s">
        <v>243</v>
      </c>
      <c r="G1803">
        <v>3</v>
      </c>
      <c r="H1803">
        <v>70382</v>
      </c>
      <c r="I1803" s="1">
        <v>1322.644</v>
      </c>
      <c r="J1803" s="1">
        <v>16</v>
      </c>
      <c r="K1803" s="1">
        <v>1025.6410000000001</v>
      </c>
      <c r="M1803" s="3"/>
      <c r="N1803">
        <v>15.6</v>
      </c>
      <c r="O1803"/>
      <c r="P1803" s="1">
        <f>IF($A$3="Percentage of government revenue per capita",$B$3,0) + IF($A$3="Absolute extra revenue",AB1803,0) + IF($A$3="Absolute revenue per capita",AC1803,0)</f>
        <v>0</v>
      </c>
      <c r="Q1803" s="5">
        <f>-MIN(data!$B$4 / data!I1729 * data!P1729 / 100, data!N1729)</f>
        <v>0</v>
      </c>
      <c r="R1803" s="4">
        <f>-Q1803*K1803/1000</f>
        <v>0</v>
      </c>
      <c r="S1803" s="6">
        <f>-MIN(data!$B$5/(POWER(LN(I1803),2))*P1803/100, O1803)</f>
        <v>0</v>
      </c>
      <c r="T1803" s="6">
        <f>-S1803*L1803/100000</f>
        <v>0</v>
      </c>
      <c r="U1803" s="4">
        <f>N1803+Q1803</f>
        <v>15.6</v>
      </c>
      <c r="V1803" s="4" t="e">
        <f>P1803*I1803/100/R1803</f>
        <v>#DIV/0!</v>
      </c>
      <c r="W1803" s="4" t="e">
        <f>V1803*H1803</f>
        <v>#DIV/0!</v>
      </c>
      <c r="X1803" s="6">
        <f>O1803+S1803</f>
        <v>0</v>
      </c>
      <c r="Y1803" s="6" t="e">
        <f>P1803*I1803/100/T1803</f>
        <v>#DIV/0!</v>
      </c>
      <c r="Z1803" s="6" t="e">
        <f>Y1803*H1803</f>
        <v>#DIV/0!</v>
      </c>
      <c r="AB1803" s="1">
        <f t="shared" si="56"/>
        <v>0</v>
      </c>
      <c r="AC1803" s="1">
        <f t="shared" si="57"/>
        <v>0</v>
      </c>
    </row>
    <row r="1804" spans="4:29" x14ac:dyDescent="0.25">
      <c r="D1804" s="1">
        <v>2005</v>
      </c>
      <c r="E1804" s="1" t="s">
        <v>50</v>
      </c>
      <c r="F1804" s="2" t="s">
        <v>243</v>
      </c>
      <c r="G1804">
        <v>3</v>
      </c>
      <c r="H1804">
        <v>70589</v>
      </c>
      <c r="I1804" s="1">
        <v>1486.049</v>
      </c>
      <c r="J1804" s="1">
        <v>16</v>
      </c>
      <c r="K1804" s="1">
        <v>1000</v>
      </c>
      <c r="M1804" s="3"/>
      <c r="N1804">
        <v>16</v>
      </c>
      <c r="O1804"/>
      <c r="P1804" s="1">
        <f>IF($A$3="Percentage of government revenue per capita",$B$3,0) + IF($A$3="Absolute extra revenue",AB1804,0) + IF($A$3="Absolute revenue per capita",AC1804,0)</f>
        <v>0</v>
      </c>
      <c r="Q1804" s="5">
        <f>-MIN(data!$B$4 / data!I1730 * data!P1730 / 100, data!N1730)</f>
        <v>0</v>
      </c>
      <c r="R1804" s="4">
        <f>-Q1804*K1804/1000</f>
        <v>0</v>
      </c>
      <c r="S1804" s="6">
        <f>-MIN(data!$B$5/(POWER(LN(I1804),2))*P1804/100, O1804)</f>
        <v>0</v>
      </c>
      <c r="T1804" s="6">
        <f>-S1804*L1804/100000</f>
        <v>0</v>
      </c>
      <c r="U1804" s="4">
        <f>N1804+Q1804</f>
        <v>16</v>
      </c>
      <c r="V1804" s="4" t="e">
        <f>P1804*I1804/100/R1804</f>
        <v>#DIV/0!</v>
      </c>
      <c r="W1804" s="4" t="e">
        <f>V1804*H1804</f>
        <v>#DIV/0!</v>
      </c>
      <c r="X1804" s="6">
        <f>O1804+S1804</f>
        <v>0</v>
      </c>
      <c r="Y1804" s="6" t="e">
        <f>P1804*I1804/100/T1804</f>
        <v>#DIV/0!</v>
      </c>
      <c r="Z1804" s="6" t="e">
        <f>Y1804*H1804</f>
        <v>#DIV/0!</v>
      </c>
      <c r="AB1804" s="1">
        <f t="shared" si="56"/>
        <v>0</v>
      </c>
      <c r="AC1804" s="1">
        <f t="shared" si="57"/>
        <v>0</v>
      </c>
    </row>
    <row r="1805" spans="4:29" x14ac:dyDescent="0.25">
      <c r="D1805" s="1">
        <v>2006</v>
      </c>
      <c r="E1805" s="1" t="s">
        <v>50</v>
      </c>
      <c r="F1805" s="2" t="s">
        <v>243</v>
      </c>
      <c r="G1805">
        <v>3</v>
      </c>
      <c r="H1805">
        <v>70718</v>
      </c>
      <c r="I1805" s="1">
        <v>1548.1310000000001</v>
      </c>
      <c r="J1805" s="1">
        <v>16</v>
      </c>
      <c r="K1805" s="1">
        <v>969.697</v>
      </c>
      <c r="M1805" s="3"/>
      <c r="N1805">
        <v>16.5</v>
      </c>
      <c r="O1805"/>
      <c r="P1805" s="1">
        <f>IF($A$3="Percentage of government revenue per capita",$B$3,0) + IF($A$3="Absolute extra revenue",AB1805,0) + IF($A$3="Absolute revenue per capita",AC1805,0)</f>
        <v>0</v>
      </c>
      <c r="Q1805" s="5">
        <f>-MIN(data!$B$4 / data!I1731 * data!P1731 / 100, data!N1731)</f>
        <v>0</v>
      </c>
      <c r="R1805" s="4">
        <f>-Q1805*K1805/1000</f>
        <v>0</v>
      </c>
      <c r="S1805" s="6">
        <f>-MIN(data!$B$5/(POWER(LN(I1805),2))*P1805/100, O1805)</f>
        <v>0</v>
      </c>
      <c r="T1805" s="6">
        <f>-S1805*L1805/100000</f>
        <v>0</v>
      </c>
      <c r="U1805" s="4">
        <f>N1805+Q1805</f>
        <v>16.5</v>
      </c>
      <c r="V1805" s="4" t="e">
        <f>P1805*I1805/100/R1805</f>
        <v>#DIV/0!</v>
      </c>
      <c r="W1805" s="4" t="e">
        <f>V1805*H1805</f>
        <v>#DIV/0!</v>
      </c>
      <c r="X1805" s="6">
        <f>O1805+S1805</f>
        <v>0</v>
      </c>
      <c r="Y1805" s="6" t="e">
        <f>P1805*I1805/100/T1805</f>
        <v>#DIV/0!</v>
      </c>
      <c r="Z1805" s="6" t="e">
        <f>Y1805*H1805</f>
        <v>#DIV/0!</v>
      </c>
      <c r="AB1805" s="1">
        <f t="shared" si="56"/>
        <v>0</v>
      </c>
      <c r="AC1805" s="1">
        <f t="shared" si="57"/>
        <v>0</v>
      </c>
    </row>
    <row r="1806" spans="4:29" x14ac:dyDescent="0.25">
      <c r="D1806" s="1">
        <v>2007</v>
      </c>
      <c r="E1806" s="1" t="s">
        <v>50</v>
      </c>
      <c r="F1806" s="2" t="s">
        <v>243</v>
      </c>
      <c r="G1806">
        <v>3</v>
      </c>
      <c r="H1806">
        <v>70795</v>
      </c>
      <c r="I1806" s="1">
        <v>1672.193</v>
      </c>
      <c r="J1806" s="1">
        <v>17</v>
      </c>
      <c r="K1806" s="1">
        <v>982.65899999999999</v>
      </c>
      <c r="M1806" s="3"/>
      <c r="N1806">
        <v>17.3</v>
      </c>
      <c r="O1806"/>
      <c r="P1806" s="1">
        <f>IF($A$3="Percentage of government revenue per capita",$B$3,0) + IF($A$3="Absolute extra revenue",AB1806,0) + IF($A$3="Absolute revenue per capita",AC1806,0)</f>
        <v>0</v>
      </c>
      <c r="Q1806" s="5">
        <f>-MIN(data!$B$4 / data!I1732 * data!P1732 / 100, data!N1732)</f>
        <v>0</v>
      </c>
      <c r="R1806" s="4">
        <f>-Q1806*K1806/1000</f>
        <v>0</v>
      </c>
      <c r="S1806" s="6">
        <f>-MIN(data!$B$5/(POWER(LN(I1806),2))*P1806/100, O1806)</f>
        <v>0</v>
      </c>
      <c r="T1806" s="6">
        <f>-S1806*L1806/100000</f>
        <v>0</v>
      </c>
      <c r="U1806" s="4">
        <f>N1806+Q1806</f>
        <v>17.3</v>
      </c>
      <c r="V1806" s="4" t="e">
        <f>P1806*I1806/100/R1806</f>
        <v>#DIV/0!</v>
      </c>
      <c r="W1806" s="4" t="e">
        <f>V1806*H1806</f>
        <v>#DIV/0!</v>
      </c>
      <c r="X1806" s="6">
        <f>O1806+S1806</f>
        <v>0</v>
      </c>
      <c r="Y1806" s="6" t="e">
        <f>P1806*I1806/100/T1806</f>
        <v>#DIV/0!</v>
      </c>
      <c r="Z1806" s="6" t="e">
        <f>Y1806*H1806</f>
        <v>#DIV/0!</v>
      </c>
      <c r="AB1806" s="1">
        <f t="shared" si="56"/>
        <v>0</v>
      </c>
      <c r="AC1806" s="1">
        <f t="shared" si="57"/>
        <v>0</v>
      </c>
    </row>
    <row r="1807" spans="4:29" x14ac:dyDescent="0.25">
      <c r="D1807" s="1">
        <v>2008</v>
      </c>
      <c r="E1807" s="1" t="s">
        <v>50</v>
      </c>
      <c r="F1807" s="2" t="s">
        <v>243</v>
      </c>
      <c r="G1807">
        <v>3</v>
      </c>
      <c r="H1807">
        <v>70827</v>
      </c>
      <c r="I1807" s="1">
        <v>1801.6690000000001</v>
      </c>
      <c r="J1807" s="1">
        <v>18</v>
      </c>
      <c r="K1807" s="1">
        <v>983.60659999999996</v>
      </c>
      <c r="M1807" s="3"/>
      <c r="N1807">
        <v>18.3</v>
      </c>
      <c r="O1807"/>
      <c r="P1807" s="1">
        <f>IF($A$3="Percentage of government revenue per capita",$B$3,0) + IF($A$3="Absolute extra revenue",AB1807,0) + IF($A$3="Absolute revenue per capita",AC1807,0)</f>
        <v>0</v>
      </c>
      <c r="Q1807" s="5">
        <f>-MIN(data!$B$4 / data!I1733 * data!P1733 / 100, data!N1733)</f>
        <v>0</v>
      </c>
      <c r="R1807" s="4">
        <f>-Q1807*K1807/1000</f>
        <v>0</v>
      </c>
      <c r="S1807" s="6">
        <f>-MIN(data!$B$5/(POWER(LN(I1807),2))*P1807/100, O1807)</f>
        <v>0</v>
      </c>
      <c r="T1807" s="6">
        <f>-S1807*L1807/100000</f>
        <v>0</v>
      </c>
      <c r="U1807" s="4">
        <f>N1807+Q1807</f>
        <v>18.3</v>
      </c>
      <c r="V1807" s="4" t="e">
        <f>P1807*I1807/100/R1807</f>
        <v>#DIV/0!</v>
      </c>
      <c r="W1807" s="4" t="e">
        <f>V1807*H1807</f>
        <v>#DIV/0!</v>
      </c>
      <c r="X1807" s="6">
        <f>O1807+S1807</f>
        <v>0</v>
      </c>
      <c r="Y1807" s="6" t="e">
        <f>P1807*I1807/100/T1807</f>
        <v>#DIV/0!</v>
      </c>
      <c r="Z1807" s="6" t="e">
        <f>Y1807*H1807</f>
        <v>#DIV/0!</v>
      </c>
      <c r="AB1807" s="1">
        <f t="shared" si="56"/>
        <v>0</v>
      </c>
      <c r="AC1807" s="1">
        <f t="shared" si="57"/>
        <v>0</v>
      </c>
    </row>
    <row r="1808" spans="4:29" x14ac:dyDescent="0.25">
      <c r="D1808" s="1">
        <v>2009</v>
      </c>
      <c r="E1808" s="1" t="s">
        <v>50</v>
      </c>
      <c r="F1808" s="2" t="s">
        <v>243</v>
      </c>
      <c r="G1808">
        <v>3</v>
      </c>
      <c r="H1808">
        <v>70851</v>
      </c>
      <c r="I1808" s="1">
        <v>1777.221</v>
      </c>
      <c r="J1808" s="1">
        <v>20</v>
      </c>
      <c r="K1808" s="1">
        <v>1030.9280000000001</v>
      </c>
      <c r="M1808" s="3"/>
      <c r="N1808">
        <v>19.399999999999999</v>
      </c>
      <c r="O1808"/>
      <c r="P1808" s="1">
        <f>IF($A$3="Percentage of government revenue per capita",$B$3,0) + IF($A$3="Absolute extra revenue",AB1808,0) + IF($A$3="Absolute revenue per capita",AC1808,0)</f>
        <v>0</v>
      </c>
      <c r="Q1808" s="5">
        <f>-MIN(data!$B$4 / data!I1734 * data!P1734 / 100, data!N1734)</f>
        <v>0</v>
      </c>
      <c r="R1808" s="4">
        <f>-Q1808*K1808/1000</f>
        <v>0</v>
      </c>
      <c r="S1808" s="6">
        <f>-MIN(data!$B$5/(POWER(LN(I1808),2))*P1808/100, O1808)</f>
        <v>0</v>
      </c>
      <c r="T1808" s="6">
        <f>-S1808*L1808/100000</f>
        <v>0</v>
      </c>
      <c r="U1808" s="4">
        <f>N1808+Q1808</f>
        <v>19.399999999999999</v>
      </c>
      <c r="V1808" s="4" t="e">
        <f>P1808*I1808/100/R1808</f>
        <v>#DIV/0!</v>
      </c>
      <c r="W1808" s="4" t="e">
        <f>V1808*H1808</f>
        <v>#DIV/0!</v>
      </c>
      <c r="X1808" s="6">
        <f>O1808+S1808</f>
        <v>0</v>
      </c>
      <c r="Y1808" s="6" t="e">
        <f>P1808*I1808/100/T1808</f>
        <v>#DIV/0!</v>
      </c>
      <c r="Z1808" s="6" t="e">
        <f>Y1808*H1808</f>
        <v>#DIV/0!</v>
      </c>
      <c r="AB1808" s="1">
        <f t="shared" si="56"/>
        <v>0</v>
      </c>
      <c r="AC1808" s="1">
        <f t="shared" si="57"/>
        <v>0</v>
      </c>
    </row>
    <row r="1809" spans="4:29" x14ac:dyDescent="0.25">
      <c r="D1809" s="1">
        <v>2010</v>
      </c>
      <c r="E1809" s="1" t="s">
        <v>50</v>
      </c>
      <c r="F1809" s="2" t="s">
        <v>243</v>
      </c>
      <c r="G1809">
        <v>3</v>
      </c>
      <c r="H1809">
        <v>70878</v>
      </c>
      <c r="I1809" s="1">
        <v>1867.222</v>
      </c>
      <c r="J1809" s="1">
        <v>21</v>
      </c>
      <c r="K1809" s="1">
        <v>1009.615</v>
      </c>
      <c r="M1809" s="3"/>
      <c r="N1809">
        <v>20.8</v>
      </c>
      <c r="O1809"/>
      <c r="P1809" s="1">
        <f>IF($A$3="Percentage of government revenue per capita",$B$3,0) + IF($A$3="Absolute extra revenue",AB1809,0) + IF($A$3="Absolute revenue per capita",AC1809,0)</f>
        <v>0</v>
      </c>
      <c r="Q1809" s="5">
        <f>-MIN(data!$B$4 / data!I1735 * data!P1735 / 100, data!N1735)</f>
        <v>0</v>
      </c>
      <c r="R1809" s="4">
        <f>-Q1809*K1809/1000</f>
        <v>0</v>
      </c>
      <c r="S1809" s="6">
        <f>-MIN(data!$B$5/(POWER(LN(I1809),2))*P1809/100, O1809)</f>
        <v>0</v>
      </c>
      <c r="T1809" s="6">
        <f>-S1809*L1809/100000</f>
        <v>0</v>
      </c>
      <c r="U1809" s="4">
        <f>N1809+Q1809</f>
        <v>20.8</v>
      </c>
      <c r="V1809" s="4" t="e">
        <f>P1809*I1809/100/R1809</f>
        <v>#DIV/0!</v>
      </c>
      <c r="W1809" s="4" t="e">
        <f>V1809*H1809</f>
        <v>#DIV/0!</v>
      </c>
      <c r="X1809" s="6">
        <f>O1809+S1809</f>
        <v>0</v>
      </c>
      <c r="Y1809" s="6" t="e">
        <f>P1809*I1809/100/T1809</f>
        <v>#DIV/0!</v>
      </c>
      <c r="Z1809" s="6" t="e">
        <f>Y1809*H1809</f>
        <v>#DIV/0!</v>
      </c>
      <c r="AB1809" s="1">
        <f t="shared" si="56"/>
        <v>0</v>
      </c>
      <c r="AC1809" s="1">
        <f t="shared" si="57"/>
        <v>0</v>
      </c>
    </row>
    <row r="1810" spans="4:29" x14ac:dyDescent="0.25">
      <c r="D1810" s="1">
        <v>2011</v>
      </c>
      <c r="E1810" s="1" t="s">
        <v>50</v>
      </c>
      <c r="F1810" s="2" t="s">
        <v>243</v>
      </c>
      <c r="G1810">
        <v>3</v>
      </c>
      <c r="H1810">
        <v>70916</v>
      </c>
      <c r="I1810" s="1">
        <v>1825.223</v>
      </c>
      <c r="J1810" s="1">
        <v>23</v>
      </c>
      <c r="K1810" s="1">
        <v>1022.222</v>
      </c>
      <c r="M1810" s="3"/>
      <c r="N1810">
        <v>22.5</v>
      </c>
      <c r="O1810"/>
      <c r="P1810" s="1">
        <f>IF($A$3="Percentage of government revenue per capita",$B$3,0) + IF($A$3="Absolute extra revenue",AB1810,0) + IF($A$3="Absolute revenue per capita",AC1810,0)</f>
        <v>0</v>
      </c>
      <c r="Q1810" s="5">
        <f>-MIN(data!$B$4 / data!I1736 * data!P1736 / 100, data!N1736)</f>
        <v>0</v>
      </c>
      <c r="R1810" s="4">
        <f>-Q1810*K1810/1000</f>
        <v>0</v>
      </c>
      <c r="S1810" s="6">
        <f>-MIN(data!$B$5/(POWER(LN(I1810),2))*P1810/100, O1810)</f>
        <v>0</v>
      </c>
      <c r="T1810" s="6">
        <f>-S1810*L1810/100000</f>
        <v>0</v>
      </c>
      <c r="U1810" s="4">
        <f>N1810+Q1810</f>
        <v>22.5</v>
      </c>
      <c r="V1810" s="4" t="e">
        <f>P1810*I1810/100/R1810</f>
        <v>#DIV/0!</v>
      </c>
      <c r="W1810" s="4" t="e">
        <f>V1810*H1810</f>
        <v>#DIV/0!</v>
      </c>
      <c r="X1810" s="6">
        <f>O1810+S1810</f>
        <v>0</v>
      </c>
      <c r="Y1810" s="6" t="e">
        <f>P1810*I1810/100/T1810</f>
        <v>#DIV/0!</v>
      </c>
      <c r="Z1810" s="6" t="e">
        <f>Y1810*H1810</f>
        <v>#DIV/0!</v>
      </c>
      <c r="AB1810" s="1">
        <f t="shared" si="56"/>
        <v>0</v>
      </c>
      <c r="AC1810" s="1">
        <f t="shared" si="57"/>
        <v>0</v>
      </c>
    </row>
    <row r="1811" spans="4:29" x14ac:dyDescent="0.25">
      <c r="D1811" s="1">
        <v>2012</v>
      </c>
      <c r="E1811" s="1" t="s">
        <v>50</v>
      </c>
      <c r="F1811" s="2" t="s">
        <v>243</v>
      </c>
      <c r="G1811">
        <v>3</v>
      </c>
      <c r="H1811">
        <v>70965</v>
      </c>
      <c r="I1811" s="1">
        <v>1801.903</v>
      </c>
      <c r="J1811" s="1">
        <v>26</v>
      </c>
      <c r="K1811" s="1">
        <v>1065.5740000000001</v>
      </c>
      <c r="M1811" s="3"/>
      <c r="N1811">
        <v>24.4</v>
      </c>
      <c r="O1811"/>
      <c r="P1811" s="1">
        <f>IF($A$3="Percentage of government revenue per capita",$B$3,0) + IF($A$3="Absolute extra revenue",AB1811,0) + IF($A$3="Absolute revenue per capita",AC1811,0)</f>
        <v>0</v>
      </c>
      <c r="Q1811" s="5">
        <f>-MIN(data!$B$4 / data!I1737 * data!P1737 / 100, data!N1737)</f>
        <v>0</v>
      </c>
      <c r="R1811" s="4">
        <f>-Q1811*K1811/1000</f>
        <v>0</v>
      </c>
      <c r="S1811" s="6">
        <f>-MIN(data!$B$5/(POWER(LN(I1811),2))*P1811/100, O1811)</f>
        <v>0</v>
      </c>
      <c r="T1811" s="6">
        <f>-S1811*L1811/100000</f>
        <v>0</v>
      </c>
      <c r="U1811" s="4">
        <f>N1811+Q1811</f>
        <v>24.4</v>
      </c>
      <c r="V1811" s="4" t="e">
        <f>P1811*I1811/100/R1811</f>
        <v>#DIV/0!</v>
      </c>
      <c r="W1811" s="4" t="e">
        <f>V1811*H1811</f>
        <v>#DIV/0!</v>
      </c>
      <c r="X1811" s="6">
        <f>O1811+S1811</f>
        <v>0</v>
      </c>
      <c r="Y1811" s="6" t="e">
        <f>P1811*I1811/100/T1811</f>
        <v>#DIV/0!</v>
      </c>
      <c r="Z1811" s="6" t="e">
        <f>Y1811*H1811</f>
        <v>#DIV/0!</v>
      </c>
      <c r="AB1811" s="1">
        <f t="shared" si="56"/>
        <v>0</v>
      </c>
      <c r="AC1811" s="1">
        <f t="shared" si="57"/>
        <v>0</v>
      </c>
    </row>
    <row r="1812" spans="4:29" x14ac:dyDescent="0.25">
      <c r="D1812" s="1">
        <v>2013</v>
      </c>
      <c r="E1812" s="1" t="s">
        <v>50</v>
      </c>
      <c r="F1812" s="2" t="s">
        <v>243</v>
      </c>
      <c r="G1812">
        <v>3</v>
      </c>
      <c r="H1812">
        <v>71016</v>
      </c>
      <c r="I1812" s="1">
        <v>1865.402</v>
      </c>
      <c r="J1812" s="1">
        <v>28</v>
      </c>
      <c r="K1812" s="1">
        <v>1052.6320000000001</v>
      </c>
      <c r="M1812" s="3"/>
      <c r="N1812">
        <v>26.6</v>
      </c>
      <c r="O1812"/>
      <c r="P1812" s="1">
        <f>IF($A$3="Percentage of government revenue per capita",$B$3,0) + IF($A$3="Absolute extra revenue",AB1812,0) + IF($A$3="Absolute revenue per capita",AC1812,0)</f>
        <v>0</v>
      </c>
      <c r="Q1812" s="5">
        <f>-MIN(data!$B$4 / data!I1738 * data!P1738 / 100, data!N1738)</f>
        <v>0</v>
      </c>
      <c r="R1812" s="4">
        <f>-Q1812*K1812/1000</f>
        <v>0</v>
      </c>
      <c r="S1812" s="6">
        <f>-MIN(data!$B$5/(POWER(LN(I1812),2))*P1812/100, O1812)</f>
        <v>0</v>
      </c>
      <c r="T1812" s="6">
        <f>-S1812*L1812/100000</f>
        <v>0</v>
      </c>
      <c r="U1812" s="4">
        <f>N1812+Q1812</f>
        <v>26.6</v>
      </c>
      <c r="V1812" s="4" t="e">
        <f>P1812*I1812/100/R1812</f>
        <v>#DIV/0!</v>
      </c>
      <c r="W1812" s="4" t="e">
        <f>V1812*H1812</f>
        <v>#DIV/0!</v>
      </c>
      <c r="X1812" s="6">
        <f>O1812+S1812</f>
        <v>0</v>
      </c>
      <c r="Y1812" s="6" t="e">
        <f>P1812*I1812/100/T1812</f>
        <v>#DIV/0!</v>
      </c>
      <c r="Z1812" s="6" t="e">
        <f>Y1812*H1812</f>
        <v>#DIV/0!</v>
      </c>
      <c r="AB1812" s="1">
        <f t="shared" si="56"/>
        <v>0</v>
      </c>
      <c r="AC1812" s="1">
        <f t="shared" si="57"/>
        <v>0</v>
      </c>
    </row>
    <row r="1813" spans="4:29" x14ac:dyDescent="0.25">
      <c r="D1813" s="1">
        <v>2014</v>
      </c>
      <c r="E1813" s="1" t="s">
        <v>50</v>
      </c>
      <c r="F1813" s="2" t="s">
        <v>243</v>
      </c>
      <c r="G1813">
        <v>3</v>
      </c>
      <c r="H1813">
        <v>71085</v>
      </c>
      <c r="I1813" s="1">
        <v>1892.0160000000001</v>
      </c>
      <c r="J1813" s="1">
        <v>31</v>
      </c>
      <c r="K1813" s="1">
        <v>1072.664</v>
      </c>
      <c r="M1813" s="3"/>
      <c r="N1813">
        <v>28.9</v>
      </c>
      <c r="O1813"/>
      <c r="P1813" s="1">
        <f>IF($A$3="Percentage of government revenue per capita",$B$3,0) + IF($A$3="Absolute extra revenue",AB1813,0) + IF($A$3="Absolute revenue per capita",AC1813,0)</f>
        <v>0</v>
      </c>
      <c r="Q1813" s="5">
        <f>-MIN(data!$B$4 / data!I1739 * data!P1739 / 100, data!N1739)</f>
        <v>0</v>
      </c>
      <c r="R1813" s="4">
        <f>-Q1813*K1813/1000</f>
        <v>0</v>
      </c>
      <c r="S1813" s="6">
        <f>-MIN(data!$B$5/(POWER(LN(I1813),2))*P1813/100, O1813)</f>
        <v>0</v>
      </c>
      <c r="T1813" s="6">
        <f>-S1813*L1813/100000</f>
        <v>0</v>
      </c>
      <c r="U1813" s="4">
        <f>N1813+Q1813</f>
        <v>28.9</v>
      </c>
      <c r="V1813" s="4" t="e">
        <f>P1813*I1813/100/R1813</f>
        <v>#DIV/0!</v>
      </c>
      <c r="W1813" s="4" t="e">
        <f>V1813*H1813</f>
        <v>#DIV/0!</v>
      </c>
      <c r="X1813" s="6">
        <f>O1813+S1813</f>
        <v>0</v>
      </c>
      <c r="Y1813" s="6" t="e">
        <f>P1813*I1813/100/T1813</f>
        <v>#DIV/0!</v>
      </c>
      <c r="Z1813" s="6" t="e">
        <f>Y1813*H1813</f>
        <v>#DIV/0!</v>
      </c>
      <c r="AB1813" s="1">
        <f t="shared" si="56"/>
        <v>0</v>
      </c>
      <c r="AC1813" s="1">
        <f t="shared" si="57"/>
        <v>0</v>
      </c>
    </row>
    <row r="1814" spans="4:29" x14ac:dyDescent="0.25">
      <c r="D1814" s="1">
        <v>2015</v>
      </c>
      <c r="E1814" s="1" t="s">
        <v>50</v>
      </c>
      <c r="F1814" s="2" t="s">
        <v>243</v>
      </c>
      <c r="G1814">
        <v>3</v>
      </c>
      <c r="H1814">
        <v>71183</v>
      </c>
      <c r="I1814" s="1">
        <v>1726.2750000000001</v>
      </c>
      <c r="J1814" s="1">
        <v>34</v>
      </c>
      <c r="K1814" s="1">
        <v>1089.7439999999999</v>
      </c>
      <c r="M1814" s="3"/>
      <c r="N1814">
        <v>31.2</v>
      </c>
      <c r="O1814"/>
      <c r="P1814" s="1">
        <f>IF($A$3="Percentage of government revenue per capita",$B$3,0) + IF($A$3="Absolute extra revenue",AB1814,0) + IF($A$3="Absolute revenue per capita",AC1814,0)</f>
        <v>0</v>
      </c>
      <c r="Q1814" s="5">
        <f>-MIN(data!$B$4 / data!I1740 * data!P1740 / 100, data!N1740)</f>
        <v>0</v>
      </c>
      <c r="R1814" s="4">
        <f>-Q1814*K1814/1000</f>
        <v>0</v>
      </c>
      <c r="S1814" s="6">
        <f>-MIN(data!$B$5/(POWER(LN(I1814),2))*P1814/100, O1814)</f>
        <v>0</v>
      </c>
      <c r="T1814" s="6">
        <f>-S1814*L1814/100000</f>
        <v>0</v>
      </c>
      <c r="U1814" s="4">
        <f>N1814+Q1814</f>
        <v>31.2</v>
      </c>
      <c r="V1814" s="4" t="e">
        <f>P1814*I1814/100/R1814</f>
        <v>#DIV/0!</v>
      </c>
      <c r="W1814" s="4" t="e">
        <f>V1814*H1814</f>
        <v>#DIV/0!</v>
      </c>
      <c r="X1814" s="6">
        <f>O1814+S1814</f>
        <v>0</v>
      </c>
      <c r="Y1814" s="6" t="e">
        <f>P1814*I1814/100/T1814</f>
        <v>#DIV/0!</v>
      </c>
      <c r="Z1814" s="6" t="e">
        <f>Y1814*H1814</f>
        <v>#DIV/0!</v>
      </c>
      <c r="AB1814" s="1">
        <f t="shared" si="56"/>
        <v>0</v>
      </c>
      <c r="AC1814" s="1">
        <f t="shared" si="57"/>
        <v>0</v>
      </c>
    </row>
    <row r="1815" spans="4:29" x14ac:dyDescent="0.25">
      <c r="D1815" s="1">
        <v>2016</v>
      </c>
      <c r="E1815" s="1" t="s">
        <v>50</v>
      </c>
      <c r="F1815" s="2" t="s">
        <v>243</v>
      </c>
      <c r="G1815">
        <v>3</v>
      </c>
      <c r="H1815">
        <v>71307</v>
      </c>
      <c r="I1815" s="1">
        <v>2006.268</v>
      </c>
      <c r="J1815" s="1">
        <v>36</v>
      </c>
      <c r="K1815" s="1">
        <v>1094.2249999999999</v>
      </c>
      <c r="M1815" s="3"/>
      <c r="N1815">
        <v>32.9</v>
      </c>
      <c r="O1815"/>
      <c r="P1815" s="1">
        <f>IF($A$3="Percentage of government revenue per capita",$B$3,0) + IF($A$3="Absolute extra revenue",AB1815,0) + IF($A$3="Absolute revenue per capita",AC1815,0)</f>
        <v>0</v>
      </c>
      <c r="Q1815" s="5">
        <f>-MIN(data!$B$4 / data!I1741 * data!P1741 / 100, data!N1741)</f>
        <v>0</v>
      </c>
      <c r="R1815" s="4">
        <f>-Q1815*K1815/1000</f>
        <v>0</v>
      </c>
      <c r="S1815" s="6">
        <f>-MIN(data!$B$5/(POWER(LN(I1815),2))*P1815/100, O1815)</f>
        <v>0</v>
      </c>
      <c r="T1815" s="6">
        <f>-S1815*L1815/100000</f>
        <v>0</v>
      </c>
      <c r="U1815" s="4">
        <f>N1815+Q1815</f>
        <v>32.9</v>
      </c>
      <c r="V1815" s="4" t="e">
        <f>P1815*I1815/100/R1815</f>
        <v>#DIV/0!</v>
      </c>
      <c r="W1815" s="4" t="e">
        <f>V1815*H1815</f>
        <v>#DIV/0!</v>
      </c>
      <c r="X1815" s="6">
        <f>O1815+S1815</f>
        <v>0</v>
      </c>
      <c r="Y1815" s="6" t="e">
        <f>P1815*I1815/100/T1815</f>
        <v>#DIV/0!</v>
      </c>
      <c r="Z1815" s="6" t="e">
        <f>Y1815*H1815</f>
        <v>#DIV/0!</v>
      </c>
      <c r="AB1815" s="1">
        <f t="shared" si="56"/>
        <v>0</v>
      </c>
      <c r="AC1815" s="1">
        <f t="shared" si="57"/>
        <v>0</v>
      </c>
    </row>
    <row r="1816" spans="4:29" x14ac:dyDescent="0.25">
      <c r="D1816" s="1">
        <v>1980</v>
      </c>
      <c r="E1816" s="1" t="s">
        <v>52</v>
      </c>
      <c r="F1816" s="2" t="s">
        <v>244</v>
      </c>
      <c r="G1816">
        <v>3</v>
      </c>
      <c r="H1816">
        <v>5803927</v>
      </c>
      <c r="I1816" s="1">
        <v>267.73739999999998</v>
      </c>
      <c r="J1816" s="1">
        <v>17024</v>
      </c>
      <c r="K1816" s="1">
        <v>195903.3</v>
      </c>
      <c r="M1816" s="3"/>
      <c r="N1816">
        <v>86.9</v>
      </c>
      <c r="O1816"/>
      <c r="P1816" s="1">
        <f>IF($A$3="Percentage of government revenue per capita",$B$3,0) + IF($A$3="Absolute extra revenue",AB1816,0) + IF($A$3="Absolute revenue per capita",AC1816,0)</f>
        <v>0</v>
      </c>
      <c r="Q1816" s="5">
        <f>-MIN(data!$B$4 / data!I1779 * data!P1779 / 100, data!N1779)</f>
        <v>0</v>
      </c>
      <c r="R1816" s="4">
        <f>-Q1816*K1816/1000</f>
        <v>0</v>
      </c>
      <c r="S1816" s="6">
        <f>-MIN(data!$B$5/(POWER(LN(I1816),2))*P1816/100, O1816)</f>
        <v>0</v>
      </c>
      <c r="T1816" s="6">
        <f>-S1816*L1816/100000</f>
        <v>0</v>
      </c>
      <c r="U1816" s="4">
        <f>N1816+Q1816</f>
        <v>86.9</v>
      </c>
      <c r="V1816" s="4" t="e">
        <f>P1816*I1816/100/R1816</f>
        <v>#DIV/0!</v>
      </c>
      <c r="W1816" s="4" t="e">
        <f>V1816*H1816</f>
        <v>#DIV/0!</v>
      </c>
      <c r="X1816" s="6">
        <f>O1816+S1816</f>
        <v>0</v>
      </c>
      <c r="Y1816" s="6" t="e">
        <f>P1816*I1816/100/T1816</f>
        <v>#DIV/0!</v>
      </c>
      <c r="Z1816" s="6" t="e">
        <f>Y1816*H1816</f>
        <v>#DIV/0!</v>
      </c>
      <c r="AB1816" s="1">
        <f t="shared" si="56"/>
        <v>0</v>
      </c>
      <c r="AC1816" s="1">
        <f t="shared" si="57"/>
        <v>0</v>
      </c>
    </row>
    <row r="1817" spans="4:29" x14ac:dyDescent="0.25">
      <c r="D1817" s="1">
        <v>1981</v>
      </c>
      <c r="E1817" s="1" t="s">
        <v>52</v>
      </c>
      <c r="F1817" s="2" t="s">
        <v>244</v>
      </c>
      <c r="G1817">
        <v>3</v>
      </c>
      <c r="H1817">
        <v>5935909</v>
      </c>
      <c r="I1817" s="1">
        <v>252.62809999999999</v>
      </c>
      <c r="J1817" s="1">
        <v>16586</v>
      </c>
      <c r="K1817" s="1">
        <v>197923.6</v>
      </c>
      <c r="M1817" s="3"/>
      <c r="N1817">
        <v>83.8</v>
      </c>
      <c r="O1817"/>
      <c r="P1817" s="1">
        <f>IF($A$3="Percentage of government revenue per capita",$B$3,0) + IF($A$3="Absolute extra revenue",AB1817,0) + IF($A$3="Absolute revenue per capita",AC1817,0)</f>
        <v>0</v>
      </c>
      <c r="Q1817" s="5">
        <f>-MIN(data!$B$4 / data!I1780 * data!P1780 / 100, data!N1780)</f>
        <v>0</v>
      </c>
      <c r="R1817" s="4">
        <f>-Q1817*K1817/1000</f>
        <v>0</v>
      </c>
      <c r="S1817" s="6">
        <f>-MIN(data!$B$5/(POWER(LN(I1817),2))*P1817/100, O1817)</f>
        <v>0</v>
      </c>
      <c r="T1817" s="6">
        <f>-S1817*L1817/100000</f>
        <v>0</v>
      </c>
      <c r="U1817" s="4">
        <f>N1817+Q1817</f>
        <v>83.8</v>
      </c>
      <c r="V1817" s="4" t="e">
        <f>P1817*I1817/100/R1817</f>
        <v>#DIV/0!</v>
      </c>
      <c r="W1817" s="4" t="e">
        <f>V1817*H1817</f>
        <v>#DIV/0!</v>
      </c>
      <c r="X1817" s="6">
        <f>O1817+S1817</f>
        <v>0</v>
      </c>
      <c r="Y1817" s="6" t="e">
        <f>P1817*I1817/100/T1817</f>
        <v>#DIV/0!</v>
      </c>
      <c r="Z1817" s="6" t="e">
        <f>Y1817*H1817</f>
        <v>#DIV/0!</v>
      </c>
      <c r="AB1817" s="1">
        <f t="shared" si="56"/>
        <v>0</v>
      </c>
      <c r="AC1817" s="1">
        <f t="shared" si="57"/>
        <v>0</v>
      </c>
    </row>
    <row r="1818" spans="4:29" x14ac:dyDescent="0.25">
      <c r="D1818" s="1">
        <v>1982</v>
      </c>
      <c r="E1818" s="1" t="s">
        <v>52</v>
      </c>
      <c r="F1818" s="2" t="s">
        <v>244</v>
      </c>
      <c r="G1818">
        <v>3</v>
      </c>
      <c r="H1818">
        <v>6067770</v>
      </c>
      <c r="I1818" s="1">
        <v>191.90039999999999</v>
      </c>
      <c r="J1818" s="1">
        <v>16156</v>
      </c>
      <c r="K1818" s="1">
        <v>199950.5</v>
      </c>
      <c r="M1818" s="3"/>
      <c r="N1818">
        <v>80.8</v>
      </c>
      <c r="O1818"/>
      <c r="P1818" s="1">
        <f>IF($A$3="Percentage of government revenue per capita",$B$3,0) + IF($A$3="Absolute extra revenue",AB1818,0) + IF($A$3="Absolute revenue per capita",AC1818,0)</f>
        <v>0</v>
      </c>
      <c r="Q1818" s="5">
        <f>-MIN(data!$B$4 / data!I1781 * data!P1781 / 100, data!N1781)</f>
        <v>0</v>
      </c>
      <c r="R1818" s="4">
        <f>-Q1818*K1818/1000</f>
        <v>0</v>
      </c>
      <c r="S1818" s="6">
        <f>-MIN(data!$B$5/(POWER(LN(I1818),2))*P1818/100, O1818)</f>
        <v>0</v>
      </c>
      <c r="T1818" s="6">
        <f>-S1818*L1818/100000</f>
        <v>0</v>
      </c>
      <c r="U1818" s="4">
        <f>N1818+Q1818</f>
        <v>80.8</v>
      </c>
      <c r="V1818" s="4" t="e">
        <f>P1818*I1818/100/R1818</f>
        <v>#DIV/0!</v>
      </c>
      <c r="W1818" s="4" t="e">
        <f>V1818*H1818</f>
        <v>#DIV/0!</v>
      </c>
      <c r="X1818" s="6">
        <f>O1818+S1818</f>
        <v>0</v>
      </c>
      <c r="Y1818" s="6" t="e">
        <f>P1818*I1818/100/T1818</f>
        <v>#DIV/0!</v>
      </c>
      <c r="Z1818" s="6" t="e">
        <f>Y1818*H1818</f>
        <v>#DIV/0!</v>
      </c>
      <c r="AB1818" s="1">
        <f t="shared" si="56"/>
        <v>0</v>
      </c>
      <c r="AC1818" s="1">
        <f t="shared" si="57"/>
        <v>0</v>
      </c>
    </row>
    <row r="1819" spans="4:29" x14ac:dyDescent="0.25">
      <c r="D1819" s="1">
        <v>1983</v>
      </c>
      <c r="E1819" s="1" t="s">
        <v>52</v>
      </c>
      <c r="F1819" s="2" t="s">
        <v>244</v>
      </c>
      <c r="G1819">
        <v>3</v>
      </c>
      <c r="H1819">
        <v>6199661</v>
      </c>
      <c r="I1819" s="1">
        <v>212.613</v>
      </c>
      <c r="J1819" s="1">
        <v>15736</v>
      </c>
      <c r="K1819" s="1">
        <v>202002.6</v>
      </c>
      <c r="M1819" s="3"/>
      <c r="N1819">
        <v>77.900000000000006</v>
      </c>
      <c r="O1819"/>
      <c r="P1819" s="1">
        <f>IF($A$3="Percentage of government revenue per capita",$B$3,0) + IF($A$3="Absolute extra revenue",AB1819,0) + IF($A$3="Absolute revenue per capita",AC1819,0)</f>
        <v>0</v>
      </c>
      <c r="Q1819" s="5">
        <f>-MIN(data!$B$4 / data!I1782 * data!P1782 / 100, data!N1782)</f>
        <v>0</v>
      </c>
      <c r="R1819" s="4">
        <f>-Q1819*K1819/1000</f>
        <v>0</v>
      </c>
      <c r="S1819" s="6">
        <f>-MIN(data!$B$5/(POWER(LN(I1819),2))*P1819/100, O1819)</f>
        <v>0</v>
      </c>
      <c r="T1819" s="6">
        <f>-S1819*L1819/100000</f>
        <v>0</v>
      </c>
      <c r="U1819" s="4">
        <f>N1819+Q1819</f>
        <v>77.900000000000006</v>
      </c>
      <c r="V1819" s="4" t="e">
        <f>P1819*I1819/100/R1819</f>
        <v>#DIV/0!</v>
      </c>
      <c r="W1819" s="4" t="e">
        <f>V1819*H1819</f>
        <v>#DIV/0!</v>
      </c>
      <c r="X1819" s="6">
        <f>O1819+S1819</f>
        <v>0</v>
      </c>
      <c r="Y1819" s="6" t="e">
        <f>P1819*I1819/100/T1819</f>
        <v>#DIV/0!</v>
      </c>
      <c r="Z1819" s="6" t="e">
        <f>Y1819*H1819</f>
        <v>#DIV/0!</v>
      </c>
      <c r="AB1819" s="1">
        <f t="shared" si="56"/>
        <v>0</v>
      </c>
      <c r="AC1819" s="1">
        <f t="shared" si="57"/>
        <v>0</v>
      </c>
    </row>
    <row r="1820" spans="4:29" x14ac:dyDescent="0.25">
      <c r="D1820" s="1">
        <v>1984</v>
      </c>
      <c r="E1820" s="1" t="s">
        <v>52</v>
      </c>
      <c r="F1820" s="2" t="s">
        <v>244</v>
      </c>
      <c r="G1820">
        <v>3</v>
      </c>
      <c r="H1820">
        <v>6331764</v>
      </c>
      <c r="I1820" s="1">
        <v>211.86770000000001</v>
      </c>
      <c r="J1820" s="1">
        <v>15316</v>
      </c>
      <c r="K1820" s="1">
        <v>203670.2</v>
      </c>
      <c r="M1820" s="3"/>
      <c r="N1820">
        <v>75.2</v>
      </c>
      <c r="O1820"/>
      <c r="P1820" s="1">
        <f>IF($A$3="Percentage of government revenue per capita",$B$3,0) + IF($A$3="Absolute extra revenue",AB1820,0) + IF($A$3="Absolute revenue per capita",AC1820,0)</f>
        <v>0</v>
      </c>
      <c r="Q1820" s="5">
        <f>-MIN(data!$B$4 / data!I1783 * data!P1783 / 100, data!N1783)</f>
        <v>0</v>
      </c>
      <c r="R1820" s="4">
        <f>-Q1820*K1820/1000</f>
        <v>0</v>
      </c>
      <c r="S1820" s="6">
        <f>-MIN(data!$B$5/(POWER(LN(I1820),2))*P1820/100, O1820)</f>
        <v>0</v>
      </c>
      <c r="T1820" s="6">
        <f>-S1820*L1820/100000</f>
        <v>0</v>
      </c>
      <c r="U1820" s="4">
        <f>N1820+Q1820</f>
        <v>75.2</v>
      </c>
      <c r="V1820" s="4" t="e">
        <f>P1820*I1820/100/R1820</f>
        <v>#DIV/0!</v>
      </c>
      <c r="W1820" s="4" t="e">
        <f>V1820*H1820</f>
        <v>#DIV/0!</v>
      </c>
      <c r="X1820" s="6">
        <f>O1820+S1820</f>
        <v>0</v>
      </c>
      <c r="Y1820" s="6" t="e">
        <f>P1820*I1820/100/T1820</f>
        <v>#DIV/0!</v>
      </c>
      <c r="Z1820" s="6" t="e">
        <f>Y1820*H1820</f>
        <v>#DIV/0!</v>
      </c>
      <c r="AB1820" s="1">
        <f t="shared" si="56"/>
        <v>0</v>
      </c>
      <c r="AC1820" s="1">
        <f t="shared" si="57"/>
        <v>0</v>
      </c>
    </row>
    <row r="1821" spans="4:29" x14ac:dyDescent="0.25">
      <c r="D1821" s="1">
        <v>1985</v>
      </c>
      <c r="E1821" s="1" t="s">
        <v>52</v>
      </c>
      <c r="F1821" s="2" t="s">
        <v>244</v>
      </c>
      <c r="G1821">
        <v>3</v>
      </c>
      <c r="H1821">
        <v>6464229</v>
      </c>
      <c r="I1821" s="1">
        <v>206.75309999999999</v>
      </c>
      <c r="J1821" s="1">
        <v>14889</v>
      </c>
      <c r="K1821" s="1">
        <v>205365.5</v>
      </c>
      <c r="M1821" s="3"/>
      <c r="N1821">
        <v>72.5</v>
      </c>
      <c r="O1821"/>
      <c r="P1821" s="1">
        <f>IF($A$3="Percentage of government revenue per capita",$B$3,0) + IF($A$3="Absolute extra revenue",AB1821,0) + IF($A$3="Absolute revenue per capita",AC1821,0)</f>
        <v>0</v>
      </c>
      <c r="Q1821" s="5">
        <f>-MIN(data!$B$4 / data!I1784 * data!P1784 / 100, data!N1784)</f>
        <v>0</v>
      </c>
      <c r="R1821" s="4">
        <f>-Q1821*K1821/1000</f>
        <v>0</v>
      </c>
      <c r="S1821" s="6">
        <f>-MIN(data!$B$5/(POWER(LN(I1821),2))*P1821/100, O1821)</f>
        <v>0</v>
      </c>
      <c r="T1821" s="6">
        <f>-S1821*L1821/100000</f>
        <v>0</v>
      </c>
      <c r="U1821" s="4">
        <f>N1821+Q1821</f>
        <v>72.5</v>
      </c>
      <c r="V1821" s="4" t="e">
        <f>P1821*I1821/100/R1821</f>
        <v>#DIV/0!</v>
      </c>
      <c r="W1821" s="4" t="e">
        <f>V1821*H1821</f>
        <v>#DIV/0!</v>
      </c>
      <c r="X1821" s="6">
        <f>O1821+S1821</f>
        <v>0</v>
      </c>
      <c r="Y1821" s="6" t="e">
        <f>P1821*I1821/100/T1821</f>
        <v>#DIV/0!</v>
      </c>
      <c r="Z1821" s="6" t="e">
        <f>Y1821*H1821</f>
        <v>#DIV/0!</v>
      </c>
      <c r="AB1821" s="1">
        <f t="shared" si="56"/>
        <v>0</v>
      </c>
      <c r="AC1821" s="1">
        <f t="shared" si="57"/>
        <v>0</v>
      </c>
    </row>
    <row r="1822" spans="4:29" x14ac:dyDescent="0.25">
      <c r="D1822" s="1">
        <v>1986</v>
      </c>
      <c r="E1822" s="1" t="s">
        <v>52</v>
      </c>
      <c r="F1822" s="2" t="s">
        <v>244</v>
      </c>
      <c r="G1822">
        <v>3</v>
      </c>
      <c r="H1822">
        <v>6596962</v>
      </c>
      <c r="I1822" s="1">
        <v>241.83250000000001</v>
      </c>
      <c r="J1822" s="1">
        <v>14461</v>
      </c>
      <c r="K1822" s="1">
        <v>206881.3</v>
      </c>
      <c r="M1822" s="3"/>
      <c r="N1822">
        <v>69.900000000000006</v>
      </c>
      <c r="O1822"/>
      <c r="P1822" s="1">
        <f>IF($A$3="Percentage of government revenue per capita",$B$3,0) + IF($A$3="Absolute extra revenue",AB1822,0) + IF($A$3="Absolute revenue per capita",AC1822,0)</f>
        <v>0</v>
      </c>
      <c r="Q1822" s="5">
        <f>-MIN(data!$B$4 / data!I1785 * data!P1785 / 100, data!N1785)</f>
        <v>0</v>
      </c>
      <c r="R1822" s="4">
        <f>-Q1822*K1822/1000</f>
        <v>0</v>
      </c>
      <c r="S1822" s="6">
        <f>-MIN(data!$B$5/(POWER(LN(I1822),2))*P1822/100, O1822)</f>
        <v>0</v>
      </c>
      <c r="T1822" s="6">
        <f>-S1822*L1822/100000</f>
        <v>0</v>
      </c>
      <c r="U1822" s="4">
        <f>N1822+Q1822</f>
        <v>69.900000000000006</v>
      </c>
      <c r="V1822" s="4" t="e">
        <f>P1822*I1822/100/R1822</f>
        <v>#DIV/0!</v>
      </c>
      <c r="W1822" s="4" t="e">
        <f>V1822*H1822</f>
        <v>#DIV/0!</v>
      </c>
      <c r="X1822" s="6">
        <f>O1822+S1822</f>
        <v>0</v>
      </c>
      <c r="Y1822" s="6" t="e">
        <f>P1822*I1822/100/T1822</f>
        <v>#DIV/0!</v>
      </c>
      <c r="Z1822" s="6" t="e">
        <f>Y1822*H1822</f>
        <v>#DIV/0!</v>
      </c>
      <c r="AB1822" s="1">
        <f t="shared" si="56"/>
        <v>0</v>
      </c>
      <c r="AC1822" s="1">
        <f t="shared" si="57"/>
        <v>0</v>
      </c>
    </row>
    <row r="1823" spans="4:29" x14ac:dyDescent="0.25">
      <c r="D1823" s="1">
        <v>1987</v>
      </c>
      <c r="E1823" s="1" t="s">
        <v>52</v>
      </c>
      <c r="F1823" s="2" t="s">
        <v>244</v>
      </c>
      <c r="G1823">
        <v>3</v>
      </c>
      <c r="H1823">
        <v>6729933</v>
      </c>
      <c r="I1823" s="1">
        <v>277.79669999999999</v>
      </c>
      <c r="J1823" s="1">
        <v>14033</v>
      </c>
      <c r="K1823" s="1">
        <v>208204.7</v>
      </c>
      <c r="M1823" s="3"/>
      <c r="N1823">
        <v>67.400000000000006</v>
      </c>
      <c r="O1823"/>
      <c r="P1823" s="1">
        <f>IF($A$3="Percentage of government revenue per capita",$B$3,0) + IF($A$3="Absolute extra revenue",AB1823,0) + IF($A$3="Absolute revenue per capita",AC1823,0)</f>
        <v>0</v>
      </c>
      <c r="Q1823" s="5">
        <f>-MIN(data!$B$4 / data!I1786 * data!P1786 / 100, data!N1786)</f>
        <v>0</v>
      </c>
      <c r="R1823" s="4">
        <f>-Q1823*K1823/1000</f>
        <v>0</v>
      </c>
      <c r="S1823" s="6">
        <f>-MIN(data!$B$5/(POWER(LN(I1823),2))*P1823/100, O1823)</f>
        <v>0</v>
      </c>
      <c r="T1823" s="6">
        <f>-S1823*L1823/100000</f>
        <v>0</v>
      </c>
      <c r="U1823" s="4">
        <f>N1823+Q1823</f>
        <v>67.400000000000006</v>
      </c>
      <c r="V1823" s="4" t="e">
        <f>P1823*I1823/100/R1823</f>
        <v>#DIV/0!</v>
      </c>
      <c r="W1823" s="4" t="e">
        <f>V1823*H1823</f>
        <v>#DIV/0!</v>
      </c>
      <c r="X1823" s="6">
        <f>O1823+S1823</f>
        <v>0</v>
      </c>
      <c r="Y1823" s="6" t="e">
        <f>P1823*I1823/100/T1823</f>
        <v>#DIV/0!</v>
      </c>
      <c r="Z1823" s="6" t="e">
        <f>Y1823*H1823</f>
        <v>#DIV/0!</v>
      </c>
      <c r="AB1823" s="1">
        <f t="shared" si="56"/>
        <v>0</v>
      </c>
      <c r="AC1823" s="1">
        <f t="shared" si="57"/>
        <v>0</v>
      </c>
    </row>
    <row r="1824" spans="4:29" x14ac:dyDescent="0.25">
      <c r="D1824" s="1">
        <v>1988</v>
      </c>
      <c r="E1824" s="1" t="s">
        <v>52</v>
      </c>
      <c r="F1824" s="2" t="s">
        <v>244</v>
      </c>
      <c r="G1824">
        <v>3</v>
      </c>
      <c r="H1824">
        <v>6863441</v>
      </c>
      <c r="I1824" s="1">
        <v>293.06099999999998</v>
      </c>
      <c r="J1824" s="1">
        <v>13602</v>
      </c>
      <c r="K1824" s="1">
        <v>209584</v>
      </c>
      <c r="M1824" s="3"/>
      <c r="N1824">
        <v>64.900000000000006</v>
      </c>
      <c r="O1824"/>
      <c r="P1824" s="1">
        <f>IF($A$3="Percentage of government revenue per capita",$B$3,0) + IF($A$3="Absolute extra revenue",AB1824,0) + IF($A$3="Absolute revenue per capita",AC1824,0)</f>
        <v>0</v>
      </c>
      <c r="Q1824" s="5">
        <f>-MIN(data!$B$4 / data!I1787 * data!P1787 / 100, data!N1787)</f>
        <v>0</v>
      </c>
      <c r="R1824" s="4">
        <f>-Q1824*K1824/1000</f>
        <v>0</v>
      </c>
      <c r="S1824" s="6">
        <f>-MIN(data!$B$5/(POWER(LN(I1824),2))*P1824/100, O1824)</f>
        <v>0</v>
      </c>
      <c r="T1824" s="6">
        <f>-S1824*L1824/100000</f>
        <v>0</v>
      </c>
      <c r="U1824" s="4">
        <f>N1824+Q1824</f>
        <v>64.900000000000006</v>
      </c>
      <c r="V1824" s="4" t="e">
        <f>P1824*I1824/100/R1824</f>
        <v>#DIV/0!</v>
      </c>
      <c r="W1824" s="4" t="e">
        <f>V1824*H1824</f>
        <v>#DIV/0!</v>
      </c>
      <c r="X1824" s="6">
        <f>O1824+S1824</f>
        <v>0</v>
      </c>
      <c r="Y1824" s="6" t="e">
        <f>P1824*I1824/100/T1824</f>
        <v>#DIV/0!</v>
      </c>
      <c r="Z1824" s="6" t="e">
        <f>Y1824*H1824</f>
        <v>#DIV/0!</v>
      </c>
      <c r="AB1824" s="1">
        <f t="shared" si="56"/>
        <v>0</v>
      </c>
      <c r="AC1824" s="1">
        <f t="shared" si="57"/>
        <v>0</v>
      </c>
    </row>
    <row r="1825" spans="4:29" x14ac:dyDescent="0.25">
      <c r="D1825" s="1">
        <v>1989</v>
      </c>
      <c r="E1825" s="1" t="s">
        <v>52</v>
      </c>
      <c r="F1825" s="2" t="s">
        <v>244</v>
      </c>
      <c r="G1825">
        <v>3</v>
      </c>
      <c r="H1825">
        <v>6997888</v>
      </c>
      <c r="I1825" s="1">
        <v>304.44920000000002</v>
      </c>
      <c r="J1825" s="1">
        <v>13169</v>
      </c>
      <c r="K1825" s="1">
        <v>210704</v>
      </c>
      <c r="M1825" s="3"/>
      <c r="N1825">
        <v>62.5</v>
      </c>
      <c r="O1825"/>
      <c r="P1825" s="1">
        <f>IF($A$3="Percentage of government revenue per capita",$B$3,0) + IF($A$3="Absolute extra revenue",AB1825,0) + IF($A$3="Absolute revenue per capita",AC1825,0)</f>
        <v>0</v>
      </c>
      <c r="Q1825" s="5">
        <f>-MIN(data!$B$4 / data!I1788 * data!P1788 / 100, data!N1788)</f>
        <v>0</v>
      </c>
      <c r="R1825" s="4">
        <f>-Q1825*K1825/1000</f>
        <v>0</v>
      </c>
      <c r="S1825" s="6">
        <f>-MIN(data!$B$5/(POWER(LN(I1825),2))*P1825/100, O1825)</f>
        <v>0</v>
      </c>
      <c r="T1825" s="6">
        <f>-S1825*L1825/100000</f>
        <v>0</v>
      </c>
      <c r="U1825" s="4">
        <f>N1825+Q1825</f>
        <v>62.5</v>
      </c>
      <c r="V1825" s="4" t="e">
        <f>P1825*I1825/100/R1825</f>
        <v>#DIV/0!</v>
      </c>
      <c r="W1825" s="4" t="e">
        <f>V1825*H1825</f>
        <v>#DIV/0!</v>
      </c>
      <c r="X1825" s="6">
        <f>O1825+S1825</f>
        <v>0</v>
      </c>
      <c r="Y1825" s="6" t="e">
        <f>P1825*I1825/100/T1825</f>
        <v>#DIV/0!</v>
      </c>
      <c r="Z1825" s="6" t="e">
        <f>Y1825*H1825</f>
        <v>#DIV/0!</v>
      </c>
      <c r="AB1825" s="1">
        <f t="shared" si="56"/>
        <v>0</v>
      </c>
      <c r="AC1825" s="1">
        <f t="shared" si="57"/>
        <v>0</v>
      </c>
    </row>
    <row r="1826" spans="4:29" x14ac:dyDescent="0.25">
      <c r="D1826" s="1">
        <v>1990</v>
      </c>
      <c r="E1826" s="1" t="s">
        <v>52</v>
      </c>
      <c r="F1826" s="2" t="s">
        <v>244</v>
      </c>
      <c r="G1826">
        <v>3</v>
      </c>
      <c r="H1826">
        <v>7133494</v>
      </c>
      <c r="I1826" s="1">
        <v>222.65479999999999</v>
      </c>
      <c r="J1826" s="1">
        <v>12733</v>
      </c>
      <c r="K1826" s="1">
        <v>211863.6</v>
      </c>
      <c r="L1826" s="1">
        <v>227272.7</v>
      </c>
      <c r="M1826" s="3">
        <v>420</v>
      </c>
      <c r="N1826">
        <v>60.1</v>
      </c>
      <c r="O1826">
        <v>198</v>
      </c>
      <c r="P1826" s="1">
        <f>IF($A$3="Percentage of government revenue per capita",$B$3,0) + IF($A$3="Absolute extra revenue",AB1826,0) + IF($A$3="Absolute revenue per capita",AC1826,0)</f>
        <v>0</v>
      </c>
      <c r="Q1826" s="5">
        <f>-MIN(data!$B$4 / data!I1789 * data!P1789 / 100, data!N1789)</f>
        <v>0</v>
      </c>
      <c r="R1826" s="4">
        <f>-Q1826*K1826/1000</f>
        <v>0</v>
      </c>
      <c r="S1826" s="6">
        <f>-MIN(data!$B$5/(POWER(LN(I1826),2))*P1826/100, O1826)</f>
        <v>0</v>
      </c>
      <c r="T1826" s="6">
        <f>-S1826*L1826/100000</f>
        <v>0</v>
      </c>
      <c r="U1826" s="4">
        <f>N1826+Q1826</f>
        <v>60.1</v>
      </c>
      <c r="V1826" s="4" t="e">
        <f>P1826*I1826/100/R1826</f>
        <v>#DIV/0!</v>
      </c>
      <c r="W1826" s="4" t="e">
        <f>V1826*H1826</f>
        <v>#DIV/0!</v>
      </c>
      <c r="X1826" s="6">
        <f>O1826+S1826</f>
        <v>198</v>
      </c>
      <c r="Y1826" s="6" t="e">
        <f>P1826*I1826/100/T1826</f>
        <v>#DIV/0!</v>
      </c>
      <c r="Z1826" s="6" t="e">
        <f>Y1826*H1826</f>
        <v>#DIV/0!</v>
      </c>
      <c r="AB1826" s="1">
        <f t="shared" si="56"/>
        <v>0</v>
      </c>
      <c r="AC1826" s="1">
        <f t="shared" si="57"/>
        <v>0</v>
      </c>
    </row>
    <row r="1827" spans="4:29" x14ac:dyDescent="0.25">
      <c r="D1827" s="1">
        <v>1991</v>
      </c>
      <c r="E1827" s="1" t="s">
        <v>52</v>
      </c>
      <c r="F1827" s="2" t="s">
        <v>244</v>
      </c>
      <c r="G1827">
        <v>3</v>
      </c>
      <c r="H1827">
        <v>7270409</v>
      </c>
      <c r="I1827" s="1">
        <v>203.3963</v>
      </c>
      <c r="J1827" s="1">
        <v>12289</v>
      </c>
      <c r="K1827" s="1">
        <v>212612.5</v>
      </c>
      <c r="L1827" s="1">
        <v>200956.9</v>
      </c>
      <c r="M1827" s="3">
        <v>450</v>
      </c>
      <c r="N1827">
        <v>57.8</v>
      </c>
      <c r="O1827">
        <v>209</v>
      </c>
      <c r="P1827" s="1">
        <f>IF($A$3="Percentage of government revenue per capita",$B$3,0) + IF($A$3="Absolute extra revenue",AB1827,0) + IF($A$3="Absolute revenue per capita",AC1827,0)</f>
        <v>0</v>
      </c>
      <c r="Q1827" s="5">
        <f>-MIN(data!$B$4 / data!I1790 * data!P1790 / 100, data!N1790)</f>
        <v>0</v>
      </c>
      <c r="R1827" s="4">
        <f>-Q1827*K1827/1000</f>
        <v>0</v>
      </c>
      <c r="S1827" s="6">
        <f>-MIN(data!$B$5/(POWER(LN(I1827),2))*P1827/100, O1827)</f>
        <v>0</v>
      </c>
      <c r="T1827" s="6">
        <f>-S1827*L1827/100000</f>
        <v>0</v>
      </c>
      <c r="U1827" s="4">
        <f>N1827+Q1827</f>
        <v>57.8</v>
      </c>
      <c r="V1827" s="4" t="e">
        <f>P1827*I1827/100/R1827</f>
        <v>#DIV/0!</v>
      </c>
      <c r="W1827" s="4" t="e">
        <f>V1827*H1827</f>
        <v>#DIV/0!</v>
      </c>
      <c r="X1827" s="6">
        <f>O1827+S1827</f>
        <v>209</v>
      </c>
      <c r="Y1827" s="6" t="e">
        <f>P1827*I1827/100/T1827</f>
        <v>#DIV/0!</v>
      </c>
      <c r="Z1827" s="6" t="e">
        <f>Y1827*H1827</f>
        <v>#DIV/0!</v>
      </c>
      <c r="AB1827" s="1">
        <f t="shared" si="56"/>
        <v>0</v>
      </c>
      <c r="AC1827" s="1">
        <f t="shared" si="57"/>
        <v>0</v>
      </c>
    </row>
    <row r="1828" spans="4:29" x14ac:dyDescent="0.25">
      <c r="D1828" s="1">
        <v>1992</v>
      </c>
      <c r="E1828" s="1" t="s">
        <v>52</v>
      </c>
      <c r="F1828" s="2" t="s">
        <v>244</v>
      </c>
      <c r="G1828">
        <v>3</v>
      </c>
      <c r="H1828">
        <v>7408342</v>
      </c>
      <c r="I1828" s="1">
        <v>328.92140000000001</v>
      </c>
      <c r="J1828" s="1">
        <v>11839</v>
      </c>
      <c r="K1828" s="1">
        <v>213315.3</v>
      </c>
      <c r="L1828" s="1">
        <v>216494.8</v>
      </c>
      <c r="M1828" s="3">
        <v>420</v>
      </c>
      <c r="N1828">
        <v>55.5</v>
      </c>
      <c r="O1828">
        <v>194</v>
      </c>
      <c r="P1828" s="1">
        <f>IF($A$3="Percentage of government revenue per capita",$B$3,0) + IF($A$3="Absolute extra revenue",AB1828,0) + IF($A$3="Absolute revenue per capita",AC1828,0)</f>
        <v>0</v>
      </c>
      <c r="Q1828" s="5">
        <f>-MIN(data!$B$4 / data!I1791 * data!P1791 / 100, data!N1791)</f>
        <v>0</v>
      </c>
      <c r="R1828" s="4">
        <f>-Q1828*K1828/1000</f>
        <v>0</v>
      </c>
      <c r="S1828" s="6">
        <f>-MIN(data!$B$5/(POWER(LN(I1828),2))*P1828/100, O1828)</f>
        <v>0</v>
      </c>
      <c r="T1828" s="6">
        <f>-S1828*L1828/100000</f>
        <v>0</v>
      </c>
      <c r="U1828" s="4">
        <f>N1828+Q1828</f>
        <v>55.5</v>
      </c>
      <c r="V1828" s="4" t="e">
        <f>P1828*I1828/100/R1828</f>
        <v>#DIV/0!</v>
      </c>
      <c r="W1828" s="4" t="e">
        <f>V1828*H1828</f>
        <v>#DIV/0!</v>
      </c>
      <c r="X1828" s="6">
        <f>O1828+S1828</f>
        <v>194</v>
      </c>
      <c r="Y1828" s="6" t="e">
        <f>P1828*I1828/100/T1828</f>
        <v>#DIV/0!</v>
      </c>
      <c r="Z1828" s="6" t="e">
        <f>Y1828*H1828</f>
        <v>#DIV/0!</v>
      </c>
      <c r="AB1828" s="1">
        <f t="shared" si="56"/>
        <v>0</v>
      </c>
      <c r="AC1828" s="1">
        <f t="shared" si="57"/>
        <v>0</v>
      </c>
    </row>
    <row r="1829" spans="4:29" x14ac:dyDescent="0.25">
      <c r="D1829" s="1">
        <v>1993</v>
      </c>
      <c r="E1829" s="1" t="s">
        <v>52</v>
      </c>
      <c r="F1829" s="2" t="s">
        <v>244</v>
      </c>
      <c r="G1829">
        <v>3</v>
      </c>
      <c r="H1829">
        <v>7546463</v>
      </c>
      <c r="I1829" s="1">
        <v>347.2971</v>
      </c>
      <c r="J1829" s="1">
        <v>11377</v>
      </c>
      <c r="K1829" s="1">
        <v>213853.4</v>
      </c>
      <c r="L1829" s="1">
        <v>198979.6</v>
      </c>
      <c r="M1829" s="3">
        <v>420</v>
      </c>
      <c r="N1829">
        <v>53.2</v>
      </c>
      <c r="O1829">
        <v>196</v>
      </c>
      <c r="P1829" s="1">
        <f>IF($A$3="Percentage of government revenue per capita",$B$3,0) + IF($A$3="Absolute extra revenue",AB1829,0) + IF($A$3="Absolute revenue per capita",AC1829,0)</f>
        <v>0</v>
      </c>
      <c r="Q1829" s="5">
        <f>-MIN(data!$B$4 / data!I1792 * data!P1792 / 100, data!N1792)</f>
        <v>0</v>
      </c>
      <c r="R1829" s="4">
        <f>-Q1829*K1829/1000</f>
        <v>0</v>
      </c>
      <c r="S1829" s="6">
        <f>-MIN(data!$B$5/(POWER(LN(I1829),2))*P1829/100, O1829)</f>
        <v>0</v>
      </c>
      <c r="T1829" s="6">
        <f>-S1829*L1829/100000</f>
        <v>0</v>
      </c>
      <c r="U1829" s="4">
        <f>N1829+Q1829</f>
        <v>53.2</v>
      </c>
      <c r="V1829" s="4" t="e">
        <f>P1829*I1829/100/R1829</f>
        <v>#DIV/0!</v>
      </c>
      <c r="W1829" s="4" t="e">
        <f>V1829*H1829</f>
        <v>#DIV/0!</v>
      </c>
      <c r="X1829" s="6">
        <f>O1829+S1829</f>
        <v>196</v>
      </c>
      <c r="Y1829" s="6" t="e">
        <f>P1829*I1829/100/T1829</f>
        <v>#DIV/0!</v>
      </c>
      <c r="Z1829" s="6" t="e">
        <f>Y1829*H1829</f>
        <v>#DIV/0!</v>
      </c>
      <c r="AB1829" s="1">
        <f t="shared" si="56"/>
        <v>0</v>
      </c>
      <c r="AC1829" s="1">
        <f t="shared" si="57"/>
        <v>0</v>
      </c>
    </row>
    <row r="1830" spans="4:29" x14ac:dyDescent="0.25">
      <c r="D1830" s="1">
        <v>1994</v>
      </c>
      <c r="E1830" s="1" t="s">
        <v>52</v>
      </c>
      <c r="F1830" s="2" t="s">
        <v>244</v>
      </c>
      <c r="G1830">
        <v>3</v>
      </c>
      <c r="H1830">
        <v>7683707</v>
      </c>
      <c r="I1830" s="1">
        <v>333.52010000000001</v>
      </c>
      <c r="J1830" s="1">
        <v>10915</v>
      </c>
      <c r="K1830" s="1">
        <v>213600.8</v>
      </c>
      <c r="L1830" s="1">
        <v>232044.2</v>
      </c>
      <c r="M1830" s="3">
        <v>390</v>
      </c>
      <c r="N1830">
        <v>51.1</v>
      </c>
      <c r="O1830">
        <v>181</v>
      </c>
      <c r="P1830" s="1">
        <f>IF($A$3="Percentage of government revenue per capita",$B$3,0) + IF($A$3="Absolute extra revenue",AB1830,0) + IF($A$3="Absolute revenue per capita",AC1830,0)</f>
        <v>0</v>
      </c>
      <c r="Q1830" s="5">
        <f>-MIN(data!$B$4 / data!I1793 * data!P1793 / 100, data!N1793)</f>
        <v>0</v>
      </c>
      <c r="R1830" s="4">
        <f>-Q1830*K1830/1000</f>
        <v>0</v>
      </c>
      <c r="S1830" s="6">
        <f>-MIN(data!$B$5/(POWER(LN(I1830),2))*P1830/100, O1830)</f>
        <v>0</v>
      </c>
      <c r="T1830" s="6">
        <f>-S1830*L1830/100000</f>
        <v>0</v>
      </c>
      <c r="U1830" s="4">
        <f>N1830+Q1830</f>
        <v>51.1</v>
      </c>
      <c r="V1830" s="4" t="e">
        <f>P1830*I1830/100/R1830</f>
        <v>#DIV/0!</v>
      </c>
      <c r="W1830" s="4" t="e">
        <f>V1830*H1830</f>
        <v>#DIV/0!</v>
      </c>
      <c r="X1830" s="6">
        <f>O1830+S1830</f>
        <v>181</v>
      </c>
      <c r="Y1830" s="6" t="e">
        <f>P1830*I1830/100/T1830</f>
        <v>#DIV/0!</v>
      </c>
      <c r="Z1830" s="6" t="e">
        <f>Y1830*H1830</f>
        <v>#DIV/0!</v>
      </c>
      <c r="AB1830" s="1">
        <f t="shared" si="56"/>
        <v>0</v>
      </c>
      <c r="AC1830" s="1">
        <f t="shared" si="57"/>
        <v>0</v>
      </c>
    </row>
    <row r="1831" spans="4:29" x14ac:dyDescent="0.25">
      <c r="D1831" s="1">
        <v>1995</v>
      </c>
      <c r="E1831" s="1" t="s">
        <v>52</v>
      </c>
      <c r="F1831" s="2" t="s">
        <v>244</v>
      </c>
      <c r="G1831">
        <v>3</v>
      </c>
      <c r="H1831">
        <v>7819247</v>
      </c>
      <c r="I1831" s="1">
        <v>352.81630000000001</v>
      </c>
      <c r="J1831" s="1">
        <v>10464</v>
      </c>
      <c r="K1831" s="1">
        <v>213551</v>
      </c>
      <c r="L1831" s="1">
        <v>207070.7</v>
      </c>
      <c r="M1831" s="3">
        <v>420</v>
      </c>
      <c r="N1831">
        <v>49</v>
      </c>
      <c r="O1831">
        <v>198</v>
      </c>
      <c r="P1831" s="1">
        <f>IF($A$3="Percentage of government revenue per capita",$B$3,0) + IF($A$3="Absolute extra revenue",AB1831,0) + IF($A$3="Absolute revenue per capita",AC1831,0)</f>
        <v>0</v>
      </c>
      <c r="Q1831" s="5">
        <f>-MIN(data!$B$4 / data!I1794 * data!P1794 / 100, data!N1794)</f>
        <v>0</v>
      </c>
      <c r="R1831" s="4">
        <f>-Q1831*K1831/1000</f>
        <v>0</v>
      </c>
      <c r="S1831" s="6">
        <f>-MIN(data!$B$5/(POWER(LN(I1831),2))*P1831/100, O1831)</f>
        <v>0</v>
      </c>
      <c r="T1831" s="6">
        <f>-S1831*L1831/100000</f>
        <v>0</v>
      </c>
      <c r="U1831" s="4">
        <f>N1831+Q1831</f>
        <v>49</v>
      </c>
      <c r="V1831" s="4" t="e">
        <f>P1831*I1831/100/R1831</f>
        <v>#DIV/0!</v>
      </c>
      <c r="W1831" s="4" t="e">
        <f>V1831*H1831</f>
        <v>#DIV/0!</v>
      </c>
      <c r="X1831" s="6">
        <f>O1831+S1831</f>
        <v>198</v>
      </c>
      <c r="Y1831" s="6" t="e">
        <f>P1831*I1831/100/T1831</f>
        <v>#DIV/0!</v>
      </c>
      <c r="Z1831" s="6" t="e">
        <f>Y1831*H1831</f>
        <v>#DIV/0!</v>
      </c>
      <c r="AB1831" s="1">
        <f t="shared" si="56"/>
        <v>0</v>
      </c>
      <c r="AC1831" s="1">
        <f t="shared" si="57"/>
        <v>0</v>
      </c>
    </row>
    <row r="1832" spans="4:29" x14ac:dyDescent="0.25">
      <c r="D1832" s="1">
        <v>1996</v>
      </c>
      <c r="E1832" s="1" t="s">
        <v>52</v>
      </c>
      <c r="F1832" s="2" t="s">
        <v>244</v>
      </c>
      <c r="G1832">
        <v>3</v>
      </c>
      <c r="H1832">
        <v>7952763</v>
      </c>
      <c r="I1832" s="1">
        <v>351.17869999999999</v>
      </c>
      <c r="J1832" s="1">
        <v>10043</v>
      </c>
      <c r="K1832" s="1">
        <v>213227.2</v>
      </c>
      <c r="L1832" s="1">
        <v>210526.3</v>
      </c>
      <c r="M1832" s="3">
        <v>410</v>
      </c>
      <c r="N1832">
        <v>47.1</v>
      </c>
      <c r="O1832">
        <v>190</v>
      </c>
      <c r="P1832" s="1">
        <f>IF($A$3="Percentage of government revenue per capita",$B$3,0) + IF($A$3="Absolute extra revenue",AB1832,0) + IF($A$3="Absolute revenue per capita",AC1832,0)</f>
        <v>0</v>
      </c>
      <c r="Q1832" s="5">
        <f>-MIN(data!$B$4 / data!I1795 * data!P1795 / 100, data!N1795)</f>
        <v>0</v>
      </c>
      <c r="R1832" s="4">
        <f>-Q1832*K1832/1000</f>
        <v>0</v>
      </c>
      <c r="S1832" s="6">
        <f>-MIN(data!$B$5/(POWER(LN(I1832),2))*P1832/100, O1832)</f>
        <v>0</v>
      </c>
      <c r="T1832" s="6">
        <f>-S1832*L1832/100000</f>
        <v>0</v>
      </c>
      <c r="U1832" s="4">
        <f>N1832+Q1832</f>
        <v>47.1</v>
      </c>
      <c r="V1832" s="4" t="e">
        <f>P1832*I1832/100/R1832</f>
        <v>#DIV/0!</v>
      </c>
      <c r="W1832" s="4" t="e">
        <f>V1832*H1832</f>
        <v>#DIV/0!</v>
      </c>
      <c r="X1832" s="6">
        <f>O1832+S1832</f>
        <v>190</v>
      </c>
      <c r="Y1832" s="6" t="e">
        <f>P1832*I1832/100/T1832</f>
        <v>#DIV/0!</v>
      </c>
      <c r="Z1832" s="6" t="e">
        <f>Y1832*H1832</f>
        <v>#DIV/0!</v>
      </c>
      <c r="AB1832" s="1">
        <f t="shared" si="56"/>
        <v>0</v>
      </c>
      <c r="AC1832" s="1">
        <f t="shared" si="57"/>
        <v>0</v>
      </c>
    </row>
    <row r="1833" spans="4:29" x14ac:dyDescent="0.25">
      <c r="D1833" s="1">
        <v>1997</v>
      </c>
      <c r="E1833" s="1" t="s">
        <v>52</v>
      </c>
      <c r="F1833" s="2" t="s">
        <v>244</v>
      </c>
      <c r="G1833">
        <v>3</v>
      </c>
      <c r="H1833">
        <v>8084407</v>
      </c>
      <c r="I1833" s="1">
        <v>423.62419999999997</v>
      </c>
      <c r="J1833" s="1">
        <v>9655</v>
      </c>
      <c r="K1833" s="1">
        <v>213134.7</v>
      </c>
      <c r="L1833" s="1">
        <v>198924.7</v>
      </c>
      <c r="M1833" s="3">
        <v>400</v>
      </c>
      <c r="N1833">
        <v>45.3</v>
      </c>
      <c r="O1833">
        <v>186</v>
      </c>
      <c r="P1833" s="1">
        <f>IF($A$3="Percentage of government revenue per capita",$B$3,0) + IF($A$3="Absolute extra revenue",AB1833,0) + IF($A$3="Absolute revenue per capita",AC1833,0)</f>
        <v>0</v>
      </c>
      <c r="Q1833" s="5">
        <f>-MIN(data!$B$4 / data!I1796 * data!P1796 / 100, data!N1796)</f>
        <v>0</v>
      </c>
      <c r="R1833" s="4">
        <f>-Q1833*K1833/1000</f>
        <v>0</v>
      </c>
      <c r="S1833" s="6">
        <f>-MIN(data!$B$5/(POWER(LN(I1833),2))*P1833/100, O1833)</f>
        <v>0</v>
      </c>
      <c r="T1833" s="6">
        <f>-S1833*L1833/100000</f>
        <v>0</v>
      </c>
      <c r="U1833" s="4">
        <f>N1833+Q1833</f>
        <v>45.3</v>
      </c>
      <c r="V1833" s="4" t="e">
        <f>P1833*I1833/100/R1833</f>
        <v>#DIV/0!</v>
      </c>
      <c r="W1833" s="4" t="e">
        <f>V1833*H1833</f>
        <v>#DIV/0!</v>
      </c>
      <c r="X1833" s="6">
        <f>O1833+S1833</f>
        <v>186</v>
      </c>
      <c r="Y1833" s="6" t="e">
        <f>P1833*I1833/100/T1833</f>
        <v>#DIV/0!</v>
      </c>
      <c r="Z1833" s="6" t="e">
        <f>Y1833*H1833</f>
        <v>#DIV/0!</v>
      </c>
      <c r="AB1833" s="1">
        <f t="shared" si="56"/>
        <v>0</v>
      </c>
      <c r="AC1833" s="1">
        <f t="shared" si="57"/>
        <v>0</v>
      </c>
    </row>
    <row r="1834" spans="4:29" x14ac:dyDescent="0.25">
      <c r="D1834" s="1">
        <v>1998</v>
      </c>
      <c r="E1834" s="1" t="s">
        <v>52</v>
      </c>
      <c r="F1834" s="2" t="s">
        <v>244</v>
      </c>
      <c r="G1834">
        <v>3</v>
      </c>
      <c r="H1834">
        <v>8214426</v>
      </c>
      <c r="I1834" s="1">
        <v>435.8485</v>
      </c>
      <c r="J1834" s="1">
        <v>9316</v>
      </c>
      <c r="K1834" s="1">
        <v>213180.79999999999</v>
      </c>
      <c r="L1834" s="1">
        <v>122807</v>
      </c>
      <c r="M1834" s="3">
        <v>370</v>
      </c>
      <c r="N1834">
        <v>43.7</v>
      </c>
      <c r="O1834">
        <v>171</v>
      </c>
      <c r="P1834" s="1">
        <f>IF($A$3="Percentage of government revenue per capita",$B$3,0) + IF($A$3="Absolute extra revenue",AB1834,0) + IF($A$3="Absolute revenue per capita",AC1834,0)</f>
        <v>0</v>
      </c>
      <c r="Q1834" s="5">
        <f>-MIN(data!$B$4 / data!I1797 * data!P1797 / 100, data!N1797)</f>
        <v>0</v>
      </c>
      <c r="R1834" s="4">
        <f>-Q1834*K1834/1000</f>
        <v>0</v>
      </c>
      <c r="S1834" s="6">
        <f>-MIN(data!$B$5/(POWER(LN(I1834),2))*P1834/100, O1834)</f>
        <v>0</v>
      </c>
      <c r="T1834" s="6">
        <f>-S1834*L1834/100000</f>
        <v>0</v>
      </c>
      <c r="U1834" s="4">
        <f>N1834+Q1834</f>
        <v>43.7</v>
      </c>
      <c r="V1834" s="4" t="e">
        <f>P1834*I1834/100/R1834</f>
        <v>#DIV/0!</v>
      </c>
      <c r="W1834" s="4" t="e">
        <f>V1834*H1834</f>
        <v>#DIV/0!</v>
      </c>
      <c r="X1834" s="6">
        <f>O1834+S1834</f>
        <v>171</v>
      </c>
      <c r="Y1834" s="6" t="e">
        <f>P1834*I1834/100/T1834</f>
        <v>#DIV/0!</v>
      </c>
      <c r="Z1834" s="6" t="e">
        <f>Y1834*H1834</f>
        <v>#DIV/0!</v>
      </c>
      <c r="AB1834" s="1">
        <f t="shared" si="56"/>
        <v>0</v>
      </c>
      <c r="AC1834" s="1">
        <f t="shared" si="57"/>
        <v>0</v>
      </c>
    </row>
    <row r="1835" spans="4:29" x14ac:dyDescent="0.25">
      <c r="D1835" s="1">
        <v>1999</v>
      </c>
      <c r="E1835" s="1" t="s">
        <v>52</v>
      </c>
      <c r="F1835" s="2" t="s">
        <v>244</v>
      </c>
      <c r="G1835">
        <v>3</v>
      </c>
      <c r="H1835">
        <v>8343283</v>
      </c>
      <c r="I1835" s="1">
        <v>463.66750000000002</v>
      </c>
      <c r="J1835" s="1">
        <v>9023</v>
      </c>
      <c r="K1835" s="1">
        <v>213309.7</v>
      </c>
      <c r="L1835" s="1">
        <v>177083.3</v>
      </c>
      <c r="M1835" s="3">
        <v>210</v>
      </c>
      <c r="N1835">
        <v>42.3</v>
      </c>
      <c r="O1835">
        <v>96</v>
      </c>
      <c r="P1835" s="1">
        <f>IF($A$3="Percentage of government revenue per capita",$B$3,0) + IF($A$3="Absolute extra revenue",AB1835,0) + IF($A$3="Absolute revenue per capita",AC1835,0)</f>
        <v>0</v>
      </c>
      <c r="Q1835" s="5">
        <f>-MIN(data!$B$4 / data!I1798 * data!P1798 / 100, data!N1798)</f>
        <v>0</v>
      </c>
      <c r="R1835" s="4">
        <f>-Q1835*K1835/1000</f>
        <v>0</v>
      </c>
      <c r="S1835" s="6">
        <f>-MIN(data!$B$5/(POWER(LN(I1835),2))*P1835/100, O1835)</f>
        <v>0</v>
      </c>
      <c r="T1835" s="6">
        <f>-S1835*L1835/100000</f>
        <v>0</v>
      </c>
      <c r="U1835" s="4">
        <f>N1835+Q1835</f>
        <v>42.3</v>
      </c>
      <c r="V1835" s="4" t="e">
        <f>P1835*I1835/100/R1835</f>
        <v>#DIV/0!</v>
      </c>
      <c r="W1835" s="4" t="e">
        <f>V1835*H1835</f>
        <v>#DIV/0!</v>
      </c>
      <c r="X1835" s="6">
        <f>O1835+S1835</f>
        <v>96</v>
      </c>
      <c r="Y1835" s="6" t="e">
        <f>P1835*I1835/100/T1835</f>
        <v>#DIV/0!</v>
      </c>
      <c r="Z1835" s="6" t="e">
        <f>Y1835*H1835</f>
        <v>#DIV/0!</v>
      </c>
      <c r="AB1835" s="1">
        <f t="shared" si="56"/>
        <v>0</v>
      </c>
      <c r="AC1835" s="1">
        <f t="shared" si="57"/>
        <v>0</v>
      </c>
    </row>
    <row r="1836" spans="4:29" x14ac:dyDescent="0.25">
      <c r="D1836" s="1">
        <v>2000</v>
      </c>
      <c r="E1836" s="1" t="s">
        <v>52</v>
      </c>
      <c r="F1836" s="2" t="s">
        <v>244</v>
      </c>
      <c r="G1836">
        <v>3</v>
      </c>
      <c r="H1836">
        <v>8471321</v>
      </c>
      <c r="I1836" s="1">
        <v>500.28190000000001</v>
      </c>
      <c r="J1836" s="1">
        <v>8782</v>
      </c>
      <c r="K1836" s="1">
        <v>214195.1</v>
      </c>
      <c r="L1836" s="1">
        <v>202531.6</v>
      </c>
      <c r="M1836" s="3">
        <v>170</v>
      </c>
      <c r="N1836">
        <v>41</v>
      </c>
      <c r="O1836">
        <v>79</v>
      </c>
      <c r="P1836" s="1">
        <f>IF($A$3="Percentage of government revenue per capita",$B$3,0) + IF($A$3="Absolute extra revenue",AB1836,0) + IF($A$3="Absolute revenue per capita",AC1836,0)</f>
        <v>0</v>
      </c>
      <c r="Q1836" s="5">
        <f>-MIN(data!$B$4 / data!I1799 * data!P1799 / 100, data!N1799)</f>
        <v>0</v>
      </c>
      <c r="R1836" s="4">
        <f>-Q1836*K1836/1000</f>
        <v>0</v>
      </c>
      <c r="S1836" s="6">
        <f>-MIN(data!$B$5/(POWER(LN(I1836),2))*P1836/100, O1836)</f>
        <v>0</v>
      </c>
      <c r="T1836" s="6">
        <f>-S1836*L1836/100000</f>
        <v>0</v>
      </c>
      <c r="U1836" s="4">
        <f>N1836+Q1836</f>
        <v>41</v>
      </c>
      <c r="V1836" s="4" t="e">
        <f>P1836*I1836/100/R1836</f>
        <v>#DIV/0!</v>
      </c>
      <c r="W1836" s="4" t="e">
        <f>V1836*H1836</f>
        <v>#DIV/0!</v>
      </c>
      <c r="X1836" s="6">
        <f>O1836+S1836</f>
        <v>79</v>
      </c>
      <c r="Y1836" s="6" t="e">
        <f>P1836*I1836/100/T1836</f>
        <v>#DIV/0!</v>
      </c>
      <c r="Z1836" s="6" t="e">
        <f>Y1836*H1836</f>
        <v>#DIV/0!</v>
      </c>
      <c r="AB1836" s="1">
        <f t="shared" si="56"/>
        <v>0</v>
      </c>
      <c r="AC1836" s="1">
        <f t="shared" si="57"/>
        <v>0</v>
      </c>
    </row>
    <row r="1837" spans="4:29" x14ac:dyDescent="0.25">
      <c r="D1837" s="1">
        <v>2001</v>
      </c>
      <c r="E1837" s="1" t="s">
        <v>52</v>
      </c>
      <c r="F1837" s="2" t="s">
        <v>244</v>
      </c>
      <c r="G1837">
        <v>3</v>
      </c>
      <c r="H1837">
        <v>8598601</v>
      </c>
      <c r="I1837" s="1">
        <v>552.95740000000001</v>
      </c>
      <c r="J1837" s="1">
        <v>8585</v>
      </c>
      <c r="K1837" s="1">
        <v>215162.9</v>
      </c>
      <c r="L1837" s="1">
        <v>186666.7</v>
      </c>
      <c r="M1837" s="3">
        <v>160</v>
      </c>
      <c r="N1837">
        <v>39.9</v>
      </c>
      <c r="O1837">
        <v>75</v>
      </c>
      <c r="P1837" s="1">
        <f>IF($A$3="Percentage of government revenue per capita",$B$3,0) + IF($A$3="Absolute extra revenue",AB1837,0) + IF($A$3="Absolute revenue per capita",AC1837,0)</f>
        <v>0</v>
      </c>
      <c r="Q1837" s="5">
        <f>-MIN(data!$B$4 / data!I1800 * data!P1800 / 100, data!N1800)</f>
        <v>0</v>
      </c>
      <c r="R1837" s="4">
        <f>-Q1837*K1837/1000</f>
        <v>0</v>
      </c>
      <c r="S1837" s="6">
        <f>-MIN(data!$B$5/(POWER(LN(I1837),2))*P1837/100, O1837)</f>
        <v>0</v>
      </c>
      <c r="T1837" s="6">
        <f>-S1837*L1837/100000</f>
        <v>0</v>
      </c>
      <c r="U1837" s="4">
        <f>N1837+Q1837</f>
        <v>39.9</v>
      </c>
      <c r="V1837" s="4" t="e">
        <f>P1837*I1837/100/R1837</f>
        <v>#DIV/0!</v>
      </c>
      <c r="W1837" s="4" t="e">
        <f>V1837*H1837</f>
        <v>#DIV/0!</v>
      </c>
      <c r="X1837" s="6">
        <f>O1837+S1837</f>
        <v>75</v>
      </c>
      <c r="Y1837" s="6" t="e">
        <f>P1837*I1837/100/T1837</f>
        <v>#DIV/0!</v>
      </c>
      <c r="Z1837" s="6" t="e">
        <f>Y1837*H1837</f>
        <v>#DIV/0!</v>
      </c>
      <c r="AB1837" s="1">
        <f t="shared" si="56"/>
        <v>0</v>
      </c>
      <c r="AC1837" s="1">
        <f t="shared" si="57"/>
        <v>0</v>
      </c>
    </row>
    <row r="1838" spans="4:29" x14ac:dyDescent="0.25">
      <c r="D1838" s="1">
        <v>2002</v>
      </c>
      <c r="E1838" s="1" t="s">
        <v>52</v>
      </c>
      <c r="F1838" s="2" t="s">
        <v>244</v>
      </c>
      <c r="G1838">
        <v>3</v>
      </c>
      <c r="H1838">
        <v>8724975</v>
      </c>
      <c r="I1838" s="1">
        <v>563.95659999999998</v>
      </c>
      <c r="J1838" s="1">
        <v>8415</v>
      </c>
      <c r="K1838" s="1">
        <v>215769.2</v>
      </c>
      <c r="L1838" s="1">
        <v>227272.7</v>
      </c>
      <c r="M1838" s="3">
        <v>140</v>
      </c>
      <c r="N1838">
        <v>39</v>
      </c>
      <c r="O1838">
        <v>66</v>
      </c>
      <c r="P1838" s="1">
        <f>IF($A$3="Percentage of government revenue per capita",$B$3,0) + IF($A$3="Absolute extra revenue",AB1838,0) + IF($A$3="Absolute revenue per capita",AC1838,0)</f>
        <v>0</v>
      </c>
      <c r="Q1838" s="5">
        <f>-MIN(data!$B$4 / data!I1801 * data!P1801 / 100, data!N1801)</f>
        <v>0</v>
      </c>
      <c r="R1838" s="4">
        <f>-Q1838*K1838/1000</f>
        <v>0</v>
      </c>
      <c r="S1838" s="6">
        <f>-MIN(data!$B$5/(POWER(LN(I1838),2))*P1838/100, O1838)</f>
        <v>0</v>
      </c>
      <c r="T1838" s="6">
        <f>-S1838*L1838/100000</f>
        <v>0</v>
      </c>
      <c r="U1838" s="4">
        <f>N1838+Q1838</f>
        <v>39</v>
      </c>
      <c r="V1838" s="4" t="e">
        <f>P1838*I1838/100/R1838</f>
        <v>#DIV/0!</v>
      </c>
      <c r="W1838" s="4" t="e">
        <f>V1838*H1838</f>
        <v>#DIV/0!</v>
      </c>
      <c r="X1838" s="6">
        <f>O1838+S1838</f>
        <v>66</v>
      </c>
      <c r="Y1838" s="6" t="e">
        <f>P1838*I1838/100/T1838</f>
        <v>#DIV/0!</v>
      </c>
      <c r="Z1838" s="6" t="e">
        <f>Y1838*H1838</f>
        <v>#DIV/0!</v>
      </c>
      <c r="AB1838" s="1">
        <f t="shared" si="56"/>
        <v>0</v>
      </c>
      <c r="AC1838" s="1">
        <f t="shared" si="57"/>
        <v>0</v>
      </c>
    </row>
    <row r="1839" spans="4:29" x14ac:dyDescent="0.25">
      <c r="D1839" s="1">
        <v>2003</v>
      </c>
      <c r="E1839" s="1" t="s">
        <v>52</v>
      </c>
      <c r="F1839" s="2" t="s">
        <v>244</v>
      </c>
      <c r="G1839">
        <v>3</v>
      </c>
      <c r="H1839">
        <v>8850317</v>
      </c>
      <c r="I1839" s="1">
        <v>495.52769999999998</v>
      </c>
      <c r="J1839" s="1">
        <v>8274</v>
      </c>
      <c r="K1839" s="1">
        <v>217165.4</v>
      </c>
      <c r="L1839" s="1">
        <v>246376.8</v>
      </c>
      <c r="M1839" s="3">
        <v>150</v>
      </c>
      <c r="N1839">
        <v>38.1</v>
      </c>
      <c r="O1839">
        <v>69</v>
      </c>
      <c r="P1839" s="1">
        <f>IF($A$3="Percentage of government revenue per capita",$B$3,0) + IF($A$3="Absolute extra revenue",AB1839,0) + IF($A$3="Absolute revenue per capita",AC1839,0)</f>
        <v>0</v>
      </c>
      <c r="Q1839" s="5">
        <f>-MIN(data!$B$4 / data!I1802 * data!P1802 / 100, data!N1802)</f>
        <v>0</v>
      </c>
      <c r="R1839" s="4">
        <f>-Q1839*K1839/1000</f>
        <v>0</v>
      </c>
      <c r="S1839" s="6">
        <f>-MIN(data!$B$5/(POWER(LN(I1839),2))*P1839/100, O1839)</f>
        <v>0</v>
      </c>
      <c r="T1839" s="6">
        <f>-S1839*L1839/100000</f>
        <v>0</v>
      </c>
      <c r="U1839" s="4">
        <f>N1839+Q1839</f>
        <v>38.1</v>
      </c>
      <c r="V1839" s="4" t="e">
        <f>P1839*I1839/100/R1839</f>
        <v>#DIV/0!</v>
      </c>
      <c r="W1839" s="4" t="e">
        <f>V1839*H1839</f>
        <v>#DIV/0!</v>
      </c>
      <c r="X1839" s="6">
        <f>O1839+S1839</f>
        <v>69</v>
      </c>
      <c r="Y1839" s="6" t="e">
        <f>P1839*I1839/100/T1839</f>
        <v>#DIV/0!</v>
      </c>
      <c r="Z1839" s="6" t="e">
        <f>Y1839*H1839</f>
        <v>#DIV/0!</v>
      </c>
      <c r="AB1839" s="1">
        <f t="shared" si="56"/>
        <v>0</v>
      </c>
      <c r="AC1839" s="1">
        <f t="shared" si="57"/>
        <v>0</v>
      </c>
    </row>
    <row r="1840" spans="4:29" x14ac:dyDescent="0.25">
      <c r="D1840" s="1">
        <v>2004</v>
      </c>
      <c r="E1840" s="1" t="s">
        <v>52</v>
      </c>
      <c r="F1840" s="2" t="s">
        <v>244</v>
      </c>
      <c r="G1840">
        <v>3</v>
      </c>
      <c r="H1840">
        <v>8974444</v>
      </c>
      <c r="I1840" s="1">
        <v>538.19280000000003</v>
      </c>
      <c r="J1840" s="1">
        <v>8155</v>
      </c>
      <c r="K1840" s="1">
        <v>218048.1</v>
      </c>
      <c r="L1840" s="1">
        <v>181818.2</v>
      </c>
      <c r="M1840" s="3">
        <v>170</v>
      </c>
      <c r="N1840">
        <v>37.4</v>
      </c>
      <c r="O1840">
        <v>77</v>
      </c>
      <c r="P1840" s="1">
        <f>IF($A$3="Percentage of government revenue per capita",$B$3,0) + IF($A$3="Absolute extra revenue",AB1840,0) + IF($A$3="Absolute revenue per capita",AC1840,0)</f>
        <v>0</v>
      </c>
      <c r="Q1840" s="5">
        <f>-MIN(data!$B$4 / data!I1803 * data!P1803 / 100, data!N1803)</f>
        <v>0</v>
      </c>
      <c r="R1840" s="4">
        <f>-Q1840*K1840/1000</f>
        <v>0</v>
      </c>
      <c r="S1840" s="6">
        <f>-MIN(data!$B$5/(POWER(LN(I1840),2))*P1840/100, O1840)</f>
        <v>0</v>
      </c>
      <c r="T1840" s="6">
        <f>-S1840*L1840/100000</f>
        <v>0</v>
      </c>
      <c r="U1840" s="4">
        <f>N1840+Q1840</f>
        <v>37.4</v>
      </c>
      <c r="V1840" s="4" t="e">
        <f>P1840*I1840/100/R1840</f>
        <v>#DIV/0!</v>
      </c>
      <c r="W1840" s="4" t="e">
        <f>V1840*H1840</f>
        <v>#DIV/0!</v>
      </c>
      <c r="X1840" s="6">
        <f>O1840+S1840</f>
        <v>77</v>
      </c>
      <c r="Y1840" s="6" t="e">
        <f>P1840*I1840/100/T1840</f>
        <v>#DIV/0!</v>
      </c>
      <c r="Z1840" s="6" t="e">
        <f>Y1840*H1840</f>
        <v>#DIV/0!</v>
      </c>
      <c r="AB1840" s="1">
        <f t="shared" si="56"/>
        <v>0</v>
      </c>
      <c r="AC1840" s="1">
        <f t="shared" si="57"/>
        <v>0</v>
      </c>
    </row>
    <row r="1841" spans="4:29" x14ac:dyDescent="0.25">
      <c r="D1841" s="1">
        <v>2005</v>
      </c>
      <c r="E1841" s="1" t="s">
        <v>52</v>
      </c>
      <c r="F1841" s="2" t="s">
        <v>244</v>
      </c>
      <c r="G1841">
        <v>3</v>
      </c>
      <c r="H1841">
        <v>9097257</v>
      </c>
      <c r="I1841" s="1">
        <v>647.77949999999998</v>
      </c>
      <c r="J1841" s="1">
        <v>8041</v>
      </c>
      <c r="K1841" s="1">
        <v>218505.4</v>
      </c>
      <c r="L1841" s="1">
        <v>375000</v>
      </c>
      <c r="M1841" s="3">
        <v>140</v>
      </c>
      <c r="N1841">
        <v>36.799999999999997</v>
      </c>
      <c r="O1841">
        <v>64</v>
      </c>
      <c r="P1841" s="1">
        <f>IF($A$3="Percentage of government revenue per capita",$B$3,0) + IF($A$3="Absolute extra revenue",AB1841,0) + IF($A$3="Absolute revenue per capita",AC1841,0)</f>
        <v>0</v>
      </c>
      <c r="Q1841" s="5">
        <f>-MIN(data!$B$4 / data!I1804 * data!P1804 / 100, data!N1804)</f>
        <v>0</v>
      </c>
      <c r="R1841" s="4">
        <f>-Q1841*K1841/1000</f>
        <v>0</v>
      </c>
      <c r="S1841" s="6">
        <f>-MIN(data!$B$5/(POWER(LN(I1841),2))*P1841/100, O1841)</f>
        <v>0</v>
      </c>
      <c r="T1841" s="6">
        <f>-S1841*L1841/100000</f>
        <v>0</v>
      </c>
      <c r="U1841" s="4">
        <f>N1841+Q1841</f>
        <v>36.799999999999997</v>
      </c>
      <c r="V1841" s="4" t="e">
        <f>P1841*I1841/100/R1841</f>
        <v>#DIV/0!</v>
      </c>
      <c r="W1841" s="4" t="e">
        <f>V1841*H1841</f>
        <v>#DIV/0!</v>
      </c>
      <c r="X1841" s="6">
        <f>O1841+S1841</f>
        <v>64</v>
      </c>
      <c r="Y1841" s="6" t="e">
        <f>P1841*I1841/100/T1841</f>
        <v>#DIV/0!</v>
      </c>
      <c r="Z1841" s="6" t="e">
        <f>Y1841*H1841</f>
        <v>#DIV/0!</v>
      </c>
      <c r="AB1841" s="1">
        <f t="shared" si="56"/>
        <v>0</v>
      </c>
      <c r="AC1841" s="1">
        <f t="shared" si="57"/>
        <v>0</v>
      </c>
    </row>
    <row r="1842" spans="4:29" x14ac:dyDescent="0.25">
      <c r="D1842" s="1">
        <v>2006</v>
      </c>
      <c r="E1842" s="1" t="s">
        <v>52</v>
      </c>
      <c r="F1842" s="2" t="s">
        <v>244</v>
      </c>
      <c r="G1842">
        <v>3</v>
      </c>
      <c r="H1842">
        <v>9218686</v>
      </c>
      <c r="I1842" s="1">
        <v>716.7296</v>
      </c>
      <c r="J1842" s="1">
        <v>7937</v>
      </c>
      <c r="K1842" s="1">
        <v>218650.1</v>
      </c>
      <c r="L1842" s="1">
        <v>163636.4</v>
      </c>
      <c r="M1842" s="3">
        <v>240</v>
      </c>
      <c r="N1842">
        <v>36.299999999999997</v>
      </c>
      <c r="O1842">
        <v>110</v>
      </c>
      <c r="P1842" s="1">
        <f>IF($A$3="Percentage of government revenue per capita",$B$3,0) + IF($A$3="Absolute extra revenue",AB1842,0) + IF($A$3="Absolute revenue per capita",AC1842,0)</f>
        <v>0</v>
      </c>
      <c r="Q1842" s="5">
        <f>-MIN(data!$B$4 / data!I1805 * data!P1805 / 100, data!N1805)</f>
        <v>0</v>
      </c>
      <c r="R1842" s="4">
        <f>-Q1842*K1842/1000</f>
        <v>0</v>
      </c>
      <c r="S1842" s="6">
        <f>-MIN(data!$B$5/(POWER(LN(I1842),2))*P1842/100, O1842)</f>
        <v>0</v>
      </c>
      <c r="T1842" s="6">
        <f>-S1842*L1842/100000</f>
        <v>0</v>
      </c>
      <c r="U1842" s="4">
        <f>N1842+Q1842</f>
        <v>36.299999999999997</v>
      </c>
      <c r="V1842" s="4" t="e">
        <f>P1842*I1842/100/R1842</f>
        <v>#DIV/0!</v>
      </c>
      <c r="W1842" s="4" t="e">
        <f>V1842*H1842</f>
        <v>#DIV/0!</v>
      </c>
      <c r="X1842" s="6">
        <f>O1842+S1842</f>
        <v>110</v>
      </c>
      <c r="Y1842" s="6" t="e">
        <f>P1842*I1842/100/T1842</f>
        <v>#DIV/0!</v>
      </c>
      <c r="Z1842" s="6" t="e">
        <f>Y1842*H1842</f>
        <v>#DIV/0!</v>
      </c>
      <c r="AB1842" s="1">
        <f t="shared" si="56"/>
        <v>0</v>
      </c>
      <c r="AC1842" s="1">
        <f t="shared" si="57"/>
        <v>0</v>
      </c>
    </row>
    <row r="1843" spans="4:29" x14ac:dyDescent="0.25">
      <c r="D1843" s="1">
        <v>2007</v>
      </c>
      <c r="E1843" s="1" t="s">
        <v>52</v>
      </c>
      <c r="F1843" s="2" t="s">
        <v>244</v>
      </c>
      <c r="G1843">
        <v>3</v>
      </c>
      <c r="H1843">
        <v>9338861</v>
      </c>
      <c r="I1843" s="1">
        <v>828.59789999999998</v>
      </c>
      <c r="J1843" s="1">
        <v>7837</v>
      </c>
      <c r="K1843" s="1">
        <v>218910.6</v>
      </c>
      <c r="L1843" s="1">
        <v>234567.9</v>
      </c>
      <c r="M1843" s="3">
        <v>180</v>
      </c>
      <c r="N1843">
        <v>35.799999999999997</v>
      </c>
      <c r="O1843">
        <v>81</v>
      </c>
      <c r="P1843" s="1">
        <f>IF($A$3="Percentage of government revenue per capita",$B$3,0) + IF($A$3="Absolute extra revenue",AB1843,0) + IF($A$3="Absolute revenue per capita",AC1843,0)</f>
        <v>0</v>
      </c>
      <c r="Q1843" s="5">
        <f>-MIN(data!$B$4 / data!I1806 * data!P1806 / 100, data!N1806)</f>
        <v>0</v>
      </c>
      <c r="R1843" s="4">
        <f>-Q1843*K1843/1000</f>
        <v>0</v>
      </c>
      <c r="S1843" s="6">
        <f>-MIN(data!$B$5/(POWER(LN(I1843),2))*P1843/100, O1843)</f>
        <v>0</v>
      </c>
      <c r="T1843" s="6">
        <f>-S1843*L1843/100000</f>
        <v>0</v>
      </c>
      <c r="U1843" s="4">
        <f>N1843+Q1843</f>
        <v>35.799999999999997</v>
      </c>
      <c r="V1843" s="4" t="e">
        <f>P1843*I1843/100/R1843</f>
        <v>#DIV/0!</v>
      </c>
      <c r="W1843" s="4" t="e">
        <f>V1843*H1843</f>
        <v>#DIV/0!</v>
      </c>
      <c r="X1843" s="6">
        <f>O1843+S1843</f>
        <v>81</v>
      </c>
      <c r="Y1843" s="6" t="e">
        <f>P1843*I1843/100/T1843</f>
        <v>#DIV/0!</v>
      </c>
      <c r="Z1843" s="6" t="e">
        <f>Y1843*H1843</f>
        <v>#DIV/0!</v>
      </c>
      <c r="AB1843" s="1">
        <f t="shared" si="56"/>
        <v>0</v>
      </c>
      <c r="AC1843" s="1">
        <f t="shared" si="57"/>
        <v>0</v>
      </c>
    </row>
    <row r="1844" spans="4:29" x14ac:dyDescent="0.25">
      <c r="D1844" s="1">
        <v>2008</v>
      </c>
      <c r="E1844" s="1" t="s">
        <v>52</v>
      </c>
      <c r="F1844" s="2" t="s">
        <v>244</v>
      </c>
      <c r="G1844">
        <v>3</v>
      </c>
      <c r="H1844">
        <v>9458075</v>
      </c>
      <c r="I1844" s="1">
        <v>775.52350000000001</v>
      </c>
      <c r="J1844" s="1">
        <v>7734</v>
      </c>
      <c r="K1844" s="1">
        <v>219093.5</v>
      </c>
      <c r="L1844" s="1">
        <v>270588.2</v>
      </c>
      <c r="M1844" s="3">
        <v>190</v>
      </c>
      <c r="N1844">
        <v>35.299999999999997</v>
      </c>
      <c r="O1844">
        <v>85</v>
      </c>
      <c r="P1844" s="1">
        <f>IF($A$3="Percentage of government revenue per capita",$B$3,0) + IF($A$3="Absolute extra revenue",AB1844,0) + IF($A$3="Absolute revenue per capita",AC1844,0)</f>
        <v>0</v>
      </c>
      <c r="Q1844" s="5">
        <f>-MIN(data!$B$4 / data!I1807 * data!P1807 / 100, data!N1807)</f>
        <v>0</v>
      </c>
      <c r="R1844" s="4">
        <f>-Q1844*K1844/1000</f>
        <v>0</v>
      </c>
      <c r="S1844" s="6">
        <f>-MIN(data!$B$5/(POWER(LN(I1844),2))*P1844/100, O1844)</f>
        <v>0</v>
      </c>
      <c r="T1844" s="6">
        <f>-S1844*L1844/100000</f>
        <v>0</v>
      </c>
      <c r="U1844" s="4">
        <f>N1844+Q1844</f>
        <v>35.299999999999997</v>
      </c>
      <c r="V1844" s="4" t="e">
        <f>P1844*I1844/100/R1844</f>
        <v>#DIV/0!</v>
      </c>
      <c r="W1844" s="4" t="e">
        <f>V1844*H1844</f>
        <v>#DIV/0!</v>
      </c>
      <c r="X1844" s="6">
        <f>O1844+S1844</f>
        <v>85</v>
      </c>
      <c r="Y1844" s="6" t="e">
        <f>P1844*I1844/100/T1844</f>
        <v>#DIV/0!</v>
      </c>
      <c r="Z1844" s="6" t="e">
        <f>Y1844*H1844</f>
        <v>#DIV/0!</v>
      </c>
      <c r="AB1844" s="1">
        <f t="shared" si="56"/>
        <v>0</v>
      </c>
      <c r="AC1844" s="1">
        <f t="shared" si="57"/>
        <v>0</v>
      </c>
    </row>
    <row r="1845" spans="4:29" x14ac:dyDescent="0.25">
      <c r="D1845" s="1">
        <v>2009</v>
      </c>
      <c r="E1845" s="1" t="s">
        <v>52</v>
      </c>
      <c r="F1845" s="2" t="s">
        <v>244</v>
      </c>
      <c r="G1845">
        <v>3</v>
      </c>
      <c r="H1845">
        <v>9576737</v>
      </c>
      <c r="I1845" s="1">
        <v>677.94659999999999</v>
      </c>
      <c r="J1845" s="1">
        <v>7634</v>
      </c>
      <c r="K1845" s="1">
        <v>219367.8</v>
      </c>
      <c r="L1845" s="1">
        <v>161904.79999999999</v>
      </c>
      <c r="M1845" s="3">
        <v>230</v>
      </c>
      <c r="N1845">
        <v>34.799999999999997</v>
      </c>
      <c r="O1845">
        <v>105</v>
      </c>
      <c r="P1845" s="1">
        <f>IF($A$3="Percentage of government revenue per capita",$B$3,0) + IF($A$3="Absolute extra revenue",AB1845,0) + IF($A$3="Absolute revenue per capita",AC1845,0)</f>
        <v>0</v>
      </c>
      <c r="Q1845" s="5">
        <f>-MIN(data!$B$4 / data!I1808 * data!P1808 / 100, data!N1808)</f>
        <v>0</v>
      </c>
      <c r="R1845" s="4">
        <f>-Q1845*K1845/1000</f>
        <v>0</v>
      </c>
      <c r="S1845" s="6">
        <f>-MIN(data!$B$5/(POWER(LN(I1845),2))*P1845/100, O1845)</f>
        <v>0</v>
      </c>
      <c r="T1845" s="6">
        <f>-S1845*L1845/100000</f>
        <v>0</v>
      </c>
      <c r="U1845" s="4">
        <f>N1845+Q1845</f>
        <v>34.799999999999997</v>
      </c>
      <c r="V1845" s="4" t="e">
        <f>P1845*I1845/100/R1845</f>
        <v>#DIV/0!</v>
      </c>
      <c r="W1845" s="4" t="e">
        <f>V1845*H1845</f>
        <v>#DIV/0!</v>
      </c>
      <c r="X1845" s="6">
        <f>O1845+S1845</f>
        <v>105</v>
      </c>
      <c r="Y1845" s="6" t="e">
        <f>P1845*I1845/100/T1845</f>
        <v>#DIV/0!</v>
      </c>
      <c r="Z1845" s="6" t="e">
        <f>Y1845*H1845</f>
        <v>#DIV/0!</v>
      </c>
      <c r="AB1845" s="1">
        <f t="shared" si="56"/>
        <v>0</v>
      </c>
      <c r="AC1845" s="1">
        <f t="shared" si="57"/>
        <v>0</v>
      </c>
    </row>
    <row r="1846" spans="4:29" x14ac:dyDescent="0.25">
      <c r="D1846" s="1">
        <v>2010</v>
      </c>
      <c r="E1846" s="1" t="s">
        <v>52</v>
      </c>
      <c r="F1846" s="2" t="s">
        <v>244</v>
      </c>
      <c r="G1846">
        <v>3</v>
      </c>
      <c r="H1846">
        <v>9695121</v>
      </c>
      <c r="I1846" s="1">
        <v>716.60760000000005</v>
      </c>
      <c r="J1846" s="1">
        <v>7525</v>
      </c>
      <c r="K1846" s="1">
        <v>219387.8</v>
      </c>
      <c r="L1846" s="1">
        <v>333333.3</v>
      </c>
      <c r="M1846" s="3">
        <v>170</v>
      </c>
      <c r="N1846">
        <v>34.299999999999997</v>
      </c>
      <c r="O1846">
        <v>75</v>
      </c>
      <c r="P1846" s="1">
        <f>IF($A$3="Percentage of government revenue per capita",$B$3,0) + IF($A$3="Absolute extra revenue",AB1846,0) + IF($A$3="Absolute revenue per capita",AC1846,0)</f>
        <v>0</v>
      </c>
      <c r="Q1846" s="5">
        <f>-MIN(data!$B$4 / data!I1809 * data!P1809 / 100, data!N1809)</f>
        <v>0</v>
      </c>
      <c r="R1846" s="4">
        <f>-Q1846*K1846/1000</f>
        <v>0</v>
      </c>
      <c r="S1846" s="6">
        <f>-MIN(data!$B$5/(POWER(LN(I1846),2))*P1846/100, O1846)</f>
        <v>0</v>
      </c>
      <c r="T1846" s="6">
        <f>-S1846*L1846/100000</f>
        <v>0</v>
      </c>
      <c r="U1846" s="4">
        <f>N1846+Q1846</f>
        <v>34.299999999999997</v>
      </c>
      <c r="V1846" s="4" t="e">
        <f>P1846*I1846/100/R1846</f>
        <v>#DIV/0!</v>
      </c>
      <c r="W1846" s="4" t="e">
        <f>V1846*H1846</f>
        <v>#DIV/0!</v>
      </c>
      <c r="X1846" s="6">
        <f>O1846+S1846</f>
        <v>75</v>
      </c>
      <c r="Y1846" s="6" t="e">
        <f>P1846*I1846/100/T1846</f>
        <v>#DIV/0!</v>
      </c>
      <c r="Z1846" s="6" t="e">
        <f>Y1846*H1846</f>
        <v>#DIV/0!</v>
      </c>
      <c r="AB1846" s="1">
        <f t="shared" si="56"/>
        <v>0</v>
      </c>
      <c r="AC1846" s="1">
        <f t="shared" si="57"/>
        <v>0</v>
      </c>
    </row>
    <row r="1847" spans="4:29" x14ac:dyDescent="0.25">
      <c r="D1847" s="1">
        <v>2011</v>
      </c>
      <c r="E1847" s="1" t="s">
        <v>52</v>
      </c>
      <c r="F1847" s="2" t="s">
        <v>244</v>
      </c>
      <c r="G1847">
        <v>3</v>
      </c>
      <c r="H1847">
        <v>9813210</v>
      </c>
      <c r="I1847" s="1">
        <v>720.52359999999999</v>
      </c>
      <c r="J1847" s="1">
        <v>7427</v>
      </c>
      <c r="K1847" s="1">
        <v>219085.5</v>
      </c>
      <c r="L1847" s="1">
        <v>121739.1</v>
      </c>
      <c r="M1847" s="3">
        <v>250</v>
      </c>
      <c r="N1847">
        <v>33.9</v>
      </c>
      <c r="O1847">
        <v>115</v>
      </c>
      <c r="P1847" s="1">
        <f>IF($A$3="Percentage of government revenue per capita",$B$3,0) + IF($A$3="Absolute extra revenue",AB1847,0) + IF($A$3="Absolute revenue per capita",AC1847,0)</f>
        <v>0</v>
      </c>
      <c r="Q1847" s="5">
        <f>-MIN(data!$B$4 / data!I1810 * data!P1810 / 100, data!N1810)</f>
        <v>0</v>
      </c>
      <c r="R1847" s="4">
        <f>-Q1847*K1847/1000</f>
        <v>0</v>
      </c>
      <c r="S1847" s="6">
        <f>-MIN(data!$B$5/(POWER(LN(I1847),2))*P1847/100, O1847)</f>
        <v>0</v>
      </c>
      <c r="T1847" s="6">
        <f>-S1847*L1847/100000</f>
        <v>0</v>
      </c>
      <c r="U1847" s="4">
        <f>N1847+Q1847</f>
        <v>33.9</v>
      </c>
      <c r="V1847" s="4" t="e">
        <f>P1847*I1847/100/R1847</f>
        <v>#DIV/0!</v>
      </c>
      <c r="W1847" s="4" t="e">
        <f>V1847*H1847</f>
        <v>#DIV/0!</v>
      </c>
      <c r="X1847" s="6">
        <f>O1847+S1847</f>
        <v>115</v>
      </c>
      <c r="Y1847" s="6" t="e">
        <f>P1847*I1847/100/T1847</f>
        <v>#DIV/0!</v>
      </c>
      <c r="Z1847" s="6" t="e">
        <f>Y1847*H1847</f>
        <v>#DIV/0!</v>
      </c>
      <c r="AB1847" s="1">
        <f t="shared" si="56"/>
        <v>0</v>
      </c>
      <c r="AC1847" s="1">
        <f t="shared" si="57"/>
        <v>0</v>
      </c>
    </row>
    <row r="1848" spans="4:29" x14ac:dyDescent="0.25">
      <c r="D1848" s="1">
        <v>2012</v>
      </c>
      <c r="E1848" s="1" t="s">
        <v>52</v>
      </c>
      <c r="F1848" s="2" t="s">
        <v>244</v>
      </c>
      <c r="G1848">
        <v>3</v>
      </c>
      <c r="H1848">
        <v>9930911</v>
      </c>
      <c r="I1848" s="1">
        <v>769.33730000000003</v>
      </c>
      <c r="J1848" s="1">
        <v>7308</v>
      </c>
      <c r="K1848" s="1">
        <v>218149.3</v>
      </c>
      <c r="L1848" s="1">
        <v>370967.7</v>
      </c>
      <c r="M1848" s="3">
        <v>140</v>
      </c>
      <c r="N1848">
        <v>33.5</v>
      </c>
      <c r="O1848">
        <v>62</v>
      </c>
      <c r="P1848" s="1">
        <f>IF($A$3="Percentage of government revenue per capita",$B$3,0) + IF($A$3="Absolute extra revenue",AB1848,0) + IF($A$3="Absolute revenue per capita",AC1848,0)</f>
        <v>0</v>
      </c>
      <c r="Q1848" s="5">
        <f>-MIN(data!$B$4 / data!I1811 * data!P1811 / 100, data!N1811)</f>
        <v>0</v>
      </c>
      <c r="R1848" s="4">
        <f>-Q1848*K1848/1000</f>
        <v>0</v>
      </c>
      <c r="S1848" s="6">
        <f>-MIN(data!$B$5/(POWER(LN(I1848),2))*P1848/100, O1848)</f>
        <v>0</v>
      </c>
      <c r="T1848" s="6">
        <f>-S1848*L1848/100000</f>
        <v>0</v>
      </c>
      <c r="U1848" s="4">
        <f>N1848+Q1848</f>
        <v>33.5</v>
      </c>
      <c r="V1848" s="4" t="e">
        <f>P1848*I1848/100/R1848</f>
        <v>#DIV/0!</v>
      </c>
      <c r="W1848" s="4" t="e">
        <f>V1848*H1848</f>
        <v>#DIV/0!</v>
      </c>
      <c r="X1848" s="6">
        <f>O1848+S1848</f>
        <v>62</v>
      </c>
      <c r="Y1848" s="6" t="e">
        <f>P1848*I1848/100/T1848</f>
        <v>#DIV/0!</v>
      </c>
      <c r="Z1848" s="6" t="e">
        <f>Y1848*H1848</f>
        <v>#DIV/0!</v>
      </c>
      <c r="AB1848" s="1">
        <f t="shared" si="56"/>
        <v>0</v>
      </c>
      <c r="AC1848" s="1">
        <f t="shared" si="57"/>
        <v>0</v>
      </c>
    </row>
    <row r="1849" spans="4:29" x14ac:dyDescent="0.25">
      <c r="D1849" s="1">
        <v>2013</v>
      </c>
      <c r="E1849" s="1" t="s">
        <v>52</v>
      </c>
      <c r="F1849" s="2" t="s">
        <v>244</v>
      </c>
      <c r="G1849">
        <v>3</v>
      </c>
      <c r="H1849">
        <v>10048224</v>
      </c>
      <c r="I1849" s="1">
        <v>851.14290000000005</v>
      </c>
      <c r="J1849" s="1">
        <v>7171</v>
      </c>
      <c r="K1849" s="1">
        <v>217963.5</v>
      </c>
      <c r="L1849" s="1">
        <v>198113.2</v>
      </c>
      <c r="M1849" s="3">
        <v>230</v>
      </c>
      <c r="N1849">
        <v>32.9</v>
      </c>
      <c r="O1849">
        <v>106</v>
      </c>
      <c r="P1849" s="1">
        <f>IF($A$3="Percentage of government revenue per capita",$B$3,0) + IF($A$3="Absolute extra revenue",AB1849,0) + IF($A$3="Absolute revenue per capita",AC1849,0)</f>
        <v>0</v>
      </c>
      <c r="Q1849" s="5">
        <f>-MIN(data!$B$4 / data!I1812 * data!P1812 / 100, data!N1812)</f>
        <v>0</v>
      </c>
      <c r="R1849" s="4">
        <f>-Q1849*K1849/1000</f>
        <v>0</v>
      </c>
      <c r="S1849" s="6">
        <f>-MIN(data!$B$5/(POWER(LN(I1849),2))*P1849/100, O1849)</f>
        <v>0</v>
      </c>
      <c r="T1849" s="6">
        <f>-S1849*L1849/100000</f>
        <v>0</v>
      </c>
      <c r="U1849" s="4">
        <f>N1849+Q1849</f>
        <v>32.9</v>
      </c>
      <c r="V1849" s="4" t="e">
        <f>P1849*I1849/100/R1849</f>
        <v>#DIV/0!</v>
      </c>
      <c r="W1849" s="4" t="e">
        <f>V1849*H1849</f>
        <v>#DIV/0!</v>
      </c>
      <c r="X1849" s="6">
        <f>O1849+S1849</f>
        <v>106</v>
      </c>
      <c r="Y1849" s="6" t="e">
        <f>P1849*I1849/100/T1849</f>
        <v>#DIV/0!</v>
      </c>
      <c r="Z1849" s="6" t="e">
        <f>Y1849*H1849</f>
        <v>#DIV/0!</v>
      </c>
      <c r="AB1849" s="1">
        <f t="shared" si="56"/>
        <v>0</v>
      </c>
      <c r="AC1849" s="1">
        <f t="shared" si="57"/>
        <v>0</v>
      </c>
    </row>
    <row r="1850" spans="4:29" x14ac:dyDescent="0.25">
      <c r="D1850" s="1">
        <v>2014</v>
      </c>
      <c r="E1850" s="1" t="s">
        <v>52</v>
      </c>
      <c r="F1850" s="2" t="s">
        <v>244</v>
      </c>
      <c r="G1850">
        <v>3</v>
      </c>
      <c r="H1850">
        <v>10165178</v>
      </c>
      <c r="I1850" s="1">
        <v>925.91790000000003</v>
      </c>
      <c r="J1850" s="1">
        <v>7006</v>
      </c>
      <c r="K1850" s="1">
        <v>216904</v>
      </c>
      <c r="L1850" s="1">
        <v>204081.6</v>
      </c>
      <c r="M1850" s="3">
        <v>210</v>
      </c>
      <c r="N1850">
        <v>32.299999999999997</v>
      </c>
      <c r="O1850">
        <v>98</v>
      </c>
      <c r="P1850" s="1">
        <f>IF($A$3="Percentage of government revenue per capita",$B$3,0) + IF($A$3="Absolute extra revenue",AB1850,0) + IF($A$3="Absolute revenue per capita",AC1850,0)</f>
        <v>0</v>
      </c>
      <c r="Q1850" s="5">
        <f>-MIN(data!$B$4 / data!I1813 * data!P1813 / 100, data!N1813)</f>
        <v>0</v>
      </c>
      <c r="R1850" s="4">
        <f>-Q1850*K1850/1000</f>
        <v>0</v>
      </c>
      <c r="S1850" s="6">
        <f>-MIN(data!$B$5/(POWER(LN(I1850),2))*P1850/100, O1850)</f>
        <v>0</v>
      </c>
      <c r="T1850" s="6">
        <f>-S1850*L1850/100000</f>
        <v>0</v>
      </c>
      <c r="U1850" s="4">
        <f>N1850+Q1850</f>
        <v>32.299999999999997</v>
      </c>
      <c r="V1850" s="4" t="e">
        <f>P1850*I1850/100/R1850</f>
        <v>#DIV/0!</v>
      </c>
      <c r="W1850" s="4" t="e">
        <f>V1850*H1850</f>
        <v>#DIV/0!</v>
      </c>
      <c r="X1850" s="6">
        <f>O1850+S1850</f>
        <v>98</v>
      </c>
      <c r="Y1850" s="6" t="e">
        <f>P1850*I1850/100/T1850</f>
        <v>#DIV/0!</v>
      </c>
      <c r="Z1850" s="6" t="e">
        <f>Y1850*H1850</f>
        <v>#DIV/0!</v>
      </c>
      <c r="AB1850" s="1">
        <f t="shared" si="56"/>
        <v>0</v>
      </c>
      <c r="AC1850" s="1">
        <f t="shared" si="57"/>
        <v>0</v>
      </c>
    </row>
    <row r="1851" spans="4:29" x14ac:dyDescent="0.25">
      <c r="D1851" s="1">
        <v>2015</v>
      </c>
      <c r="E1851" s="1" t="s">
        <v>52</v>
      </c>
      <c r="F1851" s="2" t="s">
        <v>244</v>
      </c>
      <c r="G1851">
        <v>3</v>
      </c>
      <c r="H1851">
        <v>10281680</v>
      </c>
      <c r="I1851" s="1">
        <v>1172.683</v>
      </c>
      <c r="J1851" s="1">
        <v>6814</v>
      </c>
      <c r="K1851" s="1">
        <v>215632.9</v>
      </c>
      <c r="M1851" s="3">
        <v>200</v>
      </c>
      <c r="N1851">
        <v>31.6</v>
      </c>
      <c r="O1851">
        <v>92</v>
      </c>
      <c r="P1851" s="1">
        <f>IF($A$3="Percentage of government revenue per capita",$B$3,0) + IF($A$3="Absolute extra revenue",AB1851,0) + IF($A$3="Absolute revenue per capita",AC1851,0)</f>
        <v>0</v>
      </c>
      <c r="Q1851" s="5">
        <f>-MIN(data!$B$4 / data!I1814 * data!P1814 / 100, data!N1814)</f>
        <v>0</v>
      </c>
      <c r="R1851" s="4">
        <f>-Q1851*K1851/1000</f>
        <v>0</v>
      </c>
      <c r="S1851" s="6">
        <f>-MIN(data!$B$5/(POWER(LN(I1851),2))*P1851/100, O1851)</f>
        <v>0</v>
      </c>
      <c r="T1851" s="6">
        <f>-S1851*L1851/100000</f>
        <v>0</v>
      </c>
      <c r="U1851" s="4">
        <f>N1851+Q1851</f>
        <v>31.6</v>
      </c>
      <c r="V1851" s="4" t="e">
        <f>P1851*I1851/100/R1851</f>
        <v>#DIV/0!</v>
      </c>
      <c r="W1851" s="4" t="e">
        <f>V1851*H1851</f>
        <v>#DIV/0!</v>
      </c>
      <c r="X1851" s="6">
        <f>O1851+S1851</f>
        <v>92</v>
      </c>
      <c r="Y1851" s="6" t="e">
        <f>P1851*I1851/100/T1851</f>
        <v>#DIV/0!</v>
      </c>
      <c r="Z1851" s="6" t="e">
        <f>Y1851*H1851</f>
        <v>#DIV/0!</v>
      </c>
      <c r="AB1851" s="1">
        <f t="shared" si="56"/>
        <v>0</v>
      </c>
      <c r="AC1851" s="1">
        <f t="shared" si="57"/>
        <v>0</v>
      </c>
    </row>
    <row r="1852" spans="4:29" x14ac:dyDescent="0.25">
      <c r="D1852" s="1">
        <v>2016</v>
      </c>
      <c r="E1852" s="1" t="s">
        <v>52</v>
      </c>
      <c r="F1852" s="2" t="s">
        <v>244</v>
      </c>
      <c r="G1852">
        <v>3</v>
      </c>
      <c r="H1852">
        <v>10397743</v>
      </c>
      <c r="I1852" s="1">
        <v>1045.691</v>
      </c>
      <c r="J1852" s="1">
        <v>6611</v>
      </c>
      <c r="K1852" s="1">
        <v>214642.9</v>
      </c>
      <c r="M1852" s="3"/>
      <c r="N1852">
        <v>30.8</v>
      </c>
      <c r="O1852"/>
      <c r="P1852" s="1">
        <f>IF($A$3="Percentage of government revenue per capita",$B$3,0) + IF($A$3="Absolute extra revenue",AB1852,0) + IF($A$3="Absolute revenue per capita",AC1852,0)</f>
        <v>0</v>
      </c>
      <c r="Q1852" s="5">
        <f>-MIN(data!$B$4 / data!I1815 * data!P1815 / 100, data!N1815)</f>
        <v>0</v>
      </c>
      <c r="R1852" s="4">
        <f>-Q1852*K1852/1000</f>
        <v>0</v>
      </c>
      <c r="S1852" s="6">
        <f>-MIN(data!$B$5/(POWER(LN(I1852),2))*P1852/100, O1852)</f>
        <v>0</v>
      </c>
      <c r="T1852" s="6">
        <f>-S1852*L1852/100000</f>
        <v>0</v>
      </c>
      <c r="U1852" s="4">
        <f>N1852+Q1852</f>
        <v>30.8</v>
      </c>
      <c r="V1852" s="4" t="e">
        <f>P1852*I1852/100/R1852</f>
        <v>#DIV/0!</v>
      </c>
      <c r="W1852" s="4" t="e">
        <f>V1852*H1852</f>
        <v>#DIV/0!</v>
      </c>
      <c r="X1852" s="6">
        <f>O1852+S1852</f>
        <v>0</v>
      </c>
      <c r="Y1852" s="6" t="e">
        <f>P1852*I1852/100/T1852</f>
        <v>#DIV/0!</v>
      </c>
      <c r="Z1852" s="6" t="e">
        <f>Y1852*H1852</f>
        <v>#DIV/0!</v>
      </c>
      <c r="AB1852" s="1">
        <f t="shared" si="56"/>
        <v>0</v>
      </c>
      <c r="AC1852" s="1">
        <f t="shared" si="57"/>
        <v>0</v>
      </c>
    </row>
    <row r="1853" spans="4:29" x14ac:dyDescent="0.25">
      <c r="D1853" s="1">
        <v>1980</v>
      </c>
      <c r="E1853" s="1" t="s">
        <v>54</v>
      </c>
      <c r="F1853" s="2" t="s">
        <v>245</v>
      </c>
      <c r="G1853">
        <v>3</v>
      </c>
      <c r="H1853">
        <v>7989186</v>
      </c>
      <c r="I1853" s="1">
        <v>0</v>
      </c>
      <c r="J1853" s="1">
        <v>25071</v>
      </c>
      <c r="K1853" s="1">
        <v>271331.20000000001</v>
      </c>
      <c r="M1853" s="3"/>
      <c r="N1853">
        <v>92.4</v>
      </c>
      <c r="O1853"/>
      <c r="P1853" s="1">
        <f>IF($A$3="Percentage of government revenue per capita",$B$3,0) + IF($A$3="Absolute extra revenue",AB1853,0) + IF($A$3="Absolute revenue per capita",AC1853,0)</f>
        <v>0</v>
      </c>
      <c r="Q1853" s="5" t="e">
        <f>-MIN(data!$B$4 / data!I1853 * data!P1853 / 100, data!N1853)</f>
        <v>#DIV/0!</v>
      </c>
      <c r="R1853" s="4" t="e">
        <f>-Q1853*K1853/1000</f>
        <v>#DIV/0!</v>
      </c>
      <c r="S1853" s="6" t="e">
        <f>-MIN(data!$B$5/(POWER(LN(I1853),2))*P1853/100, O1853)</f>
        <v>#NUM!</v>
      </c>
      <c r="T1853" s="6" t="e">
        <f>-S1853*L1853/100000</f>
        <v>#NUM!</v>
      </c>
      <c r="U1853" s="4" t="e">
        <f>N1853+Q1853</f>
        <v>#DIV/0!</v>
      </c>
      <c r="V1853" s="4" t="e">
        <f>P1853*I1853/100/R1853</f>
        <v>#DIV/0!</v>
      </c>
      <c r="W1853" s="4" t="e">
        <f>V1853*H1853</f>
        <v>#DIV/0!</v>
      </c>
      <c r="X1853" s="6" t="e">
        <f>O1853+S1853</f>
        <v>#NUM!</v>
      </c>
      <c r="Y1853" s="6" t="e">
        <f>P1853*I1853/100/T1853</f>
        <v>#NUM!</v>
      </c>
      <c r="Z1853" s="6" t="e">
        <f>Y1853*H1853</f>
        <v>#NUM!</v>
      </c>
      <c r="AB1853" s="1" t="e">
        <f t="shared" si="56"/>
        <v>#DIV/0!</v>
      </c>
      <c r="AC1853" s="1" t="e">
        <f t="shared" si="57"/>
        <v>#DIV/0!</v>
      </c>
    </row>
    <row r="1854" spans="4:29" x14ac:dyDescent="0.25">
      <c r="D1854" s="1">
        <v>1981</v>
      </c>
      <c r="E1854" s="1" t="s">
        <v>54</v>
      </c>
      <c r="F1854" s="2" t="s">
        <v>245</v>
      </c>
      <c r="G1854">
        <v>3</v>
      </c>
      <c r="H1854">
        <v>8197652</v>
      </c>
      <c r="I1854" s="1">
        <v>0</v>
      </c>
      <c r="J1854" s="1">
        <v>24090</v>
      </c>
      <c r="K1854" s="1">
        <v>274061.40000000002</v>
      </c>
      <c r="M1854" s="3"/>
      <c r="N1854">
        <v>87.9</v>
      </c>
      <c r="O1854"/>
      <c r="P1854" s="1">
        <f>IF($A$3="Percentage of government revenue per capita",$B$3,0) + IF($A$3="Absolute extra revenue",AB1854,0) + IF($A$3="Absolute revenue per capita",AC1854,0)</f>
        <v>0</v>
      </c>
      <c r="Q1854" s="5" t="e">
        <f>-MIN(data!$B$4 / data!I1854 * data!P1854 / 100, data!N1854)</f>
        <v>#DIV/0!</v>
      </c>
      <c r="R1854" s="4" t="e">
        <f>-Q1854*K1854/1000</f>
        <v>#DIV/0!</v>
      </c>
      <c r="S1854" s="6" t="e">
        <f>-MIN(data!$B$5/(POWER(LN(I1854),2))*P1854/100, O1854)</f>
        <v>#NUM!</v>
      </c>
      <c r="T1854" s="6" t="e">
        <f>-S1854*L1854/100000</f>
        <v>#NUM!</v>
      </c>
      <c r="U1854" s="4" t="e">
        <f>N1854+Q1854</f>
        <v>#DIV/0!</v>
      </c>
      <c r="V1854" s="4" t="e">
        <f>P1854*I1854/100/R1854</f>
        <v>#DIV/0!</v>
      </c>
      <c r="W1854" s="4" t="e">
        <f>V1854*H1854</f>
        <v>#DIV/0!</v>
      </c>
      <c r="X1854" s="6" t="e">
        <f>O1854+S1854</f>
        <v>#NUM!</v>
      </c>
      <c r="Y1854" s="6" t="e">
        <f>P1854*I1854/100/T1854</f>
        <v>#NUM!</v>
      </c>
      <c r="Z1854" s="6" t="e">
        <f>Y1854*H1854</f>
        <v>#NUM!</v>
      </c>
      <c r="AB1854" s="1" t="e">
        <f t="shared" si="56"/>
        <v>#DIV/0!</v>
      </c>
      <c r="AC1854" s="1" t="e">
        <f t="shared" si="57"/>
        <v>#DIV/0!</v>
      </c>
    </row>
    <row r="1855" spans="4:29" x14ac:dyDescent="0.25">
      <c r="D1855" s="1">
        <v>1982</v>
      </c>
      <c r="E1855" s="1" t="s">
        <v>54</v>
      </c>
      <c r="F1855" s="2" t="s">
        <v>245</v>
      </c>
      <c r="G1855">
        <v>3</v>
      </c>
      <c r="H1855">
        <v>8409397</v>
      </c>
      <c r="I1855" s="1">
        <v>0</v>
      </c>
      <c r="J1855" s="1">
        <v>23083</v>
      </c>
      <c r="K1855" s="1">
        <v>277439.90000000002</v>
      </c>
      <c r="M1855" s="3"/>
      <c r="N1855">
        <v>83.2</v>
      </c>
      <c r="O1855"/>
      <c r="P1855" s="1">
        <f>IF($A$3="Percentage of government revenue per capita",$B$3,0) + IF($A$3="Absolute extra revenue",AB1855,0) + IF($A$3="Absolute revenue per capita",AC1855,0)</f>
        <v>0</v>
      </c>
      <c r="Q1855" s="5" t="e">
        <f>-MIN(data!$B$4 / data!I1855 * data!P1855 / 100, data!N1855)</f>
        <v>#DIV/0!</v>
      </c>
      <c r="R1855" s="4" t="e">
        <f>-Q1855*K1855/1000</f>
        <v>#DIV/0!</v>
      </c>
      <c r="S1855" s="6" t="e">
        <f>-MIN(data!$B$5/(POWER(LN(I1855),2))*P1855/100, O1855)</f>
        <v>#NUM!</v>
      </c>
      <c r="T1855" s="6" t="e">
        <f>-S1855*L1855/100000</f>
        <v>#NUM!</v>
      </c>
      <c r="U1855" s="4" t="e">
        <f>N1855+Q1855</f>
        <v>#DIV/0!</v>
      </c>
      <c r="V1855" s="4" t="e">
        <f>P1855*I1855/100/R1855</f>
        <v>#DIV/0!</v>
      </c>
      <c r="W1855" s="4" t="e">
        <f>V1855*H1855</f>
        <v>#DIV/0!</v>
      </c>
      <c r="X1855" s="6" t="e">
        <f>O1855+S1855</f>
        <v>#NUM!</v>
      </c>
      <c r="Y1855" s="6" t="e">
        <f>P1855*I1855/100/T1855</f>
        <v>#NUM!</v>
      </c>
      <c r="Z1855" s="6" t="e">
        <f>Y1855*H1855</f>
        <v>#NUM!</v>
      </c>
      <c r="AB1855" s="1" t="e">
        <f t="shared" si="56"/>
        <v>#DIV/0!</v>
      </c>
      <c r="AC1855" s="1" t="e">
        <f t="shared" si="57"/>
        <v>#DIV/0!</v>
      </c>
    </row>
    <row r="1856" spans="4:29" x14ac:dyDescent="0.25">
      <c r="D1856" s="1">
        <v>1983</v>
      </c>
      <c r="E1856" s="1" t="s">
        <v>54</v>
      </c>
      <c r="F1856" s="2" t="s">
        <v>245</v>
      </c>
      <c r="G1856">
        <v>3</v>
      </c>
      <c r="H1856">
        <v>8624594</v>
      </c>
      <c r="I1856" s="1">
        <v>0</v>
      </c>
      <c r="J1856" s="1">
        <v>22062</v>
      </c>
      <c r="K1856" s="1">
        <v>280687</v>
      </c>
      <c r="M1856" s="3"/>
      <c r="N1856">
        <v>78.599999999999994</v>
      </c>
      <c r="O1856"/>
      <c r="P1856" s="1">
        <f>IF($A$3="Percentage of government revenue per capita",$B$3,0) + IF($A$3="Absolute extra revenue",AB1856,0) + IF($A$3="Absolute revenue per capita",AC1856,0)</f>
        <v>0</v>
      </c>
      <c r="Q1856" s="5" t="e">
        <f>-MIN(data!$B$4 / data!I1856 * data!P1856 / 100, data!N1856)</f>
        <v>#DIV/0!</v>
      </c>
      <c r="R1856" s="4" t="e">
        <f>-Q1856*K1856/1000</f>
        <v>#DIV/0!</v>
      </c>
      <c r="S1856" s="6" t="e">
        <f>-MIN(data!$B$5/(POWER(LN(I1856),2))*P1856/100, O1856)</f>
        <v>#NUM!</v>
      </c>
      <c r="T1856" s="6" t="e">
        <f>-S1856*L1856/100000</f>
        <v>#NUM!</v>
      </c>
      <c r="U1856" s="4" t="e">
        <f>N1856+Q1856</f>
        <v>#DIV/0!</v>
      </c>
      <c r="V1856" s="4" t="e">
        <f>P1856*I1856/100/R1856</f>
        <v>#DIV/0!</v>
      </c>
      <c r="W1856" s="4" t="e">
        <f>V1856*H1856</f>
        <v>#DIV/0!</v>
      </c>
      <c r="X1856" s="6" t="e">
        <f>O1856+S1856</f>
        <v>#NUM!</v>
      </c>
      <c r="Y1856" s="6" t="e">
        <f>P1856*I1856/100/T1856</f>
        <v>#NUM!</v>
      </c>
      <c r="Z1856" s="6" t="e">
        <f>Y1856*H1856</f>
        <v>#NUM!</v>
      </c>
      <c r="AB1856" s="1" t="e">
        <f t="shared" si="56"/>
        <v>#DIV/0!</v>
      </c>
      <c r="AC1856" s="1" t="e">
        <f t="shared" si="57"/>
        <v>#DIV/0!</v>
      </c>
    </row>
    <row r="1857" spans="4:29" x14ac:dyDescent="0.25">
      <c r="D1857" s="1">
        <v>1984</v>
      </c>
      <c r="E1857" s="1" t="s">
        <v>54</v>
      </c>
      <c r="F1857" s="2" t="s">
        <v>245</v>
      </c>
      <c r="G1857">
        <v>3</v>
      </c>
      <c r="H1857">
        <v>8843462</v>
      </c>
      <c r="I1857" s="1">
        <v>0</v>
      </c>
      <c r="J1857" s="1">
        <v>21051</v>
      </c>
      <c r="K1857" s="1">
        <v>284089.09999999998</v>
      </c>
      <c r="M1857" s="3"/>
      <c r="N1857">
        <v>74.099999999999994</v>
      </c>
      <c r="O1857"/>
      <c r="P1857" s="1">
        <f>IF($A$3="Percentage of government revenue per capita",$B$3,0) + IF($A$3="Absolute extra revenue",AB1857,0) + IF($A$3="Absolute revenue per capita",AC1857,0)</f>
        <v>0</v>
      </c>
      <c r="Q1857" s="5" t="e">
        <f>-MIN(data!$B$4 / data!I1857 * data!P1857 / 100, data!N1857)</f>
        <v>#DIV/0!</v>
      </c>
      <c r="R1857" s="4" t="e">
        <f>-Q1857*K1857/1000</f>
        <v>#DIV/0!</v>
      </c>
      <c r="S1857" s="6" t="e">
        <f>-MIN(data!$B$5/(POWER(LN(I1857),2))*P1857/100, O1857)</f>
        <v>#NUM!</v>
      </c>
      <c r="T1857" s="6" t="e">
        <f>-S1857*L1857/100000</f>
        <v>#NUM!</v>
      </c>
      <c r="U1857" s="4" t="e">
        <f>N1857+Q1857</f>
        <v>#DIV/0!</v>
      </c>
      <c r="V1857" s="4" t="e">
        <f>P1857*I1857/100/R1857</f>
        <v>#DIV/0!</v>
      </c>
      <c r="W1857" s="4" t="e">
        <f>V1857*H1857</f>
        <v>#DIV/0!</v>
      </c>
      <c r="X1857" s="6" t="e">
        <f>O1857+S1857</f>
        <v>#NUM!</v>
      </c>
      <c r="Y1857" s="6" t="e">
        <f>P1857*I1857/100/T1857</f>
        <v>#NUM!</v>
      </c>
      <c r="Z1857" s="6" t="e">
        <f>Y1857*H1857</f>
        <v>#NUM!</v>
      </c>
      <c r="AB1857" s="1" t="e">
        <f t="shared" si="56"/>
        <v>#DIV/0!</v>
      </c>
      <c r="AC1857" s="1" t="e">
        <f t="shared" si="57"/>
        <v>#DIV/0!</v>
      </c>
    </row>
    <row r="1858" spans="4:29" x14ac:dyDescent="0.25">
      <c r="D1858" s="1">
        <v>1985</v>
      </c>
      <c r="E1858" s="1" t="s">
        <v>54</v>
      </c>
      <c r="F1858" s="2" t="s">
        <v>245</v>
      </c>
      <c r="G1858">
        <v>3</v>
      </c>
      <c r="H1858">
        <v>9066109</v>
      </c>
      <c r="I1858" s="1">
        <v>0</v>
      </c>
      <c r="J1858" s="1">
        <v>20110</v>
      </c>
      <c r="K1858" s="1">
        <v>287696.7</v>
      </c>
      <c r="M1858" s="3"/>
      <c r="N1858">
        <v>69.900000000000006</v>
      </c>
      <c r="O1858"/>
      <c r="P1858" s="1">
        <f>IF($A$3="Percentage of government revenue per capita",$B$3,0) + IF($A$3="Absolute extra revenue",AB1858,0) + IF($A$3="Absolute revenue per capita",AC1858,0)</f>
        <v>0</v>
      </c>
      <c r="Q1858" s="5" t="e">
        <f>-MIN(data!$B$4 / data!I1858 * data!P1858 / 100, data!N1858)</f>
        <v>#DIV/0!</v>
      </c>
      <c r="R1858" s="4" t="e">
        <f>-Q1858*K1858/1000</f>
        <v>#DIV/0!</v>
      </c>
      <c r="S1858" s="6" t="e">
        <f>-MIN(data!$B$5/(POWER(LN(I1858),2))*P1858/100, O1858)</f>
        <v>#NUM!</v>
      </c>
      <c r="T1858" s="6" t="e">
        <f>-S1858*L1858/100000</f>
        <v>#NUM!</v>
      </c>
      <c r="U1858" s="4" t="e">
        <f>N1858+Q1858</f>
        <v>#DIV/0!</v>
      </c>
      <c r="V1858" s="4" t="e">
        <f>P1858*I1858/100/R1858</f>
        <v>#DIV/0!</v>
      </c>
      <c r="W1858" s="4" t="e">
        <f>V1858*H1858</f>
        <v>#DIV/0!</v>
      </c>
      <c r="X1858" s="6" t="e">
        <f>O1858+S1858</f>
        <v>#NUM!</v>
      </c>
      <c r="Y1858" s="6" t="e">
        <f>P1858*I1858/100/T1858</f>
        <v>#NUM!</v>
      </c>
      <c r="Z1858" s="6" t="e">
        <f>Y1858*H1858</f>
        <v>#NUM!</v>
      </c>
      <c r="AB1858" s="1" t="e">
        <f t="shared" si="56"/>
        <v>#DIV/0!</v>
      </c>
      <c r="AC1858" s="1" t="e">
        <f t="shared" si="57"/>
        <v>#DIV/0!</v>
      </c>
    </row>
    <row r="1859" spans="4:29" x14ac:dyDescent="0.25">
      <c r="D1859" s="1">
        <v>1986</v>
      </c>
      <c r="E1859" s="1" t="s">
        <v>54</v>
      </c>
      <c r="F1859" s="2" t="s">
        <v>245</v>
      </c>
      <c r="G1859">
        <v>3</v>
      </c>
      <c r="H1859">
        <v>9292474</v>
      </c>
      <c r="I1859" s="1">
        <v>0</v>
      </c>
      <c r="J1859" s="1">
        <v>19256</v>
      </c>
      <c r="K1859" s="1">
        <v>291316.2</v>
      </c>
      <c r="M1859" s="3"/>
      <c r="N1859">
        <v>66.099999999999994</v>
      </c>
      <c r="O1859"/>
      <c r="P1859" s="1">
        <f>IF($A$3="Percentage of government revenue per capita",$B$3,0) + IF($A$3="Absolute extra revenue",AB1859,0) + IF($A$3="Absolute revenue per capita",AC1859,0)</f>
        <v>0</v>
      </c>
      <c r="Q1859" s="5" t="e">
        <f>-MIN(data!$B$4 / data!I1859 * data!P1859 / 100, data!N1859)</f>
        <v>#DIV/0!</v>
      </c>
      <c r="R1859" s="4" t="e">
        <f>-Q1859*K1859/1000</f>
        <v>#DIV/0!</v>
      </c>
      <c r="S1859" s="6" t="e">
        <f>-MIN(data!$B$5/(POWER(LN(I1859),2))*P1859/100, O1859)</f>
        <v>#NUM!</v>
      </c>
      <c r="T1859" s="6" t="e">
        <f>-S1859*L1859/100000</f>
        <v>#NUM!</v>
      </c>
      <c r="U1859" s="4" t="e">
        <f>N1859+Q1859</f>
        <v>#DIV/0!</v>
      </c>
      <c r="V1859" s="4" t="e">
        <f>P1859*I1859/100/R1859</f>
        <v>#DIV/0!</v>
      </c>
      <c r="W1859" s="4" t="e">
        <f>V1859*H1859</f>
        <v>#DIV/0!</v>
      </c>
      <c r="X1859" s="6" t="e">
        <f>O1859+S1859</f>
        <v>#NUM!</v>
      </c>
      <c r="Y1859" s="6" t="e">
        <f>P1859*I1859/100/T1859</f>
        <v>#NUM!</v>
      </c>
      <c r="Z1859" s="6" t="e">
        <f>Y1859*H1859</f>
        <v>#NUM!</v>
      </c>
      <c r="AB1859" s="1" t="e">
        <f t="shared" si="56"/>
        <v>#DIV/0!</v>
      </c>
      <c r="AC1859" s="1" t="e">
        <f t="shared" si="57"/>
        <v>#DIV/0!</v>
      </c>
    </row>
    <row r="1860" spans="4:29" x14ac:dyDescent="0.25">
      <c r="D1860" s="1">
        <v>1987</v>
      </c>
      <c r="E1860" s="1" t="s">
        <v>54</v>
      </c>
      <c r="F1860" s="2" t="s">
        <v>245</v>
      </c>
      <c r="G1860">
        <v>3</v>
      </c>
      <c r="H1860">
        <v>9522360</v>
      </c>
      <c r="I1860" s="1">
        <v>0</v>
      </c>
      <c r="J1860" s="1">
        <v>18485</v>
      </c>
      <c r="K1860" s="1">
        <v>294347.09999999998</v>
      </c>
      <c r="M1860" s="3"/>
      <c r="N1860">
        <v>62.8</v>
      </c>
      <c r="O1860"/>
      <c r="P1860" s="1">
        <f>IF($A$3="Percentage of government revenue per capita",$B$3,0) + IF($A$3="Absolute extra revenue",AB1860,0) + IF($A$3="Absolute revenue per capita",AC1860,0)</f>
        <v>0</v>
      </c>
      <c r="Q1860" s="5" t="e">
        <f>-MIN(data!$B$4 / data!I1860 * data!P1860 / 100, data!N1860)</f>
        <v>#DIV/0!</v>
      </c>
      <c r="R1860" s="4" t="e">
        <f>-Q1860*K1860/1000</f>
        <v>#DIV/0!</v>
      </c>
      <c r="S1860" s="6" t="e">
        <f>-MIN(data!$B$5/(POWER(LN(I1860),2))*P1860/100, O1860)</f>
        <v>#NUM!</v>
      </c>
      <c r="T1860" s="6" t="e">
        <f>-S1860*L1860/100000</f>
        <v>#NUM!</v>
      </c>
      <c r="U1860" s="4" t="e">
        <f>N1860+Q1860</f>
        <v>#DIV/0!</v>
      </c>
      <c r="V1860" s="4" t="e">
        <f>P1860*I1860/100/R1860</f>
        <v>#DIV/0!</v>
      </c>
      <c r="W1860" s="4" t="e">
        <f>V1860*H1860</f>
        <v>#DIV/0!</v>
      </c>
      <c r="X1860" s="6" t="e">
        <f>O1860+S1860</f>
        <v>#NUM!</v>
      </c>
      <c r="Y1860" s="6" t="e">
        <f>P1860*I1860/100/T1860</f>
        <v>#NUM!</v>
      </c>
      <c r="Z1860" s="6" t="e">
        <f>Y1860*H1860</f>
        <v>#NUM!</v>
      </c>
      <c r="AB1860" s="1" t="e">
        <f t="shared" ref="AB1860:AB1923" si="58">$B$3*100/H1860/I1860</f>
        <v>#DIV/0!</v>
      </c>
      <c r="AC1860" s="1" t="e">
        <f t="shared" ref="AC1860:AC1923" si="59">$B$3/I1860*100</f>
        <v>#DIV/0!</v>
      </c>
    </row>
    <row r="1861" spans="4:29" x14ac:dyDescent="0.25">
      <c r="D1861" s="1">
        <v>1988</v>
      </c>
      <c r="E1861" s="1" t="s">
        <v>54</v>
      </c>
      <c r="F1861" s="2" t="s">
        <v>245</v>
      </c>
      <c r="G1861">
        <v>3</v>
      </c>
      <c r="H1861">
        <v>9755579</v>
      </c>
      <c r="I1861" s="1">
        <v>0</v>
      </c>
      <c r="J1861" s="1">
        <v>17778</v>
      </c>
      <c r="K1861" s="1">
        <v>297788.90000000002</v>
      </c>
      <c r="M1861" s="3"/>
      <c r="N1861">
        <v>59.7</v>
      </c>
      <c r="O1861"/>
      <c r="P1861" s="1">
        <f>IF($A$3="Percentage of government revenue per capita",$B$3,0) + IF($A$3="Absolute extra revenue",AB1861,0) + IF($A$3="Absolute revenue per capita",AC1861,0)</f>
        <v>0</v>
      </c>
      <c r="Q1861" s="5" t="e">
        <f>-MIN(data!$B$4 / data!I1861 * data!P1861 / 100, data!N1861)</f>
        <v>#DIV/0!</v>
      </c>
      <c r="R1861" s="4" t="e">
        <f>-Q1861*K1861/1000</f>
        <v>#DIV/0!</v>
      </c>
      <c r="S1861" s="6" t="e">
        <f>-MIN(data!$B$5/(POWER(LN(I1861),2))*P1861/100, O1861)</f>
        <v>#NUM!</v>
      </c>
      <c r="T1861" s="6" t="e">
        <f>-S1861*L1861/100000</f>
        <v>#NUM!</v>
      </c>
      <c r="U1861" s="4" t="e">
        <f>N1861+Q1861</f>
        <v>#DIV/0!</v>
      </c>
      <c r="V1861" s="4" t="e">
        <f>P1861*I1861/100/R1861</f>
        <v>#DIV/0!</v>
      </c>
      <c r="W1861" s="4" t="e">
        <f>V1861*H1861</f>
        <v>#DIV/0!</v>
      </c>
      <c r="X1861" s="6" t="e">
        <f>O1861+S1861</f>
        <v>#NUM!</v>
      </c>
      <c r="Y1861" s="6" t="e">
        <f>P1861*I1861/100/T1861</f>
        <v>#NUM!</v>
      </c>
      <c r="Z1861" s="6" t="e">
        <f>Y1861*H1861</f>
        <v>#NUM!</v>
      </c>
      <c r="AB1861" s="1" t="e">
        <f t="shared" si="58"/>
        <v>#DIV/0!</v>
      </c>
      <c r="AC1861" s="1" t="e">
        <f t="shared" si="59"/>
        <v>#DIV/0!</v>
      </c>
    </row>
    <row r="1862" spans="4:29" x14ac:dyDescent="0.25">
      <c r="D1862" s="1">
        <v>1989</v>
      </c>
      <c r="E1862" s="1" t="s">
        <v>54</v>
      </c>
      <c r="F1862" s="2" t="s">
        <v>245</v>
      </c>
      <c r="G1862">
        <v>3</v>
      </c>
      <c r="H1862">
        <v>9991870</v>
      </c>
      <c r="I1862" s="1">
        <v>0</v>
      </c>
      <c r="J1862" s="1">
        <v>17102</v>
      </c>
      <c r="K1862" s="1">
        <v>300562.40000000002</v>
      </c>
      <c r="M1862" s="3"/>
      <c r="N1862">
        <v>56.9</v>
      </c>
      <c r="O1862"/>
      <c r="P1862" s="1">
        <f>IF($A$3="Percentage of government revenue per capita",$B$3,0) + IF($A$3="Absolute extra revenue",AB1862,0) + IF($A$3="Absolute revenue per capita",AC1862,0)</f>
        <v>0</v>
      </c>
      <c r="Q1862" s="5" t="e">
        <f>-MIN(data!$B$4 / data!I1862 * data!P1862 / 100, data!N1862)</f>
        <v>#DIV/0!</v>
      </c>
      <c r="R1862" s="4" t="e">
        <f>-Q1862*K1862/1000</f>
        <v>#DIV/0!</v>
      </c>
      <c r="S1862" s="6" t="e">
        <f>-MIN(data!$B$5/(POWER(LN(I1862),2))*P1862/100, O1862)</f>
        <v>#NUM!</v>
      </c>
      <c r="T1862" s="6" t="e">
        <f>-S1862*L1862/100000</f>
        <v>#NUM!</v>
      </c>
      <c r="U1862" s="4" t="e">
        <f>N1862+Q1862</f>
        <v>#DIV/0!</v>
      </c>
      <c r="V1862" s="4" t="e">
        <f>P1862*I1862/100/R1862</f>
        <v>#DIV/0!</v>
      </c>
      <c r="W1862" s="4" t="e">
        <f>V1862*H1862</f>
        <v>#DIV/0!</v>
      </c>
      <c r="X1862" s="6" t="e">
        <f>O1862+S1862</f>
        <v>#NUM!</v>
      </c>
      <c r="Y1862" s="6" t="e">
        <f>P1862*I1862/100/T1862</f>
        <v>#NUM!</v>
      </c>
      <c r="Z1862" s="6" t="e">
        <f>Y1862*H1862</f>
        <v>#NUM!</v>
      </c>
      <c r="AB1862" s="1" t="e">
        <f t="shared" si="58"/>
        <v>#DIV/0!</v>
      </c>
      <c r="AC1862" s="1" t="e">
        <f t="shared" si="59"/>
        <v>#DIV/0!</v>
      </c>
    </row>
    <row r="1863" spans="4:29" x14ac:dyDescent="0.25">
      <c r="D1863" s="1">
        <v>1990</v>
      </c>
      <c r="E1863" s="1" t="s">
        <v>54</v>
      </c>
      <c r="F1863" s="2" t="s">
        <v>245</v>
      </c>
      <c r="G1863">
        <v>3</v>
      </c>
      <c r="H1863">
        <v>10230934</v>
      </c>
      <c r="I1863" s="1">
        <v>583.4538</v>
      </c>
      <c r="J1863" s="1">
        <v>16430</v>
      </c>
      <c r="K1863" s="1">
        <v>303136.5</v>
      </c>
      <c r="L1863" s="1">
        <v>302702.7</v>
      </c>
      <c r="M1863" s="3">
        <v>570</v>
      </c>
      <c r="N1863">
        <v>54.2</v>
      </c>
      <c r="O1863">
        <v>185</v>
      </c>
      <c r="P1863" s="1">
        <f>IF($A$3="Percentage of government revenue per capita",$B$3,0) + IF($A$3="Absolute extra revenue",AB1863,0) + IF($A$3="Absolute revenue per capita",AC1863,0)</f>
        <v>0</v>
      </c>
      <c r="Q1863" s="5">
        <f>-MIN(data!$B$4 / data!I1863 * data!P1863 / 100, data!N1863)</f>
        <v>0</v>
      </c>
      <c r="R1863" s="4">
        <f>-Q1863*K1863/1000</f>
        <v>0</v>
      </c>
      <c r="S1863" s="6">
        <f>-MIN(data!$B$5/(POWER(LN(I1863),2))*P1863/100, O1863)</f>
        <v>0</v>
      </c>
      <c r="T1863" s="6">
        <f>-S1863*L1863/100000</f>
        <v>0</v>
      </c>
      <c r="U1863" s="4">
        <f>N1863+Q1863</f>
        <v>54.2</v>
      </c>
      <c r="V1863" s="4" t="e">
        <f>P1863*I1863/100/R1863</f>
        <v>#DIV/0!</v>
      </c>
      <c r="W1863" s="4" t="e">
        <f>V1863*H1863</f>
        <v>#DIV/0!</v>
      </c>
      <c r="X1863" s="6">
        <f>O1863+S1863</f>
        <v>185</v>
      </c>
      <c r="Y1863" s="6" t="e">
        <f>P1863*I1863/100/T1863</f>
        <v>#DIV/0!</v>
      </c>
      <c r="Z1863" s="6" t="e">
        <f>Y1863*H1863</f>
        <v>#DIV/0!</v>
      </c>
      <c r="AB1863" s="1">
        <f t="shared" si="58"/>
        <v>0</v>
      </c>
      <c r="AC1863" s="1">
        <f t="shared" si="59"/>
        <v>0</v>
      </c>
    </row>
    <row r="1864" spans="4:29" x14ac:dyDescent="0.25">
      <c r="D1864" s="1">
        <v>1991</v>
      </c>
      <c r="E1864" s="1" t="s">
        <v>54</v>
      </c>
      <c r="F1864" s="2" t="s">
        <v>245</v>
      </c>
      <c r="G1864">
        <v>3</v>
      </c>
      <c r="H1864">
        <v>10472475</v>
      </c>
      <c r="I1864" s="1">
        <v>496.01209999999998</v>
      </c>
      <c r="J1864" s="1">
        <v>15735</v>
      </c>
      <c r="K1864" s="1">
        <v>304941.90000000002</v>
      </c>
      <c r="L1864" s="1">
        <v>298342.5</v>
      </c>
      <c r="M1864" s="3">
        <v>560</v>
      </c>
      <c r="N1864">
        <v>51.6</v>
      </c>
      <c r="O1864">
        <v>181</v>
      </c>
      <c r="P1864" s="1">
        <f>IF($A$3="Percentage of government revenue per capita",$B$3,0) + IF($A$3="Absolute extra revenue",AB1864,0) + IF($A$3="Absolute revenue per capita",AC1864,0)</f>
        <v>0</v>
      </c>
      <c r="Q1864" s="5">
        <f>-MIN(data!$B$4 / data!I1864 * data!P1864 / 100, data!N1864)</f>
        <v>0</v>
      </c>
      <c r="R1864" s="4">
        <f>-Q1864*K1864/1000</f>
        <v>0</v>
      </c>
      <c r="S1864" s="6">
        <f>-MIN(data!$B$5/(POWER(LN(I1864),2))*P1864/100, O1864)</f>
        <v>0</v>
      </c>
      <c r="T1864" s="6">
        <f>-S1864*L1864/100000</f>
        <v>0</v>
      </c>
      <c r="U1864" s="4">
        <f>N1864+Q1864</f>
        <v>51.6</v>
      </c>
      <c r="V1864" s="4" t="e">
        <f>P1864*I1864/100/R1864</f>
        <v>#DIV/0!</v>
      </c>
      <c r="W1864" s="4" t="e">
        <f>V1864*H1864</f>
        <v>#DIV/0!</v>
      </c>
      <c r="X1864" s="6">
        <f>O1864+S1864</f>
        <v>181</v>
      </c>
      <c r="Y1864" s="6" t="e">
        <f>P1864*I1864/100/T1864</f>
        <v>#DIV/0!</v>
      </c>
      <c r="Z1864" s="6" t="e">
        <f>Y1864*H1864</f>
        <v>#DIV/0!</v>
      </c>
      <c r="AB1864" s="1">
        <f t="shared" si="58"/>
        <v>0</v>
      </c>
      <c r="AC1864" s="1">
        <f t="shared" si="59"/>
        <v>0</v>
      </c>
    </row>
    <row r="1865" spans="4:29" x14ac:dyDescent="0.25">
      <c r="D1865" s="1">
        <v>1992</v>
      </c>
      <c r="E1865" s="1" t="s">
        <v>54</v>
      </c>
      <c r="F1865" s="2" t="s">
        <v>245</v>
      </c>
      <c r="G1865">
        <v>3</v>
      </c>
      <c r="H1865">
        <v>10716129</v>
      </c>
      <c r="I1865" s="1">
        <v>491.58229999999998</v>
      </c>
      <c r="J1865" s="1">
        <v>15020</v>
      </c>
      <c r="K1865" s="1">
        <v>307157.5</v>
      </c>
      <c r="L1865" s="1">
        <v>296511.59999999998</v>
      </c>
      <c r="M1865" s="3">
        <v>540</v>
      </c>
      <c r="N1865">
        <v>48.9</v>
      </c>
      <c r="O1865">
        <v>172</v>
      </c>
      <c r="P1865" s="1">
        <f>IF($A$3="Percentage of government revenue per capita",$B$3,0) + IF($A$3="Absolute extra revenue",AB1865,0) + IF($A$3="Absolute revenue per capita",AC1865,0)</f>
        <v>0</v>
      </c>
      <c r="Q1865" s="5">
        <f>-MIN(data!$B$4 / data!I1865 * data!P1865 / 100, data!N1865)</f>
        <v>0</v>
      </c>
      <c r="R1865" s="4">
        <f>-Q1865*K1865/1000</f>
        <v>0</v>
      </c>
      <c r="S1865" s="6">
        <f>-MIN(data!$B$5/(POWER(LN(I1865),2))*P1865/100, O1865)</f>
        <v>0</v>
      </c>
      <c r="T1865" s="6">
        <f>-S1865*L1865/100000</f>
        <v>0</v>
      </c>
      <c r="U1865" s="4">
        <f>N1865+Q1865</f>
        <v>48.9</v>
      </c>
      <c r="V1865" s="4" t="e">
        <f>P1865*I1865/100/R1865</f>
        <v>#DIV/0!</v>
      </c>
      <c r="W1865" s="4" t="e">
        <f>V1865*H1865</f>
        <v>#DIV/0!</v>
      </c>
      <c r="X1865" s="6">
        <f>O1865+S1865</f>
        <v>172</v>
      </c>
      <c r="Y1865" s="6" t="e">
        <f>P1865*I1865/100/T1865</f>
        <v>#DIV/0!</v>
      </c>
      <c r="Z1865" s="6" t="e">
        <f>Y1865*H1865</f>
        <v>#DIV/0!</v>
      </c>
      <c r="AB1865" s="1">
        <f t="shared" si="58"/>
        <v>0</v>
      </c>
      <c r="AC1865" s="1">
        <f t="shared" si="59"/>
        <v>0</v>
      </c>
    </row>
    <row r="1866" spans="4:29" x14ac:dyDescent="0.25">
      <c r="D1866" s="1">
        <v>1993</v>
      </c>
      <c r="E1866" s="1" t="s">
        <v>54</v>
      </c>
      <c r="F1866" s="2" t="s">
        <v>245</v>
      </c>
      <c r="G1866">
        <v>3</v>
      </c>
      <c r="H1866">
        <v>10961466</v>
      </c>
      <c r="I1866" s="1">
        <v>474.99549999999999</v>
      </c>
      <c r="J1866" s="1">
        <v>14278</v>
      </c>
      <c r="K1866" s="1">
        <v>309047.59999999998</v>
      </c>
      <c r="L1866" s="1">
        <v>280487.8</v>
      </c>
      <c r="M1866" s="3">
        <v>510</v>
      </c>
      <c r="N1866">
        <v>46.2</v>
      </c>
      <c r="O1866">
        <v>164</v>
      </c>
      <c r="P1866" s="1">
        <f>IF($A$3="Percentage of government revenue per capita",$B$3,0) + IF($A$3="Absolute extra revenue",AB1866,0) + IF($A$3="Absolute revenue per capita",AC1866,0)</f>
        <v>0</v>
      </c>
      <c r="Q1866" s="5">
        <f>-MIN(data!$B$4 / data!I1866 * data!P1866 / 100, data!N1866)</f>
        <v>0</v>
      </c>
      <c r="R1866" s="4">
        <f>-Q1866*K1866/1000</f>
        <v>0</v>
      </c>
      <c r="S1866" s="6">
        <f>-MIN(data!$B$5/(POWER(LN(I1866),2))*P1866/100, O1866)</f>
        <v>0</v>
      </c>
      <c r="T1866" s="6">
        <f>-S1866*L1866/100000</f>
        <v>0</v>
      </c>
      <c r="U1866" s="4">
        <f>N1866+Q1866</f>
        <v>46.2</v>
      </c>
      <c r="V1866" s="4" t="e">
        <f>P1866*I1866/100/R1866</f>
        <v>#DIV/0!</v>
      </c>
      <c r="W1866" s="4" t="e">
        <f>V1866*H1866</f>
        <v>#DIV/0!</v>
      </c>
      <c r="X1866" s="6">
        <f>O1866+S1866</f>
        <v>164</v>
      </c>
      <c r="Y1866" s="6" t="e">
        <f>P1866*I1866/100/T1866</f>
        <v>#DIV/0!</v>
      </c>
      <c r="Z1866" s="6" t="e">
        <f>Y1866*H1866</f>
        <v>#DIV/0!</v>
      </c>
      <c r="AB1866" s="1">
        <f t="shared" si="58"/>
        <v>0</v>
      </c>
      <c r="AC1866" s="1">
        <f t="shared" si="59"/>
        <v>0</v>
      </c>
    </row>
    <row r="1867" spans="4:29" x14ac:dyDescent="0.25">
      <c r="D1867" s="1">
        <v>1994</v>
      </c>
      <c r="E1867" s="1" t="s">
        <v>54</v>
      </c>
      <c r="F1867" s="2" t="s">
        <v>245</v>
      </c>
      <c r="G1867">
        <v>3</v>
      </c>
      <c r="H1867">
        <v>11208001</v>
      </c>
      <c r="I1867" s="1">
        <v>473.95870000000002</v>
      </c>
      <c r="J1867" s="1">
        <v>13507</v>
      </c>
      <c r="K1867" s="1">
        <v>310505.7</v>
      </c>
      <c r="L1867" s="1">
        <v>278911.59999999998</v>
      </c>
      <c r="M1867" s="3">
        <v>460</v>
      </c>
      <c r="N1867">
        <v>43.5</v>
      </c>
      <c r="O1867">
        <v>147</v>
      </c>
      <c r="P1867" s="1">
        <f>IF($A$3="Percentage of government revenue per capita",$B$3,0) + IF($A$3="Absolute extra revenue",AB1867,0) + IF($A$3="Absolute revenue per capita",AC1867,0)</f>
        <v>0</v>
      </c>
      <c r="Q1867" s="5">
        <f>-MIN(data!$B$4 / data!I1867 * data!P1867 / 100, data!N1867)</f>
        <v>0</v>
      </c>
      <c r="R1867" s="4">
        <f>-Q1867*K1867/1000</f>
        <v>0</v>
      </c>
      <c r="S1867" s="6">
        <f>-MIN(data!$B$5/(POWER(LN(I1867),2))*P1867/100, O1867)</f>
        <v>0</v>
      </c>
      <c r="T1867" s="6">
        <f>-S1867*L1867/100000</f>
        <v>0</v>
      </c>
      <c r="U1867" s="4">
        <f>N1867+Q1867</f>
        <v>43.5</v>
      </c>
      <c r="V1867" s="4" t="e">
        <f>P1867*I1867/100/R1867</f>
        <v>#DIV/0!</v>
      </c>
      <c r="W1867" s="4" t="e">
        <f>V1867*H1867</f>
        <v>#DIV/0!</v>
      </c>
      <c r="X1867" s="6">
        <f>O1867+S1867</f>
        <v>147</v>
      </c>
      <c r="Y1867" s="6" t="e">
        <f>P1867*I1867/100/T1867</f>
        <v>#DIV/0!</v>
      </c>
      <c r="Z1867" s="6" t="e">
        <f>Y1867*H1867</f>
        <v>#DIV/0!</v>
      </c>
      <c r="AB1867" s="1">
        <f t="shared" si="58"/>
        <v>0</v>
      </c>
      <c r="AC1867" s="1">
        <f t="shared" si="59"/>
        <v>0</v>
      </c>
    </row>
    <row r="1868" spans="4:29" x14ac:dyDescent="0.25">
      <c r="D1868" s="1">
        <v>1995</v>
      </c>
      <c r="E1868" s="1" t="s">
        <v>54</v>
      </c>
      <c r="F1868" s="2" t="s">
        <v>245</v>
      </c>
      <c r="G1868">
        <v>3</v>
      </c>
      <c r="H1868">
        <v>11455204</v>
      </c>
      <c r="I1868" s="1">
        <v>523.36159999999995</v>
      </c>
      <c r="J1868" s="1">
        <v>12707</v>
      </c>
      <c r="K1868" s="1">
        <v>311446.09999999998</v>
      </c>
      <c r="L1868" s="1">
        <v>297709.90000000002</v>
      </c>
      <c r="M1868" s="3">
        <v>410</v>
      </c>
      <c r="N1868">
        <v>40.799999999999997</v>
      </c>
      <c r="O1868">
        <v>131</v>
      </c>
      <c r="P1868" s="1">
        <f>IF($A$3="Percentage of government revenue per capita",$B$3,0) + IF($A$3="Absolute extra revenue",AB1868,0) + IF($A$3="Absolute revenue per capita",AC1868,0)</f>
        <v>0</v>
      </c>
      <c r="Q1868" s="5">
        <f>-MIN(data!$B$4 / data!I1868 * data!P1868 / 100, data!N1868)</f>
        <v>0</v>
      </c>
      <c r="R1868" s="4">
        <f>-Q1868*K1868/1000</f>
        <v>0</v>
      </c>
      <c r="S1868" s="6">
        <f>-MIN(data!$B$5/(POWER(LN(I1868),2))*P1868/100, O1868)</f>
        <v>0</v>
      </c>
      <c r="T1868" s="6">
        <f>-S1868*L1868/100000</f>
        <v>0</v>
      </c>
      <c r="U1868" s="4">
        <f>N1868+Q1868</f>
        <v>40.799999999999997</v>
      </c>
      <c r="V1868" s="4" t="e">
        <f>P1868*I1868/100/R1868</f>
        <v>#DIV/0!</v>
      </c>
      <c r="W1868" s="4" t="e">
        <f>V1868*H1868</f>
        <v>#DIV/0!</v>
      </c>
      <c r="X1868" s="6">
        <f>O1868+S1868</f>
        <v>131</v>
      </c>
      <c r="Y1868" s="6" t="e">
        <f>P1868*I1868/100/T1868</f>
        <v>#DIV/0!</v>
      </c>
      <c r="Z1868" s="6" t="e">
        <f>Y1868*H1868</f>
        <v>#DIV/0!</v>
      </c>
      <c r="AB1868" s="1">
        <f t="shared" si="58"/>
        <v>0</v>
      </c>
      <c r="AC1868" s="1">
        <f t="shared" si="59"/>
        <v>0</v>
      </c>
    </row>
    <row r="1869" spans="4:29" x14ac:dyDescent="0.25">
      <c r="D1869" s="1">
        <v>1996</v>
      </c>
      <c r="E1869" s="1" t="s">
        <v>54</v>
      </c>
      <c r="F1869" s="2" t="s">
        <v>245</v>
      </c>
      <c r="G1869">
        <v>3</v>
      </c>
      <c r="H1869">
        <v>11703174</v>
      </c>
      <c r="I1869" s="1">
        <v>512.72590000000002</v>
      </c>
      <c r="J1869" s="1">
        <v>11911</v>
      </c>
      <c r="K1869" s="1">
        <v>312624.7</v>
      </c>
      <c r="L1869" s="1">
        <v>282258.09999999998</v>
      </c>
      <c r="M1869" s="3">
        <v>390</v>
      </c>
      <c r="N1869">
        <v>38.1</v>
      </c>
      <c r="O1869">
        <v>124</v>
      </c>
      <c r="P1869" s="1">
        <f>IF($A$3="Percentage of government revenue per capita",$B$3,0) + IF($A$3="Absolute extra revenue",AB1869,0) + IF($A$3="Absolute revenue per capita",AC1869,0)</f>
        <v>0</v>
      </c>
      <c r="Q1869" s="5">
        <f>-MIN(data!$B$4 / data!I1869 * data!P1869 / 100, data!N1869)</f>
        <v>0</v>
      </c>
      <c r="R1869" s="4">
        <f>-Q1869*K1869/1000</f>
        <v>0</v>
      </c>
      <c r="S1869" s="6">
        <f>-MIN(data!$B$5/(POWER(LN(I1869),2))*P1869/100, O1869)</f>
        <v>0</v>
      </c>
      <c r="T1869" s="6">
        <f>-S1869*L1869/100000</f>
        <v>0</v>
      </c>
      <c r="U1869" s="4">
        <f>N1869+Q1869</f>
        <v>38.1</v>
      </c>
      <c r="V1869" s="4" t="e">
        <f>P1869*I1869/100/R1869</f>
        <v>#DIV/0!</v>
      </c>
      <c r="W1869" s="4" t="e">
        <f>V1869*H1869</f>
        <v>#DIV/0!</v>
      </c>
      <c r="X1869" s="6">
        <f>O1869+S1869</f>
        <v>124</v>
      </c>
      <c r="Y1869" s="6" t="e">
        <f>P1869*I1869/100/T1869</f>
        <v>#DIV/0!</v>
      </c>
      <c r="Z1869" s="6" t="e">
        <f>Y1869*H1869</f>
        <v>#DIV/0!</v>
      </c>
      <c r="AB1869" s="1">
        <f t="shared" si="58"/>
        <v>0</v>
      </c>
      <c r="AC1869" s="1">
        <f t="shared" si="59"/>
        <v>0</v>
      </c>
    </row>
    <row r="1870" spans="4:29" x14ac:dyDescent="0.25">
      <c r="D1870" s="1">
        <v>1997</v>
      </c>
      <c r="E1870" s="1" t="s">
        <v>54</v>
      </c>
      <c r="F1870" s="2" t="s">
        <v>245</v>
      </c>
      <c r="G1870">
        <v>3</v>
      </c>
      <c r="H1870">
        <v>11951452</v>
      </c>
      <c r="I1870" s="1">
        <v>499.1771</v>
      </c>
      <c r="J1870" s="1">
        <v>11115</v>
      </c>
      <c r="K1870" s="1">
        <v>313098.59999999998</v>
      </c>
      <c r="L1870" s="1">
        <v>336363.6</v>
      </c>
      <c r="M1870" s="3">
        <v>350</v>
      </c>
      <c r="N1870">
        <v>35.5</v>
      </c>
      <c r="O1870">
        <v>110</v>
      </c>
      <c r="P1870" s="1">
        <f>IF($A$3="Percentage of government revenue per capita",$B$3,0) + IF($A$3="Absolute extra revenue",AB1870,0) + IF($A$3="Absolute revenue per capita",AC1870,0)</f>
        <v>0</v>
      </c>
      <c r="Q1870" s="5">
        <f>-MIN(data!$B$4 / data!I1870 * data!P1870 / 100, data!N1870)</f>
        <v>0</v>
      </c>
      <c r="R1870" s="4">
        <f>-Q1870*K1870/1000</f>
        <v>0</v>
      </c>
      <c r="S1870" s="6">
        <f>-MIN(data!$B$5/(POWER(LN(I1870),2))*P1870/100, O1870)</f>
        <v>0</v>
      </c>
      <c r="T1870" s="6">
        <f>-S1870*L1870/100000</f>
        <v>0</v>
      </c>
      <c r="U1870" s="4">
        <f>N1870+Q1870</f>
        <v>35.5</v>
      </c>
      <c r="V1870" s="4" t="e">
        <f>P1870*I1870/100/R1870</f>
        <v>#DIV/0!</v>
      </c>
      <c r="W1870" s="4" t="e">
        <f>V1870*H1870</f>
        <v>#DIV/0!</v>
      </c>
      <c r="X1870" s="6">
        <f>O1870+S1870</f>
        <v>110</v>
      </c>
      <c r="Y1870" s="6" t="e">
        <f>P1870*I1870/100/T1870</f>
        <v>#DIV/0!</v>
      </c>
      <c r="Z1870" s="6" t="e">
        <f>Y1870*H1870</f>
        <v>#DIV/0!</v>
      </c>
      <c r="AB1870" s="1">
        <f t="shared" si="58"/>
        <v>0</v>
      </c>
      <c r="AC1870" s="1">
        <f t="shared" si="59"/>
        <v>0</v>
      </c>
    </row>
    <row r="1871" spans="4:29" x14ac:dyDescent="0.25">
      <c r="D1871" s="1">
        <v>1998</v>
      </c>
      <c r="E1871" s="1" t="s">
        <v>54</v>
      </c>
      <c r="F1871" s="2" t="s">
        <v>245</v>
      </c>
      <c r="G1871">
        <v>3</v>
      </c>
      <c r="H1871">
        <v>12198449</v>
      </c>
      <c r="I1871" s="1">
        <v>464.30950000000001</v>
      </c>
      <c r="J1871" s="1">
        <v>10373</v>
      </c>
      <c r="K1871" s="1">
        <v>313383.7</v>
      </c>
      <c r="L1871" s="1">
        <v>301724.09999999998</v>
      </c>
      <c r="M1871" s="3">
        <v>370</v>
      </c>
      <c r="N1871">
        <v>33.1</v>
      </c>
      <c r="O1871">
        <v>116</v>
      </c>
      <c r="P1871" s="1">
        <f>IF($A$3="Percentage of government revenue per capita",$B$3,0) + IF($A$3="Absolute extra revenue",AB1871,0) + IF($A$3="Absolute revenue per capita",AC1871,0)</f>
        <v>0</v>
      </c>
      <c r="Q1871" s="5">
        <f>-MIN(data!$B$4 / data!I1871 * data!P1871 / 100, data!N1871)</f>
        <v>0</v>
      </c>
      <c r="R1871" s="4">
        <f>-Q1871*K1871/1000</f>
        <v>0</v>
      </c>
      <c r="S1871" s="6">
        <f>-MIN(data!$B$5/(POWER(LN(I1871),2))*P1871/100, O1871)</f>
        <v>0</v>
      </c>
      <c r="T1871" s="6">
        <f>-S1871*L1871/100000</f>
        <v>0</v>
      </c>
      <c r="U1871" s="4">
        <f>N1871+Q1871</f>
        <v>33.1</v>
      </c>
      <c r="V1871" s="4" t="e">
        <f>P1871*I1871/100/R1871</f>
        <v>#DIV/0!</v>
      </c>
      <c r="W1871" s="4" t="e">
        <f>V1871*H1871</f>
        <v>#DIV/0!</v>
      </c>
      <c r="X1871" s="6">
        <f>O1871+S1871</f>
        <v>116</v>
      </c>
      <c r="Y1871" s="6" t="e">
        <f>P1871*I1871/100/T1871</f>
        <v>#DIV/0!</v>
      </c>
      <c r="Z1871" s="6" t="e">
        <f>Y1871*H1871</f>
        <v>#DIV/0!</v>
      </c>
      <c r="AB1871" s="1">
        <f t="shared" si="58"/>
        <v>0</v>
      </c>
      <c r="AC1871" s="1">
        <f t="shared" si="59"/>
        <v>0</v>
      </c>
    </row>
    <row r="1872" spans="4:29" x14ac:dyDescent="0.25">
      <c r="D1872" s="1">
        <v>1999</v>
      </c>
      <c r="E1872" s="1" t="s">
        <v>54</v>
      </c>
      <c r="F1872" s="2" t="s">
        <v>245</v>
      </c>
      <c r="G1872">
        <v>3</v>
      </c>
      <c r="H1872">
        <v>12442115</v>
      </c>
      <c r="I1872" s="1">
        <v>503.08370000000002</v>
      </c>
      <c r="J1872" s="1">
        <v>9705</v>
      </c>
      <c r="K1872" s="1">
        <v>313064.5</v>
      </c>
      <c r="L1872" s="1">
        <v>288288.3</v>
      </c>
      <c r="M1872" s="3">
        <v>350</v>
      </c>
      <c r="N1872">
        <v>31</v>
      </c>
      <c r="O1872">
        <v>111</v>
      </c>
      <c r="P1872" s="1">
        <f>IF($A$3="Percentage of government revenue per capita",$B$3,0) + IF($A$3="Absolute extra revenue",AB1872,0) + IF($A$3="Absolute revenue per capita",AC1872,0)</f>
        <v>0</v>
      </c>
      <c r="Q1872" s="5">
        <f>-MIN(data!$B$4 / data!I1872 * data!P1872 / 100, data!N1872)</f>
        <v>0</v>
      </c>
      <c r="R1872" s="4">
        <f>-Q1872*K1872/1000</f>
        <v>0</v>
      </c>
      <c r="S1872" s="6">
        <f>-MIN(data!$B$5/(POWER(LN(I1872),2))*P1872/100, O1872)</f>
        <v>0</v>
      </c>
      <c r="T1872" s="6">
        <f>-S1872*L1872/100000</f>
        <v>0</v>
      </c>
      <c r="U1872" s="4">
        <f>N1872+Q1872</f>
        <v>31</v>
      </c>
      <c r="V1872" s="4" t="e">
        <f>P1872*I1872/100/R1872</f>
        <v>#DIV/0!</v>
      </c>
      <c r="W1872" s="4" t="e">
        <f>V1872*H1872</f>
        <v>#DIV/0!</v>
      </c>
      <c r="X1872" s="6">
        <f>O1872+S1872</f>
        <v>111</v>
      </c>
      <c r="Y1872" s="6" t="e">
        <f>P1872*I1872/100/T1872</f>
        <v>#DIV/0!</v>
      </c>
      <c r="Z1872" s="6" t="e">
        <f>Y1872*H1872</f>
        <v>#DIV/0!</v>
      </c>
      <c r="AB1872" s="1">
        <f t="shared" si="58"/>
        <v>0</v>
      </c>
      <c r="AC1872" s="1">
        <f t="shared" si="59"/>
        <v>0</v>
      </c>
    </row>
    <row r="1873" spans="4:29" x14ac:dyDescent="0.25">
      <c r="D1873" s="1">
        <v>2000</v>
      </c>
      <c r="E1873" s="1" t="s">
        <v>54</v>
      </c>
      <c r="F1873" s="2" t="s">
        <v>245</v>
      </c>
      <c r="G1873">
        <v>3</v>
      </c>
      <c r="H1873">
        <v>12681123</v>
      </c>
      <c r="I1873" s="1">
        <v>649.93399999999997</v>
      </c>
      <c r="J1873" s="1">
        <v>9118</v>
      </c>
      <c r="K1873" s="1">
        <v>313333.3</v>
      </c>
      <c r="L1873" s="1">
        <v>300970.90000000002</v>
      </c>
      <c r="M1873" s="3">
        <v>320</v>
      </c>
      <c r="N1873">
        <v>29.1</v>
      </c>
      <c r="O1873">
        <v>103</v>
      </c>
      <c r="P1873" s="1">
        <f>IF($A$3="Percentage of government revenue per capita",$B$3,0) + IF($A$3="Absolute extra revenue",AB1873,0) + IF($A$3="Absolute revenue per capita",AC1873,0)</f>
        <v>0</v>
      </c>
      <c r="Q1873" s="5">
        <f>-MIN(data!$B$4 / data!I1873 * data!P1873 / 100, data!N1873)</f>
        <v>0</v>
      </c>
      <c r="R1873" s="4">
        <f>-Q1873*K1873/1000</f>
        <v>0</v>
      </c>
      <c r="S1873" s="6">
        <f>-MIN(data!$B$5/(POWER(LN(I1873),2))*P1873/100, O1873)</f>
        <v>0</v>
      </c>
      <c r="T1873" s="6">
        <f>-S1873*L1873/100000</f>
        <v>0</v>
      </c>
      <c r="U1873" s="4">
        <f>N1873+Q1873</f>
        <v>29.1</v>
      </c>
      <c r="V1873" s="4" t="e">
        <f>P1873*I1873/100/R1873</f>
        <v>#DIV/0!</v>
      </c>
      <c r="W1873" s="4" t="e">
        <f>V1873*H1873</f>
        <v>#DIV/0!</v>
      </c>
      <c r="X1873" s="6">
        <f>O1873+S1873</f>
        <v>103</v>
      </c>
      <c r="Y1873" s="6" t="e">
        <f>P1873*I1873/100/T1873</f>
        <v>#DIV/0!</v>
      </c>
      <c r="Z1873" s="6" t="e">
        <f>Y1873*H1873</f>
        <v>#DIV/0!</v>
      </c>
      <c r="AB1873" s="1">
        <f t="shared" si="58"/>
        <v>0</v>
      </c>
      <c r="AC1873" s="1">
        <f t="shared" si="59"/>
        <v>0</v>
      </c>
    </row>
    <row r="1874" spans="4:29" x14ac:dyDescent="0.25">
      <c r="D1874" s="1">
        <v>2001</v>
      </c>
      <c r="E1874" s="1" t="s">
        <v>54</v>
      </c>
      <c r="F1874" s="2" t="s">
        <v>245</v>
      </c>
      <c r="G1874">
        <v>3</v>
      </c>
      <c r="H1874">
        <v>12914667</v>
      </c>
      <c r="I1874" s="1">
        <v>587.84780000000001</v>
      </c>
      <c r="J1874" s="1">
        <v>8606</v>
      </c>
      <c r="K1874" s="1">
        <v>312945.5</v>
      </c>
      <c r="L1874" s="1">
        <v>285714.3</v>
      </c>
      <c r="M1874" s="3">
        <v>310</v>
      </c>
      <c r="N1874">
        <v>27.5</v>
      </c>
      <c r="O1874">
        <v>98</v>
      </c>
      <c r="P1874" s="1">
        <f>IF($A$3="Percentage of government revenue per capita",$B$3,0) + IF($A$3="Absolute extra revenue",AB1874,0) + IF($A$3="Absolute revenue per capita",AC1874,0)</f>
        <v>0</v>
      </c>
      <c r="Q1874" s="5">
        <f>-MIN(data!$B$4 / data!I1874 * data!P1874 / 100, data!N1874)</f>
        <v>0</v>
      </c>
      <c r="R1874" s="4">
        <f>-Q1874*K1874/1000</f>
        <v>0</v>
      </c>
      <c r="S1874" s="6">
        <f>-MIN(data!$B$5/(POWER(LN(I1874),2))*P1874/100, O1874)</f>
        <v>0</v>
      </c>
      <c r="T1874" s="6">
        <f>-S1874*L1874/100000</f>
        <v>0</v>
      </c>
      <c r="U1874" s="4">
        <f>N1874+Q1874</f>
        <v>27.5</v>
      </c>
      <c r="V1874" s="4" t="e">
        <f>P1874*I1874/100/R1874</f>
        <v>#DIV/0!</v>
      </c>
      <c r="W1874" s="4" t="e">
        <f>V1874*H1874</f>
        <v>#DIV/0!</v>
      </c>
      <c r="X1874" s="6">
        <f>O1874+S1874</f>
        <v>98</v>
      </c>
      <c r="Y1874" s="6" t="e">
        <f>P1874*I1874/100/T1874</f>
        <v>#DIV/0!</v>
      </c>
      <c r="Z1874" s="6" t="e">
        <f>Y1874*H1874</f>
        <v>#DIV/0!</v>
      </c>
      <c r="AB1874" s="1">
        <f t="shared" si="58"/>
        <v>0</v>
      </c>
      <c r="AC1874" s="1">
        <f t="shared" si="59"/>
        <v>0</v>
      </c>
    </row>
    <row r="1875" spans="4:29" x14ac:dyDescent="0.25">
      <c r="D1875" s="1">
        <v>2002</v>
      </c>
      <c r="E1875" s="1" t="s">
        <v>54</v>
      </c>
      <c r="F1875" s="2" t="s">
        <v>245</v>
      </c>
      <c r="G1875">
        <v>3</v>
      </c>
      <c r="H1875">
        <v>13143465</v>
      </c>
      <c r="I1875" s="1">
        <v>612.76049999999998</v>
      </c>
      <c r="J1875" s="1">
        <v>8174</v>
      </c>
      <c r="K1875" s="1">
        <v>313180.09999999998</v>
      </c>
      <c r="L1875" s="1">
        <v>285714.3</v>
      </c>
      <c r="M1875" s="3">
        <v>280</v>
      </c>
      <c r="N1875">
        <v>26.1</v>
      </c>
      <c r="O1875">
        <v>91</v>
      </c>
      <c r="P1875" s="1">
        <f>IF($A$3="Percentage of government revenue per capita",$B$3,0) + IF($A$3="Absolute extra revenue",AB1875,0) + IF($A$3="Absolute revenue per capita",AC1875,0)</f>
        <v>0</v>
      </c>
      <c r="Q1875" s="5">
        <f>-MIN(data!$B$4 / data!I1875 * data!P1875 / 100, data!N1875)</f>
        <v>0</v>
      </c>
      <c r="R1875" s="4">
        <f>-Q1875*K1875/1000</f>
        <v>0</v>
      </c>
      <c r="S1875" s="6">
        <f>-MIN(data!$B$5/(POWER(LN(I1875),2))*P1875/100, O1875)</f>
        <v>0</v>
      </c>
      <c r="T1875" s="6">
        <f>-S1875*L1875/100000</f>
        <v>0</v>
      </c>
      <c r="U1875" s="4">
        <f>N1875+Q1875</f>
        <v>26.1</v>
      </c>
      <c r="V1875" s="4" t="e">
        <f>P1875*I1875/100/R1875</f>
        <v>#DIV/0!</v>
      </c>
      <c r="W1875" s="4" t="e">
        <f>V1875*H1875</f>
        <v>#DIV/0!</v>
      </c>
      <c r="X1875" s="6">
        <f>O1875+S1875</f>
        <v>91</v>
      </c>
      <c r="Y1875" s="6" t="e">
        <f>P1875*I1875/100/T1875</f>
        <v>#DIV/0!</v>
      </c>
      <c r="Z1875" s="6" t="e">
        <f>Y1875*H1875</f>
        <v>#DIV/0!</v>
      </c>
      <c r="AB1875" s="1">
        <f t="shared" si="58"/>
        <v>0</v>
      </c>
      <c r="AC1875" s="1">
        <f t="shared" si="59"/>
        <v>0</v>
      </c>
    </row>
    <row r="1876" spans="4:29" x14ac:dyDescent="0.25">
      <c r="D1876" s="1">
        <v>2003</v>
      </c>
      <c r="E1876" s="1" t="s">
        <v>54</v>
      </c>
      <c r="F1876" s="2" t="s">
        <v>245</v>
      </c>
      <c r="G1876">
        <v>3</v>
      </c>
      <c r="H1876">
        <v>13369678</v>
      </c>
      <c r="I1876" s="1">
        <v>568.54930000000002</v>
      </c>
      <c r="J1876" s="1">
        <v>7804</v>
      </c>
      <c r="K1876" s="1">
        <v>313413.7</v>
      </c>
      <c r="L1876" s="1">
        <v>296296.3</v>
      </c>
      <c r="M1876" s="3">
        <v>260</v>
      </c>
      <c r="N1876">
        <v>24.9</v>
      </c>
      <c r="O1876">
        <v>81</v>
      </c>
      <c r="P1876" s="1">
        <f>IF($A$3="Percentage of government revenue per capita",$B$3,0) + IF($A$3="Absolute extra revenue",AB1876,0) + IF($A$3="Absolute revenue per capita",AC1876,0)</f>
        <v>0</v>
      </c>
      <c r="Q1876" s="5">
        <f>-MIN(data!$B$4 / data!I1876 * data!P1876 / 100, data!N1876)</f>
        <v>0</v>
      </c>
      <c r="R1876" s="4">
        <f>-Q1876*K1876/1000</f>
        <v>0</v>
      </c>
      <c r="S1876" s="6">
        <f>-MIN(data!$B$5/(POWER(LN(I1876),2))*P1876/100, O1876)</f>
        <v>0</v>
      </c>
      <c r="T1876" s="6">
        <f>-S1876*L1876/100000</f>
        <v>0</v>
      </c>
      <c r="U1876" s="4">
        <f>N1876+Q1876</f>
        <v>24.9</v>
      </c>
      <c r="V1876" s="4" t="e">
        <f>P1876*I1876/100/R1876</f>
        <v>#DIV/0!</v>
      </c>
      <c r="W1876" s="4" t="e">
        <f>V1876*H1876</f>
        <v>#DIV/0!</v>
      </c>
      <c r="X1876" s="6">
        <f>O1876+S1876</f>
        <v>81</v>
      </c>
      <c r="Y1876" s="6" t="e">
        <f>P1876*I1876/100/T1876</f>
        <v>#DIV/0!</v>
      </c>
      <c r="Z1876" s="6" t="e">
        <f>Y1876*H1876</f>
        <v>#DIV/0!</v>
      </c>
      <c r="AB1876" s="1">
        <f t="shared" si="58"/>
        <v>0</v>
      </c>
      <c r="AC1876" s="1">
        <f t="shared" si="59"/>
        <v>0</v>
      </c>
    </row>
    <row r="1877" spans="4:29" x14ac:dyDescent="0.25">
      <c r="D1877" s="1">
        <v>2004</v>
      </c>
      <c r="E1877" s="1" t="s">
        <v>54</v>
      </c>
      <c r="F1877" s="2" t="s">
        <v>245</v>
      </c>
      <c r="G1877">
        <v>3</v>
      </c>
      <c r="H1877">
        <v>13596388</v>
      </c>
      <c r="I1877" s="1">
        <v>581.94349999999997</v>
      </c>
      <c r="J1877" s="1">
        <v>7486</v>
      </c>
      <c r="K1877" s="1">
        <v>314537.8</v>
      </c>
      <c r="L1877" s="1">
        <v>320000</v>
      </c>
      <c r="M1877" s="3">
        <v>240</v>
      </c>
      <c r="N1877">
        <v>23.8</v>
      </c>
      <c r="O1877">
        <v>75</v>
      </c>
      <c r="P1877" s="1">
        <f>IF($A$3="Percentage of government revenue per capita",$B$3,0) + IF($A$3="Absolute extra revenue",AB1877,0) + IF($A$3="Absolute revenue per capita",AC1877,0)</f>
        <v>0</v>
      </c>
      <c r="Q1877" s="5">
        <f>-MIN(data!$B$4 / data!I1877 * data!P1877 / 100, data!N1877)</f>
        <v>0</v>
      </c>
      <c r="R1877" s="4">
        <f>-Q1877*K1877/1000</f>
        <v>0</v>
      </c>
      <c r="S1877" s="6">
        <f>-MIN(data!$B$5/(POWER(LN(I1877),2))*P1877/100, O1877)</f>
        <v>0</v>
      </c>
      <c r="T1877" s="6">
        <f>-S1877*L1877/100000</f>
        <v>0</v>
      </c>
      <c r="U1877" s="4">
        <f>N1877+Q1877</f>
        <v>23.8</v>
      </c>
      <c r="V1877" s="4" t="e">
        <f>P1877*I1877/100/R1877</f>
        <v>#DIV/0!</v>
      </c>
      <c r="W1877" s="4" t="e">
        <f>V1877*H1877</f>
        <v>#DIV/0!</v>
      </c>
      <c r="X1877" s="6">
        <f>O1877+S1877</f>
        <v>75</v>
      </c>
      <c r="Y1877" s="6" t="e">
        <f>P1877*I1877/100/T1877</f>
        <v>#DIV/0!</v>
      </c>
      <c r="Z1877" s="6" t="e">
        <f>Y1877*H1877</f>
        <v>#DIV/0!</v>
      </c>
      <c r="AB1877" s="1">
        <f t="shared" si="58"/>
        <v>0</v>
      </c>
      <c r="AC1877" s="1">
        <f t="shared" si="59"/>
        <v>0</v>
      </c>
    </row>
    <row r="1878" spans="4:29" x14ac:dyDescent="0.25">
      <c r="D1878" s="1">
        <v>2005</v>
      </c>
      <c r="E1878" s="1" t="s">
        <v>54</v>
      </c>
      <c r="F1878" s="2" t="s">
        <v>245</v>
      </c>
      <c r="G1878">
        <v>3</v>
      </c>
      <c r="H1878">
        <v>13825847</v>
      </c>
      <c r="I1878" s="1">
        <v>620.87779999999998</v>
      </c>
      <c r="J1878" s="1">
        <v>7206</v>
      </c>
      <c r="K1878" s="1">
        <v>316052.59999999998</v>
      </c>
      <c r="L1878" s="1">
        <v>310810.8</v>
      </c>
      <c r="M1878" s="3">
        <v>240</v>
      </c>
      <c r="N1878">
        <v>22.8</v>
      </c>
      <c r="O1878">
        <v>74</v>
      </c>
      <c r="P1878" s="1">
        <f>IF($A$3="Percentage of government revenue per capita",$B$3,0) + IF($A$3="Absolute extra revenue",AB1878,0) + IF($A$3="Absolute revenue per capita",AC1878,0)</f>
        <v>0</v>
      </c>
      <c r="Q1878" s="5">
        <f>-MIN(data!$B$4 / data!I1878 * data!P1878 / 100, data!N1878)</f>
        <v>0</v>
      </c>
      <c r="R1878" s="4">
        <f>-Q1878*K1878/1000</f>
        <v>0</v>
      </c>
      <c r="S1878" s="6">
        <f>-MIN(data!$B$5/(POWER(LN(I1878),2))*P1878/100, O1878)</f>
        <v>0</v>
      </c>
      <c r="T1878" s="6">
        <f>-S1878*L1878/100000</f>
        <v>0</v>
      </c>
      <c r="U1878" s="4">
        <f>N1878+Q1878</f>
        <v>22.8</v>
      </c>
      <c r="V1878" s="4" t="e">
        <f>P1878*I1878/100/R1878</f>
        <v>#DIV/0!</v>
      </c>
      <c r="W1878" s="4" t="e">
        <f>V1878*H1878</f>
        <v>#DIV/0!</v>
      </c>
      <c r="X1878" s="6">
        <f>O1878+S1878</f>
        <v>74</v>
      </c>
      <c r="Y1878" s="6" t="e">
        <f>P1878*I1878/100/T1878</f>
        <v>#DIV/0!</v>
      </c>
      <c r="Z1878" s="6" t="e">
        <f>Y1878*H1878</f>
        <v>#DIV/0!</v>
      </c>
      <c r="AB1878" s="1">
        <f t="shared" si="58"/>
        <v>0</v>
      </c>
      <c r="AC1878" s="1">
        <f t="shared" si="59"/>
        <v>0</v>
      </c>
    </row>
    <row r="1879" spans="4:29" x14ac:dyDescent="0.25">
      <c r="D1879" s="1">
        <v>2006</v>
      </c>
      <c r="E1879" s="1" t="s">
        <v>54</v>
      </c>
      <c r="F1879" s="2" t="s">
        <v>245</v>
      </c>
      <c r="G1879">
        <v>3</v>
      </c>
      <c r="H1879">
        <v>14059384</v>
      </c>
      <c r="I1879" s="1">
        <v>644.00919999999996</v>
      </c>
      <c r="J1879" s="1">
        <v>6952</v>
      </c>
      <c r="K1879" s="1">
        <v>317442.90000000002</v>
      </c>
      <c r="L1879" s="1">
        <v>309859.20000000001</v>
      </c>
      <c r="M1879" s="3">
        <v>230</v>
      </c>
      <c r="N1879">
        <v>21.9</v>
      </c>
      <c r="O1879">
        <v>71</v>
      </c>
      <c r="P1879" s="1">
        <f>IF($A$3="Percentage of government revenue per capita",$B$3,0) + IF($A$3="Absolute extra revenue",AB1879,0) + IF($A$3="Absolute revenue per capita",AC1879,0)</f>
        <v>0</v>
      </c>
      <c r="Q1879" s="5">
        <f>-MIN(data!$B$4 / data!I1879 * data!P1879 / 100, data!N1879)</f>
        <v>0</v>
      </c>
      <c r="R1879" s="4">
        <f>-Q1879*K1879/1000</f>
        <v>0</v>
      </c>
      <c r="S1879" s="6">
        <f>-MIN(data!$B$5/(POWER(LN(I1879),2))*P1879/100, O1879)</f>
        <v>0</v>
      </c>
      <c r="T1879" s="6">
        <f>-S1879*L1879/100000</f>
        <v>0</v>
      </c>
      <c r="U1879" s="4">
        <f>N1879+Q1879</f>
        <v>21.9</v>
      </c>
      <c r="V1879" s="4" t="e">
        <f>P1879*I1879/100/R1879</f>
        <v>#DIV/0!</v>
      </c>
      <c r="W1879" s="4" t="e">
        <f>V1879*H1879</f>
        <v>#DIV/0!</v>
      </c>
      <c r="X1879" s="6">
        <f>O1879+S1879</f>
        <v>71</v>
      </c>
      <c r="Y1879" s="6" t="e">
        <f>P1879*I1879/100/T1879</f>
        <v>#DIV/0!</v>
      </c>
      <c r="Z1879" s="6" t="e">
        <f>Y1879*H1879</f>
        <v>#DIV/0!</v>
      </c>
      <c r="AB1879" s="1">
        <f t="shared" si="58"/>
        <v>0</v>
      </c>
      <c r="AC1879" s="1">
        <f t="shared" si="59"/>
        <v>0</v>
      </c>
    </row>
    <row r="1880" spans="4:29" x14ac:dyDescent="0.25">
      <c r="D1880" s="1">
        <v>2007</v>
      </c>
      <c r="E1880" s="1" t="s">
        <v>54</v>
      </c>
      <c r="F1880" s="2" t="s">
        <v>245</v>
      </c>
      <c r="G1880">
        <v>3</v>
      </c>
      <c r="H1880">
        <v>14296557</v>
      </c>
      <c r="I1880" s="1">
        <v>731.11569999999995</v>
      </c>
      <c r="J1880" s="1">
        <v>6697</v>
      </c>
      <c r="K1880" s="1">
        <v>318904.8</v>
      </c>
      <c r="L1880" s="1">
        <v>323529.40000000002</v>
      </c>
      <c r="M1880" s="3">
        <v>220</v>
      </c>
      <c r="N1880">
        <v>21</v>
      </c>
      <c r="O1880">
        <v>68</v>
      </c>
      <c r="P1880" s="1">
        <f>IF($A$3="Percentage of government revenue per capita",$B$3,0) + IF($A$3="Absolute extra revenue",AB1880,0) + IF($A$3="Absolute revenue per capita",AC1880,0)</f>
        <v>0</v>
      </c>
      <c r="Q1880" s="5">
        <f>-MIN(data!$B$4 / data!I1880 * data!P1880 / 100, data!N1880)</f>
        <v>0</v>
      </c>
      <c r="R1880" s="4">
        <f>-Q1880*K1880/1000</f>
        <v>0</v>
      </c>
      <c r="S1880" s="6">
        <f>-MIN(data!$B$5/(POWER(LN(I1880),2))*P1880/100, O1880)</f>
        <v>0</v>
      </c>
      <c r="T1880" s="6">
        <f>-S1880*L1880/100000</f>
        <v>0</v>
      </c>
      <c r="U1880" s="4">
        <f>N1880+Q1880</f>
        <v>21</v>
      </c>
      <c r="V1880" s="4" t="e">
        <f>P1880*I1880/100/R1880</f>
        <v>#DIV/0!</v>
      </c>
      <c r="W1880" s="4" t="e">
        <f>V1880*H1880</f>
        <v>#DIV/0!</v>
      </c>
      <c r="X1880" s="6">
        <f>O1880+S1880</f>
        <v>68</v>
      </c>
      <c r="Y1880" s="6" t="e">
        <f>P1880*I1880/100/T1880</f>
        <v>#DIV/0!</v>
      </c>
      <c r="Z1880" s="6" t="e">
        <f>Y1880*H1880</f>
        <v>#DIV/0!</v>
      </c>
      <c r="AB1880" s="1">
        <f t="shared" si="58"/>
        <v>0</v>
      </c>
      <c r="AC1880" s="1">
        <f t="shared" si="59"/>
        <v>0</v>
      </c>
    </row>
    <row r="1881" spans="4:29" x14ac:dyDescent="0.25">
      <c r="D1881" s="1">
        <v>2008</v>
      </c>
      <c r="E1881" s="1" t="s">
        <v>54</v>
      </c>
      <c r="F1881" s="2" t="s">
        <v>245</v>
      </c>
      <c r="G1881">
        <v>3</v>
      </c>
      <c r="H1881">
        <v>14535739</v>
      </c>
      <c r="I1881" s="1">
        <v>1026.779</v>
      </c>
      <c r="J1881" s="1">
        <v>6445</v>
      </c>
      <c r="K1881" s="1">
        <v>320646.8</v>
      </c>
      <c r="L1881" s="1">
        <v>338235.3</v>
      </c>
      <c r="M1881" s="3">
        <v>220</v>
      </c>
      <c r="N1881">
        <v>20.100000000000001</v>
      </c>
      <c r="O1881">
        <v>68</v>
      </c>
      <c r="P1881" s="1">
        <f>IF($A$3="Percentage of government revenue per capita",$B$3,0) + IF($A$3="Absolute extra revenue",AB1881,0) + IF($A$3="Absolute revenue per capita",AC1881,0)</f>
        <v>0</v>
      </c>
      <c r="Q1881" s="5">
        <f>-MIN(data!$B$4 / data!I1881 * data!P1881 / 100, data!N1881)</f>
        <v>0</v>
      </c>
      <c r="R1881" s="4">
        <f>-Q1881*K1881/1000</f>
        <v>0</v>
      </c>
      <c r="S1881" s="6">
        <f>-MIN(data!$B$5/(POWER(LN(I1881),2))*P1881/100, O1881)</f>
        <v>0</v>
      </c>
      <c r="T1881" s="6">
        <f>-S1881*L1881/100000</f>
        <v>0</v>
      </c>
      <c r="U1881" s="4">
        <f>N1881+Q1881</f>
        <v>20.100000000000001</v>
      </c>
      <c r="V1881" s="4" t="e">
        <f>P1881*I1881/100/R1881</f>
        <v>#DIV/0!</v>
      </c>
      <c r="W1881" s="4" t="e">
        <f>V1881*H1881</f>
        <v>#DIV/0!</v>
      </c>
      <c r="X1881" s="6">
        <f>O1881+S1881</f>
        <v>68</v>
      </c>
      <c r="Y1881" s="6" t="e">
        <f>P1881*I1881/100/T1881</f>
        <v>#DIV/0!</v>
      </c>
      <c r="Z1881" s="6" t="e">
        <f>Y1881*H1881</f>
        <v>#DIV/0!</v>
      </c>
      <c r="AB1881" s="1">
        <f t="shared" si="58"/>
        <v>0</v>
      </c>
      <c r="AC1881" s="1">
        <f t="shared" si="59"/>
        <v>0</v>
      </c>
    </row>
    <row r="1882" spans="4:29" x14ac:dyDescent="0.25">
      <c r="D1882" s="1">
        <v>2009</v>
      </c>
      <c r="E1882" s="1" t="s">
        <v>54</v>
      </c>
      <c r="F1882" s="2" t="s">
        <v>245</v>
      </c>
      <c r="G1882">
        <v>3</v>
      </c>
      <c r="H1882">
        <v>14774424</v>
      </c>
      <c r="I1882" s="1">
        <v>842.65340000000003</v>
      </c>
      <c r="J1882" s="1">
        <v>6192</v>
      </c>
      <c r="K1882" s="1">
        <v>322500</v>
      </c>
      <c r="L1882" s="1">
        <v>333333.3</v>
      </c>
      <c r="M1882" s="3">
        <v>230</v>
      </c>
      <c r="N1882">
        <v>19.2</v>
      </c>
      <c r="O1882">
        <v>72</v>
      </c>
      <c r="P1882" s="1">
        <f>IF($A$3="Percentage of government revenue per capita",$B$3,0) + IF($A$3="Absolute extra revenue",AB1882,0) + IF($A$3="Absolute revenue per capita",AC1882,0)</f>
        <v>0</v>
      </c>
      <c r="Q1882" s="5">
        <f>-MIN(data!$B$4 / data!I1882 * data!P1882 / 100, data!N1882)</f>
        <v>0</v>
      </c>
      <c r="R1882" s="4">
        <f>-Q1882*K1882/1000</f>
        <v>0</v>
      </c>
      <c r="S1882" s="6">
        <f>-MIN(data!$B$5/(POWER(LN(I1882),2))*P1882/100, O1882)</f>
        <v>0</v>
      </c>
      <c r="T1882" s="6">
        <f>-S1882*L1882/100000</f>
        <v>0</v>
      </c>
      <c r="U1882" s="4">
        <f>N1882+Q1882</f>
        <v>19.2</v>
      </c>
      <c r="V1882" s="4" t="e">
        <f>P1882*I1882/100/R1882</f>
        <v>#DIV/0!</v>
      </c>
      <c r="W1882" s="4" t="e">
        <f>V1882*H1882</f>
        <v>#DIV/0!</v>
      </c>
      <c r="X1882" s="6">
        <f>O1882+S1882</f>
        <v>72</v>
      </c>
      <c r="Y1882" s="6" t="e">
        <f>P1882*I1882/100/T1882</f>
        <v>#DIV/0!</v>
      </c>
      <c r="Z1882" s="6" t="e">
        <f>Y1882*H1882</f>
        <v>#DIV/0!</v>
      </c>
      <c r="AB1882" s="1">
        <f t="shared" si="58"/>
        <v>0</v>
      </c>
      <c r="AC1882" s="1">
        <f t="shared" si="59"/>
        <v>0</v>
      </c>
    </row>
    <row r="1883" spans="4:29" x14ac:dyDescent="0.25">
      <c r="D1883" s="1">
        <v>2010</v>
      </c>
      <c r="E1883" s="1" t="s">
        <v>54</v>
      </c>
      <c r="F1883" s="2" t="s">
        <v>245</v>
      </c>
      <c r="G1883">
        <v>3</v>
      </c>
      <c r="H1883">
        <v>15011117</v>
      </c>
      <c r="I1883" s="1">
        <v>1004.099</v>
      </c>
      <c r="J1883" s="1">
        <v>5945</v>
      </c>
      <c r="K1883" s="1">
        <v>324863.40000000002</v>
      </c>
      <c r="L1883" s="1">
        <v>346666.7</v>
      </c>
      <c r="M1883" s="3">
        <v>240</v>
      </c>
      <c r="N1883">
        <v>18.3</v>
      </c>
      <c r="O1883">
        <v>75</v>
      </c>
      <c r="P1883" s="1">
        <f>IF($A$3="Percentage of government revenue per capita",$B$3,0) + IF($A$3="Absolute extra revenue",AB1883,0) + IF($A$3="Absolute revenue per capita",AC1883,0)</f>
        <v>0</v>
      </c>
      <c r="Q1883" s="5">
        <f>-MIN(data!$B$4 / data!I1883 * data!P1883 / 100, data!N1883)</f>
        <v>0</v>
      </c>
      <c r="R1883" s="4">
        <f>-Q1883*K1883/1000</f>
        <v>0</v>
      </c>
      <c r="S1883" s="6">
        <f>-MIN(data!$B$5/(POWER(LN(I1883),2))*P1883/100, O1883)</f>
        <v>0</v>
      </c>
      <c r="T1883" s="6">
        <f>-S1883*L1883/100000</f>
        <v>0</v>
      </c>
      <c r="U1883" s="4">
        <f>N1883+Q1883</f>
        <v>18.3</v>
      </c>
      <c r="V1883" s="4" t="e">
        <f>P1883*I1883/100/R1883</f>
        <v>#DIV/0!</v>
      </c>
      <c r="W1883" s="4" t="e">
        <f>V1883*H1883</f>
        <v>#DIV/0!</v>
      </c>
      <c r="X1883" s="6">
        <f>O1883+S1883</f>
        <v>75</v>
      </c>
      <c r="Y1883" s="6" t="e">
        <f>P1883*I1883/100/T1883</f>
        <v>#DIV/0!</v>
      </c>
      <c r="Z1883" s="6" t="e">
        <f>Y1883*H1883</f>
        <v>#DIV/0!</v>
      </c>
      <c r="AB1883" s="1">
        <f t="shared" si="58"/>
        <v>0</v>
      </c>
      <c r="AC1883" s="1">
        <f t="shared" si="59"/>
        <v>0</v>
      </c>
    </row>
    <row r="1884" spans="4:29" x14ac:dyDescent="0.25">
      <c r="D1884" s="1">
        <v>2011</v>
      </c>
      <c r="E1884" s="1" t="s">
        <v>54</v>
      </c>
      <c r="F1884" s="2" t="s">
        <v>245</v>
      </c>
      <c r="G1884">
        <v>3</v>
      </c>
      <c r="H1884">
        <v>15243883</v>
      </c>
      <c r="I1884" s="1">
        <v>1067.549</v>
      </c>
      <c r="J1884" s="1">
        <v>5706</v>
      </c>
      <c r="K1884" s="1">
        <v>326057.09999999998</v>
      </c>
      <c r="L1884" s="1">
        <v>307692.3</v>
      </c>
      <c r="M1884" s="3">
        <v>260</v>
      </c>
      <c r="N1884">
        <v>17.5</v>
      </c>
      <c r="O1884">
        <v>78</v>
      </c>
      <c r="P1884" s="1">
        <f>IF($A$3="Percentage of government revenue per capita",$B$3,0) + IF($A$3="Absolute extra revenue",AB1884,0) + IF($A$3="Absolute revenue per capita",AC1884,0)</f>
        <v>0</v>
      </c>
      <c r="Q1884" s="5">
        <f>-MIN(data!$B$4 / data!I1884 * data!P1884 / 100, data!N1884)</f>
        <v>0</v>
      </c>
      <c r="R1884" s="4">
        <f>-Q1884*K1884/1000</f>
        <v>0</v>
      </c>
      <c r="S1884" s="6">
        <f>-MIN(data!$B$5/(POWER(LN(I1884),2))*P1884/100, O1884)</f>
        <v>0</v>
      </c>
      <c r="T1884" s="6">
        <f>-S1884*L1884/100000</f>
        <v>0</v>
      </c>
      <c r="U1884" s="4">
        <f>N1884+Q1884</f>
        <v>17.5</v>
      </c>
      <c r="V1884" s="4" t="e">
        <f>P1884*I1884/100/R1884</f>
        <v>#DIV/0!</v>
      </c>
      <c r="W1884" s="4" t="e">
        <f>V1884*H1884</f>
        <v>#DIV/0!</v>
      </c>
      <c r="X1884" s="6">
        <f>O1884+S1884</f>
        <v>78</v>
      </c>
      <c r="Y1884" s="6" t="e">
        <f>P1884*I1884/100/T1884</f>
        <v>#DIV/0!</v>
      </c>
      <c r="Z1884" s="6" t="e">
        <f>Y1884*H1884</f>
        <v>#DIV/0!</v>
      </c>
      <c r="AB1884" s="1">
        <f t="shared" si="58"/>
        <v>0</v>
      </c>
      <c r="AC1884" s="1">
        <f t="shared" si="59"/>
        <v>0</v>
      </c>
    </row>
    <row r="1885" spans="4:29" x14ac:dyDescent="0.25">
      <c r="D1885" s="1">
        <v>2012</v>
      </c>
      <c r="E1885" s="1" t="s">
        <v>54</v>
      </c>
      <c r="F1885" s="2" t="s">
        <v>245</v>
      </c>
      <c r="G1885">
        <v>3</v>
      </c>
      <c r="H1885">
        <v>15474102</v>
      </c>
      <c r="I1885" s="1">
        <v>1137.124</v>
      </c>
      <c r="J1885" s="1">
        <v>5485</v>
      </c>
      <c r="K1885" s="1">
        <v>328443.09999999998</v>
      </c>
      <c r="L1885" s="1">
        <v>310810.8</v>
      </c>
      <c r="M1885" s="3">
        <v>240</v>
      </c>
      <c r="N1885">
        <v>16.7</v>
      </c>
      <c r="O1885">
        <v>74</v>
      </c>
      <c r="P1885" s="1">
        <f>IF($A$3="Percentage of government revenue per capita",$B$3,0) + IF($A$3="Absolute extra revenue",AB1885,0) + IF($A$3="Absolute revenue per capita",AC1885,0)</f>
        <v>0</v>
      </c>
      <c r="Q1885" s="5">
        <f>-MIN(data!$B$4 / data!I1885 * data!P1885 / 100, data!N1885)</f>
        <v>0</v>
      </c>
      <c r="R1885" s="4">
        <f>-Q1885*K1885/1000</f>
        <v>0</v>
      </c>
      <c r="S1885" s="6">
        <f>-MIN(data!$B$5/(POWER(LN(I1885),2))*P1885/100, O1885)</f>
        <v>0</v>
      </c>
      <c r="T1885" s="6">
        <f>-S1885*L1885/100000</f>
        <v>0</v>
      </c>
      <c r="U1885" s="4">
        <f>N1885+Q1885</f>
        <v>16.7</v>
      </c>
      <c r="V1885" s="4" t="e">
        <f>P1885*I1885/100/R1885</f>
        <v>#DIV/0!</v>
      </c>
      <c r="W1885" s="4" t="e">
        <f>V1885*H1885</f>
        <v>#DIV/0!</v>
      </c>
      <c r="X1885" s="6">
        <f>O1885+S1885</f>
        <v>74</v>
      </c>
      <c r="Y1885" s="6" t="e">
        <f>P1885*I1885/100/T1885</f>
        <v>#DIV/0!</v>
      </c>
      <c r="Z1885" s="6" t="e">
        <f>Y1885*H1885</f>
        <v>#DIV/0!</v>
      </c>
      <c r="AB1885" s="1">
        <f t="shared" si="58"/>
        <v>0</v>
      </c>
      <c r="AC1885" s="1">
        <f t="shared" si="59"/>
        <v>0</v>
      </c>
    </row>
    <row r="1886" spans="4:29" x14ac:dyDescent="0.25">
      <c r="D1886" s="1">
        <v>2013</v>
      </c>
      <c r="E1886" s="1" t="s">
        <v>54</v>
      </c>
      <c r="F1886" s="2" t="s">
        <v>245</v>
      </c>
      <c r="G1886">
        <v>3</v>
      </c>
      <c r="H1886">
        <v>15707474</v>
      </c>
      <c r="I1886" s="1">
        <v>1135.394</v>
      </c>
      <c r="J1886" s="1">
        <v>5290</v>
      </c>
      <c r="K1886" s="1">
        <v>328571.40000000002</v>
      </c>
      <c r="L1886" s="1">
        <v>314285.7</v>
      </c>
      <c r="M1886" s="3">
        <v>230</v>
      </c>
      <c r="N1886">
        <v>16.100000000000001</v>
      </c>
      <c r="O1886">
        <v>70</v>
      </c>
      <c r="P1886" s="1">
        <f>IF($A$3="Percentage of government revenue per capita",$B$3,0) + IF($A$3="Absolute extra revenue",AB1886,0) + IF($A$3="Absolute revenue per capita",AC1886,0)</f>
        <v>0</v>
      </c>
      <c r="Q1886" s="5">
        <f>-MIN(data!$B$4 / data!I1886 * data!P1886 / 100, data!N1886)</f>
        <v>0</v>
      </c>
      <c r="R1886" s="4">
        <f>-Q1886*K1886/1000</f>
        <v>0</v>
      </c>
      <c r="S1886" s="6">
        <f>-MIN(data!$B$5/(POWER(LN(I1886),2))*P1886/100, O1886)</f>
        <v>0</v>
      </c>
      <c r="T1886" s="6">
        <f>-S1886*L1886/100000</f>
        <v>0</v>
      </c>
      <c r="U1886" s="4">
        <f>N1886+Q1886</f>
        <v>16.100000000000001</v>
      </c>
      <c r="V1886" s="4" t="e">
        <f>P1886*I1886/100/R1886</f>
        <v>#DIV/0!</v>
      </c>
      <c r="W1886" s="4" t="e">
        <f>V1886*H1886</f>
        <v>#DIV/0!</v>
      </c>
      <c r="X1886" s="6">
        <f>O1886+S1886</f>
        <v>70</v>
      </c>
      <c r="Y1886" s="6" t="e">
        <f>P1886*I1886/100/T1886</f>
        <v>#DIV/0!</v>
      </c>
      <c r="Z1886" s="6" t="e">
        <f>Y1886*H1886</f>
        <v>#DIV/0!</v>
      </c>
      <c r="AB1886" s="1">
        <f t="shared" si="58"/>
        <v>0</v>
      </c>
      <c r="AC1886" s="1">
        <f t="shared" si="59"/>
        <v>0</v>
      </c>
    </row>
    <row r="1887" spans="4:29" x14ac:dyDescent="0.25">
      <c r="D1887" s="1">
        <v>2014</v>
      </c>
      <c r="E1887" s="1" t="s">
        <v>54</v>
      </c>
      <c r="F1887" s="2" t="s">
        <v>245</v>
      </c>
      <c r="G1887">
        <v>3</v>
      </c>
      <c r="H1887">
        <v>15951838</v>
      </c>
      <c r="I1887" s="1">
        <v>1078.097</v>
      </c>
      <c r="J1887" s="1">
        <v>5119</v>
      </c>
      <c r="K1887" s="1">
        <v>330258.09999999998</v>
      </c>
      <c r="L1887" s="1">
        <v>318181.8</v>
      </c>
      <c r="M1887" s="3">
        <v>220</v>
      </c>
      <c r="N1887">
        <v>15.5</v>
      </c>
      <c r="O1887">
        <v>66</v>
      </c>
      <c r="P1887" s="1">
        <f>IF($A$3="Percentage of government revenue per capita",$B$3,0) + IF($A$3="Absolute extra revenue",AB1887,0) + IF($A$3="Absolute revenue per capita",AC1887,0)</f>
        <v>0</v>
      </c>
      <c r="Q1887" s="5">
        <f>-MIN(data!$B$4 / data!I1887 * data!P1887 / 100, data!N1887)</f>
        <v>0</v>
      </c>
      <c r="R1887" s="4">
        <f>-Q1887*K1887/1000</f>
        <v>0</v>
      </c>
      <c r="S1887" s="6">
        <f>-MIN(data!$B$5/(POWER(LN(I1887),2))*P1887/100, O1887)</f>
        <v>0</v>
      </c>
      <c r="T1887" s="6">
        <f>-S1887*L1887/100000</f>
        <v>0</v>
      </c>
      <c r="U1887" s="4">
        <f>N1887+Q1887</f>
        <v>15.5</v>
      </c>
      <c r="V1887" s="4" t="e">
        <f>P1887*I1887/100/R1887</f>
        <v>#DIV/0!</v>
      </c>
      <c r="W1887" s="4" t="e">
        <f>V1887*H1887</f>
        <v>#DIV/0!</v>
      </c>
      <c r="X1887" s="6">
        <f>O1887+S1887</f>
        <v>66</v>
      </c>
      <c r="Y1887" s="6" t="e">
        <f>P1887*I1887/100/T1887</f>
        <v>#DIV/0!</v>
      </c>
      <c r="Z1887" s="6" t="e">
        <f>Y1887*H1887</f>
        <v>#DIV/0!</v>
      </c>
      <c r="AB1887" s="1">
        <f t="shared" si="58"/>
        <v>0</v>
      </c>
      <c r="AC1887" s="1">
        <f t="shared" si="59"/>
        <v>0</v>
      </c>
    </row>
    <row r="1888" spans="4:29" x14ac:dyDescent="0.25">
      <c r="D1888" s="1">
        <v>2015</v>
      </c>
      <c r="E1888" s="1" t="s">
        <v>54</v>
      </c>
      <c r="F1888" s="2" t="s">
        <v>245</v>
      </c>
      <c r="G1888">
        <v>3</v>
      </c>
      <c r="H1888">
        <v>16212020</v>
      </c>
      <c r="I1888" s="1">
        <v>1082.6320000000001</v>
      </c>
      <c r="J1888" s="1">
        <v>4977</v>
      </c>
      <c r="K1888" s="1">
        <v>329602.59999999998</v>
      </c>
      <c r="M1888" s="3">
        <v>210</v>
      </c>
      <c r="N1888">
        <v>15.1</v>
      </c>
      <c r="O1888">
        <v>64</v>
      </c>
      <c r="P1888" s="1">
        <f>IF($A$3="Percentage of government revenue per capita",$B$3,0) + IF($A$3="Absolute extra revenue",AB1888,0) + IF($A$3="Absolute revenue per capita",AC1888,0)</f>
        <v>0</v>
      </c>
      <c r="Q1888" s="5">
        <f>-MIN(data!$B$4 / data!I1888 * data!P1888 / 100, data!N1888)</f>
        <v>0</v>
      </c>
      <c r="R1888" s="4">
        <f>-Q1888*K1888/1000</f>
        <v>0</v>
      </c>
      <c r="S1888" s="6">
        <f>-MIN(data!$B$5/(POWER(LN(I1888),2))*P1888/100, O1888)</f>
        <v>0</v>
      </c>
      <c r="T1888" s="6">
        <f>-S1888*L1888/100000</f>
        <v>0</v>
      </c>
      <c r="U1888" s="4">
        <f>N1888+Q1888</f>
        <v>15.1</v>
      </c>
      <c r="V1888" s="4" t="e">
        <f>P1888*I1888/100/R1888</f>
        <v>#DIV/0!</v>
      </c>
      <c r="W1888" s="4" t="e">
        <f>V1888*H1888</f>
        <v>#DIV/0!</v>
      </c>
      <c r="X1888" s="6">
        <f>O1888+S1888</f>
        <v>64</v>
      </c>
      <c r="Y1888" s="6" t="e">
        <f>P1888*I1888/100/T1888</f>
        <v>#DIV/0!</v>
      </c>
      <c r="Z1888" s="6" t="e">
        <f>Y1888*H1888</f>
        <v>#DIV/0!</v>
      </c>
      <c r="AB1888" s="1">
        <f t="shared" si="58"/>
        <v>0</v>
      </c>
      <c r="AC1888" s="1">
        <f t="shared" si="59"/>
        <v>0</v>
      </c>
    </row>
    <row r="1889" spans="4:29" x14ac:dyDescent="0.25">
      <c r="D1889" s="1">
        <v>2016</v>
      </c>
      <c r="E1889" s="1" t="s">
        <v>54</v>
      </c>
      <c r="F1889" s="2" t="s">
        <v>245</v>
      </c>
      <c r="G1889">
        <v>3</v>
      </c>
      <c r="H1889">
        <v>16491115</v>
      </c>
      <c r="I1889" s="1">
        <v>0</v>
      </c>
      <c r="J1889" s="1">
        <v>4869</v>
      </c>
      <c r="K1889" s="1">
        <v>328986.5</v>
      </c>
      <c r="M1889" s="3"/>
      <c r="N1889">
        <v>14.8</v>
      </c>
      <c r="O1889"/>
      <c r="P1889" s="1">
        <f>IF($A$3="Percentage of government revenue per capita",$B$3,0) + IF($A$3="Absolute extra revenue",AB1889,0) + IF($A$3="Absolute revenue per capita",AC1889,0)</f>
        <v>0</v>
      </c>
      <c r="Q1889" s="5" t="e">
        <f>-MIN(data!$B$4 / data!I1889 * data!P1889 / 100, data!N1889)</f>
        <v>#DIV/0!</v>
      </c>
      <c r="R1889" s="4" t="e">
        <f>-Q1889*K1889/1000</f>
        <v>#DIV/0!</v>
      </c>
      <c r="S1889" s="6" t="e">
        <f>-MIN(data!$B$5/(POWER(LN(I1889),2))*P1889/100, O1889)</f>
        <v>#NUM!</v>
      </c>
      <c r="T1889" s="6" t="e">
        <f>-S1889*L1889/100000</f>
        <v>#NUM!</v>
      </c>
      <c r="U1889" s="4" t="e">
        <f>N1889+Q1889</f>
        <v>#DIV/0!</v>
      </c>
      <c r="V1889" s="4" t="e">
        <f>P1889*I1889/100/R1889</f>
        <v>#DIV/0!</v>
      </c>
      <c r="W1889" s="4" t="e">
        <f>V1889*H1889</f>
        <v>#DIV/0!</v>
      </c>
      <c r="X1889" s="6" t="e">
        <f>O1889+S1889</f>
        <v>#NUM!</v>
      </c>
      <c r="Y1889" s="6" t="e">
        <f>P1889*I1889/100/T1889</f>
        <v>#NUM!</v>
      </c>
      <c r="Z1889" s="6" t="e">
        <f>Y1889*H1889</f>
        <v>#NUM!</v>
      </c>
      <c r="AB1889" s="1" t="e">
        <f t="shared" si="58"/>
        <v>#DIV/0!</v>
      </c>
      <c r="AC1889" s="1" t="e">
        <f t="shared" si="59"/>
        <v>#DIV/0!</v>
      </c>
    </row>
    <row r="1890" spans="4:29" x14ac:dyDescent="0.25">
      <c r="D1890" s="1">
        <v>1980</v>
      </c>
      <c r="E1890" s="1" t="s">
        <v>55</v>
      </c>
      <c r="F1890" s="2" t="s">
        <v>246</v>
      </c>
      <c r="G1890">
        <v>2</v>
      </c>
      <c r="H1890">
        <v>43309063</v>
      </c>
      <c r="I1890" s="1">
        <v>0</v>
      </c>
      <c r="J1890" s="1">
        <v>276450</v>
      </c>
      <c r="K1890" s="1">
        <v>1653409</v>
      </c>
      <c r="M1890" s="3"/>
      <c r="N1890">
        <v>167.2</v>
      </c>
      <c r="O1890"/>
      <c r="P1890" s="1">
        <f>IF($A$3="Percentage of government revenue per capita",$B$3,0) + IF($A$3="Absolute extra revenue",AB1890,0) + IF($A$3="Absolute revenue per capita",AC1890,0)</f>
        <v>0</v>
      </c>
      <c r="Q1890" s="5" t="e">
        <f>-MIN(data!$B$4 / data!I1890 * data!P1890 / 100, data!N1890)</f>
        <v>#DIV/0!</v>
      </c>
      <c r="R1890" s="4" t="e">
        <f>-Q1890*K1890/1000</f>
        <v>#DIV/0!</v>
      </c>
      <c r="S1890" s="6" t="e">
        <f>-MIN(data!$B$5/(POWER(LN(I1890),2))*P1890/100, O1890)</f>
        <v>#NUM!</v>
      </c>
      <c r="T1890" s="6" t="e">
        <f>-S1890*L1890/100000</f>
        <v>#NUM!</v>
      </c>
      <c r="U1890" s="4" t="e">
        <f>N1890+Q1890</f>
        <v>#DIV/0!</v>
      </c>
      <c r="V1890" s="4" t="e">
        <f>P1890*I1890/100/R1890</f>
        <v>#DIV/0!</v>
      </c>
      <c r="W1890" s="4" t="e">
        <f>V1890*H1890</f>
        <v>#DIV/0!</v>
      </c>
      <c r="X1890" s="6" t="e">
        <f>O1890+S1890</f>
        <v>#NUM!</v>
      </c>
      <c r="Y1890" s="6" t="e">
        <f>P1890*I1890/100/T1890</f>
        <v>#NUM!</v>
      </c>
      <c r="Z1890" s="6" t="e">
        <f>Y1890*H1890</f>
        <v>#NUM!</v>
      </c>
      <c r="AB1890" s="1" t="e">
        <f t="shared" si="58"/>
        <v>#DIV/0!</v>
      </c>
      <c r="AC1890" s="1" t="e">
        <f t="shared" si="59"/>
        <v>#DIV/0!</v>
      </c>
    </row>
    <row r="1891" spans="4:29" x14ac:dyDescent="0.25">
      <c r="D1891" s="1">
        <v>1981</v>
      </c>
      <c r="E1891" s="1" t="s">
        <v>55</v>
      </c>
      <c r="F1891" s="2" t="s">
        <v>246</v>
      </c>
      <c r="G1891">
        <v>2</v>
      </c>
      <c r="H1891">
        <v>44400113</v>
      </c>
      <c r="I1891" s="1">
        <v>0</v>
      </c>
      <c r="J1891" s="1">
        <v>267045</v>
      </c>
      <c r="K1891" s="1">
        <v>1692300</v>
      </c>
      <c r="M1891" s="3"/>
      <c r="N1891">
        <v>157.80000000000001</v>
      </c>
      <c r="O1891"/>
      <c r="P1891" s="1">
        <f>IF($A$3="Percentage of government revenue per capita",$B$3,0) + IF($A$3="Absolute extra revenue",AB1891,0) + IF($A$3="Absolute revenue per capita",AC1891,0)</f>
        <v>0</v>
      </c>
      <c r="Q1891" s="5" t="e">
        <f>-MIN(data!$B$4 / data!I1891 * data!P1891 / 100, data!N1891)</f>
        <v>#DIV/0!</v>
      </c>
      <c r="R1891" s="4" t="e">
        <f>-Q1891*K1891/1000</f>
        <v>#DIV/0!</v>
      </c>
      <c r="S1891" s="6" t="e">
        <f>-MIN(data!$B$5/(POWER(LN(I1891),2))*P1891/100, O1891)</f>
        <v>#NUM!</v>
      </c>
      <c r="T1891" s="6" t="e">
        <f>-S1891*L1891/100000</f>
        <v>#NUM!</v>
      </c>
      <c r="U1891" s="4" t="e">
        <f>N1891+Q1891</f>
        <v>#DIV/0!</v>
      </c>
      <c r="V1891" s="4" t="e">
        <f>P1891*I1891/100/R1891</f>
        <v>#DIV/0!</v>
      </c>
      <c r="W1891" s="4" t="e">
        <f>V1891*H1891</f>
        <v>#DIV/0!</v>
      </c>
      <c r="X1891" s="6" t="e">
        <f>O1891+S1891</f>
        <v>#NUM!</v>
      </c>
      <c r="Y1891" s="6" t="e">
        <f>P1891*I1891/100/T1891</f>
        <v>#NUM!</v>
      </c>
      <c r="Z1891" s="6" t="e">
        <f>Y1891*H1891</f>
        <v>#NUM!</v>
      </c>
      <c r="AB1891" s="1" t="e">
        <f t="shared" si="58"/>
        <v>#DIV/0!</v>
      </c>
      <c r="AC1891" s="1" t="e">
        <f t="shared" si="59"/>
        <v>#DIV/0!</v>
      </c>
    </row>
    <row r="1892" spans="4:29" x14ac:dyDescent="0.25">
      <c r="D1892" s="1">
        <v>1982</v>
      </c>
      <c r="E1892" s="1" t="s">
        <v>55</v>
      </c>
      <c r="F1892" s="2" t="s">
        <v>246</v>
      </c>
      <c r="G1892">
        <v>2</v>
      </c>
      <c r="H1892">
        <v>45539296</v>
      </c>
      <c r="I1892" s="1">
        <v>0</v>
      </c>
      <c r="J1892" s="1">
        <v>256843</v>
      </c>
      <c r="K1892" s="1">
        <v>1733084</v>
      </c>
      <c r="M1892" s="3"/>
      <c r="N1892">
        <v>148.19999999999999</v>
      </c>
      <c r="O1892"/>
      <c r="P1892" s="1">
        <f>IF($A$3="Percentage of government revenue per capita",$B$3,0) + IF($A$3="Absolute extra revenue",AB1892,0) + IF($A$3="Absolute revenue per capita",AC1892,0)</f>
        <v>0</v>
      </c>
      <c r="Q1892" s="5" t="e">
        <f>-MIN(data!$B$4 / data!I1892 * data!P1892 / 100, data!N1892)</f>
        <v>#DIV/0!</v>
      </c>
      <c r="R1892" s="4" t="e">
        <f>-Q1892*K1892/1000</f>
        <v>#DIV/0!</v>
      </c>
      <c r="S1892" s="6" t="e">
        <f>-MIN(data!$B$5/(POWER(LN(I1892),2))*P1892/100, O1892)</f>
        <v>#NUM!</v>
      </c>
      <c r="T1892" s="6" t="e">
        <f>-S1892*L1892/100000</f>
        <v>#NUM!</v>
      </c>
      <c r="U1892" s="4" t="e">
        <f>N1892+Q1892</f>
        <v>#DIV/0!</v>
      </c>
      <c r="V1892" s="4" t="e">
        <f>P1892*I1892/100/R1892</f>
        <v>#DIV/0!</v>
      </c>
      <c r="W1892" s="4" t="e">
        <f>V1892*H1892</f>
        <v>#DIV/0!</v>
      </c>
      <c r="X1892" s="6" t="e">
        <f>O1892+S1892</f>
        <v>#NUM!</v>
      </c>
      <c r="Y1892" s="6" t="e">
        <f>P1892*I1892/100/T1892</f>
        <v>#NUM!</v>
      </c>
      <c r="Z1892" s="6" t="e">
        <f>Y1892*H1892</f>
        <v>#NUM!</v>
      </c>
      <c r="AB1892" s="1" t="e">
        <f t="shared" si="58"/>
        <v>#DIV/0!</v>
      </c>
      <c r="AC1892" s="1" t="e">
        <f t="shared" si="59"/>
        <v>#DIV/0!</v>
      </c>
    </row>
    <row r="1893" spans="4:29" x14ac:dyDescent="0.25">
      <c r="D1893" s="1">
        <v>1983</v>
      </c>
      <c r="E1893" s="1" t="s">
        <v>55</v>
      </c>
      <c r="F1893" s="2" t="s">
        <v>246</v>
      </c>
      <c r="G1893">
        <v>2</v>
      </c>
      <c r="H1893">
        <v>46728286</v>
      </c>
      <c r="I1893" s="1">
        <v>0</v>
      </c>
      <c r="J1893" s="1">
        <v>245664</v>
      </c>
      <c r="K1893" s="1">
        <v>1775029</v>
      </c>
      <c r="M1893" s="3"/>
      <c r="N1893">
        <v>138.4</v>
      </c>
      <c r="O1893"/>
      <c r="P1893" s="1">
        <f>IF($A$3="Percentage of government revenue per capita",$B$3,0) + IF($A$3="Absolute extra revenue",AB1893,0) + IF($A$3="Absolute revenue per capita",AC1893,0)</f>
        <v>0</v>
      </c>
      <c r="Q1893" s="5" t="e">
        <f>-MIN(data!$B$4 / data!I1893 * data!P1893 / 100, data!N1893)</f>
        <v>#DIV/0!</v>
      </c>
      <c r="R1893" s="4" t="e">
        <f>-Q1893*K1893/1000</f>
        <v>#DIV/0!</v>
      </c>
      <c r="S1893" s="6" t="e">
        <f>-MIN(data!$B$5/(POWER(LN(I1893),2))*P1893/100, O1893)</f>
        <v>#NUM!</v>
      </c>
      <c r="T1893" s="6" t="e">
        <f>-S1893*L1893/100000</f>
        <v>#NUM!</v>
      </c>
      <c r="U1893" s="4" t="e">
        <f>N1893+Q1893</f>
        <v>#DIV/0!</v>
      </c>
      <c r="V1893" s="4" t="e">
        <f>P1893*I1893/100/R1893</f>
        <v>#DIV/0!</v>
      </c>
      <c r="W1893" s="4" t="e">
        <f>V1893*H1893</f>
        <v>#DIV/0!</v>
      </c>
      <c r="X1893" s="6" t="e">
        <f>O1893+S1893</f>
        <v>#NUM!</v>
      </c>
      <c r="Y1893" s="6" t="e">
        <f>P1893*I1893/100/T1893</f>
        <v>#NUM!</v>
      </c>
      <c r="Z1893" s="6" t="e">
        <f>Y1893*H1893</f>
        <v>#NUM!</v>
      </c>
      <c r="AB1893" s="1" t="e">
        <f t="shared" si="58"/>
        <v>#DIV/0!</v>
      </c>
      <c r="AC1893" s="1" t="e">
        <f t="shared" si="59"/>
        <v>#DIV/0!</v>
      </c>
    </row>
    <row r="1894" spans="4:29" x14ac:dyDescent="0.25">
      <c r="D1894" s="1">
        <v>1984</v>
      </c>
      <c r="E1894" s="1" t="s">
        <v>55</v>
      </c>
      <c r="F1894" s="2" t="s">
        <v>246</v>
      </c>
      <c r="G1894">
        <v>2</v>
      </c>
      <c r="H1894">
        <v>47968642</v>
      </c>
      <c r="I1894" s="1">
        <v>0</v>
      </c>
      <c r="J1894" s="1">
        <v>233168</v>
      </c>
      <c r="K1894" s="1">
        <v>1815950</v>
      </c>
      <c r="M1894" s="3"/>
      <c r="N1894">
        <v>128.4</v>
      </c>
      <c r="O1894"/>
      <c r="P1894" s="1">
        <f>IF($A$3="Percentage of government revenue per capita",$B$3,0) + IF($A$3="Absolute extra revenue",AB1894,0) + IF($A$3="Absolute revenue per capita",AC1894,0)</f>
        <v>0</v>
      </c>
      <c r="Q1894" s="5" t="e">
        <f>-MIN(data!$B$4 / data!I1894 * data!P1894 / 100, data!N1894)</f>
        <v>#DIV/0!</v>
      </c>
      <c r="R1894" s="4" t="e">
        <f>-Q1894*K1894/1000</f>
        <v>#DIV/0!</v>
      </c>
      <c r="S1894" s="6" t="e">
        <f>-MIN(data!$B$5/(POWER(LN(I1894),2))*P1894/100, O1894)</f>
        <v>#NUM!</v>
      </c>
      <c r="T1894" s="6" t="e">
        <f>-S1894*L1894/100000</f>
        <v>#NUM!</v>
      </c>
      <c r="U1894" s="4" t="e">
        <f>N1894+Q1894</f>
        <v>#DIV/0!</v>
      </c>
      <c r="V1894" s="4" t="e">
        <f>P1894*I1894/100/R1894</f>
        <v>#DIV/0!</v>
      </c>
      <c r="W1894" s="4" t="e">
        <f>V1894*H1894</f>
        <v>#DIV/0!</v>
      </c>
      <c r="X1894" s="6" t="e">
        <f>O1894+S1894</f>
        <v>#NUM!</v>
      </c>
      <c r="Y1894" s="6" t="e">
        <f>P1894*I1894/100/T1894</f>
        <v>#NUM!</v>
      </c>
      <c r="Z1894" s="6" t="e">
        <f>Y1894*H1894</f>
        <v>#NUM!</v>
      </c>
      <c r="AB1894" s="1" t="e">
        <f t="shared" si="58"/>
        <v>#DIV/0!</v>
      </c>
      <c r="AC1894" s="1" t="e">
        <f t="shared" si="59"/>
        <v>#DIV/0!</v>
      </c>
    </row>
    <row r="1895" spans="4:29" x14ac:dyDescent="0.25">
      <c r="D1895" s="1">
        <v>1985</v>
      </c>
      <c r="E1895" s="1" t="s">
        <v>55</v>
      </c>
      <c r="F1895" s="2" t="s">
        <v>246</v>
      </c>
      <c r="G1895">
        <v>2</v>
      </c>
      <c r="H1895">
        <v>49258732</v>
      </c>
      <c r="I1895" s="1">
        <v>0</v>
      </c>
      <c r="J1895" s="1">
        <v>220059</v>
      </c>
      <c r="K1895" s="1">
        <v>1855472</v>
      </c>
      <c r="M1895" s="3"/>
      <c r="N1895">
        <v>118.6</v>
      </c>
      <c r="O1895"/>
      <c r="P1895" s="1">
        <f>IF($A$3="Percentage of government revenue per capita",$B$3,0) + IF($A$3="Absolute extra revenue",AB1895,0) + IF($A$3="Absolute revenue per capita",AC1895,0)</f>
        <v>0</v>
      </c>
      <c r="Q1895" s="5" t="e">
        <f>-MIN(data!$B$4 / data!I1895 * data!P1895 / 100, data!N1895)</f>
        <v>#DIV/0!</v>
      </c>
      <c r="R1895" s="4" t="e">
        <f>-Q1895*K1895/1000</f>
        <v>#DIV/0!</v>
      </c>
      <c r="S1895" s="6" t="e">
        <f>-MIN(data!$B$5/(POWER(LN(I1895),2))*P1895/100, O1895)</f>
        <v>#NUM!</v>
      </c>
      <c r="T1895" s="6" t="e">
        <f>-S1895*L1895/100000</f>
        <v>#NUM!</v>
      </c>
      <c r="U1895" s="4" t="e">
        <f>N1895+Q1895</f>
        <v>#DIV/0!</v>
      </c>
      <c r="V1895" s="4" t="e">
        <f>P1895*I1895/100/R1895</f>
        <v>#DIV/0!</v>
      </c>
      <c r="W1895" s="4" t="e">
        <f>V1895*H1895</f>
        <v>#DIV/0!</v>
      </c>
      <c r="X1895" s="6" t="e">
        <f>O1895+S1895</f>
        <v>#NUM!</v>
      </c>
      <c r="Y1895" s="6" t="e">
        <f>P1895*I1895/100/T1895</f>
        <v>#NUM!</v>
      </c>
      <c r="Z1895" s="6" t="e">
        <f>Y1895*H1895</f>
        <v>#NUM!</v>
      </c>
      <c r="AB1895" s="1" t="e">
        <f t="shared" si="58"/>
        <v>#DIV/0!</v>
      </c>
      <c r="AC1895" s="1" t="e">
        <f t="shared" si="59"/>
        <v>#DIV/0!</v>
      </c>
    </row>
    <row r="1896" spans="4:29" x14ac:dyDescent="0.25">
      <c r="D1896" s="1">
        <v>1986</v>
      </c>
      <c r="E1896" s="1" t="s">
        <v>55</v>
      </c>
      <c r="F1896" s="2" t="s">
        <v>246</v>
      </c>
      <c r="G1896">
        <v>2</v>
      </c>
      <c r="H1896">
        <v>50602354</v>
      </c>
      <c r="I1896" s="1">
        <v>0</v>
      </c>
      <c r="J1896" s="1">
        <v>207120</v>
      </c>
      <c r="K1896" s="1">
        <v>1888058</v>
      </c>
      <c r="M1896" s="3"/>
      <c r="N1896">
        <v>109.7</v>
      </c>
      <c r="O1896"/>
      <c r="P1896" s="1">
        <f>IF($A$3="Percentage of government revenue per capita",$B$3,0) + IF($A$3="Absolute extra revenue",AB1896,0) + IF($A$3="Absolute revenue per capita",AC1896,0)</f>
        <v>0</v>
      </c>
      <c r="Q1896" s="5" t="e">
        <f>-MIN(data!$B$4 / data!I1896 * data!P1896 / 100, data!N1896)</f>
        <v>#DIV/0!</v>
      </c>
      <c r="R1896" s="4" t="e">
        <f>-Q1896*K1896/1000</f>
        <v>#DIV/0!</v>
      </c>
      <c r="S1896" s="6" t="e">
        <f>-MIN(data!$B$5/(POWER(LN(I1896),2))*P1896/100, O1896)</f>
        <v>#NUM!</v>
      </c>
      <c r="T1896" s="6" t="e">
        <f>-S1896*L1896/100000</f>
        <v>#NUM!</v>
      </c>
      <c r="U1896" s="4" t="e">
        <f>N1896+Q1896</f>
        <v>#DIV/0!</v>
      </c>
      <c r="V1896" s="4" t="e">
        <f>P1896*I1896/100/R1896</f>
        <v>#DIV/0!</v>
      </c>
      <c r="W1896" s="4" t="e">
        <f>V1896*H1896</f>
        <v>#DIV/0!</v>
      </c>
      <c r="X1896" s="6" t="e">
        <f>O1896+S1896</f>
        <v>#NUM!</v>
      </c>
      <c r="Y1896" s="6" t="e">
        <f>P1896*I1896/100/T1896</f>
        <v>#NUM!</v>
      </c>
      <c r="Z1896" s="6" t="e">
        <f>Y1896*H1896</f>
        <v>#NUM!</v>
      </c>
      <c r="AB1896" s="1" t="e">
        <f t="shared" si="58"/>
        <v>#DIV/0!</v>
      </c>
      <c r="AC1896" s="1" t="e">
        <f t="shared" si="59"/>
        <v>#DIV/0!</v>
      </c>
    </row>
    <row r="1897" spans="4:29" x14ac:dyDescent="0.25">
      <c r="D1897" s="1">
        <v>1987</v>
      </c>
      <c r="E1897" s="1" t="s">
        <v>55</v>
      </c>
      <c r="F1897" s="2" t="s">
        <v>246</v>
      </c>
      <c r="G1897">
        <v>2</v>
      </c>
      <c r="H1897">
        <v>51991700</v>
      </c>
      <c r="I1897" s="1">
        <v>0</v>
      </c>
      <c r="J1897" s="1">
        <v>195086</v>
      </c>
      <c r="K1897" s="1">
        <v>1910735</v>
      </c>
      <c r="M1897" s="3"/>
      <c r="N1897">
        <v>102.1</v>
      </c>
      <c r="O1897"/>
      <c r="P1897" s="1">
        <f>IF($A$3="Percentage of government revenue per capita",$B$3,0) + IF($A$3="Absolute extra revenue",AB1897,0) + IF($A$3="Absolute revenue per capita",AC1897,0)</f>
        <v>0</v>
      </c>
      <c r="Q1897" s="5" t="e">
        <f>-MIN(data!$B$4 / data!I1897 * data!P1897 / 100, data!N1897)</f>
        <v>#DIV/0!</v>
      </c>
      <c r="R1897" s="4" t="e">
        <f>-Q1897*K1897/1000</f>
        <v>#DIV/0!</v>
      </c>
      <c r="S1897" s="6" t="e">
        <f>-MIN(data!$B$5/(POWER(LN(I1897),2))*P1897/100, O1897)</f>
        <v>#NUM!</v>
      </c>
      <c r="T1897" s="6" t="e">
        <f>-S1897*L1897/100000</f>
        <v>#NUM!</v>
      </c>
      <c r="U1897" s="4" t="e">
        <f>N1897+Q1897</f>
        <v>#DIV/0!</v>
      </c>
      <c r="V1897" s="4" t="e">
        <f>P1897*I1897/100/R1897</f>
        <v>#DIV/0!</v>
      </c>
      <c r="W1897" s="4" t="e">
        <f>V1897*H1897</f>
        <v>#DIV/0!</v>
      </c>
      <c r="X1897" s="6" t="e">
        <f>O1897+S1897</f>
        <v>#NUM!</v>
      </c>
      <c r="Y1897" s="6" t="e">
        <f>P1897*I1897/100/T1897</f>
        <v>#NUM!</v>
      </c>
      <c r="Z1897" s="6" t="e">
        <f>Y1897*H1897</f>
        <v>#NUM!</v>
      </c>
      <c r="AB1897" s="1" t="e">
        <f t="shared" si="58"/>
        <v>#DIV/0!</v>
      </c>
      <c r="AC1897" s="1" t="e">
        <f t="shared" si="59"/>
        <v>#DIV/0!</v>
      </c>
    </row>
    <row r="1898" spans="4:29" x14ac:dyDescent="0.25">
      <c r="D1898" s="1">
        <v>1988</v>
      </c>
      <c r="E1898" s="1" t="s">
        <v>55</v>
      </c>
      <c r="F1898" s="2" t="s">
        <v>246</v>
      </c>
      <c r="G1898">
        <v>2</v>
      </c>
      <c r="H1898">
        <v>53399246</v>
      </c>
      <c r="I1898" s="1">
        <v>0</v>
      </c>
      <c r="J1898" s="1">
        <v>183896</v>
      </c>
      <c r="K1898" s="1">
        <v>1923598</v>
      </c>
      <c r="M1898" s="3"/>
      <c r="N1898">
        <v>95.6</v>
      </c>
      <c r="O1898"/>
      <c r="P1898" s="1">
        <f>IF($A$3="Percentage of government revenue per capita",$B$3,0) + IF($A$3="Absolute extra revenue",AB1898,0) + IF($A$3="Absolute revenue per capita",AC1898,0)</f>
        <v>0</v>
      </c>
      <c r="Q1898" s="5" t="e">
        <f>-MIN(data!$B$4 / data!I1898 * data!P1898 / 100, data!N1898)</f>
        <v>#DIV/0!</v>
      </c>
      <c r="R1898" s="4" t="e">
        <f>-Q1898*K1898/1000</f>
        <v>#DIV/0!</v>
      </c>
      <c r="S1898" s="6" t="e">
        <f>-MIN(data!$B$5/(POWER(LN(I1898),2))*P1898/100, O1898)</f>
        <v>#NUM!</v>
      </c>
      <c r="T1898" s="6" t="e">
        <f>-S1898*L1898/100000</f>
        <v>#NUM!</v>
      </c>
      <c r="U1898" s="4" t="e">
        <f>N1898+Q1898</f>
        <v>#DIV/0!</v>
      </c>
      <c r="V1898" s="4" t="e">
        <f>P1898*I1898/100/R1898</f>
        <v>#DIV/0!</v>
      </c>
      <c r="W1898" s="4" t="e">
        <f>V1898*H1898</f>
        <v>#DIV/0!</v>
      </c>
      <c r="X1898" s="6" t="e">
        <f>O1898+S1898</f>
        <v>#NUM!</v>
      </c>
      <c r="Y1898" s="6" t="e">
        <f>P1898*I1898/100/T1898</f>
        <v>#NUM!</v>
      </c>
      <c r="Z1898" s="6" t="e">
        <f>Y1898*H1898</f>
        <v>#NUM!</v>
      </c>
      <c r="AB1898" s="1" t="e">
        <f t="shared" si="58"/>
        <v>#DIV/0!</v>
      </c>
      <c r="AC1898" s="1" t="e">
        <f t="shared" si="59"/>
        <v>#DIV/0!</v>
      </c>
    </row>
    <row r="1899" spans="4:29" x14ac:dyDescent="0.25">
      <c r="D1899" s="1">
        <v>1989</v>
      </c>
      <c r="E1899" s="1" t="s">
        <v>55</v>
      </c>
      <c r="F1899" s="2" t="s">
        <v>246</v>
      </c>
      <c r="G1899">
        <v>2</v>
      </c>
      <c r="H1899">
        <v>54788685</v>
      </c>
      <c r="I1899" s="1">
        <v>0</v>
      </c>
      <c r="J1899" s="1">
        <v>173804</v>
      </c>
      <c r="K1899" s="1">
        <v>1924740</v>
      </c>
      <c r="M1899" s="3"/>
      <c r="N1899">
        <v>90.3</v>
      </c>
      <c r="O1899"/>
      <c r="P1899" s="1">
        <f>IF($A$3="Percentage of government revenue per capita",$B$3,0) + IF($A$3="Absolute extra revenue",AB1899,0) + IF($A$3="Absolute revenue per capita",AC1899,0)</f>
        <v>0</v>
      </c>
      <c r="Q1899" s="5" t="e">
        <f>-MIN(data!$B$4 / data!I1899 * data!P1899 / 100, data!N1899)</f>
        <v>#DIV/0!</v>
      </c>
      <c r="R1899" s="4" t="e">
        <f>-Q1899*K1899/1000</f>
        <v>#DIV/0!</v>
      </c>
      <c r="S1899" s="6" t="e">
        <f>-MIN(data!$B$5/(POWER(LN(I1899),2))*P1899/100, O1899)</f>
        <v>#NUM!</v>
      </c>
      <c r="T1899" s="6" t="e">
        <f>-S1899*L1899/100000</f>
        <v>#NUM!</v>
      </c>
      <c r="U1899" s="4" t="e">
        <f>N1899+Q1899</f>
        <v>#DIV/0!</v>
      </c>
      <c r="V1899" s="4" t="e">
        <f>P1899*I1899/100/R1899</f>
        <v>#DIV/0!</v>
      </c>
      <c r="W1899" s="4" t="e">
        <f>V1899*H1899</f>
        <v>#DIV/0!</v>
      </c>
      <c r="X1899" s="6" t="e">
        <f>O1899+S1899</f>
        <v>#NUM!</v>
      </c>
      <c r="Y1899" s="6" t="e">
        <f>P1899*I1899/100/T1899</f>
        <v>#NUM!</v>
      </c>
      <c r="Z1899" s="6" t="e">
        <f>Y1899*H1899</f>
        <v>#NUM!</v>
      </c>
      <c r="AB1899" s="1" t="e">
        <f t="shared" si="58"/>
        <v>#DIV/0!</v>
      </c>
      <c r="AC1899" s="1" t="e">
        <f t="shared" si="59"/>
        <v>#DIV/0!</v>
      </c>
    </row>
    <row r="1900" spans="4:29" x14ac:dyDescent="0.25">
      <c r="D1900" s="1">
        <v>1990</v>
      </c>
      <c r="E1900" s="1" t="s">
        <v>55</v>
      </c>
      <c r="F1900" s="2" t="s">
        <v>246</v>
      </c>
      <c r="G1900">
        <v>2</v>
      </c>
      <c r="H1900">
        <v>56134475</v>
      </c>
      <c r="I1900" s="1">
        <v>0</v>
      </c>
      <c r="J1900" s="1">
        <v>164170</v>
      </c>
      <c r="K1900" s="1">
        <v>1915636</v>
      </c>
      <c r="L1900" s="1">
        <v>1792453</v>
      </c>
      <c r="M1900" s="3">
        <v>2000</v>
      </c>
      <c r="N1900">
        <v>85.7</v>
      </c>
      <c r="O1900">
        <v>106</v>
      </c>
      <c r="P1900" s="1">
        <f>IF($A$3="Percentage of government revenue per capita",$B$3,0) + IF($A$3="Absolute extra revenue",AB1900,0) + IF($A$3="Absolute revenue per capita",AC1900,0)</f>
        <v>0</v>
      </c>
      <c r="Q1900" s="5" t="e">
        <f>-MIN(data!$B$4 / data!I1900 * data!P1900 / 100, data!N1900)</f>
        <v>#DIV/0!</v>
      </c>
      <c r="R1900" s="4" t="e">
        <f>-Q1900*K1900/1000</f>
        <v>#DIV/0!</v>
      </c>
      <c r="S1900" s="6" t="e">
        <f>-MIN(data!$B$5/(POWER(LN(I1900),2))*P1900/100, O1900)</f>
        <v>#NUM!</v>
      </c>
      <c r="T1900" s="6" t="e">
        <f>-S1900*L1900/100000</f>
        <v>#NUM!</v>
      </c>
      <c r="U1900" s="4" t="e">
        <f>N1900+Q1900</f>
        <v>#DIV/0!</v>
      </c>
      <c r="V1900" s="4" t="e">
        <f>P1900*I1900/100/R1900</f>
        <v>#DIV/0!</v>
      </c>
      <c r="W1900" s="4" t="e">
        <f>V1900*H1900</f>
        <v>#DIV/0!</v>
      </c>
      <c r="X1900" s="6" t="e">
        <f>O1900+S1900</f>
        <v>#NUM!</v>
      </c>
      <c r="Y1900" s="6" t="e">
        <f>P1900*I1900/100/T1900</f>
        <v>#NUM!</v>
      </c>
      <c r="Z1900" s="6" t="e">
        <f>Y1900*H1900</f>
        <v>#NUM!</v>
      </c>
      <c r="AB1900" s="1" t="e">
        <f t="shared" si="58"/>
        <v>#DIV/0!</v>
      </c>
      <c r="AC1900" s="1" t="e">
        <f t="shared" si="59"/>
        <v>#DIV/0!</v>
      </c>
    </row>
    <row r="1901" spans="4:29" x14ac:dyDescent="0.25">
      <c r="D1901" s="1">
        <v>1991</v>
      </c>
      <c r="E1901" s="1" t="s">
        <v>55</v>
      </c>
      <c r="F1901" s="2" t="s">
        <v>246</v>
      </c>
      <c r="G1901">
        <v>2</v>
      </c>
      <c r="H1901">
        <v>57424549</v>
      </c>
      <c r="I1901" s="1">
        <v>0</v>
      </c>
      <c r="J1901" s="1">
        <v>154535</v>
      </c>
      <c r="K1901" s="1">
        <v>1896135</v>
      </c>
      <c r="L1901" s="1">
        <v>1764706</v>
      </c>
      <c r="M1901" s="3">
        <v>1900</v>
      </c>
      <c r="N1901">
        <v>81.5</v>
      </c>
      <c r="O1901">
        <v>102</v>
      </c>
      <c r="P1901" s="1">
        <f>IF($A$3="Percentage of government revenue per capita",$B$3,0) + IF($A$3="Absolute extra revenue",AB1901,0) + IF($A$3="Absolute revenue per capita",AC1901,0)</f>
        <v>0</v>
      </c>
      <c r="Q1901" s="5" t="e">
        <f>-MIN(data!$B$4 / data!I1901 * data!P1901 / 100, data!N1901)</f>
        <v>#DIV/0!</v>
      </c>
      <c r="R1901" s="4" t="e">
        <f>-Q1901*K1901/1000</f>
        <v>#DIV/0!</v>
      </c>
      <c r="S1901" s="6" t="e">
        <f>-MIN(data!$B$5/(POWER(LN(I1901),2))*P1901/100, O1901)</f>
        <v>#NUM!</v>
      </c>
      <c r="T1901" s="6" t="e">
        <f>-S1901*L1901/100000</f>
        <v>#NUM!</v>
      </c>
      <c r="U1901" s="4" t="e">
        <f>N1901+Q1901</f>
        <v>#DIV/0!</v>
      </c>
      <c r="V1901" s="4" t="e">
        <f>P1901*I1901/100/R1901</f>
        <v>#DIV/0!</v>
      </c>
      <c r="W1901" s="4" t="e">
        <f>V1901*H1901</f>
        <v>#DIV/0!</v>
      </c>
      <c r="X1901" s="6" t="e">
        <f>O1901+S1901</f>
        <v>#NUM!</v>
      </c>
      <c r="Y1901" s="6" t="e">
        <f>P1901*I1901/100/T1901</f>
        <v>#NUM!</v>
      </c>
      <c r="Z1901" s="6" t="e">
        <f>Y1901*H1901</f>
        <v>#NUM!</v>
      </c>
      <c r="AB1901" s="1" t="e">
        <f t="shared" si="58"/>
        <v>#DIV/0!</v>
      </c>
      <c r="AC1901" s="1" t="e">
        <f t="shared" si="59"/>
        <v>#DIV/0!</v>
      </c>
    </row>
    <row r="1902" spans="4:29" x14ac:dyDescent="0.25">
      <c r="D1902" s="1">
        <v>1992</v>
      </c>
      <c r="E1902" s="1" t="s">
        <v>55</v>
      </c>
      <c r="F1902" s="2" t="s">
        <v>246</v>
      </c>
      <c r="G1902">
        <v>2</v>
      </c>
      <c r="H1902">
        <v>58666814</v>
      </c>
      <c r="I1902" s="1">
        <v>0</v>
      </c>
      <c r="J1902" s="1">
        <v>144556</v>
      </c>
      <c r="K1902" s="1">
        <v>1867649</v>
      </c>
      <c r="L1902" s="1">
        <v>1632653</v>
      </c>
      <c r="M1902" s="3">
        <v>1800</v>
      </c>
      <c r="N1902">
        <v>77.400000000000006</v>
      </c>
      <c r="O1902">
        <v>98</v>
      </c>
      <c r="P1902" s="1">
        <f>IF($A$3="Percentage of government revenue per capita",$B$3,0) + IF($A$3="Absolute extra revenue",AB1902,0) + IF($A$3="Absolute revenue per capita",AC1902,0)</f>
        <v>0</v>
      </c>
      <c r="Q1902" s="5" t="e">
        <f>-MIN(data!$B$4 / data!I1902 * data!P1902 / 100, data!N1902)</f>
        <v>#DIV/0!</v>
      </c>
      <c r="R1902" s="4" t="e">
        <f>-Q1902*K1902/1000</f>
        <v>#DIV/0!</v>
      </c>
      <c r="S1902" s="6" t="e">
        <f>-MIN(data!$B$5/(POWER(LN(I1902),2))*P1902/100, O1902)</f>
        <v>#NUM!</v>
      </c>
      <c r="T1902" s="6" t="e">
        <f>-S1902*L1902/100000</f>
        <v>#NUM!</v>
      </c>
      <c r="U1902" s="4" t="e">
        <f>N1902+Q1902</f>
        <v>#DIV/0!</v>
      </c>
      <c r="V1902" s="4" t="e">
        <f>P1902*I1902/100/R1902</f>
        <v>#DIV/0!</v>
      </c>
      <c r="W1902" s="4" t="e">
        <f>V1902*H1902</f>
        <v>#DIV/0!</v>
      </c>
      <c r="X1902" s="6" t="e">
        <f>O1902+S1902</f>
        <v>#NUM!</v>
      </c>
      <c r="Y1902" s="6" t="e">
        <f>P1902*I1902/100/T1902</f>
        <v>#NUM!</v>
      </c>
      <c r="Z1902" s="6" t="e">
        <f>Y1902*H1902</f>
        <v>#NUM!</v>
      </c>
      <c r="AB1902" s="1" t="e">
        <f t="shared" si="58"/>
        <v>#DIV/0!</v>
      </c>
      <c r="AC1902" s="1" t="e">
        <f t="shared" si="59"/>
        <v>#DIV/0!</v>
      </c>
    </row>
    <row r="1903" spans="4:29" x14ac:dyDescent="0.25">
      <c r="D1903" s="1">
        <v>1993</v>
      </c>
      <c r="E1903" s="1" t="s">
        <v>55</v>
      </c>
      <c r="F1903" s="2" t="s">
        <v>246</v>
      </c>
      <c r="G1903">
        <v>2</v>
      </c>
      <c r="H1903">
        <v>59880658</v>
      </c>
      <c r="I1903" s="1">
        <v>0</v>
      </c>
      <c r="J1903" s="1">
        <v>134396</v>
      </c>
      <c r="K1903" s="1">
        <v>1833506</v>
      </c>
      <c r="L1903" s="1">
        <v>1612903</v>
      </c>
      <c r="M1903" s="3">
        <v>1600</v>
      </c>
      <c r="N1903">
        <v>73.3</v>
      </c>
      <c r="O1903">
        <v>93</v>
      </c>
      <c r="P1903" s="1">
        <f>IF($A$3="Percentage of government revenue per capita",$B$3,0) + IF($A$3="Absolute extra revenue",AB1903,0) + IF($A$3="Absolute revenue per capita",AC1903,0)</f>
        <v>0</v>
      </c>
      <c r="Q1903" s="5" t="e">
        <f>-MIN(data!$B$4 / data!I1903 * data!P1903 / 100, data!N1903)</f>
        <v>#DIV/0!</v>
      </c>
      <c r="R1903" s="4" t="e">
        <f>-Q1903*K1903/1000</f>
        <v>#DIV/0!</v>
      </c>
      <c r="S1903" s="6" t="e">
        <f>-MIN(data!$B$5/(POWER(LN(I1903),2))*P1903/100, O1903)</f>
        <v>#NUM!</v>
      </c>
      <c r="T1903" s="6" t="e">
        <f>-S1903*L1903/100000</f>
        <v>#NUM!</v>
      </c>
      <c r="U1903" s="4" t="e">
        <f>N1903+Q1903</f>
        <v>#DIV/0!</v>
      </c>
      <c r="V1903" s="4" t="e">
        <f>P1903*I1903/100/R1903</f>
        <v>#DIV/0!</v>
      </c>
      <c r="W1903" s="4" t="e">
        <f>V1903*H1903</f>
        <v>#DIV/0!</v>
      </c>
      <c r="X1903" s="6" t="e">
        <f>O1903+S1903</f>
        <v>#NUM!</v>
      </c>
      <c r="Y1903" s="6" t="e">
        <f>P1903*I1903/100/T1903</f>
        <v>#NUM!</v>
      </c>
      <c r="Z1903" s="6" t="e">
        <f>Y1903*H1903</f>
        <v>#NUM!</v>
      </c>
      <c r="AB1903" s="1" t="e">
        <f t="shared" si="58"/>
        <v>#DIV/0!</v>
      </c>
      <c r="AC1903" s="1" t="e">
        <f t="shared" si="59"/>
        <v>#DIV/0!</v>
      </c>
    </row>
    <row r="1904" spans="4:29" x14ac:dyDescent="0.25">
      <c r="D1904" s="1">
        <v>1994</v>
      </c>
      <c r="E1904" s="1" t="s">
        <v>55</v>
      </c>
      <c r="F1904" s="2" t="s">
        <v>246</v>
      </c>
      <c r="G1904">
        <v>2</v>
      </c>
      <c r="H1904">
        <v>61095804</v>
      </c>
      <c r="I1904" s="1">
        <v>0</v>
      </c>
      <c r="J1904" s="1">
        <v>124286</v>
      </c>
      <c r="K1904" s="1">
        <v>1801246</v>
      </c>
      <c r="L1904" s="1">
        <v>1590909</v>
      </c>
      <c r="M1904" s="3">
        <v>1500</v>
      </c>
      <c r="N1904">
        <v>69</v>
      </c>
      <c r="O1904">
        <v>88</v>
      </c>
      <c r="P1904" s="1">
        <f>IF($A$3="Percentage of government revenue per capita",$B$3,0) + IF($A$3="Absolute extra revenue",AB1904,0) + IF($A$3="Absolute revenue per capita",AC1904,0)</f>
        <v>0</v>
      </c>
      <c r="Q1904" s="5" t="e">
        <f>-MIN(data!$B$4 / data!I1904 * data!P1904 / 100, data!N1904)</f>
        <v>#DIV/0!</v>
      </c>
      <c r="R1904" s="4" t="e">
        <f>-Q1904*K1904/1000</f>
        <v>#DIV/0!</v>
      </c>
      <c r="S1904" s="6" t="e">
        <f>-MIN(data!$B$5/(POWER(LN(I1904),2))*P1904/100, O1904)</f>
        <v>#NUM!</v>
      </c>
      <c r="T1904" s="6" t="e">
        <f>-S1904*L1904/100000</f>
        <v>#NUM!</v>
      </c>
      <c r="U1904" s="4" t="e">
        <f>N1904+Q1904</f>
        <v>#DIV/0!</v>
      </c>
      <c r="V1904" s="4" t="e">
        <f>P1904*I1904/100/R1904</f>
        <v>#DIV/0!</v>
      </c>
      <c r="W1904" s="4" t="e">
        <f>V1904*H1904</f>
        <v>#DIV/0!</v>
      </c>
      <c r="X1904" s="6" t="e">
        <f>O1904+S1904</f>
        <v>#NUM!</v>
      </c>
      <c r="Y1904" s="6" t="e">
        <f>P1904*I1904/100/T1904</f>
        <v>#NUM!</v>
      </c>
      <c r="Z1904" s="6" t="e">
        <f>Y1904*H1904</f>
        <v>#NUM!</v>
      </c>
      <c r="AB1904" s="1" t="e">
        <f t="shared" si="58"/>
        <v>#DIV/0!</v>
      </c>
      <c r="AC1904" s="1" t="e">
        <f t="shared" si="59"/>
        <v>#DIV/0!</v>
      </c>
    </row>
    <row r="1905" spans="4:29" x14ac:dyDescent="0.25">
      <c r="D1905" s="1">
        <v>1995</v>
      </c>
      <c r="E1905" s="1" t="s">
        <v>55</v>
      </c>
      <c r="F1905" s="2" t="s">
        <v>246</v>
      </c>
      <c r="G1905">
        <v>2</v>
      </c>
      <c r="H1905">
        <v>62334034</v>
      </c>
      <c r="I1905" s="1">
        <v>0</v>
      </c>
      <c r="J1905" s="1">
        <v>114632</v>
      </c>
      <c r="K1905" s="1">
        <v>1771747</v>
      </c>
      <c r="L1905" s="1">
        <v>1566265</v>
      </c>
      <c r="M1905" s="3">
        <v>1400</v>
      </c>
      <c r="N1905">
        <v>64.7</v>
      </c>
      <c r="O1905">
        <v>83</v>
      </c>
      <c r="P1905" s="1">
        <f>IF($A$3="Percentage of government revenue per capita",$B$3,0) + IF($A$3="Absolute extra revenue",AB1905,0) + IF($A$3="Absolute revenue per capita",AC1905,0)</f>
        <v>0</v>
      </c>
      <c r="Q1905" s="5" t="e">
        <f>-MIN(data!$B$4 / data!I1905 * data!P1905 / 100, data!N1905)</f>
        <v>#DIV/0!</v>
      </c>
      <c r="R1905" s="4" t="e">
        <f>-Q1905*K1905/1000</f>
        <v>#DIV/0!</v>
      </c>
      <c r="S1905" s="6" t="e">
        <f>-MIN(data!$B$5/(POWER(LN(I1905),2))*P1905/100, O1905)</f>
        <v>#NUM!</v>
      </c>
      <c r="T1905" s="6" t="e">
        <f>-S1905*L1905/100000</f>
        <v>#NUM!</v>
      </c>
      <c r="U1905" s="4" t="e">
        <f>N1905+Q1905</f>
        <v>#DIV/0!</v>
      </c>
      <c r="V1905" s="4" t="e">
        <f>P1905*I1905/100/R1905</f>
        <v>#DIV/0!</v>
      </c>
      <c r="W1905" s="4" t="e">
        <f>V1905*H1905</f>
        <v>#DIV/0!</v>
      </c>
      <c r="X1905" s="6" t="e">
        <f>O1905+S1905</f>
        <v>#NUM!</v>
      </c>
      <c r="Y1905" s="6" t="e">
        <f>P1905*I1905/100/T1905</f>
        <v>#NUM!</v>
      </c>
      <c r="Z1905" s="6" t="e">
        <f>Y1905*H1905</f>
        <v>#NUM!</v>
      </c>
      <c r="AB1905" s="1" t="e">
        <f t="shared" si="58"/>
        <v>#DIV/0!</v>
      </c>
      <c r="AC1905" s="1" t="e">
        <f t="shared" si="59"/>
        <v>#DIV/0!</v>
      </c>
    </row>
    <row r="1906" spans="4:29" x14ac:dyDescent="0.25">
      <c r="D1906" s="1">
        <v>1996</v>
      </c>
      <c r="E1906" s="1" t="s">
        <v>55</v>
      </c>
      <c r="F1906" s="2" t="s">
        <v>246</v>
      </c>
      <c r="G1906">
        <v>2</v>
      </c>
      <c r="H1906">
        <v>63601629</v>
      </c>
      <c r="I1906" s="1">
        <v>0</v>
      </c>
      <c r="J1906" s="1">
        <v>105920</v>
      </c>
      <c r="K1906" s="1">
        <v>1747855</v>
      </c>
      <c r="L1906" s="1">
        <v>1538462</v>
      </c>
      <c r="M1906" s="3">
        <v>1300</v>
      </c>
      <c r="N1906">
        <v>60.6</v>
      </c>
      <c r="O1906">
        <v>78</v>
      </c>
      <c r="P1906" s="1">
        <f>IF($A$3="Percentage of government revenue per capita",$B$3,0) + IF($A$3="Absolute extra revenue",AB1906,0) + IF($A$3="Absolute revenue per capita",AC1906,0)</f>
        <v>0</v>
      </c>
      <c r="Q1906" s="5" t="e">
        <f>-MIN(data!$B$4 / data!I1906 * data!P1906 / 100, data!N1906)</f>
        <v>#DIV/0!</v>
      </c>
      <c r="R1906" s="4" t="e">
        <f>-Q1906*K1906/1000</f>
        <v>#DIV/0!</v>
      </c>
      <c r="S1906" s="6" t="e">
        <f>-MIN(data!$B$5/(POWER(LN(I1906),2))*P1906/100, O1906)</f>
        <v>#NUM!</v>
      </c>
      <c r="T1906" s="6" t="e">
        <f>-S1906*L1906/100000</f>
        <v>#NUM!</v>
      </c>
      <c r="U1906" s="4" t="e">
        <f>N1906+Q1906</f>
        <v>#DIV/0!</v>
      </c>
      <c r="V1906" s="4" t="e">
        <f>P1906*I1906/100/R1906</f>
        <v>#DIV/0!</v>
      </c>
      <c r="W1906" s="4" t="e">
        <f>V1906*H1906</f>
        <v>#DIV/0!</v>
      </c>
      <c r="X1906" s="6" t="e">
        <f>O1906+S1906</f>
        <v>#NUM!</v>
      </c>
      <c r="Y1906" s="6" t="e">
        <f>P1906*I1906/100/T1906</f>
        <v>#NUM!</v>
      </c>
      <c r="Z1906" s="6" t="e">
        <f>Y1906*H1906</f>
        <v>#NUM!</v>
      </c>
      <c r="AB1906" s="1" t="e">
        <f t="shared" si="58"/>
        <v>#DIV/0!</v>
      </c>
      <c r="AC1906" s="1" t="e">
        <f t="shared" si="59"/>
        <v>#DIV/0!</v>
      </c>
    </row>
    <row r="1907" spans="4:29" x14ac:dyDescent="0.25">
      <c r="D1907" s="1">
        <v>1997</v>
      </c>
      <c r="E1907" s="1" t="s">
        <v>55</v>
      </c>
      <c r="F1907" s="2" t="s">
        <v>246</v>
      </c>
      <c r="G1907">
        <v>2</v>
      </c>
      <c r="H1907">
        <v>64892270</v>
      </c>
      <c r="I1907" s="1">
        <v>0</v>
      </c>
      <c r="J1907" s="1">
        <v>98308</v>
      </c>
      <c r="K1907" s="1">
        <v>1733827</v>
      </c>
      <c r="L1907" s="1">
        <v>1621622</v>
      </c>
      <c r="M1907" s="3">
        <v>1200</v>
      </c>
      <c r="N1907">
        <v>56.7</v>
      </c>
      <c r="O1907">
        <v>74</v>
      </c>
      <c r="P1907" s="1">
        <f>IF($A$3="Percentage of government revenue per capita",$B$3,0) + IF($A$3="Absolute extra revenue",AB1907,0) + IF($A$3="Absolute revenue per capita",AC1907,0)</f>
        <v>0</v>
      </c>
      <c r="Q1907" s="5" t="e">
        <f>-MIN(data!$B$4 / data!I1907 * data!P1907 / 100, data!N1907)</f>
        <v>#DIV/0!</v>
      </c>
      <c r="R1907" s="4" t="e">
        <f>-Q1907*K1907/1000</f>
        <v>#DIV/0!</v>
      </c>
      <c r="S1907" s="6" t="e">
        <f>-MIN(data!$B$5/(POWER(LN(I1907),2))*P1907/100, O1907)</f>
        <v>#NUM!</v>
      </c>
      <c r="T1907" s="6" t="e">
        <f>-S1907*L1907/100000</f>
        <v>#NUM!</v>
      </c>
      <c r="U1907" s="4" t="e">
        <f>N1907+Q1907</f>
        <v>#DIV/0!</v>
      </c>
      <c r="V1907" s="4" t="e">
        <f>P1907*I1907/100/R1907</f>
        <v>#DIV/0!</v>
      </c>
      <c r="W1907" s="4" t="e">
        <f>V1907*H1907</f>
        <v>#DIV/0!</v>
      </c>
      <c r="X1907" s="6" t="e">
        <f>O1907+S1907</f>
        <v>#NUM!</v>
      </c>
      <c r="Y1907" s="6" t="e">
        <f>P1907*I1907/100/T1907</f>
        <v>#NUM!</v>
      </c>
      <c r="Z1907" s="6" t="e">
        <f>Y1907*H1907</f>
        <v>#NUM!</v>
      </c>
      <c r="AB1907" s="1" t="e">
        <f t="shared" si="58"/>
        <v>#DIV/0!</v>
      </c>
      <c r="AC1907" s="1" t="e">
        <f t="shared" si="59"/>
        <v>#DIV/0!</v>
      </c>
    </row>
    <row r="1908" spans="4:29" x14ac:dyDescent="0.25">
      <c r="D1908" s="1">
        <v>1998</v>
      </c>
      <c r="E1908" s="1" t="s">
        <v>55</v>
      </c>
      <c r="F1908" s="2" t="s">
        <v>246</v>
      </c>
      <c r="G1908">
        <v>2</v>
      </c>
      <c r="H1908">
        <v>66200269</v>
      </c>
      <c r="I1908" s="1">
        <v>0</v>
      </c>
      <c r="J1908" s="1">
        <v>91781</v>
      </c>
      <c r="K1908" s="1">
        <v>1728456</v>
      </c>
      <c r="L1908" s="1">
        <v>1571429</v>
      </c>
      <c r="M1908" s="3">
        <v>1200</v>
      </c>
      <c r="N1908">
        <v>53.1</v>
      </c>
      <c r="O1908">
        <v>70</v>
      </c>
      <c r="P1908" s="1">
        <f>IF($A$3="Percentage of government revenue per capita",$B$3,0) + IF($A$3="Absolute extra revenue",AB1908,0) + IF($A$3="Absolute revenue per capita",AC1908,0)</f>
        <v>0</v>
      </c>
      <c r="Q1908" s="5" t="e">
        <f>-MIN(data!$B$4 / data!I1908 * data!P1908 / 100, data!N1908)</f>
        <v>#DIV/0!</v>
      </c>
      <c r="R1908" s="4" t="e">
        <f>-Q1908*K1908/1000</f>
        <v>#DIV/0!</v>
      </c>
      <c r="S1908" s="6" t="e">
        <f>-MIN(data!$B$5/(POWER(LN(I1908),2))*P1908/100, O1908)</f>
        <v>#NUM!</v>
      </c>
      <c r="T1908" s="6" t="e">
        <f>-S1908*L1908/100000</f>
        <v>#NUM!</v>
      </c>
      <c r="U1908" s="4" t="e">
        <f>N1908+Q1908</f>
        <v>#DIV/0!</v>
      </c>
      <c r="V1908" s="4" t="e">
        <f>P1908*I1908/100/R1908</f>
        <v>#DIV/0!</v>
      </c>
      <c r="W1908" s="4" t="e">
        <f>V1908*H1908</f>
        <v>#DIV/0!</v>
      </c>
      <c r="X1908" s="6" t="e">
        <f>O1908+S1908</f>
        <v>#NUM!</v>
      </c>
      <c r="Y1908" s="6" t="e">
        <f>P1908*I1908/100/T1908</f>
        <v>#NUM!</v>
      </c>
      <c r="Z1908" s="6" t="e">
        <f>Y1908*H1908</f>
        <v>#NUM!</v>
      </c>
      <c r="AB1908" s="1" t="e">
        <f t="shared" si="58"/>
        <v>#DIV/0!</v>
      </c>
      <c r="AC1908" s="1" t="e">
        <f t="shared" si="59"/>
        <v>#DIV/0!</v>
      </c>
    </row>
    <row r="1909" spans="4:29" x14ac:dyDescent="0.25">
      <c r="D1909" s="1">
        <v>1999</v>
      </c>
      <c r="E1909" s="1" t="s">
        <v>55</v>
      </c>
      <c r="F1909" s="2" t="s">
        <v>246</v>
      </c>
      <c r="G1909">
        <v>2</v>
      </c>
      <c r="H1909">
        <v>67515591</v>
      </c>
      <c r="I1909" s="1">
        <v>0</v>
      </c>
      <c r="J1909" s="1">
        <v>86329</v>
      </c>
      <c r="K1909" s="1">
        <v>1733514</v>
      </c>
      <c r="L1909" s="1">
        <v>1666667</v>
      </c>
      <c r="M1909" s="3">
        <v>1100</v>
      </c>
      <c r="N1909">
        <v>49.8</v>
      </c>
      <c r="O1909">
        <v>66</v>
      </c>
      <c r="P1909" s="1">
        <f>IF($A$3="Percentage of government revenue per capita",$B$3,0) + IF($A$3="Absolute extra revenue",AB1909,0) + IF($A$3="Absolute revenue per capita",AC1909,0)</f>
        <v>0</v>
      </c>
      <c r="Q1909" s="5" t="e">
        <f>-MIN(data!$B$4 / data!I1909 * data!P1909 / 100, data!N1909)</f>
        <v>#DIV/0!</v>
      </c>
      <c r="R1909" s="4" t="e">
        <f>-Q1909*K1909/1000</f>
        <v>#DIV/0!</v>
      </c>
      <c r="S1909" s="6" t="e">
        <f>-MIN(data!$B$5/(POWER(LN(I1909),2))*P1909/100, O1909)</f>
        <v>#NUM!</v>
      </c>
      <c r="T1909" s="6" t="e">
        <f>-S1909*L1909/100000</f>
        <v>#NUM!</v>
      </c>
      <c r="U1909" s="4" t="e">
        <f>N1909+Q1909</f>
        <v>#DIV/0!</v>
      </c>
      <c r="V1909" s="4" t="e">
        <f>P1909*I1909/100/R1909</f>
        <v>#DIV/0!</v>
      </c>
      <c r="W1909" s="4" t="e">
        <f>V1909*H1909</f>
        <v>#DIV/0!</v>
      </c>
      <c r="X1909" s="6" t="e">
        <f>O1909+S1909</f>
        <v>#NUM!</v>
      </c>
      <c r="Y1909" s="6" t="e">
        <f>P1909*I1909/100/T1909</f>
        <v>#NUM!</v>
      </c>
      <c r="Z1909" s="6" t="e">
        <f>Y1909*H1909</f>
        <v>#NUM!</v>
      </c>
      <c r="AB1909" s="1" t="e">
        <f t="shared" si="58"/>
        <v>#DIV/0!</v>
      </c>
      <c r="AC1909" s="1" t="e">
        <f t="shared" si="59"/>
        <v>#DIV/0!</v>
      </c>
    </row>
    <row r="1910" spans="4:29" x14ac:dyDescent="0.25">
      <c r="D1910" s="1">
        <v>2000</v>
      </c>
      <c r="E1910" s="1" t="s">
        <v>55</v>
      </c>
      <c r="F1910" s="2" t="s">
        <v>246</v>
      </c>
      <c r="G1910">
        <v>2</v>
      </c>
      <c r="H1910">
        <v>68831561</v>
      </c>
      <c r="I1910" s="1">
        <v>0</v>
      </c>
      <c r="J1910" s="1">
        <v>81811</v>
      </c>
      <c r="K1910" s="1">
        <v>1748098</v>
      </c>
      <c r="L1910" s="1">
        <v>1587302</v>
      </c>
      <c r="M1910" s="3">
        <v>1100</v>
      </c>
      <c r="N1910">
        <v>46.8</v>
      </c>
      <c r="O1910">
        <v>63</v>
      </c>
      <c r="P1910" s="1">
        <f>IF($A$3="Percentage of government revenue per capita",$B$3,0) + IF($A$3="Absolute extra revenue",AB1910,0) + IF($A$3="Absolute revenue per capita",AC1910,0)</f>
        <v>0</v>
      </c>
      <c r="Q1910" s="5" t="e">
        <f>-MIN(data!$B$4 / data!I1910 * data!P1910 / 100, data!N1910)</f>
        <v>#DIV/0!</v>
      </c>
      <c r="R1910" s="4" t="e">
        <f>-Q1910*K1910/1000</f>
        <v>#DIV/0!</v>
      </c>
      <c r="S1910" s="6" t="e">
        <f>-MIN(data!$B$5/(POWER(LN(I1910),2))*P1910/100, O1910)</f>
        <v>#NUM!</v>
      </c>
      <c r="T1910" s="6" t="e">
        <f>-S1910*L1910/100000</f>
        <v>#NUM!</v>
      </c>
      <c r="U1910" s="4" t="e">
        <f>N1910+Q1910</f>
        <v>#DIV/0!</v>
      </c>
      <c r="V1910" s="4" t="e">
        <f>P1910*I1910/100/R1910</f>
        <v>#DIV/0!</v>
      </c>
      <c r="W1910" s="4" t="e">
        <f>V1910*H1910</f>
        <v>#DIV/0!</v>
      </c>
      <c r="X1910" s="6" t="e">
        <f>O1910+S1910</f>
        <v>#NUM!</v>
      </c>
      <c r="Y1910" s="6" t="e">
        <f>P1910*I1910/100/T1910</f>
        <v>#NUM!</v>
      </c>
      <c r="Z1910" s="6" t="e">
        <f>Y1910*H1910</f>
        <v>#NUM!</v>
      </c>
      <c r="AB1910" s="1" t="e">
        <f t="shared" si="58"/>
        <v>#DIV/0!</v>
      </c>
      <c r="AC1910" s="1" t="e">
        <f t="shared" si="59"/>
        <v>#DIV/0!</v>
      </c>
    </row>
    <row r="1911" spans="4:29" x14ac:dyDescent="0.25">
      <c r="D1911" s="1">
        <v>2001</v>
      </c>
      <c r="E1911" s="1" t="s">
        <v>55</v>
      </c>
      <c r="F1911" s="2" t="s">
        <v>246</v>
      </c>
      <c r="G1911">
        <v>2</v>
      </c>
      <c r="H1911">
        <v>70152661</v>
      </c>
      <c r="I1911" s="1">
        <v>0</v>
      </c>
      <c r="J1911" s="1">
        <v>77994</v>
      </c>
      <c r="K1911" s="1">
        <v>1768571</v>
      </c>
      <c r="L1911" s="1">
        <v>1666667</v>
      </c>
      <c r="M1911" s="3">
        <v>1000</v>
      </c>
      <c r="N1911">
        <v>44.1</v>
      </c>
      <c r="O1911">
        <v>60</v>
      </c>
      <c r="P1911" s="1">
        <f>IF($A$3="Percentage of government revenue per capita",$B$3,0) + IF($A$3="Absolute extra revenue",AB1911,0) + IF($A$3="Absolute revenue per capita",AC1911,0)</f>
        <v>0</v>
      </c>
      <c r="Q1911" s="5" t="e">
        <f>-MIN(data!$B$4 / data!I1911 * data!P1911 / 100, data!N1911)</f>
        <v>#DIV/0!</v>
      </c>
      <c r="R1911" s="4" t="e">
        <f>-Q1911*K1911/1000</f>
        <v>#DIV/0!</v>
      </c>
      <c r="S1911" s="6" t="e">
        <f>-MIN(data!$B$5/(POWER(LN(I1911),2))*P1911/100, O1911)</f>
        <v>#NUM!</v>
      </c>
      <c r="T1911" s="6" t="e">
        <f>-S1911*L1911/100000</f>
        <v>#NUM!</v>
      </c>
      <c r="U1911" s="4" t="e">
        <f>N1911+Q1911</f>
        <v>#DIV/0!</v>
      </c>
      <c r="V1911" s="4" t="e">
        <f>P1911*I1911/100/R1911</f>
        <v>#DIV/0!</v>
      </c>
      <c r="W1911" s="4" t="e">
        <f>V1911*H1911</f>
        <v>#DIV/0!</v>
      </c>
      <c r="X1911" s="6" t="e">
        <f>O1911+S1911</f>
        <v>#NUM!</v>
      </c>
      <c r="Y1911" s="6" t="e">
        <f>P1911*I1911/100/T1911</f>
        <v>#NUM!</v>
      </c>
      <c r="Z1911" s="6" t="e">
        <f>Y1911*H1911</f>
        <v>#NUM!</v>
      </c>
      <c r="AB1911" s="1" t="e">
        <f t="shared" si="58"/>
        <v>#DIV/0!</v>
      </c>
      <c r="AC1911" s="1" t="e">
        <f t="shared" si="59"/>
        <v>#DIV/0!</v>
      </c>
    </row>
    <row r="1912" spans="4:29" x14ac:dyDescent="0.25">
      <c r="D1912" s="1">
        <v>2002</v>
      </c>
      <c r="E1912" s="1" t="s">
        <v>55</v>
      </c>
      <c r="F1912" s="2" t="s">
        <v>246</v>
      </c>
      <c r="G1912">
        <v>2</v>
      </c>
      <c r="H1912">
        <v>71485043</v>
      </c>
      <c r="I1912" s="1">
        <v>0</v>
      </c>
      <c r="J1912" s="1">
        <v>74776</v>
      </c>
      <c r="K1912" s="1">
        <v>1788900</v>
      </c>
      <c r="L1912" s="1">
        <v>1724138</v>
      </c>
      <c r="M1912" s="3">
        <v>1000</v>
      </c>
      <c r="N1912">
        <v>41.8</v>
      </c>
      <c r="O1912">
        <v>58</v>
      </c>
      <c r="P1912" s="1">
        <f>IF($A$3="Percentage of government revenue per capita",$B$3,0) + IF($A$3="Absolute extra revenue",AB1912,0) + IF($A$3="Absolute revenue per capita",AC1912,0)</f>
        <v>0</v>
      </c>
      <c r="Q1912" s="5" t="e">
        <f>-MIN(data!$B$4 / data!I1912 * data!P1912 / 100, data!N1912)</f>
        <v>#DIV/0!</v>
      </c>
      <c r="R1912" s="4" t="e">
        <f>-Q1912*K1912/1000</f>
        <v>#DIV/0!</v>
      </c>
      <c r="S1912" s="6" t="e">
        <f>-MIN(data!$B$5/(POWER(LN(I1912),2))*P1912/100, O1912)</f>
        <v>#NUM!</v>
      </c>
      <c r="T1912" s="6" t="e">
        <f>-S1912*L1912/100000</f>
        <v>#NUM!</v>
      </c>
      <c r="U1912" s="4" t="e">
        <f>N1912+Q1912</f>
        <v>#DIV/0!</v>
      </c>
      <c r="V1912" s="4" t="e">
        <f>P1912*I1912/100/R1912</f>
        <v>#DIV/0!</v>
      </c>
      <c r="W1912" s="4" t="e">
        <f>V1912*H1912</f>
        <v>#DIV/0!</v>
      </c>
      <c r="X1912" s="6" t="e">
        <f>O1912+S1912</f>
        <v>#NUM!</v>
      </c>
      <c r="Y1912" s="6" t="e">
        <f>P1912*I1912/100/T1912</f>
        <v>#NUM!</v>
      </c>
      <c r="Z1912" s="6" t="e">
        <f>Y1912*H1912</f>
        <v>#NUM!</v>
      </c>
      <c r="AB1912" s="1" t="e">
        <f t="shared" si="58"/>
        <v>#DIV/0!</v>
      </c>
      <c r="AC1912" s="1" t="e">
        <f t="shared" si="59"/>
        <v>#DIV/0!</v>
      </c>
    </row>
    <row r="1913" spans="4:29" x14ac:dyDescent="0.25">
      <c r="D1913" s="1">
        <v>2003</v>
      </c>
      <c r="E1913" s="1" t="s">
        <v>55</v>
      </c>
      <c r="F1913" s="2" t="s">
        <v>246</v>
      </c>
      <c r="G1913">
        <v>2</v>
      </c>
      <c r="H1913">
        <v>72826097</v>
      </c>
      <c r="I1913" s="1">
        <v>0</v>
      </c>
      <c r="J1913" s="1">
        <v>72054</v>
      </c>
      <c r="K1913" s="1">
        <v>1819545</v>
      </c>
      <c r="L1913" s="1">
        <v>1767857</v>
      </c>
      <c r="M1913" s="3">
        <v>1000</v>
      </c>
      <c r="N1913">
        <v>39.6</v>
      </c>
      <c r="O1913">
        <v>56</v>
      </c>
      <c r="P1913" s="1">
        <f>IF($A$3="Percentage of government revenue per capita",$B$3,0) + IF($A$3="Absolute extra revenue",AB1913,0) + IF($A$3="Absolute revenue per capita",AC1913,0)</f>
        <v>0</v>
      </c>
      <c r="Q1913" s="5" t="e">
        <f>-MIN(data!$B$4 / data!I1913 * data!P1913 / 100, data!N1913)</f>
        <v>#DIV/0!</v>
      </c>
      <c r="R1913" s="4" t="e">
        <f>-Q1913*K1913/1000</f>
        <v>#DIV/0!</v>
      </c>
      <c r="S1913" s="6" t="e">
        <f>-MIN(data!$B$5/(POWER(LN(I1913),2))*P1913/100, O1913)</f>
        <v>#NUM!</v>
      </c>
      <c r="T1913" s="6" t="e">
        <f>-S1913*L1913/100000</f>
        <v>#NUM!</v>
      </c>
      <c r="U1913" s="4" t="e">
        <f>N1913+Q1913</f>
        <v>#DIV/0!</v>
      </c>
      <c r="V1913" s="4" t="e">
        <f>P1913*I1913/100/R1913</f>
        <v>#DIV/0!</v>
      </c>
      <c r="W1913" s="4" t="e">
        <f>V1913*H1913</f>
        <v>#DIV/0!</v>
      </c>
      <c r="X1913" s="6" t="e">
        <f>O1913+S1913</f>
        <v>#NUM!</v>
      </c>
      <c r="Y1913" s="6" t="e">
        <f>P1913*I1913/100/T1913</f>
        <v>#NUM!</v>
      </c>
      <c r="Z1913" s="6" t="e">
        <f>Y1913*H1913</f>
        <v>#NUM!</v>
      </c>
      <c r="AB1913" s="1" t="e">
        <f t="shared" si="58"/>
        <v>#DIV/0!</v>
      </c>
      <c r="AC1913" s="1" t="e">
        <f t="shared" si="59"/>
        <v>#DIV/0!</v>
      </c>
    </row>
    <row r="1914" spans="4:29" x14ac:dyDescent="0.25">
      <c r="D1914" s="1">
        <v>2004</v>
      </c>
      <c r="E1914" s="1" t="s">
        <v>55</v>
      </c>
      <c r="F1914" s="2" t="s">
        <v>246</v>
      </c>
      <c r="G1914">
        <v>2</v>
      </c>
      <c r="H1914">
        <v>74172073</v>
      </c>
      <c r="I1914" s="1">
        <v>0</v>
      </c>
      <c r="J1914" s="1">
        <v>69699</v>
      </c>
      <c r="K1914" s="1">
        <v>1843889</v>
      </c>
      <c r="L1914" s="1">
        <v>1796296</v>
      </c>
      <c r="M1914" s="3">
        <v>990</v>
      </c>
      <c r="N1914">
        <v>37.799999999999997</v>
      </c>
      <c r="O1914">
        <v>54</v>
      </c>
      <c r="P1914" s="1">
        <f>IF($A$3="Percentage of government revenue per capita",$B$3,0) + IF($A$3="Absolute extra revenue",AB1914,0) + IF($A$3="Absolute revenue per capita",AC1914,0)</f>
        <v>0</v>
      </c>
      <c r="Q1914" s="5" t="e">
        <f>-MIN(data!$B$4 / data!I1914 * data!P1914 / 100, data!N1914)</f>
        <v>#DIV/0!</v>
      </c>
      <c r="R1914" s="4" t="e">
        <f>-Q1914*K1914/1000</f>
        <v>#DIV/0!</v>
      </c>
      <c r="S1914" s="6" t="e">
        <f>-MIN(data!$B$5/(POWER(LN(I1914),2))*P1914/100, O1914)</f>
        <v>#NUM!</v>
      </c>
      <c r="T1914" s="6" t="e">
        <f>-S1914*L1914/100000</f>
        <v>#NUM!</v>
      </c>
      <c r="U1914" s="4" t="e">
        <f>N1914+Q1914</f>
        <v>#DIV/0!</v>
      </c>
      <c r="V1914" s="4" t="e">
        <f>P1914*I1914/100/R1914</f>
        <v>#DIV/0!</v>
      </c>
      <c r="W1914" s="4" t="e">
        <f>V1914*H1914</f>
        <v>#DIV/0!</v>
      </c>
      <c r="X1914" s="6" t="e">
        <f>O1914+S1914</f>
        <v>#NUM!</v>
      </c>
      <c r="Y1914" s="6" t="e">
        <f>P1914*I1914/100/T1914</f>
        <v>#NUM!</v>
      </c>
      <c r="Z1914" s="6" t="e">
        <f>Y1914*H1914</f>
        <v>#NUM!</v>
      </c>
      <c r="AB1914" s="1" t="e">
        <f t="shared" si="58"/>
        <v>#DIV/0!</v>
      </c>
      <c r="AC1914" s="1" t="e">
        <f t="shared" si="59"/>
        <v>#DIV/0!</v>
      </c>
    </row>
    <row r="1915" spans="4:29" x14ac:dyDescent="0.25">
      <c r="D1915" s="1">
        <v>2005</v>
      </c>
      <c r="E1915" s="1" t="s">
        <v>55</v>
      </c>
      <c r="F1915" s="2" t="s">
        <v>246</v>
      </c>
      <c r="G1915">
        <v>2</v>
      </c>
      <c r="H1915">
        <v>75523569</v>
      </c>
      <c r="I1915" s="1">
        <v>0</v>
      </c>
      <c r="J1915" s="1">
        <v>67712</v>
      </c>
      <c r="K1915" s="1">
        <v>1875679</v>
      </c>
      <c r="L1915" s="1">
        <v>1826923</v>
      </c>
      <c r="M1915" s="3">
        <v>970</v>
      </c>
      <c r="N1915">
        <v>36.1</v>
      </c>
      <c r="O1915">
        <v>52</v>
      </c>
      <c r="P1915" s="1">
        <f>IF($A$3="Percentage of government revenue per capita",$B$3,0) + IF($A$3="Absolute extra revenue",AB1915,0) + IF($A$3="Absolute revenue per capita",AC1915,0)</f>
        <v>0</v>
      </c>
      <c r="Q1915" s="5" t="e">
        <f>-MIN(data!$B$4 / data!I1915 * data!P1915 / 100, data!N1915)</f>
        <v>#DIV/0!</v>
      </c>
      <c r="R1915" s="4" t="e">
        <f>-Q1915*K1915/1000</f>
        <v>#DIV/0!</v>
      </c>
      <c r="S1915" s="6" t="e">
        <f>-MIN(data!$B$5/(POWER(LN(I1915),2))*P1915/100, O1915)</f>
        <v>#NUM!</v>
      </c>
      <c r="T1915" s="6" t="e">
        <f>-S1915*L1915/100000</f>
        <v>#NUM!</v>
      </c>
      <c r="U1915" s="4" t="e">
        <f>N1915+Q1915</f>
        <v>#DIV/0!</v>
      </c>
      <c r="V1915" s="4" t="e">
        <f>P1915*I1915/100/R1915</f>
        <v>#DIV/0!</v>
      </c>
      <c r="W1915" s="4" t="e">
        <f>V1915*H1915</f>
        <v>#DIV/0!</v>
      </c>
      <c r="X1915" s="6" t="e">
        <f>O1915+S1915</f>
        <v>#NUM!</v>
      </c>
      <c r="Y1915" s="6" t="e">
        <f>P1915*I1915/100/T1915</f>
        <v>#NUM!</v>
      </c>
      <c r="Z1915" s="6" t="e">
        <f>Y1915*H1915</f>
        <v>#NUM!</v>
      </c>
      <c r="AB1915" s="1" t="e">
        <f t="shared" si="58"/>
        <v>#DIV/0!</v>
      </c>
      <c r="AC1915" s="1" t="e">
        <f t="shared" si="59"/>
        <v>#DIV/0!</v>
      </c>
    </row>
    <row r="1916" spans="4:29" x14ac:dyDescent="0.25">
      <c r="D1916" s="1">
        <v>2006</v>
      </c>
      <c r="E1916" s="1" t="s">
        <v>55</v>
      </c>
      <c r="F1916" s="2" t="s">
        <v>246</v>
      </c>
      <c r="G1916">
        <v>2</v>
      </c>
      <c r="H1916">
        <v>76873663</v>
      </c>
      <c r="I1916" s="1">
        <v>0</v>
      </c>
      <c r="J1916" s="1">
        <v>66173</v>
      </c>
      <c r="K1916" s="1">
        <v>1918058</v>
      </c>
      <c r="L1916" s="1">
        <v>1880000</v>
      </c>
      <c r="M1916" s="3">
        <v>950</v>
      </c>
      <c r="N1916">
        <v>34.5</v>
      </c>
      <c r="O1916">
        <v>50</v>
      </c>
      <c r="P1916" s="1">
        <f>IF($A$3="Percentage of government revenue per capita",$B$3,0) + IF($A$3="Absolute extra revenue",AB1916,0) + IF($A$3="Absolute revenue per capita",AC1916,0)</f>
        <v>0</v>
      </c>
      <c r="Q1916" s="5" t="e">
        <f>-MIN(data!$B$4 / data!I1916 * data!P1916 / 100, data!N1916)</f>
        <v>#DIV/0!</v>
      </c>
      <c r="R1916" s="4" t="e">
        <f>-Q1916*K1916/1000</f>
        <v>#DIV/0!</v>
      </c>
      <c r="S1916" s="6" t="e">
        <f>-MIN(data!$B$5/(POWER(LN(I1916),2))*P1916/100, O1916)</f>
        <v>#NUM!</v>
      </c>
      <c r="T1916" s="6" t="e">
        <f>-S1916*L1916/100000</f>
        <v>#NUM!</v>
      </c>
      <c r="U1916" s="4" t="e">
        <f>N1916+Q1916</f>
        <v>#DIV/0!</v>
      </c>
      <c r="V1916" s="4" t="e">
        <f>P1916*I1916/100/R1916</f>
        <v>#DIV/0!</v>
      </c>
      <c r="W1916" s="4" t="e">
        <f>V1916*H1916</f>
        <v>#DIV/0!</v>
      </c>
      <c r="X1916" s="6" t="e">
        <f>O1916+S1916</f>
        <v>#NUM!</v>
      </c>
      <c r="Y1916" s="6" t="e">
        <f>P1916*I1916/100/T1916</f>
        <v>#NUM!</v>
      </c>
      <c r="Z1916" s="6" t="e">
        <f>Y1916*H1916</f>
        <v>#NUM!</v>
      </c>
      <c r="AB1916" s="1" t="e">
        <f t="shared" si="58"/>
        <v>#DIV/0!</v>
      </c>
      <c r="AC1916" s="1" t="e">
        <f t="shared" si="59"/>
        <v>#DIV/0!</v>
      </c>
    </row>
    <row r="1917" spans="4:29" x14ac:dyDescent="0.25">
      <c r="D1917" s="1">
        <v>2007</v>
      </c>
      <c r="E1917" s="1" t="s">
        <v>55</v>
      </c>
      <c r="F1917" s="2" t="s">
        <v>246</v>
      </c>
      <c r="G1917">
        <v>2</v>
      </c>
      <c r="H1917">
        <v>78232126</v>
      </c>
      <c r="I1917" s="1">
        <v>0</v>
      </c>
      <c r="J1917" s="1">
        <v>65071</v>
      </c>
      <c r="K1917" s="1">
        <v>1971848</v>
      </c>
      <c r="L1917" s="1">
        <v>1957447</v>
      </c>
      <c r="M1917" s="3">
        <v>940</v>
      </c>
      <c r="N1917">
        <v>33</v>
      </c>
      <c r="O1917">
        <v>47</v>
      </c>
      <c r="P1917" s="1">
        <f>IF($A$3="Percentage of government revenue per capita",$B$3,0) + IF($A$3="Absolute extra revenue",AB1917,0) + IF($A$3="Absolute revenue per capita",AC1917,0)</f>
        <v>0</v>
      </c>
      <c r="Q1917" s="5" t="e">
        <f>-MIN(data!$B$4 / data!I1917 * data!P1917 / 100, data!N1917)</f>
        <v>#DIV/0!</v>
      </c>
      <c r="R1917" s="4" t="e">
        <f>-Q1917*K1917/1000</f>
        <v>#DIV/0!</v>
      </c>
      <c r="S1917" s="6" t="e">
        <f>-MIN(data!$B$5/(POWER(LN(I1917),2))*P1917/100, O1917)</f>
        <v>#NUM!</v>
      </c>
      <c r="T1917" s="6" t="e">
        <f>-S1917*L1917/100000</f>
        <v>#NUM!</v>
      </c>
      <c r="U1917" s="4" t="e">
        <f>N1917+Q1917</f>
        <v>#DIV/0!</v>
      </c>
      <c r="V1917" s="4" t="e">
        <f>P1917*I1917/100/R1917</f>
        <v>#DIV/0!</v>
      </c>
      <c r="W1917" s="4" t="e">
        <f>V1917*H1917</f>
        <v>#DIV/0!</v>
      </c>
      <c r="X1917" s="6" t="e">
        <f>O1917+S1917</f>
        <v>#NUM!</v>
      </c>
      <c r="Y1917" s="6" t="e">
        <f>P1917*I1917/100/T1917</f>
        <v>#NUM!</v>
      </c>
      <c r="Z1917" s="6" t="e">
        <f>Y1917*H1917</f>
        <v>#NUM!</v>
      </c>
      <c r="AB1917" s="1" t="e">
        <f t="shared" si="58"/>
        <v>#DIV/0!</v>
      </c>
      <c r="AC1917" s="1" t="e">
        <f t="shared" si="59"/>
        <v>#DIV/0!</v>
      </c>
    </row>
    <row r="1918" spans="4:29" x14ac:dyDescent="0.25">
      <c r="D1918" s="1">
        <v>2008</v>
      </c>
      <c r="E1918" s="1" t="s">
        <v>55</v>
      </c>
      <c r="F1918" s="2" t="s">
        <v>246</v>
      </c>
      <c r="G1918">
        <v>2</v>
      </c>
      <c r="H1918">
        <v>79636079</v>
      </c>
      <c r="I1918" s="1">
        <v>0</v>
      </c>
      <c r="J1918" s="1">
        <v>64451</v>
      </c>
      <c r="K1918" s="1">
        <v>2039589</v>
      </c>
      <c r="L1918" s="1">
        <v>2044444</v>
      </c>
      <c r="M1918" s="3">
        <v>920</v>
      </c>
      <c r="N1918">
        <v>31.6</v>
      </c>
      <c r="O1918">
        <v>45</v>
      </c>
      <c r="P1918" s="1">
        <f>IF($A$3="Percentage of government revenue per capita",$B$3,0) + IF($A$3="Absolute extra revenue",AB1918,0) + IF($A$3="Absolute revenue per capita",AC1918,0)</f>
        <v>0</v>
      </c>
      <c r="Q1918" s="5" t="e">
        <f>-MIN(data!$B$4 / data!I1918 * data!P1918 / 100, data!N1918)</f>
        <v>#DIV/0!</v>
      </c>
      <c r="R1918" s="4" t="e">
        <f>-Q1918*K1918/1000</f>
        <v>#DIV/0!</v>
      </c>
      <c r="S1918" s="6" t="e">
        <f>-MIN(data!$B$5/(POWER(LN(I1918),2))*P1918/100, O1918)</f>
        <v>#NUM!</v>
      </c>
      <c r="T1918" s="6" t="e">
        <f>-S1918*L1918/100000</f>
        <v>#NUM!</v>
      </c>
      <c r="U1918" s="4" t="e">
        <f>N1918+Q1918</f>
        <v>#DIV/0!</v>
      </c>
      <c r="V1918" s="4" t="e">
        <f>P1918*I1918/100/R1918</f>
        <v>#DIV/0!</v>
      </c>
      <c r="W1918" s="4" t="e">
        <f>V1918*H1918</f>
        <v>#DIV/0!</v>
      </c>
      <c r="X1918" s="6" t="e">
        <f>O1918+S1918</f>
        <v>#NUM!</v>
      </c>
      <c r="Y1918" s="6" t="e">
        <f>P1918*I1918/100/T1918</f>
        <v>#NUM!</v>
      </c>
      <c r="Z1918" s="6" t="e">
        <f>Y1918*H1918</f>
        <v>#NUM!</v>
      </c>
      <c r="AB1918" s="1" t="e">
        <f t="shared" si="58"/>
        <v>#DIV/0!</v>
      </c>
      <c r="AC1918" s="1" t="e">
        <f t="shared" si="59"/>
        <v>#DIV/0!</v>
      </c>
    </row>
    <row r="1919" spans="4:29" x14ac:dyDescent="0.25">
      <c r="D1919" s="1">
        <v>2009</v>
      </c>
      <c r="E1919" s="1" t="s">
        <v>55</v>
      </c>
      <c r="F1919" s="2" t="s">
        <v>246</v>
      </c>
      <c r="G1919">
        <v>2</v>
      </c>
      <c r="H1919">
        <v>81134798</v>
      </c>
      <c r="I1919" s="1">
        <v>0</v>
      </c>
      <c r="J1919" s="1">
        <v>64152</v>
      </c>
      <c r="K1919" s="1">
        <v>2117228</v>
      </c>
      <c r="L1919" s="1">
        <v>2116279</v>
      </c>
      <c r="M1919" s="3">
        <v>920</v>
      </c>
      <c r="N1919">
        <v>30.3</v>
      </c>
      <c r="O1919">
        <v>43</v>
      </c>
      <c r="P1919" s="1">
        <f>IF($A$3="Percentage of government revenue per capita",$B$3,0) + IF($A$3="Absolute extra revenue",AB1919,0) + IF($A$3="Absolute revenue per capita",AC1919,0)</f>
        <v>0</v>
      </c>
      <c r="Q1919" s="5" t="e">
        <f>-MIN(data!$B$4 / data!I1919 * data!P1919 / 100, data!N1919)</f>
        <v>#DIV/0!</v>
      </c>
      <c r="R1919" s="4" t="e">
        <f>-Q1919*K1919/1000</f>
        <v>#DIV/0!</v>
      </c>
      <c r="S1919" s="6" t="e">
        <f>-MIN(data!$B$5/(POWER(LN(I1919),2))*P1919/100, O1919)</f>
        <v>#NUM!</v>
      </c>
      <c r="T1919" s="6" t="e">
        <f>-S1919*L1919/100000</f>
        <v>#NUM!</v>
      </c>
      <c r="U1919" s="4" t="e">
        <f>N1919+Q1919</f>
        <v>#DIV/0!</v>
      </c>
      <c r="V1919" s="4" t="e">
        <f>P1919*I1919/100/R1919</f>
        <v>#DIV/0!</v>
      </c>
      <c r="W1919" s="4" t="e">
        <f>V1919*H1919</f>
        <v>#DIV/0!</v>
      </c>
      <c r="X1919" s="6" t="e">
        <f>O1919+S1919</f>
        <v>#NUM!</v>
      </c>
      <c r="Y1919" s="6" t="e">
        <f>P1919*I1919/100/T1919</f>
        <v>#NUM!</v>
      </c>
      <c r="Z1919" s="6" t="e">
        <f>Y1919*H1919</f>
        <v>#NUM!</v>
      </c>
      <c r="AB1919" s="1" t="e">
        <f t="shared" si="58"/>
        <v>#DIV/0!</v>
      </c>
      <c r="AC1919" s="1" t="e">
        <f t="shared" si="59"/>
        <v>#DIV/0!</v>
      </c>
    </row>
    <row r="1920" spans="4:29" x14ac:dyDescent="0.25">
      <c r="D1920" s="1">
        <v>2010</v>
      </c>
      <c r="E1920" s="1" t="s">
        <v>55</v>
      </c>
      <c r="F1920" s="2" t="s">
        <v>246</v>
      </c>
      <c r="G1920">
        <v>2</v>
      </c>
      <c r="H1920">
        <v>82761235</v>
      </c>
      <c r="I1920" s="1">
        <v>0</v>
      </c>
      <c r="J1920" s="1">
        <v>64108</v>
      </c>
      <c r="K1920" s="1">
        <v>2210621</v>
      </c>
      <c r="L1920" s="1">
        <v>2250000</v>
      </c>
      <c r="M1920" s="3">
        <v>910</v>
      </c>
      <c r="N1920">
        <v>29</v>
      </c>
      <c r="O1920">
        <v>40</v>
      </c>
      <c r="P1920" s="1">
        <f>IF($A$3="Percentage of government revenue per capita",$B$3,0) + IF($A$3="Absolute extra revenue",AB1920,0) + IF($A$3="Absolute revenue per capita",AC1920,0)</f>
        <v>0</v>
      </c>
      <c r="Q1920" s="5" t="e">
        <f>-MIN(data!$B$4 / data!I1920 * data!P1920 / 100, data!N1920)</f>
        <v>#DIV/0!</v>
      </c>
      <c r="R1920" s="4" t="e">
        <f>-Q1920*K1920/1000</f>
        <v>#DIV/0!</v>
      </c>
      <c r="S1920" s="6" t="e">
        <f>-MIN(data!$B$5/(POWER(LN(I1920),2))*P1920/100, O1920)</f>
        <v>#NUM!</v>
      </c>
      <c r="T1920" s="6" t="e">
        <f>-S1920*L1920/100000</f>
        <v>#NUM!</v>
      </c>
      <c r="U1920" s="4" t="e">
        <f>N1920+Q1920</f>
        <v>#DIV/0!</v>
      </c>
      <c r="V1920" s="4" t="e">
        <f>P1920*I1920/100/R1920</f>
        <v>#DIV/0!</v>
      </c>
      <c r="W1920" s="4" t="e">
        <f>V1920*H1920</f>
        <v>#DIV/0!</v>
      </c>
      <c r="X1920" s="6" t="e">
        <f>O1920+S1920</f>
        <v>#NUM!</v>
      </c>
      <c r="Y1920" s="6" t="e">
        <f>P1920*I1920/100/T1920</f>
        <v>#NUM!</v>
      </c>
      <c r="Z1920" s="6" t="e">
        <f>Y1920*H1920</f>
        <v>#NUM!</v>
      </c>
      <c r="AB1920" s="1" t="e">
        <f t="shared" si="58"/>
        <v>#DIV/0!</v>
      </c>
      <c r="AC1920" s="1" t="e">
        <f t="shared" si="59"/>
        <v>#DIV/0!</v>
      </c>
    </row>
    <row r="1921" spans="4:29" x14ac:dyDescent="0.25">
      <c r="D1921" s="1">
        <v>2011</v>
      </c>
      <c r="E1921" s="1" t="s">
        <v>55</v>
      </c>
      <c r="F1921" s="2" t="s">
        <v>246</v>
      </c>
      <c r="G1921">
        <v>2</v>
      </c>
      <c r="H1921">
        <v>84529250</v>
      </c>
      <c r="I1921" s="1">
        <v>0</v>
      </c>
      <c r="J1921" s="1">
        <v>63922</v>
      </c>
      <c r="K1921" s="1">
        <v>2299353</v>
      </c>
      <c r="L1921" s="1">
        <v>2282051</v>
      </c>
      <c r="M1921" s="3">
        <v>900</v>
      </c>
      <c r="N1921">
        <v>27.8</v>
      </c>
      <c r="O1921">
        <v>39</v>
      </c>
      <c r="P1921" s="1">
        <f>IF($A$3="Percentage of government revenue per capita",$B$3,0) + IF($A$3="Absolute extra revenue",AB1921,0) + IF($A$3="Absolute revenue per capita",AC1921,0)</f>
        <v>0</v>
      </c>
      <c r="Q1921" s="5" t="e">
        <f>-MIN(data!$B$4 / data!I1921 * data!P1921 / 100, data!N1921)</f>
        <v>#DIV/0!</v>
      </c>
      <c r="R1921" s="4" t="e">
        <f>-Q1921*K1921/1000</f>
        <v>#DIV/0!</v>
      </c>
      <c r="S1921" s="6" t="e">
        <f>-MIN(data!$B$5/(POWER(LN(I1921),2))*P1921/100, O1921)</f>
        <v>#NUM!</v>
      </c>
      <c r="T1921" s="6" t="e">
        <f>-S1921*L1921/100000</f>
        <v>#NUM!</v>
      </c>
      <c r="U1921" s="4" t="e">
        <f>N1921+Q1921</f>
        <v>#DIV/0!</v>
      </c>
      <c r="V1921" s="4" t="e">
        <f>P1921*I1921/100/R1921</f>
        <v>#DIV/0!</v>
      </c>
      <c r="W1921" s="4" t="e">
        <f>V1921*H1921</f>
        <v>#DIV/0!</v>
      </c>
      <c r="X1921" s="6" t="e">
        <f>O1921+S1921</f>
        <v>#NUM!</v>
      </c>
      <c r="Y1921" s="6" t="e">
        <f>P1921*I1921/100/T1921</f>
        <v>#NUM!</v>
      </c>
      <c r="Z1921" s="6" t="e">
        <f>Y1921*H1921</f>
        <v>#NUM!</v>
      </c>
      <c r="AB1921" s="1" t="e">
        <f t="shared" si="58"/>
        <v>#DIV/0!</v>
      </c>
      <c r="AC1921" s="1" t="e">
        <f t="shared" si="59"/>
        <v>#DIV/0!</v>
      </c>
    </row>
    <row r="1922" spans="4:29" x14ac:dyDescent="0.25">
      <c r="D1922" s="1">
        <v>2012</v>
      </c>
      <c r="E1922" s="1" t="s">
        <v>55</v>
      </c>
      <c r="F1922" s="2" t="s">
        <v>246</v>
      </c>
      <c r="G1922">
        <v>2</v>
      </c>
      <c r="H1922">
        <v>86422240</v>
      </c>
      <c r="I1922" s="1">
        <v>0</v>
      </c>
      <c r="J1922" s="1">
        <v>63544</v>
      </c>
      <c r="K1922" s="1">
        <v>2379925</v>
      </c>
      <c r="L1922" s="1">
        <v>2351351</v>
      </c>
      <c r="M1922" s="3">
        <v>890</v>
      </c>
      <c r="N1922">
        <v>26.7</v>
      </c>
      <c r="O1922">
        <v>37</v>
      </c>
      <c r="P1922" s="1">
        <f>IF($A$3="Percentage of government revenue per capita",$B$3,0) + IF($A$3="Absolute extra revenue",AB1922,0) + IF($A$3="Absolute revenue per capita",AC1922,0)</f>
        <v>0</v>
      </c>
      <c r="Q1922" s="5" t="e">
        <f>-MIN(data!$B$4 / data!I1922 * data!P1922 / 100, data!N1922)</f>
        <v>#DIV/0!</v>
      </c>
      <c r="R1922" s="4" t="e">
        <f>-Q1922*K1922/1000</f>
        <v>#DIV/0!</v>
      </c>
      <c r="S1922" s="6" t="e">
        <f>-MIN(data!$B$5/(POWER(LN(I1922),2))*P1922/100, O1922)</f>
        <v>#NUM!</v>
      </c>
      <c r="T1922" s="6" t="e">
        <f>-S1922*L1922/100000</f>
        <v>#NUM!</v>
      </c>
      <c r="U1922" s="4" t="e">
        <f>N1922+Q1922</f>
        <v>#DIV/0!</v>
      </c>
      <c r="V1922" s="4" t="e">
        <f>P1922*I1922/100/R1922</f>
        <v>#DIV/0!</v>
      </c>
      <c r="W1922" s="4" t="e">
        <f>V1922*H1922</f>
        <v>#DIV/0!</v>
      </c>
      <c r="X1922" s="6" t="e">
        <f>O1922+S1922</f>
        <v>#NUM!</v>
      </c>
      <c r="Y1922" s="6" t="e">
        <f>P1922*I1922/100/T1922</f>
        <v>#NUM!</v>
      </c>
      <c r="Z1922" s="6" t="e">
        <f>Y1922*H1922</f>
        <v>#NUM!</v>
      </c>
      <c r="AB1922" s="1" t="e">
        <f t="shared" si="58"/>
        <v>#DIV/0!</v>
      </c>
      <c r="AC1922" s="1" t="e">
        <f t="shared" si="59"/>
        <v>#DIV/0!</v>
      </c>
    </row>
    <row r="1923" spans="4:29" x14ac:dyDescent="0.25">
      <c r="D1923" s="1">
        <v>2013</v>
      </c>
      <c r="E1923" s="1" t="s">
        <v>55</v>
      </c>
      <c r="F1923" s="2" t="s">
        <v>246</v>
      </c>
      <c r="G1923">
        <v>2</v>
      </c>
      <c r="H1923">
        <v>88404640</v>
      </c>
      <c r="I1923" s="1">
        <v>0</v>
      </c>
      <c r="J1923" s="1">
        <v>62756</v>
      </c>
      <c r="K1923" s="1">
        <v>2451406</v>
      </c>
      <c r="L1923" s="1">
        <v>2428571</v>
      </c>
      <c r="M1923" s="3">
        <v>870</v>
      </c>
      <c r="N1923">
        <v>25.6</v>
      </c>
      <c r="O1923">
        <v>35</v>
      </c>
      <c r="P1923" s="1">
        <f>IF($A$3="Percentage of government revenue per capita",$B$3,0) + IF($A$3="Absolute extra revenue",AB1923,0) + IF($A$3="Absolute revenue per capita",AC1923,0)</f>
        <v>0</v>
      </c>
      <c r="Q1923" s="5" t="e">
        <f>-MIN(data!$B$4 / data!I1923 * data!P1923 / 100, data!N1923)</f>
        <v>#DIV/0!</v>
      </c>
      <c r="R1923" s="4" t="e">
        <f>-Q1923*K1923/1000</f>
        <v>#DIV/0!</v>
      </c>
      <c r="S1923" s="6" t="e">
        <f>-MIN(data!$B$5/(POWER(LN(I1923),2))*P1923/100, O1923)</f>
        <v>#NUM!</v>
      </c>
      <c r="T1923" s="6" t="e">
        <f>-S1923*L1923/100000</f>
        <v>#NUM!</v>
      </c>
      <c r="U1923" s="4" t="e">
        <f>N1923+Q1923</f>
        <v>#DIV/0!</v>
      </c>
      <c r="V1923" s="4" t="e">
        <f>P1923*I1923/100/R1923</f>
        <v>#DIV/0!</v>
      </c>
      <c r="W1923" s="4" t="e">
        <f>V1923*H1923</f>
        <v>#DIV/0!</v>
      </c>
      <c r="X1923" s="6" t="e">
        <f>O1923+S1923</f>
        <v>#NUM!</v>
      </c>
      <c r="Y1923" s="6" t="e">
        <f>P1923*I1923/100/T1923</f>
        <v>#NUM!</v>
      </c>
      <c r="Z1923" s="6" t="e">
        <f>Y1923*H1923</f>
        <v>#NUM!</v>
      </c>
      <c r="AB1923" s="1" t="e">
        <f t="shared" si="58"/>
        <v>#DIV/0!</v>
      </c>
      <c r="AC1923" s="1" t="e">
        <f t="shared" si="59"/>
        <v>#DIV/0!</v>
      </c>
    </row>
    <row r="1924" spans="4:29" x14ac:dyDescent="0.25">
      <c r="D1924" s="1">
        <v>2014</v>
      </c>
      <c r="E1924" s="1" t="s">
        <v>55</v>
      </c>
      <c r="F1924" s="2" t="s">
        <v>246</v>
      </c>
      <c r="G1924">
        <v>2</v>
      </c>
      <c r="H1924">
        <v>90424654</v>
      </c>
      <c r="I1924" s="1">
        <v>0</v>
      </c>
      <c r="J1924" s="1">
        <v>61485</v>
      </c>
      <c r="K1924" s="1">
        <v>2489271</v>
      </c>
      <c r="L1924" s="1">
        <v>2411765</v>
      </c>
      <c r="M1924" s="3">
        <v>850</v>
      </c>
      <c r="N1924">
        <v>24.7</v>
      </c>
      <c r="O1924">
        <v>34</v>
      </c>
      <c r="P1924" s="1">
        <f>IF($A$3="Percentage of government revenue per capita",$B$3,0) + IF($A$3="Absolute extra revenue",AB1924,0) + IF($A$3="Absolute revenue per capita",AC1924,0)</f>
        <v>0</v>
      </c>
      <c r="Q1924" s="5" t="e">
        <f>-MIN(data!$B$4 / data!I1924 * data!P1924 / 100, data!N1924)</f>
        <v>#DIV/0!</v>
      </c>
      <c r="R1924" s="4" t="e">
        <f>-Q1924*K1924/1000</f>
        <v>#DIV/0!</v>
      </c>
      <c r="S1924" s="6" t="e">
        <f>-MIN(data!$B$5/(POWER(LN(I1924),2))*P1924/100, O1924)</f>
        <v>#NUM!</v>
      </c>
      <c r="T1924" s="6" t="e">
        <f>-S1924*L1924/100000</f>
        <v>#NUM!</v>
      </c>
      <c r="U1924" s="4" t="e">
        <f>N1924+Q1924</f>
        <v>#DIV/0!</v>
      </c>
      <c r="V1924" s="4" t="e">
        <f>P1924*I1924/100/R1924</f>
        <v>#DIV/0!</v>
      </c>
      <c r="W1924" s="4" t="e">
        <f>V1924*H1924</f>
        <v>#DIV/0!</v>
      </c>
      <c r="X1924" s="6" t="e">
        <f>O1924+S1924</f>
        <v>#NUM!</v>
      </c>
      <c r="Y1924" s="6" t="e">
        <f>P1924*I1924/100/T1924</f>
        <v>#NUM!</v>
      </c>
      <c r="Z1924" s="6" t="e">
        <f>Y1924*H1924</f>
        <v>#NUM!</v>
      </c>
      <c r="AB1924" s="1" t="e">
        <f t="shared" ref="AB1924:AB1987" si="60">$B$3*100/H1924/I1924</f>
        <v>#DIV/0!</v>
      </c>
      <c r="AC1924" s="1" t="e">
        <f t="shared" ref="AC1924:AC1987" si="61">$B$3/I1924*100</f>
        <v>#DIV/0!</v>
      </c>
    </row>
    <row r="1925" spans="4:29" x14ac:dyDescent="0.25">
      <c r="D1925" s="1">
        <v>2015</v>
      </c>
      <c r="E1925" s="1" t="s">
        <v>55</v>
      </c>
      <c r="F1925" s="2" t="s">
        <v>246</v>
      </c>
      <c r="G1925">
        <v>2</v>
      </c>
      <c r="H1925">
        <v>92442547</v>
      </c>
      <c r="I1925" s="1">
        <v>0</v>
      </c>
      <c r="J1925" s="1">
        <v>59728</v>
      </c>
      <c r="K1925" s="1">
        <v>2520169</v>
      </c>
      <c r="M1925" s="3">
        <v>820</v>
      </c>
      <c r="N1925">
        <v>23.7</v>
      </c>
      <c r="O1925">
        <v>33</v>
      </c>
      <c r="P1925" s="1">
        <f>IF($A$3="Percentage of government revenue per capita",$B$3,0) + IF($A$3="Absolute extra revenue",AB1925,0) + IF($A$3="Absolute revenue per capita",AC1925,0)</f>
        <v>0</v>
      </c>
      <c r="Q1925" s="5" t="e">
        <f>-MIN(data!$B$4 / data!I1925 * data!P1925 / 100, data!N1925)</f>
        <v>#DIV/0!</v>
      </c>
      <c r="R1925" s="4" t="e">
        <f>-Q1925*K1925/1000</f>
        <v>#DIV/0!</v>
      </c>
      <c r="S1925" s="6" t="e">
        <f>-MIN(data!$B$5/(POWER(LN(I1925),2))*P1925/100, O1925)</f>
        <v>#NUM!</v>
      </c>
      <c r="T1925" s="6" t="e">
        <f>-S1925*L1925/100000</f>
        <v>#NUM!</v>
      </c>
      <c r="U1925" s="4" t="e">
        <f>N1925+Q1925</f>
        <v>#DIV/0!</v>
      </c>
      <c r="V1925" s="4" t="e">
        <f>P1925*I1925/100/R1925</f>
        <v>#DIV/0!</v>
      </c>
      <c r="W1925" s="4" t="e">
        <f>V1925*H1925</f>
        <v>#DIV/0!</v>
      </c>
      <c r="X1925" s="6" t="e">
        <f>O1925+S1925</f>
        <v>#NUM!</v>
      </c>
      <c r="Y1925" s="6" t="e">
        <f>P1925*I1925/100/T1925</f>
        <v>#NUM!</v>
      </c>
      <c r="Z1925" s="6" t="e">
        <f>Y1925*H1925</f>
        <v>#NUM!</v>
      </c>
      <c r="AB1925" s="1" t="e">
        <f t="shared" si="60"/>
        <v>#DIV/0!</v>
      </c>
      <c r="AC1925" s="1" t="e">
        <f t="shared" si="61"/>
        <v>#DIV/0!</v>
      </c>
    </row>
    <row r="1926" spans="4:29" x14ac:dyDescent="0.25">
      <c r="D1926" s="1">
        <v>2016</v>
      </c>
      <c r="E1926" s="1" t="s">
        <v>55</v>
      </c>
      <c r="F1926" s="2" t="s">
        <v>246</v>
      </c>
      <c r="G1926">
        <v>2</v>
      </c>
      <c r="H1926">
        <v>94447072</v>
      </c>
      <c r="I1926" s="1">
        <v>0</v>
      </c>
      <c r="J1926" s="1">
        <v>57612</v>
      </c>
      <c r="K1926" s="1">
        <v>2515808</v>
      </c>
      <c r="M1926" s="3"/>
      <c r="N1926">
        <v>22.9</v>
      </c>
      <c r="O1926"/>
      <c r="P1926" s="1">
        <f>IF($A$3="Percentage of government revenue per capita",$B$3,0) + IF($A$3="Absolute extra revenue",AB1926,0) + IF($A$3="Absolute revenue per capita",AC1926,0)</f>
        <v>0</v>
      </c>
      <c r="Q1926" s="5" t="e">
        <f>-MIN(data!$B$4 / data!I1926 * data!P1926 / 100, data!N1926)</f>
        <v>#DIV/0!</v>
      </c>
      <c r="R1926" s="4" t="e">
        <f>-Q1926*K1926/1000</f>
        <v>#DIV/0!</v>
      </c>
      <c r="S1926" s="6" t="e">
        <f>-MIN(data!$B$5/(POWER(LN(I1926),2))*P1926/100, O1926)</f>
        <v>#NUM!</v>
      </c>
      <c r="T1926" s="6" t="e">
        <f>-S1926*L1926/100000</f>
        <v>#NUM!</v>
      </c>
      <c r="U1926" s="4" t="e">
        <f>N1926+Q1926</f>
        <v>#DIV/0!</v>
      </c>
      <c r="V1926" s="4" t="e">
        <f>P1926*I1926/100/R1926</f>
        <v>#DIV/0!</v>
      </c>
      <c r="W1926" s="4" t="e">
        <f>V1926*H1926</f>
        <v>#DIV/0!</v>
      </c>
      <c r="X1926" s="6" t="e">
        <f>O1926+S1926</f>
        <v>#NUM!</v>
      </c>
      <c r="Y1926" s="6" t="e">
        <f>P1926*I1926/100/T1926</f>
        <v>#NUM!</v>
      </c>
      <c r="Z1926" s="6" t="e">
        <f>Y1926*H1926</f>
        <v>#NUM!</v>
      </c>
      <c r="AB1926" s="1" t="e">
        <f t="shared" si="60"/>
        <v>#DIV/0!</v>
      </c>
      <c r="AC1926" s="1" t="e">
        <f t="shared" si="61"/>
        <v>#DIV/0!</v>
      </c>
    </row>
    <row r="1927" spans="4:29" x14ac:dyDescent="0.25">
      <c r="D1927" s="1">
        <v>1980</v>
      </c>
      <c r="E1927" s="1" t="s">
        <v>157</v>
      </c>
      <c r="F1927" s="2" t="s">
        <v>247</v>
      </c>
      <c r="G1927">
        <v>2</v>
      </c>
      <c r="H1927">
        <v>4591134</v>
      </c>
      <c r="I1927" s="1">
        <v>0</v>
      </c>
      <c r="J1927" s="1">
        <v>18375</v>
      </c>
      <c r="K1927" s="1">
        <v>168887.9</v>
      </c>
      <c r="M1927" s="3"/>
      <c r="N1927">
        <v>108.8</v>
      </c>
      <c r="O1927"/>
      <c r="P1927" s="1">
        <f>IF($A$3="Percentage of government revenue per capita",$B$3,0) + IF($A$3="Absolute extra revenue",AB1927,0) + IF($A$3="Absolute revenue per capita",AC1927,0)</f>
        <v>0</v>
      </c>
      <c r="Q1927" s="5" t="e">
        <f>-MIN(data!$B$4 / data!I5664 * data!P5664 / 100, data!N5664)</f>
        <v>#DIV/0!</v>
      </c>
      <c r="R1927" s="4" t="e">
        <f>-Q1927*K1927/1000</f>
        <v>#DIV/0!</v>
      </c>
      <c r="S1927" s="6" t="e">
        <f>-MIN(data!$B$5/(POWER(LN(I1927),2))*P1927/100, O1927)</f>
        <v>#NUM!</v>
      </c>
      <c r="T1927" s="6" t="e">
        <f>-S1927*L1927/100000</f>
        <v>#NUM!</v>
      </c>
      <c r="U1927" s="4" t="e">
        <f>N1927+Q1927</f>
        <v>#DIV/0!</v>
      </c>
      <c r="V1927" s="4" t="e">
        <f>P1927*I1927/100/R1927</f>
        <v>#DIV/0!</v>
      </c>
      <c r="W1927" s="4" t="e">
        <f>V1927*H1927</f>
        <v>#DIV/0!</v>
      </c>
      <c r="X1927" s="6" t="e">
        <f>O1927+S1927</f>
        <v>#NUM!</v>
      </c>
      <c r="Y1927" s="6" t="e">
        <f>P1927*I1927/100/T1927</f>
        <v>#NUM!</v>
      </c>
      <c r="Z1927" s="6" t="e">
        <f>Y1927*H1927</f>
        <v>#NUM!</v>
      </c>
      <c r="AB1927" s="1" t="e">
        <f t="shared" si="60"/>
        <v>#DIV/0!</v>
      </c>
      <c r="AC1927" s="1" t="e">
        <f t="shared" si="61"/>
        <v>#DIV/0!</v>
      </c>
    </row>
    <row r="1928" spans="4:29" x14ac:dyDescent="0.25">
      <c r="D1928" s="1">
        <v>1981</v>
      </c>
      <c r="E1928" s="1" t="s">
        <v>157</v>
      </c>
      <c r="F1928" s="2" t="s">
        <v>247</v>
      </c>
      <c r="G1928">
        <v>2</v>
      </c>
      <c r="H1928">
        <v>4666364</v>
      </c>
      <c r="I1928" s="1">
        <v>0</v>
      </c>
      <c r="J1928" s="1">
        <v>17371</v>
      </c>
      <c r="K1928" s="1">
        <v>168486.9</v>
      </c>
      <c r="M1928" s="3"/>
      <c r="N1928">
        <v>103.1</v>
      </c>
      <c r="O1928"/>
      <c r="P1928" s="1">
        <f>IF($A$3="Percentage of government revenue per capita",$B$3,0) + IF($A$3="Absolute extra revenue",AB1928,0) + IF($A$3="Absolute revenue per capita",AC1928,0)</f>
        <v>0</v>
      </c>
      <c r="Q1928" s="5" t="e">
        <f>-MIN(data!$B$4 / data!I5665 * data!P5665 / 100, data!N5665)</f>
        <v>#DIV/0!</v>
      </c>
      <c r="R1928" s="4" t="e">
        <f>-Q1928*K1928/1000</f>
        <v>#DIV/0!</v>
      </c>
      <c r="S1928" s="6" t="e">
        <f>-MIN(data!$B$5/(POWER(LN(I1928),2))*P1928/100, O1928)</f>
        <v>#NUM!</v>
      </c>
      <c r="T1928" s="6" t="e">
        <f>-S1928*L1928/100000</f>
        <v>#NUM!</v>
      </c>
      <c r="U1928" s="4" t="e">
        <f>N1928+Q1928</f>
        <v>#DIV/0!</v>
      </c>
      <c r="V1928" s="4" t="e">
        <f>P1928*I1928/100/R1928</f>
        <v>#DIV/0!</v>
      </c>
      <c r="W1928" s="4" t="e">
        <f>V1928*H1928</f>
        <v>#DIV/0!</v>
      </c>
      <c r="X1928" s="6" t="e">
        <f>O1928+S1928</f>
        <v>#NUM!</v>
      </c>
      <c r="Y1928" s="6" t="e">
        <f>P1928*I1928/100/T1928</f>
        <v>#NUM!</v>
      </c>
      <c r="Z1928" s="6" t="e">
        <f>Y1928*H1928</f>
        <v>#NUM!</v>
      </c>
      <c r="AB1928" s="1" t="e">
        <f t="shared" si="60"/>
        <v>#DIV/0!</v>
      </c>
      <c r="AC1928" s="1" t="e">
        <f t="shared" si="61"/>
        <v>#DIV/0!</v>
      </c>
    </row>
    <row r="1929" spans="4:29" x14ac:dyDescent="0.25">
      <c r="D1929" s="1">
        <v>1982</v>
      </c>
      <c r="E1929" s="1" t="s">
        <v>157</v>
      </c>
      <c r="F1929" s="2" t="s">
        <v>247</v>
      </c>
      <c r="G1929">
        <v>2</v>
      </c>
      <c r="H1929">
        <v>4737257</v>
      </c>
      <c r="I1929" s="1">
        <v>0</v>
      </c>
      <c r="J1929" s="1">
        <v>16312</v>
      </c>
      <c r="K1929" s="1">
        <v>167818.9</v>
      </c>
      <c r="M1929" s="3"/>
      <c r="N1929">
        <v>97.2</v>
      </c>
      <c r="O1929"/>
      <c r="P1929" s="1">
        <f>IF($A$3="Percentage of government revenue per capita",$B$3,0) + IF($A$3="Absolute extra revenue",AB1929,0) + IF($A$3="Absolute revenue per capita",AC1929,0)</f>
        <v>0</v>
      </c>
      <c r="Q1929" s="5" t="e">
        <f>-MIN(data!$B$4 / data!I5666 * data!P5666 / 100, data!N5666)</f>
        <v>#DIV/0!</v>
      </c>
      <c r="R1929" s="4" t="e">
        <f>-Q1929*K1929/1000</f>
        <v>#DIV/0!</v>
      </c>
      <c r="S1929" s="6" t="e">
        <f>-MIN(data!$B$5/(POWER(LN(I1929),2))*P1929/100, O1929)</f>
        <v>#NUM!</v>
      </c>
      <c r="T1929" s="6" t="e">
        <f>-S1929*L1929/100000</f>
        <v>#NUM!</v>
      </c>
      <c r="U1929" s="4" t="e">
        <f>N1929+Q1929</f>
        <v>#DIV/0!</v>
      </c>
      <c r="V1929" s="4" t="e">
        <f>P1929*I1929/100/R1929</f>
        <v>#DIV/0!</v>
      </c>
      <c r="W1929" s="4" t="e">
        <f>V1929*H1929</f>
        <v>#DIV/0!</v>
      </c>
      <c r="X1929" s="6" t="e">
        <f>O1929+S1929</f>
        <v>#NUM!</v>
      </c>
      <c r="Y1929" s="6" t="e">
        <f>P1929*I1929/100/T1929</f>
        <v>#NUM!</v>
      </c>
      <c r="Z1929" s="6" t="e">
        <f>Y1929*H1929</f>
        <v>#NUM!</v>
      </c>
      <c r="AB1929" s="1" t="e">
        <f t="shared" si="60"/>
        <v>#DIV/0!</v>
      </c>
      <c r="AC1929" s="1" t="e">
        <f t="shared" si="61"/>
        <v>#DIV/0!</v>
      </c>
    </row>
    <row r="1930" spans="4:29" x14ac:dyDescent="0.25">
      <c r="D1930" s="1">
        <v>1983</v>
      </c>
      <c r="E1930" s="1" t="s">
        <v>157</v>
      </c>
      <c r="F1930" s="2" t="s">
        <v>247</v>
      </c>
      <c r="G1930">
        <v>2</v>
      </c>
      <c r="H1930">
        <v>4804935</v>
      </c>
      <c r="I1930" s="1">
        <v>0</v>
      </c>
      <c r="J1930" s="1">
        <v>15248</v>
      </c>
      <c r="K1930" s="1">
        <v>167009.9</v>
      </c>
      <c r="M1930" s="3"/>
      <c r="N1930">
        <v>91.3</v>
      </c>
      <c r="O1930"/>
      <c r="P1930" s="1">
        <f>IF($A$3="Percentage of government revenue per capita",$B$3,0) + IF($A$3="Absolute extra revenue",AB1930,0) + IF($A$3="Absolute revenue per capita",AC1930,0)</f>
        <v>0</v>
      </c>
      <c r="Q1930" s="5" t="e">
        <f>-MIN(data!$B$4 / data!I5667 * data!P5667 / 100, data!N5667)</f>
        <v>#DIV/0!</v>
      </c>
      <c r="R1930" s="4" t="e">
        <f>-Q1930*K1930/1000</f>
        <v>#DIV/0!</v>
      </c>
      <c r="S1930" s="6" t="e">
        <f>-MIN(data!$B$5/(POWER(LN(I1930),2))*P1930/100, O1930)</f>
        <v>#NUM!</v>
      </c>
      <c r="T1930" s="6" t="e">
        <f>-S1930*L1930/100000</f>
        <v>#NUM!</v>
      </c>
      <c r="U1930" s="4" t="e">
        <f>N1930+Q1930</f>
        <v>#DIV/0!</v>
      </c>
      <c r="V1930" s="4" t="e">
        <f>P1930*I1930/100/R1930</f>
        <v>#DIV/0!</v>
      </c>
      <c r="W1930" s="4" t="e">
        <f>V1930*H1930</f>
        <v>#DIV/0!</v>
      </c>
      <c r="X1930" s="6" t="e">
        <f>O1930+S1930</f>
        <v>#NUM!</v>
      </c>
      <c r="Y1930" s="6" t="e">
        <f>P1930*I1930/100/T1930</f>
        <v>#NUM!</v>
      </c>
      <c r="Z1930" s="6" t="e">
        <f>Y1930*H1930</f>
        <v>#NUM!</v>
      </c>
      <c r="AB1930" s="1" t="e">
        <f t="shared" si="60"/>
        <v>#DIV/0!</v>
      </c>
      <c r="AC1930" s="1" t="e">
        <f t="shared" si="61"/>
        <v>#DIV/0!</v>
      </c>
    </row>
    <row r="1931" spans="4:29" x14ac:dyDescent="0.25">
      <c r="D1931" s="1">
        <v>1984</v>
      </c>
      <c r="E1931" s="1" t="s">
        <v>157</v>
      </c>
      <c r="F1931" s="2" t="s">
        <v>247</v>
      </c>
      <c r="G1931">
        <v>2</v>
      </c>
      <c r="H1931">
        <v>4871035</v>
      </c>
      <c r="I1931" s="1">
        <v>0</v>
      </c>
      <c r="J1931" s="1">
        <v>14225</v>
      </c>
      <c r="K1931" s="1">
        <v>165986</v>
      </c>
      <c r="M1931" s="3"/>
      <c r="N1931">
        <v>85.7</v>
      </c>
      <c r="O1931"/>
      <c r="P1931" s="1">
        <f>IF($A$3="Percentage of government revenue per capita",$B$3,0) + IF($A$3="Absolute extra revenue",AB1931,0) + IF($A$3="Absolute revenue per capita",AC1931,0)</f>
        <v>0</v>
      </c>
      <c r="Q1931" s="5" t="e">
        <f>-MIN(data!$B$4 / data!I5668 * data!P5668 / 100, data!N5668)</f>
        <v>#DIV/0!</v>
      </c>
      <c r="R1931" s="4" t="e">
        <f>-Q1931*K1931/1000</f>
        <v>#DIV/0!</v>
      </c>
      <c r="S1931" s="6" t="e">
        <f>-MIN(data!$B$5/(POWER(LN(I1931),2))*P1931/100, O1931)</f>
        <v>#NUM!</v>
      </c>
      <c r="T1931" s="6" t="e">
        <f>-S1931*L1931/100000</f>
        <v>#NUM!</v>
      </c>
      <c r="U1931" s="4" t="e">
        <f>N1931+Q1931</f>
        <v>#DIV/0!</v>
      </c>
      <c r="V1931" s="4" t="e">
        <f>P1931*I1931/100/R1931</f>
        <v>#DIV/0!</v>
      </c>
      <c r="W1931" s="4" t="e">
        <f>V1931*H1931</f>
        <v>#DIV/0!</v>
      </c>
      <c r="X1931" s="6" t="e">
        <f>O1931+S1931</f>
        <v>#NUM!</v>
      </c>
      <c r="Y1931" s="6" t="e">
        <f>P1931*I1931/100/T1931</f>
        <v>#NUM!</v>
      </c>
      <c r="Z1931" s="6" t="e">
        <f>Y1931*H1931</f>
        <v>#NUM!</v>
      </c>
      <c r="AB1931" s="1" t="e">
        <f t="shared" si="60"/>
        <v>#DIV/0!</v>
      </c>
      <c r="AC1931" s="1" t="e">
        <f t="shared" si="61"/>
        <v>#DIV/0!</v>
      </c>
    </row>
    <row r="1932" spans="4:29" x14ac:dyDescent="0.25">
      <c r="D1932" s="1">
        <v>1985</v>
      </c>
      <c r="E1932" s="1" t="s">
        <v>157</v>
      </c>
      <c r="F1932" s="2" t="s">
        <v>247</v>
      </c>
      <c r="G1932">
        <v>2</v>
      </c>
      <c r="H1932">
        <v>4936807</v>
      </c>
      <c r="I1932" s="1">
        <v>0</v>
      </c>
      <c r="J1932" s="1">
        <v>13268</v>
      </c>
      <c r="K1932" s="1">
        <v>165024.9</v>
      </c>
      <c r="M1932" s="3"/>
      <c r="N1932">
        <v>80.400000000000006</v>
      </c>
      <c r="O1932"/>
      <c r="P1932" s="1">
        <f>IF($A$3="Percentage of government revenue per capita",$B$3,0) + IF($A$3="Absolute extra revenue",AB1932,0) + IF($A$3="Absolute revenue per capita",AC1932,0)</f>
        <v>0</v>
      </c>
      <c r="Q1932" s="5" t="e">
        <f>-MIN(data!$B$4 / data!I5669 * data!P5669 / 100, data!N5669)</f>
        <v>#DIV/0!</v>
      </c>
      <c r="R1932" s="4" t="e">
        <f>-Q1932*K1932/1000</f>
        <v>#DIV/0!</v>
      </c>
      <c r="S1932" s="6" t="e">
        <f>-MIN(data!$B$5/(POWER(LN(I1932),2))*P1932/100, O1932)</f>
        <v>#NUM!</v>
      </c>
      <c r="T1932" s="6" t="e">
        <f>-S1932*L1932/100000</f>
        <v>#NUM!</v>
      </c>
      <c r="U1932" s="4" t="e">
        <f>N1932+Q1932</f>
        <v>#DIV/0!</v>
      </c>
      <c r="V1932" s="4" t="e">
        <f>P1932*I1932/100/R1932</f>
        <v>#DIV/0!</v>
      </c>
      <c r="W1932" s="4" t="e">
        <f>V1932*H1932</f>
        <v>#DIV/0!</v>
      </c>
      <c r="X1932" s="6" t="e">
        <f>O1932+S1932</f>
        <v>#NUM!</v>
      </c>
      <c r="Y1932" s="6" t="e">
        <f>P1932*I1932/100/T1932</f>
        <v>#NUM!</v>
      </c>
      <c r="Z1932" s="6" t="e">
        <f>Y1932*H1932</f>
        <v>#NUM!</v>
      </c>
      <c r="AB1932" s="1" t="e">
        <f t="shared" si="60"/>
        <v>#DIV/0!</v>
      </c>
      <c r="AC1932" s="1" t="e">
        <f t="shared" si="61"/>
        <v>#DIV/0!</v>
      </c>
    </row>
    <row r="1933" spans="4:29" x14ac:dyDescent="0.25">
      <c r="D1933" s="1">
        <v>1986</v>
      </c>
      <c r="E1933" s="1" t="s">
        <v>157</v>
      </c>
      <c r="F1933" s="2" t="s">
        <v>247</v>
      </c>
      <c r="G1933">
        <v>2</v>
      </c>
      <c r="H1933">
        <v>5002336</v>
      </c>
      <c r="I1933" s="1">
        <v>0</v>
      </c>
      <c r="J1933" s="1">
        <v>12393</v>
      </c>
      <c r="K1933" s="1">
        <v>164363.4</v>
      </c>
      <c r="M1933" s="3"/>
      <c r="N1933">
        <v>75.400000000000006</v>
      </c>
      <c r="O1933"/>
      <c r="P1933" s="1">
        <f>IF($A$3="Percentage of government revenue per capita",$B$3,0) + IF($A$3="Absolute extra revenue",AB1933,0) + IF($A$3="Absolute revenue per capita",AC1933,0)</f>
        <v>0</v>
      </c>
      <c r="Q1933" s="5" t="e">
        <f>-MIN(data!$B$4 / data!I5670 * data!P5670 / 100, data!N5670)</f>
        <v>#DIV/0!</v>
      </c>
      <c r="R1933" s="4" t="e">
        <f>-Q1933*K1933/1000</f>
        <v>#DIV/0!</v>
      </c>
      <c r="S1933" s="6" t="e">
        <f>-MIN(data!$B$5/(POWER(LN(I1933),2))*P1933/100, O1933)</f>
        <v>#NUM!</v>
      </c>
      <c r="T1933" s="6" t="e">
        <f>-S1933*L1933/100000</f>
        <v>#NUM!</v>
      </c>
      <c r="U1933" s="4" t="e">
        <f>N1933+Q1933</f>
        <v>#DIV/0!</v>
      </c>
      <c r="V1933" s="4" t="e">
        <f>P1933*I1933/100/R1933</f>
        <v>#DIV/0!</v>
      </c>
      <c r="W1933" s="4" t="e">
        <f>V1933*H1933</f>
        <v>#DIV/0!</v>
      </c>
      <c r="X1933" s="6" t="e">
        <f>O1933+S1933</f>
        <v>#NUM!</v>
      </c>
      <c r="Y1933" s="6" t="e">
        <f>P1933*I1933/100/T1933</f>
        <v>#NUM!</v>
      </c>
      <c r="Z1933" s="6" t="e">
        <f>Y1933*H1933</f>
        <v>#NUM!</v>
      </c>
      <c r="AB1933" s="1" t="e">
        <f t="shared" si="60"/>
        <v>#DIV/0!</v>
      </c>
      <c r="AC1933" s="1" t="e">
        <f t="shared" si="61"/>
        <v>#DIV/0!</v>
      </c>
    </row>
    <row r="1934" spans="4:29" x14ac:dyDescent="0.25">
      <c r="D1934" s="1">
        <v>1987</v>
      </c>
      <c r="E1934" s="1" t="s">
        <v>157</v>
      </c>
      <c r="F1934" s="2" t="s">
        <v>247</v>
      </c>
      <c r="G1934">
        <v>2</v>
      </c>
      <c r="H1934">
        <v>5067537</v>
      </c>
      <c r="I1934" s="1">
        <v>0</v>
      </c>
      <c r="J1934" s="1">
        <v>11613</v>
      </c>
      <c r="K1934" s="1">
        <v>163794.1</v>
      </c>
      <c r="M1934" s="3"/>
      <c r="N1934">
        <v>70.900000000000006</v>
      </c>
      <c r="O1934"/>
      <c r="P1934" s="1">
        <f>IF($A$3="Percentage of government revenue per capita",$B$3,0) + IF($A$3="Absolute extra revenue",AB1934,0) + IF($A$3="Absolute revenue per capita",AC1934,0)</f>
        <v>0</v>
      </c>
      <c r="Q1934" s="5" t="e">
        <f>-MIN(data!$B$4 / data!I5671 * data!P5671 / 100, data!N5671)</f>
        <v>#DIV/0!</v>
      </c>
      <c r="R1934" s="4" t="e">
        <f>-Q1934*K1934/1000</f>
        <v>#DIV/0!</v>
      </c>
      <c r="S1934" s="6" t="e">
        <f>-MIN(data!$B$5/(POWER(LN(I1934),2))*P1934/100, O1934)</f>
        <v>#NUM!</v>
      </c>
      <c r="T1934" s="6" t="e">
        <f>-S1934*L1934/100000</f>
        <v>#NUM!</v>
      </c>
      <c r="U1934" s="4" t="e">
        <f>N1934+Q1934</f>
        <v>#DIV/0!</v>
      </c>
      <c r="V1934" s="4" t="e">
        <f>P1934*I1934/100/R1934</f>
        <v>#DIV/0!</v>
      </c>
      <c r="W1934" s="4" t="e">
        <f>V1934*H1934</f>
        <v>#DIV/0!</v>
      </c>
      <c r="X1934" s="6" t="e">
        <f>O1934+S1934</f>
        <v>#NUM!</v>
      </c>
      <c r="Y1934" s="6" t="e">
        <f>P1934*I1934/100/T1934</f>
        <v>#NUM!</v>
      </c>
      <c r="Z1934" s="6" t="e">
        <f>Y1934*H1934</f>
        <v>#NUM!</v>
      </c>
      <c r="AB1934" s="1" t="e">
        <f t="shared" si="60"/>
        <v>#DIV/0!</v>
      </c>
      <c r="AC1934" s="1" t="e">
        <f t="shared" si="61"/>
        <v>#DIV/0!</v>
      </c>
    </row>
    <row r="1935" spans="4:29" x14ac:dyDescent="0.25">
      <c r="D1935" s="1">
        <v>1988</v>
      </c>
      <c r="E1935" s="1" t="s">
        <v>157</v>
      </c>
      <c r="F1935" s="2" t="s">
        <v>247</v>
      </c>
      <c r="G1935">
        <v>2</v>
      </c>
      <c r="H1935">
        <v>5133274</v>
      </c>
      <c r="I1935" s="1">
        <v>0</v>
      </c>
      <c r="J1935" s="1">
        <v>10918</v>
      </c>
      <c r="K1935" s="1">
        <v>163443.1</v>
      </c>
      <c r="M1935" s="3"/>
      <c r="N1935">
        <v>66.8</v>
      </c>
      <c r="O1935"/>
      <c r="P1935" s="1">
        <f>IF($A$3="Percentage of government revenue per capita",$B$3,0) + IF($A$3="Absolute extra revenue",AB1935,0) + IF($A$3="Absolute revenue per capita",AC1935,0)</f>
        <v>0</v>
      </c>
      <c r="Q1935" s="5" t="e">
        <f>-MIN(data!$B$4 / data!I5672 * data!P5672 / 100, data!N5672)</f>
        <v>#DIV/0!</v>
      </c>
      <c r="R1935" s="4" t="e">
        <f>-Q1935*K1935/1000</f>
        <v>#DIV/0!</v>
      </c>
      <c r="S1935" s="6" t="e">
        <f>-MIN(data!$B$5/(POWER(LN(I1935),2))*P1935/100, O1935)</f>
        <v>#NUM!</v>
      </c>
      <c r="T1935" s="6" t="e">
        <f>-S1935*L1935/100000</f>
        <v>#NUM!</v>
      </c>
      <c r="U1935" s="4" t="e">
        <f>N1935+Q1935</f>
        <v>#DIV/0!</v>
      </c>
      <c r="V1935" s="4" t="e">
        <f>P1935*I1935/100/R1935</f>
        <v>#DIV/0!</v>
      </c>
      <c r="W1935" s="4" t="e">
        <f>V1935*H1935</f>
        <v>#DIV/0!</v>
      </c>
      <c r="X1935" s="6" t="e">
        <f>O1935+S1935</f>
        <v>#NUM!</v>
      </c>
      <c r="Y1935" s="6" t="e">
        <f>P1935*I1935/100/T1935</f>
        <v>#NUM!</v>
      </c>
      <c r="Z1935" s="6" t="e">
        <f>Y1935*H1935</f>
        <v>#NUM!</v>
      </c>
      <c r="AB1935" s="1" t="e">
        <f t="shared" si="60"/>
        <v>#DIV/0!</v>
      </c>
      <c r="AC1935" s="1" t="e">
        <f t="shared" si="61"/>
        <v>#DIV/0!</v>
      </c>
    </row>
    <row r="1936" spans="4:29" x14ac:dyDescent="0.25">
      <c r="D1936" s="1">
        <v>1989</v>
      </c>
      <c r="E1936" s="1" t="s">
        <v>157</v>
      </c>
      <c r="F1936" s="2" t="s">
        <v>247</v>
      </c>
      <c r="G1936">
        <v>2</v>
      </c>
      <c r="H1936">
        <v>5200602</v>
      </c>
      <c r="I1936" s="1">
        <v>0</v>
      </c>
      <c r="J1936" s="1">
        <v>10298</v>
      </c>
      <c r="K1936" s="1">
        <v>163201.29999999999</v>
      </c>
      <c r="M1936" s="3"/>
      <c r="N1936">
        <v>63.1</v>
      </c>
      <c r="O1936"/>
      <c r="P1936" s="1">
        <f>IF($A$3="Percentage of government revenue per capita",$B$3,0) + IF($A$3="Absolute extra revenue",AB1936,0) + IF($A$3="Absolute revenue per capita",AC1936,0)</f>
        <v>0</v>
      </c>
      <c r="Q1936" s="5" t="e">
        <f>-MIN(data!$B$4 / data!I5673 * data!P5673 / 100, data!N5673)</f>
        <v>#DIV/0!</v>
      </c>
      <c r="R1936" s="4" t="e">
        <f>-Q1936*K1936/1000</f>
        <v>#DIV/0!</v>
      </c>
      <c r="S1936" s="6" t="e">
        <f>-MIN(data!$B$5/(POWER(LN(I1936),2))*P1936/100, O1936)</f>
        <v>#NUM!</v>
      </c>
      <c r="T1936" s="6" t="e">
        <f>-S1936*L1936/100000</f>
        <v>#NUM!</v>
      </c>
      <c r="U1936" s="4" t="e">
        <f>N1936+Q1936</f>
        <v>#DIV/0!</v>
      </c>
      <c r="V1936" s="4" t="e">
        <f>P1936*I1936/100/R1936</f>
        <v>#DIV/0!</v>
      </c>
      <c r="W1936" s="4" t="e">
        <f>V1936*H1936</f>
        <v>#DIV/0!</v>
      </c>
      <c r="X1936" s="6" t="e">
        <f>O1936+S1936</f>
        <v>#NUM!</v>
      </c>
      <c r="Y1936" s="6" t="e">
        <f>P1936*I1936/100/T1936</f>
        <v>#NUM!</v>
      </c>
      <c r="Z1936" s="6" t="e">
        <f>Y1936*H1936</f>
        <v>#NUM!</v>
      </c>
      <c r="AB1936" s="1" t="e">
        <f t="shared" si="60"/>
        <v>#DIV/0!</v>
      </c>
      <c r="AC1936" s="1" t="e">
        <f t="shared" si="61"/>
        <v>#DIV/0!</v>
      </c>
    </row>
    <row r="1937" spans="4:29" x14ac:dyDescent="0.25">
      <c r="D1937" s="1">
        <v>1990</v>
      </c>
      <c r="E1937" s="1" t="s">
        <v>157</v>
      </c>
      <c r="F1937" s="2" t="s">
        <v>247</v>
      </c>
      <c r="G1937">
        <v>2</v>
      </c>
      <c r="H1937">
        <v>5270079</v>
      </c>
      <c r="I1937" s="1">
        <v>149.584</v>
      </c>
      <c r="J1937" s="1">
        <v>9736</v>
      </c>
      <c r="K1937" s="1">
        <v>163082.1</v>
      </c>
      <c r="L1937" s="1">
        <v>146496.79999999999</v>
      </c>
      <c r="M1937" s="3">
        <v>260</v>
      </c>
      <c r="N1937">
        <v>59.7</v>
      </c>
      <c r="O1937">
        <v>157</v>
      </c>
      <c r="P1937" s="1">
        <f>IF($A$3="Percentage of government revenue per capita",$B$3,0) + IF($A$3="Absolute extra revenue",AB1937,0) + IF($A$3="Absolute revenue per capita",AC1937,0)</f>
        <v>0</v>
      </c>
      <c r="Q1937" s="5">
        <f>-MIN(data!$B$4 / data!I5674 * data!P5674 / 100, data!N5674)</f>
        <v>0</v>
      </c>
      <c r="R1937" s="4">
        <f>-Q1937*K1937/1000</f>
        <v>0</v>
      </c>
      <c r="S1937" s="6">
        <f>-MIN(data!$B$5/(POWER(LN(I1937),2))*P1937/100, O1937)</f>
        <v>0</v>
      </c>
      <c r="T1937" s="6">
        <f>-S1937*L1937/100000</f>
        <v>0</v>
      </c>
      <c r="U1937" s="4">
        <f>N1937+Q1937</f>
        <v>59.7</v>
      </c>
      <c r="V1937" s="4" t="e">
        <f>P1937*I1937/100/R1937</f>
        <v>#DIV/0!</v>
      </c>
      <c r="W1937" s="4" t="e">
        <f>V1937*H1937</f>
        <v>#DIV/0!</v>
      </c>
      <c r="X1937" s="6">
        <f>O1937+S1937</f>
        <v>157</v>
      </c>
      <c r="Y1937" s="6" t="e">
        <f>P1937*I1937/100/T1937</f>
        <v>#DIV/0!</v>
      </c>
      <c r="Z1937" s="6" t="e">
        <f>Y1937*H1937</f>
        <v>#DIV/0!</v>
      </c>
      <c r="AB1937" s="1">
        <f t="shared" si="60"/>
        <v>0</v>
      </c>
      <c r="AC1937" s="1">
        <f t="shared" si="61"/>
        <v>0</v>
      </c>
    </row>
    <row r="1938" spans="4:29" x14ac:dyDescent="0.25">
      <c r="D1938" s="1">
        <v>1991</v>
      </c>
      <c r="E1938" s="1" t="s">
        <v>157</v>
      </c>
      <c r="F1938" s="2" t="s">
        <v>247</v>
      </c>
      <c r="G1938">
        <v>2</v>
      </c>
      <c r="H1938">
        <v>5342198</v>
      </c>
      <c r="I1938" s="1">
        <v>172.51419999999999</v>
      </c>
      <c r="J1938" s="1">
        <v>9218</v>
      </c>
      <c r="K1938" s="1">
        <v>163150.39999999999</v>
      </c>
      <c r="L1938" s="1">
        <v>160839.20000000001</v>
      </c>
      <c r="M1938" s="3">
        <v>230</v>
      </c>
      <c r="N1938">
        <v>56.5</v>
      </c>
      <c r="O1938">
        <v>143</v>
      </c>
      <c r="P1938" s="1">
        <f>IF($A$3="Percentage of government revenue per capita",$B$3,0) + IF($A$3="Absolute extra revenue",AB1938,0) + IF($A$3="Absolute revenue per capita",AC1938,0)</f>
        <v>0</v>
      </c>
      <c r="Q1938" s="5">
        <f>-MIN(data!$B$4 / data!I5675 * data!P5675 / 100, data!N5675)</f>
        <v>0</v>
      </c>
      <c r="R1938" s="4">
        <f>-Q1938*K1938/1000</f>
        <v>0</v>
      </c>
      <c r="S1938" s="6">
        <f>-MIN(data!$B$5/(POWER(LN(I1938),2))*P1938/100, O1938)</f>
        <v>0</v>
      </c>
      <c r="T1938" s="6">
        <f>-S1938*L1938/100000</f>
        <v>0</v>
      </c>
      <c r="U1938" s="4">
        <f>N1938+Q1938</f>
        <v>56.5</v>
      </c>
      <c r="V1938" s="4" t="e">
        <f>P1938*I1938/100/R1938</f>
        <v>#DIV/0!</v>
      </c>
      <c r="W1938" s="4" t="e">
        <f>V1938*H1938</f>
        <v>#DIV/0!</v>
      </c>
      <c r="X1938" s="6">
        <f>O1938+S1938</f>
        <v>143</v>
      </c>
      <c r="Y1938" s="6" t="e">
        <f>P1938*I1938/100/T1938</f>
        <v>#DIV/0!</v>
      </c>
      <c r="Z1938" s="6" t="e">
        <f>Y1938*H1938</f>
        <v>#DIV/0!</v>
      </c>
      <c r="AB1938" s="1">
        <f t="shared" si="60"/>
        <v>0</v>
      </c>
      <c r="AC1938" s="1">
        <f t="shared" si="61"/>
        <v>0</v>
      </c>
    </row>
    <row r="1939" spans="4:29" x14ac:dyDescent="0.25">
      <c r="D1939" s="1">
        <v>1992</v>
      </c>
      <c r="E1939" s="1" t="s">
        <v>157</v>
      </c>
      <c r="F1939" s="2" t="s">
        <v>247</v>
      </c>
      <c r="G1939">
        <v>2</v>
      </c>
      <c r="H1939">
        <v>5416323</v>
      </c>
      <c r="I1939" s="1">
        <v>200.21350000000001</v>
      </c>
      <c r="J1939" s="1">
        <v>8718</v>
      </c>
      <c r="K1939" s="1">
        <v>163258.4</v>
      </c>
      <c r="L1939" s="1">
        <v>157142.9</v>
      </c>
      <c r="M1939" s="3">
        <v>230</v>
      </c>
      <c r="N1939">
        <v>53.4</v>
      </c>
      <c r="O1939">
        <v>140</v>
      </c>
      <c r="P1939" s="1">
        <f>IF($A$3="Percentage of government revenue per capita",$B$3,0) + IF($A$3="Absolute extra revenue",AB1939,0) + IF($A$3="Absolute revenue per capita",AC1939,0)</f>
        <v>0</v>
      </c>
      <c r="Q1939" s="5">
        <f>-MIN(data!$B$4 / data!I5676 * data!P5676 / 100, data!N5676)</f>
        <v>0</v>
      </c>
      <c r="R1939" s="4">
        <f>-Q1939*K1939/1000</f>
        <v>0</v>
      </c>
      <c r="S1939" s="6">
        <f>-MIN(data!$B$5/(POWER(LN(I1939),2))*P1939/100, O1939)</f>
        <v>0</v>
      </c>
      <c r="T1939" s="6">
        <f>-S1939*L1939/100000</f>
        <v>0</v>
      </c>
      <c r="U1939" s="4">
        <f>N1939+Q1939</f>
        <v>53.4</v>
      </c>
      <c r="V1939" s="4" t="e">
        <f>P1939*I1939/100/R1939</f>
        <v>#DIV/0!</v>
      </c>
      <c r="W1939" s="4" t="e">
        <f>V1939*H1939</f>
        <v>#DIV/0!</v>
      </c>
      <c r="X1939" s="6">
        <f>O1939+S1939</f>
        <v>140</v>
      </c>
      <c r="Y1939" s="6" t="e">
        <f>P1939*I1939/100/T1939</f>
        <v>#DIV/0!</v>
      </c>
      <c r="Z1939" s="6" t="e">
        <f>Y1939*H1939</f>
        <v>#DIV/0!</v>
      </c>
      <c r="AB1939" s="1">
        <f t="shared" si="60"/>
        <v>0</v>
      </c>
      <c r="AC1939" s="1">
        <f t="shared" si="61"/>
        <v>0</v>
      </c>
    </row>
    <row r="1940" spans="4:29" x14ac:dyDescent="0.25">
      <c r="D1940" s="1">
        <v>1993</v>
      </c>
      <c r="E1940" s="1" t="s">
        <v>157</v>
      </c>
      <c r="F1940" s="2" t="s">
        <v>247</v>
      </c>
      <c r="G1940">
        <v>2</v>
      </c>
      <c r="H1940">
        <v>5490477</v>
      </c>
      <c r="I1940" s="1">
        <v>223.18879999999999</v>
      </c>
      <c r="J1940" s="1">
        <v>8222</v>
      </c>
      <c r="K1940" s="1">
        <v>163134.9</v>
      </c>
      <c r="L1940" s="1">
        <v>152173.9</v>
      </c>
      <c r="M1940" s="3">
        <v>220</v>
      </c>
      <c r="N1940">
        <v>50.4</v>
      </c>
      <c r="O1940">
        <v>138</v>
      </c>
      <c r="P1940" s="1">
        <f>IF($A$3="Percentage of government revenue per capita",$B$3,0) + IF($A$3="Absolute extra revenue",AB1940,0) + IF($A$3="Absolute revenue per capita",AC1940,0)</f>
        <v>0</v>
      </c>
      <c r="Q1940" s="5">
        <f>-MIN(data!$B$4 / data!I5677 * data!P5677 / 100, data!N5677)</f>
        <v>0</v>
      </c>
      <c r="R1940" s="4">
        <f>-Q1940*K1940/1000</f>
        <v>0</v>
      </c>
      <c r="S1940" s="6">
        <f>-MIN(data!$B$5/(POWER(LN(I1940),2))*P1940/100, O1940)</f>
        <v>0</v>
      </c>
      <c r="T1940" s="6">
        <f>-S1940*L1940/100000</f>
        <v>0</v>
      </c>
      <c r="U1940" s="4">
        <f>N1940+Q1940</f>
        <v>50.4</v>
      </c>
      <c r="V1940" s="4" t="e">
        <f>P1940*I1940/100/R1940</f>
        <v>#DIV/0!</v>
      </c>
      <c r="W1940" s="4" t="e">
        <f>V1940*H1940</f>
        <v>#DIV/0!</v>
      </c>
      <c r="X1940" s="6">
        <f>O1940+S1940</f>
        <v>138</v>
      </c>
      <c r="Y1940" s="6" t="e">
        <f>P1940*I1940/100/T1940</f>
        <v>#DIV/0!</v>
      </c>
      <c r="Z1940" s="6" t="e">
        <f>Y1940*H1940</f>
        <v>#DIV/0!</v>
      </c>
      <c r="AB1940" s="1">
        <f t="shared" si="60"/>
        <v>0</v>
      </c>
      <c r="AC1940" s="1">
        <f t="shared" si="61"/>
        <v>0</v>
      </c>
    </row>
    <row r="1941" spans="4:29" x14ac:dyDescent="0.25">
      <c r="D1941" s="1">
        <v>1994</v>
      </c>
      <c r="E1941" s="1" t="s">
        <v>157</v>
      </c>
      <c r="F1941" s="2" t="s">
        <v>247</v>
      </c>
      <c r="G1941">
        <v>2</v>
      </c>
      <c r="H1941">
        <v>5561919</v>
      </c>
      <c r="I1941" s="1">
        <v>257.53160000000003</v>
      </c>
      <c r="J1941" s="1">
        <v>7727</v>
      </c>
      <c r="K1941" s="1">
        <v>163016.9</v>
      </c>
      <c r="L1941" s="1">
        <v>133333.29999999999</v>
      </c>
      <c r="M1941" s="3">
        <v>210</v>
      </c>
      <c r="N1941">
        <v>47.4</v>
      </c>
      <c r="O1941">
        <v>135</v>
      </c>
      <c r="P1941" s="1">
        <f>IF($A$3="Percentage of government revenue per capita",$B$3,0) + IF($A$3="Absolute extra revenue",AB1941,0) + IF($A$3="Absolute revenue per capita",AC1941,0)</f>
        <v>0</v>
      </c>
      <c r="Q1941" s="5">
        <f>-MIN(data!$B$4 / data!I5678 * data!P5678 / 100, data!N5678)</f>
        <v>0</v>
      </c>
      <c r="R1941" s="4">
        <f>-Q1941*K1941/1000</f>
        <v>0</v>
      </c>
      <c r="S1941" s="6">
        <f>-MIN(data!$B$5/(POWER(LN(I1941),2))*P1941/100, O1941)</f>
        <v>0</v>
      </c>
      <c r="T1941" s="6">
        <f>-S1941*L1941/100000</f>
        <v>0</v>
      </c>
      <c r="U1941" s="4">
        <f>N1941+Q1941</f>
        <v>47.4</v>
      </c>
      <c r="V1941" s="4" t="e">
        <f>P1941*I1941/100/R1941</f>
        <v>#DIV/0!</v>
      </c>
      <c r="W1941" s="4" t="e">
        <f>V1941*H1941</f>
        <v>#DIV/0!</v>
      </c>
      <c r="X1941" s="6">
        <f>O1941+S1941</f>
        <v>135</v>
      </c>
      <c r="Y1941" s="6" t="e">
        <f>P1941*I1941/100/T1941</f>
        <v>#DIV/0!</v>
      </c>
      <c r="Z1941" s="6" t="e">
        <f>Y1941*H1941</f>
        <v>#DIV/0!</v>
      </c>
      <c r="AB1941" s="1">
        <f t="shared" si="60"/>
        <v>0</v>
      </c>
      <c r="AC1941" s="1">
        <f t="shared" si="61"/>
        <v>0</v>
      </c>
    </row>
    <row r="1942" spans="4:29" x14ac:dyDescent="0.25">
      <c r="D1942" s="1">
        <v>1995</v>
      </c>
      <c r="E1942" s="1" t="s">
        <v>157</v>
      </c>
      <c r="F1942" s="2" t="s">
        <v>247</v>
      </c>
      <c r="G1942">
        <v>2</v>
      </c>
      <c r="H1942">
        <v>5628600</v>
      </c>
      <c r="I1942" s="1">
        <v>279.6798</v>
      </c>
      <c r="J1942" s="1">
        <v>7234</v>
      </c>
      <c r="K1942" s="1">
        <v>162197.29999999999</v>
      </c>
      <c r="L1942" s="1">
        <v>144067.79999999999</v>
      </c>
      <c r="M1942" s="3">
        <v>180</v>
      </c>
      <c r="N1942">
        <v>44.6</v>
      </c>
      <c r="O1942">
        <v>118</v>
      </c>
      <c r="P1942" s="1">
        <f>IF($A$3="Percentage of government revenue per capita",$B$3,0) + IF($A$3="Absolute extra revenue",AB1942,0) + IF($A$3="Absolute revenue per capita",AC1942,0)</f>
        <v>0</v>
      </c>
      <c r="Q1942" s="5">
        <f>-MIN(data!$B$4 / data!I5679 * data!P5679 / 100, data!N5679)</f>
        <v>0</v>
      </c>
      <c r="R1942" s="4">
        <f>-Q1942*K1942/1000</f>
        <v>0</v>
      </c>
      <c r="S1942" s="6">
        <f>-MIN(data!$B$5/(POWER(LN(I1942),2))*P1942/100, O1942)</f>
        <v>0</v>
      </c>
      <c r="T1942" s="6">
        <f>-S1942*L1942/100000</f>
        <v>0</v>
      </c>
      <c r="U1942" s="4">
        <f>N1942+Q1942</f>
        <v>44.6</v>
      </c>
      <c r="V1942" s="4" t="e">
        <f>P1942*I1942/100/R1942</f>
        <v>#DIV/0!</v>
      </c>
      <c r="W1942" s="4" t="e">
        <f>V1942*H1942</f>
        <v>#DIV/0!</v>
      </c>
      <c r="X1942" s="6">
        <f>O1942+S1942</f>
        <v>118</v>
      </c>
      <c r="Y1942" s="6" t="e">
        <f>P1942*I1942/100/T1942</f>
        <v>#DIV/0!</v>
      </c>
      <c r="Z1942" s="6" t="e">
        <f>Y1942*H1942</f>
        <v>#DIV/0!</v>
      </c>
      <c r="AB1942" s="1">
        <f t="shared" si="60"/>
        <v>0</v>
      </c>
      <c r="AC1942" s="1">
        <f t="shared" si="61"/>
        <v>0</v>
      </c>
    </row>
    <row r="1943" spans="4:29" x14ac:dyDescent="0.25">
      <c r="D1943" s="1">
        <v>1996</v>
      </c>
      <c r="E1943" s="1" t="s">
        <v>157</v>
      </c>
      <c r="F1943" s="2" t="s">
        <v>247</v>
      </c>
      <c r="G1943">
        <v>2</v>
      </c>
      <c r="H1943">
        <v>5689938</v>
      </c>
      <c r="I1943" s="1">
        <v>256.98610000000002</v>
      </c>
      <c r="J1943" s="1">
        <v>6735</v>
      </c>
      <c r="K1943" s="1">
        <v>160739.9</v>
      </c>
      <c r="L1943" s="1">
        <v>151785.70000000001</v>
      </c>
      <c r="M1943" s="3">
        <v>170</v>
      </c>
      <c r="N1943">
        <v>41.9</v>
      </c>
      <c r="O1943">
        <v>112</v>
      </c>
      <c r="P1943" s="1">
        <f>IF($A$3="Percentage of government revenue per capita",$B$3,0) + IF($A$3="Absolute extra revenue",AB1943,0) + IF($A$3="Absolute revenue per capita",AC1943,0)</f>
        <v>0</v>
      </c>
      <c r="Q1943" s="5" t="e">
        <f>-MIN(data!$B$4 / data!I5680 * data!P5680 / 100, data!N5680)</f>
        <v>#DIV/0!</v>
      </c>
      <c r="R1943" s="4" t="e">
        <f>-Q1943*K1943/1000</f>
        <v>#DIV/0!</v>
      </c>
      <c r="S1943" s="6">
        <f>-MIN(data!$B$5/(POWER(LN(I1943),2))*P1943/100, O1943)</f>
        <v>0</v>
      </c>
      <c r="T1943" s="6">
        <f>-S1943*L1943/100000</f>
        <v>0</v>
      </c>
      <c r="U1943" s="4" t="e">
        <f>N1943+Q1943</f>
        <v>#DIV/0!</v>
      </c>
      <c r="V1943" s="4" t="e">
        <f>P1943*I1943/100/R1943</f>
        <v>#DIV/0!</v>
      </c>
      <c r="W1943" s="4" t="e">
        <f>V1943*H1943</f>
        <v>#DIV/0!</v>
      </c>
      <c r="X1943" s="6">
        <f>O1943+S1943</f>
        <v>112</v>
      </c>
      <c r="Y1943" s="6" t="e">
        <f>P1943*I1943/100/T1943</f>
        <v>#DIV/0!</v>
      </c>
      <c r="Z1943" s="6" t="e">
        <f>Y1943*H1943</f>
        <v>#DIV/0!</v>
      </c>
      <c r="AB1943" s="1">
        <f t="shared" si="60"/>
        <v>0</v>
      </c>
      <c r="AC1943" s="1">
        <f t="shared" si="61"/>
        <v>0</v>
      </c>
    </row>
    <row r="1944" spans="4:29" x14ac:dyDescent="0.25">
      <c r="D1944" s="1">
        <v>1997</v>
      </c>
      <c r="E1944" s="1" t="s">
        <v>157</v>
      </c>
      <c r="F1944" s="2" t="s">
        <v>247</v>
      </c>
      <c r="G1944">
        <v>2</v>
      </c>
      <c r="H1944">
        <v>5746284</v>
      </c>
      <c r="I1944" s="1">
        <v>258.83789999999999</v>
      </c>
      <c r="J1944" s="1">
        <v>6244</v>
      </c>
      <c r="K1944" s="1">
        <v>158477.20000000001</v>
      </c>
      <c r="L1944" s="1">
        <v>135135.1</v>
      </c>
      <c r="M1944" s="3">
        <v>170</v>
      </c>
      <c r="N1944">
        <v>39.4</v>
      </c>
      <c r="O1944">
        <v>111</v>
      </c>
      <c r="P1944" s="1">
        <f>IF($A$3="Percentage of government revenue per capita",$B$3,0) + IF($A$3="Absolute extra revenue",AB1944,0) + IF($A$3="Absolute revenue per capita",AC1944,0)</f>
        <v>0</v>
      </c>
      <c r="Q1944" s="5">
        <f>-MIN(data!$B$4 / data!I5681 * data!P5681 / 100, data!N5681)</f>
        <v>0</v>
      </c>
      <c r="R1944" s="4">
        <f>-Q1944*K1944/1000</f>
        <v>0</v>
      </c>
      <c r="S1944" s="6">
        <f>-MIN(data!$B$5/(POWER(LN(I1944),2))*P1944/100, O1944)</f>
        <v>0</v>
      </c>
      <c r="T1944" s="6">
        <f>-S1944*L1944/100000</f>
        <v>0</v>
      </c>
      <c r="U1944" s="4">
        <f>N1944+Q1944</f>
        <v>39.4</v>
      </c>
      <c r="V1944" s="4" t="e">
        <f>P1944*I1944/100/R1944</f>
        <v>#DIV/0!</v>
      </c>
      <c r="W1944" s="4" t="e">
        <f>V1944*H1944</f>
        <v>#DIV/0!</v>
      </c>
      <c r="X1944" s="6">
        <f>O1944+S1944</f>
        <v>111</v>
      </c>
      <c r="Y1944" s="6" t="e">
        <f>P1944*I1944/100/T1944</f>
        <v>#DIV/0!</v>
      </c>
      <c r="Z1944" s="6" t="e">
        <f>Y1944*H1944</f>
        <v>#DIV/0!</v>
      </c>
      <c r="AB1944" s="1">
        <f t="shared" si="60"/>
        <v>0</v>
      </c>
      <c r="AC1944" s="1">
        <f t="shared" si="61"/>
        <v>0</v>
      </c>
    </row>
    <row r="1945" spans="4:29" x14ac:dyDescent="0.25">
      <c r="D1945" s="1">
        <v>1998</v>
      </c>
      <c r="E1945" s="1" t="s">
        <v>157</v>
      </c>
      <c r="F1945" s="2" t="s">
        <v>247</v>
      </c>
      <c r="G1945">
        <v>2</v>
      </c>
      <c r="H1945">
        <v>5797765</v>
      </c>
      <c r="I1945" s="1">
        <v>260.46620000000001</v>
      </c>
      <c r="J1945" s="1">
        <v>5766</v>
      </c>
      <c r="K1945" s="1">
        <v>155837.79999999999</v>
      </c>
      <c r="L1945" s="1">
        <v>130000</v>
      </c>
      <c r="M1945" s="3">
        <v>150</v>
      </c>
      <c r="N1945">
        <v>37</v>
      </c>
      <c r="O1945">
        <v>100</v>
      </c>
      <c r="P1945" s="1">
        <f>IF($A$3="Percentage of government revenue per capita",$B$3,0) + IF($A$3="Absolute extra revenue",AB1945,0) + IF($A$3="Absolute revenue per capita",AC1945,0)</f>
        <v>0</v>
      </c>
      <c r="Q1945" s="5">
        <f>-MIN(data!$B$4 / data!I5682 * data!P5682 / 100, data!N5682)</f>
        <v>0</v>
      </c>
      <c r="R1945" s="4">
        <f>-Q1945*K1945/1000</f>
        <v>0</v>
      </c>
      <c r="S1945" s="6">
        <f>-MIN(data!$B$5/(POWER(LN(I1945),2))*P1945/100, O1945)</f>
        <v>0</v>
      </c>
      <c r="T1945" s="6">
        <f>-S1945*L1945/100000</f>
        <v>0</v>
      </c>
      <c r="U1945" s="4">
        <f>N1945+Q1945</f>
        <v>37</v>
      </c>
      <c r="V1945" s="4" t="e">
        <f>P1945*I1945/100/R1945</f>
        <v>#DIV/0!</v>
      </c>
      <c r="W1945" s="4" t="e">
        <f>V1945*H1945</f>
        <v>#DIV/0!</v>
      </c>
      <c r="X1945" s="6">
        <f>O1945+S1945</f>
        <v>100</v>
      </c>
      <c r="Y1945" s="6" t="e">
        <f>P1945*I1945/100/T1945</f>
        <v>#DIV/0!</v>
      </c>
      <c r="Z1945" s="6" t="e">
        <f>Y1945*H1945</f>
        <v>#DIV/0!</v>
      </c>
      <c r="AB1945" s="1">
        <f t="shared" si="60"/>
        <v>0</v>
      </c>
      <c r="AC1945" s="1">
        <f t="shared" si="61"/>
        <v>0</v>
      </c>
    </row>
    <row r="1946" spans="4:29" x14ac:dyDescent="0.25">
      <c r="D1946" s="1">
        <v>1999</v>
      </c>
      <c r="E1946" s="1" t="s">
        <v>157</v>
      </c>
      <c r="F1946" s="2" t="s">
        <v>247</v>
      </c>
      <c r="G1946">
        <v>2</v>
      </c>
      <c r="H1946">
        <v>5844846</v>
      </c>
      <c r="I1946" s="1">
        <v>255.7183</v>
      </c>
      <c r="J1946" s="1">
        <v>5312</v>
      </c>
      <c r="K1946" s="1">
        <v>152643.70000000001</v>
      </c>
      <c r="L1946" s="1">
        <v>136363.6</v>
      </c>
      <c r="M1946" s="3">
        <v>130</v>
      </c>
      <c r="N1946">
        <v>34.799999999999997</v>
      </c>
      <c r="O1946">
        <v>88</v>
      </c>
      <c r="P1946" s="1">
        <f>IF($A$3="Percentage of government revenue per capita",$B$3,0) + IF($A$3="Absolute extra revenue",AB1946,0) + IF($A$3="Absolute revenue per capita",AC1946,0)</f>
        <v>0</v>
      </c>
      <c r="Q1946" s="5">
        <f>-MIN(data!$B$4 / data!I5683 * data!P5683 / 100, data!N5683)</f>
        <v>0</v>
      </c>
      <c r="R1946" s="4">
        <f>-Q1946*K1946/1000</f>
        <v>0</v>
      </c>
      <c r="S1946" s="6">
        <f>-MIN(data!$B$5/(POWER(LN(I1946),2))*P1946/100, O1946)</f>
        <v>0</v>
      </c>
      <c r="T1946" s="6">
        <f>-S1946*L1946/100000</f>
        <v>0</v>
      </c>
      <c r="U1946" s="4">
        <f>N1946+Q1946</f>
        <v>34.799999999999997</v>
      </c>
      <c r="V1946" s="4" t="e">
        <f>P1946*I1946/100/R1946</f>
        <v>#DIV/0!</v>
      </c>
      <c r="W1946" s="4" t="e">
        <f>V1946*H1946</f>
        <v>#DIV/0!</v>
      </c>
      <c r="X1946" s="6">
        <f>O1946+S1946</f>
        <v>88</v>
      </c>
      <c r="Y1946" s="6" t="e">
        <f>P1946*I1946/100/T1946</f>
        <v>#DIV/0!</v>
      </c>
      <c r="Z1946" s="6" t="e">
        <f>Y1946*H1946</f>
        <v>#DIV/0!</v>
      </c>
      <c r="AB1946" s="1">
        <f t="shared" si="60"/>
        <v>0</v>
      </c>
      <c r="AC1946" s="1">
        <f t="shared" si="61"/>
        <v>0</v>
      </c>
    </row>
    <row r="1947" spans="4:29" x14ac:dyDescent="0.25">
      <c r="D1947" s="1">
        <v>2000</v>
      </c>
      <c r="E1947" s="1" t="s">
        <v>157</v>
      </c>
      <c r="F1947" s="2" t="s">
        <v>247</v>
      </c>
      <c r="G1947">
        <v>2</v>
      </c>
      <c r="H1947">
        <v>5887936</v>
      </c>
      <c r="I1947" s="1">
        <v>273.76560000000001</v>
      </c>
      <c r="J1947" s="1">
        <v>4890</v>
      </c>
      <c r="K1947" s="1">
        <v>148632.20000000001</v>
      </c>
      <c r="L1947" s="1">
        <v>142857.1</v>
      </c>
      <c r="M1947" s="3">
        <v>120</v>
      </c>
      <c r="N1947">
        <v>32.9</v>
      </c>
      <c r="O1947">
        <v>84</v>
      </c>
      <c r="P1947" s="1">
        <f>IF($A$3="Percentage of government revenue per capita",$B$3,0) + IF($A$3="Absolute extra revenue",AB1947,0) + IF($A$3="Absolute revenue per capita",AC1947,0)</f>
        <v>0</v>
      </c>
      <c r="Q1947" s="5">
        <f>-MIN(data!$B$4 / data!I5684 * data!P5684 / 100, data!N5684)</f>
        <v>0</v>
      </c>
      <c r="R1947" s="4">
        <f>-Q1947*K1947/1000</f>
        <v>0</v>
      </c>
      <c r="S1947" s="6">
        <f>-MIN(data!$B$5/(POWER(LN(I1947),2))*P1947/100, O1947)</f>
        <v>0</v>
      </c>
      <c r="T1947" s="6">
        <f>-S1947*L1947/100000</f>
        <v>0</v>
      </c>
      <c r="U1947" s="4">
        <f>N1947+Q1947</f>
        <v>32.9</v>
      </c>
      <c r="V1947" s="4" t="e">
        <f>P1947*I1947/100/R1947</f>
        <v>#DIV/0!</v>
      </c>
      <c r="W1947" s="4" t="e">
        <f>V1947*H1947</f>
        <v>#DIV/0!</v>
      </c>
      <c r="X1947" s="6">
        <f>O1947+S1947</f>
        <v>84</v>
      </c>
      <c r="Y1947" s="6" t="e">
        <f>P1947*I1947/100/T1947</f>
        <v>#DIV/0!</v>
      </c>
      <c r="Z1947" s="6" t="e">
        <f>Y1947*H1947</f>
        <v>#DIV/0!</v>
      </c>
      <c r="AB1947" s="1">
        <f t="shared" si="60"/>
        <v>0</v>
      </c>
      <c r="AC1947" s="1">
        <f t="shared" si="61"/>
        <v>0</v>
      </c>
    </row>
    <row r="1948" spans="4:29" x14ac:dyDescent="0.25">
      <c r="D1948" s="1">
        <v>2001</v>
      </c>
      <c r="E1948" s="1" t="s">
        <v>157</v>
      </c>
      <c r="F1948" s="2" t="s">
        <v>247</v>
      </c>
      <c r="G1948">
        <v>2</v>
      </c>
      <c r="H1948">
        <v>5927006</v>
      </c>
      <c r="I1948" s="1">
        <v>286.36810000000003</v>
      </c>
      <c r="J1948" s="1">
        <v>4497</v>
      </c>
      <c r="K1948" s="1">
        <v>144598.1</v>
      </c>
      <c r="L1948" s="1">
        <v>110465.1</v>
      </c>
      <c r="M1948" s="3">
        <v>120</v>
      </c>
      <c r="N1948">
        <v>31.1</v>
      </c>
      <c r="O1948">
        <v>86</v>
      </c>
      <c r="P1948" s="1">
        <f>IF($A$3="Percentage of government revenue per capita",$B$3,0) + IF($A$3="Absolute extra revenue",AB1948,0) + IF($A$3="Absolute revenue per capita",AC1948,0)</f>
        <v>0</v>
      </c>
      <c r="Q1948" s="5">
        <f>-MIN(data!$B$4 / data!I5685 * data!P5685 / 100, data!N5685)</f>
        <v>0</v>
      </c>
      <c r="R1948" s="4">
        <f>-Q1948*K1948/1000</f>
        <v>0</v>
      </c>
      <c r="S1948" s="6">
        <f>-MIN(data!$B$5/(POWER(LN(I1948),2))*P1948/100, O1948)</f>
        <v>0</v>
      </c>
      <c r="T1948" s="6">
        <f>-S1948*L1948/100000</f>
        <v>0</v>
      </c>
      <c r="U1948" s="4">
        <f>N1948+Q1948</f>
        <v>31.1</v>
      </c>
      <c r="V1948" s="4" t="e">
        <f>P1948*I1948/100/R1948</f>
        <v>#DIV/0!</v>
      </c>
      <c r="W1948" s="4" t="e">
        <f>V1948*H1948</f>
        <v>#DIV/0!</v>
      </c>
      <c r="X1948" s="6">
        <f>O1948+S1948</f>
        <v>86</v>
      </c>
      <c r="Y1948" s="6" t="e">
        <f>P1948*I1948/100/T1948</f>
        <v>#DIV/0!</v>
      </c>
      <c r="Z1948" s="6" t="e">
        <f>Y1948*H1948</f>
        <v>#DIV/0!</v>
      </c>
      <c r="AB1948" s="1">
        <f t="shared" si="60"/>
        <v>0</v>
      </c>
      <c r="AC1948" s="1">
        <f t="shared" si="61"/>
        <v>0</v>
      </c>
    </row>
    <row r="1949" spans="4:29" x14ac:dyDescent="0.25">
      <c r="D1949" s="1">
        <v>2002</v>
      </c>
      <c r="E1949" s="1" t="s">
        <v>157</v>
      </c>
      <c r="F1949" s="2" t="s">
        <v>247</v>
      </c>
      <c r="G1949">
        <v>2</v>
      </c>
      <c r="H1949">
        <v>5962136</v>
      </c>
      <c r="I1949" s="1">
        <v>323.44040000000001</v>
      </c>
      <c r="J1949" s="1">
        <v>4138</v>
      </c>
      <c r="K1949" s="1">
        <v>140748.29999999999</v>
      </c>
      <c r="L1949" s="1">
        <v>123611.1</v>
      </c>
      <c r="M1949" s="3">
        <v>95</v>
      </c>
      <c r="N1949">
        <v>29.4</v>
      </c>
      <c r="O1949">
        <v>72</v>
      </c>
      <c r="P1949" s="1">
        <f>IF($A$3="Percentage of government revenue per capita",$B$3,0) + IF($A$3="Absolute extra revenue",AB1949,0) + IF($A$3="Absolute revenue per capita",AC1949,0)</f>
        <v>0</v>
      </c>
      <c r="Q1949" s="5">
        <f>-MIN(data!$B$4 / data!I5686 * data!P5686 / 100, data!N5686)</f>
        <v>0</v>
      </c>
      <c r="R1949" s="4">
        <f>-Q1949*K1949/1000</f>
        <v>0</v>
      </c>
      <c r="S1949" s="6">
        <f>-MIN(data!$B$5/(POWER(LN(I1949),2))*P1949/100, O1949)</f>
        <v>0</v>
      </c>
      <c r="T1949" s="6">
        <f>-S1949*L1949/100000</f>
        <v>0</v>
      </c>
      <c r="U1949" s="4">
        <f>N1949+Q1949</f>
        <v>29.4</v>
      </c>
      <c r="V1949" s="4" t="e">
        <f>P1949*I1949/100/R1949</f>
        <v>#DIV/0!</v>
      </c>
      <c r="W1949" s="4" t="e">
        <f>V1949*H1949</f>
        <v>#DIV/0!</v>
      </c>
      <c r="X1949" s="6">
        <f>O1949+S1949</f>
        <v>72</v>
      </c>
      <c r="Y1949" s="6" t="e">
        <f>P1949*I1949/100/T1949</f>
        <v>#DIV/0!</v>
      </c>
      <c r="Z1949" s="6" t="e">
        <f>Y1949*H1949</f>
        <v>#DIV/0!</v>
      </c>
      <c r="AB1949" s="1">
        <f t="shared" si="60"/>
        <v>0</v>
      </c>
      <c r="AC1949" s="1">
        <f t="shared" si="61"/>
        <v>0</v>
      </c>
    </row>
    <row r="1950" spans="4:29" x14ac:dyDescent="0.25">
      <c r="D1950" s="1">
        <v>2003</v>
      </c>
      <c r="E1950" s="1" t="s">
        <v>157</v>
      </c>
      <c r="F1950" s="2" t="s">
        <v>247</v>
      </c>
      <c r="G1950">
        <v>2</v>
      </c>
      <c r="H1950">
        <v>5994077</v>
      </c>
      <c r="I1950" s="1">
        <v>329.46800000000002</v>
      </c>
      <c r="J1950" s="1">
        <v>3812</v>
      </c>
      <c r="K1950" s="1">
        <v>136630.79999999999</v>
      </c>
      <c r="L1950" s="1">
        <v>124637.7</v>
      </c>
      <c r="M1950" s="3">
        <v>89</v>
      </c>
      <c r="N1950">
        <v>27.9</v>
      </c>
      <c r="O1950">
        <v>69</v>
      </c>
      <c r="P1950" s="1">
        <f>IF($A$3="Percentage of government revenue per capita",$B$3,0) + IF($A$3="Absolute extra revenue",AB1950,0) + IF($A$3="Absolute revenue per capita",AC1950,0)</f>
        <v>0</v>
      </c>
      <c r="Q1950" s="5">
        <f>-MIN(data!$B$4 / data!I5687 * data!P5687 / 100, data!N5687)</f>
        <v>0</v>
      </c>
      <c r="R1950" s="4">
        <f>-Q1950*K1950/1000</f>
        <v>0</v>
      </c>
      <c r="S1950" s="6">
        <f>-MIN(data!$B$5/(POWER(LN(I1950),2))*P1950/100, O1950)</f>
        <v>0</v>
      </c>
      <c r="T1950" s="6">
        <f>-S1950*L1950/100000</f>
        <v>0</v>
      </c>
      <c r="U1950" s="4">
        <f>N1950+Q1950</f>
        <v>27.9</v>
      </c>
      <c r="V1950" s="4" t="e">
        <f>P1950*I1950/100/R1950</f>
        <v>#DIV/0!</v>
      </c>
      <c r="W1950" s="4" t="e">
        <f>V1950*H1950</f>
        <v>#DIV/0!</v>
      </c>
      <c r="X1950" s="6">
        <f>O1950+S1950</f>
        <v>69</v>
      </c>
      <c r="Y1950" s="6" t="e">
        <f>P1950*I1950/100/T1950</f>
        <v>#DIV/0!</v>
      </c>
      <c r="Z1950" s="6" t="e">
        <f>Y1950*H1950</f>
        <v>#DIV/0!</v>
      </c>
      <c r="AB1950" s="1">
        <f t="shared" si="60"/>
        <v>0</v>
      </c>
      <c r="AC1950" s="1">
        <f t="shared" si="61"/>
        <v>0</v>
      </c>
    </row>
    <row r="1951" spans="4:29" x14ac:dyDescent="0.25">
      <c r="D1951" s="1">
        <v>2004</v>
      </c>
      <c r="E1951" s="1" t="s">
        <v>157</v>
      </c>
      <c r="F1951" s="2" t="s">
        <v>247</v>
      </c>
      <c r="G1951">
        <v>2</v>
      </c>
      <c r="H1951">
        <v>6023797</v>
      </c>
      <c r="I1951" s="1">
        <v>333.22519999999997</v>
      </c>
      <c r="J1951" s="1">
        <v>3519</v>
      </c>
      <c r="K1951" s="1">
        <v>133295.5</v>
      </c>
      <c r="L1951" s="1">
        <v>120289.9</v>
      </c>
      <c r="M1951" s="3">
        <v>86</v>
      </c>
      <c r="N1951">
        <v>26.4</v>
      </c>
      <c r="O1951">
        <v>69</v>
      </c>
      <c r="P1951" s="1">
        <f>IF($A$3="Percentage of government revenue per capita",$B$3,0) + IF($A$3="Absolute extra revenue",AB1951,0) + IF($A$3="Absolute revenue per capita",AC1951,0)</f>
        <v>0</v>
      </c>
      <c r="Q1951" s="5">
        <f>-MIN(data!$B$4 / data!I5688 * data!P5688 / 100, data!N5688)</f>
        <v>0</v>
      </c>
      <c r="R1951" s="4">
        <f>-Q1951*K1951/1000</f>
        <v>0</v>
      </c>
      <c r="S1951" s="6">
        <f>-MIN(data!$B$5/(POWER(LN(I1951),2))*P1951/100, O1951)</f>
        <v>0</v>
      </c>
      <c r="T1951" s="6">
        <f>-S1951*L1951/100000</f>
        <v>0</v>
      </c>
      <c r="U1951" s="4">
        <f>N1951+Q1951</f>
        <v>26.4</v>
      </c>
      <c r="V1951" s="4" t="e">
        <f>P1951*I1951/100/R1951</f>
        <v>#DIV/0!</v>
      </c>
      <c r="W1951" s="4" t="e">
        <f>V1951*H1951</f>
        <v>#DIV/0!</v>
      </c>
      <c r="X1951" s="6">
        <f>O1951+S1951</f>
        <v>69</v>
      </c>
      <c r="Y1951" s="6" t="e">
        <f>P1951*I1951/100/T1951</f>
        <v>#DIV/0!</v>
      </c>
      <c r="Z1951" s="6" t="e">
        <f>Y1951*H1951</f>
        <v>#DIV/0!</v>
      </c>
      <c r="AB1951" s="1">
        <f t="shared" si="60"/>
        <v>0</v>
      </c>
      <c r="AC1951" s="1">
        <f t="shared" si="61"/>
        <v>0</v>
      </c>
    </row>
    <row r="1952" spans="4:29" x14ac:dyDescent="0.25">
      <c r="D1952" s="1">
        <v>2005</v>
      </c>
      <c r="E1952" s="1" t="s">
        <v>157</v>
      </c>
      <c r="F1952" s="2" t="s">
        <v>247</v>
      </c>
      <c r="G1952">
        <v>2</v>
      </c>
      <c r="H1952">
        <v>6052123</v>
      </c>
      <c r="I1952" s="1">
        <v>365.81610000000001</v>
      </c>
      <c r="J1952" s="1">
        <v>3261</v>
      </c>
      <c r="K1952" s="1">
        <v>130440</v>
      </c>
      <c r="L1952" s="1">
        <v>117647.1</v>
      </c>
      <c r="M1952" s="3">
        <v>83</v>
      </c>
      <c r="N1952">
        <v>25</v>
      </c>
      <c r="O1952">
        <v>68</v>
      </c>
      <c r="P1952" s="1">
        <f>IF($A$3="Percentage of government revenue per capita",$B$3,0) + IF($A$3="Absolute extra revenue",AB1952,0) + IF($A$3="Absolute revenue per capita",AC1952,0)</f>
        <v>0</v>
      </c>
      <c r="Q1952" s="5">
        <f>-MIN(data!$B$4 / data!I5689 * data!P5689 / 100, data!N5689)</f>
        <v>0</v>
      </c>
      <c r="R1952" s="4">
        <f>-Q1952*K1952/1000</f>
        <v>0</v>
      </c>
      <c r="S1952" s="6">
        <f>-MIN(data!$B$5/(POWER(LN(I1952),2))*P1952/100, O1952)</f>
        <v>0</v>
      </c>
      <c r="T1952" s="6">
        <f>-S1952*L1952/100000</f>
        <v>0</v>
      </c>
      <c r="U1952" s="4">
        <f>N1952+Q1952</f>
        <v>25</v>
      </c>
      <c r="V1952" s="4" t="e">
        <f>P1952*I1952/100/R1952</f>
        <v>#DIV/0!</v>
      </c>
      <c r="W1952" s="4" t="e">
        <f>V1952*H1952</f>
        <v>#DIV/0!</v>
      </c>
      <c r="X1952" s="6">
        <f>O1952+S1952</f>
        <v>68</v>
      </c>
      <c r="Y1952" s="6" t="e">
        <f>P1952*I1952/100/T1952</f>
        <v>#DIV/0!</v>
      </c>
      <c r="Z1952" s="6" t="e">
        <f>Y1952*H1952</f>
        <v>#DIV/0!</v>
      </c>
      <c r="AB1952" s="1">
        <f t="shared" si="60"/>
        <v>0</v>
      </c>
      <c r="AC1952" s="1">
        <f t="shared" si="61"/>
        <v>0</v>
      </c>
    </row>
    <row r="1953" spans="4:29" x14ac:dyDescent="0.25">
      <c r="D1953" s="1">
        <v>2006</v>
      </c>
      <c r="E1953" s="1" t="s">
        <v>157</v>
      </c>
      <c r="F1953" s="2" t="s">
        <v>247</v>
      </c>
      <c r="G1953">
        <v>2</v>
      </c>
      <c r="H1953">
        <v>6079399</v>
      </c>
      <c r="I1953" s="1">
        <v>421.82429999999999</v>
      </c>
      <c r="J1953" s="1">
        <v>3033</v>
      </c>
      <c r="K1953" s="1">
        <v>127974.7</v>
      </c>
      <c r="L1953" s="1">
        <v>107462.7</v>
      </c>
      <c r="M1953" s="3">
        <v>80</v>
      </c>
      <c r="N1953">
        <v>23.7</v>
      </c>
      <c r="O1953">
        <v>67</v>
      </c>
      <c r="P1953" s="1">
        <f>IF($A$3="Percentage of government revenue per capita",$B$3,0) + IF($A$3="Absolute extra revenue",AB1953,0) + IF($A$3="Absolute revenue per capita",AC1953,0)</f>
        <v>0</v>
      </c>
      <c r="Q1953" s="5">
        <f>-MIN(data!$B$4 / data!I5690 * data!P5690 / 100, data!N5690)</f>
        <v>0</v>
      </c>
      <c r="R1953" s="4">
        <f>-Q1953*K1953/1000</f>
        <v>0</v>
      </c>
      <c r="S1953" s="6">
        <f>-MIN(data!$B$5/(POWER(LN(I1953),2))*P1953/100, O1953)</f>
        <v>0</v>
      </c>
      <c r="T1953" s="6">
        <f>-S1953*L1953/100000</f>
        <v>0</v>
      </c>
      <c r="U1953" s="4">
        <f>N1953+Q1953</f>
        <v>23.7</v>
      </c>
      <c r="V1953" s="4" t="e">
        <f>P1953*I1953/100/R1953</f>
        <v>#DIV/0!</v>
      </c>
      <c r="W1953" s="4" t="e">
        <f>V1953*H1953</f>
        <v>#DIV/0!</v>
      </c>
      <c r="X1953" s="6">
        <f>O1953+S1953</f>
        <v>67</v>
      </c>
      <c r="Y1953" s="6" t="e">
        <f>P1953*I1953/100/T1953</f>
        <v>#DIV/0!</v>
      </c>
      <c r="Z1953" s="6" t="e">
        <f>Y1953*H1953</f>
        <v>#DIV/0!</v>
      </c>
      <c r="AB1953" s="1">
        <f t="shared" si="60"/>
        <v>0</v>
      </c>
      <c r="AC1953" s="1">
        <f t="shared" si="61"/>
        <v>0</v>
      </c>
    </row>
    <row r="1954" spans="4:29" x14ac:dyDescent="0.25">
      <c r="D1954" s="1">
        <v>2007</v>
      </c>
      <c r="E1954" s="1" t="s">
        <v>157</v>
      </c>
      <c r="F1954" s="2" t="s">
        <v>247</v>
      </c>
      <c r="G1954">
        <v>2</v>
      </c>
      <c r="H1954">
        <v>6105810</v>
      </c>
      <c r="I1954" s="1">
        <v>444.60860000000002</v>
      </c>
      <c r="J1954" s="1">
        <v>2832</v>
      </c>
      <c r="K1954" s="1">
        <v>125866.7</v>
      </c>
      <c r="L1954" s="1">
        <v>108064.5</v>
      </c>
      <c r="M1954" s="3">
        <v>72</v>
      </c>
      <c r="N1954">
        <v>22.5</v>
      </c>
      <c r="O1954">
        <v>62</v>
      </c>
      <c r="P1954" s="1">
        <f>IF($A$3="Percentage of government revenue per capita",$B$3,0) + IF($A$3="Absolute extra revenue",AB1954,0) + IF($A$3="Absolute revenue per capita",AC1954,0)</f>
        <v>0</v>
      </c>
      <c r="Q1954" s="5">
        <f>-MIN(data!$B$4 / data!I5691 * data!P5691 / 100, data!N5691)</f>
        <v>0</v>
      </c>
      <c r="R1954" s="4">
        <f>-Q1954*K1954/1000</f>
        <v>0</v>
      </c>
      <c r="S1954" s="6">
        <f>-MIN(data!$B$5/(POWER(LN(I1954),2))*P1954/100, O1954)</f>
        <v>0</v>
      </c>
      <c r="T1954" s="6">
        <f>-S1954*L1954/100000</f>
        <v>0</v>
      </c>
      <c r="U1954" s="4">
        <f>N1954+Q1954</f>
        <v>22.5</v>
      </c>
      <c r="V1954" s="4" t="e">
        <f>P1954*I1954/100/R1954</f>
        <v>#DIV/0!</v>
      </c>
      <c r="W1954" s="4" t="e">
        <f>V1954*H1954</f>
        <v>#DIV/0!</v>
      </c>
      <c r="X1954" s="6">
        <f>O1954+S1954</f>
        <v>62</v>
      </c>
      <c r="Y1954" s="6" t="e">
        <f>P1954*I1954/100/T1954</f>
        <v>#DIV/0!</v>
      </c>
      <c r="Z1954" s="6" t="e">
        <f>Y1954*H1954</f>
        <v>#DIV/0!</v>
      </c>
      <c r="AB1954" s="1">
        <f t="shared" si="60"/>
        <v>0</v>
      </c>
      <c r="AC1954" s="1">
        <f t="shared" si="61"/>
        <v>0</v>
      </c>
    </row>
    <row r="1955" spans="4:29" x14ac:dyDescent="0.25">
      <c r="D1955" s="1">
        <v>2008</v>
      </c>
      <c r="E1955" s="1" t="s">
        <v>157</v>
      </c>
      <c r="F1955" s="2" t="s">
        <v>247</v>
      </c>
      <c r="G1955">
        <v>2</v>
      </c>
      <c r="H1955">
        <v>6131764</v>
      </c>
      <c r="I1955" s="1">
        <v>474.61680000000001</v>
      </c>
      <c r="J1955" s="1">
        <v>2657</v>
      </c>
      <c r="K1955" s="1">
        <v>124158.9</v>
      </c>
      <c r="L1955" s="1">
        <v>118644.1</v>
      </c>
      <c r="M1955" s="3">
        <v>67</v>
      </c>
      <c r="N1955">
        <v>21.4</v>
      </c>
      <c r="O1955">
        <v>59</v>
      </c>
      <c r="P1955" s="1">
        <f>IF($A$3="Percentage of government revenue per capita",$B$3,0) + IF($A$3="Absolute extra revenue",AB1955,0) + IF($A$3="Absolute revenue per capita",AC1955,0)</f>
        <v>0</v>
      </c>
      <c r="Q1955" s="5">
        <f>-MIN(data!$B$4 / data!I5692 * data!P5692 / 100, data!N5692)</f>
        <v>0</v>
      </c>
      <c r="R1955" s="4">
        <f>-Q1955*K1955/1000</f>
        <v>0</v>
      </c>
      <c r="S1955" s="6">
        <f>-MIN(data!$B$5/(POWER(LN(I1955),2))*P1955/100, O1955)</f>
        <v>0</v>
      </c>
      <c r="T1955" s="6">
        <f>-S1955*L1955/100000</f>
        <v>0</v>
      </c>
      <c r="U1955" s="4">
        <f>N1955+Q1955</f>
        <v>21.4</v>
      </c>
      <c r="V1955" s="4" t="e">
        <f>P1955*I1955/100/R1955</f>
        <v>#DIV/0!</v>
      </c>
      <c r="W1955" s="4" t="e">
        <f>V1955*H1955</f>
        <v>#DIV/0!</v>
      </c>
      <c r="X1955" s="6">
        <f>O1955+S1955</f>
        <v>59</v>
      </c>
      <c r="Y1955" s="6" t="e">
        <f>P1955*I1955/100/T1955</f>
        <v>#DIV/0!</v>
      </c>
      <c r="Z1955" s="6" t="e">
        <f>Y1955*H1955</f>
        <v>#DIV/0!</v>
      </c>
      <c r="AB1955" s="1">
        <f t="shared" si="60"/>
        <v>0</v>
      </c>
      <c r="AC1955" s="1">
        <f t="shared" si="61"/>
        <v>0</v>
      </c>
    </row>
    <row r="1956" spans="4:29" x14ac:dyDescent="0.25">
      <c r="D1956" s="1">
        <v>2009</v>
      </c>
      <c r="E1956" s="1" t="s">
        <v>157</v>
      </c>
      <c r="F1956" s="2" t="s">
        <v>247</v>
      </c>
      <c r="G1956">
        <v>2</v>
      </c>
      <c r="H1956">
        <v>6157686</v>
      </c>
      <c r="I1956" s="1">
        <v>391.77879999999999</v>
      </c>
      <c r="J1956" s="1">
        <v>2499</v>
      </c>
      <c r="K1956" s="1">
        <v>123103.4</v>
      </c>
      <c r="L1956" s="1">
        <v>103174.6</v>
      </c>
      <c r="M1956" s="3">
        <v>70</v>
      </c>
      <c r="N1956">
        <v>20.3</v>
      </c>
      <c r="O1956">
        <v>63</v>
      </c>
      <c r="P1956" s="1">
        <f>IF($A$3="Percentage of government revenue per capita",$B$3,0) + IF($A$3="Absolute extra revenue",AB1956,0) + IF($A$3="Absolute revenue per capita",AC1956,0)</f>
        <v>0</v>
      </c>
      <c r="Q1956" s="5">
        <f>-MIN(data!$B$4 / data!I5693 * data!P5693 / 100, data!N5693)</f>
        <v>0</v>
      </c>
      <c r="R1956" s="4">
        <f>-Q1956*K1956/1000</f>
        <v>0</v>
      </c>
      <c r="S1956" s="6">
        <f>-MIN(data!$B$5/(POWER(LN(I1956),2))*P1956/100, O1956)</f>
        <v>0</v>
      </c>
      <c r="T1956" s="6">
        <f>-S1956*L1956/100000</f>
        <v>0</v>
      </c>
      <c r="U1956" s="4">
        <f>N1956+Q1956</f>
        <v>20.3</v>
      </c>
      <c r="V1956" s="4" t="e">
        <f>P1956*I1956/100/R1956</f>
        <v>#DIV/0!</v>
      </c>
      <c r="W1956" s="4" t="e">
        <f>V1956*H1956</f>
        <v>#DIV/0!</v>
      </c>
      <c r="X1956" s="6">
        <f>O1956+S1956</f>
        <v>63</v>
      </c>
      <c r="Y1956" s="6" t="e">
        <f>P1956*I1956/100/T1956</f>
        <v>#DIV/0!</v>
      </c>
      <c r="Z1956" s="6" t="e">
        <f>Y1956*H1956</f>
        <v>#DIV/0!</v>
      </c>
      <c r="AB1956" s="1">
        <f t="shared" si="60"/>
        <v>0</v>
      </c>
      <c r="AC1956" s="1">
        <f t="shared" si="61"/>
        <v>0</v>
      </c>
    </row>
    <row r="1957" spans="4:29" x14ac:dyDescent="0.25">
      <c r="D1957" s="1">
        <v>2010</v>
      </c>
      <c r="E1957" s="1" t="s">
        <v>157</v>
      </c>
      <c r="F1957" s="2" t="s">
        <v>247</v>
      </c>
      <c r="G1957">
        <v>2</v>
      </c>
      <c r="H1957">
        <v>6183875</v>
      </c>
      <c r="I1957" s="1">
        <v>428.6902</v>
      </c>
      <c r="J1957" s="1">
        <v>2356</v>
      </c>
      <c r="K1957" s="1">
        <v>121443.3</v>
      </c>
      <c r="L1957" s="1">
        <v>111864.4</v>
      </c>
      <c r="M1957" s="3">
        <v>65</v>
      </c>
      <c r="N1957">
        <v>19.399999999999999</v>
      </c>
      <c r="O1957">
        <v>59</v>
      </c>
      <c r="P1957" s="1">
        <f>IF($A$3="Percentage of government revenue per capita",$B$3,0) + IF($A$3="Absolute extra revenue",AB1957,0) + IF($A$3="Absolute revenue per capita",AC1957,0)</f>
        <v>0</v>
      </c>
      <c r="Q1957" s="5">
        <f>-MIN(data!$B$4 / data!I5694 * data!P5694 / 100, data!N5694)</f>
        <v>0</v>
      </c>
      <c r="R1957" s="4">
        <f>-Q1957*K1957/1000</f>
        <v>0</v>
      </c>
      <c r="S1957" s="6">
        <f>-MIN(data!$B$5/(POWER(LN(I1957),2))*P1957/100, O1957)</f>
        <v>0</v>
      </c>
      <c r="T1957" s="6">
        <f>-S1957*L1957/100000</f>
        <v>0</v>
      </c>
      <c r="U1957" s="4">
        <f>N1957+Q1957</f>
        <v>19.399999999999999</v>
      </c>
      <c r="V1957" s="4" t="e">
        <f>P1957*I1957/100/R1957</f>
        <v>#DIV/0!</v>
      </c>
      <c r="W1957" s="4" t="e">
        <f>V1957*H1957</f>
        <v>#DIV/0!</v>
      </c>
      <c r="X1957" s="6">
        <f>O1957+S1957</f>
        <v>59</v>
      </c>
      <c r="Y1957" s="6" t="e">
        <f>P1957*I1957/100/T1957</f>
        <v>#DIV/0!</v>
      </c>
      <c r="Z1957" s="6" t="e">
        <f>Y1957*H1957</f>
        <v>#DIV/0!</v>
      </c>
      <c r="AB1957" s="1">
        <f t="shared" si="60"/>
        <v>0</v>
      </c>
      <c r="AC1957" s="1">
        <f t="shared" si="61"/>
        <v>0</v>
      </c>
    </row>
    <row r="1958" spans="4:29" x14ac:dyDescent="0.25">
      <c r="D1958" s="1">
        <v>2011</v>
      </c>
      <c r="E1958" s="1" t="s">
        <v>157</v>
      </c>
      <c r="F1958" s="2" t="s">
        <v>247</v>
      </c>
      <c r="G1958">
        <v>2</v>
      </c>
      <c r="H1958">
        <v>6210568</v>
      </c>
      <c r="I1958" s="1">
        <v>489.08069999999998</v>
      </c>
      <c r="J1958" s="1">
        <v>2224</v>
      </c>
      <c r="K1958" s="1">
        <v>120869.6</v>
      </c>
      <c r="L1958" s="1">
        <v>101666.7</v>
      </c>
      <c r="M1958" s="3">
        <v>66</v>
      </c>
      <c r="N1958">
        <v>18.399999999999999</v>
      </c>
      <c r="O1958">
        <v>60</v>
      </c>
      <c r="P1958" s="1">
        <f>IF($A$3="Percentage of government revenue per capita",$B$3,0) + IF($A$3="Absolute extra revenue",AB1958,0) + IF($A$3="Absolute revenue per capita",AC1958,0)</f>
        <v>0</v>
      </c>
      <c r="Q1958" s="5">
        <f>-MIN(data!$B$4 / data!I5695 * data!P5695 / 100, data!N5695)</f>
        <v>0</v>
      </c>
      <c r="R1958" s="4">
        <f>-Q1958*K1958/1000</f>
        <v>0</v>
      </c>
      <c r="S1958" s="6">
        <f>-MIN(data!$B$5/(POWER(LN(I1958),2))*P1958/100, O1958)</f>
        <v>0</v>
      </c>
      <c r="T1958" s="6">
        <f>-S1958*L1958/100000</f>
        <v>0</v>
      </c>
      <c r="U1958" s="4">
        <f>N1958+Q1958</f>
        <v>18.399999999999999</v>
      </c>
      <c r="V1958" s="4" t="e">
        <f>P1958*I1958/100/R1958</f>
        <v>#DIV/0!</v>
      </c>
      <c r="W1958" s="4" t="e">
        <f>V1958*H1958</f>
        <v>#DIV/0!</v>
      </c>
      <c r="X1958" s="6">
        <f>O1958+S1958</f>
        <v>60</v>
      </c>
      <c r="Y1958" s="6" t="e">
        <f>P1958*I1958/100/T1958</f>
        <v>#DIV/0!</v>
      </c>
      <c r="Z1958" s="6" t="e">
        <f>Y1958*H1958</f>
        <v>#DIV/0!</v>
      </c>
      <c r="AB1958" s="1">
        <f t="shared" si="60"/>
        <v>0</v>
      </c>
      <c r="AC1958" s="1">
        <f t="shared" si="61"/>
        <v>0</v>
      </c>
    </row>
    <row r="1959" spans="4:29" x14ac:dyDescent="0.25">
      <c r="D1959" s="1">
        <v>2012</v>
      </c>
      <c r="E1959" s="1" t="s">
        <v>157</v>
      </c>
      <c r="F1959" s="2" t="s">
        <v>247</v>
      </c>
      <c r="G1959">
        <v>2</v>
      </c>
      <c r="H1959">
        <v>6237923</v>
      </c>
      <c r="I1959" s="1">
        <v>476.33460000000002</v>
      </c>
      <c r="J1959" s="1">
        <v>2112</v>
      </c>
      <c r="K1959" s="1">
        <v>120000</v>
      </c>
      <c r="L1959" s="1">
        <v>103508.8</v>
      </c>
      <c r="M1959" s="3">
        <v>61</v>
      </c>
      <c r="N1959">
        <v>17.600000000000001</v>
      </c>
      <c r="O1959">
        <v>57</v>
      </c>
      <c r="P1959" s="1">
        <f>IF($A$3="Percentage of government revenue per capita",$B$3,0) + IF($A$3="Absolute extra revenue",AB1959,0) + IF($A$3="Absolute revenue per capita",AC1959,0)</f>
        <v>0</v>
      </c>
      <c r="Q1959" s="5">
        <f>-MIN(data!$B$4 / data!I5696 * data!P5696 / 100, data!N5696)</f>
        <v>0</v>
      </c>
      <c r="R1959" s="4">
        <f>-Q1959*K1959/1000</f>
        <v>0</v>
      </c>
      <c r="S1959" s="6">
        <f>-MIN(data!$B$5/(POWER(LN(I1959),2))*P1959/100, O1959)</f>
        <v>0</v>
      </c>
      <c r="T1959" s="6">
        <f>-S1959*L1959/100000</f>
        <v>0</v>
      </c>
      <c r="U1959" s="4">
        <f>N1959+Q1959</f>
        <v>17.600000000000001</v>
      </c>
      <c r="V1959" s="4" t="e">
        <f>P1959*I1959/100/R1959</f>
        <v>#DIV/0!</v>
      </c>
      <c r="W1959" s="4" t="e">
        <f>V1959*H1959</f>
        <v>#DIV/0!</v>
      </c>
      <c r="X1959" s="6">
        <f>O1959+S1959</f>
        <v>57</v>
      </c>
      <c r="Y1959" s="6" t="e">
        <f>P1959*I1959/100/T1959</f>
        <v>#DIV/0!</v>
      </c>
      <c r="Z1959" s="6" t="e">
        <f>Y1959*H1959</f>
        <v>#DIV/0!</v>
      </c>
      <c r="AB1959" s="1">
        <f t="shared" si="60"/>
        <v>0</v>
      </c>
      <c r="AC1959" s="1">
        <f t="shared" si="61"/>
        <v>0</v>
      </c>
    </row>
    <row r="1960" spans="4:29" x14ac:dyDescent="0.25">
      <c r="D1960" s="1">
        <v>2013</v>
      </c>
      <c r="E1960" s="1" t="s">
        <v>157</v>
      </c>
      <c r="F1960" s="2" t="s">
        <v>247</v>
      </c>
      <c r="G1960">
        <v>2</v>
      </c>
      <c r="H1960">
        <v>6266070</v>
      </c>
      <c r="I1960" s="1">
        <v>513.38909999999998</v>
      </c>
      <c r="J1960" s="1">
        <v>2011</v>
      </c>
      <c r="K1960" s="1">
        <v>118994.1</v>
      </c>
      <c r="L1960" s="1">
        <v>105454.5</v>
      </c>
      <c r="M1960" s="3">
        <v>59</v>
      </c>
      <c r="N1960">
        <v>16.899999999999999</v>
      </c>
      <c r="O1960">
        <v>55</v>
      </c>
      <c r="P1960" s="1">
        <f>IF($A$3="Percentage of government revenue per capita",$B$3,0) + IF($A$3="Absolute extra revenue",AB1960,0) + IF($A$3="Absolute revenue per capita",AC1960,0)</f>
        <v>0</v>
      </c>
      <c r="Q1960" s="5">
        <f>-MIN(data!$B$4 / data!I5697 * data!P5697 / 100, data!N5697)</f>
        <v>0</v>
      </c>
      <c r="R1960" s="4">
        <f>-Q1960*K1960/1000</f>
        <v>0</v>
      </c>
      <c r="S1960" s="6">
        <f>-MIN(data!$B$5/(POWER(LN(I1960),2))*P1960/100, O1960)</f>
        <v>0</v>
      </c>
      <c r="T1960" s="6">
        <f>-S1960*L1960/100000</f>
        <v>0</v>
      </c>
      <c r="U1960" s="4">
        <f>N1960+Q1960</f>
        <v>16.899999999999999</v>
      </c>
      <c r="V1960" s="4" t="e">
        <f>P1960*I1960/100/R1960</f>
        <v>#DIV/0!</v>
      </c>
      <c r="W1960" s="4" t="e">
        <f>V1960*H1960</f>
        <v>#DIV/0!</v>
      </c>
      <c r="X1960" s="6">
        <f>O1960+S1960</f>
        <v>55</v>
      </c>
      <c r="Y1960" s="6" t="e">
        <f>P1960*I1960/100/T1960</f>
        <v>#DIV/0!</v>
      </c>
      <c r="Z1960" s="6" t="e">
        <f>Y1960*H1960</f>
        <v>#DIV/0!</v>
      </c>
      <c r="AB1960" s="1">
        <f t="shared" si="60"/>
        <v>0</v>
      </c>
      <c r="AC1960" s="1">
        <f t="shared" si="61"/>
        <v>0</v>
      </c>
    </row>
    <row r="1961" spans="4:29" x14ac:dyDescent="0.25">
      <c r="D1961" s="1">
        <v>2014</v>
      </c>
      <c r="E1961" s="1" t="s">
        <v>157</v>
      </c>
      <c r="F1961" s="2" t="s">
        <v>247</v>
      </c>
      <c r="G1961">
        <v>2</v>
      </c>
      <c r="H1961">
        <v>6295128</v>
      </c>
      <c r="I1961" s="1">
        <v>507.72980000000001</v>
      </c>
      <c r="J1961" s="1">
        <v>1918</v>
      </c>
      <c r="K1961" s="1">
        <v>118395.1</v>
      </c>
      <c r="L1961" s="1">
        <v>105555.6</v>
      </c>
      <c r="M1961" s="3">
        <v>58</v>
      </c>
      <c r="N1961">
        <v>16.2</v>
      </c>
      <c r="O1961">
        <v>54</v>
      </c>
      <c r="P1961" s="1">
        <f>IF($A$3="Percentage of government revenue per capita",$B$3,0) + IF($A$3="Absolute extra revenue",AB1961,0) + IF($A$3="Absolute revenue per capita",AC1961,0)</f>
        <v>0</v>
      </c>
      <c r="Q1961" s="5">
        <f>-MIN(data!$B$4 / data!I5698 * data!P5698 / 100, data!N5698)</f>
        <v>0</v>
      </c>
      <c r="R1961" s="4">
        <f>-Q1961*K1961/1000</f>
        <v>0</v>
      </c>
      <c r="S1961" s="6">
        <f>-MIN(data!$B$5/(POWER(LN(I1961),2))*P1961/100, O1961)</f>
        <v>0</v>
      </c>
      <c r="T1961" s="6">
        <f>-S1961*L1961/100000</f>
        <v>0</v>
      </c>
      <c r="U1961" s="4">
        <f>N1961+Q1961</f>
        <v>16.2</v>
      </c>
      <c r="V1961" s="4" t="e">
        <f>P1961*I1961/100/R1961</f>
        <v>#DIV/0!</v>
      </c>
      <c r="W1961" s="4" t="e">
        <f>V1961*H1961</f>
        <v>#DIV/0!</v>
      </c>
      <c r="X1961" s="6">
        <f>O1961+S1961</f>
        <v>54</v>
      </c>
      <c r="Y1961" s="6" t="e">
        <f>P1961*I1961/100/T1961</f>
        <v>#DIV/0!</v>
      </c>
      <c r="Z1961" s="6" t="e">
        <f>Y1961*H1961</f>
        <v>#DIV/0!</v>
      </c>
      <c r="AB1961" s="1">
        <f t="shared" si="60"/>
        <v>0</v>
      </c>
      <c r="AC1961" s="1">
        <f t="shared" si="61"/>
        <v>0</v>
      </c>
    </row>
    <row r="1962" spans="4:29" x14ac:dyDescent="0.25">
      <c r="D1962" s="1">
        <v>2015</v>
      </c>
      <c r="E1962" s="1" t="s">
        <v>157</v>
      </c>
      <c r="F1962" s="2" t="s">
        <v>247</v>
      </c>
      <c r="G1962">
        <v>2</v>
      </c>
      <c r="H1962">
        <v>6325124</v>
      </c>
      <c r="I1962" s="1">
        <v>516.76160000000004</v>
      </c>
      <c r="J1962" s="1">
        <v>1835</v>
      </c>
      <c r="K1962" s="1">
        <v>118387.1</v>
      </c>
      <c r="M1962" s="3">
        <v>57</v>
      </c>
      <c r="N1962">
        <v>15.5</v>
      </c>
      <c r="O1962">
        <v>54</v>
      </c>
      <c r="P1962" s="1">
        <f>IF($A$3="Percentage of government revenue per capita",$B$3,0) + IF($A$3="Absolute extra revenue",AB1962,0) + IF($A$3="Absolute revenue per capita",AC1962,0)</f>
        <v>0</v>
      </c>
      <c r="Q1962" s="5">
        <f>-MIN(data!$B$4 / data!I5699 * data!P5699 / 100, data!N5699)</f>
        <v>0</v>
      </c>
      <c r="R1962" s="4">
        <f>-Q1962*K1962/1000</f>
        <v>0</v>
      </c>
      <c r="S1962" s="6">
        <f>-MIN(data!$B$5/(POWER(LN(I1962),2))*P1962/100, O1962)</f>
        <v>0</v>
      </c>
      <c r="T1962" s="6">
        <f>-S1962*L1962/100000</f>
        <v>0</v>
      </c>
      <c r="U1962" s="4">
        <f>N1962+Q1962</f>
        <v>15.5</v>
      </c>
      <c r="V1962" s="4" t="e">
        <f>P1962*I1962/100/R1962</f>
        <v>#DIV/0!</v>
      </c>
      <c r="W1962" s="4" t="e">
        <f>V1962*H1962</f>
        <v>#DIV/0!</v>
      </c>
      <c r="X1962" s="6">
        <f>O1962+S1962</f>
        <v>54</v>
      </c>
      <c r="Y1962" s="6" t="e">
        <f>P1962*I1962/100/T1962</f>
        <v>#DIV/0!</v>
      </c>
      <c r="Z1962" s="6" t="e">
        <f>Y1962*H1962</f>
        <v>#DIV/0!</v>
      </c>
      <c r="AB1962" s="1">
        <f t="shared" si="60"/>
        <v>0</v>
      </c>
      <c r="AC1962" s="1">
        <f t="shared" si="61"/>
        <v>0</v>
      </c>
    </row>
    <row r="1963" spans="4:29" x14ac:dyDescent="0.25">
      <c r="D1963" s="1">
        <v>2016</v>
      </c>
      <c r="E1963" s="1" t="s">
        <v>157</v>
      </c>
      <c r="F1963" s="2" t="s">
        <v>247</v>
      </c>
      <c r="G1963">
        <v>2</v>
      </c>
      <c r="H1963">
        <v>6356143</v>
      </c>
      <c r="I1963" s="1">
        <v>551.14080000000001</v>
      </c>
      <c r="J1963" s="1">
        <v>1764</v>
      </c>
      <c r="K1963" s="1">
        <v>117600</v>
      </c>
      <c r="M1963" s="3"/>
      <c r="N1963">
        <v>15</v>
      </c>
      <c r="O1963"/>
      <c r="P1963" s="1">
        <f>IF($A$3="Percentage of government revenue per capita",$B$3,0) + IF($A$3="Absolute extra revenue",AB1963,0) + IF($A$3="Absolute revenue per capita",AC1963,0)</f>
        <v>0</v>
      </c>
      <c r="Q1963" s="5">
        <f>-MIN(data!$B$4 / data!I5700 * data!P5700 / 100, data!N5700)</f>
        <v>0</v>
      </c>
      <c r="R1963" s="4">
        <f>-Q1963*K1963/1000</f>
        <v>0</v>
      </c>
      <c r="S1963" s="6">
        <f>-MIN(data!$B$5/(POWER(LN(I1963),2))*P1963/100, O1963)</f>
        <v>0</v>
      </c>
      <c r="T1963" s="6">
        <f>-S1963*L1963/100000</f>
        <v>0</v>
      </c>
      <c r="U1963" s="4">
        <f>N1963+Q1963</f>
        <v>15</v>
      </c>
      <c r="V1963" s="4" t="e">
        <f>P1963*I1963/100/R1963</f>
        <v>#DIV/0!</v>
      </c>
      <c r="W1963" s="4" t="e">
        <f>V1963*H1963</f>
        <v>#DIV/0!</v>
      </c>
      <c r="X1963" s="6">
        <f>O1963+S1963</f>
        <v>0</v>
      </c>
      <c r="Y1963" s="6" t="e">
        <f>P1963*I1963/100/T1963</f>
        <v>#DIV/0!</v>
      </c>
      <c r="Z1963" s="6" t="e">
        <f>Y1963*H1963</f>
        <v>#DIV/0!</v>
      </c>
      <c r="AB1963" s="1">
        <f t="shared" si="60"/>
        <v>0</v>
      </c>
      <c r="AC1963" s="1">
        <f t="shared" si="61"/>
        <v>0</v>
      </c>
    </row>
    <row r="1964" spans="4:29" x14ac:dyDescent="0.25">
      <c r="D1964" s="1">
        <v>1980</v>
      </c>
      <c r="E1964" s="1" t="s">
        <v>71</v>
      </c>
      <c r="F1964" s="2" t="s">
        <v>248</v>
      </c>
      <c r="G1964">
        <v>3</v>
      </c>
      <c r="H1964">
        <v>249929</v>
      </c>
      <c r="I1964" s="1">
        <v>237.2816</v>
      </c>
      <c r="M1964" s="3"/>
      <c r="N1964"/>
      <c r="O1964"/>
      <c r="P1964" s="1">
        <f>IF($A$3="Percentage of government revenue per capita",$B$3,0) + IF($A$3="Absolute extra revenue",AB1964,0) + IF($A$3="Absolute revenue per capita",AC1964,0)</f>
        <v>0</v>
      </c>
      <c r="Q1964" s="5" t="e">
        <f>-MIN(data!$B$4 / data!I2482 * data!P2482 / 100, data!N2482)</f>
        <v>#DIV/0!</v>
      </c>
      <c r="R1964" s="4" t="e">
        <f>-Q1964*K1964/1000</f>
        <v>#DIV/0!</v>
      </c>
      <c r="S1964" s="6">
        <f>-MIN(data!$B$5/(POWER(LN(I1964),2))*P1964/100, O1964)</f>
        <v>0</v>
      </c>
      <c r="T1964" s="6">
        <f>-S1964*L1964/100000</f>
        <v>0</v>
      </c>
      <c r="U1964" s="4" t="e">
        <f>N1964+Q1964</f>
        <v>#DIV/0!</v>
      </c>
      <c r="V1964" s="4" t="e">
        <f>P1964*I1964/100/R1964</f>
        <v>#DIV/0!</v>
      </c>
      <c r="W1964" s="4" t="e">
        <f>V1964*H1964</f>
        <v>#DIV/0!</v>
      </c>
      <c r="X1964" s="6">
        <f>O1964+S1964</f>
        <v>0</v>
      </c>
      <c r="Y1964" s="6" t="e">
        <f>P1964*I1964/100/T1964</f>
        <v>#DIV/0!</v>
      </c>
      <c r="Z1964" s="6" t="e">
        <f>Y1964*H1964</f>
        <v>#DIV/0!</v>
      </c>
      <c r="AB1964" s="1">
        <f t="shared" si="60"/>
        <v>0</v>
      </c>
      <c r="AC1964" s="1">
        <f t="shared" si="61"/>
        <v>0</v>
      </c>
    </row>
    <row r="1965" spans="4:29" x14ac:dyDescent="0.25">
      <c r="D1965" s="1">
        <v>1981</v>
      </c>
      <c r="E1965" s="1" t="s">
        <v>71</v>
      </c>
      <c r="F1965" s="2" t="s">
        <v>248</v>
      </c>
      <c r="G1965">
        <v>3</v>
      </c>
      <c r="H1965">
        <v>264374</v>
      </c>
      <c r="I1965" s="1">
        <v>174.2183</v>
      </c>
      <c r="M1965" s="3"/>
      <c r="N1965"/>
      <c r="O1965"/>
      <c r="P1965" s="1">
        <f>IF($A$3="Percentage of government revenue per capita",$B$3,0) + IF($A$3="Absolute extra revenue",AB1965,0) + IF($A$3="Absolute revenue per capita",AC1965,0)</f>
        <v>0</v>
      </c>
      <c r="Q1965" s="5" t="e">
        <f>-MIN(data!$B$4 / data!I2483 * data!P2483 / 100, data!N2483)</f>
        <v>#DIV/0!</v>
      </c>
      <c r="R1965" s="4" t="e">
        <f>-Q1965*K1965/1000</f>
        <v>#DIV/0!</v>
      </c>
      <c r="S1965" s="6">
        <f>-MIN(data!$B$5/(POWER(LN(I1965),2))*P1965/100, O1965)</f>
        <v>0</v>
      </c>
      <c r="T1965" s="6">
        <f>-S1965*L1965/100000</f>
        <v>0</v>
      </c>
      <c r="U1965" s="4" t="e">
        <f>N1965+Q1965</f>
        <v>#DIV/0!</v>
      </c>
      <c r="V1965" s="4" t="e">
        <f>P1965*I1965/100/R1965</f>
        <v>#DIV/0!</v>
      </c>
      <c r="W1965" s="4" t="e">
        <f>V1965*H1965</f>
        <v>#DIV/0!</v>
      </c>
      <c r="X1965" s="6">
        <f>O1965+S1965</f>
        <v>0</v>
      </c>
      <c r="Y1965" s="6" t="e">
        <f>P1965*I1965/100/T1965</f>
        <v>#DIV/0!</v>
      </c>
      <c r="Z1965" s="6" t="e">
        <f>Y1965*H1965</f>
        <v>#DIV/0!</v>
      </c>
      <c r="AB1965" s="1">
        <f t="shared" si="60"/>
        <v>0</v>
      </c>
      <c r="AC1965" s="1">
        <f t="shared" si="61"/>
        <v>0</v>
      </c>
    </row>
    <row r="1966" spans="4:29" x14ac:dyDescent="0.25">
      <c r="D1966" s="1">
        <v>1982</v>
      </c>
      <c r="E1966" s="1" t="s">
        <v>71</v>
      </c>
      <c r="F1966" s="2" t="s">
        <v>248</v>
      </c>
      <c r="G1966">
        <v>3</v>
      </c>
      <c r="H1966">
        <v>284630</v>
      </c>
      <c r="I1966" s="1">
        <v>184.41220000000001</v>
      </c>
      <c r="M1966" s="3"/>
      <c r="N1966">
        <v>199</v>
      </c>
      <c r="O1966"/>
      <c r="P1966" s="1">
        <f>IF($A$3="Percentage of government revenue per capita",$B$3,0) + IF($A$3="Absolute extra revenue",AB1966,0) + IF($A$3="Absolute revenue per capita",AC1966,0)</f>
        <v>0</v>
      </c>
      <c r="Q1966" s="5" t="e">
        <f>-MIN(data!$B$4 / data!I2484 * data!P2484 / 100, data!N2484)</f>
        <v>#DIV/0!</v>
      </c>
      <c r="R1966" s="4" t="e">
        <f>-Q1966*K1966/1000</f>
        <v>#DIV/0!</v>
      </c>
      <c r="S1966" s="6">
        <f>-MIN(data!$B$5/(POWER(LN(I1966),2))*P1966/100, O1966)</f>
        <v>0</v>
      </c>
      <c r="T1966" s="6">
        <f>-S1966*L1966/100000</f>
        <v>0</v>
      </c>
      <c r="U1966" s="4" t="e">
        <f>N1966+Q1966</f>
        <v>#DIV/0!</v>
      </c>
      <c r="V1966" s="4" t="e">
        <f>P1966*I1966/100/R1966</f>
        <v>#DIV/0!</v>
      </c>
      <c r="W1966" s="4" t="e">
        <f>V1966*H1966</f>
        <v>#DIV/0!</v>
      </c>
      <c r="X1966" s="6">
        <f>O1966+S1966</f>
        <v>0</v>
      </c>
      <c r="Y1966" s="6" t="e">
        <f>P1966*I1966/100/T1966</f>
        <v>#DIV/0!</v>
      </c>
      <c r="Z1966" s="6" t="e">
        <f>Y1966*H1966</f>
        <v>#DIV/0!</v>
      </c>
      <c r="AB1966" s="1">
        <f t="shared" si="60"/>
        <v>0</v>
      </c>
      <c r="AC1966" s="1">
        <f t="shared" si="61"/>
        <v>0</v>
      </c>
    </row>
    <row r="1967" spans="4:29" x14ac:dyDescent="0.25">
      <c r="D1967" s="1">
        <v>1983</v>
      </c>
      <c r="E1967" s="1" t="s">
        <v>71</v>
      </c>
      <c r="F1967" s="2" t="s">
        <v>248</v>
      </c>
      <c r="G1967">
        <v>3</v>
      </c>
      <c r="H1967">
        <v>308206</v>
      </c>
      <c r="I1967" s="1">
        <v>220.22739999999999</v>
      </c>
      <c r="M1967" s="3"/>
      <c r="N1967">
        <v>195.2</v>
      </c>
      <c r="O1967"/>
      <c r="P1967" s="1">
        <f>IF($A$3="Percentage of government revenue per capita",$B$3,0) + IF($A$3="Absolute extra revenue",AB1967,0) + IF($A$3="Absolute revenue per capita",AC1967,0)</f>
        <v>0</v>
      </c>
      <c r="Q1967" s="5" t="e">
        <f>-MIN(data!$B$4 / data!I2485 * data!P2485 / 100, data!N2485)</f>
        <v>#DIV/0!</v>
      </c>
      <c r="R1967" s="4" t="e">
        <f>-Q1967*K1967/1000</f>
        <v>#DIV/0!</v>
      </c>
      <c r="S1967" s="6">
        <f>-MIN(data!$B$5/(POWER(LN(I1967),2))*P1967/100, O1967)</f>
        <v>0</v>
      </c>
      <c r="T1967" s="6">
        <f>-S1967*L1967/100000</f>
        <v>0</v>
      </c>
      <c r="U1967" s="4" t="e">
        <f>N1967+Q1967</f>
        <v>#DIV/0!</v>
      </c>
      <c r="V1967" s="4" t="e">
        <f>P1967*I1967/100/R1967</f>
        <v>#DIV/0!</v>
      </c>
      <c r="W1967" s="4" t="e">
        <f>V1967*H1967</f>
        <v>#DIV/0!</v>
      </c>
      <c r="X1967" s="6">
        <f>O1967+S1967</f>
        <v>0</v>
      </c>
      <c r="Y1967" s="6" t="e">
        <f>P1967*I1967/100/T1967</f>
        <v>#DIV/0!</v>
      </c>
      <c r="Z1967" s="6" t="e">
        <f>Y1967*H1967</f>
        <v>#DIV/0!</v>
      </c>
      <c r="AB1967" s="1">
        <f t="shared" si="60"/>
        <v>0</v>
      </c>
      <c r="AC1967" s="1">
        <f t="shared" si="61"/>
        <v>0</v>
      </c>
    </row>
    <row r="1968" spans="4:29" x14ac:dyDescent="0.25">
      <c r="D1968" s="1">
        <v>1984</v>
      </c>
      <c r="E1968" s="1" t="s">
        <v>71</v>
      </c>
      <c r="F1968" s="2" t="s">
        <v>248</v>
      </c>
      <c r="G1968">
        <v>3</v>
      </c>
      <c r="H1968">
        <v>331552</v>
      </c>
      <c r="I1968" s="1">
        <v>201.54679999999999</v>
      </c>
      <c r="M1968" s="3"/>
      <c r="N1968">
        <v>191.3</v>
      </c>
      <c r="O1968"/>
      <c r="P1968" s="1">
        <f>IF($A$3="Percentage of government revenue per capita",$B$3,0) + IF($A$3="Absolute extra revenue",AB1968,0) + IF($A$3="Absolute revenue per capita",AC1968,0)</f>
        <v>0</v>
      </c>
      <c r="Q1968" s="5" t="e">
        <f>-MIN(data!$B$4 / data!I2486 * data!P2486 / 100, data!N2486)</f>
        <v>#DIV/0!</v>
      </c>
      <c r="R1968" s="4" t="e">
        <f>-Q1968*K1968/1000</f>
        <v>#DIV/0!</v>
      </c>
      <c r="S1968" s="6">
        <f>-MIN(data!$B$5/(POWER(LN(I1968),2))*P1968/100, O1968)</f>
        <v>0</v>
      </c>
      <c r="T1968" s="6">
        <f>-S1968*L1968/100000</f>
        <v>0</v>
      </c>
      <c r="U1968" s="4" t="e">
        <f>N1968+Q1968</f>
        <v>#DIV/0!</v>
      </c>
      <c r="V1968" s="4" t="e">
        <f>P1968*I1968/100/R1968</f>
        <v>#DIV/0!</v>
      </c>
      <c r="W1968" s="4" t="e">
        <f>V1968*H1968</f>
        <v>#DIV/0!</v>
      </c>
      <c r="X1968" s="6">
        <f>O1968+S1968</f>
        <v>0</v>
      </c>
      <c r="Y1968" s="6" t="e">
        <f>P1968*I1968/100/T1968</f>
        <v>#DIV/0!</v>
      </c>
      <c r="Z1968" s="6" t="e">
        <f>Y1968*H1968</f>
        <v>#DIV/0!</v>
      </c>
      <c r="AB1968" s="1">
        <f t="shared" si="60"/>
        <v>0</v>
      </c>
      <c r="AC1968" s="1">
        <f t="shared" si="61"/>
        <v>0</v>
      </c>
    </row>
    <row r="1969" spans="4:29" x14ac:dyDescent="0.25">
      <c r="D1969" s="1">
        <v>1985</v>
      </c>
      <c r="E1969" s="1" t="s">
        <v>71</v>
      </c>
      <c r="F1969" s="2" t="s">
        <v>248</v>
      </c>
      <c r="G1969">
        <v>3</v>
      </c>
      <c r="H1969">
        <v>352118</v>
      </c>
      <c r="I1969" s="1">
        <v>146.03540000000001</v>
      </c>
      <c r="M1969" s="3"/>
      <c r="N1969">
        <v>188.1</v>
      </c>
      <c r="O1969"/>
      <c r="P1969" s="1">
        <f>IF($A$3="Percentage of government revenue per capita",$B$3,0) + IF($A$3="Absolute extra revenue",AB1969,0) + IF($A$3="Absolute revenue per capita",AC1969,0)</f>
        <v>0</v>
      </c>
      <c r="Q1969" s="5" t="e">
        <f>-MIN(data!$B$4 / data!I2487 * data!P2487 / 100, data!N2487)</f>
        <v>#DIV/0!</v>
      </c>
      <c r="R1969" s="4" t="e">
        <f>-Q1969*K1969/1000</f>
        <v>#DIV/0!</v>
      </c>
      <c r="S1969" s="6">
        <f>-MIN(data!$B$5/(POWER(LN(I1969),2))*P1969/100, O1969)</f>
        <v>0</v>
      </c>
      <c r="T1969" s="6">
        <f>-S1969*L1969/100000</f>
        <v>0</v>
      </c>
      <c r="U1969" s="4" t="e">
        <f>N1969+Q1969</f>
        <v>#DIV/0!</v>
      </c>
      <c r="V1969" s="4" t="e">
        <f>P1969*I1969/100/R1969</f>
        <v>#DIV/0!</v>
      </c>
      <c r="W1969" s="4" t="e">
        <f>V1969*H1969</f>
        <v>#DIV/0!</v>
      </c>
      <c r="X1969" s="6">
        <f>O1969+S1969</f>
        <v>0</v>
      </c>
      <c r="Y1969" s="6" t="e">
        <f>P1969*I1969/100/T1969</f>
        <v>#DIV/0!</v>
      </c>
      <c r="Z1969" s="6" t="e">
        <f>Y1969*H1969</f>
        <v>#DIV/0!</v>
      </c>
      <c r="AB1969" s="1">
        <f t="shared" si="60"/>
        <v>0</v>
      </c>
      <c r="AC1969" s="1">
        <f t="shared" si="61"/>
        <v>0</v>
      </c>
    </row>
    <row r="1970" spans="4:29" x14ac:dyDescent="0.25">
      <c r="D1970" s="1">
        <v>1986</v>
      </c>
      <c r="E1970" s="1" t="s">
        <v>71</v>
      </c>
      <c r="F1970" s="2" t="s">
        <v>248</v>
      </c>
      <c r="G1970">
        <v>3</v>
      </c>
      <c r="H1970">
        <v>369023</v>
      </c>
      <c r="I1970" s="1">
        <v>99.165130000000005</v>
      </c>
      <c r="M1970" s="3"/>
      <c r="N1970">
        <v>185.4</v>
      </c>
      <c r="O1970"/>
      <c r="P1970" s="1">
        <f>IF($A$3="Percentage of government revenue per capita",$B$3,0) + IF($A$3="Absolute extra revenue",AB1970,0) + IF($A$3="Absolute revenue per capita",AC1970,0)</f>
        <v>0</v>
      </c>
      <c r="Q1970" s="5" t="e">
        <f>-MIN(data!$B$4 / data!I2488 * data!P2488 / 100, data!N2488)</f>
        <v>#DIV/0!</v>
      </c>
      <c r="R1970" s="4" t="e">
        <f>-Q1970*K1970/1000</f>
        <v>#DIV/0!</v>
      </c>
      <c r="S1970" s="6">
        <f>-MIN(data!$B$5/(POWER(LN(I1970),2))*P1970/100, O1970)</f>
        <v>0</v>
      </c>
      <c r="T1970" s="6">
        <f>-S1970*L1970/100000</f>
        <v>0</v>
      </c>
      <c r="U1970" s="4" t="e">
        <f>N1970+Q1970</f>
        <v>#DIV/0!</v>
      </c>
      <c r="V1970" s="4" t="e">
        <f>P1970*I1970/100/R1970</f>
        <v>#DIV/0!</v>
      </c>
      <c r="W1970" s="4" t="e">
        <f>V1970*H1970</f>
        <v>#DIV/0!</v>
      </c>
      <c r="X1970" s="6">
        <f>O1970+S1970</f>
        <v>0</v>
      </c>
      <c r="Y1970" s="6" t="e">
        <f>P1970*I1970/100/T1970</f>
        <v>#DIV/0!</v>
      </c>
      <c r="Z1970" s="6" t="e">
        <f>Y1970*H1970</f>
        <v>#DIV/0!</v>
      </c>
      <c r="AB1970" s="1">
        <f t="shared" si="60"/>
        <v>0</v>
      </c>
      <c r="AC1970" s="1">
        <f t="shared" si="61"/>
        <v>0</v>
      </c>
    </row>
    <row r="1971" spans="4:29" x14ac:dyDescent="0.25">
      <c r="D1971" s="1">
        <v>1987</v>
      </c>
      <c r="E1971" s="1" t="s">
        <v>71</v>
      </c>
      <c r="F1971" s="2" t="s">
        <v>248</v>
      </c>
      <c r="G1971">
        <v>3</v>
      </c>
      <c r="H1971">
        <v>382981</v>
      </c>
      <c r="I1971" s="1">
        <v>129.0001</v>
      </c>
      <c r="J1971" s="1">
        <v>2796</v>
      </c>
      <c r="K1971" s="1">
        <v>15270.34</v>
      </c>
      <c r="M1971" s="3"/>
      <c r="N1971">
        <v>183.1</v>
      </c>
      <c r="O1971"/>
      <c r="P1971" s="1">
        <f>IF($A$3="Percentage of government revenue per capita",$B$3,0) + IF($A$3="Absolute extra revenue",AB1971,0) + IF($A$3="Absolute revenue per capita",AC1971,0)</f>
        <v>0</v>
      </c>
      <c r="Q1971" s="5" t="e">
        <f>-MIN(data!$B$4 / data!I2489 * data!P2489 / 100, data!N2489)</f>
        <v>#DIV/0!</v>
      </c>
      <c r="R1971" s="4" t="e">
        <f>-Q1971*K1971/1000</f>
        <v>#DIV/0!</v>
      </c>
      <c r="S1971" s="6">
        <f>-MIN(data!$B$5/(POWER(LN(I1971),2))*P1971/100, O1971)</f>
        <v>0</v>
      </c>
      <c r="T1971" s="6">
        <f>-S1971*L1971/100000</f>
        <v>0</v>
      </c>
      <c r="U1971" s="4" t="e">
        <f>N1971+Q1971</f>
        <v>#DIV/0!</v>
      </c>
      <c r="V1971" s="4" t="e">
        <f>P1971*I1971/100/R1971</f>
        <v>#DIV/0!</v>
      </c>
      <c r="W1971" s="4" t="e">
        <f>V1971*H1971</f>
        <v>#DIV/0!</v>
      </c>
      <c r="X1971" s="6">
        <f>O1971+S1971</f>
        <v>0</v>
      </c>
      <c r="Y1971" s="6" t="e">
        <f>P1971*I1971/100/T1971</f>
        <v>#DIV/0!</v>
      </c>
      <c r="Z1971" s="6" t="e">
        <f>Y1971*H1971</f>
        <v>#DIV/0!</v>
      </c>
      <c r="AB1971" s="1">
        <f t="shared" si="60"/>
        <v>0</v>
      </c>
      <c r="AC1971" s="1">
        <f t="shared" si="61"/>
        <v>0</v>
      </c>
    </row>
    <row r="1972" spans="4:29" x14ac:dyDescent="0.25">
      <c r="D1972" s="1">
        <v>1988</v>
      </c>
      <c r="E1972" s="1" t="s">
        <v>71</v>
      </c>
      <c r="F1972" s="2" t="s">
        <v>248</v>
      </c>
      <c r="G1972">
        <v>3</v>
      </c>
      <c r="H1972">
        <v>394961</v>
      </c>
      <c r="I1972" s="1">
        <v>98.144890000000004</v>
      </c>
      <c r="J1972" s="1">
        <v>2886</v>
      </c>
      <c r="K1972" s="1">
        <v>15900.83</v>
      </c>
      <c r="M1972" s="3"/>
      <c r="N1972">
        <v>181.5</v>
      </c>
      <c r="O1972"/>
      <c r="P1972" s="1">
        <f>IF($A$3="Percentage of government revenue per capita",$B$3,0) + IF($A$3="Absolute extra revenue",AB1972,0) + IF($A$3="Absolute revenue per capita",AC1972,0)</f>
        <v>0</v>
      </c>
      <c r="Q1972" s="5" t="e">
        <f>-MIN(data!$B$4 / data!I2490 * data!P2490 / 100, data!N2490)</f>
        <v>#DIV/0!</v>
      </c>
      <c r="R1972" s="4" t="e">
        <f>-Q1972*K1972/1000</f>
        <v>#DIV/0!</v>
      </c>
      <c r="S1972" s="6">
        <f>-MIN(data!$B$5/(POWER(LN(I1972),2))*P1972/100, O1972)</f>
        <v>0</v>
      </c>
      <c r="T1972" s="6">
        <f>-S1972*L1972/100000</f>
        <v>0</v>
      </c>
      <c r="U1972" s="4" t="e">
        <f>N1972+Q1972</f>
        <v>#DIV/0!</v>
      </c>
      <c r="V1972" s="4" t="e">
        <f>P1972*I1972/100/R1972</f>
        <v>#DIV/0!</v>
      </c>
      <c r="W1972" s="4" t="e">
        <f>V1972*H1972</f>
        <v>#DIV/0!</v>
      </c>
      <c r="X1972" s="6">
        <f>O1972+S1972</f>
        <v>0</v>
      </c>
      <c r="Y1972" s="6" t="e">
        <f>P1972*I1972/100/T1972</f>
        <v>#DIV/0!</v>
      </c>
      <c r="Z1972" s="6" t="e">
        <f>Y1972*H1972</f>
        <v>#DIV/0!</v>
      </c>
      <c r="AB1972" s="1">
        <f t="shared" si="60"/>
        <v>0</v>
      </c>
      <c r="AC1972" s="1">
        <f t="shared" si="61"/>
        <v>0</v>
      </c>
    </row>
    <row r="1973" spans="4:29" x14ac:dyDescent="0.25">
      <c r="D1973" s="1">
        <v>1989</v>
      </c>
      <c r="E1973" s="1" t="s">
        <v>71</v>
      </c>
      <c r="F1973" s="2" t="s">
        <v>248</v>
      </c>
      <c r="G1973">
        <v>3</v>
      </c>
      <c r="H1973">
        <v>406620</v>
      </c>
      <c r="I1973" s="1">
        <v>86.126999999999995</v>
      </c>
      <c r="J1973" s="1">
        <v>2971</v>
      </c>
      <c r="K1973" s="1">
        <v>16505.560000000001</v>
      </c>
      <c r="M1973" s="3"/>
      <c r="N1973">
        <v>180</v>
      </c>
      <c r="O1973"/>
      <c r="P1973" s="1">
        <f>IF($A$3="Percentage of government revenue per capita",$B$3,0) + IF($A$3="Absolute extra revenue",AB1973,0) + IF($A$3="Absolute revenue per capita",AC1973,0)</f>
        <v>0</v>
      </c>
      <c r="Q1973" s="5" t="e">
        <f>-MIN(data!$B$4 / data!I2491 * data!P2491 / 100, data!N2491)</f>
        <v>#DIV/0!</v>
      </c>
      <c r="R1973" s="4" t="e">
        <f>-Q1973*K1973/1000</f>
        <v>#DIV/0!</v>
      </c>
      <c r="S1973" s="6">
        <f>-MIN(data!$B$5/(POWER(LN(I1973),2))*P1973/100, O1973)</f>
        <v>0</v>
      </c>
      <c r="T1973" s="6">
        <f>-S1973*L1973/100000</f>
        <v>0</v>
      </c>
      <c r="U1973" s="4" t="e">
        <f>N1973+Q1973</f>
        <v>#DIV/0!</v>
      </c>
      <c r="V1973" s="4" t="e">
        <f>P1973*I1973/100/R1973</f>
        <v>#DIV/0!</v>
      </c>
      <c r="W1973" s="4" t="e">
        <f>V1973*H1973</f>
        <v>#DIV/0!</v>
      </c>
      <c r="X1973" s="6">
        <f>O1973+S1973</f>
        <v>0</v>
      </c>
      <c r="Y1973" s="6" t="e">
        <f>P1973*I1973/100/T1973</f>
        <v>#DIV/0!</v>
      </c>
      <c r="Z1973" s="6" t="e">
        <f>Y1973*H1973</f>
        <v>#DIV/0!</v>
      </c>
      <c r="AB1973" s="1">
        <f t="shared" si="60"/>
        <v>0</v>
      </c>
      <c r="AC1973" s="1">
        <f t="shared" si="61"/>
        <v>0</v>
      </c>
    </row>
    <row r="1974" spans="4:29" x14ac:dyDescent="0.25">
      <c r="D1974" s="1">
        <v>1990</v>
      </c>
      <c r="E1974" s="1" t="s">
        <v>71</v>
      </c>
      <c r="F1974" s="2" t="s">
        <v>248</v>
      </c>
      <c r="G1974">
        <v>3</v>
      </c>
      <c r="H1974">
        <v>419188</v>
      </c>
      <c r="I1974" s="1">
        <v>98.263140000000007</v>
      </c>
      <c r="J1974" s="1">
        <v>3051</v>
      </c>
      <c r="K1974" s="1">
        <v>17073.310000000001</v>
      </c>
      <c r="L1974" s="1">
        <v>17557.25</v>
      </c>
      <c r="M1974" s="3">
        <v>230</v>
      </c>
      <c r="N1974">
        <v>178.7</v>
      </c>
      <c r="O1974">
        <v>1310</v>
      </c>
      <c r="P1974" s="1">
        <f>IF($A$3="Percentage of government revenue per capita",$B$3,0) + IF($A$3="Absolute extra revenue",AB1974,0) + IF($A$3="Absolute revenue per capita",AC1974,0)</f>
        <v>0</v>
      </c>
      <c r="Q1974" s="5" t="e">
        <f>-MIN(data!$B$4 / data!I2492 * data!P2492 / 100, data!N2492)</f>
        <v>#DIV/0!</v>
      </c>
      <c r="R1974" s="4" t="e">
        <f>-Q1974*K1974/1000</f>
        <v>#DIV/0!</v>
      </c>
      <c r="S1974" s="6">
        <f>-MIN(data!$B$5/(POWER(LN(I1974),2))*P1974/100, O1974)</f>
        <v>0</v>
      </c>
      <c r="T1974" s="6">
        <f>-S1974*L1974/100000</f>
        <v>0</v>
      </c>
      <c r="U1974" s="4" t="e">
        <f>N1974+Q1974</f>
        <v>#DIV/0!</v>
      </c>
      <c r="V1974" s="4" t="e">
        <f>P1974*I1974/100/R1974</f>
        <v>#DIV/0!</v>
      </c>
      <c r="W1974" s="4" t="e">
        <f>V1974*H1974</f>
        <v>#DIV/0!</v>
      </c>
      <c r="X1974" s="6">
        <f>O1974+S1974</f>
        <v>1310</v>
      </c>
      <c r="Y1974" s="6" t="e">
        <f>P1974*I1974/100/T1974</f>
        <v>#DIV/0!</v>
      </c>
      <c r="Z1974" s="6" t="e">
        <f>Y1974*H1974</f>
        <v>#DIV/0!</v>
      </c>
      <c r="AB1974" s="1">
        <f t="shared" si="60"/>
        <v>0</v>
      </c>
      <c r="AC1974" s="1">
        <f t="shared" si="61"/>
        <v>0</v>
      </c>
    </row>
    <row r="1975" spans="4:29" x14ac:dyDescent="0.25">
      <c r="D1975" s="1">
        <v>1991</v>
      </c>
      <c r="E1975" s="1" t="s">
        <v>71</v>
      </c>
      <c r="F1975" s="2" t="s">
        <v>248</v>
      </c>
      <c r="G1975">
        <v>3</v>
      </c>
      <c r="H1975">
        <v>432853</v>
      </c>
      <c r="I1975" s="1">
        <v>93.048050000000003</v>
      </c>
      <c r="J1975" s="1">
        <v>3123</v>
      </c>
      <c r="K1975" s="1">
        <v>17624.150000000001</v>
      </c>
      <c r="L1975" s="1">
        <v>17829.46</v>
      </c>
      <c r="M1975" s="3">
        <v>230</v>
      </c>
      <c r="N1975">
        <v>177.2</v>
      </c>
      <c r="O1975">
        <v>1290</v>
      </c>
      <c r="P1975" s="1">
        <f>IF($A$3="Percentage of government revenue per capita",$B$3,0) + IF($A$3="Absolute extra revenue",AB1975,0) + IF($A$3="Absolute revenue per capita",AC1975,0)</f>
        <v>0</v>
      </c>
      <c r="Q1975" s="5" t="e">
        <f>-MIN(data!$B$4 / data!I2493 * data!P2493 / 100, data!N2493)</f>
        <v>#DIV/0!</v>
      </c>
      <c r="R1975" s="4" t="e">
        <f>-Q1975*K1975/1000</f>
        <v>#DIV/0!</v>
      </c>
      <c r="S1975" s="6">
        <f>-MIN(data!$B$5/(POWER(LN(I1975),2))*P1975/100, O1975)</f>
        <v>0</v>
      </c>
      <c r="T1975" s="6">
        <f>-S1975*L1975/100000</f>
        <v>0</v>
      </c>
      <c r="U1975" s="4" t="e">
        <f>N1975+Q1975</f>
        <v>#DIV/0!</v>
      </c>
      <c r="V1975" s="4" t="e">
        <f>P1975*I1975/100/R1975</f>
        <v>#DIV/0!</v>
      </c>
      <c r="W1975" s="4" t="e">
        <f>V1975*H1975</f>
        <v>#DIV/0!</v>
      </c>
      <c r="X1975" s="6">
        <f>O1975+S1975</f>
        <v>1290</v>
      </c>
      <c r="Y1975" s="6" t="e">
        <f>P1975*I1975/100/T1975</f>
        <v>#DIV/0!</v>
      </c>
      <c r="Z1975" s="6" t="e">
        <f>Y1975*H1975</f>
        <v>#DIV/0!</v>
      </c>
      <c r="AB1975" s="1">
        <f t="shared" si="60"/>
        <v>0</v>
      </c>
      <c r="AC1975" s="1">
        <f t="shared" si="61"/>
        <v>0</v>
      </c>
    </row>
    <row r="1976" spans="4:29" x14ac:dyDescent="0.25">
      <c r="D1976" s="1">
        <v>1992</v>
      </c>
      <c r="E1976" s="1" t="s">
        <v>71</v>
      </c>
      <c r="F1976" s="2" t="s">
        <v>248</v>
      </c>
      <c r="G1976">
        <v>3</v>
      </c>
      <c r="H1976">
        <v>447266</v>
      </c>
      <c r="I1976" s="1">
        <v>122.1134</v>
      </c>
      <c r="J1976" s="1">
        <v>3195</v>
      </c>
      <c r="K1976" s="1">
        <v>18163.73</v>
      </c>
      <c r="L1976" s="1">
        <v>18253.97</v>
      </c>
      <c r="M1976" s="3">
        <v>230</v>
      </c>
      <c r="N1976">
        <v>175.9</v>
      </c>
      <c r="O1976">
        <v>1260</v>
      </c>
      <c r="P1976" s="1">
        <f>IF($A$3="Percentage of government revenue per capita",$B$3,0) + IF($A$3="Absolute extra revenue",AB1976,0) + IF($A$3="Absolute revenue per capita",AC1976,0)</f>
        <v>0</v>
      </c>
      <c r="Q1976" s="5">
        <f>-MIN(data!$B$4 / data!I2494 * data!P2494 / 100, data!N2494)</f>
        <v>0</v>
      </c>
      <c r="R1976" s="4">
        <f>-Q1976*K1976/1000</f>
        <v>0</v>
      </c>
      <c r="S1976" s="6">
        <f>-MIN(data!$B$5/(POWER(LN(I1976),2))*P1976/100, O1976)</f>
        <v>0</v>
      </c>
      <c r="T1976" s="6">
        <f>-S1976*L1976/100000</f>
        <v>0</v>
      </c>
      <c r="U1976" s="4">
        <f>N1976+Q1976</f>
        <v>175.9</v>
      </c>
      <c r="V1976" s="4" t="e">
        <f>P1976*I1976/100/R1976</f>
        <v>#DIV/0!</v>
      </c>
      <c r="W1976" s="4" t="e">
        <f>V1976*H1976</f>
        <v>#DIV/0!</v>
      </c>
      <c r="X1976" s="6">
        <f>O1976+S1976</f>
        <v>1260</v>
      </c>
      <c r="Y1976" s="6" t="e">
        <f>P1976*I1976/100/T1976</f>
        <v>#DIV/0!</v>
      </c>
      <c r="Z1976" s="6" t="e">
        <f>Y1976*H1976</f>
        <v>#DIV/0!</v>
      </c>
      <c r="AB1976" s="1">
        <f t="shared" si="60"/>
        <v>0</v>
      </c>
      <c r="AC1976" s="1">
        <f t="shared" si="61"/>
        <v>0</v>
      </c>
    </row>
    <row r="1977" spans="4:29" x14ac:dyDescent="0.25">
      <c r="D1977" s="1">
        <v>1993</v>
      </c>
      <c r="E1977" s="1" t="s">
        <v>71</v>
      </c>
      <c r="F1977" s="2" t="s">
        <v>248</v>
      </c>
      <c r="G1977">
        <v>3</v>
      </c>
      <c r="H1977">
        <v>462637</v>
      </c>
      <c r="I1977" s="1">
        <v>126.91800000000001</v>
      </c>
      <c r="J1977" s="1">
        <v>3271</v>
      </c>
      <c r="K1977" s="1">
        <v>18723.53</v>
      </c>
      <c r="L1977" s="1">
        <v>17886.18</v>
      </c>
      <c r="M1977" s="3">
        <v>230</v>
      </c>
      <c r="N1977">
        <v>174.7</v>
      </c>
      <c r="O1977">
        <v>1230</v>
      </c>
      <c r="P1977" s="1">
        <f>IF($A$3="Percentage of government revenue per capita",$B$3,0) + IF($A$3="Absolute extra revenue",AB1977,0) + IF($A$3="Absolute revenue per capita",AC1977,0)</f>
        <v>0</v>
      </c>
      <c r="Q1977" s="5">
        <f>-MIN(data!$B$4 / data!I2495 * data!P2495 / 100, data!N2495)</f>
        <v>0</v>
      </c>
      <c r="R1977" s="4">
        <f>-Q1977*K1977/1000</f>
        <v>0</v>
      </c>
      <c r="S1977" s="6">
        <f>-MIN(data!$B$5/(POWER(LN(I1977),2))*P1977/100, O1977)</f>
        <v>0</v>
      </c>
      <c r="T1977" s="6">
        <f>-S1977*L1977/100000</f>
        <v>0</v>
      </c>
      <c r="U1977" s="4">
        <f>N1977+Q1977</f>
        <v>174.7</v>
      </c>
      <c r="V1977" s="4" t="e">
        <f>P1977*I1977/100/R1977</f>
        <v>#DIV/0!</v>
      </c>
      <c r="W1977" s="4" t="e">
        <f>V1977*H1977</f>
        <v>#DIV/0!</v>
      </c>
      <c r="X1977" s="6">
        <f>O1977+S1977</f>
        <v>1230</v>
      </c>
      <c r="Y1977" s="6" t="e">
        <f>P1977*I1977/100/T1977</f>
        <v>#DIV/0!</v>
      </c>
      <c r="Z1977" s="6" t="e">
        <f>Y1977*H1977</f>
        <v>#DIV/0!</v>
      </c>
      <c r="AB1977" s="1">
        <f t="shared" si="60"/>
        <v>0</v>
      </c>
      <c r="AC1977" s="1">
        <f t="shared" si="61"/>
        <v>0</v>
      </c>
    </row>
    <row r="1978" spans="4:29" x14ac:dyDescent="0.25">
      <c r="D1978" s="1">
        <v>1994</v>
      </c>
      <c r="E1978" s="1" t="s">
        <v>71</v>
      </c>
      <c r="F1978" s="2" t="s">
        <v>248</v>
      </c>
      <c r="G1978">
        <v>3</v>
      </c>
      <c r="H1978">
        <v>479098</v>
      </c>
      <c r="I1978" s="1">
        <v>128.4453</v>
      </c>
      <c r="J1978" s="1">
        <v>3350</v>
      </c>
      <c r="K1978" s="1">
        <v>19330.64</v>
      </c>
      <c r="L1978" s="1">
        <v>17094.02</v>
      </c>
      <c r="M1978" s="3">
        <v>220</v>
      </c>
      <c r="N1978">
        <v>173.3</v>
      </c>
      <c r="O1978">
        <v>1170</v>
      </c>
      <c r="P1978" s="1">
        <f>IF($A$3="Percentage of government revenue per capita",$B$3,0) + IF($A$3="Absolute extra revenue",AB1978,0) + IF($A$3="Absolute revenue per capita",AC1978,0)</f>
        <v>0</v>
      </c>
      <c r="Q1978" s="5">
        <f>-MIN(data!$B$4 / data!I2496 * data!P2496 / 100, data!N2496)</f>
        <v>0</v>
      </c>
      <c r="R1978" s="4">
        <f>-Q1978*K1978/1000</f>
        <v>0</v>
      </c>
      <c r="S1978" s="6">
        <f>-MIN(data!$B$5/(POWER(LN(I1978),2))*P1978/100, O1978)</f>
        <v>0</v>
      </c>
      <c r="T1978" s="6">
        <f>-S1978*L1978/100000</f>
        <v>0</v>
      </c>
      <c r="U1978" s="4">
        <f>N1978+Q1978</f>
        <v>173.3</v>
      </c>
      <c r="V1978" s="4" t="e">
        <f>P1978*I1978/100/R1978</f>
        <v>#DIV/0!</v>
      </c>
      <c r="W1978" s="4" t="e">
        <f>V1978*H1978</f>
        <v>#DIV/0!</v>
      </c>
      <c r="X1978" s="6">
        <f>O1978+S1978</f>
        <v>1170</v>
      </c>
      <c r="Y1978" s="6" t="e">
        <f>P1978*I1978/100/T1978</f>
        <v>#DIV/0!</v>
      </c>
      <c r="Z1978" s="6" t="e">
        <f>Y1978*H1978</f>
        <v>#DIV/0!</v>
      </c>
      <c r="AB1978" s="1">
        <f t="shared" si="60"/>
        <v>0</v>
      </c>
      <c r="AC1978" s="1">
        <f t="shared" si="61"/>
        <v>0</v>
      </c>
    </row>
    <row r="1979" spans="4:29" x14ac:dyDescent="0.25">
      <c r="D1979" s="1">
        <v>1995</v>
      </c>
      <c r="E1979" s="1" t="s">
        <v>71</v>
      </c>
      <c r="F1979" s="2" t="s">
        <v>248</v>
      </c>
      <c r="G1979">
        <v>3</v>
      </c>
      <c r="H1979">
        <v>496768</v>
      </c>
      <c r="I1979" s="1">
        <v>127.99890000000001</v>
      </c>
      <c r="J1979" s="1">
        <v>3430</v>
      </c>
      <c r="K1979" s="1">
        <v>19965.080000000002</v>
      </c>
      <c r="L1979" s="1">
        <v>18095.240000000002</v>
      </c>
      <c r="M1979" s="3">
        <v>200</v>
      </c>
      <c r="N1979">
        <v>171.8</v>
      </c>
      <c r="O1979">
        <v>1050</v>
      </c>
      <c r="P1979" s="1">
        <f>IF($A$3="Percentage of government revenue per capita",$B$3,0) + IF($A$3="Absolute extra revenue",AB1979,0) + IF($A$3="Absolute revenue per capita",AC1979,0)</f>
        <v>0</v>
      </c>
      <c r="Q1979" s="5">
        <f>-MIN(data!$B$4 / data!I2497 * data!P2497 / 100, data!N2497)</f>
        <v>0</v>
      </c>
      <c r="R1979" s="4">
        <f>-Q1979*K1979/1000</f>
        <v>0</v>
      </c>
      <c r="S1979" s="6">
        <f>-MIN(data!$B$5/(POWER(LN(I1979),2))*P1979/100, O1979)</f>
        <v>0</v>
      </c>
      <c r="T1979" s="6">
        <f>-S1979*L1979/100000</f>
        <v>0</v>
      </c>
      <c r="U1979" s="4">
        <f>N1979+Q1979</f>
        <v>171.8</v>
      </c>
      <c r="V1979" s="4" t="e">
        <f>P1979*I1979/100/R1979</f>
        <v>#DIV/0!</v>
      </c>
      <c r="W1979" s="4" t="e">
        <f>V1979*H1979</f>
        <v>#DIV/0!</v>
      </c>
      <c r="X1979" s="6">
        <f>O1979+S1979</f>
        <v>1050</v>
      </c>
      <c r="Y1979" s="6" t="e">
        <f>P1979*I1979/100/T1979</f>
        <v>#DIV/0!</v>
      </c>
      <c r="Z1979" s="6" t="e">
        <f>Y1979*H1979</f>
        <v>#DIV/0!</v>
      </c>
      <c r="AB1979" s="1">
        <f t="shared" si="60"/>
        <v>0</v>
      </c>
      <c r="AC1979" s="1">
        <f t="shared" si="61"/>
        <v>0</v>
      </c>
    </row>
    <row r="1980" spans="4:29" x14ac:dyDescent="0.25">
      <c r="D1980" s="1">
        <v>1996</v>
      </c>
      <c r="E1980" s="1" t="s">
        <v>71</v>
      </c>
      <c r="F1980" s="2" t="s">
        <v>248</v>
      </c>
      <c r="G1980">
        <v>3</v>
      </c>
      <c r="H1980">
        <v>515853</v>
      </c>
      <c r="I1980" s="1">
        <v>213.5737</v>
      </c>
      <c r="J1980" s="1">
        <v>3507</v>
      </c>
      <c r="K1980" s="1">
        <v>20653.71</v>
      </c>
      <c r="L1980" s="1">
        <v>17913.59</v>
      </c>
      <c r="M1980" s="3">
        <v>190</v>
      </c>
      <c r="N1980">
        <v>169.8</v>
      </c>
      <c r="O1980">
        <v>949</v>
      </c>
      <c r="P1980" s="1">
        <f>IF($A$3="Percentage of government revenue per capita",$B$3,0) + IF($A$3="Absolute extra revenue",AB1980,0) + IF($A$3="Absolute revenue per capita",AC1980,0)</f>
        <v>0</v>
      </c>
      <c r="Q1980" s="5">
        <f>-MIN(data!$B$4 / data!I2498 * data!P2498 / 100, data!N2498)</f>
        <v>0</v>
      </c>
      <c r="R1980" s="4">
        <f>-Q1980*K1980/1000</f>
        <v>0</v>
      </c>
      <c r="S1980" s="6">
        <f>-MIN(data!$B$5/(POWER(LN(I1980),2))*P1980/100, O1980)</f>
        <v>0</v>
      </c>
      <c r="T1980" s="6">
        <f>-S1980*L1980/100000</f>
        <v>0</v>
      </c>
      <c r="U1980" s="4">
        <f>N1980+Q1980</f>
        <v>169.8</v>
      </c>
      <c r="V1980" s="4" t="e">
        <f>P1980*I1980/100/R1980</f>
        <v>#DIV/0!</v>
      </c>
      <c r="W1980" s="4" t="e">
        <f>V1980*H1980</f>
        <v>#DIV/0!</v>
      </c>
      <c r="X1980" s="6">
        <f>O1980+S1980</f>
        <v>949</v>
      </c>
      <c r="Y1980" s="6" t="e">
        <f>P1980*I1980/100/T1980</f>
        <v>#DIV/0!</v>
      </c>
      <c r="Z1980" s="6" t="e">
        <f>Y1980*H1980</f>
        <v>#DIV/0!</v>
      </c>
      <c r="AB1980" s="1">
        <f t="shared" si="60"/>
        <v>0</v>
      </c>
      <c r="AC1980" s="1">
        <f t="shared" si="61"/>
        <v>0</v>
      </c>
    </row>
    <row r="1981" spans="4:29" x14ac:dyDescent="0.25">
      <c r="D1981" s="1">
        <v>1997</v>
      </c>
      <c r="E1981" s="1" t="s">
        <v>71</v>
      </c>
      <c r="F1981" s="2" t="s">
        <v>248</v>
      </c>
      <c r="G1981">
        <v>3</v>
      </c>
      <c r="H1981">
        <v>536460</v>
      </c>
      <c r="I1981" s="1">
        <v>527.71450000000004</v>
      </c>
      <c r="J1981" s="1">
        <v>3578</v>
      </c>
      <c r="K1981" s="1">
        <v>21399.52</v>
      </c>
      <c r="L1981" s="1">
        <v>19406.39</v>
      </c>
      <c r="M1981" s="3">
        <v>170</v>
      </c>
      <c r="N1981">
        <v>167.2</v>
      </c>
      <c r="O1981">
        <v>876</v>
      </c>
      <c r="P1981" s="1">
        <f>IF($A$3="Percentage of government revenue per capita",$B$3,0) + IF($A$3="Absolute extra revenue",AB1981,0) + IF($A$3="Absolute revenue per capita",AC1981,0)</f>
        <v>0</v>
      </c>
      <c r="Q1981" s="5">
        <f>-MIN(data!$B$4 / data!I2499 * data!P2499 / 100, data!N2499)</f>
        <v>0</v>
      </c>
      <c r="R1981" s="4">
        <f>-Q1981*K1981/1000</f>
        <v>0</v>
      </c>
      <c r="S1981" s="6">
        <f>-MIN(data!$B$5/(POWER(LN(I1981),2))*P1981/100, O1981)</f>
        <v>0</v>
      </c>
      <c r="T1981" s="6">
        <f>-S1981*L1981/100000</f>
        <v>0</v>
      </c>
      <c r="U1981" s="4">
        <f>N1981+Q1981</f>
        <v>167.2</v>
      </c>
      <c r="V1981" s="4" t="e">
        <f>P1981*I1981/100/R1981</f>
        <v>#DIV/0!</v>
      </c>
      <c r="W1981" s="4" t="e">
        <f>V1981*H1981</f>
        <v>#DIV/0!</v>
      </c>
      <c r="X1981" s="6">
        <f>O1981+S1981</f>
        <v>876</v>
      </c>
      <c r="Y1981" s="6" t="e">
        <f>P1981*I1981/100/T1981</f>
        <v>#DIV/0!</v>
      </c>
      <c r="Z1981" s="6" t="e">
        <f>Y1981*H1981</f>
        <v>#DIV/0!</v>
      </c>
      <c r="AB1981" s="1">
        <f t="shared" si="60"/>
        <v>0</v>
      </c>
      <c r="AC1981" s="1">
        <f t="shared" si="61"/>
        <v>0</v>
      </c>
    </row>
    <row r="1982" spans="4:29" x14ac:dyDescent="0.25">
      <c r="D1982" s="1">
        <v>1998</v>
      </c>
      <c r="E1982" s="1" t="s">
        <v>71</v>
      </c>
      <c r="F1982" s="2" t="s">
        <v>248</v>
      </c>
      <c r="G1982">
        <v>3</v>
      </c>
      <c r="H1982">
        <v>558492</v>
      </c>
      <c r="I1982" s="1">
        <v>1009.539</v>
      </c>
      <c r="J1982" s="1">
        <v>3640</v>
      </c>
      <c r="K1982" s="1">
        <v>22181.599999999999</v>
      </c>
      <c r="L1982" s="1">
        <v>18337.41</v>
      </c>
      <c r="M1982" s="3">
        <v>170</v>
      </c>
      <c r="N1982">
        <v>164.1</v>
      </c>
      <c r="O1982">
        <v>818</v>
      </c>
      <c r="P1982" s="1">
        <f>IF($A$3="Percentage of government revenue per capita",$B$3,0) + IF($A$3="Absolute extra revenue",AB1982,0) + IF($A$3="Absolute revenue per capita",AC1982,0)</f>
        <v>0</v>
      </c>
      <c r="Q1982" s="5">
        <f>-MIN(data!$B$4 / data!I2500 * data!P2500 / 100, data!N2500)</f>
        <v>0</v>
      </c>
      <c r="R1982" s="4">
        <f>-Q1982*K1982/1000</f>
        <v>0</v>
      </c>
      <c r="S1982" s="6">
        <f>-MIN(data!$B$5/(POWER(LN(I1982),2))*P1982/100, O1982)</f>
        <v>0</v>
      </c>
      <c r="T1982" s="6">
        <f>-S1982*L1982/100000</f>
        <v>0</v>
      </c>
      <c r="U1982" s="4">
        <f>N1982+Q1982</f>
        <v>164.1</v>
      </c>
      <c r="V1982" s="4" t="e">
        <f>P1982*I1982/100/R1982</f>
        <v>#DIV/0!</v>
      </c>
      <c r="W1982" s="4" t="e">
        <f>V1982*H1982</f>
        <v>#DIV/0!</v>
      </c>
      <c r="X1982" s="6">
        <f>O1982+S1982</f>
        <v>818</v>
      </c>
      <c r="Y1982" s="6" t="e">
        <f>P1982*I1982/100/T1982</f>
        <v>#DIV/0!</v>
      </c>
      <c r="Z1982" s="6" t="e">
        <f>Y1982*H1982</f>
        <v>#DIV/0!</v>
      </c>
      <c r="AB1982" s="1">
        <f t="shared" si="60"/>
        <v>0</v>
      </c>
      <c r="AC1982" s="1">
        <f t="shared" si="61"/>
        <v>0</v>
      </c>
    </row>
    <row r="1983" spans="4:29" x14ac:dyDescent="0.25">
      <c r="D1983" s="1">
        <v>1999</v>
      </c>
      <c r="E1983" s="1" t="s">
        <v>71</v>
      </c>
      <c r="F1983" s="2" t="s">
        <v>248</v>
      </c>
      <c r="G1983">
        <v>3</v>
      </c>
      <c r="H1983">
        <v>581770</v>
      </c>
      <c r="I1983" s="1">
        <v>826.44439999999997</v>
      </c>
      <c r="J1983" s="1">
        <v>3690</v>
      </c>
      <c r="K1983" s="1">
        <v>22990.65</v>
      </c>
      <c r="L1983" s="1">
        <v>19973.37</v>
      </c>
      <c r="M1983" s="3">
        <v>150</v>
      </c>
      <c r="N1983">
        <v>160.5</v>
      </c>
      <c r="O1983">
        <v>751</v>
      </c>
      <c r="P1983" s="1">
        <f>IF($A$3="Percentage of government revenue per capita",$B$3,0) + IF($A$3="Absolute extra revenue",AB1983,0) + IF($A$3="Absolute revenue per capita",AC1983,0)</f>
        <v>0</v>
      </c>
      <c r="Q1983" s="5">
        <f>-MIN(data!$B$4 / data!I2501 * data!P2501 / 100, data!N2501)</f>
        <v>0</v>
      </c>
      <c r="R1983" s="4">
        <f>-Q1983*K1983/1000</f>
        <v>0</v>
      </c>
      <c r="S1983" s="6">
        <f>-MIN(data!$B$5/(POWER(LN(I1983),2))*P1983/100, O1983)</f>
        <v>0</v>
      </c>
      <c r="T1983" s="6">
        <f>-S1983*L1983/100000</f>
        <v>0</v>
      </c>
      <c r="U1983" s="4">
        <f>N1983+Q1983</f>
        <v>160.5</v>
      </c>
      <c r="V1983" s="4" t="e">
        <f>P1983*I1983/100/R1983</f>
        <v>#DIV/0!</v>
      </c>
      <c r="W1983" s="4" t="e">
        <f>V1983*H1983</f>
        <v>#DIV/0!</v>
      </c>
      <c r="X1983" s="6">
        <f>O1983+S1983</f>
        <v>751</v>
      </c>
      <c r="Y1983" s="6" t="e">
        <f>P1983*I1983/100/T1983</f>
        <v>#DIV/0!</v>
      </c>
      <c r="Z1983" s="6" t="e">
        <f>Y1983*H1983</f>
        <v>#DIV/0!</v>
      </c>
      <c r="AB1983" s="1">
        <f t="shared" si="60"/>
        <v>0</v>
      </c>
      <c r="AC1983" s="1">
        <f t="shared" si="61"/>
        <v>0</v>
      </c>
    </row>
    <row r="1984" spans="4:29" x14ac:dyDescent="0.25">
      <c r="D1984" s="1">
        <v>2000</v>
      </c>
      <c r="E1984" s="1" t="s">
        <v>71</v>
      </c>
      <c r="F1984" s="2" t="s">
        <v>248</v>
      </c>
      <c r="G1984">
        <v>3</v>
      </c>
      <c r="H1984">
        <v>606181</v>
      </c>
      <c r="I1984" s="1">
        <v>1004.324</v>
      </c>
      <c r="J1984" s="1">
        <v>3731</v>
      </c>
      <c r="K1984" s="1">
        <v>23855.5</v>
      </c>
      <c r="L1984" s="1">
        <v>19943.02</v>
      </c>
      <c r="M1984" s="3">
        <v>150</v>
      </c>
      <c r="N1984">
        <v>156.4</v>
      </c>
      <c r="O1984">
        <v>702</v>
      </c>
      <c r="P1984" s="1">
        <f>IF($A$3="Percentage of government revenue per capita",$B$3,0) + IF($A$3="Absolute extra revenue",AB1984,0) + IF($A$3="Absolute revenue per capita",AC1984,0)</f>
        <v>0</v>
      </c>
      <c r="Q1984" s="5">
        <f>-MIN(data!$B$4 / data!I2502 * data!P2502 / 100, data!N2502)</f>
        <v>0</v>
      </c>
      <c r="R1984" s="4">
        <f>-Q1984*K1984/1000</f>
        <v>0</v>
      </c>
      <c r="S1984" s="6">
        <f>-MIN(data!$B$5/(POWER(LN(I1984),2))*P1984/100, O1984)</f>
        <v>0</v>
      </c>
      <c r="T1984" s="6">
        <f>-S1984*L1984/100000</f>
        <v>0</v>
      </c>
      <c r="U1984" s="4">
        <f>N1984+Q1984</f>
        <v>156.4</v>
      </c>
      <c r="V1984" s="4" t="e">
        <f>P1984*I1984/100/R1984</f>
        <v>#DIV/0!</v>
      </c>
      <c r="W1984" s="4" t="e">
        <f>V1984*H1984</f>
        <v>#DIV/0!</v>
      </c>
      <c r="X1984" s="6">
        <f>O1984+S1984</f>
        <v>702</v>
      </c>
      <c r="Y1984" s="6" t="e">
        <f>P1984*I1984/100/T1984</f>
        <v>#DIV/0!</v>
      </c>
      <c r="Z1984" s="6" t="e">
        <f>Y1984*H1984</f>
        <v>#DIV/0!</v>
      </c>
      <c r="AB1984" s="1">
        <f t="shared" si="60"/>
        <v>0</v>
      </c>
      <c r="AC1984" s="1">
        <f t="shared" si="61"/>
        <v>0</v>
      </c>
    </row>
    <row r="1985" spans="4:29" x14ac:dyDescent="0.25">
      <c r="D1985" s="1">
        <v>2001</v>
      </c>
      <c r="E1985" s="1" t="s">
        <v>71</v>
      </c>
      <c r="F1985" s="2" t="s">
        <v>248</v>
      </c>
      <c r="G1985">
        <v>3</v>
      </c>
      <c r="H1985">
        <v>631666</v>
      </c>
      <c r="I1985" s="1">
        <v>2160.2579999999998</v>
      </c>
      <c r="J1985" s="1">
        <v>3770</v>
      </c>
      <c r="K1985" s="1">
        <v>24737.53</v>
      </c>
      <c r="L1985" s="1">
        <v>19726.86</v>
      </c>
      <c r="M1985" s="3">
        <v>140</v>
      </c>
      <c r="N1985">
        <v>152.4</v>
      </c>
      <c r="O1985">
        <v>659</v>
      </c>
      <c r="P1985" s="1">
        <f>IF($A$3="Percentage of government revenue per capita",$B$3,0) + IF($A$3="Absolute extra revenue",AB1985,0) + IF($A$3="Absolute revenue per capita",AC1985,0)</f>
        <v>0</v>
      </c>
      <c r="Q1985" s="5">
        <f>-MIN(data!$B$4 / data!I2503 * data!P2503 / 100, data!N2503)</f>
        <v>0</v>
      </c>
      <c r="R1985" s="4">
        <f>-Q1985*K1985/1000</f>
        <v>0</v>
      </c>
      <c r="S1985" s="6">
        <f>-MIN(data!$B$5/(POWER(LN(I1985),2))*P1985/100, O1985)</f>
        <v>0</v>
      </c>
      <c r="T1985" s="6">
        <f>-S1985*L1985/100000</f>
        <v>0</v>
      </c>
      <c r="U1985" s="4">
        <f>N1985+Q1985</f>
        <v>152.4</v>
      </c>
      <c r="V1985" s="4" t="e">
        <f>P1985*I1985/100/R1985</f>
        <v>#DIV/0!</v>
      </c>
      <c r="W1985" s="4" t="e">
        <f>V1985*H1985</f>
        <v>#DIV/0!</v>
      </c>
      <c r="X1985" s="6">
        <f>O1985+S1985</f>
        <v>659</v>
      </c>
      <c r="Y1985" s="6" t="e">
        <f>P1985*I1985/100/T1985</f>
        <v>#DIV/0!</v>
      </c>
      <c r="Z1985" s="6" t="e">
        <f>Y1985*H1985</f>
        <v>#DIV/0!</v>
      </c>
      <c r="AB1985" s="1">
        <f t="shared" si="60"/>
        <v>0</v>
      </c>
      <c r="AC1985" s="1">
        <f t="shared" si="61"/>
        <v>0</v>
      </c>
    </row>
    <row r="1986" spans="4:29" x14ac:dyDescent="0.25">
      <c r="D1986" s="1">
        <v>2002</v>
      </c>
      <c r="E1986" s="1" t="s">
        <v>71</v>
      </c>
      <c r="F1986" s="2" t="s">
        <v>248</v>
      </c>
      <c r="G1986">
        <v>3</v>
      </c>
      <c r="H1986">
        <v>658384</v>
      </c>
      <c r="I1986" s="1">
        <v>2508.9369999999999</v>
      </c>
      <c r="J1986" s="1">
        <v>3798</v>
      </c>
      <c r="K1986" s="1">
        <v>25662.16</v>
      </c>
      <c r="L1986" s="1">
        <v>21276.6</v>
      </c>
      <c r="M1986" s="3">
        <v>130</v>
      </c>
      <c r="N1986">
        <v>148</v>
      </c>
      <c r="O1986">
        <v>611</v>
      </c>
      <c r="P1986" s="1">
        <f>IF($A$3="Percentage of government revenue per capita",$B$3,0) + IF($A$3="Absolute extra revenue",AB1986,0) + IF($A$3="Absolute revenue per capita",AC1986,0)</f>
        <v>0</v>
      </c>
      <c r="Q1986" s="5">
        <f>-MIN(data!$B$4 / data!I2504 * data!P2504 / 100, data!N2504)</f>
        <v>0</v>
      </c>
      <c r="R1986" s="4">
        <f>-Q1986*K1986/1000</f>
        <v>0</v>
      </c>
      <c r="S1986" s="6">
        <f>-MIN(data!$B$5/(POWER(LN(I1986),2))*P1986/100, O1986)</f>
        <v>0</v>
      </c>
      <c r="T1986" s="6">
        <f>-S1986*L1986/100000</f>
        <v>0</v>
      </c>
      <c r="U1986" s="4">
        <f>N1986+Q1986</f>
        <v>148</v>
      </c>
      <c r="V1986" s="4" t="e">
        <f>P1986*I1986/100/R1986</f>
        <v>#DIV/0!</v>
      </c>
      <c r="W1986" s="4" t="e">
        <f>V1986*H1986</f>
        <v>#DIV/0!</v>
      </c>
      <c r="X1986" s="6">
        <f>O1986+S1986</f>
        <v>611</v>
      </c>
      <c r="Y1986" s="6" t="e">
        <f>P1986*I1986/100/T1986</f>
        <v>#DIV/0!</v>
      </c>
      <c r="Z1986" s="6" t="e">
        <f>Y1986*H1986</f>
        <v>#DIV/0!</v>
      </c>
      <c r="AB1986" s="1">
        <f t="shared" si="60"/>
        <v>0</v>
      </c>
      <c r="AC1986" s="1">
        <f t="shared" si="61"/>
        <v>0</v>
      </c>
    </row>
    <row r="1987" spans="4:29" x14ac:dyDescent="0.25">
      <c r="D1987" s="1">
        <v>2003</v>
      </c>
      <c r="E1987" s="1" t="s">
        <v>71</v>
      </c>
      <c r="F1987" s="2" t="s">
        <v>248</v>
      </c>
      <c r="G1987">
        <v>3</v>
      </c>
      <c r="H1987">
        <v>686664</v>
      </c>
      <c r="I1987" s="1">
        <v>2717.3069999999998</v>
      </c>
      <c r="J1987" s="1">
        <v>3827</v>
      </c>
      <c r="K1987" s="1">
        <v>26631.87</v>
      </c>
      <c r="L1987" s="1">
        <v>21276.6</v>
      </c>
      <c r="M1987" s="3">
        <v>130</v>
      </c>
      <c r="N1987">
        <v>143.69999999999999</v>
      </c>
      <c r="O1987">
        <v>564</v>
      </c>
      <c r="P1987" s="1">
        <f>IF($A$3="Percentage of government revenue per capita",$B$3,0) + IF($A$3="Absolute extra revenue",AB1987,0) + IF($A$3="Absolute revenue per capita",AC1987,0)</f>
        <v>0</v>
      </c>
      <c r="Q1987" s="5">
        <f>-MIN(data!$B$4 / data!I2505 * data!P2505 / 100, data!N2505)</f>
        <v>0</v>
      </c>
      <c r="R1987" s="4">
        <f>-Q1987*K1987/1000</f>
        <v>0</v>
      </c>
      <c r="S1987" s="6">
        <f>-MIN(data!$B$5/(POWER(LN(I1987),2))*P1987/100, O1987)</f>
        <v>0</v>
      </c>
      <c r="T1987" s="6">
        <f>-S1987*L1987/100000</f>
        <v>0</v>
      </c>
      <c r="U1987" s="4">
        <f>N1987+Q1987</f>
        <v>143.69999999999999</v>
      </c>
      <c r="V1987" s="4" t="e">
        <f>P1987*I1987/100/R1987</f>
        <v>#DIV/0!</v>
      </c>
      <c r="W1987" s="4" t="e">
        <f>V1987*H1987</f>
        <v>#DIV/0!</v>
      </c>
      <c r="X1987" s="6">
        <f>O1987+S1987</f>
        <v>564</v>
      </c>
      <c r="Y1987" s="6" t="e">
        <f>P1987*I1987/100/T1987</f>
        <v>#DIV/0!</v>
      </c>
      <c r="Z1987" s="6" t="e">
        <f>Y1987*H1987</f>
        <v>#DIV/0!</v>
      </c>
      <c r="AB1987" s="1">
        <f t="shared" si="60"/>
        <v>0</v>
      </c>
      <c r="AC1987" s="1">
        <f t="shared" si="61"/>
        <v>0</v>
      </c>
    </row>
    <row r="1988" spans="4:29" x14ac:dyDescent="0.25">
      <c r="D1988" s="1">
        <v>2004</v>
      </c>
      <c r="E1988" s="1" t="s">
        <v>71</v>
      </c>
      <c r="F1988" s="2" t="s">
        <v>248</v>
      </c>
      <c r="G1988">
        <v>3</v>
      </c>
      <c r="H1988">
        <v>716949</v>
      </c>
      <c r="I1988" s="1">
        <v>3892.9029999999998</v>
      </c>
      <c r="J1988" s="1">
        <v>3848</v>
      </c>
      <c r="K1988" s="1">
        <v>27623.83</v>
      </c>
      <c r="L1988" s="1">
        <v>21032.5</v>
      </c>
      <c r="M1988" s="3">
        <v>120</v>
      </c>
      <c r="N1988">
        <v>139.30000000000001</v>
      </c>
      <c r="O1988">
        <v>523</v>
      </c>
      <c r="P1988" s="1">
        <f>IF($A$3="Percentage of government revenue per capita",$B$3,0) + IF($A$3="Absolute extra revenue",AB1988,0) + IF($A$3="Absolute revenue per capita",AC1988,0)</f>
        <v>0</v>
      </c>
      <c r="Q1988" s="5">
        <f>-MIN(data!$B$4 / data!I2506 * data!P2506 / 100, data!N2506)</f>
        <v>0</v>
      </c>
      <c r="R1988" s="4">
        <f>-Q1988*K1988/1000</f>
        <v>0</v>
      </c>
      <c r="S1988" s="6">
        <f>-MIN(data!$B$5/(POWER(LN(I1988),2))*P1988/100, O1988)</f>
        <v>0</v>
      </c>
      <c r="T1988" s="6">
        <f>-S1988*L1988/100000</f>
        <v>0</v>
      </c>
      <c r="U1988" s="4">
        <f>N1988+Q1988</f>
        <v>139.30000000000001</v>
      </c>
      <c r="V1988" s="4" t="e">
        <f>P1988*I1988/100/R1988</f>
        <v>#DIV/0!</v>
      </c>
      <c r="W1988" s="4" t="e">
        <f>V1988*H1988</f>
        <v>#DIV/0!</v>
      </c>
      <c r="X1988" s="6">
        <f>O1988+S1988</f>
        <v>523</v>
      </c>
      <c r="Y1988" s="6" t="e">
        <f>P1988*I1988/100/T1988</f>
        <v>#DIV/0!</v>
      </c>
      <c r="Z1988" s="6" t="e">
        <f>Y1988*H1988</f>
        <v>#DIV/0!</v>
      </c>
      <c r="AB1988" s="1">
        <f t="shared" ref="AB1988:AB2051" si="62">$B$3*100/H1988/I1988</f>
        <v>0</v>
      </c>
      <c r="AC1988" s="1">
        <f t="shared" ref="AC1988:AC2051" si="63">$B$3/I1988*100</f>
        <v>0</v>
      </c>
    </row>
    <row r="1989" spans="4:29" x14ac:dyDescent="0.25">
      <c r="D1989" s="1">
        <v>2005</v>
      </c>
      <c r="E1989" s="1" t="s">
        <v>71</v>
      </c>
      <c r="F1989" s="2" t="s">
        <v>248</v>
      </c>
      <c r="G1989">
        <v>3</v>
      </c>
      <c r="H1989">
        <v>749535</v>
      </c>
      <c r="I1989" s="1">
        <v>5067.3130000000001</v>
      </c>
      <c r="J1989" s="1">
        <v>3860</v>
      </c>
      <c r="K1989" s="1">
        <v>28635.01</v>
      </c>
      <c r="L1989" s="1">
        <v>22774.33</v>
      </c>
      <c r="M1989" s="3">
        <v>110</v>
      </c>
      <c r="N1989">
        <v>134.80000000000001</v>
      </c>
      <c r="O1989">
        <v>483</v>
      </c>
      <c r="P1989" s="1">
        <f>IF($A$3="Percentage of government revenue per capita",$B$3,0) + IF($A$3="Absolute extra revenue",AB1989,0) + IF($A$3="Absolute revenue per capita",AC1989,0)</f>
        <v>0</v>
      </c>
      <c r="Q1989" s="5">
        <f>-MIN(data!$B$4 / data!I2507 * data!P2507 / 100, data!N2507)</f>
        <v>0</v>
      </c>
      <c r="R1989" s="4">
        <f>-Q1989*K1989/1000</f>
        <v>0</v>
      </c>
      <c r="S1989" s="6">
        <f>-MIN(data!$B$5/(POWER(LN(I1989),2))*P1989/100, O1989)</f>
        <v>0</v>
      </c>
      <c r="T1989" s="6">
        <f>-S1989*L1989/100000</f>
        <v>0</v>
      </c>
      <c r="U1989" s="4">
        <f>N1989+Q1989</f>
        <v>134.80000000000001</v>
      </c>
      <c r="V1989" s="4" t="e">
        <f>P1989*I1989/100/R1989</f>
        <v>#DIV/0!</v>
      </c>
      <c r="W1989" s="4" t="e">
        <f>V1989*H1989</f>
        <v>#DIV/0!</v>
      </c>
      <c r="X1989" s="6">
        <f>O1989+S1989</f>
        <v>483</v>
      </c>
      <c r="Y1989" s="6" t="e">
        <f>P1989*I1989/100/T1989</f>
        <v>#DIV/0!</v>
      </c>
      <c r="Z1989" s="6" t="e">
        <f>Y1989*H1989</f>
        <v>#DIV/0!</v>
      </c>
      <c r="AB1989" s="1">
        <f t="shared" si="62"/>
        <v>0</v>
      </c>
      <c r="AC1989" s="1">
        <f t="shared" si="63"/>
        <v>0</v>
      </c>
    </row>
    <row r="1990" spans="4:29" x14ac:dyDescent="0.25">
      <c r="D1990" s="1">
        <v>2006</v>
      </c>
      <c r="E1990" s="1" t="s">
        <v>71</v>
      </c>
      <c r="F1990" s="2" t="s">
        <v>248</v>
      </c>
      <c r="G1990">
        <v>3</v>
      </c>
      <c r="H1990">
        <v>784496</v>
      </c>
      <c r="I1990" s="1">
        <v>6432.7889999999998</v>
      </c>
      <c r="J1990" s="1">
        <v>3872</v>
      </c>
      <c r="K1990" s="1">
        <v>29693.25</v>
      </c>
      <c r="L1990" s="1">
        <v>24444.44</v>
      </c>
      <c r="M1990" s="3">
        <v>110</v>
      </c>
      <c r="N1990">
        <v>130.4</v>
      </c>
      <c r="O1990">
        <v>450</v>
      </c>
      <c r="P1990" s="1">
        <f>IF($A$3="Percentage of government revenue per capita",$B$3,0) + IF($A$3="Absolute extra revenue",AB1990,0) + IF($A$3="Absolute revenue per capita",AC1990,0)</f>
        <v>0</v>
      </c>
      <c r="Q1990" s="5">
        <f>-MIN(data!$B$4 / data!I2508 * data!P2508 / 100, data!N2508)</f>
        <v>0</v>
      </c>
      <c r="R1990" s="4">
        <f>-Q1990*K1990/1000</f>
        <v>0</v>
      </c>
      <c r="S1990" s="6">
        <f>-MIN(data!$B$5/(POWER(LN(I1990),2))*P1990/100, O1990)</f>
        <v>0</v>
      </c>
      <c r="T1990" s="6">
        <f>-S1990*L1990/100000</f>
        <v>0</v>
      </c>
      <c r="U1990" s="4">
        <f>N1990+Q1990</f>
        <v>130.4</v>
      </c>
      <c r="V1990" s="4" t="e">
        <f>P1990*I1990/100/R1990</f>
        <v>#DIV/0!</v>
      </c>
      <c r="W1990" s="4" t="e">
        <f>V1990*H1990</f>
        <v>#DIV/0!</v>
      </c>
      <c r="X1990" s="6">
        <f>O1990+S1990</f>
        <v>450</v>
      </c>
      <c r="Y1990" s="6" t="e">
        <f>P1990*I1990/100/T1990</f>
        <v>#DIV/0!</v>
      </c>
      <c r="Z1990" s="6" t="e">
        <f>Y1990*H1990</f>
        <v>#DIV/0!</v>
      </c>
      <c r="AB1990" s="1">
        <f t="shared" si="62"/>
        <v>0</v>
      </c>
      <c r="AC1990" s="1">
        <f t="shared" si="63"/>
        <v>0</v>
      </c>
    </row>
    <row r="1991" spans="4:29" x14ac:dyDescent="0.25">
      <c r="D1991" s="1">
        <v>2007</v>
      </c>
      <c r="E1991" s="1" t="s">
        <v>71</v>
      </c>
      <c r="F1991" s="2" t="s">
        <v>248</v>
      </c>
      <c r="G1991">
        <v>3</v>
      </c>
      <c r="H1991">
        <v>821687</v>
      </c>
      <c r="I1991" s="1">
        <v>6722.634</v>
      </c>
      <c r="J1991" s="1">
        <v>3875</v>
      </c>
      <c r="K1991" s="1">
        <v>30753.97</v>
      </c>
      <c r="L1991" s="1">
        <v>23474.18</v>
      </c>
      <c r="M1991" s="3">
        <v>110</v>
      </c>
      <c r="N1991">
        <v>126</v>
      </c>
      <c r="O1991">
        <v>426</v>
      </c>
      <c r="P1991" s="1">
        <f>IF($A$3="Percentage of government revenue per capita",$B$3,0) + IF($A$3="Absolute extra revenue",AB1991,0) + IF($A$3="Absolute revenue per capita",AC1991,0)</f>
        <v>0</v>
      </c>
      <c r="Q1991" s="5">
        <f>-MIN(data!$B$4 / data!I2509 * data!P2509 / 100, data!N2509)</f>
        <v>0</v>
      </c>
      <c r="R1991" s="4">
        <f>-Q1991*K1991/1000</f>
        <v>0</v>
      </c>
      <c r="S1991" s="6">
        <f>-MIN(data!$B$5/(POWER(LN(I1991),2))*P1991/100, O1991)</f>
        <v>0</v>
      </c>
      <c r="T1991" s="6">
        <f>-S1991*L1991/100000</f>
        <v>0</v>
      </c>
      <c r="U1991" s="4">
        <f>N1991+Q1991</f>
        <v>126</v>
      </c>
      <c r="V1991" s="4" t="e">
        <f>P1991*I1991/100/R1991</f>
        <v>#DIV/0!</v>
      </c>
      <c r="W1991" s="4" t="e">
        <f>V1991*H1991</f>
        <v>#DIV/0!</v>
      </c>
      <c r="X1991" s="6">
        <f>O1991+S1991</f>
        <v>426</v>
      </c>
      <c r="Y1991" s="6" t="e">
        <f>P1991*I1991/100/T1991</f>
        <v>#DIV/0!</v>
      </c>
      <c r="Z1991" s="6" t="e">
        <f>Y1991*H1991</f>
        <v>#DIV/0!</v>
      </c>
      <c r="AB1991" s="1">
        <f t="shared" si="62"/>
        <v>0</v>
      </c>
      <c r="AC1991" s="1">
        <f t="shared" si="63"/>
        <v>0</v>
      </c>
    </row>
    <row r="1992" spans="4:29" x14ac:dyDescent="0.25">
      <c r="D1992" s="1">
        <v>2008</v>
      </c>
      <c r="E1992" s="1" t="s">
        <v>71</v>
      </c>
      <c r="F1992" s="2" t="s">
        <v>248</v>
      </c>
      <c r="G1992">
        <v>3</v>
      </c>
      <c r="H1992">
        <v>860840</v>
      </c>
      <c r="I1992" s="1">
        <v>7079.0159999999996</v>
      </c>
      <c r="J1992" s="1">
        <v>3871</v>
      </c>
      <c r="K1992" s="1">
        <v>31833.88</v>
      </c>
      <c r="L1992" s="1">
        <v>24509.8</v>
      </c>
      <c r="M1992" s="3">
        <v>100</v>
      </c>
      <c r="N1992">
        <v>121.6</v>
      </c>
      <c r="O1992">
        <v>408</v>
      </c>
      <c r="P1992" s="1">
        <f>IF($A$3="Percentage of government revenue per capita",$B$3,0) + IF($A$3="Absolute extra revenue",AB1992,0) + IF($A$3="Absolute revenue per capita",AC1992,0)</f>
        <v>0</v>
      </c>
      <c r="Q1992" s="5">
        <f>-MIN(data!$B$4 / data!I2510 * data!P2510 / 100, data!N2510)</f>
        <v>0</v>
      </c>
      <c r="R1992" s="4">
        <f>-Q1992*K1992/1000</f>
        <v>0</v>
      </c>
      <c r="S1992" s="6">
        <f>-MIN(data!$B$5/(POWER(LN(I1992),2))*P1992/100, O1992)</f>
        <v>0</v>
      </c>
      <c r="T1992" s="6">
        <f>-S1992*L1992/100000</f>
        <v>0</v>
      </c>
      <c r="U1992" s="4">
        <f>N1992+Q1992</f>
        <v>121.6</v>
      </c>
      <c r="V1992" s="4" t="e">
        <f>P1992*I1992/100/R1992</f>
        <v>#DIV/0!</v>
      </c>
      <c r="W1992" s="4" t="e">
        <f>V1992*H1992</f>
        <v>#DIV/0!</v>
      </c>
      <c r="X1992" s="6">
        <f>O1992+S1992</f>
        <v>408</v>
      </c>
      <c r="Y1992" s="6" t="e">
        <f>P1992*I1992/100/T1992</f>
        <v>#DIV/0!</v>
      </c>
      <c r="Z1992" s="6" t="e">
        <f>Y1992*H1992</f>
        <v>#DIV/0!</v>
      </c>
      <c r="AB1992" s="1">
        <f t="shared" si="62"/>
        <v>0</v>
      </c>
      <c r="AC1992" s="1">
        <f t="shared" si="63"/>
        <v>0</v>
      </c>
    </row>
    <row r="1993" spans="4:29" x14ac:dyDescent="0.25">
      <c r="D1993" s="1">
        <v>2009</v>
      </c>
      <c r="E1993" s="1" t="s">
        <v>71</v>
      </c>
      <c r="F1993" s="2" t="s">
        <v>248</v>
      </c>
      <c r="G1993">
        <v>3</v>
      </c>
      <c r="H1993">
        <v>901599</v>
      </c>
      <c r="I1993" s="1">
        <v>6623.5150000000003</v>
      </c>
      <c r="J1993" s="1">
        <v>3862</v>
      </c>
      <c r="K1993" s="1">
        <v>32924.129999999997</v>
      </c>
      <c r="L1993" s="1">
        <v>25575.45</v>
      </c>
      <c r="M1993" s="3">
        <v>100</v>
      </c>
      <c r="N1993">
        <v>117.3</v>
      </c>
      <c r="O1993">
        <v>391</v>
      </c>
      <c r="P1993" s="1">
        <f>IF($A$3="Percentage of government revenue per capita",$B$3,0) + IF($A$3="Absolute extra revenue",AB1993,0) + IF($A$3="Absolute revenue per capita",AC1993,0)</f>
        <v>0</v>
      </c>
      <c r="Q1993" s="5">
        <f>-MIN(data!$B$4 / data!I2511 * data!P2511 / 100, data!N2511)</f>
        <v>0</v>
      </c>
      <c r="R1993" s="4">
        <f>-Q1993*K1993/1000</f>
        <v>0</v>
      </c>
      <c r="S1993" s="6">
        <f>-MIN(data!$B$5/(POWER(LN(I1993),2))*P1993/100, O1993)</f>
        <v>0</v>
      </c>
      <c r="T1993" s="6">
        <f>-S1993*L1993/100000</f>
        <v>0</v>
      </c>
      <c r="U1993" s="4">
        <f>N1993+Q1993</f>
        <v>117.3</v>
      </c>
      <c r="V1993" s="4" t="e">
        <f>P1993*I1993/100/R1993</f>
        <v>#DIV/0!</v>
      </c>
      <c r="W1993" s="4" t="e">
        <f>V1993*H1993</f>
        <v>#DIV/0!</v>
      </c>
      <c r="X1993" s="6">
        <f>O1993+S1993</f>
        <v>391</v>
      </c>
      <c r="Y1993" s="6" t="e">
        <f>P1993*I1993/100/T1993</f>
        <v>#DIV/0!</v>
      </c>
      <c r="Z1993" s="6" t="e">
        <f>Y1993*H1993</f>
        <v>#DIV/0!</v>
      </c>
      <c r="AB1993" s="1">
        <f t="shared" si="62"/>
        <v>0</v>
      </c>
      <c r="AC1993" s="1">
        <f t="shared" si="63"/>
        <v>0</v>
      </c>
    </row>
    <row r="1994" spans="4:29" x14ac:dyDescent="0.25">
      <c r="D1994" s="1">
        <v>2010</v>
      </c>
      <c r="E1994" s="1" t="s">
        <v>71</v>
      </c>
      <c r="F1994" s="2" t="s">
        <v>248</v>
      </c>
      <c r="G1994">
        <v>3</v>
      </c>
      <c r="H1994">
        <v>943639</v>
      </c>
      <c r="I1994" s="1">
        <v>4602.991</v>
      </c>
      <c r="J1994" s="1">
        <v>3858</v>
      </c>
      <c r="K1994" s="1">
        <v>33991.19</v>
      </c>
      <c r="L1994" s="1">
        <v>26121.37</v>
      </c>
      <c r="M1994" s="3">
        <v>100</v>
      </c>
      <c r="N1994">
        <v>113.5</v>
      </c>
      <c r="O1994">
        <v>379</v>
      </c>
      <c r="P1994" s="1">
        <f>IF($A$3="Percentage of government revenue per capita",$B$3,0) + IF($A$3="Absolute extra revenue",AB1994,0) + IF($A$3="Absolute revenue per capita",AC1994,0)</f>
        <v>0</v>
      </c>
      <c r="Q1994" s="5">
        <f>-MIN(data!$B$4 / data!I2512 * data!P2512 / 100, data!N2512)</f>
        <v>0</v>
      </c>
      <c r="R1994" s="4">
        <f>-Q1994*K1994/1000</f>
        <v>0</v>
      </c>
      <c r="S1994" s="6">
        <f>-MIN(data!$B$5/(POWER(LN(I1994),2))*P1994/100, O1994)</f>
        <v>0</v>
      </c>
      <c r="T1994" s="6">
        <f>-S1994*L1994/100000</f>
        <v>0</v>
      </c>
      <c r="U1994" s="4">
        <f>N1994+Q1994</f>
        <v>113.5</v>
      </c>
      <c r="V1994" s="4" t="e">
        <f>P1994*I1994/100/R1994</f>
        <v>#DIV/0!</v>
      </c>
      <c r="W1994" s="4" t="e">
        <f>V1994*H1994</f>
        <v>#DIV/0!</v>
      </c>
      <c r="X1994" s="6">
        <f>O1994+S1994</f>
        <v>379</v>
      </c>
      <c r="Y1994" s="6" t="e">
        <f>P1994*I1994/100/T1994</f>
        <v>#DIV/0!</v>
      </c>
      <c r="Z1994" s="6" t="e">
        <f>Y1994*H1994</f>
        <v>#DIV/0!</v>
      </c>
      <c r="AB1994" s="1">
        <f t="shared" si="62"/>
        <v>0</v>
      </c>
      <c r="AC1994" s="1">
        <f t="shared" si="63"/>
        <v>0</v>
      </c>
    </row>
    <row r="1995" spans="4:29" x14ac:dyDescent="0.25">
      <c r="D1995" s="1">
        <v>2011</v>
      </c>
      <c r="E1995" s="1" t="s">
        <v>71</v>
      </c>
      <c r="F1995" s="2" t="s">
        <v>248</v>
      </c>
      <c r="G1995">
        <v>3</v>
      </c>
      <c r="H1995">
        <v>986853</v>
      </c>
      <c r="I1995" s="1">
        <v>4980.6180000000004</v>
      </c>
      <c r="J1995" s="1">
        <v>3850</v>
      </c>
      <c r="K1995" s="1">
        <v>35063.75</v>
      </c>
      <c r="L1995" s="1">
        <v>27472.53</v>
      </c>
      <c r="M1995" s="3">
        <v>99</v>
      </c>
      <c r="N1995">
        <v>109.8</v>
      </c>
      <c r="O1995">
        <v>364</v>
      </c>
      <c r="P1995" s="1">
        <f>IF($A$3="Percentage of government revenue per capita",$B$3,0) + IF($A$3="Absolute extra revenue",AB1995,0) + IF($A$3="Absolute revenue per capita",AC1995,0)</f>
        <v>0</v>
      </c>
      <c r="Q1995" s="5">
        <f>-MIN(data!$B$4 / data!I2513 * data!P2513 / 100, data!N2513)</f>
        <v>0</v>
      </c>
      <c r="R1995" s="4">
        <f>-Q1995*K1995/1000</f>
        <v>0</v>
      </c>
      <c r="S1995" s="6">
        <f>-MIN(data!$B$5/(POWER(LN(I1995),2))*P1995/100, O1995)</f>
        <v>0</v>
      </c>
      <c r="T1995" s="6">
        <f>-S1995*L1995/100000</f>
        <v>0</v>
      </c>
      <c r="U1995" s="4">
        <f>N1995+Q1995</f>
        <v>109.8</v>
      </c>
      <c r="V1995" s="4" t="e">
        <f>P1995*I1995/100/R1995</f>
        <v>#DIV/0!</v>
      </c>
      <c r="W1995" s="4" t="e">
        <f>V1995*H1995</f>
        <v>#DIV/0!</v>
      </c>
      <c r="X1995" s="6">
        <f>O1995+S1995</f>
        <v>364</v>
      </c>
      <c r="Y1995" s="6" t="e">
        <f>P1995*I1995/100/T1995</f>
        <v>#DIV/0!</v>
      </c>
      <c r="Z1995" s="6" t="e">
        <f>Y1995*H1995</f>
        <v>#DIV/0!</v>
      </c>
      <c r="AB1995" s="1">
        <f t="shared" si="62"/>
        <v>0</v>
      </c>
      <c r="AC1995" s="1">
        <f t="shared" si="63"/>
        <v>0</v>
      </c>
    </row>
    <row r="1996" spans="4:29" x14ac:dyDescent="0.25">
      <c r="D1996" s="1">
        <v>2012</v>
      </c>
      <c r="E1996" s="1" t="s">
        <v>71</v>
      </c>
      <c r="F1996" s="2" t="s">
        <v>248</v>
      </c>
      <c r="G1996">
        <v>3</v>
      </c>
      <c r="H1996">
        <v>1031191</v>
      </c>
      <c r="I1996" s="1">
        <v>5097.049</v>
      </c>
      <c r="J1996" s="1">
        <v>3840</v>
      </c>
      <c r="K1996" s="1">
        <v>36090.230000000003</v>
      </c>
      <c r="L1996" s="1">
        <v>27700.83</v>
      </c>
      <c r="M1996" s="3">
        <v>100</v>
      </c>
      <c r="N1996">
        <v>106.4</v>
      </c>
      <c r="O1996">
        <v>361</v>
      </c>
      <c r="P1996" s="1">
        <f>IF($A$3="Percentage of government revenue per capita",$B$3,0) + IF($A$3="Absolute extra revenue",AB1996,0) + IF($A$3="Absolute revenue per capita",AC1996,0)</f>
        <v>0</v>
      </c>
      <c r="Q1996" s="5">
        <f>-MIN(data!$B$4 / data!I2514 * data!P2514 / 100, data!N2514)</f>
        <v>0</v>
      </c>
      <c r="R1996" s="4">
        <f>-Q1996*K1996/1000</f>
        <v>0</v>
      </c>
      <c r="S1996" s="6">
        <f>-MIN(data!$B$5/(POWER(LN(I1996),2))*P1996/100, O1996)</f>
        <v>0</v>
      </c>
      <c r="T1996" s="6">
        <f>-S1996*L1996/100000</f>
        <v>0</v>
      </c>
      <c r="U1996" s="4">
        <f>N1996+Q1996</f>
        <v>106.4</v>
      </c>
      <c r="V1996" s="4" t="e">
        <f>P1996*I1996/100/R1996</f>
        <v>#DIV/0!</v>
      </c>
      <c r="W1996" s="4" t="e">
        <f>V1996*H1996</f>
        <v>#DIV/0!</v>
      </c>
      <c r="X1996" s="6">
        <f>O1996+S1996</f>
        <v>361</v>
      </c>
      <c r="Y1996" s="6" t="e">
        <f>P1996*I1996/100/T1996</f>
        <v>#DIV/0!</v>
      </c>
      <c r="Z1996" s="6" t="e">
        <f>Y1996*H1996</f>
        <v>#DIV/0!</v>
      </c>
      <c r="AB1996" s="1">
        <f t="shared" si="62"/>
        <v>0</v>
      </c>
      <c r="AC1996" s="1">
        <f t="shared" si="63"/>
        <v>0</v>
      </c>
    </row>
    <row r="1997" spans="4:29" x14ac:dyDescent="0.25">
      <c r="D1997" s="1">
        <v>2013</v>
      </c>
      <c r="E1997" s="1" t="s">
        <v>71</v>
      </c>
      <c r="F1997" s="2" t="s">
        <v>248</v>
      </c>
      <c r="G1997">
        <v>3</v>
      </c>
      <c r="H1997">
        <v>1076413</v>
      </c>
      <c r="I1997" s="1">
        <v>4161.8999999999996</v>
      </c>
      <c r="J1997" s="1">
        <v>3820</v>
      </c>
      <c r="K1997" s="1">
        <v>37159.53</v>
      </c>
      <c r="L1997" s="1">
        <v>28089.89</v>
      </c>
      <c r="M1997" s="3">
        <v>100</v>
      </c>
      <c r="N1997">
        <v>102.8</v>
      </c>
      <c r="O1997">
        <v>356</v>
      </c>
      <c r="P1997" s="1">
        <f>IF($A$3="Percentage of government revenue per capita",$B$3,0) + IF($A$3="Absolute extra revenue",AB1997,0) + IF($A$3="Absolute revenue per capita",AC1997,0)</f>
        <v>0</v>
      </c>
      <c r="Q1997" s="5">
        <f>-MIN(data!$B$4 / data!I2515 * data!P2515 / 100, data!N2515)</f>
        <v>0</v>
      </c>
      <c r="R1997" s="4">
        <f>-Q1997*K1997/1000</f>
        <v>0</v>
      </c>
      <c r="S1997" s="6">
        <f>-MIN(data!$B$5/(POWER(LN(I1997),2))*P1997/100, O1997)</f>
        <v>0</v>
      </c>
      <c r="T1997" s="6">
        <f>-S1997*L1997/100000</f>
        <v>0</v>
      </c>
      <c r="U1997" s="4">
        <f>N1997+Q1997</f>
        <v>102.8</v>
      </c>
      <c r="V1997" s="4" t="e">
        <f>P1997*I1997/100/R1997</f>
        <v>#DIV/0!</v>
      </c>
      <c r="W1997" s="4" t="e">
        <f>V1997*H1997</f>
        <v>#DIV/0!</v>
      </c>
      <c r="X1997" s="6">
        <f>O1997+S1997</f>
        <v>356</v>
      </c>
      <c r="Y1997" s="6" t="e">
        <f>P1997*I1997/100/T1997</f>
        <v>#DIV/0!</v>
      </c>
      <c r="Z1997" s="6" t="e">
        <f>Y1997*H1997</f>
        <v>#DIV/0!</v>
      </c>
      <c r="AB1997" s="1">
        <f t="shared" si="62"/>
        <v>0</v>
      </c>
      <c r="AC1997" s="1">
        <f t="shared" si="63"/>
        <v>0</v>
      </c>
    </row>
    <row r="1998" spans="4:29" x14ac:dyDescent="0.25">
      <c r="D1998" s="1">
        <v>2014</v>
      </c>
      <c r="E1998" s="1" t="s">
        <v>71</v>
      </c>
      <c r="F1998" s="2" t="s">
        <v>248</v>
      </c>
      <c r="G1998">
        <v>3</v>
      </c>
      <c r="H1998">
        <v>1122276</v>
      </c>
      <c r="I1998" s="1">
        <v>3929.3510000000001</v>
      </c>
      <c r="J1998" s="1">
        <v>3788</v>
      </c>
      <c r="K1998" s="1">
        <v>38147.03</v>
      </c>
      <c r="L1998" s="1">
        <v>28490.03</v>
      </c>
      <c r="M1998" s="3">
        <v>100</v>
      </c>
      <c r="N1998">
        <v>99.3</v>
      </c>
      <c r="O1998">
        <v>351</v>
      </c>
      <c r="P1998" s="1">
        <f>IF($A$3="Percentage of government revenue per capita",$B$3,0) + IF($A$3="Absolute extra revenue",AB1998,0) + IF($A$3="Absolute revenue per capita",AC1998,0)</f>
        <v>0</v>
      </c>
      <c r="Q1998" s="5">
        <f>-MIN(data!$B$4 / data!I2516 * data!P2516 / 100, data!N2516)</f>
        <v>0</v>
      </c>
      <c r="R1998" s="4">
        <f>-Q1998*K1998/1000</f>
        <v>0</v>
      </c>
      <c r="S1998" s="6">
        <f>-MIN(data!$B$5/(POWER(LN(I1998),2))*P1998/100, O1998)</f>
        <v>0</v>
      </c>
      <c r="T1998" s="6">
        <f>-S1998*L1998/100000</f>
        <v>0</v>
      </c>
      <c r="U1998" s="4">
        <f>N1998+Q1998</f>
        <v>99.3</v>
      </c>
      <c r="V1998" s="4" t="e">
        <f>P1998*I1998/100/R1998</f>
        <v>#DIV/0!</v>
      </c>
      <c r="W1998" s="4" t="e">
        <f>V1998*H1998</f>
        <v>#DIV/0!</v>
      </c>
      <c r="X1998" s="6">
        <f>O1998+S1998</f>
        <v>351</v>
      </c>
      <c r="Y1998" s="6" t="e">
        <f>P1998*I1998/100/T1998</f>
        <v>#DIV/0!</v>
      </c>
      <c r="Z1998" s="6" t="e">
        <f>Y1998*H1998</f>
        <v>#DIV/0!</v>
      </c>
      <c r="AB1998" s="1">
        <f t="shared" si="62"/>
        <v>0</v>
      </c>
      <c r="AC1998" s="1">
        <f t="shared" si="63"/>
        <v>0</v>
      </c>
    </row>
    <row r="1999" spans="4:29" x14ac:dyDescent="0.25">
      <c r="D1999" s="1">
        <v>2015</v>
      </c>
      <c r="E1999" s="1" t="s">
        <v>71</v>
      </c>
      <c r="F1999" s="2" t="s">
        <v>248</v>
      </c>
      <c r="G1999">
        <v>3</v>
      </c>
      <c r="H1999">
        <v>1168568</v>
      </c>
      <c r="I1999" s="1">
        <v>4053.6550000000002</v>
      </c>
      <c r="J1999" s="1">
        <v>3758</v>
      </c>
      <c r="K1999" s="1">
        <v>39145.83</v>
      </c>
      <c r="M1999" s="3">
        <v>100</v>
      </c>
      <c r="N1999">
        <v>96</v>
      </c>
      <c r="O1999">
        <v>342</v>
      </c>
      <c r="P1999" s="1">
        <f>IF($A$3="Percentage of government revenue per capita",$B$3,0) + IF($A$3="Absolute extra revenue",AB1999,0) + IF($A$3="Absolute revenue per capita",AC1999,0)</f>
        <v>0</v>
      </c>
      <c r="Q1999" s="5">
        <f>-MIN(data!$B$4 / data!I2517 * data!P2517 / 100, data!N2517)</f>
        <v>0</v>
      </c>
      <c r="R1999" s="4">
        <f>-Q1999*K1999/1000</f>
        <v>0</v>
      </c>
      <c r="S1999" s="6">
        <f>-MIN(data!$B$5/(POWER(LN(I1999),2))*P1999/100, O1999)</f>
        <v>0</v>
      </c>
      <c r="T1999" s="6">
        <f>-S1999*L1999/100000</f>
        <v>0</v>
      </c>
      <c r="U1999" s="4">
        <f>N1999+Q1999</f>
        <v>96</v>
      </c>
      <c r="V1999" s="4" t="e">
        <f>P1999*I1999/100/R1999</f>
        <v>#DIV/0!</v>
      </c>
      <c r="W1999" s="4" t="e">
        <f>V1999*H1999</f>
        <v>#DIV/0!</v>
      </c>
      <c r="X1999" s="6">
        <f>O1999+S1999</f>
        <v>342</v>
      </c>
      <c r="Y1999" s="6" t="e">
        <f>P1999*I1999/100/T1999</f>
        <v>#DIV/0!</v>
      </c>
      <c r="Z1999" s="6" t="e">
        <f>Y1999*H1999</f>
        <v>#DIV/0!</v>
      </c>
      <c r="AB1999" s="1">
        <f t="shared" si="62"/>
        <v>0</v>
      </c>
      <c r="AC1999" s="1">
        <f t="shared" si="63"/>
        <v>0</v>
      </c>
    </row>
    <row r="2000" spans="4:29" x14ac:dyDescent="0.25">
      <c r="D2000" s="1">
        <v>2016</v>
      </c>
      <c r="E2000" s="1" t="s">
        <v>71</v>
      </c>
      <c r="F2000" s="2" t="s">
        <v>248</v>
      </c>
      <c r="G2000">
        <v>3</v>
      </c>
      <c r="H2000">
        <v>1215179</v>
      </c>
      <c r="I2000" s="1">
        <v>2308.7510000000002</v>
      </c>
      <c r="J2000" s="1">
        <v>3726</v>
      </c>
      <c r="K2000" s="1">
        <v>40150.86</v>
      </c>
      <c r="M2000" s="3"/>
      <c r="N2000">
        <v>92.8</v>
      </c>
      <c r="O2000"/>
      <c r="P2000" s="1">
        <f>IF($A$3="Percentage of government revenue per capita",$B$3,0) + IF($A$3="Absolute extra revenue",AB2000,0) + IF($A$3="Absolute revenue per capita",AC2000,0)</f>
        <v>0</v>
      </c>
      <c r="Q2000" s="5">
        <f>-MIN(data!$B$4 / data!I2518 * data!P2518 / 100, data!N2518)</f>
        <v>0</v>
      </c>
      <c r="R2000" s="4">
        <f>-Q2000*K2000/1000</f>
        <v>0</v>
      </c>
      <c r="S2000" s="6">
        <f>-MIN(data!$B$5/(POWER(LN(I2000),2))*P2000/100, O2000)</f>
        <v>0</v>
      </c>
      <c r="T2000" s="6">
        <f>-S2000*L2000/100000</f>
        <v>0</v>
      </c>
      <c r="U2000" s="4">
        <f>N2000+Q2000</f>
        <v>92.8</v>
      </c>
      <c r="V2000" s="4" t="e">
        <f>P2000*I2000/100/R2000</f>
        <v>#DIV/0!</v>
      </c>
      <c r="W2000" s="4" t="e">
        <f>V2000*H2000</f>
        <v>#DIV/0!</v>
      </c>
      <c r="X2000" s="6">
        <f>O2000+S2000</f>
        <v>0</v>
      </c>
      <c r="Y2000" s="6" t="e">
        <f>P2000*I2000/100/T2000</f>
        <v>#DIV/0!</v>
      </c>
      <c r="Z2000" s="6" t="e">
        <f>Y2000*H2000</f>
        <v>#DIV/0!</v>
      </c>
      <c r="AB2000" s="1">
        <f t="shared" si="62"/>
        <v>0</v>
      </c>
      <c r="AC2000" s="1">
        <f t="shared" si="63"/>
        <v>0</v>
      </c>
    </row>
    <row r="2001" spans="4:29" x14ac:dyDescent="0.25">
      <c r="D2001" s="1">
        <v>1980</v>
      </c>
      <c r="E2001" s="1" t="s">
        <v>56</v>
      </c>
      <c r="F2001" s="2" t="s">
        <v>249</v>
      </c>
      <c r="G2001">
        <v>1</v>
      </c>
      <c r="H2001">
        <v>1733416</v>
      </c>
      <c r="I2001" s="1">
        <v>0</v>
      </c>
      <c r="J2001" s="1">
        <v>19513</v>
      </c>
      <c r="K2001" s="1">
        <v>102592</v>
      </c>
      <c r="M2001" s="3"/>
      <c r="N2001">
        <v>190.2</v>
      </c>
      <c r="O2001"/>
      <c r="P2001" s="1">
        <f>IF($A$3="Percentage of government revenue per capita",$B$3,0) + IF($A$3="Absolute extra revenue",AB2001,0) + IF($A$3="Absolute revenue per capita",AC2001,0)</f>
        <v>0</v>
      </c>
      <c r="Q2001" s="5" t="e">
        <f>-MIN(data!$B$4 / data!I1927 * data!P1927 / 100, data!N1927)</f>
        <v>#DIV/0!</v>
      </c>
      <c r="R2001" s="4" t="e">
        <f>-Q2001*K2001/1000</f>
        <v>#DIV/0!</v>
      </c>
      <c r="S2001" s="6" t="e">
        <f>-MIN(data!$B$5/(POWER(LN(I2001),2))*P2001/100, O2001)</f>
        <v>#NUM!</v>
      </c>
      <c r="T2001" s="6" t="e">
        <f>-S2001*L2001/100000</f>
        <v>#NUM!</v>
      </c>
      <c r="U2001" s="4" t="e">
        <f>N2001+Q2001</f>
        <v>#DIV/0!</v>
      </c>
      <c r="V2001" s="4" t="e">
        <f>P2001*I2001/100/R2001</f>
        <v>#DIV/0!</v>
      </c>
      <c r="W2001" s="4" t="e">
        <f>V2001*H2001</f>
        <v>#DIV/0!</v>
      </c>
      <c r="X2001" s="6" t="e">
        <f>O2001+S2001</f>
        <v>#NUM!</v>
      </c>
      <c r="Y2001" s="6" t="e">
        <f>P2001*I2001/100/T2001</f>
        <v>#NUM!</v>
      </c>
      <c r="Z2001" s="6" t="e">
        <f>Y2001*H2001</f>
        <v>#NUM!</v>
      </c>
      <c r="AB2001" s="1" t="e">
        <f t="shared" si="62"/>
        <v>#DIV/0!</v>
      </c>
      <c r="AC2001" s="1" t="e">
        <f t="shared" si="63"/>
        <v>#DIV/0!</v>
      </c>
    </row>
    <row r="2002" spans="4:29" x14ac:dyDescent="0.25">
      <c r="D2002" s="1">
        <v>1981</v>
      </c>
      <c r="E2002" s="1" t="s">
        <v>56</v>
      </c>
      <c r="F2002" s="2" t="s">
        <v>249</v>
      </c>
      <c r="G2002">
        <v>1</v>
      </c>
      <c r="H2002">
        <v>1784561</v>
      </c>
      <c r="I2002" s="1">
        <v>0</v>
      </c>
      <c r="J2002" s="1">
        <v>19764</v>
      </c>
      <c r="K2002" s="1">
        <v>105576.9</v>
      </c>
      <c r="M2002" s="3"/>
      <c r="N2002">
        <v>187.2</v>
      </c>
      <c r="O2002"/>
      <c r="P2002" s="1">
        <f>IF($A$3="Percentage of government revenue per capita",$B$3,0) + IF($A$3="Absolute extra revenue",AB2002,0) + IF($A$3="Absolute revenue per capita",AC2002,0)</f>
        <v>0</v>
      </c>
      <c r="Q2002" s="5" t="e">
        <f>-MIN(data!$B$4 / data!I1928 * data!P1928 / 100, data!N1928)</f>
        <v>#DIV/0!</v>
      </c>
      <c r="R2002" s="4" t="e">
        <f>-Q2002*K2002/1000</f>
        <v>#DIV/0!</v>
      </c>
      <c r="S2002" s="6" t="e">
        <f>-MIN(data!$B$5/(POWER(LN(I2002),2))*P2002/100, O2002)</f>
        <v>#NUM!</v>
      </c>
      <c r="T2002" s="6" t="e">
        <f>-S2002*L2002/100000</f>
        <v>#NUM!</v>
      </c>
      <c r="U2002" s="4" t="e">
        <f>N2002+Q2002</f>
        <v>#DIV/0!</v>
      </c>
      <c r="V2002" s="4" t="e">
        <f>P2002*I2002/100/R2002</f>
        <v>#DIV/0!</v>
      </c>
      <c r="W2002" s="4" t="e">
        <f>V2002*H2002</f>
        <v>#DIV/0!</v>
      </c>
      <c r="X2002" s="6" t="e">
        <f>O2002+S2002</f>
        <v>#NUM!</v>
      </c>
      <c r="Y2002" s="6" t="e">
        <f>P2002*I2002/100/T2002</f>
        <v>#NUM!</v>
      </c>
      <c r="Z2002" s="6" t="e">
        <f>Y2002*H2002</f>
        <v>#NUM!</v>
      </c>
      <c r="AB2002" s="1" t="e">
        <f t="shared" si="62"/>
        <v>#DIV/0!</v>
      </c>
      <c r="AC2002" s="1" t="e">
        <f t="shared" si="63"/>
        <v>#DIV/0!</v>
      </c>
    </row>
    <row r="2003" spans="4:29" x14ac:dyDescent="0.25">
      <c r="D2003" s="1">
        <v>1982</v>
      </c>
      <c r="E2003" s="1" t="s">
        <v>56</v>
      </c>
      <c r="F2003" s="2" t="s">
        <v>249</v>
      </c>
      <c r="G2003">
        <v>1</v>
      </c>
      <c r="H2003">
        <v>1836823</v>
      </c>
      <c r="I2003" s="1">
        <v>0</v>
      </c>
      <c r="J2003" s="1">
        <v>20033</v>
      </c>
      <c r="K2003" s="1">
        <v>108638.8</v>
      </c>
      <c r="M2003" s="3"/>
      <c r="N2003">
        <v>184.4</v>
      </c>
      <c r="O2003"/>
      <c r="P2003" s="1">
        <f>IF($A$3="Percentage of government revenue per capita",$B$3,0) + IF($A$3="Absolute extra revenue",AB2003,0) + IF($A$3="Absolute revenue per capita",AC2003,0)</f>
        <v>0</v>
      </c>
      <c r="Q2003" s="5" t="e">
        <f>-MIN(data!$B$4 / data!I1929 * data!P1929 / 100, data!N1929)</f>
        <v>#DIV/0!</v>
      </c>
      <c r="R2003" s="4" t="e">
        <f>-Q2003*K2003/1000</f>
        <v>#DIV/0!</v>
      </c>
      <c r="S2003" s="6" t="e">
        <f>-MIN(data!$B$5/(POWER(LN(I2003),2))*P2003/100, O2003)</f>
        <v>#NUM!</v>
      </c>
      <c r="T2003" s="6" t="e">
        <f>-S2003*L2003/100000</f>
        <v>#NUM!</v>
      </c>
      <c r="U2003" s="4" t="e">
        <f>N2003+Q2003</f>
        <v>#DIV/0!</v>
      </c>
      <c r="V2003" s="4" t="e">
        <f>P2003*I2003/100/R2003</f>
        <v>#DIV/0!</v>
      </c>
      <c r="W2003" s="4" t="e">
        <f>V2003*H2003</f>
        <v>#DIV/0!</v>
      </c>
      <c r="X2003" s="6" t="e">
        <f>O2003+S2003</f>
        <v>#NUM!</v>
      </c>
      <c r="Y2003" s="6" t="e">
        <f>P2003*I2003/100/T2003</f>
        <v>#NUM!</v>
      </c>
      <c r="Z2003" s="6" t="e">
        <f>Y2003*H2003</f>
        <v>#NUM!</v>
      </c>
      <c r="AB2003" s="1" t="e">
        <f t="shared" si="62"/>
        <v>#DIV/0!</v>
      </c>
      <c r="AC2003" s="1" t="e">
        <f t="shared" si="63"/>
        <v>#DIV/0!</v>
      </c>
    </row>
    <row r="2004" spans="4:29" x14ac:dyDescent="0.25">
      <c r="D2004" s="1">
        <v>1983</v>
      </c>
      <c r="E2004" s="1" t="s">
        <v>56</v>
      </c>
      <c r="F2004" s="2" t="s">
        <v>249</v>
      </c>
      <c r="G2004">
        <v>1</v>
      </c>
      <c r="H2004">
        <v>1890558</v>
      </c>
      <c r="I2004" s="1">
        <v>0</v>
      </c>
      <c r="J2004" s="1">
        <v>20271</v>
      </c>
      <c r="K2004" s="1">
        <v>111747.5</v>
      </c>
      <c r="M2004" s="3"/>
      <c r="N2004">
        <v>181.4</v>
      </c>
      <c r="O2004"/>
      <c r="P2004" s="1">
        <f>IF($A$3="Percentage of government revenue per capita",$B$3,0) + IF($A$3="Absolute extra revenue",AB2004,0) + IF($A$3="Absolute revenue per capita",AC2004,0)</f>
        <v>0</v>
      </c>
      <c r="Q2004" s="5" t="e">
        <f>-MIN(data!$B$4 / data!I1930 * data!P1930 / 100, data!N1930)</f>
        <v>#DIV/0!</v>
      </c>
      <c r="R2004" s="4" t="e">
        <f>-Q2004*K2004/1000</f>
        <v>#DIV/0!</v>
      </c>
      <c r="S2004" s="6" t="e">
        <f>-MIN(data!$B$5/(POWER(LN(I2004),2))*P2004/100, O2004)</f>
        <v>#NUM!</v>
      </c>
      <c r="T2004" s="6" t="e">
        <f>-S2004*L2004/100000</f>
        <v>#NUM!</v>
      </c>
      <c r="U2004" s="4" t="e">
        <f>N2004+Q2004</f>
        <v>#DIV/0!</v>
      </c>
      <c r="V2004" s="4" t="e">
        <f>P2004*I2004/100/R2004</f>
        <v>#DIV/0!</v>
      </c>
      <c r="W2004" s="4" t="e">
        <f>V2004*H2004</f>
        <v>#DIV/0!</v>
      </c>
      <c r="X2004" s="6" t="e">
        <f>O2004+S2004</f>
        <v>#NUM!</v>
      </c>
      <c r="Y2004" s="6" t="e">
        <f>P2004*I2004/100/T2004</f>
        <v>#NUM!</v>
      </c>
      <c r="Z2004" s="6" t="e">
        <f>Y2004*H2004</f>
        <v>#NUM!</v>
      </c>
      <c r="AB2004" s="1" t="e">
        <f t="shared" si="62"/>
        <v>#DIV/0!</v>
      </c>
      <c r="AC2004" s="1" t="e">
        <f t="shared" si="63"/>
        <v>#DIV/0!</v>
      </c>
    </row>
    <row r="2005" spans="4:29" x14ac:dyDescent="0.25">
      <c r="D2005" s="1">
        <v>1984</v>
      </c>
      <c r="E2005" s="1" t="s">
        <v>56</v>
      </c>
      <c r="F2005" s="2" t="s">
        <v>249</v>
      </c>
      <c r="G2005">
        <v>1</v>
      </c>
      <c r="H2005">
        <v>1946305</v>
      </c>
      <c r="I2005" s="1">
        <v>0</v>
      </c>
      <c r="J2005" s="1">
        <v>20455</v>
      </c>
      <c r="K2005" s="1">
        <v>114786.8</v>
      </c>
      <c r="M2005" s="3"/>
      <c r="N2005">
        <v>178.2</v>
      </c>
      <c r="O2005"/>
      <c r="P2005" s="1">
        <f>IF($A$3="Percentage of government revenue per capita",$B$3,0) + IF($A$3="Absolute extra revenue",AB2005,0) + IF($A$3="Absolute revenue per capita",AC2005,0)</f>
        <v>0</v>
      </c>
      <c r="Q2005" s="5" t="e">
        <f>-MIN(data!$B$4 / data!I1931 * data!P1931 / 100, data!N1931)</f>
        <v>#DIV/0!</v>
      </c>
      <c r="R2005" s="4" t="e">
        <f>-Q2005*K2005/1000</f>
        <v>#DIV/0!</v>
      </c>
      <c r="S2005" s="6" t="e">
        <f>-MIN(data!$B$5/(POWER(LN(I2005),2))*P2005/100, O2005)</f>
        <v>#NUM!</v>
      </c>
      <c r="T2005" s="6" t="e">
        <f>-S2005*L2005/100000</f>
        <v>#NUM!</v>
      </c>
      <c r="U2005" s="4" t="e">
        <f>N2005+Q2005</f>
        <v>#DIV/0!</v>
      </c>
      <c r="V2005" s="4" t="e">
        <f>P2005*I2005/100/R2005</f>
        <v>#DIV/0!</v>
      </c>
      <c r="W2005" s="4" t="e">
        <f>V2005*H2005</f>
        <v>#DIV/0!</v>
      </c>
      <c r="X2005" s="6" t="e">
        <f>O2005+S2005</f>
        <v>#NUM!</v>
      </c>
      <c r="Y2005" s="6" t="e">
        <f>P2005*I2005/100/T2005</f>
        <v>#NUM!</v>
      </c>
      <c r="Z2005" s="6" t="e">
        <f>Y2005*H2005</f>
        <v>#NUM!</v>
      </c>
      <c r="AB2005" s="1" t="e">
        <f t="shared" si="62"/>
        <v>#DIV/0!</v>
      </c>
      <c r="AC2005" s="1" t="e">
        <f t="shared" si="63"/>
        <v>#DIV/0!</v>
      </c>
    </row>
    <row r="2006" spans="4:29" x14ac:dyDescent="0.25">
      <c r="D2006" s="1">
        <v>1985</v>
      </c>
      <c r="E2006" s="1" t="s">
        <v>56</v>
      </c>
      <c r="F2006" s="2" t="s">
        <v>249</v>
      </c>
      <c r="G2006">
        <v>1</v>
      </c>
      <c r="H2006">
        <v>2003937</v>
      </c>
      <c r="I2006" s="1">
        <v>0</v>
      </c>
      <c r="J2006" s="1">
        <v>20554</v>
      </c>
      <c r="K2006" s="1">
        <v>117653.1</v>
      </c>
      <c r="M2006" s="3"/>
      <c r="N2006">
        <v>174.7</v>
      </c>
      <c r="O2006"/>
      <c r="P2006" s="1">
        <f>IF($A$3="Percentage of government revenue per capita",$B$3,0) + IF($A$3="Absolute extra revenue",AB2006,0) + IF($A$3="Absolute revenue per capita",AC2006,0)</f>
        <v>0</v>
      </c>
      <c r="Q2006" s="5" t="e">
        <f>-MIN(data!$B$4 / data!I1932 * data!P1932 / 100, data!N1932)</f>
        <v>#DIV/0!</v>
      </c>
      <c r="R2006" s="4" t="e">
        <f>-Q2006*K2006/1000</f>
        <v>#DIV/0!</v>
      </c>
      <c r="S2006" s="6" t="e">
        <f>-MIN(data!$B$5/(POWER(LN(I2006),2))*P2006/100, O2006)</f>
        <v>#NUM!</v>
      </c>
      <c r="T2006" s="6" t="e">
        <f>-S2006*L2006/100000</f>
        <v>#NUM!</v>
      </c>
      <c r="U2006" s="4" t="e">
        <f>N2006+Q2006</f>
        <v>#DIV/0!</v>
      </c>
      <c r="V2006" s="4" t="e">
        <f>P2006*I2006/100/R2006</f>
        <v>#DIV/0!</v>
      </c>
      <c r="W2006" s="4" t="e">
        <f>V2006*H2006</f>
        <v>#DIV/0!</v>
      </c>
      <c r="X2006" s="6" t="e">
        <f>O2006+S2006</f>
        <v>#NUM!</v>
      </c>
      <c r="Y2006" s="6" t="e">
        <f>P2006*I2006/100/T2006</f>
        <v>#NUM!</v>
      </c>
      <c r="Z2006" s="6" t="e">
        <f>Y2006*H2006</f>
        <v>#NUM!</v>
      </c>
      <c r="AB2006" s="1" t="e">
        <f t="shared" si="62"/>
        <v>#DIV/0!</v>
      </c>
      <c r="AC2006" s="1" t="e">
        <f t="shared" si="63"/>
        <v>#DIV/0!</v>
      </c>
    </row>
    <row r="2007" spans="4:29" x14ac:dyDescent="0.25">
      <c r="D2007" s="1">
        <v>1986</v>
      </c>
      <c r="E2007" s="1" t="s">
        <v>56</v>
      </c>
      <c r="F2007" s="2" t="s">
        <v>249</v>
      </c>
      <c r="G2007">
        <v>1</v>
      </c>
      <c r="H2007">
        <v>2064794</v>
      </c>
      <c r="I2007" s="1">
        <v>0</v>
      </c>
      <c r="J2007" s="1">
        <v>20542</v>
      </c>
      <c r="K2007" s="1">
        <v>120198.9</v>
      </c>
      <c r="M2007" s="3"/>
      <c r="N2007">
        <v>170.9</v>
      </c>
      <c r="O2007"/>
      <c r="P2007" s="1">
        <f>IF($A$3="Percentage of government revenue per capita",$B$3,0) + IF($A$3="Absolute extra revenue",AB2007,0) + IF($A$3="Absolute revenue per capita",AC2007,0)</f>
        <v>0</v>
      </c>
      <c r="Q2007" s="5" t="e">
        <f>-MIN(data!$B$4 / data!I1933 * data!P1933 / 100, data!N1933)</f>
        <v>#DIV/0!</v>
      </c>
      <c r="R2007" s="4" t="e">
        <f>-Q2007*K2007/1000</f>
        <v>#DIV/0!</v>
      </c>
      <c r="S2007" s="6" t="e">
        <f>-MIN(data!$B$5/(POWER(LN(I2007),2))*P2007/100, O2007)</f>
        <v>#NUM!</v>
      </c>
      <c r="T2007" s="6" t="e">
        <f>-S2007*L2007/100000</f>
        <v>#NUM!</v>
      </c>
      <c r="U2007" s="4" t="e">
        <f>N2007+Q2007</f>
        <v>#DIV/0!</v>
      </c>
      <c r="V2007" s="4" t="e">
        <f>P2007*I2007/100/R2007</f>
        <v>#DIV/0!</v>
      </c>
      <c r="W2007" s="4" t="e">
        <f>V2007*H2007</f>
        <v>#DIV/0!</v>
      </c>
      <c r="X2007" s="6" t="e">
        <f>O2007+S2007</f>
        <v>#NUM!</v>
      </c>
      <c r="Y2007" s="6" t="e">
        <f>P2007*I2007/100/T2007</f>
        <v>#NUM!</v>
      </c>
      <c r="Z2007" s="6" t="e">
        <f>Y2007*H2007</f>
        <v>#NUM!</v>
      </c>
      <c r="AB2007" s="1" t="e">
        <f t="shared" si="62"/>
        <v>#DIV/0!</v>
      </c>
      <c r="AC2007" s="1" t="e">
        <f t="shared" si="63"/>
        <v>#DIV/0!</v>
      </c>
    </row>
    <row r="2008" spans="4:29" x14ac:dyDescent="0.25">
      <c r="D2008" s="1">
        <v>1987</v>
      </c>
      <c r="E2008" s="1" t="s">
        <v>56</v>
      </c>
      <c r="F2008" s="2" t="s">
        <v>249</v>
      </c>
      <c r="G2008">
        <v>1</v>
      </c>
      <c r="H2008">
        <v>2127422</v>
      </c>
      <c r="I2008" s="1">
        <v>0</v>
      </c>
      <c r="J2008" s="1">
        <v>20386</v>
      </c>
      <c r="K2008" s="1">
        <v>122291.5</v>
      </c>
      <c r="M2008" s="3"/>
      <c r="N2008">
        <v>166.7</v>
      </c>
      <c r="O2008"/>
      <c r="P2008" s="1">
        <f>IF($A$3="Percentage of government revenue per capita",$B$3,0) + IF($A$3="Absolute extra revenue",AB2008,0) + IF($A$3="Absolute revenue per capita",AC2008,0)</f>
        <v>0</v>
      </c>
      <c r="Q2008" s="5" t="e">
        <f>-MIN(data!$B$4 / data!I1934 * data!P1934 / 100, data!N1934)</f>
        <v>#DIV/0!</v>
      </c>
      <c r="R2008" s="4" t="e">
        <f>-Q2008*K2008/1000</f>
        <v>#DIV/0!</v>
      </c>
      <c r="S2008" s="6" t="e">
        <f>-MIN(data!$B$5/(POWER(LN(I2008),2))*P2008/100, O2008)</f>
        <v>#NUM!</v>
      </c>
      <c r="T2008" s="6" t="e">
        <f>-S2008*L2008/100000</f>
        <v>#NUM!</v>
      </c>
      <c r="U2008" s="4" t="e">
        <f>N2008+Q2008</f>
        <v>#DIV/0!</v>
      </c>
      <c r="V2008" s="4" t="e">
        <f>P2008*I2008/100/R2008</f>
        <v>#DIV/0!</v>
      </c>
      <c r="W2008" s="4" t="e">
        <f>V2008*H2008</f>
        <v>#DIV/0!</v>
      </c>
      <c r="X2008" s="6" t="e">
        <f>O2008+S2008</f>
        <v>#NUM!</v>
      </c>
      <c r="Y2008" s="6" t="e">
        <f>P2008*I2008/100/T2008</f>
        <v>#NUM!</v>
      </c>
      <c r="Z2008" s="6" t="e">
        <f>Y2008*H2008</f>
        <v>#NUM!</v>
      </c>
      <c r="AB2008" s="1" t="e">
        <f t="shared" si="62"/>
        <v>#DIV/0!</v>
      </c>
      <c r="AC2008" s="1" t="e">
        <f t="shared" si="63"/>
        <v>#DIV/0!</v>
      </c>
    </row>
    <row r="2009" spans="4:29" x14ac:dyDescent="0.25">
      <c r="D2009" s="1">
        <v>1988</v>
      </c>
      <c r="E2009" s="1" t="s">
        <v>56</v>
      </c>
      <c r="F2009" s="2" t="s">
        <v>249</v>
      </c>
      <c r="G2009">
        <v>1</v>
      </c>
      <c r="H2009">
        <v>2185605</v>
      </c>
      <c r="I2009" s="1">
        <v>0</v>
      </c>
      <c r="J2009" s="1">
        <v>20045</v>
      </c>
      <c r="K2009" s="1">
        <v>123811</v>
      </c>
      <c r="M2009" s="3"/>
      <c r="N2009">
        <v>161.9</v>
      </c>
      <c r="O2009"/>
      <c r="P2009" s="1">
        <f>IF($A$3="Percentage of government revenue per capita",$B$3,0) + IF($A$3="Absolute extra revenue",AB2009,0) + IF($A$3="Absolute revenue per capita",AC2009,0)</f>
        <v>0</v>
      </c>
      <c r="Q2009" s="5" t="e">
        <f>-MIN(data!$B$4 / data!I1935 * data!P1935 / 100, data!N1935)</f>
        <v>#DIV/0!</v>
      </c>
      <c r="R2009" s="4" t="e">
        <f>-Q2009*K2009/1000</f>
        <v>#DIV/0!</v>
      </c>
      <c r="S2009" s="6" t="e">
        <f>-MIN(data!$B$5/(POWER(LN(I2009),2))*P2009/100, O2009)</f>
        <v>#NUM!</v>
      </c>
      <c r="T2009" s="6" t="e">
        <f>-S2009*L2009/100000</f>
        <v>#NUM!</v>
      </c>
      <c r="U2009" s="4" t="e">
        <f>N2009+Q2009</f>
        <v>#DIV/0!</v>
      </c>
      <c r="V2009" s="4" t="e">
        <f>P2009*I2009/100/R2009</f>
        <v>#DIV/0!</v>
      </c>
      <c r="W2009" s="4" t="e">
        <f>V2009*H2009</f>
        <v>#DIV/0!</v>
      </c>
      <c r="X2009" s="6" t="e">
        <f>O2009+S2009</f>
        <v>#NUM!</v>
      </c>
      <c r="Y2009" s="6" t="e">
        <f>P2009*I2009/100/T2009</f>
        <v>#NUM!</v>
      </c>
      <c r="Z2009" s="6" t="e">
        <f>Y2009*H2009</f>
        <v>#NUM!</v>
      </c>
      <c r="AB2009" s="1" t="e">
        <f t="shared" si="62"/>
        <v>#DIV/0!</v>
      </c>
      <c r="AC2009" s="1" t="e">
        <f t="shared" si="63"/>
        <v>#DIV/0!</v>
      </c>
    </row>
    <row r="2010" spans="4:29" x14ac:dyDescent="0.25">
      <c r="D2010" s="1">
        <v>1989</v>
      </c>
      <c r="E2010" s="1" t="s">
        <v>56</v>
      </c>
      <c r="F2010" s="2" t="s">
        <v>249</v>
      </c>
      <c r="G2010">
        <v>1</v>
      </c>
      <c r="H2010">
        <v>2231141</v>
      </c>
      <c r="I2010" s="1">
        <v>0</v>
      </c>
      <c r="J2010" s="1">
        <v>19522</v>
      </c>
      <c r="K2010" s="1">
        <v>124661.6</v>
      </c>
      <c r="M2010" s="3"/>
      <c r="N2010">
        <v>156.6</v>
      </c>
      <c r="O2010"/>
      <c r="P2010" s="1">
        <f>IF($A$3="Percentage of government revenue per capita",$B$3,0) + IF($A$3="Absolute extra revenue",AB2010,0) + IF($A$3="Absolute revenue per capita",AC2010,0)</f>
        <v>0</v>
      </c>
      <c r="Q2010" s="5" t="e">
        <f>-MIN(data!$B$4 / data!I1936 * data!P1936 / 100, data!N1936)</f>
        <v>#DIV/0!</v>
      </c>
      <c r="R2010" s="4" t="e">
        <f>-Q2010*K2010/1000</f>
        <v>#DIV/0!</v>
      </c>
      <c r="S2010" s="6" t="e">
        <f>-MIN(data!$B$5/(POWER(LN(I2010),2))*P2010/100, O2010)</f>
        <v>#NUM!</v>
      </c>
      <c r="T2010" s="6" t="e">
        <f>-S2010*L2010/100000</f>
        <v>#NUM!</v>
      </c>
      <c r="U2010" s="4" t="e">
        <f>N2010+Q2010</f>
        <v>#DIV/0!</v>
      </c>
      <c r="V2010" s="4" t="e">
        <f>P2010*I2010/100/R2010</f>
        <v>#DIV/0!</v>
      </c>
      <c r="W2010" s="4" t="e">
        <f>V2010*H2010</f>
        <v>#DIV/0!</v>
      </c>
      <c r="X2010" s="6" t="e">
        <f>O2010+S2010</f>
        <v>#NUM!</v>
      </c>
      <c r="Y2010" s="6" t="e">
        <f>P2010*I2010/100/T2010</f>
        <v>#NUM!</v>
      </c>
      <c r="Z2010" s="6" t="e">
        <f>Y2010*H2010</f>
        <v>#NUM!</v>
      </c>
      <c r="AB2010" s="1" t="e">
        <f t="shared" si="62"/>
        <v>#DIV/0!</v>
      </c>
      <c r="AC2010" s="1" t="e">
        <f t="shared" si="63"/>
        <v>#DIV/0!</v>
      </c>
    </row>
    <row r="2011" spans="4:29" x14ac:dyDescent="0.25">
      <c r="D2011" s="1">
        <v>1990</v>
      </c>
      <c r="E2011" s="1" t="s">
        <v>56</v>
      </c>
      <c r="F2011" s="2" t="s">
        <v>249</v>
      </c>
      <c r="G2011">
        <v>1</v>
      </c>
      <c r="H2011">
        <v>2258653</v>
      </c>
      <c r="I2011" s="1">
        <v>0</v>
      </c>
      <c r="J2011" s="1">
        <v>18827</v>
      </c>
      <c r="K2011" s="1">
        <v>124847.5</v>
      </c>
      <c r="L2011" s="1">
        <v>125786.2</v>
      </c>
      <c r="M2011" s="3">
        <v>2100</v>
      </c>
      <c r="N2011">
        <v>150.80000000000001</v>
      </c>
      <c r="O2011">
        <v>1590</v>
      </c>
      <c r="P2011" s="1">
        <f>IF($A$3="Percentage of government revenue per capita",$B$3,0) + IF($A$3="Absolute extra revenue",AB2011,0) + IF($A$3="Absolute revenue per capita",AC2011,0)</f>
        <v>0</v>
      </c>
      <c r="Q2011" s="5">
        <f>-MIN(data!$B$4 / data!I1937 * data!P1937 / 100, data!N1937)</f>
        <v>0</v>
      </c>
      <c r="R2011" s="4">
        <f>-Q2011*K2011/1000</f>
        <v>0</v>
      </c>
      <c r="S2011" s="6" t="e">
        <f>-MIN(data!$B$5/(POWER(LN(I2011),2))*P2011/100, O2011)</f>
        <v>#NUM!</v>
      </c>
      <c r="T2011" s="6" t="e">
        <f>-S2011*L2011/100000</f>
        <v>#NUM!</v>
      </c>
      <c r="U2011" s="4">
        <f>N2011+Q2011</f>
        <v>150.80000000000001</v>
      </c>
      <c r="V2011" s="4" t="e">
        <f>P2011*I2011/100/R2011</f>
        <v>#DIV/0!</v>
      </c>
      <c r="W2011" s="4" t="e">
        <f>V2011*H2011</f>
        <v>#DIV/0!</v>
      </c>
      <c r="X2011" s="6" t="e">
        <f>O2011+S2011</f>
        <v>#NUM!</v>
      </c>
      <c r="Y2011" s="6" t="e">
        <f>P2011*I2011/100/T2011</f>
        <v>#NUM!</v>
      </c>
      <c r="Z2011" s="6" t="e">
        <f>Y2011*H2011</f>
        <v>#NUM!</v>
      </c>
      <c r="AB2011" s="1" t="e">
        <f t="shared" si="62"/>
        <v>#DIV/0!</v>
      </c>
      <c r="AC2011" s="1" t="e">
        <f t="shared" si="63"/>
        <v>#DIV/0!</v>
      </c>
    </row>
    <row r="2012" spans="4:29" x14ac:dyDescent="0.25">
      <c r="D2012" s="1">
        <v>1991</v>
      </c>
      <c r="E2012" s="1" t="s">
        <v>56</v>
      </c>
      <c r="F2012" s="2" t="s">
        <v>249</v>
      </c>
      <c r="G2012">
        <v>1</v>
      </c>
      <c r="H2012">
        <v>2266358</v>
      </c>
      <c r="I2012" s="1">
        <v>0</v>
      </c>
      <c r="J2012" s="1">
        <v>17958</v>
      </c>
      <c r="K2012" s="1">
        <v>124276.8</v>
      </c>
      <c r="L2012" s="1">
        <v>118421.1</v>
      </c>
      <c r="M2012" s="3">
        <v>2000</v>
      </c>
      <c r="N2012">
        <v>144.5</v>
      </c>
      <c r="O2012">
        <v>1520</v>
      </c>
      <c r="P2012" s="1">
        <f>IF($A$3="Percentage of government revenue per capita",$B$3,0) + IF($A$3="Absolute extra revenue",AB2012,0) + IF($A$3="Absolute revenue per capita",AC2012,0)</f>
        <v>0</v>
      </c>
      <c r="Q2012" s="5">
        <f>-MIN(data!$B$4 / data!I1938 * data!P1938 / 100, data!N1938)</f>
        <v>0</v>
      </c>
      <c r="R2012" s="4">
        <f>-Q2012*K2012/1000</f>
        <v>0</v>
      </c>
      <c r="S2012" s="6" t="e">
        <f>-MIN(data!$B$5/(POWER(LN(I2012),2))*P2012/100, O2012)</f>
        <v>#NUM!</v>
      </c>
      <c r="T2012" s="6" t="e">
        <f>-S2012*L2012/100000</f>
        <v>#NUM!</v>
      </c>
      <c r="U2012" s="4">
        <f>N2012+Q2012</f>
        <v>144.5</v>
      </c>
      <c r="V2012" s="4" t="e">
        <f>P2012*I2012/100/R2012</f>
        <v>#DIV/0!</v>
      </c>
      <c r="W2012" s="4" t="e">
        <f>V2012*H2012</f>
        <v>#DIV/0!</v>
      </c>
      <c r="X2012" s="6" t="e">
        <f>O2012+S2012</f>
        <v>#NUM!</v>
      </c>
      <c r="Y2012" s="6" t="e">
        <f>P2012*I2012/100/T2012</f>
        <v>#NUM!</v>
      </c>
      <c r="Z2012" s="6" t="e">
        <f>Y2012*H2012</f>
        <v>#NUM!</v>
      </c>
      <c r="AB2012" s="1" t="e">
        <f t="shared" si="62"/>
        <v>#DIV/0!</v>
      </c>
      <c r="AC2012" s="1" t="e">
        <f t="shared" si="63"/>
        <v>#DIV/0!</v>
      </c>
    </row>
    <row r="2013" spans="4:29" x14ac:dyDescent="0.25">
      <c r="D2013" s="1">
        <v>1992</v>
      </c>
      <c r="E2013" s="1" t="s">
        <v>56</v>
      </c>
      <c r="F2013" s="2" t="s">
        <v>249</v>
      </c>
      <c r="G2013">
        <v>1</v>
      </c>
      <c r="H2013">
        <v>2257596</v>
      </c>
      <c r="I2013" s="1">
        <v>116.5539</v>
      </c>
      <c r="J2013" s="1">
        <v>16935</v>
      </c>
      <c r="K2013" s="1">
        <v>123163.6</v>
      </c>
      <c r="L2013" s="1">
        <v>118881.1</v>
      </c>
      <c r="M2013" s="3">
        <v>1800</v>
      </c>
      <c r="N2013">
        <v>137.5</v>
      </c>
      <c r="O2013">
        <v>1430</v>
      </c>
      <c r="P2013" s="1">
        <f>IF($A$3="Percentage of government revenue per capita",$B$3,0) + IF($A$3="Absolute extra revenue",AB2013,0) + IF($A$3="Absolute revenue per capita",AC2013,0)</f>
        <v>0</v>
      </c>
      <c r="Q2013" s="5">
        <f>-MIN(data!$B$4 / data!I1939 * data!P1939 / 100, data!N1939)</f>
        <v>0</v>
      </c>
      <c r="R2013" s="4">
        <f>-Q2013*K2013/1000</f>
        <v>0</v>
      </c>
      <c r="S2013" s="6">
        <f>-MIN(data!$B$5/(POWER(LN(I2013),2))*P2013/100, O2013)</f>
        <v>0</v>
      </c>
      <c r="T2013" s="6">
        <f>-S2013*L2013/100000</f>
        <v>0</v>
      </c>
      <c r="U2013" s="4">
        <f>N2013+Q2013</f>
        <v>137.5</v>
      </c>
      <c r="V2013" s="4" t="e">
        <f>P2013*I2013/100/R2013</f>
        <v>#DIV/0!</v>
      </c>
      <c r="W2013" s="4" t="e">
        <f>V2013*H2013</f>
        <v>#DIV/0!</v>
      </c>
      <c r="X2013" s="6">
        <f>O2013+S2013</f>
        <v>1430</v>
      </c>
      <c r="Y2013" s="6" t="e">
        <f>P2013*I2013/100/T2013</f>
        <v>#DIV/0!</v>
      </c>
      <c r="Z2013" s="6" t="e">
        <f>Y2013*H2013</f>
        <v>#DIV/0!</v>
      </c>
      <c r="AB2013" s="1">
        <f t="shared" si="62"/>
        <v>0</v>
      </c>
      <c r="AC2013" s="1">
        <f t="shared" si="63"/>
        <v>0</v>
      </c>
    </row>
    <row r="2014" spans="4:29" x14ac:dyDescent="0.25">
      <c r="D2014" s="1">
        <v>1993</v>
      </c>
      <c r="E2014" s="1" t="s">
        <v>56</v>
      </c>
      <c r="F2014" s="2" t="s">
        <v>249</v>
      </c>
      <c r="G2014">
        <v>1</v>
      </c>
      <c r="H2014">
        <v>2238626</v>
      </c>
      <c r="I2014" s="1">
        <v>211.18270000000001</v>
      </c>
      <c r="J2014" s="1">
        <v>15860</v>
      </c>
      <c r="K2014" s="1">
        <v>121532.6</v>
      </c>
      <c r="L2014" s="1">
        <v>113636.4</v>
      </c>
      <c r="M2014" s="3">
        <v>1700</v>
      </c>
      <c r="N2014">
        <v>130.5</v>
      </c>
      <c r="O2014">
        <v>1320</v>
      </c>
      <c r="P2014" s="1">
        <f>IF($A$3="Percentage of government revenue per capita",$B$3,0) + IF($A$3="Absolute extra revenue",AB2014,0) + IF($A$3="Absolute revenue per capita",AC2014,0)</f>
        <v>0</v>
      </c>
      <c r="Q2014" s="5">
        <f>-MIN(data!$B$4 / data!I1940 * data!P1940 / 100, data!N1940)</f>
        <v>0</v>
      </c>
      <c r="R2014" s="4">
        <f>-Q2014*K2014/1000</f>
        <v>0</v>
      </c>
      <c r="S2014" s="6">
        <f>-MIN(data!$B$5/(POWER(LN(I2014),2))*P2014/100, O2014)</f>
        <v>0</v>
      </c>
      <c r="T2014" s="6">
        <f>-S2014*L2014/100000</f>
        <v>0</v>
      </c>
      <c r="U2014" s="4">
        <f>N2014+Q2014</f>
        <v>130.5</v>
      </c>
      <c r="V2014" s="4" t="e">
        <f>P2014*I2014/100/R2014</f>
        <v>#DIV/0!</v>
      </c>
      <c r="W2014" s="4" t="e">
        <f>V2014*H2014</f>
        <v>#DIV/0!</v>
      </c>
      <c r="X2014" s="6">
        <f>O2014+S2014</f>
        <v>1320</v>
      </c>
      <c r="Y2014" s="6" t="e">
        <f>P2014*I2014/100/T2014</f>
        <v>#DIV/0!</v>
      </c>
      <c r="Z2014" s="6" t="e">
        <f>Y2014*H2014</f>
        <v>#DIV/0!</v>
      </c>
      <c r="AB2014" s="1">
        <f t="shared" si="62"/>
        <v>0</v>
      </c>
      <c r="AC2014" s="1">
        <f t="shared" si="63"/>
        <v>0</v>
      </c>
    </row>
    <row r="2015" spans="4:29" x14ac:dyDescent="0.25">
      <c r="D2015" s="1">
        <v>1994</v>
      </c>
      <c r="E2015" s="1" t="s">
        <v>56</v>
      </c>
      <c r="F2015" s="2" t="s">
        <v>249</v>
      </c>
      <c r="G2015">
        <v>1</v>
      </c>
      <c r="H2015">
        <v>2218430</v>
      </c>
      <c r="I2015" s="1">
        <v>217.52879999999999</v>
      </c>
      <c r="J2015" s="1">
        <v>14756</v>
      </c>
      <c r="K2015" s="1">
        <v>119578.6</v>
      </c>
      <c r="L2015" s="1">
        <v>115702.5</v>
      </c>
      <c r="M2015" s="3">
        <v>1500</v>
      </c>
      <c r="N2015">
        <v>123.4</v>
      </c>
      <c r="O2015">
        <v>1210</v>
      </c>
      <c r="P2015" s="1">
        <f>IF($A$3="Percentage of government revenue per capita",$B$3,0) + IF($A$3="Absolute extra revenue",AB2015,0) + IF($A$3="Absolute revenue per capita",AC2015,0)</f>
        <v>0</v>
      </c>
      <c r="Q2015" s="5">
        <f>-MIN(data!$B$4 / data!I1941 * data!P1941 / 100, data!N1941)</f>
        <v>0</v>
      </c>
      <c r="R2015" s="4">
        <f>-Q2015*K2015/1000</f>
        <v>0</v>
      </c>
      <c r="S2015" s="6">
        <f>-MIN(data!$B$5/(POWER(LN(I2015),2))*P2015/100, O2015)</f>
        <v>0</v>
      </c>
      <c r="T2015" s="6">
        <f>-S2015*L2015/100000</f>
        <v>0</v>
      </c>
      <c r="U2015" s="4">
        <f>N2015+Q2015</f>
        <v>123.4</v>
      </c>
      <c r="V2015" s="4" t="e">
        <f>P2015*I2015/100/R2015</f>
        <v>#DIV/0!</v>
      </c>
      <c r="W2015" s="4" t="e">
        <f>V2015*H2015</f>
        <v>#DIV/0!</v>
      </c>
      <c r="X2015" s="6">
        <f>O2015+S2015</f>
        <v>1210</v>
      </c>
      <c r="Y2015" s="6" t="e">
        <f>P2015*I2015/100/T2015</f>
        <v>#DIV/0!</v>
      </c>
      <c r="Z2015" s="6" t="e">
        <f>Y2015*H2015</f>
        <v>#DIV/0!</v>
      </c>
      <c r="AB2015" s="1">
        <f t="shared" si="62"/>
        <v>0</v>
      </c>
      <c r="AC2015" s="1">
        <f t="shared" si="63"/>
        <v>0</v>
      </c>
    </row>
    <row r="2016" spans="4:29" x14ac:dyDescent="0.25">
      <c r="D2016" s="1">
        <v>1995</v>
      </c>
      <c r="E2016" s="1" t="s">
        <v>56</v>
      </c>
      <c r="F2016" s="2" t="s">
        <v>249</v>
      </c>
      <c r="G2016">
        <v>1</v>
      </c>
      <c r="H2016">
        <v>2204222</v>
      </c>
      <c r="I2016" s="1">
        <v>258.267</v>
      </c>
      <c r="J2016" s="1">
        <v>13708</v>
      </c>
      <c r="K2016" s="1">
        <v>117665.2</v>
      </c>
      <c r="L2016" s="1">
        <v>109090.9</v>
      </c>
      <c r="M2016" s="3">
        <v>1400</v>
      </c>
      <c r="N2016">
        <v>116.5</v>
      </c>
      <c r="O2016">
        <v>1100</v>
      </c>
      <c r="P2016" s="1">
        <f>IF($A$3="Percentage of government revenue per capita",$B$3,0) + IF($A$3="Absolute extra revenue",AB2016,0) + IF($A$3="Absolute revenue per capita",AC2016,0)</f>
        <v>0</v>
      </c>
      <c r="Q2016" s="5">
        <f>-MIN(data!$B$4 / data!I1942 * data!P1942 / 100, data!N1942)</f>
        <v>0</v>
      </c>
      <c r="R2016" s="4">
        <f>-Q2016*K2016/1000</f>
        <v>0</v>
      </c>
      <c r="S2016" s="6">
        <f>-MIN(data!$B$5/(POWER(LN(I2016),2))*P2016/100, O2016)</f>
        <v>0</v>
      </c>
      <c r="T2016" s="6">
        <f>-S2016*L2016/100000</f>
        <v>0</v>
      </c>
      <c r="U2016" s="4">
        <f>N2016+Q2016</f>
        <v>116.5</v>
      </c>
      <c r="V2016" s="4" t="e">
        <f>P2016*I2016/100/R2016</f>
        <v>#DIV/0!</v>
      </c>
      <c r="W2016" s="4" t="e">
        <f>V2016*H2016</f>
        <v>#DIV/0!</v>
      </c>
      <c r="X2016" s="6">
        <f>O2016+S2016</f>
        <v>1100</v>
      </c>
      <c r="Y2016" s="6" t="e">
        <f>P2016*I2016/100/T2016</f>
        <v>#DIV/0!</v>
      </c>
      <c r="Z2016" s="6" t="e">
        <f>Y2016*H2016</f>
        <v>#DIV/0!</v>
      </c>
      <c r="AB2016" s="1">
        <f t="shared" si="62"/>
        <v>0</v>
      </c>
      <c r="AC2016" s="1">
        <f t="shared" si="63"/>
        <v>0</v>
      </c>
    </row>
    <row r="2017" spans="4:29" x14ac:dyDescent="0.25">
      <c r="D2017" s="1">
        <v>1996</v>
      </c>
      <c r="E2017" s="1" t="s">
        <v>56</v>
      </c>
      <c r="F2017" s="2" t="s">
        <v>249</v>
      </c>
      <c r="G2017">
        <v>1</v>
      </c>
      <c r="H2017">
        <v>2196464</v>
      </c>
      <c r="I2017" s="1">
        <v>242.42599999999999</v>
      </c>
      <c r="J2017" s="1">
        <v>12770</v>
      </c>
      <c r="K2017" s="1">
        <v>116090.9</v>
      </c>
      <c r="L2017" s="1">
        <v>112589.6</v>
      </c>
      <c r="M2017" s="3">
        <v>1200</v>
      </c>
      <c r="N2017">
        <v>110</v>
      </c>
      <c r="O2017">
        <v>977</v>
      </c>
      <c r="P2017" s="1">
        <f>IF($A$3="Percentage of government revenue per capita",$B$3,0) + IF($A$3="Absolute extra revenue",AB2017,0) + IF($A$3="Absolute revenue per capita",AC2017,0)</f>
        <v>0</v>
      </c>
      <c r="Q2017" s="5">
        <f>-MIN(data!$B$4 / data!I1943 * data!P1943 / 100, data!N1943)</f>
        <v>0</v>
      </c>
      <c r="R2017" s="4">
        <f>-Q2017*K2017/1000</f>
        <v>0</v>
      </c>
      <c r="S2017" s="6">
        <f>-MIN(data!$B$5/(POWER(LN(I2017),2))*P2017/100, O2017)</f>
        <v>0</v>
      </c>
      <c r="T2017" s="6">
        <f>-S2017*L2017/100000</f>
        <v>0</v>
      </c>
      <c r="U2017" s="4">
        <f>N2017+Q2017</f>
        <v>110</v>
      </c>
      <c r="V2017" s="4" t="e">
        <f>P2017*I2017/100/R2017</f>
        <v>#DIV/0!</v>
      </c>
      <c r="W2017" s="4" t="e">
        <f>V2017*H2017</f>
        <v>#DIV/0!</v>
      </c>
      <c r="X2017" s="6">
        <f>O2017+S2017</f>
        <v>977</v>
      </c>
      <c r="Y2017" s="6" t="e">
        <f>P2017*I2017/100/T2017</f>
        <v>#DIV/0!</v>
      </c>
      <c r="Z2017" s="6" t="e">
        <f>Y2017*H2017</f>
        <v>#DIV/0!</v>
      </c>
      <c r="AB2017" s="1">
        <f t="shared" si="62"/>
        <v>0</v>
      </c>
      <c r="AC2017" s="1">
        <f t="shared" si="63"/>
        <v>0</v>
      </c>
    </row>
    <row r="2018" spans="4:29" x14ac:dyDescent="0.25">
      <c r="D2018" s="1">
        <v>1997</v>
      </c>
      <c r="E2018" s="1" t="s">
        <v>56</v>
      </c>
      <c r="F2018" s="2" t="s">
        <v>249</v>
      </c>
      <c r="G2018">
        <v>1</v>
      </c>
      <c r="H2018">
        <v>2195179</v>
      </c>
      <c r="I2018" s="1">
        <v>338.99599999999998</v>
      </c>
      <c r="J2018" s="1">
        <v>11968</v>
      </c>
      <c r="K2018" s="1">
        <v>115076.9</v>
      </c>
      <c r="L2018" s="1">
        <v>111111.1</v>
      </c>
      <c r="M2018" s="3">
        <v>1100</v>
      </c>
      <c r="N2018">
        <v>104</v>
      </c>
      <c r="O2018">
        <v>900</v>
      </c>
      <c r="P2018" s="1">
        <f>IF($A$3="Percentage of government revenue per capita",$B$3,0) + IF($A$3="Absolute extra revenue",AB2018,0) + IF($A$3="Absolute revenue per capita",AC2018,0)</f>
        <v>0</v>
      </c>
      <c r="Q2018" s="5">
        <f>-MIN(data!$B$4 / data!I1944 * data!P1944 / 100, data!N1944)</f>
        <v>0</v>
      </c>
      <c r="R2018" s="4">
        <f>-Q2018*K2018/1000</f>
        <v>0</v>
      </c>
      <c r="S2018" s="6">
        <f>-MIN(data!$B$5/(POWER(LN(I2018),2))*P2018/100, O2018)</f>
        <v>0</v>
      </c>
      <c r="T2018" s="6">
        <f>-S2018*L2018/100000</f>
        <v>0</v>
      </c>
      <c r="U2018" s="4">
        <f>N2018+Q2018</f>
        <v>104</v>
      </c>
      <c r="V2018" s="4" t="e">
        <f>P2018*I2018/100/R2018</f>
        <v>#DIV/0!</v>
      </c>
      <c r="W2018" s="4" t="e">
        <f>V2018*H2018</f>
        <v>#DIV/0!</v>
      </c>
      <c r="X2018" s="6">
        <f>O2018+S2018</f>
        <v>900</v>
      </c>
      <c r="Y2018" s="6" t="e">
        <f>P2018*I2018/100/T2018</f>
        <v>#DIV/0!</v>
      </c>
      <c r="Z2018" s="6" t="e">
        <f>Y2018*H2018</f>
        <v>#DIV/0!</v>
      </c>
      <c r="AB2018" s="1">
        <f t="shared" si="62"/>
        <v>0</v>
      </c>
      <c r="AC2018" s="1">
        <f t="shared" si="63"/>
        <v>0</v>
      </c>
    </row>
    <row r="2019" spans="4:29" x14ac:dyDescent="0.25">
      <c r="D2019" s="1">
        <v>1998</v>
      </c>
      <c r="E2019" s="1" t="s">
        <v>56</v>
      </c>
      <c r="F2019" s="2" t="s">
        <v>249</v>
      </c>
      <c r="G2019">
        <v>1</v>
      </c>
      <c r="H2019">
        <v>2206432</v>
      </c>
      <c r="I2019" s="1">
        <v>257.13920000000002</v>
      </c>
      <c r="J2019" s="1">
        <v>11288</v>
      </c>
      <c r="K2019" s="1">
        <v>114715.4</v>
      </c>
      <c r="L2019" s="1">
        <v>118214.7</v>
      </c>
      <c r="M2019" s="3">
        <v>1000</v>
      </c>
      <c r="N2019">
        <v>98.4</v>
      </c>
      <c r="O2019">
        <v>829</v>
      </c>
      <c r="P2019" s="1">
        <f>IF($A$3="Percentage of government revenue per capita",$B$3,0) + IF($A$3="Absolute extra revenue",AB2019,0) + IF($A$3="Absolute revenue per capita",AC2019,0)</f>
        <v>0</v>
      </c>
      <c r="Q2019" s="5">
        <f>-MIN(data!$B$4 / data!I1945 * data!P1945 / 100, data!N1945)</f>
        <v>0</v>
      </c>
      <c r="R2019" s="4">
        <f>-Q2019*K2019/1000</f>
        <v>0</v>
      </c>
      <c r="S2019" s="6">
        <f>-MIN(data!$B$5/(POWER(LN(I2019),2))*P2019/100, O2019)</f>
        <v>0</v>
      </c>
      <c r="T2019" s="6">
        <f>-S2019*L2019/100000</f>
        <v>0</v>
      </c>
      <c r="U2019" s="4">
        <f>N2019+Q2019</f>
        <v>98.4</v>
      </c>
      <c r="V2019" s="4" t="e">
        <f>P2019*I2019/100/R2019</f>
        <v>#DIV/0!</v>
      </c>
      <c r="W2019" s="4" t="e">
        <f>V2019*H2019</f>
        <v>#DIV/0!</v>
      </c>
      <c r="X2019" s="6">
        <f>O2019+S2019</f>
        <v>829</v>
      </c>
      <c r="Y2019" s="6" t="e">
        <f>P2019*I2019/100/T2019</f>
        <v>#DIV/0!</v>
      </c>
      <c r="Z2019" s="6" t="e">
        <f>Y2019*H2019</f>
        <v>#DIV/0!</v>
      </c>
      <c r="AB2019" s="1">
        <f t="shared" si="62"/>
        <v>0</v>
      </c>
      <c r="AC2019" s="1">
        <f t="shared" si="63"/>
        <v>0</v>
      </c>
    </row>
    <row r="2020" spans="4:29" x14ac:dyDescent="0.25">
      <c r="D2020" s="1">
        <v>1999</v>
      </c>
      <c r="E2020" s="1" t="s">
        <v>56</v>
      </c>
      <c r="F2020" s="2" t="s">
        <v>249</v>
      </c>
      <c r="G2020">
        <v>1</v>
      </c>
      <c r="H2020">
        <v>2237405</v>
      </c>
      <c r="I2020" s="1">
        <v>262.11520000000002</v>
      </c>
      <c r="J2020" s="1">
        <v>10750</v>
      </c>
      <c r="K2020" s="1">
        <v>115467.2</v>
      </c>
      <c r="L2020" s="1">
        <v>124675.3</v>
      </c>
      <c r="M2020" s="3">
        <v>980</v>
      </c>
      <c r="N2020">
        <v>93.1</v>
      </c>
      <c r="O2020">
        <v>770</v>
      </c>
      <c r="P2020" s="1">
        <f>IF($A$3="Percentage of government revenue per capita",$B$3,0) + IF($A$3="Absolute extra revenue",AB2020,0) + IF($A$3="Absolute revenue per capita",AC2020,0)</f>
        <v>0</v>
      </c>
      <c r="Q2020" s="5">
        <f>-MIN(data!$B$4 / data!I1946 * data!P1946 / 100, data!N1946)</f>
        <v>0</v>
      </c>
      <c r="R2020" s="4">
        <f>-Q2020*K2020/1000</f>
        <v>0</v>
      </c>
      <c r="S2020" s="6">
        <f>-MIN(data!$B$5/(POWER(LN(I2020),2))*P2020/100, O2020)</f>
        <v>0</v>
      </c>
      <c r="T2020" s="6">
        <f>-S2020*L2020/100000</f>
        <v>0</v>
      </c>
      <c r="U2020" s="4">
        <f>N2020+Q2020</f>
        <v>93.1</v>
      </c>
      <c r="V2020" s="4" t="e">
        <f>P2020*I2020/100/R2020</f>
        <v>#DIV/0!</v>
      </c>
      <c r="W2020" s="4" t="e">
        <f>V2020*H2020</f>
        <v>#DIV/0!</v>
      </c>
      <c r="X2020" s="6">
        <f>O2020+S2020</f>
        <v>770</v>
      </c>
      <c r="Y2020" s="6" t="e">
        <f>P2020*I2020/100/T2020</f>
        <v>#DIV/0!</v>
      </c>
      <c r="Z2020" s="6" t="e">
        <f>Y2020*H2020</f>
        <v>#DIV/0!</v>
      </c>
      <c r="AB2020" s="1">
        <f t="shared" si="62"/>
        <v>0</v>
      </c>
      <c r="AC2020" s="1">
        <f t="shared" si="63"/>
        <v>0</v>
      </c>
    </row>
    <row r="2021" spans="4:29" x14ac:dyDescent="0.25">
      <c r="D2021" s="1">
        <v>2000</v>
      </c>
      <c r="E2021" s="1" t="s">
        <v>56</v>
      </c>
      <c r="F2021" s="2" t="s">
        <v>249</v>
      </c>
      <c r="G2021">
        <v>1</v>
      </c>
      <c r="H2021">
        <v>2292416</v>
      </c>
      <c r="I2021" s="1">
        <v>262.3381</v>
      </c>
      <c r="J2021" s="1">
        <v>10345</v>
      </c>
      <c r="K2021" s="1">
        <v>117024.9</v>
      </c>
      <c r="L2021" s="1">
        <v>129604.4</v>
      </c>
      <c r="M2021" s="3">
        <v>960</v>
      </c>
      <c r="N2021">
        <v>88.4</v>
      </c>
      <c r="O2021">
        <v>733</v>
      </c>
      <c r="P2021" s="1">
        <f>IF($A$3="Percentage of government revenue per capita",$B$3,0) + IF($A$3="Absolute extra revenue",AB2021,0) + IF($A$3="Absolute revenue per capita",AC2021,0)</f>
        <v>0</v>
      </c>
      <c r="Q2021" s="5">
        <f>-MIN(data!$B$4 / data!I1947 * data!P1947 / 100, data!N1947)</f>
        <v>0</v>
      </c>
      <c r="R2021" s="4">
        <f>-Q2021*K2021/1000</f>
        <v>0</v>
      </c>
      <c r="S2021" s="6">
        <f>-MIN(data!$B$5/(POWER(LN(I2021),2))*P2021/100, O2021)</f>
        <v>0</v>
      </c>
      <c r="T2021" s="6">
        <f>-S2021*L2021/100000</f>
        <v>0</v>
      </c>
      <c r="U2021" s="4">
        <f>N2021+Q2021</f>
        <v>88.4</v>
      </c>
      <c r="V2021" s="4" t="e">
        <f>P2021*I2021/100/R2021</f>
        <v>#DIV/0!</v>
      </c>
      <c r="W2021" s="4" t="e">
        <f>V2021*H2021</f>
        <v>#DIV/0!</v>
      </c>
      <c r="X2021" s="6">
        <f>O2021+S2021</f>
        <v>733</v>
      </c>
      <c r="Y2021" s="6" t="e">
        <f>P2021*I2021/100/T2021</f>
        <v>#DIV/0!</v>
      </c>
      <c r="Z2021" s="6" t="e">
        <f>Y2021*H2021</f>
        <v>#DIV/0!</v>
      </c>
      <c r="AB2021" s="1">
        <f t="shared" si="62"/>
        <v>0</v>
      </c>
      <c r="AC2021" s="1">
        <f t="shared" si="63"/>
        <v>0</v>
      </c>
    </row>
    <row r="2022" spans="4:29" x14ac:dyDescent="0.25">
      <c r="D2022" s="1">
        <v>2001</v>
      </c>
      <c r="E2022" s="1" t="s">
        <v>56</v>
      </c>
      <c r="F2022" s="2" t="s">
        <v>249</v>
      </c>
      <c r="G2022">
        <v>1</v>
      </c>
      <c r="H2022">
        <v>2374722</v>
      </c>
      <c r="I2022" s="1">
        <v>207.29660000000001</v>
      </c>
      <c r="J2022" s="1">
        <v>10050</v>
      </c>
      <c r="K2022" s="1">
        <v>119642.9</v>
      </c>
      <c r="L2022" s="1">
        <v>134285.70000000001</v>
      </c>
      <c r="M2022" s="3">
        <v>950</v>
      </c>
      <c r="N2022">
        <v>84</v>
      </c>
      <c r="O2022">
        <v>700</v>
      </c>
      <c r="P2022" s="1">
        <f>IF($A$3="Percentage of government revenue per capita",$B$3,0) + IF($A$3="Absolute extra revenue",AB2022,0) + IF($A$3="Absolute revenue per capita",AC2022,0)</f>
        <v>0</v>
      </c>
      <c r="Q2022" s="5">
        <f>-MIN(data!$B$4 / data!I1948 * data!P1948 / 100, data!N1948)</f>
        <v>0</v>
      </c>
      <c r="R2022" s="4">
        <f>-Q2022*K2022/1000</f>
        <v>0</v>
      </c>
      <c r="S2022" s="6">
        <f>-MIN(data!$B$5/(POWER(LN(I2022),2))*P2022/100, O2022)</f>
        <v>0</v>
      </c>
      <c r="T2022" s="6">
        <f>-S2022*L2022/100000</f>
        <v>0</v>
      </c>
      <c r="U2022" s="4">
        <f>N2022+Q2022</f>
        <v>84</v>
      </c>
      <c r="V2022" s="4" t="e">
        <f>P2022*I2022/100/R2022</f>
        <v>#DIV/0!</v>
      </c>
      <c r="W2022" s="4" t="e">
        <f>V2022*H2022</f>
        <v>#DIV/0!</v>
      </c>
      <c r="X2022" s="6">
        <f>O2022+S2022</f>
        <v>700</v>
      </c>
      <c r="Y2022" s="6" t="e">
        <f>P2022*I2022/100/T2022</f>
        <v>#DIV/0!</v>
      </c>
      <c r="Z2022" s="6" t="e">
        <f>Y2022*H2022</f>
        <v>#DIV/0!</v>
      </c>
      <c r="AB2022" s="1">
        <f t="shared" si="62"/>
        <v>0</v>
      </c>
      <c r="AC2022" s="1">
        <f t="shared" si="63"/>
        <v>0</v>
      </c>
    </row>
    <row r="2023" spans="4:29" x14ac:dyDescent="0.25">
      <c r="D2023" s="1">
        <v>2002</v>
      </c>
      <c r="E2023" s="1" t="s">
        <v>56</v>
      </c>
      <c r="F2023" s="2" t="s">
        <v>249</v>
      </c>
      <c r="G2023">
        <v>1</v>
      </c>
      <c r="H2023">
        <v>2481058</v>
      </c>
      <c r="I2023" s="1">
        <v>197.10730000000001</v>
      </c>
      <c r="J2023" s="1">
        <v>9835</v>
      </c>
      <c r="K2023" s="1">
        <v>123245.6</v>
      </c>
      <c r="L2023" s="1">
        <v>142003</v>
      </c>
      <c r="M2023" s="3">
        <v>940</v>
      </c>
      <c r="N2023">
        <v>79.8</v>
      </c>
      <c r="O2023">
        <v>669</v>
      </c>
      <c r="P2023" s="1">
        <f>IF($A$3="Percentage of government revenue per capita",$B$3,0) + IF($A$3="Absolute extra revenue",AB2023,0) + IF($A$3="Absolute revenue per capita",AC2023,0)</f>
        <v>0</v>
      </c>
      <c r="Q2023" s="5">
        <f>-MIN(data!$B$4 / data!I1949 * data!P1949 / 100, data!N1949)</f>
        <v>0</v>
      </c>
      <c r="R2023" s="4">
        <f>-Q2023*K2023/1000</f>
        <v>0</v>
      </c>
      <c r="S2023" s="6">
        <f>-MIN(data!$B$5/(POWER(LN(I2023),2))*P2023/100, O2023)</f>
        <v>0</v>
      </c>
      <c r="T2023" s="6">
        <f>-S2023*L2023/100000</f>
        <v>0</v>
      </c>
      <c r="U2023" s="4">
        <f>N2023+Q2023</f>
        <v>79.8</v>
      </c>
      <c r="V2023" s="4" t="e">
        <f>P2023*I2023/100/R2023</f>
        <v>#DIV/0!</v>
      </c>
      <c r="W2023" s="4" t="e">
        <f>V2023*H2023</f>
        <v>#DIV/0!</v>
      </c>
      <c r="X2023" s="6">
        <f>O2023+S2023</f>
        <v>669</v>
      </c>
      <c r="Y2023" s="6" t="e">
        <f>P2023*I2023/100/T2023</f>
        <v>#DIV/0!</v>
      </c>
      <c r="Z2023" s="6" t="e">
        <f>Y2023*H2023</f>
        <v>#DIV/0!</v>
      </c>
      <c r="AB2023" s="1">
        <f t="shared" si="62"/>
        <v>0</v>
      </c>
      <c r="AC2023" s="1">
        <f t="shared" si="63"/>
        <v>0</v>
      </c>
    </row>
    <row r="2024" spans="4:29" x14ac:dyDescent="0.25">
      <c r="D2024" s="1">
        <v>2003</v>
      </c>
      <c r="E2024" s="1" t="s">
        <v>56</v>
      </c>
      <c r="F2024" s="2" t="s">
        <v>249</v>
      </c>
      <c r="G2024">
        <v>1</v>
      </c>
      <c r="H2024">
        <v>2600973</v>
      </c>
      <c r="I2024" s="1">
        <v>0</v>
      </c>
      <c r="J2024" s="1">
        <v>9676</v>
      </c>
      <c r="K2024" s="1">
        <v>127483.5</v>
      </c>
      <c r="L2024" s="1">
        <v>146831.5</v>
      </c>
      <c r="M2024" s="3">
        <v>950</v>
      </c>
      <c r="N2024">
        <v>75.900000000000006</v>
      </c>
      <c r="O2024">
        <v>647</v>
      </c>
      <c r="P2024" s="1">
        <f>IF($A$3="Percentage of government revenue per capita",$B$3,0) + IF($A$3="Absolute extra revenue",AB2024,0) + IF($A$3="Absolute revenue per capita",AC2024,0)</f>
        <v>0</v>
      </c>
      <c r="Q2024" s="5">
        <f>-MIN(data!$B$4 / data!I1950 * data!P1950 / 100, data!N1950)</f>
        <v>0</v>
      </c>
      <c r="R2024" s="4">
        <f>-Q2024*K2024/1000</f>
        <v>0</v>
      </c>
      <c r="S2024" s="6" t="e">
        <f>-MIN(data!$B$5/(POWER(LN(I2024),2))*P2024/100, O2024)</f>
        <v>#NUM!</v>
      </c>
      <c r="T2024" s="6" t="e">
        <f>-S2024*L2024/100000</f>
        <v>#NUM!</v>
      </c>
      <c r="U2024" s="4">
        <f>N2024+Q2024</f>
        <v>75.900000000000006</v>
      </c>
      <c r="V2024" s="4" t="e">
        <f>P2024*I2024/100/R2024</f>
        <v>#DIV/0!</v>
      </c>
      <c r="W2024" s="4" t="e">
        <f>V2024*H2024</f>
        <v>#DIV/0!</v>
      </c>
      <c r="X2024" s="6" t="e">
        <f>O2024+S2024</f>
        <v>#NUM!</v>
      </c>
      <c r="Y2024" s="6" t="e">
        <f>P2024*I2024/100/T2024</f>
        <v>#NUM!</v>
      </c>
      <c r="Z2024" s="6" t="e">
        <f>Y2024*H2024</f>
        <v>#NUM!</v>
      </c>
      <c r="AB2024" s="1" t="e">
        <f t="shared" si="62"/>
        <v>#DIV/0!</v>
      </c>
      <c r="AC2024" s="1" t="e">
        <f t="shared" si="63"/>
        <v>#DIV/0!</v>
      </c>
    </row>
    <row r="2025" spans="4:29" x14ac:dyDescent="0.25">
      <c r="D2025" s="1">
        <v>2004</v>
      </c>
      <c r="E2025" s="1" t="s">
        <v>56</v>
      </c>
      <c r="F2025" s="2" t="s">
        <v>249</v>
      </c>
      <c r="G2025">
        <v>1</v>
      </c>
      <c r="H2025">
        <v>2719803</v>
      </c>
      <c r="I2025" s="1">
        <v>0</v>
      </c>
      <c r="J2025" s="1">
        <v>9552</v>
      </c>
      <c r="K2025" s="1">
        <v>131933.70000000001</v>
      </c>
      <c r="L2025" s="1">
        <v>154704.9</v>
      </c>
      <c r="M2025" s="3">
        <v>950</v>
      </c>
      <c r="N2025">
        <v>72.400000000000006</v>
      </c>
      <c r="O2025">
        <v>627</v>
      </c>
      <c r="P2025" s="1">
        <f>IF($A$3="Percentage of government revenue per capita",$B$3,0) + IF($A$3="Absolute extra revenue",AB2025,0) + IF($A$3="Absolute revenue per capita",AC2025,0)</f>
        <v>0</v>
      </c>
      <c r="Q2025" s="5">
        <f>-MIN(data!$B$4 / data!I1951 * data!P1951 / 100, data!N1951)</f>
        <v>0</v>
      </c>
      <c r="R2025" s="4">
        <f>-Q2025*K2025/1000</f>
        <v>0</v>
      </c>
      <c r="S2025" s="6" t="e">
        <f>-MIN(data!$B$5/(POWER(LN(I2025),2))*P2025/100, O2025)</f>
        <v>#NUM!</v>
      </c>
      <c r="T2025" s="6" t="e">
        <f>-S2025*L2025/100000</f>
        <v>#NUM!</v>
      </c>
      <c r="U2025" s="4">
        <f>N2025+Q2025</f>
        <v>72.400000000000006</v>
      </c>
      <c r="V2025" s="4" t="e">
        <f>P2025*I2025/100/R2025</f>
        <v>#DIV/0!</v>
      </c>
      <c r="W2025" s="4" t="e">
        <f>V2025*H2025</f>
        <v>#DIV/0!</v>
      </c>
      <c r="X2025" s="6" t="e">
        <f>O2025+S2025</f>
        <v>#NUM!</v>
      </c>
      <c r="Y2025" s="6" t="e">
        <f>P2025*I2025/100/T2025</f>
        <v>#NUM!</v>
      </c>
      <c r="Z2025" s="6" t="e">
        <f>Y2025*H2025</f>
        <v>#NUM!</v>
      </c>
      <c r="AB2025" s="1" t="e">
        <f t="shared" si="62"/>
        <v>#DIV/0!</v>
      </c>
      <c r="AC2025" s="1" t="e">
        <f t="shared" si="63"/>
        <v>#DIV/0!</v>
      </c>
    </row>
    <row r="2026" spans="4:29" x14ac:dyDescent="0.25">
      <c r="D2026" s="1">
        <v>2005</v>
      </c>
      <c r="E2026" s="1" t="s">
        <v>56</v>
      </c>
      <c r="F2026" s="2" t="s">
        <v>249</v>
      </c>
      <c r="G2026">
        <v>1</v>
      </c>
      <c r="H2026">
        <v>2826659</v>
      </c>
      <c r="I2026" s="1">
        <v>201.65110000000001</v>
      </c>
      <c r="J2026" s="1">
        <v>9438</v>
      </c>
      <c r="K2026" s="1">
        <v>136782.6</v>
      </c>
      <c r="L2026" s="1">
        <v>159935.4</v>
      </c>
      <c r="M2026" s="3">
        <v>970</v>
      </c>
      <c r="N2026">
        <v>69</v>
      </c>
      <c r="O2026">
        <v>619</v>
      </c>
      <c r="P2026" s="1">
        <f>IF($A$3="Percentage of government revenue per capita",$B$3,0) + IF($A$3="Absolute extra revenue",AB2026,0) + IF($A$3="Absolute revenue per capita",AC2026,0)</f>
        <v>0</v>
      </c>
      <c r="Q2026" s="5">
        <f>-MIN(data!$B$4 / data!I1952 * data!P1952 / 100, data!N1952)</f>
        <v>0</v>
      </c>
      <c r="R2026" s="4">
        <f>-Q2026*K2026/1000</f>
        <v>0</v>
      </c>
      <c r="S2026" s="6">
        <f>-MIN(data!$B$5/(POWER(LN(I2026),2))*P2026/100, O2026)</f>
        <v>0</v>
      </c>
      <c r="T2026" s="6">
        <f>-S2026*L2026/100000</f>
        <v>0</v>
      </c>
      <c r="U2026" s="4">
        <f>N2026+Q2026</f>
        <v>69</v>
      </c>
      <c r="V2026" s="4" t="e">
        <f>P2026*I2026/100/R2026</f>
        <v>#DIV/0!</v>
      </c>
      <c r="W2026" s="4" t="e">
        <f>V2026*H2026</f>
        <v>#DIV/0!</v>
      </c>
      <c r="X2026" s="6">
        <f>O2026+S2026</f>
        <v>619</v>
      </c>
      <c r="Y2026" s="6" t="e">
        <f>P2026*I2026/100/T2026</f>
        <v>#DIV/0!</v>
      </c>
      <c r="Z2026" s="6" t="e">
        <f>Y2026*H2026</f>
        <v>#DIV/0!</v>
      </c>
      <c r="AB2026" s="1">
        <f t="shared" si="62"/>
        <v>0</v>
      </c>
      <c r="AC2026" s="1">
        <f t="shared" si="63"/>
        <v>0</v>
      </c>
    </row>
    <row r="2027" spans="4:29" x14ac:dyDescent="0.25">
      <c r="D2027" s="1">
        <v>2006</v>
      </c>
      <c r="E2027" s="1" t="s">
        <v>56</v>
      </c>
      <c r="F2027" s="2" t="s">
        <v>249</v>
      </c>
      <c r="G2027">
        <v>1</v>
      </c>
      <c r="H2027">
        <v>2918205</v>
      </c>
      <c r="I2027" s="1">
        <v>171.77359999999999</v>
      </c>
      <c r="J2027" s="1">
        <v>9304</v>
      </c>
      <c r="K2027" s="1">
        <v>141183.6</v>
      </c>
      <c r="L2027" s="1">
        <v>162601.60000000001</v>
      </c>
      <c r="M2027" s="3">
        <v>990</v>
      </c>
      <c r="N2027">
        <v>65.900000000000006</v>
      </c>
      <c r="O2027">
        <v>615</v>
      </c>
      <c r="P2027" s="1">
        <f>IF($A$3="Percentage of government revenue per capita",$B$3,0) + IF($A$3="Absolute extra revenue",AB2027,0) + IF($A$3="Absolute revenue per capita",AC2027,0)</f>
        <v>0</v>
      </c>
      <c r="Q2027" s="5">
        <f>-MIN(data!$B$4 / data!I1953 * data!P1953 / 100, data!N1953)</f>
        <v>0</v>
      </c>
      <c r="R2027" s="4">
        <f>-Q2027*K2027/1000</f>
        <v>0</v>
      </c>
      <c r="S2027" s="6">
        <f>-MIN(data!$B$5/(POWER(LN(I2027),2))*P2027/100, O2027)</f>
        <v>0</v>
      </c>
      <c r="T2027" s="6">
        <f>-S2027*L2027/100000</f>
        <v>0</v>
      </c>
      <c r="U2027" s="4">
        <f>N2027+Q2027</f>
        <v>65.900000000000006</v>
      </c>
      <c r="V2027" s="4" t="e">
        <f>P2027*I2027/100/R2027</f>
        <v>#DIV/0!</v>
      </c>
      <c r="W2027" s="4" t="e">
        <f>V2027*H2027</f>
        <v>#DIV/0!</v>
      </c>
      <c r="X2027" s="6">
        <f>O2027+S2027</f>
        <v>615</v>
      </c>
      <c r="Y2027" s="6" t="e">
        <f>P2027*I2027/100/T2027</f>
        <v>#DIV/0!</v>
      </c>
      <c r="Z2027" s="6" t="e">
        <f>Y2027*H2027</f>
        <v>#DIV/0!</v>
      </c>
      <c r="AB2027" s="1">
        <f t="shared" si="62"/>
        <v>0</v>
      </c>
      <c r="AC2027" s="1">
        <f t="shared" si="63"/>
        <v>0</v>
      </c>
    </row>
    <row r="2028" spans="4:29" x14ac:dyDescent="0.25">
      <c r="D2028" s="1">
        <v>2007</v>
      </c>
      <c r="E2028" s="1" t="s">
        <v>56</v>
      </c>
      <c r="F2028" s="2" t="s">
        <v>249</v>
      </c>
      <c r="G2028">
        <v>1</v>
      </c>
      <c r="H2028">
        <v>2996536</v>
      </c>
      <c r="I2028" s="1">
        <v>156.39169999999999</v>
      </c>
      <c r="J2028" s="1">
        <v>9141</v>
      </c>
      <c r="K2028" s="1">
        <v>145325.9</v>
      </c>
      <c r="L2028" s="1">
        <v>161550.9</v>
      </c>
      <c r="M2028" s="3">
        <v>1000</v>
      </c>
      <c r="N2028">
        <v>62.9</v>
      </c>
      <c r="O2028">
        <v>619</v>
      </c>
      <c r="P2028" s="1">
        <f>IF($A$3="Percentage of government revenue per capita",$B$3,0) + IF($A$3="Absolute extra revenue",AB2028,0) + IF($A$3="Absolute revenue per capita",AC2028,0)</f>
        <v>0</v>
      </c>
      <c r="Q2028" s="5">
        <f>-MIN(data!$B$4 / data!I1954 * data!P1954 / 100, data!N1954)</f>
        <v>0</v>
      </c>
      <c r="R2028" s="4">
        <f>-Q2028*K2028/1000</f>
        <v>0</v>
      </c>
      <c r="S2028" s="6">
        <f>-MIN(data!$B$5/(POWER(LN(I2028),2))*P2028/100, O2028)</f>
        <v>0</v>
      </c>
      <c r="T2028" s="6">
        <f>-S2028*L2028/100000</f>
        <v>0</v>
      </c>
      <c r="U2028" s="4">
        <f>N2028+Q2028</f>
        <v>62.9</v>
      </c>
      <c r="V2028" s="4" t="e">
        <f>P2028*I2028/100/R2028</f>
        <v>#DIV/0!</v>
      </c>
      <c r="W2028" s="4" t="e">
        <f>V2028*H2028</f>
        <v>#DIV/0!</v>
      </c>
      <c r="X2028" s="6">
        <f>O2028+S2028</f>
        <v>619</v>
      </c>
      <c r="Y2028" s="6" t="e">
        <f>P2028*I2028/100/T2028</f>
        <v>#DIV/0!</v>
      </c>
      <c r="Z2028" s="6" t="e">
        <f>Y2028*H2028</f>
        <v>#DIV/0!</v>
      </c>
      <c r="AB2028" s="1">
        <f t="shared" si="62"/>
        <v>0</v>
      </c>
      <c r="AC2028" s="1">
        <f t="shared" si="63"/>
        <v>0</v>
      </c>
    </row>
    <row r="2029" spans="4:29" x14ac:dyDescent="0.25">
      <c r="D2029" s="1">
        <v>2008</v>
      </c>
      <c r="E2029" s="1" t="s">
        <v>56</v>
      </c>
      <c r="F2029" s="2" t="s">
        <v>249</v>
      </c>
      <c r="G2029">
        <v>1</v>
      </c>
      <c r="H2029">
        <v>3062779</v>
      </c>
      <c r="I2029" s="1">
        <v>118.50620000000001</v>
      </c>
      <c r="J2029" s="1">
        <v>8950</v>
      </c>
      <c r="K2029" s="1">
        <v>149166.70000000001</v>
      </c>
      <c r="L2029" s="1">
        <v>162866.4</v>
      </c>
      <c r="M2029" s="3">
        <v>1000</v>
      </c>
      <c r="N2029">
        <v>60</v>
      </c>
      <c r="O2029">
        <v>614</v>
      </c>
      <c r="P2029" s="1">
        <f>IF($A$3="Percentage of government revenue per capita",$B$3,0) + IF($A$3="Absolute extra revenue",AB2029,0) + IF($A$3="Absolute revenue per capita",AC2029,0)</f>
        <v>0</v>
      </c>
      <c r="Q2029" s="5">
        <f>-MIN(data!$B$4 / data!I1955 * data!P1955 / 100, data!N1955)</f>
        <v>0</v>
      </c>
      <c r="R2029" s="4">
        <f>-Q2029*K2029/1000</f>
        <v>0</v>
      </c>
      <c r="S2029" s="6">
        <f>-MIN(data!$B$5/(POWER(LN(I2029),2))*P2029/100, O2029)</f>
        <v>0</v>
      </c>
      <c r="T2029" s="6">
        <f>-S2029*L2029/100000</f>
        <v>0</v>
      </c>
      <c r="U2029" s="4">
        <f>N2029+Q2029</f>
        <v>60</v>
      </c>
      <c r="V2029" s="4" t="e">
        <f>P2029*I2029/100/R2029</f>
        <v>#DIV/0!</v>
      </c>
      <c r="W2029" s="4" t="e">
        <f>V2029*H2029</f>
        <v>#DIV/0!</v>
      </c>
      <c r="X2029" s="6">
        <f>O2029+S2029</f>
        <v>614</v>
      </c>
      <c r="Y2029" s="6" t="e">
        <f>P2029*I2029/100/T2029</f>
        <v>#DIV/0!</v>
      </c>
      <c r="Z2029" s="6" t="e">
        <f>Y2029*H2029</f>
        <v>#DIV/0!</v>
      </c>
      <c r="AB2029" s="1">
        <f t="shared" si="62"/>
        <v>0</v>
      </c>
      <c r="AC2029" s="1">
        <f t="shared" si="63"/>
        <v>0</v>
      </c>
    </row>
    <row r="2030" spans="4:29" x14ac:dyDescent="0.25">
      <c r="D2030" s="1">
        <v>2009</v>
      </c>
      <c r="E2030" s="1" t="s">
        <v>56</v>
      </c>
      <c r="F2030" s="2" t="s">
        <v>249</v>
      </c>
      <c r="G2030">
        <v>1</v>
      </c>
      <c r="H2030">
        <v>3119920</v>
      </c>
      <c r="I2030" s="1">
        <v>86.982240000000004</v>
      </c>
      <c r="J2030" s="1">
        <v>8753</v>
      </c>
      <c r="K2030" s="1">
        <v>151961.79999999999</v>
      </c>
      <c r="L2030" s="1">
        <v>166944.9</v>
      </c>
      <c r="M2030" s="3">
        <v>1000</v>
      </c>
      <c r="N2030">
        <v>57.6</v>
      </c>
      <c r="O2030">
        <v>599</v>
      </c>
      <c r="P2030" s="1">
        <f>IF($A$3="Percentage of government revenue per capita",$B$3,0) + IF($A$3="Absolute extra revenue",AB2030,0) + IF($A$3="Absolute revenue per capita",AC2030,0)</f>
        <v>0</v>
      </c>
      <c r="Q2030" s="5">
        <f>-MIN(data!$B$4 / data!I1956 * data!P1956 / 100, data!N1956)</f>
        <v>0</v>
      </c>
      <c r="R2030" s="4">
        <f>-Q2030*K2030/1000</f>
        <v>0</v>
      </c>
      <c r="S2030" s="6">
        <f>-MIN(data!$B$5/(POWER(LN(I2030),2))*P2030/100, O2030)</f>
        <v>0</v>
      </c>
      <c r="T2030" s="6">
        <f>-S2030*L2030/100000</f>
        <v>0</v>
      </c>
      <c r="U2030" s="4">
        <f>N2030+Q2030</f>
        <v>57.6</v>
      </c>
      <c r="V2030" s="4" t="e">
        <f>P2030*I2030/100/R2030</f>
        <v>#DIV/0!</v>
      </c>
      <c r="W2030" s="4" t="e">
        <f>V2030*H2030</f>
        <v>#DIV/0!</v>
      </c>
      <c r="X2030" s="6">
        <f>O2030+S2030</f>
        <v>599</v>
      </c>
      <c r="Y2030" s="6" t="e">
        <f>P2030*I2030/100/T2030</f>
        <v>#DIV/0!</v>
      </c>
      <c r="Z2030" s="6" t="e">
        <f>Y2030*H2030</f>
        <v>#DIV/0!</v>
      </c>
      <c r="AB2030" s="1">
        <f t="shared" si="62"/>
        <v>0</v>
      </c>
      <c r="AC2030" s="1">
        <f t="shared" si="63"/>
        <v>0</v>
      </c>
    </row>
    <row r="2031" spans="4:29" x14ac:dyDescent="0.25">
      <c r="D2031" s="1">
        <v>2010</v>
      </c>
      <c r="E2031" s="1" t="s">
        <v>56</v>
      </c>
      <c r="F2031" s="2" t="s">
        <v>249</v>
      </c>
      <c r="G2031">
        <v>1</v>
      </c>
      <c r="H2031">
        <v>3170435</v>
      </c>
      <c r="I2031" s="1">
        <v>0</v>
      </c>
      <c r="J2031" s="1">
        <v>8529</v>
      </c>
      <c r="K2031" s="1">
        <v>154231.5</v>
      </c>
      <c r="L2031" s="1">
        <v>167530.20000000001</v>
      </c>
      <c r="M2031" s="3">
        <v>1000</v>
      </c>
      <c r="N2031">
        <v>55.3</v>
      </c>
      <c r="O2031">
        <v>579</v>
      </c>
      <c r="P2031" s="1">
        <f>IF($A$3="Percentage of government revenue per capita",$B$3,0) + IF($A$3="Absolute extra revenue",AB2031,0) + IF($A$3="Absolute revenue per capita",AC2031,0)</f>
        <v>0</v>
      </c>
      <c r="Q2031" s="5">
        <f>-MIN(data!$B$4 / data!I1957 * data!P1957 / 100, data!N1957)</f>
        <v>0</v>
      </c>
      <c r="R2031" s="4">
        <f>-Q2031*K2031/1000</f>
        <v>0</v>
      </c>
      <c r="S2031" s="6" t="e">
        <f>-MIN(data!$B$5/(POWER(LN(I2031),2))*P2031/100, O2031)</f>
        <v>#NUM!</v>
      </c>
      <c r="T2031" s="6" t="e">
        <f>-S2031*L2031/100000</f>
        <v>#NUM!</v>
      </c>
      <c r="U2031" s="4">
        <f>N2031+Q2031</f>
        <v>55.3</v>
      </c>
      <c r="V2031" s="4" t="e">
        <f>P2031*I2031/100/R2031</f>
        <v>#DIV/0!</v>
      </c>
      <c r="W2031" s="4" t="e">
        <f>V2031*H2031</f>
        <v>#DIV/0!</v>
      </c>
      <c r="X2031" s="6" t="e">
        <f>O2031+S2031</f>
        <v>#NUM!</v>
      </c>
      <c r="Y2031" s="6" t="e">
        <f>P2031*I2031/100/T2031</f>
        <v>#NUM!</v>
      </c>
      <c r="Z2031" s="6" t="e">
        <f>Y2031*H2031</f>
        <v>#NUM!</v>
      </c>
      <c r="AB2031" s="1" t="e">
        <f t="shared" si="62"/>
        <v>#DIV/0!</v>
      </c>
      <c r="AC2031" s="1" t="e">
        <f t="shared" si="63"/>
        <v>#DIV/0!</v>
      </c>
    </row>
    <row r="2032" spans="4:29" x14ac:dyDescent="0.25">
      <c r="D2032" s="1">
        <v>2011</v>
      </c>
      <c r="E2032" s="1" t="s">
        <v>56</v>
      </c>
      <c r="F2032" s="2" t="s">
        <v>249</v>
      </c>
      <c r="G2032">
        <v>1</v>
      </c>
      <c r="H2032">
        <v>3213972</v>
      </c>
      <c r="I2032" s="1">
        <v>0</v>
      </c>
      <c r="J2032" s="1">
        <v>8296</v>
      </c>
      <c r="K2032" s="1">
        <v>155939.79999999999</v>
      </c>
      <c r="L2032" s="1">
        <v>167557.9</v>
      </c>
      <c r="M2032" s="3">
        <v>970</v>
      </c>
      <c r="N2032">
        <v>53.2</v>
      </c>
      <c r="O2032">
        <v>561</v>
      </c>
      <c r="P2032" s="1">
        <f>IF($A$3="Percentage of government revenue per capita",$B$3,0) + IF($A$3="Absolute extra revenue",AB2032,0) + IF($A$3="Absolute revenue per capita",AC2032,0)</f>
        <v>0</v>
      </c>
      <c r="Q2032" s="5">
        <f>-MIN(data!$B$4 / data!I1958 * data!P1958 / 100, data!N1958)</f>
        <v>0</v>
      </c>
      <c r="R2032" s="4">
        <f>-Q2032*K2032/1000</f>
        <v>0</v>
      </c>
      <c r="S2032" s="6" t="e">
        <f>-MIN(data!$B$5/(POWER(LN(I2032),2))*P2032/100, O2032)</f>
        <v>#NUM!</v>
      </c>
      <c r="T2032" s="6" t="e">
        <f>-S2032*L2032/100000</f>
        <v>#NUM!</v>
      </c>
      <c r="U2032" s="4">
        <f>N2032+Q2032</f>
        <v>53.2</v>
      </c>
      <c r="V2032" s="4" t="e">
        <f>P2032*I2032/100/R2032</f>
        <v>#DIV/0!</v>
      </c>
      <c r="W2032" s="4" t="e">
        <f>V2032*H2032</f>
        <v>#DIV/0!</v>
      </c>
      <c r="X2032" s="6" t="e">
        <f>O2032+S2032</f>
        <v>#NUM!</v>
      </c>
      <c r="Y2032" s="6" t="e">
        <f>P2032*I2032/100/T2032</f>
        <v>#NUM!</v>
      </c>
      <c r="Z2032" s="6" t="e">
        <f>Y2032*H2032</f>
        <v>#NUM!</v>
      </c>
      <c r="AB2032" s="1" t="e">
        <f t="shared" si="62"/>
        <v>#DIV/0!</v>
      </c>
      <c r="AC2032" s="1" t="e">
        <f t="shared" si="63"/>
        <v>#DIV/0!</v>
      </c>
    </row>
    <row r="2033" spans="4:29" x14ac:dyDescent="0.25">
      <c r="D2033" s="1">
        <v>2012</v>
      </c>
      <c r="E2033" s="1" t="s">
        <v>56</v>
      </c>
      <c r="F2033" s="2" t="s">
        <v>249</v>
      </c>
      <c r="G2033">
        <v>1</v>
      </c>
      <c r="H2033"/>
      <c r="I2033" s="1">
        <v>0</v>
      </c>
      <c r="J2033" s="1">
        <v>8051</v>
      </c>
      <c r="K2033" s="1">
        <v>156939.6</v>
      </c>
      <c r="L2033" s="1">
        <v>172222.2</v>
      </c>
      <c r="M2033" s="3">
        <v>940</v>
      </c>
      <c r="N2033">
        <v>51.3</v>
      </c>
      <c r="O2033">
        <v>540</v>
      </c>
      <c r="P2033" s="1">
        <f>IF($A$3="Percentage of government revenue per capita",$B$3,0) + IF($A$3="Absolute extra revenue",AB2033,0) + IF($A$3="Absolute revenue per capita",AC2033,0)</f>
        <v>0</v>
      </c>
      <c r="Q2033" s="5">
        <f>-MIN(data!$B$4 / data!I1959 * data!P1959 / 100, data!N1959)</f>
        <v>0</v>
      </c>
      <c r="R2033" s="4">
        <f>-Q2033*K2033/1000</f>
        <v>0</v>
      </c>
      <c r="S2033" s="6" t="e">
        <f>-MIN(data!$B$5/(POWER(LN(I2033),2))*P2033/100, O2033)</f>
        <v>#NUM!</v>
      </c>
      <c r="T2033" s="6" t="e">
        <f>-S2033*L2033/100000</f>
        <v>#NUM!</v>
      </c>
      <c r="U2033" s="4">
        <f>N2033+Q2033</f>
        <v>51.3</v>
      </c>
      <c r="V2033" s="4" t="e">
        <f>P2033*I2033/100/R2033</f>
        <v>#DIV/0!</v>
      </c>
      <c r="W2033" s="4" t="e">
        <f>V2033*H2033</f>
        <v>#DIV/0!</v>
      </c>
      <c r="X2033" s="6" t="e">
        <f>O2033+S2033</f>
        <v>#NUM!</v>
      </c>
      <c r="Y2033" s="6" t="e">
        <f>P2033*I2033/100/T2033</f>
        <v>#NUM!</v>
      </c>
      <c r="Z2033" s="6" t="e">
        <f>Y2033*H2033</f>
        <v>#NUM!</v>
      </c>
      <c r="AB2033" s="1" t="e">
        <f t="shared" si="62"/>
        <v>#DIV/0!</v>
      </c>
      <c r="AC2033" s="1" t="e">
        <f t="shared" si="63"/>
        <v>#DIV/0!</v>
      </c>
    </row>
    <row r="2034" spans="4:29" x14ac:dyDescent="0.25">
      <c r="D2034" s="1">
        <v>2013</v>
      </c>
      <c r="E2034" s="1" t="s">
        <v>56</v>
      </c>
      <c r="F2034" s="2" t="s">
        <v>249</v>
      </c>
      <c r="G2034">
        <v>1</v>
      </c>
      <c r="H2034"/>
      <c r="I2034" s="1">
        <v>0</v>
      </c>
      <c r="J2034" s="1">
        <v>7788</v>
      </c>
      <c r="K2034" s="1">
        <v>157651.79999999999</v>
      </c>
      <c r="L2034" s="1">
        <v>172607.9</v>
      </c>
      <c r="M2034" s="3">
        <v>930</v>
      </c>
      <c r="N2034">
        <v>49.4</v>
      </c>
      <c r="O2034">
        <v>533</v>
      </c>
      <c r="P2034" s="1">
        <f>IF($A$3="Percentage of government revenue per capita",$B$3,0) + IF($A$3="Absolute extra revenue",AB2034,0) + IF($A$3="Absolute revenue per capita",AC2034,0)</f>
        <v>0</v>
      </c>
      <c r="Q2034" s="5">
        <f>-MIN(data!$B$4 / data!I1960 * data!P1960 / 100, data!N1960)</f>
        <v>0</v>
      </c>
      <c r="R2034" s="4">
        <f>-Q2034*K2034/1000</f>
        <v>0</v>
      </c>
      <c r="S2034" s="6" t="e">
        <f>-MIN(data!$B$5/(POWER(LN(I2034),2))*P2034/100, O2034)</f>
        <v>#NUM!</v>
      </c>
      <c r="T2034" s="6" t="e">
        <f>-S2034*L2034/100000</f>
        <v>#NUM!</v>
      </c>
      <c r="U2034" s="4">
        <f>N2034+Q2034</f>
        <v>49.4</v>
      </c>
      <c r="V2034" s="4" t="e">
        <f>P2034*I2034/100/R2034</f>
        <v>#DIV/0!</v>
      </c>
      <c r="W2034" s="4" t="e">
        <f>V2034*H2034</f>
        <v>#DIV/0!</v>
      </c>
      <c r="X2034" s="6" t="e">
        <f>O2034+S2034</f>
        <v>#NUM!</v>
      </c>
      <c r="Y2034" s="6" t="e">
        <f>P2034*I2034/100/T2034</f>
        <v>#NUM!</v>
      </c>
      <c r="Z2034" s="6" t="e">
        <f>Y2034*H2034</f>
        <v>#NUM!</v>
      </c>
      <c r="AB2034" s="1" t="e">
        <f t="shared" si="62"/>
        <v>#DIV/0!</v>
      </c>
      <c r="AC2034" s="1" t="e">
        <f t="shared" si="63"/>
        <v>#DIV/0!</v>
      </c>
    </row>
    <row r="2035" spans="4:29" x14ac:dyDescent="0.25">
      <c r="D2035" s="1">
        <v>2014</v>
      </c>
      <c r="E2035" s="1" t="s">
        <v>56</v>
      </c>
      <c r="F2035" s="2" t="s">
        <v>249</v>
      </c>
      <c r="G2035">
        <v>1</v>
      </c>
      <c r="H2035"/>
      <c r="I2035" s="1">
        <v>0</v>
      </c>
      <c r="J2035" s="1">
        <v>7535</v>
      </c>
      <c r="K2035" s="1">
        <v>158298.29999999999</v>
      </c>
      <c r="L2035" s="1">
        <v>167938.9</v>
      </c>
      <c r="M2035" s="3">
        <v>920</v>
      </c>
      <c r="N2035">
        <v>47.6</v>
      </c>
      <c r="O2035">
        <v>524</v>
      </c>
      <c r="P2035" s="1">
        <f>IF($A$3="Percentage of government revenue per capita",$B$3,0) + IF($A$3="Absolute extra revenue",AB2035,0) + IF($A$3="Absolute revenue per capita",AC2035,0)</f>
        <v>0</v>
      </c>
      <c r="Q2035" s="5">
        <f>-MIN(data!$B$4 / data!I1961 * data!P1961 / 100, data!N1961)</f>
        <v>0</v>
      </c>
      <c r="R2035" s="4">
        <f>-Q2035*K2035/1000</f>
        <v>0</v>
      </c>
      <c r="S2035" s="6" t="e">
        <f>-MIN(data!$B$5/(POWER(LN(I2035),2))*P2035/100, O2035)</f>
        <v>#NUM!</v>
      </c>
      <c r="T2035" s="6" t="e">
        <f>-S2035*L2035/100000</f>
        <v>#NUM!</v>
      </c>
      <c r="U2035" s="4">
        <f>N2035+Q2035</f>
        <v>47.6</v>
      </c>
      <c r="V2035" s="4" t="e">
        <f>P2035*I2035/100/R2035</f>
        <v>#DIV/0!</v>
      </c>
      <c r="W2035" s="4" t="e">
        <f>V2035*H2035</f>
        <v>#DIV/0!</v>
      </c>
      <c r="X2035" s="6" t="e">
        <f>O2035+S2035</f>
        <v>#NUM!</v>
      </c>
      <c r="Y2035" s="6" t="e">
        <f>P2035*I2035/100/T2035</f>
        <v>#NUM!</v>
      </c>
      <c r="Z2035" s="6" t="e">
        <f>Y2035*H2035</f>
        <v>#NUM!</v>
      </c>
      <c r="AB2035" s="1" t="e">
        <f t="shared" si="62"/>
        <v>#DIV/0!</v>
      </c>
      <c r="AC2035" s="1" t="e">
        <f t="shared" si="63"/>
        <v>#DIV/0!</v>
      </c>
    </row>
    <row r="2036" spans="4:29" x14ac:dyDescent="0.25">
      <c r="D2036" s="1">
        <v>2015</v>
      </c>
      <c r="E2036" s="1" t="s">
        <v>56</v>
      </c>
      <c r="F2036" s="2" t="s">
        <v>249</v>
      </c>
      <c r="G2036">
        <v>1</v>
      </c>
      <c r="H2036"/>
      <c r="I2036" s="1">
        <v>0</v>
      </c>
      <c r="J2036" s="1">
        <v>7315</v>
      </c>
      <c r="K2036" s="1">
        <v>158676.79999999999</v>
      </c>
      <c r="M2036" s="3">
        <v>880</v>
      </c>
      <c r="N2036">
        <v>46.1</v>
      </c>
      <c r="O2036">
        <v>501</v>
      </c>
      <c r="P2036" s="1">
        <f>IF($A$3="Percentage of government revenue per capita",$B$3,0) + IF($A$3="Absolute extra revenue",AB2036,0) + IF($A$3="Absolute revenue per capita",AC2036,0)</f>
        <v>0</v>
      </c>
      <c r="Q2036" s="5">
        <f>-MIN(data!$B$4 / data!I1962 * data!P1962 / 100, data!N1962)</f>
        <v>0</v>
      </c>
      <c r="R2036" s="4">
        <f>-Q2036*K2036/1000</f>
        <v>0</v>
      </c>
      <c r="S2036" s="6" t="e">
        <f>-MIN(data!$B$5/(POWER(LN(I2036),2))*P2036/100, O2036)</f>
        <v>#NUM!</v>
      </c>
      <c r="T2036" s="6" t="e">
        <f>-S2036*L2036/100000</f>
        <v>#NUM!</v>
      </c>
      <c r="U2036" s="4">
        <f>N2036+Q2036</f>
        <v>46.1</v>
      </c>
      <c r="V2036" s="4" t="e">
        <f>P2036*I2036/100/R2036</f>
        <v>#DIV/0!</v>
      </c>
      <c r="W2036" s="4" t="e">
        <f>V2036*H2036</f>
        <v>#DIV/0!</v>
      </c>
      <c r="X2036" s="6" t="e">
        <f>O2036+S2036</f>
        <v>#NUM!</v>
      </c>
      <c r="Y2036" s="6" t="e">
        <f>P2036*I2036/100/T2036</f>
        <v>#NUM!</v>
      </c>
      <c r="Z2036" s="6" t="e">
        <f>Y2036*H2036</f>
        <v>#NUM!</v>
      </c>
      <c r="AB2036" s="1" t="e">
        <f t="shared" si="62"/>
        <v>#DIV/0!</v>
      </c>
      <c r="AC2036" s="1" t="e">
        <f t="shared" si="63"/>
        <v>#DIV/0!</v>
      </c>
    </row>
    <row r="2037" spans="4:29" x14ac:dyDescent="0.25">
      <c r="D2037" s="1">
        <v>2016</v>
      </c>
      <c r="E2037" s="1" t="s">
        <v>56</v>
      </c>
      <c r="F2037" s="2" t="s">
        <v>249</v>
      </c>
      <c r="G2037">
        <v>1</v>
      </c>
      <c r="H2037"/>
      <c r="I2037" s="1">
        <v>0</v>
      </c>
      <c r="J2037" s="1">
        <v>7082</v>
      </c>
      <c r="K2037" s="1">
        <v>159146.1</v>
      </c>
      <c r="M2037" s="3"/>
      <c r="N2037">
        <v>44.5</v>
      </c>
      <c r="O2037"/>
      <c r="P2037" s="1">
        <f>IF($A$3="Percentage of government revenue per capita",$B$3,0) + IF($A$3="Absolute extra revenue",AB2037,0) + IF($A$3="Absolute revenue per capita",AC2037,0)</f>
        <v>0</v>
      </c>
      <c r="Q2037" s="5">
        <f>-MIN(data!$B$4 / data!I1963 * data!P1963 / 100, data!N1963)</f>
        <v>0</v>
      </c>
      <c r="R2037" s="4">
        <f>-Q2037*K2037/1000</f>
        <v>0</v>
      </c>
      <c r="S2037" s="6" t="e">
        <f>-MIN(data!$B$5/(POWER(LN(I2037),2))*P2037/100, O2037)</f>
        <v>#NUM!</v>
      </c>
      <c r="T2037" s="6" t="e">
        <f>-S2037*L2037/100000</f>
        <v>#NUM!</v>
      </c>
      <c r="U2037" s="4">
        <f>N2037+Q2037</f>
        <v>44.5</v>
      </c>
      <c r="V2037" s="4" t="e">
        <f>P2037*I2037/100/R2037</f>
        <v>#DIV/0!</v>
      </c>
      <c r="W2037" s="4" t="e">
        <f>V2037*H2037</f>
        <v>#DIV/0!</v>
      </c>
      <c r="X2037" s="6" t="e">
        <f>O2037+S2037</f>
        <v>#NUM!</v>
      </c>
      <c r="Y2037" s="6" t="e">
        <f>P2037*I2037/100/T2037</f>
        <v>#NUM!</v>
      </c>
      <c r="Z2037" s="6" t="e">
        <f>Y2037*H2037</f>
        <v>#NUM!</v>
      </c>
      <c r="AB2037" s="1" t="e">
        <f t="shared" si="62"/>
        <v>#DIV/0!</v>
      </c>
      <c r="AC2037" s="1" t="e">
        <f t="shared" si="63"/>
        <v>#DIV/0!</v>
      </c>
    </row>
    <row r="2038" spans="4:29" x14ac:dyDescent="0.25">
      <c r="D2038" s="1">
        <v>1980</v>
      </c>
      <c r="E2038" s="1" t="s">
        <v>58</v>
      </c>
      <c r="F2038" s="2" t="s">
        <v>250</v>
      </c>
      <c r="G2038">
        <v>4</v>
      </c>
      <c r="H2038">
        <v>1477219</v>
      </c>
      <c r="I2038" s="1">
        <v>0</v>
      </c>
      <c r="M2038" s="3"/>
      <c r="N2038">
        <v>22.5</v>
      </c>
      <c r="O2038"/>
      <c r="P2038" s="1">
        <f>IF($A$3="Percentage of government revenue per capita",$B$3,0) + IF($A$3="Absolute extra revenue",AB2038,0) + IF($A$3="Absolute revenue per capita",AC2038,0)</f>
        <v>0</v>
      </c>
      <c r="Q2038" s="5" t="e">
        <f>-MIN(data!$B$4 / data!I2001 * data!P2001 / 100, data!N2001)</f>
        <v>#DIV/0!</v>
      </c>
      <c r="R2038" s="4" t="e">
        <f>-Q2038*K2038/1000</f>
        <v>#DIV/0!</v>
      </c>
      <c r="S2038" s="6" t="e">
        <f>-MIN(data!$B$5/(POWER(LN(I2038),2))*P2038/100, O2038)</f>
        <v>#NUM!</v>
      </c>
      <c r="T2038" s="6" t="e">
        <f>-S2038*L2038/100000</f>
        <v>#NUM!</v>
      </c>
      <c r="U2038" s="4" t="e">
        <f>N2038+Q2038</f>
        <v>#DIV/0!</v>
      </c>
      <c r="V2038" s="4" t="e">
        <f>P2038*I2038/100/R2038</f>
        <v>#DIV/0!</v>
      </c>
      <c r="W2038" s="4" t="e">
        <f>V2038*H2038</f>
        <v>#DIV/0!</v>
      </c>
      <c r="X2038" s="6" t="e">
        <f>O2038+S2038</f>
        <v>#NUM!</v>
      </c>
      <c r="Y2038" s="6" t="e">
        <f>P2038*I2038/100/T2038</f>
        <v>#NUM!</v>
      </c>
      <c r="Z2038" s="6" t="e">
        <f>Y2038*H2038</f>
        <v>#NUM!</v>
      </c>
      <c r="AB2038" s="1" t="e">
        <f t="shared" si="62"/>
        <v>#DIV/0!</v>
      </c>
      <c r="AC2038" s="1" t="e">
        <f t="shared" si="63"/>
        <v>#DIV/0!</v>
      </c>
    </row>
    <row r="2039" spans="4:29" x14ac:dyDescent="0.25">
      <c r="D2039" s="1">
        <v>1981</v>
      </c>
      <c r="E2039" s="1" t="s">
        <v>58</v>
      </c>
      <c r="F2039" s="2" t="s">
        <v>250</v>
      </c>
      <c r="G2039">
        <v>4</v>
      </c>
      <c r="H2039">
        <v>1487666</v>
      </c>
      <c r="I2039" s="1">
        <v>0</v>
      </c>
      <c r="M2039" s="3"/>
      <c r="N2039">
        <v>21.6</v>
      </c>
      <c r="O2039"/>
      <c r="P2039" s="1">
        <f>IF($A$3="Percentage of government revenue per capita",$B$3,0) + IF($A$3="Absolute extra revenue",AB2039,0) + IF($A$3="Absolute revenue per capita",AC2039,0)</f>
        <v>0</v>
      </c>
      <c r="Q2039" s="5" t="e">
        <f>-MIN(data!$B$4 / data!I2002 * data!P2002 / 100, data!N2002)</f>
        <v>#DIV/0!</v>
      </c>
      <c r="R2039" s="4" t="e">
        <f>-Q2039*K2039/1000</f>
        <v>#DIV/0!</v>
      </c>
      <c r="S2039" s="6" t="e">
        <f>-MIN(data!$B$5/(POWER(LN(I2039),2))*P2039/100, O2039)</f>
        <v>#NUM!</v>
      </c>
      <c r="T2039" s="6" t="e">
        <f>-S2039*L2039/100000</f>
        <v>#NUM!</v>
      </c>
      <c r="U2039" s="4" t="e">
        <f>N2039+Q2039</f>
        <v>#DIV/0!</v>
      </c>
      <c r="V2039" s="4" t="e">
        <f>P2039*I2039/100/R2039</f>
        <v>#DIV/0!</v>
      </c>
      <c r="W2039" s="4" t="e">
        <f>V2039*H2039</f>
        <v>#DIV/0!</v>
      </c>
      <c r="X2039" s="6" t="e">
        <f>O2039+S2039</f>
        <v>#NUM!</v>
      </c>
      <c r="Y2039" s="6" t="e">
        <f>P2039*I2039/100/T2039</f>
        <v>#NUM!</v>
      </c>
      <c r="Z2039" s="6" t="e">
        <f>Y2039*H2039</f>
        <v>#NUM!</v>
      </c>
      <c r="AB2039" s="1" t="e">
        <f t="shared" si="62"/>
        <v>#DIV/0!</v>
      </c>
      <c r="AC2039" s="1" t="e">
        <f t="shared" si="63"/>
        <v>#DIV/0!</v>
      </c>
    </row>
    <row r="2040" spans="4:29" x14ac:dyDescent="0.25">
      <c r="D2040" s="1">
        <v>1982</v>
      </c>
      <c r="E2040" s="1" t="s">
        <v>58</v>
      </c>
      <c r="F2040" s="2" t="s">
        <v>250</v>
      </c>
      <c r="G2040">
        <v>4</v>
      </c>
      <c r="H2040">
        <v>1498414</v>
      </c>
      <c r="I2040" s="1">
        <v>0</v>
      </c>
      <c r="M2040" s="3"/>
      <c r="N2040">
        <v>20.9</v>
      </c>
      <c r="O2040"/>
      <c r="P2040" s="1">
        <f>IF($A$3="Percentage of government revenue per capita",$B$3,0) + IF($A$3="Absolute extra revenue",AB2040,0) + IF($A$3="Absolute revenue per capita",AC2040,0)</f>
        <v>0</v>
      </c>
      <c r="Q2040" s="5" t="e">
        <f>-MIN(data!$B$4 / data!I2003 * data!P2003 / 100, data!N2003)</f>
        <v>#DIV/0!</v>
      </c>
      <c r="R2040" s="4" t="e">
        <f>-Q2040*K2040/1000</f>
        <v>#DIV/0!</v>
      </c>
      <c r="S2040" s="6" t="e">
        <f>-MIN(data!$B$5/(POWER(LN(I2040),2))*P2040/100, O2040)</f>
        <v>#NUM!</v>
      </c>
      <c r="T2040" s="6" t="e">
        <f>-S2040*L2040/100000</f>
        <v>#NUM!</v>
      </c>
      <c r="U2040" s="4" t="e">
        <f>N2040+Q2040</f>
        <v>#DIV/0!</v>
      </c>
      <c r="V2040" s="4" t="e">
        <f>P2040*I2040/100/R2040</f>
        <v>#DIV/0!</v>
      </c>
      <c r="W2040" s="4" t="e">
        <f>V2040*H2040</f>
        <v>#DIV/0!</v>
      </c>
      <c r="X2040" s="6" t="e">
        <f>O2040+S2040</f>
        <v>#NUM!</v>
      </c>
      <c r="Y2040" s="6" t="e">
        <f>P2040*I2040/100/T2040</f>
        <v>#NUM!</v>
      </c>
      <c r="Z2040" s="6" t="e">
        <f>Y2040*H2040</f>
        <v>#NUM!</v>
      </c>
      <c r="AB2040" s="1" t="e">
        <f t="shared" si="62"/>
        <v>#DIV/0!</v>
      </c>
      <c r="AC2040" s="1" t="e">
        <f t="shared" si="63"/>
        <v>#DIV/0!</v>
      </c>
    </row>
    <row r="2041" spans="4:29" x14ac:dyDescent="0.25">
      <c r="D2041" s="1">
        <v>1983</v>
      </c>
      <c r="E2041" s="1" t="s">
        <v>58</v>
      </c>
      <c r="F2041" s="2" t="s">
        <v>250</v>
      </c>
      <c r="G2041">
        <v>4</v>
      </c>
      <c r="H2041">
        <v>1508745</v>
      </c>
      <c r="I2041" s="1">
        <v>0</v>
      </c>
      <c r="M2041" s="3"/>
      <c r="N2041">
        <v>20.100000000000001</v>
      </c>
      <c r="O2041"/>
      <c r="P2041" s="1">
        <f>IF($A$3="Percentage of government revenue per capita",$B$3,0) + IF($A$3="Absolute extra revenue",AB2041,0) + IF($A$3="Absolute revenue per capita",AC2041,0)</f>
        <v>0</v>
      </c>
      <c r="Q2041" s="5" t="e">
        <f>-MIN(data!$B$4 / data!I2004 * data!P2004 / 100, data!N2004)</f>
        <v>#DIV/0!</v>
      </c>
      <c r="R2041" s="4" t="e">
        <f>-Q2041*K2041/1000</f>
        <v>#DIV/0!</v>
      </c>
      <c r="S2041" s="6" t="e">
        <f>-MIN(data!$B$5/(POWER(LN(I2041),2))*P2041/100, O2041)</f>
        <v>#NUM!</v>
      </c>
      <c r="T2041" s="6" t="e">
        <f>-S2041*L2041/100000</f>
        <v>#NUM!</v>
      </c>
      <c r="U2041" s="4" t="e">
        <f>N2041+Q2041</f>
        <v>#DIV/0!</v>
      </c>
      <c r="V2041" s="4" t="e">
        <f>P2041*I2041/100/R2041</f>
        <v>#DIV/0!</v>
      </c>
      <c r="W2041" s="4" t="e">
        <f>V2041*H2041</f>
        <v>#DIV/0!</v>
      </c>
      <c r="X2041" s="6" t="e">
        <f>O2041+S2041</f>
        <v>#NUM!</v>
      </c>
      <c r="Y2041" s="6" t="e">
        <f>P2041*I2041/100/T2041</f>
        <v>#NUM!</v>
      </c>
      <c r="Z2041" s="6" t="e">
        <f>Y2041*H2041</f>
        <v>#NUM!</v>
      </c>
      <c r="AB2041" s="1" t="e">
        <f t="shared" si="62"/>
        <v>#DIV/0!</v>
      </c>
      <c r="AC2041" s="1" t="e">
        <f t="shared" si="63"/>
        <v>#DIV/0!</v>
      </c>
    </row>
    <row r="2042" spans="4:29" x14ac:dyDescent="0.25">
      <c r="D2042" s="1">
        <v>1984</v>
      </c>
      <c r="E2042" s="1" t="s">
        <v>58</v>
      </c>
      <c r="F2042" s="2" t="s">
        <v>250</v>
      </c>
      <c r="G2042">
        <v>4</v>
      </c>
      <c r="H2042">
        <v>1518617</v>
      </c>
      <c r="I2042" s="1">
        <v>0</v>
      </c>
      <c r="M2042" s="3"/>
      <c r="N2042">
        <v>19.5</v>
      </c>
      <c r="O2042"/>
      <c r="P2042" s="1">
        <f>IF($A$3="Percentage of government revenue per capita",$B$3,0) + IF($A$3="Absolute extra revenue",AB2042,0) + IF($A$3="Absolute revenue per capita",AC2042,0)</f>
        <v>0</v>
      </c>
      <c r="Q2042" s="5" t="e">
        <f>-MIN(data!$B$4 / data!I2005 * data!P2005 / 100, data!N2005)</f>
        <v>#DIV/0!</v>
      </c>
      <c r="R2042" s="4" t="e">
        <f>-Q2042*K2042/1000</f>
        <v>#DIV/0!</v>
      </c>
      <c r="S2042" s="6" t="e">
        <f>-MIN(data!$B$5/(POWER(LN(I2042),2))*P2042/100, O2042)</f>
        <v>#NUM!</v>
      </c>
      <c r="T2042" s="6" t="e">
        <f>-S2042*L2042/100000</f>
        <v>#NUM!</v>
      </c>
      <c r="U2042" s="4" t="e">
        <f>N2042+Q2042</f>
        <v>#DIV/0!</v>
      </c>
      <c r="V2042" s="4" t="e">
        <f>P2042*I2042/100/R2042</f>
        <v>#DIV/0!</v>
      </c>
      <c r="W2042" s="4" t="e">
        <f>V2042*H2042</f>
        <v>#DIV/0!</v>
      </c>
      <c r="X2042" s="6" t="e">
        <f>O2042+S2042</f>
        <v>#NUM!</v>
      </c>
      <c r="Y2042" s="6" t="e">
        <f>P2042*I2042/100/T2042</f>
        <v>#NUM!</v>
      </c>
      <c r="Z2042" s="6" t="e">
        <f>Y2042*H2042</f>
        <v>#NUM!</v>
      </c>
      <c r="AB2042" s="1" t="e">
        <f t="shared" si="62"/>
        <v>#DIV/0!</v>
      </c>
      <c r="AC2042" s="1" t="e">
        <f t="shared" si="63"/>
        <v>#DIV/0!</v>
      </c>
    </row>
    <row r="2043" spans="4:29" x14ac:dyDescent="0.25">
      <c r="D2043" s="1">
        <v>1985</v>
      </c>
      <c r="E2043" s="1" t="s">
        <v>58</v>
      </c>
      <c r="F2043" s="2" t="s">
        <v>250</v>
      </c>
      <c r="G2043">
        <v>4</v>
      </c>
      <c r="H2043">
        <v>1528781</v>
      </c>
      <c r="I2043" s="1">
        <v>0</v>
      </c>
      <c r="J2043" s="1">
        <v>452</v>
      </c>
      <c r="K2043" s="1">
        <v>23789.47</v>
      </c>
      <c r="M2043" s="3"/>
      <c r="N2043">
        <v>19</v>
      </c>
      <c r="O2043"/>
      <c r="P2043" s="1">
        <f>IF($A$3="Percentage of government revenue per capita",$B$3,0) + IF($A$3="Absolute extra revenue",AB2043,0) + IF($A$3="Absolute revenue per capita",AC2043,0)</f>
        <v>0</v>
      </c>
      <c r="Q2043" s="5" t="e">
        <f>-MIN(data!$B$4 / data!I2006 * data!P2006 / 100, data!N2006)</f>
        <v>#DIV/0!</v>
      </c>
      <c r="R2043" s="4" t="e">
        <f>-Q2043*K2043/1000</f>
        <v>#DIV/0!</v>
      </c>
      <c r="S2043" s="6" t="e">
        <f>-MIN(data!$B$5/(POWER(LN(I2043),2))*P2043/100, O2043)</f>
        <v>#NUM!</v>
      </c>
      <c r="T2043" s="6" t="e">
        <f>-S2043*L2043/100000</f>
        <v>#NUM!</v>
      </c>
      <c r="U2043" s="4" t="e">
        <f>N2043+Q2043</f>
        <v>#DIV/0!</v>
      </c>
      <c r="V2043" s="4" t="e">
        <f>P2043*I2043/100/R2043</f>
        <v>#DIV/0!</v>
      </c>
      <c r="W2043" s="4" t="e">
        <f>V2043*H2043</f>
        <v>#DIV/0!</v>
      </c>
      <c r="X2043" s="6" t="e">
        <f>O2043+S2043</f>
        <v>#NUM!</v>
      </c>
      <c r="Y2043" s="6" t="e">
        <f>P2043*I2043/100/T2043</f>
        <v>#NUM!</v>
      </c>
      <c r="Z2043" s="6" t="e">
        <f>Y2043*H2043</f>
        <v>#NUM!</v>
      </c>
      <c r="AB2043" s="1" t="e">
        <f t="shared" si="62"/>
        <v>#DIV/0!</v>
      </c>
      <c r="AC2043" s="1" t="e">
        <f t="shared" si="63"/>
        <v>#DIV/0!</v>
      </c>
    </row>
    <row r="2044" spans="4:29" x14ac:dyDescent="0.25">
      <c r="D2044" s="1">
        <v>1986</v>
      </c>
      <c r="E2044" s="1" t="s">
        <v>58</v>
      </c>
      <c r="F2044" s="2" t="s">
        <v>250</v>
      </c>
      <c r="G2044">
        <v>4</v>
      </c>
      <c r="H2044">
        <v>1540190</v>
      </c>
      <c r="I2044" s="1">
        <v>0</v>
      </c>
      <c r="J2044" s="1">
        <v>447</v>
      </c>
      <c r="K2044" s="1">
        <v>24032.26</v>
      </c>
      <c r="M2044" s="3"/>
      <c r="N2044">
        <v>18.600000000000001</v>
      </c>
      <c r="O2044"/>
      <c r="P2044" s="1">
        <f>IF($A$3="Percentage of government revenue per capita",$B$3,0) + IF($A$3="Absolute extra revenue",AB2044,0) + IF($A$3="Absolute revenue per capita",AC2044,0)</f>
        <v>0</v>
      </c>
      <c r="Q2044" s="5" t="e">
        <f>-MIN(data!$B$4 / data!I2007 * data!P2007 / 100, data!N2007)</f>
        <v>#DIV/0!</v>
      </c>
      <c r="R2044" s="4" t="e">
        <f>-Q2044*K2044/1000</f>
        <v>#DIV/0!</v>
      </c>
      <c r="S2044" s="6" t="e">
        <f>-MIN(data!$B$5/(POWER(LN(I2044),2))*P2044/100, O2044)</f>
        <v>#NUM!</v>
      </c>
      <c r="T2044" s="6" t="e">
        <f>-S2044*L2044/100000</f>
        <v>#NUM!</v>
      </c>
      <c r="U2044" s="4" t="e">
        <f>N2044+Q2044</f>
        <v>#DIV/0!</v>
      </c>
      <c r="V2044" s="4" t="e">
        <f>P2044*I2044/100/R2044</f>
        <v>#DIV/0!</v>
      </c>
      <c r="W2044" s="4" t="e">
        <f>V2044*H2044</f>
        <v>#DIV/0!</v>
      </c>
      <c r="X2044" s="6" t="e">
        <f>O2044+S2044</f>
        <v>#NUM!</v>
      </c>
      <c r="Y2044" s="6" t="e">
        <f>P2044*I2044/100/T2044</f>
        <v>#NUM!</v>
      </c>
      <c r="Z2044" s="6" t="e">
        <f>Y2044*H2044</f>
        <v>#NUM!</v>
      </c>
      <c r="AB2044" s="1" t="e">
        <f t="shared" si="62"/>
        <v>#DIV/0!</v>
      </c>
      <c r="AC2044" s="1" t="e">
        <f t="shared" si="63"/>
        <v>#DIV/0!</v>
      </c>
    </row>
    <row r="2045" spans="4:29" x14ac:dyDescent="0.25">
      <c r="D2045" s="1">
        <v>1987</v>
      </c>
      <c r="E2045" s="1" t="s">
        <v>58</v>
      </c>
      <c r="F2045" s="2" t="s">
        <v>250</v>
      </c>
      <c r="G2045">
        <v>4</v>
      </c>
      <c r="H2045">
        <v>1552221</v>
      </c>
      <c r="I2045" s="1">
        <v>0</v>
      </c>
      <c r="J2045" s="1">
        <v>438</v>
      </c>
      <c r="K2045" s="1">
        <v>23934.43</v>
      </c>
      <c r="M2045" s="3"/>
      <c r="N2045">
        <v>18.3</v>
      </c>
      <c r="O2045"/>
      <c r="P2045" s="1">
        <f>IF($A$3="Percentage of government revenue per capita",$B$3,0) + IF($A$3="Absolute extra revenue",AB2045,0) + IF($A$3="Absolute revenue per capita",AC2045,0)</f>
        <v>0</v>
      </c>
      <c r="Q2045" s="5" t="e">
        <f>-MIN(data!$B$4 / data!I2008 * data!P2008 / 100, data!N2008)</f>
        <v>#DIV/0!</v>
      </c>
      <c r="R2045" s="4" t="e">
        <f>-Q2045*K2045/1000</f>
        <v>#DIV/0!</v>
      </c>
      <c r="S2045" s="6" t="e">
        <f>-MIN(data!$B$5/(POWER(LN(I2045),2))*P2045/100, O2045)</f>
        <v>#NUM!</v>
      </c>
      <c r="T2045" s="6" t="e">
        <f>-S2045*L2045/100000</f>
        <v>#NUM!</v>
      </c>
      <c r="U2045" s="4" t="e">
        <f>N2045+Q2045</f>
        <v>#DIV/0!</v>
      </c>
      <c r="V2045" s="4" t="e">
        <f>P2045*I2045/100/R2045</f>
        <v>#DIV/0!</v>
      </c>
      <c r="W2045" s="4" t="e">
        <f>V2045*H2045</f>
        <v>#DIV/0!</v>
      </c>
      <c r="X2045" s="6" t="e">
        <f>O2045+S2045</f>
        <v>#NUM!</v>
      </c>
      <c r="Y2045" s="6" t="e">
        <f>P2045*I2045/100/T2045</f>
        <v>#NUM!</v>
      </c>
      <c r="Z2045" s="6" t="e">
        <f>Y2045*H2045</f>
        <v>#NUM!</v>
      </c>
      <c r="AB2045" s="1" t="e">
        <f t="shared" si="62"/>
        <v>#DIV/0!</v>
      </c>
      <c r="AC2045" s="1" t="e">
        <f t="shared" si="63"/>
        <v>#DIV/0!</v>
      </c>
    </row>
    <row r="2046" spans="4:29" x14ac:dyDescent="0.25">
      <c r="D2046" s="1">
        <v>1988</v>
      </c>
      <c r="E2046" s="1" t="s">
        <v>58</v>
      </c>
      <c r="F2046" s="2" t="s">
        <v>250</v>
      </c>
      <c r="G2046">
        <v>4</v>
      </c>
      <c r="H2046">
        <v>1561900</v>
      </c>
      <c r="I2046" s="1">
        <v>0</v>
      </c>
      <c r="J2046" s="1">
        <v>425</v>
      </c>
      <c r="K2046" s="1">
        <v>23611.11</v>
      </c>
      <c r="M2046" s="3"/>
      <c r="N2046">
        <v>18</v>
      </c>
      <c r="O2046"/>
      <c r="P2046" s="1">
        <f>IF($A$3="Percentage of government revenue per capita",$B$3,0) + IF($A$3="Absolute extra revenue",AB2046,0) + IF($A$3="Absolute revenue per capita",AC2046,0)</f>
        <v>0</v>
      </c>
      <c r="Q2046" s="5" t="e">
        <f>-MIN(data!$B$4 / data!I2009 * data!P2009 / 100, data!N2009)</f>
        <v>#DIV/0!</v>
      </c>
      <c r="R2046" s="4" t="e">
        <f>-Q2046*K2046/1000</f>
        <v>#DIV/0!</v>
      </c>
      <c r="S2046" s="6" t="e">
        <f>-MIN(data!$B$5/(POWER(LN(I2046),2))*P2046/100, O2046)</f>
        <v>#NUM!</v>
      </c>
      <c r="T2046" s="6" t="e">
        <f>-S2046*L2046/100000</f>
        <v>#NUM!</v>
      </c>
      <c r="U2046" s="4" t="e">
        <f>N2046+Q2046</f>
        <v>#DIV/0!</v>
      </c>
      <c r="V2046" s="4" t="e">
        <f>P2046*I2046/100/R2046</f>
        <v>#DIV/0!</v>
      </c>
      <c r="W2046" s="4" t="e">
        <f>V2046*H2046</f>
        <v>#DIV/0!</v>
      </c>
      <c r="X2046" s="6" t="e">
        <f>O2046+S2046</f>
        <v>#NUM!</v>
      </c>
      <c r="Y2046" s="6" t="e">
        <f>P2046*I2046/100/T2046</f>
        <v>#NUM!</v>
      </c>
      <c r="Z2046" s="6" t="e">
        <f>Y2046*H2046</f>
        <v>#NUM!</v>
      </c>
      <c r="AB2046" s="1" t="e">
        <f t="shared" si="62"/>
        <v>#DIV/0!</v>
      </c>
      <c r="AC2046" s="1" t="e">
        <f t="shared" si="63"/>
        <v>#DIV/0!</v>
      </c>
    </row>
    <row r="2047" spans="4:29" x14ac:dyDescent="0.25">
      <c r="D2047" s="1">
        <v>1989</v>
      </c>
      <c r="E2047" s="1" t="s">
        <v>58</v>
      </c>
      <c r="F2047" s="2" t="s">
        <v>250</v>
      </c>
      <c r="G2047">
        <v>4</v>
      </c>
      <c r="H2047">
        <v>1568131</v>
      </c>
      <c r="I2047" s="1">
        <v>0</v>
      </c>
      <c r="J2047" s="1">
        <v>408</v>
      </c>
      <c r="K2047" s="1">
        <v>22793.3</v>
      </c>
      <c r="M2047" s="3"/>
      <c r="N2047">
        <v>17.899999999999999</v>
      </c>
      <c r="O2047"/>
      <c r="P2047" s="1">
        <f>IF($A$3="Percentage of government revenue per capita",$B$3,0) + IF($A$3="Absolute extra revenue",AB2047,0) + IF($A$3="Absolute revenue per capita",AC2047,0)</f>
        <v>0</v>
      </c>
      <c r="Q2047" s="5" t="e">
        <f>-MIN(data!$B$4 / data!I2010 * data!P2010 / 100, data!N2010)</f>
        <v>#DIV/0!</v>
      </c>
      <c r="R2047" s="4" t="e">
        <f>-Q2047*K2047/1000</f>
        <v>#DIV/0!</v>
      </c>
      <c r="S2047" s="6" t="e">
        <f>-MIN(data!$B$5/(POWER(LN(I2047),2))*P2047/100, O2047)</f>
        <v>#NUM!</v>
      </c>
      <c r="T2047" s="6" t="e">
        <f>-S2047*L2047/100000</f>
        <v>#NUM!</v>
      </c>
      <c r="U2047" s="4" t="e">
        <f>N2047+Q2047</f>
        <v>#DIV/0!</v>
      </c>
      <c r="V2047" s="4" t="e">
        <f>P2047*I2047/100/R2047</f>
        <v>#DIV/0!</v>
      </c>
      <c r="W2047" s="4" t="e">
        <f>V2047*H2047</f>
        <v>#DIV/0!</v>
      </c>
      <c r="X2047" s="6" t="e">
        <f>O2047+S2047</f>
        <v>#NUM!</v>
      </c>
      <c r="Y2047" s="6" t="e">
        <f>P2047*I2047/100/T2047</f>
        <v>#NUM!</v>
      </c>
      <c r="Z2047" s="6" t="e">
        <f>Y2047*H2047</f>
        <v>#NUM!</v>
      </c>
      <c r="AB2047" s="1" t="e">
        <f t="shared" si="62"/>
        <v>#DIV/0!</v>
      </c>
      <c r="AC2047" s="1" t="e">
        <f t="shared" si="63"/>
        <v>#DIV/0!</v>
      </c>
    </row>
    <row r="2048" spans="4:29" x14ac:dyDescent="0.25">
      <c r="D2048" s="1">
        <v>1990</v>
      </c>
      <c r="E2048" s="1" t="s">
        <v>58</v>
      </c>
      <c r="F2048" s="2" t="s">
        <v>250</v>
      </c>
      <c r="G2048">
        <v>4</v>
      </c>
      <c r="H2048">
        <v>1569174</v>
      </c>
      <c r="I2048" s="1">
        <v>0</v>
      </c>
      <c r="J2048" s="1">
        <v>387</v>
      </c>
      <c r="K2048" s="1">
        <v>21864.41</v>
      </c>
      <c r="L2048" s="1">
        <v>19047.62</v>
      </c>
      <c r="M2048" s="3">
        <v>9</v>
      </c>
      <c r="N2048">
        <v>17.7</v>
      </c>
      <c r="O2048">
        <v>42</v>
      </c>
      <c r="P2048" s="1">
        <f>IF($A$3="Percentage of government revenue per capita",$B$3,0) + IF($A$3="Absolute extra revenue",AB2048,0) + IF($A$3="Absolute revenue per capita",AC2048,0)</f>
        <v>0</v>
      </c>
      <c r="Q2048" s="5" t="e">
        <f>-MIN(data!$B$4 / data!I2011 * data!P2011 / 100, data!N2011)</f>
        <v>#DIV/0!</v>
      </c>
      <c r="R2048" s="4" t="e">
        <f>-Q2048*K2048/1000</f>
        <v>#DIV/0!</v>
      </c>
      <c r="S2048" s="6" t="e">
        <f>-MIN(data!$B$5/(POWER(LN(I2048),2))*P2048/100, O2048)</f>
        <v>#NUM!</v>
      </c>
      <c r="T2048" s="6" t="e">
        <f>-S2048*L2048/100000</f>
        <v>#NUM!</v>
      </c>
      <c r="U2048" s="4" t="e">
        <f>N2048+Q2048</f>
        <v>#DIV/0!</v>
      </c>
      <c r="V2048" s="4" t="e">
        <f>P2048*I2048/100/R2048</f>
        <v>#DIV/0!</v>
      </c>
      <c r="W2048" s="4" t="e">
        <f>V2048*H2048</f>
        <v>#DIV/0!</v>
      </c>
      <c r="X2048" s="6" t="e">
        <f>O2048+S2048</f>
        <v>#NUM!</v>
      </c>
      <c r="Y2048" s="6" t="e">
        <f>P2048*I2048/100/T2048</f>
        <v>#NUM!</v>
      </c>
      <c r="Z2048" s="6" t="e">
        <f>Y2048*H2048</f>
        <v>#NUM!</v>
      </c>
      <c r="AB2048" s="1" t="e">
        <f t="shared" si="62"/>
        <v>#DIV/0!</v>
      </c>
      <c r="AC2048" s="1" t="e">
        <f t="shared" si="63"/>
        <v>#DIV/0!</v>
      </c>
    </row>
    <row r="2049" spans="4:29" x14ac:dyDescent="0.25">
      <c r="D2049" s="1">
        <v>1991</v>
      </c>
      <c r="E2049" s="1" t="s">
        <v>58</v>
      </c>
      <c r="F2049" s="2" t="s">
        <v>250</v>
      </c>
      <c r="G2049">
        <v>4</v>
      </c>
      <c r="H2049">
        <v>1561314</v>
      </c>
      <c r="I2049" s="1">
        <v>0</v>
      </c>
      <c r="J2049" s="1">
        <v>362</v>
      </c>
      <c r="K2049" s="1">
        <v>20568.18</v>
      </c>
      <c r="L2049" s="1">
        <v>16666.669999999998</v>
      </c>
      <c r="M2049" s="3">
        <v>8</v>
      </c>
      <c r="N2049">
        <v>17.600000000000001</v>
      </c>
      <c r="O2049">
        <v>42</v>
      </c>
      <c r="P2049" s="1">
        <f>IF($A$3="Percentage of government revenue per capita",$B$3,0) + IF($A$3="Absolute extra revenue",AB2049,0) + IF($A$3="Absolute revenue per capita",AC2049,0)</f>
        <v>0</v>
      </c>
      <c r="Q2049" s="5" t="e">
        <f>-MIN(data!$B$4 / data!I2012 * data!P2012 / 100, data!N2012)</f>
        <v>#DIV/0!</v>
      </c>
      <c r="R2049" s="4" t="e">
        <f>-Q2049*K2049/1000</f>
        <v>#DIV/0!</v>
      </c>
      <c r="S2049" s="6" t="e">
        <f>-MIN(data!$B$5/(POWER(LN(I2049),2))*P2049/100, O2049)</f>
        <v>#NUM!</v>
      </c>
      <c r="T2049" s="6" t="e">
        <f>-S2049*L2049/100000</f>
        <v>#NUM!</v>
      </c>
      <c r="U2049" s="4" t="e">
        <f>N2049+Q2049</f>
        <v>#DIV/0!</v>
      </c>
      <c r="V2049" s="4" t="e">
        <f>P2049*I2049/100/R2049</f>
        <v>#DIV/0!</v>
      </c>
      <c r="W2049" s="4" t="e">
        <f>V2049*H2049</f>
        <v>#DIV/0!</v>
      </c>
      <c r="X2049" s="6" t="e">
        <f>O2049+S2049</f>
        <v>#NUM!</v>
      </c>
      <c r="Y2049" s="6" t="e">
        <f>P2049*I2049/100/T2049</f>
        <v>#NUM!</v>
      </c>
      <c r="Z2049" s="6" t="e">
        <f>Y2049*H2049</f>
        <v>#NUM!</v>
      </c>
      <c r="AB2049" s="1" t="e">
        <f t="shared" si="62"/>
        <v>#DIV/0!</v>
      </c>
      <c r="AC2049" s="1" t="e">
        <f t="shared" si="63"/>
        <v>#DIV/0!</v>
      </c>
    </row>
    <row r="2050" spans="4:29" x14ac:dyDescent="0.25">
      <c r="D2050" s="1">
        <v>1992</v>
      </c>
      <c r="E2050" s="1" t="s">
        <v>58</v>
      </c>
      <c r="F2050" s="2" t="s">
        <v>250</v>
      </c>
      <c r="G2050">
        <v>4</v>
      </c>
      <c r="H2050">
        <v>1533091</v>
      </c>
      <c r="I2050" s="1">
        <v>0</v>
      </c>
      <c r="J2050" s="1">
        <v>334</v>
      </c>
      <c r="K2050" s="1">
        <v>19195.400000000001</v>
      </c>
      <c r="L2050" s="1">
        <v>17948.72</v>
      </c>
      <c r="M2050" s="3">
        <v>7</v>
      </c>
      <c r="N2050">
        <v>17.399999999999999</v>
      </c>
      <c r="O2050">
        <v>39</v>
      </c>
      <c r="P2050" s="1">
        <f>IF($A$3="Percentage of government revenue per capita",$B$3,0) + IF($A$3="Absolute extra revenue",AB2050,0) + IF($A$3="Absolute revenue per capita",AC2050,0)</f>
        <v>0</v>
      </c>
      <c r="Q2050" s="5">
        <f>-MIN(data!$B$4 / data!I2013 * data!P2013 / 100, data!N2013)</f>
        <v>0</v>
      </c>
      <c r="R2050" s="4">
        <f>-Q2050*K2050/1000</f>
        <v>0</v>
      </c>
      <c r="S2050" s="6" t="e">
        <f>-MIN(data!$B$5/(POWER(LN(I2050),2))*P2050/100, O2050)</f>
        <v>#NUM!</v>
      </c>
      <c r="T2050" s="6" t="e">
        <f>-S2050*L2050/100000</f>
        <v>#NUM!</v>
      </c>
      <c r="U2050" s="4">
        <f>N2050+Q2050</f>
        <v>17.399999999999999</v>
      </c>
      <c r="V2050" s="4" t="e">
        <f>P2050*I2050/100/R2050</f>
        <v>#DIV/0!</v>
      </c>
      <c r="W2050" s="4" t="e">
        <f>V2050*H2050</f>
        <v>#DIV/0!</v>
      </c>
      <c r="X2050" s="6" t="e">
        <f>O2050+S2050</f>
        <v>#NUM!</v>
      </c>
      <c r="Y2050" s="6" t="e">
        <f>P2050*I2050/100/T2050</f>
        <v>#NUM!</v>
      </c>
      <c r="Z2050" s="6" t="e">
        <f>Y2050*H2050</f>
        <v>#NUM!</v>
      </c>
      <c r="AB2050" s="1" t="e">
        <f t="shared" si="62"/>
        <v>#DIV/0!</v>
      </c>
      <c r="AC2050" s="1" t="e">
        <f t="shared" si="63"/>
        <v>#DIV/0!</v>
      </c>
    </row>
    <row r="2051" spans="4:29" x14ac:dyDescent="0.25">
      <c r="D2051" s="1">
        <v>1993</v>
      </c>
      <c r="E2051" s="1" t="s">
        <v>58</v>
      </c>
      <c r="F2051" s="2" t="s">
        <v>250</v>
      </c>
      <c r="G2051">
        <v>4</v>
      </c>
      <c r="H2051">
        <v>1494128</v>
      </c>
      <c r="I2051" s="1">
        <v>2633.4409999999998</v>
      </c>
      <c r="J2051" s="1">
        <v>304</v>
      </c>
      <c r="K2051" s="1">
        <v>17882.349999999999</v>
      </c>
      <c r="L2051" s="1">
        <v>20000</v>
      </c>
      <c r="M2051" s="3">
        <v>7</v>
      </c>
      <c r="N2051">
        <v>17</v>
      </c>
      <c r="O2051">
        <v>45</v>
      </c>
      <c r="P2051" s="1">
        <f>IF($A$3="Percentage of government revenue per capita",$B$3,0) + IF($A$3="Absolute extra revenue",AB2051,0) + IF($A$3="Absolute revenue per capita",AC2051,0)</f>
        <v>0</v>
      </c>
      <c r="Q2051" s="5">
        <f>-MIN(data!$B$4 / data!I2014 * data!P2014 / 100, data!N2014)</f>
        <v>0</v>
      </c>
      <c r="R2051" s="4">
        <f>-Q2051*K2051/1000</f>
        <v>0</v>
      </c>
      <c r="S2051" s="6">
        <f>-MIN(data!$B$5/(POWER(LN(I2051),2))*P2051/100, O2051)</f>
        <v>0</v>
      </c>
      <c r="T2051" s="6">
        <f>-S2051*L2051/100000</f>
        <v>0</v>
      </c>
      <c r="U2051" s="4">
        <f>N2051+Q2051</f>
        <v>17</v>
      </c>
      <c r="V2051" s="4" t="e">
        <f>P2051*I2051/100/R2051</f>
        <v>#DIV/0!</v>
      </c>
      <c r="W2051" s="4" t="e">
        <f>V2051*H2051</f>
        <v>#DIV/0!</v>
      </c>
      <c r="X2051" s="6">
        <f>O2051+S2051</f>
        <v>45</v>
      </c>
      <c r="Y2051" s="6" t="e">
        <f>P2051*I2051/100/T2051</f>
        <v>#DIV/0!</v>
      </c>
      <c r="Z2051" s="6" t="e">
        <f>Y2051*H2051</f>
        <v>#DIV/0!</v>
      </c>
      <c r="AB2051" s="1">
        <f t="shared" si="62"/>
        <v>0</v>
      </c>
      <c r="AC2051" s="1">
        <f t="shared" si="63"/>
        <v>0</v>
      </c>
    </row>
    <row r="2052" spans="4:29" x14ac:dyDescent="0.25">
      <c r="D2052" s="1">
        <v>1994</v>
      </c>
      <c r="E2052" s="1" t="s">
        <v>58</v>
      </c>
      <c r="F2052" s="2" t="s">
        <v>250</v>
      </c>
      <c r="G2052">
        <v>4</v>
      </c>
      <c r="H2052">
        <v>1462514</v>
      </c>
      <c r="I2052" s="1">
        <v>2838.6289999999999</v>
      </c>
      <c r="J2052" s="1">
        <v>273</v>
      </c>
      <c r="K2052" s="1">
        <v>16545.45</v>
      </c>
      <c r="L2052" s="1">
        <v>10526.32</v>
      </c>
      <c r="M2052" s="3">
        <v>9</v>
      </c>
      <c r="N2052">
        <v>16.5</v>
      </c>
      <c r="O2052">
        <v>57</v>
      </c>
      <c r="P2052" s="1">
        <f>IF($A$3="Percentage of government revenue per capita",$B$3,0) + IF($A$3="Absolute extra revenue",AB2052,0) + IF($A$3="Absolute revenue per capita",AC2052,0)</f>
        <v>0</v>
      </c>
      <c r="Q2052" s="5">
        <f>-MIN(data!$B$4 / data!I2015 * data!P2015 / 100, data!N2015)</f>
        <v>0</v>
      </c>
      <c r="R2052" s="4">
        <f>-Q2052*K2052/1000</f>
        <v>0</v>
      </c>
      <c r="S2052" s="6">
        <f>-MIN(data!$B$5/(POWER(LN(I2052),2))*P2052/100, O2052)</f>
        <v>0</v>
      </c>
      <c r="T2052" s="6">
        <f>-S2052*L2052/100000</f>
        <v>0</v>
      </c>
      <c r="U2052" s="4">
        <f>N2052+Q2052</f>
        <v>16.5</v>
      </c>
      <c r="V2052" s="4" t="e">
        <f>P2052*I2052/100/R2052</f>
        <v>#DIV/0!</v>
      </c>
      <c r="W2052" s="4" t="e">
        <f>V2052*H2052</f>
        <v>#DIV/0!</v>
      </c>
      <c r="X2052" s="6">
        <f>O2052+S2052</f>
        <v>57</v>
      </c>
      <c r="Y2052" s="6" t="e">
        <f>P2052*I2052/100/T2052</f>
        <v>#DIV/0!</v>
      </c>
      <c r="Z2052" s="6" t="e">
        <f>Y2052*H2052</f>
        <v>#DIV/0!</v>
      </c>
      <c r="AB2052" s="1">
        <f t="shared" ref="AB2052:AB2115" si="64">$B$3*100/H2052/I2052</f>
        <v>0</v>
      </c>
      <c r="AC2052" s="1">
        <f t="shared" ref="AC2052:AC2115" si="65">$B$3/I2052*100</f>
        <v>0</v>
      </c>
    </row>
    <row r="2053" spans="4:29" x14ac:dyDescent="0.25">
      <c r="D2053" s="1">
        <v>1995</v>
      </c>
      <c r="E2053" s="1" t="s">
        <v>58</v>
      </c>
      <c r="F2053" s="2" t="s">
        <v>250</v>
      </c>
      <c r="G2053">
        <v>4</v>
      </c>
      <c r="H2053">
        <v>1436634</v>
      </c>
      <c r="I2053" s="1">
        <v>3076.1590000000001</v>
      </c>
      <c r="J2053" s="1">
        <v>242</v>
      </c>
      <c r="K2053" s="1">
        <v>15414.01</v>
      </c>
      <c r="L2053" s="1">
        <v>11627.91</v>
      </c>
      <c r="M2053" s="3">
        <v>6</v>
      </c>
      <c r="N2053">
        <v>15.7</v>
      </c>
      <c r="O2053">
        <v>43</v>
      </c>
      <c r="P2053" s="1">
        <f>IF($A$3="Percentage of government revenue per capita",$B$3,0) + IF($A$3="Absolute extra revenue",AB2053,0) + IF($A$3="Absolute revenue per capita",AC2053,0)</f>
        <v>0</v>
      </c>
      <c r="Q2053" s="5">
        <f>-MIN(data!$B$4 / data!I2016 * data!P2016 / 100, data!N2016)</f>
        <v>0</v>
      </c>
      <c r="R2053" s="4">
        <f>-Q2053*K2053/1000</f>
        <v>0</v>
      </c>
      <c r="S2053" s="6">
        <f>-MIN(data!$B$5/(POWER(LN(I2053),2))*P2053/100, O2053)</f>
        <v>0</v>
      </c>
      <c r="T2053" s="6">
        <f>-S2053*L2053/100000</f>
        <v>0</v>
      </c>
      <c r="U2053" s="4">
        <f>N2053+Q2053</f>
        <v>15.7</v>
      </c>
      <c r="V2053" s="4" t="e">
        <f>P2053*I2053/100/R2053</f>
        <v>#DIV/0!</v>
      </c>
      <c r="W2053" s="4" t="e">
        <f>V2053*H2053</f>
        <v>#DIV/0!</v>
      </c>
      <c r="X2053" s="6">
        <f>O2053+S2053</f>
        <v>43</v>
      </c>
      <c r="Y2053" s="6" t="e">
        <f>P2053*I2053/100/T2053</f>
        <v>#DIV/0!</v>
      </c>
      <c r="Z2053" s="6" t="e">
        <f>Y2053*H2053</f>
        <v>#DIV/0!</v>
      </c>
      <c r="AB2053" s="1">
        <f t="shared" si="64"/>
        <v>0</v>
      </c>
      <c r="AC2053" s="1">
        <f t="shared" si="65"/>
        <v>0</v>
      </c>
    </row>
    <row r="2054" spans="4:29" x14ac:dyDescent="0.25">
      <c r="D2054" s="1">
        <v>1996</v>
      </c>
      <c r="E2054" s="1" t="s">
        <v>58</v>
      </c>
      <c r="F2054" s="2" t="s">
        <v>250</v>
      </c>
      <c r="G2054">
        <v>4</v>
      </c>
      <c r="H2054">
        <v>1415594</v>
      </c>
      <c r="I2054" s="1">
        <v>3046.52</v>
      </c>
      <c r="J2054" s="1">
        <v>214</v>
      </c>
      <c r="K2054" s="1">
        <v>14362.42</v>
      </c>
      <c r="L2054" s="1">
        <v>12121.21</v>
      </c>
      <c r="M2054" s="3">
        <v>5</v>
      </c>
      <c r="N2054">
        <v>14.9</v>
      </c>
      <c r="O2054">
        <v>33</v>
      </c>
      <c r="P2054" s="1">
        <f>IF($A$3="Percentage of government revenue per capita",$B$3,0) + IF($A$3="Absolute extra revenue",AB2054,0) + IF($A$3="Absolute revenue per capita",AC2054,0)</f>
        <v>0</v>
      </c>
      <c r="Q2054" s="5">
        <f>-MIN(data!$B$4 / data!I2017 * data!P2017 / 100, data!N2017)</f>
        <v>0</v>
      </c>
      <c r="R2054" s="4">
        <f>-Q2054*K2054/1000</f>
        <v>0</v>
      </c>
      <c r="S2054" s="6">
        <f>-MIN(data!$B$5/(POWER(LN(I2054),2))*P2054/100, O2054)</f>
        <v>0</v>
      </c>
      <c r="T2054" s="6">
        <f>-S2054*L2054/100000</f>
        <v>0</v>
      </c>
      <c r="U2054" s="4">
        <f>N2054+Q2054</f>
        <v>14.9</v>
      </c>
      <c r="V2054" s="4" t="e">
        <f>P2054*I2054/100/R2054</f>
        <v>#DIV/0!</v>
      </c>
      <c r="W2054" s="4" t="e">
        <f>V2054*H2054</f>
        <v>#DIV/0!</v>
      </c>
      <c r="X2054" s="6">
        <f>O2054+S2054</f>
        <v>33</v>
      </c>
      <c r="Y2054" s="6" t="e">
        <f>P2054*I2054/100/T2054</f>
        <v>#DIV/0!</v>
      </c>
      <c r="Z2054" s="6" t="e">
        <f>Y2054*H2054</f>
        <v>#DIV/0!</v>
      </c>
      <c r="AB2054" s="1">
        <f t="shared" si="64"/>
        <v>0</v>
      </c>
      <c r="AC2054" s="1">
        <f t="shared" si="65"/>
        <v>0</v>
      </c>
    </row>
    <row r="2055" spans="4:29" x14ac:dyDescent="0.25">
      <c r="D2055" s="1">
        <v>1997</v>
      </c>
      <c r="E2055" s="1" t="s">
        <v>58</v>
      </c>
      <c r="F2055" s="2" t="s">
        <v>250</v>
      </c>
      <c r="G2055">
        <v>4</v>
      </c>
      <c r="H2055">
        <v>1399535</v>
      </c>
      <c r="I2055" s="1">
        <v>3498.9749999999999</v>
      </c>
      <c r="J2055" s="1">
        <v>191</v>
      </c>
      <c r="K2055" s="1">
        <v>13741.01</v>
      </c>
      <c r="L2055" s="1">
        <v>13793.1</v>
      </c>
      <c r="M2055" s="3">
        <v>4</v>
      </c>
      <c r="N2055">
        <v>13.9</v>
      </c>
      <c r="O2055">
        <v>29</v>
      </c>
      <c r="P2055" s="1">
        <f>IF($A$3="Percentage of government revenue per capita",$B$3,0) + IF($A$3="Absolute extra revenue",AB2055,0) + IF($A$3="Absolute revenue per capita",AC2055,0)</f>
        <v>0</v>
      </c>
      <c r="Q2055" s="5">
        <f>-MIN(data!$B$4 / data!I2018 * data!P2018 / 100, data!N2018)</f>
        <v>0</v>
      </c>
      <c r="R2055" s="4">
        <f>-Q2055*K2055/1000</f>
        <v>0</v>
      </c>
      <c r="S2055" s="6">
        <f>-MIN(data!$B$5/(POWER(LN(I2055),2))*P2055/100, O2055)</f>
        <v>0</v>
      </c>
      <c r="T2055" s="6">
        <f>-S2055*L2055/100000</f>
        <v>0</v>
      </c>
      <c r="U2055" s="4">
        <f>N2055+Q2055</f>
        <v>13.9</v>
      </c>
      <c r="V2055" s="4" t="e">
        <f>P2055*I2055/100/R2055</f>
        <v>#DIV/0!</v>
      </c>
      <c r="W2055" s="4" t="e">
        <f>V2055*H2055</f>
        <v>#DIV/0!</v>
      </c>
      <c r="X2055" s="6">
        <f>O2055+S2055</f>
        <v>29</v>
      </c>
      <c r="Y2055" s="6" t="e">
        <f>P2055*I2055/100/T2055</f>
        <v>#DIV/0!</v>
      </c>
      <c r="Z2055" s="6" t="e">
        <f>Y2055*H2055</f>
        <v>#DIV/0!</v>
      </c>
      <c r="AB2055" s="1">
        <f t="shared" si="64"/>
        <v>0</v>
      </c>
      <c r="AC2055" s="1">
        <f t="shared" si="65"/>
        <v>0</v>
      </c>
    </row>
    <row r="2056" spans="4:29" x14ac:dyDescent="0.25">
      <c r="D2056" s="1">
        <v>1998</v>
      </c>
      <c r="E2056" s="1" t="s">
        <v>58</v>
      </c>
      <c r="F2056" s="2" t="s">
        <v>250</v>
      </c>
      <c r="G2056">
        <v>4</v>
      </c>
      <c r="H2056">
        <v>1386156</v>
      </c>
      <c r="I2056" s="1">
        <v>3600.1370000000002</v>
      </c>
      <c r="J2056" s="1">
        <v>171</v>
      </c>
      <c r="K2056" s="1">
        <v>13255.81</v>
      </c>
      <c r="L2056" s="1">
        <v>10344.83</v>
      </c>
      <c r="M2056" s="3">
        <v>4</v>
      </c>
      <c r="N2056">
        <v>12.9</v>
      </c>
      <c r="O2056">
        <v>29</v>
      </c>
      <c r="P2056" s="1">
        <f>IF($A$3="Percentage of government revenue per capita",$B$3,0) + IF($A$3="Absolute extra revenue",AB2056,0) + IF($A$3="Absolute revenue per capita",AC2056,0)</f>
        <v>0</v>
      </c>
      <c r="Q2056" s="5">
        <f>-MIN(data!$B$4 / data!I2019 * data!P2019 / 100, data!N2019)</f>
        <v>0</v>
      </c>
      <c r="R2056" s="4">
        <f>-Q2056*K2056/1000</f>
        <v>0</v>
      </c>
      <c r="S2056" s="6">
        <f>-MIN(data!$B$5/(POWER(LN(I2056),2))*P2056/100, O2056)</f>
        <v>0</v>
      </c>
      <c r="T2056" s="6">
        <f>-S2056*L2056/100000</f>
        <v>0</v>
      </c>
      <c r="U2056" s="4">
        <f>N2056+Q2056</f>
        <v>12.9</v>
      </c>
      <c r="V2056" s="4" t="e">
        <f>P2056*I2056/100/R2056</f>
        <v>#DIV/0!</v>
      </c>
      <c r="W2056" s="4" t="e">
        <f>V2056*H2056</f>
        <v>#DIV/0!</v>
      </c>
      <c r="X2056" s="6">
        <f>O2056+S2056</f>
        <v>29</v>
      </c>
      <c r="Y2056" s="6" t="e">
        <f>P2056*I2056/100/T2056</f>
        <v>#DIV/0!</v>
      </c>
      <c r="Z2056" s="6" t="e">
        <f>Y2056*H2056</f>
        <v>#DIV/0!</v>
      </c>
      <c r="AB2056" s="1">
        <f t="shared" si="64"/>
        <v>0</v>
      </c>
      <c r="AC2056" s="1">
        <f t="shared" si="65"/>
        <v>0</v>
      </c>
    </row>
    <row r="2057" spans="4:29" x14ac:dyDescent="0.25">
      <c r="D2057" s="1">
        <v>1999</v>
      </c>
      <c r="E2057" s="1" t="s">
        <v>58</v>
      </c>
      <c r="F2057" s="2" t="s">
        <v>250</v>
      </c>
      <c r="G2057">
        <v>4</v>
      </c>
      <c r="H2057">
        <v>1390244</v>
      </c>
      <c r="I2057" s="1">
        <v>3399.884</v>
      </c>
      <c r="J2057" s="1">
        <v>154</v>
      </c>
      <c r="K2057" s="1">
        <v>12833.33</v>
      </c>
      <c r="L2057" s="1">
        <v>11538.46</v>
      </c>
      <c r="M2057" s="3">
        <v>3</v>
      </c>
      <c r="N2057">
        <v>12</v>
      </c>
      <c r="O2057">
        <v>26</v>
      </c>
      <c r="P2057" s="1">
        <f>IF($A$3="Percentage of government revenue per capita",$B$3,0) + IF($A$3="Absolute extra revenue",AB2057,0) + IF($A$3="Absolute revenue per capita",AC2057,0)</f>
        <v>0</v>
      </c>
      <c r="Q2057" s="5">
        <f>-MIN(data!$B$4 / data!I2020 * data!P2020 / 100, data!N2020)</f>
        <v>0</v>
      </c>
      <c r="R2057" s="4">
        <f>-Q2057*K2057/1000</f>
        <v>0</v>
      </c>
      <c r="S2057" s="6">
        <f>-MIN(data!$B$5/(POWER(LN(I2057),2))*P2057/100, O2057)</f>
        <v>0</v>
      </c>
      <c r="T2057" s="6">
        <f>-S2057*L2057/100000</f>
        <v>0</v>
      </c>
      <c r="U2057" s="4">
        <f>N2057+Q2057</f>
        <v>12</v>
      </c>
      <c r="V2057" s="4" t="e">
        <f>P2057*I2057/100/R2057</f>
        <v>#DIV/0!</v>
      </c>
      <c r="W2057" s="4" t="e">
        <f>V2057*H2057</f>
        <v>#DIV/0!</v>
      </c>
      <c r="X2057" s="6">
        <f>O2057+S2057</f>
        <v>26</v>
      </c>
      <c r="Y2057" s="6" t="e">
        <f>P2057*I2057/100/T2057</f>
        <v>#DIV/0!</v>
      </c>
      <c r="Z2057" s="6" t="e">
        <f>Y2057*H2057</f>
        <v>#DIV/0!</v>
      </c>
      <c r="AB2057" s="1">
        <f t="shared" si="64"/>
        <v>0</v>
      </c>
      <c r="AC2057" s="1">
        <f t="shared" si="65"/>
        <v>0</v>
      </c>
    </row>
    <row r="2058" spans="4:29" x14ac:dyDescent="0.25">
      <c r="D2058" s="1">
        <v>2000</v>
      </c>
      <c r="E2058" s="1" t="s">
        <v>58</v>
      </c>
      <c r="F2058" s="2" t="s">
        <v>250</v>
      </c>
      <c r="G2058">
        <v>4</v>
      </c>
      <c r="H2058">
        <v>1396985</v>
      </c>
      <c r="I2058" s="1">
        <v>3671.3020000000001</v>
      </c>
      <c r="J2058" s="1">
        <v>141</v>
      </c>
      <c r="K2058" s="1">
        <v>12818.18</v>
      </c>
      <c r="L2058" s="1">
        <v>11538.46</v>
      </c>
      <c r="M2058" s="3">
        <v>3</v>
      </c>
      <c r="N2058">
        <v>11</v>
      </c>
      <c r="O2058">
        <v>26</v>
      </c>
      <c r="P2058" s="1">
        <f>IF($A$3="Percentage of government revenue per capita",$B$3,0) + IF($A$3="Absolute extra revenue",AB2058,0) + IF($A$3="Absolute revenue per capita",AC2058,0)</f>
        <v>0</v>
      </c>
      <c r="Q2058" s="5">
        <f>-MIN(data!$B$4 / data!I2021 * data!P2021 / 100, data!N2021)</f>
        <v>0</v>
      </c>
      <c r="R2058" s="4">
        <f>-Q2058*K2058/1000</f>
        <v>0</v>
      </c>
      <c r="S2058" s="6">
        <f>-MIN(data!$B$5/(POWER(LN(I2058),2))*P2058/100, O2058)</f>
        <v>0</v>
      </c>
      <c r="T2058" s="6">
        <f>-S2058*L2058/100000</f>
        <v>0</v>
      </c>
      <c r="U2058" s="4">
        <f>N2058+Q2058</f>
        <v>11</v>
      </c>
      <c r="V2058" s="4" t="e">
        <f>P2058*I2058/100/R2058</f>
        <v>#DIV/0!</v>
      </c>
      <c r="W2058" s="4" t="e">
        <f>V2058*H2058</f>
        <v>#DIV/0!</v>
      </c>
      <c r="X2058" s="6">
        <f>O2058+S2058</f>
        <v>26</v>
      </c>
      <c r="Y2058" s="6" t="e">
        <f>P2058*I2058/100/T2058</f>
        <v>#DIV/0!</v>
      </c>
      <c r="Z2058" s="6" t="e">
        <f>Y2058*H2058</f>
        <v>#DIV/0!</v>
      </c>
      <c r="AB2058" s="1">
        <f t="shared" si="64"/>
        <v>0</v>
      </c>
      <c r="AC2058" s="1">
        <f t="shared" si="65"/>
        <v>0</v>
      </c>
    </row>
    <row r="2059" spans="4:29" x14ac:dyDescent="0.25">
      <c r="D2059" s="1">
        <v>2001</v>
      </c>
      <c r="E2059" s="1" t="s">
        <v>58</v>
      </c>
      <c r="F2059" s="2" t="s">
        <v>250</v>
      </c>
      <c r="G2059">
        <v>4</v>
      </c>
      <c r="H2059">
        <v>1388115</v>
      </c>
      <c r="I2059" s="1">
        <v>3809.607</v>
      </c>
      <c r="J2059" s="1">
        <v>130</v>
      </c>
      <c r="K2059" s="1">
        <v>12871.29</v>
      </c>
      <c r="L2059" s="1">
        <v>12500</v>
      </c>
      <c r="M2059" s="3">
        <v>3</v>
      </c>
      <c r="N2059">
        <v>10.1</v>
      </c>
      <c r="O2059">
        <v>24</v>
      </c>
      <c r="P2059" s="1">
        <f>IF($A$3="Percentage of government revenue per capita",$B$3,0) + IF($A$3="Absolute extra revenue",AB2059,0) + IF($A$3="Absolute revenue per capita",AC2059,0)</f>
        <v>0</v>
      </c>
      <c r="Q2059" s="5">
        <f>-MIN(data!$B$4 / data!I2022 * data!P2022 / 100, data!N2022)</f>
        <v>0</v>
      </c>
      <c r="R2059" s="4">
        <f>-Q2059*K2059/1000</f>
        <v>0</v>
      </c>
      <c r="S2059" s="6">
        <f>-MIN(data!$B$5/(POWER(LN(I2059),2))*P2059/100, O2059)</f>
        <v>0</v>
      </c>
      <c r="T2059" s="6">
        <f>-S2059*L2059/100000</f>
        <v>0</v>
      </c>
      <c r="U2059" s="4">
        <f>N2059+Q2059</f>
        <v>10.1</v>
      </c>
      <c r="V2059" s="4" t="e">
        <f>P2059*I2059/100/R2059</f>
        <v>#DIV/0!</v>
      </c>
      <c r="W2059" s="4" t="e">
        <f>V2059*H2059</f>
        <v>#DIV/0!</v>
      </c>
      <c r="X2059" s="6">
        <f>O2059+S2059</f>
        <v>24</v>
      </c>
      <c r="Y2059" s="6" t="e">
        <f>P2059*I2059/100/T2059</f>
        <v>#DIV/0!</v>
      </c>
      <c r="Z2059" s="6" t="e">
        <f>Y2059*H2059</f>
        <v>#DIV/0!</v>
      </c>
      <c r="AB2059" s="1">
        <f t="shared" si="64"/>
        <v>0</v>
      </c>
      <c r="AC2059" s="1">
        <f t="shared" si="65"/>
        <v>0</v>
      </c>
    </row>
    <row r="2060" spans="4:29" x14ac:dyDescent="0.25">
      <c r="D2060" s="1">
        <v>2002</v>
      </c>
      <c r="E2060" s="1" t="s">
        <v>58</v>
      </c>
      <c r="F2060" s="2" t="s">
        <v>250</v>
      </c>
      <c r="G2060">
        <v>4</v>
      </c>
      <c r="H2060">
        <v>1379350</v>
      </c>
      <c r="I2060" s="1">
        <v>4218.0349999999999</v>
      </c>
      <c r="J2060" s="1">
        <v>121</v>
      </c>
      <c r="K2060" s="1">
        <v>13010.75</v>
      </c>
      <c r="L2060" s="1">
        <v>13636.36</v>
      </c>
      <c r="M2060" s="3">
        <v>3</v>
      </c>
      <c r="N2060">
        <v>9.3000000000000007</v>
      </c>
      <c r="O2060">
        <v>22</v>
      </c>
      <c r="P2060" s="1">
        <f>IF($A$3="Percentage of government revenue per capita",$B$3,0) + IF($A$3="Absolute extra revenue",AB2060,0) + IF($A$3="Absolute revenue per capita",AC2060,0)</f>
        <v>0</v>
      </c>
      <c r="Q2060" s="5">
        <f>-MIN(data!$B$4 / data!I2023 * data!P2023 / 100, data!N2023)</f>
        <v>0</v>
      </c>
      <c r="R2060" s="4">
        <f>-Q2060*K2060/1000</f>
        <v>0</v>
      </c>
      <c r="S2060" s="6">
        <f>-MIN(data!$B$5/(POWER(LN(I2060),2))*P2060/100, O2060)</f>
        <v>0</v>
      </c>
      <c r="T2060" s="6">
        <f>-S2060*L2060/100000</f>
        <v>0</v>
      </c>
      <c r="U2060" s="4">
        <f>N2060+Q2060</f>
        <v>9.3000000000000007</v>
      </c>
      <c r="V2060" s="4" t="e">
        <f>P2060*I2060/100/R2060</f>
        <v>#DIV/0!</v>
      </c>
      <c r="W2060" s="4" t="e">
        <f>V2060*H2060</f>
        <v>#DIV/0!</v>
      </c>
      <c r="X2060" s="6">
        <f>O2060+S2060</f>
        <v>22</v>
      </c>
      <c r="Y2060" s="6" t="e">
        <f>P2060*I2060/100/T2060</f>
        <v>#DIV/0!</v>
      </c>
      <c r="Z2060" s="6" t="e">
        <f>Y2060*H2060</f>
        <v>#DIV/0!</v>
      </c>
      <c r="AB2060" s="1">
        <f t="shared" si="64"/>
        <v>0</v>
      </c>
      <c r="AC2060" s="1">
        <f t="shared" si="65"/>
        <v>0</v>
      </c>
    </row>
    <row r="2061" spans="4:29" x14ac:dyDescent="0.25">
      <c r="D2061" s="1">
        <v>2003</v>
      </c>
      <c r="E2061" s="1" t="s">
        <v>58</v>
      </c>
      <c r="F2061" s="2" t="s">
        <v>250</v>
      </c>
      <c r="G2061">
        <v>4</v>
      </c>
      <c r="H2061">
        <v>1370720</v>
      </c>
      <c r="I2061" s="1">
        <v>4615.5439999999999</v>
      </c>
      <c r="J2061" s="1">
        <v>113</v>
      </c>
      <c r="K2061" s="1">
        <v>13294.12</v>
      </c>
      <c r="L2061" s="1">
        <v>10526.32</v>
      </c>
      <c r="M2061" s="3">
        <v>3</v>
      </c>
      <c r="N2061">
        <v>8.5</v>
      </c>
      <c r="O2061">
        <v>19</v>
      </c>
      <c r="P2061" s="1">
        <f>IF($A$3="Percentage of government revenue per capita",$B$3,0) + IF($A$3="Absolute extra revenue",AB2061,0) + IF($A$3="Absolute revenue per capita",AC2061,0)</f>
        <v>0</v>
      </c>
      <c r="Q2061" s="5" t="e">
        <f>-MIN(data!$B$4 / data!I2024 * data!P2024 / 100, data!N2024)</f>
        <v>#DIV/0!</v>
      </c>
      <c r="R2061" s="4" t="e">
        <f>-Q2061*K2061/1000</f>
        <v>#DIV/0!</v>
      </c>
      <c r="S2061" s="6">
        <f>-MIN(data!$B$5/(POWER(LN(I2061),2))*P2061/100, O2061)</f>
        <v>0</v>
      </c>
      <c r="T2061" s="6">
        <f>-S2061*L2061/100000</f>
        <v>0</v>
      </c>
      <c r="U2061" s="4" t="e">
        <f>N2061+Q2061</f>
        <v>#DIV/0!</v>
      </c>
      <c r="V2061" s="4" t="e">
        <f>P2061*I2061/100/R2061</f>
        <v>#DIV/0!</v>
      </c>
      <c r="W2061" s="4" t="e">
        <f>V2061*H2061</f>
        <v>#DIV/0!</v>
      </c>
      <c r="X2061" s="6">
        <f>O2061+S2061</f>
        <v>19</v>
      </c>
      <c r="Y2061" s="6" t="e">
        <f>P2061*I2061/100/T2061</f>
        <v>#DIV/0!</v>
      </c>
      <c r="Z2061" s="6" t="e">
        <f>Y2061*H2061</f>
        <v>#DIV/0!</v>
      </c>
      <c r="AB2061" s="1">
        <f t="shared" si="64"/>
        <v>0</v>
      </c>
      <c r="AC2061" s="1">
        <f t="shared" si="65"/>
        <v>0</v>
      </c>
    </row>
    <row r="2062" spans="4:29" x14ac:dyDescent="0.25">
      <c r="D2062" s="1">
        <v>2004</v>
      </c>
      <c r="E2062" s="1" t="s">
        <v>58</v>
      </c>
      <c r="F2062" s="2" t="s">
        <v>250</v>
      </c>
      <c r="G2062">
        <v>4</v>
      </c>
      <c r="H2062">
        <v>1362550</v>
      </c>
      <c r="I2062" s="1">
        <v>4900.7979999999998</v>
      </c>
      <c r="J2062" s="1">
        <v>107</v>
      </c>
      <c r="K2062" s="1">
        <v>13717.95</v>
      </c>
      <c r="L2062" s="1">
        <v>11764.71</v>
      </c>
      <c r="M2062" s="3">
        <v>2</v>
      </c>
      <c r="N2062">
        <v>7.8</v>
      </c>
      <c r="O2062">
        <v>17</v>
      </c>
      <c r="P2062" s="1">
        <f>IF($A$3="Percentage of government revenue per capita",$B$3,0) + IF($A$3="Absolute extra revenue",AB2062,0) + IF($A$3="Absolute revenue per capita",AC2062,0)</f>
        <v>0</v>
      </c>
      <c r="Q2062" s="5" t="e">
        <f>-MIN(data!$B$4 / data!I2025 * data!P2025 / 100, data!N2025)</f>
        <v>#DIV/0!</v>
      </c>
      <c r="R2062" s="4" t="e">
        <f>-Q2062*K2062/1000</f>
        <v>#DIV/0!</v>
      </c>
      <c r="S2062" s="6">
        <f>-MIN(data!$B$5/(POWER(LN(I2062),2))*P2062/100, O2062)</f>
        <v>0</v>
      </c>
      <c r="T2062" s="6">
        <f>-S2062*L2062/100000</f>
        <v>0</v>
      </c>
      <c r="U2062" s="4" t="e">
        <f>N2062+Q2062</f>
        <v>#DIV/0!</v>
      </c>
      <c r="V2062" s="4" t="e">
        <f>P2062*I2062/100/R2062</f>
        <v>#DIV/0!</v>
      </c>
      <c r="W2062" s="4" t="e">
        <f>V2062*H2062</f>
        <v>#DIV/0!</v>
      </c>
      <c r="X2062" s="6">
        <f>O2062+S2062</f>
        <v>17</v>
      </c>
      <c r="Y2062" s="6" t="e">
        <f>P2062*I2062/100/T2062</f>
        <v>#DIV/0!</v>
      </c>
      <c r="Z2062" s="6" t="e">
        <f>Y2062*H2062</f>
        <v>#DIV/0!</v>
      </c>
      <c r="AB2062" s="1">
        <f t="shared" si="64"/>
        <v>0</v>
      </c>
      <c r="AC2062" s="1">
        <f t="shared" si="65"/>
        <v>0</v>
      </c>
    </row>
    <row r="2063" spans="4:29" x14ac:dyDescent="0.25">
      <c r="D2063" s="1">
        <v>2005</v>
      </c>
      <c r="E2063" s="1" t="s">
        <v>58</v>
      </c>
      <c r="F2063" s="2" t="s">
        <v>250</v>
      </c>
      <c r="G2063">
        <v>4</v>
      </c>
      <c r="H2063">
        <v>1354775</v>
      </c>
      <c r="I2063" s="1">
        <v>5153.1120000000001</v>
      </c>
      <c r="J2063" s="1">
        <v>100</v>
      </c>
      <c r="K2063" s="1">
        <v>14084.51</v>
      </c>
      <c r="L2063" s="1">
        <v>13333.33</v>
      </c>
      <c r="M2063" s="3">
        <v>2</v>
      </c>
      <c r="N2063">
        <v>7.1</v>
      </c>
      <c r="O2063">
        <v>15</v>
      </c>
      <c r="P2063" s="1">
        <f>IF($A$3="Percentage of government revenue per capita",$B$3,0) + IF($A$3="Absolute extra revenue",AB2063,0) + IF($A$3="Absolute revenue per capita",AC2063,0)</f>
        <v>0</v>
      </c>
      <c r="Q2063" s="5">
        <f>-MIN(data!$B$4 / data!I2026 * data!P2026 / 100, data!N2026)</f>
        <v>0</v>
      </c>
      <c r="R2063" s="4">
        <f>-Q2063*K2063/1000</f>
        <v>0</v>
      </c>
      <c r="S2063" s="6">
        <f>-MIN(data!$B$5/(POWER(LN(I2063),2))*P2063/100, O2063)</f>
        <v>0</v>
      </c>
      <c r="T2063" s="6">
        <f>-S2063*L2063/100000</f>
        <v>0</v>
      </c>
      <c r="U2063" s="4">
        <f>N2063+Q2063</f>
        <v>7.1</v>
      </c>
      <c r="V2063" s="4" t="e">
        <f>P2063*I2063/100/R2063</f>
        <v>#DIV/0!</v>
      </c>
      <c r="W2063" s="4" t="e">
        <f>V2063*H2063</f>
        <v>#DIV/0!</v>
      </c>
      <c r="X2063" s="6">
        <f>O2063+S2063</f>
        <v>15</v>
      </c>
      <c r="Y2063" s="6" t="e">
        <f>P2063*I2063/100/T2063</f>
        <v>#DIV/0!</v>
      </c>
      <c r="Z2063" s="6" t="e">
        <f>Y2063*H2063</f>
        <v>#DIV/0!</v>
      </c>
      <c r="AB2063" s="1">
        <f t="shared" si="64"/>
        <v>0</v>
      </c>
      <c r="AC2063" s="1">
        <f t="shared" si="65"/>
        <v>0</v>
      </c>
    </row>
    <row r="2064" spans="4:29" x14ac:dyDescent="0.25">
      <c r="D2064" s="1">
        <v>2006</v>
      </c>
      <c r="E2064" s="1" t="s">
        <v>58</v>
      </c>
      <c r="F2064" s="2" t="s">
        <v>250</v>
      </c>
      <c r="G2064">
        <v>4</v>
      </c>
      <c r="H2064">
        <v>1346810</v>
      </c>
      <c r="I2064" s="1">
        <v>5939.143</v>
      </c>
      <c r="J2064" s="1">
        <v>94</v>
      </c>
      <c r="K2064" s="1">
        <v>14461.54</v>
      </c>
      <c r="L2064" s="1">
        <v>15384.62</v>
      </c>
      <c r="M2064" s="3">
        <v>2</v>
      </c>
      <c r="N2064">
        <v>6.5</v>
      </c>
      <c r="O2064">
        <v>13</v>
      </c>
      <c r="P2064" s="1">
        <f>IF($A$3="Percentage of government revenue per capita",$B$3,0) + IF($A$3="Absolute extra revenue",AB2064,0) + IF($A$3="Absolute revenue per capita",AC2064,0)</f>
        <v>0</v>
      </c>
      <c r="Q2064" s="5">
        <f>-MIN(data!$B$4 / data!I2027 * data!P2027 / 100, data!N2027)</f>
        <v>0</v>
      </c>
      <c r="R2064" s="4">
        <f>-Q2064*K2064/1000</f>
        <v>0</v>
      </c>
      <c r="S2064" s="6">
        <f>-MIN(data!$B$5/(POWER(LN(I2064),2))*P2064/100, O2064)</f>
        <v>0</v>
      </c>
      <c r="T2064" s="6">
        <f>-S2064*L2064/100000</f>
        <v>0</v>
      </c>
      <c r="U2064" s="4">
        <f>N2064+Q2064</f>
        <v>6.5</v>
      </c>
      <c r="V2064" s="4" t="e">
        <f>P2064*I2064/100/R2064</f>
        <v>#DIV/0!</v>
      </c>
      <c r="W2064" s="4" t="e">
        <f>V2064*H2064</f>
        <v>#DIV/0!</v>
      </c>
      <c r="X2064" s="6">
        <f>O2064+S2064</f>
        <v>13</v>
      </c>
      <c r="Y2064" s="6" t="e">
        <f>P2064*I2064/100/T2064</f>
        <v>#DIV/0!</v>
      </c>
      <c r="Z2064" s="6" t="e">
        <f>Y2064*H2064</f>
        <v>#DIV/0!</v>
      </c>
      <c r="AB2064" s="1">
        <f t="shared" si="64"/>
        <v>0</v>
      </c>
      <c r="AC2064" s="1">
        <f t="shared" si="65"/>
        <v>0</v>
      </c>
    </row>
    <row r="2065" spans="4:29" x14ac:dyDescent="0.25">
      <c r="D2065" s="1">
        <v>2007</v>
      </c>
      <c r="E2065" s="1" t="s">
        <v>58</v>
      </c>
      <c r="F2065" s="2" t="s">
        <v>250</v>
      </c>
      <c r="G2065">
        <v>4</v>
      </c>
      <c r="H2065">
        <v>1340680</v>
      </c>
      <c r="I2065" s="1">
        <v>6488.51</v>
      </c>
      <c r="J2065" s="1">
        <v>88</v>
      </c>
      <c r="K2065" s="1">
        <v>14915.25</v>
      </c>
      <c r="L2065" s="1">
        <v>15384.62</v>
      </c>
      <c r="M2065" s="3">
        <v>2</v>
      </c>
      <c r="N2065">
        <v>5.9</v>
      </c>
      <c r="O2065">
        <v>13</v>
      </c>
      <c r="P2065" s="1">
        <f>IF($A$3="Percentage of government revenue per capita",$B$3,0) + IF($A$3="Absolute extra revenue",AB2065,0) + IF($A$3="Absolute revenue per capita",AC2065,0)</f>
        <v>0</v>
      </c>
      <c r="Q2065" s="5">
        <f>-MIN(data!$B$4 / data!I2028 * data!P2028 / 100, data!N2028)</f>
        <v>0</v>
      </c>
      <c r="R2065" s="4">
        <f>-Q2065*K2065/1000</f>
        <v>0</v>
      </c>
      <c r="S2065" s="6">
        <f>-MIN(data!$B$5/(POWER(LN(I2065),2))*P2065/100, O2065)</f>
        <v>0</v>
      </c>
      <c r="T2065" s="6">
        <f>-S2065*L2065/100000</f>
        <v>0</v>
      </c>
      <c r="U2065" s="4">
        <f>N2065+Q2065</f>
        <v>5.9</v>
      </c>
      <c r="V2065" s="4" t="e">
        <f>P2065*I2065/100/R2065</f>
        <v>#DIV/0!</v>
      </c>
      <c r="W2065" s="4" t="e">
        <f>V2065*H2065</f>
        <v>#DIV/0!</v>
      </c>
      <c r="X2065" s="6">
        <f>O2065+S2065</f>
        <v>13</v>
      </c>
      <c r="Y2065" s="6" t="e">
        <f>P2065*I2065/100/T2065</f>
        <v>#DIV/0!</v>
      </c>
      <c r="Z2065" s="6" t="e">
        <f>Y2065*H2065</f>
        <v>#DIV/0!</v>
      </c>
      <c r="AB2065" s="1">
        <f t="shared" si="64"/>
        <v>0</v>
      </c>
      <c r="AC2065" s="1">
        <f t="shared" si="65"/>
        <v>0</v>
      </c>
    </row>
    <row r="2066" spans="4:29" x14ac:dyDescent="0.25">
      <c r="D2066" s="1">
        <v>2008</v>
      </c>
      <c r="E2066" s="1" t="s">
        <v>58</v>
      </c>
      <c r="F2066" s="2" t="s">
        <v>250</v>
      </c>
      <c r="G2066">
        <v>4</v>
      </c>
      <c r="H2066">
        <v>1337090</v>
      </c>
      <c r="I2066" s="1">
        <v>6198.4780000000001</v>
      </c>
      <c r="J2066" s="1">
        <v>81</v>
      </c>
      <c r="K2066" s="1">
        <v>15000</v>
      </c>
      <c r="L2066" s="1">
        <v>18181.82</v>
      </c>
      <c r="M2066" s="3">
        <v>2</v>
      </c>
      <c r="N2066">
        <v>5.4</v>
      </c>
      <c r="O2066">
        <v>11</v>
      </c>
      <c r="P2066" s="1">
        <f>IF($A$3="Percentage of government revenue per capita",$B$3,0) + IF($A$3="Absolute extra revenue",AB2066,0) + IF($A$3="Absolute revenue per capita",AC2066,0)</f>
        <v>0</v>
      </c>
      <c r="Q2066" s="5">
        <f>-MIN(data!$B$4 / data!I2029 * data!P2029 / 100, data!N2029)</f>
        <v>0</v>
      </c>
      <c r="R2066" s="4">
        <f>-Q2066*K2066/1000</f>
        <v>0</v>
      </c>
      <c r="S2066" s="6">
        <f>-MIN(data!$B$5/(POWER(LN(I2066),2))*P2066/100, O2066)</f>
        <v>0</v>
      </c>
      <c r="T2066" s="6">
        <f>-S2066*L2066/100000</f>
        <v>0</v>
      </c>
      <c r="U2066" s="4">
        <f>N2066+Q2066</f>
        <v>5.4</v>
      </c>
      <c r="V2066" s="4" t="e">
        <f>P2066*I2066/100/R2066</f>
        <v>#DIV/0!</v>
      </c>
      <c r="W2066" s="4" t="e">
        <f>V2066*H2066</f>
        <v>#DIV/0!</v>
      </c>
      <c r="X2066" s="6">
        <f>O2066+S2066</f>
        <v>11</v>
      </c>
      <c r="Y2066" s="6" t="e">
        <f>P2066*I2066/100/T2066</f>
        <v>#DIV/0!</v>
      </c>
      <c r="Z2066" s="6" t="e">
        <f>Y2066*H2066</f>
        <v>#DIV/0!</v>
      </c>
      <c r="AB2066" s="1">
        <f t="shared" si="64"/>
        <v>0</v>
      </c>
      <c r="AC2066" s="1">
        <f t="shared" si="65"/>
        <v>0</v>
      </c>
    </row>
    <row r="2067" spans="4:29" x14ac:dyDescent="0.25">
      <c r="D2067" s="1">
        <v>2009</v>
      </c>
      <c r="E2067" s="1" t="s">
        <v>58</v>
      </c>
      <c r="F2067" s="2" t="s">
        <v>250</v>
      </c>
      <c r="G2067">
        <v>4</v>
      </c>
      <c r="H2067">
        <v>1334515</v>
      </c>
      <c r="I2067" s="1">
        <v>6265.777</v>
      </c>
      <c r="J2067" s="1">
        <v>75</v>
      </c>
      <c r="K2067" s="1">
        <v>15000</v>
      </c>
      <c r="L2067" s="1">
        <v>9090.9089999999997</v>
      </c>
      <c r="M2067" s="3">
        <v>2</v>
      </c>
      <c r="N2067">
        <v>5</v>
      </c>
      <c r="O2067">
        <v>11</v>
      </c>
      <c r="P2067" s="1">
        <f>IF($A$3="Percentage of government revenue per capita",$B$3,0) + IF($A$3="Absolute extra revenue",AB2067,0) + IF($A$3="Absolute revenue per capita",AC2067,0)</f>
        <v>0</v>
      </c>
      <c r="Q2067" s="5">
        <f>-MIN(data!$B$4 / data!I2030 * data!P2030 / 100, data!N2030)</f>
        <v>0</v>
      </c>
      <c r="R2067" s="4">
        <f>-Q2067*K2067/1000</f>
        <v>0</v>
      </c>
      <c r="S2067" s="6">
        <f>-MIN(data!$B$5/(POWER(LN(I2067),2))*P2067/100, O2067)</f>
        <v>0</v>
      </c>
      <c r="T2067" s="6">
        <f>-S2067*L2067/100000</f>
        <v>0</v>
      </c>
      <c r="U2067" s="4">
        <f>N2067+Q2067</f>
        <v>5</v>
      </c>
      <c r="V2067" s="4" t="e">
        <f>P2067*I2067/100/R2067</f>
        <v>#DIV/0!</v>
      </c>
      <c r="W2067" s="4" t="e">
        <f>V2067*H2067</f>
        <v>#DIV/0!</v>
      </c>
      <c r="X2067" s="6">
        <f>O2067+S2067</f>
        <v>11</v>
      </c>
      <c r="Y2067" s="6" t="e">
        <f>P2067*I2067/100/T2067</f>
        <v>#DIV/0!</v>
      </c>
      <c r="Z2067" s="6" t="e">
        <f>Y2067*H2067</f>
        <v>#DIV/0!</v>
      </c>
      <c r="AB2067" s="1">
        <f t="shared" si="64"/>
        <v>0</v>
      </c>
      <c r="AC2067" s="1">
        <f t="shared" si="65"/>
        <v>0</v>
      </c>
    </row>
    <row r="2068" spans="4:29" x14ac:dyDescent="0.25">
      <c r="D2068" s="1">
        <v>2010</v>
      </c>
      <c r="E2068" s="1" t="s">
        <v>58</v>
      </c>
      <c r="F2068" s="2" t="s">
        <v>250</v>
      </c>
      <c r="G2068">
        <v>4</v>
      </c>
      <c r="H2068">
        <v>1331475</v>
      </c>
      <c r="I2068" s="1">
        <v>5957.91</v>
      </c>
      <c r="J2068" s="1">
        <v>69</v>
      </c>
      <c r="K2068" s="1">
        <v>15333.33</v>
      </c>
      <c r="L2068" s="1">
        <v>12500</v>
      </c>
      <c r="M2068" s="3">
        <v>1</v>
      </c>
      <c r="N2068">
        <v>4.5</v>
      </c>
      <c r="O2068">
        <v>8</v>
      </c>
      <c r="P2068" s="1">
        <f>IF($A$3="Percentage of government revenue per capita",$B$3,0) + IF($A$3="Absolute extra revenue",AB2068,0) + IF($A$3="Absolute revenue per capita",AC2068,0)</f>
        <v>0</v>
      </c>
      <c r="Q2068" s="5" t="e">
        <f>-MIN(data!$B$4 / data!I2031 * data!P2031 / 100, data!N2031)</f>
        <v>#DIV/0!</v>
      </c>
      <c r="R2068" s="4" t="e">
        <f>-Q2068*K2068/1000</f>
        <v>#DIV/0!</v>
      </c>
      <c r="S2068" s="6">
        <f>-MIN(data!$B$5/(POWER(LN(I2068),2))*P2068/100, O2068)</f>
        <v>0</v>
      </c>
      <c r="T2068" s="6">
        <f>-S2068*L2068/100000</f>
        <v>0</v>
      </c>
      <c r="U2068" s="4" t="e">
        <f>N2068+Q2068</f>
        <v>#DIV/0!</v>
      </c>
      <c r="V2068" s="4" t="e">
        <f>P2068*I2068/100/R2068</f>
        <v>#DIV/0!</v>
      </c>
      <c r="W2068" s="4" t="e">
        <f>V2068*H2068</f>
        <v>#DIV/0!</v>
      </c>
      <c r="X2068" s="6">
        <f>O2068+S2068</f>
        <v>8</v>
      </c>
      <c r="Y2068" s="6" t="e">
        <f>P2068*I2068/100/T2068</f>
        <v>#DIV/0!</v>
      </c>
      <c r="Z2068" s="6" t="e">
        <f>Y2068*H2068</f>
        <v>#DIV/0!</v>
      </c>
      <c r="AB2068" s="1">
        <f t="shared" si="64"/>
        <v>0</v>
      </c>
      <c r="AC2068" s="1">
        <f t="shared" si="65"/>
        <v>0</v>
      </c>
    </row>
    <row r="2069" spans="4:29" x14ac:dyDescent="0.25">
      <c r="D2069" s="1">
        <v>2011</v>
      </c>
      <c r="E2069" s="1" t="s">
        <v>58</v>
      </c>
      <c r="F2069" s="2" t="s">
        <v>250</v>
      </c>
      <c r="G2069">
        <v>4</v>
      </c>
      <c r="H2069">
        <v>1327439</v>
      </c>
      <c r="I2069" s="1">
        <v>6095.1109999999999</v>
      </c>
      <c r="J2069" s="1">
        <v>63</v>
      </c>
      <c r="K2069" s="1">
        <v>15000</v>
      </c>
      <c r="L2069" s="1">
        <v>10000</v>
      </c>
      <c r="M2069" s="3">
        <v>1</v>
      </c>
      <c r="N2069">
        <v>4.2</v>
      </c>
      <c r="O2069">
        <v>10</v>
      </c>
      <c r="P2069" s="1">
        <f>IF($A$3="Percentage of government revenue per capita",$B$3,0) + IF($A$3="Absolute extra revenue",AB2069,0) + IF($A$3="Absolute revenue per capita",AC2069,0)</f>
        <v>0</v>
      </c>
      <c r="Q2069" s="5" t="e">
        <f>-MIN(data!$B$4 / data!I2032 * data!P2032 / 100, data!N2032)</f>
        <v>#DIV/0!</v>
      </c>
      <c r="R2069" s="4" t="e">
        <f>-Q2069*K2069/1000</f>
        <v>#DIV/0!</v>
      </c>
      <c r="S2069" s="6">
        <f>-MIN(data!$B$5/(POWER(LN(I2069),2))*P2069/100, O2069)</f>
        <v>0</v>
      </c>
      <c r="T2069" s="6">
        <f>-S2069*L2069/100000</f>
        <v>0</v>
      </c>
      <c r="U2069" s="4" t="e">
        <f>N2069+Q2069</f>
        <v>#DIV/0!</v>
      </c>
      <c r="V2069" s="4" t="e">
        <f>P2069*I2069/100/R2069</f>
        <v>#DIV/0!</v>
      </c>
      <c r="W2069" s="4" t="e">
        <f>V2069*H2069</f>
        <v>#DIV/0!</v>
      </c>
      <c r="X2069" s="6">
        <f>O2069+S2069</f>
        <v>10</v>
      </c>
      <c r="Y2069" s="6" t="e">
        <f>P2069*I2069/100/T2069</f>
        <v>#DIV/0!</v>
      </c>
      <c r="Z2069" s="6" t="e">
        <f>Y2069*H2069</f>
        <v>#DIV/0!</v>
      </c>
      <c r="AB2069" s="1">
        <f t="shared" si="64"/>
        <v>0</v>
      </c>
      <c r="AC2069" s="1">
        <f t="shared" si="65"/>
        <v>0</v>
      </c>
    </row>
    <row r="2070" spans="4:29" x14ac:dyDescent="0.25">
      <c r="D2070" s="1">
        <v>2012</v>
      </c>
      <c r="E2070" s="1" t="s">
        <v>58</v>
      </c>
      <c r="F2070" s="2" t="s">
        <v>250</v>
      </c>
      <c r="G2070">
        <v>4</v>
      </c>
      <c r="H2070">
        <v>1322696</v>
      </c>
      <c r="I2070" s="1">
        <v>6456.5169999999998</v>
      </c>
      <c r="J2070" s="1">
        <v>57</v>
      </c>
      <c r="K2070" s="1">
        <v>14615.38</v>
      </c>
      <c r="L2070" s="1">
        <v>11111.11</v>
      </c>
      <c r="M2070" s="3">
        <v>1</v>
      </c>
      <c r="N2070">
        <v>3.9</v>
      </c>
      <c r="O2070">
        <v>9</v>
      </c>
      <c r="P2070" s="1">
        <f>IF($A$3="Percentage of government revenue per capita",$B$3,0) + IF($A$3="Absolute extra revenue",AB2070,0) + IF($A$3="Absolute revenue per capita",AC2070,0)</f>
        <v>0</v>
      </c>
      <c r="Q2070" s="5" t="e">
        <f>-MIN(data!$B$4 / data!I2033 * data!P2033 / 100, data!N2033)</f>
        <v>#DIV/0!</v>
      </c>
      <c r="R2070" s="4" t="e">
        <f>-Q2070*K2070/1000</f>
        <v>#DIV/0!</v>
      </c>
      <c r="S2070" s="6">
        <f>-MIN(data!$B$5/(POWER(LN(I2070),2))*P2070/100, O2070)</f>
        <v>0</v>
      </c>
      <c r="T2070" s="6">
        <f>-S2070*L2070/100000</f>
        <v>0</v>
      </c>
      <c r="U2070" s="4" t="e">
        <f>N2070+Q2070</f>
        <v>#DIV/0!</v>
      </c>
      <c r="V2070" s="4" t="e">
        <f>P2070*I2070/100/R2070</f>
        <v>#DIV/0!</v>
      </c>
      <c r="W2070" s="4" t="e">
        <f>V2070*H2070</f>
        <v>#DIV/0!</v>
      </c>
      <c r="X2070" s="6">
        <f>O2070+S2070</f>
        <v>9</v>
      </c>
      <c r="Y2070" s="6" t="e">
        <f>P2070*I2070/100/T2070</f>
        <v>#DIV/0!</v>
      </c>
      <c r="Z2070" s="6" t="e">
        <f>Y2070*H2070</f>
        <v>#DIV/0!</v>
      </c>
      <c r="AB2070" s="1">
        <f t="shared" si="64"/>
        <v>0</v>
      </c>
      <c r="AC2070" s="1">
        <f t="shared" si="65"/>
        <v>0</v>
      </c>
    </row>
    <row r="2071" spans="4:29" x14ac:dyDescent="0.25">
      <c r="D2071" s="1">
        <v>2013</v>
      </c>
      <c r="E2071" s="1" t="s">
        <v>58</v>
      </c>
      <c r="F2071" s="2" t="s">
        <v>250</v>
      </c>
      <c r="G2071">
        <v>4</v>
      </c>
      <c r="H2071">
        <v>1317997</v>
      </c>
      <c r="I2071" s="1">
        <v>6476.4359999999997</v>
      </c>
      <c r="J2071" s="1">
        <v>52</v>
      </c>
      <c r="K2071" s="1">
        <v>14444.44</v>
      </c>
      <c r="L2071" s="1">
        <v>11111.11</v>
      </c>
      <c r="M2071" s="3">
        <v>1</v>
      </c>
      <c r="N2071">
        <v>3.6</v>
      </c>
      <c r="O2071">
        <v>9</v>
      </c>
      <c r="P2071" s="1">
        <f>IF($A$3="Percentage of government revenue per capita",$B$3,0) + IF($A$3="Absolute extra revenue",AB2071,0) + IF($A$3="Absolute revenue per capita",AC2071,0)</f>
        <v>0</v>
      </c>
      <c r="Q2071" s="5" t="e">
        <f>-MIN(data!$B$4 / data!I2034 * data!P2034 / 100, data!N2034)</f>
        <v>#DIV/0!</v>
      </c>
      <c r="R2071" s="4" t="e">
        <f>-Q2071*K2071/1000</f>
        <v>#DIV/0!</v>
      </c>
      <c r="S2071" s="6">
        <f>-MIN(data!$B$5/(POWER(LN(I2071),2))*P2071/100, O2071)</f>
        <v>0</v>
      </c>
      <c r="T2071" s="6">
        <f>-S2071*L2071/100000</f>
        <v>0</v>
      </c>
      <c r="U2071" s="4" t="e">
        <f>N2071+Q2071</f>
        <v>#DIV/0!</v>
      </c>
      <c r="V2071" s="4" t="e">
        <f>P2071*I2071/100/R2071</f>
        <v>#DIV/0!</v>
      </c>
      <c r="W2071" s="4" t="e">
        <f>V2071*H2071</f>
        <v>#DIV/0!</v>
      </c>
      <c r="X2071" s="6">
        <f>O2071+S2071</f>
        <v>9</v>
      </c>
      <c r="Y2071" s="6" t="e">
        <f>P2071*I2071/100/T2071</f>
        <v>#DIV/0!</v>
      </c>
      <c r="Z2071" s="6" t="e">
        <f>Y2071*H2071</f>
        <v>#DIV/0!</v>
      </c>
      <c r="AB2071" s="1">
        <f t="shared" si="64"/>
        <v>0</v>
      </c>
      <c r="AC2071" s="1">
        <f t="shared" si="65"/>
        <v>0</v>
      </c>
    </row>
    <row r="2072" spans="4:29" x14ac:dyDescent="0.25">
      <c r="D2072" s="1">
        <v>2014</v>
      </c>
      <c r="E2072" s="1" t="s">
        <v>58</v>
      </c>
      <c r="F2072" s="2" t="s">
        <v>250</v>
      </c>
      <c r="G2072">
        <v>4</v>
      </c>
      <c r="H2072">
        <v>1314545</v>
      </c>
      <c r="I2072" s="1">
        <v>6825.8680000000004</v>
      </c>
      <c r="J2072" s="1">
        <v>48</v>
      </c>
      <c r="K2072" s="1">
        <v>14545.45</v>
      </c>
      <c r="L2072" s="1">
        <v>11111.11</v>
      </c>
      <c r="M2072" s="3">
        <v>1</v>
      </c>
      <c r="N2072">
        <v>3.3</v>
      </c>
      <c r="O2072">
        <v>9</v>
      </c>
      <c r="P2072" s="1">
        <f>IF($A$3="Percentage of government revenue per capita",$B$3,0) + IF($A$3="Absolute extra revenue",AB2072,0) + IF($A$3="Absolute revenue per capita",AC2072,0)</f>
        <v>0</v>
      </c>
      <c r="Q2072" s="5" t="e">
        <f>-MIN(data!$B$4 / data!I2035 * data!P2035 / 100, data!N2035)</f>
        <v>#DIV/0!</v>
      </c>
      <c r="R2072" s="4" t="e">
        <f>-Q2072*K2072/1000</f>
        <v>#DIV/0!</v>
      </c>
      <c r="S2072" s="6">
        <f>-MIN(data!$B$5/(POWER(LN(I2072),2))*P2072/100, O2072)</f>
        <v>0</v>
      </c>
      <c r="T2072" s="6">
        <f>-S2072*L2072/100000</f>
        <v>0</v>
      </c>
      <c r="U2072" s="4" t="e">
        <f>N2072+Q2072</f>
        <v>#DIV/0!</v>
      </c>
      <c r="V2072" s="4" t="e">
        <f>P2072*I2072/100/R2072</f>
        <v>#DIV/0!</v>
      </c>
      <c r="W2072" s="4" t="e">
        <f>V2072*H2072</f>
        <v>#DIV/0!</v>
      </c>
      <c r="X2072" s="6">
        <f>O2072+S2072</f>
        <v>9</v>
      </c>
      <c r="Y2072" s="6" t="e">
        <f>P2072*I2072/100/T2072</f>
        <v>#DIV/0!</v>
      </c>
      <c r="Z2072" s="6" t="e">
        <f>Y2072*H2072</f>
        <v>#DIV/0!</v>
      </c>
      <c r="AB2072" s="1">
        <f t="shared" si="64"/>
        <v>0</v>
      </c>
      <c r="AC2072" s="1">
        <f t="shared" si="65"/>
        <v>0</v>
      </c>
    </row>
    <row r="2073" spans="4:29" x14ac:dyDescent="0.25">
      <c r="D2073" s="1">
        <v>2015</v>
      </c>
      <c r="E2073" s="1" t="s">
        <v>58</v>
      </c>
      <c r="F2073" s="2" t="s">
        <v>250</v>
      </c>
      <c r="G2073">
        <v>4</v>
      </c>
      <c r="H2073">
        <v>1315407</v>
      </c>
      <c r="I2073" s="1">
        <v>7162.5230000000001</v>
      </c>
      <c r="J2073" s="1">
        <v>44</v>
      </c>
      <c r="K2073" s="1">
        <v>14193.55</v>
      </c>
      <c r="M2073" s="3">
        <v>1</v>
      </c>
      <c r="N2073">
        <v>3.1</v>
      </c>
      <c r="O2073">
        <v>9</v>
      </c>
      <c r="P2073" s="1">
        <f>IF($A$3="Percentage of government revenue per capita",$B$3,0) + IF($A$3="Absolute extra revenue",AB2073,0) + IF($A$3="Absolute revenue per capita",AC2073,0)</f>
        <v>0</v>
      </c>
      <c r="Q2073" s="5" t="e">
        <f>-MIN(data!$B$4 / data!I2036 * data!P2036 / 100, data!N2036)</f>
        <v>#DIV/0!</v>
      </c>
      <c r="R2073" s="4" t="e">
        <f>-Q2073*K2073/1000</f>
        <v>#DIV/0!</v>
      </c>
      <c r="S2073" s="6">
        <f>-MIN(data!$B$5/(POWER(LN(I2073),2))*P2073/100, O2073)</f>
        <v>0</v>
      </c>
      <c r="T2073" s="6">
        <f>-S2073*L2073/100000</f>
        <v>0</v>
      </c>
      <c r="U2073" s="4" t="e">
        <f>N2073+Q2073</f>
        <v>#DIV/0!</v>
      </c>
      <c r="V2073" s="4" t="e">
        <f>P2073*I2073/100/R2073</f>
        <v>#DIV/0!</v>
      </c>
      <c r="W2073" s="4" t="e">
        <f>V2073*H2073</f>
        <v>#DIV/0!</v>
      </c>
      <c r="X2073" s="6">
        <f>O2073+S2073</f>
        <v>9</v>
      </c>
      <c r="Y2073" s="6" t="e">
        <f>P2073*I2073/100/T2073</f>
        <v>#DIV/0!</v>
      </c>
      <c r="Z2073" s="6" t="e">
        <f>Y2073*H2073</f>
        <v>#DIV/0!</v>
      </c>
      <c r="AB2073" s="1">
        <f t="shared" si="64"/>
        <v>0</v>
      </c>
      <c r="AC2073" s="1">
        <f t="shared" si="65"/>
        <v>0</v>
      </c>
    </row>
    <row r="2074" spans="4:29" x14ac:dyDescent="0.25">
      <c r="D2074" s="1">
        <v>2016</v>
      </c>
      <c r="E2074" s="1" t="s">
        <v>58</v>
      </c>
      <c r="F2074" s="2" t="s">
        <v>250</v>
      </c>
      <c r="G2074">
        <v>4</v>
      </c>
      <c r="H2074">
        <v>1315790</v>
      </c>
      <c r="I2074" s="1">
        <v>7415.7879999999996</v>
      </c>
      <c r="J2074" s="1">
        <v>41</v>
      </c>
      <c r="K2074" s="1">
        <v>14137.93</v>
      </c>
      <c r="M2074" s="3"/>
      <c r="N2074">
        <v>2.9</v>
      </c>
      <c r="O2074"/>
      <c r="P2074" s="1">
        <f>IF($A$3="Percentage of government revenue per capita",$B$3,0) + IF($A$3="Absolute extra revenue",AB2074,0) + IF($A$3="Absolute revenue per capita",AC2074,0)</f>
        <v>0</v>
      </c>
      <c r="Q2074" s="5" t="e">
        <f>-MIN(data!$B$4 / data!I2037 * data!P2037 / 100, data!N2037)</f>
        <v>#DIV/0!</v>
      </c>
      <c r="R2074" s="4" t="e">
        <f>-Q2074*K2074/1000</f>
        <v>#DIV/0!</v>
      </c>
      <c r="S2074" s="6">
        <f>-MIN(data!$B$5/(POWER(LN(I2074),2))*P2074/100, O2074)</f>
        <v>0</v>
      </c>
      <c r="T2074" s="6">
        <f>-S2074*L2074/100000</f>
        <v>0</v>
      </c>
      <c r="U2074" s="4" t="e">
        <f>N2074+Q2074</f>
        <v>#DIV/0!</v>
      </c>
      <c r="V2074" s="4" t="e">
        <f>P2074*I2074/100/R2074</f>
        <v>#DIV/0!</v>
      </c>
      <c r="W2074" s="4" t="e">
        <f>V2074*H2074</f>
        <v>#DIV/0!</v>
      </c>
      <c r="X2074" s="6">
        <f>O2074+S2074</f>
        <v>0</v>
      </c>
      <c r="Y2074" s="6" t="e">
        <f>P2074*I2074/100/T2074</f>
        <v>#DIV/0!</v>
      </c>
      <c r="Z2074" s="6" t="e">
        <f>Y2074*H2074</f>
        <v>#DIV/0!</v>
      </c>
      <c r="AB2074" s="1">
        <f t="shared" si="64"/>
        <v>0</v>
      </c>
      <c r="AC2074" s="1">
        <f t="shared" si="65"/>
        <v>0</v>
      </c>
    </row>
    <row r="2075" spans="4:29" x14ac:dyDescent="0.25">
      <c r="D2075" s="1">
        <v>1980</v>
      </c>
      <c r="E2075" s="1" t="s">
        <v>59</v>
      </c>
      <c r="F2075" s="2" t="s">
        <v>251</v>
      </c>
      <c r="G2075">
        <v>1</v>
      </c>
      <c r="H2075">
        <v>35141712</v>
      </c>
      <c r="I2075" s="1">
        <v>0</v>
      </c>
      <c r="J2075" s="1">
        <v>397630</v>
      </c>
      <c r="K2075" s="1">
        <v>1664420</v>
      </c>
      <c r="M2075" s="3"/>
      <c r="N2075">
        <v>238.9</v>
      </c>
      <c r="O2075"/>
      <c r="P2075" s="1">
        <f>IF($A$3="Percentage of government revenue per capita",$B$3,0) + IF($A$3="Absolute extra revenue",AB2075,0) + IF($A$3="Absolute revenue per capita",AC2075,0)</f>
        <v>0</v>
      </c>
      <c r="Q2075" s="5" t="e">
        <f>-MIN(data!$B$4 / data!I2038 * data!P2038 / 100, data!N2038)</f>
        <v>#DIV/0!</v>
      </c>
      <c r="R2075" s="4" t="e">
        <f>-Q2075*K2075/1000</f>
        <v>#DIV/0!</v>
      </c>
      <c r="S2075" s="6" t="e">
        <f>-MIN(data!$B$5/(POWER(LN(I2075),2))*P2075/100, O2075)</f>
        <v>#NUM!</v>
      </c>
      <c r="T2075" s="6" t="e">
        <f>-S2075*L2075/100000</f>
        <v>#NUM!</v>
      </c>
      <c r="U2075" s="4" t="e">
        <f>N2075+Q2075</f>
        <v>#DIV/0!</v>
      </c>
      <c r="V2075" s="4" t="e">
        <f>P2075*I2075/100/R2075</f>
        <v>#DIV/0!</v>
      </c>
      <c r="W2075" s="4" t="e">
        <f>V2075*H2075</f>
        <v>#DIV/0!</v>
      </c>
      <c r="X2075" s="6" t="e">
        <f>O2075+S2075</f>
        <v>#NUM!</v>
      </c>
      <c r="Y2075" s="6" t="e">
        <f>P2075*I2075/100/T2075</f>
        <v>#NUM!</v>
      </c>
      <c r="Z2075" s="6" t="e">
        <f>Y2075*H2075</f>
        <v>#NUM!</v>
      </c>
      <c r="AB2075" s="1" t="e">
        <f t="shared" si="64"/>
        <v>#DIV/0!</v>
      </c>
      <c r="AC2075" s="1" t="e">
        <f t="shared" si="65"/>
        <v>#DIV/0!</v>
      </c>
    </row>
    <row r="2076" spans="4:29" x14ac:dyDescent="0.25">
      <c r="D2076" s="1">
        <v>1981</v>
      </c>
      <c r="E2076" s="1" t="s">
        <v>59</v>
      </c>
      <c r="F2076" s="2" t="s">
        <v>251</v>
      </c>
      <c r="G2076">
        <v>1</v>
      </c>
      <c r="H2076">
        <v>35984528</v>
      </c>
      <c r="I2076" s="1">
        <v>0</v>
      </c>
      <c r="J2076" s="1">
        <v>403378</v>
      </c>
      <c r="K2076" s="1">
        <v>1704894</v>
      </c>
      <c r="M2076" s="3"/>
      <c r="N2076">
        <v>236.6</v>
      </c>
      <c r="O2076"/>
      <c r="P2076" s="1">
        <f>IF($A$3="Percentage of government revenue per capita",$B$3,0) + IF($A$3="Absolute extra revenue",AB2076,0) + IF($A$3="Absolute revenue per capita",AC2076,0)</f>
        <v>0</v>
      </c>
      <c r="Q2076" s="5" t="e">
        <f>-MIN(data!$B$4 / data!I2039 * data!P2039 / 100, data!N2039)</f>
        <v>#DIV/0!</v>
      </c>
      <c r="R2076" s="4" t="e">
        <f>-Q2076*K2076/1000</f>
        <v>#DIV/0!</v>
      </c>
      <c r="S2076" s="6" t="e">
        <f>-MIN(data!$B$5/(POWER(LN(I2076),2))*P2076/100, O2076)</f>
        <v>#NUM!</v>
      </c>
      <c r="T2076" s="6" t="e">
        <f>-S2076*L2076/100000</f>
        <v>#NUM!</v>
      </c>
      <c r="U2076" s="4" t="e">
        <f>N2076+Q2076</f>
        <v>#DIV/0!</v>
      </c>
      <c r="V2076" s="4" t="e">
        <f>P2076*I2076/100/R2076</f>
        <v>#DIV/0!</v>
      </c>
      <c r="W2076" s="4" t="e">
        <f>V2076*H2076</f>
        <v>#DIV/0!</v>
      </c>
      <c r="X2076" s="6" t="e">
        <f>O2076+S2076</f>
        <v>#NUM!</v>
      </c>
      <c r="Y2076" s="6" t="e">
        <f>P2076*I2076/100/T2076</f>
        <v>#NUM!</v>
      </c>
      <c r="Z2076" s="6" t="e">
        <f>Y2076*H2076</f>
        <v>#NUM!</v>
      </c>
      <c r="AB2076" s="1" t="e">
        <f t="shared" si="64"/>
        <v>#DIV/0!</v>
      </c>
      <c r="AC2076" s="1" t="e">
        <f t="shared" si="65"/>
        <v>#DIV/0!</v>
      </c>
    </row>
    <row r="2077" spans="4:29" x14ac:dyDescent="0.25">
      <c r="D2077" s="1">
        <v>1982</v>
      </c>
      <c r="E2077" s="1" t="s">
        <v>59</v>
      </c>
      <c r="F2077" s="2" t="s">
        <v>251</v>
      </c>
      <c r="G2077">
        <v>1</v>
      </c>
      <c r="H2077">
        <v>36995248</v>
      </c>
      <c r="I2077" s="1">
        <v>0</v>
      </c>
      <c r="J2077" s="1">
        <v>408354</v>
      </c>
      <c r="K2077" s="1">
        <v>1748839</v>
      </c>
      <c r="M2077" s="3"/>
      <c r="N2077">
        <v>233.5</v>
      </c>
      <c r="O2077"/>
      <c r="P2077" s="1">
        <f>IF($A$3="Percentage of government revenue per capita",$B$3,0) + IF($A$3="Absolute extra revenue",AB2077,0) + IF($A$3="Absolute revenue per capita",AC2077,0)</f>
        <v>0</v>
      </c>
      <c r="Q2077" s="5" t="e">
        <f>-MIN(data!$B$4 / data!I2040 * data!P2040 / 100, data!N2040)</f>
        <v>#DIV/0!</v>
      </c>
      <c r="R2077" s="4" t="e">
        <f>-Q2077*K2077/1000</f>
        <v>#DIV/0!</v>
      </c>
      <c r="S2077" s="6" t="e">
        <f>-MIN(data!$B$5/(POWER(LN(I2077),2))*P2077/100, O2077)</f>
        <v>#NUM!</v>
      </c>
      <c r="T2077" s="6" t="e">
        <f>-S2077*L2077/100000</f>
        <v>#NUM!</v>
      </c>
      <c r="U2077" s="4" t="e">
        <f>N2077+Q2077</f>
        <v>#DIV/0!</v>
      </c>
      <c r="V2077" s="4" t="e">
        <f>P2077*I2077/100/R2077</f>
        <v>#DIV/0!</v>
      </c>
      <c r="W2077" s="4" t="e">
        <f>V2077*H2077</f>
        <v>#DIV/0!</v>
      </c>
      <c r="X2077" s="6" t="e">
        <f>O2077+S2077</f>
        <v>#NUM!</v>
      </c>
      <c r="Y2077" s="6" t="e">
        <f>P2077*I2077/100/T2077</f>
        <v>#NUM!</v>
      </c>
      <c r="Z2077" s="6" t="e">
        <f>Y2077*H2077</f>
        <v>#NUM!</v>
      </c>
      <c r="AB2077" s="1" t="e">
        <f t="shared" si="64"/>
        <v>#DIV/0!</v>
      </c>
      <c r="AC2077" s="1" t="e">
        <f t="shared" si="65"/>
        <v>#DIV/0!</v>
      </c>
    </row>
    <row r="2078" spans="4:29" x14ac:dyDescent="0.25">
      <c r="D2078" s="1">
        <v>1983</v>
      </c>
      <c r="E2078" s="1" t="s">
        <v>59</v>
      </c>
      <c r="F2078" s="2" t="s">
        <v>251</v>
      </c>
      <c r="G2078">
        <v>1</v>
      </c>
      <c r="H2078">
        <v>38142674</v>
      </c>
      <c r="I2078" s="1">
        <v>0</v>
      </c>
      <c r="J2078" s="1">
        <v>412378</v>
      </c>
      <c r="K2078" s="1">
        <v>1794508</v>
      </c>
      <c r="M2078" s="3"/>
      <c r="N2078">
        <v>229.8</v>
      </c>
      <c r="O2078"/>
      <c r="P2078" s="1">
        <f>IF($A$3="Percentage of government revenue per capita",$B$3,0) + IF($A$3="Absolute extra revenue",AB2078,0) + IF($A$3="Absolute revenue per capita",AC2078,0)</f>
        <v>0</v>
      </c>
      <c r="Q2078" s="5" t="e">
        <f>-MIN(data!$B$4 / data!I2041 * data!P2041 / 100, data!N2041)</f>
        <v>#DIV/0!</v>
      </c>
      <c r="R2078" s="4" t="e">
        <f>-Q2078*K2078/1000</f>
        <v>#DIV/0!</v>
      </c>
      <c r="S2078" s="6" t="e">
        <f>-MIN(data!$B$5/(POWER(LN(I2078),2))*P2078/100, O2078)</f>
        <v>#NUM!</v>
      </c>
      <c r="T2078" s="6" t="e">
        <f>-S2078*L2078/100000</f>
        <v>#NUM!</v>
      </c>
      <c r="U2078" s="4" t="e">
        <f>N2078+Q2078</f>
        <v>#DIV/0!</v>
      </c>
      <c r="V2078" s="4" t="e">
        <f>P2078*I2078/100/R2078</f>
        <v>#DIV/0!</v>
      </c>
      <c r="W2078" s="4" t="e">
        <f>V2078*H2078</f>
        <v>#DIV/0!</v>
      </c>
      <c r="X2078" s="6" t="e">
        <f>O2078+S2078</f>
        <v>#NUM!</v>
      </c>
      <c r="Y2078" s="6" t="e">
        <f>P2078*I2078/100/T2078</f>
        <v>#NUM!</v>
      </c>
      <c r="Z2078" s="6" t="e">
        <f>Y2078*H2078</f>
        <v>#NUM!</v>
      </c>
      <c r="AB2078" s="1" t="e">
        <f t="shared" si="64"/>
        <v>#DIV/0!</v>
      </c>
      <c r="AC2078" s="1" t="e">
        <f t="shared" si="65"/>
        <v>#DIV/0!</v>
      </c>
    </row>
    <row r="2079" spans="4:29" x14ac:dyDescent="0.25">
      <c r="D2079" s="1">
        <v>1984</v>
      </c>
      <c r="E2079" s="1" t="s">
        <v>59</v>
      </c>
      <c r="F2079" s="2" t="s">
        <v>251</v>
      </c>
      <c r="G2079">
        <v>1</v>
      </c>
      <c r="H2079">
        <v>39374348</v>
      </c>
      <c r="I2079" s="1">
        <v>0</v>
      </c>
      <c r="J2079" s="1">
        <v>416059</v>
      </c>
      <c r="K2079" s="1">
        <v>1842600</v>
      </c>
      <c r="M2079" s="3"/>
      <c r="N2079">
        <v>225.8</v>
      </c>
      <c r="O2079"/>
      <c r="P2079" s="1">
        <f>IF($A$3="Percentage of government revenue per capita",$B$3,0) + IF($A$3="Absolute extra revenue",AB2079,0) + IF($A$3="Absolute revenue per capita",AC2079,0)</f>
        <v>0</v>
      </c>
      <c r="Q2079" s="5" t="e">
        <f>-MIN(data!$B$4 / data!I2042 * data!P2042 / 100, data!N2042)</f>
        <v>#DIV/0!</v>
      </c>
      <c r="R2079" s="4" t="e">
        <f>-Q2079*K2079/1000</f>
        <v>#DIV/0!</v>
      </c>
      <c r="S2079" s="6" t="e">
        <f>-MIN(data!$B$5/(POWER(LN(I2079),2))*P2079/100, O2079)</f>
        <v>#NUM!</v>
      </c>
      <c r="T2079" s="6" t="e">
        <f>-S2079*L2079/100000</f>
        <v>#NUM!</v>
      </c>
      <c r="U2079" s="4" t="e">
        <f>N2079+Q2079</f>
        <v>#DIV/0!</v>
      </c>
      <c r="V2079" s="4" t="e">
        <f>P2079*I2079/100/R2079</f>
        <v>#DIV/0!</v>
      </c>
      <c r="W2079" s="4" t="e">
        <f>V2079*H2079</f>
        <v>#DIV/0!</v>
      </c>
      <c r="X2079" s="6" t="e">
        <f>O2079+S2079</f>
        <v>#NUM!</v>
      </c>
      <c r="Y2079" s="6" t="e">
        <f>P2079*I2079/100/T2079</f>
        <v>#NUM!</v>
      </c>
      <c r="Z2079" s="6" t="e">
        <f>Y2079*H2079</f>
        <v>#NUM!</v>
      </c>
      <c r="AB2079" s="1" t="e">
        <f t="shared" si="64"/>
        <v>#DIV/0!</v>
      </c>
      <c r="AC2079" s="1" t="e">
        <f t="shared" si="65"/>
        <v>#DIV/0!</v>
      </c>
    </row>
    <row r="2080" spans="4:29" x14ac:dyDescent="0.25">
      <c r="D2080" s="1">
        <v>1985</v>
      </c>
      <c r="E2080" s="1" t="s">
        <v>59</v>
      </c>
      <c r="F2080" s="2" t="s">
        <v>251</v>
      </c>
      <c r="G2080">
        <v>1</v>
      </c>
      <c r="H2080">
        <v>40652141</v>
      </c>
      <c r="I2080" s="1">
        <v>0</v>
      </c>
      <c r="J2080" s="1">
        <v>419882</v>
      </c>
      <c r="K2080" s="1">
        <v>1893066</v>
      </c>
      <c r="M2080" s="3"/>
      <c r="N2080">
        <v>221.8</v>
      </c>
      <c r="O2080"/>
      <c r="P2080" s="1">
        <f>IF($A$3="Percentage of government revenue per capita",$B$3,0) + IF($A$3="Absolute extra revenue",AB2080,0) + IF($A$3="Absolute revenue per capita",AC2080,0)</f>
        <v>0</v>
      </c>
      <c r="Q2080" s="5" t="e">
        <f>-MIN(data!$B$4 / data!I2043 * data!P2043 / 100, data!N2043)</f>
        <v>#DIV/0!</v>
      </c>
      <c r="R2080" s="4" t="e">
        <f>-Q2080*K2080/1000</f>
        <v>#DIV/0!</v>
      </c>
      <c r="S2080" s="6" t="e">
        <f>-MIN(data!$B$5/(POWER(LN(I2080),2))*P2080/100, O2080)</f>
        <v>#NUM!</v>
      </c>
      <c r="T2080" s="6" t="e">
        <f>-S2080*L2080/100000</f>
        <v>#NUM!</v>
      </c>
      <c r="U2080" s="4" t="e">
        <f>N2080+Q2080</f>
        <v>#DIV/0!</v>
      </c>
      <c r="V2080" s="4" t="e">
        <f>P2080*I2080/100/R2080</f>
        <v>#DIV/0!</v>
      </c>
      <c r="W2080" s="4" t="e">
        <f>V2080*H2080</f>
        <v>#DIV/0!</v>
      </c>
      <c r="X2080" s="6" t="e">
        <f>O2080+S2080</f>
        <v>#NUM!</v>
      </c>
      <c r="Y2080" s="6" t="e">
        <f>P2080*I2080/100/T2080</f>
        <v>#NUM!</v>
      </c>
      <c r="Z2080" s="6" t="e">
        <f>Y2080*H2080</f>
        <v>#NUM!</v>
      </c>
      <c r="AB2080" s="1" t="e">
        <f t="shared" si="64"/>
        <v>#DIV/0!</v>
      </c>
      <c r="AC2080" s="1" t="e">
        <f t="shared" si="65"/>
        <v>#DIV/0!</v>
      </c>
    </row>
    <row r="2081" spans="4:29" x14ac:dyDescent="0.25">
      <c r="D2081" s="1">
        <v>1986</v>
      </c>
      <c r="E2081" s="1" t="s">
        <v>59</v>
      </c>
      <c r="F2081" s="2" t="s">
        <v>251</v>
      </c>
      <c r="G2081">
        <v>1</v>
      </c>
      <c r="H2081">
        <v>41965693</v>
      </c>
      <c r="I2081" s="1">
        <v>0</v>
      </c>
      <c r="J2081" s="1">
        <v>423678</v>
      </c>
      <c r="K2081" s="1">
        <v>1945262</v>
      </c>
      <c r="M2081" s="3"/>
      <c r="N2081">
        <v>217.8</v>
      </c>
      <c r="O2081"/>
      <c r="P2081" s="1">
        <f>IF($A$3="Percentage of government revenue per capita",$B$3,0) + IF($A$3="Absolute extra revenue",AB2081,0) + IF($A$3="Absolute revenue per capita",AC2081,0)</f>
        <v>0</v>
      </c>
      <c r="Q2081" s="5" t="e">
        <f>-MIN(data!$B$4 / data!I2044 * data!P2044 / 100, data!N2044)</f>
        <v>#DIV/0!</v>
      </c>
      <c r="R2081" s="4" t="e">
        <f>-Q2081*K2081/1000</f>
        <v>#DIV/0!</v>
      </c>
      <c r="S2081" s="6" t="e">
        <f>-MIN(data!$B$5/(POWER(LN(I2081),2))*P2081/100, O2081)</f>
        <v>#NUM!</v>
      </c>
      <c r="T2081" s="6" t="e">
        <f>-S2081*L2081/100000</f>
        <v>#NUM!</v>
      </c>
      <c r="U2081" s="4" t="e">
        <f>N2081+Q2081</f>
        <v>#DIV/0!</v>
      </c>
      <c r="V2081" s="4" t="e">
        <f>P2081*I2081/100/R2081</f>
        <v>#DIV/0!</v>
      </c>
      <c r="W2081" s="4" t="e">
        <f>V2081*H2081</f>
        <v>#DIV/0!</v>
      </c>
      <c r="X2081" s="6" t="e">
        <f>O2081+S2081</f>
        <v>#NUM!</v>
      </c>
      <c r="Y2081" s="6" t="e">
        <f>P2081*I2081/100/T2081</f>
        <v>#NUM!</v>
      </c>
      <c r="Z2081" s="6" t="e">
        <f>Y2081*H2081</f>
        <v>#NUM!</v>
      </c>
      <c r="AB2081" s="1" t="e">
        <f t="shared" si="64"/>
        <v>#DIV/0!</v>
      </c>
      <c r="AC2081" s="1" t="e">
        <f t="shared" si="65"/>
        <v>#DIV/0!</v>
      </c>
    </row>
    <row r="2082" spans="4:29" x14ac:dyDescent="0.25">
      <c r="D2082" s="1">
        <v>1987</v>
      </c>
      <c r="E2082" s="1" t="s">
        <v>59</v>
      </c>
      <c r="F2082" s="2" t="s">
        <v>251</v>
      </c>
      <c r="G2082">
        <v>1</v>
      </c>
      <c r="H2082">
        <v>43329231</v>
      </c>
      <c r="I2082" s="1">
        <v>0</v>
      </c>
      <c r="J2082" s="1">
        <v>428010</v>
      </c>
      <c r="K2082" s="1">
        <v>2000047</v>
      </c>
      <c r="M2082" s="3"/>
      <c r="N2082">
        <v>214</v>
      </c>
      <c r="O2082"/>
      <c r="P2082" s="1">
        <f>IF($A$3="Percentage of government revenue per capita",$B$3,0) + IF($A$3="Absolute extra revenue",AB2082,0) + IF($A$3="Absolute revenue per capita",AC2082,0)</f>
        <v>0</v>
      </c>
      <c r="Q2082" s="5" t="e">
        <f>-MIN(data!$B$4 / data!I2045 * data!P2045 / 100, data!N2045)</f>
        <v>#DIV/0!</v>
      </c>
      <c r="R2082" s="4" t="e">
        <f>-Q2082*K2082/1000</f>
        <v>#DIV/0!</v>
      </c>
      <c r="S2082" s="6" t="e">
        <f>-MIN(data!$B$5/(POWER(LN(I2082),2))*P2082/100, O2082)</f>
        <v>#NUM!</v>
      </c>
      <c r="T2082" s="6" t="e">
        <f>-S2082*L2082/100000</f>
        <v>#NUM!</v>
      </c>
      <c r="U2082" s="4" t="e">
        <f>N2082+Q2082</f>
        <v>#DIV/0!</v>
      </c>
      <c r="V2082" s="4" t="e">
        <f>P2082*I2082/100/R2082</f>
        <v>#DIV/0!</v>
      </c>
      <c r="W2082" s="4" t="e">
        <f>V2082*H2082</f>
        <v>#DIV/0!</v>
      </c>
      <c r="X2082" s="6" t="e">
        <f>O2082+S2082</f>
        <v>#NUM!</v>
      </c>
      <c r="Y2082" s="6" t="e">
        <f>P2082*I2082/100/T2082</f>
        <v>#NUM!</v>
      </c>
      <c r="Z2082" s="6" t="e">
        <f>Y2082*H2082</f>
        <v>#NUM!</v>
      </c>
      <c r="AB2082" s="1" t="e">
        <f t="shared" si="64"/>
        <v>#DIV/0!</v>
      </c>
      <c r="AC2082" s="1" t="e">
        <f t="shared" si="65"/>
        <v>#DIV/0!</v>
      </c>
    </row>
    <row r="2083" spans="4:29" x14ac:dyDescent="0.25">
      <c r="D2083" s="1">
        <v>1988</v>
      </c>
      <c r="E2083" s="1" t="s">
        <v>59</v>
      </c>
      <c r="F2083" s="2" t="s">
        <v>251</v>
      </c>
      <c r="G2083">
        <v>1</v>
      </c>
      <c r="H2083">
        <v>44757203</v>
      </c>
      <c r="I2083" s="1">
        <v>0</v>
      </c>
      <c r="J2083" s="1">
        <v>432096</v>
      </c>
      <c r="K2083" s="1">
        <v>2055642</v>
      </c>
      <c r="M2083" s="3"/>
      <c r="N2083">
        <v>210.2</v>
      </c>
      <c r="O2083"/>
      <c r="P2083" s="1">
        <f>IF($A$3="Percentage of government revenue per capita",$B$3,0) + IF($A$3="Absolute extra revenue",AB2083,0) + IF($A$3="Absolute revenue per capita",AC2083,0)</f>
        <v>0</v>
      </c>
      <c r="Q2083" s="5" t="e">
        <f>-MIN(data!$B$4 / data!I2046 * data!P2046 / 100, data!N2046)</f>
        <v>#DIV/0!</v>
      </c>
      <c r="R2083" s="4" t="e">
        <f>-Q2083*K2083/1000</f>
        <v>#DIV/0!</v>
      </c>
      <c r="S2083" s="6" t="e">
        <f>-MIN(data!$B$5/(POWER(LN(I2083),2))*P2083/100, O2083)</f>
        <v>#NUM!</v>
      </c>
      <c r="T2083" s="6" t="e">
        <f>-S2083*L2083/100000</f>
        <v>#NUM!</v>
      </c>
      <c r="U2083" s="4" t="e">
        <f>N2083+Q2083</f>
        <v>#DIV/0!</v>
      </c>
      <c r="V2083" s="4" t="e">
        <f>P2083*I2083/100/R2083</f>
        <v>#DIV/0!</v>
      </c>
      <c r="W2083" s="4" t="e">
        <f>V2083*H2083</f>
        <v>#DIV/0!</v>
      </c>
      <c r="X2083" s="6" t="e">
        <f>O2083+S2083</f>
        <v>#NUM!</v>
      </c>
      <c r="Y2083" s="6" t="e">
        <f>P2083*I2083/100/T2083</f>
        <v>#NUM!</v>
      </c>
      <c r="Z2083" s="6" t="e">
        <f>Y2083*H2083</f>
        <v>#NUM!</v>
      </c>
      <c r="AB2083" s="1" t="e">
        <f t="shared" si="64"/>
        <v>#DIV/0!</v>
      </c>
      <c r="AC2083" s="1" t="e">
        <f t="shared" si="65"/>
        <v>#DIV/0!</v>
      </c>
    </row>
    <row r="2084" spans="4:29" x14ac:dyDescent="0.25">
      <c r="D2084" s="1">
        <v>1989</v>
      </c>
      <c r="E2084" s="1" t="s">
        <v>59</v>
      </c>
      <c r="F2084" s="2" t="s">
        <v>251</v>
      </c>
      <c r="G2084">
        <v>1</v>
      </c>
      <c r="H2084">
        <v>46272299</v>
      </c>
      <c r="I2084" s="1">
        <v>0</v>
      </c>
      <c r="J2084" s="1">
        <v>435902</v>
      </c>
      <c r="K2084" s="1">
        <v>2112952</v>
      </c>
      <c r="M2084" s="3"/>
      <c r="N2084">
        <v>206.3</v>
      </c>
      <c r="O2084"/>
      <c r="P2084" s="1">
        <f>IF($A$3="Percentage of government revenue per capita",$B$3,0) + IF($A$3="Absolute extra revenue",AB2084,0) + IF($A$3="Absolute revenue per capita",AC2084,0)</f>
        <v>0</v>
      </c>
      <c r="Q2084" s="5" t="e">
        <f>-MIN(data!$B$4 / data!I2047 * data!P2047 / 100, data!N2047)</f>
        <v>#DIV/0!</v>
      </c>
      <c r="R2084" s="4" t="e">
        <f>-Q2084*K2084/1000</f>
        <v>#DIV/0!</v>
      </c>
      <c r="S2084" s="6" t="e">
        <f>-MIN(data!$B$5/(POWER(LN(I2084),2))*P2084/100, O2084)</f>
        <v>#NUM!</v>
      </c>
      <c r="T2084" s="6" t="e">
        <f>-S2084*L2084/100000</f>
        <v>#NUM!</v>
      </c>
      <c r="U2084" s="4" t="e">
        <f>N2084+Q2084</f>
        <v>#DIV/0!</v>
      </c>
      <c r="V2084" s="4" t="e">
        <f>P2084*I2084/100/R2084</f>
        <v>#DIV/0!</v>
      </c>
      <c r="W2084" s="4" t="e">
        <f>V2084*H2084</f>
        <v>#DIV/0!</v>
      </c>
      <c r="X2084" s="6" t="e">
        <f>O2084+S2084</f>
        <v>#NUM!</v>
      </c>
      <c r="Y2084" s="6" t="e">
        <f>P2084*I2084/100/T2084</f>
        <v>#NUM!</v>
      </c>
      <c r="Z2084" s="6" t="e">
        <f>Y2084*H2084</f>
        <v>#NUM!</v>
      </c>
      <c r="AB2084" s="1" t="e">
        <f t="shared" si="64"/>
        <v>#DIV/0!</v>
      </c>
      <c r="AC2084" s="1" t="e">
        <f t="shared" si="65"/>
        <v>#DIV/0!</v>
      </c>
    </row>
    <row r="2085" spans="4:29" x14ac:dyDescent="0.25">
      <c r="D2085" s="1">
        <v>1990</v>
      </c>
      <c r="E2085" s="1" t="s">
        <v>59</v>
      </c>
      <c r="F2085" s="2" t="s">
        <v>251</v>
      </c>
      <c r="G2085">
        <v>1</v>
      </c>
      <c r="H2085">
        <v>47887865</v>
      </c>
      <c r="I2085" s="1">
        <v>0</v>
      </c>
      <c r="J2085" s="1">
        <v>438903</v>
      </c>
      <c r="K2085" s="1">
        <v>2172787</v>
      </c>
      <c r="L2085" s="1">
        <v>2320000</v>
      </c>
      <c r="M2085" s="3">
        <v>29000</v>
      </c>
      <c r="N2085">
        <v>202</v>
      </c>
      <c r="O2085">
        <v>1250</v>
      </c>
      <c r="P2085" s="1">
        <f>IF($A$3="Percentage of government revenue per capita",$B$3,0) + IF($A$3="Absolute extra revenue",AB2085,0) + IF($A$3="Absolute revenue per capita",AC2085,0)</f>
        <v>0</v>
      </c>
      <c r="Q2085" s="5" t="e">
        <f>-MIN(data!$B$4 / data!I2048 * data!P2048 / 100, data!N2048)</f>
        <v>#DIV/0!</v>
      </c>
      <c r="R2085" s="4" t="e">
        <f>-Q2085*K2085/1000</f>
        <v>#DIV/0!</v>
      </c>
      <c r="S2085" s="6" t="e">
        <f>-MIN(data!$B$5/(POWER(LN(I2085),2))*P2085/100, O2085)</f>
        <v>#NUM!</v>
      </c>
      <c r="T2085" s="6" t="e">
        <f>-S2085*L2085/100000</f>
        <v>#NUM!</v>
      </c>
      <c r="U2085" s="4" t="e">
        <f>N2085+Q2085</f>
        <v>#DIV/0!</v>
      </c>
      <c r="V2085" s="4" t="e">
        <f>P2085*I2085/100/R2085</f>
        <v>#DIV/0!</v>
      </c>
      <c r="W2085" s="4" t="e">
        <f>V2085*H2085</f>
        <v>#DIV/0!</v>
      </c>
      <c r="X2085" s="6" t="e">
        <f>O2085+S2085</f>
        <v>#NUM!</v>
      </c>
      <c r="Y2085" s="6" t="e">
        <f>P2085*I2085/100/T2085</f>
        <v>#NUM!</v>
      </c>
      <c r="Z2085" s="6" t="e">
        <f>Y2085*H2085</f>
        <v>#NUM!</v>
      </c>
      <c r="AB2085" s="1" t="e">
        <f t="shared" si="64"/>
        <v>#DIV/0!</v>
      </c>
      <c r="AC2085" s="1" t="e">
        <f t="shared" si="65"/>
        <v>#DIV/0!</v>
      </c>
    </row>
    <row r="2086" spans="4:29" x14ac:dyDescent="0.25">
      <c r="D2086" s="1">
        <v>1991</v>
      </c>
      <c r="E2086" s="1" t="s">
        <v>59</v>
      </c>
      <c r="F2086" s="2" t="s">
        <v>251</v>
      </c>
      <c r="G2086">
        <v>1</v>
      </c>
      <c r="H2086">
        <v>49609969</v>
      </c>
      <c r="I2086" s="1">
        <v>0</v>
      </c>
      <c r="J2086" s="1">
        <v>441002</v>
      </c>
      <c r="K2086" s="1">
        <v>2234053</v>
      </c>
      <c r="L2086" s="1">
        <v>2357724</v>
      </c>
      <c r="M2086" s="3">
        <v>29000</v>
      </c>
      <c r="N2086">
        <v>197.4</v>
      </c>
      <c r="O2086">
        <v>1230</v>
      </c>
      <c r="P2086" s="1">
        <f>IF($A$3="Percentage of government revenue per capita",$B$3,0) + IF($A$3="Absolute extra revenue",AB2086,0) + IF($A$3="Absolute revenue per capita",AC2086,0)</f>
        <v>0</v>
      </c>
      <c r="Q2086" s="5" t="e">
        <f>-MIN(data!$B$4 / data!I2049 * data!P2049 / 100, data!N2049)</f>
        <v>#DIV/0!</v>
      </c>
      <c r="R2086" s="4" t="e">
        <f>-Q2086*K2086/1000</f>
        <v>#DIV/0!</v>
      </c>
      <c r="S2086" s="6" t="e">
        <f>-MIN(data!$B$5/(POWER(LN(I2086),2))*P2086/100, O2086)</f>
        <v>#NUM!</v>
      </c>
      <c r="T2086" s="6" t="e">
        <f>-S2086*L2086/100000</f>
        <v>#NUM!</v>
      </c>
      <c r="U2086" s="4" t="e">
        <f>N2086+Q2086</f>
        <v>#DIV/0!</v>
      </c>
      <c r="V2086" s="4" t="e">
        <f>P2086*I2086/100/R2086</f>
        <v>#DIV/0!</v>
      </c>
      <c r="W2086" s="4" t="e">
        <f>V2086*H2086</f>
        <v>#DIV/0!</v>
      </c>
      <c r="X2086" s="6" t="e">
        <f>O2086+S2086</f>
        <v>#NUM!</v>
      </c>
      <c r="Y2086" s="6" t="e">
        <f>P2086*I2086/100/T2086</f>
        <v>#NUM!</v>
      </c>
      <c r="Z2086" s="6" t="e">
        <f>Y2086*H2086</f>
        <v>#NUM!</v>
      </c>
      <c r="AB2086" s="1" t="e">
        <f t="shared" si="64"/>
        <v>#DIV/0!</v>
      </c>
      <c r="AC2086" s="1" t="e">
        <f t="shared" si="65"/>
        <v>#DIV/0!</v>
      </c>
    </row>
    <row r="2087" spans="4:29" x14ac:dyDescent="0.25">
      <c r="D2087" s="1">
        <v>1992</v>
      </c>
      <c r="E2087" s="1" t="s">
        <v>59</v>
      </c>
      <c r="F2087" s="2" t="s">
        <v>251</v>
      </c>
      <c r="G2087">
        <v>1</v>
      </c>
      <c r="H2087">
        <v>51423585</v>
      </c>
      <c r="I2087" s="1">
        <v>0</v>
      </c>
      <c r="J2087" s="1">
        <v>441491</v>
      </c>
      <c r="K2087" s="1">
        <v>2298235</v>
      </c>
      <c r="L2087" s="1">
        <v>2479339</v>
      </c>
      <c r="M2087" s="3">
        <v>29000</v>
      </c>
      <c r="N2087">
        <v>192.1</v>
      </c>
      <c r="O2087">
        <v>1210</v>
      </c>
      <c r="P2087" s="1">
        <f>IF($A$3="Percentage of government revenue per capita",$B$3,0) + IF($A$3="Absolute extra revenue",AB2087,0) + IF($A$3="Absolute revenue per capita",AC2087,0)</f>
        <v>0</v>
      </c>
      <c r="Q2087" s="5" t="e">
        <f>-MIN(data!$B$4 / data!I2050 * data!P2050 / 100, data!N2050)</f>
        <v>#DIV/0!</v>
      </c>
      <c r="R2087" s="4" t="e">
        <f>-Q2087*K2087/1000</f>
        <v>#DIV/0!</v>
      </c>
      <c r="S2087" s="6" t="e">
        <f>-MIN(data!$B$5/(POWER(LN(I2087),2))*P2087/100, O2087)</f>
        <v>#NUM!</v>
      </c>
      <c r="T2087" s="6" t="e">
        <f>-S2087*L2087/100000</f>
        <v>#NUM!</v>
      </c>
      <c r="U2087" s="4" t="e">
        <f>N2087+Q2087</f>
        <v>#DIV/0!</v>
      </c>
      <c r="V2087" s="4" t="e">
        <f>P2087*I2087/100/R2087</f>
        <v>#DIV/0!</v>
      </c>
      <c r="W2087" s="4" t="e">
        <f>V2087*H2087</f>
        <v>#DIV/0!</v>
      </c>
      <c r="X2087" s="6" t="e">
        <f>O2087+S2087</f>
        <v>#NUM!</v>
      </c>
      <c r="Y2087" s="6" t="e">
        <f>P2087*I2087/100/T2087</f>
        <v>#NUM!</v>
      </c>
      <c r="Z2087" s="6" t="e">
        <f>Y2087*H2087</f>
        <v>#NUM!</v>
      </c>
      <c r="AB2087" s="1" t="e">
        <f t="shared" si="64"/>
        <v>#DIV/0!</v>
      </c>
      <c r="AC2087" s="1" t="e">
        <f t="shared" si="65"/>
        <v>#DIV/0!</v>
      </c>
    </row>
    <row r="2088" spans="4:29" x14ac:dyDescent="0.25">
      <c r="D2088" s="1">
        <v>1993</v>
      </c>
      <c r="E2088" s="1" t="s">
        <v>59</v>
      </c>
      <c r="F2088" s="2" t="s">
        <v>251</v>
      </c>
      <c r="G2088">
        <v>1</v>
      </c>
      <c r="H2088">
        <v>53295566</v>
      </c>
      <c r="I2088" s="1">
        <v>0</v>
      </c>
      <c r="J2088" s="1">
        <v>440587</v>
      </c>
      <c r="K2088" s="1">
        <v>2364933</v>
      </c>
      <c r="L2088" s="1">
        <v>2457627</v>
      </c>
      <c r="M2088" s="3">
        <v>30000</v>
      </c>
      <c r="N2088">
        <v>186.3</v>
      </c>
      <c r="O2088">
        <v>1180</v>
      </c>
      <c r="P2088" s="1">
        <f>IF($A$3="Percentage of government revenue per capita",$B$3,0) + IF($A$3="Absolute extra revenue",AB2088,0) + IF($A$3="Absolute revenue per capita",AC2088,0)</f>
        <v>0</v>
      </c>
      <c r="Q2088" s="5">
        <f>-MIN(data!$B$4 / data!I2051 * data!P2051 / 100, data!N2051)</f>
        <v>0</v>
      </c>
      <c r="R2088" s="4">
        <f>-Q2088*K2088/1000</f>
        <v>0</v>
      </c>
      <c r="S2088" s="6" t="e">
        <f>-MIN(data!$B$5/(POWER(LN(I2088),2))*P2088/100, O2088)</f>
        <v>#NUM!</v>
      </c>
      <c r="T2088" s="6" t="e">
        <f>-S2088*L2088/100000</f>
        <v>#NUM!</v>
      </c>
      <c r="U2088" s="4">
        <f>N2088+Q2088</f>
        <v>186.3</v>
      </c>
      <c r="V2088" s="4" t="e">
        <f>P2088*I2088/100/R2088</f>
        <v>#DIV/0!</v>
      </c>
      <c r="W2088" s="4" t="e">
        <f>V2088*H2088</f>
        <v>#DIV/0!</v>
      </c>
      <c r="X2088" s="6" t="e">
        <f>O2088+S2088</f>
        <v>#NUM!</v>
      </c>
      <c r="Y2088" s="6" t="e">
        <f>P2088*I2088/100/T2088</f>
        <v>#NUM!</v>
      </c>
      <c r="Z2088" s="6" t="e">
        <f>Y2088*H2088</f>
        <v>#NUM!</v>
      </c>
      <c r="AB2088" s="1" t="e">
        <f t="shared" si="64"/>
        <v>#DIV/0!</v>
      </c>
      <c r="AC2088" s="1" t="e">
        <f t="shared" si="65"/>
        <v>#DIV/0!</v>
      </c>
    </row>
    <row r="2089" spans="4:29" x14ac:dyDescent="0.25">
      <c r="D2089" s="1">
        <v>1994</v>
      </c>
      <c r="E2089" s="1" t="s">
        <v>59</v>
      </c>
      <c r="F2089" s="2" t="s">
        <v>251</v>
      </c>
      <c r="G2089">
        <v>1</v>
      </c>
      <c r="H2089">
        <v>55180998</v>
      </c>
      <c r="I2089" s="1">
        <v>0</v>
      </c>
      <c r="J2089" s="1">
        <v>438031</v>
      </c>
      <c r="K2089" s="1">
        <v>2434858</v>
      </c>
      <c r="L2089" s="1">
        <v>2566372</v>
      </c>
      <c r="M2089" s="3">
        <v>29000</v>
      </c>
      <c r="N2089">
        <v>179.9</v>
      </c>
      <c r="O2089">
        <v>1130</v>
      </c>
      <c r="P2089" s="1">
        <f>IF($A$3="Percentage of government revenue per capita",$B$3,0) + IF($A$3="Absolute extra revenue",AB2089,0) + IF($A$3="Absolute revenue per capita",AC2089,0)</f>
        <v>0</v>
      </c>
      <c r="Q2089" s="5">
        <f>-MIN(data!$B$4 / data!I2052 * data!P2052 / 100, data!N2052)</f>
        <v>0</v>
      </c>
      <c r="R2089" s="4">
        <f>-Q2089*K2089/1000</f>
        <v>0</v>
      </c>
      <c r="S2089" s="6" t="e">
        <f>-MIN(data!$B$5/(POWER(LN(I2089),2))*P2089/100, O2089)</f>
        <v>#NUM!</v>
      </c>
      <c r="T2089" s="6" t="e">
        <f>-S2089*L2089/100000</f>
        <v>#NUM!</v>
      </c>
      <c r="U2089" s="4">
        <f>N2089+Q2089</f>
        <v>179.9</v>
      </c>
      <c r="V2089" s="4" t="e">
        <f>P2089*I2089/100/R2089</f>
        <v>#DIV/0!</v>
      </c>
      <c r="W2089" s="4" t="e">
        <f>V2089*H2089</f>
        <v>#DIV/0!</v>
      </c>
      <c r="X2089" s="6" t="e">
        <f>O2089+S2089</f>
        <v>#NUM!</v>
      </c>
      <c r="Y2089" s="6" t="e">
        <f>P2089*I2089/100/T2089</f>
        <v>#NUM!</v>
      </c>
      <c r="Z2089" s="6" t="e">
        <f>Y2089*H2089</f>
        <v>#NUM!</v>
      </c>
      <c r="AB2089" s="1" t="e">
        <f t="shared" si="64"/>
        <v>#DIV/0!</v>
      </c>
      <c r="AC2089" s="1" t="e">
        <f t="shared" si="65"/>
        <v>#DIV/0!</v>
      </c>
    </row>
    <row r="2090" spans="4:29" x14ac:dyDescent="0.25">
      <c r="D2090" s="1">
        <v>1995</v>
      </c>
      <c r="E2090" s="1" t="s">
        <v>59</v>
      </c>
      <c r="F2090" s="2" t="s">
        <v>251</v>
      </c>
      <c r="G2090">
        <v>1</v>
      </c>
      <c r="H2090">
        <v>57047908</v>
      </c>
      <c r="I2090" s="1">
        <v>0</v>
      </c>
      <c r="J2090" s="1">
        <v>433970</v>
      </c>
      <c r="K2090" s="1">
        <v>2505600</v>
      </c>
      <c r="L2090" s="1">
        <v>2592593</v>
      </c>
      <c r="M2090" s="3">
        <v>29000</v>
      </c>
      <c r="N2090">
        <v>173.2</v>
      </c>
      <c r="O2090">
        <v>1080</v>
      </c>
      <c r="P2090" s="1">
        <f>IF($A$3="Percentage of government revenue per capita",$B$3,0) + IF($A$3="Absolute extra revenue",AB2090,0) + IF($A$3="Absolute revenue per capita",AC2090,0)</f>
        <v>0</v>
      </c>
      <c r="Q2090" s="5">
        <f>-MIN(data!$B$4 / data!I2053 * data!P2053 / 100, data!N2053)</f>
        <v>0</v>
      </c>
      <c r="R2090" s="4">
        <f>-Q2090*K2090/1000</f>
        <v>0</v>
      </c>
      <c r="S2090" s="6" t="e">
        <f>-MIN(data!$B$5/(POWER(LN(I2090),2))*P2090/100, O2090)</f>
        <v>#NUM!</v>
      </c>
      <c r="T2090" s="6" t="e">
        <f>-S2090*L2090/100000</f>
        <v>#NUM!</v>
      </c>
      <c r="U2090" s="4">
        <f>N2090+Q2090</f>
        <v>173.2</v>
      </c>
      <c r="V2090" s="4" t="e">
        <f>P2090*I2090/100/R2090</f>
        <v>#DIV/0!</v>
      </c>
      <c r="W2090" s="4" t="e">
        <f>V2090*H2090</f>
        <v>#DIV/0!</v>
      </c>
      <c r="X2090" s="6" t="e">
        <f>O2090+S2090</f>
        <v>#NUM!</v>
      </c>
      <c r="Y2090" s="6" t="e">
        <f>P2090*I2090/100/T2090</f>
        <v>#NUM!</v>
      </c>
      <c r="Z2090" s="6" t="e">
        <f>Y2090*H2090</f>
        <v>#NUM!</v>
      </c>
      <c r="AB2090" s="1" t="e">
        <f t="shared" si="64"/>
        <v>#DIV/0!</v>
      </c>
      <c r="AC2090" s="1" t="e">
        <f t="shared" si="65"/>
        <v>#DIV/0!</v>
      </c>
    </row>
    <row r="2091" spans="4:29" x14ac:dyDescent="0.25">
      <c r="D2091" s="1">
        <v>1996</v>
      </c>
      <c r="E2091" s="1" t="s">
        <v>59</v>
      </c>
      <c r="F2091" s="2" t="s">
        <v>251</v>
      </c>
      <c r="G2091">
        <v>1</v>
      </c>
      <c r="H2091">
        <v>58883530</v>
      </c>
      <c r="I2091" s="1">
        <v>0</v>
      </c>
      <c r="J2091" s="1">
        <v>429380</v>
      </c>
      <c r="K2091" s="1">
        <v>2577311</v>
      </c>
      <c r="L2091" s="1">
        <v>2692308</v>
      </c>
      <c r="M2091" s="3">
        <v>28000</v>
      </c>
      <c r="N2091">
        <v>166.6</v>
      </c>
      <c r="O2091">
        <v>1040</v>
      </c>
      <c r="P2091" s="1">
        <f>IF($A$3="Percentage of government revenue per capita",$B$3,0) + IF($A$3="Absolute extra revenue",AB2091,0) + IF($A$3="Absolute revenue per capita",AC2091,0)</f>
        <v>0</v>
      </c>
      <c r="Q2091" s="5">
        <f>-MIN(data!$B$4 / data!I2054 * data!P2054 / 100, data!N2054)</f>
        <v>0</v>
      </c>
      <c r="R2091" s="4">
        <f>-Q2091*K2091/1000</f>
        <v>0</v>
      </c>
      <c r="S2091" s="6" t="e">
        <f>-MIN(data!$B$5/(POWER(LN(I2091),2))*P2091/100, O2091)</f>
        <v>#NUM!</v>
      </c>
      <c r="T2091" s="6" t="e">
        <f>-S2091*L2091/100000</f>
        <v>#NUM!</v>
      </c>
      <c r="U2091" s="4">
        <f>N2091+Q2091</f>
        <v>166.6</v>
      </c>
      <c r="V2091" s="4" t="e">
        <f>P2091*I2091/100/R2091</f>
        <v>#DIV/0!</v>
      </c>
      <c r="W2091" s="4" t="e">
        <f>V2091*H2091</f>
        <v>#DIV/0!</v>
      </c>
      <c r="X2091" s="6" t="e">
        <f>O2091+S2091</f>
        <v>#NUM!</v>
      </c>
      <c r="Y2091" s="6" t="e">
        <f>P2091*I2091/100/T2091</f>
        <v>#NUM!</v>
      </c>
      <c r="Z2091" s="6" t="e">
        <f>Y2091*H2091</f>
        <v>#NUM!</v>
      </c>
      <c r="AB2091" s="1" t="e">
        <f t="shared" si="64"/>
        <v>#DIV/0!</v>
      </c>
      <c r="AC2091" s="1" t="e">
        <f t="shared" si="65"/>
        <v>#DIV/0!</v>
      </c>
    </row>
    <row r="2092" spans="4:29" x14ac:dyDescent="0.25">
      <c r="D2092" s="1">
        <v>1997</v>
      </c>
      <c r="E2092" s="1" t="s">
        <v>59</v>
      </c>
      <c r="F2092" s="2" t="s">
        <v>251</v>
      </c>
      <c r="G2092">
        <v>1</v>
      </c>
      <c r="H2092">
        <v>60697443</v>
      </c>
      <c r="I2092" s="1">
        <v>0</v>
      </c>
      <c r="J2092" s="1">
        <v>424006</v>
      </c>
      <c r="K2092" s="1">
        <v>2645078</v>
      </c>
      <c r="L2092" s="1">
        <v>2705411</v>
      </c>
      <c r="M2092" s="3">
        <v>28000</v>
      </c>
      <c r="N2092">
        <v>160.30000000000001</v>
      </c>
      <c r="O2092">
        <v>998</v>
      </c>
      <c r="P2092" s="1">
        <f>IF($A$3="Percentage of government revenue per capita",$B$3,0) + IF($A$3="Absolute extra revenue",AB2092,0) + IF($A$3="Absolute revenue per capita",AC2092,0)</f>
        <v>0</v>
      </c>
      <c r="Q2092" s="5">
        <f>-MIN(data!$B$4 / data!I2055 * data!P2055 / 100, data!N2055)</f>
        <v>0</v>
      </c>
      <c r="R2092" s="4">
        <f>-Q2092*K2092/1000</f>
        <v>0</v>
      </c>
      <c r="S2092" s="6" t="e">
        <f>-MIN(data!$B$5/(POWER(LN(I2092),2))*P2092/100, O2092)</f>
        <v>#NUM!</v>
      </c>
      <c r="T2092" s="6" t="e">
        <f>-S2092*L2092/100000</f>
        <v>#NUM!</v>
      </c>
      <c r="U2092" s="4">
        <f>N2092+Q2092</f>
        <v>160.30000000000001</v>
      </c>
      <c r="V2092" s="4" t="e">
        <f>P2092*I2092/100/R2092</f>
        <v>#DIV/0!</v>
      </c>
      <c r="W2092" s="4" t="e">
        <f>V2092*H2092</f>
        <v>#DIV/0!</v>
      </c>
      <c r="X2092" s="6" t="e">
        <f>O2092+S2092</f>
        <v>#NUM!</v>
      </c>
      <c r="Y2092" s="6" t="e">
        <f>P2092*I2092/100/T2092</f>
        <v>#NUM!</v>
      </c>
      <c r="Z2092" s="6" t="e">
        <f>Y2092*H2092</f>
        <v>#NUM!</v>
      </c>
      <c r="AB2092" s="1" t="e">
        <f t="shared" si="64"/>
        <v>#DIV/0!</v>
      </c>
      <c r="AC2092" s="1" t="e">
        <f t="shared" si="65"/>
        <v>#DIV/0!</v>
      </c>
    </row>
    <row r="2093" spans="4:29" x14ac:dyDescent="0.25">
      <c r="D2093" s="1">
        <v>1998</v>
      </c>
      <c r="E2093" s="1" t="s">
        <v>59</v>
      </c>
      <c r="F2093" s="2" t="s">
        <v>251</v>
      </c>
      <c r="G2093">
        <v>1</v>
      </c>
      <c r="H2093">
        <v>62507724</v>
      </c>
      <c r="I2093" s="1">
        <v>0</v>
      </c>
      <c r="J2093" s="1">
        <v>417786</v>
      </c>
      <c r="K2093" s="1">
        <v>2707622</v>
      </c>
      <c r="L2093" s="1">
        <v>2815433</v>
      </c>
      <c r="M2093" s="3">
        <v>27000</v>
      </c>
      <c r="N2093">
        <v>154.30000000000001</v>
      </c>
      <c r="O2093">
        <v>959</v>
      </c>
      <c r="P2093" s="1">
        <f>IF($A$3="Percentage of government revenue per capita",$B$3,0) + IF($A$3="Absolute extra revenue",AB2093,0) + IF($A$3="Absolute revenue per capita",AC2093,0)</f>
        <v>0</v>
      </c>
      <c r="Q2093" s="5">
        <f>-MIN(data!$B$4 / data!I2056 * data!P2056 / 100, data!N2056)</f>
        <v>0</v>
      </c>
      <c r="R2093" s="4">
        <f>-Q2093*K2093/1000</f>
        <v>0</v>
      </c>
      <c r="S2093" s="6" t="e">
        <f>-MIN(data!$B$5/(POWER(LN(I2093),2))*P2093/100, O2093)</f>
        <v>#NUM!</v>
      </c>
      <c r="T2093" s="6" t="e">
        <f>-S2093*L2093/100000</f>
        <v>#NUM!</v>
      </c>
      <c r="U2093" s="4">
        <f>N2093+Q2093</f>
        <v>154.30000000000001</v>
      </c>
      <c r="V2093" s="4" t="e">
        <f>P2093*I2093/100/R2093</f>
        <v>#DIV/0!</v>
      </c>
      <c r="W2093" s="4" t="e">
        <f>V2093*H2093</f>
        <v>#DIV/0!</v>
      </c>
      <c r="X2093" s="6" t="e">
        <f>O2093+S2093</f>
        <v>#NUM!</v>
      </c>
      <c r="Y2093" s="6" t="e">
        <f>P2093*I2093/100/T2093</f>
        <v>#NUM!</v>
      </c>
      <c r="Z2093" s="6" t="e">
        <f>Y2093*H2093</f>
        <v>#NUM!</v>
      </c>
      <c r="AB2093" s="1" t="e">
        <f t="shared" si="64"/>
        <v>#DIV/0!</v>
      </c>
      <c r="AC2093" s="1" t="e">
        <f t="shared" si="65"/>
        <v>#DIV/0!</v>
      </c>
    </row>
    <row r="2094" spans="4:29" x14ac:dyDescent="0.25">
      <c r="D2094" s="1">
        <v>1999</v>
      </c>
      <c r="E2094" s="1" t="s">
        <v>59</v>
      </c>
      <c r="F2094" s="2" t="s">
        <v>251</v>
      </c>
      <c r="G2094">
        <v>1</v>
      </c>
      <c r="H2094">
        <v>64343013</v>
      </c>
      <c r="I2094" s="1">
        <v>0</v>
      </c>
      <c r="J2094" s="1">
        <v>410373</v>
      </c>
      <c r="K2094" s="1">
        <v>2765317</v>
      </c>
      <c r="L2094" s="1">
        <v>2804746</v>
      </c>
      <c r="M2094" s="3">
        <v>27000</v>
      </c>
      <c r="N2094">
        <v>148.4</v>
      </c>
      <c r="O2094">
        <v>927</v>
      </c>
      <c r="P2094" s="1">
        <f>IF($A$3="Percentage of government revenue per capita",$B$3,0) + IF($A$3="Absolute extra revenue",AB2094,0) + IF($A$3="Absolute revenue per capita",AC2094,0)</f>
        <v>0</v>
      </c>
      <c r="Q2094" s="5">
        <f>-MIN(data!$B$4 / data!I2057 * data!P2057 / 100, data!N2057)</f>
        <v>0</v>
      </c>
      <c r="R2094" s="4">
        <f>-Q2094*K2094/1000</f>
        <v>0</v>
      </c>
      <c r="S2094" s="6" t="e">
        <f>-MIN(data!$B$5/(POWER(LN(I2094),2))*P2094/100, O2094)</f>
        <v>#NUM!</v>
      </c>
      <c r="T2094" s="6" t="e">
        <f>-S2094*L2094/100000</f>
        <v>#NUM!</v>
      </c>
      <c r="U2094" s="4">
        <f>N2094+Q2094</f>
        <v>148.4</v>
      </c>
      <c r="V2094" s="4" t="e">
        <f>P2094*I2094/100/R2094</f>
        <v>#DIV/0!</v>
      </c>
      <c r="W2094" s="4" t="e">
        <f>V2094*H2094</f>
        <v>#DIV/0!</v>
      </c>
      <c r="X2094" s="6" t="e">
        <f>O2094+S2094</f>
        <v>#NUM!</v>
      </c>
      <c r="Y2094" s="6" t="e">
        <f>P2094*I2094/100/T2094</f>
        <v>#NUM!</v>
      </c>
      <c r="Z2094" s="6" t="e">
        <f>Y2094*H2094</f>
        <v>#NUM!</v>
      </c>
      <c r="AB2094" s="1" t="e">
        <f t="shared" si="64"/>
        <v>#DIV/0!</v>
      </c>
      <c r="AC2094" s="1" t="e">
        <f t="shared" si="65"/>
        <v>#DIV/0!</v>
      </c>
    </row>
    <row r="2095" spans="4:29" x14ac:dyDescent="0.25">
      <c r="D2095" s="1">
        <v>2000</v>
      </c>
      <c r="E2095" s="1" t="s">
        <v>59</v>
      </c>
      <c r="F2095" s="2" t="s">
        <v>251</v>
      </c>
      <c r="G2095">
        <v>1</v>
      </c>
      <c r="H2095">
        <v>66224804</v>
      </c>
      <c r="I2095" s="1">
        <v>0</v>
      </c>
      <c r="J2095" s="1">
        <v>401126</v>
      </c>
      <c r="K2095" s="1">
        <v>2812945</v>
      </c>
      <c r="L2095" s="1">
        <v>2898551</v>
      </c>
      <c r="M2095" s="3">
        <v>26000</v>
      </c>
      <c r="N2095">
        <v>142.6</v>
      </c>
      <c r="O2095">
        <v>897</v>
      </c>
      <c r="P2095" s="1">
        <f>IF($A$3="Percentage of government revenue per capita",$B$3,0) + IF($A$3="Absolute extra revenue",AB2095,0) + IF($A$3="Absolute revenue per capita",AC2095,0)</f>
        <v>0</v>
      </c>
      <c r="Q2095" s="5">
        <f>-MIN(data!$B$4 / data!I2058 * data!P2058 / 100, data!N2058)</f>
        <v>0</v>
      </c>
      <c r="R2095" s="4">
        <f>-Q2095*K2095/1000</f>
        <v>0</v>
      </c>
      <c r="S2095" s="6" t="e">
        <f>-MIN(data!$B$5/(POWER(LN(I2095),2))*P2095/100, O2095)</f>
        <v>#NUM!</v>
      </c>
      <c r="T2095" s="6" t="e">
        <f>-S2095*L2095/100000</f>
        <v>#NUM!</v>
      </c>
      <c r="U2095" s="4">
        <f>N2095+Q2095</f>
        <v>142.6</v>
      </c>
      <c r="V2095" s="4" t="e">
        <f>P2095*I2095/100/R2095</f>
        <v>#DIV/0!</v>
      </c>
      <c r="W2095" s="4" t="e">
        <f>V2095*H2095</f>
        <v>#DIV/0!</v>
      </c>
      <c r="X2095" s="6" t="e">
        <f>O2095+S2095</f>
        <v>#NUM!</v>
      </c>
      <c r="Y2095" s="6" t="e">
        <f>P2095*I2095/100/T2095</f>
        <v>#NUM!</v>
      </c>
      <c r="Z2095" s="6" t="e">
        <f>Y2095*H2095</f>
        <v>#NUM!</v>
      </c>
      <c r="AB2095" s="1" t="e">
        <f t="shared" si="64"/>
        <v>#DIV/0!</v>
      </c>
      <c r="AC2095" s="1" t="e">
        <f t="shared" si="65"/>
        <v>#DIV/0!</v>
      </c>
    </row>
    <row r="2096" spans="4:29" x14ac:dyDescent="0.25">
      <c r="D2096" s="1">
        <v>2001</v>
      </c>
      <c r="E2096" s="1" t="s">
        <v>59</v>
      </c>
      <c r="F2096" s="2" t="s">
        <v>251</v>
      </c>
      <c r="G2096">
        <v>1</v>
      </c>
      <c r="H2096">
        <v>68159423</v>
      </c>
      <c r="I2096" s="1">
        <v>0</v>
      </c>
      <c r="J2096" s="1">
        <v>389664</v>
      </c>
      <c r="K2096" s="1">
        <v>2852592</v>
      </c>
      <c r="L2096" s="1">
        <v>2870264</v>
      </c>
      <c r="M2096" s="3">
        <v>26000</v>
      </c>
      <c r="N2096">
        <v>136.6</v>
      </c>
      <c r="O2096">
        <v>871</v>
      </c>
      <c r="P2096" s="1">
        <f>IF($A$3="Percentage of government revenue per capita",$B$3,0) + IF($A$3="Absolute extra revenue",AB2096,0) + IF($A$3="Absolute revenue per capita",AC2096,0)</f>
        <v>0</v>
      </c>
      <c r="Q2096" s="5">
        <f>-MIN(data!$B$4 / data!I2059 * data!P2059 / 100, data!N2059)</f>
        <v>0</v>
      </c>
      <c r="R2096" s="4">
        <f>-Q2096*K2096/1000</f>
        <v>0</v>
      </c>
      <c r="S2096" s="6" t="e">
        <f>-MIN(data!$B$5/(POWER(LN(I2096),2))*P2096/100, O2096)</f>
        <v>#NUM!</v>
      </c>
      <c r="T2096" s="6" t="e">
        <f>-S2096*L2096/100000</f>
        <v>#NUM!</v>
      </c>
      <c r="U2096" s="4">
        <f>N2096+Q2096</f>
        <v>136.6</v>
      </c>
      <c r="V2096" s="4" t="e">
        <f>P2096*I2096/100/R2096</f>
        <v>#DIV/0!</v>
      </c>
      <c r="W2096" s="4" t="e">
        <f>V2096*H2096</f>
        <v>#DIV/0!</v>
      </c>
      <c r="X2096" s="6" t="e">
        <f>O2096+S2096</f>
        <v>#NUM!</v>
      </c>
      <c r="Y2096" s="6" t="e">
        <f>P2096*I2096/100/T2096</f>
        <v>#NUM!</v>
      </c>
      <c r="Z2096" s="6" t="e">
        <f>Y2096*H2096</f>
        <v>#NUM!</v>
      </c>
      <c r="AB2096" s="1" t="e">
        <f t="shared" si="64"/>
        <v>#DIV/0!</v>
      </c>
      <c r="AC2096" s="1" t="e">
        <f t="shared" si="65"/>
        <v>#DIV/0!</v>
      </c>
    </row>
    <row r="2097" spans="4:29" x14ac:dyDescent="0.25">
      <c r="D2097" s="1">
        <v>2002</v>
      </c>
      <c r="E2097" s="1" t="s">
        <v>59</v>
      </c>
      <c r="F2097" s="2" t="s">
        <v>251</v>
      </c>
      <c r="G2097">
        <v>1</v>
      </c>
      <c r="H2097">
        <v>70142091</v>
      </c>
      <c r="I2097" s="1">
        <v>0</v>
      </c>
      <c r="J2097" s="1">
        <v>375752</v>
      </c>
      <c r="K2097" s="1">
        <v>2881534</v>
      </c>
      <c r="L2097" s="1">
        <v>2836879</v>
      </c>
      <c r="M2097" s="3">
        <v>25000</v>
      </c>
      <c r="N2097">
        <v>130.4</v>
      </c>
      <c r="O2097">
        <v>846</v>
      </c>
      <c r="P2097" s="1">
        <f>IF($A$3="Percentage of government revenue per capita",$B$3,0) + IF($A$3="Absolute extra revenue",AB2097,0) + IF($A$3="Absolute revenue per capita",AC2097,0)</f>
        <v>0</v>
      </c>
      <c r="Q2097" s="5">
        <f>-MIN(data!$B$4 / data!I2060 * data!P2060 / 100, data!N2060)</f>
        <v>0</v>
      </c>
      <c r="R2097" s="4">
        <f>-Q2097*K2097/1000</f>
        <v>0</v>
      </c>
      <c r="S2097" s="6" t="e">
        <f>-MIN(data!$B$5/(POWER(LN(I2097),2))*P2097/100, O2097)</f>
        <v>#NUM!</v>
      </c>
      <c r="T2097" s="6" t="e">
        <f>-S2097*L2097/100000</f>
        <v>#NUM!</v>
      </c>
      <c r="U2097" s="4">
        <f>N2097+Q2097</f>
        <v>130.4</v>
      </c>
      <c r="V2097" s="4" t="e">
        <f>P2097*I2097/100/R2097</f>
        <v>#DIV/0!</v>
      </c>
      <c r="W2097" s="4" t="e">
        <f>V2097*H2097</f>
        <v>#DIV/0!</v>
      </c>
      <c r="X2097" s="6" t="e">
        <f>O2097+S2097</f>
        <v>#NUM!</v>
      </c>
      <c r="Y2097" s="6" t="e">
        <f>P2097*I2097/100/T2097</f>
        <v>#NUM!</v>
      </c>
      <c r="Z2097" s="6" t="e">
        <f>Y2097*H2097</f>
        <v>#NUM!</v>
      </c>
      <c r="AB2097" s="1" t="e">
        <f t="shared" si="64"/>
        <v>#DIV/0!</v>
      </c>
      <c r="AC2097" s="1" t="e">
        <f t="shared" si="65"/>
        <v>#DIV/0!</v>
      </c>
    </row>
    <row r="2098" spans="4:29" x14ac:dyDescent="0.25">
      <c r="D2098" s="1">
        <v>2003</v>
      </c>
      <c r="E2098" s="1" t="s">
        <v>59</v>
      </c>
      <c r="F2098" s="2" t="s">
        <v>251</v>
      </c>
      <c r="G2098">
        <v>1</v>
      </c>
      <c r="H2098">
        <v>72170584</v>
      </c>
      <c r="I2098" s="1">
        <v>0</v>
      </c>
      <c r="J2098" s="1">
        <v>359905</v>
      </c>
      <c r="K2098" s="1">
        <v>2902460</v>
      </c>
      <c r="L2098" s="1">
        <v>2825553</v>
      </c>
      <c r="M2098" s="3">
        <v>24000</v>
      </c>
      <c r="N2098">
        <v>124</v>
      </c>
      <c r="O2098">
        <v>814</v>
      </c>
      <c r="P2098" s="1">
        <f>IF($A$3="Percentage of government revenue per capita",$B$3,0) + IF($A$3="Absolute extra revenue",AB2098,0) + IF($A$3="Absolute revenue per capita",AC2098,0)</f>
        <v>0</v>
      </c>
      <c r="Q2098" s="5">
        <f>-MIN(data!$B$4 / data!I2061 * data!P2061 / 100, data!N2061)</f>
        <v>0</v>
      </c>
      <c r="R2098" s="4">
        <f>-Q2098*K2098/1000</f>
        <v>0</v>
      </c>
      <c r="S2098" s="6" t="e">
        <f>-MIN(data!$B$5/(POWER(LN(I2098),2))*P2098/100, O2098)</f>
        <v>#NUM!</v>
      </c>
      <c r="T2098" s="6" t="e">
        <f>-S2098*L2098/100000</f>
        <v>#NUM!</v>
      </c>
      <c r="U2098" s="4">
        <f>N2098+Q2098</f>
        <v>124</v>
      </c>
      <c r="V2098" s="4" t="e">
        <f>P2098*I2098/100/R2098</f>
        <v>#DIV/0!</v>
      </c>
      <c r="W2098" s="4" t="e">
        <f>V2098*H2098</f>
        <v>#DIV/0!</v>
      </c>
      <c r="X2098" s="6" t="e">
        <f>O2098+S2098</f>
        <v>#NUM!</v>
      </c>
      <c r="Y2098" s="6" t="e">
        <f>P2098*I2098/100/T2098</f>
        <v>#NUM!</v>
      </c>
      <c r="Z2098" s="6" t="e">
        <f>Y2098*H2098</f>
        <v>#NUM!</v>
      </c>
      <c r="AB2098" s="1" t="e">
        <f t="shared" si="64"/>
        <v>#DIV/0!</v>
      </c>
      <c r="AC2098" s="1" t="e">
        <f t="shared" si="65"/>
        <v>#DIV/0!</v>
      </c>
    </row>
    <row r="2099" spans="4:29" x14ac:dyDescent="0.25">
      <c r="D2099" s="1">
        <v>2004</v>
      </c>
      <c r="E2099" s="1" t="s">
        <v>59</v>
      </c>
      <c r="F2099" s="2" t="s">
        <v>251</v>
      </c>
      <c r="G2099">
        <v>1</v>
      </c>
      <c r="H2099">
        <v>74239505</v>
      </c>
      <c r="I2099" s="1">
        <v>0</v>
      </c>
      <c r="J2099" s="1">
        <v>342883</v>
      </c>
      <c r="K2099" s="1">
        <v>2918153</v>
      </c>
      <c r="L2099" s="1">
        <v>2820513</v>
      </c>
      <c r="M2099" s="3">
        <v>23000</v>
      </c>
      <c r="N2099">
        <v>117.5</v>
      </c>
      <c r="O2099">
        <v>780</v>
      </c>
      <c r="P2099" s="1">
        <f>IF($A$3="Percentage of government revenue per capita",$B$3,0) + IF($A$3="Absolute extra revenue",AB2099,0) + IF($A$3="Absolute revenue per capita",AC2099,0)</f>
        <v>0</v>
      </c>
      <c r="Q2099" s="5">
        <f>-MIN(data!$B$4 / data!I2062 * data!P2062 / 100, data!N2062)</f>
        <v>0</v>
      </c>
      <c r="R2099" s="4">
        <f>-Q2099*K2099/1000</f>
        <v>0</v>
      </c>
      <c r="S2099" s="6" t="e">
        <f>-MIN(data!$B$5/(POWER(LN(I2099),2))*P2099/100, O2099)</f>
        <v>#NUM!</v>
      </c>
      <c r="T2099" s="6" t="e">
        <f>-S2099*L2099/100000</f>
        <v>#NUM!</v>
      </c>
      <c r="U2099" s="4">
        <f>N2099+Q2099</f>
        <v>117.5</v>
      </c>
      <c r="V2099" s="4" t="e">
        <f>P2099*I2099/100/R2099</f>
        <v>#DIV/0!</v>
      </c>
      <c r="W2099" s="4" t="e">
        <f>V2099*H2099</f>
        <v>#DIV/0!</v>
      </c>
      <c r="X2099" s="6" t="e">
        <f>O2099+S2099</f>
        <v>#NUM!</v>
      </c>
      <c r="Y2099" s="6" t="e">
        <f>P2099*I2099/100/T2099</f>
        <v>#NUM!</v>
      </c>
      <c r="Z2099" s="6" t="e">
        <f>Y2099*H2099</f>
        <v>#NUM!</v>
      </c>
      <c r="AB2099" s="1" t="e">
        <f t="shared" si="64"/>
        <v>#DIV/0!</v>
      </c>
      <c r="AC2099" s="1" t="e">
        <f t="shared" si="65"/>
        <v>#DIV/0!</v>
      </c>
    </row>
    <row r="2100" spans="4:29" x14ac:dyDescent="0.25">
      <c r="D2100" s="1">
        <v>2005</v>
      </c>
      <c r="E2100" s="1" t="s">
        <v>59</v>
      </c>
      <c r="F2100" s="2" t="s">
        <v>251</v>
      </c>
      <c r="G2100">
        <v>1</v>
      </c>
      <c r="H2100">
        <v>76346311</v>
      </c>
      <c r="I2100" s="1">
        <v>0</v>
      </c>
      <c r="J2100" s="1">
        <v>325207</v>
      </c>
      <c r="K2100" s="1">
        <v>2929793</v>
      </c>
      <c r="L2100" s="1">
        <v>2826380</v>
      </c>
      <c r="M2100" s="3">
        <v>22000</v>
      </c>
      <c r="N2100">
        <v>111</v>
      </c>
      <c r="O2100">
        <v>743</v>
      </c>
      <c r="P2100" s="1">
        <f>IF($A$3="Percentage of government revenue per capita",$B$3,0) + IF($A$3="Absolute extra revenue",AB2100,0) + IF($A$3="Absolute revenue per capita",AC2100,0)</f>
        <v>0</v>
      </c>
      <c r="Q2100" s="5">
        <f>-MIN(data!$B$4 / data!I2063 * data!P2063 / 100, data!N2063)</f>
        <v>0</v>
      </c>
      <c r="R2100" s="4">
        <f>-Q2100*K2100/1000</f>
        <v>0</v>
      </c>
      <c r="S2100" s="6" t="e">
        <f>-MIN(data!$B$5/(POWER(LN(I2100),2))*P2100/100, O2100)</f>
        <v>#NUM!</v>
      </c>
      <c r="T2100" s="6" t="e">
        <f>-S2100*L2100/100000</f>
        <v>#NUM!</v>
      </c>
      <c r="U2100" s="4">
        <f>N2100+Q2100</f>
        <v>111</v>
      </c>
      <c r="V2100" s="4" t="e">
        <f>P2100*I2100/100/R2100</f>
        <v>#DIV/0!</v>
      </c>
      <c r="W2100" s="4" t="e">
        <f>V2100*H2100</f>
        <v>#DIV/0!</v>
      </c>
      <c r="X2100" s="6" t="e">
        <f>O2100+S2100</f>
        <v>#NUM!</v>
      </c>
      <c r="Y2100" s="6" t="e">
        <f>P2100*I2100/100/T2100</f>
        <v>#NUM!</v>
      </c>
      <c r="Z2100" s="6" t="e">
        <f>Y2100*H2100</f>
        <v>#NUM!</v>
      </c>
      <c r="AB2100" s="1" t="e">
        <f t="shared" si="64"/>
        <v>#DIV/0!</v>
      </c>
      <c r="AC2100" s="1" t="e">
        <f t="shared" si="65"/>
        <v>#DIV/0!</v>
      </c>
    </row>
    <row r="2101" spans="4:29" x14ac:dyDescent="0.25">
      <c r="D2101" s="1">
        <v>2006</v>
      </c>
      <c r="E2101" s="1" t="s">
        <v>59</v>
      </c>
      <c r="F2101" s="2" t="s">
        <v>251</v>
      </c>
      <c r="G2101">
        <v>1</v>
      </c>
      <c r="H2101">
        <v>78489206</v>
      </c>
      <c r="I2101" s="1">
        <v>0</v>
      </c>
      <c r="J2101" s="1">
        <v>308093</v>
      </c>
      <c r="K2101" s="1">
        <v>2937016</v>
      </c>
      <c r="L2101" s="1">
        <v>2865330</v>
      </c>
      <c r="M2101" s="3">
        <v>21000</v>
      </c>
      <c r="N2101">
        <v>104.9</v>
      </c>
      <c r="O2101">
        <v>698</v>
      </c>
      <c r="P2101" s="1">
        <f>IF($A$3="Percentage of government revenue per capita",$B$3,0) + IF($A$3="Absolute extra revenue",AB2101,0) + IF($A$3="Absolute revenue per capita",AC2101,0)</f>
        <v>0</v>
      </c>
      <c r="Q2101" s="5">
        <f>-MIN(data!$B$4 / data!I2064 * data!P2064 / 100, data!N2064)</f>
        <v>0</v>
      </c>
      <c r="R2101" s="4">
        <f>-Q2101*K2101/1000</f>
        <v>0</v>
      </c>
      <c r="S2101" s="6" t="e">
        <f>-MIN(data!$B$5/(POWER(LN(I2101),2))*P2101/100, O2101)</f>
        <v>#NUM!</v>
      </c>
      <c r="T2101" s="6" t="e">
        <f>-S2101*L2101/100000</f>
        <v>#NUM!</v>
      </c>
      <c r="U2101" s="4">
        <f>N2101+Q2101</f>
        <v>104.9</v>
      </c>
      <c r="V2101" s="4" t="e">
        <f>P2101*I2101/100/R2101</f>
        <v>#DIV/0!</v>
      </c>
      <c r="W2101" s="4" t="e">
        <f>V2101*H2101</f>
        <v>#DIV/0!</v>
      </c>
      <c r="X2101" s="6" t="e">
        <f>O2101+S2101</f>
        <v>#NUM!</v>
      </c>
      <c r="Y2101" s="6" t="e">
        <f>P2101*I2101/100/T2101</f>
        <v>#NUM!</v>
      </c>
      <c r="Z2101" s="6" t="e">
        <f>Y2101*H2101</f>
        <v>#NUM!</v>
      </c>
      <c r="AB2101" s="1" t="e">
        <f t="shared" si="64"/>
        <v>#DIV/0!</v>
      </c>
      <c r="AC2101" s="1" t="e">
        <f t="shared" si="65"/>
        <v>#DIV/0!</v>
      </c>
    </row>
    <row r="2102" spans="4:29" x14ac:dyDescent="0.25">
      <c r="D2102" s="1">
        <v>2007</v>
      </c>
      <c r="E2102" s="1" t="s">
        <v>59</v>
      </c>
      <c r="F2102" s="2" t="s">
        <v>251</v>
      </c>
      <c r="G2102">
        <v>1</v>
      </c>
      <c r="H2102">
        <v>80674348</v>
      </c>
      <c r="I2102" s="1">
        <v>0</v>
      </c>
      <c r="J2102" s="1">
        <v>292052</v>
      </c>
      <c r="K2102" s="1">
        <v>2950020</v>
      </c>
      <c r="L2102" s="1">
        <v>2752294</v>
      </c>
      <c r="M2102" s="3">
        <v>20000</v>
      </c>
      <c r="N2102">
        <v>99</v>
      </c>
      <c r="O2102">
        <v>654</v>
      </c>
      <c r="P2102" s="1">
        <f>IF($A$3="Percentage of government revenue per capita",$B$3,0) + IF($A$3="Absolute extra revenue",AB2102,0) + IF($A$3="Absolute revenue per capita",AC2102,0)</f>
        <v>0</v>
      </c>
      <c r="Q2102" s="5">
        <f>-MIN(data!$B$4 / data!I2065 * data!P2065 / 100, data!N2065)</f>
        <v>0</v>
      </c>
      <c r="R2102" s="4">
        <f>-Q2102*K2102/1000</f>
        <v>0</v>
      </c>
      <c r="S2102" s="6" t="e">
        <f>-MIN(data!$B$5/(POWER(LN(I2102),2))*P2102/100, O2102)</f>
        <v>#NUM!</v>
      </c>
      <c r="T2102" s="6" t="e">
        <f>-S2102*L2102/100000</f>
        <v>#NUM!</v>
      </c>
      <c r="U2102" s="4">
        <f>N2102+Q2102</f>
        <v>99</v>
      </c>
      <c r="V2102" s="4" t="e">
        <f>P2102*I2102/100/R2102</f>
        <v>#DIV/0!</v>
      </c>
      <c r="W2102" s="4" t="e">
        <f>V2102*H2102</f>
        <v>#DIV/0!</v>
      </c>
      <c r="X2102" s="6" t="e">
        <f>O2102+S2102</f>
        <v>#NUM!</v>
      </c>
      <c r="Y2102" s="6" t="e">
        <f>P2102*I2102/100/T2102</f>
        <v>#NUM!</v>
      </c>
      <c r="Z2102" s="6" t="e">
        <f>Y2102*H2102</f>
        <v>#NUM!</v>
      </c>
      <c r="AB2102" s="1" t="e">
        <f t="shared" si="64"/>
        <v>#DIV/0!</v>
      </c>
      <c r="AC2102" s="1" t="e">
        <f t="shared" si="65"/>
        <v>#DIV/0!</v>
      </c>
    </row>
    <row r="2103" spans="4:29" x14ac:dyDescent="0.25">
      <c r="D2103" s="1">
        <v>2008</v>
      </c>
      <c r="E2103" s="1" t="s">
        <v>59</v>
      </c>
      <c r="F2103" s="2" t="s">
        <v>251</v>
      </c>
      <c r="G2103">
        <v>1</v>
      </c>
      <c r="H2103">
        <v>82916235</v>
      </c>
      <c r="I2103" s="1">
        <v>0</v>
      </c>
      <c r="J2103" s="1">
        <v>277110</v>
      </c>
      <c r="K2103" s="1">
        <v>2963743</v>
      </c>
      <c r="L2103" s="1">
        <v>2796053</v>
      </c>
      <c r="M2103" s="3">
        <v>18000</v>
      </c>
      <c r="N2103">
        <v>93.5</v>
      </c>
      <c r="O2103">
        <v>608</v>
      </c>
      <c r="P2103" s="1">
        <f>IF($A$3="Percentage of government revenue per capita",$B$3,0) + IF($A$3="Absolute extra revenue",AB2103,0) + IF($A$3="Absolute revenue per capita",AC2103,0)</f>
        <v>0</v>
      </c>
      <c r="Q2103" s="5">
        <f>-MIN(data!$B$4 / data!I2066 * data!P2066 / 100, data!N2066)</f>
        <v>0</v>
      </c>
      <c r="R2103" s="4">
        <f>-Q2103*K2103/1000</f>
        <v>0</v>
      </c>
      <c r="S2103" s="6" t="e">
        <f>-MIN(data!$B$5/(POWER(LN(I2103),2))*P2103/100, O2103)</f>
        <v>#NUM!</v>
      </c>
      <c r="T2103" s="6" t="e">
        <f>-S2103*L2103/100000</f>
        <v>#NUM!</v>
      </c>
      <c r="U2103" s="4">
        <f>N2103+Q2103</f>
        <v>93.5</v>
      </c>
      <c r="V2103" s="4" t="e">
        <f>P2103*I2103/100/R2103</f>
        <v>#DIV/0!</v>
      </c>
      <c r="W2103" s="4" t="e">
        <f>V2103*H2103</f>
        <v>#DIV/0!</v>
      </c>
      <c r="X2103" s="6" t="e">
        <f>O2103+S2103</f>
        <v>#NUM!</v>
      </c>
      <c r="Y2103" s="6" t="e">
        <f>P2103*I2103/100/T2103</f>
        <v>#NUM!</v>
      </c>
      <c r="Z2103" s="6" t="e">
        <f>Y2103*H2103</f>
        <v>#NUM!</v>
      </c>
      <c r="AB2103" s="1" t="e">
        <f t="shared" si="64"/>
        <v>#DIV/0!</v>
      </c>
      <c r="AC2103" s="1" t="e">
        <f t="shared" si="65"/>
        <v>#DIV/0!</v>
      </c>
    </row>
    <row r="2104" spans="4:29" x14ac:dyDescent="0.25">
      <c r="D2104" s="1">
        <v>2009</v>
      </c>
      <c r="E2104" s="1" t="s">
        <v>59</v>
      </c>
      <c r="F2104" s="2" t="s">
        <v>251</v>
      </c>
      <c r="G2104">
        <v>1</v>
      </c>
      <c r="H2104">
        <v>85233913</v>
      </c>
      <c r="I2104" s="1">
        <v>0</v>
      </c>
      <c r="J2104" s="1">
        <v>263561</v>
      </c>
      <c r="K2104" s="1">
        <v>2981459</v>
      </c>
      <c r="L2104" s="1">
        <v>2826855</v>
      </c>
      <c r="M2104" s="3">
        <v>17000</v>
      </c>
      <c r="N2104">
        <v>88.4</v>
      </c>
      <c r="O2104">
        <v>566</v>
      </c>
      <c r="P2104" s="1">
        <f>IF($A$3="Percentage of government revenue per capita",$B$3,0) + IF($A$3="Absolute extra revenue",AB2104,0) + IF($A$3="Absolute revenue per capita",AC2104,0)</f>
        <v>0</v>
      </c>
      <c r="Q2104" s="5">
        <f>-MIN(data!$B$4 / data!I2067 * data!P2067 / 100, data!N2067)</f>
        <v>0</v>
      </c>
      <c r="R2104" s="4">
        <f>-Q2104*K2104/1000</f>
        <v>0</v>
      </c>
      <c r="S2104" s="6" t="e">
        <f>-MIN(data!$B$5/(POWER(LN(I2104),2))*P2104/100, O2104)</f>
        <v>#NUM!</v>
      </c>
      <c r="T2104" s="6" t="e">
        <f>-S2104*L2104/100000</f>
        <v>#NUM!</v>
      </c>
      <c r="U2104" s="4">
        <f>N2104+Q2104</f>
        <v>88.4</v>
      </c>
      <c r="V2104" s="4" t="e">
        <f>P2104*I2104/100/R2104</f>
        <v>#DIV/0!</v>
      </c>
      <c r="W2104" s="4" t="e">
        <f>V2104*H2104</f>
        <v>#DIV/0!</v>
      </c>
      <c r="X2104" s="6" t="e">
        <f>O2104+S2104</f>
        <v>#NUM!</v>
      </c>
      <c r="Y2104" s="6" t="e">
        <f>P2104*I2104/100/T2104</f>
        <v>#NUM!</v>
      </c>
      <c r="Z2104" s="6" t="e">
        <f>Y2104*H2104</f>
        <v>#NUM!</v>
      </c>
      <c r="AB2104" s="1" t="e">
        <f t="shared" si="64"/>
        <v>#DIV/0!</v>
      </c>
      <c r="AC2104" s="1" t="e">
        <f t="shared" si="65"/>
        <v>#DIV/0!</v>
      </c>
    </row>
    <row r="2105" spans="4:29" x14ac:dyDescent="0.25">
      <c r="D2105" s="1">
        <v>2010</v>
      </c>
      <c r="E2105" s="1" t="s">
        <v>59</v>
      </c>
      <c r="F2105" s="2" t="s">
        <v>251</v>
      </c>
      <c r="G2105">
        <v>1</v>
      </c>
      <c r="H2105">
        <v>87639964</v>
      </c>
      <c r="I2105" s="1">
        <v>0</v>
      </c>
      <c r="J2105" s="1">
        <v>251358</v>
      </c>
      <c r="K2105" s="1">
        <v>3003082</v>
      </c>
      <c r="L2105" s="1">
        <v>2868069</v>
      </c>
      <c r="M2105" s="3">
        <v>16000</v>
      </c>
      <c r="N2105">
        <v>83.7</v>
      </c>
      <c r="O2105">
        <v>523</v>
      </c>
      <c r="P2105" s="1">
        <f>IF($A$3="Percentage of government revenue per capita",$B$3,0) + IF($A$3="Absolute extra revenue",AB2105,0) + IF($A$3="Absolute revenue per capita",AC2105,0)</f>
        <v>0</v>
      </c>
      <c r="Q2105" s="5">
        <f>-MIN(data!$B$4 / data!I2068 * data!P2068 / 100, data!N2068)</f>
        <v>0</v>
      </c>
      <c r="R2105" s="4">
        <f>-Q2105*K2105/1000</f>
        <v>0</v>
      </c>
      <c r="S2105" s="6" t="e">
        <f>-MIN(data!$B$5/(POWER(LN(I2105),2))*P2105/100, O2105)</f>
        <v>#NUM!</v>
      </c>
      <c r="T2105" s="6" t="e">
        <f>-S2105*L2105/100000</f>
        <v>#NUM!</v>
      </c>
      <c r="U2105" s="4">
        <f>N2105+Q2105</f>
        <v>83.7</v>
      </c>
      <c r="V2105" s="4" t="e">
        <f>P2105*I2105/100/R2105</f>
        <v>#DIV/0!</v>
      </c>
      <c r="W2105" s="4" t="e">
        <f>V2105*H2105</f>
        <v>#DIV/0!</v>
      </c>
      <c r="X2105" s="6" t="e">
        <f>O2105+S2105</f>
        <v>#NUM!</v>
      </c>
      <c r="Y2105" s="6" t="e">
        <f>P2105*I2105/100/T2105</f>
        <v>#NUM!</v>
      </c>
      <c r="Z2105" s="6" t="e">
        <f>Y2105*H2105</f>
        <v>#NUM!</v>
      </c>
      <c r="AB2105" s="1" t="e">
        <f t="shared" si="64"/>
        <v>#DIV/0!</v>
      </c>
      <c r="AC2105" s="1" t="e">
        <f t="shared" si="65"/>
        <v>#DIV/0!</v>
      </c>
    </row>
    <row r="2106" spans="4:29" x14ac:dyDescent="0.25">
      <c r="D2106" s="1">
        <v>2011</v>
      </c>
      <c r="E2106" s="1" t="s">
        <v>59</v>
      </c>
      <c r="F2106" s="2" t="s">
        <v>251</v>
      </c>
      <c r="G2106">
        <v>1</v>
      </c>
      <c r="H2106">
        <v>90139927</v>
      </c>
      <c r="I2106" s="1">
        <v>0</v>
      </c>
      <c r="J2106" s="1">
        <v>240200</v>
      </c>
      <c r="K2106" s="1">
        <v>3032828</v>
      </c>
      <c r="L2106" s="1">
        <v>2904564</v>
      </c>
      <c r="M2106" s="3">
        <v>15000</v>
      </c>
      <c r="N2106">
        <v>79.2</v>
      </c>
      <c r="O2106">
        <v>482</v>
      </c>
      <c r="P2106" s="1">
        <f>IF($A$3="Percentage of government revenue per capita",$B$3,0) + IF($A$3="Absolute extra revenue",AB2106,0) + IF($A$3="Absolute revenue per capita",AC2106,0)</f>
        <v>0</v>
      </c>
      <c r="Q2106" s="5">
        <f>-MIN(data!$B$4 / data!I2069 * data!P2069 / 100, data!N2069)</f>
        <v>0</v>
      </c>
      <c r="R2106" s="4">
        <f>-Q2106*K2106/1000</f>
        <v>0</v>
      </c>
      <c r="S2106" s="6" t="e">
        <f>-MIN(data!$B$5/(POWER(LN(I2106),2))*P2106/100, O2106)</f>
        <v>#NUM!</v>
      </c>
      <c r="T2106" s="6" t="e">
        <f>-S2106*L2106/100000</f>
        <v>#NUM!</v>
      </c>
      <c r="U2106" s="4">
        <f>N2106+Q2106</f>
        <v>79.2</v>
      </c>
      <c r="V2106" s="4" t="e">
        <f>P2106*I2106/100/R2106</f>
        <v>#DIV/0!</v>
      </c>
      <c r="W2106" s="4" t="e">
        <f>V2106*H2106</f>
        <v>#DIV/0!</v>
      </c>
      <c r="X2106" s="6" t="e">
        <f>O2106+S2106</f>
        <v>#NUM!</v>
      </c>
      <c r="Y2106" s="6" t="e">
        <f>P2106*I2106/100/T2106</f>
        <v>#NUM!</v>
      </c>
      <c r="Z2106" s="6" t="e">
        <f>Y2106*H2106</f>
        <v>#NUM!</v>
      </c>
      <c r="AB2106" s="1" t="e">
        <f t="shared" si="64"/>
        <v>#DIV/0!</v>
      </c>
      <c r="AC2106" s="1" t="e">
        <f t="shared" si="65"/>
        <v>#DIV/0!</v>
      </c>
    </row>
    <row r="2107" spans="4:29" x14ac:dyDescent="0.25">
      <c r="D2107" s="1">
        <v>2012</v>
      </c>
      <c r="E2107" s="1" t="s">
        <v>59</v>
      </c>
      <c r="F2107" s="2" t="s">
        <v>251</v>
      </c>
      <c r="G2107">
        <v>1</v>
      </c>
      <c r="H2107">
        <v>92726971</v>
      </c>
      <c r="I2107" s="1">
        <v>0</v>
      </c>
      <c r="J2107" s="1">
        <v>230014</v>
      </c>
      <c r="K2107" s="1">
        <v>3062770</v>
      </c>
      <c r="L2107" s="1">
        <v>2908277</v>
      </c>
      <c r="M2107" s="3">
        <v>14000</v>
      </c>
      <c r="N2107">
        <v>75.099999999999994</v>
      </c>
      <c r="O2107">
        <v>447</v>
      </c>
      <c r="P2107" s="1">
        <f>IF($A$3="Percentage of government revenue per capita",$B$3,0) + IF($A$3="Absolute extra revenue",AB2107,0) + IF($A$3="Absolute revenue per capita",AC2107,0)</f>
        <v>0</v>
      </c>
      <c r="Q2107" s="5">
        <f>-MIN(data!$B$4 / data!I2070 * data!P2070 / 100, data!N2070)</f>
        <v>0</v>
      </c>
      <c r="R2107" s="4">
        <f>-Q2107*K2107/1000</f>
        <v>0</v>
      </c>
      <c r="S2107" s="6" t="e">
        <f>-MIN(data!$B$5/(POWER(LN(I2107),2))*P2107/100, O2107)</f>
        <v>#NUM!</v>
      </c>
      <c r="T2107" s="6" t="e">
        <f>-S2107*L2107/100000</f>
        <v>#NUM!</v>
      </c>
      <c r="U2107" s="4">
        <f>N2107+Q2107</f>
        <v>75.099999999999994</v>
      </c>
      <c r="V2107" s="4" t="e">
        <f>P2107*I2107/100/R2107</f>
        <v>#DIV/0!</v>
      </c>
      <c r="W2107" s="4" t="e">
        <f>V2107*H2107</f>
        <v>#DIV/0!</v>
      </c>
      <c r="X2107" s="6" t="e">
        <f>O2107+S2107</f>
        <v>#NUM!</v>
      </c>
      <c r="Y2107" s="6" t="e">
        <f>P2107*I2107/100/T2107</f>
        <v>#NUM!</v>
      </c>
      <c r="Z2107" s="6" t="e">
        <f>Y2107*H2107</f>
        <v>#NUM!</v>
      </c>
      <c r="AB2107" s="1" t="e">
        <f t="shared" si="64"/>
        <v>#DIV/0!</v>
      </c>
      <c r="AC2107" s="1" t="e">
        <f t="shared" si="65"/>
        <v>#DIV/0!</v>
      </c>
    </row>
    <row r="2108" spans="4:29" x14ac:dyDescent="0.25">
      <c r="D2108" s="1">
        <v>2013</v>
      </c>
      <c r="E2108" s="1" t="s">
        <v>59</v>
      </c>
      <c r="F2108" s="2" t="s">
        <v>251</v>
      </c>
      <c r="G2108">
        <v>1</v>
      </c>
      <c r="H2108">
        <v>95385785</v>
      </c>
      <c r="I2108" s="1">
        <v>0</v>
      </c>
      <c r="J2108" s="1">
        <v>220466</v>
      </c>
      <c r="K2108" s="1">
        <v>3096433</v>
      </c>
      <c r="L2108" s="1">
        <v>2926829</v>
      </c>
      <c r="M2108" s="3">
        <v>13000</v>
      </c>
      <c r="N2108">
        <v>71.2</v>
      </c>
      <c r="O2108">
        <v>410</v>
      </c>
      <c r="P2108" s="1">
        <f>IF($A$3="Percentage of government revenue per capita",$B$3,0) + IF($A$3="Absolute extra revenue",AB2108,0) + IF($A$3="Absolute revenue per capita",AC2108,0)</f>
        <v>0</v>
      </c>
      <c r="Q2108" s="5">
        <f>-MIN(data!$B$4 / data!I2071 * data!P2071 / 100, data!N2071)</f>
        <v>0</v>
      </c>
      <c r="R2108" s="4">
        <f>-Q2108*K2108/1000</f>
        <v>0</v>
      </c>
      <c r="S2108" s="6" t="e">
        <f>-MIN(data!$B$5/(POWER(LN(I2108),2))*P2108/100, O2108)</f>
        <v>#NUM!</v>
      </c>
      <c r="T2108" s="6" t="e">
        <f>-S2108*L2108/100000</f>
        <v>#NUM!</v>
      </c>
      <c r="U2108" s="4">
        <f>N2108+Q2108</f>
        <v>71.2</v>
      </c>
      <c r="V2108" s="4" t="e">
        <f>P2108*I2108/100/R2108</f>
        <v>#DIV/0!</v>
      </c>
      <c r="W2108" s="4" t="e">
        <f>V2108*H2108</f>
        <v>#DIV/0!</v>
      </c>
      <c r="X2108" s="6" t="e">
        <f>O2108+S2108</f>
        <v>#NUM!</v>
      </c>
      <c r="Y2108" s="6" t="e">
        <f>P2108*I2108/100/T2108</f>
        <v>#NUM!</v>
      </c>
      <c r="Z2108" s="6" t="e">
        <f>Y2108*H2108</f>
        <v>#NUM!</v>
      </c>
      <c r="AB2108" s="1" t="e">
        <f t="shared" si="64"/>
        <v>#DIV/0!</v>
      </c>
      <c r="AC2108" s="1" t="e">
        <f t="shared" si="65"/>
        <v>#DIV/0!</v>
      </c>
    </row>
    <row r="2109" spans="4:29" x14ac:dyDescent="0.25">
      <c r="D2109" s="1">
        <v>2014</v>
      </c>
      <c r="E2109" s="1" t="s">
        <v>59</v>
      </c>
      <c r="F2109" s="2" t="s">
        <v>251</v>
      </c>
      <c r="G2109">
        <v>1</v>
      </c>
      <c r="H2109">
        <v>98094253</v>
      </c>
      <c r="I2109" s="1">
        <v>0</v>
      </c>
      <c r="J2109" s="1">
        <v>211535</v>
      </c>
      <c r="K2109" s="1">
        <v>3133852</v>
      </c>
      <c r="L2109" s="1">
        <v>2910053</v>
      </c>
      <c r="M2109" s="3">
        <v>12000</v>
      </c>
      <c r="N2109">
        <v>67.5</v>
      </c>
      <c r="O2109">
        <v>378</v>
      </c>
      <c r="P2109" s="1">
        <f>IF($A$3="Percentage of government revenue per capita",$B$3,0) + IF($A$3="Absolute extra revenue",AB2109,0) + IF($A$3="Absolute revenue per capita",AC2109,0)</f>
        <v>0</v>
      </c>
      <c r="Q2109" s="5">
        <f>-MIN(data!$B$4 / data!I2072 * data!P2072 / 100, data!N2072)</f>
        <v>0</v>
      </c>
      <c r="R2109" s="4">
        <f>-Q2109*K2109/1000</f>
        <v>0</v>
      </c>
      <c r="S2109" s="6" t="e">
        <f>-MIN(data!$B$5/(POWER(LN(I2109),2))*P2109/100, O2109)</f>
        <v>#NUM!</v>
      </c>
      <c r="T2109" s="6" t="e">
        <f>-S2109*L2109/100000</f>
        <v>#NUM!</v>
      </c>
      <c r="U2109" s="4">
        <f>N2109+Q2109</f>
        <v>67.5</v>
      </c>
      <c r="V2109" s="4" t="e">
        <f>P2109*I2109/100/R2109</f>
        <v>#DIV/0!</v>
      </c>
      <c r="W2109" s="4" t="e">
        <f>V2109*H2109</f>
        <v>#DIV/0!</v>
      </c>
      <c r="X2109" s="6" t="e">
        <f>O2109+S2109</f>
        <v>#NUM!</v>
      </c>
      <c r="Y2109" s="6" t="e">
        <f>P2109*I2109/100/T2109</f>
        <v>#NUM!</v>
      </c>
      <c r="Z2109" s="6" t="e">
        <f>Y2109*H2109</f>
        <v>#NUM!</v>
      </c>
      <c r="AB2109" s="1" t="e">
        <f t="shared" si="64"/>
        <v>#DIV/0!</v>
      </c>
      <c r="AC2109" s="1" t="e">
        <f t="shared" si="65"/>
        <v>#DIV/0!</v>
      </c>
    </row>
    <row r="2110" spans="4:29" x14ac:dyDescent="0.25">
      <c r="D2110" s="1">
        <v>2015</v>
      </c>
      <c r="E2110" s="1" t="s">
        <v>59</v>
      </c>
      <c r="F2110" s="2" t="s">
        <v>251</v>
      </c>
      <c r="G2110">
        <v>1</v>
      </c>
      <c r="H2110">
        <v>100835458</v>
      </c>
      <c r="I2110" s="1">
        <v>0</v>
      </c>
      <c r="J2110" s="1">
        <v>203121</v>
      </c>
      <c r="K2110" s="1">
        <v>3163879</v>
      </c>
      <c r="M2110" s="3">
        <v>11000</v>
      </c>
      <c r="N2110">
        <v>64.2</v>
      </c>
      <c r="O2110">
        <v>353</v>
      </c>
      <c r="P2110" s="1">
        <f>IF($A$3="Percentage of government revenue per capita",$B$3,0) + IF($A$3="Absolute extra revenue",AB2110,0) + IF($A$3="Absolute revenue per capita",AC2110,0)</f>
        <v>0</v>
      </c>
      <c r="Q2110" s="5">
        <f>-MIN(data!$B$4 / data!I2073 * data!P2073 / 100, data!N2073)</f>
        <v>0</v>
      </c>
      <c r="R2110" s="4">
        <f>-Q2110*K2110/1000</f>
        <v>0</v>
      </c>
      <c r="S2110" s="6" t="e">
        <f>-MIN(data!$B$5/(POWER(LN(I2110),2))*P2110/100, O2110)</f>
        <v>#NUM!</v>
      </c>
      <c r="T2110" s="6" t="e">
        <f>-S2110*L2110/100000</f>
        <v>#NUM!</v>
      </c>
      <c r="U2110" s="4">
        <f>N2110+Q2110</f>
        <v>64.2</v>
      </c>
      <c r="V2110" s="4" t="e">
        <f>P2110*I2110/100/R2110</f>
        <v>#DIV/0!</v>
      </c>
      <c r="W2110" s="4" t="e">
        <f>V2110*H2110</f>
        <v>#DIV/0!</v>
      </c>
      <c r="X2110" s="6" t="e">
        <f>O2110+S2110</f>
        <v>#NUM!</v>
      </c>
      <c r="Y2110" s="6" t="e">
        <f>P2110*I2110/100/T2110</f>
        <v>#NUM!</v>
      </c>
      <c r="Z2110" s="6" t="e">
        <f>Y2110*H2110</f>
        <v>#NUM!</v>
      </c>
      <c r="AB2110" s="1" t="e">
        <f t="shared" si="64"/>
        <v>#DIV/0!</v>
      </c>
      <c r="AC2110" s="1" t="e">
        <f t="shared" si="65"/>
        <v>#DIV/0!</v>
      </c>
    </row>
    <row r="2111" spans="4:29" x14ac:dyDescent="0.25">
      <c r="D2111" s="1">
        <v>2016</v>
      </c>
      <c r="E2111" s="1" t="s">
        <v>59</v>
      </c>
      <c r="F2111" s="2" t="s">
        <v>251</v>
      </c>
      <c r="G2111">
        <v>1</v>
      </c>
      <c r="H2111">
        <v>103603501</v>
      </c>
      <c r="I2111" s="1">
        <v>0</v>
      </c>
      <c r="J2111" s="1">
        <v>195563</v>
      </c>
      <c r="K2111" s="1">
        <v>3195474</v>
      </c>
      <c r="M2111" s="3"/>
      <c r="N2111">
        <v>61.2</v>
      </c>
      <c r="O2111"/>
      <c r="P2111" s="1">
        <f>IF($A$3="Percentage of government revenue per capita",$B$3,0) + IF($A$3="Absolute extra revenue",AB2111,0) + IF($A$3="Absolute revenue per capita",AC2111,0)</f>
        <v>0</v>
      </c>
      <c r="Q2111" s="5">
        <f>-MIN(data!$B$4 / data!I2074 * data!P2074 / 100, data!N2074)</f>
        <v>0</v>
      </c>
      <c r="R2111" s="4">
        <f>-Q2111*K2111/1000</f>
        <v>0</v>
      </c>
      <c r="S2111" s="6" t="e">
        <f>-MIN(data!$B$5/(POWER(LN(I2111),2))*P2111/100, O2111)</f>
        <v>#NUM!</v>
      </c>
      <c r="T2111" s="6" t="e">
        <f>-S2111*L2111/100000</f>
        <v>#NUM!</v>
      </c>
      <c r="U2111" s="4">
        <f>N2111+Q2111</f>
        <v>61.2</v>
      </c>
      <c r="V2111" s="4" t="e">
        <f>P2111*I2111/100/R2111</f>
        <v>#DIV/0!</v>
      </c>
      <c r="W2111" s="4" t="e">
        <f>V2111*H2111</f>
        <v>#DIV/0!</v>
      </c>
      <c r="X2111" s="6" t="e">
        <f>O2111+S2111</f>
        <v>#NUM!</v>
      </c>
      <c r="Y2111" s="6" t="e">
        <f>P2111*I2111/100/T2111</f>
        <v>#NUM!</v>
      </c>
      <c r="Z2111" s="6" t="e">
        <f>Y2111*H2111</f>
        <v>#NUM!</v>
      </c>
      <c r="AB2111" s="1" t="e">
        <f t="shared" si="64"/>
        <v>#DIV/0!</v>
      </c>
      <c r="AC2111" s="1" t="e">
        <f t="shared" si="65"/>
        <v>#DIV/0!</v>
      </c>
    </row>
    <row r="2112" spans="4:29" x14ac:dyDescent="0.25">
      <c r="D2112" s="1">
        <v>1980</v>
      </c>
      <c r="E2112" s="1" t="s">
        <v>61</v>
      </c>
      <c r="F2112" s="2" t="s">
        <v>252</v>
      </c>
      <c r="G2112">
        <v>3</v>
      </c>
      <c r="H2112">
        <v>635307</v>
      </c>
      <c r="I2112" s="1">
        <v>622.17639999999994</v>
      </c>
      <c r="J2112" s="1">
        <v>933</v>
      </c>
      <c r="K2112" s="1">
        <v>21060.95</v>
      </c>
      <c r="M2112" s="3"/>
      <c r="N2112">
        <v>44.3</v>
      </c>
      <c r="O2112"/>
      <c r="P2112" s="1">
        <f>IF($A$3="Percentage of government revenue per capita",$B$3,0) + IF($A$3="Absolute extra revenue",AB2112,0) + IF($A$3="Absolute revenue per capita",AC2112,0)</f>
        <v>0</v>
      </c>
      <c r="Q2112" s="5">
        <f>-MIN(data!$B$4 / data!I2112 * data!P2112 / 100, data!N2112)</f>
        <v>0</v>
      </c>
      <c r="R2112" s="4">
        <f>-Q2112*K2112/1000</f>
        <v>0</v>
      </c>
      <c r="S2112" s="6">
        <f>-MIN(data!$B$5/(POWER(LN(I2112),2))*P2112/100, O2112)</f>
        <v>0</v>
      </c>
      <c r="T2112" s="6">
        <f>-S2112*L2112/100000</f>
        <v>0</v>
      </c>
      <c r="U2112" s="4">
        <f>N2112+Q2112</f>
        <v>44.3</v>
      </c>
      <c r="V2112" s="4" t="e">
        <f>P2112*I2112/100/R2112</f>
        <v>#DIV/0!</v>
      </c>
      <c r="W2112" s="4" t="e">
        <f>V2112*H2112</f>
        <v>#DIV/0!</v>
      </c>
      <c r="X2112" s="6">
        <f>O2112+S2112</f>
        <v>0</v>
      </c>
      <c r="Y2112" s="6" t="e">
        <f>P2112*I2112/100/T2112</f>
        <v>#DIV/0!</v>
      </c>
      <c r="Z2112" s="6" t="e">
        <f>Y2112*H2112</f>
        <v>#DIV/0!</v>
      </c>
      <c r="AB2112" s="1">
        <f t="shared" si="64"/>
        <v>0</v>
      </c>
      <c r="AC2112" s="1">
        <f t="shared" si="65"/>
        <v>0</v>
      </c>
    </row>
    <row r="2113" spans="4:29" x14ac:dyDescent="0.25">
      <c r="D2113" s="1">
        <v>1981</v>
      </c>
      <c r="E2113" s="1" t="s">
        <v>61</v>
      </c>
      <c r="F2113" s="2" t="s">
        <v>252</v>
      </c>
      <c r="G2113">
        <v>3</v>
      </c>
      <c r="H2113">
        <v>651021</v>
      </c>
      <c r="I2113" s="1">
        <v>717.29049999999995</v>
      </c>
      <c r="J2113" s="1">
        <v>903</v>
      </c>
      <c r="K2113" s="1">
        <v>21448.93</v>
      </c>
      <c r="M2113" s="3"/>
      <c r="N2113">
        <v>42.1</v>
      </c>
      <c r="O2113"/>
      <c r="P2113" s="1">
        <f>IF($A$3="Percentage of government revenue per capita",$B$3,0) + IF($A$3="Absolute extra revenue",AB2113,0) + IF($A$3="Absolute revenue per capita",AC2113,0)</f>
        <v>0</v>
      </c>
      <c r="Q2113" s="5">
        <f>-MIN(data!$B$4 / data!I2113 * data!P2113 / 100, data!N2113)</f>
        <v>0</v>
      </c>
      <c r="R2113" s="4">
        <f>-Q2113*K2113/1000</f>
        <v>0</v>
      </c>
      <c r="S2113" s="6">
        <f>-MIN(data!$B$5/(POWER(LN(I2113),2))*P2113/100, O2113)</f>
        <v>0</v>
      </c>
      <c r="T2113" s="6">
        <f>-S2113*L2113/100000</f>
        <v>0</v>
      </c>
      <c r="U2113" s="4">
        <f>N2113+Q2113</f>
        <v>42.1</v>
      </c>
      <c r="V2113" s="4" t="e">
        <f>P2113*I2113/100/R2113</f>
        <v>#DIV/0!</v>
      </c>
      <c r="W2113" s="4" t="e">
        <f>V2113*H2113</f>
        <v>#DIV/0!</v>
      </c>
      <c r="X2113" s="6">
        <f>O2113+S2113</f>
        <v>0</v>
      </c>
      <c r="Y2113" s="6" t="e">
        <f>P2113*I2113/100/T2113</f>
        <v>#DIV/0!</v>
      </c>
      <c r="Z2113" s="6" t="e">
        <f>Y2113*H2113</f>
        <v>#DIV/0!</v>
      </c>
      <c r="AB2113" s="1">
        <f t="shared" si="64"/>
        <v>0</v>
      </c>
      <c r="AC2113" s="1">
        <f t="shared" si="65"/>
        <v>0</v>
      </c>
    </row>
    <row r="2114" spans="4:29" x14ac:dyDescent="0.25">
      <c r="D2114" s="1">
        <v>1982</v>
      </c>
      <c r="E2114" s="1" t="s">
        <v>61</v>
      </c>
      <c r="F2114" s="2" t="s">
        <v>252</v>
      </c>
      <c r="G2114">
        <v>3</v>
      </c>
      <c r="H2114">
        <v>668280</v>
      </c>
      <c r="I2114" s="1">
        <v>623.04139999999995</v>
      </c>
      <c r="J2114" s="1">
        <v>871</v>
      </c>
      <c r="K2114" s="1">
        <v>21720.7</v>
      </c>
      <c r="M2114" s="3"/>
      <c r="N2114">
        <v>40.1</v>
      </c>
      <c r="O2114"/>
      <c r="P2114" s="1">
        <f>IF($A$3="Percentage of government revenue per capita",$B$3,0) + IF($A$3="Absolute extra revenue",AB2114,0) + IF($A$3="Absolute revenue per capita",AC2114,0)</f>
        <v>0</v>
      </c>
      <c r="Q2114" s="5">
        <f>-MIN(data!$B$4 / data!I2114 * data!P2114 / 100, data!N2114)</f>
        <v>0</v>
      </c>
      <c r="R2114" s="4">
        <f>-Q2114*K2114/1000</f>
        <v>0</v>
      </c>
      <c r="S2114" s="6">
        <f>-MIN(data!$B$5/(POWER(LN(I2114),2))*P2114/100, O2114)</f>
        <v>0</v>
      </c>
      <c r="T2114" s="6">
        <f>-S2114*L2114/100000</f>
        <v>0</v>
      </c>
      <c r="U2114" s="4">
        <f>N2114+Q2114</f>
        <v>40.1</v>
      </c>
      <c r="V2114" s="4" t="e">
        <f>P2114*I2114/100/R2114</f>
        <v>#DIV/0!</v>
      </c>
      <c r="W2114" s="4" t="e">
        <f>V2114*H2114</f>
        <v>#DIV/0!</v>
      </c>
      <c r="X2114" s="6">
        <f>O2114+S2114</f>
        <v>0</v>
      </c>
      <c r="Y2114" s="6" t="e">
        <f>P2114*I2114/100/T2114</f>
        <v>#DIV/0!</v>
      </c>
      <c r="Z2114" s="6" t="e">
        <f>Y2114*H2114</f>
        <v>#DIV/0!</v>
      </c>
      <c r="AB2114" s="1">
        <f t="shared" si="64"/>
        <v>0</v>
      </c>
      <c r="AC2114" s="1">
        <f t="shared" si="65"/>
        <v>0</v>
      </c>
    </row>
    <row r="2115" spans="4:29" x14ac:dyDescent="0.25">
      <c r="D2115" s="1">
        <v>1983</v>
      </c>
      <c r="E2115" s="1" t="s">
        <v>61</v>
      </c>
      <c r="F2115" s="2" t="s">
        <v>252</v>
      </c>
      <c r="G2115">
        <v>3</v>
      </c>
      <c r="H2115">
        <v>685497</v>
      </c>
      <c r="I2115" s="1">
        <v>630.75689999999997</v>
      </c>
      <c r="J2115" s="1">
        <v>839</v>
      </c>
      <c r="K2115" s="1">
        <v>21906.01</v>
      </c>
      <c r="M2115" s="3"/>
      <c r="N2115">
        <v>38.299999999999997</v>
      </c>
      <c r="O2115"/>
      <c r="P2115" s="1">
        <f>IF($A$3="Percentage of government revenue per capita",$B$3,0) + IF($A$3="Absolute extra revenue",AB2115,0) + IF($A$3="Absolute revenue per capita",AC2115,0)</f>
        <v>0</v>
      </c>
      <c r="Q2115" s="5">
        <f>-MIN(data!$B$4 / data!I2115 * data!P2115 / 100, data!N2115)</f>
        <v>0</v>
      </c>
      <c r="R2115" s="4">
        <f>-Q2115*K2115/1000</f>
        <v>0</v>
      </c>
      <c r="S2115" s="6">
        <f>-MIN(data!$B$5/(POWER(LN(I2115),2))*P2115/100, O2115)</f>
        <v>0</v>
      </c>
      <c r="T2115" s="6">
        <f>-S2115*L2115/100000</f>
        <v>0</v>
      </c>
      <c r="U2115" s="4">
        <f>N2115+Q2115</f>
        <v>38.299999999999997</v>
      </c>
      <c r="V2115" s="4" t="e">
        <f>P2115*I2115/100/R2115</f>
        <v>#DIV/0!</v>
      </c>
      <c r="W2115" s="4" t="e">
        <f>V2115*H2115</f>
        <v>#DIV/0!</v>
      </c>
      <c r="X2115" s="6">
        <f>O2115+S2115</f>
        <v>0</v>
      </c>
      <c r="Y2115" s="6" t="e">
        <f>P2115*I2115/100/T2115</f>
        <v>#DIV/0!</v>
      </c>
      <c r="Z2115" s="6" t="e">
        <f>Y2115*H2115</f>
        <v>#DIV/0!</v>
      </c>
      <c r="AB2115" s="1">
        <f t="shared" si="64"/>
        <v>0</v>
      </c>
      <c r="AC2115" s="1">
        <f t="shared" si="65"/>
        <v>0</v>
      </c>
    </row>
    <row r="2116" spans="4:29" x14ac:dyDescent="0.25">
      <c r="D2116" s="1">
        <v>1984</v>
      </c>
      <c r="E2116" s="1" t="s">
        <v>61</v>
      </c>
      <c r="F2116" s="2" t="s">
        <v>252</v>
      </c>
      <c r="G2116">
        <v>3</v>
      </c>
      <c r="H2116">
        <v>700483</v>
      </c>
      <c r="I2116" s="1">
        <v>677.63689999999997</v>
      </c>
      <c r="J2116" s="1">
        <v>806</v>
      </c>
      <c r="K2116" s="1">
        <v>21961.85</v>
      </c>
      <c r="M2116" s="3"/>
      <c r="N2116">
        <v>36.700000000000003</v>
      </c>
      <c r="O2116"/>
      <c r="P2116" s="1">
        <f>IF($A$3="Percentage of government revenue per capita",$B$3,0) + IF($A$3="Absolute extra revenue",AB2116,0) + IF($A$3="Absolute revenue per capita",AC2116,0)</f>
        <v>0</v>
      </c>
      <c r="Q2116" s="5">
        <f>-MIN(data!$B$4 / data!I2116 * data!P2116 / 100, data!N2116)</f>
        <v>0</v>
      </c>
      <c r="R2116" s="4">
        <f>-Q2116*K2116/1000</f>
        <v>0</v>
      </c>
      <c r="S2116" s="6">
        <f>-MIN(data!$B$5/(POWER(LN(I2116),2))*P2116/100, O2116)</f>
        <v>0</v>
      </c>
      <c r="T2116" s="6">
        <f>-S2116*L2116/100000</f>
        <v>0</v>
      </c>
      <c r="U2116" s="4">
        <f>N2116+Q2116</f>
        <v>36.700000000000003</v>
      </c>
      <c r="V2116" s="4" t="e">
        <f>P2116*I2116/100/R2116</f>
        <v>#DIV/0!</v>
      </c>
      <c r="W2116" s="4" t="e">
        <f>V2116*H2116</f>
        <v>#DIV/0!</v>
      </c>
      <c r="X2116" s="6">
        <f>O2116+S2116</f>
        <v>0</v>
      </c>
      <c r="Y2116" s="6" t="e">
        <f>P2116*I2116/100/T2116</f>
        <v>#DIV/0!</v>
      </c>
      <c r="Z2116" s="6" t="e">
        <f>Y2116*H2116</f>
        <v>#DIV/0!</v>
      </c>
      <c r="AB2116" s="1">
        <f t="shared" ref="AB2116:AB2179" si="66">$B$3*100/H2116/I2116</f>
        <v>0</v>
      </c>
      <c r="AC2116" s="1">
        <f t="shared" ref="AC2116:AC2179" si="67">$B$3/I2116*100</f>
        <v>0</v>
      </c>
    </row>
    <row r="2117" spans="4:29" x14ac:dyDescent="0.25">
      <c r="D2117" s="1">
        <v>1985</v>
      </c>
      <c r="E2117" s="1" t="s">
        <v>61</v>
      </c>
      <c r="F2117" s="2" t="s">
        <v>252</v>
      </c>
      <c r="G2117">
        <v>3</v>
      </c>
      <c r="H2117">
        <v>711775</v>
      </c>
      <c r="I2117" s="1">
        <v>631.70960000000002</v>
      </c>
      <c r="J2117" s="1">
        <v>773</v>
      </c>
      <c r="K2117" s="1">
        <v>21960.23</v>
      </c>
      <c r="M2117" s="3"/>
      <c r="N2117">
        <v>35.200000000000003</v>
      </c>
      <c r="O2117"/>
      <c r="P2117" s="1">
        <f>IF($A$3="Percentage of government revenue per capita",$B$3,0) + IF($A$3="Absolute extra revenue",AB2117,0) + IF($A$3="Absolute revenue per capita",AC2117,0)</f>
        <v>0</v>
      </c>
      <c r="Q2117" s="5">
        <f>-MIN(data!$B$4 / data!I2117 * data!P2117 / 100, data!N2117)</f>
        <v>0</v>
      </c>
      <c r="R2117" s="4">
        <f>-Q2117*K2117/1000</f>
        <v>0</v>
      </c>
      <c r="S2117" s="6">
        <f>-MIN(data!$B$5/(POWER(LN(I2117),2))*P2117/100, O2117)</f>
        <v>0</v>
      </c>
      <c r="T2117" s="6">
        <f>-S2117*L2117/100000</f>
        <v>0</v>
      </c>
      <c r="U2117" s="4">
        <f>N2117+Q2117</f>
        <v>35.200000000000003</v>
      </c>
      <c r="V2117" s="4" t="e">
        <f>P2117*I2117/100/R2117</f>
        <v>#DIV/0!</v>
      </c>
      <c r="W2117" s="4" t="e">
        <f>V2117*H2117</f>
        <v>#DIV/0!</v>
      </c>
      <c r="X2117" s="6">
        <f>O2117+S2117</f>
        <v>0</v>
      </c>
      <c r="Y2117" s="6" t="e">
        <f>P2117*I2117/100/T2117</f>
        <v>#DIV/0!</v>
      </c>
      <c r="Z2117" s="6" t="e">
        <f>Y2117*H2117</f>
        <v>#DIV/0!</v>
      </c>
      <c r="AB2117" s="1">
        <f t="shared" si="66"/>
        <v>0</v>
      </c>
      <c r="AC2117" s="1">
        <f t="shared" si="67"/>
        <v>0</v>
      </c>
    </row>
    <row r="2118" spans="4:29" x14ac:dyDescent="0.25">
      <c r="D2118" s="1">
        <v>1986</v>
      </c>
      <c r="E2118" s="1" t="s">
        <v>61</v>
      </c>
      <c r="F2118" s="2" t="s">
        <v>252</v>
      </c>
      <c r="G2118">
        <v>3</v>
      </c>
      <c r="H2118">
        <v>718639</v>
      </c>
      <c r="I2118" s="1">
        <v>623.22199999999998</v>
      </c>
      <c r="J2118" s="1">
        <v>739</v>
      </c>
      <c r="K2118" s="1">
        <v>21863.91</v>
      </c>
      <c r="M2118" s="3"/>
      <c r="N2118">
        <v>33.799999999999997</v>
      </c>
      <c r="O2118"/>
      <c r="P2118" s="1">
        <f>IF($A$3="Percentage of government revenue per capita",$B$3,0) + IF($A$3="Absolute extra revenue",AB2118,0) + IF($A$3="Absolute revenue per capita",AC2118,0)</f>
        <v>0</v>
      </c>
      <c r="Q2118" s="5">
        <f>-MIN(data!$B$4 / data!I2118 * data!P2118 / 100, data!N2118)</f>
        <v>0</v>
      </c>
      <c r="R2118" s="4">
        <f>-Q2118*K2118/1000</f>
        <v>0</v>
      </c>
      <c r="S2118" s="6">
        <f>-MIN(data!$B$5/(POWER(LN(I2118),2))*P2118/100, O2118)</f>
        <v>0</v>
      </c>
      <c r="T2118" s="6">
        <f>-S2118*L2118/100000</f>
        <v>0</v>
      </c>
      <c r="U2118" s="4">
        <f>N2118+Q2118</f>
        <v>33.799999999999997</v>
      </c>
      <c r="V2118" s="4" t="e">
        <f>P2118*I2118/100/R2118</f>
        <v>#DIV/0!</v>
      </c>
      <c r="W2118" s="4" t="e">
        <f>V2118*H2118</f>
        <v>#DIV/0!</v>
      </c>
      <c r="X2118" s="6">
        <f>O2118+S2118</f>
        <v>0</v>
      </c>
      <c r="Y2118" s="6" t="e">
        <f>P2118*I2118/100/T2118</f>
        <v>#DIV/0!</v>
      </c>
      <c r="Z2118" s="6" t="e">
        <f>Y2118*H2118</f>
        <v>#DIV/0!</v>
      </c>
      <c r="AB2118" s="1">
        <f t="shared" si="66"/>
        <v>0</v>
      </c>
      <c r="AC2118" s="1">
        <f t="shared" si="67"/>
        <v>0</v>
      </c>
    </row>
    <row r="2119" spans="4:29" x14ac:dyDescent="0.25">
      <c r="D2119" s="1">
        <v>1987</v>
      </c>
      <c r="E2119" s="1" t="s">
        <v>61</v>
      </c>
      <c r="F2119" s="2" t="s">
        <v>252</v>
      </c>
      <c r="G2119">
        <v>3</v>
      </c>
      <c r="H2119">
        <v>721783</v>
      </c>
      <c r="I2119" s="1">
        <v>568.13409999999999</v>
      </c>
      <c r="J2119" s="1">
        <v>708</v>
      </c>
      <c r="K2119" s="1">
        <v>21717.79</v>
      </c>
      <c r="M2119" s="3"/>
      <c r="N2119">
        <v>32.6</v>
      </c>
      <c r="O2119"/>
      <c r="P2119" s="1">
        <f>IF($A$3="Percentage of government revenue per capita",$B$3,0) + IF($A$3="Absolute extra revenue",AB2119,0) + IF($A$3="Absolute revenue per capita",AC2119,0)</f>
        <v>0</v>
      </c>
      <c r="Q2119" s="5">
        <f>-MIN(data!$B$4 / data!I2119 * data!P2119 / 100, data!N2119)</f>
        <v>0</v>
      </c>
      <c r="R2119" s="4">
        <f>-Q2119*K2119/1000</f>
        <v>0</v>
      </c>
      <c r="S2119" s="6">
        <f>-MIN(data!$B$5/(POWER(LN(I2119),2))*P2119/100, O2119)</f>
        <v>0</v>
      </c>
      <c r="T2119" s="6">
        <f>-S2119*L2119/100000</f>
        <v>0</v>
      </c>
      <c r="U2119" s="4">
        <f>N2119+Q2119</f>
        <v>32.6</v>
      </c>
      <c r="V2119" s="4" t="e">
        <f>P2119*I2119/100/R2119</f>
        <v>#DIV/0!</v>
      </c>
      <c r="W2119" s="4" t="e">
        <f>V2119*H2119</f>
        <v>#DIV/0!</v>
      </c>
      <c r="X2119" s="6">
        <f>O2119+S2119</f>
        <v>0</v>
      </c>
      <c r="Y2119" s="6" t="e">
        <f>P2119*I2119/100/T2119</f>
        <v>#DIV/0!</v>
      </c>
      <c r="Z2119" s="6" t="e">
        <f>Y2119*H2119</f>
        <v>#DIV/0!</v>
      </c>
      <c r="AB2119" s="1">
        <f t="shared" si="66"/>
        <v>0</v>
      </c>
      <c r="AC2119" s="1">
        <f t="shared" si="67"/>
        <v>0</v>
      </c>
    </row>
    <row r="2120" spans="4:29" x14ac:dyDescent="0.25">
      <c r="D2120" s="1">
        <v>1988</v>
      </c>
      <c r="E2120" s="1" t="s">
        <v>61</v>
      </c>
      <c r="F2120" s="2" t="s">
        <v>252</v>
      </c>
      <c r="G2120">
        <v>3</v>
      </c>
      <c r="H2120">
        <v>722930</v>
      </c>
      <c r="I2120" s="1">
        <v>595.22810000000004</v>
      </c>
      <c r="J2120" s="1">
        <v>677</v>
      </c>
      <c r="K2120" s="1">
        <v>21560.51</v>
      </c>
      <c r="M2120" s="3"/>
      <c r="N2120">
        <v>31.4</v>
      </c>
      <c r="O2120"/>
      <c r="P2120" s="1">
        <f>IF($A$3="Percentage of government revenue per capita",$B$3,0) + IF($A$3="Absolute extra revenue",AB2120,0) + IF($A$3="Absolute revenue per capita",AC2120,0)</f>
        <v>0</v>
      </c>
      <c r="Q2120" s="5">
        <f>-MIN(data!$B$4 / data!I2120 * data!P2120 / 100, data!N2120)</f>
        <v>0</v>
      </c>
      <c r="R2120" s="4">
        <f>-Q2120*K2120/1000</f>
        <v>0</v>
      </c>
      <c r="S2120" s="6">
        <f>-MIN(data!$B$5/(POWER(LN(I2120),2))*P2120/100, O2120)</f>
        <v>0</v>
      </c>
      <c r="T2120" s="6">
        <f>-S2120*L2120/100000</f>
        <v>0</v>
      </c>
      <c r="U2120" s="4">
        <f>N2120+Q2120</f>
        <v>31.4</v>
      </c>
      <c r="V2120" s="4" t="e">
        <f>P2120*I2120/100/R2120</f>
        <v>#DIV/0!</v>
      </c>
      <c r="W2120" s="4" t="e">
        <f>V2120*H2120</f>
        <v>#DIV/0!</v>
      </c>
      <c r="X2120" s="6">
        <f>O2120+S2120</f>
        <v>0</v>
      </c>
      <c r="Y2120" s="6" t="e">
        <f>P2120*I2120/100/T2120</f>
        <v>#DIV/0!</v>
      </c>
      <c r="Z2120" s="6" t="e">
        <f>Y2120*H2120</f>
        <v>#DIV/0!</v>
      </c>
      <c r="AB2120" s="1">
        <f t="shared" si="66"/>
        <v>0</v>
      </c>
      <c r="AC2120" s="1">
        <f t="shared" si="67"/>
        <v>0</v>
      </c>
    </row>
    <row r="2121" spans="4:29" x14ac:dyDescent="0.25">
      <c r="D2121" s="1">
        <v>1989</v>
      </c>
      <c r="E2121" s="1" t="s">
        <v>61</v>
      </c>
      <c r="F2121" s="2" t="s">
        <v>252</v>
      </c>
      <c r="G2121">
        <v>3</v>
      </c>
      <c r="H2121">
        <v>724594</v>
      </c>
      <c r="I2121" s="1">
        <v>725.36980000000005</v>
      </c>
      <c r="J2121" s="1">
        <v>648</v>
      </c>
      <c r="K2121" s="1">
        <v>21456.95</v>
      </c>
      <c r="M2121" s="3"/>
      <c r="N2121">
        <v>30.2</v>
      </c>
      <c r="O2121"/>
      <c r="P2121" s="1">
        <f>IF($A$3="Percentage of government revenue per capita",$B$3,0) + IF($A$3="Absolute extra revenue",AB2121,0) + IF($A$3="Absolute revenue per capita",AC2121,0)</f>
        <v>0</v>
      </c>
      <c r="Q2121" s="5">
        <f>-MIN(data!$B$4 / data!I2121 * data!P2121 / 100, data!N2121)</f>
        <v>0</v>
      </c>
      <c r="R2121" s="4">
        <f>-Q2121*K2121/1000</f>
        <v>0</v>
      </c>
      <c r="S2121" s="6">
        <f>-MIN(data!$B$5/(POWER(LN(I2121),2))*P2121/100, O2121)</f>
        <v>0</v>
      </c>
      <c r="T2121" s="6">
        <f>-S2121*L2121/100000</f>
        <v>0</v>
      </c>
      <c r="U2121" s="4">
        <f>N2121+Q2121</f>
        <v>30.2</v>
      </c>
      <c r="V2121" s="4" t="e">
        <f>P2121*I2121/100/R2121</f>
        <v>#DIV/0!</v>
      </c>
      <c r="W2121" s="4" t="e">
        <f>V2121*H2121</f>
        <v>#DIV/0!</v>
      </c>
      <c r="X2121" s="6">
        <f>O2121+S2121</f>
        <v>0</v>
      </c>
      <c r="Y2121" s="6" t="e">
        <f>P2121*I2121/100/T2121</f>
        <v>#DIV/0!</v>
      </c>
      <c r="Z2121" s="6" t="e">
        <f>Y2121*H2121</f>
        <v>#DIV/0!</v>
      </c>
      <c r="AB2121" s="1">
        <f t="shared" si="66"/>
        <v>0</v>
      </c>
      <c r="AC2121" s="1">
        <f t="shared" si="67"/>
        <v>0</v>
      </c>
    </row>
    <row r="2122" spans="4:29" x14ac:dyDescent="0.25">
      <c r="D2122" s="1">
        <v>1990</v>
      </c>
      <c r="E2122" s="1" t="s">
        <v>61</v>
      </c>
      <c r="F2122" s="2" t="s">
        <v>252</v>
      </c>
      <c r="G2122">
        <v>3</v>
      </c>
      <c r="H2122">
        <v>728573</v>
      </c>
      <c r="I2122" s="1">
        <v>784.02890000000002</v>
      </c>
      <c r="J2122" s="1">
        <v>620</v>
      </c>
      <c r="K2122" s="1">
        <v>21305.84</v>
      </c>
      <c r="L2122" s="1">
        <v>20634.919999999998</v>
      </c>
      <c r="M2122" s="3">
        <v>14</v>
      </c>
      <c r="N2122">
        <v>29.1</v>
      </c>
      <c r="O2122">
        <v>63</v>
      </c>
      <c r="P2122" s="1">
        <f>IF($A$3="Percentage of government revenue per capita",$B$3,0) + IF($A$3="Absolute extra revenue",AB2122,0) + IF($A$3="Absolute revenue per capita",AC2122,0)</f>
        <v>0</v>
      </c>
      <c r="Q2122" s="5">
        <f>-MIN(data!$B$4 / data!I2122 * data!P2122 / 100, data!N2122)</f>
        <v>0</v>
      </c>
      <c r="R2122" s="4">
        <f>-Q2122*K2122/1000</f>
        <v>0</v>
      </c>
      <c r="S2122" s="6">
        <f>-MIN(data!$B$5/(POWER(LN(I2122),2))*P2122/100, O2122)</f>
        <v>0</v>
      </c>
      <c r="T2122" s="6">
        <f>-S2122*L2122/100000</f>
        <v>0</v>
      </c>
      <c r="U2122" s="4">
        <f>N2122+Q2122</f>
        <v>29.1</v>
      </c>
      <c r="V2122" s="4" t="e">
        <f>P2122*I2122/100/R2122</f>
        <v>#DIV/0!</v>
      </c>
      <c r="W2122" s="4" t="e">
        <f>V2122*H2122</f>
        <v>#DIV/0!</v>
      </c>
      <c r="X2122" s="6">
        <f>O2122+S2122</f>
        <v>63</v>
      </c>
      <c r="Y2122" s="6" t="e">
        <f>P2122*I2122/100/T2122</f>
        <v>#DIV/0!</v>
      </c>
      <c r="Z2122" s="6" t="e">
        <f>Y2122*H2122</f>
        <v>#DIV/0!</v>
      </c>
      <c r="AB2122" s="1">
        <f t="shared" si="66"/>
        <v>0</v>
      </c>
      <c r="AC2122" s="1">
        <f t="shared" si="67"/>
        <v>0</v>
      </c>
    </row>
    <row r="2123" spans="4:29" x14ac:dyDescent="0.25">
      <c r="D2123" s="1">
        <v>1991</v>
      </c>
      <c r="E2123" s="1" t="s">
        <v>61</v>
      </c>
      <c r="F2123" s="2" t="s">
        <v>252</v>
      </c>
      <c r="G2123">
        <v>3</v>
      </c>
      <c r="H2123">
        <v>735401</v>
      </c>
      <c r="I2123" s="1">
        <v>689.48080000000004</v>
      </c>
      <c r="J2123" s="1">
        <v>596</v>
      </c>
      <c r="K2123" s="1">
        <v>21209.96</v>
      </c>
      <c r="L2123" s="1">
        <v>21311.48</v>
      </c>
      <c r="M2123" s="3">
        <v>13</v>
      </c>
      <c r="N2123">
        <v>28.1</v>
      </c>
      <c r="O2123">
        <v>61</v>
      </c>
      <c r="P2123" s="1">
        <f>IF($A$3="Percentage of government revenue per capita",$B$3,0) + IF($A$3="Absolute extra revenue",AB2123,0) + IF($A$3="Absolute revenue per capita",AC2123,0)</f>
        <v>0</v>
      </c>
      <c r="Q2123" s="5">
        <f>-MIN(data!$B$4 / data!I2123 * data!P2123 / 100, data!N2123)</f>
        <v>0</v>
      </c>
      <c r="R2123" s="4">
        <f>-Q2123*K2123/1000</f>
        <v>0</v>
      </c>
      <c r="S2123" s="6">
        <f>-MIN(data!$B$5/(POWER(LN(I2123),2))*P2123/100, O2123)</f>
        <v>0</v>
      </c>
      <c r="T2123" s="6">
        <f>-S2123*L2123/100000</f>
        <v>0</v>
      </c>
      <c r="U2123" s="4">
        <f>N2123+Q2123</f>
        <v>28.1</v>
      </c>
      <c r="V2123" s="4" t="e">
        <f>P2123*I2123/100/R2123</f>
        <v>#DIV/0!</v>
      </c>
      <c r="W2123" s="4" t="e">
        <f>V2123*H2123</f>
        <v>#DIV/0!</v>
      </c>
      <c r="X2123" s="6">
        <f>O2123+S2123</f>
        <v>61</v>
      </c>
      <c r="Y2123" s="6" t="e">
        <f>P2123*I2123/100/T2123</f>
        <v>#DIV/0!</v>
      </c>
      <c r="Z2123" s="6" t="e">
        <f>Y2123*H2123</f>
        <v>#DIV/0!</v>
      </c>
      <c r="AB2123" s="1">
        <f t="shared" si="66"/>
        <v>0</v>
      </c>
      <c r="AC2123" s="1">
        <f t="shared" si="67"/>
        <v>0</v>
      </c>
    </row>
    <row r="2124" spans="4:29" x14ac:dyDescent="0.25">
      <c r="D2124" s="1">
        <v>1992</v>
      </c>
      <c r="E2124" s="1" t="s">
        <v>61</v>
      </c>
      <c r="F2124" s="2" t="s">
        <v>252</v>
      </c>
      <c r="G2124">
        <v>3</v>
      </c>
      <c r="H2124">
        <v>744469</v>
      </c>
      <c r="I2124" s="1">
        <v>737.70809999999994</v>
      </c>
      <c r="J2124" s="1">
        <v>572</v>
      </c>
      <c r="K2124" s="1">
        <v>21107.01</v>
      </c>
      <c r="L2124" s="1">
        <v>20338.98</v>
      </c>
      <c r="M2124" s="3">
        <v>13</v>
      </c>
      <c r="N2124">
        <v>27.1</v>
      </c>
      <c r="O2124">
        <v>59</v>
      </c>
      <c r="P2124" s="1">
        <f>IF($A$3="Percentage of government revenue per capita",$B$3,0) + IF($A$3="Absolute extra revenue",AB2124,0) + IF($A$3="Absolute revenue per capita",AC2124,0)</f>
        <v>0</v>
      </c>
      <c r="Q2124" s="5">
        <f>-MIN(data!$B$4 / data!I2124 * data!P2124 / 100, data!N2124)</f>
        <v>0</v>
      </c>
      <c r="R2124" s="4">
        <f>-Q2124*K2124/1000</f>
        <v>0</v>
      </c>
      <c r="S2124" s="6">
        <f>-MIN(data!$B$5/(POWER(LN(I2124),2))*P2124/100, O2124)</f>
        <v>0</v>
      </c>
      <c r="T2124" s="6">
        <f>-S2124*L2124/100000</f>
        <v>0</v>
      </c>
      <c r="U2124" s="4">
        <f>N2124+Q2124</f>
        <v>27.1</v>
      </c>
      <c r="V2124" s="4" t="e">
        <f>P2124*I2124/100/R2124</f>
        <v>#DIV/0!</v>
      </c>
      <c r="W2124" s="4" t="e">
        <f>V2124*H2124</f>
        <v>#DIV/0!</v>
      </c>
      <c r="X2124" s="6">
        <f>O2124+S2124</f>
        <v>59</v>
      </c>
      <c r="Y2124" s="6" t="e">
        <f>P2124*I2124/100/T2124</f>
        <v>#DIV/0!</v>
      </c>
      <c r="Z2124" s="6" t="e">
        <f>Y2124*H2124</f>
        <v>#DIV/0!</v>
      </c>
      <c r="AB2124" s="1">
        <f t="shared" si="66"/>
        <v>0</v>
      </c>
      <c r="AC2124" s="1">
        <f t="shared" si="67"/>
        <v>0</v>
      </c>
    </row>
    <row r="2125" spans="4:29" x14ac:dyDescent="0.25">
      <c r="D2125" s="1">
        <v>1993</v>
      </c>
      <c r="E2125" s="1" t="s">
        <v>61</v>
      </c>
      <c r="F2125" s="2" t="s">
        <v>252</v>
      </c>
      <c r="G2125">
        <v>3</v>
      </c>
      <c r="H2125">
        <v>754963</v>
      </c>
      <c r="I2125" s="1">
        <v>750.98879999999997</v>
      </c>
      <c r="J2125" s="1">
        <v>552</v>
      </c>
      <c r="K2125" s="1">
        <v>21068.7</v>
      </c>
      <c r="L2125" s="1">
        <v>19298.25</v>
      </c>
      <c r="M2125" s="3">
        <v>12</v>
      </c>
      <c r="N2125">
        <v>26.2</v>
      </c>
      <c r="O2125">
        <v>57</v>
      </c>
      <c r="P2125" s="1">
        <f>IF($A$3="Percentage of government revenue per capita",$B$3,0) + IF($A$3="Absolute extra revenue",AB2125,0) + IF($A$3="Absolute revenue per capita",AC2125,0)</f>
        <v>0</v>
      </c>
      <c r="Q2125" s="5">
        <f>-MIN(data!$B$4 / data!I2125 * data!P2125 / 100, data!N2125)</f>
        <v>0</v>
      </c>
      <c r="R2125" s="4">
        <f>-Q2125*K2125/1000</f>
        <v>0</v>
      </c>
      <c r="S2125" s="6">
        <f>-MIN(data!$B$5/(POWER(LN(I2125),2))*P2125/100, O2125)</f>
        <v>0</v>
      </c>
      <c r="T2125" s="6">
        <f>-S2125*L2125/100000</f>
        <v>0</v>
      </c>
      <c r="U2125" s="4">
        <f>N2125+Q2125</f>
        <v>26.2</v>
      </c>
      <c r="V2125" s="4" t="e">
        <f>P2125*I2125/100/R2125</f>
        <v>#DIV/0!</v>
      </c>
      <c r="W2125" s="4" t="e">
        <f>V2125*H2125</f>
        <v>#DIV/0!</v>
      </c>
      <c r="X2125" s="6">
        <f>O2125+S2125</f>
        <v>57</v>
      </c>
      <c r="Y2125" s="6" t="e">
        <f>P2125*I2125/100/T2125</f>
        <v>#DIV/0!</v>
      </c>
      <c r="Z2125" s="6" t="e">
        <f>Y2125*H2125</f>
        <v>#DIV/0!</v>
      </c>
      <c r="AB2125" s="1">
        <f t="shared" si="66"/>
        <v>0</v>
      </c>
      <c r="AC2125" s="1">
        <f t="shared" si="67"/>
        <v>0</v>
      </c>
    </row>
    <row r="2126" spans="4:29" x14ac:dyDescent="0.25">
      <c r="D2126" s="1">
        <v>1994</v>
      </c>
      <c r="E2126" s="1" t="s">
        <v>61</v>
      </c>
      <c r="F2126" s="2" t="s">
        <v>252</v>
      </c>
      <c r="G2126">
        <v>3</v>
      </c>
      <c r="H2126">
        <v>765609</v>
      </c>
      <c r="I2126" s="1">
        <v>795.28750000000002</v>
      </c>
      <c r="J2126" s="1">
        <v>534</v>
      </c>
      <c r="K2126" s="1">
        <v>20941.18</v>
      </c>
      <c r="L2126" s="1">
        <v>20370.37</v>
      </c>
      <c r="M2126" s="3">
        <v>11</v>
      </c>
      <c r="N2126">
        <v>25.5</v>
      </c>
      <c r="O2126">
        <v>54</v>
      </c>
      <c r="P2126" s="1">
        <f>IF($A$3="Percentage of government revenue per capita",$B$3,0) + IF($A$3="Absolute extra revenue",AB2126,0) + IF($A$3="Absolute revenue per capita",AC2126,0)</f>
        <v>0</v>
      </c>
      <c r="Q2126" s="5">
        <f>-MIN(data!$B$4 / data!I2126 * data!P2126 / 100, data!N2126)</f>
        <v>0</v>
      </c>
      <c r="R2126" s="4">
        <f>-Q2126*K2126/1000</f>
        <v>0</v>
      </c>
      <c r="S2126" s="6">
        <f>-MIN(data!$B$5/(POWER(LN(I2126),2))*P2126/100, O2126)</f>
        <v>0</v>
      </c>
      <c r="T2126" s="6">
        <f>-S2126*L2126/100000</f>
        <v>0</v>
      </c>
      <c r="U2126" s="4">
        <f>N2126+Q2126</f>
        <v>25.5</v>
      </c>
      <c r="V2126" s="4" t="e">
        <f>P2126*I2126/100/R2126</f>
        <v>#DIV/0!</v>
      </c>
      <c r="W2126" s="4" t="e">
        <f>V2126*H2126</f>
        <v>#DIV/0!</v>
      </c>
      <c r="X2126" s="6">
        <f>O2126+S2126</f>
        <v>54</v>
      </c>
      <c r="Y2126" s="6" t="e">
        <f>P2126*I2126/100/T2126</f>
        <v>#DIV/0!</v>
      </c>
      <c r="Z2126" s="6" t="e">
        <f>Y2126*H2126</f>
        <v>#DIV/0!</v>
      </c>
      <c r="AB2126" s="1">
        <f t="shared" si="66"/>
        <v>0</v>
      </c>
      <c r="AC2126" s="1">
        <f t="shared" si="67"/>
        <v>0</v>
      </c>
    </row>
    <row r="2127" spans="4:29" x14ac:dyDescent="0.25">
      <c r="D2127" s="1">
        <v>1995</v>
      </c>
      <c r="E2127" s="1" t="s">
        <v>61</v>
      </c>
      <c r="F2127" s="2" t="s">
        <v>252</v>
      </c>
      <c r="G2127">
        <v>3</v>
      </c>
      <c r="H2127">
        <v>775425</v>
      </c>
      <c r="I2127" s="1">
        <v>792.98249999999996</v>
      </c>
      <c r="J2127" s="1">
        <v>518</v>
      </c>
      <c r="K2127" s="1">
        <v>20803.21</v>
      </c>
      <c r="L2127" s="1">
        <v>19607.84</v>
      </c>
      <c r="M2127" s="3">
        <v>11</v>
      </c>
      <c r="N2127">
        <v>24.9</v>
      </c>
      <c r="O2127">
        <v>51</v>
      </c>
      <c r="P2127" s="1">
        <f>IF($A$3="Percentage of government revenue per capita",$B$3,0) + IF($A$3="Absolute extra revenue",AB2127,0) + IF($A$3="Absolute revenue per capita",AC2127,0)</f>
        <v>0</v>
      </c>
      <c r="Q2127" s="5">
        <f>-MIN(data!$B$4 / data!I2127 * data!P2127 / 100, data!N2127)</f>
        <v>0</v>
      </c>
      <c r="R2127" s="4">
        <f>-Q2127*K2127/1000</f>
        <v>0</v>
      </c>
      <c r="S2127" s="6">
        <f>-MIN(data!$B$5/(POWER(LN(I2127),2))*P2127/100, O2127)</f>
        <v>0</v>
      </c>
      <c r="T2127" s="6">
        <f>-S2127*L2127/100000</f>
        <v>0</v>
      </c>
      <c r="U2127" s="4">
        <f>N2127+Q2127</f>
        <v>24.9</v>
      </c>
      <c r="V2127" s="4" t="e">
        <f>P2127*I2127/100/R2127</f>
        <v>#DIV/0!</v>
      </c>
      <c r="W2127" s="4" t="e">
        <f>V2127*H2127</f>
        <v>#DIV/0!</v>
      </c>
      <c r="X2127" s="6">
        <f>O2127+S2127</f>
        <v>51</v>
      </c>
      <c r="Y2127" s="6" t="e">
        <f>P2127*I2127/100/T2127</f>
        <v>#DIV/0!</v>
      </c>
      <c r="Z2127" s="6" t="e">
        <f>Y2127*H2127</f>
        <v>#DIV/0!</v>
      </c>
      <c r="AB2127" s="1">
        <f t="shared" si="66"/>
        <v>0</v>
      </c>
      <c r="AC2127" s="1">
        <f t="shared" si="67"/>
        <v>0</v>
      </c>
    </row>
    <row r="2128" spans="4:29" x14ac:dyDescent="0.25">
      <c r="D2128" s="1">
        <v>1996</v>
      </c>
      <c r="E2128" s="1" t="s">
        <v>61</v>
      </c>
      <c r="F2128" s="2" t="s">
        <v>252</v>
      </c>
      <c r="G2128">
        <v>3</v>
      </c>
      <c r="H2128">
        <v>784386</v>
      </c>
      <c r="I2128" s="1">
        <v>790.48860000000002</v>
      </c>
      <c r="J2128" s="1">
        <v>504</v>
      </c>
      <c r="K2128" s="1">
        <v>20655.740000000002</v>
      </c>
      <c r="L2128" s="1">
        <v>20408.16</v>
      </c>
      <c r="M2128" s="3">
        <v>10</v>
      </c>
      <c r="N2128">
        <v>24.4</v>
      </c>
      <c r="O2128">
        <v>49</v>
      </c>
      <c r="P2128" s="1">
        <f>IF($A$3="Percentage of government revenue per capita",$B$3,0) + IF($A$3="Absolute extra revenue",AB2128,0) + IF($A$3="Absolute revenue per capita",AC2128,0)</f>
        <v>0</v>
      </c>
      <c r="Q2128" s="5">
        <f>-MIN(data!$B$4 / data!I2128 * data!P2128 / 100, data!N2128)</f>
        <v>0</v>
      </c>
      <c r="R2128" s="4">
        <f>-Q2128*K2128/1000</f>
        <v>0</v>
      </c>
      <c r="S2128" s="6">
        <f>-MIN(data!$B$5/(POWER(LN(I2128),2))*P2128/100, O2128)</f>
        <v>0</v>
      </c>
      <c r="T2128" s="6">
        <f>-S2128*L2128/100000</f>
        <v>0</v>
      </c>
      <c r="U2128" s="4">
        <f>N2128+Q2128</f>
        <v>24.4</v>
      </c>
      <c r="V2128" s="4" t="e">
        <f>P2128*I2128/100/R2128</f>
        <v>#DIV/0!</v>
      </c>
      <c r="W2128" s="4" t="e">
        <f>V2128*H2128</f>
        <v>#DIV/0!</v>
      </c>
      <c r="X2128" s="6">
        <f>O2128+S2128</f>
        <v>49</v>
      </c>
      <c r="Y2128" s="6" t="e">
        <f>P2128*I2128/100/T2128</f>
        <v>#DIV/0!</v>
      </c>
      <c r="Z2128" s="6" t="e">
        <f>Y2128*H2128</f>
        <v>#DIV/0!</v>
      </c>
      <c r="AB2128" s="1">
        <f t="shared" si="66"/>
        <v>0</v>
      </c>
      <c r="AC2128" s="1">
        <f t="shared" si="67"/>
        <v>0</v>
      </c>
    </row>
    <row r="2129" spans="4:29" x14ac:dyDescent="0.25">
      <c r="D2129" s="1">
        <v>1997</v>
      </c>
      <c r="E2129" s="1" t="s">
        <v>61</v>
      </c>
      <c r="F2129" s="2" t="s">
        <v>252</v>
      </c>
      <c r="G2129">
        <v>3</v>
      </c>
      <c r="H2129">
        <v>792736</v>
      </c>
      <c r="I2129" s="1">
        <v>826.01319999999998</v>
      </c>
      <c r="J2129" s="1">
        <v>491</v>
      </c>
      <c r="K2129" s="1">
        <v>20543.93</v>
      </c>
      <c r="L2129" s="1">
        <v>19148.939999999999</v>
      </c>
      <c r="M2129" s="3">
        <v>10</v>
      </c>
      <c r="N2129">
        <v>23.9</v>
      </c>
      <c r="O2129">
        <v>47</v>
      </c>
      <c r="P2129" s="1">
        <f>IF($A$3="Percentage of government revenue per capita",$B$3,0) + IF($A$3="Absolute extra revenue",AB2129,0) + IF($A$3="Absolute revenue per capita",AC2129,0)</f>
        <v>0</v>
      </c>
      <c r="Q2129" s="5">
        <f>-MIN(data!$B$4 / data!I2129 * data!P2129 / 100, data!N2129)</f>
        <v>0</v>
      </c>
      <c r="R2129" s="4">
        <f>-Q2129*K2129/1000</f>
        <v>0</v>
      </c>
      <c r="S2129" s="6">
        <f>-MIN(data!$B$5/(POWER(LN(I2129),2))*P2129/100, O2129)</f>
        <v>0</v>
      </c>
      <c r="T2129" s="6">
        <f>-S2129*L2129/100000</f>
        <v>0</v>
      </c>
      <c r="U2129" s="4">
        <f>N2129+Q2129</f>
        <v>23.9</v>
      </c>
      <c r="V2129" s="4" t="e">
        <f>P2129*I2129/100/R2129</f>
        <v>#DIV/0!</v>
      </c>
      <c r="W2129" s="4" t="e">
        <f>V2129*H2129</f>
        <v>#DIV/0!</v>
      </c>
      <c r="X2129" s="6">
        <f>O2129+S2129</f>
        <v>47</v>
      </c>
      <c r="Y2129" s="6" t="e">
        <f>P2129*I2129/100/T2129</f>
        <v>#DIV/0!</v>
      </c>
      <c r="Z2129" s="6" t="e">
        <f>Y2129*H2129</f>
        <v>#DIV/0!</v>
      </c>
      <c r="AB2129" s="1">
        <f t="shared" si="66"/>
        <v>0</v>
      </c>
      <c r="AC2129" s="1">
        <f t="shared" si="67"/>
        <v>0</v>
      </c>
    </row>
    <row r="2130" spans="4:29" x14ac:dyDescent="0.25">
      <c r="D2130" s="1">
        <v>1998</v>
      </c>
      <c r="E2130" s="1" t="s">
        <v>61</v>
      </c>
      <c r="F2130" s="2" t="s">
        <v>252</v>
      </c>
      <c r="G2130">
        <v>3</v>
      </c>
      <c r="H2130">
        <v>800157</v>
      </c>
      <c r="I2130" s="1">
        <v>1086.3620000000001</v>
      </c>
      <c r="J2130" s="1">
        <v>480</v>
      </c>
      <c r="K2130" s="1">
        <v>20338.98</v>
      </c>
      <c r="L2130" s="1">
        <v>20000</v>
      </c>
      <c r="M2130" s="3">
        <v>9</v>
      </c>
      <c r="N2130">
        <v>23.6</v>
      </c>
      <c r="O2130">
        <v>45</v>
      </c>
      <c r="P2130" s="1">
        <f>IF($A$3="Percentage of government revenue per capita",$B$3,0) + IF($A$3="Absolute extra revenue",AB2130,0) + IF($A$3="Absolute revenue per capita",AC2130,0)</f>
        <v>0</v>
      </c>
      <c r="Q2130" s="5">
        <f>-MIN(data!$B$4 / data!I2130 * data!P2130 / 100, data!N2130)</f>
        <v>0</v>
      </c>
      <c r="R2130" s="4">
        <f>-Q2130*K2130/1000</f>
        <v>0</v>
      </c>
      <c r="S2130" s="6">
        <f>-MIN(data!$B$5/(POWER(LN(I2130),2))*P2130/100, O2130)</f>
        <v>0</v>
      </c>
      <c r="T2130" s="6">
        <f>-S2130*L2130/100000</f>
        <v>0</v>
      </c>
      <c r="U2130" s="4">
        <f>N2130+Q2130</f>
        <v>23.6</v>
      </c>
      <c r="V2130" s="4" t="e">
        <f>P2130*I2130/100/R2130</f>
        <v>#DIV/0!</v>
      </c>
      <c r="W2130" s="4" t="e">
        <f>V2130*H2130</f>
        <v>#DIV/0!</v>
      </c>
      <c r="X2130" s="6">
        <f>O2130+S2130</f>
        <v>45</v>
      </c>
      <c r="Y2130" s="6" t="e">
        <f>P2130*I2130/100/T2130</f>
        <v>#DIV/0!</v>
      </c>
      <c r="Z2130" s="6" t="e">
        <f>Y2130*H2130</f>
        <v>#DIV/0!</v>
      </c>
      <c r="AB2130" s="1">
        <f t="shared" si="66"/>
        <v>0</v>
      </c>
      <c r="AC2130" s="1">
        <f t="shared" si="67"/>
        <v>0</v>
      </c>
    </row>
    <row r="2131" spans="4:29" x14ac:dyDescent="0.25">
      <c r="D2131" s="1">
        <v>1999</v>
      </c>
      <c r="E2131" s="1" t="s">
        <v>61</v>
      </c>
      <c r="F2131" s="2" t="s">
        <v>252</v>
      </c>
      <c r="G2131">
        <v>3</v>
      </c>
      <c r="H2131">
        <v>806303</v>
      </c>
      <c r="I2131" s="1">
        <v>890.99549999999999</v>
      </c>
      <c r="J2131" s="1">
        <v>469</v>
      </c>
      <c r="K2131" s="1">
        <v>20215.52</v>
      </c>
      <c r="L2131" s="1">
        <v>18604.650000000001</v>
      </c>
      <c r="M2131" s="3">
        <v>9</v>
      </c>
      <c r="N2131">
        <v>23.2</v>
      </c>
      <c r="O2131">
        <v>43</v>
      </c>
      <c r="P2131" s="1">
        <f>IF($A$3="Percentage of government revenue per capita",$B$3,0) + IF($A$3="Absolute extra revenue",AB2131,0) + IF($A$3="Absolute revenue per capita",AC2131,0)</f>
        <v>0</v>
      </c>
      <c r="Q2131" s="5">
        <f>-MIN(data!$B$4 / data!I2131 * data!P2131 / 100, data!N2131)</f>
        <v>0</v>
      </c>
      <c r="R2131" s="4">
        <f>-Q2131*K2131/1000</f>
        <v>0</v>
      </c>
      <c r="S2131" s="6">
        <f>-MIN(data!$B$5/(POWER(LN(I2131),2))*P2131/100, O2131)</f>
        <v>0</v>
      </c>
      <c r="T2131" s="6">
        <f>-S2131*L2131/100000</f>
        <v>0</v>
      </c>
      <c r="U2131" s="4">
        <f>N2131+Q2131</f>
        <v>23.2</v>
      </c>
      <c r="V2131" s="4" t="e">
        <f>P2131*I2131/100/R2131</f>
        <v>#DIV/0!</v>
      </c>
      <c r="W2131" s="4" t="e">
        <f>V2131*H2131</f>
        <v>#DIV/0!</v>
      </c>
      <c r="X2131" s="6">
        <f>O2131+S2131</f>
        <v>43</v>
      </c>
      <c r="Y2131" s="6" t="e">
        <f>P2131*I2131/100/T2131</f>
        <v>#DIV/0!</v>
      </c>
      <c r="Z2131" s="6" t="e">
        <f>Y2131*H2131</f>
        <v>#DIV/0!</v>
      </c>
      <c r="AB2131" s="1">
        <f t="shared" si="66"/>
        <v>0</v>
      </c>
      <c r="AC2131" s="1">
        <f t="shared" si="67"/>
        <v>0</v>
      </c>
    </row>
    <row r="2132" spans="4:29" x14ac:dyDescent="0.25">
      <c r="D2132" s="1">
        <v>2000</v>
      </c>
      <c r="E2132" s="1" t="s">
        <v>61</v>
      </c>
      <c r="F2132" s="2" t="s">
        <v>252</v>
      </c>
      <c r="G2132">
        <v>3</v>
      </c>
      <c r="H2132">
        <v>811006</v>
      </c>
      <c r="I2132" s="1">
        <v>842.58420000000001</v>
      </c>
      <c r="J2132" s="1">
        <v>459</v>
      </c>
      <c r="K2132" s="1">
        <v>20043.669999999998</v>
      </c>
      <c r="L2132" s="1">
        <v>19047.62</v>
      </c>
      <c r="M2132" s="3">
        <v>8</v>
      </c>
      <c r="N2132">
        <v>22.9</v>
      </c>
      <c r="O2132">
        <v>42</v>
      </c>
      <c r="P2132" s="1">
        <f>IF($A$3="Percentage of government revenue per capita",$B$3,0) + IF($A$3="Absolute extra revenue",AB2132,0) + IF($A$3="Absolute revenue per capita",AC2132,0)</f>
        <v>0</v>
      </c>
      <c r="Q2132" s="5">
        <f>-MIN(data!$B$4 / data!I2132 * data!P2132 / 100, data!N2132)</f>
        <v>0</v>
      </c>
      <c r="R2132" s="4">
        <f>-Q2132*K2132/1000</f>
        <v>0</v>
      </c>
      <c r="S2132" s="6">
        <f>-MIN(data!$B$5/(POWER(LN(I2132),2))*P2132/100, O2132)</f>
        <v>0</v>
      </c>
      <c r="T2132" s="6">
        <f>-S2132*L2132/100000</f>
        <v>0</v>
      </c>
      <c r="U2132" s="4">
        <f>N2132+Q2132</f>
        <v>22.9</v>
      </c>
      <c r="V2132" s="4" t="e">
        <f>P2132*I2132/100/R2132</f>
        <v>#DIV/0!</v>
      </c>
      <c r="W2132" s="4" t="e">
        <f>V2132*H2132</f>
        <v>#DIV/0!</v>
      </c>
      <c r="X2132" s="6">
        <f>O2132+S2132</f>
        <v>42</v>
      </c>
      <c r="Y2132" s="6" t="e">
        <f>P2132*I2132/100/T2132</f>
        <v>#DIV/0!</v>
      </c>
      <c r="Z2132" s="6" t="e">
        <f>Y2132*H2132</f>
        <v>#DIV/0!</v>
      </c>
      <c r="AB2132" s="1">
        <f t="shared" si="66"/>
        <v>0</v>
      </c>
      <c r="AC2132" s="1">
        <f t="shared" si="67"/>
        <v>0</v>
      </c>
    </row>
    <row r="2133" spans="4:29" x14ac:dyDescent="0.25">
      <c r="D2133" s="1">
        <v>2001</v>
      </c>
      <c r="E2133" s="1" t="s">
        <v>61</v>
      </c>
      <c r="F2133" s="2" t="s">
        <v>252</v>
      </c>
      <c r="G2133">
        <v>3</v>
      </c>
      <c r="H2133">
        <v>813925</v>
      </c>
      <c r="I2133" s="1">
        <v>802.76829999999995</v>
      </c>
      <c r="J2133" s="1">
        <v>450</v>
      </c>
      <c r="K2133" s="1">
        <v>19823.79</v>
      </c>
      <c r="L2133" s="1">
        <v>19512.2</v>
      </c>
      <c r="M2133" s="3">
        <v>8</v>
      </c>
      <c r="N2133">
        <v>22.7</v>
      </c>
      <c r="O2133">
        <v>41</v>
      </c>
      <c r="P2133" s="1">
        <f>IF($A$3="Percentage of government revenue per capita",$B$3,0) + IF($A$3="Absolute extra revenue",AB2133,0) + IF($A$3="Absolute revenue per capita",AC2133,0)</f>
        <v>0</v>
      </c>
      <c r="Q2133" s="5">
        <f>-MIN(data!$B$4 / data!I2133 * data!P2133 / 100, data!N2133)</f>
        <v>0</v>
      </c>
      <c r="R2133" s="4">
        <f>-Q2133*K2133/1000</f>
        <v>0</v>
      </c>
      <c r="S2133" s="6">
        <f>-MIN(data!$B$5/(POWER(LN(I2133),2))*P2133/100, O2133)</f>
        <v>0</v>
      </c>
      <c r="T2133" s="6">
        <f>-S2133*L2133/100000</f>
        <v>0</v>
      </c>
      <c r="U2133" s="4">
        <f>N2133+Q2133</f>
        <v>22.7</v>
      </c>
      <c r="V2133" s="4" t="e">
        <f>P2133*I2133/100/R2133</f>
        <v>#DIV/0!</v>
      </c>
      <c r="W2133" s="4" t="e">
        <f>V2133*H2133</f>
        <v>#DIV/0!</v>
      </c>
      <c r="X2133" s="6">
        <f>O2133+S2133</f>
        <v>41</v>
      </c>
      <c r="Y2133" s="6" t="e">
        <f>P2133*I2133/100/T2133</f>
        <v>#DIV/0!</v>
      </c>
      <c r="Z2133" s="6" t="e">
        <f>Y2133*H2133</f>
        <v>#DIV/0!</v>
      </c>
      <c r="AB2133" s="1">
        <f t="shared" si="66"/>
        <v>0</v>
      </c>
      <c r="AC2133" s="1">
        <f t="shared" si="67"/>
        <v>0</v>
      </c>
    </row>
    <row r="2134" spans="4:29" x14ac:dyDescent="0.25">
      <c r="D2134" s="1">
        <v>2002</v>
      </c>
      <c r="E2134" s="1" t="s">
        <v>61</v>
      </c>
      <c r="F2134" s="2" t="s">
        <v>252</v>
      </c>
      <c r="G2134">
        <v>3</v>
      </c>
      <c r="H2134">
        <v>815257</v>
      </c>
      <c r="I2134" s="1">
        <v>894.46600000000001</v>
      </c>
      <c r="J2134" s="1">
        <v>445</v>
      </c>
      <c r="K2134" s="1">
        <v>19777.78</v>
      </c>
      <c r="L2134" s="1">
        <v>20000</v>
      </c>
      <c r="M2134" s="3">
        <v>8</v>
      </c>
      <c r="N2134">
        <v>22.5</v>
      </c>
      <c r="O2134">
        <v>40</v>
      </c>
      <c r="P2134" s="1">
        <f>IF($A$3="Percentage of government revenue per capita",$B$3,0) + IF($A$3="Absolute extra revenue",AB2134,0) + IF($A$3="Absolute revenue per capita",AC2134,0)</f>
        <v>0</v>
      </c>
      <c r="Q2134" s="5">
        <f>-MIN(data!$B$4 / data!I2134 * data!P2134 / 100, data!N2134)</f>
        <v>0</v>
      </c>
      <c r="R2134" s="4">
        <f>-Q2134*K2134/1000</f>
        <v>0</v>
      </c>
      <c r="S2134" s="6">
        <f>-MIN(data!$B$5/(POWER(LN(I2134),2))*P2134/100, O2134)</f>
        <v>0</v>
      </c>
      <c r="T2134" s="6">
        <f>-S2134*L2134/100000</f>
        <v>0</v>
      </c>
      <c r="U2134" s="4">
        <f>N2134+Q2134</f>
        <v>22.5</v>
      </c>
      <c r="V2134" s="4" t="e">
        <f>P2134*I2134/100/R2134</f>
        <v>#DIV/0!</v>
      </c>
      <c r="W2134" s="4" t="e">
        <f>V2134*H2134</f>
        <v>#DIV/0!</v>
      </c>
      <c r="X2134" s="6">
        <f>O2134+S2134</f>
        <v>40</v>
      </c>
      <c r="Y2134" s="6" t="e">
        <f>P2134*I2134/100/T2134</f>
        <v>#DIV/0!</v>
      </c>
      <c r="Z2134" s="6" t="e">
        <f>Y2134*H2134</f>
        <v>#DIV/0!</v>
      </c>
      <c r="AB2134" s="1">
        <f t="shared" si="66"/>
        <v>0</v>
      </c>
      <c r="AC2134" s="1">
        <f t="shared" si="67"/>
        <v>0</v>
      </c>
    </row>
    <row r="2135" spans="4:29" x14ac:dyDescent="0.25">
      <c r="D2135" s="1">
        <v>2003</v>
      </c>
      <c r="E2135" s="1" t="s">
        <v>61</v>
      </c>
      <c r="F2135" s="2" t="s">
        <v>252</v>
      </c>
      <c r="G2135">
        <v>3</v>
      </c>
      <c r="H2135">
        <v>816076</v>
      </c>
      <c r="I2135" s="1">
        <v>849.25059999999996</v>
      </c>
      <c r="J2135" s="1">
        <v>442</v>
      </c>
      <c r="K2135" s="1">
        <v>19557.52</v>
      </c>
      <c r="L2135" s="1">
        <v>20000</v>
      </c>
      <c r="M2135" s="3">
        <v>8</v>
      </c>
      <c r="N2135">
        <v>22.6</v>
      </c>
      <c r="O2135">
        <v>40</v>
      </c>
      <c r="P2135" s="1">
        <f>IF($A$3="Percentage of government revenue per capita",$B$3,0) + IF($A$3="Absolute extra revenue",AB2135,0) + IF($A$3="Absolute revenue per capita",AC2135,0)</f>
        <v>0</v>
      </c>
      <c r="Q2135" s="5">
        <f>-MIN(data!$B$4 / data!I2135 * data!P2135 / 100, data!N2135)</f>
        <v>0</v>
      </c>
      <c r="R2135" s="4">
        <f>-Q2135*K2135/1000</f>
        <v>0</v>
      </c>
      <c r="S2135" s="6">
        <f>-MIN(data!$B$5/(POWER(LN(I2135),2))*P2135/100, O2135)</f>
        <v>0</v>
      </c>
      <c r="T2135" s="6">
        <f>-S2135*L2135/100000</f>
        <v>0</v>
      </c>
      <c r="U2135" s="4">
        <f>N2135+Q2135</f>
        <v>22.6</v>
      </c>
      <c r="V2135" s="4" t="e">
        <f>P2135*I2135/100/R2135</f>
        <v>#DIV/0!</v>
      </c>
      <c r="W2135" s="4" t="e">
        <f>V2135*H2135</f>
        <v>#DIV/0!</v>
      </c>
      <c r="X2135" s="6">
        <f>O2135+S2135</f>
        <v>40</v>
      </c>
      <c r="Y2135" s="6" t="e">
        <f>P2135*I2135/100/T2135</f>
        <v>#DIV/0!</v>
      </c>
      <c r="Z2135" s="6" t="e">
        <f>Y2135*H2135</f>
        <v>#DIV/0!</v>
      </c>
      <c r="AB2135" s="1">
        <f t="shared" si="66"/>
        <v>0</v>
      </c>
      <c r="AC2135" s="1">
        <f t="shared" si="67"/>
        <v>0</v>
      </c>
    </row>
    <row r="2136" spans="4:29" x14ac:dyDescent="0.25">
      <c r="D2136" s="1">
        <v>2004</v>
      </c>
      <c r="E2136" s="1" t="s">
        <v>61</v>
      </c>
      <c r="F2136" s="2" t="s">
        <v>252</v>
      </c>
      <c r="G2136">
        <v>3</v>
      </c>
      <c r="H2136">
        <v>817860</v>
      </c>
      <c r="I2136" s="1">
        <v>898.20010000000002</v>
      </c>
      <c r="J2136" s="1">
        <v>443</v>
      </c>
      <c r="K2136" s="1">
        <v>19429.82</v>
      </c>
      <c r="L2136" s="1">
        <v>17948.72</v>
      </c>
      <c r="M2136" s="3">
        <v>8</v>
      </c>
      <c r="N2136">
        <v>22.8</v>
      </c>
      <c r="O2136">
        <v>39</v>
      </c>
      <c r="P2136" s="1">
        <f>IF($A$3="Percentage of government revenue per capita",$B$3,0) + IF($A$3="Absolute extra revenue",AB2136,0) + IF($A$3="Absolute revenue per capita",AC2136,0)</f>
        <v>0</v>
      </c>
      <c r="Q2136" s="5">
        <f>-MIN(data!$B$4 / data!I2136 * data!P2136 / 100, data!N2136)</f>
        <v>0</v>
      </c>
      <c r="R2136" s="4">
        <f>-Q2136*K2136/1000</f>
        <v>0</v>
      </c>
      <c r="S2136" s="6">
        <f>-MIN(data!$B$5/(POWER(LN(I2136),2))*P2136/100, O2136)</f>
        <v>0</v>
      </c>
      <c r="T2136" s="6">
        <f>-S2136*L2136/100000</f>
        <v>0</v>
      </c>
      <c r="U2136" s="4">
        <f>N2136+Q2136</f>
        <v>22.8</v>
      </c>
      <c r="V2136" s="4" t="e">
        <f>P2136*I2136/100/R2136</f>
        <v>#DIV/0!</v>
      </c>
      <c r="W2136" s="4" t="e">
        <f>V2136*H2136</f>
        <v>#DIV/0!</v>
      </c>
      <c r="X2136" s="6">
        <f>O2136+S2136</f>
        <v>39</v>
      </c>
      <c r="Y2136" s="6" t="e">
        <f>P2136*I2136/100/T2136</f>
        <v>#DIV/0!</v>
      </c>
      <c r="Z2136" s="6" t="e">
        <f>Y2136*H2136</f>
        <v>#DIV/0!</v>
      </c>
      <c r="AB2136" s="1">
        <f t="shared" si="66"/>
        <v>0</v>
      </c>
      <c r="AC2136" s="1">
        <f t="shared" si="67"/>
        <v>0</v>
      </c>
    </row>
    <row r="2137" spans="4:29" x14ac:dyDescent="0.25">
      <c r="D2137" s="1">
        <v>2005</v>
      </c>
      <c r="E2137" s="1" t="s">
        <v>61</v>
      </c>
      <c r="F2137" s="2" t="s">
        <v>252</v>
      </c>
      <c r="G2137">
        <v>3</v>
      </c>
      <c r="H2137">
        <v>821604</v>
      </c>
      <c r="I2137" s="1">
        <v>882.65369999999996</v>
      </c>
      <c r="J2137" s="1">
        <v>446</v>
      </c>
      <c r="K2137" s="1">
        <v>19307.36</v>
      </c>
      <c r="L2137" s="1">
        <v>17948.72</v>
      </c>
      <c r="M2137" s="3">
        <v>7</v>
      </c>
      <c r="N2137">
        <v>23.1</v>
      </c>
      <c r="O2137">
        <v>39</v>
      </c>
      <c r="P2137" s="1">
        <f>IF($A$3="Percentage of government revenue per capita",$B$3,0) + IF($A$3="Absolute extra revenue",AB2137,0) + IF($A$3="Absolute revenue per capita",AC2137,0)</f>
        <v>0</v>
      </c>
      <c r="Q2137" s="5">
        <f>-MIN(data!$B$4 / data!I2137 * data!P2137 / 100, data!N2137)</f>
        <v>0</v>
      </c>
      <c r="R2137" s="4">
        <f>-Q2137*K2137/1000</f>
        <v>0</v>
      </c>
      <c r="S2137" s="6">
        <f>-MIN(data!$B$5/(POWER(LN(I2137),2))*P2137/100, O2137)</f>
        <v>0</v>
      </c>
      <c r="T2137" s="6">
        <f>-S2137*L2137/100000</f>
        <v>0</v>
      </c>
      <c r="U2137" s="4">
        <f>N2137+Q2137</f>
        <v>23.1</v>
      </c>
      <c r="V2137" s="4" t="e">
        <f>P2137*I2137/100/R2137</f>
        <v>#DIV/0!</v>
      </c>
      <c r="W2137" s="4" t="e">
        <f>V2137*H2137</f>
        <v>#DIV/0!</v>
      </c>
      <c r="X2137" s="6">
        <f>O2137+S2137</f>
        <v>39</v>
      </c>
      <c r="Y2137" s="6" t="e">
        <f>P2137*I2137/100/T2137</f>
        <v>#DIV/0!</v>
      </c>
      <c r="Z2137" s="6" t="e">
        <f>Y2137*H2137</f>
        <v>#DIV/0!</v>
      </c>
      <c r="AB2137" s="1">
        <f t="shared" si="66"/>
        <v>0</v>
      </c>
      <c r="AC2137" s="1">
        <f t="shared" si="67"/>
        <v>0</v>
      </c>
    </row>
    <row r="2138" spans="4:29" x14ac:dyDescent="0.25">
      <c r="D2138" s="1">
        <v>2006</v>
      </c>
      <c r="E2138" s="1" t="s">
        <v>61</v>
      </c>
      <c r="F2138" s="2" t="s">
        <v>252</v>
      </c>
      <c r="G2138">
        <v>3</v>
      </c>
      <c r="H2138">
        <v>827870</v>
      </c>
      <c r="I2138" s="1">
        <v>949.26819999999998</v>
      </c>
      <c r="J2138" s="1">
        <v>448</v>
      </c>
      <c r="K2138" s="1">
        <v>19145.3</v>
      </c>
      <c r="L2138" s="1">
        <v>17948.72</v>
      </c>
      <c r="M2138" s="3">
        <v>7</v>
      </c>
      <c r="N2138">
        <v>23.4</v>
      </c>
      <c r="O2138">
        <v>39</v>
      </c>
      <c r="P2138" s="1">
        <f>IF($A$3="Percentage of government revenue per capita",$B$3,0) + IF($A$3="Absolute extra revenue",AB2138,0) + IF($A$3="Absolute revenue per capita",AC2138,0)</f>
        <v>0</v>
      </c>
      <c r="Q2138" s="5">
        <f>-MIN(data!$B$4 / data!I2138 * data!P2138 / 100, data!N2138)</f>
        <v>0</v>
      </c>
      <c r="R2138" s="4">
        <f>-Q2138*K2138/1000</f>
        <v>0</v>
      </c>
      <c r="S2138" s="6">
        <f>-MIN(data!$B$5/(POWER(LN(I2138),2))*P2138/100, O2138)</f>
        <v>0</v>
      </c>
      <c r="T2138" s="6">
        <f>-S2138*L2138/100000</f>
        <v>0</v>
      </c>
      <c r="U2138" s="4">
        <f>N2138+Q2138</f>
        <v>23.4</v>
      </c>
      <c r="V2138" s="4" t="e">
        <f>P2138*I2138/100/R2138</f>
        <v>#DIV/0!</v>
      </c>
      <c r="W2138" s="4" t="e">
        <f>V2138*H2138</f>
        <v>#DIV/0!</v>
      </c>
      <c r="X2138" s="6">
        <f>O2138+S2138</f>
        <v>39</v>
      </c>
      <c r="Y2138" s="6" t="e">
        <f>P2138*I2138/100/T2138</f>
        <v>#DIV/0!</v>
      </c>
      <c r="Z2138" s="6" t="e">
        <f>Y2138*H2138</f>
        <v>#DIV/0!</v>
      </c>
      <c r="AB2138" s="1">
        <f t="shared" si="66"/>
        <v>0</v>
      </c>
      <c r="AC2138" s="1">
        <f t="shared" si="67"/>
        <v>0</v>
      </c>
    </row>
    <row r="2139" spans="4:29" x14ac:dyDescent="0.25">
      <c r="D2139" s="1">
        <v>2007</v>
      </c>
      <c r="E2139" s="1" t="s">
        <v>61</v>
      </c>
      <c r="F2139" s="2" t="s">
        <v>252</v>
      </c>
      <c r="G2139">
        <v>3</v>
      </c>
      <c r="H2139">
        <v>836190</v>
      </c>
      <c r="I2139" s="1">
        <v>924.87189999999998</v>
      </c>
      <c r="J2139" s="1">
        <v>450</v>
      </c>
      <c r="K2139" s="1">
        <v>18987.34</v>
      </c>
      <c r="L2139" s="1">
        <v>18918.919999999998</v>
      </c>
      <c r="M2139" s="3">
        <v>7</v>
      </c>
      <c r="N2139">
        <v>23.7</v>
      </c>
      <c r="O2139">
        <v>37</v>
      </c>
      <c r="P2139" s="1">
        <f>IF($A$3="Percentage of government revenue per capita",$B$3,0) + IF($A$3="Absolute extra revenue",AB2139,0) + IF($A$3="Absolute revenue per capita",AC2139,0)</f>
        <v>0</v>
      </c>
      <c r="Q2139" s="5">
        <f>-MIN(data!$B$4 / data!I2139 * data!P2139 / 100, data!N2139)</f>
        <v>0</v>
      </c>
      <c r="R2139" s="4">
        <f>-Q2139*K2139/1000</f>
        <v>0</v>
      </c>
      <c r="S2139" s="6">
        <f>-MIN(data!$B$5/(POWER(LN(I2139),2))*P2139/100, O2139)</f>
        <v>0</v>
      </c>
      <c r="T2139" s="6">
        <f>-S2139*L2139/100000</f>
        <v>0</v>
      </c>
      <c r="U2139" s="4">
        <f>N2139+Q2139</f>
        <v>23.7</v>
      </c>
      <c r="V2139" s="4" t="e">
        <f>P2139*I2139/100/R2139</f>
        <v>#DIV/0!</v>
      </c>
      <c r="W2139" s="4" t="e">
        <f>V2139*H2139</f>
        <v>#DIV/0!</v>
      </c>
      <c r="X2139" s="6">
        <f>O2139+S2139</f>
        <v>37</v>
      </c>
      <c r="Y2139" s="6" t="e">
        <f>P2139*I2139/100/T2139</f>
        <v>#DIV/0!</v>
      </c>
      <c r="Z2139" s="6" t="e">
        <f>Y2139*H2139</f>
        <v>#DIV/0!</v>
      </c>
      <c r="AB2139" s="1">
        <f t="shared" si="66"/>
        <v>0</v>
      </c>
      <c r="AC2139" s="1">
        <f t="shared" si="67"/>
        <v>0</v>
      </c>
    </row>
    <row r="2140" spans="4:29" x14ac:dyDescent="0.25">
      <c r="D2140" s="1">
        <v>2008</v>
      </c>
      <c r="E2140" s="1" t="s">
        <v>61</v>
      </c>
      <c r="F2140" s="2" t="s">
        <v>252</v>
      </c>
      <c r="G2140">
        <v>3</v>
      </c>
      <c r="H2140">
        <v>845361</v>
      </c>
      <c r="I2140" s="1">
        <v>907.82069999999999</v>
      </c>
      <c r="J2140" s="1">
        <v>451</v>
      </c>
      <c r="K2140" s="1">
        <v>18870.29</v>
      </c>
      <c r="L2140" s="1">
        <v>19444.439999999999</v>
      </c>
      <c r="M2140" s="3">
        <v>7</v>
      </c>
      <c r="N2140">
        <v>23.9</v>
      </c>
      <c r="O2140">
        <v>36</v>
      </c>
      <c r="P2140" s="1">
        <f>IF($A$3="Percentage of government revenue per capita",$B$3,0) + IF($A$3="Absolute extra revenue",AB2140,0) + IF($A$3="Absolute revenue per capita",AC2140,0)</f>
        <v>0</v>
      </c>
      <c r="Q2140" s="5">
        <f>-MIN(data!$B$4 / data!I2140 * data!P2140 / 100, data!N2140)</f>
        <v>0</v>
      </c>
      <c r="R2140" s="4">
        <f>-Q2140*K2140/1000</f>
        <v>0</v>
      </c>
      <c r="S2140" s="6">
        <f>-MIN(data!$B$5/(POWER(LN(I2140),2))*P2140/100, O2140)</f>
        <v>0</v>
      </c>
      <c r="T2140" s="6">
        <f>-S2140*L2140/100000</f>
        <v>0</v>
      </c>
      <c r="U2140" s="4">
        <f>N2140+Q2140</f>
        <v>23.9</v>
      </c>
      <c r="V2140" s="4" t="e">
        <f>P2140*I2140/100/R2140</f>
        <v>#DIV/0!</v>
      </c>
      <c r="W2140" s="4" t="e">
        <f>V2140*H2140</f>
        <v>#DIV/0!</v>
      </c>
      <c r="X2140" s="6">
        <f>O2140+S2140</f>
        <v>36</v>
      </c>
      <c r="Y2140" s="6" t="e">
        <f>P2140*I2140/100/T2140</f>
        <v>#DIV/0!</v>
      </c>
      <c r="Z2140" s="6" t="e">
        <f>Y2140*H2140</f>
        <v>#DIV/0!</v>
      </c>
      <c r="AB2140" s="1">
        <f t="shared" si="66"/>
        <v>0</v>
      </c>
      <c r="AC2140" s="1">
        <f t="shared" si="67"/>
        <v>0</v>
      </c>
    </row>
    <row r="2141" spans="4:29" x14ac:dyDescent="0.25">
      <c r="D2141" s="1">
        <v>2009</v>
      </c>
      <c r="E2141" s="1" t="s">
        <v>61</v>
      </c>
      <c r="F2141" s="2" t="s">
        <v>252</v>
      </c>
      <c r="G2141">
        <v>3</v>
      </c>
      <c r="H2141">
        <v>853637</v>
      </c>
      <c r="I2141" s="1">
        <v>865.11839999999995</v>
      </c>
      <c r="J2141" s="1">
        <v>449</v>
      </c>
      <c r="K2141" s="1">
        <v>18708.330000000002</v>
      </c>
      <c r="L2141" s="1">
        <v>17142.86</v>
      </c>
      <c r="M2141" s="3">
        <v>7</v>
      </c>
      <c r="N2141">
        <v>24</v>
      </c>
      <c r="O2141">
        <v>35</v>
      </c>
      <c r="P2141" s="1">
        <f>IF($A$3="Percentage of government revenue per capita",$B$3,0) + IF($A$3="Absolute extra revenue",AB2141,0) + IF($A$3="Absolute revenue per capita",AC2141,0)</f>
        <v>0</v>
      </c>
      <c r="Q2141" s="5">
        <f>-MIN(data!$B$4 / data!I2141 * data!P2141 / 100, data!N2141)</f>
        <v>0</v>
      </c>
      <c r="R2141" s="4">
        <f>-Q2141*K2141/1000</f>
        <v>0</v>
      </c>
      <c r="S2141" s="6">
        <f>-MIN(data!$B$5/(POWER(LN(I2141),2))*P2141/100, O2141)</f>
        <v>0</v>
      </c>
      <c r="T2141" s="6">
        <f>-S2141*L2141/100000</f>
        <v>0</v>
      </c>
      <c r="U2141" s="4">
        <f>N2141+Q2141</f>
        <v>24</v>
      </c>
      <c r="V2141" s="4" t="e">
        <f>P2141*I2141/100/R2141</f>
        <v>#DIV/0!</v>
      </c>
      <c r="W2141" s="4" t="e">
        <f>V2141*H2141</f>
        <v>#DIV/0!</v>
      </c>
      <c r="X2141" s="6">
        <f>O2141+S2141</f>
        <v>35</v>
      </c>
      <c r="Y2141" s="6" t="e">
        <f>P2141*I2141/100/T2141</f>
        <v>#DIV/0!</v>
      </c>
      <c r="Z2141" s="6" t="e">
        <f>Y2141*H2141</f>
        <v>#DIV/0!</v>
      </c>
      <c r="AB2141" s="1">
        <f t="shared" si="66"/>
        <v>0</v>
      </c>
      <c r="AC2141" s="1">
        <f t="shared" si="67"/>
        <v>0</v>
      </c>
    </row>
    <row r="2142" spans="4:29" x14ac:dyDescent="0.25">
      <c r="D2142" s="1">
        <v>2010</v>
      </c>
      <c r="E2142" s="1" t="s">
        <v>61</v>
      </c>
      <c r="F2142" s="2" t="s">
        <v>252</v>
      </c>
      <c r="G2142">
        <v>3</v>
      </c>
      <c r="H2142">
        <v>859818</v>
      </c>
      <c r="I2142" s="1">
        <v>847.75149999999996</v>
      </c>
      <c r="J2142" s="1">
        <v>445</v>
      </c>
      <c r="K2142" s="1">
        <v>18541.669999999998</v>
      </c>
      <c r="L2142" s="1">
        <v>17647.060000000001</v>
      </c>
      <c r="M2142" s="3">
        <v>6</v>
      </c>
      <c r="N2142">
        <v>24</v>
      </c>
      <c r="O2142">
        <v>34</v>
      </c>
      <c r="P2142" s="1">
        <f>IF($A$3="Percentage of government revenue per capita",$B$3,0) + IF($A$3="Absolute extra revenue",AB2142,0) + IF($A$3="Absolute revenue per capita",AC2142,0)</f>
        <v>0</v>
      </c>
      <c r="Q2142" s="5">
        <f>-MIN(data!$B$4 / data!I2142 * data!P2142 / 100, data!N2142)</f>
        <v>0</v>
      </c>
      <c r="R2142" s="4">
        <f>-Q2142*K2142/1000</f>
        <v>0</v>
      </c>
      <c r="S2142" s="6">
        <f>-MIN(data!$B$5/(POWER(LN(I2142),2))*P2142/100, O2142)</f>
        <v>0</v>
      </c>
      <c r="T2142" s="6">
        <f>-S2142*L2142/100000</f>
        <v>0</v>
      </c>
      <c r="U2142" s="4">
        <f>N2142+Q2142</f>
        <v>24</v>
      </c>
      <c r="V2142" s="4" t="e">
        <f>P2142*I2142/100/R2142</f>
        <v>#DIV/0!</v>
      </c>
      <c r="W2142" s="4" t="e">
        <f>V2142*H2142</f>
        <v>#DIV/0!</v>
      </c>
      <c r="X2142" s="6">
        <f>O2142+S2142</f>
        <v>34</v>
      </c>
      <c r="Y2142" s="6" t="e">
        <f>P2142*I2142/100/T2142</f>
        <v>#DIV/0!</v>
      </c>
      <c r="Z2142" s="6" t="e">
        <f>Y2142*H2142</f>
        <v>#DIV/0!</v>
      </c>
      <c r="AB2142" s="1">
        <f t="shared" si="66"/>
        <v>0</v>
      </c>
      <c r="AC2142" s="1">
        <f t="shared" si="67"/>
        <v>0</v>
      </c>
    </row>
    <row r="2143" spans="4:29" x14ac:dyDescent="0.25">
      <c r="D2143" s="1">
        <v>2011</v>
      </c>
      <c r="E2143" s="1" t="s">
        <v>61</v>
      </c>
      <c r="F2143" s="2" t="s">
        <v>252</v>
      </c>
      <c r="G2143">
        <v>3</v>
      </c>
      <c r="H2143">
        <v>863449</v>
      </c>
      <c r="I2143" s="1">
        <v>944.34910000000002</v>
      </c>
      <c r="J2143" s="1">
        <v>442</v>
      </c>
      <c r="K2143" s="1">
        <v>18416.669999999998</v>
      </c>
      <c r="L2143" s="1">
        <v>18181.82</v>
      </c>
      <c r="M2143" s="3">
        <v>6</v>
      </c>
      <c r="N2143">
        <v>24</v>
      </c>
      <c r="O2143">
        <v>33</v>
      </c>
      <c r="P2143" s="1">
        <f>IF($A$3="Percentage of government revenue per capita",$B$3,0) + IF($A$3="Absolute extra revenue",AB2143,0) + IF($A$3="Absolute revenue per capita",AC2143,0)</f>
        <v>0</v>
      </c>
      <c r="Q2143" s="5">
        <f>-MIN(data!$B$4 / data!I2143 * data!P2143 / 100, data!N2143)</f>
        <v>0</v>
      </c>
      <c r="R2143" s="4">
        <f>-Q2143*K2143/1000</f>
        <v>0</v>
      </c>
      <c r="S2143" s="6">
        <f>-MIN(data!$B$5/(POWER(LN(I2143),2))*P2143/100, O2143)</f>
        <v>0</v>
      </c>
      <c r="T2143" s="6">
        <f>-S2143*L2143/100000</f>
        <v>0</v>
      </c>
      <c r="U2143" s="4">
        <f>N2143+Q2143</f>
        <v>24</v>
      </c>
      <c r="V2143" s="4" t="e">
        <f>P2143*I2143/100/R2143</f>
        <v>#DIV/0!</v>
      </c>
      <c r="W2143" s="4" t="e">
        <f>V2143*H2143</f>
        <v>#DIV/0!</v>
      </c>
      <c r="X2143" s="6">
        <f>O2143+S2143</f>
        <v>33</v>
      </c>
      <c r="Y2143" s="6" t="e">
        <f>P2143*I2143/100/T2143</f>
        <v>#DIV/0!</v>
      </c>
      <c r="Z2143" s="6" t="e">
        <f>Y2143*H2143</f>
        <v>#DIV/0!</v>
      </c>
      <c r="AB2143" s="1">
        <f t="shared" si="66"/>
        <v>0</v>
      </c>
      <c r="AC2143" s="1">
        <f t="shared" si="67"/>
        <v>0</v>
      </c>
    </row>
    <row r="2144" spans="4:29" x14ac:dyDescent="0.25">
      <c r="D2144" s="1">
        <v>2012</v>
      </c>
      <c r="E2144" s="1" t="s">
        <v>61</v>
      </c>
      <c r="F2144" s="2" t="s">
        <v>252</v>
      </c>
      <c r="G2144">
        <v>3</v>
      </c>
      <c r="H2144">
        <v>865069</v>
      </c>
      <c r="I2144" s="1">
        <v>957.01790000000005</v>
      </c>
      <c r="J2144" s="1">
        <v>439</v>
      </c>
      <c r="K2144" s="1">
        <v>18291.669999999998</v>
      </c>
      <c r="L2144" s="1">
        <v>18181.82</v>
      </c>
      <c r="M2144" s="3">
        <v>6</v>
      </c>
      <c r="N2144">
        <v>24</v>
      </c>
      <c r="O2144">
        <v>33</v>
      </c>
      <c r="P2144" s="1">
        <f>IF($A$3="Percentage of government revenue per capita",$B$3,0) + IF($A$3="Absolute extra revenue",AB2144,0) + IF($A$3="Absolute revenue per capita",AC2144,0)</f>
        <v>0</v>
      </c>
      <c r="Q2144" s="5">
        <f>-MIN(data!$B$4 / data!I2144 * data!P2144 / 100, data!N2144)</f>
        <v>0</v>
      </c>
      <c r="R2144" s="4">
        <f>-Q2144*K2144/1000</f>
        <v>0</v>
      </c>
      <c r="S2144" s="6">
        <f>-MIN(data!$B$5/(POWER(LN(I2144),2))*P2144/100, O2144)</f>
        <v>0</v>
      </c>
      <c r="T2144" s="6">
        <f>-S2144*L2144/100000</f>
        <v>0</v>
      </c>
      <c r="U2144" s="4">
        <f>N2144+Q2144</f>
        <v>24</v>
      </c>
      <c r="V2144" s="4" t="e">
        <f>P2144*I2144/100/R2144</f>
        <v>#DIV/0!</v>
      </c>
      <c r="W2144" s="4" t="e">
        <f>V2144*H2144</f>
        <v>#DIV/0!</v>
      </c>
      <c r="X2144" s="6">
        <f>O2144+S2144</f>
        <v>33</v>
      </c>
      <c r="Y2144" s="6" t="e">
        <f>P2144*I2144/100/T2144</f>
        <v>#DIV/0!</v>
      </c>
      <c r="Z2144" s="6" t="e">
        <f>Y2144*H2144</f>
        <v>#DIV/0!</v>
      </c>
      <c r="AB2144" s="1">
        <f t="shared" si="66"/>
        <v>0</v>
      </c>
      <c r="AC2144" s="1">
        <f t="shared" si="67"/>
        <v>0</v>
      </c>
    </row>
    <row r="2145" spans="4:29" x14ac:dyDescent="0.25">
      <c r="D2145" s="1">
        <v>2013</v>
      </c>
      <c r="E2145" s="1" t="s">
        <v>61</v>
      </c>
      <c r="F2145" s="2" t="s">
        <v>252</v>
      </c>
      <c r="G2145">
        <v>3</v>
      </c>
      <c r="H2145">
        <v>865608</v>
      </c>
      <c r="I2145" s="1">
        <v>1017.532</v>
      </c>
      <c r="J2145" s="1">
        <v>437</v>
      </c>
      <c r="K2145" s="1">
        <v>18132.78</v>
      </c>
      <c r="L2145" s="1">
        <v>18750</v>
      </c>
      <c r="M2145" s="3">
        <v>6</v>
      </c>
      <c r="N2145">
        <v>24.1</v>
      </c>
      <c r="O2145">
        <v>32</v>
      </c>
      <c r="P2145" s="1">
        <f>IF($A$3="Percentage of government revenue per capita",$B$3,0) + IF($A$3="Absolute extra revenue",AB2145,0) + IF($A$3="Absolute revenue per capita",AC2145,0)</f>
        <v>0</v>
      </c>
      <c r="Q2145" s="5">
        <f>-MIN(data!$B$4 / data!I2145 * data!P2145 / 100, data!N2145)</f>
        <v>0</v>
      </c>
      <c r="R2145" s="4">
        <f>-Q2145*K2145/1000</f>
        <v>0</v>
      </c>
      <c r="S2145" s="6">
        <f>-MIN(data!$B$5/(POWER(LN(I2145),2))*P2145/100, O2145)</f>
        <v>0</v>
      </c>
      <c r="T2145" s="6">
        <f>-S2145*L2145/100000</f>
        <v>0</v>
      </c>
      <c r="U2145" s="4">
        <f>N2145+Q2145</f>
        <v>24.1</v>
      </c>
      <c r="V2145" s="4" t="e">
        <f>P2145*I2145/100/R2145</f>
        <v>#DIV/0!</v>
      </c>
      <c r="W2145" s="4" t="e">
        <f>V2145*H2145</f>
        <v>#DIV/0!</v>
      </c>
      <c r="X2145" s="6">
        <f>O2145+S2145</f>
        <v>32</v>
      </c>
      <c r="Y2145" s="6" t="e">
        <f>P2145*I2145/100/T2145</f>
        <v>#DIV/0!</v>
      </c>
      <c r="Z2145" s="6" t="e">
        <f>Y2145*H2145</f>
        <v>#DIV/0!</v>
      </c>
      <c r="AB2145" s="1">
        <f t="shared" si="66"/>
        <v>0</v>
      </c>
      <c r="AC2145" s="1">
        <f t="shared" si="67"/>
        <v>0</v>
      </c>
    </row>
    <row r="2146" spans="4:29" x14ac:dyDescent="0.25">
      <c r="D2146" s="1">
        <v>2014</v>
      </c>
      <c r="E2146" s="1" t="s">
        <v>61</v>
      </c>
      <c r="F2146" s="2" t="s">
        <v>252</v>
      </c>
      <c r="G2146">
        <v>3</v>
      </c>
      <c r="H2146">
        <v>866453</v>
      </c>
      <c r="I2146" s="1">
        <v>1115.2560000000001</v>
      </c>
      <c r="J2146" s="1">
        <v>436</v>
      </c>
      <c r="K2146" s="1">
        <v>17942.39</v>
      </c>
      <c r="L2146" s="1">
        <v>16129.03</v>
      </c>
      <c r="M2146" s="3">
        <v>6</v>
      </c>
      <c r="N2146">
        <v>24.3</v>
      </c>
      <c r="O2146">
        <v>31</v>
      </c>
      <c r="P2146" s="1">
        <f>IF($A$3="Percentage of government revenue per capita",$B$3,0) + IF($A$3="Absolute extra revenue",AB2146,0) + IF($A$3="Absolute revenue per capita",AC2146,0)</f>
        <v>0</v>
      </c>
      <c r="Q2146" s="5">
        <f>-MIN(data!$B$4 / data!I2146 * data!P2146 / 100, data!N2146)</f>
        <v>0</v>
      </c>
      <c r="R2146" s="4">
        <f>-Q2146*K2146/1000</f>
        <v>0</v>
      </c>
      <c r="S2146" s="6">
        <f>-MIN(data!$B$5/(POWER(LN(I2146),2))*P2146/100, O2146)</f>
        <v>0</v>
      </c>
      <c r="T2146" s="6">
        <f>-S2146*L2146/100000</f>
        <v>0</v>
      </c>
      <c r="U2146" s="4">
        <f>N2146+Q2146</f>
        <v>24.3</v>
      </c>
      <c r="V2146" s="4" t="e">
        <f>P2146*I2146/100/R2146</f>
        <v>#DIV/0!</v>
      </c>
      <c r="W2146" s="4" t="e">
        <f>V2146*H2146</f>
        <v>#DIV/0!</v>
      </c>
      <c r="X2146" s="6">
        <f>O2146+S2146</f>
        <v>31</v>
      </c>
      <c r="Y2146" s="6" t="e">
        <f>P2146*I2146/100/T2146</f>
        <v>#DIV/0!</v>
      </c>
      <c r="Z2146" s="6" t="e">
        <f>Y2146*H2146</f>
        <v>#DIV/0!</v>
      </c>
      <c r="AB2146" s="1">
        <f t="shared" si="66"/>
        <v>0</v>
      </c>
      <c r="AC2146" s="1">
        <f t="shared" si="67"/>
        <v>0</v>
      </c>
    </row>
    <row r="2147" spans="4:29" x14ac:dyDescent="0.25">
      <c r="D2147" s="1">
        <v>2015</v>
      </c>
      <c r="E2147" s="1" t="s">
        <v>61</v>
      </c>
      <c r="F2147" s="2" t="s">
        <v>252</v>
      </c>
      <c r="G2147">
        <v>3</v>
      </c>
      <c r="H2147">
        <v>868627</v>
      </c>
      <c r="I2147" s="1">
        <v>1203.145</v>
      </c>
      <c r="J2147" s="1">
        <v>437</v>
      </c>
      <c r="K2147" s="1">
        <v>17764.23</v>
      </c>
      <c r="M2147" s="3">
        <v>5</v>
      </c>
      <c r="N2147">
        <v>24.6</v>
      </c>
      <c r="O2147">
        <v>30</v>
      </c>
      <c r="P2147" s="1">
        <f>IF($A$3="Percentage of government revenue per capita",$B$3,0) + IF($A$3="Absolute extra revenue",AB2147,0) + IF($A$3="Absolute revenue per capita",AC2147,0)</f>
        <v>0</v>
      </c>
      <c r="Q2147" s="5">
        <f>-MIN(data!$B$4 / data!I2147 * data!P2147 / 100, data!N2147)</f>
        <v>0</v>
      </c>
      <c r="R2147" s="4">
        <f>-Q2147*K2147/1000</f>
        <v>0</v>
      </c>
      <c r="S2147" s="6">
        <f>-MIN(data!$B$5/(POWER(LN(I2147),2))*P2147/100, O2147)</f>
        <v>0</v>
      </c>
      <c r="T2147" s="6">
        <f>-S2147*L2147/100000</f>
        <v>0</v>
      </c>
      <c r="U2147" s="4">
        <f>N2147+Q2147</f>
        <v>24.6</v>
      </c>
      <c r="V2147" s="4" t="e">
        <f>P2147*I2147/100/R2147</f>
        <v>#DIV/0!</v>
      </c>
      <c r="W2147" s="4" t="e">
        <f>V2147*H2147</f>
        <v>#DIV/0!</v>
      </c>
      <c r="X2147" s="6">
        <f>O2147+S2147</f>
        <v>30</v>
      </c>
      <c r="Y2147" s="6" t="e">
        <f>P2147*I2147/100/T2147</f>
        <v>#DIV/0!</v>
      </c>
      <c r="Z2147" s="6" t="e">
        <f>Y2147*H2147</f>
        <v>#DIV/0!</v>
      </c>
      <c r="AB2147" s="1">
        <f t="shared" si="66"/>
        <v>0</v>
      </c>
      <c r="AC2147" s="1">
        <f t="shared" si="67"/>
        <v>0</v>
      </c>
    </row>
    <row r="2148" spans="4:29" x14ac:dyDescent="0.25">
      <c r="D2148" s="1">
        <v>2016</v>
      </c>
      <c r="E2148" s="1" t="s">
        <v>61</v>
      </c>
      <c r="F2148" s="2" t="s">
        <v>252</v>
      </c>
      <c r="G2148">
        <v>3</v>
      </c>
      <c r="H2148">
        <v>872399</v>
      </c>
      <c r="I2148" s="1">
        <v>0</v>
      </c>
      <c r="J2148" s="1">
        <v>438</v>
      </c>
      <c r="K2148" s="1">
        <v>17520</v>
      </c>
      <c r="M2148" s="3"/>
      <c r="N2148">
        <v>25</v>
      </c>
      <c r="O2148"/>
      <c r="P2148" s="1">
        <f>IF($A$3="Percentage of government revenue per capita",$B$3,0) + IF($A$3="Absolute extra revenue",AB2148,0) + IF($A$3="Absolute revenue per capita",AC2148,0)</f>
        <v>0</v>
      </c>
      <c r="Q2148" s="5" t="e">
        <f>-MIN(data!$B$4 / data!I2148 * data!P2148 / 100, data!N2148)</f>
        <v>#DIV/0!</v>
      </c>
      <c r="R2148" s="4" t="e">
        <f>-Q2148*K2148/1000</f>
        <v>#DIV/0!</v>
      </c>
      <c r="S2148" s="6" t="e">
        <f>-MIN(data!$B$5/(POWER(LN(I2148),2))*P2148/100, O2148)</f>
        <v>#NUM!</v>
      </c>
      <c r="T2148" s="6" t="e">
        <f>-S2148*L2148/100000</f>
        <v>#NUM!</v>
      </c>
      <c r="U2148" s="4" t="e">
        <f>N2148+Q2148</f>
        <v>#DIV/0!</v>
      </c>
      <c r="V2148" s="4" t="e">
        <f>P2148*I2148/100/R2148</f>
        <v>#DIV/0!</v>
      </c>
      <c r="W2148" s="4" t="e">
        <f>V2148*H2148</f>
        <v>#DIV/0!</v>
      </c>
      <c r="X2148" s="6" t="e">
        <f>O2148+S2148</f>
        <v>#NUM!</v>
      </c>
      <c r="Y2148" s="6" t="e">
        <f>P2148*I2148/100/T2148</f>
        <v>#NUM!</v>
      </c>
      <c r="Z2148" s="6" t="e">
        <f>Y2148*H2148</f>
        <v>#NUM!</v>
      </c>
      <c r="AB2148" s="1" t="e">
        <f t="shared" si="66"/>
        <v>#DIV/0!</v>
      </c>
      <c r="AC2148" s="1" t="e">
        <f t="shared" si="67"/>
        <v>#DIV/0!</v>
      </c>
    </row>
    <row r="2149" spans="4:29" x14ac:dyDescent="0.25">
      <c r="D2149" s="1">
        <v>1980</v>
      </c>
      <c r="E2149" s="1" t="s">
        <v>60</v>
      </c>
      <c r="F2149" s="2" t="s">
        <v>253</v>
      </c>
      <c r="G2149">
        <v>4</v>
      </c>
      <c r="H2149">
        <v>4779535</v>
      </c>
      <c r="I2149" s="1">
        <v>11226.51</v>
      </c>
      <c r="J2149" s="1">
        <v>558</v>
      </c>
      <c r="K2149" s="1">
        <v>64137.93</v>
      </c>
      <c r="M2149" s="3"/>
      <c r="N2149">
        <v>8.6999999999999993</v>
      </c>
      <c r="O2149"/>
      <c r="P2149" s="1">
        <f>IF($A$3="Percentage of government revenue per capita",$B$3,0) + IF($A$3="Absolute extra revenue",AB2149,0) + IF($A$3="Absolute revenue per capita",AC2149,0)</f>
        <v>0</v>
      </c>
      <c r="Q2149" s="5" t="e">
        <f>-MIN(data!$B$4 / data!I2075 * data!P2075 / 100, data!N2075)</f>
        <v>#DIV/0!</v>
      </c>
      <c r="R2149" s="4" t="e">
        <f>-Q2149*K2149/1000</f>
        <v>#DIV/0!</v>
      </c>
      <c r="S2149" s="6">
        <f>-MIN(data!$B$5/(POWER(LN(I2149),2))*P2149/100, O2149)</f>
        <v>0</v>
      </c>
      <c r="T2149" s="6">
        <f>-S2149*L2149/100000</f>
        <v>0</v>
      </c>
      <c r="U2149" s="4" t="e">
        <f>N2149+Q2149</f>
        <v>#DIV/0!</v>
      </c>
      <c r="V2149" s="4" t="e">
        <f>P2149*I2149/100/R2149</f>
        <v>#DIV/0!</v>
      </c>
      <c r="W2149" s="4" t="e">
        <f>V2149*H2149</f>
        <v>#DIV/0!</v>
      </c>
      <c r="X2149" s="6">
        <f>O2149+S2149</f>
        <v>0</v>
      </c>
      <c r="Y2149" s="6" t="e">
        <f>P2149*I2149/100/T2149</f>
        <v>#DIV/0!</v>
      </c>
      <c r="Z2149" s="6" t="e">
        <f>Y2149*H2149</f>
        <v>#DIV/0!</v>
      </c>
      <c r="AB2149" s="1">
        <f t="shared" si="66"/>
        <v>0</v>
      </c>
      <c r="AC2149" s="1">
        <f t="shared" si="67"/>
        <v>0</v>
      </c>
    </row>
    <row r="2150" spans="4:29" x14ac:dyDescent="0.25">
      <c r="D2150" s="1">
        <v>1981</v>
      </c>
      <c r="E2150" s="1" t="s">
        <v>60</v>
      </c>
      <c r="F2150" s="2" t="s">
        <v>253</v>
      </c>
      <c r="G2150">
        <v>4</v>
      </c>
      <c r="H2150">
        <v>4799964</v>
      </c>
      <c r="I2150" s="1">
        <v>11936.88</v>
      </c>
      <c r="J2150" s="1">
        <v>531</v>
      </c>
      <c r="K2150" s="1">
        <v>64756.1</v>
      </c>
      <c r="M2150" s="3"/>
      <c r="N2150">
        <v>8.1999999999999993</v>
      </c>
      <c r="O2150"/>
      <c r="P2150" s="1">
        <f>IF($A$3="Percentage of government revenue per capita",$B$3,0) + IF($A$3="Absolute extra revenue",AB2150,0) + IF($A$3="Absolute revenue per capita",AC2150,0)</f>
        <v>0</v>
      </c>
      <c r="Q2150" s="5" t="e">
        <f>-MIN(data!$B$4 / data!I2076 * data!P2076 / 100, data!N2076)</f>
        <v>#DIV/0!</v>
      </c>
      <c r="R2150" s="4" t="e">
        <f>-Q2150*K2150/1000</f>
        <v>#DIV/0!</v>
      </c>
      <c r="S2150" s="6">
        <f>-MIN(data!$B$5/(POWER(LN(I2150),2))*P2150/100, O2150)</f>
        <v>0</v>
      </c>
      <c r="T2150" s="6">
        <f>-S2150*L2150/100000</f>
        <v>0</v>
      </c>
      <c r="U2150" s="4" t="e">
        <f>N2150+Q2150</f>
        <v>#DIV/0!</v>
      </c>
      <c r="V2150" s="4" t="e">
        <f>P2150*I2150/100/R2150</f>
        <v>#DIV/0!</v>
      </c>
      <c r="W2150" s="4" t="e">
        <f>V2150*H2150</f>
        <v>#DIV/0!</v>
      </c>
      <c r="X2150" s="6">
        <f>O2150+S2150</f>
        <v>0</v>
      </c>
      <c r="Y2150" s="6" t="e">
        <f>P2150*I2150/100/T2150</f>
        <v>#DIV/0!</v>
      </c>
      <c r="Z2150" s="6" t="e">
        <f>Y2150*H2150</f>
        <v>#DIV/0!</v>
      </c>
      <c r="AB2150" s="1">
        <f t="shared" si="66"/>
        <v>0</v>
      </c>
      <c r="AC2150" s="1">
        <f t="shared" si="67"/>
        <v>0</v>
      </c>
    </row>
    <row r="2151" spans="4:29" x14ac:dyDescent="0.25">
      <c r="D2151" s="1">
        <v>1982</v>
      </c>
      <c r="E2151" s="1" t="s">
        <v>60</v>
      </c>
      <c r="F2151" s="2" t="s">
        <v>253</v>
      </c>
      <c r="G2151">
        <v>4</v>
      </c>
      <c r="H2151">
        <v>4826933</v>
      </c>
      <c r="I2151" s="1">
        <v>12143.79</v>
      </c>
      <c r="J2151" s="1">
        <v>509</v>
      </c>
      <c r="K2151" s="1">
        <v>64430.38</v>
      </c>
      <c r="M2151" s="3"/>
      <c r="N2151">
        <v>7.9</v>
      </c>
      <c r="O2151"/>
      <c r="P2151" s="1">
        <f>IF($A$3="Percentage of government revenue per capita",$B$3,0) + IF($A$3="Absolute extra revenue",AB2151,0) + IF($A$3="Absolute revenue per capita",AC2151,0)</f>
        <v>0</v>
      </c>
      <c r="Q2151" s="5" t="e">
        <f>-MIN(data!$B$4 / data!I2077 * data!P2077 / 100, data!N2077)</f>
        <v>#DIV/0!</v>
      </c>
      <c r="R2151" s="4" t="e">
        <f>-Q2151*K2151/1000</f>
        <v>#DIV/0!</v>
      </c>
      <c r="S2151" s="6">
        <f>-MIN(data!$B$5/(POWER(LN(I2151),2))*P2151/100, O2151)</f>
        <v>0</v>
      </c>
      <c r="T2151" s="6">
        <f>-S2151*L2151/100000</f>
        <v>0</v>
      </c>
      <c r="U2151" s="4" t="e">
        <f>N2151+Q2151</f>
        <v>#DIV/0!</v>
      </c>
      <c r="V2151" s="4" t="e">
        <f>P2151*I2151/100/R2151</f>
        <v>#DIV/0!</v>
      </c>
      <c r="W2151" s="4" t="e">
        <f>V2151*H2151</f>
        <v>#DIV/0!</v>
      </c>
      <c r="X2151" s="6">
        <f>O2151+S2151</f>
        <v>0</v>
      </c>
      <c r="Y2151" s="6" t="e">
        <f>P2151*I2151/100/T2151</f>
        <v>#DIV/0!</v>
      </c>
      <c r="Z2151" s="6" t="e">
        <f>Y2151*H2151</f>
        <v>#DIV/0!</v>
      </c>
      <c r="AB2151" s="1">
        <f t="shared" si="66"/>
        <v>0</v>
      </c>
      <c r="AC2151" s="1">
        <f t="shared" si="67"/>
        <v>0</v>
      </c>
    </row>
    <row r="2152" spans="4:29" x14ac:dyDescent="0.25">
      <c r="D2152" s="1">
        <v>1983</v>
      </c>
      <c r="E2152" s="1" t="s">
        <v>60</v>
      </c>
      <c r="F2152" s="2" t="s">
        <v>253</v>
      </c>
      <c r="G2152">
        <v>4</v>
      </c>
      <c r="H2152">
        <v>4855787</v>
      </c>
      <c r="I2152" s="1">
        <v>12475.59</v>
      </c>
      <c r="J2152" s="1">
        <v>491</v>
      </c>
      <c r="K2152" s="1">
        <v>64605.26</v>
      </c>
      <c r="M2152" s="3"/>
      <c r="N2152">
        <v>7.6</v>
      </c>
      <c r="O2152"/>
      <c r="P2152" s="1">
        <f>IF($A$3="Percentage of government revenue per capita",$B$3,0) + IF($A$3="Absolute extra revenue",AB2152,0) + IF($A$3="Absolute revenue per capita",AC2152,0)</f>
        <v>0</v>
      </c>
      <c r="Q2152" s="5" t="e">
        <f>-MIN(data!$B$4 / data!I2078 * data!P2078 / 100, data!N2078)</f>
        <v>#DIV/0!</v>
      </c>
      <c r="R2152" s="4" t="e">
        <f>-Q2152*K2152/1000</f>
        <v>#DIV/0!</v>
      </c>
      <c r="S2152" s="6">
        <f>-MIN(data!$B$5/(POWER(LN(I2152),2))*P2152/100, O2152)</f>
        <v>0</v>
      </c>
      <c r="T2152" s="6">
        <f>-S2152*L2152/100000</f>
        <v>0</v>
      </c>
      <c r="U2152" s="4" t="e">
        <f>N2152+Q2152</f>
        <v>#DIV/0!</v>
      </c>
      <c r="V2152" s="4" t="e">
        <f>P2152*I2152/100/R2152</f>
        <v>#DIV/0!</v>
      </c>
      <c r="W2152" s="4" t="e">
        <f>V2152*H2152</f>
        <v>#DIV/0!</v>
      </c>
      <c r="X2152" s="6">
        <f>O2152+S2152</f>
        <v>0</v>
      </c>
      <c r="Y2152" s="6" t="e">
        <f>P2152*I2152/100/T2152</f>
        <v>#DIV/0!</v>
      </c>
      <c r="Z2152" s="6" t="e">
        <f>Y2152*H2152</f>
        <v>#DIV/0!</v>
      </c>
      <c r="AB2152" s="1">
        <f t="shared" si="66"/>
        <v>0</v>
      </c>
      <c r="AC2152" s="1">
        <f t="shared" si="67"/>
        <v>0</v>
      </c>
    </row>
    <row r="2153" spans="4:29" x14ac:dyDescent="0.25">
      <c r="D2153" s="1">
        <v>1984</v>
      </c>
      <c r="E2153" s="1" t="s">
        <v>60</v>
      </c>
      <c r="F2153" s="2" t="s">
        <v>253</v>
      </c>
      <c r="G2153">
        <v>4</v>
      </c>
      <c r="H2153">
        <v>4881803</v>
      </c>
      <c r="I2153" s="1">
        <v>13285.42</v>
      </c>
      <c r="J2153" s="1">
        <v>477</v>
      </c>
      <c r="K2153" s="1">
        <v>63600</v>
      </c>
      <c r="M2153" s="3"/>
      <c r="N2153">
        <v>7.5</v>
      </c>
      <c r="O2153"/>
      <c r="P2153" s="1">
        <f>IF($A$3="Percentage of government revenue per capita",$B$3,0) + IF($A$3="Absolute extra revenue",AB2153,0) + IF($A$3="Absolute revenue per capita",AC2153,0)</f>
        <v>0</v>
      </c>
      <c r="Q2153" s="5" t="e">
        <f>-MIN(data!$B$4 / data!I2079 * data!P2079 / 100, data!N2079)</f>
        <v>#DIV/0!</v>
      </c>
      <c r="R2153" s="4" t="e">
        <f>-Q2153*K2153/1000</f>
        <v>#DIV/0!</v>
      </c>
      <c r="S2153" s="6">
        <f>-MIN(data!$B$5/(POWER(LN(I2153),2))*P2153/100, O2153)</f>
        <v>0</v>
      </c>
      <c r="T2153" s="6">
        <f>-S2153*L2153/100000</f>
        <v>0</v>
      </c>
      <c r="U2153" s="4" t="e">
        <f>N2153+Q2153</f>
        <v>#DIV/0!</v>
      </c>
      <c r="V2153" s="4" t="e">
        <f>P2153*I2153/100/R2153</f>
        <v>#DIV/0!</v>
      </c>
      <c r="W2153" s="4" t="e">
        <f>V2153*H2153</f>
        <v>#DIV/0!</v>
      </c>
      <c r="X2153" s="6">
        <f>O2153+S2153</f>
        <v>0</v>
      </c>
      <c r="Y2153" s="6" t="e">
        <f>P2153*I2153/100/T2153</f>
        <v>#DIV/0!</v>
      </c>
      <c r="Z2153" s="6" t="e">
        <f>Y2153*H2153</f>
        <v>#DIV/0!</v>
      </c>
      <c r="AB2153" s="1">
        <f t="shared" si="66"/>
        <v>0</v>
      </c>
      <c r="AC2153" s="1">
        <f t="shared" si="67"/>
        <v>0</v>
      </c>
    </row>
    <row r="2154" spans="4:29" x14ac:dyDescent="0.25">
      <c r="D2154" s="1">
        <v>1985</v>
      </c>
      <c r="E2154" s="1" t="s">
        <v>60</v>
      </c>
      <c r="F2154" s="2" t="s">
        <v>253</v>
      </c>
      <c r="G2154">
        <v>4</v>
      </c>
      <c r="H2154">
        <v>4902206</v>
      </c>
      <c r="I2154" s="1">
        <v>14276.71</v>
      </c>
      <c r="J2154" s="1">
        <v>467</v>
      </c>
      <c r="K2154" s="1">
        <v>63972.6</v>
      </c>
      <c r="M2154" s="3"/>
      <c r="N2154">
        <v>7.3</v>
      </c>
      <c r="O2154"/>
      <c r="P2154" s="1">
        <f>IF($A$3="Percentage of government revenue per capita",$B$3,0) + IF($A$3="Absolute extra revenue",AB2154,0) + IF($A$3="Absolute revenue per capita",AC2154,0)</f>
        <v>0</v>
      </c>
      <c r="Q2154" s="5" t="e">
        <f>-MIN(data!$B$4 / data!I2080 * data!P2080 / 100, data!N2080)</f>
        <v>#DIV/0!</v>
      </c>
      <c r="R2154" s="4" t="e">
        <f>-Q2154*K2154/1000</f>
        <v>#DIV/0!</v>
      </c>
      <c r="S2154" s="6">
        <f>-MIN(data!$B$5/(POWER(LN(I2154),2))*P2154/100, O2154)</f>
        <v>0</v>
      </c>
      <c r="T2154" s="6">
        <f>-S2154*L2154/100000</f>
        <v>0</v>
      </c>
      <c r="U2154" s="4" t="e">
        <f>N2154+Q2154</f>
        <v>#DIV/0!</v>
      </c>
      <c r="V2154" s="4" t="e">
        <f>P2154*I2154/100/R2154</f>
        <v>#DIV/0!</v>
      </c>
      <c r="W2154" s="4" t="e">
        <f>V2154*H2154</f>
        <v>#DIV/0!</v>
      </c>
      <c r="X2154" s="6">
        <f>O2154+S2154</f>
        <v>0</v>
      </c>
      <c r="Y2154" s="6" t="e">
        <f>P2154*I2154/100/T2154</f>
        <v>#DIV/0!</v>
      </c>
      <c r="Z2154" s="6" t="e">
        <f>Y2154*H2154</f>
        <v>#DIV/0!</v>
      </c>
      <c r="AB2154" s="1">
        <f t="shared" si="66"/>
        <v>0</v>
      </c>
      <c r="AC2154" s="1">
        <f t="shared" si="67"/>
        <v>0</v>
      </c>
    </row>
    <row r="2155" spans="4:29" x14ac:dyDescent="0.25">
      <c r="D2155" s="1">
        <v>1986</v>
      </c>
      <c r="E2155" s="1" t="s">
        <v>60</v>
      </c>
      <c r="F2155" s="2" t="s">
        <v>253</v>
      </c>
      <c r="G2155">
        <v>4</v>
      </c>
      <c r="H2155">
        <v>4918154</v>
      </c>
      <c r="I2155" s="1">
        <v>14954.41</v>
      </c>
      <c r="J2155" s="1">
        <v>459</v>
      </c>
      <c r="K2155" s="1">
        <v>62876.71</v>
      </c>
      <c r="M2155" s="3"/>
      <c r="N2155">
        <v>7.3</v>
      </c>
      <c r="O2155"/>
      <c r="P2155" s="1">
        <f>IF($A$3="Percentage of government revenue per capita",$B$3,0) + IF($A$3="Absolute extra revenue",AB2155,0) + IF($A$3="Absolute revenue per capita",AC2155,0)</f>
        <v>0</v>
      </c>
      <c r="Q2155" s="5" t="e">
        <f>-MIN(data!$B$4 / data!I2081 * data!P2081 / 100, data!N2081)</f>
        <v>#DIV/0!</v>
      </c>
      <c r="R2155" s="4" t="e">
        <f>-Q2155*K2155/1000</f>
        <v>#DIV/0!</v>
      </c>
      <c r="S2155" s="6">
        <f>-MIN(data!$B$5/(POWER(LN(I2155),2))*P2155/100, O2155)</f>
        <v>0</v>
      </c>
      <c r="T2155" s="6">
        <f>-S2155*L2155/100000</f>
        <v>0</v>
      </c>
      <c r="U2155" s="4" t="e">
        <f>N2155+Q2155</f>
        <v>#DIV/0!</v>
      </c>
      <c r="V2155" s="4" t="e">
        <f>P2155*I2155/100/R2155</f>
        <v>#DIV/0!</v>
      </c>
      <c r="W2155" s="4" t="e">
        <f>V2155*H2155</f>
        <v>#DIV/0!</v>
      </c>
      <c r="X2155" s="6">
        <f>O2155+S2155</f>
        <v>0</v>
      </c>
      <c r="Y2155" s="6" t="e">
        <f>P2155*I2155/100/T2155</f>
        <v>#DIV/0!</v>
      </c>
      <c r="Z2155" s="6" t="e">
        <f>Y2155*H2155</f>
        <v>#DIV/0!</v>
      </c>
      <c r="AB2155" s="1">
        <f t="shared" si="66"/>
        <v>0</v>
      </c>
      <c r="AC2155" s="1">
        <f t="shared" si="67"/>
        <v>0</v>
      </c>
    </row>
    <row r="2156" spans="4:29" x14ac:dyDescent="0.25">
      <c r="D2156" s="1">
        <v>1987</v>
      </c>
      <c r="E2156" s="1" t="s">
        <v>60</v>
      </c>
      <c r="F2156" s="2" t="s">
        <v>253</v>
      </c>
      <c r="G2156">
        <v>4</v>
      </c>
      <c r="H2156">
        <v>4932123</v>
      </c>
      <c r="I2156" s="1">
        <v>15022.7</v>
      </c>
      <c r="J2156" s="1">
        <v>453</v>
      </c>
      <c r="K2156" s="1">
        <v>62916.67</v>
      </c>
      <c r="M2156" s="3"/>
      <c r="N2156">
        <v>7.2</v>
      </c>
      <c r="O2156"/>
      <c r="P2156" s="1">
        <f>IF($A$3="Percentage of government revenue per capita",$B$3,0) + IF($A$3="Absolute extra revenue",AB2156,0) + IF($A$3="Absolute revenue per capita",AC2156,0)</f>
        <v>0</v>
      </c>
      <c r="Q2156" s="5" t="e">
        <f>-MIN(data!$B$4 / data!I2082 * data!P2082 / 100, data!N2082)</f>
        <v>#DIV/0!</v>
      </c>
      <c r="R2156" s="4" t="e">
        <f>-Q2156*K2156/1000</f>
        <v>#DIV/0!</v>
      </c>
      <c r="S2156" s="6">
        <f>-MIN(data!$B$5/(POWER(LN(I2156),2))*P2156/100, O2156)</f>
        <v>0</v>
      </c>
      <c r="T2156" s="6">
        <f>-S2156*L2156/100000</f>
        <v>0</v>
      </c>
      <c r="U2156" s="4" t="e">
        <f>N2156+Q2156</f>
        <v>#DIV/0!</v>
      </c>
      <c r="V2156" s="4" t="e">
        <f>P2156*I2156/100/R2156</f>
        <v>#DIV/0!</v>
      </c>
      <c r="W2156" s="4" t="e">
        <f>V2156*H2156</f>
        <v>#DIV/0!</v>
      </c>
      <c r="X2156" s="6">
        <f>O2156+S2156</f>
        <v>0</v>
      </c>
      <c r="Y2156" s="6" t="e">
        <f>P2156*I2156/100/T2156</f>
        <v>#DIV/0!</v>
      </c>
      <c r="Z2156" s="6" t="e">
        <f>Y2156*H2156</f>
        <v>#DIV/0!</v>
      </c>
      <c r="AB2156" s="1">
        <f t="shared" si="66"/>
        <v>0</v>
      </c>
      <c r="AC2156" s="1">
        <f t="shared" si="67"/>
        <v>0</v>
      </c>
    </row>
    <row r="2157" spans="4:29" x14ac:dyDescent="0.25">
      <c r="D2157" s="1">
        <v>1988</v>
      </c>
      <c r="E2157" s="1" t="s">
        <v>60</v>
      </c>
      <c r="F2157" s="2" t="s">
        <v>253</v>
      </c>
      <c r="G2157">
        <v>4</v>
      </c>
      <c r="H2157">
        <v>4946481</v>
      </c>
      <c r="I2157" s="1">
        <v>16446.07</v>
      </c>
      <c r="J2157" s="1">
        <v>447</v>
      </c>
      <c r="K2157" s="1">
        <v>62957.75</v>
      </c>
      <c r="M2157" s="3"/>
      <c r="N2157">
        <v>7.1</v>
      </c>
      <c r="O2157"/>
      <c r="P2157" s="1">
        <f>IF($A$3="Percentage of government revenue per capita",$B$3,0) + IF($A$3="Absolute extra revenue",AB2157,0) + IF($A$3="Absolute revenue per capita",AC2157,0)</f>
        <v>0</v>
      </c>
      <c r="Q2157" s="5" t="e">
        <f>-MIN(data!$B$4 / data!I2083 * data!P2083 / 100, data!N2083)</f>
        <v>#DIV/0!</v>
      </c>
      <c r="R2157" s="4" t="e">
        <f>-Q2157*K2157/1000</f>
        <v>#DIV/0!</v>
      </c>
      <c r="S2157" s="6">
        <f>-MIN(data!$B$5/(POWER(LN(I2157),2))*P2157/100, O2157)</f>
        <v>0</v>
      </c>
      <c r="T2157" s="6">
        <f>-S2157*L2157/100000</f>
        <v>0</v>
      </c>
      <c r="U2157" s="4" t="e">
        <f>N2157+Q2157</f>
        <v>#DIV/0!</v>
      </c>
      <c r="V2157" s="4" t="e">
        <f>P2157*I2157/100/R2157</f>
        <v>#DIV/0!</v>
      </c>
      <c r="W2157" s="4" t="e">
        <f>V2157*H2157</f>
        <v>#DIV/0!</v>
      </c>
      <c r="X2157" s="6">
        <f>O2157+S2157</f>
        <v>0</v>
      </c>
      <c r="Y2157" s="6" t="e">
        <f>P2157*I2157/100/T2157</f>
        <v>#DIV/0!</v>
      </c>
      <c r="Z2157" s="6" t="e">
        <f>Y2157*H2157</f>
        <v>#DIV/0!</v>
      </c>
      <c r="AB2157" s="1">
        <f t="shared" si="66"/>
        <v>0</v>
      </c>
      <c r="AC2157" s="1">
        <f t="shared" si="67"/>
        <v>0</v>
      </c>
    </row>
    <row r="2158" spans="4:29" x14ac:dyDescent="0.25">
      <c r="D2158" s="1">
        <v>1989</v>
      </c>
      <c r="E2158" s="1" t="s">
        <v>60</v>
      </c>
      <c r="F2158" s="2" t="s">
        <v>253</v>
      </c>
      <c r="G2158">
        <v>4</v>
      </c>
      <c r="H2158">
        <v>4964371</v>
      </c>
      <c r="I2158" s="1">
        <v>17086.759999999998</v>
      </c>
      <c r="J2158" s="1">
        <v>439</v>
      </c>
      <c r="K2158" s="1">
        <v>63623.19</v>
      </c>
      <c r="M2158" s="3"/>
      <c r="N2158">
        <v>6.9</v>
      </c>
      <c r="O2158"/>
      <c r="P2158" s="1">
        <f>IF($A$3="Percentage of government revenue per capita",$B$3,0) + IF($A$3="Absolute extra revenue",AB2158,0) + IF($A$3="Absolute revenue per capita",AC2158,0)</f>
        <v>0</v>
      </c>
      <c r="Q2158" s="5" t="e">
        <f>-MIN(data!$B$4 / data!I2084 * data!P2084 / 100, data!N2084)</f>
        <v>#DIV/0!</v>
      </c>
      <c r="R2158" s="4" t="e">
        <f>-Q2158*K2158/1000</f>
        <v>#DIV/0!</v>
      </c>
      <c r="S2158" s="6">
        <f>-MIN(data!$B$5/(POWER(LN(I2158),2))*P2158/100, O2158)</f>
        <v>0</v>
      </c>
      <c r="T2158" s="6">
        <f>-S2158*L2158/100000</f>
        <v>0</v>
      </c>
      <c r="U2158" s="4" t="e">
        <f>N2158+Q2158</f>
        <v>#DIV/0!</v>
      </c>
      <c r="V2158" s="4" t="e">
        <f>P2158*I2158/100/R2158</f>
        <v>#DIV/0!</v>
      </c>
      <c r="W2158" s="4" t="e">
        <f>V2158*H2158</f>
        <v>#DIV/0!</v>
      </c>
      <c r="X2158" s="6">
        <f>O2158+S2158</f>
        <v>0</v>
      </c>
      <c r="Y2158" s="6" t="e">
        <f>P2158*I2158/100/T2158</f>
        <v>#DIV/0!</v>
      </c>
      <c r="Z2158" s="6" t="e">
        <f>Y2158*H2158</f>
        <v>#DIV/0!</v>
      </c>
      <c r="AB2158" s="1">
        <f t="shared" si="66"/>
        <v>0</v>
      </c>
      <c r="AC2158" s="1">
        <f t="shared" si="67"/>
        <v>0</v>
      </c>
    </row>
    <row r="2159" spans="4:29" x14ac:dyDescent="0.25">
      <c r="D2159" s="1">
        <v>1990</v>
      </c>
      <c r="E2159" s="1" t="s">
        <v>60</v>
      </c>
      <c r="F2159" s="2" t="s">
        <v>253</v>
      </c>
      <c r="G2159">
        <v>4</v>
      </c>
      <c r="H2159">
        <v>4986431</v>
      </c>
      <c r="I2159" s="1">
        <v>17816.53</v>
      </c>
      <c r="J2159" s="1">
        <v>427</v>
      </c>
      <c r="K2159" s="1">
        <v>63731.34</v>
      </c>
      <c r="L2159" s="1">
        <v>66666.67</v>
      </c>
      <c r="M2159" s="3">
        <v>4</v>
      </c>
      <c r="N2159">
        <v>6.7</v>
      </c>
      <c r="O2159">
        <v>6</v>
      </c>
      <c r="P2159" s="1">
        <f>IF($A$3="Percentage of government revenue per capita",$B$3,0) + IF($A$3="Absolute extra revenue",AB2159,0) + IF($A$3="Absolute revenue per capita",AC2159,0)</f>
        <v>0</v>
      </c>
      <c r="Q2159" s="5" t="e">
        <f>-MIN(data!$B$4 / data!I2085 * data!P2085 / 100, data!N2085)</f>
        <v>#DIV/0!</v>
      </c>
      <c r="R2159" s="4" t="e">
        <f>-Q2159*K2159/1000</f>
        <v>#DIV/0!</v>
      </c>
      <c r="S2159" s="6">
        <f>-MIN(data!$B$5/(POWER(LN(I2159),2))*P2159/100, O2159)</f>
        <v>0</v>
      </c>
      <c r="T2159" s="6">
        <f>-S2159*L2159/100000</f>
        <v>0</v>
      </c>
      <c r="U2159" s="4" t="e">
        <f>N2159+Q2159</f>
        <v>#DIV/0!</v>
      </c>
      <c r="V2159" s="4" t="e">
        <f>P2159*I2159/100/R2159</f>
        <v>#DIV/0!</v>
      </c>
      <c r="W2159" s="4" t="e">
        <f>V2159*H2159</f>
        <v>#DIV/0!</v>
      </c>
      <c r="X2159" s="6">
        <f>O2159+S2159</f>
        <v>6</v>
      </c>
      <c r="Y2159" s="6" t="e">
        <f>P2159*I2159/100/T2159</f>
        <v>#DIV/0!</v>
      </c>
      <c r="Z2159" s="6" t="e">
        <f>Y2159*H2159</f>
        <v>#DIV/0!</v>
      </c>
      <c r="AB2159" s="1">
        <f t="shared" si="66"/>
        <v>0</v>
      </c>
      <c r="AC2159" s="1">
        <f t="shared" si="67"/>
        <v>0</v>
      </c>
    </row>
    <row r="2160" spans="4:29" x14ac:dyDescent="0.25">
      <c r="D2160" s="1">
        <v>1991</v>
      </c>
      <c r="E2160" s="1" t="s">
        <v>60</v>
      </c>
      <c r="F2160" s="2" t="s">
        <v>253</v>
      </c>
      <c r="G2160">
        <v>4</v>
      </c>
      <c r="H2160">
        <v>5013740</v>
      </c>
      <c r="I2160" s="1">
        <v>17477.46</v>
      </c>
      <c r="J2160" s="1">
        <v>411</v>
      </c>
      <c r="K2160" s="1">
        <v>64218.75</v>
      </c>
      <c r="L2160" s="1">
        <v>66666.67</v>
      </c>
      <c r="M2160" s="3">
        <v>4</v>
      </c>
      <c r="N2160">
        <v>6.4</v>
      </c>
      <c r="O2160">
        <v>6</v>
      </c>
      <c r="P2160" s="1">
        <f>IF($A$3="Percentage of government revenue per capita",$B$3,0) + IF($A$3="Absolute extra revenue",AB2160,0) + IF($A$3="Absolute revenue per capita",AC2160,0)</f>
        <v>0</v>
      </c>
      <c r="Q2160" s="5" t="e">
        <f>-MIN(data!$B$4 / data!I2086 * data!P2086 / 100, data!N2086)</f>
        <v>#DIV/0!</v>
      </c>
      <c r="R2160" s="4" t="e">
        <f>-Q2160*K2160/1000</f>
        <v>#DIV/0!</v>
      </c>
      <c r="S2160" s="6">
        <f>-MIN(data!$B$5/(POWER(LN(I2160),2))*P2160/100, O2160)</f>
        <v>0</v>
      </c>
      <c r="T2160" s="6">
        <f>-S2160*L2160/100000</f>
        <v>0</v>
      </c>
      <c r="U2160" s="4" t="e">
        <f>N2160+Q2160</f>
        <v>#DIV/0!</v>
      </c>
      <c r="V2160" s="4" t="e">
        <f>P2160*I2160/100/R2160</f>
        <v>#DIV/0!</v>
      </c>
      <c r="W2160" s="4" t="e">
        <f>V2160*H2160</f>
        <v>#DIV/0!</v>
      </c>
      <c r="X2160" s="6">
        <f>O2160+S2160</f>
        <v>6</v>
      </c>
      <c r="Y2160" s="6" t="e">
        <f>P2160*I2160/100/T2160</f>
        <v>#DIV/0!</v>
      </c>
      <c r="Z2160" s="6" t="e">
        <f>Y2160*H2160</f>
        <v>#DIV/0!</v>
      </c>
      <c r="AB2160" s="1">
        <f t="shared" si="66"/>
        <v>0</v>
      </c>
      <c r="AC2160" s="1">
        <f t="shared" si="67"/>
        <v>0</v>
      </c>
    </row>
    <row r="2161" spans="4:29" x14ac:dyDescent="0.25">
      <c r="D2161" s="1">
        <v>1992</v>
      </c>
      <c r="E2161" s="1" t="s">
        <v>60</v>
      </c>
      <c r="F2161" s="2" t="s">
        <v>253</v>
      </c>
      <c r="G2161">
        <v>4</v>
      </c>
      <c r="H2161">
        <v>5041992</v>
      </c>
      <c r="I2161" s="1">
        <v>17012.759999999998</v>
      </c>
      <c r="J2161" s="1">
        <v>391</v>
      </c>
      <c r="K2161" s="1">
        <v>64098.36</v>
      </c>
      <c r="L2161" s="1">
        <v>50000</v>
      </c>
      <c r="M2161" s="3">
        <v>4</v>
      </c>
      <c r="N2161">
        <v>6.1</v>
      </c>
      <c r="O2161">
        <v>6</v>
      </c>
      <c r="P2161" s="1">
        <f>IF($A$3="Percentage of government revenue per capita",$B$3,0) + IF($A$3="Absolute extra revenue",AB2161,0) + IF($A$3="Absolute revenue per capita",AC2161,0)</f>
        <v>0</v>
      </c>
      <c r="Q2161" s="5" t="e">
        <f>-MIN(data!$B$4 / data!I2087 * data!P2087 / 100, data!N2087)</f>
        <v>#DIV/0!</v>
      </c>
      <c r="R2161" s="4" t="e">
        <f>-Q2161*K2161/1000</f>
        <v>#DIV/0!</v>
      </c>
      <c r="S2161" s="6">
        <f>-MIN(data!$B$5/(POWER(LN(I2161),2))*P2161/100, O2161)</f>
        <v>0</v>
      </c>
      <c r="T2161" s="6">
        <f>-S2161*L2161/100000</f>
        <v>0</v>
      </c>
      <c r="U2161" s="4" t="e">
        <f>N2161+Q2161</f>
        <v>#DIV/0!</v>
      </c>
      <c r="V2161" s="4" t="e">
        <f>P2161*I2161/100/R2161</f>
        <v>#DIV/0!</v>
      </c>
      <c r="W2161" s="4" t="e">
        <f>V2161*H2161</f>
        <v>#DIV/0!</v>
      </c>
      <c r="X2161" s="6">
        <f>O2161+S2161</f>
        <v>6</v>
      </c>
      <c r="Y2161" s="6" t="e">
        <f>P2161*I2161/100/T2161</f>
        <v>#DIV/0!</v>
      </c>
      <c r="Z2161" s="6" t="e">
        <f>Y2161*H2161</f>
        <v>#DIV/0!</v>
      </c>
      <c r="AB2161" s="1">
        <f t="shared" si="66"/>
        <v>0</v>
      </c>
      <c r="AC2161" s="1">
        <f t="shared" si="67"/>
        <v>0</v>
      </c>
    </row>
    <row r="2162" spans="4:29" x14ac:dyDescent="0.25">
      <c r="D2162" s="1">
        <v>1993</v>
      </c>
      <c r="E2162" s="1" t="s">
        <v>60</v>
      </c>
      <c r="F2162" s="2" t="s">
        <v>253</v>
      </c>
      <c r="G2162">
        <v>4</v>
      </c>
      <c r="H2162">
        <v>5066447</v>
      </c>
      <c r="I2162" s="1">
        <v>16693.11</v>
      </c>
      <c r="J2162" s="1">
        <v>370</v>
      </c>
      <c r="K2162" s="1">
        <v>63793.1</v>
      </c>
      <c r="L2162" s="1">
        <v>60000</v>
      </c>
      <c r="M2162" s="3">
        <v>3</v>
      </c>
      <c r="N2162">
        <v>5.8</v>
      </c>
      <c r="O2162">
        <v>5</v>
      </c>
      <c r="P2162" s="1">
        <f>IF($A$3="Percentage of government revenue per capita",$B$3,0) + IF($A$3="Absolute extra revenue",AB2162,0) + IF($A$3="Absolute revenue per capita",AC2162,0)</f>
        <v>0</v>
      </c>
      <c r="Q2162" s="5" t="e">
        <f>-MIN(data!$B$4 / data!I2088 * data!P2088 / 100, data!N2088)</f>
        <v>#DIV/0!</v>
      </c>
      <c r="R2162" s="4" t="e">
        <f>-Q2162*K2162/1000</f>
        <v>#DIV/0!</v>
      </c>
      <c r="S2162" s="6">
        <f>-MIN(data!$B$5/(POWER(LN(I2162),2))*P2162/100, O2162)</f>
        <v>0</v>
      </c>
      <c r="T2162" s="6">
        <f>-S2162*L2162/100000</f>
        <v>0</v>
      </c>
      <c r="U2162" s="4" t="e">
        <f>N2162+Q2162</f>
        <v>#DIV/0!</v>
      </c>
      <c r="V2162" s="4" t="e">
        <f>P2162*I2162/100/R2162</f>
        <v>#DIV/0!</v>
      </c>
      <c r="W2162" s="4" t="e">
        <f>V2162*H2162</f>
        <v>#DIV/0!</v>
      </c>
      <c r="X2162" s="6">
        <f>O2162+S2162</f>
        <v>5</v>
      </c>
      <c r="Y2162" s="6" t="e">
        <f>P2162*I2162/100/T2162</f>
        <v>#DIV/0!</v>
      </c>
      <c r="Z2162" s="6" t="e">
        <f>Y2162*H2162</f>
        <v>#DIV/0!</v>
      </c>
      <c r="AB2162" s="1">
        <f t="shared" si="66"/>
        <v>0</v>
      </c>
      <c r="AC2162" s="1">
        <f t="shared" si="67"/>
        <v>0</v>
      </c>
    </row>
    <row r="2163" spans="4:29" x14ac:dyDescent="0.25">
      <c r="D2163" s="1">
        <v>1994</v>
      </c>
      <c r="E2163" s="1" t="s">
        <v>60</v>
      </c>
      <c r="F2163" s="2" t="s">
        <v>253</v>
      </c>
      <c r="G2163">
        <v>4</v>
      </c>
      <c r="H2163">
        <v>5088333</v>
      </c>
      <c r="I2163" s="1">
        <v>17282.240000000002</v>
      </c>
      <c r="J2163" s="1">
        <v>348</v>
      </c>
      <c r="K2163" s="1">
        <v>63272.73</v>
      </c>
      <c r="L2163" s="1">
        <v>60000</v>
      </c>
      <c r="M2163" s="3">
        <v>3</v>
      </c>
      <c r="N2163">
        <v>5.5</v>
      </c>
      <c r="O2163">
        <v>5</v>
      </c>
      <c r="P2163" s="1">
        <f>IF($A$3="Percentage of government revenue per capita",$B$3,0) + IF($A$3="Absolute extra revenue",AB2163,0) + IF($A$3="Absolute revenue per capita",AC2163,0)</f>
        <v>0</v>
      </c>
      <c r="Q2163" s="5" t="e">
        <f>-MIN(data!$B$4 / data!I2089 * data!P2089 / 100, data!N2089)</f>
        <v>#DIV/0!</v>
      </c>
      <c r="R2163" s="4" t="e">
        <f>-Q2163*K2163/1000</f>
        <v>#DIV/0!</v>
      </c>
      <c r="S2163" s="6">
        <f>-MIN(data!$B$5/(POWER(LN(I2163),2))*P2163/100, O2163)</f>
        <v>0</v>
      </c>
      <c r="T2163" s="6">
        <f>-S2163*L2163/100000</f>
        <v>0</v>
      </c>
      <c r="U2163" s="4" t="e">
        <f>N2163+Q2163</f>
        <v>#DIV/0!</v>
      </c>
      <c r="V2163" s="4" t="e">
        <f>P2163*I2163/100/R2163</f>
        <v>#DIV/0!</v>
      </c>
      <c r="W2163" s="4" t="e">
        <f>V2163*H2163</f>
        <v>#DIV/0!</v>
      </c>
      <c r="X2163" s="6">
        <f>O2163+S2163</f>
        <v>5</v>
      </c>
      <c r="Y2163" s="6" t="e">
        <f>P2163*I2163/100/T2163</f>
        <v>#DIV/0!</v>
      </c>
      <c r="Z2163" s="6" t="e">
        <f>Y2163*H2163</f>
        <v>#DIV/0!</v>
      </c>
      <c r="AB2163" s="1">
        <f t="shared" si="66"/>
        <v>0</v>
      </c>
      <c r="AC2163" s="1">
        <f t="shared" si="67"/>
        <v>0</v>
      </c>
    </row>
    <row r="2164" spans="4:29" x14ac:dyDescent="0.25">
      <c r="D2164" s="1">
        <v>1995</v>
      </c>
      <c r="E2164" s="1" t="s">
        <v>60</v>
      </c>
      <c r="F2164" s="2" t="s">
        <v>253</v>
      </c>
      <c r="G2164">
        <v>4</v>
      </c>
      <c r="H2164">
        <v>5107790</v>
      </c>
      <c r="I2164" s="1">
        <v>17636.75</v>
      </c>
      <c r="J2164" s="1">
        <v>326</v>
      </c>
      <c r="K2164" s="1">
        <v>62692.31</v>
      </c>
      <c r="L2164" s="1">
        <v>60000</v>
      </c>
      <c r="M2164" s="3">
        <v>3</v>
      </c>
      <c r="N2164">
        <v>5.2</v>
      </c>
      <c r="O2164">
        <v>5</v>
      </c>
      <c r="P2164" s="1">
        <f>IF($A$3="Percentage of government revenue per capita",$B$3,0) + IF($A$3="Absolute extra revenue",AB2164,0) + IF($A$3="Absolute revenue per capita",AC2164,0)</f>
        <v>0</v>
      </c>
      <c r="Q2164" s="5" t="e">
        <f>-MIN(data!$B$4 / data!I2090 * data!P2090 / 100, data!N2090)</f>
        <v>#DIV/0!</v>
      </c>
      <c r="R2164" s="4" t="e">
        <f>-Q2164*K2164/1000</f>
        <v>#DIV/0!</v>
      </c>
      <c r="S2164" s="6">
        <f>-MIN(data!$B$5/(POWER(LN(I2164),2))*P2164/100, O2164)</f>
        <v>0</v>
      </c>
      <c r="T2164" s="6">
        <f>-S2164*L2164/100000</f>
        <v>0</v>
      </c>
      <c r="U2164" s="4" t="e">
        <f>N2164+Q2164</f>
        <v>#DIV/0!</v>
      </c>
      <c r="V2164" s="4" t="e">
        <f>P2164*I2164/100/R2164</f>
        <v>#DIV/0!</v>
      </c>
      <c r="W2164" s="4" t="e">
        <f>V2164*H2164</f>
        <v>#DIV/0!</v>
      </c>
      <c r="X2164" s="6">
        <f>O2164+S2164</f>
        <v>5</v>
      </c>
      <c r="Y2164" s="6" t="e">
        <f>P2164*I2164/100/T2164</f>
        <v>#DIV/0!</v>
      </c>
      <c r="Z2164" s="6" t="e">
        <f>Y2164*H2164</f>
        <v>#DIV/0!</v>
      </c>
      <c r="AB2164" s="1">
        <f t="shared" si="66"/>
        <v>0</v>
      </c>
      <c r="AC2164" s="1">
        <f t="shared" si="67"/>
        <v>0</v>
      </c>
    </row>
    <row r="2165" spans="4:29" x14ac:dyDescent="0.25">
      <c r="D2165" s="1">
        <v>1996</v>
      </c>
      <c r="E2165" s="1" t="s">
        <v>60</v>
      </c>
      <c r="F2165" s="2" t="s">
        <v>253</v>
      </c>
      <c r="G2165">
        <v>4</v>
      </c>
      <c r="H2165">
        <v>5124573</v>
      </c>
      <c r="I2165" s="1">
        <v>18599.05</v>
      </c>
      <c r="J2165" s="1">
        <v>307</v>
      </c>
      <c r="K2165" s="1">
        <v>62653.06</v>
      </c>
      <c r="L2165" s="1">
        <v>60000</v>
      </c>
      <c r="M2165" s="3">
        <v>3</v>
      </c>
      <c r="N2165">
        <v>4.9000000000000004</v>
      </c>
      <c r="O2165">
        <v>5</v>
      </c>
      <c r="P2165" s="1">
        <f>IF($A$3="Percentage of government revenue per capita",$B$3,0) + IF($A$3="Absolute extra revenue",AB2165,0) + IF($A$3="Absolute revenue per capita",AC2165,0)</f>
        <v>0</v>
      </c>
      <c r="Q2165" s="5" t="e">
        <f>-MIN(data!$B$4 / data!I2091 * data!P2091 / 100, data!N2091)</f>
        <v>#DIV/0!</v>
      </c>
      <c r="R2165" s="4" t="e">
        <f>-Q2165*K2165/1000</f>
        <v>#DIV/0!</v>
      </c>
      <c r="S2165" s="6">
        <f>-MIN(data!$B$5/(POWER(LN(I2165),2))*P2165/100, O2165)</f>
        <v>0</v>
      </c>
      <c r="T2165" s="6">
        <f>-S2165*L2165/100000</f>
        <v>0</v>
      </c>
      <c r="U2165" s="4" t="e">
        <f>N2165+Q2165</f>
        <v>#DIV/0!</v>
      </c>
      <c r="V2165" s="4" t="e">
        <f>P2165*I2165/100/R2165</f>
        <v>#DIV/0!</v>
      </c>
      <c r="W2165" s="4" t="e">
        <f>V2165*H2165</f>
        <v>#DIV/0!</v>
      </c>
      <c r="X2165" s="6">
        <f>O2165+S2165</f>
        <v>5</v>
      </c>
      <c r="Y2165" s="6" t="e">
        <f>P2165*I2165/100/T2165</f>
        <v>#DIV/0!</v>
      </c>
      <c r="Z2165" s="6" t="e">
        <f>Y2165*H2165</f>
        <v>#DIV/0!</v>
      </c>
      <c r="AB2165" s="1">
        <f t="shared" si="66"/>
        <v>0</v>
      </c>
      <c r="AC2165" s="1">
        <f t="shared" si="67"/>
        <v>0</v>
      </c>
    </row>
    <row r="2166" spans="4:29" x14ac:dyDescent="0.25">
      <c r="D2166" s="1">
        <v>1997</v>
      </c>
      <c r="E2166" s="1" t="s">
        <v>60</v>
      </c>
      <c r="F2166" s="2" t="s">
        <v>253</v>
      </c>
      <c r="G2166">
        <v>4</v>
      </c>
      <c r="H2166">
        <v>5139835</v>
      </c>
      <c r="I2166" s="1">
        <v>19219.849999999999</v>
      </c>
      <c r="J2166" s="1">
        <v>289</v>
      </c>
      <c r="K2166" s="1">
        <v>61489.36</v>
      </c>
      <c r="L2166" s="1">
        <v>60000</v>
      </c>
      <c r="M2166" s="3">
        <v>3</v>
      </c>
      <c r="N2166">
        <v>4.7</v>
      </c>
      <c r="O2166">
        <v>5</v>
      </c>
      <c r="P2166" s="1">
        <f>IF($A$3="Percentage of government revenue per capita",$B$3,0) + IF($A$3="Absolute extra revenue",AB2166,0) + IF($A$3="Absolute revenue per capita",AC2166,0)</f>
        <v>0</v>
      </c>
      <c r="Q2166" s="5" t="e">
        <f>-MIN(data!$B$4 / data!I2092 * data!P2092 / 100, data!N2092)</f>
        <v>#DIV/0!</v>
      </c>
      <c r="R2166" s="4" t="e">
        <f>-Q2166*K2166/1000</f>
        <v>#DIV/0!</v>
      </c>
      <c r="S2166" s="6">
        <f>-MIN(data!$B$5/(POWER(LN(I2166),2))*P2166/100, O2166)</f>
        <v>0</v>
      </c>
      <c r="T2166" s="6">
        <f>-S2166*L2166/100000</f>
        <v>0</v>
      </c>
      <c r="U2166" s="4" t="e">
        <f>N2166+Q2166</f>
        <v>#DIV/0!</v>
      </c>
      <c r="V2166" s="4" t="e">
        <f>P2166*I2166/100/R2166</f>
        <v>#DIV/0!</v>
      </c>
      <c r="W2166" s="4" t="e">
        <f>V2166*H2166</f>
        <v>#DIV/0!</v>
      </c>
      <c r="X2166" s="6">
        <f>O2166+S2166</f>
        <v>5</v>
      </c>
      <c r="Y2166" s="6" t="e">
        <f>P2166*I2166/100/T2166</f>
        <v>#DIV/0!</v>
      </c>
      <c r="Z2166" s="6" t="e">
        <f>Y2166*H2166</f>
        <v>#DIV/0!</v>
      </c>
      <c r="AB2166" s="1">
        <f t="shared" si="66"/>
        <v>0</v>
      </c>
      <c r="AC2166" s="1">
        <f t="shared" si="67"/>
        <v>0</v>
      </c>
    </row>
    <row r="2167" spans="4:29" x14ac:dyDescent="0.25">
      <c r="D2167" s="1">
        <v>1998</v>
      </c>
      <c r="E2167" s="1" t="s">
        <v>60</v>
      </c>
      <c r="F2167" s="2" t="s">
        <v>253</v>
      </c>
      <c r="G2167">
        <v>4</v>
      </c>
      <c r="H2167">
        <v>5153498</v>
      </c>
      <c r="I2167" s="1">
        <v>19885.419999999998</v>
      </c>
      <c r="J2167" s="1">
        <v>274</v>
      </c>
      <c r="K2167" s="1">
        <v>59565.22</v>
      </c>
      <c r="L2167" s="1">
        <v>60000</v>
      </c>
      <c r="M2167" s="3">
        <v>3</v>
      </c>
      <c r="N2167">
        <v>4.5999999999999996</v>
      </c>
      <c r="O2167">
        <v>5</v>
      </c>
      <c r="P2167" s="1">
        <f>IF($A$3="Percentage of government revenue per capita",$B$3,0) + IF($A$3="Absolute extra revenue",AB2167,0) + IF($A$3="Absolute revenue per capita",AC2167,0)</f>
        <v>0</v>
      </c>
      <c r="Q2167" s="5" t="e">
        <f>-MIN(data!$B$4 / data!I2093 * data!P2093 / 100, data!N2093)</f>
        <v>#DIV/0!</v>
      </c>
      <c r="R2167" s="4" t="e">
        <f>-Q2167*K2167/1000</f>
        <v>#DIV/0!</v>
      </c>
      <c r="S2167" s="6">
        <f>-MIN(data!$B$5/(POWER(LN(I2167),2))*P2167/100, O2167)</f>
        <v>0</v>
      </c>
      <c r="T2167" s="6">
        <f>-S2167*L2167/100000</f>
        <v>0</v>
      </c>
      <c r="U2167" s="4" t="e">
        <f>N2167+Q2167</f>
        <v>#DIV/0!</v>
      </c>
      <c r="V2167" s="4" t="e">
        <f>P2167*I2167/100/R2167</f>
        <v>#DIV/0!</v>
      </c>
      <c r="W2167" s="4" t="e">
        <f>V2167*H2167</f>
        <v>#DIV/0!</v>
      </c>
      <c r="X2167" s="6">
        <f>O2167+S2167</f>
        <v>5</v>
      </c>
      <c r="Y2167" s="6" t="e">
        <f>P2167*I2167/100/T2167</f>
        <v>#DIV/0!</v>
      </c>
      <c r="Z2167" s="6" t="e">
        <f>Y2167*H2167</f>
        <v>#DIV/0!</v>
      </c>
      <c r="AB2167" s="1">
        <f t="shared" si="66"/>
        <v>0</v>
      </c>
      <c r="AC2167" s="1">
        <f t="shared" si="67"/>
        <v>0</v>
      </c>
    </row>
    <row r="2168" spans="4:29" x14ac:dyDescent="0.25">
      <c r="D2168" s="1">
        <v>1999</v>
      </c>
      <c r="E2168" s="1" t="s">
        <v>60</v>
      </c>
      <c r="F2168" s="2" t="s">
        <v>253</v>
      </c>
      <c r="G2168">
        <v>4</v>
      </c>
      <c r="H2168">
        <v>5165474</v>
      </c>
      <c r="I2168" s="1">
        <v>20199.14</v>
      </c>
      <c r="J2168" s="1">
        <v>260</v>
      </c>
      <c r="K2168" s="1">
        <v>59090.91</v>
      </c>
      <c r="L2168" s="1">
        <v>60000</v>
      </c>
      <c r="M2168" s="3">
        <v>3</v>
      </c>
      <c r="N2168">
        <v>4.4000000000000004</v>
      </c>
      <c r="O2168">
        <v>5</v>
      </c>
      <c r="P2168" s="1">
        <f>IF($A$3="Percentage of government revenue per capita",$B$3,0) + IF($A$3="Absolute extra revenue",AB2168,0) + IF($A$3="Absolute revenue per capita",AC2168,0)</f>
        <v>0</v>
      </c>
      <c r="Q2168" s="5" t="e">
        <f>-MIN(data!$B$4 / data!I2094 * data!P2094 / 100, data!N2094)</f>
        <v>#DIV/0!</v>
      </c>
      <c r="R2168" s="4" t="e">
        <f>-Q2168*K2168/1000</f>
        <v>#DIV/0!</v>
      </c>
      <c r="S2168" s="6">
        <f>-MIN(data!$B$5/(POWER(LN(I2168),2))*P2168/100, O2168)</f>
        <v>0</v>
      </c>
      <c r="T2168" s="6">
        <f>-S2168*L2168/100000</f>
        <v>0</v>
      </c>
      <c r="U2168" s="4" t="e">
        <f>N2168+Q2168</f>
        <v>#DIV/0!</v>
      </c>
      <c r="V2168" s="4" t="e">
        <f>P2168*I2168/100/R2168</f>
        <v>#DIV/0!</v>
      </c>
      <c r="W2168" s="4" t="e">
        <f>V2168*H2168</f>
        <v>#DIV/0!</v>
      </c>
      <c r="X2168" s="6">
        <f>O2168+S2168</f>
        <v>5</v>
      </c>
      <c r="Y2168" s="6" t="e">
        <f>P2168*I2168/100/T2168</f>
        <v>#DIV/0!</v>
      </c>
      <c r="Z2168" s="6" t="e">
        <f>Y2168*H2168</f>
        <v>#DIV/0!</v>
      </c>
      <c r="AB2168" s="1">
        <f t="shared" si="66"/>
        <v>0</v>
      </c>
      <c r="AC2168" s="1">
        <f t="shared" si="67"/>
        <v>0</v>
      </c>
    </row>
    <row r="2169" spans="4:29" x14ac:dyDescent="0.25">
      <c r="D2169" s="1">
        <v>2000</v>
      </c>
      <c r="E2169" s="1" t="s">
        <v>60</v>
      </c>
      <c r="F2169" s="2" t="s">
        <v>253</v>
      </c>
      <c r="G2169">
        <v>4</v>
      </c>
      <c r="H2169">
        <v>5176209</v>
      </c>
      <c r="I2169" s="1">
        <v>22195.119999999999</v>
      </c>
      <c r="J2169" s="1">
        <v>249</v>
      </c>
      <c r="K2169" s="1">
        <v>57906.98</v>
      </c>
      <c r="L2169" s="1">
        <v>60000</v>
      </c>
      <c r="M2169" s="3">
        <v>3</v>
      </c>
      <c r="N2169">
        <v>4.3</v>
      </c>
      <c r="O2169">
        <v>5</v>
      </c>
      <c r="P2169" s="1">
        <f>IF($A$3="Percentage of government revenue per capita",$B$3,0) + IF($A$3="Absolute extra revenue",AB2169,0) + IF($A$3="Absolute revenue per capita",AC2169,0)</f>
        <v>0</v>
      </c>
      <c r="Q2169" s="5" t="e">
        <f>-MIN(data!$B$4 / data!I2095 * data!P2095 / 100, data!N2095)</f>
        <v>#DIV/0!</v>
      </c>
      <c r="R2169" s="4" t="e">
        <f>-Q2169*K2169/1000</f>
        <v>#DIV/0!</v>
      </c>
      <c r="S2169" s="6">
        <f>-MIN(data!$B$5/(POWER(LN(I2169),2))*P2169/100, O2169)</f>
        <v>0</v>
      </c>
      <c r="T2169" s="6">
        <f>-S2169*L2169/100000</f>
        <v>0</v>
      </c>
      <c r="U2169" s="4" t="e">
        <f>N2169+Q2169</f>
        <v>#DIV/0!</v>
      </c>
      <c r="V2169" s="4" t="e">
        <f>P2169*I2169/100/R2169</f>
        <v>#DIV/0!</v>
      </c>
      <c r="W2169" s="4" t="e">
        <f>V2169*H2169</f>
        <v>#DIV/0!</v>
      </c>
      <c r="X2169" s="6">
        <f>O2169+S2169</f>
        <v>5</v>
      </c>
      <c r="Y2169" s="6" t="e">
        <f>P2169*I2169/100/T2169</f>
        <v>#DIV/0!</v>
      </c>
      <c r="Z2169" s="6" t="e">
        <f>Y2169*H2169</f>
        <v>#DIV/0!</v>
      </c>
      <c r="AB2169" s="1">
        <f t="shared" si="66"/>
        <v>0</v>
      </c>
      <c r="AC2169" s="1">
        <f t="shared" si="67"/>
        <v>0</v>
      </c>
    </row>
    <row r="2170" spans="4:29" x14ac:dyDescent="0.25">
      <c r="D2170" s="1">
        <v>2001</v>
      </c>
      <c r="E2170" s="1" t="s">
        <v>60</v>
      </c>
      <c r="F2170" s="2" t="s">
        <v>253</v>
      </c>
      <c r="G2170">
        <v>4</v>
      </c>
      <c r="H2170">
        <v>5188008</v>
      </c>
      <c r="I2170" s="1">
        <v>21660.45</v>
      </c>
      <c r="J2170" s="1">
        <v>240</v>
      </c>
      <c r="K2170" s="1">
        <v>57142.86</v>
      </c>
      <c r="L2170" s="1">
        <v>50000</v>
      </c>
      <c r="M2170" s="3">
        <v>3</v>
      </c>
      <c r="N2170">
        <v>4.2</v>
      </c>
      <c r="O2170">
        <v>4</v>
      </c>
      <c r="P2170" s="1">
        <f>IF($A$3="Percentage of government revenue per capita",$B$3,0) + IF($A$3="Absolute extra revenue",AB2170,0) + IF($A$3="Absolute revenue per capita",AC2170,0)</f>
        <v>0</v>
      </c>
      <c r="Q2170" s="5" t="e">
        <f>-MIN(data!$B$4 / data!I2096 * data!P2096 / 100, data!N2096)</f>
        <v>#DIV/0!</v>
      </c>
      <c r="R2170" s="4" t="e">
        <f>-Q2170*K2170/1000</f>
        <v>#DIV/0!</v>
      </c>
      <c r="S2170" s="6">
        <f>-MIN(data!$B$5/(POWER(LN(I2170),2))*P2170/100, O2170)</f>
        <v>0</v>
      </c>
      <c r="T2170" s="6">
        <f>-S2170*L2170/100000</f>
        <v>0</v>
      </c>
      <c r="U2170" s="4" t="e">
        <f>N2170+Q2170</f>
        <v>#DIV/0!</v>
      </c>
      <c r="V2170" s="4" t="e">
        <f>P2170*I2170/100/R2170</f>
        <v>#DIV/0!</v>
      </c>
      <c r="W2170" s="4" t="e">
        <f>V2170*H2170</f>
        <v>#DIV/0!</v>
      </c>
      <c r="X2170" s="6">
        <f>O2170+S2170</f>
        <v>4</v>
      </c>
      <c r="Y2170" s="6" t="e">
        <f>P2170*I2170/100/T2170</f>
        <v>#DIV/0!</v>
      </c>
      <c r="Z2170" s="6" t="e">
        <f>Y2170*H2170</f>
        <v>#DIV/0!</v>
      </c>
      <c r="AB2170" s="1">
        <f t="shared" si="66"/>
        <v>0</v>
      </c>
      <c r="AC2170" s="1">
        <f t="shared" si="67"/>
        <v>0</v>
      </c>
    </row>
    <row r="2171" spans="4:29" x14ac:dyDescent="0.25">
      <c r="D2171" s="1">
        <v>2002</v>
      </c>
      <c r="E2171" s="1" t="s">
        <v>60</v>
      </c>
      <c r="F2171" s="2" t="s">
        <v>253</v>
      </c>
      <c r="G2171">
        <v>4</v>
      </c>
      <c r="H2171">
        <v>5200598</v>
      </c>
      <c r="I2171" s="1">
        <v>22088.68</v>
      </c>
      <c r="J2171" s="1">
        <v>233</v>
      </c>
      <c r="K2171" s="1">
        <v>56829.27</v>
      </c>
      <c r="L2171" s="1">
        <v>50000</v>
      </c>
      <c r="M2171" s="3">
        <v>2</v>
      </c>
      <c r="N2171">
        <v>4.0999999999999996</v>
      </c>
      <c r="O2171">
        <v>4</v>
      </c>
      <c r="P2171" s="1">
        <f>IF($A$3="Percentage of government revenue per capita",$B$3,0) + IF($A$3="Absolute extra revenue",AB2171,0) + IF($A$3="Absolute revenue per capita",AC2171,0)</f>
        <v>0</v>
      </c>
      <c r="Q2171" s="5" t="e">
        <f>-MIN(data!$B$4 / data!I2097 * data!P2097 / 100, data!N2097)</f>
        <v>#DIV/0!</v>
      </c>
      <c r="R2171" s="4" t="e">
        <f>-Q2171*K2171/1000</f>
        <v>#DIV/0!</v>
      </c>
      <c r="S2171" s="6">
        <f>-MIN(data!$B$5/(POWER(LN(I2171),2))*P2171/100, O2171)</f>
        <v>0</v>
      </c>
      <c r="T2171" s="6">
        <f>-S2171*L2171/100000</f>
        <v>0</v>
      </c>
      <c r="U2171" s="4" t="e">
        <f>N2171+Q2171</f>
        <v>#DIV/0!</v>
      </c>
      <c r="V2171" s="4" t="e">
        <f>P2171*I2171/100/R2171</f>
        <v>#DIV/0!</v>
      </c>
      <c r="W2171" s="4" t="e">
        <f>V2171*H2171</f>
        <v>#DIV/0!</v>
      </c>
      <c r="X2171" s="6">
        <f>O2171+S2171</f>
        <v>4</v>
      </c>
      <c r="Y2171" s="6" t="e">
        <f>P2171*I2171/100/T2171</f>
        <v>#DIV/0!</v>
      </c>
      <c r="Z2171" s="6" t="e">
        <f>Y2171*H2171</f>
        <v>#DIV/0!</v>
      </c>
      <c r="AB2171" s="1">
        <f t="shared" si="66"/>
        <v>0</v>
      </c>
      <c r="AC2171" s="1">
        <f t="shared" si="67"/>
        <v>0</v>
      </c>
    </row>
    <row r="2172" spans="4:29" x14ac:dyDescent="0.25">
      <c r="D2172" s="1">
        <v>2003</v>
      </c>
      <c r="E2172" s="1" t="s">
        <v>60</v>
      </c>
      <c r="F2172" s="2" t="s">
        <v>253</v>
      </c>
      <c r="G2172">
        <v>4</v>
      </c>
      <c r="H2172">
        <v>5213014</v>
      </c>
      <c r="I2172" s="1">
        <v>22146.45</v>
      </c>
      <c r="J2172" s="1">
        <v>228</v>
      </c>
      <c r="K2172" s="1">
        <v>57000</v>
      </c>
      <c r="L2172" s="1">
        <v>75000</v>
      </c>
      <c r="M2172" s="3">
        <v>2</v>
      </c>
      <c r="N2172">
        <v>4</v>
      </c>
      <c r="O2172">
        <v>4</v>
      </c>
      <c r="P2172" s="1">
        <f>IF($A$3="Percentage of government revenue per capita",$B$3,0) + IF($A$3="Absolute extra revenue",AB2172,0) + IF($A$3="Absolute revenue per capita",AC2172,0)</f>
        <v>0</v>
      </c>
      <c r="Q2172" s="5" t="e">
        <f>-MIN(data!$B$4 / data!I2098 * data!P2098 / 100, data!N2098)</f>
        <v>#DIV/0!</v>
      </c>
      <c r="R2172" s="4" t="e">
        <f>-Q2172*K2172/1000</f>
        <v>#DIV/0!</v>
      </c>
      <c r="S2172" s="6">
        <f>-MIN(data!$B$5/(POWER(LN(I2172),2))*P2172/100, O2172)</f>
        <v>0</v>
      </c>
      <c r="T2172" s="6">
        <f>-S2172*L2172/100000</f>
        <v>0</v>
      </c>
      <c r="U2172" s="4" t="e">
        <f>N2172+Q2172</f>
        <v>#DIV/0!</v>
      </c>
      <c r="V2172" s="4" t="e">
        <f>P2172*I2172/100/R2172</f>
        <v>#DIV/0!</v>
      </c>
      <c r="W2172" s="4" t="e">
        <f>V2172*H2172</f>
        <v>#DIV/0!</v>
      </c>
      <c r="X2172" s="6">
        <f>O2172+S2172</f>
        <v>4</v>
      </c>
      <c r="Y2172" s="6" t="e">
        <f>P2172*I2172/100/T2172</f>
        <v>#DIV/0!</v>
      </c>
      <c r="Z2172" s="6" t="e">
        <f>Y2172*H2172</f>
        <v>#DIV/0!</v>
      </c>
      <c r="AB2172" s="1">
        <f t="shared" si="66"/>
        <v>0</v>
      </c>
      <c r="AC2172" s="1">
        <f t="shared" si="67"/>
        <v>0</v>
      </c>
    </row>
    <row r="2173" spans="4:29" x14ac:dyDescent="0.25">
      <c r="D2173" s="1">
        <v>2004</v>
      </c>
      <c r="E2173" s="1" t="s">
        <v>60</v>
      </c>
      <c r="F2173" s="2" t="s">
        <v>253</v>
      </c>
      <c r="G2173">
        <v>4</v>
      </c>
      <c r="H2173">
        <v>5228172</v>
      </c>
      <c r="I2173" s="1">
        <v>22811.94</v>
      </c>
      <c r="J2173" s="1">
        <v>222</v>
      </c>
      <c r="K2173" s="1">
        <v>56923.08</v>
      </c>
      <c r="L2173" s="1">
        <v>50000</v>
      </c>
      <c r="M2173" s="3">
        <v>3</v>
      </c>
      <c r="N2173">
        <v>3.9</v>
      </c>
      <c r="O2173">
        <v>4</v>
      </c>
      <c r="P2173" s="1">
        <f>IF($A$3="Percentage of government revenue per capita",$B$3,0) + IF($A$3="Absolute extra revenue",AB2173,0) + IF($A$3="Absolute revenue per capita",AC2173,0)</f>
        <v>0</v>
      </c>
      <c r="Q2173" s="5" t="e">
        <f>-MIN(data!$B$4 / data!I2099 * data!P2099 / 100, data!N2099)</f>
        <v>#DIV/0!</v>
      </c>
      <c r="R2173" s="4" t="e">
        <f>-Q2173*K2173/1000</f>
        <v>#DIV/0!</v>
      </c>
      <c r="S2173" s="6">
        <f>-MIN(data!$B$5/(POWER(LN(I2173),2))*P2173/100, O2173)</f>
        <v>0</v>
      </c>
      <c r="T2173" s="6">
        <f>-S2173*L2173/100000</f>
        <v>0</v>
      </c>
      <c r="U2173" s="4" t="e">
        <f>N2173+Q2173</f>
        <v>#DIV/0!</v>
      </c>
      <c r="V2173" s="4" t="e">
        <f>P2173*I2173/100/R2173</f>
        <v>#DIV/0!</v>
      </c>
      <c r="W2173" s="4" t="e">
        <f>V2173*H2173</f>
        <v>#DIV/0!</v>
      </c>
      <c r="X2173" s="6">
        <f>O2173+S2173</f>
        <v>4</v>
      </c>
      <c r="Y2173" s="6" t="e">
        <f>P2173*I2173/100/T2173</f>
        <v>#DIV/0!</v>
      </c>
      <c r="Z2173" s="6" t="e">
        <f>Y2173*H2173</f>
        <v>#DIV/0!</v>
      </c>
      <c r="AB2173" s="1">
        <f t="shared" si="66"/>
        <v>0</v>
      </c>
      <c r="AC2173" s="1">
        <f t="shared" si="67"/>
        <v>0</v>
      </c>
    </row>
    <row r="2174" spans="4:29" x14ac:dyDescent="0.25">
      <c r="D2174" s="1">
        <v>2005</v>
      </c>
      <c r="E2174" s="1" t="s">
        <v>60</v>
      </c>
      <c r="F2174" s="2" t="s">
        <v>253</v>
      </c>
      <c r="G2174">
        <v>4</v>
      </c>
      <c r="H2174">
        <v>5246096</v>
      </c>
      <c r="I2174" s="1">
        <v>23524.74</v>
      </c>
      <c r="J2174" s="1">
        <v>217</v>
      </c>
      <c r="K2174" s="1">
        <v>58648.65</v>
      </c>
      <c r="L2174" s="1">
        <v>50000</v>
      </c>
      <c r="M2174" s="3">
        <v>2</v>
      </c>
      <c r="N2174">
        <v>3.7</v>
      </c>
      <c r="O2174">
        <v>4</v>
      </c>
      <c r="P2174" s="1">
        <f>IF($A$3="Percentage of government revenue per capita",$B$3,0) + IF($A$3="Absolute extra revenue",AB2174,0) + IF($A$3="Absolute revenue per capita",AC2174,0)</f>
        <v>0</v>
      </c>
      <c r="Q2174" s="5" t="e">
        <f>-MIN(data!$B$4 / data!I2100 * data!P2100 / 100, data!N2100)</f>
        <v>#DIV/0!</v>
      </c>
      <c r="R2174" s="4" t="e">
        <f>-Q2174*K2174/1000</f>
        <v>#DIV/0!</v>
      </c>
      <c r="S2174" s="6">
        <f>-MIN(data!$B$5/(POWER(LN(I2174),2))*P2174/100, O2174)</f>
        <v>0</v>
      </c>
      <c r="T2174" s="6">
        <f>-S2174*L2174/100000</f>
        <v>0</v>
      </c>
      <c r="U2174" s="4" t="e">
        <f>N2174+Q2174</f>
        <v>#DIV/0!</v>
      </c>
      <c r="V2174" s="4" t="e">
        <f>P2174*I2174/100/R2174</f>
        <v>#DIV/0!</v>
      </c>
      <c r="W2174" s="4" t="e">
        <f>V2174*H2174</f>
        <v>#DIV/0!</v>
      </c>
      <c r="X2174" s="6">
        <f>O2174+S2174</f>
        <v>4</v>
      </c>
      <c r="Y2174" s="6" t="e">
        <f>P2174*I2174/100/T2174</f>
        <v>#DIV/0!</v>
      </c>
      <c r="Z2174" s="6" t="e">
        <f>Y2174*H2174</f>
        <v>#DIV/0!</v>
      </c>
      <c r="AB2174" s="1">
        <f t="shared" si="66"/>
        <v>0</v>
      </c>
      <c r="AC2174" s="1">
        <f t="shared" si="67"/>
        <v>0</v>
      </c>
    </row>
    <row r="2175" spans="4:29" x14ac:dyDescent="0.25">
      <c r="D2175" s="1">
        <v>2006</v>
      </c>
      <c r="E2175" s="1" t="s">
        <v>60</v>
      </c>
      <c r="F2175" s="2" t="s">
        <v>253</v>
      </c>
      <c r="G2175">
        <v>4</v>
      </c>
      <c r="H2175">
        <v>5266268</v>
      </c>
      <c r="I2175" s="1">
        <v>24572.99</v>
      </c>
      <c r="J2175" s="1">
        <v>211</v>
      </c>
      <c r="K2175" s="1">
        <v>58611.11</v>
      </c>
      <c r="L2175" s="1">
        <v>50000</v>
      </c>
      <c r="M2175" s="3">
        <v>2</v>
      </c>
      <c r="N2175">
        <v>3.6</v>
      </c>
      <c r="O2175">
        <v>4</v>
      </c>
      <c r="P2175" s="1">
        <f>IF($A$3="Percentage of government revenue per capita",$B$3,0) + IF($A$3="Absolute extra revenue",AB2175,0) + IF($A$3="Absolute revenue per capita",AC2175,0)</f>
        <v>0</v>
      </c>
      <c r="Q2175" s="5" t="e">
        <f>-MIN(data!$B$4 / data!I2101 * data!P2101 / 100, data!N2101)</f>
        <v>#DIV/0!</v>
      </c>
      <c r="R2175" s="4" t="e">
        <f>-Q2175*K2175/1000</f>
        <v>#DIV/0!</v>
      </c>
      <c r="S2175" s="6">
        <f>-MIN(data!$B$5/(POWER(LN(I2175),2))*P2175/100, O2175)</f>
        <v>0</v>
      </c>
      <c r="T2175" s="6">
        <f>-S2175*L2175/100000</f>
        <v>0</v>
      </c>
      <c r="U2175" s="4" t="e">
        <f>N2175+Q2175</f>
        <v>#DIV/0!</v>
      </c>
      <c r="V2175" s="4" t="e">
        <f>P2175*I2175/100/R2175</f>
        <v>#DIV/0!</v>
      </c>
      <c r="W2175" s="4" t="e">
        <f>V2175*H2175</f>
        <v>#DIV/0!</v>
      </c>
      <c r="X2175" s="6">
        <f>O2175+S2175</f>
        <v>4</v>
      </c>
      <c r="Y2175" s="6" t="e">
        <f>P2175*I2175/100/T2175</f>
        <v>#DIV/0!</v>
      </c>
      <c r="Z2175" s="6" t="e">
        <f>Y2175*H2175</f>
        <v>#DIV/0!</v>
      </c>
      <c r="AB2175" s="1">
        <f t="shared" si="66"/>
        <v>0</v>
      </c>
      <c r="AC2175" s="1">
        <f t="shared" si="67"/>
        <v>0</v>
      </c>
    </row>
    <row r="2176" spans="4:29" x14ac:dyDescent="0.25">
      <c r="D2176" s="1">
        <v>2007</v>
      </c>
      <c r="E2176" s="1" t="s">
        <v>60</v>
      </c>
      <c r="F2176" s="2" t="s">
        <v>253</v>
      </c>
      <c r="G2176">
        <v>4</v>
      </c>
      <c r="H2176">
        <v>5288720</v>
      </c>
      <c r="I2176" s="1">
        <v>25569.919999999998</v>
      </c>
      <c r="J2176" s="1">
        <v>204</v>
      </c>
      <c r="K2176" s="1">
        <v>58285.71</v>
      </c>
      <c r="L2176" s="1">
        <v>50000</v>
      </c>
      <c r="M2176" s="3">
        <v>2</v>
      </c>
      <c r="N2176">
        <v>3.5</v>
      </c>
      <c r="O2176">
        <v>4</v>
      </c>
      <c r="P2176" s="1">
        <f>IF($A$3="Percentage of government revenue per capita",$B$3,0) + IF($A$3="Absolute extra revenue",AB2176,0) + IF($A$3="Absolute revenue per capita",AC2176,0)</f>
        <v>0</v>
      </c>
      <c r="Q2176" s="5" t="e">
        <f>-MIN(data!$B$4 / data!I2102 * data!P2102 / 100, data!N2102)</f>
        <v>#DIV/0!</v>
      </c>
      <c r="R2176" s="4" t="e">
        <f>-Q2176*K2176/1000</f>
        <v>#DIV/0!</v>
      </c>
      <c r="S2176" s="6">
        <f>-MIN(data!$B$5/(POWER(LN(I2176),2))*P2176/100, O2176)</f>
        <v>0</v>
      </c>
      <c r="T2176" s="6">
        <f>-S2176*L2176/100000</f>
        <v>0</v>
      </c>
      <c r="U2176" s="4" t="e">
        <f>N2176+Q2176</f>
        <v>#DIV/0!</v>
      </c>
      <c r="V2176" s="4" t="e">
        <f>P2176*I2176/100/R2176</f>
        <v>#DIV/0!</v>
      </c>
      <c r="W2176" s="4" t="e">
        <f>V2176*H2176</f>
        <v>#DIV/0!</v>
      </c>
      <c r="X2176" s="6">
        <f>O2176+S2176</f>
        <v>4</v>
      </c>
      <c r="Y2176" s="6" t="e">
        <f>P2176*I2176/100/T2176</f>
        <v>#DIV/0!</v>
      </c>
      <c r="Z2176" s="6" t="e">
        <f>Y2176*H2176</f>
        <v>#DIV/0!</v>
      </c>
      <c r="AB2176" s="1">
        <f t="shared" si="66"/>
        <v>0</v>
      </c>
      <c r="AC2176" s="1">
        <f t="shared" si="67"/>
        <v>0</v>
      </c>
    </row>
    <row r="2177" spans="4:29" x14ac:dyDescent="0.25">
      <c r="D2177" s="1">
        <v>2008</v>
      </c>
      <c r="E2177" s="1" t="s">
        <v>60</v>
      </c>
      <c r="F2177" s="2" t="s">
        <v>253</v>
      </c>
      <c r="G2177">
        <v>4</v>
      </c>
      <c r="H2177">
        <v>5313399</v>
      </c>
      <c r="I2177" s="1">
        <v>25886.32</v>
      </c>
      <c r="J2177" s="1">
        <v>196</v>
      </c>
      <c r="K2177" s="1">
        <v>59393.94</v>
      </c>
      <c r="L2177" s="1">
        <v>66666.67</v>
      </c>
      <c r="M2177" s="3">
        <v>2</v>
      </c>
      <c r="N2177">
        <v>3.3</v>
      </c>
      <c r="O2177">
        <v>3</v>
      </c>
      <c r="P2177" s="1">
        <f>IF($A$3="Percentage of government revenue per capita",$B$3,0) + IF($A$3="Absolute extra revenue",AB2177,0) + IF($A$3="Absolute revenue per capita",AC2177,0)</f>
        <v>0</v>
      </c>
      <c r="Q2177" s="5" t="e">
        <f>-MIN(data!$B$4 / data!I2103 * data!P2103 / 100, data!N2103)</f>
        <v>#DIV/0!</v>
      </c>
      <c r="R2177" s="4" t="e">
        <f>-Q2177*K2177/1000</f>
        <v>#DIV/0!</v>
      </c>
      <c r="S2177" s="6">
        <f>-MIN(data!$B$5/(POWER(LN(I2177),2))*P2177/100, O2177)</f>
        <v>0</v>
      </c>
      <c r="T2177" s="6">
        <f>-S2177*L2177/100000</f>
        <v>0</v>
      </c>
      <c r="U2177" s="4" t="e">
        <f>N2177+Q2177</f>
        <v>#DIV/0!</v>
      </c>
      <c r="V2177" s="4" t="e">
        <f>P2177*I2177/100/R2177</f>
        <v>#DIV/0!</v>
      </c>
      <c r="W2177" s="4" t="e">
        <f>V2177*H2177</f>
        <v>#DIV/0!</v>
      </c>
      <c r="X2177" s="6">
        <f>O2177+S2177</f>
        <v>3</v>
      </c>
      <c r="Y2177" s="6" t="e">
        <f>P2177*I2177/100/T2177</f>
        <v>#DIV/0!</v>
      </c>
      <c r="Z2177" s="6" t="e">
        <f>Y2177*H2177</f>
        <v>#DIV/0!</v>
      </c>
      <c r="AB2177" s="1">
        <f t="shared" si="66"/>
        <v>0</v>
      </c>
      <c r="AC2177" s="1">
        <f t="shared" si="67"/>
        <v>0</v>
      </c>
    </row>
    <row r="2178" spans="4:29" x14ac:dyDescent="0.25">
      <c r="D2178" s="1">
        <v>2009</v>
      </c>
      <c r="E2178" s="1" t="s">
        <v>60</v>
      </c>
      <c r="F2178" s="2" t="s">
        <v>253</v>
      </c>
      <c r="G2178">
        <v>4</v>
      </c>
      <c r="H2178">
        <v>5338871</v>
      </c>
      <c r="I2178" s="1">
        <v>23537.84</v>
      </c>
      <c r="J2178" s="1">
        <v>188</v>
      </c>
      <c r="K2178" s="1">
        <v>58750</v>
      </c>
      <c r="L2178" s="1">
        <v>66666.67</v>
      </c>
      <c r="M2178" s="3">
        <v>2</v>
      </c>
      <c r="N2178">
        <v>3.2</v>
      </c>
      <c r="O2178">
        <v>3</v>
      </c>
      <c r="P2178" s="1">
        <f>IF($A$3="Percentage of government revenue per capita",$B$3,0) + IF($A$3="Absolute extra revenue",AB2178,0) + IF($A$3="Absolute revenue per capita",AC2178,0)</f>
        <v>0</v>
      </c>
      <c r="Q2178" s="5" t="e">
        <f>-MIN(data!$B$4 / data!I2104 * data!P2104 / 100, data!N2104)</f>
        <v>#DIV/0!</v>
      </c>
      <c r="R2178" s="4" t="e">
        <f>-Q2178*K2178/1000</f>
        <v>#DIV/0!</v>
      </c>
      <c r="S2178" s="6">
        <f>-MIN(data!$B$5/(POWER(LN(I2178),2))*P2178/100, O2178)</f>
        <v>0</v>
      </c>
      <c r="T2178" s="6">
        <f>-S2178*L2178/100000</f>
        <v>0</v>
      </c>
      <c r="U2178" s="4" t="e">
        <f>N2178+Q2178</f>
        <v>#DIV/0!</v>
      </c>
      <c r="V2178" s="4" t="e">
        <f>P2178*I2178/100/R2178</f>
        <v>#DIV/0!</v>
      </c>
      <c r="W2178" s="4" t="e">
        <f>V2178*H2178</f>
        <v>#DIV/0!</v>
      </c>
      <c r="X2178" s="6">
        <f>O2178+S2178</f>
        <v>3</v>
      </c>
      <c r="Y2178" s="6" t="e">
        <f>P2178*I2178/100/T2178</f>
        <v>#DIV/0!</v>
      </c>
      <c r="Z2178" s="6" t="e">
        <f>Y2178*H2178</f>
        <v>#DIV/0!</v>
      </c>
      <c r="AB2178" s="1">
        <f t="shared" si="66"/>
        <v>0</v>
      </c>
      <c r="AC2178" s="1">
        <f t="shared" si="67"/>
        <v>0</v>
      </c>
    </row>
    <row r="2179" spans="4:29" x14ac:dyDescent="0.25">
      <c r="D2179" s="1">
        <v>2010</v>
      </c>
      <c r="E2179" s="1" t="s">
        <v>60</v>
      </c>
      <c r="F2179" s="2" t="s">
        <v>253</v>
      </c>
      <c r="G2179">
        <v>4</v>
      </c>
      <c r="H2179">
        <v>5363352</v>
      </c>
      <c r="I2179" s="1">
        <v>24089.94</v>
      </c>
      <c r="J2179" s="1">
        <v>179</v>
      </c>
      <c r="K2179" s="1">
        <v>59666.67</v>
      </c>
      <c r="L2179" s="1">
        <v>66666.67</v>
      </c>
      <c r="M2179" s="3">
        <v>2</v>
      </c>
      <c r="N2179">
        <v>3</v>
      </c>
      <c r="O2179">
        <v>3</v>
      </c>
      <c r="P2179" s="1">
        <f>IF($A$3="Percentage of government revenue per capita",$B$3,0) + IF($A$3="Absolute extra revenue",AB2179,0) + IF($A$3="Absolute revenue per capita",AC2179,0)</f>
        <v>0</v>
      </c>
      <c r="Q2179" s="5" t="e">
        <f>-MIN(data!$B$4 / data!I2105 * data!P2105 / 100, data!N2105)</f>
        <v>#DIV/0!</v>
      </c>
      <c r="R2179" s="4" t="e">
        <f>-Q2179*K2179/1000</f>
        <v>#DIV/0!</v>
      </c>
      <c r="S2179" s="6">
        <f>-MIN(data!$B$5/(POWER(LN(I2179),2))*P2179/100, O2179)</f>
        <v>0</v>
      </c>
      <c r="T2179" s="6">
        <f>-S2179*L2179/100000</f>
        <v>0</v>
      </c>
      <c r="U2179" s="4" t="e">
        <f>N2179+Q2179</f>
        <v>#DIV/0!</v>
      </c>
      <c r="V2179" s="4" t="e">
        <f>P2179*I2179/100/R2179</f>
        <v>#DIV/0!</v>
      </c>
      <c r="W2179" s="4" t="e">
        <f>V2179*H2179</f>
        <v>#DIV/0!</v>
      </c>
      <c r="X2179" s="6">
        <f>O2179+S2179</f>
        <v>3</v>
      </c>
      <c r="Y2179" s="6" t="e">
        <f>P2179*I2179/100/T2179</f>
        <v>#DIV/0!</v>
      </c>
      <c r="Z2179" s="6" t="e">
        <f>Y2179*H2179</f>
        <v>#DIV/0!</v>
      </c>
      <c r="AB2179" s="1">
        <f t="shared" si="66"/>
        <v>0</v>
      </c>
      <c r="AC2179" s="1">
        <f t="shared" si="67"/>
        <v>0</v>
      </c>
    </row>
    <row r="2180" spans="4:29" x14ac:dyDescent="0.25">
      <c r="D2180" s="1">
        <v>2011</v>
      </c>
      <c r="E2180" s="1" t="s">
        <v>60</v>
      </c>
      <c r="F2180" s="2" t="s">
        <v>253</v>
      </c>
      <c r="G2180">
        <v>4</v>
      </c>
      <c r="H2180">
        <v>5388272</v>
      </c>
      <c r="I2180" s="1">
        <v>25161.02</v>
      </c>
      <c r="J2180" s="1">
        <v>171</v>
      </c>
      <c r="K2180" s="1">
        <v>58965.52</v>
      </c>
      <c r="L2180" s="1">
        <v>66666.67</v>
      </c>
      <c r="M2180" s="3">
        <v>2</v>
      </c>
      <c r="N2180">
        <v>2.9</v>
      </c>
      <c r="O2180">
        <v>3</v>
      </c>
      <c r="P2180" s="1">
        <f>IF($A$3="Percentage of government revenue per capita",$B$3,0) + IF($A$3="Absolute extra revenue",AB2180,0) + IF($A$3="Absolute revenue per capita",AC2180,0)</f>
        <v>0</v>
      </c>
      <c r="Q2180" s="5" t="e">
        <f>-MIN(data!$B$4 / data!I2106 * data!P2106 / 100, data!N2106)</f>
        <v>#DIV/0!</v>
      </c>
      <c r="R2180" s="4" t="e">
        <f>-Q2180*K2180/1000</f>
        <v>#DIV/0!</v>
      </c>
      <c r="S2180" s="6">
        <f>-MIN(data!$B$5/(POWER(LN(I2180),2))*P2180/100, O2180)</f>
        <v>0</v>
      </c>
      <c r="T2180" s="6">
        <f>-S2180*L2180/100000</f>
        <v>0</v>
      </c>
      <c r="U2180" s="4" t="e">
        <f>N2180+Q2180</f>
        <v>#DIV/0!</v>
      </c>
      <c r="V2180" s="4" t="e">
        <f>P2180*I2180/100/R2180</f>
        <v>#DIV/0!</v>
      </c>
      <c r="W2180" s="4" t="e">
        <f>V2180*H2180</f>
        <v>#DIV/0!</v>
      </c>
      <c r="X2180" s="6">
        <f>O2180+S2180</f>
        <v>3</v>
      </c>
      <c r="Y2180" s="6" t="e">
        <f>P2180*I2180/100/T2180</f>
        <v>#DIV/0!</v>
      </c>
      <c r="Z2180" s="6" t="e">
        <f>Y2180*H2180</f>
        <v>#DIV/0!</v>
      </c>
      <c r="AB2180" s="1">
        <f t="shared" ref="AB2180:AB2243" si="68">$B$3*100/H2180/I2180</f>
        <v>0</v>
      </c>
      <c r="AC2180" s="1">
        <f t="shared" ref="AC2180:AC2243" si="69">$B$3/I2180*100</f>
        <v>0</v>
      </c>
    </row>
    <row r="2181" spans="4:29" x14ac:dyDescent="0.25">
      <c r="D2181" s="1">
        <v>2012</v>
      </c>
      <c r="E2181" s="1" t="s">
        <v>60</v>
      </c>
      <c r="F2181" s="2" t="s">
        <v>253</v>
      </c>
      <c r="G2181">
        <v>4</v>
      </c>
      <c r="H2181">
        <v>5413971</v>
      </c>
      <c r="I2181" s="1">
        <v>24999.13</v>
      </c>
      <c r="J2181" s="1">
        <v>162</v>
      </c>
      <c r="K2181" s="1">
        <v>57857.14</v>
      </c>
      <c r="L2181" s="1">
        <v>66666.67</v>
      </c>
      <c r="M2181" s="3">
        <v>2</v>
      </c>
      <c r="N2181">
        <v>2.8</v>
      </c>
      <c r="O2181">
        <v>3</v>
      </c>
      <c r="P2181" s="1">
        <f>IF($A$3="Percentage of government revenue per capita",$B$3,0) + IF($A$3="Absolute extra revenue",AB2181,0) + IF($A$3="Absolute revenue per capita",AC2181,0)</f>
        <v>0</v>
      </c>
      <c r="Q2181" s="5" t="e">
        <f>-MIN(data!$B$4 / data!I2107 * data!P2107 / 100, data!N2107)</f>
        <v>#DIV/0!</v>
      </c>
      <c r="R2181" s="4" t="e">
        <f>-Q2181*K2181/1000</f>
        <v>#DIV/0!</v>
      </c>
      <c r="S2181" s="6">
        <f>-MIN(data!$B$5/(POWER(LN(I2181),2))*P2181/100, O2181)</f>
        <v>0</v>
      </c>
      <c r="T2181" s="6">
        <f>-S2181*L2181/100000</f>
        <v>0</v>
      </c>
      <c r="U2181" s="4" t="e">
        <f>N2181+Q2181</f>
        <v>#DIV/0!</v>
      </c>
      <c r="V2181" s="4" t="e">
        <f>P2181*I2181/100/R2181</f>
        <v>#DIV/0!</v>
      </c>
      <c r="W2181" s="4" t="e">
        <f>V2181*H2181</f>
        <v>#DIV/0!</v>
      </c>
      <c r="X2181" s="6">
        <f>O2181+S2181</f>
        <v>3</v>
      </c>
      <c r="Y2181" s="6" t="e">
        <f>P2181*I2181/100/T2181</f>
        <v>#DIV/0!</v>
      </c>
      <c r="Z2181" s="6" t="e">
        <f>Y2181*H2181</f>
        <v>#DIV/0!</v>
      </c>
      <c r="AB2181" s="1">
        <f t="shared" si="68"/>
        <v>0</v>
      </c>
      <c r="AC2181" s="1">
        <f t="shared" si="69"/>
        <v>0</v>
      </c>
    </row>
    <row r="2182" spans="4:29" x14ac:dyDescent="0.25">
      <c r="D2182" s="1">
        <v>2013</v>
      </c>
      <c r="E2182" s="1" t="s">
        <v>60</v>
      </c>
      <c r="F2182" s="2" t="s">
        <v>253</v>
      </c>
      <c r="G2182">
        <v>4</v>
      </c>
      <c r="H2182">
        <v>5438972</v>
      </c>
      <c r="I2182" s="1">
        <v>25093.32</v>
      </c>
      <c r="J2182" s="1">
        <v>155</v>
      </c>
      <c r="K2182" s="1">
        <v>59615.38</v>
      </c>
      <c r="L2182" s="1">
        <v>66666.67</v>
      </c>
      <c r="M2182" s="3">
        <v>2</v>
      </c>
      <c r="N2182">
        <v>2.6</v>
      </c>
      <c r="O2182">
        <v>3</v>
      </c>
      <c r="P2182" s="1">
        <f>IF($A$3="Percentage of government revenue per capita",$B$3,0) + IF($A$3="Absolute extra revenue",AB2182,0) + IF($A$3="Absolute revenue per capita",AC2182,0)</f>
        <v>0</v>
      </c>
      <c r="Q2182" s="5" t="e">
        <f>-MIN(data!$B$4 / data!I2108 * data!P2108 / 100, data!N2108)</f>
        <v>#DIV/0!</v>
      </c>
      <c r="R2182" s="4" t="e">
        <f>-Q2182*K2182/1000</f>
        <v>#DIV/0!</v>
      </c>
      <c r="S2182" s="6">
        <f>-MIN(data!$B$5/(POWER(LN(I2182),2))*P2182/100, O2182)</f>
        <v>0</v>
      </c>
      <c r="T2182" s="6">
        <f>-S2182*L2182/100000</f>
        <v>0</v>
      </c>
      <c r="U2182" s="4" t="e">
        <f>N2182+Q2182</f>
        <v>#DIV/0!</v>
      </c>
      <c r="V2182" s="4" t="e">
        <f>P2182*I2182/100/R2182</f>
        <v>#DIV/0!</v>
      </c>
      <c r="W2182" s="4" t="e">
        <f>V2182*H2182</f>
        <v>#DIV/0!</v>
      </c>
      <c r="X2182" s="6">
        <f>O2182+S2182</f>
        <v>3</v>
      </c>
      <c r="Y2182" s="6" t="e">
        <f>P2182*I2182/100/T2182</f>
        <v>#DIV/0!</v>
      </c>
      <c r="Z2182" s="6" t="e">
        <f>Y2182*H2182</f>
        <v>#DIV/0!</v>
      </c>
      <c r="AB2182" s="1">
        <f t="shared" si="68"/>
        <v>0</v>
      </c>
      <c r="AC2182" s="1">
        <f t="shared" si="69"/>
        <v>0</v>
      </c>
    </row>
    <row r="2183" spans="4:29" x14ac:dyDescent="0.25">
      <c r="D2183" s="1">
        <v>2014</v>
      </c>
      <c r="E2183" s="1" t="s">
        <v>60</v>
      </c>
      <c r="F2183" s="2" t="s">
        <v>253</v>
      </c>
      <c r="G2183">
        <v>4</v>
      </c>
      <c r="H2183">
        <v>5461512</v>
      </c>
      <c r="I2183" s="1">
        <v>24836.41</v>
      </c>
      <c r="J2183" s="1">
        <v>149</v>
      </c>
      <c r="K2183" s="1">
        <v>59600</v>
      </c>
      <c r="L2183" s="1">
        <v>66666.67</v>
      </c>
      <c r="M2183" s="3">
        <v>2</v>
      </c>
      <c r="N2183">
        <v>2.5</v>
      </c>
      <c r="O2183">
        <v>3</v>
      </c>
      <c r="P2183" s="1">
        <f>IF($A$3="Percentage of government revenue per capita",$B$3,0) + IF($A$3="Absolute extra revenue",AB2183,0) + IF($A$3="Absolute revenue per capita",AC2183,0)</f>
        <v>0</v>
      </c>
      <c r="Q2183" s="5" t="e">
        <f>-MIN(data!$B$4 / data!I2109 * data!P2109 / 100, data!N2109)</f>
        <v>#DIV/0!</v>
      </c>
      <c r="R2183" s="4" t="e">
        <f>-Q2183*K2183/1000</f>
        <v>#DIV/0!</v>
      </c>
      <c r="S2183" s="6">
        <f>-MIN(data!$B$5/(POWER(LN(I2183),2))*P2183/100, O2183)</f>
        <v>0</v>
      </c>
      <c r="T2183" s="6">
        <f>-S2183*L2183/100000</f>
        <v>0</v>
      </c>
      <c r="U2183" s="4" t="e">
        <f>N2183+Q2183</f>
        <v>#DIV/0!</v>
      </c>
      <c r="V2183" s="4" t="e">
        <f>P2183*I2183/100/R2183</f>
        <v>#DIV/0!</v>
      </c>
      <c r="W2183" s="4" t="e">
        <f>V2183*H2183</f>
        <v>#DIV/0!</v>
      </c>
      <c r="X2183" s="6">
        <f>O2183+S2183</f>
        <v>3</v>
      </c>
      <c r="Y2183" s="6" t="e">
        <f>P2183*I2183/100/T2183</f>
        <v>#DIV/0!</v>
      </c>
      <c r="Z2183" s="6" t="e">
        <f>Y2183*H2183</f>
        <v>#DIV/0!</v>
      </c>
      <c r="AB2183" s="1">
        <f t="shared" si="68"/>
        <v>0</v>
      </c>
      <c r="AC2183" s="1">
        <f t="shared" si="69"/>
        <v>0</v>
      </c>
    </row>
    <row r="2184" spans="4:29" x14ac:dyDescent="0.25">
      <c r="D2184" s="1">
        <v>2015</v>
      </c>
      <c r="E2184" s="1" t="s">
        <v>60</v>
      </c>
      <c r="F2184" s="2" t="s">
        <v>253</v>
      </c>
      <c r="G2184">
        <v>4</v>
      </c>
      <c r="H2184">
        <v>5479531</v>
      </c>
      <c r="I2184" s="1">
        <v>24643.040000000001</v>
      </c>
      <c r="J2184" s="1">
        <v>143</v>
      </c>
      <c r="K2184" s="1">
        <v>59583.33</v>
      </c>
      <c r="M2184" s="3">
        <v>2</v>
      </c>
      <c r="N2184">
        <v>2.4</v>
      </c>
      <c r="O2184">
        <v>3</v>
      </c>
      <c r="P2184" s="1">
        <f>IF($A$3="Percentage of government revenue per capita",$B$3,0) + IF($A$3="Absolute extra revenue",AB2184,0) + IF($A$3="Absolute revenue per capita",AC2184,0)</f>
        <v>0</v>
      </c>
      <c r="Q2184" s="5" t="e">
        <f>-MIN(data!$B$4 / data!I2110 * data!P2110 / 100, data!N2110)</f>
        <v>#DIV/0!</v>
      </c>
      <c r="R2184" s="4" t="e">
        <f>-Q2184*K2184/1000</f>
        <v>#DIV/0!</v>
      </c>
      <c r="S2184" s="6">
        <f>-MIN(data!$B$5/(POWER(LN(I2184),2))*P2184/100, O2184)</f>
        <v>0</v>
      </c>
      <c r="T2184" s="6">
        <f>-S2184*L2184/100000</f>
        <v>0</v>
      </c>
      <c r="U2184" s="4" t="e">
        <f>N2184+Q2184</f>
        <v>#DIV/0!</v>
      </c>
      <c r="V2184" s="4" t="e">
        <f>P2184*I2184/100/R2184</f>
        <v>#DIV/0!</v>
      </c>
      <c r="W2184" s="4" t="e">
        <f>V2184*H2184</f>
        <v>#DIV/0!</v>
      </c>
      <c r="X2184" s="6">
        <f>O2184+S2184</f>
        <v>3</v>
      </c>
      <c r="Y2184" s="6" t="e">
        <f>P2184*I2184/100/T2184</f>
        <v>#DIV/0!</v>
      </c>
      <c r="Z2184" s="6" t="e">
        <f>Y2184*H2184</f>
        <v>#DIV/0!</v>
      </c>
      <c r="AB2184" s="1">
        <f t="shared" si="68"/>
        <v>0</v>
      </c>
      <c r="AC2184" s="1">
        <f t="shared" si="69"/>
        <v>0</v>
      </c>
    </row>
    <row r="2185" spans="4:29" x14ac:dyDescent="0.25">
      <c r="D2185" s="1">
        <v>2016</v>
      </c>
      <c r="E2185" s="1" t="s">
        <v>60</v>
      </c>
      <c r="F2185" s="2" t="s">
        <v>253</v>
      </c>
      <c r="G2185">
        <v>4</v>
      </c>
      <c r="H2185">
        <v>5495303</v>
      </c>
      <c r="I2185" s="1">
        <v>25183.77</v>
      </c>
      <c r="J2185" s="1">
        <v>139</v>
      </c>
      <c r="K2185" s="1">
        <v>60434.78</v>
      </c>
      <c r="M2185" s="3"/>
      <c r="N2185">
        <v>2.2999999999999998</v>
      </c>
      <c r="O2185"/>
      <c r="P2185" s="1">
        <f>IF($A$3="Percentage of government revenue per capita",$B$3,0) + IF($A$3="Absolute extra revenue",AB2185,0) + IF($A$3="Absolute revenue per capita",AC2185,0)</f>
        <v>0</v>
      </c>
      <c r="Q2185" s="5" t="e">
        <f>-MIN(data!$B$4 / data!I2111 * data!P2111 / 100, data!N2111)</f>
        <v>#DIV/0!</v>
      </c>
      <c r="R2185" s="4" t="e">
        <f>-Q2185*K2185/1000</f>
        <v>#DIV/0!</v>
      </c>
      <c r="S2185" s="6">
        <f>-MIN(data!$B$5/(POWER(LN(I2185),2))*P2185/100, O2185)</f>
        <v>0</v>
      </c>
      <c r="T2185" s="6">
        <f>-S2185*L2185/100000</f>
        <v>0</v>
      </c>
      <c r="U2185" s="4" t="e">
        <f>N2185+Q2185</f>
        <v>#DIV/0!</v>
      </c>
      <c r="V2185" s="4" t="e">
        <f>P2185*I2185/100/R2185</f>
        <v>#DIV/0!</v>
      </c>
      <c r="W2185" s="4" t="e">
        <f>V2185*H2185</f>
        <v>#DIV/0!</v>
      </c>
      <c r="X2185" s="6">
        <f>O2185+S2185</f>
        <v>0</v>
      </c>
      <c r="Y2185" s="6" t="e">
        <f>P2185*I2185/100/T2185</f>
        <v>#DIV/0!</v>
      </c>
      <c r="Z2185" s="6" t="e">
        <f>Y2185*H2185</f>
        <v>#DIV/0!</v>
      </c>
      <c r="AB2185" s="1">
        <f t="shared" si="68"/>
        <v>0</v>
      </c>
      <c r="AC2185" s="1">
        <f t="shared" si="69"/>
        <v>0</v>
      </c>
    </row>
    <row r="2186" spans="4:29" x14ac:dyDescent="0.25">
      <c r="D2186" s="1">
        <v>1980</v>
      </c>
      <c r="E2186" s="1" t="s">
        <v>62</v>
      </c>
      <c r="F2186" s="2" t="s">
        <v>254</v>
      </c>
      <c r="G2186">
        <v>4</v>
      </c>
      <c r="H2186">
        <v>55161527</v>
      </c>
      <c r="I2186" s="1">
        <v>12318.06</v>
      </c>
      <c r="J2186" s="1">
        <v>9245</v>
      </c>
      <c r="K2186" s="1">
        <v>745564.5</v>
      </c>
      <c r="M2186" s="3"/>
      <c r="N2186">
        <v>12.4</v>
      </c>
      <c r="O2186"/>
      <c r="P2186" s="1">
        <f>IF($A$3="Percentage of government revenue per capita",$B$3,0) + IF($A$3="Absolute extra revenue",AB2186,0) + IF($A$3="Absolute revenue per capita",AC2186,0)</f>
        <v>0</v>
      </c>
      <c r="Q2186" s="5">
        <f>-MIN(data!$B$4 / data!I2149 * data!P2149 / 100, data!N2149)</f>
        <v>0</v>
      </c>
      <c r="R2186" s="4">
        <f>-Q2186*K2186/1000</f>
        <v>0</v>
      </c>
      <c r="S2186" s="6">
        <f>-MIN(data!$B$5/(POWER(LN(I2186),2))*P2186/100, O2186)</f>
        <v>0</v>
      </c>
      <c r="T2186" s="6">
        <f>-S2186*L2186/100000</f>
        <v>0</v>
      </c>
      <c r="U2186" s="4">
        <f>N2186+Q2186</f>
        <v>12.4</v>
      </c>
      <c r="V2186" s="4" t="e">
        <f>P2186*I2186/100/R2186</f>
        <v>#DIV/0!</v>
      </c>
      <c r="W2186" s="4" t="e">
        <f>V2186*H2186</f>
        <v>#DIV/0!</v>
      </c>
      <c r="X2186" s="6">
        <f>O2186+S2186</f>
        <v>0</v>
      </c>
      <c r="Y2186" s="6" t="e">
        <f>P2186*I2186/100/T2186</f>
        <v>#DIV/0!</v>
      </c>
      <c r="Z2186" s="6" t="e">
        <f>Y2186*H2186</f>
        <v>#DIV/0!</v>
      </c>
      <c r="AB2186" s="1">
        <f t="shared" si="68"/>
        <v>0</v>
      </c>
      <c r="AC2186" s="1">
        <f t="shared" si="69"/>
        <v>0</v>
      </c>
    </row>
    <row r="2187" spans="4:29" x14ac:dyDescent="0.25">
      <c r="D2187" s="1">
        <v>1981</v>
      </c>
      <c r="E2187" s="1" t="s">
        <v>62</v>
      </c>
      <c r="F2187" s="2" t="s">
        <v>254</v>
      </c>
      <c r="G2187">
        <v>4</v>
      </c>
      <c r="H2187">
        <v>55430296</v>
      </c>
      <c r="I2187" s="1">
        <v>12543.47</v>
      </c>
      <c r="J2187" s="1">
        <v>8940</v>
      </c>
      <c r="K2187" s="1">
        <v>751260.5</v>
      </c>
      <c r="M2187" s="3"/>
      <c r="N2187">
        <v>11.9</v>
      </c>
      <c r="O2187"/>
      <c r="P2187" s="1">
        <f>IF($A$3="Percentage of government revenue per capita",$B$3,0) + IF($A$3="Absolute extra revenue",AB2187,0) + IF($A$3="Absolute revenue per capita",AC2187,0)</f>
        <v>0</v>
      </c>
      <c r="Q2187" s="5">
        <f>-MIN(data!$B$4 / data!I2150 * data!P2150 / 100, data!N2150)</f>
        <v>0</v>
      </c>
      <c r="R2187" s="4">
        <f>-Q2187*K2187/1000</f>
        <v>0</v>
      </c>
      <c r="S2187" s="6">
        <f>-MIN(data!$B$5/(POWER(LN(I2187),2))*P2187/100, O2187)</f>
        <v>0</v>
      </c>
      <c r="T2187" s="6">
        <f>-S2187*L2187/100000</f>
        <v>0</v>
      </c>
      <c r="U2187" s="4">
        <f>N2187+Q2187</f>
        <v>11.9</v>
      </c>
      <c r="V2187" s="4" t="e">
        <f>P2187*I2187/100/R2187</f>
        <v>#DIV/0!</v>
      </c>
      <c r="W2187" s="4" t="e">
        <f>V2187*H2187</f>
        <v>#DIV/0!</v>
      </c>
      <c r="X2187" s="6">
        <f>O2187+S2187</f>
        <v>0</v>
      </c>
      <c r="Y2187" s="6" t="e">
        <f>P2187*I2187/100/T2187</f>
        <v>#DIV/0!</v>
      </c>
      <c r="Z2187" s="6" t="e">
        <f>Y2187*H2187</f>
        <v>#DIV/0!</v>
      </c>
      <c r="AB2187" s="1">
        <f t="shared" si="68"/>
        <v>0</v>
      </c>
      <c r="AC2187" s="1">
        <f t="shared" si="69"/>
        <v>0</v>
      </c>
    </row>
    <row r="2188" spans="4:29" x14ac:dyDescent="0.25">
      <c r="D2188" s="1">
        <v>1982</v>
      </c>
      <c r="E2188" s="1" t="s">
        <v>62</v>
      </c>
      <c r="F2188" s="2" t="s">
        <v>254</v>
      </c>
      <c r="G2188">
        <v>4</v>
      </c>
      <c r="H2188">
        <v>55718933</v>
      </c>
      <c r="I2188" s="1">
        <v>13022.69</v>
      </c>
      <c r="J2188" s="1">
        <v>8680</v>
      </c>
      <c r="K2188" s="1">
        <v>754782.6</v>
      </c>
      <c r="M2188" s="3"/>
      <c r="N2188">
        <v>11.5</v>
      </c>
      <c r="O2188"/>
      <c r="P2188" s="1">
        <f>IF($A$3="Percentage of government revenue per capita",$B$3,0) + IF($A$3="Absolute extra revenue",AB2188,0) + IF($A$3="Absolute revenue per capita",AC2188,0)</f>
        <v>0</v>
      </c>
      <c r="Q2188" s="5">
        <f>-MIN(data!$B$4 / data!I2151 * data!P2151 / 100, data!N2151)</f>
        <v>0</v>
      </c>
      <c r="R2188" s="4">
        <f>-Q2188*K2188/1000</f>
        <v>0</v>
      </c>
      <c r="S2188" s="6">
        <f>-MIN(data!$B$5/(POWER(LN(I2188),2))*P2188/100, O2188)</f>
        <v>0</v>
      </c>
      <c r="T2188" s="6">
        <f>-S2188*L2188/100000</f>
        <v>0</v>
      </c>
      <c r="U2188" s="4">
        <f>N2188+Q2188</f>
        <v>11.5</v>
      </c>
      <c r="V2188" s="4" t="e">
        <f>P2188*I2188/100/R2188</f>
        <v>#DIV/0!</v>
      </c>
      <c r="W2188" s="4" t="e">
        <f>V2188*H2188</f>
        <v>#DIV/0!</v>
      </c>
      <c r="X2188" s="6">
        <f>O2188+S2188</f>
        <v>0</v>
      </c>
      <c r="Y2188" s="6" t="e">
        <f>P2188*I2188/100/T2188</f>
        <v>#DIV/0!</v>
      </c>
      <c r="Z2188" s="6" t="e">
        <f>Y2188*H2188</f>
        <v>#DIV/0!</v>
      </c>
      <c r="AB2188" s="1">
        <f t="shared" si="68"/>
        <v>0</v>
      </c>
      <c r="AC2188" s="1">
        <f t="shared" si="69"/>
        <v>0</v>
      </c>
    </row>
    <row r="2189" spans="4:29" x14ac:dyDescent="0.25">
      <c r="D2189" s="1">
        <v>1983</v>
      </c>
      <c r="E2189" s="1" t="s">
        <v>62</v>
      </c>
      <c r="F2189" s="2" t="s">
        <v>254</v>
      </c>
      <c r="G2189">
        <v>4</v>
      </c>
      <c r="H2189">
        <v>56023770</v>
      </c>
      <c r="I2189" s="1">
        <v>13331.83</v>
      </c>
      <c r="J2189" s="1">
        <v>8427</v>
      </c>
      <c r="K2189" s="1">
        <v>759189.2</v>
      </c>
      <c r="M2189" s="3"/>
      <c r="N2189">
        <v>11.1</v>
      </c>
      <c r="O2189"/>
      <c r="P2189" s="1">
        <f>IF($A$3="Percentage of government revenue per capita",$B$3,0) + IF($A$3="Absolute extra revenue",AB2189,0) + IF($A$3="Absolute revenue per capita",AC2189,0)</f>
        <v>0</v>
      </c>
      <c r="Q2189" s="5">
        <f>-MIN(data!$B$4 / data!I2152 * data!P2152 / 100, data!N2152)</f>
        <v>0</v>
      </c>
      <c r="R2189" s="4">
        <f>-Q2189*K2189/1000</f>
        <v>0</v>
      </c>
      <c r="S2189" s="6">
        <f>-MIN(data!$B$5/(POWER(LN(I2189),2))*P2189/100, O2189)</f>
        <v>0</v>
      </c>
      <c r="T2189" s="6">
        <f>-S2189*L2189/100000</f>
        <v>0</v>
      </c>
      <c r="U2189" s="4">
        <f>N2189+Q2189</f>
        <v>11.1</v>
      </c>
      <c r="V2189" s="4" t="e">
        <f>P2189*I2189/100/R2189</f>
        <v>#DIV/0!</v>
      </c>
      <c r="W2189" s="4" t="e">
        <f>V2189*H2189</f>
        <v>#DIV/0!</v>
      </c>
      <c r="X2189" s="6">
        <f>O2189+S2189</f>
        <v>0</v>
      </c>
      <c r="Y2189" s="6" t="e">
        <f>P2189*I2189/100/T2189</f>
        <v>#DIV/0!</v>
      </c>
      <c r="Z2189" s="6" t="e">
        <f>Y2189*H2189</f>
        <v>#DIV/0!</v>
      </c>
      <c r="AB2189" s="1">
        <f t="shared" si="68"/>
        <v>0</v>
      </c>
      <c r="AC2189" s="1">
        <f t="shared" si="69"/>
        <v>0</v>
      </c>
    </row>
    <row r="2190" spans="4:29" x14ac:dyDescent="0.25">
      <c r="D2190" s="1">
        <v>1984</v>
      </c>
      <c r="E2190" s="1" t="s">
        <v>62</v>
      </c>
      <c r="F2190" s="2" t="s">
        <v>254</v>
      </c>
      <c r="G2190">
        <v>4</v>
      </c>
      <c r="H2190">
        <v>56337666</v>
      </c>
      <c r="I2190" s="1">
        <v>13662.78</v>
      </c>
      <c r="J2190" s="1">
        <v>8178</v>
      </c>
      <c r="K2190" s="1">
        <v>764299.1</v>
      </c>
      <c r="M2190" s="3"/>
      <c r="N2190">
        <v>10.7</v>
      </c>
      <c r="O2190"/>
      <c r="P2190" s="1">
        <f>IF($A$3="Percentage of government revenue per capita",$B$3,0) + IF($A$3="Absolute extra revenue",AB2190,0) + IF($A$3="Absolute revenue per capita",AC2190,0)</f>
        <v>0</v>
      </c>
      <c r="Q2190" s="5">
        <f>-MIN(data!$B$4 / data!I2153 * data!P2153 / 100, data!N2153)</f>
        <v>0</v>
      </c>
      <c r="R2190" s="4">
        <f>-Q2190*K2190/1000</f>
        <v>0</v>
      </c>
      <c r="S2190" s="6">
        <f>-MIN(data!$B$5/(POWER(LN(I2190),2))*P2190/100, O2190)</f>
        <v>0</v>
      </c>
      <c r="T2190" s="6">
        <f>-S2190*L2190/100000</f>
        <v>0</v>
      </c>
      <c r="U2190" s="4">
        <f>N2190+Q2190</f>
        <v>10.7</v>
      </c>
      <c r="V2190" s="4" t="e">
        <f>P2190*I2190/100/R2190</f>
        <v>#DIV/0!</v>
      </c>
      <c r="W2190" s="4" t="e">
        <f>V2190*H2190</f>
        <v>#DIV/0!</v>
      </c>
      <c r="X2190" s="6">
        <f>O2190+S2190</f>
        <v>0</v>
      </c>
      <c r="Y2190" s="6" t="e">
        <f>P2190*I2190/100/T2190</f>
        <v>#DIV/0!</v>
      </c>
      <c r="Z2190" s="6" t="e">
        <f>Y2190*H2190</f>
        <v>#DIV/0!</v>
      </c>
      <c r="AB2190" s="1">
        <f t="shared" si="68"/>
        <v>0</v>
      </c>
      <c r="AC2190" s="1">
        <f t="shared" si="69"/>
        <v>0</v>
      </c>
    </row>
    <row r="2191" spans="4:29" x14ac:dyDescent="0.25">
      <c r="D2191" s="1">
        <v>1985</v>
      </c>
      <c r="E2191" s="1" t="s">
        <v>62</v>
      </c>
      <c r="F2191" s="2" t="s">
        <v>254</v>
      </c>
      <c r="G2191">
        <v>4</v>
      </c>
      <c r="H2191">
        <v>56654696</v>
      </c>
      <c r="I2191" s="1">
        <v>13920.06</v>
      </c>
      <c r="J2191" s="1">
        <v>7942</v>
      </c>
      <c r="K2191" s="1">
        <v>763653.8</v>
      </c>
      <c r="M2191" s="3"/>
      <c r="N2191">
        <v>10.4</v>
      </c>
      <c r="O2191"/>
      <c r="P2191" s="1">
        <f>IF($A$3="Percentage of government revenue per capita",$B$3,0) + IF($A$3="Absolute extra revenue",AB2191,0) + IF($A$3="Absolute revenue per capita",AC2191,0)</f>
        <v>0</v>
      </c>
      <c r="Q2191" s="5">
        <f>-MIN(data!$B$4 / data!I2154 * data!P2154 / 100, data!N2154)</f>
        <v>0</v>
      </c>
      <c r="R2191" s="4">
        <f>-Q2191*K2191/1000</f>
        <v>0</v>
      </c>
      <c r="S2191" s="6">
        <f>-MIN(data!$B$5/(POWER(LN(I2191),2))*P2191/100, O2191)</f>
        <v>0</v>
      </c>
      <c r="T2191" s="6">
        <f>-S2191*L2191/100000</f>
        <v>0</v>
      </c>
      <c r="U2191" s="4">
        <f>N2191+Q2191</f>
        <v>10.4</v>
      </c>
      <c r="V2191" s="4" t="e">
        <f>P2191*I2191/100/R2191</f>
        <v>#DIV/0!</v>
      </c>
      <c r="W2191" s="4" t="e">
        <f>V2191*H2191</f>
        <v>#DIV/0!</v>
      </c>
      <c r="X2191" s="6">
        <f>O2191+S2191</f>
        <v>0</v>
      </c>
      <c r="Y2191" s="6" t="e">
        <f>P2191*I2191/100/T2191</f>
        <v>#DIV/0!</v>
      </c>
      <c r="Z2191" s="6" t="e">
        <f>Y2191*H2191</f>
        <v>#DIV/0!</v>
      </c>
      <c r="AB2191" s="1">
        <f t="shared" si="68"/>
        <v>0</v>
      </c>
      <c r="AC2191" s="1">
        <f t="shared" si="69"/>
        <v>0</v>
      </c>
    </row>
    <row r="2192" spans="4:29" x14ac:dyDescent="0.25">
      <c r="D2192" s="1">
        <v>1986</v>
      </c>
      <c r="E2192" s="1" t="s">
        <v>62</v>
      </c>
      <c r="F2192" s="2" t="s">
        <v>254</v>
      </c>
      <c r="G2192">
        <v>4</v>
      </c>
      <c r="H2192">
        <v>56976123</v>
      </c>
      <c r="I2192" s="1">
        <v>13977.75</v>
      </c>
      <c r="J2192" s="1">
        <v>7723</v>
      </c>
      <c r="K2192" s="1">
        <v>764653.5</v>
      </c>
      <c r="M2192" s="3"/>
      <c r="N2192">
        <v>10.1</v>
      </c>
      <c r="O2192"/>
      <c r="P2192" s="1">
        <f>IF($A$3="Percentage of government revenue per capita",$B$3,0) + IF($A$3="Absolute extra revenue",AB2192,0) + IF($A$3="Absolute revenue per capita",AC2192,0)</f>
        <v>0</v>
      </c>
      <c r="Q2192" s="5">
        <f>-MIN(data!$B$4 / data!I2155 * data!P2155 / 100, data!N2155)</f>
        <v>0</v>
      </c>
      <c r="R2192" s="4">
        <f>-Q2192*K2192/1000</f>
        <v>0</v>
      </c>
      <c r="S2192" s="6">
        <f>-MIN(data!$B$5/(POWER(LN(I2192),2))*P2192/100, O2192)</f>
        <v>0</v>
      </c>
      <c r="T2192" s="6">
        <f>-S2192*L2192/100000</f>
        <v>0</v>
      </c>
      <c r="U2192" s="4">
        <f>N2192+Q2192</f>
        <v>10.1</v>
      </c>
      <c r="V2192" s="4" t="e">
        <f>P2192*I2192/100/R2192</f>
        <v>#DIV/0!</v>
      </c>
      <c r="W2192" s="4" t="e">
        <f>V2192*H2192</f>
        <v>#DIV/0!</v>
      </c>
      <c r="X2192" s="6">
        <f>O2192+S2192</f>
        <v>0</v>
      </c>
      <c r="Y2192" s="6" t="e">
        <f>P2192*I2192/100/T2192</f>
        <v>#DIV/0!</v>
      </c>
      <c r="Z2192" s="6" t="e">
        <f>Y2192*H2192</f>
        <v>#DIV/0!</v>
      </c>
      <c r="AB2192" s="1">
        <f t="shared" si="68"/>
        <v>0</v>
      </c>
      <c r="AC2192" s="1">
        <f t="shared" si="69"/>
        <v>0</v>
      </c>
    </row>
    <row r="2193" spans="4:29" x14ac:dyDescent="0.25">
      <c r="D2193" s="1">
        <v>1987</v>
      </c>
      <c r="E2193" s="1" t="s">
        <v>62</v>
      </c>
      <c r="F2193" s="2" t="s">
        <v>254</v>
      </c>
      <c r="G2193">
        <v>4</v>
      </c>
      <c r="H2193">
        <v>57302663</v>
      </c>
      <c r="I2193" s="1">
        <v>14421.65</v>
      </c>
      <c r="J2193" s="1">
        <v>7506</v>
      </c>
      <c r="K2193" s="1">
        <v>765918.4</v>
      </c>
      <c r="M2193" s="3"/>
      <c r="N2193">
        <v>9.8000000000000007</v>
      </c>
      <c r="O2193"/>
      <c r="P2193" s="1">
        <f>IF($A$3="Percentage of government revenue per capita",$B$3,0) + IF($A$3="Absolute extra revenue",AB2193,0) + IF($A$3="Absolute revenue per capita",AC2193,0)</f>
        <v>0</v>
      </c>
      <c r="Q2193" s="5">
        <f>-MIN(data!$B$4 / data!I2156 * data!P2156 / 100, data!N2156)</f>
        <v>0</v>
      </c>
      <c r="R2193" s="4">
        <f>-Q2193*K2193/1000</f>
        <v>0</v>
      </c>
      <c r="S2193" s="6">
        <f>-MIN(data!$B$5/(POWER(LN(I2193),2))*P2193/100, O2193)</f>
        <v>0</v>
      </c>
      <c r="T2193" s="6">
        <f>-S2193*L2193/100000</f>
        <v>0</v>
      </c>
      <c r="U2193" s="4">
        <f>N2193+Q2193</f>
        <v>9.8000000000000007</v>
      </c>
      <c r="V2193" s="4" t="e">
        <f>P2193*I2193/100/R2193</f>
        <v>#DIV/0!</v>
      </c>
      <c r="W2193" s="4" t="e">
        <f>V2193*H2193</f>
        <v>#DIV/0!</v>
      </c>
      <c r="X2193" s="6">
        <f>O2193+S2193</f>
        <v>0</v>
      </c>
      <c r="Y2193" s="6" t="e">
        <f>P2193*I2193/100/T2193</f>
        <v>#DIV/0!</v>
      </c>
      <c r="Z2193" s="6" t="e">
        <f>Y2193*H2193</f>
        <v>#DIV/0!</v>
      </c>
      <c r="AB2193" s="1">
        <f t="shared" si="68"/>
        <v>0</v>
      </c>
      <c r="AC2193" s="1">
        <f t="shared" si="69"/>
        <v>0</v>
      </c>
    </row>
    <row r="2194" spans="4:29" x14ac:dyDescent="0.25">
      <c r="D2194" s="1">
        <v>1988</v>
      </c>
      <c r="E2194" s="1" t="s">
        <v>62</v>
      </c>
      <c r="F2194" s="2" t="s">
        <v>254</v>
      </c>
      <c r="G2194">
        <v>4</v>
      </c>
      <c r="H2194">
        <v>57627105</v>
      </c>
      <c r="I2194" s="1">
        <v>14647.27</v>
      </c>
      <c r="J2194" s="1">
        <v>7284</v>
      </c>
      <c r="K2194" s="1">
        <v>758750</v>
      </c>
      <c r="M2194" s="3"/>
      <c r="N2194">
        <v>9.6</v>
      </c>
      <c r="O2194"/>
      <c r="P2194" s="1">
        <f>IF($A$3="Percentage of government revenue per capita",$B$3,0) + IF($A$3="Absolute extra revenue",AB2194,0) + IF($A$3="Absolute revenue per capita",AC2194,0)</f>
        <v>0</v>
      </c>
      <c r="Q2194" s="5">
        <f>-MIN(data!$B$4 / data!I2157 * data!P2157 / 100, data!N2157)</f>
        <v>0</v>
      </c>
      <c r="R2194" s="4">
        <f>-Q2194*K2194/1000</f>
        <v>0</v>
      </c>
      <c r="S2194" s="6">
        <f>-MIN(data!$B$5/(POWER(LN(I2194),2))*P2194/100, O2194)</f>
        <v>0</v>
      </c>
      <c r="T2194" s="6">
        <f>-S2194*L2194/100000</f>
        <v>0</v>
      </c>
      <c r="U2194" s="4">
        <f>N2194+Q2194</f>
        <v>9.6</v>
      </c>
      <c r="V2194" s="4" t="e">
        <f>P2194*I2194/100/R2194</f>
        <v>#DIV/0!</v>
      </c>
      <c r="W2194" s="4" t="e">
        <f>V2194*H2194</f>
        <v>#DIV/0!</v>
      </c>
      <c r="X2194" s="6">
        <f>O2194+S2194</f>
        <v>0</v>
      </c>
      <c r="Y2194" s="6" t="e">
        <f>P2194*I2194/100/T2194</f>
        <v>#DIV/0!</v>
      </c>
      <c r="Z2194" s="6" t="e">
        <f>Y2194*H2194</f>
        <v>#DIV/0!</v>
      </c>
      <c r="AB2194" s="1">
        <f t="shared" si="68"/>
        <v>0</v>
      </c>
      <c r="AC2194" s="1">
        <f t="shared" si="69"/>
        <v>0</v>
      </c>
    </row>
    <row r="2195" spans="4:29" x14ac:dyDescent="0.25">
      <c r="D2195" s="1">
        <v>1989</v>
      </c>
      <c r="E2195" s="1" t="s">
        <v>62</v>
      </c>
      <c r="F2195" s="2" t="s">
        <v>254</v>
      </c>
      <c r="G2195">
        <v>4</v>
      </c>
      <c r="H2195">
        <v>57940212</v>
      </c>
      <c r="I2195" s="1">
        <v>15073.89</v>
      </c>
      <c r="J2195" s="1">
        <v>7035</v>
      </c>
      <c r="K2195" s="1">
        <v>756451.6</v>
      </c>
      <c r="M2195" s="3"/>
      <c r="N2195">
        <v>9.3000000000000007</v>
      </c>
      <c r="O2195"/>
      <c r="P2195" s="1">
        <f>IF($A$3="Percentage of government revenue per capita",$B$3,0) + IF($A$3="Absolute extra revenue",AB2195,0) + IF($A$3="Absolute revenue per capita",AC2195,0)</f>
        <v>0</v>
      </c>
      <c r="Q2195" s="5">
        <f>-MIN(data!$B$4 / data!I2158 * data!P2158 / 100, data!N2158)</f>
        <v>0</v>
      </c>
      <c r="R2195" s="4">
        <f>-Q2195*K2195/1000</f>
        <v>0</v>
      </c>
      <c r="S2195" s="6">
        <f>-MIN(data!$B$5/(POWER(LN(I2195),2))*P2195/100, O2195)</f>
        <v>0</v>
      </c>
      <c r="T2195" s="6">
        <f>-S2195*L2195/100000</f>
        <v>0</v>
      </c>
      <c r="U2195" s="4">
        <f>N2195+Q2195</f>
        <v>9.3000000000000007</v>
      </c>
      <c r="V2195" s="4" t="e">
        <f>P2195*I2195/100/R2195</f>
        <v>#DIV/0!</v>
      </c>
      <c r="W2195" s="4" t="e">
        <f>V2195*H2195</f>
        <v>#DIV/0!</v>
      </c>
      <c r="X2195" s="6">
        <f>O2195+S2195</f>
        <v>0</v>
      </c>
      <c r="Y2195" s="6" t="e">
        <f>P2195*I2195/100/T2195</f>
        <v>#DIV/0!</v>
      </c>
      <c r="Z2195" s="6" t="e">
        <f>Y2195*H2195</f>
        <v>#DIV/0!</v>
      </c>
      <c r="AB2195" s="1">
        <f t="shared" si="68"/>
        <v>0</v>
      </c>
      <c r="AC2195" s="1">
        <f t="shared" si="69"/>
        <v>0</v>
      </c>
    </row>
    <row r="2196" spans="4:29" x14ac:dyDescent="0.25">
      <c r="D2196" s="1">
        <v>1990</v>
      </c>
      <c r="E2196" s="1" t="s">
        <v>62</v>
      </c>
      <c r="F2196" s="2" t="s">
        <v>254</v>
      </c>
      <c r="G2196">
        <v>4</v>
      </c>
      <c r="H2196">
        <v>58235697</v>
      </c>
      <c r="I2196" s="1">
        <v>15439.17</v>
      </c>
      <c r="J2196" s="1">
        <v>6736</v>
      </c>
      <c r="K2196" s="1">
        <v>748444.4</v>
      </c>
      <c r="L2196" s="1">
        <v>733333.3</v>
      </c>
      <c r="M2196" s="3">
        <v>110</v>
      </c>
      <c r="N2196">
        <v>9</v>
      </c>
      <c r="O2196">
        <v>15</v>
      </c>
      <c r="P2196" s="1">
        <f>IF($A$3="Percentage of government revenue per capita",$B$3,0) + IF($A$3="Absolute extra revenue",AB2196,0) + IF($A$3="Absolute revenue per capita",AC2196,0)</f>
        <v>0</v>
      </c>
      <c r="Q2196" s="5">
        <f>-MIN(data!$B$4 / data!I2159 * data!P2159 / 100, data!N2159)</f>
        <v>0</v>
      </c>
      <c r="R2196" s="4">
        <f>-Q2196*K2196/1000</f>
        <v>0</v>
      </c>
      <c r="S2196" s="6">
        <f>-MIN(data!$B$5/(POWER(LN(I2196),2))*P2196/100, O2196)</f>
        <v>0</v>
      </c>
      <c r="T2196" s="6">
        <f>-S2196*L2196/100000</f>
        <v>0</v>
      </c>
      <c r="U2196" s="4">
        <f>N2196+Q2196</f>
        <v>9</v>
      </c>
      <c r="V2196" s="4" t="e">
        <f>P2196*I2196/100/R2196</f>
        <v>#DIV/0!</v>
      </c>
      <c r="W2196" s="4" t="e">
        <f>V2196*H2196</f>
        <v>#DIV/0!</v>
      </c>
      <c r="X2196" s="6">
        <f>O2196+S2196</f>
        <v>15</v>
      </c>
      <c r="Y2196" s="6" t="e">
        <f>P2196*I2196/100/T2196</f>
        <v>#DIV/0!</v>
      </c>
      <c r="Z2196" s="6" t="e">
        <f>Y2196*H2196</f>
        <v>#DIV/0!</v>
      </c>
      <c r="AB2196" s="1">
        <f t="shared" si="68"/>
        <v>0</v>
      </c>
      <c r="AC2196" s="1">
        <f t="shared" si="69"/>
        <v>0</v>
      </c>
    </row>
    <row r="2197" spans="4:29" x14ac:dyDescent="0.25">
      <c r="D2197" s="1">
        <v>1991</v>
      </c>
      <c r="E2197" s="1" t="s">
        <v>62</v>
      </c>
      <c r="F2197" s="2" t="s">
        <v>254</v>
      </c>
      <c r="G2197">
        <v>4</v>
      </c>
      <c r="H2197">
        <v>58559311</v>
      </c>
      <c r="I2197" s="1">
        <v>15743.57</v>
      </c>
      <c r="J2197" s="1">
        <v>6379</v>
      </c>
      <c r="K2197" s="1">
        <v>741744.2</v>
      </c>
      <c r="L2197" s="1">
        <v>733333.3</v>
      </c>
      <c r="M2197" s="3">
        <v>110</v>
      </c>
      <c r="N2197">
        <v>8.6</v>
      </c>
      <c r="O2197">
        <v>15</v>
      </c>
      <c r="P2197" s="1">
        <f>IF($A$3="Percentage of government revenue per capita",$B$3,0) + IF($A$3="Absolute extra revenue",AB2197,0) + IF($A$3="Absolute revenue per capita",AC2197,0)</f>
        <v>0</v>
      </c>
      <c r="Q2197" s="5">
        <f>-MIN(data!$B$4 / data!I2160 * data!P2160 / 100, data!N2160)</f>
        <v>0</v>
      </c>
      <c r="R2197" s="4">
        <f>-Q2197*K2197/1000</f>
        <v>0</v>
      </c>
      <c r="S2197" s="6">
        <f>-MIN(data!$B$5/(POWER(LN(I2197),2))*P2197/100, O2197)</f>
        <v>0</v>
      </c>
      <c r="T2197" s="6">
        <f>-S2197*L2197/100000</f>
        <v>0</v>
      </c>
      <c r="U2197" s="4">
        <f>N2197+Q2197</f>
        <v>8.6</v>
      </c>
      <c r="V2197" s="4" t="e">
        <f>P2197*I2197/100/R2197</f>
        <v>#DIV/0!</v>
      </c>
      <c r="W2197" s="4" t="e">
        <f>V2197*H2197</f>
        <v>#DIV/0!</v>
      </c>
      <c r="X2197" s="6">
        <f>O2197+S2197</f>
        <v>15</v>
      </c>
      <c r="Y2197" s="6" t="e">
        <f>P2197*I2197/100/T2197</f>
        <v>#DIV/0!</v>
      </c>
      <c r="Z2197" s="6" t="e">
        <f>Y2197*H2197</f>
        <v>#DIV/0!</v>
      </c>
      <c r="AB2197" s="1">
        <f t="shared" si="68"/>
        <v>0</v>
      </c>
      <c r="AC2197" s="1">
        <f t="shared" si="69"/>
        <v>0</v>
      </c>
    </row>
    <row r="2198" spans="4:29" x14ac:dyDescent="0.25">
      <c r="D2198" s="1">
        <v>1992</v>
      </c>
      <c r="E2198" s="1" t="s">
        <v>62</v>
      </c>
      <c r="F2198" s="2" t="s">
        <v>254</v>
      </c>
      <c r="G2198">
        <v>4</v>
      </c>
      <c r="H2198">
        <v>58851217</v>
      </c>
      <c r="I2198" s="1">
        <v>15773.95</v>
      </c>
      <c r="J2198" s="1">
        <v>5972</v>
      </c>
      <c r="K2198" s="1">
        <v>737284</v>
      </c>
      <c r="L2198" s="1">
        <v>733333.3</v>
      </c>
      <c r="M2198" s="3">
        <v>110</v>
      </c>
      <c r="N2198">
        <v>8.1</v>
      </c>
      <c r="O2198">
        <v>15</v>
      </c>
      <c r="P2198" s="1">
        <f>IF($A$3="Percentage of government revenue per capita",$B$3,0) + IF($A$3="Absolute extra revenue",AB2198,0) + IF($A$3="Absolute revenue per capita",AC2198,0)</f>
        <v>0</v>
      </c>
      <c r="Q2198" s="5">
        <f>-MIN(data!$B$4 / data!I2161 * data!P2161 / 100, data!N2161)</f>
        <v>0</v>
      </c>
      <c r="R2198" s="4">
        <f>-Q2198*K2198/1000</f>
        <v>0</v>
      </c>
      <c r="S2198" s="6">
        <f>-MIN(data!$B$5/(POWER(LN(I2198),2))*P2198/100, O2198)</f>
        <v>0</v>
      </c>
      <c r="T2198" s="6">
        <f>-S2198*L2198/100000</f>
        <v>0</v>
      </c>
      <c r="U2198" s="4">
        <f>N2198+Q2198</f>
        <v>8.1</v>
      </c>
      <c r="V2198" s="4" t="e">
        <f>P2198*I2198/100/R2198</f>
        <v>#DIV/0!</v>
      </c>
      <c r="W2198" s="4" t="e">
        <f>V2198*H2198</f>
        <v>#DIV/0!</v>
      </c>
      <c r="X2198" s="6">
        <f>O2198+S2198</f>
        <v>15</v>
      </c>
      <c r="Y2198" s="6" t="e">
        <f>P2198*I2198/100/T2198</f>
        <v>#DIV/0!</v>
      </c>
      <c r="Z2198" s="6" t="e">
        <f>Y2198*H2198</f>
        <v>#DIV/0!</v>
      </c>
      <c r="AB2198" s="1">
        <f t="shared" si="68"/>
        <v>0</v>
      </c>
      <c r="AC2198" s="1">
        <f t="shared" si="69"/>
        <v>0</v>
      </c>
    </row>
    <row r="2199" spans="4:29" x14ac:dyDescent="0.25">
      <c r="D2199" s="1">
        <v>1993</v>
      </c>
      <c r="E2199" s="1" t="s">
        <v>62</v>
      </c>
      <c r="F2199" s="2" t="s">
        <v>254</v>
      </c>
      <c r="G2199">
        <v>4</v>
      </c>
      <c r="H2199">
        <v>59106768</v>
      </c>
      <c r="I2199" s="1">
        <v>15881.62</v>
      </c>
      <c r="J2199" s="1">
        <v>5531</v>
      </c>
      <c r="K2199" s="1">
        <v>737466.7</v>
      </c>
      <c r="L2199" s="1">
        <v>733333.3</v>
      </c>
      <c r="M2199" s="3">
        <v>110</v>
      </c>
      <c r="N2199">
        <v>7.5</v>
      </c>
      <c r="O2199">
        <v>15</v>
      </c>
      <c r="P2199" s="1">
        <f>IF($A$3="Percentage of government revenue per capita",$B$3,0) + IF($A$3="Absolute extra revenue",AB2199,0) + IF($A$3="Absolute revenue per capita",AC2199,0)</f>
        <v>0</v>
      </c>
      <c r="Q2199" s="5">
        <f>-MIN(data!$B$4 / data!I2162 * data!P2162 / 100, data!N2162)</f>
        <v>0</v>
      </c>
      <c r="R2199" s="4">
        <f>-Q2199*K2199/1000</f>
        <v>0</v>
      </c>
      <c r="S2199" s="6">
        <f>-MIN(data!$B$5/(POWER(LN(I2199),2))*P2199/100, O2199)</f>
        <v>0</v>
      </c>
      <c r="T2199" s="6">
        <f>-S2199*L2199/100000</f>
        <v>0</v>
      </c>
      <c r="U2199" s="4">
        <f>N2199+Q2199</f>
        <v>7.5</v>
      </c>
      <c r="V2199" s="4" t="e">
        <f>P2199*I2199/100/R2199</f>
        <v>#DIV/0!</v>
      </c>
      <c r="W2199" s="4" t="e">
        <f>V2199*H2199</f>
        <v>#DIV/0!</v>
      </c>
      <c r="X2199" s="6">
        <f>O2199+S2199</f>
        <v>15</v>
      </c>
      <c r="Y2199" s="6" t="e">
        <f>P2199*I2199/100/T2199</f>
        <v>#DIV/0!</v>
      </c>
      <c r="Z2199" s="6" t="e">
        <f>Y2199*H2199</f>
        <v>#DIV/0!</v>
      </c>
      <c r="AB2199" s="1">
        <f t="shared" si="68"/>
        <v>0</v>
      </c>
      <c r="AC2199" s="1">
        <f t="shared" si="69"/>
        <v>0</v>
      </c>
    </row>
    <row r="2200" spans="4:29" x14ac:dyDescent="0.25">
      <c r="D2200" s="1">
        <v>1994</v>
      </c>
      <c r="E2200" s="1" t="s">
        <v>62</v>
      </c>
      <c r="F2200" s="2" t="s">
        <v>254</v>
      </c>
      <c r="G2200">
        <v>4</v>
      </c>
      <c r="H2200">
        <v>59327192</v>
      </c>
      <c r="I2200" s="1">
        <v>16312.45</v>
      </c>
      <c r="J2200" s="1">
        <v>5108</v>
      </c>
      <c r="K2200" s="1">
        <v>729714.3</v>
      </c>
      <c r="L2200" s="1">
        <v>785714.3</v>
      </c>
      <c r="M2200" s="3">
        <v>110</v>
      </c>
      <c r="N2200">
        <v>7</v>
      </c>
      <c r="O2200">
        <v>14</v>
      </c>
      <c r="P2200" s="1">
        <f>IF($A$3="Percentage of government revenue per capita",$B$3,0) + IF($A$3="Absolute extra revenue",AB2200,0) + IF($A$3="Absolute revenue per capita",AC2200,0)</f>
        <v>0</v>
      </c>
      <c r="Q2200" s="5">
        <f>-MIN(data!$B$4 / data!I2163 * data!P2163 / 100, data!N2163)</f>
        <v>0</v>
      </c>
      <c r="R2200" s="4">
        <f>-Q2200*K2200/1000</f>
        <v>0</v>
      </c>
      <c r="S2200" s="6">
        <f>-MIN(data!$B$5/(POWER(LN(I2200),2))*P2200/100, O2200)</f>
        <v>0</v>
      </c>
      <c r="T2200" s="6">
        <f>-S2200*L2200/100000</f>
        <v>0</v>
      </c>
      <c r="U2200" s="4">
        <f>N2200+Q2200</f>
        <v>7</v>
      </c>
      <c r="V2200" s="4" t="e">
        <f>P2200*I2200/100/R2200</f>
        <v>#DIV/0!</v>
      </c>
      <c r="W2200" s="4" t="e">
        <f>V2200*H2200</f>
        <v>#DIV/0!</v>
      </c>
      <c r="X2200" s="6">
        <f>O2200+S2200</f>
        <v>14</v>
      </c>
      <c r="Y2200" s="6" t="e">
        <f>P2200*I2200/100/T2200</f>
        <v>#DIV/0!</v>
      </c>
      <c r="Z2200" s="6" t="e">
        <f>Y2200*H2200</f>
        <v>#DIV/0!</v>
      </c>
      <c r="AB2200" s="1">
        <f t="shared" si="68"/>
        <v>0</v>
      </c>
      <c r="AC2200" s="1">
        <f t="shared" si="69"/>
        <v>0</v>
      </c>
    </row>
    <row r="2201" spans="4:29" x14ac:dyDescent="0.25">
      <c r="D2201" s="1">
        <v>1995</v>
      </c>
      <c r="E2201" s="1" t="s">
        <v>62</v>
      </c>
      <c r="F2201" s="2" t="s">
        <v>254</v>
      </c>
      <c r="G2201">
        <v>4</v>
      </c>
      <c r="H2201">
        <v>59541899</v>
      </c>
      <c r="I2201" s="1">
        <v>16765.63</v>
      </c>
      <c r="J2201" s="1">
        <v>4748</v>
      </c>
      <c r="K2201" s="1">
        <v>730461.5</v>
      </c>
      <c r="L2201" s="1">
        <v>666666.69999999995</v>
      </c>
      <c r="M2201" s="3">
        <v>110</v>
      </c>
      <c r="N2201">
        <v>6.5</v>
      </c>
      <c r="O2201">
        <v>15</v>
      </c>
      <c r="P2201" s="1">
        <f>IF($A$3="Percentage of government revenue per capita",$B$3,0) + IF($A$3="Absolute extra revenue",AB2201,0) + IF($A$3="Absolute revenue per capita",AC2201,0)</f>
        <v>0</v>
      </c>
      <c r="Q2201" s="5">
        <f>-MIN(data!$B$4 / data!I2164 * data!P2164 / 100, data!N2164)</f>
        <v>0</v>
      </c>
      <c r="R2201" s="4">
        <f>-Q2201*K2201/1000</f>
        <v>0</v>
      </c>
      <c r="S2201" s="6">
        <f>-MIN(data!$B$5/(POWER(LN(I2201),2))*P2201/100, O2201)</f>
        <v>0</v>
      </c>
      <c r="T2201" s="6">
        <f>-S2201*L2201/100000</f>
        <v>0</v>
      </c>
      <c r="U2201" s="4">
        <f>N2201+Q2201</f>
        <v>6.5</v>
      </c>
      <c r="V2201" s="4" t="e">
        <f>P2201*I2201/100/R2201</f>
        <v>#DIV/0!</v>
      </c>
      <c r="W2201" s="4" t="e">
        <f>V2201*H2201</f>
        <v>#DIV/0!</v>
      </c>
      <c r="X2201" s="6">
        <f>O2201+S2201</f>
        <v>15</v>
      </c>
      <c r="Y2201" s="6" t="e">
        <f>P2201*I2201/100/T2201</f>
        <v>#DIV/0!</v>
      </c>
      <c r="Z2201" s="6" t="e">
        <f>Y2201*H2201</f>
        <v>#DIV/0!</v>
      </c>
      <c r="AB2201" s="1">
        <f t="shared" si="68"/>
        <v>0</v>
      </c>
      <c r="AC2201" s="1">
        <f t="shared" si="69"/>
        <v>0</v>
      </c>
    </row>
    <row r="2202" spans="4:29" x14ac:dyDescent="0.25">
      <c r="D2202" s="1">
        <v>1996</v>
      </c>
      <c r="E2202" s="1" t="s">
        <v>62</v>
      </c>
      <c r="F2202" s="2" t="s">
        <v>254</v>
      </c>
      <c r="G2202">
        <v>4</v>
      </c>
      <c r="H2202">
        <v>59753100</v>
      </c>
      <c r="I2202" s="1">
        <v>17377.73</v>
      </c>
      <c r="J2202" s="1">
        <v>4473</v>
      </c>
      <c r="K2202" s="1">
        <v>733278.7</v>
      </c>
      <c r="L2202" s="1">
        <v>671428.6</v>
      </c>
      <c r="M2202" s="3">
        <v>100</v>
      </c>
      <c r="N2202">
        <v>6.1</v>
      </c>
      <c r="O2202">
        <v>14</v>
      </c>
      <c r="P2202" s="1">
        <f>IF($A$3="Percentage of government revenue per capita",$B$3,0) + IF($A$3="Absolute extra revenue",AB2202,0) + IF($A$3="Absolute revenue per capita",AC2202,0)</f>
        <v>0</v>
      </c>
      <c r="Q2202" s="5">
        <f>-MIN(data!$B$4 / data!I2165 * data!P2165 / 100, data!N2165)</f>
        <v>0</v>
      </c>
      <c r="R2202" s="4">
        <f>-Q2202*K2202/1000</f>
        <v>0</v>
      </c>
      <c r="S2202" s="6">
        <f>-MIN(data!$B$5/(POWER(LN(I2202),2))*P2202/100, O2202)</f>
        <v>0</v>
      </c>
      <c r="T2202" s="6">
        <f>-S2202*L2202/100000</f>
        <v>0</v>
      </c>
      <c r="U2202" s="4">
        <f>N2202+Q2202</f>
        <v>6.1</v>
      </c>
      <c r="V2202" s="4" t="e">
        <f>P2202*I2202/100/R2202</f>
        <v>#DIV/0!</v>
      </c>
      <c r="W2202" s="4" t="e">
        <f>V2202*H2202</f>
        <v>#DIV/0!</v>
      </c>
      <c r="X2202" s="6">
        <f>O2202+S2202</f>
        <v>14</v>
      </c>
      <c r="Y2202" s="6" t="e">
        <f>P2202*I2202/100/T2202</f>
        <v>#DIV/0!</v>
      </c>
      <c r="Z2202" s="6" t="e">
        <f>Y2202*H2202</f>
        <v>#DIV/0!</v>
      </c>
      <c r="AB2202" s="1">
        <f t="shared" si="68"/>
        <v>0</v>
      </c>
      <c r="AC2202" s="1">
        <f t="shared" si="69"/>
        <v>0</v>
      </c>
    </row>
    <row r="2203" spans="4:29" x14ac:dyDescent="0.25">
      <c r="D2203" s="1">
        <v>1997</v>
      </c>
      <c r="E2203" s="1" t="s">
        <v>62</v>
      </c>
      <c r="F2203" s="2" t="s">
        <v>254</v>
      </c>
      <c r="G2203">
        <v>4</v>
      </c>
      <c r="H2203">
        <v>59964851</v>
      </c>
      <c r="I2203" s="1">
        <v>17689.47</v>
      </c>
      <c r="J2203" s="1">
        <v>4280</v>
      </c>
      <c r="K2203" s="1">
        <v>737931</v>
      </c>
      <c r="L2203" s="1">
        <v>723076.9</v>
      </c>
      <c r="M2203" s="3">
        <v>94</v>
      </c>
      <c r="N2203">
        <v>5.8</v>
      </c>
      <c r="O2203">
        <v>13</v>
      </c>
      <c r="P2203" s="1">
        <f>IF($A$3="Percentage of government revenue per capita",$B$3,0) + IF($A$3="Absolute extra revenue",AB2203,0) + IF($A$3="Absolute revenue per capita",AC2203,0)</f>
        <v>0</v>
      </c>
      <c r="Q2203" s="5">
        <f>-MIN(data!$B$4 / data!I2166 * data!P2166 / 100, data!N2166)</f>
        <v>0</v>
      </c>
      <c r="R2203" s="4">
        <f>-Q2203*K2203/1000</f>
        <v>0</v>
      </c>
      <c r="S2203" s="6">
        <f>-MIN(data!$B$5/(POWER(LN(I2203),2))*P2203/100, O2203)</f>
        <v>0</v>
      </c>
      <c r="T2203" s="6">
        <f>-S2203*L2203/100000</f>
        <v>0</v>
      </c>
      <c r="U2203" s="4">
        <f>N2203+Q2203</f>
        <v>5.8</v>
      </c>
      <c r="V2203" s="4" t="e">
        <f>P2203*I2203/100/R2203</f>
        <v>#DIV/0!</v>
      </c>
      <c r="W2203" s="4" t="e">
        <f>V2203*H2203</f>
        <v>#DIV/0!</v>
      </c>
      <c r="X2203" s="6">
        <f>O2203+S2203</f>
        <v>13</v>
      </c>
      <c r="Y2203" s="6" t="e">
        <f>P2203*I2203/100/T2203</f>
        <v>#DIV/0!</v>
      </c>
      <c r="Z2203" s="6" t="e">
        <f>Y2203*H2203</f>
        <v>#DIV/0!</v>
      </c>
      <c r="AB2203" s="1">
        <f t="shared" si="68"/>
        <v>0</v>
      </c>
      <c r="AC2203" s="1">
        <f t="shared" si="69"/>
        <v>0</v>
      </c>
    </row>
    <row r="2204" spans="4:29" x14ac:dyDescent="0.25">
      <c r="D2204" s="1">
        <v>1998</v>
      </c>
      <c r="E2204" s="1" t="s">
        <v>62</v>
      </c>
      <c r="F2204" s="2" t="s">
        <v>254</v>
      </c>
      <c r="G2204">
        <v>4</v>
      </c>
      <c r="H2204">
        <v>60186288</v>
      </c>
      <c r="I2204" s="1">
        <v>18141.43</v>
      </c>
      <c r="J2204" s="1">
        <v>4158</v>
      </c>
      <c r="K2204" s="1">
        <v>742500</v>
      </c>
      <c r="L2204" s="1">
        <v>707692.3</v>
      </c>
      <c r="M2204" s="3">
        <v>94</v>
      </c>
      <c r="N2204">
        <v>5.6</v>
      </c>
      <c r="O2204">
        <v>13</v>
      </c>
      <c r="P2204" s="1">
        <f>IF($A$3="Percentage of government revenue per capita",$B$3,0) + IF($A$3="Absolute extra revenue",AB2204,0) + IF($A$3="Absolute revenue per capita",AC2204,0)</f>
        <v>0</v>
      </c>
      <c r="Q2204" s="5">
        <f>-MIN(data!$B$4 / data!I2167 * data!P2167 / 100, data!N2167)</f>
        <v>0</v>
      </c>
      <c r="R2204" s="4">
        <f>-Q2204*K2204/1000</f>
        <v>0</v>
      </c>
      <c r="S2204" s="6">
        <f>-MIN(data!$B$5/(POWER(LN(I2204),2))*P2204/100, O2204)</f>
        <v>0</v>
      </c>
      <c r="T2204" s="6">
        <f>-S2204*L2204/100000</f>
        <v>0</v>
      </c>
      <c r="U2204" s="4">
        <f>N2204+Q2204</f>
        <v>5.6</v>
      </c>
      <c r="V2204" s="4" t="e">
        <f>P2204*I2204/100/R2204</f>
        <v>#DIV/0!</v>
      </c>
      <c r="W2204" s="4" t="e">
        <f>V2204*H2204</f>
        <v>#DIV/0!</v>
      </c>
      <c r="X2204" s="6">
        <f>O2204+S2204</f>
        <v>13</v>
      </c>
      <c r="Y2204" s="6" t="e">
        <f>P2204*I2204/100/T2204</f>
        <v>#DIV/0!</v>
      </c>
      <c r="Z2204" s="6" t="e">
        <f>Y2204*H2204</f>
        <v>#DIV/0!</v>
      </c>
      <c r="AB2204" s="1">
        <f t="shared" si="68"/>
        <v>0</v>
      </c>
      <c r="AC2204" s="1">
        <f t="shared" si="69"/>
        <v>0</v>
      </c>
    </row>
    <row r="2205" spans="4:29" x14ac:dyDescent="0.25">
      <c r="D2205" s="1">
        <v>1999</v>
      </c>
      <c r="E2205" s="1" t="s">
        <v>62</v>
      </c>
      <c r="F2205" s="2" t="s">
        <v>254</v>
      </c>
      <c r="G2205">
        <v>4</v>
      </c>
      <c r="H2205">
        <v>60496718</v>
      </c>
      <c r="I2205" s="1">
        <v>18844</v>
      </c>
      <c r="J2205" s="1">
        <v>4080</v>
      </c>
      <c r="K2205" s="1">
        <v>741818.2</v>
      </c>
      <c r="L2205" s="1">
        <v>741666.7</v>
      </c>
      <c r="M2205" s="3">
        <v>92</v>
      </c>
      <c r="N2205">
        <v>5.5</v>
      </c>
      <c r="O2205">
        <v>12</v>
      </c>
      <c r="P2205" s="1">
        <f>IF($A$3="Percentage of government revenue per capita",$B$3,0) + IF($A$3="Absolute extra revenue",AB2205,0) + IF($A$3="Absolute revenue per capita",AC2205,0)</f>
        <v>0</v>
      </c>
      <c r="Q2205" s="5">
        <f>-MIN(data!$B$4 / data!I2168 * data!P2168 / 100, data!N2168)</f>
        <v>0</v>
      </c>
      <c r="R2205" s="4">
        <f>-Q2205*K2205/1000</f>
        <v>0</v>
      </c>
      <c r="S2205" s="6">
        <f>-MIN(data!$B$5/(POWER(LN(I2205),2))*P2205/100, O2205)</f>
        <v>0</v>
      </c>
      <c r="T2205" s="6">
        <f>-S2205*L2205/100000</f>
        <v>0</v>
      </c>
      <c r="U2205" s="4">
        <f>N2205+Q2205</f>
        <v>5.5</v>
      </c>
      <c r="V2205" s="4" t="e">
        <f>P2205*I2205/100/R2205</f>
        <v>#DIV/0!</v>
      </c>
      <c r="W2205" s="4" t="e">
        <f>V2205*H2205</f>
        <v>#DIV/0!</v>
      </c>
      <c r="X2205" s="6">
        <f>O2205+S2205</f>
        <v>12</v>
      </c>
      <c r="Y2205" s="6" t="e">
        <f>P2205*I2205/100/T2205</f>
        <v>#DIV/0!</v>
      </c>
      <c r="Z2205" s="6" t="e">
        <f>Y2205*H2205</f>
        <v>#DIV/0!</v>
      </c>
      <c r="AB2205" s="1">
        <f t="shared" si="68"/>
        <v>0</v>
      </c>
      <c r="AC2205" s="1">
        <f t="shared" si="69"/>
        <v>0</v>
      </c>
    </row>
    <row r="2206" spans="4:29" x14ac:dyDescent="0.25">
      <c r="D2206" s="1">
        <v>2000</v>
      </c>
      <c r="E2206" s="1" t="s">
        <v>62</v>
      </c>
      <c r="F2206" s="2" t="s">
        <v>254</v>
      </c>
      <c r="G2206">
        <v>4</v>
      </c>
      <c r="H2206">
        <v>60912500</v>
      </c>
      <c r="I2206" s="1">
        <v>19196.86</v>
      </c>
      <c r="J2206" s="1">
        <v>4014</v>
      </c>
      <c r="K2206" s="1">
        <v>743333.3</v>
      </c>
      <c r="L2206" s="1">
        <v>733333.3</v>
      </c>
      <c r="M2206" s="3">
        <v>89</v>
      </c>
      <c r="N2206">
        <v>5.4</v>
      </c>
      <c r="O2206">
        <v>12</v>
      </c>
      <c r="P2206" s="1">
        <f>IF($A$3="Percentage of government revenue per capita",$B$3,0) + IF($A$3="Absolute extra revenue",AB2206,0) + IF($A$3="Absolute revenue per capita",AC2206,0)</f>
        <v>0</v>
      </c>
      <c r="Q2206" s="5">
        <f>-MIN(data!$B$4 / data!I2169 * data!P2169 / 100, data!N2169)</f>
        <v>0</v>
      </c>
      <c r="R2206" s="4">
        <f>-Q2206*K2206/1000</f>
        <v>0</v>
      </c>
      <c r="S2206" s="6">
        <f>-MIN(data!$B$5/(POWER(LN(I2206),2))*P2206/100, O2206)</f>
        <v>0</v>
      </c>
      <c r="T2206" s="6">
        <f>-S2206*L2206/100000</f>
        <v>0</v>
      </c>
      <c r="U2206" s="4">
        <f>N2206+Q2206</f>
        <v>5.4</v>
      </c>
      <c r="V2206" s="4" t="e">
        <f>P2206*I2206/100/R2206</f>
        <v>#DIV/0!</v>
      </c>
      <c r="W2206" s="4" t="e">
        <f>V2206*H2206</f>
        <v>#DIV/0!</v>
      </c>
      <c r="X2206" s="6">
        <f>O2206+S2206</f>
        <v>12</v>
      </c>
      <c r="Y2206" s="6" t="e">
        <f>P2206*I2206/100/T2206</f>
        <v>#DIV/0!</v>
      </c>
      <c r="Z2206" s="6" t="e">
        <f>Y2206*H2206</f>
        <v>#DIV/0!</v>
      </c>
      <c r="AB2206" s="1">
        <f t="shared" si="68"/>
        <v>0</v>
      </c>
      <c r="AC2206" s="1">
        <f t="shared" si="69"/>
        <v>0</v>
      </c>
    </row>
    <row r="2207" spans="4:29" x14ac:dyDescent="0.25">
      <c r="D2207" s="1">
        <v>2001</v>
      </c>
      <c r="E2207" s="1" t="s">
        <v>62</v>
      </c>
      <c r="F2207" s="2" t="s">
        <v>254</v>
      </c>
      <c r="G2207">
        <v>4</v>
      </c>
      <c r="H2207">
        <v>61357430</v>
      </c>
      <c r="I2207" s="1">
        <v>19443.47</v>
      </c>
      <c r="J2207" s="1">
        <v>3939</v>
      </c>
      <c r="K2207" s="1">
        <v>757500</v>
      </c>
      <c r="L2207" s="1">
        <v>716666.7</v>
      </c>
      <c r="M2207" s="3">
        <v>88</v>
      </c>
      <c r="N2207">
        <v>5.2</v>
      </c>
      <c r="O2207">
        <v>12</v>
      </c>
      <c r="P2207" s="1">
        <f>IF($A$3="Percentage of government revenue per capita",$B$3,0) + IF($A$3="Absolute extra revenue",AB2207,0) + IF($A$3="Absolute revenue per capita",AC2207,0)</f>
        <v>0</v>
      </c>
      <c r="Q2207" s="5">
        <f>-MIN(data!$B$4 / data!I2170 * data!P2170 / 100, data!N2170)</f>
        <v>0</v>
      </c>
      <c r="R2207" s="4">
        <f>-Q2207*K2207/1000</f>
        <v>0</v>
      </c>
      <c r="S2207" s="6">
        <f>-MIN(data!$B$5/(POWER(LN(I2207),2))*P2207/100, O2207)</f>
        <v>0</v>
      </c>
      <c r="T2207" s="6">
        <f>-S2207*L2207/100000</f>
        <v>0</v>
      </c>
      <c r="U2207" s="4">
        <f>N2207+Q2207</f>
        <v>5.2</v>
      </c>
      <c r="V2207" s="4" t="e">
        <f>P2207*I2207/100/R2207</f>
        <v>#DIV/0!</v>
      </c>
      <c r="W2207" s="4" t="e">
        <f>V2207*H2207</f>
        <v>#DIV/0!</v>
      </c>
      <c r="X2207" s="6">
        <f>O2207+S2207</f>
        <v>12</v>
      </c>
      <c r="Y2207" s="6" t="e">
        <f>P2207*I2207/100/T2207</f>
        <v>#DIV/0!</v>
      </c>
      <c r="Z2207" s="6" t="e">
        <f>Y2207*H2207</f>
        <v>#DIV/0!</v>
      </c>
      <c r="AB2207" s="1">
        <f t="shared" si="68"/>
        <v>0</v>
      </c>
      <c r="AC2207" s="1">
        <f t="shared" si="69"/>
        <v>0</v>
      </c>
    </row>
    <row r="2208" spans="4:29" x14ac:dyDescent="0.25">
      <c r="D2208" s="1">
        <v>2002</v>
      </c>
      <c r="E2208" s="1" t="s">
        <v>62</v>
      </c>
      <c r="F2208" s="2" t="s">
        <v>254</v>
      </c>
      <c r="G2208">
        <v>4</v>
      </c>
      <c r="H2208">
        <v>61805267</v>
      </c>
      <c r="I2208" s="1">
        <v>19249.169999999998</v>
      </c>
      <c r="J2208" s="1">
        <v>3849</v>
      </c>
      <c r="K2208" s="1">
        <v>754705.9</v>
      </c>
      <c r="L2208" s="1">
        <v>763636.4</v>
      </c>
      <c r="M2208" s="3">
        <v>86</v>
      </c>
      <c r="N2208">
        <v>5.0999999999999996</v>
      </c>
      <c r="O2208">
        <v>11</v>
      </c>
      <c r="P2208" s="1">
        <f>IF($A$3="Percentage of government revenue per capita",$B$3,0) + IF($A$3="Absolute extra revenue",AB2208,0) + IF($A$3="Absolute revenue per capita",AC2208,0)</f>
        <v>0</v>
      </c>
      <c r="Q2208" s="5">
        <f>-MIN(data!$B$4 / data!I2171 * data!P2171 / 100, data!N2171)</f>
        <v>0</v>
      </c>
      <c r="R2208" s="4">
        <f>-Q2208*K2208/1000</f>
        <v>0</v>
      </c>
      <c r="S2208" s="6">
        <f>-MIN(data!$B$5/(POWER(LN(I2208),2))*P2208/100, O2208)</f>
        <v>0</v>
      </c>
      <c r="T2208" s="6">
        <f>-S2208*L2208/100000</f>
        <v>0</v>
      </c>
      <c r="U2208" s="4">
        <f>N2208+Q2208</f>
        <v>5.0999999999999996</v>
      </c>
      <c r="V2208" s="4" t="e">
        <f>P2208*I2208/100/R2208</f>
        <v>#DIV/0!</v>
      </c>
      <c r="W2208" s="4" t="e">
        <f>V2208*H2208</f>
        <v>#DIV/0!</v>
      </c>
      <c r="X2208" s="6">
        <f>O2208+S2208</f>
        <v>11</v>
      </c>
      <c r="Y2208" s="6" t="e">
        <f>P2208*I2208/100/T2208</f>
        <v>#DIV/0!</v>
      </c>
      <c r="Z2208" s="6" t="e">
        <f>Y2208*H2208</f>
        <v>#DIV/0!</v>
      </c>
      <c r="AB2208" s="1">
        <f t="shared" si="68"/>
        <v>0</v>
      </c>
      <c r="AC2208" s="1">
        <f t="shared" si="69"/>
        <v>0</v>
      </c>
    </row>
    <row r="2209" spans="4:29" x14ac:dyDescent="0.25">
      <c r="D2209" s="1">
        <v>2003</v>
      </c>
      <c r="E2209" s="1" t="s">
        <v>62</v>
      </c>
      <c r="F2209" s="2" t="s">
        <v>254</v>
      </c>
      <c r="G2209">
        <v>4</v>
      </c>
      <c r="H2209">
        <v>62244886</v>
      </c>
      <c r="I2209" s="1">
        <v>19122.41</v>
      </c>
      <c r="J2209" s="1">
        <v>3746</v>
      </c>
      <c r="K2209" s="1">
        <v>764489.8</v>
      </c>
      <c r="L2209" s="1">
        <v>727272.7</v>
      </c>
      <c r="M2209" s="3">
        <v>84</v>
      </c>
      <c r="N2209">
        <v>4.9000000000000004</v>
      </c>
      <c r="O2209">
        <v>11</v>
      </c>
      <c r="P2209" s="1">
        <f>IF($A$3="Percentage of government revenue per capita",$B$3,0) + IF($A$3="Absolute extra revenue",AB2209,0) + IF($A$3="Absolute revenue per capita",AC2209,0)</f>
        <v>0</v>
      </c>
      <c r="Q2209" s="5">
        <f>-MIN(data!$B$4 / data!I2172 * data!P2172 / 100, data!N2172)</f>
        <v>0</v>
      </c>
      <c r="R2209" s="4">
        <f>-Q2209*K2209/1000</f>
        <v>0</v>
      </c>
      <c r="S2209" s="6">
        <f>-MIN(data!$B$5/(POWER(LN(I2209),2))*P2209/100, O2209)</f>
        <v>0</v>
      </c>
      <c r="T2209" s="6">
        <f>-S2209*L2209/100000</f>
        <v>0</v>
      </c>
      <c r="U2209" s="4">
        <f>N2209+Q2209</f>
        <v>4.9000000000000004</v>
      </c>
      <c r="V2209" s="4" t="e">
        <f>P2209*I2209/100/R2209</f>
        <v>#DIV/0!</v>
      </c>
      <c r="W2209" s="4" t="e">
        <f>V2209*H2209</f>
        <v>#DIV/0!</v>
      </c>
      <c r="X2209" s="6">
        <f>O2209+S2209</f>
        <v>11</v>
      </c>
      <c r="Y2209" s="6" t="e">
        <f>P2209*I2209/100/T2209</f>
        <v>#DIV/0!</v>
      </c>
      <c r="Z2209" s="6" t="e">
        <f>Y2209*H2209</f>
        <v>#DIV/0!</v>
      </c>
      <c r="AB2209" s="1">
        <f t="shared" si="68"/>
        <v>0</v>
      </c>
      <c r="AC2209" s="1">
        <f t="shared" si="69"/>
        <v>0</v>
      </c>
    </row>
    <row r="2210" spans="4:29" x14ac:dyDescent="0.25">
      <c r="D2210" s="1">
        <v>2004</v>
      </c>
      <c r="E2210" s="1" t="s">
        <v>62</v>
      </c>
      <c r="F2210" s="2" t="s">
        <v>254</v>
      </c>
      <c r="G2210">
        <v>4</v>
      </c>
      <c r="H2210">
        <v>62704895</v>
      </c>
      <c r="I2210" s="1">
        <v>19578.96</v>
      </c>
      <c r="J2210" s="1">
        <v>3642</v>
      </c>
      <c r="K2210" s="1">
        <v>774893.6</v>
      </c>
      <c r="L2210" s="1">
        <v>800000</v>
      </c>
      <c r="M2210" s="3">
        <v>80</v>
      </c>
      <c r="N2210">
        <v>4.7</v>
      </c>
      <c r="O2210">
        <v>10</v>
      </c>
      <c r="P2210" s="1">
        <f>IF($A$3="Percentage of government revenue per capita",$B$3,0) + IF($A$3="Absolute extra revenue",AB2210,0) + IF($A$3="Absolute revenue per capita",AC2210,0)</f>
        <v>0</v>
      </c>
      <c r="Q2210" s="5">
        <f>-MIN(data!$B$4 / data!I2173 * data!P2173 / 100, data!N2173)</f>
        <v>0</v>
      </c>
      <c r="R2210" s="4">
        <f>-Q2210*K2210/1000</f>
        <v>0</v>
      </c>
      <c r="S2210" s="6">
        <f>-MIN(data!$B$5/(POWER(LN(I2210),2))*P2210/100, O2210)</f>
        <v>0</v>
      </c>
      <c r="T2210" s="6">
        <f>-S2210*L2210/100000</f>
        <v>0</v>
      </c>
      <c r="U2210" s="4">
        <f>N2210+Q2210</f>
        <v>4.7</v>
      </c>
      <c r="V2210" s="4" t="e">
        <f>P2210*I2210/100/R2210</f>
        <v>#DIV/0!</v>
      </c>
      <c r="W2210" s="4" t="e">
        <f>V2210*H2210</f>
        <v>#DIV/0!</v>
      </c>
      <c r="X2210" s="6">
        <f>O2210+S2210</f>
        <v>10</v>
      </c>
      <c r="Y2210" s="6" t="e">
        <f>P2210*I2210/100/T2210</f>
        <v>#DIV/0!</v>
      </c>
      <c r="Z2210" s="6" t="e">
        <f>Y2210*H2210</f>
        <v>#DIV/0!</v>
      </c>
      <c r="AB2210" s="1">
        <f t="shared" si="68"/>
        <v>0</v>
      </c>
      <c r="AC2210" s="1">
        <f t="shared" si="69"/>
        <v>0</v>
      </c>
    </row>
    <row r="2211" spans="4:29" x14ac:dyDescent="0.25">
      <c r="D2211" s="1">
        <v>2005</v>
      </c>
      <c r="E2211" s="1" t="s">
        <v>62</v>
      </c>
      <c r="F2211" s="2" t="s">
        <v>254</v>
      </c>
      <c r="G2211">
        <v>4</v>
      </c>
      <c r="H2211">
        <v>63179351</v>
      </c>
      <c r="I2211" s="1">
        <v>19983.990000000002</v>
      </c>
      <c r="J2211" s="1">
        <v>3554</v>
      </c>
      <c r="K2211" s="1">
        <v>772608.7</v>
      </c>
      <c r="L2211" s="1">
        <v>790000</v>
      </c>
      <c r="M2211" s="3">
        <v>80</v>
      </c>
      <c r="N2211">
        <v>4.5999999999999996</v>
      </c>
      <c r="O2211">
        <v>10</v>
      </c>
      <c r="P2211" s="1">
        <f>IF($A$3="Percentage of government revenue per capita",$B$3,0) + IF($A$3="Absolute extra revenue",AB2211,0) + IF($A$3="Absolute revenue per capita",AC2211,0)</f>
        <v>0</v>
      </c>
      <c r="Q2211" s="5">
        <f>-MIN(data!$B$4 / data!I2174 * data!P2174 / 100, data!N2174)</f>
        <v>0</v>
      </c>
      <c r="R2211" s="4">
        <f>-Q2211*K2211/1000</f>
        <v>0</v>
      </c>
      <c r="S2211" s="6">
        <f>-MIN(data!$B$5/(POWER(LN(I2211),2))*P2211/100, O2211)</f>
        <v>0</v>
      </c>
      <c r="T2211" s="6">
        <f>-S2211*L2211/100000</f>
        <v>0</v>
      </c>
      <c r="U2211" s="4">
        <f>N2211+Q2211</f>
        <v>4.5999999999999996</v>
      </c>
      <c r="V2211" s="4" t="e">
        <f>P2211*I2211/100/R2211</f>
        <v>#DIV/0!</v>
      </c>
      <c r="W2211" s="4" t="e">
        <f>V2211*H2211</f>
        <v>#DIV/0!</v>
      </c>
      <c r="X2211" s="6">
        <f>O2211+S2211</f>
        <v>10</v>
      </c>
      <c r="Y2211" s="6" t="e">
        <f>P2211*I2211/100/T2211</f>
        <v>#DIV/0!</v>
      </c>
      <c r="Z2211" s="6" t="e">
        <f>Y2211*H2211</f>
        <v>#DIV/0!</v>
      </c>
      <c r="AB2211" s="1">
        <f t="shared" si="68"/>
        <v>0</v>
      </c>
      <c r="AC2211" s="1">
        <f t="shared" si="69"/>
        <v>0</v>
      </c>
    </row>
    <row r="2212" spans="4:29" x14ac:dyDescent="0.25">
      <c r="D2212" s="1">
        <v>2006</v>
      </c>
      <c r="E2212" s="1" t="s">
        <v>62</v>
      </c>
      <c r="F2212" s="2" t="s">
        <v>254</v>
      </c>
      <c r="G2212">
        <v>4</v>
      </c>
      <c r="H2212">
        <v>63621381</v>
      </c>
      <c r="I2212" s="1">
        <v>20543.650000000001</v>
      </c>
      <c r="J2212" s="1">
        <v>3489</v>
      </c>
      <c r="K2212" s="1">
        <v>775333.3</v>
      </c>
      <c r="L2212" s="1">
        <v>780000</v>
      </c>
      <c r="M2212" s="3">
        <v>79</v>
      </c>
      <c r="N2212">
        <v>4.5</v>
      </c>
      <c r="O2212">
        <v>10</v>
      </c>
      <c r="P2212" s="1">
        <f>IF($A$3="Percentage of government revenue per capita",$B$3,0) + IF($A$3="Absolute extra revenue",AB2212,0) + IF($A$3="Absolute revenue per capita",AC2212,0)</f>
        <v>0</v>
      </c>
      <c r="Q2212" s="5">
        <f>-MIN(data!$B$4 / data!I2175 * data!P2175 / 100, data!N2175)</f>
        <v>0</v>
      </c>
      <c r="R2212" s="4">
        <f>-Q2212*K2212/1000</f>
        <v>0</v>
      </c>
      <c r="S2212" s="6">
        <f>-MIN(data!$B$5/(POWER(LN(I2212),2))*P2212/100, O2212)</f>
        <v>0</v>
      </c>
      <c r="T2212" s="6">
        <f>-S2212*L2212/100000</f>
        <v>0</v>
      </c>
      <c r="U2212" s="4">
        <f>N2212+Q2212</f>
        <v>4.5</v>
      </c>
      <c r="V2212" s="4" t="e">
        <f>P2212*I2212/100/R2212</f>
        <v>#DIV/0!</v>
      </c>
      <c r="W2212" s="4" t="e">
        <f>V2212*H2212</f>
        <v>#DIV/0!</v>
      </c>
      <c r="X2212" s="6">
        <f>O2212+S2212</f>
        <v>10</v>
      </c>
      <c r="Y2212" s="6" t="e">
        <f>P2212*I2212/100/T2212</f>
        <v>#DIV/0!</v>
      </c>
      <c r="Z2212" s="6" t="e">
        <f>Y2212*H2212</f>
        <v>#DIV/0!</v>
      </c>
      <c r="AB2212" s="1">
        <f t="shared" si="68"/>
        <v>0</v>
      </c>
      <c r="AC2212" s="1">
        <f t="shared" si="69"/>
        <v>0</v>
      </c>
    </row>
    <row r="2213" spans="4:29" x14ac:dyDescent="0.25">
      <c r="D2213" s="1">
        <v>2007</v>
      </c>
      <c r="E2213" s="1" t="s">
        <v>62</v>
      </c>
      <c r="F2213" s="2" t="s">
        <v>254</v>
      </c>
      <c r="G2213">
        <v>4</v>
      </c>
      <c r="H2213">
        <v>64016225</v>
      </c>
      <c r="I2213" s="1">
        <v>20716.55</v>
      </c>
      <c r="J2213" s="1">
        <v>3439</v>
      </c>
      <c r="K2213" s="1">
        <v>781590.9</v>
      </c>
      <c r="L2213" s="1">
        <v>790000</v>
      </c>
      <c r="M2213" s="3">
        <v>78</v>
      </c>
      <c r="N2213">
        <v>4.4000000000000004</v>
      </c>
      <c r="O2213">
        <v>10</v>
      </c>
      <c r="P2213" s="1">
        <f>IF($A$3="Percentage of government revenue per capita",$B$3,0) + IF($A$3="Absolute extra revenue",AB2213,0) + IF($A$3="Absolute revenue per capita",AC2213,0)</f>
        <v>0</v>
      </c>
      <c r="Q2213" s="5">
        <f>-MIN(data!$B$4 / data!I2176 * data!P2176 / 100, data!N2176)</f>
        <v>0</v>
      </c>
      <c r="R2213" s="4">
        <f>-Q2213*K2213/1000</f>
        <v>0</v>
      </c>
      <c r="S2213" s="6">
        <f>-MIN(data!$B$5/(POWER(LN(I2213),2))*P2213/100, O2213)</f>
        <v>0</v>
      </c>
      <c r="T2213" s="6">
        <f>-S2213*L2213/100000</f>
        <v>0</v>
      </c>
      <c r="U2213" s="4">
        <f>N2213+Q2213</f>
        <v>4.4000000000000004</v>
      </c>
      <c r="V2213" s="4" t="e">
        <f>P2213*I2213/100/R2213</f>
        <v>#DIV/0!</v>
      </c>
      <c r="W2213" s="4" t="e">
        <f>V2213*H2213</f>
        <v>#DIV/0!</v>
      </c>
      <c r="X2213" s="6">
        <f>O2213+S2213</f>
        <v>10</v>
      </c>
      <c r="Y2213" s="6" t="e">
        <f>P2213*I2213/100/T2213</f>
        <v>#DIV/0!</v>
      </c>
      <c r="Z2213" s="6" t="e">
        <f>Y2213*H2213</f>
        <v>#DIV/0!</v>
      </c>
      <c r="AB2213" s="1">
        <f t="shared" si="68"/>
        <v>0</v>
      </c>
      <c r="AC2213" s="1">
        <f t="shared" si="69"/>
        <v>0</v>
      </c>
    </row>
    <row r="2214" spans="4:29" x14ac:dyDescent="0.25">
      <c r="D2214" s="1">
        <v>2008</v>
      </c>
      <c r="E2214" s="1" t="s">
        <v>62</v>
      </c>
      <c r="F2214" s="2" t="s">
        <v>254</v>
      </c>
      <c r="G2214">
        <v>4</v>
      </c>
      <c r="H2214">
        <v>64374984</v>
      </c>
      <c r="I2214" s="1">
        <v>20707.509999999998</v>
      </c>
      <c r="J2214" s="1">
        <v>3393</v>
      </c>
      <c r="K2214" s="1">
        <v>789069.8</v>
      </c>
      <c r="L2214" s="1">
        <v>790000</v>
      </c>
      <c r="M2214" s="3">
        <v>79</v>
      </c>
      <c r="N2214">
        <v>4.3</v>
      </c>
      <c r="O2214">
        <v>10</v>
      </c>
      <c r="P2214" s="1">
        <f>IF($A$3="Percentage of government revenue per capita",$B$3,0) + IF($A$3="Absolute extra revenue",AB2214,0) + IF($A$3="Absolute revenue per capita",AC2214,0)</f>
        <v>0</v>
      </c>
      <c r="Q2214" s="5">
        <f>-MIN(data!$B$4 / data!I2177 * data!P2177 / 100, data!N2177)</f>
        <v>0</v>
      </c>
      <c r="R2214" s="4">
        <f>-Q2214*K2214/1000</f>
        <v>0</v>
      </c>
      <c r="S2214" s="6">
        <f>-MIN(data!$B$5/(POWER(LN(I2214),2))*P2214/100, O2214)</f>
        <v>0</v>
      </c>
      <c r="T2214" s="6">
        <f>-S2214*L2214/100000</f>
        <v>0</v>
      </c>
      <c r="U2214" s="4">
        <f>N2214+Q2214</f>
        <v>4.3</v>
      </c>
      <c r="V2214" s="4" t="e">
        <f>P2214*I2214/100/R2214</f>
        <v>#DIV/0!</v>
      </c>
      <c r="W2214" s="4" t="e">
        <f>V2214*H2214</f>
        <v>#DIV/0!</v>
      </c>
      <c r="X2214" s="6">
        <f>O2214+S2214</f>
        <v>10</v>
      </c>
      <c r="Y2214" s="6" t="e">
        <f>P2214*I2214/100/T2214</f>
        <v>#DIV/0!</v>
      </c>
      <c r="Z2214" s="6" t="e">
        <f>Y2214*H2214</f>
        <v>#DIV/0!</v>
      </c>
      <c r="AB2214" s="1">
        <f t="shared" si="68"/>
        <v>0</v>
      </c>
      <c r="AC2214" s="1">
        <f t="shared" si="69"/>
        <v>0</v>
      </c>
    </row>
    <row r="2215" spans="4:29" x14ac:dyDescent="0.25">
      <c r="D2215" s="1">
        <v>2009</v>
      </c>
      <c r="E2215" s="1" t="s">
        <v>62</v>
      </c>
      <c r="F2215" s="2" t="s">
        <v>254</v>
      </c>
      <c r="G2215">
        <v>4</v>
      </c>
      <c r="H2215">
        <v>64707040</v>
      </c>
      <c r="I2215" s="1">
        <v>19993.29</v>
      </c>
      <c r="J2215" s="1">
        <v>3348</v>
      </c>
      <c r="K2215" s="1">
        <v>778604.7</v>
      </c>
      <c r="L2215" s="1">
        <v>720000</v>
      </c>
      <c r="M2215" s="3">
        <v>79</v>
      </c>
      <c r="N2215">
        <v>4.3</v>
      </c>
      <c r="O2215">
        <v>10</v>
      </c>
      <c r="P2215" s="1">
        <f>IF($A$3="Percentage of government revenue per capita",$B$3,0) + IF($A$3="Absolute extra revenue",AB2215,0) + IF($A$3="Absolute revenue per capita",AC2215,0)</f>
        <v>0</v>
      </c>
      <c r="Q2215" s="5">
        <f>-MIN(data!$B$4 / data!I2178 * data!P2178 / 100, data!N2178)</f>
        <v>0</v>
      </c>
      <c r="R2215" s="4">
        <f>-Q2215*K2215/1000</f>
        <v>0</v>
      </c>
      <c r="S2215" s="6">
        <f>-MIN(data!$B$5/(POWER(LN(I2215),2))*P2215/100, O2215)</f>
        <v>0</v>
      </c>
      <c r="T2215" s="6">
        <f>-S2215*L2215/100000</f>
        <v>0</v>
      </c>
      <c r="U2215" s="4">
        <f>N2215+Q2215</f>
        <v>4.3</v>
      </c>
      <c r="V2215" s="4" t="e">
        <f>P2215*I2215/100/R2215</f>
        <v>#DIV/0!</v>
      </c>
      <c r="W2215" s="4" t="e">
        <f>V2215*H2215</f>
        <v>#DIV/0!</v>
      </c>
      <c r="X2215" s="6">
        <f>O2215+S2215</f>
        <v>10</v>
      </c>
      <c r="Y2215" s="6" t="e">
        <f>P2215*I2215/100/T2215</f>
        <v>#DIV/0!</v>
      </c>
      <c r="Z2215" s="6" t="e">
        <f>Y2215*H2215</f>
        <v>#DIV/0!</v>
      </c>
      <c r="AB2215" s="1">
        <f t="shared" si="68"/>
        <v>0</v>
      </c>
      <c r="AC2215" s="1">
        <f t="shared" si="69"/>
        <v>0</v>
      </c>
    </row>
    <row r="2216" spans="4:29" x14ac:dyDescent="0.25">
      <c r="D2216" s="1">
        <v>2010</v>
      </c>
      <c r="E2216" s="1" t="s">
        <v>62</v>
      </c>
      <c r="F2216" s="2" t="s">
        <v>254</v>
      </c>
      <c r="G2216">
        <v>4</v>
      </c>
      <c r="H2216">
        <v>65027507</v>
      </c>
      <c r="I2216" s="1">
        <v>20286.66</v>
      </c>
      <c r="J2216" s="1">
        <v>3300</v>
      </c>
      <c r="K2216" s="1">
        <v>785714.3</v>
      </c>
      <c r="L2216" s="1">
        <v>766666.7</v>
      </c>
      <c r="M2216" s="3">
        <v>72</v>
      </c>
      <c r="N2216">
        <v>4.2</v>
      </c>
      <c r="O2216">
        <v>9</v>
      </c>
      <c r="P2216" s="1">
        <f>IF($A$3="Percentage of government revenue per capita",$B$3,0) + IF($A$3="Absolute extra revenue",AB2216,0) + IF($A$3="Absolute revenue per capita",AC2216,0)</f>
        <v>0</v>
      </c>
      <c r="Q2216" s="5">
        <f>-MIN(data!$B$4 / data!I2179 * data!P2179 / 100, data!N2179)</f>
        <v>0</v>
      </c>
      <c r="R2216" s="4">
        <f>-Q2216*K2216/1000</f>
        <v>0</v>
      </c>
      <c r="S2216" s="6">
        <f>-MIN(data!$B$5/(POWER(LN(I2216),2))*P2216/100, O2216)</f>
        <v>0</v>
      </c>
      <c r="T2216" s="6">
        <f>-S2216*L2216/100000</f>
        <v>0</v>
      </c>
      <c r="U2216" s="4">
        <f>N2216+Q2216</f>
        <v>4.2</v>
      </c>
      <c r="V2216" s="4" t="e">
        <f>P2216*I2216/100/R2216</f>
        <v>#DIV/0!</v>
      </c>
      <c r="W2216" s="4" t="e">
        <f>V2216*H2216</f>
        <v>#DIV/0!</v>
      </c>
      <c r="X2216" s="6">
        <f>O2216+S2216</f>
        <v>9</v>
      </c>
      <c r="Y2216" s="6" t="e">
        <f>P2216*I2216/100/T2216</f>
        <v>#DIV/0!</v>
      </c>
      <c r="Z2216" s="6" t="e">
        <f>Y2216*H2216</f>
        <v>#DIV/0!</v>
      </c>
      <c r="AB2216" s="1">
        <f t="shared" si="68"/>
        <v>0</v>
      </c>
      <c r="AC2216" s="1">
        <f t="shared" si="69"/>
        <v>0</v>
      </c>
    </row>
    <row r="2217" spans="4:29" x14ac:dyDescent="0.25">
      <c r="D2217" s="1">
        <v>2011</v>
      </c>
      <c r="E2217" s="1" t="s">
        <v>62</v>
      </c>
      <c r="F2217" s="2" t="s">
        <v>254</v>
      </c>
      <c r="G2217">
        <v>4</v>
      </c>
      <c r="H2217">
        <v>65342780</v>
      </c>
      <c r="I2217" s="1">
        <v>21123.27</v>
      </c>
      <c r="J2217" s="1">
        <v>3252</v>
      </c>
      <c r="K2217" s="1">
        <v>774285.7</v>
      </c>
      <c r="L2217" s="1">
        <v>766666.7</v>
      </c>
      <c r="M2217" s="3">
        <v>69</v>
      </c>
      <c r="N2217">
        <v>4.2</v>
      </c>
      <c r="O2217">
        <v>9</v>
      </c>
      <c r="P2217" s="1">
        <f>IF($A$3="Percentage of government revenue per capita",$B$3,0) + IF($A$3="Absolute extra revenue",AB2217,0) + IF($A$3="Absolute revenue per capita",AC2217,0)</f>
        <v>0</v>
      </c>
      <c r="Q2217" s="5">
        <f>-MIN(data!$B$4 / data!I2180 * data!P2180 / 100, data!N2180)</f>
        <v>0</v>
      </c>
      <c r="R2217" s="4">
        <f>-Q2217*K2217/1000</f>
        <v>0</v>
      </c>
      <c r="S2217" s="6">
        <f>-MIN(data!$B$5/(POWER(LN(I2217),2))*P2217/100, O2217)</f>
        <v>0</v>
      </c>
      <c r="T2217" s="6">
        <f>-S2217*L2217/100000</f>
        <v>0</v>
      </c>
      <c r="U2217" s="4">
        <f>N2217+Q2217</f>
        <v>4.2</v>
      </c>
      <c r="V2217" s="4" t="e">
        <f>P2217*I2217/100/R2217</f>
        <v>#DIV/0!</v>
      </c>
      <c r="W2217" s="4" t="e">
        <f>V2217*H2217</f>
        <v>#DIV/0!</v>
      </c>
      <c r="X2217" s="6">
        <f>O2217+S2217</f>
        <v>9</v>
      </c>
      <c r="Y2217" s="6" t="e">
        <f>P2217*I2217/100/T2217</f>
        <v>#DIV/0!</v>
      </c>
      <c r="Z2217" s="6" t="e">
        <f>Y2217*H2217</f>
        <v>#DIV/0!</v>
      </c>
      <c r="AB2217" s="1">
        <f t="shared" si="68"/>
        <v>0</v>
      </c>
      <c r="AC2217" s="1">
        <f t="shared" si="69"/>
        <v>0</v>
      </c>
    </row>
    <row r="2218" spans="4:29" x14ac:dyDescent="0.25">
      <c r="D2218" s="1">
        <v>2012</v>
      </c>
      <c r="E2218" s="1" t="s">
        <v>62</v>
      </c>
      <c r="F2218" s="2" t="s">
        <v>254</v>
      </c>
      <c r="G2218">
        <v>4</v>
      </c>
      <c r="H2218">
        <v>65659809</v>
      </c>
      <c r="I2218" s="1">
        <v>21524.44</v>
      </c>
      <c r="J2218" s="1">
        <v>3213</v>
      </c>
      <c r="K2218" s="1">
        <v>783658.5</v>
      </c>
      <c r="L2218" s="1">
        <v>766666.7</v>
      </c>
      <c r="M2218" s="3">
        <v>69</v>
      </c>
      <c r="N2218">
        <v>4.0999999999999996</v>
      </c>
      <c r="O2218">
        <v>9</v>
      </c>
      <c r="P2218" s="1">
        <f>IF($A$3="Percentage of government revenue per capita",$B$3,0) + IF($A$3="Absolute extra revenue",AB2218,0) + IF($A$3="Absolute revenue per capita",AC2218,0)</f>
        <v>0</v>
      </c>
      <c r="Q2218" s="5">
        <f>-MIN(data!$B$4 / data!I2181 * data!P2181 / 100, data!N2181)</f>
        <v>0</v>
      </c>
      <c r="R2218" s="4">
        <f>-Q2218*K2218/1000</f>
        <v>0</v>
      </c>
      <c r="S2218" s="6">
        <f>-MIN(data!$B$5/(POWER(LN(I2218),2))*P2218/100, O2218)</f>
        <v>0</v>
      </c>
      <c r="T2218" s="6">
        <f>-S2218*L2218/100000</f>
        <v>0</v>
      </c>
      <c r="U2218" s="4">
        <f>N2218+Q2218</f>
        <v>4.0999999999999996</v>
      </c>
      <c r="V2218" s="4" t="e">
        <f>P2218*I2218/100/R2218</f>
        <v>#DIV/0!</v>
      </c>
      <c r="W2218" s="4" t="e">
        <f>V2218*H2218</f>
        <v>#DIV/0!</v>
      </c>
      <c r="X2218" s="6">
        <f>O2218+S2218</f>
        <v>9</v>
      </c>
      <c r="Y2218" s="6" t="e">
        <f>P2218*I2218/100/T2218</f>
        <v>#DIV/0!</v>
      </c>
      <c r="Z2218" s="6" t="e">
        <f>Y2218*H2218</f>
        <v>#DIV/0!</v>
      </c>
      <c r="AB2218" s="1">
        <f t="shared" si="68"/>
        <v>0</v>
      </c>
      <c r="AC2218" s="1">
        <f t="shared" si="69"/>
        <v>0</v>
      </c>
    </row>
    <row r="2219" spans="4:29" x14ac:dyDescent="0.25">
      <c r="D2219" s="1">
        <v>2013</v>
      </c>
      <c r="E2219" s="1" t="s">
        <v>62</v>
      </c>
      <c r="F2219" s="2" t="s">
        <v>254</v>
      </c>
      <c r="G2219">
        <v>4</v>
      </c>
      <c r="H2219">
        <v>65998687</v>
      </c>
      <c r="I2219" s="1">
        <v>21958.42</v>
      </c>
      <c r="J2219" s="1">
        <v>3195</v>
      </c>
      <c r="K2219" s="1">
        <v>779268.3</v>
      </c>
      <c r="L2219" s="1">
        <v>755555.6</v>
      </c>
      <c r="M2219" s="3">
        <v>69</v>
      </c>
      <c r="N2219">
        <v>4.0999999999999996</v>
      </c>
      <c r="O2219">
        <v>9</v>
      </c>
      <c r="P2219" s="1">
        <f>IF($A$3="Percentage of government revenue per capita",$B$3,0) + IF($A$3="Absolute extra revenue",AB2219,0) + IF($A$3="Absolute revenue per capita",AC2219,0)</f>
        <v>0</v>
      </c>
      <c r="Q2219" s="5">
        <f>-MIN(data!$B$4 / data!I2182 * data!P2182 / 100, data!N2182)</f>
        <v>0</v>
      </c>
      <c r="R2219" s="4">
        <f>-Q2219*K2219/1000</f>
        <v>0</v>
      </c>
      <c r="S2219" s="6">
        <f>-MIN(data!$B$5/(POWER(LN(I2219),2))*P2219/100, O2219)</f>
        <v>0</v>
      </c>
      <c r="T2219" s="6">
        <f>-S2219*L2219/100000</f>
        <v>0</v>
      </c>
      <c r="U2219" s="4">
        <f>N2219+Q2219</f>
        <v>4.0999999999999996</v>
      </c>
      <c r="V2219" s="4" t="e">
        <f>P2219*I2219/100/R2219</f>
        <v>#DIV/0!</v>
      </c>
      <c r="W2219" s="4" t="e">
        <f>V2219*H2219</f>
        <v>#DIV/0!</v>
      </c>
      <c r="X2219" s="6">
        <f>O2219+S2219</f>
        <v>9</v>
      </c>
      <c r="Y2219" s="6" t="e">
        <f>P2219*I2219/100/T2219</f>
        <v>#DIV/0!</v>
      </c>
      <c r="Z2219" s="6" t="e">
        <f>Y2219*H2219</f>
        <v>#DIV/0!</v>
      </c>
      <c r="AB2219" s="1">
        <f t="shared" si="68"/>
        <v>0</v>
      </c>
      <c r="AC2219" s="1">
        <f t="shared" si="69"/>
        <v>0</v>
      </c>
    </row>
    <row r="2220" spans="4:29" x14ac:dyDescent="0.25">
      <c r="D2220" s="1">
        <v>2014</v>
      </c>
      <c r="E2220" s="1" t="s">
        <v>62</v>
      </c>
      <c r="F2220" s="2" t="s">
        <v>254</v>
      </c>
      <c r="G2220">
        <v>4</v>
      </c>
      <c r="H2220">
        <v>66316100</v>
      </c>
      <c r="I2220" s="1">
        <v>22132.79</v>
      </c>
      <c r="J2220" s="1">
        <v>3195</v>
      </c>
      <c r="K2220" s="1">
        <v>779268.3</v>
      </c>
      <c r="L2220" s="1">
        <v>733333.3</v>
      </c>
      <c r="M2220" s="3">
        <v>68</v>
      </c>
      <c r="N2220">
        <v>4.0999999999999996</v>
      </c>
      <c r="O2220">
        <v>9</v>
      </c>
      <c r="P2220" s="1">
        <f>IF($A$3="Percentage of government revenue per capita",$B$3,0) + IF($A$3="Absolute extra revenue",AB2220,0) + IF($A$3="Absolute revenue per capita",AC2220,0)</f>
        <v>0</v>
      </c>
      <c r="Q2220" s="5">
        <f>-MIN(data!$B$4 / data!I2183 * data!P2183 / 100, data!N2183)</f>
        <v>0</v>
      </c>
      <c r="R2220" s="4">
        <f>-Q2220*K2220/1000</f>
        <v>0</v>
      </c>
      <c r="S2220" s="6">
        <f>-MIN(data!$B$5/(POWER(LN(I2220),2))*P2220/100, O2220)</f>
        <v>0</v>
      </c>
      <c r="T2220" s="6">
        <f>-S2220*L2220/100000</f>
        <v>0</v>
      </c>
      <c r="U2220" s="4">
        <f>N2220+Q2220</f>
        <v>4.0999999999999996</v>
      </c>
      <c r="V2220" s="4" t="e">
        <f>P2220*I2220/100/R2220</f>
        <v>#DIV/0!</v>
      </c>
      <c r="W2220" s="4" t="e">
        <f>V2220*H2220</f>
        <v>#DIV/0!</v>
      </c>
      <c r="X2220" s="6">
        <f>O2220+S2220</f>
        <v>9</v>
      </c>
      <c r="Y2220" s="6" t="e">
        <f>P2220*I2220/100/T2220</f>
        <v>#DIV/0!</v>
      </c>
      <c r="Z2220" s="6" t="e">
        <f>Y2220*H2220</f>
        <v>#DIV/0!</v>
      </c>
      <c r="AB2220" s="1">
        <f t="shared" si="68"/>
        <v>0</v>
      </c>
      <c r="AC2220" s="1">
        <f t="shared" si="69"/>
        <v>0</v>
      </c>
    </row>
    <row r="2221" spans="4:29" x14ac:dyDescent="0.25">
      <c r="D2221" s="1">
        <v>2015</v>
      </c>
      <c r="E2221" s="1" t="s">
        <v>62</v>
      </c>
      <c r="F2221" s="2" t="s">
        <v>254</v>
      </c>
      <c r="G2221">
        <v>4</v>
      </c>
      <c r="H2221">
        <v>66593366</v>
      </c>
      <c r="I2221" s="1">
        <v>22248.34</v>
      </c>
      <c r="J2221" s="1">
        <v>3208</v>
      </c>
      <c r="K2221" s="1">
        <v>763809.5</v>
      </c>
      <c r="M2221" s="3">
        <v>66</v>
      </c>
      <c r="N2221">
        <v>4.2</v>
      </c>
      <c r="O2221">
        <v>8</v>
      </c>
      <c r="P2221" s="1">
        <f>IF($A$3="Percentage of government revenue per capita",$B$3,0) + IF($A$3="Absolute extra revenue",AB2221,0) + IF($A$3="Absolute revenue per capita",AC2221,0)</f>
        <v>0</v>
      </c>
      <c r="Q2221" s="5">
        <f>-MIN(data!$B$4 / data!I2184 * data!P2184 / 100, data!N2184)</f>
        <v>0</v>
      </c>
      <c r="R2221" s="4">
        <f>-Q2221*K2221/1000</f>
        <v>0</v>
      </c>
      <c r="S2221" s="6">
        <f>-MIN(data!$B$5/(POWER(LN(I2221),2))*P2221/100, O2221)</f>
        <v>0</v>
      </c>
      <c r="T2221" s="6">
        <f>-S2221*L2221/100000</f>
        <v>0</v>
      </c>
      <c r="U2221" s="4">
        <f>N2221+Q2221</f>
        <v>4.2</v>
      </c>
      <c r="V2221" s="4" t="e">
        <f>P2221*I2221/100/R2221</f>
        <v>#DIV/0!</v>
      </c>
      <c r="W2221" s="4" t="e">
        <f>V2221*H2221</f>
        <v>#DIV/0!</v>
      </c>
      <c r="X2221" s="6">
        <f>O2221+S2221</f>
        <v>8</v>
      </c>
      <c r="Y2221" s="6" t="e">
        <f>P2221*I2221/100/T2221</f>
        <v>#DIV/0!</v>
      </c>
      <c r="Z2221" s="6" t="e">
        <f>Y2221*H2221</f>
        <v>#DIV/0!</v>
      </c>
      <c r="AB2221" s="1">
        <f t="shared" si="68"/>
        <v>0</v>
      </c>
      <c r="AC2221" s="1">
        <f t="shared" si="69"/>
        <v>0</v>
      </c>
    </row>
    <row r="2222" spans="4:29" x14ac:dyDescent="0.25">
      <c r="D2222" s="1">
        <v>2016</v>
      </c>
      <c r="E2222" s="1" t="s">
        <v>62</v>
      </c>
      <c r="F2222" s="2" t="s">
        <v>254</v>
      </c>
      <c r="G2222">
        <v>4</v>
      </c>
      <c r="H2222">
        <v>66859768</v>
      </c>
      <c r="I2222" s="1">
        <v>22356.19</v>
      </c>
      <c r="J2222" s="1">
        <v>3227</v>
      </c>
      <c r="K2222" s="1">
        <v>768333.3</v>
      </c>
      <c r="M2222" s="3"/>
      <c r="N2222">
        <v>4.2</v>
      </c>
      <c r="O2222"/>
      <c r="P2222" s="1">
        <f>IF($A$3="Percentage of government revenue per capita",$B$3,0) + IF($A$3="Absolute extra revenue",AB2222,0) + IF($A$3="Absolute revenue per capita",AC2222,0)</f>
        <v>0</v>
      </c>
      <c r="Q2222" s="5">
        <f>-MIN(data!$B$4 / data!I2185 * data!P2185 / 100, data!N2185)</f>
        <v>0</v>
      </c>
      <c r="R2222" s="4">
        <f>-Q2222*K2222/1000</f>
        <v>0</v>
      </c>
      <c r="S2222" s="6">
        <f>-MIN(data!$B$5/(POWER(LN(I2222),2))*P2222/100, O2222)</f>
        <v>0</v>
      </c>
      <c r="T2222" s="6">
        <f>-S2222*L2222/100000</f>
        <v>0</v>
      </c>
      <c r="U2222" s="4">
        <f>N2222+Q2222</f>
        <v>4.2</v>
      </c>
      <c r="V2222" s="4" t="e">
        <f>P2222*I2222/100/R2222</f>
        <v>#DIV/0!</v>
      </c>
      <c r="W2222" s="4" t="e">
        <f>V2222*H2222</f>
        <v>#DIV/0!</v>
      </c>
      <c r="X2222" s="6">
        <f>O2222+S2222</f>
        <v>0</v>
      </c>
      <c r="Y2222" s="6" t="e">
        <f>P2222*I2222/100/T2222</f>
        <v>#DIV/0!</v>
      </c>
      <c r="Z2222" s="6" t="e">
        <f>Y2222*H2222</f>
        <v>#DIV/0!</v>
      </c>
      <c r="AB2222" s="1">
        <f t="shared" si="68"/>
        <v>0</v>
      </c>
      <c r="AC2222" s="1">
        <f t="shared" si="69"/>
        <v>0</v>
      </c>
    </row>
    <row r="2223" spans="4:29" x14ac:dyDescent="0.25">
      <c r="D2223" s="1">
        <v>1980</v>
      </c>
      <c r="E2223" s="1" t="s">
        <v>64</v>
      </c>
      <c r="F2223" s="2" t="s">
        <v>255</v>
      </c>
      <c r="G2223">
        <v>3</v>
      </c>
      <c r="H2223">
        <v>726328</v>
      </c>
      <c r="I2223" s="1">
        <v>3922.982</v>
      </c>
      <c r="M2223" s="3"/>
      <c r="N2223">
        <v>117</v>
      </c>
      <c r="O2223"/>
      <c r="P2223" s="1">
        <f>IF($A$3="Percentage of government revenue per capita",$B$3,0) + IF($A$3="Absolute extra revenue",AB2223,0) + IF($A$3="Absolute revenue per capita",AC2223,0)</f>
        <v>0</v>
      </c>
      <c r="Q2223" s="5">
        <f>-MIN(data!$B$4 / data!I2223 * data!P2223 / 100, data!N2223)</f>
        <v>0</v>
      </c>
      <c r="R2223" s="4">
        <f>-Q2223*K2223/1000</f>
        <v>0</v>
      </c>
      <c r="S2223" s="6">
        <f>-MIN(data!$B$5/(POWER(LN(I2223),2))*P2223/100, O2223)</f>
        <v>0</v>
      </c>
      <c r="T2223" s="6">
        <f>-S2223*L2223/100000</f>
        <v>0</v>
      </c>
      <c r="U2223" s="4">
        <f>N2223+Q2223</f>
        <v>117</v>
      </c>
      <c r="V2223" s="4" t="e">
        <f>P2223*I2223/100/R2223</f>
        <v>#DIV/0!</v>
      </c>
      <c r="W2223" s="4" t="e">
        <f>V2223*H2223</f>
        <v>#DIV/0!</v>
      </c>
      <c r="X2223" s="6">
        <f>O2223+S2223</f>
        <v>0</v>
      </c>
      <c r="Y2223" s="6" t="e">
        <f>P2223*I2223/100/T2223</f>
        <v>#DIV/0!</v>
      </c>
      <c r="Z2223" s="6" t="e">
        <f>Y2223*H2223</f>
        <v>#DIV/0!</v>
      </c>
      <c r="AB2223" s="1">
        <f t="shared" si="68"/>
        <v>0</v>
      </c>
      <c r="AC2223" s="1">
        <f t="shared" si="69"/>
        <v>0</v>
      </c>
    </row>
    <row r="2224" spans="4:29" x14ac:dyDescent="0.25">
      <c r="D2224" s="1">
        <v>1981</v>
      </c>
      <c r="E2224" s="1" t="s">
        <v>64</v>
      </c>
      <c r="F2224" s="2" t="s">
        <v>255</v>
      </c>
      <c r="G2224">
        <v>3</v>
      </c>
      <c r="H2224">
        <v>744696</v>
      </c>
      <c r="I2224" s="1">
        <v>4568.3280000000004</v>
      </c>
      <c r="M2224" s="3"/>
      <c r="N2224">
        <v>112.8</v>
      </c>
      <c r="O2224"/>
      <c r="P2224" s="1">
        <f>IF($A$3="Percentage of government revenue per capita",$B$3,0) + IF($A$3="Absolute extra revenue",AB2224,0) + IF($A$3="Absolute revenue per capita",AC2224,0)</f>
        <v>0</v>
      </c>
      <c r="Q2224" s="5">
        <f>-MIN(data!$B$4 / data!I2224 * data!P2224 / 100, data!N2224)</f>
        <v>0</v>
      </c>
      <c r="R2224" s="4">
        <f>-Q2224*K2224/1000</f>
        <v>0</v>
      </c>
      <c r="S2224" s="6">
        <f>-MIN(data!$B$5/(POWER(LN(I2224),2))*P2224/100, O2224)</f>
        <v>0</v>
      </c>
      <c r="T2224" s="6">
        <f>-S2224*L2224/100000</f>
        <v>0</v>
      </c>
      <c r="U2224" s="4">
        <f>N2224+Q2224</f>
        <v>112.8</v>
      </c>
      <c r="V2224" s="4" t="e">
        <f>P2224*I2224/100/R2224</f>
        <v>#DIV/0!</v>
      </c>
      <c r="W2224" s="4" t="e">
        <f>V2224*H2224</f>
        <v>#DIV/0!</v>
      </c>
      <c r="X2224" s="6">
        <f>O2224+S2224</f>
        <v>0</v>
      </c>
      <c r="Y2224" s="6" t="e">
        <f>P2224*I2224/100/T2224</f>
        <v>#DIV/0!</v>
      </c>
      <c r="Z2224" s="6" t="e">
        <f>Y2224*H2224</f>
        <v>#DIV/0!</v>
      </c>
      <c r="AB2224" s="1">
        <f t="shared" si="68"/>
        <v>0</v>
      </c>
      <c r="AC2224" s="1">
        <f t="shared" si="69"/>
        <v>0</v>
      </c>
    </row>
    <row r="2225" spans="4:29" x14ac:dyDescent="0.25">
      <c r="D2225" s="1">
        <v>1982</v>
      </c>
      <c r="E2225" s="1" t="s">
        <v>64</v>
      </c>
      <c r="F2225" s="2" t="s">
        <v>255</v>
      </c>
      <c r="G2225">
        <v>3</v>
      </c>
      <c r="H2225">
        <v>763930</v>
      </c>
      <c r="I2225" s="1">
        <v>4414.4880000000003</v>
      </c>
      <c r="M2225" s="3"/>
      <c r="N2225">
        <v>109.2</v>
      </c>
      <c r="O2225"/>
      <c r="P2225" s="1">
        <f>IF($A$3="Percentage of government revenue per capita",$B$3,0) + IF($A$3="Absolute extra revenue",AB2225,0) + IF($A$3="Absolute revenue per capita",AC2225,0)</f>
        <v>0</v>
      </c>
      <c r="Q2225" s="5">
        <f>-MIN(data!$B$4 / data!I2225 * data!P2225 / 100, data!N2225)</f>
        <v>0</v>
      </c>
      <c r="R2225" s="4">
        <f>-Q2225*K2225/1000</f>
        <v>0</v>
      </c>
      <c r="S2225" s="6">
        <f>-MIN(data!$B$5/(POWER(LN(I2225),2))*P2225/100, O2225)</f>
        <v>0</v>
      </c>
      <c r="T2225" s="6">
        <f>-S2225*L2225/100000</f>
        <v>0</v>
      </c>
      <c r="U2225" s="4">
        <f>N2225+Q2225</f>
        <v>109.2</v>
      </c>
      <c r="V2225" s="4" t="e">
        <f>P2225*I2225/100/R2225</f>
        <v>#DIV/0!</v>
      </c>
      <c r="W2225" s="4" t="e">
        <f>V2225*H2225</f>
        <v>#DIV/0!</v>
      </c>
      <c r="X2225" s="6">
        <f>O2225+S2225</f>
        <v>0</v>
      </c>
      <c r="Y2225" s="6" t="e">
        <f>P2225*I2225/100/T2225</f>
        <v>#DIV/0!</v>
      </c>
      <c r="Z2225" s="6" t="e">
        <f>Y2225*H2225</f>
        <v>#DIV/0!</v>
      </c>
      <c r="AB2225" s="1">
        <f t="shared" si="68"/>
        <v>0</v>
      </c>
      <c r="AC2225" s="1">
        <f t="shared" si="69"/>
        <v>0</v>
      </c>
    </row>
    <row r="2226" spans="4:29" x14ac:dyDescent="0.25">
      <c r="D2226" s="1">
        <v>1983</v>
      </c>
      <c r="E2226" s="1" t="s">
        <v>64</v>
      </c>
      <c r="F2226" s="2" t="s">
        <v>255</v>
      </c>
      <c r="G2226">
        <v>3</v>
      </c>
      <c r="H2226">
        <v>784061</v>
      </c>
      <c r="I2226" s="1">
        <v>4170.8149999999996</v>
      </c>
      <c r="J2226" s="1">
        <v>3049</v>
      </c>
      <c r="K2226" s="1">
        <v>28873.11</v>
      </c>
      <c r="M2226" s="3"/>
      <c r="N2226">
        <v>105.6</v>
      </c>
      <c r="O2226"/>
      <c r="P2226" s="1">
        <f>IF($A$3="Percentage of government revenue per capita",$B$3,0) + IF($A$3="Absolute extra revenue",AB2226,0) + IF($A$3="Absolute revenue per capita",AC2226,0)</f>
        <v>0</v>
      </c>
      <c r="Q2226" s="5">
        <f>-MIN(data!$B$4 / data!I2226 * data!P2226 / 100, data!N2226)</f>
        <v>0</v>
      </c>
      <c r="R2226" s="4">
        <f>-Q2226*K2226/1000</f>
        <v>0</v>
      </c>
      <c r="S2226" s="6">
        <f>-MIN(data!$B$5/(POWER(LN(I2226),2))*P2226/100, O2226)</f>
        <v>0</v>
      </c>
      <c r="T2226" s="6">
        <f>-S2226*L2226/100000</f>
        <v>0</v>
      </c>
      <c r="U2226" s="4">
        <f>N2226+Q2226</f>
        <v>105.6</v>
      </c>
      <c r="V2226" s="4" t="e">
        <f>P2226*I2226/100/R2226</f>
        <v>#DIV/0!</v>
      </c>
      <c r="W2226" s="4" t="e">
        <f>V2226*H2226</f>
        <v>#DIV/0!</v>
      </c>
      <c r="X2226" s="6">
        <f>O2226+S2226</f>
        <v>0</v>
      </c>
      <c r="Y2226" s="6" t="e">
        <f>P2226*I2226/100/T2226</f>
        <v>#DIV/0!</v>
      </c>
      <c r="Z2226" s="6" t="e">
        <f>Y2226*H2226</f>
        <v>#DIV/0!</v>
      </c>
      <c r="AB2226" s="1">
        <f t="shared" si="68"/>
        <v>0</v>
      </c>
      <c r="AC2226" s="1">
        <f t="shared" si="69"/>
        <v>0</v>
      </c>
    </row>
    <row r="2227" spans="4:29" x14ac:dyDescent="0.25">
      <c r="D2227" s="1">
        <v>1984</v>
      </c>
      <c r="E2227" s="1" t="s">
        <v>64</v>
      </c>
      <c r="F2227" s="2" t="s">
        <v>255</v>
      </c>
      <c r="G2227">
        <v>3</v>
      </c>
      <c r="H2227">
        <v>805115</v>
      </c>
      <c r="I2227" s="1">
        <v>4814.22</v>
      </c>
      <c r="J2227" s="1">
        <v>3041</v>
      </c>
      <c r="K2227" s="1">
        <v>29639.38</v>
      </c>
      <c r="M2227" s="3"/>
      <c r="N2227">
        <v>102.6</v>
      </c>
      <c r="O2227"/>
      <c r="P2227" s="1">
        <f>IF($A$3="Percentage of government revenue per capita",$B$3,0) + IF($A$3="Absolute extra revenue",AB2227,0) + IF($A$3="Absolute revenue per capita",AC2227,0)</f>
        <v>0</v>
      </c>
      <c r="Q2227" s="5">
        <f>-MIN(data!$B$4 / data!I2227 * data!P2227 / 100, data!N2227)</f>
        <v>0</v>
      </c>
      <c r="R2227" s="4">
        <f>-Q2227*K2227/1000</f>
        <v>0</v>
      </c>
      <c r="S2227" s="6">
        <f>-MIN(data!$B$5/(POWER(LN(I2227),2))*P2227/100, O2227)</f>
        <v>0</v>
      </c>
      <c r="T2227" s="6">
        <f>-S2227*L2227/100000</f>
        <v>0</v>
      </c>
      <c r="U2227" s="4">
        <f>N2227+Q2227</f>
        <v>102.6</v>
      </c>
      <c r="V2227" s="4" t="e">
        <f>P2227*I2227/100/R2227</f>
        <v>#DIV/0!</v>
      </c>
      <c r="W2227" s="4" t="e">
        <f>V2227*H2227</f>
        <v>#DIV/0!</v>
      </c>
      <c r="X2227" s="6">
        <f>O2227+S2227</f>
        <v>0</v>
      </c>
      <c r="Y2227" s="6" t="e">
        <f>P2227*I2227/100/T2227</f>
        <v>#DIV/0!</v>
      </c>
      <c r="Z2227" s="6" t="e">
        <f>Y2227*H2227</f>
        <v>#DIV/0!</v>
      </c>
      <c r="AB2227" s="1">
        <f t="shared" si="68"/>
        <v>0</v>
      </c>
      <c r="AC2227" s="1">
        <f t="shared" si="69"/>
        <v>0</v>
      </c>
    </row>
    <row r="2228" spans="4:29" x14ac:dyDescent="0.25">
      <c r="D2228" s="1">
        <v>1985</v>
      </c>
      <c r="E2228" s="1" t="s">
        <v>64</v>
      </c>
      <c r="F2228" s="2" t="s">
        <v>255</v>
      </c>
      <c r="G2228">
        <v>3</v>
      </c>
      <c r="H2228">
        <v>827108</v>
      </c>
      <c r="I2228" s="1">
        <v>4514.0349999999999</v>
      </c>
      <c r="J2228" s="1">
        <v>3041</v>
      </c>
      <c r="K2228" s="1">
        <v>30410</v>
      </c>
      <c r="M2228" s="3"/>
      <c r="N2228">
        <v>100</v>
      </c>
      <c r="O2228"/>
      <c r="P2228" s="1">
        <f>IF($A$3="Percentage of government revenue per capita",$B$3,0) + IF($A$3="Absolute extra revenue",AB2228,0) + IF($A$3="Absolute revenue per capita",AC2228,0)</f>
        <v>0</v>
      </c>
      <c r="Q2228" s="5">
        <f>-MIN(data!$B$4 / data!I2228 * data!P2228 / 100, data!N2228)</f>
        <v>0</v>
      </c>
      <c r="R2228" s="4">
        <f>-Q2228*K2228/1000</f>
        <v>0</v>
      </c>
      <c r="S2228" s="6">
        <f>-MIN(data!$B$5/(POWER(LN(I2228),2))*P2228/100, O2228)</f>
        <v>0</v>
      </c>
      <c r="T2228" s="6">
        <f>-S2228*L2228/100000</f>
        <v>0</v>
      </c>
      <c r="U2228" s="4">
        <f>N2228+Q2228</f>
        <v>100</v>
      </c>
      <c r="V2228" s="4" t="e">
        <f>P2228*I2228/100/R2228</f>
        <v>#DIV/0!</v>
      </c>
      <c r="W2228" s="4" t="e">
        <f>V2228*H2228</f>
        <v>#DIV/0!</v>
      </c>
      <c r="X2228" s="6">
        <f>O2228+S2228</f>
        <v>0</v>
      </c>
      <c r="Y2228" s="6" t="e">
        <f>P2228*I2228/100/T2228</f>
        <v>#DIV/0!</v>
      </c>
      <c r="Z2228" s="6" t="e">
        <f>Y2228*H2228</f>
        <v>#DIV/0!</v>
      </c>
      <c r="AB2228" s="1">
        <f t="shared" si="68"/>
        <v>0</v>
      </c>
      <c r="AC2228" s="1">
        <f t="shared" si="69"/>
        <v>0</v>
      </c>
    </row>
    <row r="2229" spans="4:29" x14ac:dyDescent="0.25">
      <c r="D2229" s="1">
        <v>1986</v>
      </c>
      <c r="E2229" s="1" t="s">
        <v>64</v>
      </c>
      <c r="F2229" s="2" t="s">
        <v>255</v>
      </c>
      <c r="G2229">
        <v>3</v>
      </c>
      <c r="H2229">
        <v>850048</v>
      </c>
      <c r="I2229" s="1">
        <v>3420.2130000000002</v>
      </c>
      <c r="J2229" s="1">
        <v>3049</v>
      </c>
      <c r="K2229" s="1">
        <v>31207.78</v>
      </c>
      <c r="M2229" s="3"/>
      <c r="N2229">
        <v>97.7</v>
      </c>
      <c r="O2229"/>
      <c r="P2229" s="1">
        <f>IF($A$3="Percentage of government revenue per capita",$B$3,0) + IF($A$3="Absolute extra revenue",AB2229,0) + IF($A$3="Absolute revenue per capita",AC2229,0)</f>
        <v>0</v>
      </c>
      <c r="Q2229" s="5">
        <f>-MIN(data!$B$4 / data!I2229 * data!P2229 / 100, data!N2229)</f>
        <v>0</v>
      </c>
      <c r="R2229" s="4">
        <f>-Q2229*K2229/1000</f>
        <v>0</v>
      </c>
      <c r="S2229" s="6">
        <f>-MIN(data!$B$5/(POWER(LN(I2229),2))*P2229/100, O2229)</f>
        <v>0</v>
      </c>
      <c r="T2229" s="6">
        <f>-S2229*L2229/100000</f>
        <v>0</v>
      </c>
      <c r="U2229" s="4">
        <f>N2229+Q2229</f>
        <v>97.7</v>
      </c>
      <c r="V2229" s="4" t="e">
        <f>P2229*I2229/100/R2229</f>
        <v>#DIV/0!</v>
      </c>
      <c r="W2229" s="4" t="e">
        <f>V2229*H2229</f>
        <v>#DIV/0!</v>
      </c>
      <c r="X2229" s="6">
        <f>O2229+S2229</f>
        <v>0</v>
      </c>
      <c r="Y2229" s="6" t="e">
        <f>P2229*I2229/100/T2229</f>
        <v>#DIV/0!</v>
      </c>
      <c r="Z2229" s="6" t="e">
        <f>Y2229*H2229</f>
        <v>#DIV/0!</v>
      </c>
      <c r="AB2229" s="1">
        <f t="shared" si="68"/>
        <v>0</v>
      </c>
      <c r="AC2229" s="1">
        <f t="shared" si="69"/>
        <v>0</v>
      </c>
    </row>
    <row r="2230" spans="4:29" x14ac:dyDescent="0.25">
      <c r="D2230" s="1">
        <v>1987</v>
      </c>
      <c r="E2230" s="1" t="s">
        <v>64</v>
      </c>
      <c r="F2230" s="2" t="s">
        <v>255</v>
      </c>
      <c r="G2230">
        <v>3</v>
      </c>
      <c r="H2230">
        <v>873867</v>
      </c>
      <c r="I2230" s="1">
        <v>2132.277</v>
      </c>
      <c r="J2230" s="1">
        <v>3068</v>
      </c>
      <c r="K2230" s="1">
        <v>31958.33</v>
      </c>
      <c r="M2230" s="3"/>
      <c r="N2230">
        <v>96</v>
      </c>
      <c r="O2230"/>
      <c r="P2230" s="1">
        <f>IF($A$3="Percentage of government revenue per capita",$B$3,0) + IF($A$3="Absolute extra revenue",AB2230,0) + IF($A$3="Absolute revenue per capita",AC2230,0)</f>
        <v>0</v>
      </c>
      <c r="Q2230" s="5">
        <f>-MIN(data!$B$4 / data!I2230 * data!P2230 / 100, data!N2230)</f>
        <v>0</v>
      </c>
      <c r="R2230" s="4">
        <f>-Q2230*K2230/1000</f>
        <v>0</v>
      </c>
      <c r="S2230" s="6">
        <f>-MIN(data!$B$5/(POWER(LN(I2230),2))*P2230/100, O2230)</f>
        <v>0</v>
      </c>
      <c r="T2230" s="6">
        <f>-S2230*L2230/100000</f>
        <v>0</v>
      </c>
      <c r="U2230" s="4">
        <f>N2230+Q2230</f>
        <v>96</v>
      </c>
      <c r="V2230" s="4" t="e">
        <f>P2230*I2230/100/R2230</f>
        <v>#DIV/0!</v>
      </c>
      <c r="W2230" s="4" t="e">
        <f>V2230*H2230</f>
        <v>#DIV/0!</v>
      </c>
      <c r="X2230" s="6">
        <f>O2230+S2230</f>
        <v>0</v>
      </c>
      <c r="Y2230" s="6" t="e">
        <f>P2230*I2230/100/T2230</f>
        <v>#DIV/0!</v>
      </c>
      <c r="Z2230" s="6" t="e">
        <f>Y2230*H2230</f>
        <v>#DIV/0!</v>
      </c>
      <c r="AB2230" s="1">
        <f t="shared" si="68"/>
        <v>0</v>
      </c>
      <c r="AC2230" s="1">
        <f t="shared" si="69"/>
        <v>0</v>
      </c>
    </row>
    <row r="2231" spans="4:29" x14ac:dyDescent="0.25">
      <c r="D2231" s="1">
        <v>1988</v>
      </c>
      <c r="E2231" s="1" t="s">
        <v>64</v>
      </c>
      <c r="F2231" s="2" t="s">
        <v>255</v>
      </c>
      <c r="G2231">
        <v>3</v>
      </c>
      <c r="H2231">
        <v>898469</v>
      </c>
      <c r="I2231" s="1">
        <v>2052.395</v>
      </c>
      <c r="J2231" s="1">
        <v>3091</v>
      </c>
      <c r="K2231" s="1">
        <v>32708.99</v>
      </c>
      <c r="M2231" s="3"/>
      <c r="N2231">
        <v>94.5</v>
      </c>
      <c r="O2231"/>
      <c r="P2231" s="1">
        <f>IF($A$3="Percentage of government revenue per capita",$B$3,0) + IF($A$3="Absolute extra revenue",AB2231,0) + IF($A$3="Absolute revenue per capita",AC2231,0)</f>
        <v>0</v>
      </c>
      <c r="Q2231" s="5">
        <f>-MIN(data!$B$4 / data!I2231 * data!P2231 / 100, data!N2231)</f>
        <v>0</v>
      </c>
      <c r="R2231" s="4">
        <f>-Q2231*K2231/1000</f>
        <v>0</v>
      </c>
      <c r="S2231" s="6">
        <f>-MIN(data!$B$5/(POWER(LN(I2231),2))*P2231/100, O2231)</f>
        <v>0</v>
      </c>
      <c r="T2231" s="6">
        <f>-S2231*L2231/100000</f>
        <v>0</v>
      </c>
      <c r="U2231" s="4">
        <f>N2231+Q2231</f>
        <v>94.5</v>
      </c>
      <c r="V2231" s="4" t="e">
        <f>P2231*I2231/100/R2231</f>
        <v>#DIV/0!</v>
      </c>
      <c r="W2231" s="4" t="e">
        <f>V2231*H2231</f>
        <v>#DIV/0!</v>
      </c>
      <c r="X2231" s="6">
        <f>O2231+S2231</f>
        <v>0</v>
      </c>
      <c r="Y2231" s="6" t="e">
        <f>P2231*I2231/100/T2231</f>
        <v>#DIV/0!</v>
      </c>
      <c r="Z2231" s="6" t="e">
        <f>Y2231*H2231</f>
        <v>#DIV/0!</v>
      </c>
      <c r="AB2231" s="1">
        <f t="shared" si="68"/>
        <v>0</v>
      </c>
      <c r="AC2231" s="1">
        <f t="shared" si="69"/>
        <v>0</v>
      </c>
    </row>
    <row r="2232" spans="4:29" x14ac:dyDescent="0.25">
      <c r="D2232" s="1">
        <v>1989</v>
      </c>
      <c r="E2232" s="1" t="s">
        <v>64</v>
      </c>
      <c r="F2232" s="2" t="s">
        <v>255</v>
      </c>
      <c r="G2232">
        <v>3</v>
      </c>
      <c r="H2232">
        <v>923711</v>
      </c>
      <c r="I2232" s="1">
        <v>1980.607</v>
      </c>
      <c r="J2232" s="1">
        <v>3123</v>
      </c>
      <c r="K2232" s="1">
        <v>33436.83</v>
      </c>
      <c r="M2232" s="3"/>
      <c r="N2232">
        <v>93.4</v>
      </c>
      <c r="O2232"/>
      <c r="P2232" s="1">
        <f>IF($A$3="Percentage of government revenue per capita",$B$3,0) + IF($A$3="Absolute extra revenue",AB2232,0) + IF($A$3="Absolute revenue per capita",AC2232,0)</f>
        <v>0</v>
      </c>
      <c r="Q2232" s="5">
        <f>-MIN(data!$B$4 / data!I2232 * data!P2232 / 100, data!N2232)</f>
        <v>0</v>
      </c>
      <c r="R2232" s="4">
        <f>-Q2232*K2232/1000</f>
        <v>0</v>
      </c>
      <c r="S2232" s="6">
        <f>-MIN(data!$B$5/(POWER(LN(I2232),2))*P2232/100, O2232)</f>
        <v>0</v>
      </c>
      <c r="T2232" s="6">
        <f>-S2232*L2232/100000</f>
        <v>0</v>
      </c>
      <c r="U2232" s="4">
        <f>N2232+Q2232</f>
        <v>93.4</v>
      </c>
      <c r="V2232" s="4" t="e">
        <f>P2232*I2232/100/R2232</f>
        <v>#DIV/0!</v>
      </c>
      <c r="W2232" s="4" t="e">
        <f>V2232*H2232</f>
        <v>#DIV/0!</v>
      </c>
      <c r="X2232" s="6">
        <f>O2232+S2232</f>
        <v>0</v>
      </c>
      <c r="Y2232" s="6" t="e">
        <f>P2232*I2232/100/T2232</f>
        <v>#DIV/0!</v>
      </c>
      <c r="Z2232" s="6" t="e">
        <f>Y2232*H2232</f>
        <v>#DIV/0!</v>
      </c>
      <c r="AB2232" s="1">
        <f t="shared" si="68"/>
        <v>0</v>
      </c>
      <c r="AC2232" s="1">
        <f t="shared" si="69"/>
        <v>0</v>
      </c>
    </row>
    <row r="2233" spans="4:29" x14ac:dyDescent="0.25">
      <c r="D2233" s="1">
        <v>1990</v>
      </c>
      <c r="E2233" s="1" t="s">
        <v>64</v>
      </c>
      <c r="F2233" s="2" t="s">
        <v>255</v>
      </c>
      <c r="G2233">
        <v>3</v>
      </c>
      <c r="H2233">
        <v>949488</v>
      </c>
      <c r="I2233" s="1">
        <v>2054.7550000000001</v>
      </c>
      <c r="J2233" s="1">
        <v>3156</v>
      </c>
      <c r="K2233" s="1">
        <v>34155.839999999997</v>
      </c>
      <c r="L2233" s="1">
        <v>35545.019999999997</v>
      </c>
      <c r="M2233" s="3">
        <v>150</v>
      </c>
      <c r="N2233">
        <v>92.4</v>
      </c>
      <c r="O2233">
        <v>422</v>
      </c>
      <c r="P2233" s="1">
        <f>IF($A$3="Percentage of government revenue per capita",$B$3,0) + IF($A$3="Absolute extra revenue",AB2233,0) + IF($A$3="Absolute revenue per capita",AC2233,0)</f>
        <v>0</v>
      </c>
      <c r="Q2233" s="5">
        <f>-MIN(data!$B$4 / data!I2233 * data!P2233 / 100, data!N2233)</f>
        <v>0</v>
      </c>
      <c r="R2233" s="4">
        <f>-Q2233*K2233/1000</f>
        <v>0</v>
      </c>
      <c r="S2233" s="6">
        <f>-MIN(data!$B$5/(POWER(LN(I2233),2))*P2233/100, O2233)</f>
        <v>0</v>
      </c>
      <c r="T2233" s="6">
        <f>-S2233*L2233/100000</f>
        <v>0</v>
      </c>
      <c r="U2233" s="4">
        <f>N2233+Q2233</f>
        <v>92.4</v>
      </c>
      <c r="V2233" s="4" t="e">
        <f>P2233*I2233/100/R2233</f>
        <v>#DIV/0!</v>
      </c>
      <c r="W2233" s="4" t="e">
        <f>V2233*H2233</f>
        <v>#DIV/0!</v>
      </c>
      <c r="X2233" s="6">
        <f>O2233+S2233</f>
        <v>422</v>
      </c>
      <c r="Y2233" s="6" t="e">
        <f>P2233*I2233/100/T2233</f>
        <v>#DIV/0!</v>
      </c>
      <c r="Z2233" s="6" t="e">
        <f>Y2233*H2233</f>
        <v>#DIV/0!</v>
      </c>
      <c r="AB2233" s="1">
        <f t="shared" si="68"/>
        <v>0</v>
      </c>
      <c r="AC2233" s="1">
        <f t="shared" si="69"/>
        <v>0</v>
      </c>
    </row>
    <row r="2234" spans="4:29" x14ac:dyDescent="0.25">
      <c r="D2234" s="1">
        <v>1991</v>
      </c>
      <c r="E2234" s="1" t="s">
        <v>64</v>
      </c>
      <c r="F2234" s="2" t="s">
        <v>255</v>
      </c>
      <c r="G2234">
        <v>3</v>
      </c>
      <c r="H2234">
        <v>975783</v>
      </c>
      <c r="I2234" s="1">
        <v>2625.8069999999998</v>
      </c>
      <c r="J2234" s="1">
        <v>3187</v>
      </c>
      <c r="K2234" s="1">
        <v>34868.71</v>
      </c>
      <c r="L2234" s="1">
        <v>35885.17</v>
      </c>
      <c r="M2234" s="3">
        <v>150</v>
      </c>
      <c r="N2234">
        <v>91.4</v>
      </c>
      <c r="O2234">
        <v>418</v>
      </c>
      <c r="P2234" s="1">
        <f>IF($A$3="Percentage of government revenue per capita",$B$3,0) + IF($A$3="Absolute extra revenue",AB2234,0) + IF($A$3="Absolute revenue per capita",AC2234,0)</f>
        <v>0</v>
      </c>
      <c r="Q2234" s="5">
        <f>-MIN(data!$B$4 / data!I2234 * data!P2234 / 100, data!N2234)</f>
        <v>0</v>
      </c>
      <c r="R2234" s="4">
        <f>-Q2234*K2234/1000</f>
        <v>0</v>
      </c>
      <c r="S2234" s="6">
        <f>-MIN(data!$B$5/(POWER(LN(I2234),2))*P2234/100, O2234)</f>
        <v>0</v>
      </c>
      <c r="T2234" s="6">
        <f>-S2234*L2234/100000</f>
        <v>0</v>
      </c>
      <c r="U2234" s="4">
        <f>N2234+Q2234</f>
        <v>91.4</v>
      </c>
      <c r="V2234" s="4" t="e">
        <f>P2234*I2234/100/R2234</f>
        <v>#DIV/0!</v>
      </c>
      <c r="W2234" s="4" t="e">
        <f>V2234*H2234</f>
        <v>#DIV/0!</v>
      </c>
      <c r="X2234" s="6">
        <f>O2234+S2234</f>
        <v>418</v>
      </c>
      <c r="Y2234" s="6" t="e">
        <f>P2234*I2234/100/T2234</f>
        <v>#DIV/0!</v>
      </c>
      <c r="Z2234" s="6" t="e">
        <f>Y2234*H2234</f>
        <v>#DIV/0!</v>
      </c>
      <c r="AB2234" s="1">
        <f t="shared" si="68"/>
        <v>0</v>
      </c>
      <c r="AC2234" s="1">
        <f t="shared" si="69"/>
        <v>0</v>
      </c>
    </row>
    <row r="2235" spans="4:29" x14ac:dyDescent="0.25">
      <c r="D2235" s="1">
        <v>1992</v>
      </c>
      <c r="E2235" s="1" t="s">
        <v>64</v>
      </c>
      <c r="F2235" s="2" t="s">
        <v>255</v>
      </c>
      <c r="G2235">
        <v>3</v>
      </c>
      <c r="H2235">
        <v>1002579</v>
      </c>
      <c r="I2235" s="1">
        <v>2338.7620000000002</v>
      </c>
      <c r="J2235" s="1">
        <v>3222</v>
      </c>
      <c r="K2235" s="1">
        <v>35523.699999999997</v>
      </c>
      <c r="L2235" s="1">
        <v>36496.35</v>
      </c>
      <c r="M2235" s="3">
        <v>150</v>
      </c>
      <c r="N2235">
        <v>90.7</v>
      </c>
      <c r="O2235">
        <v>411</v>
      </c>
      <c r="P2235" s="1">
        <f>IF($A$3="Percentage of government revenue per capita",$B$3,0) + IF($A$3="Absolute extra revenue",AB2235,0) + IF($A$3="Absolute revenue per capita",AC2235,0)</f>
        <v>0</v>
      </c>
      <c r="Q2235" s="5">
        <f>-MIN(data!$B$4 / data!I2235 * data!P2235 / 100, data!N2235)</f>
        <v>0</v>
      </c>
      <c r="R2235" s="4">
        <f>-Q2235*K2235/1000</f>
        <v>0</v>
      </c>
      <c r="S2235" s="6">
        <f>-MIN(data!$B$5/(POWER(LN(I2235),2))*P2235/100, O2235)</f>
        <v>0</v>
      </c>
      <c r="T2235" s="6">
        <f>-S2235*L2235/100000</f>
        <v>0</v>
      </c>
      <c r="U2235" s="4">
        <f>N2235+Q2235</f>
        <v>90.7</v>
      </c>
      <c r="V2235" s="4" t="e">
        <f>P2235*I2235/100/R2235</f>
        <v>#DIV/0!</v>
      </c>
      <c r="W2235" s="4" t="e">
        <f>V2235*H2235</f>
        <v>#DIV/0!</v>
      </c>
      <c r="X2235" s="6">
        <f>O2235+S2235</f>
        <v>411</v>
      </c>
      <c r="Y2235" s="6" t="e">
        <f>P2235*I2235/100/T2235</f>
        <v>#DIV/0!</v>
      </c>
      <c r="Z2235" s="6" t="e">
        <f>Y2235*H2235</f>
        <v>#DIV/0!</v>
      </c>
      <c r="AB2235" s="1">
        <f t="shared" si="68"/>
        <v>0</v>
      </c>
      <c r="AC2235" s="1">
        <f t="shared" si="69"/>
        <v>0</v>
      </c>
    </row>
    <row r="2236" spans="4:29" x14ac:dyDescent="0.25">
      <c r="D2236" s="1">
        <v>1993</v>
      </c>
      <c r="E2236" s="1" t="s">
        <v>64</v>
      </c>
      <c r="F2236" s="2" t="s">
        <v>255</v>
      </c>
      <c r="G2236">
        <v>3</v>
      </c>
      <c r="H2236">
        <v>1029778</v>
      </c>
      <c r="I2236" s="1">
        <v>2339.3809999999999</v>
      </c>
      <c r="J2236" s="1">
        <v>3253</v>
      </c>
      <c r="K2236" s="1">
        <v>36184.65</v>
      </c>
      <c r="L2236" s="1">
        <v>36764.71</v>
      </c>
      <c r="M2236" s="3">
        <v>150</v>
      </c>
      <c r="N2236">
        <v>89.9</v>
      </c>
      <c r="O2236">
        <v>408</v>
      </c>
      <c r="P2236" s="1">
        <f>IF($A$3="Percentage of government revenue per capita",$B$3,0) + IF($A$3="Absolute extra revenue",AB2236,0) + IF($A$3="Absolute revenue per capita",AC2236,0)</f>
        <v>0</v>
      </c>
      <c r="Q2236" s="5">
        <f>-MIN(data!$B$4 / data!I2236 * data!P2236 / 100, data!N2236)</f>
        <v>0</v>
      </c>
      <c r="R2236" s="4">
        <f>-Q2236*K2236/1000</f>
        <v>0</v>
      </c>
      <c r="S2236" s="6">
        <f>-MIN(data!$B$5/(POWER(LN(I2236),2))*P2236/100, O2236)</f>
        <v>0</v>
      </c>
      <c r="T2236" s="6">
        <f>-S2236*L2236/100000</f>
        <v>0</v>
      </c>
      <c r="U2236" s="4">
        <f>N2236+Q2236</f>
        <v>89.9</v>
      </c>
      <c r="V2236" s="4" t="e">
        <f>P2236*I2236/100/R2236</f>
        <v>#DIV/0!</v>
      </c>
      <c r="W2236" s="4" t="e">
        <f>V2236*H2236</f>
        <v>#DIV/0!</v>
      </c>
      <c r="X2236" s="6">
        <f>O2236+S2236</f>
        <v>408</v>
      </c>
      <c r="Y2236" s="6" t="e">
        <f>P2236*I2236/100/T2236</f>
        <v>#DIV/0!</v>
      </c>
      <c r="Z2236" s="6" t="e">
        <f>Y2236*H2236</f>
        <v>#DIV/0!</v>
      </c>
      <c r="AB2236" s="1">
        <f t="shared" si="68"/>
        <v>0</v>
      </c>
      <c r="AC2236" s="1">
        <f t="shared" si="69"/>
        <v>0</v>
      </c>
    </row>
    <row r="2237" spans="4:29" x14ac:dyDescent="0.25">
      <c r="D2237" s="1">
        <v>1994</v>
      </c>
      <c r="E2237" s="1" t="s">
        <v>64</v>
      </c>
      <c r="F2237" s="2" t="s">
        <v>255</v>
      </c>
      <c r="G2237">
        <v>3</v>
      </c>
      <c r="H2237">
        <v>1057255</v>
      </c>
      <c r="I2237" s="1">
        <v>2446.431</v>
      </c>
      <c r="J2237" s="1">
        <v>3278</v>
      </c>
      <c r="K2237" s="1">
        <v>36790.120000000003</v>
      </c>
      <c r="L2237" s="1">
        <v>39215.69</v>
      </c>
      <c r="M2237" s="3">
        <v>150</v>
      </c>
      <c r="N2237">
        <v>89.1</v>
      </c>
      <c r="O2237">
        <v>408</v>
      </c>
      <c r="P2237" s="1">
        <f>IF($A$3="Percentage of government revenue per capita",$B$3,0) + IF($A$3="Absolute extra revenue",AB2237,0) + IF($A$3="Absolute revenue per capita",AC2237,0)</f>
        <v>0</v>
      </c>
      <c r="Q2237" s="5">
        <f>-MIN(data!$B$4 / data!I2237 * data!P2237 / 100, data!N2237)</f>
        <v>0</v>
      </c>
      <c r="R2237" s="4">
        <f>-Q2237*K2237/1000</f>
        <v>0</v>
      </c>
      <c r="S2237" s="6">
        <f>-MIN(data!$B$5/(POWER(LN(I2237),2))*P2237/100, O2237)</f>
        <v>0</v>
      </c>
      <c r="T2237" s="6">
        <f>-S2237*L2237/100000</f>
        <v>0</v>
      </c>
      <c r="U2237" s="4">
        <f>N2237+Q2237</f>
        <v>89.1</v>
      </c>
      <c r="V2237" s="4" t="e">
        <f>P2237*I2237/100/R2237</f>
        <v>#DIV/0!</v>
      </c>
      <c r="W2237" s="4" t="e">
        <f>V2237*H2237</f>
        <v>#DIV/0!</v>
      </c>
      <c r="X2237" s="6">
        <f>O2237+S2237</f>
        <v>408</v>
      </c>
      <c r="Y2237" s="6" t="e">
        <f>P2237*I2237/100/T2237</f>
        <v>#DIV/0!</v>
      </c>
      <c r="Z2237" s="6" t="e">
        <f>Y2237*H2237</f>
        <v>#DIV/0!</v>
      </c>
      <c r="AB2237" s="1">
        <f t="shared" si="68"/>
        <v>0</v>
      </c>
      <c r="AC2237" s="1">
        <f t="shared" si="69"/>
        <v>0</v>
      </c>
    </row>
    <row r="2238" spans="4:29" x14ac:dyDescent="0.25">
      <c r="D2238" s="1">
        <v>1995</v>
      </c>
      <c r="E2238" s="1" t="s">
        <v>64</v>
      </c>
      <c r="F2238" s="2" t="s">
        <v>255</v>
      </c>
      <c r="G2238">
        <v>3</v>
      </c>
      <c r="H2238">
        <v>1084946</v>
      </c>
      <c r="I2238" s="1">
        <v>3262.194</v>
      </c>
      <c r="J2238" s="1">
        <v>3304</v>
      </c>
      <c r="K2238" s="1">
        <v>37375.57</v>
      </c>
      <c r="L2238" s="1">
        <v>39506.17</v>
      </c>
      <c r="M2238" s="3">
        <v>160</v>
      </c>
      <c r="N2238">
        <v>88.4</v>
      </c>
      <c r="O2238">
        <v>405</v>
      </c>
      <c r="P2238" s="1">
        <f>IF($A$3="Percentage of government revenue per capita",$B$3,0) + IF($A$3="Absolute extra revenue",AB2238,0) + IF($A$3="Absolute revenue per capita",AC2238,0)</f>
        <v>0</v>
      </c>
      <c r="Q2238" s="5">
        <f>-MIN(data!$B$4 / data!I2238 * data!P2238 / 100, data!N2238)</f>
        <v>0</v>
      </c>
      <c r="R2238" s="4">
        <f>-Q2238*K2238/1000</f>
        <v>0</v>
      </c>
      <c r="S2238" s="6">
        <f>-MIN(data!$B$5/(POWER(LN(I2238),2))*P2238/100, O2238)</f>
        <v>0</v>
      </c>
      <c r="T2238" s="6">
        <f>-S2238*L2238/100000</f>
        <v>0</v>
      </c>
      <c r="U2238" s="4">
        <f>N2238+Q2238</f>
        <v>88.4</v>
      </c>
      <c r="V2238" s="4" t="e">
        <f>P2238*I2238/100/R2238</f>
        <v>#DIV/0!</v>
      </c>
      <c r="W2238" s="4" t="e">
        <f>V2238*H2238</f>
        <v>#DIV/0!</v>
      </c>
      <c r="X2238" s="6">
        <f>O2238+S2238</f>
        <v>405</v>
      </c>
      <c r="Y2238" s="6" t="e">
        <f>P2238*I2238/100/T2238</f>
        <v>#DIV/0!</v>
      </c>
      <c r="Z2238" s="6" t="e">
        <f>Y2238*H2238</f>
        <v>#DIV/0!</v>
      </c>
      <c r="AB2238" s="1">
        <f t="shared" si="68"/>
        <v>0</v>
      </c>
      <c r="AC2238" s="1">
        <f t="shared" si="69"/>
        <v>0</v>
      </c>
    </row>
    <row r="2239" spans="4:29" x14ac:dyDescent="0.25">
      <c r="D2239" s="1">
        <v>1996</v>
      </c>
      <c r="E2239" s="1" t="s">
        <v>64</v>
      </c>
      <c r="F2239" s="2" t="s">
        <v>255</v>
      </c>
      <c r="G2239">
        <v>3</v>
      </c>
      <c r="H2239">
        <v>1112955</v>
      </c>
      <c r="I2239" s="1">
        <v>3210.498</v>
      </c>
      <c r="J2239" s="1">
        <v>3323</v>
      </c>
      <c r="K2239" s="1">
        <v>37977.14</v>
      </c>
      <c r="L2239" s="1">
        <v>39702.230000000003</v>
      </c>
      <c r="M2239" s="3">
        <v>160</v>
      </c>
      <c r="N2239">
        <v>87.5</v>
      </c>
      <c r="O2239">
        <v>403</v>
      </c>
      <c r="P2239" s="1">
        <f>IF($A$3="Percentage of government revenue per capita",$B$3,0) + IF($A$3="Absolute extra revenue",AB2239,0) + IF($A$3="Absolute revenue per capita",AC2239,0)</f>
        <v>0</v>
      </c>
      <c r="Q2239" s="5">
        <f>-MIN(data!$B$4 / data!I2239 * data!P2239 / 100, data!N2239)</f>
        <v>0</v>
      </c>
      <c r="R2239" s="4">
        <f>-Q2239*K2239/1000</f>
        <v>0</v>
      </c>
      <c r="S2239" s="6">
        <f>-MIN(data!$B$5/(POWER(LN(I2239),2))*P2239/100, O2239)</f>
        <v>0</v>
      </c>
      <c r="T2239" s="6">
        <f>-S2239*L2239/100000</f>
        <v>0</v>
      </c>
      <c r="U2239" s="4">
        <f>N2239+Q2239</f>
        <v>87.5</v>
      </c>
      <c r="V2239" s="4" t="e">
        <f>P2239*I2239/100/R2239</f>
        <v>#DIV/0!</v>
      </c>
      <c r="W2239" s="4" t="e">
        <f>V2239*H2239</f>
        <v>#DIV/0!</v>
      </c>
      <c r="X2239" s="6">
        <f>O2239+S2239</f>
        <v>403</v>
      </c>
      <c r="Y2239" s="6" t="e">
        <f>P2239*I2239/100/T2239</f>
        <v>#DIV/0!</v>
      </c>
      <c r="Z2239" s="6" t="e">
        <f>Y2239*H2239</f>
        <v>#DIV/0!</v>
      </c>
      <c r="AB2239" s="1">
        <f t="shared" si="68"/>
        <v>0</v>
      </c>
      <c r="AC2239" s="1">
        <f t="shared" si="69"/>
        <v>0</v>
      </c>
    </row>
    <row r="2240" spans="4:29" x14ac:dyDescent="0.25">
      <c r="D2240" s="1">
        <v>1997</v>
      </c>
      <c r="E2240" s="1" t="s">
        <v>64</v>
      </c>
      <c r="F2240" s="2" t="s">
        <v>255</v>
      </c>
      <c r="G2240">
        <v>3</v>
      </c>
      <c r="H2240">
        <v>1141338</v>
      </c>
      <c r="I2240" s="1">
        <v>3678.1190000000001</v>
      </c>
      <c r="J2240" s="1">
        <v>3336</v>
      </c>
      <c r="K2240" s="1">
        <v>38521.94</v>
      </c>
      <c r="L2240" s="1">
        <v>40302.269999999997</v>
      </c>
      <c r="M2240" s="3">
        <v>160</v>
      </c>
      <c r="N2240">
        <v>86.6</v>
      </c>
      <c r="O2240">
        <v>397</v>
      </c>
      <c r="P2240" s="1">
        <f>IF($A$3="Percentage of government revenue per capita",$B$3,0) + IF($A$3="Absolute extra revenue",AB2240,0) + IF($A$3="Absolute revenue per capita",AC2240,0)</f>
        <v>0</v>
      </c>
      <c r="Q2240" s="5">
        <f>-MIN(data!$B$4 / data!I2240 * data!P2240 / 100, data!N2240)</f>
        <v>0</v>
      </c>
      <c r="R2240" s="4">
        <f>-Q2240*K2240/1000</f>
        <v>0</v>
      </c>
      <c r="S2240" s="6">
        <f>-MIN(data!$B$5/(POWER(LN(I2240),2))*P2240/100, O2240)</f>
        <v>0</v>
      </c>
      <c r="T2240" s="6">
        <f>-S2240*L2240/100000</f>
        <v>0</v>
      </c>
      <c r="U2240" s="4">
        <f>N2240+Q2240</f>
        <v>86.6</v>
      </c>
      <c r="V2240" s="4" t="e">
        <f>P2240*I2240/100/R2240</f>
        <v>#DIV/0!</v>
      </c>
      <c r="W2240" s="4" t="e">
        <f>V2240*H2240</f>
        <v>#DIV/0!</v>
      </c>
      <c r="X2240" s="6">
        <f>O2240+S2240</f>
        <v>397</v>
      </c>
      <c r="Y2240" s="6" t="e">
        <f>P2240*I2240/100/T2240</f>
        <v>#DIV/0!</v>
      </c>
      <c r="Z2240" s="6" t="e">
        <f>Y2240*H2240</f>
        <v>#DIV/0!</v>
      </c>
      <c r="AB2240" s="1">
        <f t="shared" si="68"/>
        <v>0</v>
      </c>
      <c r="AC2240" s="1">
        <f t="shared" si="69"/>
        <v>0</v>
      </c>
    </row>
    <row r="2241" spans="4:29" x14ac:dyDescent="0.25">
      <c r="D2241" s="1">
        <v>1998</v>
      </c>
      <c r="E2241" s="1" t="s">
        <v>64</v>
      </c>
      <c r="F2241" s="2" t="s">
        <v>255</v>
      </c>
      <c r="G2241">
        <v>3</v>
      </c>
      <c r="H2241">
        <v>1170061</v>
      </c>
      <c r="I2241" s="1">
        <v>3865.4079999999999</v>
      </c>
      <c r="J2241" s="1">
        <v>3345</v>
      </c>
      <c r="K2241" s="1">
        <v>39077.1</v>
      </c>
      <c r="L2241" s="1">
        <v>39900.25</v>
      </c>
      <c r="M2241" s="3">
        <v>160</v>
      </c>
      <c r="N2241">
        <v>85.6</v>
      </c>
      <c r="O2241">
        <v>401</v>
      </c>
      <c r="P2241" s="1">
        <f>IF($A$3="Percentage of government revenue per capita",$B$3,0) + IF($A$3="Absolute extra revenue",AB2241,0) + IF($A$3="Absolute revenue per capita",AC2241,0)</f>
        <v>0</v>
      </c>
      <c r="Q2241" s="5">
        <f>-MIN(data!$B$4 / data!I2241 * data!P2241 / 100, data!N2241)</f>
        <v>0</v>
      </c>
      <c r="R2241" s="4">
        <f>-Q2241*K2241/1000</f>
        <v>0</v>
      </c>
      <c r="S2241" s="6">
        <f>-MIN(data!$B$5/(POWER(LN(I2241),2))*P2241/100, O2241)</f>
        <v>0</v>
      </c>
      <c r="T2241" s="6">
        <f>-S2241*L2241/100000</f>
        <v>0</v>
      </c>
      <c r="U2241" s="4">
        <f>N2241+Q2241</f>
        <v>85.6</v>
      </c>
      <c r="V2241" s="4" t="e">
        <f>P2241*I2241/100/R2241</f>
        <v>#DIV/0!</v>
      </c>
      <c r="W2241" s="4" t="e">
        <f>V2241*H2241</f>
        <v>#DIV/0!</v>
      </c>
      <c r="X2241" s="6">
        <f>O2241+S2241</f>
        <v>401</v>
      </c>
      <c r="Y2241" s="6" t="e">
        <f>P2241*I2241/100/T2241</f>
        <v>#DIV/0!</v>
      </c>
      <c r="Z2241" s="6" t="e">
        <f>Y2241*H2241</f>
        <v>#DIV/0!</v>
      </c>
      <c r="AB2241" s="1">
        <f t="shared" si="68"/>
        <v>0</v>
      </c>
      <c r="AC2241" s="1">
        <f t="shared" si="69"/>
        <v>0</v>
      </c>
    </row>
    <row r="2242" spans="4:29" x14ac:dyDescent="0.25">
      <c r="D2242" s="1">
        <v>1999</v>
      </c>
      <c r="E2242" s="1" t="s">
        <v>64</v>
      </c>
      <c r="F2242" s="2" t="s">
        <v>255</v>
      </c>
      <c r="G2242">
        <v>3</v>
      </c>
      <c r="H2242">
        <v>1199052</v>
      </c>
      <c r="I2242" s="1">
        <v>2822.9059999999999</v>
      </c>
      <c r="J2242" s="1">
        <v>3344</v>
      </c>
      <c r="K2242" s="1">
        <v>39620.85</v>
      </c>
      <c r="L2242" s="1">
        <v>42288.56</v>
      </c>
      <c r="M2242" s="3">
        <v>160</v>
      </c>
      <c r="N2242">
        <v>84.4</v>
      </c>
      <c r="O2242">
        <v>402</v>
      </c>
      <c r="P2242" s="1">
        <f>IF($A$3="Percentage of government revenue per capita",$B$3,0) + IF($A$3="Absolute extra revenue",AB2242,0) + IF($A$3="Absolute revenue per capita",AC2242,0)</f>
        <v>0</v>
      </c>
      <c r="Q2242" s="5">
        <f>-MIN(data!$B$4 / data!I2242 * data!P2242 / 100, data!N2242)</f>
        <v>0</v>
      </c>
      <c r="R2242" s="4">
        <f>-Q2242*K2242/1000</f>
        <v>0</v>
      </c>
      <c r="S2242" s="6">
        <f>-MIN(data!$B$5/(POWER(LN(I2242),2))*P2242/100, O2242)</f>
        <v>0</v>
      </c>
      <c r="T2242" s="6">
        <f>-S2242*L2242/100000</f>
        <v>0</v>
      </c>
      <c r="U2242" s="4">
        <f>N2242+Q2242</f>
        <v>84.4</v>
      </c>
      <c r="V2242" s="4" t="e">
        <f>P2242*I2242/100/R2242</f>
        <v>#DIV/0!</v>
      </c>
      <c r="W2242" s="4" t="e">
        <f>V2242*H2242</f>
        <v>#DIV/0!</v>
      </c>
      <c r="X2242" s="6">
        <f>O2242+S2242</f>
        <v>402</v>
      </c>
      <c r="Y2242" s="6" t="e">
        <f>P2242*I2242/100/T2242</f>
        <v>#DIV/0!</v>
      </c>
      <c r="Z2242" s="6" t="e">
        <f>Y2242*H2242</f>
        <v>#DIV/0!</v>
      </c>
      <c r="AB2242" s="1">
        <f t="shared" si="68"/>
        <v>0</v>
      </c>
      <c r="AC2242" s="1">
        <f t="shared" si="69"/>
        <v>0</v>
      </c>
    </row>
    <row r="2243" spans="4:29" x14ac:dyDescent="0.25">
      <c r="D2243" s="1">
        <v>2000</v>
      </c>
      <c r="E2243" s="1" t="s">
        <v>64</v>
      </c>
      <c r="F2243" s="2" t="s">
        <v>255</v>
      </c>
      <c r="G2243">
        <v>3</v>
      </c>
      <c r="H2243">
        <v>1228360</v>
      </c>
      <c r="I2243" s="1">
        <v>3193.395</v>
      </c>
      <c r="J2243" s="1">
        <v>3337</v>
      </c>
      <c r="K2243" s="1">
        <v>40156.44</v>
      </c>
      <c r="L2243" s="1">
        <v>41975.31</v>
      </c>
      <c r="M2243" s="3">
        <v>170</v>
      </c>
      <c r="N2243">
        <v>83.1</v>
      </c>
      <c r="O2243">
        <v>405</v>
      </c>
      <c r="P2243" s="1">
        <f>IF($A$3="Percentage of government revenue per capita",$B$3,0) + IF($A$3="Absolute extra revenue",AB2243,0) + IF($A$3="Absolute revenue per capita",AC2243,0)</f>
        <v>0</v>
      </c>
      <c r="Q2243" s="5">
        <f>-MIN(data!$B$4 / data!I2243 * data!P2243 / 100, data!N2243)</f>
        <v>0</v>
      </c>
      <c r="R2243" s="4">
        <f>-Q2243*K2243/1000</f>
        <v>0</v>
      </c>
      <c r="S2243" s="6">
        <f>-MIN(data!$B$5/(POWER(LN(I2243),2))*P2243/100, O2243)</f>
        <v>0</v>
      </c>
      <c r="T2243" s="6">
        <f>-S2243*L2243/100000</f>
        <v>0</v>
      </c>
      <c r="U2243" s="4">
        <f>N2243+Q2243</f>
        <v>83.1</v>
      </c>
      <c r="V2243" s="4" t="e">
        <f>P2243*I2243/100/R2243</f>
        <v>#DIV/0!</v>
      </c>
      <c r="W2243" s="4" t="e">
        <f>V2243*H2243</f>
        <v>#DIV/0!</v>
      </c>
      <c r="X2243" s="6">
        <f>O2243+S2243</f>
        <v>405</v>
      </c>
      <c r="Y2243" s="6" t="e">
        <f>P2243*I2243/100/T2243</f>
        <v>#DIV/0!</v>
      </c>
      <c r="Z2243" s="6" t="e">
        <f>Y2243*H2243</f>
        <v>#DIV/0!</v>
      </c>
      <c r="AB2243" s="1">
        <f t="shared" si="68"/>
        <v>0</v>
      </c>
      <c r="AC2243" s="1">
        <f t="shared" si="69"/>
        <v>0</v>
      </c>
    </row>
    <row r="2244" spans="4:29" x14ac:dyDescent="0.25">
      <c r="D2244" s="1">
        <v>2001</v>
      </c>
      <c r="E2244" s="1" t="s">
        <v>64</v>
      </c>
      <c r="F2244" s="2" t="s">
        <v>255</v>
      </c>
      <c r="G2244">
        <v>3</v>
      </c>
      <c r="H2244">
        <v>1258003</v>
      </c>
      <c r="I2244" s="1">
        <v>3232.3539999999998</v>
      </c>
      <c r="J2244" s="1">
        <v>3326</v>
      </c>
      <c r="K2244" s="1">
        <v>40759.800000000003</v>
      </c>
      <c r="L2244" s="1">
        <v>42288.56</v>
      </c>
      <c r="M2244" s="3">
        <v>170</v>
      </c>
      <c r="N2244">
        <v>81.599999999999994</v>
      </c>
      <c r="O2244">
        <v>402</v>
      </c>
      <c r="P2244" s="1">
        <f>IF($A$3="Percentage of government revenue per capita",$B$3,0) + IF($A$3="Absolute extra revenue",AB2244,0) + IF($A$3="Absolute revenue per capita",AC2244,0)</f>
        <v>0</v>
      </c>
      <c r="Q2244" s="5">
        <f>-MIN(data!$B$4 / data!I2244 * data!P2244 / 100, data!N2244)</f>
        <v>0</v>
      </c>
      <c r="R2244" s="4">
        <f>-Q2244*K2244/1000</f>
        <v>0</v>
      </c>
      <c r="S2244" s="6">
        <f>-MIN(data!$B$5/(POWER(LN(I2244),2))*P2244/100, O2244)</f>
        <v>0</v>
      </c>
      <c r="T2244" s="6">
        <f>-S2244*L2244/100000</f>
        <v>0</v>
      </c>
      <c r="U2244" s="4">
        <f>N2244+Q2244</f>
        <v>81.599999999999994</v>
      </c>
      <c r="V2244" s="4" t="e">
        <f>P2244*I2244/100/R2244</f>
        <v>#DIV/0!</v>
      </c>
      <c r="W2244" s="4" t="e">
        <f>V2244*H2244</f>
        <v>#DIV/0!</v>
      </c>
      <c r="X2244" s="6">
        <f>O2244+S2244</f>
        <v>402</v>
      </c>
      <c r="Y2244" s="6" t="e">
        <f>P2244*I2244/100/T2244</f>
        <v>#DIV/0!</v>
      </c>
      <c r="Z2244" s="6" t="e">
        <f>Y2244*H2244</f>
        <v>#DIV/0!</v>
      </c>
      <c r="AB2244" s="1">
        <f t="shared" ref="AB2244:AB2307" si="70">$B$3*100/H2244/I2244</f>
        <v>0</v>
      </c>
      <c r="AC2244" s="1">
        <f t="shared" ref="AC2244:AC2307" si="71">$B$3/I2244*100</f>
        <v>0</v>
      </c>
    </row>
    <row r="2245" spans="4:29" x14ac:dyDescent="0.25">
      <c r="D2245" s="1">
        <v>2002</v>
      </c>
      <c r="E2245" s="1" t="s">
        <v>64</v>
      </c>
      <c r="F2245" s="2" t="s">
        <v>255</v>
      </c>
      <c r="G2245">
        <v>3</v>
      </c>
      <c r="H2245">
        <v>1288315</v>
      </c>
      <c r="I2245" s="1">
        <v>2901.6970000000001</v>
      </c>
      <c r="J2245" s="1">
        <v>3314</v>
      </c>
      <c r="K2245" s="1">
        <v>41425</v>
      </c>
      <c r="L2245" s="1">
        <v>42606.52</v>
      </c>
      <c r="M2245" s="3">
        <v>170</v>
      </c>
      <c r="N2245">
        <v>80</v>
      </c>
      <c r="O2245">
        <v>399</v>
      </c>
      <c r="P2245" s="1">
        <f>IF($A$3="Percentage of government revenue per capita",$B$3,0) + IF($A$3="Absolute extra revenue",AB2245,0) + IF($A$3="Absolute revenue per capita",AC2245,0)</f>
        <v>0</v>
      </c>
      <c r="Q2245" s="5">
        <f>-MIN(data!$B$4 / data!I2245 * data!P2245 / 100, data!N2245)</f>
        <v>0</v>
      </c>
      <c r="R2245" s="4">
        <f>-Q2245*K2245/1000</f>
        <v>0</v>
      </c>
      <c r="S2245" s="6">
        <f>-MIN(data!$B$5/(POWER(LN(I2245),2))*P2245/100, O2245)</f>
        <v>0</v>
      </c>
      <c r="T2245" s="6">
        <f>-S2245*L2245/100000</f>
        <v>0</v>
      </c>
      <c r="U2245" s="4">
        <f>N2245+Q2245</f>
        <v>80</v>
      </c>
      <c r="V2245" s="4" t="e">
        <f>P2245*I2245/100/R2245</f>
        <v>#DIV/0!</v>
      </c>
      <c r="W2245" s="4" t="e">
        <f>V2245*H2245</f>
        <v>#DIV/0!</v>
      </c>
      <c r="X2245" s="6">
        <f>O2245+S2245</f>
        <v>399</v>
      </c>
      <c r="Y2245" s="6" t="e">
        <f>P2245*I2245/100/T2245</f>
        <v>#DIV/0!</v>
      </c>
      <c r="Z2245" s="6" t="e">
        <f>Y2245*H2245</f>
        <v>#DIV/0!</v>
      </c>
      <c r="AB2245" s="1">
        <f t="shared" si="70"/>
        <v>0</v>
      </c>
      <c r="AC2245" s="1">
        <f t="shared" si="71"/>
        <v>0</v>
      </c>
    </row>
    <row r="2246" spans="4:29" x14ac:dyDescent="0.25">
      <c r="D2246" s="1">
        <v>2003</v>
      </c>
      <c r="E2246" s="1" t="s">
        <v>64</v>
      </c>
      <c r="F2246" s="2" t="s">
        <v>255</v>
      </c>
      <c r="G2246">
        <v>3</v>
      </c>
      <c r="H2246">
        <v>1319953</v>
      </c>
      <c r="I2246" s="1">
        <v>2736.23</v>
      </c>
      <c r="J2246" s="1">
        <v>3301</v>
      </c>
      <c r="K2246" s="1">
        <v>42158.37</v>
      </c>
      <c r="L2246" s="1">
        <v>41131.11</v>
      </c>
      <c r="M2246" s="3">
        <v>170</v>
      </c>
      <c r="N2246">
        <v>78.3</v>
      </c>
      <c r="O2246">
        <v>389</v>
      </c>
      <c r="P2246" s="1">
        <f>IF($A$3="Percentage of government revenue per capita",$B$3,0) + IF($A$3="Absolute extra revenue",AB2246,0) + IF($A$3="Absolute revenue per capita",AC2246,0)</f>
        <v>0</v>
      </c>
      <c r="Q2246" s="5">
        <f>-MIN(data!$B$4 / data!I2246 * data!P2246 / 100, data!N2246)</f>
        <v>0</v>
      </c>
      <c r="R2246" s="4">
        <f>-Q2246*K2246/1000</f>
        <v>0</v>
      </c>
      <c r="S2246" s="6">
        <f>-MIN(data!$B$5/(POWER(LN(I2246),2))*P2246/100, O2246)</f>
        <v>0</v>
      </c>
      <c r="T2246" s="6">
        <f>-S2246*L2246/100000</f>
        <v>0</v>
      </c>
      <c r="U2246" s="4">
        <f>N2246+Q2246</f>
        <v>78.3</v>
      </c>
      <c r="V2246" s="4" t="e">
        <f>P2246*I2246/100/R2246</f>
        <v>#DIV/0!</v>
      </c>
      <c r="W2246" s="4" t="e">
        <f>V2246*H2246</f>
        <v>#DIV/0!</v>
      </c>
      <c r="X2246" s="6">
        <f>O2246+S2246</f>
        <v>389</v>
      </c>
      <c r="Y2246" s="6" t="e">
        <f>P2246*I2246/100/T2246</f>
        <v>#DIV/0!</v>
      </c>
      <c r="Z2246" s="6" t="e">
        <f>Y2246*H2246</f>
        <v>#DIV/0!</v>
      </c>
      <c r="AB2246" s="1">
        <f t="shared" si="70"/>
        <v>0</v>
      </c>
      <c r="AC2246" s="1">
        <f t="shared" si="71"/>
        <v>0</v>
      </c>
    </row>
    <row r="2247" spans="4:29" x14ac:dyDescent="0.25">
      <c r="D2247" s="1">
        <v>2004</v>
      </c>
      <c r="E2247" s="1" t="s">
        <v>64</v>
      </c>
      <c r="F2247" s="2" t="s">
        <v>255</v>
      </c>
      <c r="G2247">
        <v>3</v>
      </c>
      <c r="H2247">
        <v>1353795</v>
      </c>
      <c r="I2247" s="1">
        <v>2623.373</v>
      </c>
      <c r="J2247" s="1">
        <v>3289</v>
      </c>
      <c r="K2247" s="1">
        <v>42993.46</v>
      </c>
      <c r="L2247" s="1">
        <v>43010.75</v>
      </c>
      <c r="M2247" s="3">
        <v>160</v>
      </c>
      <c r="N2247">
        <v>76.5</v>
      </c>
      <c r="O2247">
        <v>372</v>
      </c>
      <c r="P2247" s="1">
        <f>IF($A$3="Percentage of government revenue per capita",$B$3,0) + IF($A$3="Absolute extra revenue",AB2247,0) + IF($A$3="Absolute revenue per capita",AC2247,0)</f>
        <v>0</v>
      </c>
      <c r="Q2247" s="5">
        <f>-MIN(data!$B$4 / data!I2247 * data!P2247 / 100, data!N2247)</f>
        <v>0</v>
      </c>
      <c r="R2247" s="4">
        <f>-Q2247*K2247/1000</f>
        <v>0</v>
      </c>
      <c r="S2247" s="6">
        <f>-MIN(data!$B$5/(POWER(LN(I2247),2))*P2247/100, O2247)</f>
        <v>0</v>
      </c>
      <c r="T2247" s="6">
        <f>-S2247*L2247/100000</f>
        <v>0</v>
      </c>
      <c r="U2247" s="4">
        <f>N2247+Q2247</f>
        <v>76.5</v>
      </c>
      <c r="V2247" s="4" t="e">
        <f>P2247*I2247/100/R2247</f>
        <v>#DIV/0!</v>
      </c>
      <c r="W2247" s="4" t="e">
        <f>V2247*H2247</f>
        <v>#DIV/0!</v>
      </c>
      <c r="X2247" s="6">
        <f>O2247+S2247</f>
        <v>372</v>
      </c>
      <c r="Y2247" s="6" t="e">
        <f>P2247*I2247/100/T2247</f>
        <v>#DIV/0!</v>
      </c>
      <c r="Z2247" s="6" t="e">
        <f>Y2247*H2247</f>
        <v>#DIV/0!</v>
      </c>
      <c r="AB2247" s="1">
        <f t="shared" si="70"/>
        <v>0</v>
      </c>
      <c r="AC2247" s="1">
        <f t="shared" si="71"/>
        <v>0</v>
      </c>
    </row>
    <row r="2248" spans="4:29" x14ac:dyDescent="0.25">
      <c r="D2248" s="1">
        <v>2005</v>
      </c>
      <c r="E2248" s="1" t="s">
        <v>64</v>
      </c>
      <c r="F2248" s="2" t="s">
        <v>255</v>
      </c>
      <c r="G2248">
        <v>3</v>
      </c>
      <c r="H2248">
        <v>1390549</v>
      </c>
      <c r="I2248" s="1">
        <v>2775.1080000000002</v>
      </c>
      <c r="J2248" s="1">
        <v>3274</v>
      </c>
      <c r="K2248" s="1">
        <v>43946.31</v>
      </c>
      <c r="L2248" s="1">
        <v>43243.24</v>
      </c>
      <c r="M2248" s="3">
        <v>160</v>
      </c>
      <c r="N2248">
        <v>74.5</v>
      </c>
      <c r="O2248">
        <v>370</v>
      </c>
      <c r="P2248" s="1">
        <f>IF($A$3="Percentage of government revenue per capita",$B$3,0) + IF($A$3="Absolute extra revenue",AB2248,0) + IF($A$3="Absolute revenue per capita",AC2248,0)</f>
        <v>0</v>
      </c>
      <c r="Q2248" s="5">
        <f>-MIN(data!$B$4 / data!I2248 * data!P2248 / 100, data!N2248)</f>
        <v>0</v>
      </c>
      <c r="R2248" s="4">
        <f>-Q2248*K2248/1000</f>
        <v>0</v>
      </c>
      <c r="S2248" s="6">
        <f>-MIN(data!$B$5/(POWER(LN(I2248),2))*P2248/100, O2248)</f>
        <v>0</v>
      </c>
      <c r="T2248" s="6">
        <f>-S2248*L2248/100000</f>
        <v>0</v>
      </c>
      <c r="U2248" s="4">
        <f>N2248+Q2248</f>
        <v>74.5</v>
      </c>
      <c r="V2248" s="4" t="e">
        <f>P2248*I2248/100/R2248</f>
        <v>#DIV/0!</v>
      </c>
      <c r="W2248" s="4" t="e">
        <f>V2248*H2248</f>
        <v>#DIV/0!</v>
      </c>
      <c r="X2248" s="6">
        <f>O2248+S2248</f>
        <v>370</v>
      </c>
      <c r="Y2248" s="6" t="e">
        <f>P2248*I2248/100/T2248</f>
        <v>#DIV/0!</v>
      </c>
      <c r="Z2248" s="6" t="e">
        <f>Y2248*H2248</f>
        <v>#DIV/0!</v>
      </c>
      <c r="AB2248" s="1">
        <f t="shared" si="70"/>
        <v>0</v>
      </c>
      <c r="AC2248" s="1">
        <f t="shared" si="71"/>
        <v>0</v>
      </c>
    </row>
    <row r="2249" spans="4:29" x14ac:dyDescent="0.25">
      <c r="D2249" s="1">
        <v>2006</v>
      </c>
      <c r="E2249" s="1" t="s">
        <v>64</v>
      </c>
      <c r="F2249" s="2" t="s">
        <v>255</v>
      </c>
      <c r="G2249">
        <v>3</v>
      </c>
      <c r="H2249">
        <v>1430152</v>
      </c>
      <c r="I2249" s="1">
        <v>2696.5219999999999</v>
      </c>
      <c r="J2249" s="1">
        <v>3273</v>
      </c>
      <c r="K2249" s="1">
        <v>45020.63</v>
      </c>
      <c r="L2249" s="1">
        <v>43596.73</v>
      </c>
      <c r="M2249" s="3">
        <v>160</v>
      </c>
      <c r="N2249">
        <v>72.7</v>
      </c>
      <c r="O2249">
        <v>367</v>
      </c>
      <c r="P2249" s="1">
        <f>IF($A$3="Percentage of government revenue per capita",$B$3,0) + IF($A$3="Absolute extra revenue",AB2249,0) + IF($A$3="Absolute revenue per capita",AC2249,0)</f>
        <v>0</v>
      </c>
      <c r="Q2249" s="5">
        <f>-MIN(data!$B$4 / data!I2249 * data!P2249 / 100, data!N2249)</f>
        <v>0</v>
      </c>
      <c r="R2249" s="4">
        <f>-Q2249*K2249/1000</f>
        <v>0</v>
      </c>
      <c r="S2249" s="6">
        <f>-MIN(data!$B$5/(POWER(LN(I2249),2))*P2249/100, O2249)</f>
        <v>0</v>
      </c>
      <c r="T2249" s="6">
        <f>-S2249*L2249/100000</f>
        <v>0</v>
      </c>
      <c r="U2249" s="4">
        <f>N2249+Q2249</f>
        <v>72.7</v>
      </c>
      <c r="V2249" s="4" t="e">
        <f>P2249*I2249/100/R2249</f>
        <v>#DIV/0!</v>
      </c>
      <c r="W2249" s="4" t="e">
        <f>V2249*H2249</f>
        <v>#DIV/0!</v>
      </c>
      <c r="X2249" s="6">
        <f>O2249+S2249</f>
        <v>367</v>
      </c>
      <c r="Y2249" s="6" t="e">
        <f>P2249*I2249/100/T2249</f>
        <v>#DIV/0!</v>
      </c>
      <c r="Z2249" s="6" t="e">
        <f>Y2249*H2249</f>
        <v>#DIV/0!</v>
      </c>
      <c r="AB2249" s="1">
        <f t="shared" si="70"/>
        <v>0</v>
      </c>
      <c r="AC2249" s="1">
        <f t="shared" si="71"/>
        <v>0</v>
      </c>
    </row>
    <row r="2250" spans="4:29" x14ac:dyDescent="0.25">
      <c r="D2250" s="1">
        <v>2007</v>
      </c>
      <c r="E2250" s="1" t="s">
        <v>64</v>
      </c>
      <c r="F2250" s="2" t="s">
        <v>255</v>
      </c>
      <c r="G2250">
        <v>3</v>
      </c>
      <c r="H2250">
        <v>1472575</v>
      </c>
      <c r="I2250" s="1">
        <v>2544.8330000000001</v>
      </c>
      <c r="J2250" s="1">
        <v>3259</v>
      </c>
      <c r="K2250" s="1">
        <v>46226.95</v>
      </c>
      <c r="L2250" s="1">
        <v>45714.29</v>
      </c>
      <c r="M2250" s="3">
        <v>160</v>
      </c>
      <c r="N2250">
        <v>70.5</v>
      </c>
      <c r="O2250">
        <v>350</v>
      </c>
      <c r="P2250" s="1">
        <f>IF($A$3="Percentage of government revenue per capita",$B$3,0) + IF($A$3="Absolute extra revenue",AB2250,0) + IF($A$3="Absolute revenue per capita",AC2250,0)</f>
        <v>0</v>
      </c>
      <c r="Q2250" s="5">
        <f>-MIN(data!$B$4 / data!I2250 * data!P2250 / 100, data!N2250)</f>
        <v>0</v>
      </c>
      <c r="R2250" s="4">
        <f>-Q2250*K2250/1000</f>
        <v>0</v>
      </c>
      <c r="S2250" s="6">
        <f>-MIN(data!$B$5/(POWER(LN(I2250),2))*P2250/100, O2250)</f>
        <v>0</v>
      </c>
      <c r="T2250" s="6">
        <f>-S2250*L2250/100000</f>
        <v>0</v>
      </c>
      <c r="U2250" s="4">
        <f>N2250+Q2250</f>
        <v>70.5</v>
      </c>
      <c r="V2250" s="4" t="e">
        <f>P2250*I2250/100/R2250</f>
        <v>#DIV/0!</v>
      </c>
      <c r="W2250" s="4" t="e">
        <f>V2250*H2250</f>
        <v>#DIV/0!</v>
      </c>
      <c r="X2250" s="6">
        <f>O2250+S2250</f>
        <v>350</v>
      </c>
      <c r="Y2250" s="6" t="e">
        <f>P2250*I2250/100/T2250</f>
        <v>#DIV/0!</v>
      </c>
      <c r="Z2250" s="6" t="e">
        <f>Y2250*H2250</f>
        <v>#DIV/0!</v>
      </c>
      <c r="AB2250" s="1">
        <f t="shared" si="70"/>
        <v>0</v>
      </c>
      <c r="AC2250" s="1">
        <f t="shared" si="71"/>
        <v>0</v>
      </c>
    </row>
    <row r="2251" spans="4:29" x14ac:dyDescent="0.25">
      <c r="D2251" s="1">
        <v>2008</v>
      </c>
      <c r="E2251" s="1" t="s">
        <v>64</v>
      </c>
      <c r="F2251" s="2" t="s">
        <v>255</v>
      </c>
      <c r="G2251">
        <v>3</v>
      </c>
      <c r="H2251">
        <v>1518540</v>
      </c>
      <c r="I2251" s="1">
        <v>2638.3519999999999</v>
      </c>
      <c r="J2251" s="1">
        <v>3243</v>
      </c>
      <c r="K2251" s="1">
        <v>47551.32</v>
      </c>
      <c r="L2251" s="1">
        <v>47761.19</v>
      </c>
      <c r="M2251" s="3">
        <v>160</v>
      </c>
      <c r="N2251">
        <v>68.2</v>
      </c>
      <c r="O2251">
        <v>335</v>
      </c>
      <c r="P2251" s="1">
        <f>IF($A$3="Percentage of government revenue per capita",$B$3,0) + IF($A$3="Absolute extra revenue",AB2251,0) + IF($A$3="Absolute revenue per capita",AC2251,0)</f>
        <v>0</v>
      </c>
      <c r="Q2251" s="5">
        <f>-MIN(data!$B$4 / data!I2251 * data!P2251 / 100, data!N2251)</f>
        <v>0</v>
      </c>
      <c r="R2251" s="4">
        <f>-Q2251*K2251/1000</f>
        <v>0</v>
      </c>
      <c r="S2251" s="6">
        <f>-MIN(data!$B$5/(POWER(LN(I2251),2))*P2251/100, O2251)</f>
        <v>0</v>
      </c>
      <c r="T2251" s="6">
        <f>-S2251*L2251/100000</f>
        <v>0</v>
      </c>
      <c r="U2251" s="4">
        <f>N2251+Q2251</f>
        <v>68.2</v>
      </c>
      <c r="V2251" s="4" t="e">
        <f>P2251*I2251/100/R2251</f>
        <v>#DIV/0!</v>
      </c>
      <c r="W2251" s="4" t="e">
        <f>V2251*H2251</f>
        <v>#DIV/0!</v>
      </c>
      <c r="X2251" s="6">
        <f>O2251+S2251</f>
        <v>335</v>
      </c>
      <c r="Y2251" s="6" t="e">
        <f>P2251*I2251/100/T2251</f>
        <v>#DIV/0!</v>
      </c>
      <c r="Z2251" s="6" t="e">
        <f>Y2251*H2251</f>
        <v>#DIV/0!</v>
      </c>
      <c r="AB2251" s="1">
        <f t="shared" si="70"/>
        <v>0</v>
      </c>
      <c r="AC2251" s="1">
        <f t="shared" si="71"/>
        <v>0</v>
      </c>
    </row>
    <row r="2252" spans="4:29" x14ac:dyDescent="0.25">
      <c r="D2252" s="1">
        <v>2009</v>
      </c>
      <c r="E2252" s="1" t="s">
        <v>64</v>
      </c>
      <c r="F2252" s="2" t="s">
        <v>255</v>
      </c>
      <c r="G2252">
        <v>3</v>
      </c>
      <c r="H2252">
        <v>1568928</v>
      </c>
      <c r="I2252" s="1">
        <v>2508.2350000000001</v>
      </c>
      <c r="J2252" s="1">
        <v>3212</v>
      </c>
      <c r="K2252" s="1">
        <v>48963.41</v>
      </c>
      <c r="L2252" s="1">
        <v>48929.66</v>
      </c>
      <c r="M2252" s="3">
        <v>160</v>
      </c>
      <c r="N2252">
        <v>65.599999999999994</v>
      </c>
      <c r="O2252">
        <v>327</v>
      </c>
      <c r="P2252" s="1">
        <f>IF($A$3="Percentage of government revenue per capita",$B$3,0) + IF($A$3="Absolute extra revenue",AB2252,0) + IF($A$3="Absolute revenue per capita",AC2252,0)</f>
        <v>0</v>
      </c>
      <c r="Q2252" s="5">
        <f>-MIN(data!$B$4 / data!I2252 * data!P2252 / 100, data!N2252)</f>
        <v>0</v>
      </c>
      <c r="R2252" s="4">
        <f>-Q2252*K2252/1000</f>
        <v>0</v>
      </c>
      <c r="S2252" s="6">
        <f>-MIN(data!$B$5/(POWER(LN(I2252),2))*P2252/100, O2252)</f>
        <v>0</v>
      </c>
      <c r="T2252" s="6">
        <f>-S2252*L2252/100000</f>
        <v>0</v>
      </c>
      <c r="U2252" s="4">
        <f>N2252+Q2252</f>
        <v>65.599999999999994</v>
      </c>
      <c r="V2252" s="4" t="e">
        <f>P2252*I2252/100/R2252</f>
        <v>#DIV/0!</v>
      </c>
      <c r="W2252" s="4" t="e">
        <f>V2252*H2252</f>
        <v>#DIV/0!</v>
      </c>
      <c r="X2252" s="6">
        <f>O2252+S2252</f>
        <v>327</v>
      </c>
      <c r="Y2252" s="6" t="e">
        <f>P2252*I2252/100/T2252</f>
        <v>#DIV/0!</v>
      </c>
      <c r="Z2252" s="6" t="e">
        <f>Y2252*H2252</f>
        <v>#DIV/0!</v>
      </c>
      <c r="AB2252" s="1">
        <f t="shared" si="70"/>
        <v>0</v>
      </c>
      <c r="AC2252" s="1">
        <f t="shared" si="71"/>
        <v>0</v>
      </c>
    </row>
    <row r="2253" spans="4:29" x14ac:dyDescent="0.25">
      <c r="D2253" s="1">
        <v>2010</v>
      </c>
      <c r="E2253" s="1" t="s">
        <v>64</v>
      </c>
      <c r="F2253" s="2" t="s">
        <v>255</v>
      </c>
      <c r="G2253">
        <v>3</v>
      </c>
      <c r="H2253">
        <v>1624140</v>
      </c>
      <c r="I2253" s="1">
        <v>2280.0239999999999</v>
      </c>
      <c r="J2253" s="1">
        <v>3192</v>
      </c>
      <c r="K2253" s="1">
        <v>50426.54</v>
      </c>
      <c r="L2253" s="1">
        <v>49689.440000000002</v>
      </c>
      <c r="M2253" s="3">
        <v>160</v>
      </c>
      <c r="N2253">
        <v>63.3</v>
      </c>
      <c r="O2253">
        <v>322</v>
      </c>
      <c r="P2253" s="1">
        <f>IF($A$3="Percentage of government revenue per capita",$B$3,0) + IF($A$3="Absolute extra revenue",AB2253,0) + IF($A$3="Absolute revenue per capita",AC2253,0)</f>
        <v>0</v>
      </c>
      <c r="Q2253" s="5">
        <f>-MIN(data!$B$4 / data!I2253 * data!P2253 / 100, data!N2253)</f>
        <v>0</v>
      </c>
      <c r="R2253" s="4">
        <f>-Q2253*K2253/1000</f>
        <v>0</v>
      </c>
      <c r="S2253" s="6">
        <f>-MIN(data!$B$5/(POWER(LN(I2253),2))*P2253/100, O2253)</f>
        <v>0</v>
      </c>
      <c r="T2253" s="6">
        <f>-S2253*L2253/100000</f>
        <v>0</v>
      </c>
      <c r="U2253" s="4">
        <f>N2253+Q2253</f>
        <v>63.3</v>
      </c>
      <c r="V2253" s="4" t="e">
        <f>P2253*I2253/100/R2253</f>
        <v>#DIV/0!</v>
      </c>
      <c r="W2253" s="4" t="e">
        <f>V2253*H2253</f>
        <v>#DIV/0!</v>
      </c>
      <c r="X2253" s="6">
        <f>O2253+S2253</f>
        <v>322</v>
      </c>
      <c r="Y2253" s="6" t="e">
        <f>P2253*I2253/100/T2253</f>
        <v>#DIV/0!</v>
      </c>
      <c r="Z2253" s="6" t="e">
        <f>Y2253*H2253</f>
        <v>#DIV/0!</v>
      </c>
      <c r="AB2253" s="1">
        <f t="shared" si="70"/>
        <v>0</v>
      </c>
      <c r="AC2253" s="1">
        <f t="shared" si="71"/>
        <v>0</v>
      </c>
    </row>
    <row r="2254" spans="4:29" x14ac:dyDescent="0.25">
      <c r="D2254" s="1">
        <v>2011</v>
      </c>
      <c r="E2254" s="1" t="s">
        <v>64</v>
      </c>
      <c r="F2254" s="2" t="s">
        <v>255</v>
      </c>
      <c r="G2254">
        <v>3</v>
      </c>
      <c r="H2254">
        <v>1684635</v>
      </c>
      <c r="I2254" s="1">
        <v>2626.0419999999999</v>
      </c>
      <c r="J2254" s="1">
        <v>3172</v>
      </c>
      <c r="K2254" s="1">
        <v>51830.07</v>
      </c>
      <c r="L2254" s="1">
        <v>50473.19</v>
      </c>
      <c r="M2254" s="3">
        <v>160</v>
      </c>
      <c r="N2254">
        <v>61.2</v>
      </c>
      <c r="O2254">
        <v>317</v>
      </c>
      <c r="P2254" s="1">
        <f>IF($A$3="Percentage of government revenue per capita",$B$3,0) + IF($A$3="Absolute extra revenue",AB2254,0) + IF($A$3="Absolute revenue per capita",AC2254,0)</f>
        <v>0</v>
      </c>
      <c r="Q2254" s="5">
        <f>-MIN(data!$B$4 / data!I2254 * data!P2254 / 100, data!N2254)</f>
        <v>0</v>
      </c>
      <c r="R2254" s="4">
        <f>-Q2254*K2254/1000</f>
        <v>0</v>
      </c>
      <c r="S2254" s="6">
        <f>-MIN(data!$B$5/(POWER(LN(I2254),2))*P2254/100, O2254)</f>
        <v>0</v>
      </c>
      <c r="T2254" s="6">
        <f>-S2254*L2254/100000</f>
        <v>0</v>
      </c>
      <c r="U2254" s="4">
        <f>N2254+Q2254</f>
        <v>61.2</v>
      </c>
      <c r="V2254" s="4" t="e">
        <f>P2254*I2254/100/R2254</f>
        <v>#DIV/0!</v>
      </c>
      <c r="W2254" s="4" t="e">
        <f>V2254*H2254</f>
        <v>#DIV/0!</v>
      </c>
      <c r="X2254" s="6">
        <f>O2254+S2254</f>
        <v>317</v>
      </c>
      <c r="Y2254" s="6" t="e">
        <f>P2254*I2254/100/T2254</f>
        <v>#DIV/0!</v>
      </c>
      <c r="Z2254" s="6" t="e">
        <f>Y2254*H2254</f>
        <v>#DIV/0!</v>
      </c>
      <c r="AB2254" s="1">
        <f t="shared" si="70"/>
        <v>0</v>
      </c>
      <c r="AC2254" s="1">
        <f t="shared" si="71"/>
        <v>0</v>
      </c>
    </row>
    <row r="2255" spans="4:29" x14ac:dyDescent="0.25">
      <c r="D2255" s="1">
        <v>2012</v>
      </c>
      <c r="E2255" s="1" t="s">
        <v>64</v>
      </c>
      <c r="F2255" s="2" t="s">
        <v>255</v>
      </c>
      <c r="G2255">
        <v>3</v>
      </c>
      <c r="H2255">
        <v>1749682</v>
      </c>
      <c r="I2255" s="1">
        <v>2783.2820000000002</v>
      </c>
      <c r="J2255" s="1">
        <v>3136</v>
      </c>
      <c r="K2255" s="1">
        <v>53152.54</v>
      </c>
      <c r="L2255" s="1">
        <v>50955.41</v>
      </c>
      <c r="M2255" s="3">
        <v>160</v>
      </c>
      <c r="N2255">
        <v>59</v>
      </c>
      <c r="O2255">
        <v>314</v>
      </c>
      <c r="P2255" s="1">
        <f>IF($A$3="Percentage of government revenue per capita",$B$3,0) + IF($A$3="Absolute extra revenue",AB2255,0) + IF($A$3="Absolute revenue per capita",AC2255,0)</f>
        <v>0</v>
      </c>
      <c r="Q2255" s="5">
        <f>-MIN(data!$B$4 / data!I2255 * data!P2255 / 100, data!N2255)</f>
        <v>0</v>
      </c>
      <c r="R2255" s="4">
        <f>-Q2255*K2255/1000</f>
        <v>0</v>
      </c>
      <c r="S2255" s="6">
        <f>-MIN(data!$B$5/(POWER(LN(I2255),2))*P2255/100, O2255)</f>
        <v>0</v>
      </c>
      <c r="T2255" s="6">
        <f>-S2255*L2255/100000</f>
        <v>0</v>
      </c>
      <c r="U2255" s="4">
        <f>N2255+Q2255</f>
        <v>59</v>
      </c>
      <c r="V2255" s="4" t="e">
        <f>P2255*I2255/100/R2255</f>
        <v>#DIV/0!</v>
      </c>
      <c r="W2255" s="4" t="e">
        <f>V2255*H2255</f>
        <v>#DIV/0!</v>
      </c>
      <c r="X2255" s="6">
        <f>O2255+S2255</f>
        <v>314</v>
      </c>
      <c r="Y2255" s="6" t="e">
        <f>P2255*I2255/100/T2255</f>
        <v>#DIV/0!</v>
      </c>
      <c r="Z2255" s="6" t="e">
        <f>Y2255*H2255</f>
        <v>#DIV/0!</v>
      </c>
      <c r="AB2255" s="1">
        <f t="shared" si="70"/>
        <v>0</v>
      </c>
      <c r="AC2255" s="1">
        <f t="shared" si="71"/>
        <v>0</v>
      </c>
    </row>
    <row r="2256" spans="4:29" x14ac:dyDescent="0.25">
      <c r="D2256" s="1">
        <v>2013</v>
      </c>
      <c r="E2256" s="1" t="s">
        <v>64</v>
      </c>
      <c r="F2256" s="2" t="s">
        <v>255</v>
      </c>
      <c r="G2256">
        <v>3</v>
      </c>
      <c r="H2256">
        <v>1817071</v>
      </c>
      <c r="I2256" s="1">
        <v>2838.7080000000001</v>
      </c>
      <c r="J2256" s="1">
        <v>3098</v>
      </c>
      <c r="K2256" s="1">
        <v>54446.400000000001</v>
      </c>
      <c r="L2256" s="1">
        <v>48701.3</v>
      </c>
      <c r="M2256" s="3">
        <v>160</v>
      </c>
      <c r="N2256">
        <v>56.9</v>
      </c>
      <c r="O2256">
        <v>308</v>
      </c>
      <c r="P2256" s="1">
        <f>IF($A$3="Percentage of government revenue per capita",$B$3,0) + IF($A$3="Absolute extra revenue",AB2256,0) + IF($A$3="Absolute revenue per capita",AC2256,0)</f>
        <v>0</v>
      </c>
      <c r="Q2256" s="5">
        <f>-MIN(data!$B$4 / data!I2256 * data!P2256 / 100, data!N2256)</f>
        <v>0</v>
      </c>
      <c r="R2256" s="4">
        <f>-Q2256*K2256/1000</f>
        <v>0</v>
      </c>
      <c r="S2256" s="6">
        <f>-MIN(data!$B$5/(POWER(LN(I2256),2))*P2256/100, O2256)</f>
        <v>0</v>
      </c>
      <c r="T2256" s="6">
        <f>-S2256*L2256/100000</f>
        <v>0</v>
      </c>
      <c r="U2256" s="4">
        <f>N2256+Q2256</f>
        <v>56.9</v>
      </c>
      <c r="V2256" s="4" t="e">
        <f>P2256*I2256/100/R2256</f>
        <v>#DIV/0!</v>
      </c>
      <c r="W2256" s="4" t="e">
        <f>V2256*H2256</f>
        <v>#DIV/0!</v>
      </c>
      <c r="X2256" s="6">
        <f>O2256+S2256</f>
        <v>308</v>
      </c>
      <c r="Y2256" s="6" t="e">
        <f>P2256*I2256/100/T2256</f>
        <v>#DIV/0!</v>
      </c>
      <c r="Z2256" s="6" t="e">
        <f>Y2256*H2256</f>
        <v>#DIV/0!</v>
      </c>
      <c r="AB2256" s="1">
        <f t="shared" si="70"/>
        <v>0</v>
      </c>
      <c r="AC2256" s="1">
        <f t="shared" si="71"/>
        <v>0</v>
      </c>
    </row>
    <row r="2257" spans="4:29" x14ac:dyDescent="0.25">
      <c r="D2257" s="1">
        <v>2014</v>
      </c>
      <c r="E2257" s="1" t="s">
        <v>64</v>
      </c>
      <c r="F2257" s="2" t="s">
        <v>255</v>
      </c>
      <c r="G2257">
        <v>3</v>
      </c>
      <c r="H2257">
        <v>1883800</v>
      </c>
      <c r="I2257" s="1">
        <v>2815.5940000000001</v>
      </c>
      <c r="J2257" s="1">
        <v>3032</v>
      </c>
      <c r="K2257" s="1">
        <v>55531.14</v>
      </c>
      <c r="L2257" s="1">
        <v>50847.46</v>
      </c>
      <c r="M2257" s="3">
        <v>150</v>
      </c>
      <c r="N2257">
        <v>54.6</v>
      </c>
      <c r="O2257">
        <v>295</v>
      </c>
      <c r="P2257" s="1">
        <f>IF($A$3="Percentage of government revenue per capita",$B$3,0) + IF($A$3="Absolute extra revenue",AB2257,0) + IF($A$3="Absolute revenue per capita",AC2257,0)</f>
        <v>0</v>
      </c>
      <c r="Q2257" s="5">
        <f>-MIN(data!$B$4 / data!I2257 * data!P2257 / 100, data!N2257)</f>
        <v>0</v>
      </c>
      <c r="R2257" s="4">
        <f>-Q2257*K2257/1000</f>
        <v>0</v>
      </c>
      <c r="S2257" s="6">
        <f>-MIN(data!$B$5/(POWER(LN(I2257),2))*P2257/100, O2257)</f>
        <v>0</v>
      </c>
      <c r="T2257" s="6">
        <f>-S2257*L2257/100000</f>
        <v>0</v>
      </c>
      <c r="U2257" s="4">
        <f>N2257+Q2257</f>
        <v>54.6</v>
      </c>
      <c r="V2257" s="4" t="e">
        <f>P2257*I2257/100/R2257</f>
        <v>#DIV/0!</v>
      </c>
      <c r="W2257" s="4" t="e">
        <f>V2257*H2257</f>
        <v>#DIV/0!</v>
      </c>
      <c r="X2257" s="6">
        <f>O2257+S2257</f>
        <v>295</v>
      </c>
      <c r="Y2257" s="6" t="e">
        <f>P2257*I2257/100/T2257</f>
        <v>#DIV/0!</v>
      </c>
      <c r="Z2257" s="6" t="e">
        <f>Y2257*H2257</f>
        <v>#DIV/0!</v>
      </c>
      <c r="AB2257" s="1">
        <f t="shared" si="70"/>
        <v>0</v>
      </c>
      <c r="AC2257" s="1">
        <f t="shared" si="71"/>
        <v>0</v>
      </c>
    </row>
    <row r="2258" spans="4:29" x14ac:dyDescent="0.25">
      <c r="D2258" s="1">
        <v>2015</v>
      </c>
      <c r="E2258" s="1" t="s">
        <v>64</v>
      </c>
      <c r="F2258" s="2" t="s">
        <v>255</v>
      </c>
      <c r="G2258">
        <v>3</v>
      </c>
      <c r="H2258">
        <v>1947686</v>
      </c>
      <c r="I2258" s="1">
        <v>2009.8879999999999</v>
      </c>
      <c r="J2258" s="1">
        <v>2959</v>
      </c>
      <c r="K2258" s="1">
        <v>56361.9</v>
      </c>
      <c r="M2258" s="3">
        <v>150</v>
      </c>
      <c r="N2258">
        <v>52.5</v>
      </c>
      <c r="O2258">
        <v>291</v>
      </c>
      <c r="P2258" s="1">
        <f>IF($A$3="Percentage of government revenue per capita",$B$3,0) + IF($A$3="Absolute extra revenue",AB2258,0) + IF($A$3="Absolute revenue per capita",AC2258,0)</f>
        <v>0</v>
      </c>
      <c r="Q2258" s="5">
        <f>-MIN(data!$B$4 / data!I2258 * data!P2258 / 100, data!N2258)</f>
        <v>0</v>
      </c>
      <c r="R2258" s="4">
        <f>-Q2258*K2258/1000</f>
        <v>0</v>
      </c>
      <c r="S2258" s="6">
        <f>-MIN(data!$B$5/(POWER(LN(I2258),2))*P2258/100, O2258)</f>
        <v>0</v>
      </c>
      <c r="T2258" s="6">
        <f>-S2258*L2258/100000</f>
        <v>0</v>
      </c>
      <c r="U2258" s="4">
        <f>N2258+Q2258</f>
        <v>52.5</v>
      </c>
      <c r="V2258" s="4" t="e">
        <f>P2258*I2258/100/R2258</f>
        <v>#DIV/0!</v>
      </c>
      <c r="W2258" s="4" t="e">
        <f>V2258*H2258</f>
        <v>#DIV/0!</v>
      </c>
      <c r="X2258" s="6">
        <f>O2258+S2258</f>
        <v>291</v>
      </c>
      <c r="Y2258" s="6" t="e">
        <f>P2258*I2258/100/T2258</f>
        <v>#DIV/0!</v>
      </c>
      <c r="Z2258" s="6" t="e">
        <f>Y2258*H2258</f>
        <v>#DIV/0!</v>
      </c>
      <c r="AB2258" s="1">
        <f t="shared" si="70"/>
        <v>0</v>
      </c>
      <c r="AC2258" s="1">
        <f t="shared" si="71"/>
        <v>0</v>
      </c>
    </row>
    <row r="2259" spans="4:29" x14ac:dyDescent="0.25">
      <c r="D2259" s="1">
        <v>2016</v>
      </c>
      <c r="E2259" s="1" t="s">
        <v>64</v>
      </c>
      <c r="F2259" s="2" t="s">
        <v>255</v>
      </c>
      <c r="G2259">
        <v>3</v>
      </c>
      <c r="H2259">
        <v>2007873</v>
      </c>
      <c r="I2259" s="1">
        <v>1613.6210000000001</v>
      </c>
      <c r="J2259" s="1">
        <v>2859</v>
      </c>
      <c r="K2259" s="1">
        <v>57065.87</v>
      </c>
      <c r="M2259" s="3"/>
      <c r="N2259">
        <v>50.1</v>
      </c>
      <c r="O2259"/>
      <c r="P2259" s="1">
        <f>IF($A$3="Percentage of government revenue per capita",$B$3,0) + IF($A$3="Absolute extra revenue",AB2259,0) + IF($A$3="Absolute revenue per capita",AC2259,0)</f>
        <v>0</v>
      </c>
      <c r="Q2259" s="5">
        <f>-MIN(data!$B$4 / data!I2259 * data!P2259 / 100, data!N2259)</f>
        <v>0</v>
      </c>
      <c r="R2259" s="4">
        <f>-Q2259*K2259/1000</f>
        <v>0</v>
      </c>
      <c r="S2259" s="6">
        <f>-MIN(data!$B$5/(POWER(LN(I2259),2))*P2259/100, O2259)</f>
        <v>0</v>
      </c>
      <c r="T2259" s="6">
        <f>-S2259*L2259/100000</f>
        <v>0</v>
      </c>
      <c r="U2259" s="4">
        <f>N2259+Q2259</f>
        <v>50.1</v>
      </c>
      <c r="V2259" s="4" t="e">
        <f>P2259*I2259/100/R2259</f>
        <v>#DIV/0!</v>
      </c>
      <c r="W2259" s="4" t="e">
        <f>V2259*H2259</f>
        <v>#DIV/0!</v>
      </c>
      <c r="X2259" s="6">
        <f>O2259+S2259</f>
        <v>0</v>
      </c>
      <c r="Y2259" s="6" t="e">
        <f>P2259*I2259/100/T2259</f>
        <v>#DIV/0!</v>
      </c>
      <c r="Z2259" s="6" t="e">
        <f>Y2259*H2259</f>
        <v>#DIV/0!</v>
      </c>
      <c r="AB2259" s="1">
        <f t="shared" si="70"/>
        <v>0</v>
      </c>
      <c r="AC2259" s="1">
        <f t="shared" si="71"/>
        <v>0</v>
      </c>
    </row>
    <row r="2260" spans="4:29" x14ac:dyDescent="0.25">
      <c r="D2260" s="1">
        <v>1980</v>
      </c>
      <c r="E2260" s="1" t="s">
        <v>69</v>
      </c>
      <c r="F2260" s="2" t="s">
        <v>256</v>
      </c>
      <c r="G2260">
        <v>1</v>
      </c>
      <c r="H2260">
        <v>637246</v>
      </c>
      <c r="I2260" s="1">
        <v>81.385710000000003</v>
      </c>
      <c r="J2260" s="1">
        <v>6890</v>
      </c>
      <c r="K2260" s="1">
        <v>29034.98</v>
      </c>
      <c r="M2260" s="3"/>
      <c r="N2260">
        <v>237.3</v>
      </c>
      <c r="O2260"/>
      <c r="P2260" s="1">
        <f>IF($A$3="Percentage of government revenue per capita",$B$3,0) + IF($A$3="Absolute extra revenue",AB2260,0) + IF($A$3="Absolute revenue per capita",AC2260,0)</f>
        <v>0</v>
      </c>
      <c r="Q2260" s="5" t="e">
        <f>-MIN(data!$B$4 / data!I2408 * data!P2408 / 100, data!N2408)</f>
        <v>#DIV/0!</v>
      </c>
      <c r="R2260" s="4" t="e">
        <f>-Q2260*K2260/1000</f>
        <v>#DIV/0!</v>
      </c>
      <c r="S2260" s="6">
        <f>-MIN(data!$B$5/(POWER(LN(I2260),2))*P2260/100, O2260)</f>
        <v>0</v>
      </c>
      <c r="T2260" s="6">
        <f>-S2260*L2260/100000</f>
        <v>0</v>
      </c>
      <c r="U2260" s="4" t="e">
        <f>N2260+Q2260</f>
        <v>#DIV/0!</v>
      </c>
      <c r="V2260" s="4" t="e">
        <f>P2260*I2260/100/R2260</f>
        <v>#DIV/0!</v>
      </c>
      <c r="W2260" s="4" t="e">
        <f>V2260*H2260</f>
        <v>#DIV/0!</v>
      </c>
      <c r="X2260" s="6">
        <f>O2260+S2260</f>
        <v>0</v>
      </c>
      <c r="Y2260" s="6" t="e">
        <f>P2260*I2260/100/T2260</f>
        <v>#DIV/0!</v>
      </c>
      <c r="Z2260" s="6" t="e">
        <f>Y2260*H2260</f>
        <v>#DIV/0!</v>
      </c>
      <c r="AB2260" s="1">
        <f t="shared" si="70"/>
        <v>0</v>
      </c>
      <c r="AC2260" s="1">
        <f t="shared" si="71"/>
        <v>0</v>
      </c>
    </row>
    <row r="2261" spans="4:29" x14ac:dyDescent="0.25">
      <c r="D2261" s="1">
        <v>1981</v>
      </c>
      <c r="E2261" s="1" t="s">
        <v>69</v>
      </c>
      <c r="F2261" s="2" t="s">
        <v>256</v>
      </c>
      <c r="G2261">
        <v>1</v>
      </c>
      <c r="H2261">
        <v>657579</v>
      </c>
      <c r="I2261" s="1">
        <v>60.726579999999998</v>
      </c>
      <c r="J2261" s="1">
        <v>6910</v>
      </c>
      <c r="K2261" s="1">
        <v>29913.42</v>
      </c>
      <c r="M2261" s="3"/>
      <c r="N2261">
        <v>231</v>
      </c>
      <c r="O2261"/>
      <c r="P2261" s="1">
        <f>IF($A$3="Percentage of government revenue per capita",$B$3,0) + IF($A$3="Absolute extra revenue",AB2261,0) + IF($A$3="Absolute revenue per capita",AC2261,0)</f>
        <v>0</v>
      </c>
      <c r="Q2261" s="5" t="e">
        <f>-MIN(data!$B$4 / data!I2409 * data!P2409 / 100, data!N2409)</f>
        <v>#DIV/0!</v>
      </c>
      <c r="R2261" s="4" t="e">
        <f>-Q2261*K2261/1000</f>
        <v>#DIV/0!</v>
      </c>
      <c r="S2261" s="6">
        <f>-MIN(data!$B$5/(POWER(LN(I2261),2))*P2261/100, O2261)</f>
        <v>0</v>
      </c>
      <c r="T2261" s="6">
        <f>-S2261*L2261/100000</f>
        <v>0</v>
      </c>
      <c r="U2261" s="4" t="e">
        <f>N2261+Q2261</f>
        <v>#DIV/0!</v>
      </c>
      <c r="V2261" s="4" t="e">
        <f>P2261*I2261/100/R2261</f>
        <v>#DIV/0!</v>
      </c>
      <c r="W2261" s="4" t="e">
        <f>V2261*H2261</f>
        <v>#DIV/0!</v>
      </c>
      <c r="X2261" s="6">
        <f>O2261+S2261</f>
        <v>0</v>
      </c>
      <c r="Y2261" s="6" t="e">
        <f>P2261*I2261/100/T2261</f>
        <v>#DIV/0!</v>
      </c>
      <c r="Z2261" s="6" t="e">
        <f>Y2261*H2261</f>
        <v>#DIV/0!</v>
      </c>
      <c r="AB2261" s="1">
        <f t="shared" si="70"/>
        <v>0</v>
      </c>
      <c r="AC2261" s="1">
        <f t="shared" si="71"/>
        <v>0</v>
      </c>
    </row>
    <row r="2262" spans="4:29" x14ac:dyDescent="0.25">
      <c r="D2262" s="1">
        <v>1982</v>
      </c>
      <c r="E2262" s="1" t="s">
        <v>69</v>
      </c>
      <c r="F2262" s="2" t="s">
        <v>256</v>
      </c>
      <c r="G2262">
        <v>1</v>
      </c>
      <c r="H2262">
        <v>678113</v>
      </c>
      <c r="I2262" s="1">
        <v>60.841059999999999</v>
      </c>
      <c r="J2262" s="1">
        <v>6920</v>
      </c>
      <c r="K2262" s="1">
        <v>30810.33</v>
      </c>
      <c r="M2262" s="3"/>
      <c r="N2262">
        <v>224.6</v>
      </c>
      <c r="O2262"/>
      <c r="P2262" s="1">
        <f>IF($A$3="Percentage of government revenue per capita",$B$3,0) + IF($A$3="Absolute extra revenue",AB2262,0) + IF($A$3="Absolute revenue per capita",AC2262,0)</f>
        <v>0</v>
      </c>
      <c r="Q2262" s="5" t="e">
        <f>-MIN(data!$B$4 / data!I2410 * data!P2410 / 100, data!N2410)</f>
        <v>#DIV/0!</v>
      </c>
      <c r="R2262" s="4" t="e">
        <f>-Q2262*K2262/1000</f>
        <v>#DIV/0!</v>
      </c>
      <c r="S2262" s="6">
        <f>-MIN(data!$B$5/(POWER(LN(I2262),2))*P2262/100, O2262)</f>
        <v>0</v>
      </c>
      <c r="T2262" s="6">
        <f>-S2262*L2262/100000</f>
        <v>0</v>
      </c>
      <c r="U2262" s="4" t="e">
        <f>N2262+Q2262</f>
        <v>#DIV/0!</v>
      </c>
      <c r="V2262" s="4" t="e">
        <f>P2262*I2262/100/R2262</f>
        <v>#DIV/0!</v>
      </c>
      <c r="W2262" s="4" t="e">
        <f>V2262*H2262</f>
        <v>#DIV/0!</v>
      </c>
      <c r="X2262" s="6">
        <f>O2262+S2262</f>
        <v>0</v>
      </c>
      <c r="Y2262" s="6" t="e">
        <f>P2262*I2262/100/T2262</f>
        <v>#DIV/0!</v>
      </c>
      <c r="Z2262" s="6" t="e">
        <f>Y2262*H2262</f>
        <v>#DIV/0!</v>
      </c>
      <c r="AB2262" s="1">
        <f t="shared" si="70"/>
        <v>0</v>
      </c>
      <c r="AC2262" s="1">
        <f t="shared" si="71"/>
        <v>0</v>
      </c>
    </row>
    <row r="2263" spans="4:29" x14ac:dyDescent="0.25">
      <c r="D2263" s="1">
        <v>1983</v>
      </c>
      <c r="E2263" s="1" t="s">
        <v>69</v>
      </c>
      <c r="F2263" s="2" t="s">
        <v>256</v>
      </c>
      <c r="G2263">
        <v>1</v>
      </c>
      <c r="H2263">
        <v>700199</v>
      </c>
      <c r="I2263" s="1">
        <v>75.390209999999996</v>
      </c>
      <c r="J2263" s="1">
        <v>6915</v>
      </c>
      <c r="K2263" s="1">
        <v>31763.9</v>
      </c>
      <c r="M2263" s="3"/>
      <c r="N2263">
        <v>217.7</v>
      </c>
      <c r="O2263"/>
      <c r="P2263" s="1">
        <f>IF($A$3="Percentage of government revenue per capita",$B$3,0) + IF($A$3="Absolute extra revenue",AB2263,0) + IF($A$3="Absolute revenue per capita",AC2263,0)</f>
        <v>0</v>
      </c>
      <c r="Q2263" s="5" t="e">
        <f>-MIN(data!$B$4 / data!I2411 * data!P2411 / 100, data!N2411)</f>
        <v>#DIV/0!</v>
      </c>
      <c r="R2263" s="4" t="e">
        <f>-Q2263*K2263/1000</f>
        <v>#DIV/0!</v>
      </c>
      <c r="S2263" s="6">
        <f>-MIN(data!$B$5/(POWER(LN(I2263),2))*P2263/100, O2263)</f>
        <v>0</v>
      </c>
      <c r="T2263" s="6">
        <f>-S2263*L2263/100000</f>
        <v>0</v>
      </c>
      <c r="U2263" s="4" t="e">
        <f>N2263+Q2263</f>
        <v>#DIV/0!</v>
      </c>
      <c r="V2263" s="4" t="e">
        <f>P2263*I2263/100/R2263</f>
        <v>#DIV/0!</v>
      </c>
      <c r="W2263" s="4" t="e">
        <f>V2263*H2263</f>
        <v>#DIV/0!</v>
      </c>
      <c r="X2263" s="6">
        <f>O2263+S2263</f>
        <v>0</v>
      </c>
      <c r="Y2263" s="6" t="e">
        <f>P2263*I2263/100/T2263</f>
        <v>#DIV/0!</v>
      </c>
      <c r="Z2263" s="6" t="e">
        <f>Y2263*H2263</f>
        <v>#DIV/0!</v>
      </c>
      <c r="AB2263" s="1">
        <f t="shared" si="70"/>
        <v>0</v>
      </c>
      <c r="AC2263" s="1">
        <f t="shared" si="71"/>
        <v>0</v>
      </c>
    </row>
    <row r="2264" spans="4:29" x14ac:dyDescent="0.25">
      <c r="D2264" s="1">
        <v>1984</v>
      </c>
      <c r="E2264" s="1" t="s">
        <v>69</v>
      </c>
      <c r="F2264" s="2" t="s">
        <v>256</v>
      </c>
      <c r="G2264">
        <v>1</v>
      </c>
      <c r="H2264">
        <v>725694</v>
      </c>
      <c r="I2264" s="1">
        <v>92.503100000000003</v>
      </c>
      <c r="J2264" s="1">
        <v>6908</v>
      </c>
      <c r="K2264" s="1">
        <v>32770.400000000001</v>
      </c>
      <c r="M2264" s="3"/>
      <c r="N2264">
        <v>210.8</v>
      </c>
      <c r="O2264"/>
      <c r="P2264" s="1">
        <f>IF($A$3="Percentage of government revenue per capita",$B$3,0) + IF($A$3="Absolute extra revenue",AB2264,0) + IF($A$3="Absolute revenue per capita",AC2264,0)</f>
        <v>0</v>
      </c>
      <c r="Q2264" s="5" t="e">
        <f>-MIN(data!$B$4 / data!I2412 * data!P2412 / 100, data!N2412)</f>
        <v>#DIV/0!</v>
      </c>
      <c r="R2264" s="4" t="e">
        <f>-Q2264*K2264/1000</f>
        <v>#DIV/0!</v>
      </c>
      <c r="S2264" s="6">
        <f>-MIN(data!$B$5/(POWER(LN(I2264),2))*P2264/100, O2264)</f>
        <v>0</v>
      </c>
      <c r="T2264" s="6">
        <f>-S2264*L2264/100000</f>
        <v>0</v>
      </c>
      <c r="U2264" s="4" t="e">
        <f>N2264+Q2264</f>
        <v>#DIV/0!</v>
      </c>
      <c r="V2264" s="4" t="e">
        <f>P2264*I2264/100/R2264</f>
        <v>#DIV/0!</v>
      </c>
      <c r="W2264" s="4" t="e">
        <f>V2264*H2264</f>
        <v>#DIV/0!</v>
      </c>
      <c r="X2264" s="6">
        <f>O2264+S2264</f>
        <v>0</v>
      </c>
      <c r="Y2264" s="6" t="e">
        <f>P2264*I2264/100/T2264</f>
        <v>#DIV/0!</v>
      </c>
      <c r="Z2264" s="6" t="e">
        <f>Y2264*H2264</f>
        <v>#DIV/0!</v>
      </c>
      <c r="AB2264" s="1">
        <f t="shared" si="70"/>
        <v>0</v>
      </c>
      <c r="AC2264" s="1">
        <f t="shared" si="71"/>
        <v>0</v>
      </c>
    </row>
    <row r="2265" spans="4:29" x14ac:dyDescent="0.25">
      <c r="D2265" s="1">
        <v>1985</v>
      </c>
      <c r="E2265" s="1" t="s">
        <v>69</v>
      </c>
      <c r="F2265" s="2" t="s">
        <v>256</v>
      </c>
      <c r="G2265">
        <v>1</v>
      </c>
      <c r="H2265">
        <v>755787</v>
      </c>
      <c r="I2265" s="1">
        <v>80.782520000000005</v>
      </c>
      <c r="J2265" s="1">
        <v>6894</v>
      </c>
      <c r="K2265" s="1">
        <v>33827.279999999999</v>
      </c>
      <c r="M2265" s="3"/>
      <c r="N2265">
        <v>203.8</v>
      </c>
      <c r="O2265"/>
      <c r="P2265" s="1">
        <f>IF($A$3="Percentage of government revenue per capita",$B$3,0) + IF($A$3="Absolute extra revenue",AB2265,0) + IF($A$3="Absolute revenue per capita",AC2265,0)</f>
        <v>0</v>
      </c>
      <c r="Q2265" s="5" t="e">
        <f>-MIN(data!$B$4 / data!I2413 * data!P2413 / 100, data!N2413)</f>
        <v>#DIV/0!</v>
      </c>
      <c r="R2265" s="4" t="e">
        <f>-Q2265*K2265/1000</f>
        <v>#DIV/0!</v>
      </c>
      <c r="S2265" s="6">
        <f>-MIN(data!$B$5/(POWER(LN(I2265),2))*P2265/100, O2265)</f>
        <v>0</v>
      </c>
      <c r="T2265" s="6">
        <f>-S2265*L2265/100000</f>
        <v>0</v>
      </c>
      <c r="U2265" s="4" t="e">
        <f>N2265+Q2265</f>
        <v>#DIV/0!</v>
      </c>
      <c r="V2265" s="4" t="e">
        <f>P2265*I2265/100/R2265</f>
        <v>#DIV/0!</v>
      </c>
      <c r="W2265" s="4" t="e">
        <f>V2265*H2265</f>
        <v>#DIV/0!</v>
      </c>
      <c r="X2265" s="6">
        <f>O2265+S2265</f>
        <v>0</v>
      </c>
      <c r="Y2265" s="6" t="e">
        <f>P2265*I2265/100/T2265</f>
        <v>#DIV/0!</v>
      </c>
      <c r="Z2265" s="6" t="e">
        <f>Y2265*H2265</f>
        <v>#DIV/0!</v>
      </c>
      <c r="AB2265" s="1">
        <f t="shared" si="70"/>
        <v>0</v>
      </c>
      <c r="AC2265" s="1">
        <f t="shared" si="71"/>
        <v>0</v>
      </c>
    </row>
    <row r="2266" spans="4:29" x14ac:dyDescent="0.25">
      <c r="D2266" s="1">
        <v>1986</v>
      </c>
      <c r="E2266" s="1" t="s">
        <v>69</v>
      </c>
      <c r="F2266" s="2" t="s">
        <v>256</v>
      </c>
      <c r="G2266">
        <v>1</v>
      </c>
      <c r="H2266">
        <v>791147</v>
      </c>
      <c r="I2266" s="1">
        <v>87.247929999999997</v>
      </c>
      <c r="J2266" s="1">
        <v>6880</v>
      </c>
      <c r="K2266" s="1">
        <v>34994.910000000003</v>
      </c>
      <c r="M2266" s="3"/>
      <c r="N2266">
        <v>196.6</v>
      </c>
      <c r="O2266"/>
      <c r="P2266" s="1">
        <f>IF($A$3="Percentage of government revenue per capita",$B$3,0) + IF($A$3="Absolute extra revenue",AB2266,0) + IF($A$3="Absolute revenue per capita",AC2266,0)</f>
        <v>0</v>
      </c>
      <c r="Q2266" s="5" t="e">
        <f>-MIN(data!$B$4 / data!I2414 * data!P2414 / 100, data!N2414)</f>
        <v>#DIV/0!</v>
      </c>
      <c r="R2266" s="4" t="e">
        <f>-Q2266*K2266/1000</f>
        <v>#DIV/0!</v>
      </c>
      <c r="S2266" s="6">
        <f>-MIN(data!$B$5/(POWER(LN(I2266),2))*P2266/100, O2266)</f>
        <v>0</v>
      </c>
      <c r="T2266" s="6">
        <f>-S2266*L2266/100000</f>
        <v>0</v>
      </c>
      <c r="U2266" s="4" t="e">
        <f>N2266+Q2266</f>
        <v>#DIV/0!</v>
      </c>
      <c r="V2266" s="4" t="e">
        <f>P2266*I2266/100/R2266</f>
        <v>#DIV/0!</v>
      </c>
      <c r="W2266" s="4" t="e">
        <f>V2266*H2266</f>
        <v>#DIV/0!</v>
      </c>
      <c r="X2266" s="6">
        <f>O2266+S2266</f>
        <v>0</v>
      </c>
      <c r="Y2266" s="6" t="e">
        <f>P2266*I2266/100/T2266</f>
        <v>#DIV/0!</v>
      </c>
      <c r="Z2266" s="6" t="e">
        <f>Y2266*H2266</f>
        <v>#DIV/0!</v>
      </c>
      <c r="AB2266" s="1">
        <f t="shared" si="70"/>
        <v>0</v>
      </c>
      <c r="AC2266" s="1">
        <f t="shared" si="71"/>
        <v>0</v>
      </c>
    </row>
    <row r="2267" spans="4:29" x14ac:dyDescent="0.25">
      <c r="D2267" s="1">
        <v>1987</v>
      </c>
      <c r="E2267" s="1" t="s">
        <v>69</v>
      </c>
      <c r="F2267" s="2" t="s">
        <v>256</v>
      </c>
      <c r="G2267">
        <v>1</v>
      </c>
      <c r="H2267">
        <v>831023</v>
      </c>
      <c r="I2267" s="1">
        <v>111.0022</v>
      </c>
      <c r="J2267" s="1">
        <v>6866</v>
      </c>
      <c r="K2267" s="1">
        <v>36213.08</v>
      </c>
      <c r="M2267" s="3"/>
      <c r="N2267">
        <v>189.6</v>
      </c>
      <c r="O2267"/>
      <c r="P2267" s="1">
        <f>IF($A$3="Percentage of government revenue per capita",$B$3,0) + IF($A$3="Absolute extra revenue",AB2267,0) + IF($A$3="Absolute revenue per capita",AC2267,0)</f>
        <v>0</v>
      </c>
      <c r="Q2267" s="5" t="e">
        <f>-MIN(data!$B$4 / data!I2415 * data!P2415 / 100, data!N2415)</f>
        <v>#DIV/0!</v>
      </c>
      <c r="R2267" s="4" t="e">
        <f>-Q2267*K2267/1000</f>
        <v>#DIV/0!</v>
      </c>
      <c r="S2267" s="6">
        <f>-MIN(data!$B$5/(POWER(LN(I2267),2))*P2267/100, O2267)</f>
        <v>0</v>
      </c>
      <c r="T2267" s="6">
        <f>-S2267*L2267/100000</f>
        <v>0</v>
      </c>
      <c r="U2267" s="4" t="e">
        <f>N2267+Q2267</f>
        <v>#DIV/0!</v>
      </c>
      <c r="V2267" s="4" t="e">
        <f>P2267*I2267/100/R2267</f>
        <v>#DIV/0!</v>
      </c>
      <c r="W2267" s="4" t="e">
        <f>V2267*H2267</f>
        <v>#DIV/0!</v>
      </c>
      <c r="X2267" s="6">
        <f>O2267+S2267</f>
        <v>0</v>
      </c>
      <c r="Y2267" s="6" t="e">
        <f>P2267*I2267/100/T2267</f>
        <v>#DIV/0!</v>
      </c>
      <c r="Z2267" s="6" t="e">
        <f>Y2267*H2267</f>
        <v>#DIV/0!</v>
      </c>
      <c r="AB2267" s="1">
        <f t="shared" si="70"/>
        <v>0</v>
      </c>
      <c r="AC2267" s="1">
        <f t="shared" si="71"/>
        <v>0</v>
      </c>
    </row>
    <row r="2268" spans="4:29" x14ac:dyDescent="0.25">
      <c r="D2268" s="1">
        <v>1988</v>
      </c>
      <c r="E2268" s="1" t="s">
        <v>69</v>
      </c>
      <c r="F2268" s="2" t="s">
        <v>256</v>
      </c>
      <c r="G2268">
        <v>1</v>
      </c>
      <c r="H2268">
        <v>873444</v>
      </c>
      <c r="I2268" s="1">
        <v>103.33499999999999</v>
      </c>
      <c r="J2268" s="1">
        <v>6857</v>
      </c>
      <c r="K2268" s="1">
        <v>37490.43</v>
      </c>
      <c r="M2268" s="3"/>
      <c r="N2268">
        <v>182.9</v>
      </c>
      <c r="O2268"/>
      <c r="P2268" s="1">
        <f>IF($A$3="Percentage of government revenue per capita",$B$3,0) + IF($A$3="Absolute extra revenue",AB2268,0) + IF($A$3="Absolute revenue per capita",AC2268,0)</f>
        <v>0</v>
      </c>
      <c r="Q2268" s="5" t="e">
        <f>-MIN(data!$B$4 / data!I2416 * data!P2416 / 100, data!N2416)</f>
        <v>#DIV/0!</v>
      </c>
      <c r="R2268" s="4" t="e">
        <f>-Q2268*K2268/1000</f>
        <v>#DIV/0!</v>
      </c>
      <c r="S2268" s="6">
        <f>-MIN(data!$B$5/(POWER(LN(I2268),2))*P2268/100, O2268)</f>
        <v>0</v>
      </c>
      <c r="T2268" s="6">
        <f>-S2268*L2268/100000</f>
        <v>0</v>
      </c>
      <c r="U2268" s="4" t="e">
        <f>N2268+Q2268</f>
        <v>#DIV/0!</v>
      </c>
      <c r="V2268" s="4" t="e">
        <f>P2268*I2268/100/R2268</f>
        <v>#DIV/0!</v>
      </c>
      <c r="W2268" s="4" t="e">
        <f>V2268*H2268</f>
        <v>#DIV/0!</v>
      </c>
      <c r="X2268" s="6">
        <f>O2268+S2268</f>
        <v>0</v>
      </c>
      <c r="Y2268" s="6" t="e">
        <f>P2268*I2268/100/T2268</f>
        <v>#DIV/0!</v>
      </c>
      <c r="Z2268" s="6" t="e">
        <f>Y2268*H2268</f>
        <v>#DIV/0!</v>
      </c>
      <c r="AB2268" s="1">
        <f t="shared" si="70"/>
        <v>0</v>
      </c>
      <c r="AC2268" s="1">
        <f t="shared" si="71"/>
        <v>0</v>
      </c>
    </row>
    <row r="2269" spans="4:29" x14ac:dyDescent="0.25">
      <c r="D2269" s="1">
        <v>1989</v>
      </c>
      <c r="E2269" s="1" t="s">
        <v>69</v>
      </c>
      <c r="F2269" s="2" t="s">
        <v>256</v>
      </c>
      <c r="G2269">
        <v>1</v>
      </c>
      <c r="H2269">
        <v>915635</v>
      </c>
      <c r="I2269" s="1">
        <v>100.4987</v>
      </c>
      <c r="J2269" s="1">
        <v>6847</v>
      </c>
      <c r="K2269" s="1">
        <v>38815.19</v>
      </c>
      <c r="M2269" s="3"/>
      <c r="N2269">
        <v>176.4</v>
      </c>
      <c r="O2269"/>
      <c r="P2269" s="1">
        <f>IF($A$3="Percentage of government revenue per capita",$B$3,0) + IF($A$3="Absolute extra revenue",AB2269,0) + IF($A$3="Absolute revenue per capita",AC2269,0)</f>
        <v>0</v>
      </c>
      <c r="Q2269" s="5" t="e">
        <f>-MIN(data!$B$4 / data!I2417 * data!P2417 / 100, data!N2417)</f>
        <v>#DIV/0!</v>
      </c>
      <c r="R2269" s="4" t="e">
        <f>-Q2269*K2269/1000</f>
        <v>#DIV/0!</v>
      </c>
      <c r="S2269" s="6">
        <f>-MIN(data!$B$5/(POWER(LN(I2269),2))*P2269/100, O2269)</f>
        <v>0</v>
      </c>
      <c r="T2269" s="6">
        <f>-S2269*L2269/100000</f>
        <v>0</v>
      </c>
      <c r="U2269" s="4" t="e">
        <f>N2269+Q2269</f>
        <v>#DIV/0!</v>
      </c>
      <c r="V2269" s="4" t="e">
        <f>P2269*I2269/100/R2269</f>
        <v>#DIV/0!</v>
      </c>
      <c r="W2269" s="4" t="e">
        <f>V2269*H2269</f>
        <v>#DIV/0!</v>
      </c>
      <c r="X2269" s="6">
        <f>O2269+S2269</f>
        <v>0</v>
      </c>
      <c r="Y2269" s="6" t="e">
        <f>P2269*I2269/100/T2269</f>
        <v>#DIV/0!</v>
      </c>
      <c r="Z2269" s="6" t="e">
        <f>Y2269*H2269</f>
        <v>#DIV/0!</v>
      </c>
      <c r="AB2269" s="1">
        <f t="shared" si="70"/>
        <v>0</v>
      </c>
      <c r="AC2269" s="1">
        <f t="shared" si="71"/>
        <v>0</v>
      </c>
    </row>
    <row r="2270" spans="4:29" x14ac:dyDescent="0.25">
      <c r="D2270" s="1">
        <v>1990</v>
      </c>
      <c r="E2270" s="1" t="s">
        <v>69</v>
      </c>
      <c r="F2270" s="2" t="s">
        <v>256</v>
      </c>
      <c r="G2270">
        <v>1</v>
      </c>
      <c r="H2270">
        <v>955593</v>
      </c>
      <c r="I2270" s="1">
        <v>73.568889999999996</v>
      </c>
      <c r="J2270" s="1">
        <v>6836</v>
      </c>
      <c r="K2270" s="1">
        <v>40188.120000000003</v>
      </c>
      <c r="L2270" s="1">
        <v>44660.19</v>
      </c>
      <c r="M2270" s="3">
        <v>440</v>
      </c>
      <c r="N2270">
        <v>170.1</v>
      </c>
      <c r="O2270">
        <v>1030</v>
      </c>
      <c r="P2270" s="1">
        <f>IF($A$3="Percentage of government revenue per capita",$B$3,0) + IF($A$3="Absolute extra revenue",AB2270,0) + IF($A$3="Absolute revenue per capita",AC2270,0)</f>
        <v>0</v>
      </c>
      <c r="Q2270" s="5" t="e">
        <f>-MIN(data!$B$4 / data!I2418 * data!P2418 / 100, data!N2418)</f>
        <v>#DIV/0!</v>
      </c>
      <c r="R2270" s="4" t="e">
        <f>-Q2270*K2270/1000</f>
        <v>#DIV/0!</v>
      </c>
      <c r="S2270" s="6">
        <f>-MIN(data!$B$5/(POWER(LN(I2270),2))*P2270/100, O2270)</f>
        <v>0</v>
      </c>
      <c r="T2270" s="6">
        <f>-S2270*L2270/100000</f>
        <v>0</v>
      </c>
      <c r="U2270" s="4" t="e">
        <f>N2270+Q2270</f>
        <v>#DIV/0!</v>
      </c>
      <c r="V2270" s="4" t="e">
        <f>P2270*I2270/100/R2270</f>
        <v>#DIV/0!</v>
      </c>
      <c r="W2270" s="4" t="e">
        <f>V2270*H2270</f>
        <v>#DIV/0!</v>
      </c>
      <c r="X2270" s="6">
        <f>O2270+S2270</f>
        <v>1030</v>
      </c>
      <c r="Y2270" s="6" t="e">
        <f>P2270*I2270/100/T2270</f>
        <v>#DIV/0!</v>
      </c>
      <c r="Z2270" s="6" t="e">
        <f>Y2270*H2270</f>
        <v>#DIV/0!</v>
      </c>
      <c r="AB2270" s="1">
        <f t="shared" si="70"/>
        <v>0</v>
      </c>
      <c r="AC2270" s="1">
        <f t="shared" si="71"/>
        <v>0</v>
      </c>
    </row>
    <row r="2271" spans="4:29" x14ac:dyDescent="0.25">
      <c r="D2271" s="1">
        <v>1991</v>
      </c>
      <c r="E2271" s="1" t="s">
        <v>69</v>
      </c>
      <c r="F2271" s="2" t="s">
        <v>256</v>
      </c>
      <c r="G2271">
        <v>1</v>
      </c>
      <c r="H2271">
        <v>992673</v>
      </c>
      <c r="I2271" s="1">
        <v>65.513019999999997</v>
      </c>
      <c r="J2271" s="1">
        <v>6815</v>
      </c>
      <c r="K2271" s="1">
        <v>41529.56</v>
      </c>
      <c r="L2271" s="1">
        <v>44660.19</v>
      </c>
      <c r="M2271" s="3">
        <v>460</v>
      </c>
      <c r="N2271">
        <v>164.1</v>
      </c>
      <c r="O2271">
        <v>1030</v>
      </c>
      <c r="P2271" s="1">
        <f>IF($A$3="Percentage of government revenue per capita",$B$3,0) + IF($A$3="Absolute extra revenue",AB2271,0) + IF($A$3="Absolute revenue per capita",AC2271,0)</f>
        <v>0</v>
      </c>
      <c r="Q2271" s="5" t="e">
        <f>-MIN(data!$B$4 / data!I2419 * data!P2419 / 100, data!N2419)</f>
        <v>#DIV/0!</v>
      </c>
      <c r="R2271" s="4" t="e">
        <f>-Q2271*K2271/1000</f>
        <v>#DIV/0!</v>
      </c>
      <c r="S2271" s="6">
        <f>-MIN(data!$B$5/(POWER(LN(I2271),2))*P2271/100, O2271)</f>
        <v>0</v>
      </c>
      <c r="T2271" s="6">
        <f>-S2271*L2271/100000</f>
        <v>0</v>
      </c>
      <c r="U2271" s="4" t="e">
        <f>N2271+Q2271</f>
        <v>#DIV/0!</v>
      </c>
      <c r="V2271" s="4" t="e">
        <f>P2271*I2271/100/R2271</f>
        <v>#DIV/0!</v>
      </c>
      <c r="W2271" s="4" t="e">
        <f>V2271*H2271</f>
        <v>#DIV/0!</v>
      </c>
      <c r="X2271" s="6">
        <f>O2271+S2271</f>
        <v>1030</v>
      </c>
      <c r="Y2271" s="6" t="e">
        <f>P2271*I2271/100/T2271</f>
        <v>#DIV/0!</v>
      </c>
      <c r="Z2271" s="6" t="e">
        <f>Y2271*H2271</f>
        <v>#DIV/0!</v>
      </c>
      <c r="AB2271" s="1">
        <f t="shared" si="70"/>
        <v>0</v>
      </c>
      <c r="AC2271" s="1">
        <f t="shared" si="71"/>
        <v>0</v>
      </c>
    </row>
    <row r="2272" spans="4:29" x14ac:dyDescent="0.25">
      <c r="D2272" s="1">
        <v>1992</v>
      </c>
      <c r="E2272" s="1" t="s">
        <v>69</v>
      </c>
      <c r="F2272" s="2" t="s">
        <v>256</v>
      </c>
      <c r="G2272">
        <v>1</v>
      </c>
      <c r="H2272">
        <v>1027475</v>
      </c>
      <c r="I2272" s="1">
        <v>74.107820000000004</v>
      </c>
      <c r="J2272" s="1">
        <v>6783</v>
      </c>
      <c r="K2272" s="1">
        <v>42903.23</v>
      </c>
      <c r="L2272" s="1">
        <v>46078.43</v>
      </c>
      <c r="M2272" s="3">
        <v>460</v>
      </c>
      <c r="N2272">
        <v>158.1</v>
      </c>
      <c r="O2272">
        <v>1020</v>
      </c>
      <c r="P2272" s="1">
        <f>IF($A$3="Percentage of government revenue per capita",$B$3,0) + IF($A$3="Absolute extra revenue",AB2272,0) + IF($A$3="Absolute revenue per capita",AC2272,0)</f>
        <v>0</v>
      </c>
      <c r="Q2272" s="5" t="e">
        <f>-MIN(data!$B$4 / data!I2420 * data!P2420 / 100, data!N2420)</f>
        <v>#DIV/0!</v>
      </c>
      <c r="R2272" s="4" t="e">
        <f>-Q2272*K2272/1000</f>
        <v>#DIV/0!</v>
      </c>
      <c r="S2272" s="6">
        <f>-MIN(data!$B$5/(POWER(LN(I2272),2))*P2272/100, O2272)</f>
        <v>0</v>
      </c>
      <c r="T2272" s="6">
        <f>-S2272*L2272/100000</f>
        <v>0</v>
      </c>
      <c r="U2272" s="4" t="e">
        <f>N2272+Q2272</f>
        <v>#DIV/0!</v>
      </c>
      <c r="V2272" s="4" t="e">
        <f>P2272*I2272/100/R2272</f>
        <v>#DIV/0!</v>
      </c>
      <c r="W2272" s="4" t="e">
        <f>V2272*H2272</f>
        <v>#DIV/0!</v>
      </c>
      <c r="X2272" s="6">
        <f>O2272+S2272</f>
        <v>1020</v>
      </c>
      <c r="Y2272" s="6" t="e">
        <f>P2272*I2272/100/T2272</f>
        <v>#DIV/0!</v>
      </c>
      <c r="Z2272" s="6" t="e">
        <f>Y2272*H2272</f>
        <v>#DIV/0!</v>
      </c>
      <c r="AB2272" s="1">
        <f t="shared" si="70"/>
        <v>0</v>
      </c>
      <c r="AC2272" s="1">
        <f t="shared" si="71"/>
        <v>0</v>
      </c>
    </row>
    <row r="2273" spans="4:29" x14ac:dyDescent="0.25">
      <c r="D2273" s="1">
        <v>1993</v>
      </c>
      <c r="E2273" s="1" t="s">
        <v>69</v>
      </c>
      <c r="F2273" s="2" t="s">
        <v>256</v>
      </c>
      <c r="G2273">
        <v>1</v>
      </c>
      <c r="H2273">
        <v>1060862</v>
      </c>
      <c r="I2273" s="1">
        <v>77.849530000000001</v>
      </c>
      <c r="J2273" s="1">
        <v>6747</v>
      </c>
      <c r="K2273" s="1">
        <v>44213.63</v>
      </c>
      <c r="L2273" s="1">
        <v>47524.75</v>
      </c>
      <c r="M2273" s="3">
        <v>470</v>
      </c>
      <c r="N2273">
        <v>152.6</v>
      </c>
      <c r="O2273">
        <v>1010</v>
      </c>
      <c r="P2273" s="1">
        <f>IF($A$3="Percentage of government revenue per capita",$B$3,0) + IF($A$3="Absolute extra revenue",AB2273,0) + IF($A$3="Absolute revenue per capita",AC2273,0)</f>
        <v>0</v>
      </c>
      <c r="Q2273" s="5" t="e">
        <f>-MIN(data!$B$4 / data!I2421 * data!P2421 / 100, data!N2421)</f>
        <v>#DIV/0!</v>
      </c>
      <c r="R2273" s="4" t="e">
        <f>-Q2273*K2273/1000</f>
        <v>#DIV/0!</v>
      </c>
      <c r="S2273" s="6">
        <f>-MIN(data!$B$5/(POWER(LN(I2273),2))*P2273/100, O2273)</f>
        <v>0</v>
      </c>
      <c r="T2273" s="6">
        <f>-S2273*L2273/100000</f>
        <v>0</v>
      </c>
      <c r="U2273" s="4" t="e">
        <f>N2273+Q2273</f>
        <v>#DIV/0!</v>
      </c>
      <c r="V2273" s="4" t="e">
        <f>P2273*I2273/100/R2273</f>
        <v>#DIV/0!</v>
      </c>
      <c r="W2273" s="4" t="e">
        <f>V2273*H2273</f>
        <v>#DIV/0!</v>
      </c>
      <c r="X2273" s="6">
        <f>O2273+S2273</f>
        <v>1010</v>
      </c>
      <c r="Y2273" s="6" t="e">
        <f>P2273*I2273/100/T2273</f>
        <v>#DIV/0!</v>
      </c>
      <c r="Z2273" s="6" t="e">
        <f>Y2273*H2273</f>
        <v>#DIV/0!</v>
      </c>
      <c r="AB2273" s="1">
        <f t="shared" si="70"/>
        <v>0</v>
      </c>
      <c r="AC2273" s="1">
        <f t="shared" si="71"/>
        <v>0</v>
      </c>
    </row>
    <row r="2274" spans="4:29" x14ac:dyDescent="0.25">
      <c r="D2274" s="1">
        <v>1994</v>
      </c>
      <c r="E2274" s="1" t="s">
        <v>69</v>
      </c>
      <c r="F2274" s="2" t="s">
        <v>256</v>
      </c>
      <c r="G2274">
        <v>1</v>
      </c>
      <c r="H2274">
        <v>1094212</v>
      </c>
      <c r="I2274" s="1">
        <v>73.02919</v>
      </c>
      <c r="J2274" s="1">
        <v>6702</v>
      </c>
      <c r="K2274" s="1">
        <v>45529.89</v>
      </c>
      <c r="L2274" s="1">
        <v>48289.74</v>
      </c>
      <c r="M2274" s="3">
        <v>480</v>
      </c>
      <c r="N2274">
        <v>147.19999999999999</v>
      </c>
      <c r="O2274">
        <v>994</v>
      </c>
      <c r="P2274" s="1">
        <f>IF($A$3="Percentage of government revenue per capita",$B$3,0) + IF($A$3="Absolute extra revenue",AB2274,0) + IF($A$3="Absolute revenue per capita",AC2274,0)</f>
        <v>0</v>
      </c>
      <c r="Q2274" s="5" t="e">
        <f>-MIN(data!$B$4 / data!I2422 * data!P2422 / 100, data!N2422)</f>
        <v>#DIV/0!</v>
      </c>
      <c r="R2274" s="4" t="e">
        <f>-Q2274*K2274/1000</f>
        <v>#DIV/0!</v>
      </c>
      <c r="S2274" s="6">
        <f>-MIN(data!$B$5/(POWER(LN(I2274),2))*P2274/100, O2274)</f>
        <v>0</v>
      </c>
      <c r="T2274" s="6">
        <f>-S2274*L2274/100000</f>
        <v>0</v>
      </c>
      <c r="U2274" s="4" t="e">
        <f>N2274+Q2274</f>
        <v>#DIV/0!</v>
      </c>
      <c r="V2274" s="4" t="e">
        <f>P2274*I2274/100/R2274</f>
        <v>#DIV/0!</v>
      </c>
      <c r="W2274" s="4" t="e">
        <f>V2274*H2274</f>
        <v>#DIV/0!</v>
      </c>
      <c r="X2274" s="6">
        <f>O2274+S2274</f>
        <v>994</v>
      </c>
      <c r="Y2274" s="6" t="e">
        <f>P2274*I2274/100/T2274</f>
        <v>#DIV/0!</v>
      </c>
      <c r="Z2274" s="6" t="e">
        <f>Y2274*H2274</f>
        <v>#DIV/0!</v>
      </c>
      <c r="AB2274" s="1">
        <f t="shared" si="70"/>
        <v>0</v>
      </c>
      <c r="AC2274" s="1">
        <f t="shared" si="71"/>
        <v>0</v>
      </c>
    </row>
    <row r="2275" spans="4:29" x14ac:dyDescent="0.25">
      <c r="D2275" s="1">
        <v>1995</v>
      </c>
      <c r="E2275" s="1" t="s">
        <v>69</v>
      </c>
      <c r="F2275" s="2" t="s">
        <v>256</v>
      </c>
      <c r="G2275">
        <v>1</v>
      </c>
      <c r="H2275">
        <v>1128575</v>
      </c>
      <c r="I2275" s="1">
        <v>60.562220000000003</v>
      </c>
      <c r="J2275" s="1">
        <v>6647</v>
      </c>
      <c r="K2275" s="1">
        <v>46809.86</v>
      </c>
      <c r="L2275" s="1">
        <v>50153.53</v>
      </c>
      <c r="M2275" s="3">
        <v>480</v>
      </c>
      <c r="N2275">
        <v>142</v>
      </c>
      <c r="O2275">
        <v>977</v>
      </c>
      <c r="P2275" s="1">
        <f>IF($A$3="Percentage of government revenue per capita",$B$3,0) + IF($A$3="Absolute extra revenue",AB2275,0) + IF($A$3="Absolute revenue per capita",AC2275,0)</f>
        <v>0</v>
      </c>
      <c r="Q2275" s="5">
        <f>-MIN(data!$B$4 / data!I2423 * data!P2423 / 100, data!N2423)</f>
        <v>0</v>
      </c>
      <c r="R2275" s="4">
        <f>-Q2275*K2275/1000</f>
        <v>0</v>
      </c>
      <c r="S2275" s="6">
        <f>-MIN(data!$B$5/(POWER(LN(I2275),2))*P2275/100, O2275)</f>
        <v>0</v>
      </c>
      <c r="T2275" s="6">
        <f>-S2275*L2275/100000</f>
        <v>0</v>
      </c>
      <c r="U2275" s="4">
        <f>N2275+Q2275</f>
        <v>142</v>
      </c>
      <c r="V2275" s="4" t="e">
        <f>P2275*I2275/100/R2275</f>
        <v>#DIV/0!</v>
      </c>
      <c r="W2275" s="4" t="e">
        <f>V2275*H2275</f>
        <v>#DIV/0!</v>
      </c>
      <c r="X2275" s="6">
        <f>O2275+S2275</f>
        <v>977</v>
      </c>
      <c r="Y2275" s="6" t="e">
        <f>P2275*I2275/100/T2275</f>
        <v>#DIV/0!</v>
      </c>
      <c r="Z2275" s="6" t="e">
        <f>Y2275*H2275</f>
        <v>#DIV/0!</v>
      </c>
      <c r="AB2275" s="1">
        <f t="shared" si="70"/>
        <v>0</v>
      </c>
      <c r="AC2275" s="1">
        <f t="shared" si="71"/>
        <v>0</v>
      </c>
    </row>
    <row r="2276" spans="4:29" x14ac:dyDescent="0.25">
      <c r="D2276" s="1">
        <v>1996</v>
      </c>
      <c r="E2276" s="1" t="s">
        <v>69</v>
      </c>
      <c r="F2276" s="2" t="s">
        <v>256</v>
      </c>
      <c r="G2276">
        <v>1</v>
      </c>
      <c r="H2276">
        <v>1164091</v>
      </c>
      <c r="I2276" s="1">
        <v>55.325209999999998</v>
      </c>
      <c r="J2276" s="1">
        <v>6581</v>
      </c>
      <c r="K2276" s="1">
        <v>48071.59</v>
      </c>
      <c r="L2276" s="1">
        <v>50988.55</v>
      </c>
      <c r="M2276" s="3">
        <v>490</v>
      </c>
      <c r="N2276">
        <v>136.9</v>
      </c>
      <c r="O2276">
        <v>961</v>
      </c>
      <c r="P2276" s="1">
        <f>IF($A$3="Percentage of government revenue per capita",$B$3,0) + IF($A$3="Absolute extra revenue",AB2276,0) + IF($A$3="Absolute revenue per capita",AC2276,0)</f>
        <v>0</v>
      </c>
      <c r="Q2276" s="5">
        <f>-MIN(data!$B$4 / data!I2424 * data!P2424 / 100, data!N2424)</f>
        <v>0</v>
      </c>
      <c r="R2276" s="4">
        <f>-Q2276*K2276/1000</f>
        <v>0</v>
      </c>
      <c r="S2276" s="6">
        <f>-MIN(data!$B$5/(POWER(LN(I2276),2))*P2276/100, O2276)</f>
        <v>0</v>
      </c>
      <c r="T2276" s="6">
        <f>-S2276*L2276/100000</f>
        <v>0</v>
      </c>
      <c r="U2276" s="4">
        <f>N2276+Q2276</f>
        <v>136.9</v>
      </c>
      <c r="V2276" s="4" t="e">
        <f>P2276*I2276/100/R2276</f>
        <v>#DIV/0!</v>
      </c>
      <c r="W2276" s="4" t="e">
        <f>V2276*H2276</f>
        <v>#DIV/0!</v>
      </c>
      <c r="X2276" s="6">
        <f>O2276+S2276</f>
        <v>961</v>
      </c>
      <c r="Y2276" s="6" t="e">
        <f>P2276*I2276/100/T2276</f>
        <v>#DIV/0!</v>
      </c>
      <c r="Z2276" s="6" t="e">
        <f>Y2276*H2276</f>
        <v>#DIV/0!</v>
      </c>
      <c r="AB2276" s="1">
        <f t="shared" si="70"/>
        <v>0</v>
      </c>
      <c r="AC2276" s="1">
        <f t="shared" si="71"/>
        <v>0</v>
      </c>
    </row>
    <row r="2277" spans="4:29" x14ac:dyDescent="0.25">
      <c r="D2277" s="1">
        <v>1997</v>
      </c>
      <c r="E2277" s="1" t="s">
        <v>69</v>
      </c>
      <c r="F2277" s="2" t="s">
        <v>256</v>
      </c>
      <c r="G2277">
        <v>1</v>
      </c>
      <c r="H2277">
        <v>1200526</v>
      </c>
      <c r="I2277" s="1">
        <v>60.160670000000003</v>
      </c>
      <c r="J2277" s="1">
        <v>6518</v>
      </c>
      <c r="K2277" s="1">
        <v>49341.41</v>
      </c>
      <c r="L2277" s="1">
        <v>53022.27</v>
      </c>
      <c r="M2277" s="3">
        <v>490</v>
      </c>
      <c r="N2277">
        <v>132.1</v>
      </c>
      <c r="O2277">
        <v>943</v>
      </c>
      <c r="P2277" s="1">
        <f>IF($A$3="Percentage of government revenue per capita",$B$3,0) + IF($A$3="Absolute extra revenue",AB2277,0) + IF($A$3="Absolute revenue per capita",AC2277,0)</f>
        <v>0</v>
      </c>
      <c r="Q2277" s="5">
        <f>-MIN(data!$B$4 / data!I2425 * data!P2425 / 100, data!N2425)</f>
        <v>0</v>
      </c>
      <c r="R2277" s="4">
        <f>-Q2277*K2277/1000</f>
        <v>0</v>
      </c>
      <c r="S2277" s="6">
        <f>-MIN(data!$B$5/(POWER(LN(I2277),2))*P2277/100, O2277)</f>
        <v>0</v>
      </c>
      <c r="T2277" s="6">
        <f>-S2277*L2277/100000</f>
        <v>0</v>
      </c>
      <c r="U2277" s="4">
        <f>N2277+Q2277</f>
        <v>132.1</v>
      </c>
      <c r="V2277" s="4" t="e">
        <f>P2277*I2277/100/R2277</f>
        <v>#DIV/0!</v>
      </c>
      <c r="W2277" s="4" t="e">
        <f>V2277*H2277</f>
        <v>#DIV/0!</v>
      </c>
      <c r="X2277" s="6">
        <f>O2277+S2277</f>
        <v>943</v>
      </c>
      <c r="Y2277" s="6" t="e">
        <f>P2277*I2277/100/T2277</f>
        <v>#DIV/0!</v>
      </c>
      <c r="Z2277" s="6" t="e">
        <f>Y2277*H2277</f>
        <v>#DIV/0!</v>
      </c>
      <c r="AB2277" s="1">
        <f t="shared" si="70"/>
        <v>0</v>
      </c>
      <c r="AC2277" s="1">
        <f t="shared" si="71"/>
        <v>0</v>
      </c>
    </row>
    <row r="2278" spans="4:29" x14ac:dyDescent="0.25">
      <c r="D2278" s="1">
        <v>1998</v>
      </c>
      <c r="E2278" s="1" t="s">
        <v>69</v>
      </c>
      <c r="F2278" s="2" t="s">
        <v>256</v>
      </c>
      <c r="G2278">
        <v>1</v>
      </c>
      <c r="H2278">
        <v>1238125</v>
      </c>
      <c r="I2278" s="1">
        <v>60.42239</v>
      </c>
      <c r="J2278" s="1">
        <v>6453</v>
      </c>
      <c r="K2278" s="1">
        <v>50611.76</v>
      </c>
      <c r="L2278" s="1">
        <v>53705.69</v>
      </c>
      <c r="M2278" s="3">
        <v>500</v>
      </c>
      <c r="N2278">
        <v>127.5</v>
      </c>
      <c r="O2278">
        <v>931</v>
      </c>
      <c r="P2278" s="1">
        <f>IF($A$3="Percentage of government revenue per capita",$B$3,0) + IF($A$3="Absolute extra revenue",AB2278,0) + IF($A$3="Absolute revenue per capita",AC2278,0)</f>
        <v>0</v>
      </c>
      <c r="Q2278" s="5">
        <f>-MIN(data!$B$4 / data!I2426 * data!P2426 / 100, data!N2426)</f>
        <v>0</v>
      </c>
      <c r="R2278" s="4">
        <f>-Q2278*K2278/1000</f>
        <v>0</v>
      </c>
      <c r="S2278" s="6">
        <f>-MIN(data!$B$5/(POWER(LN(I2278),2))*P2278/100, O2278)</f>
        <v>0</v>
      </c>
      <c r="T2278" s="6">
        <f>-S2278*L2278/100000</f>
        <v>0</v>
      </c>
      <c r="U2278" s="4">
        <f>N2278+Q2278</f>
        <v>127.5</v>
      </c>
      <c r="V2278" s="4" t="e">
        <f>P2278*I2278/100/R2278</f>
        <v>#DIV/0!</v>
      </c>
      <c r="W2278" s="4" t="e">
        <f>V2278*H2278</f>
        <v>#DIV/0!</v>
      </c>
      <c r="X2278" s="6">
        <f>O2278+S2278</f>
        <v>931</v>
      </c>
      <c r="Y2278" s="6" t="e">
        <f>P2278*I2278/100/T2278</f>
        <v>#DIV/0!</v>
      </c>
      <c r="Z2278" s="6" t="e">
        <f>Y2278*H2278</f>
        <v>#DIV/0!</v>
      </c>
      <c r="AB2278" s="1">
        <f t="shared" si="70"/>
        <v>0</v>
      </c>
      <c r="AC2278" s="1">
        <f t="shared" si="71"/>
        <v>0</v>
      </c>
    </row>
    <row r="2279" spans="4:29" x14ac:dyDescent="0.25">
      <c r="D2279" s="1">
        <v>1999</v>
      </c>
      <c r="E2279" s="1" t="s">
        <v>69</v>
      </c>
      <c r="F2279" s="2" t="s">
        <v>256</v>
      </c>
      <c r="G2279">
        <v>1</v>
      </c>
      <c r="H2279">
        <v>1277133</v>
      </c>
      <c r="I2279" s="1">
        <v>59.95102</v>
      </c>
      <c r="J2279" s="1">
        <v>6386</v>
      </c>
      <c r="K2279" s="1">
        <v>51960.94</v>
      </c>
      <c r="L2279" s="1">
        <v>54945.05</v>
      </c>
      <c r="M2279" s="3">
        <v>500</v>
      </c>
      <c r="N2279">
        <v>122.9</v>
      </c>
      <c r="O2279">
        <v>910</v>
      </c>
      <c r="P2279" s="1">
        <f>IF($A$3="Percentage of government revenue per capita",$B$3,0) + IF($A$3="Absolute extra revenue",AB2279,0) + IF($A$3="Absolute revenue per capita",AC2279,0)</f>
        <v>0</v>
      </c>
      <c r="Q2279" s="5">
        <f>-MIN(data!$B$4 / data!I2427 * data!P2427 / 100, data!N2427)</f>
        <v>0</v>
      </c>
      <c r="R2279" s="4">
        <f>-Q2279*K2279/1000</f>
        <v>0</v>
      </c>
      <c r="S2279" s="6">
        <f>-MIN(data!$B$5/(POWER(LN(I2279),2))*P2279/100, O2279)</f>
        <v>0</v>
      </c>
      <c r="T2279" s="6">
        <f>-S2279*L2279/100000</f>
        <v>0</v>
      </c>
      <c r="U2279" s="4">
        <f>N2279+Q2279</f>
        <v>122.9</v>
      </c>
      <c r="V2279" s="4" t="e">
        <f>P2279*I2279/100/R2279</f>
        <v>#DIV/0!</v>
      </c>
      <c r="W2279" s="4" t="e">
        <f>V2279*H2279</f>
        <v>#DIV/0!</v>
      </c>
      <c r="X2279" s="6">
        <f>O2279+S2279</f>
        <v>910</v>
      </c>
      <c r="Y2279" s="6" t="e">
        <f>P2279*I2279/100/T2279</f>
        <v>#DIV/0!</v>
      </c>
      <c r="Z2279" s="6" t="e">
        <f>Y2279*H2279</f>
        <v>#DIV/0!</v>
      </c>
      <c r="AB2279" s="1">
        <f t="shared" si="70"/>
        <v>0</v>
      </c>
      <c r="AC2279" s="1">
        <f t="shared" si="71"/>
        <v>0</v>
      </c>
    </row>
    <row r="2280" spans="4:29" x14ac:dyDescent="0.25">
      <c r="D2280" s="1">
        <v>2000</v>
      </c>
      <c r="E2280" s="1" t="s">
        <v>69</v>
      </c>
      <c r="F2280" s="2" t="s">
        <v>256</v>
      </c>
      <c r="G2280">
        <v>1</v>
      </c>
      <c r="H2280">
        <v>1317703</v>
      </c>
      <c r="I2280" s="1">
        <v>63.481490000000001</v>
      </c>
      <c r="J2280" s="1">
        <v>6310</v>
      </c>
      <c r="K2280" s="1">
        <v>53293.919999999998</v>
      </c>
      <c r="L2280" s="1">
        <v>56369.79</v>
      </c>
      <c r="M2280" s="3">
        <v>500</v>
      </c>
      <c r="N2280">
        <v>118.4</v>
      </c>
      <c r="O2280">
        <v>887</v>
      </c>
      <c r="P2280" s="1">
        <f>IF($A$3="Percentage of government revenue per capita",$B$3,0) + IF($A$3="Absolute extra revenue",AB2280,0) + IF($A$3="Absolute revenue per capita",AC2280,0)</f>
        <v>0</v>
      </c>
      <c r="Q2280" s="5">
        <f>-MIN(data!$B$4 / data!I2428 * data!P2428 / 100, data!N2428)</f>
        <v>0</v>
      </c>
      <c r="R2280" s="4">
        <f>-Q2280*K2280/1000</f>
        <v>0</v>
      </c>
      <c r="S2280" s="6">
        <f>-MIN(data!$B$5/(POWER(LN(I2280),2))*P2280/100, O2280)</f>
        <v>0</v>
      </c>
      <c r="T2280" s="6">
        <f>-S2280*L2280/100000</f>
        <v>0</v>
      </c>
      <c r="U2280" s="4">
        <f>N2280+Q2280</f>
        <v>118.4</v>
      </c>
      <c r="V2280" s="4" t="e">
        <f>P2280*I2280/100/R2280</f>
        <v>#DIV/0!</v>
      </c>
      <c r="W2280" s="4" t="e">
        <f>V2280*H2280</f>
        <v>#DIV/0!</v>
      </c>
      <c r="X2280" s="6">
        <f>O2280+S2280</f>
        <v>887</v>
      </c>
      <c r="Y2280" s="6" t="e">
        <f>P2280*I2280/100/T2280</f>
        <v>#DIV/0!</v>
      </c>
      <c r="Z2280" s="6" t="e">
        <f>Y2280*H2280</f>
        <v>#DIV/0!</v>
      </c>
      <c r="AB2280" s="1">
        <f t="shared" si="70"/>
        <v>0</v>
      </c>
      <c r="AC2280" s="1">
        <f t="shared" si="71"/>
        <v>0</v>
      </c>
    </row>
    <row r="2281" spans="4:29" x14ac:dyDescent="0.25">
      <c r="D2281" s="1">
        <v>2001</v>
      </c>
      <c r="E2281" s="1" t="s">
        <v>69</v>
      </c>
      <c r="F2281" s="2" t="s">
        <v>256</v>
      </c>
      <c r="G2281">
        <v>1</v>
      </c>
      <c r="H2281">
        <v>1360074</v>
      </c>
      <c r="I2281" s="1">
        <v>53.133719999999997</v>
      </c>
      <c r="J2281" s="1">
        <v>6234</v>
      </c>
      <c r="K2281" s="1">
        <v>54684.21</v>
      </c>
      <c r="L2281" s="1">
        <v>57537.4</v>
      </c>
      <c r="M2281" s="3">
        <v>500</v>
      </c>
      <c r="N2281">
        <v>114</v>
      </c>
      <c r="O2281">
        <v>869</v>
      </c>
      <c r="P2281" s="1">
        <f>IF($A$3="Percentage of government revenue per capita",$B$3,0) + IF($A$3="Absolute extra revenue",AB2281,0) + IF($A$3="Absolute revenue per capita",AC2281,0)</f>
        <v>0</v>
      </c>
      <c r="Q2281" s="5">
        <f>-MIN(data!$B$4 / data!I2429 * data!P2429 / 100, data!N2429)</f>
        <v>0</v>
      </c>
      <c r="R2281" s="4">
        <f>-Q2281*K2281/1000</f>
        <v>0</v>
      </c>
      <c r="S2281" s="6">
        <f>-MIN(data!$B$5/(POWER(LN(I2281),2))*P2281/100, O2281)</f>
        <v>0</v>
      </c>
      <c r="T2281" s="6">
        <f>-S2281*L2281/100000</f>
        <v>0</v>
      </c>
      <c r="U2281" s="4">
        <f>N2281+Q2281</f>
        <v>114</v>
      </c>
      <c r="V2281" s="4" t="e">
        <f>P2281*I2281/100/R2281</f>
        <v>#DIV/0!</v>
      </c>
      <c r="W2281" s="4" t="e">
        <f>V2281*H2281</f>
        <v>#DIV/0!</v>
      </c>
      <c r="X2281" s="6">
        <f>O2281+S2281</f>
        <v>869</v>
      </c>
      <c r="Y2281" s="6" t="e">
        <f>P2281*I2281/100/T2281</f>
        <v>#DIV/0!</v>
      </c>
      <c r="Z2281" s="6" t="e">
        <f>Y2281*H2281</f>
        <v>#DIV/0!</v>
      </c>
      <c r="AB2281" s="1">
        <f t="shared" si="70"/>
        <v>0</v>
      </c>
      <c r="AC2281" s="1">
        <f t="shared" si="71"/>
        <v>0</v>
      </c>
    </row>
    <row r="2282" spans="4:29" x14ac:dyDescent="0.25">
      <c r="D2282" s="1">
        <v>2002</v>
      </c>
      <c r="E2282" s="1" t="s">
        <v>69</v>
      </c>
      <c r="F2282" s="2" t="s">
        <v>256</v>
      </c>
      <c r="G2282">
        <v>1</v>
      </c>
      <c r="H2282">
        <v>1404261</v>
      </c>
      <c r="I2282" s="1">
        <v>53.835270000000001</v>
      </c>
      <c r="J2282" s="1">
        <v>6157</v>
      </c>
      <c r="K2282" s="1">
        <v>56125.8</v>
      </c>
      <c r="L2282" s="1">
        <v>59718.97</v>
      </c>
      <c r="M2282" s="3">
        <v>500</v>
      </c>
      <c r="N2282">
        <v>109.7</v>
      </c>
      <c r="O2282">
        <v>854</v>
      </c>
      <c r="P2282" s="1">
        <f>IF($A$3="Percentage of government revenue per capita",$B$3,0) + IF($A$3="Absolute extra revenue",AB2282,0) + IF($A$3="Absolute revenue per capita",AC2282,0)</f>
        <v>0</v>
      </c>
      <c r="Q2282" s="5">
        <f>-MIN(data!$B$4 / data!I2430 * data!P2430 / 100, data!N2430)</f>
        <v>0</v>
      </c>
      <c r="R2282" s="4">
        <f>-Q2282*K2282/1000</f>
        <v>0</v>
      </c>
      <c r="S2282" s="6">
        <f>-MIN(data!$B$5/(POWER(LN(I2282),2))*P2282/100, O2282)</f>
        <v>0</v>
      </c>
      <c r="T2282" s="6">
        <f>-S2282*L2282/100000</f>
        <v>0</v>
      </c>
      <c r="U2282" s="4">
        <f>N2282+Q2282</f>
        <v>109.7</v>
      </c>
      <c r="V2282" s="4" t="e">
        <f>P2282*I2282/100/R2282</f>
        <v>#DIV/0!</v>
      </c>
      <c r="W2282" s="4" t="e">
        <f>V2282*H2282</f>
        <v>#DIV/0!</v>
      </c>
      <c r="X2282" s="6">
        <f>O2282+S2282</f>
        <v>854</v>
      </c>
      <c r="Y2282" s="6" t="e">
        <f>P2282*I2282/100/T2282</f>
        <v>#DIV/0!</v>
      </c>
      <c r="Z2282" s="6" t="e">
        <f>Y2282*H2282</f>
        <v>#DIV/0!</v>
      </c>
      <c r="AB2282" s="1">
        <f t="shared" si="70"/>
        <v>0</v>
      </c>
      <c r="AC2282" s="1">
        <f t="shared" si="71"/>
        <v>0</v>
      </c>
    </row>
    <row r="2283" spans="4:29" x14ac:dyDescent="0.25">
      <c r="D2283" s="1">
        <v>2003</v>
      </c>
      <c r="E2283" s="1" t="s">
        <v>69</v>
      </c>
      <c r="F2283" s="2" t="s">
        <v>256</v>
      </c>
      <c r="G2283">
        <v>1</v>
      </c>
      <c r="H2283">
        <v>1449925</v>
      </c>
      <c r="I2283" s="1">
        <v>53.603270000000002</v>
      </c>
      <c r="J2283" s="1">
        <v>6075</v>
      </c>
      <c r="K2283" s="1">
        <v>57582.94</v>
      </c>
      <c r="L2283" s="1">
        <v>60642.09</v>
      </c>
      <c r="M2283" s="3">
        <v>510</v>
      </c>
      <c r="N2283">
        <v>105.5</v>
      </c>
      <c r="O2283">
        <v>841</v>
      </c>
      <c r="P2283" s="1">
        <f>IF($A$3="Percentage of government revenue per capita",$B$3,0) + IF($A$3="Absolute extra revenue",AB2283,0) + IF($A$3="Absolute revenue per capita",AC2283,0)</f>
        <v>0</v>
      </c>
      <c r="Q2283" s="5">
        <f>-MIN(data!$B$4 / data!I2431 * data!P2431 / 100, data!N2431)</f>
        <v>0</v>
      </c>
      <c r="R2283" s="4">
        <f>-Q2283*K2283/1000</f>
        <v>0</v>
      </c>
      <c r="S2283" s="6">
        <f>-MIN(data!$B$5/(POWER(LN(I2283),2))*P2283/100, O2283)</f>
        <v>0</v>
      </c>
      <c r="T2283" s="6">
        <f>-S2283*L2283/100000</f>
        <v>0</v>
      </c>
      <c r="U2283" s="4">
        <f>N2283+Q2283</f>
        <v>105.5</v>
      </c>
      <c r="V2283" s="4" t="e">
        <f>P2283*I2283/100/R2283</f>
        <v>#DIV/0!</v>
      </c>
      <c r="W2283" s="4" t="e">
        <f>V2283*H2283</f>
        <v>#DIV/0!</v>
      </c>
      <c r="X2283" s="6">
        <f>O2283+S2283</f>
        <v>841</v>
      </c>
      <c r="Y2283" s="6" t="e">
        <f>P2283*I2283/100/T2283</f>
        <v>#DIV/0!</v>
      </c>
      <c r="Z2283" s="6" t="e">
        <f>Y2283*H2283</f>
        <v>#DIV/0!</v>
      </c>
      <c r="AB2283" s="1">
        <f t="shared" si="70"/>
        <v>0</v>
      </c>
      <c r="AC2283" s="1">
        <f t="shared" si="71"/>
        <v>0</v>
      </c>
    </row>
    <row r="2284" spans="4:29" x14ac:dyDescent="0.25">
      <c r="D2284" s="1">
        <v>2004</v>
      </c>
      <c r="E2284" s="1" t="s">
        <v>69</v>
      </c>
      <c r="F2284" s="2" t="s">
        <v>256</v>
      </c>
      <c r="G2284">
        <v>1</v>
      </c>
      <c r="H2284">
        <v>1496527</v>
      </c>
      <c r="I2284" s="1">
        <v>73.990949999999998</v>
      </c>
      <c r="J2284" s="1">
        <v>5996</v>
      </c>
      <c r="K2284" s="1">
        <v>59132.15</v>
      </c>
      <c r="L2284" s="1">
        <v>63260.34</v>
      </c>
      <c r="M2284" s="3">
        <v>510</v>
      </c>
      <c r="N2284">
        <v>101.4</v>
      </c>
      <c r="O2284">
        <v>822</v>
      </c>
      <c r="P2284" s="1">
        <f>IF($A$3="Percentage of government revenue per capita",$B$3,0) + IF($A$3="Absolute extra revenue",AB2284,0) + IF($A$3="Absolute revenue per capita",AC2284,0)</f>
        <v>0</v>
      </c>
      <c r="Q2284" s="5">
        <f>-MIN(data!$B$4 / data!I2432 * data!P2432 / 100, data!N2432)</f>
        <v>0</v>
      </c>
      <c r="R2284" s="4">
        <f>-Q2284*K2284/1000</f>
        <v>0</v>
      </c>
      <c r="S2284" s="6">
        <f>-MIN(data!$B$5/(POWER(LN(I2284),2))*P2284/100, O2284)</f>
        <v>0</v>
      </c>
      <c r="T2284" s="6">
        <f>-S2284*L2284/100000</f>
        <v>0</v>
      </c>
      <c r="U2284" s="4">
        <f>N2284+Q2284</f>
        <v>101.4</v>
      </c>
      <c r="V2284" s="4" t="e">
        <f>P2284*I2284/100/R2284</f>
        <v>#DIV/0!</v>
      </c>
      <c r="W2284" s="4" t="e">
        <f>V2284*H2284</f>
        <v>#DIV/0!</v>
      </c>
      <c r="X2284" s="6">
        <f>O2284+S2284</f>
        <v>822</v>
      </c>
      <c r="Y2284" s="6" t="e">
        <f>P2284*I2284/100/T2284</f>
        <v>#DIV/0!</v>
      </c>
      <c r="Z2284" s="6" t="e">
        <f>Y2284*H2284</f>
        <v>#DIV/0!</v>
      </c>
      <c r="AB2284" s="1">
        <f t="shared" si="70"/>
        <v>0</v>
      </c>
      <c r="AC2284" s="1">
        <f t="shared" si="71"/>
        <v>0</v>
      </c>
    </row>
    <row r="2285" spans="4:29" x14ac:dyDescent="0.25">
      <c r="D2285" s="1">
        <v>2005</v>
      </c>
      <c r="E2285" s="1" t="s">
        <v>69</v>
      </c>
      <c r="F2285" s="2" t="s">
        <v>256</v>
      </c>
      <c r="G2285">
        <v>1</v>
      </c>
      <c r="H2285">
        <v>1543741</v>
      </c>
      <c r="I2285" s="1">
        <v>71.788610000000006</v>
      </c>
      <c r="J2285" s="1">
        <v>5910</v>
      </c>
      <c r="K2285" s="1">
        <v>60615.38</v>
      </c>
      <c r="L2285" s="1">
        <v>64436.18</v>
      </c>
      <c r="M2285" s="3">
        <v>520</v>
      </c>
      <c r="N2285">
        <v>97.5</v>
      </c>
      <c r="O2285">
        <v>807</v>
      </c>
      <c r="P2285" s="1">
        <f>IF($A$3="Percentage of government revenue per capita",$B$3,0) + IF($A$3="Absolute extra revenue",AB2285,0) + IF($A$3="Absolute revenue per capita",AC2285,0)</f>
        <v>0</v>
      </c>
      <c r="Q2285" s="5">
        <f>-MIN(data!$B$4 / data!I2433 * data!P2433 / 100, data!N2433)</f>
        <v>0</v>
      </c>
      <c r="R2285" s="4">
        <f>-Q2285*K2285/1000</f>
        <v>0</v>
      </c>
      <c r="S2285" s="6">
        <f>-MIN(data!$B$5/(POWER(LN(I2285),2))*P2285/100, O2285)</f>
        <v>0</v>
      </c>
      <c r="T2285" s="6">
        <f>-S2285*L2285/100000</f>
        <v>0</v>
      </c>
      <c r="U2285" s="4">
        <f>N2285+Q2285</f>
        <v>97.5</v>
      </c>
      <c r="V2285" s="4" t="e">
        <f>P2285*I2285/100/R2285</f>
        <v>#DIV/0!</v>
      </c>
      <c r="W2285" s="4" t="e">
        <f>V2285*H2285</f>
        <v>#DIV/0!</v>
      </c>
      <c r="X2285" s="6">
        <f>O2285+S2285</f>
        <v>807</v>
      </c>
      <c r="Y2285" s="6" t="e">
        <f>P2285*I2285/100/T2285</f>
        <v>#DIV/0!</v>
      </c>
      <c r="Z2285" s="6" t="e">
        <f>Y2285*H2285</f>
        <v>#DIV/0!</v>
      </c>
      <c r="AB2285" s="1">
        <f t="shared" si="70"/>
        <v>0</v>
      </c>
      <c r="AC2285" s="1">
        <f t="shared" si="71"/>
        <v>0</v>
      </c>
    </row>
    <row r="2286" spans="4:29" x14ac:dyDescent="0.25">
      <c r="D2286" s="1">
        <v>2006</v>
      </c>
      <c r="E2286" s="1" t="s">
        <v>69</v>
      </c>
      <c r="F2286" s="2" t="s">
        <v>256</v>
      </c>
      <c r="G2286">
        <v>1</v>
      </c>
      <c r="H2286">
        <v>1591445</v>
      </c>
      <c r="I2286" s="1">
        <v>79.083550000000002</v>
      </c>
      <c r="J2286" s="1">
        <v>5824</v>
      </c>
      <c r="K2286" s="1">
        <v>62155.82</v>
      </c>
      <c r="L2286" s="1">
        <v>66416.039999999994</v>
      </c>
      <c r="M2286" s="3">
        <v>520</v>
      </c>
      <c r="N2286">
        <v>93.7</v>
      </c>
      <c r="O2286">
        <v>798</v>
      </c>
      <c r="P2286" s="1">
        <f>IF($A$3="Percentage of government revenue per capita",$B$3,0) + IF($A$3="Absolute extra revenue",AB2286,0) + IF($A$3="Absolute revenue per capita",AC2286,0)</f>
        <v>0</v>
      </c>
      <c r="Q2286" s="5">
        <f>-MIN(data!$B$4 / data!I2434 * data!P2434 / 100, data!N2434)</f>
        <v>0</v>
      </c>
      <c r="R2286" s="4">
        <f>-Q2286*K2286/1000</f>
        <v>0</v>
      </c>
      <c r="S2286" s="6">
        <f>-MIN(data!$B$5/(POWER(LN(I2286),2))*P2286/100, O2286)</f>
        <v>0</v>
      </c>
      <c r="T2286" s="6">
        <f>-S2286*L2286/100000</f>
        <v>0</v>
      </c>
      <c r="U2286" s="4">
        <f>N2286+Q2286</f>
        <v>93.7</v>
      </c>
      <c r="V2286" s="4" t="e">
        <f>P2286*I2286/100/R2286</f>
        <v>#DIV/0!</v>
      </c>
      <c r="W2286" s="4" t="e">
        <f>V2286*H2286</f>
        <v>#DIV/0!</v>
      </c>
      <c r="X2286" s="6">
        <f>O2286+S2286</f>
        <v>798</v>
      </c>
      <c r="Y2286" s="6" t="e">
        <f>P2286*I2286/100/T2286</f>
        <v>#DIV/0!</v>
      </c>
      <c r="Z2286" s="6" t="e">
        <f>Y2286*H2286</f>
        <v>#DIV/0!</v>
      </c>
      <c r="AB2286" s="1">
        <f t="shared" si="70"/>
        <v>0</v>
      </c>
      <c r="AC2286" s="1">
        <f t="shared" si="71"/>
        <v>0</v>
      </c>
    </row>
    <row r="2287" spans="4:29" x14ac:dyDescent="0.25">
      <c r="D2287" s="1">
        <v>2007</v>
      </c>
      <c r="E2287" s="1" t="s">
        <v>69</v>
      </c>
      <c r="F2287" s="2" t="s">
        <v>256</v>
      </c>
      <c r="G2287">
        <v>1</v>
      </c>
      <c r="H2287">
        <v>1639848</v>
      </c>
      <c r="I2287" s="1">
        <v>84.473770000000002</v>
      </c>
      <c r="J2287" s="1">
        <v>5742</v>
      </c>
      <c r="K2287" s="1">
        <v>63729.19</v>
      </c>
      <c r="L2287" s="1">
        <v>68441.06</v>
      </c>
      <c r="M2287" s="3">
        <v>530</v>
      </c>
      <c r="N2287">
        <v>90.1</v>
      </c>
      <c r="O2287">
        <v>789</v>
      </c>
      <c r="P2287" s="1">
        <f>IF($A$3="Percentage of government revenue per capita",$B$3,0) + IF($A$3="Absolute extra revenue",AB2287,0) + IF($A$3="Absolute revenue per capita",AC2287,0)</f>
        <v>0</v>
      </c>
      <c r="Q2287" s="5">
        <f>-MIN(data!$B$4 / data!I2435 * data!P2435 / 100, data!N2435)</f>
        <v>0</v>
      </c>
      <c r="R2287" s="4">
        <f>-Q2287*K2287/1000</f>
        <v>0</v>
      </c>
      <c r="S2287" s="6">
        <f>-MIN(data!$B$5/(POWER(LN(I2287),2))*P2287/100, O2287)</f>
        <v>0</v>
      </c>
      <c r="T2287" s="6">
        <f>-S2287*L2287/100000</f>
        <v>0</v>
      </c>
      <c r="U2287" s="4">
        <f>N2287+Q2287</f>
        <v>90.1</v>
      </c>
      <c r="V2287" s="4" t="e">
        <f>P2287*I2287/100/R2287</f>
        <v>#DIV/0!</v>
      </c>
      <c r="W2287" s="4" t="e">
        <f>V2287*H2287</f>
        <v>#DIV/0!</v>
      </c>
      <c r="X2287" s="6">
        <f>O2287+S2287</f>
        <v>789</v>
      </c>
      <c r="Y2287" s="6" t="e">
        <f>P2287*I2287/100/T2287</f>
        <v>#DIV/0!</v>
      </c>
      <c r="Z2287" s="6" t="e">
        <f>Y2287*H2287</f>
        <v>#DIV/0!</v>
      </c>
      <c r="AB2287" s="1">
        <f t="shared" si="70"/>
        <v>0</v>
      </c>
      <c r="AC2287" s="1">
        <f t="shared" si="71"/>
        <v>0</v>
      </c>
    </row>
    <row r="2288" spans="4:29" x14ac:dyDescent="0.25">
      <c r="D2288" s="1">
        <v>2008</v>
      </c>
      <c r="E2288" s="1" t="s">
        <v>69</v>
      </c>
      <c r="F2288" s="2" t="s">
        <v>256</v>
      </c>
      <c r="G2288">
        <v>1</v>
      </c>
      <c r="H2288">
        <v>1689285</v>
      </c>
      <c r="I2288" s="1">
        <v>81.139179999999996</v>
      </c>
      <c r="J2288" s="1">
        <v>5676</v>
      </c>
      <c r="K2288" s="1">
        <v>65316.46</v>
      </c>
      <c r="L2288" s="1">
        <v>71059.429999999993</v>
      </c>
      <c r="M2288" s="3">
        <v>540</v>
      </c>
      <c r="N2288">
        <v>86.9</v>
      </c>
      <c r="O2288">
        <v>774</v>
      </c>
      <c r="P2288" s="1">
        <f>IF($A$3="Percentage of government revenue per capita",$B$3,0) + IF($A$3="Absolute extra revenue",AB2288,0) + IF($A$3="Absolute revenue per capita",AC2288,0)</f>
        <v>0</v>
      </c>
      <c r="Q2288" s="5">
        <f>-MIN(data!$B$4 / data!I2436 * data!P2436 / 100, data!N2436)</f>
        <v>0</v>
      </c>
      <c r="R2288" s="4">
        <f>-Q2288*K2288/1000</f>
        <v>0</v>
      </c>
      <c r="S2288" s="6">
        <f>-MIN(data!$B$5/(POWER(LN(I2288),2))*P2288/100, O2288)</f>
        <v>0</v>
      </c>
      <c r="T2288" s="6">
        <f>-S2288*L2288/100000</f>
        <v>0</v>
      </c>
      <c r="U2288" s="4">
        <f>N2288+Q2288</f>
        <v>86.9</v>
      </c>
      <c r="V2288" s="4" t="e">
        <f>P2288*I2288/100/R2288</f>
        <v>#DIV/0!</v>
      </c>
      <c r="W2288" s="4" t="e">
        <f>V2288*H2288</f>
        <v>#DIV/0!</v>
      </c>
      <c r="X2288" s="6">
        <f>O2288+S2288</f>
        <v>774</v>
      </c>
      <c r="Y2288" s="6" t="e">
        <f>P2288*I2288/100/T2288</f>
        <v>#DIV/0!</v>
      </c>
      <c r="Z2288" s="6" t="e">
        <f>Y2288*H2288</f>
        <v>#DIV/0!</v>
      </c>
      <c r="AB2288" s="1">
        <f t="shared" si="70"/>
        <v>0</v>
      </c>
      <c r="AC2288" s="1">
        <f t="shared" si="71"/>
        <v>0</v>
      </c>
    </row>
    <row r="2289" spans="4:29" x14ac:dyDescent="0.25">
      <c r="D2289" s="1">
        <v>2009</v>
      </c>
      <c r="E2289" s="1" t="s">
        <v>69</v>
      </c>
      <c r="F2289" s="2" t="s">
        <v>256</v>
      </c>
      <c r="G2289">
        <v>1</v>
      </c>
      <c r="H2289">
        <v>1740279</v>
      </c>
      <c r="I2289" s="1">
        <v>83.225399999999993</v>
      </c>
      <c r="J2289" s="1">
        <v>5608</v>
      </c>
      <c r="K2289" s="1">
        <v>66921.240000000005</v>
      </c>
      <c r="L2289" s="1">
        <v>71707.95</v>
      </c>
      <c r="M2289" s="3">
        <v>550</v>
      </c>
      <c r="N2289">
        <v>83.8</v>
      </c>
      <c r="O2289">
        <v>767</v>
      </c>
      <c r="P2289" s="1">
        <f>IF($A$3="Percentage of government revenue per capita",$B$3,0) + IF($A$3="Absolute extra revenue",AB2289,0) + IF($A$3="Absolute revenue per capita",AC2289,0)</f>
        <v>0</v>
      </c>
      <c r="Q2289" s="5">
        <f>-MIN(data!$B$4 / data!I2437 * data!P2437 / 100, data!N2437)</f>
        <v>0</v>
      </c>
      <c r="R2289" s="4">
        <f>-Q2289*K2289/1000</f>
        <v>0</v>
      </c>
      <c r="S2289" s="6">
        <f>-MIN(data!$B$5/(POWER(LN(I2289),2))*P2289/100, O2289)</f>
        <v>0</v>
      </c>
      <c r="T2289" s="6">
        <f>-S2289*L2289/100000</f>
        <v>0</v>
      </c>
      <c r="U2289" s="4">
        <f>N2289+Q2289</f>
        <v>83.8</v>
      </c>
      <c r="V2289" s="4" t="e">
        <f>P2289*I2289/100/R2289</f>
        <v>#DIV/0!</v>
      </c>
      <c r="W2289" s="4" t="e">
        <f>V2289*H2289</f>
        <v>#DIV/0!</v>
      </c>
      <c r="X2289" s="6">
        <f>O2289+S2289</f>
        <v>767</v>
      </c>
      <c r="Y2289" s="6" t="e">
        <f>P2289*I2289/100/T2289</f>
        <v>#DIV/0!</v>
      </c>
      <c r="Z2289" s="6" t="e">
        <f>Y2289*H2289</f>
        <v>#DIV/0!</v>
      </c>
      <c r="AB2289" s="1">
        <f t="shared" si="70"/>
        <v>0</v>
      </c>
      <c r="AC2289" s="1">
        <f t="shared" si="71"/>
        <v>0</v>
      </c>
    </row>
    <row r="2290" spans="4:29" x14ac:dyDescent="0.25">
      <c r="D2290" s="1">
        <v>2010</v>
      </c>
      <c r="E2290" s="1" t="s">
        <v>69</v>
      </c>
      <c r="F2290" s="2" t="s">
        <v>256</v>
      </c>
      <c r="G2290">
        <v>1</v>
      </c>
      <c r="H2290">
        <v>1793196</v>
      </c>
      <c r="I2290" s="1">
        <v>100.0535</v>
      </c>
      <c r="J2290" s="1">
        <v>5541</v>
      </c>
      <c r="K2290" s="1">
        <v>68576.73</v>
      </c>
      <c r="L2290" s="1">
        <v>75697.210000000006</v>
      </c>
      <c r="M2290" s="3">
        <v>550</v>
      </c>
      <c r="N2290">
        <v>80.8</v>
      </c>
      <c r="O2290">
        <v>753</v>
      </c>
      <c r="P2290" s="1">
        <f>IF($A$3="Percentage of government revenue per capita",$B$3,0) + IF($A$3="Absolute extra revenue",AB2290,0) + IF($A$3="Absolute revenue per capita",AC2290,0)</f>
        <v>0</v>
      </c>
      <c r="Q2290" s="5">
        <f>-MIN(data!$B$4 / data!I2438 * data!P2438 / 100, data!N2438)</f>
        <v>0</v>
      </c>
      <c r="R2290" s="4">
        <f>-Q2290*K2290/1000</f>
        <v>0</v>
      </c>
      <c r="S2290" s="6">
        <f>-MIN(data!$B$5/(POWER(LN(I2290),2))*P2290/100, O2290)</f>
        <v>0</v>
      </c>
      <c r="T2290" s="6">
        <f>-S2290*L2290/100000</f>
        <v>0</v>
      </c>
      <c r="U2290" s="4">
        <f>N2290+Q2290</f>
        <v>80.8</v>
      </c>
      <c r="V2290" s="4" t="e">
        <f>P2290*I2290/100/R2290</f>
        <v>#DIV/0!</v>
      </c>
      <c r="W2290" s="4" t="e">
        <f>V2290*H2290</f>
        <v>#DIV/0!</v>
      </c>
      <c r="X2290" s="6">
        <f>O2290+S2290</f>
        <v>753</v>
      </c>
      <c r="Y2290" s="6" t="e">
        <f>P2290*I2290/100/T2290</f>
        <v>#DIV/0!</v>
      </c>
      <c r="Z2290" s="6" t="e">
        <f>Y2290*H2290</f>
        <v>#DIV/0!</v>
      </c>
      <c r="AB2290" s="1">
        <f t="shared" si="70"/>
        <v>0</v>
      </c>
      <c r="AC2290" s="1">
        <f t="shared" si="71"/>
        <v>0</v>
      </c>
    </row>
    <row r="2291" spans="4:29" x14ac:dyDescent="0.25">
      <c r="D2291" s="1">
        <v>2011</v>
      </c>
      <c r="E2291" s="1" t="s">
        <v>69</v>
      </c>
      <c r="F2291" s="2" t="s">
        <v>256</v>
      </c>
      <c r="G2291">
        <v>1</v>
      </c>
      <c r="H2291">
        <v>1848147</v>
      </c>
      <c r="I2291" s="1">
        <v>79.403890000000004</v>
      </c>
      <c r="J2291" s="1">
        <v>5481</v>
      </c>
      <c r="K2291" s="1">
        <v>70269.23</v>
      </c>
      <c r="L2291" s="1">
        <v>77025.23</v>
      </c>
      <c r="M2291" s="3">
        <v>570</v>
      </c>
      <c r="N2291">
        <v>78</v>
      </c>
      <c r="O2291">
        <v>753</v>
      </c>
      <c r="P2291" s="1">
        <f>IF($A$3="Percentage of government revenue per capita",$B$3,0) + IF($A$3="Absolute extra revenue",AB2291,0) + IF($A$3="Absolute revenue per capita",AC2291,0)</f>
        <v>0</v>
      </c>
      <c r="Q2291" s="5">
        <f>-MIN(data!$B$4 / data!I2439 * data!P2439 / 100, data!N2439)</f>
        <v>0</v>
      </c>
      <c r="R2291" s="4">
        <f>-Q2291*K2291/1000</f>
        <v>0</v>
      </c>
      <c r="S2291" s="6">
        <f>-MIN(data!$B$5/(POWER(LN(I2291),2))*P2291/100, O2291)</f>
        <v>0</v>
      </c>
      <c r="T2291" s="6">
        <f>-S2291*L2291/100000</f>
        <v>0</v>
      </c>
      <c r="U2291" s="4">
        <f>N2291+Q2291</f>
        <v>78</v>
      </c>
      <c r="V2291" s="4" t="e">
        <f>P2291*I2291/100/R2291</f>
        <v>#DIV/0!</v>
      </c>
      <c r="W2291" s="4" t="e">
        <f>V2291*H2291</f>
        <v>#DIV/0!</v>
      </c>
      <c r="X2291" s="6">
        <f>O2291+S2291</f>
        <v>753</v>
      </c>
      <c r="Y2291" s="6" t="e">
        <f>P2291*I2291/100/T2291</f>
        <v>#DIV/0!</v>
      </c>
      <c r="Z2291" s="6" t="e">
        <f>Y2291*H2291</f>
        <v>#DIV/0!</v>
      </c>
      <c r="AB2291" s="1">
        <f t="shared" si="70"/>
        <v>0</v>
      </c>
      <c r="AC2291" s="1">
        <f t="shared" si="71"/>
        <v>0</v>
      </c>
    </row>
    <row r="2292" spans="4:29" x14ac:dyDescent="0.25">
      <c r="D2292" s="1">
        <v>2012</v>
      </c>
      <c r="E2292" s="1" t="s">
        <v>69</v>
      </c>
      <c r="F2292" s="2" t="s">
        <v>256</v>
      </c>
      <c r="G2292">
        <v>1</v>
      </c>
      <c r="H2292">
        <v>1905011</v>
      </c>
      <c r="I2292" s="1">
        <v>82.811750000000004</v>
      </c>
      <c r="J2292" s="1">
        <v>5411</v>
      </c>
      <c r="K2292" s="1">
        <v>71859.23</v>
      </c>
      <c r="L2292" s="1">
        <v>78272.600000000006</v>
      </c>
      <c r="M2292" s="3">
        <v>580</v>
      </c>
      <c r="N2292">
        <v>75.3</v>
      </c>
      <c r="O2292">
        <v>741</v>
      </c>
      <c r="P2292" s="1">
        <f>IF($A$3="Percentage of government revenue per capita",$B$3,0) + IF($A$3="Absolute extra revenue",AB2292,0) + IF($A$3="Absolute revenue per capita",AC2292,0)</f>
        <v>0</v>
      </c>
      <c r="Q2292" s="5">
        <f>-MIN(data!$B$4 / data!I2440 * data!P2440 / 100, data!N2440)</f>
        <v>0</v>
      </c>
      <c r="R2292" s="4">
        <f>-Q2292*K2292/1000</f>
        <v>0</v>
      </c>
      <c r="S2292" s="6">
        <f>-MIN(data!$B$5/(POWER(LN(I2292),2))*P2292/100, O2292)</f>
        <v>0</v>
      </c>
      <c r="T2292" s="6">
        <f>-S2292*L2292/100000</f>
        <v>0</v>
      </c>
      <c r="U2292" s="4">
        <f>N2292+Q2292</f>
        <v>75.3</v>
      </c>
      <c r="V2292" s="4" t="e">
        <f>P2292*I2292/100/R2292</f>
        <v>#DIV/0!</v>
      </c>
      <c r="W2292" s="4" t="e">
        <f>V2292*H2292</f>
        <v>#DIV/0!</v>
      </c>
      <c r="X2292" s="6">
        <f>O2292+S2292</f>
        <v>741</v>
      </c>
      <c r="Y2292" s="6" t="e">
        <f>P2292*I2292/100/T2292</f>
        <v>#DIV/0!</v>
      </c>
      <c r="Z2292" s="6" t="e">
        <f>Y2292*H2292</f>
        <v>#DIV/0!</v>
      </c>
      <c r="AB2292" s="1">
        <f t="shared" si="70"/>
        <v>0</v>
      </c>
      <c r="AC2292" s="1">
        <f t="shared" si="71"/>
        <v>0</v>
      </c>
    </row>
    <row r="2293" spans="4:29" x14ac:dyDescent="0.25">
      <c r="D2293" s="1">
        <v>2013</v>
      </c>
      <c r="E2293" s="1" t="s">
        <v>69</v>
      </c>
      <c r="F2293" s="2" t="s">
        <v>256</v>
      </c>
      <c r="G2293">
        <v>1</v>
      </c>
      <c r="H2293">
        <v>1963711</v>
      </c>
      <c r="I2293" s="1">
        <v>83.618920000000003</v>
      </c>
      <c r="J2293" s="1">
        <v>5349</v>
      </c>
      <c r="K2293" s="1">
        <v>73475.27</v>
      </c>
      <c r="L2293" s="1">
        <v>79452.05</v>
      </c>
      <c r="M2293" s="3">
        <v>580</v>
      </c>
      <c r="N2293">
        <v>72.8</v>
      </c>
      <c r="O2293">
        <v>730</v>
      </c>
      <c r="P2293" s="1">
        <f>IF($A$3="Percentage of government revenue per capita",$B$3,0) + IF($A$3="Absolute extra revenue",AB2293,0) + IF($A$3="Absolute revenue per capita",AC2293,0)</f>
        <v>0</v>
      </c>
      <c r="Q2293" s="5">
        <f>-MIN(data!$B$4 / data!I2441 * data!P2441 / 100, data!N2441)</f>
        <v>0</v>
      </c>
      <c r="R2293" s="4">
        <f>-Q2293*K2293/1000</f>
        <v>0</v>
      </c>
      <c r="S2293" s="6">
        <f>-MIN(data!$B$5/(POWER(LN(I2293),2))*P2293/100, O2293)</f>
        <v>0</v>
      </c>
      <c r="T2293" s="6">
        <f>-S2293*L2293/100000</f>
        <v>0</v>
      </c>
      <c r="U2293" s="4">
        <f>N2293+Q2293</f>
        <v>72.8</v>
      </c>
      <c r="V2293" s="4" t="e">
        <f>P2293*I2293/100/R2293</f>
        <v>#DIV/0!</v>
      </c>
      <c r="W2293" s="4" t="e">
        <f>V2293*H2293</f>
        <v>#DIV/0!</v>
      </c>
      <c r="X2293" s="6">
        <f>O2293+S2293</f>
        <v>730</v>
      </c>
      <c r="Y2293" s="6" t="e">
        <f>P2293*I2293/100/T2293</f>
        <v>#DIV/0!</v>
      </c>
      <c r="Z2293" s="6" t="e">
        <f>Y2293*H2293</f>
        <v>#DIV/0!</v>
      </c>
      <c r="AB2293" s="1">
        <f t="shared" si="70"/>
        <v>0</v>
      </c>
      <c r="AC2293" s="1">
        <f t="shared" si="71"/>
        <v>0</v>
      </c>
    </row>
    <row r="2294" spans="4:29" x14ac:dyDescent="0.25">
      <c r="D2294" s="1">
        <v>2014</v>
      </c>
      <c r="E2294" s="1" t="s">
        <v>69</v>
      </c>
      <c r="F2294" s="2" t="s">
        <v>256</v>
      </c>
      <c r="G2294">
        <v>1</v>
      </c>
      <c r="H2294">
        <v>2024042</v>
      </c>
      <c r="I2294" s="1">
        <v>91.315640000000002</v>
      </c>
      <c r="J2294" s="1">
        <v>5269</v>
      </c>
      <c r="K2294" s="1">
        <v>75056.98</v>
      </c>
      <c r="L2294" s="1">
        <v>82058.41</v>
      </c>
      <c r="M2294" s="3">
        <v>580</v>
      </c>
      <c r="N2294">
        <v>70.2</v>
      </c>
      <c r="O2294">
        <v>719</v>
      </c>
      <c r="P2294" s="1">
        <f>IF($A$3="Percentage of government revenue per capita",$B$3,0) + IF($A$3="Absolute extra revenue",AB2294,0) + IF($A$3="Absolute revenue per capita",AC2294,0)</f>
        <v>0</v>
      </c>
      <c r="Q2294" s="5">
        <f>-MIN(data!$B$4 / data!I2442 * data!P2442 / 100, data!N2442)</f>
        <v>0</v>
      </c>
      <c r="R2294" s="4">
        <f>-Q2294*K2294/1000</f>
        <v>0</v>
      </c>
      <c r="S2294" s="6">
        <f>-MIN(data!$B$5/(POWER(LN(I2294),2))*P2294/100, O2294)</f>
        <v>0</v>
      </c>
      <c r="T2294" s="6">
        <f>-S2294*L2294/100000</f>
        <v>0</v>
      </c>
      <c r="U2294" s="4">
        <f>N2294+Q2294</f>
        <v>70.2</v>
      </c>
      <c r="V2294" s="4" t="e">
        <f>P2294*I2294/100/R2294</f>
        <v>#DIV/0!</v>
      </c>
      <c r="W2294" s="4" t="e">
        <f>V2294*H2294</f>
        <v>#DIV/0!</v>
      </c>
      <c r="X2294" s="6">
        <f>O2294+S2294</f>
        <v>719</v>
      </c>
      <c r="Y2294" s="6" t="e">
        <f>P2294*I2294/100/T2294</f>
        <v>#DIV/0!</v>
      </c>
      <c r="Z2294" s="6" t="e">
        <f>Y2294*H2294</f>
        <v>#DIV/0!</v>
      </c>
      <c r="AB2294" s="1">
        <f t="shared" si="70"/>
        <v>0</v>
      </c>
      <c r="AC2294" s="1">
        <f t="shared" si="71"/>
        <v>0</v>
      </c>
    </row>
    <row r="2295" spans="4:29" x14ac:dyDescent="0.25">
      <c r="D2295" s="1">
        <v>2015</v>
      </c>
      <c r="E2295" s="1" t="s">
        <v>69</v>
      </c>
      <c r="F2295" s="2" t="s">
        <v>256</v>
      </c>
      <c r="G2295">
        <v>1</v>
      </c>
      <c r="H2295">
        <v>2085860</v>
      </c>
      <c r="I2295" s="1">
        <v>100.2456</v>
      </c>
      <c r="J2295" s="1">
        <v>5206</v>
      </c>
      <c r="K2295" s="1">
        <v>76671.58</v>
      </c>
      <c r="M2295" s="3">
        <v>590</v>
      </c>
      <c r="N2295">
        <v>67.900000000000006</v>
      </c>
      <c r="O2295">
        <v>706</v>
      </c>
      <c r="P2295" s="1">
        <f>IF($A$3="Percentage of government revenue per capita",$B$3,0) + IF($A$3="Absolute extra revenue",AB2295,0) + IF($A$3="Absolute revenue per capita",AC2295,0)</f>
        <v>0</v>
      </c>
      <c r="Q2295" s="5">
        <f>-MIN(data!$B$4 / data!I2443 * data!P2443 / 100, data!N2443)</f>
        <v>0</v>
      </c>
      <c r="R2295" s="4">
        <f>-Q2295*K2295/1000</f>
        <v>0</v>
      </c>
      <c r="S2295" s="6">
        <f>-MIN(data!$B$5/(POWER(LN(I2295),2))*P2295/100, O2295)</f>
        <v>0</v>
      </c>
      <c r="T2295" s="6">
        <f>-S2295*L2295/100000</f>
        <v>0</v>
      </c>
      <c r="U2295" s="4">
        <f>N2295+Q2295</f>
        <v>67.900000000000006</v>
      </c>
      <c r="V2295" s="4" t="e">
        <f>P2295*I2295/100/R2295</f>
        <v>#DIV/0!</v>
      </c>
      <c r="W2295" s="4" t="e">
        <f>V2295*H2295</f>
        <v>#DIV/0!</v>
      </c>
      <c r="X2295" s="6">
        <f>O2295+S2295</f>
        <v>706</v>
      </c>
      <c r="Y2295" s="6" t="e">
        <f>P2295*I2295/100/T2295</f>
        <v>#DIV/0!</v>
      </c>
      <c r="Z2295" s="6" t="e">
        <f>Y2295*H2295</f>
        <v>#DIV/0!</v>
      </c>
      <c r="AB2295" s="1">
        <f t="shared" si="70"/>
        <v>0</v>
      </c>
      <c r="AC2295" s="1">
        <f t="shared" si="71"/>
        <v>0</v>
      </c>
    </row>
    <row r="2296" spans="4:29" x14ac:dyDescent="0.25">
      <c r="D2296" s="1">
        <v>2016</v>
      </c>
      <c r="E2296" s="1" t="s">
        <v>69</v>
      </c>
      <c r="F2296" s="2" t="s">
        <v>256</v>
      </c>
      <c r="G2296">
        <v>1</v>
      </c>
      <c r="H2296">
        <v>2149139</v>
      </c>
      <c r="I2296" s="1">
        <v>90.675520000000006</v>
      </c>
      <c r="J2296" s="1">
        <v>5140</v>
      </c>
      <c r="K2296" s="1">
        <v>78115.5</v>
      </c>
      <c r="M2296" s="3"/>
      <c r="N2296">
        <v>65.8</v>
      </c>
      <c r="O2296"/>
      <c r="P2296" s="1">
        <f>IF($A$3="Percentage of government revenue per capita",$B$3,0) + IF($A$3="Absolute extra revenue",AB2296,0) + IF($A$3="Absolute revenue per capita",AC2296,0)</f>
        <v>0</v>
      </c>
      <c r="Q2296" s="5">
        <f>-MIN(data!$B$4 / data!I2444 * data!P2444 / 100, data!N2444)</f>
        <v>0</v>
      </c>
      <c r="R2296" s="4">
        <f>-Q2296*K2296/1000</f>
        <v>0</v>
      </c>
      <c r="S2296" s="6">
        <f>-MIN(data!$B$5/(POWER(LN(I2296),2))*P2296/100, O2296)</f>
        <v>0</v>
      </c>
      <c r="T2296" s="6">
        <f>-S2296*L2296/100000</f>
        <v>0</v>
      </c>
      <c r="U2296" s="4">
        <f>N2296+Q2296</f>
        <v>65.8</v>
      </c>
      <c r="V2296" s="4" t="e">
        <f>P2296*I2296/100/R2296</f>
        <v>#DIV/0!</v>
      </c>
      <c r="W2296" s="4" t="e">
        <f>V2296*H2296</f>
        <v>#DIV/0!</v>
      </c>
      <c r="X2296" s="6">
        <f>O2296+S2296</f>
        <v>0</v>
      </c>
      <c r="Y2296" s="6" t="e">
        <f>P2296*I2296/100/T2296</f>
        <v>#DIV/0!</v>
      </c>
      <c r="Z2296" s="6" t="e">
        <f>Y2296*H2296</f>
        <v>#DIV/0!</v>
      </c>
      <c r="AB2296" s="1">
        <f t="shared" si="70"/>
        <v>0</v>
      </c>
      <c r="AC2296" s="1">
        <f t="shared" si="71"/>
        <v>0</v>
      </c>
    </row>
    <row r="2297" spans="4:29" x14ac:dyDescent="0.25">
      <c r="D2297" s="1">
        <v>1980</v>
      </c>
      <c r="E2297" s="1" t="s">
        <v>66</v>
      </c>
      <c r="F2297" s="2" t="s">
        <v>257</v>
      </c>
      <c r="G2297">
        <v>3</v>
      </c>
      <c r="H2297">
        <v>4467700</v>
      </c>
      <c r="I2297" s="1">
        <v>0</v>
      </c>
      <c r="J2297" s="1">
        <v>5357</v>
      </c>
      <c r="K2297" s="1">
        <v>92044.67</v>
      </c>
      <c r="M2297" s="3"/>
      <c r="N2297">
        <v>58.2</v>
      </c>
      <c r="O2297"/>
      <c r="P2297" s="1">
        <f>IF($A$3="Percentage of government revenue per capita",$B$3,0) + IF($A$3="Absolute extra revenue",AB2297,0) + IF($A$3="Absolute revenue per capita",AC2297,0)</f>
        <v>0</v>
      </c>
      <c r="Q2297" s="5" t="e">
        <f>-MIN(data!$B$4 / data!I2297 * data!P2297 / 100, data!N2297)</f>
        <v>#DIV/0!</v>
      </c>
      <c r="R2297" s="4" t="e">
        <f>-Q2297*K2297/1000</f>
        <v>#DIV/0!</v>
      </c>
      <c r="S2297" s="6" t="e">
        <f>-MIN(data!$B$5/(POWER(LN(I2297),2))*P2297/100, O2297)</f>
        <v>#NUM!</v>
      </c>
      <c r="T2297" s="6" t="e">
        <f>-S2297*L2297/100000</f>
        <v>#NUM!</v>
      </c>
      <c r="U2297" s="4" t="e">
        <f>N2297+Q2297</f>
        <v>#DIV/0!</v>
      </c>
      <c r="V2297" s="4" t="e">
        <f>P2297*I2297/100/R2297</f>
        <v>#DIV/0!</v>
      </c>
      <c r="W2297" s="4" t="e">
        <f>V2297*H2297</f>
        <v>#DIV/0!</v>
      </c>
      <c r="X2297" s="6" t="e">
        <f>O2297+S2297</f>
        <v>#NUM!</v>
      </c>
      <c r="Y2297" s="6" t="e">
        <f>P2297*I2297/100/T2297</f>
        <v>#NUM!</v>
      </c>
      <c r="Z2297" s="6" t="e">
        <f>Y2297*H2297</f>
        <v>#NUM!</v>
      </c>
      <c r="AB2297" s="1" t="e">
        <f t="shared" si="70"/>
        <v>#DIV/0!</v>
      </c>
      <c r="AC2297" s="1" t="e">
        <f t="shared" si="71"/>
        <v>#DIV/0!</v>
      </c>
    </row>
    <row r="2298" spans="4:29" x14ac:dyDescent="0.25">
      <c r="D2298" s="1">
        <v>1981</v>
      </c>
      <c r="E2298" s="1" t="s">
        <v>66</v>
      </c>
      <c r="F2298" s="2" t="s">
        <v>257</v>
      </c>
      <c r="G2298">
        <v>3</v>
      </c>
      <c r="H2298">
        <v>4504500</v>
      </c>
      <c r="I2298" s="1">
        <v>0</v>
      </c>
      <c r="J2298" s="1">
        <v>5261</v>
      </c>
      <c r="K2298" s="1">
        <v>92950.53</v>
      </c>
      <c r="M2298" s="3"/>
      <c r="N2298">
        <v>56.6</v>
      </c>
      <c r="O2298"/>
      <c r="P2298" s="1">
        <f>IF($A$3="Percentage of government revenue per capita",$B$3,0) + IF($A$3="Absolute extra revenue",AB2298,0) + IF($A$3="Absolute revenue per capita",AC2298,0)</f>
        <v>0</v>
      </c>
      <c r="Q2298" s="5" t="e">
        <f>-MIN(data!$B$4 / data!I2298 * data!P2298 / 100, data!N2298)</f>
        <v>#DIV/0!</v>
      </c>
      <c r="R2298" s="4" t="e">
        <f>-Q2298*K2298/1000</f>
        <v>#DIV/0!</v>
      </c>
      <c r="S2298" s="6" t="e">
        <f>-MIN(data!$B$5/(POWER(LN(I2298),2))*P2298/100, O2298)</f>
        <v>#NUM!</v>
      </c>
      <c r="T2298" s="6" t="e">
        <f>-S2298*L2298/100000</f>
        <v>#NUM!</v>
      </c>
      <c r="U2298" s="4" t="e">
        <f>N2298+Q2298</f>
        <v>#DIV/0!</v>
      </c>
      <c r="V2298" s="4" t="e">
        <f>P2298*I2298/100/R2298</f>
        <v>#DIV/0!</v>
      </c>
      <c r="W2298" s="4" t="e">
        <f>V2298*H2298</f>
        <v>#DIV/0!</v>
      </c>
      <c r="X2298" s="6" t="e">
        <f>O2298+S2298</f>
        <v>#NUM!</v>
      </c>
      <c r="Y2298" s="6" t="e">
        <f>P2298*I2298/100/T2298</f>
        <v>#NUM!</v>
      </c>
      <c r="Z2298" s="6" t="e">
        <f>Y2298*H2298</f>
        <v>#NUM!</v>
      </c>
      <c r="AB2298" s="1" t="e">
        <f t="shared" si="70"/>
        <v>#DIV/0!</v>
      </c>
      <c r="AC2298" s="1" t="e">
        <f t="shared" si="71"/>
        <v>#DIV/0!</v>
      </c>
    </row>
    <row r="2299" spans="4:29" x14ac:dyDescent="0.25">
      <c r="D2299" s="1">
        <v>1982</v>
      </c>
      <c r="E2299" s="1" t="s">
        <v>66</v>
      </c>
      <c r="F2299" s="2" t="s">
        <v>257</v>
      </c>
      <c r="G2299">
        <v>3</v>
      </c>
      <c r="H2299">
        <v>4542800</v>
      </c>
      <c r="I2299" s="1">
        <v>0</v>
      </c>
      <c r="J2299" s="1">
        <v>5167</v>
      </c>
      <c r="K2299" s="1">
        <v>94116.58</v>
      </c>
      <c r="M2299" s="3"/>
      <c r="N2299">
        <v>54.9</v>
      </c>
      <c r="O2299"/>
      <c r="P2299" s="1">
        <f>IF($A$3="Percentage of government revenue per capita",$B$3,0) + IF($A$3="Absolute extra revenue",AB2299,0) + IF($A$3="Absolute revenue per capita",AC2299,0)</f>
        <v>0</v>
      </c>
      <c r="Q2299" s="5" t="e">
        <f>-MIN(data!$B$4 / data!I2299 * data!P2299 / 100, data!N2299)</f>
        <v>#DIV/0!</v>
      </c>
      <c r="R2299" s="4" t="e">
        <f>-Q2299*K2299/1000</f>
        <v>#DIV/0!</v>
      </c>
      <c r="S2299" s="6" t="e">
        <f>-MIN(data!$B$5/(POWER(LN(I2299),2))*P2299/100, O2299)</f>
        <v>#NUM!</v>
      </c>
      <c r="T2299" s="6" t="e">
        <f>-S2299*L2299/100000</f>
        <v>#NUM!</v>
      </c>
      <c r="U2299" s="4" t="e">
        <f>N2299+Q2299</f>
        <v>#DIV/0!</v>
      </c>
      <c r="V2299" s="4" t="e">
        <f>P2299*I2299/100/R2299</f>
        <v>#DIV/0!</v>
      </c>
      <c r="W2299" s="4" t="e">
        <f>V2299*H2299</f>
        <v>#DIV/0!</v>
      </c>
      <c r="X2299" s="6" t="e">
        <f>O2299+S2299</f>
        <v>#NUM!</v>
      </c>
      <c r="Y2299" s="6" t="e">
        <f>P2299*I2299/100/T2299</f>
        <v>#NUM!</v>
      </c>
      <c r="Z2299" s="6" t="e">
        <f>Y2299*H2299</f>
        <v>#NUM!</v>
      </c>
      <c r="AB2299" s="1" t="e">
        <f t="shared" si="70"/>
        <v>#DIV/0!</v>
      </c>
      <c r="AC2299" s="1" t="e">
        <f t="shared" si="71"/>
        <v>#DIV/0!</v>
      </c>
    </row>
    <row r="2300" spans="4:29" x14ac:dyDescent="0.25">
      <c r="D2300" s="1">
        <v>1983</v>
      </c>
      <c r="E2300" s="1" t="s">
        <v>66</v>
      </c>
      <c r="F2300" s="2" t="s">
        <v>257</v>
      </c>
      <c r="G2300">
        <v>3</v>
      </c>
      <c r="H2300">
        <v>4582900</v>
      </c>
      <c r="I2300" s="1">
        <v>0</v>
      </c>
      <c r="J2300" s="1">
        <v>5082</v>
      </c>
      <c r="K2300" s="1">
        <v>95168.54</v>
      </c>
      <c r="M2300" s="3"/>
      <c r="N2300">
        <v>53.4</v>
      </c>
      <c r="O2300"/>
      <c r="P2300" s="1">
        <f>IF($A$3="Percentage of government revenue per capita",$B$3,0) + IF($A$3="Absolute extra revenue",AB2300,0) + IF($A$3="Absolute revenue per capita",AC2300,0)</f>
        <v>0</v>
      </c>
      <c r="Q2300" s="5" t="e">
        <f>-MIN(data!$B$4 / data!I2300 * data!P2300 / 100, data!N2300)</f>
        <v>#DIV/0!</v>
      </c>
      <c r="R2300" s="4" t="e">
        <f>-Q2300*K2300/1000</f>
        <v>#DIV/0!</v>
      </c>
      <c r="S2300" s="6" t="e">
        <f>-MIN(data!$B$5/(POWER(LN(I2300),2))*P2300/100, O2300)</f>
        <v>#NUM!</v>
      </c>
      <c r="T2300" s="6" t="e">
        <f>-S2300*L2300/100000</f>
        <v>#NUM!</v>
      </c>
      <c r="U2300" s="4" t="e">
        <f>N2300+Q2300</f>
        <v>#DIV/0!</v>
      </c>
      <c r="V2300" s="4" t="e">
        <f>P2300*I2300/100/R2300</f>
        <v>#DIV/0!</v>
      </c>
      <c r="W2300" s="4" t="e">
        <f>V2300*H2300</f>
        <v>#DIV/0!</v>
      </c>
      <c r="X2300" s="6" t="e">
        <f>O2300+S2300</f>
        <v>#NUM!</v>
      </c>
      <c r="Y2300" s="6" t="e">
        <f>P2300*I2300/100/T2300</f>
        <v>#NUM!</v>
      </c>
      <c r="Z2300" s="6" t="e">
        <f>Y2300*H2300</f>
        <v>#NUM!</v>
      </c>
      <c r="AB2300" s="1" t="e">
        <f t="shared" si="70"/>
        <v>#DIV/0!</v>
      </c>
      <c r="AC2300" s="1" t="e">
        <f t="shared" si="71"/>
        <v>#DIV/0!</v>
      </c>
    </row>
    <row r="2301" spans="4:29" x14ac:dyDescent="0.25">
      <c r="D2301" s="1">
        <v>1984</v>
      </c>
      <c r="E2301" s="1" t="s">
        <v>66</v>
      </c>
      <c r="F2301" s="2" t="s">
        <v>257</v>
      </c>
      <c r="G2301">
        <v>3</v>
      </c>
      <c r="H2301">
        <v>4622200</v>
      </c>
      <c r="I2301" s="1">
        <v>0</v>
      </c>
      <c r="J2301" s="1">
        <v>5008</v>
      </c>
      <c r="K2301" s="1">
        <v>96122.84</v>
      </c>
      <c r="M2301" s="3"/>
      <c r="N2301">
        <v>52.1</v>
      </c>
      <c r="O2301"/>
      <c r="P2301" s="1">
        <f>IF($A$3="Percentage of government revenue per capita",$B$3,0) + IF($A$3="Absolute extra revenue",AB2301,0) + IF($A$3="Absolute revenue per capita",AC2301,0)</f>
        <v>0</v>
      </c>
      <c r="Q2301" s="5" t="e">
        <f>-MIN(data!$B$4 / data!I2301 * data!P2301 / 100, data!N2301)</f>
        <v>#DIV/0!</v>
      </c>
      <c r="R2301" s="4" t="e">
        <f>-Q2301*K2301/1000</f>
        <v>#DIV/0!</v>
      </c>
      <c r="S2301" s="6" t="e">
        <f>-MIN(data!$B$5/(POWER(LN(I2301),2))*P2301/100, O2301)</f>
        <v>#NUM!</v>
      </c>
      <c r="T2301" s="6" t="e">
        <f>-S2301*L2301/100000</f>
        <v>#NUM!</v>
      </c>
      <c r="U2301" s="4" t="e">
        <f>N2301+Q2301</f>
        <v>#DIV/0!</v>
      </c>
      <c r="V2301" s="4" t="e">
        <f>P2301*I2301/100/R2301</f>
        <v>#DIV/0!</v>
      </c>
      <c r="W2301" s="4" t="e">
        <f>V2301*H2301</f>
        <v>#DIV/0!</v>
      </c>
      <c r="X2301" s="6" t="e">
        <f>O2301+S2301</f>
        <v>#NUM!</v>
      </c>
      <c r="Y2301" s="6" t="e">
        <f>P2301*I2301/100/T2301</f>
        <v>#NUM!</v>
      </c>
      <c r="Z2301" s="6" t="e">
        <f>Y2301*H2301</f>
        <v>#NUM!</v>
      </c>
      <c r="AB2301" s="1" t="e">
        <f t="shared" si="70"/>
        <v>#DIV/0!</v>
      </c>
      <c r="AC2301" s="1" t="e">
        <f t="shared" si="71"/>
        <v>#DIV/0!</v>
      </c>
    </row>
    <row r="2302" spans="4:29" x14ac:dyDescent="0.25">
      <c r="D2302" s="1">
        <v>1985</v>
      </c>
      <c r="E2302" s="1" t="s">
        <v>66</v>
      </c>
      <c r="F2302" s="2" t="s">
        <v>257</v>
      </c>
      <c r="G2302">
        <v>3</v>
      </c>
      <c r="H2302">
        <v>4662900</v>
      </c>
      <c r="I2302" s="1">
        <v>0</v>
      </c>
      <c r="J2302" s="1">
        <v>4939</v>
      </c>
      <c r="K2302" s="1">
        <v>96843.14</v>
      </c>
      <c r="M2302" s="3"/>
      <c r="N2302">
        <v>51</v>
      </c>
      <c r="O2302"/>
      <c r="P2302" s="1">
        <f>IF($A$3="Percentage of government revenue per capita",$B$3,0) + IF($A$3="Absolute extra revenue",AB2302,0) + IF($A$3="Absolute revenue per capita",AC2302,0)</f>
        <v>0</v>
      </c>
      <c r="Q2302" s="5" t="e">
        <f>-MIN(data!$B$4 / data!I2302 * data!P2302 / 100, data!N2302)</f>
        <v>#DIV/0!</v>
      </c>
      <c r="R2302" s="4" t="e">
        <f>-Q2302*K2302/1000</f>
        <v>#DIV/0!</v>
      </c>
      <c r="S2302" s="6" t="e">
        <f>-MIN(data!$B$5/(POWER(LN(I2302),2))*P2302/100, O2302)</f>
        <v>#NUM!</v>
      </c>
      <c r="T2302" s="6" t="e">
        <f>-S2302*L2302/100000</f>
        <v>#NUM!</v>
      </c>
      <c r="U2302" s="4" t="e">
        <f>N2302+Q2302</f>
        <v>#DIV/0!</v>
      </c>
      <c r="V2302" s="4" t="e">
        <f>P2302*I2302/100/R2302</f>
        <v>#DIV/0!</v>
      </c>
      <c r="W2302" s="4" t="e">
        <f>V2302*H2302</f>
        <v>#DIV/0!</v>
      </c>
      <c r="X2302" s="6" t="e">
        <f>O2302+S2302</f>
        <v>#NUM!</v>
      </c>
      <c r="Y2302" s="6" t="e">
        <f>P2302*I2302/100/T2302</f>
        <v>#NUM!</v>
      </c>
      <c r="Z2302" s="6" t="e">
        <f>Y2302*H2302</f>
        <v>#NUM!</v>
      </c>
      <c r="AB2302" s="1" t="e">
        <f t="shared" si="70"/>
        <v>#DIV/0!</v>
      </c>
      <c r="AC2302" s="1" t="e">
        <f t="shared" si="71"/>
        <v>#DIV/0!</v>
      </c>
    </row>
    <row r="2303" spans="4:29" x14ac:dyDescent="0.25">
      <c r="D2303" s="1">
        <v>1986</v>
      </c>
      <c r="E2303" s="1" t="s">
        <v>66</v>
      </c>
      <c r="F2303" s="2" t="s">
        <v>257</v>
      </c>
      <c r="G2303">
        <v>3</v>
      </c>
      <c r="H2303">
        <v>4704500</v>
      </c>
      <c r="I2303" s="1">
        <v>0</v>
      </c>
      <c r="J2303" s="1">
        <v>4864</v>
      </c>
      <c r="K2303" s="1">
        <v>97280</v>
      </c>
      <c r="M2303" s="3"/>
      <c r="N2303">
        <v>50</v>
      </c>
      <c r="O2303"/>
      <c r="P2303" s="1">
        <f>IF($A$3="Percentage of government revenue per capita",$B$3,0) + IF($A$3="Absolute extra revenue",AB2303,0) + IF($A$3="Absolute revenue per capita",AC2303,0)</f>
        <v>0</v>
      </c>
      <c r="Q2303" s="5" t="e">
        <f>-MIN(data!$B$4 / data!I2303 * data!P2303 / 100, data!N2303)</f>
        <v>#DIV/0!</v>
      </c>
      <c r="R2303" s="4" t="e">
        <f>-Q2303*K2303/1000</f>
        <v>#DIV/0!</v>
      </c>
      <c r="S2303" s="6" t="e">
        <f>-MIN(data!$B$5/(POWER(LN(I2303),2))*P2303/100, O2303)</f>
        <v>#NUM!</v>
      </c>
      <c r="T2303" s="6" t="e">
        <f>-S2303*L2303/100000</f>
        <v>#NUM!</v>
      </c>
      <c r="U2303" s="4" t="e">
        <f>N2303+Q2303</f>
        <v>#DIV/0!</v>
      </c>
      <c r="V2303" s="4" t="e">
        <f>P2303*I2303/100/R2303</f>
        <v>#DIV/0!</v>
      </c>
      <c r="W2303" s="4" t="e">
        <f>V2303*H2303</f>
        <v>#DIV/0!</v>
      </c>
      <c r="X2303" s="6" t="e">
        <f>O2303+S2303</f>
        <v>#NUM!</v>
      </c>
      <c r="Y2303" s="6" t="e">
        <f>P2303*I2303/100/T2303</f>
        <v>#NUM!</v>
      </c>
      <c r="Z2303" s="6" t="e">
        <f>Y2303*H2303</f>
        <v>#NUM!</v>
      </c>
      <c r="AB2303" s="1" t="e">
        <f t="shared" si="70"/>
        <v>#DIV/0!</v>
      </c>
      <c r="AC2303" s="1" t="e">
        <f t="shared" si="71"/>
        <v>#DIV/0!</v>
      </c>
    </row>
    <row r="2304" spans="4:29" x14ac:dyDescent="0.25">
      <c r="D2304" s="1">
        <v>1987</v>
      </c>
      <c r="E2304" s="1" t="s">
        <v>66</v>
      </c>
      <c r="F2304" s="2" t="s">
        <v>257</v>
      </c>
      <c r="G2304">
        <v>3</v>
      </c>
      <c r="H2304">
        <v>4743500</v>
      </c>
      <c r="I2304" s="1">
        <v>0</v>
      </c>
      <c r="J2304" s="1">
        <v>4780</v>
      </c>
      <c r="K2304" s="1">
        <v>96957.4</v>
      </c>
      <c r="M2304" s="3"/>
      <c r="N2304">
        <v>49.3</v>
      </c>
      <c r="O2304"/>
      <c r="P2304" s="1">
        <f>IF($A$3="Percentage of government revenue per capita",$B$3,0) + IF($A$3="Absolute extra revenue",AB2304,0) + IF($A$3="Absolute revenue per capita",AC2304,0)</f>
        <v>0</v>
      </c>
      <c r="Q2304" s="5" t="e">
        <f>-MIN(data!$B$4 / data!I2304 * data!P2304 / 100, data!N2304)</f>
        <v>#DIV/0!</v>
      </c>
      <c r="R2304" s="4" t="e">
        <f>-Q2304*K2304/1000</f>
        <v>#DIV/0!</v>
      </c>
      <c r="S2304" s="6" t="e">
        <f>-MIN(data!$B$5/(POWER(LN(I2304),2))*P2304/100, O2304)</f>
        <v>#NUM!</v>
      </c>
      <c r="T2304" s="6" t="e">
        <f>-S2304*L2304/100000</f>
        <v>#NUM!</v>
      </c>
      <c r="U2304" s="4" t="e">
        <f>N2304+Q2304</f>
        <v>#DIV/0!</v>
      </c>
      <c r="V2304" s="4" t="e">
        <f>P2304*I2304/100/R2304</f>
        <v>#DIV/0!</v>
      </c>
      <c r="W2304" s="4" t="e">
        <f>V2304*H2304</f>
        <v>#DIV/0!</v>
      </c>
      <c r="X2304" s="6" t="e">
        <f>O2304+S2304</f>
        <v>#NUM!</v>
      </c>
      <c r="Y2304" s="6" t="e">
        <f>P2304*I2304/100/T2304</f>
        <v>#NUM!</v>
      </c>
      <c r="Z2304" s="6" t="e">
        <f>Y2304*H2304</f>
        <v>#NUM!</v>
      </c>
      <c r="AB2304" s="1" t="e">
        <f t="shared" si="70"/>
        <v>#DIV/0!</v>
      </c>
      <c r="AC2304" s="1" t="e">
        <f t="shared" si="71"/>
        <v>#DIV/0!</v>
      </c>
    </row>
    <row r="2305" spans="4:29" x14ac:dyDescent="0.25">
      <c r="D2305" s="1">
        <v>1988</v>
      </c>
      <c r="E2305" s="1" t="s">
        <v>66</v>
      </c>
      <c r="F2305" s="2" t="s">
        <v>257</v>
      </c>
      <c r="G2305">
        <v>3</v>
      </c>
      <c r="H2305">
        <v>4790700</v>
      </c>
      <c r="I2305" s="1">
        <v>0</v>
      </c>
      <c r="J2305" s="1">
        <v>4679</v>
      </c>
      <c r="K2305" s="1">
        <v>96078.03</v>
      </c>
      <c r="M2305" s="3"/>
      <c r="N2305">
        <v>48.7</v>
      </c>
      <c r="O2305"/>
      <c r="P2305" s="1">
        <f>IF($A$3="Percentage of government revenue per capita",$B$3,0) + IF($A$3="Absolute extra revenue",AB2305,0) + IF($A$3="Absolute revenue per capita",AC2305,0)</f>
        <v>0</v>
      </c>
      <c r="Q2305" s="5" t="e">
        <f>-MIN(data!$B$4 / data!I2305 * data!P2305 / 100, data!N2305)</f>
        <v>#DIV/0!</v>
      </c>
      <c r="R2305" s="4" t="e">
        <f>-Q2305*K2305/1000</f>
        <v>#DIV/0!</v>
      </c>
      <c r="S2305" s="6" t="e">
        <f>-MIN(data!$B$5/(POWER(LN(I2305),2))*P2305/100, O2305)</f>
        <v>#NUM!</v>
      </c>
      <c r="T2305" s="6" t="e">
        <f>-S2305*L2305/100000</f>
        <v>#NUM!</v>
      </c>
      <c r="U2305" s="4" t="e">
        <f>N2305+Q2305</f>
        <v>#DIV/0!</v>
      </c>
      <c r="V2305" s="4" t="e">
        <f>P2305*I2305/100/R2305</f>
        <v>#DIV/0!</v>
      </c>
      <c r="W2305" s="4" t="e">
        <f>V2305*H2305</f>
        <v>#DIV/0!</v>
      </c>
      <c r="X2305" s="6" t="e">
        <f>O2305+S2305</f>
        <v>#NUM!</v>
      </c>
      <c r="Y2305" s="6" t="e">
        <f>P2305*I2305/100/T2305</f>
        <v>#NUM!</v>
      </c>
      <c r="Z2305" s="6" t="e">
        <f>Y2305*H2305</f>
        <v>#NUM!</v>
      </c>
      <c r="AB2305" s="1" t="e">
        <f t="shared" si="70"/>
        <v>#DIV/0!</v>
      </c>
      <c r="AC2305" s="1" t="e">
        <f t="shared" si="71"/>
        <v>#DIV/0!</v>
      </c>
    </row>
    <row r="2306" spans="4:29" x14ac:dyDescent="0.25">
      <c r="D2306" s="1">
        <v>1989</v>
      </c>
      <c r="E2306" s="1" t="s">
        <v>66</v>
      </c>
      <c r="F2306" s="2" t="s">
        <v>257</v>
      </c>
      <c r="G2306">
        <v>3</v>
      </c>
      <c r="H2306">
        <v>4803300</v>
      </c>
      <c r="I2306" s="1">
        <v>0</v>
      </c>
      <c r="J2306" s="1">
        <v>4552</v>
      </c>
      <c r="K2306" s="1">
        <v>94439.83</v>
      </c>
      <c r="M2306" s="3"/>
      <c r="N2306">
        <v>48.2</v>
      </c>
      <c r="O2306"/>
      <c r="P2306" s="1">
        <f>IF($A$3="Percentage of government revenue per capita",$B$3,0) + IF($A$3="Absolute extra revenue",AB2306,0) + IF($A$3="Absolute revenue per capita",AC2306,0)</f>
        <v>0</v>
      </c>
      <c r="Q2306" s="5" t="e">
        <f>-MIN(data!$B$4 / data!I2306 * data!P2306 / 100, data!N2306)</f>
        <v>#DIV/0!</v>
      </c>
      <c r="R2306" s="4" t="e">
        <f>-Q2306*K2306/1000</f>
        <v>#DIV/0!</v>
      </c>
      <c r="S2306" s="6" t="e">
        <f>-MIN(data!$B$5/(POWER(LN(I2306),2))*P2306/100, O2306)</f>
        <v>#NUM!</v>
      </c>
      <c r="T2306" s="6" t="e">
        <f>-S2306*L2306/100000</f>
        <v>#NUM!</v>
      </c>
      <c r="U2306" s="4" t="e">
        <f>N2306+Q2306</f>
        <v>#DIV/0!</v>
      </c>
      <c r="V2306" s="4" t="e">
        <f>P2306*I2306/100/R2306</f>
        <v>#DIV/0!</v>
      </c>
      <c r="W2306" s="4" t="e">
        <f>V2306*H2306</f>
        <v>#DIV/0!</v>
      </c>
      <c r="X2306" s="6" t="e">
        <f>O2306+S2306</f>
        <v>#NUM!</v>
      </c>
      <c r="Y2306" s="6" t="e">
        <f>P2306*I2306/100/T2306</f>
        <v>#NUM!</v>
      </c>
      <c r="Z2306" s="6" t="e">
        <f>Y2306*H2306</f>
        <v>#NUM!</v>
      </c>
      <c r="AB2306" s="1" t="e">
        <f t="shared" si="70"/>
        <v>#DIV/0!</v>
      </c>
      <c r="AC2306" s="1" t="e">
        <f t="shared" si="71"/>
        <v>#DIV/0!</v>
      </c>
    </row>
    <row r="2307" spans="4:29" x14ac:dyDescent="0.25">
      <c r="D2307" s="1">
        <v>1990</v>
      </c>
      <c r="E2307" s="1" t="s">
        <v>66</v>
      </c>
      <c r="F2307" s="2" t="s">
        <v>257</v>
      </c>
      <c r="G2307">
        <v>3</v>
      </c>
      <c r="H2307">
        <v>4802000</v>
      </c>
      <c r="I2307" s="1">
        <v>0</v>
      </c>
      <c r="J2307" s="1">
        <v>4400</v>
      </c>
      <c r="K2307" s="1">
        <v>92243.19</v>
      </c>
      <c r="L2307" s="1">
        <v>79411.759999999995</v>
      </c>
      <c r="M2307" s="3">
        <v>31</v>
      </c>
      <c r="N2307">
        <v>47.7</v>
      </c>
      <c r="O2307">
        <v>34</v>
      </c>
      <c r="P2307" s="1">
        <f>IF($A$3="Percentage of government revenue per capita",$B$3,0) + IF($A$3="Absolute extra revenue",AB2307,0) + IF($A$3="Absolute revenue per capita",AC2307,0)</f>
        <v>0</v>
      </c>
      <c r="Q2307" s="5" t="e">
        <f>-MIN(data!$B$4 / data!I2307 * data!P2307 / 100, data!N2307)</f>
        <v>#DIV/0!</v>
      </c>
      <c r="R2307" s="4" t="e">
        <f>-Q2307*K2307/1000</f>
        <v>#DIV/0!</v>
      </c>
      <c r="S2307" s="6" t="e">
        <f>-MIN(data!$B$5/(POWER(LN(I2307),2))*P2307/100, O2307)</f>
        <v>#NUM!</v>
      </c>
      <c r="T2307" s="6" t="e">
        <f>-S2307*L2307/100000</f>
        <v>#NUM!</v>
      </c>
      <c r="U2307" s="4" t="e">
        <f>N2307+Q2307</f>
        <v>#DIV/0!</v>
      </c>
      <c r="V2307" s="4" t="e">
        <f>P2307*I2307/100/R2307</f>
        <v>#DIV/0!</v>
      </c>
      <c r="W2307" s="4" t="e">
        <f>V2307*H2307</f>
        <v>#DIV/0!</v>
      </c>
      <c r="X2307" s="6" t="e">
        <f>O2307+S2307</f>
        <v>#NUM!</v>
      </c>
      <c r="Y2307" s="6" t="e">
        <f>P2307*I2307/100/T2307</f>
        <v>#NUM!</v>
      </c>
      <c r="Z2307" s="6" t="e">
        <f>Y2307*H2307</f>
        <v>#NUM!</v>
      </c>
      <c r="AB2307" s="1" t="e">
        <f t="shared" si="70"/>
        <v>#DIV/0!</v>
      </c>
      <c r="AC2307" s="1" t="e">
        <f t="shared" si="71"/>
        <v>#DIV/0!</v>
      </c>
    </row>
    <row r="2308" spans="4:29" x14ac:dyDescent="0.25">
      <c r="D2308" s="1">
        <v>1991</v>
      </c>
      <c r="E2308" s="1" t="s">
        <v>66</v>
      </c>
      <c r="F2308" s="2" t="s">
        <v>257</v>
      </c>
      <c r="G2308">
        <v>3</v>
      </c>
      <c r="H2308">
        <v>4835900</v>
      </c>
      <c r="I2308" s="1">
        <v>0</v>
      </c>
      <c r="J2308" s="1">
        <v>4215</v>
      </c>
      <c r="K2308" s="1">
        <v>89490.45</v>
      </c>
      <c r="L2308" s="1">
        <v>80645.16</v>
      </c>
      <c r="M2308" s="3">
        <v>27</v>
      </c>
      <c r="N2308">
        <v>47.1</v>
      </c>
      <c r="O2308">
        <v>31</v>
      </c>
      <c r="P2308" s="1">
        <f>IF($A$3="Percentage of government revenue per capita",$B$3,0) + IF($A$3="Absolute extra revenue",AB2308,0) + IF($A$3="Absolute revenue per capita",AC2308,0)</f>
        <v>0</v>
      </c>
      <c r="Q2308" s="5" t="e">
        <f>-MIN(data!$B$4 / data!I2308 * data!P2308 / 100, data!N2308)</f>
        <v>#DIV/0!</v>
      </c>
      <c r="R2308" s="4" t="e">
        <f>-Q2308*K2308/1000</f>
        <v>#DIV/0!</v>
      </c>
      <c r="S2308" s="6" t="e">
        <f>-MIN(data!$B$5/(POWER(LN(I2308),2))*P2308/100, O2308)</f>
        <v>#NUM!</v>
      </c>
      <c r="T2308" s="6" t="e">
        <f>-S2308*L2308/100000</f>
        <v>#NUM!</v>
      </c>
      <c r="U2308" s="4" t="e">
        <f>N2308+Q2308</f>
        <v>#DIV/0!</v>
      </c>
      <c r="V2308" s="4" t="e">
        <f>P2308*I2308/100/R2308</f>
        <v>#DIV/0!</v>
      </c>
      <c r="W2308" s="4" t="e">
        <f>V2308*H2308</f>
        <v>#DIV/0!</v>
      </c>
      <c r="X2308" s="6" t="e">
        <f>O2308+S2308</f>
        <v>#NUM!</v>
      </c>
      <c r="Y2308" s="6" t="e">
        <f>P2308*I2308/100/T2308</f>
        <v>#NUM!</v>
      </c>
      <c r="Z2308" s="6" t="e">
        <f>Y2308*H2308</f>
        <v>#NUM!</v>
      </c>
      <c r="AB2308" s="1" t="e">
        <f t="shared" ref="AB2308:AB2371" si="72">$B$3*100/H2308/I2308</f>
        <v>#DIV/0!</v>
      </c>
      <c r="AC2308" s="1" t="e">
        <f t="shared" ref="AC2308:AC2371" si="73">$B$3/I2308*100</f>
        <v>#DIV/0!</v>
      </c>
    </row>
    <row r="2309" spans="4:29" x14ac:dyDescent="0.25">
      <c r="D2309" s="1">
        <v>1992</v>
      </c>
      <c r="E2309" s="1" t="s">
        <v>66</v>
      </c>
      <c r="F2309" s="2" t="s">
        <v>257</v>
      </c>
      <c r="G2309">
        <v>3</v>
      </c>
      <c r="H2309">
        <v>4873500</v>
      </c>
      <c r="I2309" s="1">
        <v>0</v>
      </c>
      <c r="J2309" s="1">
        <v>4002</v>
      </c>
      <c r="K2309" s="1">
        <v>85879.83</v>
      </c>
      <c r="L2309" s="1">
        <v>70000</v>
      </c>
      <c r="M2309" s="3">
        <v>25</v>
      </c>
      <c r="N2309">
        <v>46.6</v>
      </c>
      <c r="O2309">
        <v>30</v>
      </c>
      <c r="P2309" s="1">
        <f>IF($A$3="Percentage of government revenue per capita",$B$3,0) + IF($A$3="Absolute extra revenue",AB2309,0) + IF($A$3="Absolute revenue per capita",AC2309,0)</f>
        <v>0</v>
      </c>
      <c r="Q2309" s="5" t="e">
        <f>-MIN(data!$B$4 / data!I2309 * data!P2309 / 100, data!N2309)</f>
        <v>#DIV/0!</v>
      </c>
      <c r="R2309" s="4" t="e">
        <f>-Q2309*K2309/1000</f>
        <v>#DIV/0!</v>
      </c>
      <c r="S2309" s="6" t="e">
        <f>-MIN(data!$B$5/(POWER(LN(I2309),2))*P2309/100, O2309)</f>
        <v>#NUM!</v>
      </c>
      <c r="T2309" s="6" t="e">
        <f>-S2309*L2309/100000</f>
        <v>#NUM!</v>
      </c>
      <c r="U2309" s="4" t="e">
        <f>N2309+Q2309</f>
        <v>#DIV/0!</v>
      </c>
      <c r="V2309" s="4" t="e">
        <f>P2309*I2309/100/R2309</f>
        <v>#DIV/0!</v>
      </c>
      <c r="W2309" s="4" t="e">
        <f>V2309*H2309</f>
        <v>#DIV/0!</v>
      </c>
      <c r="X2309" s="6" t="e">
        <f>O2309+S2309</f>
        <v>#NUM!</v>
      </c>
      <c r="Y2309" s="6" t="e">
        <f>P2309*I2309/100/T2309</f>
        <v>#NUM!</v>
      </c>
      <c r="Z2309" s="6" t="e">
        <f>Y2309*H2309</f>
        <v>#NUM!</v>
      </c>
      <c r="AB2309" s="1" t="e">
        <f t="shared" si="72"/>
        <v>#DIV/0!</v>
      </c>
      <c r="AC2309" s="1" t="e">
        <f t="shared" si="73"/>
        <v>#DIV/0!</v>
      </c>
    </row>
    <row r="2310" spans="4:29" x14ac:dyDescent="0.25">
      <c r="D2310" s="1">
        <v>1993</v>
      </c>
      <c r="E2310" s="1" t="s">
        <v>66</v>
      </c>
      <c r="F2310" s="2" t="s">
        <v>257</v>
      </c>
      <c r="G2310">
        <v>3</v>
      </c>
      <c r="H2310">
        <v>4911100</v>
      </c>
      <c r="I2310" s="1">
        <v>0</v>
      </c>
      <c r="J2310" s="1">
        <v>3767</v>
      </c>
      <c r="K2310" s="1">
        <v>82069.72</v>
      </c>
      <c r="L2310" s="1">
        <v>92592.59</v>
      </c>
      <c r="M2310" s="3">
        <v>21</v>
      </c>
      <c r="N2310">
        <v>45.9</v>
      </c>
      <c r="O2310">
        <v>27</v>
      </c>
      <c r="P2310" s="1">
        <f>IF($A$3="Percentage of government revenue per capita",$B$3,0) + IF($A$3="Absolute extra revenue",AB2310,0) + IF($A$3="Absolute revenue per capita",AC2310,0)</f>
        <v>0</v>
      </c>
      <c r="Q2310" s="5" t="e">
        <f>-MIN(data!$B$4 / data!I2310 * data!P2310 / 100, data!N2310)</f>
        <v>#DIV/0!</v>
      </c>
      <c r="R2310" s="4" t="e">
        <f>-Q2310*K2310/1000</f>
        <v>#DIV/0!</v>
      </c>
      <c r="S2310" s="6" t="e">
        <f>-MIN(data!$B$5/(POWER(LN(I2310),2))*P2310/100, O2310)</f>
        <v>#NUM!</v>
      </c>
      <c r="T2310" s="6" t="e">
        <f>-S2310*L2310/100000</f>
        <v>#NUM!</v>
      </c>
      <c r="U2310" s="4" t="e">
        <f>N2310+Q2310</f>
        <v>#DIV/0!</v>
      </c>
      <c r="V2310" s="4" t="e">
        <f>P2310*I2310/100/R2310</f>
        <v>#DIV/0!</v>
      </c>
      <c r="W2310" s="4" t="e">
        <f>V2310*H2310</f>
        <v>#DIV/0!</v>
      </c>
      <c r="X2310" s="6" t="e">
        <f>O2310+S2310</f>
        <v>#NUM!</v>
      </c>
      <c r="Y2310" s="6" t="e">
        <f>P2310*I2310/100/T2310</f>
        <v>#NUM!</v>
      </c>
      <c r="Z2310" s="6" t="e">
        <f>Y2310*H2310</f>
        <v>#NUM!</v>
      </c>
      <c r="AB2310" s="1" t="e">
        <f t="shared" si="72"/>
        <v>#DIV/0!</v>
      </c>
      <c r="AC2310" s="1" t="e">
        <f t="shared" si="73"/>
        <v>#DIV/0!</v>
      </c>
    </row>
    <row r="2311" spans="4:29" x14ac:dyDescent="0.25">
      <c r="D2311" s="1">
        <v>1994</v>
      </c>
      <c r="E2311" s="1" t="s">
        <v>66</v>
      </c>
      <c r="F2311" s="2" t="s">
        <v>257</v>
      </c>
      <c r="G2311">
        <v>3</v>
      </c>
      <c r="H2311">
        <v>4836076</v>
      </c>
      <c r="I2311" s="1">
        <v>0</v>
      </c>
      <c r="J2311" s="1">
        <v>3517</v>
      </c>
      <c r="K2311" s="1">
        <v>78155.56</v>
      </c>
      <c r="L2311" s="1">
        <v>73529.41</v>
      </c>
      <c r="M2311" s="3">
        <v>25</v>
      </c>
      <c r="N2311">
        <v>45</v>
      </c>
      <c r="O2311">
        <v>34</v>
      </c>
      <c r="P2311" s="1">
        <f>IF($A$3="Percentage of government revenue per capita",$B$3,0) + IF($A$3="Absolute extra revenue",AB2311,0) + IF($A$3="Absolute revenue per capita",AC2311,0)</f>
        <v>0</v>
      </c>
      <c r="Q2311" s="5" t="e">
        <f>-MIN(data!$B$4 / data!I2311 * data!P2311 / 100, data!N2311)</f>
        <v>#DIV/0!</v>
      </c>
      <c r="R2311" s="4" t="e">
        <f>-Q2311*K2311/1000</f>
        <v>#DIV/0!</v>
      </c>
      <c r="S2311" s="6" t="e">
        <f>-MIN(data!$B$5/(POWER(LN(I2311),2))*P2311/100, O2311)</f>
        <v>#NUM!</v>
      </c>
      <c r="T2311" s="6" t="e">
        <f>-S2311*L2311/100000</f>
        <v>#NUM!</v>
      </c>
      <c r="U2311" s="4" t="e">
        <f>N2311+Q2311</f>
        <v>#DIV/0!</v>
      </c>
      <c r="V2311" s="4" t="e">
        <f>P2311*I2311/100/R2311</f>
        <v>#DIV/0!</v>
      </c>
      <c r="W2311" s="4" t="e">
        <f>V2311*H2311</f>
        <v>#DIV/0!</v>
      </c>
      <c r="X2311" s="6" t="e">
        <f>O2311+S2311</f>
        <v>#NUM!</v>
      </c>
      <c r="Y2311" s="6" t="e">
        <f>P2311*I2311/100/T2311</f>
        <v>#NUM!</v>
      </c>
      <c r="Z2311" s="6" t="e">
        <f>Y2311*H2311</f>
        <v>#NUM!</v>
      </c>
      <c r="AB2311" s="1" t="e">
        <f t="shared" si="72"/>
        <v>#DIV/0!</v>
      </c>
      <c r="AC2311" s="1" t="e">
        <f t="shared" si="73"/>
        <v>#DIV/0!</v>
      </c>
    </row>
    <row r="2312" spans="4:29" x14ac:dyDescent="0.25">
      <c r="D2312" s="1">
        <v>1995</v>
      </c>
      <c r="E2312" s="1" t="s">
        <v>66</v>
      </c>
      <c r="F2312" s="2" t="s">
        <v>257</v>
      </c>
      <c r="G2312">
        <v>3</v>
      </c>
      <c r="H2312">
        <v>4657722</v>
      </c>
      <c r="I2312" s="1">
        <v>0</v>
      </c>
      <c r="J2312" s="1">
        <v>3255</v>
      </c>
      <c r="K2312" s="1">
        <v>73977.27</v>
      </c>
      <c r="L2312" s="1">
        <v>68571.429999999993</v>
      </c>
      <c r="M2312" s="3">
        <v>25</v>
      </c>
      <c r="N2312">
        <v>44</v>
      </c>
      <c r="O2312">
        <v>35</v>
      </c>
      <c r="P2312" s="1">
        <f>IF($A$3="Percentage of government revenue per capita",$B$3,0) + IF($A$3="Absolute extra revenue",AB2312,0) + IF($A$3="Absolute revenue per capita",AC2312,0)</f>
        <v>0</v>
      </c>
      <c r="Q2312" s="5" t="e">
        <f>-MIN(data!$B$4 / data!I2312 * data!P2312 / 100, data!N2312)</f>
        <v>#DIV/0!</v>
      </c>
      <c r="R2312" s="4" t="e">
        <f>-Q2312*K2312/1000</f>
        <v>#DIV/0!</v>
      </c>
      <c r="S2312" s="6" t="e">
        <f>-MIN(data!$B$5/(POWER(LN(I2312),2))*P2312/100, O2312)</f>
        <v>#NUM!</v>
      </c>
      <c r="T2312" s="6" t="e">
        <f>-S2312*L2312/100000</f>
        <v>#NUM!</v>
      </c>
      <c r="U2312" s="4" t="e">
        <f>N2312+Q2312</f>
        <v>#DIV/0!</v>
      </c>
      <c r="V2312" s="4" t="e">
        <f>P2312*I2312/100/R2312</f>
        <v>#DIV/0!</v>
      </c>
      <c r="W2312" s="4" t="e">
        <f>V2312*H2312</f>
        <v>#DIV/0!</v>
      </c>
      <c r="X2312" s="6" t="e">
        <f>O2312+S2312</f>
        <v>#NUM!</v>
      </c>
      <c r="Y2312" s="6" t="e">
        <f>P2312*I2312/100/T2312</f>
        <v>#NUM!</v>
      </c>
      <c r="Z2312" s="6" t="e">
        <f>Y2312*H2312</f>
        <v>#NUM!</v>
      </c>
      <c r="AB2312" s="1" t="e">
        <f t="shared" si="72"/>
        <v>#DIV/0!</v>
      </c>
      <c r="AC2312" s="1" t="e">
        <f t="shared" si="73"/>
        <v>#DIV/0!</v>
      </c>
    </row>
    <row r="2313" spans="4:29" x14ac:dyDescent="0.25">
      <c r="D2313" s="1">
        <v>1996</v>
      </c>
      <c r="E2313" s="1" t="s">
        <v>66</v>
      </c>
      <c r="F2313" s="2" t="s">
        <v>257</v>
      </c>
      <c r="G2313">
        <v>3</v>
      </c>
      <c r="H2313">
        <v>4491699</v>
      </c>
      <c r="I2313" s="1">
        <v>0</v>
      </c>
      <c r="J2313" s="1">
        <v>2996</v>
      </c>
      <c r="K2313" s="1">
        <v>70163.929999999993</v>
      </c>
      <c r="L2313" s="1">
        <v>66666.67</v>
      </c>
      <c r="M2313" s="3">
        <v>24</v>
      </c>
      <c r="N2313">
        <v>42.7</v>
      </c>
      <c r="O2313">
        <v>36</v>
      </c>
      <c r="P2313" s="1">
        <f>IF($A$3="Percentage of government revenue per capita",$B$3,0) + IF($A$3="Absolute extra revenue",AB2313,0) + IF($A$3="Absolute revenue per capita",AC2313,0)</f>
        <v>0</v>
      </c>
      <c r="Q2313" s="5" t="e">
        <f>-MIN(data!$B$4 / data!I2313 * data!P2313 / 100, data!N2313)</f>
        <v>#DIV/0!</v>
      </c>
      <c r="R2313" s="4" t="e">
        <f>-Q2313*K2313/1000</f>
        <v>#DIV/0!</v>
      </c>
      <c r="S2313" s="6" t="e">
        <f>-MIN(data!$B$5/(POWER(LN(I2313),2))*P2313/100, O2313)</f>
        <v>#NUM!</v>
      </c>
      <c r="T2313" s="6" t="e">
        <f>-S2313*L2313/100000</f>
        <v>#NUM!</v>
      </c>
      <c r="U2313" s="4" t="e">
        <f>N2313+Q2313</f>
        <v>#DIV/0!</v>
      </c>
      <c r="V2313" s="4" t="e">
        <f>P2313*I2313/100/R2313</f>
        <v>#DIV/0!</v>
      </c>
      <c r="W2313" s="4" t="e">
        <f>V2313*H2313</f>
        <v>#DIV/0!</v>
      </c>
      <c r="X2313" s="6" t="e">
        <f>O2313+S2313</f>
        <v>#NUM!</v>
      </c>
      <c r="Y2313" s="6" t="e">
        <f>P2313*I2313/100/T2313</f>
        <v>#NUM!</v>
      </c>
      <c r="Z2313" s="6" t="e">
        <f>Y2313*H2313</f>
        <v>#NUM!</v>
      </c>
      <c r="AB2313" s="1" t="e">
        <f t="shared" si="72"/>
        <v>#DIV/0!</v>
      </c>
      <c r="AC2313" s="1" t="e">
        <f t="shared" si="73"/>
        <v>#DIV/0!</v>
      </c>
    </row>
    <row r="2314" spans="4:29" x14ac:dyDescent="0.25">
      <c r="D2314" s="1">
        <v>1997</v>
      </c>
      <c r="E2314" s="1" t="s">
        <v>66</v>
      </c>
      <c r="F2314" s="2" t="s">
        <v>257</v>
      </c>
      <c r="G2314">
        <v>3</v>
      </c>
      <c r="H2314">
        <v>4349913</v>
      </c>
      <c r="I2314" s="1">
        <v>0</v>
      </c>
      <c r="J2314" s="1">
        <v>2741</v>
      </c>
      <c r="K2314" s="1">
        <v>66529.13</v>
      </c>
      <c r="L2314" s="1">
        <v>62162.16</v>
      </c>
      <c r="M2314" s="3">
        <v>24</v>
      </c>
      <c r="N2314">
        <v>41.2</v>
      </c>
      <c r="O2314">
        <v>37</v>
      </c>
      <c r="P2314" s="1">
        <f>IF($A$3="Percentage of government revenue per capita",$B$3,0) + IF($A$3="Absolute extra revenue",AB2314,0) + IF($A$3="Absolute revenue per capita",AC2314,0)</f>
        <v>0</v>
      </c>
      <c r="Q2314" s="5" t="e">
        <f>-MIN(data!$B$4 / data!I2314 * data!P2314 / 100, data!N2314)</f>
        <v>#DIV/0!</v>
      </c>
      <c r="R2314" s="4" t="e">
        <f>-Q2314*K2314/1000</f>
        <v>#DIV/0!</v>
      </c>
      <c r="S2314" s="6" t="e">
        <f>-MIN(data!$B$5/(POWER(LN(I2314),2))*P2314/100, O2314)</f>
        <v>#NUM!</v>
      </c>
      <c r="T2314" s="6" t="e">
        <f>-S2314*L2314/100000</f>
        <v>#NUM!</v>
      </c>
      <c r="U2314" s="4" t="e">
        <f>N2314+Q2314</f>
        <v>#DIV/0!</v>
      </c>
      <c r="V2314" s="4" t="e">
        <f>P2314*I2314/100/R2314</f>
        <v>#DIV/0!</v>
      </c>
      <c r="W2314" s="4" t="e">
        <f>V2314*H2314</f>
        <v>#DIV/0!</v>
      </c>
      <c r="X2314" s="6" t="e">
        <f>O2314+S2314</f>
        <v>#NUM!</v>
      </c>
      <c r="Y2314" s="6" t="e">
        <f>P2314*I2314/100/T2314</f>
        <v>#NUM!</v>
      </c>
      <c r="Z2314" s="6" t="e">
        <f>Y2314*H2314</f>
        <v>#NUM!</v>
      </c>
      <c r="AB2314" s="1" t="e">
        <f t="shared" si="72"/>
        <v>#DIV/0!</v>
      </c>
      <c r="AC2314" s="1" t="e">
        <f t="shared" si="73"/>
        <v>#DIV/0!</v>
      </c>
    </row>
    <row r="2315" spans="4:29" x14ac:dyDescent="0.25">
      <c r="D2315" s="1">
        <v>1998</v>
      </c>
      <c r="E2315" s="1" t="s">
        <v>66</v>
      </c>
      <c r="F2315" s="2" t="s">
        <v>257</v>
      </c>
      <c r="G2315">
        <v>3</v>
      </c>
      <c r="H2315">
        <v>4243607</v>
      </c>
      <c r="I2315" s="1">
        <v>0</v>
      </c>
      <c r="J2315" s="1">
        <v>2493</v>
      </c>
      <c r="K2315" s="1">
        <v>63113.919999999998</v>
      </c>
      <c r="L2315" s="1">
        <v>59459.46</v>
      </c>
      <c r="M2315" s="3">
        <v>23</v>
      </c>
      <c r="N2315">
        <v>39.5</v>
      </c>
      <c r="O2315">
        <v>37</v>
      </c>
      <c r="P2315" s="1">
        <f>IF($A$3="Percentage of government revenue per capita",$B$3,0) + IF($A$3="Absolute extra revenue",AB2315,0) + IF($A$3="Absolute revenue per capita",AC2315,0)</f>
        <v>0</v>
      </c>
      <c r="Q2315" s="5" t="e">
        <f>-MIN(data!$B$4 / data!I2315 * data!P2315 / 100, data!N2315)</f>
        <v>#DIV/0!</v>
      </c>
      <c r="R2315" s="4" t="e">
        <f>-Q2315*K2315/1000</f>
        <v>#DIV/0!</v>
      </c>
      <c r="S2315" s="6" t="e">
        <f>-MIN(data!$B$5/(POWER(LN(I2315),2))*P2315/100, O2315)</f>
        <v>#NUM!</v>
      </c>
      <c r="T2315" s="6" t="e">
        <f>-S2315*L2315/100000</f>
        <v>#NUM!</v>
      </c>
      <c r="U2315" s="4" t="e">
        <f>N2315+Q2315</f>
        <v>#DIV/0!</v>
      </c>
      <c r="V2315" s="4" t="e">
        <f>P2315*I2315/100/R2315</f>
        <v>#DIV/0!</v>
      </c>
      <c r="W2315" s="4" t="e">
        <f>V2315*H2315</f>
        <v>#DIV/0!</v>
      </c>
      <c r="X2315" s="6" t="e">
        <f>O2315+S2315</f>
        <v>#NUM!</v>
      </c>
      <c r="Y2315" s="6" t="e">
        <f>P2315*I2315/100/T2315</f>
        <v>#NUM!</v>
      </c>
      <c r="Z2315" s="6" t="e">
        <f>Y2315*H2315</f>
        <v>#NUM!</v>
      </c>
      <c r="AB2315" s="1" t="e">
        <f t="shared" si="72"/>
        <v>#DIV/0!</v>
      </c>
      <c r="AC2315" s="1" t="e">
        <f t="shared" si="73"/>
        <v>#DIV/0!</v>
      </c>
    </row>
    <row r="2316" spans="4:29" x14ac:dyDescent="0.25">
      <c r="D2316" s="1">
        <v>1999</v>
      </c>
      <c r="E2316" s="1" t="s">
        <v>66</v>
      </c>
      <c r="F2316" s="2" t="s">
        <v>257</v>
      </c>
      <c r="G2316">
        <v>3</v>
      </c>
      <c r="H2316">
        <v>4157192</v>
      </c>
      <c r="I2316" s="1">
        <v>0</v>
      </c>
      <c r="J2316" s="1">
        <v>2263</v>
      </c>
      <c r="K2316" s="1">
        <v>60346.67</v>
      </c>
      <c r="L2316" s="1">
        <v>56756.76</v>
      </c>
      <c r="M2316" s="3">
        <v>22</v>
      </c>
      <c r="N2316">
        <v>37.5</v>
      </c>
      <c r="O2316">
        <v>37</v>
      </c>
      <c r="P2316" s="1">
        <f>IF($A$3="Percentage of government revenue per capita",$B$3,0) + IF($A$3="Absolute extra revenue",AB2316,0) + IF($A$3="Absolute revenue per capita",AC2316,0)</f>
        <v>0</v>
      </c>
      <c r="Q2316" s="5" t="e">
        <f>-MIN(data!$B$4 / data!I2316 * data!P2316 / 100, data!N2316)</f>
        <v>#DIV/0!</v>
      </c>
      <c r="R2316" s="4" t="e">
        <f>-Q2316*K2316/1000</f>
        <v>#DIV/0!</v>
      </c>
      <c r="S2316" s="6" t="e">
        <f>-MIN(data!$B$5/(POWER(LN(I2316),2))*P2316/100, O2316)</f>
        <v>#NUM!</v>
      </c>
      <c r="T2316" s="6" t="e">
        <f>-S2316*L2316/100000</f>
        <v>#NUM!</v>
      </c>
      <c r="U2316" s="4" t="e">
        <f>N2316+Q2316</f>
        <v>#DIV/0!</v>
      </c>
      <c r="V2316" s="4" t="e">
        <f>P2316*I2316/100/R2316</f>
        <v>#DIV/0!</v>
      </c>
      <c r="W2316" s="4" t="e">
        <f>V2316*H2316</f>
        <v>#DIV/0!</v>
      </c>
      <c r="X2316" s="6" t="e">
        <f>O2316+S2316</f>
        <v>#NUM!</v>
      </c>
      <c r="Y2316" s="6" t="e">
        <f>P2316*I2316/100/T2316</f>
        <v>#NUM!</v>
      </c>
      <c r="Z2316" s="6" t="e">
        <f>Y2316*H2316</f>
        <v>#NUM!</v>
      </c>
      <c r="AB2316" s="1" t="e">
        <f t="shared" si="72"/>
        <v>#DIV/0!</v>
      </c>
      <c r="AC2316" s="1" t="e">
        <f t="shared" si="73"/>
        <v>#DIV/0!</v>
      </c>
    </row>
    <row r="2317" spans="4:29" x14ac:dyDescent="0.25">
      <c r="D2317" s="1">
        <v>2000</v>
      </c>
      <c r="E2317" s="1" t="s">
        <v>66</v>
      </c>
      <c r="F2317" s="2" t="s">
        <v>257</v>
      </c>
      <c r="G2317">
        <v>3</v>
      </c>
      <c r="H2317">
        <v>4077131</v>
      </c>
      <c r="I2317" s="1">
        <v>0</v>
      </c>
      <c r="J2317" s="1">
        <v>2053</v>
      </c>
      <c r="K2317" s="1">
        <v>57994.35</v>
      </c>
      <c r="L2317" s="1">
        <v>54054.05</v>
      </c>
      <c r="M2317" s="3">
        <v>21</v>
      </c>
      <c r="N2317">
        <v>35.4</v>
      </c>
      <c r="O2317">
        <v>37</v>
      </c>
      <c r="P2317" s="1">
        <f>IF($A$3="Percentage of government revenue per capita",$B$3,0) + IF($A$3="Absolute extra revenue",AB2317,0) + IF($A$3="Absolute revenue per capita",AC2317,0)</f>
        <v>0</v>
      </c>
      <c r="Q2317" s="5" t="e">
        <f>-MIN(data!$B$4 / data!I2317 * data!P2317 / 100, data!N2317)</f>
        <v>#DIV/0!</v>
      </c>
      <c r="R2317" s="4" t="e">
        <f>-Q2317*K2317/1000</f>
        <v>#DIV/0!</v>
      </c>
      <c r="S2317" s="6" t="e">
        <f>-MIN(data!$B$5/(POWER(LN(I2317),2))*P2317/100, O2317)</f>
        <v>#NUM!</v>
      </c>
      <c r="T2317" s="6" t="e">
        <f>-S2317*L2317/100000</f>
        <v>#NUM!</v>
      </c>
      <c r="U2317" s="4" t="e">
        <f>N2317+Q2317</f>
        <v>#DIV/0!</v>
      </c>
      <c r="V2317" s="4" t="e">
        <f>P2317*I2317/100/R2317</f>
        <v>#DIV/0!</v>
      </c>
      <c r="W2317" s="4" t="e">
        <f>V2317*H2317</f>
        <v>#DIV/0!</v>
      </c>
      <c r="X2317" s="6" t="e">
        <f>O2317+S2317</f>
        <v>#NUM!</v>
      </c>
      <c r="Y2317" s="6" t="e">
        <f>P2317*I2317/100/T2317</f>
        <v>#NUM!</v>
      </c>
      <c r="Z2317" s="6" t="e">
        <f>Y2317*H2317</f>
        <v>#NUM!</v>
      </c>
      <c r="AB2317" s="1" t="e">
        <f t="shared" si="72"/>
        <v>#DIV/0!</v>
      </c>
      <c r="AC2317" s="1" t="e">
        <f t="shared" si="73"/>
        <v>#DIV/0!</v>
      </c>
    </row>
    <row r="2318" spans="4:29" x14ac:dyDescent="0.25">
      <c r="D2318" s="1">
        <v>2001</v>
      </c>
      <c r="E2318" s="1" t="s">
        <v>66</v>
      </c>
      <c r="F2318" s="2" t="s">
        <v>257</v>
      </c>
      <c r="G2318">
        <v>3</v>
      </c>
      <c r="H2318">
        <v>4014373</v>
      </c>
      <c r="I2318" s="1">
        <v>0</v>
      </c>
      <c r="J2318" s="1">
        <v>1869</v>
      </c>
      <c r="K2318" s="1">
        <v>56465.26</v>
      </c>
      <c r="L2318" s="1">
        <v>55555.56</v>
      </c>
      <c r="M2318" s="3">
        <v>20</v>
      </c>
      <c r="N2318">
        <v>33.1</v>
      </c>
      <c r="O2318">
        <v>36</v>
      </c>
      <c r="P2318" s="1">
        <f>IF($A$3="Percentage of government revenue per capita",$B$3,0) + IF($A$3="Absolute extra revenue",AB2318,0) + IF($A$3="Absolute revenue per capita",AC2318,0)</f>
        <v>0</v>
      </c>
      <c r="Q2318" s="5" t="e">
        <f>-MIN(data!$B$4 / data!I2318 * data!P2318 / 100, data!N2318)</f>
        <v>#DIV/0!</v>
      </c>
      <c r="R2318" s="4" t="e">
        <f>-Q2318*K2318/1000</f>
        <v>#DIV/0!</v>
      </c>
      <c r="S2318" s="6" t="e">
        <f>-MIN(data!$B$5/(POWER(LN(I2318),2))*P2318/100, O2318)</f>
        <v>#NUM!</v>
      </c>
      <c r="T2318" s="6" t="e">
        <f>-S2318*L2318/100000</f>
        <v>#NUM!</v>
      </c>
      <c r="U2318" s="4" t="e">
        <f>N2318+Q2318</f>
        <v>#DIV/0!</v>
      </c>
      <c r="V2318" s="4" t="e">
        <f>P2318*I2318/100/R2318</f>
        <v>#DIV/0!</v>
      </c>
      <c r="W2318" s="4" t="e">
        <f>V2318*H2318</f>
        <v>#DIV/0!</v>
      </c>
      <c r="X2318" s="6" t="e">
        <f>O2318+S2318</f>
        <v>#NUM!</v>
      </c>
      <c r="Y2318" s="6" t="e">
        <f>P2318*I2318/100/T2318</f>
        <v>#NUM!</v>
      </c>
      <c r="Z2318" s="6" t="e">
        <f>Y2318*H2318</f>
        <v>#NUM!</v>
      </c>
      <c r="AB2318" s="1" t="e">
        <f t="shared" si="72"/>
        <v>#DIV/0!</v>
      </c>
      <c r="AC2318" s="1" t="e">
        <f t="shared" si="73"/>
        <v>#DIV/0!</v>
      </c>
    </row>
    <row r="2319" spans="4:29" x14ac:dyDescent="0.25">
      <c r="D2319" s="1">
        <v>2002</v>
      </c>
      <c r="E2319" s="1" t="s">
        <v>66</v>
      </c>
      <c r="F2319" s="2" t="s">
        <v>257</v>
      </c>
      <c r="G2319">
        <v>3</v>
      </c>
      <c r="H2319">
        <v>3978515</v>
      </c>
      <c r="I2319" s="1">
        <v>0</v>
      </c>
      <c r="J2319" s="1">
        <v>1712</v>
      </c>
      <c r="K2319" s="1">
        <v>55404.53</v>
      </c>
      <c r="L2319" s="1">
        <v>54054.05</v>
      </c>
      <c r="M2319" s="3">
        <v>20</v>
      </c>
      <c r="N2319">
        <v>30.9</v>
      </c>
      <c r="O2319">
        <v>37</v>
      </c>
      <c r="P2319" s="1">
        <f>IF($A$3="Percentage of government revenue per capita",$B$3,0) + IF($A$3="Absolute extra revenue",AB2319,0) + IF($A$3="Absolute revenue per capita",AC2319,0)</f>
        <v>0</v>
      </c>
      <c r="Q2319" s="5" t="e">
        <f>-MIN(data!$B$4 / data!I2319 * data!P2319 / 100, data!N2319)</f>
        <v>#DIV/0!</v>
      </c>
      <c r="R2319" s="4" t="e">
        <f>-Q2319*K2319/1000</f>
        <v>#DIV/0!</v>
      </c>
      <c r="S2319" s="6" t="e">
        <f>-MIN(data!$B$5/(POWER(LN(I2319),2))*P2319/100, O2319)</f>
        <v>#NUM!</v>
      </c>
      <c r="T2319" s="6" t="e">
        <f>-S2319*L2319/100000</f>
        <v>#NUM!</v>
      </c>
      <c r="U2319" s="4" t="e">
        <f>N2319+Q2319</f>
        <v>#DIV/0!</v>
      </c>
      <c r="V2319" s="4" t="e">
        <f>P2319*I2319/100/R2319</f>
        <v>#DIV/0!</v>
      </c>
      <c r="W2319" s="4" t="e">
        <f>V2319*H2319</f>
        <v>#DIV/0!</v>
      </c>
      <c r="X2319" s="6" t="e">
        <f>O2319+S2319</f>
        <v>#NUM!</v>
      </c>
      <c r="Y2319" s="6" t="e">
        <f>P2319*I2319/100/T2319</f>
        <v>#NUM!</v>
      </c>
      <c r="Z2319" s="6" t="e">
        <f>Y2319*H2319</f>
        <v>#NUM!</v>
      </c>
      <c r="AB2319" s="1" t="e">
        <f t="shared" si="72"/>
        <v>#DIV/0!</v>
      </c>
      <c r="AC2319" s="1" t="e">
        <f t="shared" si="73"/>
        <v>#DIV/0!</v>
      </c>
    </row>
    <row r="2320" spans="4:29" x14ac:dyDescent="0.25">
      <c r="D2320" s="1">
        <v>2003</v>
      </c>
      <c r="E2320" s="1" t="s">
        <v>66</v>
      </c>
      <c r="F2320" s="2" t="s">
        <v>257</v>
      </c>
      <c r="G2320">
        <v>3</v>
      </c>
      <c r="H2320">
        <v>3951736</v>
      </c>
      <c r="I2320" s="1">
        <v>0</v>
      </c>
      <c r="J2320" s="1">
        <v>1579</v>
      </c>
      <c r="K2320" s="1">
        <v>55017.42</v>
      </c>
      <c r="L2320" s="1">
        <v>56756.76</v>
      </c>
      <c r="M2320" s="3">
        <v>20</v>
      </c>
      <c r="N2320">
        <v>28.7</v>
      </c>
      <c r="O2320">
        <v>37</v>
      </c>
      <c r="P2320" s="1">
        <f>IF($A$3="Percentage of government revenue per capita",$B$3,0) + IF($A$3="Absolute extra revenue",AB2320,0) + IF($A$3="Absolute revenue per capita",AC2320,0)</f>
        <v>0</v>
      </c>
      <c r="Q2320" s="5" t="e">
        <f>-MIN(data!$B$4 / data!I2320 * data!P2320 / 100, data!N2320)</f>
        <v>#DIV/0!</v>
      </c>
      <c r="R2320" s="4" t="e">
        <f>-Q2320*K2320/1000</f>
        <v>#DIV/0!</v>
      </c>
      <c r="S2320" s="6" t="e">
        <f>-MIN(data!$B$5/(POWER(LN(I2320),2))*P2320/100, O2320)</f>
        <v>#NUM!</v>
      </c>
      <c r="T2320" s="6" t="e">
        <f>-S2320*L2320/100000</f>
        <v>#NUM!</v>
      </c>
      <c r="U2320" s="4" t="e">
        <f>N2320+Q2320</f>
        <v>#DIV/0!</v>
      </c>
      <c r="V2320" s="4" t="e">
        <f>P2320*I2320/100/R2320</f>
        <v>#DIV/0!</v>
      </c>
      <c r="W2320" s="4" t="e">
        <f>V2320*H2320</f>
        <v>#DIV/0!</v>
      </c>
      <c r="X2320" s="6" t="e">
        <f>O2320+S2320</f>
        <v>#NUM!</v>
      </c>
      <c r="Y2320" s="6" t="e">
        <f>P2320*I2320/100/T2320</f>
        <v>#NUM!</v>
      </c>
      <c r="Z2320" s="6" t="e">
        <f>Y2320*H2320</f>
        <v>#NUM!</v>
      </c>
      <c r="AB2320" s="1" t="e">
        <f t="shared" si="72"/>
        <v>#DIV/0!</v>
      </c>
      <c r="AC2320" s="1" t="e">
        <f t="shared" si="73"/>
        <v>#DIV/0!</v>
      </c>
    </row>
    <row r="2321" spans="4:29" x14ac:dyDescent="0.25">
      <c r="D2321" s="1">
        <v>2004</v>
      </c>
      <c r="E2321" s="1" t="s">
        <v>66</v>
      </c>
      <c r="F2321" s="2" t="s">
        <v>257</v>
      </c>
      <c r="G2321">
        <v>3</v>
      </c>
      <c r="H2321">
        <v>3927340</v>
      </c>
      <c r="I2321" s="1">
        <v>456.64319999999998</v>
      </c>
      <c r="J2321" s="1">
        <v>1464</v>
      </c>
      <c r="K2321" s="1">
        <v>55245.279999999999</v>
      </c>
      <c r="L2321" s="1">
        <v>56756.76</v>
      </c>
      <c r="M2321" s="3">
        <v>21</v>
      </c>
      <c r="N2321">
        <v>26.5</v>
      </c>
      <c r="O2321">
        <v>37</v>
      </c>
      <c r="P2321" s="1">
        <f>IF($A$3="Percentage of government revenue per capita",$B$3,0) + IF($A$3="Absolute extra revenue",AB2321,0) + IF($A$3="Absolute revenue per capita",AC2321,0)</f>
        <v>0</v>
      </c>
      <c r="Q2321" s="5">
        <f>-MIN(data!$B$4 / data!I2321 * data!P2321 / 100, data!N2321)</f>
        <v>0</v>
      </c>
      <c r="R2321" s="4">
        <f>-Q2321*K2321/1000</f>
        <v>0</v>
      </c>
      <c r="S2321" s="6">
        <f>-MIN(data!$B$5/(POWER(LN(I2321),2))*P2321/100, O2321)</f>
        <v>0</v>
      </c>
      <c r="T2321" s="6">
        <f>-S2321*L2321/100000</f>
        <v>0</v>
      </c>
      <c r="U2321" s="4">
        <f>N2321+Q2321</f>
        <v>26.5</v>
      </c>
      <c r="V2321" s="4" t="e">
        <f>P2321*I2321/100/R2321</f>
        <v>#DIV/0!</v>
      </c>
      <c r="W2321" s="4" t="e">
        <f>V2321*H2321</f>
        <v>#DIV/0!</v>
      </c>
      <c r="X2321" s="6">
        <f>O2321+S2321</f>
        <v>37</v>
      </c>
      <c r="Y2321" s="6" t="e">
        <f>P2321*I2321/100/T2321</f>
        <v>#DIV/0!</v>
      </c>
      <c r="Z2321" s="6" t="e">
        <f>Y2321*H2321</f>
        <v>#DIV/0!</v>
      </c>
      <c r="AB2321" s="1">
        <f t="shared" si="72"/>
        <v>0</v>
      </c>
      <c r="AC2321" s="1">
        <f t="shared" si="73"/>
        <v>0</v>
      </c>
    </row>
    <row r="2322" spans="4:29" x14ac:dyDescent="0.25">
      <c r="D2322" s="1">
        <v>2005</v>
      </c>
      <c r="E2322" s="1" t="s">
        <v>66</v>
      </c>
      <c r="F2322" s="2" t="s">
        <v>257</v>
      </c>
      <c r="G2322">
        <v>3</v>
      </c>
      <c r="H2322">
        <v>3902469</v>
      </c>
      <c r="I2322" s="1">
        <v>541.26149999999996</v>
      </c>
      <c r="J2322" s="1">
        <v>1365</v>
      </c>
      <c r="K2322" s="1">
        <v>55942.62</v>
      </c>
      <c r="L2322" s="1">
        <v>59459.46</v>
      </c>
      <c r="M2322" s="3">
        <v>21</v>
      </c>
      <c r="N2322">
        <v>24.4</v>
      </c>
      <c r="O2322">
        <v>37</v>
      </c>
      <c r="P2322" s="1">
        <f>IF($A$3="Percentage of government revenue per capita",$B$3,0) + IF($A$3="Absolute extra revenue",AB2322,0) + IF($A$3="Absolute revenue per capita",AC2322,0)</f>
        <v>0</v>
      </c>
      <c r="Q2322" s="5">
        <f>-MIN(data!$B$4 / data!I2322 * data!P2322 / 100, data!N2322)</f>
        <v>0</v>
      </c>
      <c r="R2322" s="4">
        <f>-Q2322*K2322/1000</f>
        <v>0</v>
      </c>
      <c r="S2322" s="6">
        <f>-MIN(data!$B$5/(POWER(LN(I2322),2))*P2322/100, O2322)</f>
        <v>0</v>
      </c>
      <c r="T2322" s="6">
        <f>-S2322*L2322/100000</f>
        <v>0</v>
      </c>
      <c r="U2322" s="4">
        <f>N2322+Q2322</f>
        <v>24.4</v>
      </c>
      <c r="V2322" s="4" t="e">
        <f>P2322*I2322/100/R2322</f>
        <v>#DIV/0!</v>
      </c>
      <c r="W2322" s="4" t="e">
        <f>V2322*H2322</f>
        <v>#DIV/0!</v>
      </c>
      <c r="X2322" s="6">
        <f>O2322+S2322</f>
        <v>37</v>
      </c>
      <c r="Y2322" s="6" t="e">
        <f>P2322*I2322/100/T2322</f>
        <v>#DIV/0!</v>
      </c>
      <c r="Z2322" s="6" t="e">
        <f>Y2322*H2322</f>
        <v>#DIV/0!</v>
      </c>
      <c r="AB2322" s="1">
        <f t="shared" si="72"/>
        <v>0</v>
      </c>
      <c r="AC2322" s="1">
        <f t="shared" si="73"/>
        <v>0</v>
      </c>
    </row>
    <row r="2323" spans="4:29" x14ac:dyDescent="0.25">
      <c r="D2323" s="1">
        <v>2006</v>
      </c>
      <c r="E2323" s="1" t="s">
        <v>66</v>
      </c>
      <c r="F2323" s="2" t="s">
        <v>257</v>
      </c>
      <c r="G2323">
        <v>3</v>
      </c>
      <c r="H2323">
        <v>3880347</v>
      </c>
      <c r="I2323" s="1">
        <v>673.37980000000005</v>
      </c>
      <c r="J2323" s="1">
        <v>1278</v>
      </c>
      <c r="K2323" s="1">
        <v>56800</v>
      </c>
      <c r="L2323" s="1">
        <v>59459.46</v>
      </c>
      <c r="M2323" s="3">
        <v>22</v>
      </c>
      <c r="N2323">
        <v>22.5</v>
      </c>
      <c r="O2323">
        <v>37</v>
      </c>
      <c r="P2323" s="1">
        <f>IF($A$3="Percentage of government revenue per capita",$B$3,0) + IF($A$3="Absolute extra revenue",AB2323,0) + IF($A$3="Absolute revenue per capita",AC2323,0)</f>
        <v>0</v>
      </c>
      <c r="Q2323" s="5">
        <f>-MIN(data!$B$4 / data!I2323 * data!P2323 / 100, data!N2323)</f>
        <v>0</v>
      </c>
      <c r="R2323" s="4">
        <f>-Q2323*K2323/1000</f>
        <v>0</v>
      </c>
      <c r="S2323" s="6">
        <f>-MIN(data!$B$5/(POWER(LN(I2323),2))*P2323/100, O2323)</f>
        <v>0</v>
      </c>
      <c r="T2323" s="6">
        <f>-S2323*L2323/100000</f>
        <v>0</v>
      </c>
      <c r="U2323" s="4">
        <f>N2323+Q2323</f>
        <v>22.5</v>
      </c>
      <c r="V2323" s="4" t="e">
        <f>P2323*I2323/100/R2323</f>
        <v>#DIV/0!</v>
      </c>
      <c r="W2323" s="4" t="e">
        <f>V2323*H2323</f>
        <v>#DIV/0!</v>
      </c>
      <c r="X2323" s="6">
        <f>O2323+S2323</f>
        <v>37</v>
      </c>
      <c r="Y2323" s="6" t="e">
        <f>P2323*I2323/100/T2323</f>
        <v>#DIV/0!</v>
      </c>
      <c r="Z2323" s="6" t="e">
        <f>Y2323*H2323</f>
        <v>#DIV/0!</v>
      </c>
      <c r="AB2323" s="1">
        <f t="shared" si="72"/>
        <v>0</v>
      </c>
      <c r="AC2323" s="1">
        <f t="shared" si="73"/>
        <v>0</v>
      </c>
    </row>
    <row r="2324" spans="4:29" x14ac:dyDescent="0.25">
      <c r="D2324" s="1">
        <v>2007</v>
      </c>
      <c r="E2324" s="1" t="s">
        <v>66</v>
      </c>
      <c r="F2324" s="2" t="s">
        <v>257</v>
      </c>
      <c r="G2324">
        <v>3</v>
      </c>
      <c r="H2324">
        <v>3860158</v>
      </c>
      <c r="I2324" s="1">
        <v>824.16300000000001</v>
      </c>
      <c r="J2324" s="1">
        <v>1198</v>
      </c>
      <c r="K2324" s="1">
        <v>57596.15</v>
      </c>
      <c r="L2324" s="1">
        <v>57894.74</v>
      </c>
      <c r="M2324" s="3">
        <v>22</v>
      </c>
      <c r="N2324">
        <v>20.8</v>
      </c>
      <c r="O2324">
        <v>38</v>
      </c>
      <c r="P2324" s="1">
        <f>IF($A$3="Percentage of government revenue per capita",$B$3,0) + IF($A$3="Absolute extra revenue",AB2324,0) + IF($A$3="Absolute revenue per capita",AC2324,0)</f>
        <v>0</v>
      </c>
      <c r="Q2324" s="5">
        <f>-MIN(data!$B$4 / data!I2324 * data!P2324 / 100, data!N2324)</f>
        <v>0</v>
      </c>
      <c r="R2324" s="4">
        <f>-Q2324*K2324/1000</f>
        <v>0</v>
      </c>
      <c r="S2324" s="6">
        <f>-MIN(data!$B$5/(POWER(LN(I2324),2))*P2324/100, O2324)</f>
        <v>0</v>
      </c>
      <c r="T2324" s="6">
        <f>-S2324*L2324/100000</f>
        <v>0</v>
      </c>
      <c r="U2324" s="4">
        <f>N2324+Q2324</f>
        <v>20.8</v>
      </c>
      <c r="V2324" s="4" t="e">
        <f>P2324*I2324/100/R2324</f>
        <v>#DIV/0!</v>
      </c>
      <c r="W2324" s="4" t="e">
        <f>V2324*H2324</f>
        <v>#DIV/0!</v>
      </c>
      <c r="X2324" s="6">
        <f>O2324+S2324</f>
        <v>38</v>
      </c>
      <c r="Y2324" s="6" t="e">
        <f>P2324*I2324/100/T2324</f>
        <v>#DIV/0!</v>
      </c>
      <c r="Z2324" s="6" t="e">
        <f>Y2324*H2324</f>
        <v>#DIV/0!</v>
      </c>
      <c r="AB2324" s="1">
        <f t="shared" si="72"/>
        <v>0</v>
      </c>
      <c r="AC2324" s="1">
        <f t="shared" si="73"/>
        <v>0</v>
      </c>
    </row>
    <row r="2325" spans="4:29" x14ac:dyDescent="0.25">
      <c r="D2325" s="1">
        <v>2008</v>
      </c>
      <c r="E2325" s="1" t="s">
        <v>66</v>
      </c>
      <c r="F2325" s="2" t="s">
        <v>257</v>
      </c>
      <c r="G2325">
        <v>3</v>
      </c>
      <c r="H2325">
        <v>3848449</v>
      </c>
      <c r="I2325" s="1">
        <v>810.91880000000003</v>
      </c>
      <c r="J2325" s="1">
        <v>1126</v>
      </c>
      <c r="K2325" s="1">
        <v>58645.83</v>
      </c>
      <c r="L2325" s="1">
        <v>62162.16</v>
      </c>
      <c r="M2325" s="3">
        <v>22</v>
      </c>
      <c r="N2325">
        <v>19.2</v>
      </c>
      <c r="O2325">
        <v>37</v>
      </c>
      <c r="P2325" s="1">
        <f>IF($A$3="Percentage of government revenue per capita",$B$3,0) + IF($A$3="Absolute extra revenue",AB2325,0) + IF($A$3="Absolute revenue per capita",AC2325,0)</f>
        <v>0</v>
      </c>
      <c r="Q2325" s="5">
        <f>-MIN(data!$B$4 / data!I2325 * data!P2325 / 100, data!N2325)</f>
        <v>0</v>
      </c>
      <c r="R2325" s="4">
        <f>-Q2325*K2325/1000</f>
        <v>0</v>
      </c>
      <c r="S2325" s="6">
        <f>-MIN(data!$B$5/(POWER(LN(I2325),2))*P2325/100, O2325)</f>
        <v>0</v>
      </c>
      <c r="T2325" s="6">
        <f>-S2325*L2325/100000</f>
        <v>0</v>
      </c>
      <c r="U2325" s="4">
        <f>N2325+Q2325</f>
        <v>19.2</v>
      </c>
      <c r="V2325" s="4" t="e">
        <f>P2325*I2325/100/R2325</f>
        <v>#DIV/0!</v>
      </c>
      <c r="W2325" s="4" t="e">
        <f>V2325*H2325</f>
        <v>#DIV/0!</v>
      </c>
      <c r="X2325" s="6">
        <f>O2325+S2325</f>
        <v>37</v>
      </c>
      <c r="Y2325" s="6" t="e">
        <f>P2325*I2325/100/T2325</f>
        <v>#DIV/0!</v>
      </c>
      <c r="Z2325" s="6" t="e">
        <f>Y2325*H2325</f>
        <v>#DIV/0!</v>
      </c>
      <c r="AB2325" s="1">
        <f t="shared" si="72"/>
        <v>0</v>
      </c>
      <c r="AC2325" s="1">
        <f t="shared" si="73"/>
        <v>0</v>
      </c>
    </row>
    <row r="2326" spans="4:29" x14ac:dyDescent="0.25">
      <c r="D2326" s="1">
        <v>2009</v>
      </c>
      <c r="E2326" s="1" t="s">
        <v>66</v>
      </c>
      <c r="F2326" s="2" t="s">
        <v>257</v>
      </c>
      <c r="G2326">
        <v>3</v>
      </c>
      <c r="H2326">
        <v>3814419</v>
      </c>
      <c r="I2326" s="1">
        <v>778.52269999999999</v>
      </c>
      <c r="J2326" s="1">
        <v>1056</v>
      </c>
      <c r="K2326" s="1">
        <v>59325.84</v>
      </c>
      <c r="L2326" s="1">
        <v>58974.36</v>
      </c>
      <c r="M2326" s="3">
        <v>23</v>
      </c>
      <c r="N2326">
        <v>17.8</v>
      </c>
      <c r="O2326">
        <v>39</v>
      </c>
      <c r="P2326" s="1">
        <f>IF($A$3="Percentage of government revenue per capita",$B$3,0) + IF($A$3="Absolute extra revenue",AB2326,0) + IF($A$3="Absolute revenue per capita",AC2326,0)</f>
        <v>0</v>
      </c>
      <c r="Q2326" s="5">
        <f>-MIN(data!$B$4 / data!I2326 * data!P2326 / 100, data!N2326)</f>
        <v>0</v>
      </c>
      <c r="R2326" s="4">
        <f>-Q2326*K2326/1000</f>
        <v>0</v>
      </c>
      <c r="S2326" s="6">
        <f>-MIN(data!$B$5/(POWER(LN(I2326),2))*P2326/100, O2326)</f>
        <v>0</v>
      </c>
      <c r="T2326" s="6">
        <f>-S2326*L2326/100000</f>
        <v>0</v>
      </c>
      <c r="U2326" s="4">
        <f>N2326+Q2326</f>
        <v>17.8</v>
      </c>
      <c r="V2326" s="4" t="e">
        <f>P2326*I2326/100/R2326</f>
        <v>#DIV/0!</v>
      </c>
      <c r="W2326" s="4" t="e">
        <f>V2326*H2326</f>
        <v>#DIV/0!</v>
      </c>
      <c r="X2326" s="6">
        <f>O2326+S2326</f>
        <v>39</v>
      </c>
      <c r="Y2326" s="6" t="e">
        <f>P2326*I2326/100/T2326</f>
        <v>#DIV/0!</v>
      </c>
      <c r="Z2326" s="6" t="e">
        <f>Y2326*H2326</f>
        <v>#DIV/0!</v>
      </c>
      <c r="AB2326" s="1">
        <f t="shared" si="72"/>
        <v>0</v>
      </c>
      <c r="AC2326" s="1">
        <f t="shared" si="73"/>
        <v>0</v>
      </c>
    </row>
    <row r="2327" spans="4:29" x14ac:dyDescent="0.25">
      <c r="D2327" s="1">
        <v>2010</v>
      </c>
      <c r="E2327" s="1" t="s">
        <v>66</v>
      </c>
      <c r="F2327" s="2" t="s">
        <v>257</v>
      </c>
      <c r="G2327">
        <v>3</v>
      </c>
      <c r="H2327">
        <v>3786695</v>
      </c>
      <c r="I2327" s="1">
        <v>799.11649999999997</v>
      </c>
      <c r="J2327" s="1">
        <v>990</v>
      </c>
      <c r="K2327" s="1">
        <v>59638.55</v>
      </c>
      <c r="L2327" s="1">
        <v>57500</v>
      </c>
      <c r="M2327" s="3">
        <v>23</v>
      </c>
      <c r="N2327">
        <v>16.600000000000001</v>
      </c>
      <c r="O2327">
        <v>40</v>
      </c>
      <c r="P2327" s="1">
        <f>IF($A$3="Percentage of government revenue per capita",$B$3,0) + IF($A$3="Absolute extra revenue",AB2327,0) + IF($A$3="Absolute revenue per capita",AC2327,0)</f>
        <v>0</v>
      </c>
      <c r="Q2327" s="5">
        <f>-MIN(data!$B$4 / data!I2327 * data!P2327 / 100, data!N2327)</f>
        <v>0</v>
      </c>
      <c r="R2327" s="4">
        <f>-Q2327*K2327/1000</f>
        <v>0</v>
      </c>
      <c r="S2327" s="6">
        <f>-MIN(data!$B$5/(POWER(LN(I2327),2))*P2327/100, O2327)</f>
        <v>0</v>
      </c>
      <c r="T2327" s="6">
        <f>-S2327*L2327/100000</f>
        <v>0</v>
      </c>
      <c r="U2327" s="4">
        <f>N2327+Q2327</f>
        <v>16.600000000000001</v>
      </c>
      <c r="V2327" s="4" t="e">
        <f>P2327*I2327/100/R2327</f>
        <v>#DIV/0!</v>
      </c>
      <c r="W2327" s="4" t="e">
        <f>V2327*H2327</f>
        <v>#DIV/0!</v>
      </c>
      <c r="X2327" s="6">
        <f>O2327+S2327</f>
        <v>40</v>
      </c>
      <c r="Y2327" s="6" t="e">
        <f>P2327*I2327/100/T2327</f>
        <v>#DIV/0!</v>
      </c>
      <c r="Z2327" s="6" t="e">
        <f>Y2327*H2327</f>
        <v>#DIV/0!</v>
      </c>
      <c r="AB2327" s="1">
        <f t="shared" si="72"/>
        <v>0</v>
      </c>
      <c r="AC2327" s="1">
        <f t="shared" si="73"/>
        <v>0</v>
      </c>
    </row>
    <row r="2328" spans="4:29" x14ac:dyDescent="0.25">
      <c r="D2328" s="1">
        <v>2011</v>
      </c>
      <c r="E2328" s="1" t="s">
        <v>66</v>
      </c>
      <c r="F2328" s="2" t="s">
        <v>257</v>
      </c>
      <c r="G2328">
        <v>3</v>
      </c>
      <c r="H2328">
        <v>3756441</v>
      </c>
      <c r="I2328" s="1">
        <v>907.577</v>
      </c>
      <c r="J2328" s="1">
        <v>924</v>
      </c>
      <c r="K2328" s="1">
        <v>59612.9</v>
      </c>
      <c r="L2328" s="1">
        <v>56410.26</v>
      </c>
      <c r="M2328" s="3">
        <v>23</v>
      </c>
      <c r="N2328">
        <v>15.5</v>
      </c>
      <c r="O2328">
        <v>39</v>
      </c>
      <c r="P2328" s="1">
        <f>IF($A$3="Percentage of government revenue per capita",$B$3,0) + IF($A$3="Absolute extra revenue",AB2328,0) + IF($A$3="Absolute revenue per capita",AC2328,0)</f>
        <v>0</v>
      </c>
      <c r="Q2328" s="5">
        <f>-MIN(data!$B$4 / data!I2328 * data!P2328 / 100, data!N2328)</f>
        <v>0</v>
      </c>
      <c r="R2328" s="4">
        <f>-Q2328*K2328/1000</f>
        <v>0</v>
      </c>
      <c r="S2328" s="6">
        <f>-MIN(data!$B$5/(POWER(LN(I2328),2))*P2328/100, O2328)</f>
        <v>0</v>
      </c>
      <c r="T2328" s="6">
        <f>-S2328*L2328/100000</f>
        <v>0</v>
      </c>
      <c r="U2328" s="4">
        <f>N2328+Q2328</f>
        <v>15.5</v>
      </c>
      <c r="V2328" s="4" t="e">
        <f>P2328*I2328/100/R2328</f>
        <v>#DIV/0!</v>
      </c>
      <c r="W2328" s="4" t="e">
        <f>V2328*H2328</f>
        <v>#DIV/0!</v>
      </c>
      <c r="X2328" s="6">
        <f>O2328+S2328</f>
        <v>39</v>
      </c>
      <c r="Y2328" s="6" t="e">
        <f>P2328*I2328/100/T2328</f>
        <v>#DIV/0!</v>
      </c>
      <c r="Z2328" s="6" t="e">
        <f>Y2328*H2328</f>
        <v>#DIV/0!</v>
      </c>
      <c r="AB2328" s="1">
        <f t="shared" si="72"/>
        <v>0</v>
      </c>
      <c r="AC2328" s="1">
        <f t="shared" si="73"/>
        <v>0</v>
      </c>
    </row>
    <row r="2329" spans="4:29" x14ac:dyDescent="0.25">
      <c r="D2329" s="1">
        <v>2012</v>
      </c>
      <c r="E2329" s="1" t="s">
        <v>66</v>
      </c>
      <c r="F2329" s="2" t="s">
        <v>257</v>
      </c>
      <c r="G2329">
        <v>3</v>
      </c>
      <c r="H2329">
        <v>3728874</v>
      </c>
      <c r="I2329" s="1">
        <v>991.57029999999997</v>
      </c>
      <c r="J2329" s="1">
        <v>859</v>
      </c>
      <c r="K2329" s="1">
        <v>59241.38</v>
      </c>
      <c r="L2329" s="1">
        <v>53846.15</v>
      </c>
      <c r="M2329" s="3">
        <v>22</v>
      </c>
      <c r="N2329">
        <v>14.5</v>
      </c>
      <c r="O2329">
        <v>39</v>
      </c>
      <c r="P2329" s="1">
        <f>IF($A$3="Percentage of government revenue per capita",$B$3,0) + IF($A$3="Absolute extra revenue",AB2329,0) + IF($A$3="Absolute revenue per capita",AC2329,0)</f>
        <v>0</v>
      </c>
      <c r="Q2329" s="5">
        <f>-MIN(data!$B$4 / data!I2329 * data!P2329 / 100, data!N2329)</f>
        <v>0</v>
      </c>
      <c r="R2329" s="4">
        <f>-Q2329*K2329/1000</f>
        <v>0</v>
      </c>
      <c r="S2329" s="6">
        <f>-MIN(data!$B$5/(POWER(LN(I2329),2))*P2329/100, O2329)</f>
        <v>0</v>
      </c>
      <c r="T2329" s="6">
        <f>-S2329*L2329/100000</f>
        <v>0</v>
      </c>
      <c r="U2329" s="4">
        <f>N2329+Q2329</f>
        <v>14.5</v>
      </c>
      <c r="V2329" s="4" t="e">
        <f>P2329*I2329/100/R2329</f>
        <v>#DIV/0!</v>
      </c>
      <c r="W2329" s="4" t="e">
        <f>V2329*H2329</f>
        <v>#DIV/0!</v>
      </c>
      <c r="X2329" s="6">
        <f>O2329+S2329</f>
        <v>39</v>
      </c>
      <c r="Y2329" s="6" t="e">
        <f>P2329*I2329/100/T2329</f>
        <v>#DIV/0!</v>
      </c>
      <c r="Z2329" s="6" t="e">
        <f>Y2329*H2329</f>
        <v>#DIV/0!</v>
      </c>
      <c r="AB2329" s="1">
        <f t="shared" si="72"/>
        <v>0</v>
      </c>
      <c r="AC2329" s="1">
        <f t="shared" si="73"/>
        <v>0</v>
      </c>
    </row>
    <row r="2330" spans="4:29" x14ac:dyDescent="0.25">
      <c r="D2330" s="1">
        <v>2013</v>
      </c>
      <c r="E2330" s="1" t="s">
        <v>66</v>
      </c>
      <c r="F2330" s="2" t="s">
        <v>257</v>
      </c>
      <c r="G2330">
        <v>3</v>
      </c>
      <c r="H2330">
        <v>3717668</v>
      </c>
      <c r="I2330" s="1">
        <v>989.12070000000006</v>
      </c>
      <c r="J2330" s="1">
        <v>796</v>
      </c>
      <c r="K2330" s="1">
        <v>58529.41</v>
      </c>
      <c r="L2330" s="1">
        <v>52631.58</v>
      </c>
      <c r="M2330" s="3">
        <v>21</v>
      </c>
      <c r="N2330">
        <v>13.6</v>
      </c>
      <c r="O2330">
        <v>38</v>
      </c>
      <c r="P2330" s="1">
        <f>IF($A$3="Percentage of government revenue per capita",$B$3,0) + IF($A$3="Absolute extra revenue",AB2330,0) + IF($A$3="Absolute revenue per capita",AC2330,0)</f>
        <v>0</v>
      </c>
      <c r="Q2330" s="5">
        <f>-MIN(data!$B$4 / data!I2330 * data!P2330 / 100, data!N2330)</f>
        <v>0</v>
      </c>
      <c r="R2330" s="4">
        <f>-Q2330*K2330/1000</f>
        <v>0</v>
      </c>
      <c r="S2330" s="6">
        <f>-MIN(data!$B$5/(POWER(LN(I2330),2))*P2330/100, O2330)</f>
        <v>0</v>
      </c>
      <c r="T2330" s="6">
        <f>-S2330*L2330/100000</f>
        <v>0</v>
      </c>
      <c r="U2330" s="4">
        <f>N2330+Q2330</f>
        <v>13.6</v>
      </c>
      <c r="V2330" s="4" t="e">
        <f>P2330*I2330/100/R2330</f>
        <v>#DIV/0!</v>
      </c>
      <c r="W2330" s="4" t="e">
        <f>V2330*H2330</f>
        <v>#DIV/0!</v>
      </c>
      <c r="X2330" s="6">
        <f>O2330+S2330</f>
        <v>38</v>
      </c>
      <c r="Y2330" s="6" t="e">
        <f>P2330*I2330/100/T2330</f>
        <v>#DIV/0!</v>
      </c>
      <c r="Z2330" s="6" t="e">
        <f>Y2330*H2330</f>
        <v>#DIV/0!</v>
      </c>
      <c r="AB2330" s="1">
        <f t="shared" si="72"/>
        <v>0</v>
      </c>
      <c r="AC2330" s="1">
        <f t="shared" si="73"/>
        <v>0</v>
      </c>
    </row>
    <row r="2331" spans="4:29" x14ac:dyDescent="0.25">
      <c r="D2331" s="1">
        <v>2014</v>
      </c>
      <c r="E2331" s="1" t="s">
        <v>66</v>
      </c>
      <c r="F2331" s="2" t="s">
        <v>257</v>
      </c>
      <c r="G2331">
        <v>3</v>
      </c>
      <c r="H2331">
        <v>3719414</v>
      </c>
      <c r="I2331" s="1">
        <v>1037.8420000000001</v>
      </c>
      <c r="J2331" s="1">
        <v>736</v>
      </c>
      <c r="K2331" s="1">
        <v>57500</v>
      </c>
      <c r="L2331" s="1">
        <v>51351.35</v>
      </c>
      <c r="M2331" s="3">
        <v>20</v>
      </c>
      <c r="N2331">
        <v>12.8</v>
      </c>
      <c r="O2331">
        <v>37</v>
      </c>
      <c r="P2331" s="1">
        <f>IF($A$3="Percentage of government revenue per capita",$B$3,0) + IF($A$3="Absolute extra revenue",AB2331,0) + IF($A$3="Absolute revenue per capita",AC2331,0)</f>
        <v>0</v>
      </c>
      <c r="Q2331" s="5">
        <f>-MIN(data!$B$4 / data!I2331 * data!P2331 / 100, data!N2331)</f>
        <v>0</v>
      </c>
      <c r="R2331" s="4">
        <f>-Q2331*K2331/1000</f>
        <v>0</v>
      </c>
      <c r="S2331" s="6">
        <f>-MIN(data!$B$5/(POWER(LN(I2331),2))*P2331/100, O2331)</f>
        <v>0</v>
      </c>
      <c r="T2331" s="6">
        <f>-S2331*L2331/100000</f>
        <v>0</v>
      </c>
      <c r="U2331" s="4">
        <f>N2331+Q2331</f>
        <v>12.8</v>
      </c>
      <c r="V2331" s="4" t="e">
        <f>P2331*I2331/100/R2331</f>
        <v>#DIV/0!</v>
      </c>
      <c r="W2331" s="4" t="e">
        <f>V2331*H2331</f>
        <v>#DIV/0!</v>
      </c>
      <c r="X2331" s="6">
        <f>O2331+S2331</f>
        <v>37</v>
      </c>
      <c r="Y2331" s="6" t="e">
        <f>P2331*I2331/100/T2331</f>
        <v>#DIV/0!</v>
      </c>
      <c r="Z2331" s="6" t="e">
        <f>Y2331*H2331</f>
        <v>#DIV/0!</v>
      </c>
      <c r="AB2331" s="1">
        <f t="shared" si="72"/>
        <v>0</v>
      </c>
      <c r="AC2331" s="1">
        <f t="shared" si="73"/>
        <v>0</v>
      </c>
    </row>
    <row r="2332" spans="4:29" x14ac:dyDescent="0.25">
      <c r="D2332" s="1">
        <v>2015</v>
      </c>
      <c r="E2332" s="1" t="s">
        <v>66</v>
      </c>
      <c r="F2332" s="2" t="s">
        <v>257</v>
      </c>
      <c r="G2332">
        <v>3</v>
      </c>
      <c r="H2332">
        <v>3725276</v>
      </c>
      <c r="I2332" s="1">
        <v>1079.1400000000001</v>
      </c>
      <c r="J2332" s="1">
        <v>679</v>
      </c>
      <c r="K2332" s="1">
        <v>56115.7</v>
      </c>
      <c r="M2332" s="3">
        <v>19</v>
      </c>
      <c r="N2332">
        <v>12.1</v>
      </c>
      <c r="O2332">
        <v>36</v>
      </c>
      <c r="P2332" s="1">
        <f>IF($A$3="Percentage of government revenue per capita",$B$3,0) + IF($A$3="Absolute extra revenue",AB2332,0) + IF($A$3="Absolute revenue per capita",AC2332,0)</f>
        <v>0</v>
      </c>
      <c r="Q2332" s="5">
        <f>-MIN(data!$B$4 / data!I2332 * data!P2332 / 100, data!N2332)</f>
        <v>0</v>
      </c>
      <c r="R2332" s="4">
        <f>-Q2332*K2332/1000</f>
        <v>0</v>
      </c>
      <c r="S2332" s="6">
        <f>-MIN(data!$B$5/(POWER(LN(I2332),2))*P2332/100, O2332)</f>
        <v>0</v>
      </c>
      <c r="T2332" s="6">
        <f>-S2332*L2332/100000</f>
        <v>0</v>
      </c>
      <c r="U2332" s="4">
        <f>N2332+Q2332</f>
        <v>12.1</v>
      </c>
      <c r="V2332" s="4" t="e">
        <f>P2332*I2332/100/R2332</f>
        <v>#DIV/0!</v>
      </c>
      <c r="W2332" s="4" t="e">
        <f>V2332*H2332</f>
        <v>#DIV/0!</v>
      </c>
      <c r="X2332" s="6">
        <f>O2332+S2332</f>
        <v>36</v>
      </c>
      <c r="Y2332" s="6" t="e">
        <f>P2332*I2332/100/T2332</f>
        <v>#DIV/0!</v>
      </c>
      <c r="Z2332" s="6" t="e">
        <f>Y2332*H2332</f>
        <v>#DIV/0!</v>
      </c>
      <c r="AB2332" s="1">
        <f t="shared" si="72"/>
        <v>0</v>
      </c>
      <c r="AC2332" s="1">
        <f t="shared" si="73"/>
        <v>0</v>
      </c>
    </row>
    <row r="2333" spans="4:29" x14ac:dyDescent="0.25">
      <c r="D2333" s="1">
        <v>2016</v>
      </c>
      <c r="E2333" s="1" t="s">
        <v>66</v>
      </c>
      <c r="F2333" s="2" t="s">
        <v>257</v>
      </c>
      <c r="G2333">
        <v>3</v>
      </c>
      <c r="H2333">
        <v>3727505</v>
      </c>
      <c r="I2333" s="1">
        <v>1126.7170000000001</v>
      </c>
      <c r="J2333" s="1">
        <v>624</v>
      </c>
      <c r="K2333" s="1">
        <v>54736.84</v>
      </c>
      <c r="M2333" s="3"/>
      <c r="N2333">
        <v>11.4</v>
      </c>
      <c r="O2333"/>
      <c r="P2333" s="1">
        <f>IF($A$3="Percentage of government revenue per capita",$B$3,0) + IF($A$3="Absolute extra revenue",AB2333,0) + IF($A$3="Absolute revenue per capita",AC2333,0)</f>
        <v>0</v>
      </c>
      <c r="Q2333" s="5">
        <f>-MIN(data!$B$4 / data!I2333 * data!P2333 / 100, data!N2333)</f>
        <v>0</v>
      </c>
      <c r="R2333" s="4">
        <f>-Q2333*K2333/1000</f>
        <v>0</v>
      </c>
      <c r="S2333" s="6">
        <f>-MIN(data!$B$5/(POWER(LN(I2333),2))*P2333/100, O2333)</f>
        <v>0</v>
      </c>
      <c r="T2333" s="6">
        <f>-S2333*L2333/100000</f>
        <v>0</v>
      </c>
      <c r="U2333" s="4">
        <f>N2333+Q2333</f>
        <v>11.4</v>
      </c>
      <c r="V2333" s="4" t="e">
        <f>P2333*I2333/100/R2333</f>
        <v>#DIV/0!</v>
      </c>
      <c r="W2333" s="4" t="e">
        <f>V2333*H2333</f>
        <v>#DIV/0!</v>
      </c>
      <c r="X2333" s="6">
        <f>O2333+S2333</f>
        <v>0</v>
      </c>
      <c r="Y2333" s="6" t="e">
        <f>P2333*I2333/100/T2333</f>
        <v>#DIV/0!</v>
      </c>
      <c r="Z2333" s="6" t="e">
        <f>Y2333*H2333</f>
        <v>#DIV/0!</v>
      </c>
      <c r="AB2333" s="1">
        <f t="shared" si="72"/>
        <v>0</v>
      </c>
      <c r="AC2333" s="1">
        <f t="shared" si="73"/>
        <v>0</v>
      </c>
    </row>
    <row r="2334" spans="4:29" x14ac:dyDescent="0.25">
      <c r="D2334" s="1">
        <v>1980</v>
      </c>
      <c r="E2334" s="1" t="s">
        <v>48</v>
      </c>
      <c r="F2334" s="2" t="s">
        <v>258</v>
      </c>
      <c r="G2334">
        <v>4</v>
      </c>
      <c r="H2334">
        <v>78288576</v>
      </c>
      <c r="I2334" s="1">
        <v>0</v>
      </c>
      <c r="J2334" s="1">
        <v>12143</v>
      </c>
      <c r="K2334" s="1">
        <v>809533.3</v>
      </c>
      <c r="M2334" s="3"/>
      <c r="N2334">
        <v>15</v>
      </c>
      <c r="O2334"/>
      <c r="P2334" s="1">
        <f>IF($A$3="Percentage of government revenue per capita",$B$3,0) + IF($A$3="Absolute extra revenue",AB2334,0) + IF($A$3="Absolute revenue per capita",AC2334,0)</f>
        <v>0</v>
      </c>
      <c r="Q2334" s="5">
        <f>-MIN(data!$B$4 / data!I1631 * data!P1631 / 100, data!N1631)</f>
        <v>0</v>
      </c>
      <c r="R2334" s="4">
        <f>-Q2334*K2334/1000</f>
        <v>0</v>
      </c>
      <c r="S2334" s="6" t="e">
        <f>-MIN(data!$B$5/(POWER(LN(I2334),2))*P2334/100, O2334)</f>
        <v>#NUM!</v>
      </c>
      <c r="T2334" s="6" t="e">
        <f>-S2334*L2334/100000</f>
        <v>#NUM!</v>
      </c>
      <c r="U2334" s="4">
        <f>N2334+Q2334</f>
        <v>15</v>
      </c>
      <c r="V2334" s="4" t="e">
        <f>P2334*I2334/100/R2334</f>
        <v>#DIV/0!</v>
      </c>
      <c r="W2334" s="4" t="e">
        <f>V2334*H2334</f>
        <v>#DIV/0!</v>
      </c>
      <c r="X2334" s="6" t="e">
        <f>O2334+S2334</f>
        <v>#NUM!</v>
      </c>
      <c r="Y2334" s="6" t="e">
        <f>P2334*I2334/100/T2334</f>
        <v>#NUM!</v>
      </c>
      <c r="Z2334" s="6" t="e">
        <f>Y2334*H2334</f>
        <v>#NUM!</v>
      </c>
      <c r="AB2334" s="1" t="e">
        <f t="shared" si="72"/>
        <v>#DIV/0!</v>
      </c>
      <c r="AC2334" s="1" t="e">
        <f t="shared" si="73"/>
        <v>#DIV/0!</v>
      </c>
    </row>
    <row r="2335" spans="4:29" x14ac:dyDescent="0.25">
      <c r="D2335" s="1">
        <v>1981</v>
      </c>
      <c r="E2335" s="1" t="s">
        <v>48</v>
      </c>
      <c r="F2335" s="2" t="s">
        <v>258</v>
      </c>
      <c r="G2335">
        <v>4</v>
      </c>
      <c r="H2335">
        <v>78407907</v>
      </c>
      <c r="I2335" s="1">
        <v>0</v>
      </c>
      <c r="J2335" s="1">
        <v>11461</v>
      </c>
      <c r="K2335" s="1">
        <v>812836.9</v>
      </c>
      <c r="M2335" s="3"/>
      <c r="N2335">
        <v>14.1</v>
      </c>
      <c r="O2335"/>
      <c r="P2335" s="1">
        <f>IF($A$3="Percentage of government revenue per capita",$B$3,0) + IF($A$3="Absolute extra revenue",AB2335,0) + IF($A$3="Absolute revenue per capita",AC2335,0)</f>
        <v>0</v>
      </c>
      <c r="Q2335" s="5">
        <f>-MIN(data!$B$4 / data!I1632 * data!P1632 / 100, data!N1632)</f>
        <v>0</v>
      </c>
      <c r="R2335" s="4">
        <f>-Q2335*K2335/1000</f>
        <v>0</v>
      </c>
      <c r="S2335" s="6" t="e">
        <f>-MIN(data!$B$5/(POWER(LN(I2335),2))*P2335/100, O2335)</f>
        <v>#NUM!</v>
      </c>
      <c r="T2335" s="6" t="e">
        <f>-S2335*L2335/100000</f>
        <v>#NUM!</v>
      </c>
      <c r="U2335" s="4">
        <f>N2335+Q2335</f>
        <v>14.1</v>
      </c>
      <c r="V2335" s="4" t="e">
        <f>P2335*I2335/100/R2335</f>
        <v>#DIV/0!</v>
      </c>
      <c r="W2335" s="4" t="e">
        <f>V2335*H2335</f>
        <v>#DIV/0!</v>
      </c>
      <c r="X2335" s="6" t="e">
        <f>O2335+S2335</f>
        <v>#NUM!</v>
      </c>
      <c r="Y2335" s="6" t="e">
        <f>P2335*I2335/100/T2335</f>
        <v>#NUM!</v>
      </c>
      <c r="Z2335" s="6" t="e">
        <f>Y2335*H2335</f>
        <v>#NUM!</v>
      </c>
      <c r="AB2335" s="1" t="e">
        <f t="shared" si="72"/>
        <v>#DIV/0!</v>
      </c>
      <c r="AC2335" s="1" t="e">
        <f t="shared" si="73"/>
        <v>#DIV/0!</v>
      </c>
    </row>
    <row r="2336" spans="4:29" x14ac:dyDescent="0.25">
      <c r="D2336" s="1">
        <v>1982</v>
      </c>
      <c r="E2336" s="1" t="s">
        <v>48</v>
      </c>
      <c r="F2336" s="2" t="s">
        <v>258</v>
      </c>
      <c r="G2336">
        <v>4</v>
      </c>
      <c r="H2336">
        <v>78333366</v>
      </c>
      <c r="I2336" s="1">
        <v>0</v>
      </c>
      <c r="J2336" s="1">
        <v>10860</v>
      </c>
      <c r="K2336" s="1">
        <v>822727.3</v>
      </c>
      <c r="M2336" s="3"/>
      <c r="N2336">
        <v>13.2</v>
      </c>
      <c r="O2336"/>
      <c r="P2336" s="1">
        <f>IF($A$3="Percentage of government revenue per capita",$B$3,0) + IF($A$3="Absolute extra revenue",AB2336,0) + IF($A$3="Absolute revenue per capita",AC2336,0)</f>
        <v>0</v>
      </c>
      <c r="Q2336" s="5">
        <f>-MIN(data!$B$4 / data!I1633 * data!P1633 / 100, data!N1633)</f>
        <v>0</v>
      </c>
      <c r="R2336" s="4">
        <f>-Q2336*K2336/1000</f>
        <v>0</v>
      </c>
      <c r="S2336" s="6" t="e">
        <f>-MIN(data!$B$5/(POWER(LN(I2336),2))*P2336/100, O2336)</f>
        <v>#NUM!</v>
      </c>
      <c r="T2336" s="6" t="e">
        <f>-S2336*L2336/100000</f>
        <v>#NUM!</v>
      </c>
      <c r="U2336" s="4">
        <f>N2336+Q2336</f>
        <v>13.2</v>
      </c>
      <c r="V2336" s="4" t="e">
        <f>P2336*I2336/100/R2336</f>
        <v>#DIV/0!</v>
      </c>
      <c r="W2336" s="4" t="e">
        <f>V2336*H2336</f>
        <v>#DIV/0!</v>
      </c>
      <c r="X2336" s="6" t="e">
        <f>O2336+S2336</f>
        <v>#NUM!</v>
      </c>
      <c r="Y2336" s="6" t="e">
        <f>P2336*I2336/100/T2336</f>
        <v>#NUM!</v>
      </c>
      <c r="Z2336" s="6" t="e">
        <f>Y2336*H2336</f>
        <v>#NUM!</v>
      </c>
      <c r="AB2336" s="1" t="e">
        <f t="shared" si="72"/>
        <v>#DIV/0!</v>
      </c>
      <c r="AC2336" s="1" t="e">
        <f t="shared" si="73"/>
        <v>#DIV/0!</v>
      </c>
    </row>
    <row r="2337" spans="4:29" x14ac:dyDescent="0.25">
      <c r="D2337" s="1">
        <v>1983</v>
      </c>
      <c r="E2337" s="1" t="s">
        <v>48</v>
      </c>
      <c r="F2337" s="2" t="s">
        <v>258</v>
      </c>
      <c r="G2337">
        <v>4</v>
      </c>
      <c r="H2337">
        <v>78128282</v>
      </c>
      <c r="I2337" s="1">
        <v>0</v>
      </c>
      <c r="J2337" s="1">
        <v>10331</v>
      </c>
      <c r="K2337" s="1">
        <v>826480</v>
      </c>
      <c r="M2337" s="3"/>
      <c r="N2337">
        <v>12.5</v>
      </c>
      <c r="O2337"/>
      <c r="P2337" s="1">
        <f>IF($A$3="Percentage of government revenue per capita",$B$3,0) + IF($A$3="Absolute extra revenue",AB2337,0) + IF($A$3="Absolute revenue per capita",AC2337,0)</f>
        <v>0</v>
      </c>
      <c r="Q2337" s="5">
        <f>-MIN(data!$B$4 / data!I1634 * data!P1634 / 100, data!N1634)</f>
        <v>0</v>
      </c>
      <c r="R2337" s="4">
        <f>-Q2337*K2337/1000</f>
        <v>0</v>
      </c>
      <c r="S2337" s="6" t="e">
        <f>-MIN(data!$B$5/(POWER(LN(I2337),2))*P2337/100, O2337)</f>
        <v>#NUM!</v>
      </c>
      <c r="T2337" s="6" t="e">
        <f>-S2337*L2337/100000</f>
        <v>#NUM!</v>
      </c>
      <c r="U2337" s="4">
        <f>N2337+Q2337</f>
        <v>12.5</v>
      </c>
      <c r="V2337" s="4" t="e">
        <f>P2337*I2337/100/R2337</f>
        <v>#DIV/0!</v>
      </c>
      <c r="W2337" s="4" t="e">
        <f>V2337*H2337</f>
        <v>#DIV/0!</v>
      </c>
      <c r="X2337" s="6" t="e">
        <f>O2337+S2337</f>
        <v>#NUM!</v>
      </c>
      <c r="Y2337" s="6" t="e">
        <f>P2337*I2337/100/T2337</f>
        <v>#NUM!</v>
      </c>
      <c r="Z2337" s="6" t="e">
        <f>Y2337*H2337</f>
        <v>#NUM!</v>
      </c>
      <c r="AB2337" s="1" t="e">
        <f t="shared" si="72"/>
        <v>#DIV/0!</v>
      </c>
      <c r="AC2337" s="1" t="e">
        <f t="shared" si="73"/>
        <v>#DIV/0!</v>
      </c>
    </row>
    <row r="2338" spans="4:29" x14ac:dyDescent="0.25">
      <c r="D2338" s="1">
        <v>1984</v>
      </c>
      <c r="E2338" s="1" t="s">
        <v>48</v>
      </c>
      <c r="F2338" s="2" t="s">
        <v>258</v>
      </c>
      <c r="G2338">
        <v>4</v>
      </c>
      <c r="H2338">
        <v>77858685</v>
      </c>
      <c r="I2338" s="1">
        <v>0</v>
      </c>
      <c r="J2338" s="1">
        <v>9860</v>
      </c>
      <c r="K2338" s="1">
        <v>835593.2</v>
      </c>
      <c r="M2338" s="3"/>
      <c r="N2338">
        <v>11.8</v>
      </c>
      <c r="O2338"/>
      <c r="P2338" s="1">
        <f>IF($A$3="Percentage of government revenue per capita",$B$3,0) + IF($A$3="Absolute extra revenue",AB2338,0) + IF($A$3="Absolute revenue per capita",AC2338,0)</f>
        <v>0</v>
      </c>
      <c r="Q2338" s="5">
        <f>-MIN(data!$B$4 / data!I1635 * data!P1635 / 100, data!N1635)</f>
        <v>0</v>
      </c>
      <c r="R2338" s="4">
        <f>-Q2338*K2338/1000</f>
        <v>0</v>
      </c>
      <c r="S2338" s="6" t="e">
        <f>-MIN(data!$B$5/(POWER(LN(I2338),2))*P2338/100, O2338)</f>
        <v>#NUM!</v>
      </c>
      <c r="T2338" s="6" t="e">
        <f>-S2338*L2338/100000</f>
        <v>#NUM!</v>
      </c>
      <c r="U2338" s="4">
        <f>N2338+Q2338</f>
        <v>11.8</v>
      </c>
      <c r="V2338" s="4" t="e">
        <f>P2338*I2338/100/R2338</f>
        <v>#DIV/0!</v>
      </c>
      <c r="W2338" s="4" t="e">
        <f>V2338*H2338</f>
        <v>#DIV/0!</v>
      </c>
      <c r="X2338" s="6" t="e">
        <f>O2338+S2338</f>
        <v>#NUM!</v>
      </c>
      <c r="Y2338" s="6" t="e">
        <f>P2338*I2338/100/T2338</f>
        <v>#NUM!</v>
      </c>
      <c r="Z2338" s="6" t="e">
        <f>Y2338*H2338</f>
        <v>#NUM!</v>
      </c>
      <c r="AB2338" s="1" t="e">
        <f t="shared" si="72"/>
        <v>#DIV/0!</v>
      </c>
      <c r="AC2338" s="1" t="e">
        <f t="shared" si="73"/>
        <v>#DIV/0!</v>
      </c>
    </row>
    <row r="2339" spans="4:29" x14ac:dyDescent="0.25">
      <c r="D2339" s="1">
        <v>1985</v>
      </c>
      <c r="E2339" s="1" t="s">
        <v>48</v>
      </c>
      <c r="F2339" s="2" t="s">
        <v>258</v>
      </c>
      <c r="G2339">
        <v>4</v>
      </c>
      <c r="H2339">
        <v>77684873</v>
      </c>
      <c r="I2339" s="1">
        <v>0</v>
      </c>
      <c r="J2339" s="1">
        <v>9429</v>
      </c>
      <c r="K2339" s="1">
        <v>849459.5</v>
      </c>
      <c r="M2339" s="3"/>
      <c r="N2339">
        <v>11.1</v>
      </c>
      <c r="O2339"/>
      <c r="P2339" s="1">
        <f>IF($A$3="Percentage of government revenue per capita",$B$3,0) + IF($A$3="Absolute extra revenue",AB2339,0) + IF($A$3="Absolute revenue per capita",AC2339,0)</f>
        <v>0</v>
      </c>
      <c r="Q2339" s="5">
        <f>-MIN(data!$B$4 / data!I1636 * data!P1636 / 100, data!N1636)</f>
        <v>0</v>
      </c>
      <c r="R2339" s="4">
        <f>-Q2339*K2339/1000</f>
        <v>0</v>
      </c>
      <c r="S2339" s="6" t="e">
        <f>-MIN(data!$B$5/(POWER(LN(I2339),2))*P2339/100, O2339)</f>
        <v>#NUM!</v>
      </c>
      <c r="T2339" s="6" t="e">
        <f>-S2339*L2339/100000</f>
        <v>#NUM!</v>
      </c>
      <c r="U2339" s="4">
        <f>N2339+Q2339</f>
        <v>11.1</v>
      </c>
      <c r="V2339" s="4" t="e">
        <f>P2339*I2339/100/R2339</f>
        <v>#DIV/0!</v>
      </c>
      <c r="W2339" s="4" t="e">
        <f>V2339*H2339</f>
        <v>#DIV/0!</v>
      </c>
      <c r="X2339" s="6" t="e">
        <f>O2339+S2339</f>
        <v>#NUM!</v>
      </c>
      <c r="Y2339" s="6" t="e">
        <f>P2339*I2339/100/T2339</f>
        <v>#NUM!</v>
      </c>
      <c r="Z2339" s="6" t="e">
        <f>Y2339*H2339</f>
        <v>#NUM!</v>
      </c>
      <c r="AB2339" s="1" t="e">
        <f t="shared" si="72"/>
        <v>#DIV/0!</v>
      </c>
      <c r="AC2339" s="1" t="e">
        <f t="shared" si="73"/>
        <v>#DIV/0!</v>
      </c>
    </row>
    <row r="2340" spans="4:29" x14ac:dyDescent="0.25">
      <c r="D2340" s="1">
        <v>1986</v>
      </c>
      <c r="E2340" s="1" t="s">
        <v>48</v>
      </c>
      <c r="F2340" s="2" t="s">
        <v>258</v>
      </c>
      <c r="G2340">
        <v>4</v>
      </c>
      <c r="H2340">
        <v>77720436</v>
      </c>
      <c r="I2340" s="1">
        <v>0</v>
      </c>
      <c r="J2340" s="1">
        <v>9007</v>
      </c>
      <c r="K2340" s="1">
        <v>849717</v>
      </c>
      <c r="M2340" s="3"/>
      <c r="N2340">
        <v>10.6</v>
      </c>
      <c r="O2340"/>
      <c r="P2340" s="1">
        <f>IF($A$3="Percentage of government revenue per capita",$B$3,0) + IF($A$3="Absolute extra revenue",AB2340,0) + IF($A$3="Absolute revenue per capita",AC2340,0)</f>
        <v>0</v>
      </c>
      <c r="Q2340" s="5">
        <f>-MIN(data!$B$4 / data!I1637 * data!P1637 / 100, data!N1637)</f>
        <v>0</v>
      </c>
      <c r="R2340" s="4">
        <f>-Q2340*K2340/1000</f>
        <v>0</v>
      </c>
      <c r="S2340" s="6" t="e">
        <f>-MIN(data!$B$5/(POWER(LN(I2340),2))*P2340/100, O2340)</f>
        <v>#NUM!</v>
      </c>
      <c r="T2340" s="6" t="e">
        <f>-S2340*L2340/100000</f>
        <v>#NUM!</v>
      </c>
      <c r="U2340" s="4">
        <f>N2340+Q2340</f>
        <v>10.6</v>
      </c>
      <c r="V2340" s="4" t="e">
        <f>P2340*I2340/100/R2340</f>
        <v>#DIV/0!</v>
      </c>
      <c r="W2340" s="4" t="e">
        <f>V2340*H2340</f>
        <v>#DIV/0!</v>
      </c>
      <c r="X2340" s="6" t="e">
        <f>O2340+S2340</f>
        <v>#NUM!</v>
      </c>
      <c r="Y2340" s="6" t="e">
        <f>P2340*I2340/100/T2340</f>
        <v>#NUM!</v>
      </c>
      <c r="Z2340" s="6" t="e">
        <f>Y2340*H2340</f>
        <v>#NUM!</v>
      </c>
      <c r="AB2340" s="1" t="e">
        <f t="shared" si="72"/>
        <v>#DIV/0!</v>
      </c>
      <c r="AC2340" s="1" t="e">
        <f t="shared" si="73"/>
        <v>#DIV/0!</v>
      </c>
    </row>
    <row r="2341" spans="4:29" x14ac:dyDescent="0.25">
      <c r="D2341" s="1">
        <v>1987</v>
      </c>
      <c r="E2341" s="1" t="s">
        <v>48</v>
      </c>
      <c r="F2341" s="2" t="s">
        <v>258</v>
      </c>
      <c r="G2341">
        <v>4</v>
      </c>
      <c r="H2341">
        <v>77839920</v>
      </c>
      <c r="I2341" s="1">
        <v>0</v>
      </c>
      <c r="J2341" s="1">
        <v>8571</v>
      </c>
      <c r="K2341" s="1">
        <v>857100</v>
      </c>
      <c r="M2341" s="3"/>
      <c r="N2341">
        <v>10</v>
      </c>
      <c r="O2341"/>
      <c r="P2341" s="1">
        <f>IF($A$3="Percentage of government revenue per capita",$B$3,0) + IF($A$3="Absolute extra revenue",AB2341,0) + IF($A$3="Absolute revenue per capita",AC2341,0)</f>
        <v>0</v>
      </c>
      <c r="Q2341" s="5">
        <f>-MIN(data!$B$4 / data!I1638 * data!P1638 / 100, data!N1638)</f>
        <v>0</v>
      </c>
      <c r="R2341" s="4">
        <f>-Q2341*K2341/1000</f>
        <v>0</v>
      </c>
      <c r="S2341" s="6" t="e">
        <f>-MIN(data!$B$5/(POWER(LN(I2341),2))*P2341/100, O2341)</f>
        <v>#NUM!</v>
      </c>
      <c r="T2341" s="6" t="e">
        <f>-S2341*L2341/100000</f>
        <v>#NUM!</v>
      </c>
      <c r="U2341" s="4">
        <f>N2341+Q2341</f>
        <v>10</v>
      </c>
      <c r="V2341" s="4" t="e">
        <f>P2341*I2341/100/R2341</f>
        <v>#DIV/0!</v>
      </c>
      <c r="W2341" s="4" t="e">
        <f>V2341*H2341</f>
        <v>#DIV/0!</v>
      </c>
      <c r="X2341" s="6" t="e">
        <f>O2341+S2341</f>
        <v>#NUM!</v>
      </c>
      <c r="Y2341" s="6" t="e">
        <f>P2341*I2341/100/T2341</f>
        <v>#NUM!</v>
      </c>
      <c r="Z2341" s="6" t="e">
        <f>Y2341*H2341</f>
        <v>#NUM!</v>
      </c>
      <c r="AB2341" s="1" t="e">
        <f t="shared" si="72"/>
        <v>#DIV/0!</v>
      </c>
      <c r="AC2341" s="1" t="e">
        <f t="shared" si="73"/>
        <v>#DIV/0!</v>
      </c>
    </row>
    <row r="2342" spans="4:29" x14ac:dyDescent="0.25">
      <c r="D2342" s="1">
        <v>1988</v>
      </c>
      <c r="E2342" s="1" t="s">
        <v>48</v>
      </c>
      <c r="F2342" s="2" t="s">
        <v>258</v>
      </c>
      <c r="G2342">
        <v>4</v>
      </c>
      <c r="H2342">
        <v>78144619</v>
      </c>
      <c r="I2342" s="1">
        <v>0</v>
      </c>
      <c r="J2342" s="1">
        <v>8116</v>
      </c>
      <c r="K2342" s="1">
        <v>854315.8</v>
      </c>
      <c r="M2342" s="3"/>
      <c r="N2342">
        <v>9.5</v>
      </c>
      <c r="O2342"/>
      <c r="P2342" s="1">
        <f>IF($A$3="Percentage of government revenue per capita",$B$3,0) + IF($A$3="Absolute extra revenue",AB2342,0) + IF($A$3="Absolute revenue per capita",AC2342,0)</f>
        <v>0</v>
      </c>
      <c r="Q2342" s="5">
        <f>-MIN(data!$B$4 / data!I1639 * data!P1639 / 100, data!N1639)</f>
        <v>0</v>
      </c>
      <c r="R2342" s="4">
        <f>-Q2342*K2342/1000</f>
        <v>0</v>
      </c>
      <c r="S2342" s="6" t="e">
        <f>-MIN(data!$B$5/(POWER(LN(I2342),2))*P2342/100, O2342)</f>
        <v>#NUM!</v>
      </c>
      <c r="T2342" s="6" t="e">
        <f>-S2342*L2342/100000</f>
        <v>#NUM!</v>
      </c>
      <c r="U2342" s="4">
        <f>N2342+Q2342</f>
        <v>9.5</v>
      </c>
      <c r="V2342" s="4" t="e">
        <f>P2342*I2342/100/R2342</f>
        <v>#DIV/0!</v>
      </c>
      <c r="W2342" s="4" t="e">
        <f>V2342*H2342</f>
        <v>#DIV/0!</v>
      </c>
      <c r="X2342" s="6" t="e">
        <f>O2342+S2342</f>
        <v>#NUM!</v>
      </c>
      <c r="Y2342" s="6" t="e">
        <f>P2342*I2342/100/T2342</f>
        <v>#NUM!</v>
      </c>
      <c r="Z2342" s="6" t="e">
        <f>Y2342*H2342</f>
        <v>#NUM!</v>
      </c>
      <c r="AB2342" s="1" t="e">
        <f t="shared" si="72"/>
        <v>#DIV/0!</v>
      </c>
      <c r="AC2342" s="1" t="e">
        <f t="shared" si="73"/>
        <v>#DIV/0!</v>
      </c>
    </row>
    <row r="2343" spans="4:29" x14ac:dyDescent="0.25">
      <c r="D2343" s="1">
        <v>1989</v>
      </c>
      <c r="E2343" s="1" t="s">
        <v>48</v>
      </c>
      <c r="F2343" s="2" t="s">
        <v>258</v>
      </c>
      <c r="G2343">
        <v>4</v>
      </c>
      <c r="H2343">
        <v>78751283</v>
      </c>
      <c r="I2343" s="1">
        <v>0</v>
      </c>
      <c r="J2343" s="1">
        <v>7636</v>
      </c>
      <c r="K2343" s="1">
        <v>848444.4</v>
      </c>
      <c r="M2343" s="3"/>
      <c r="N2343">
        <v>9</v>
      </c>
      <c r="O2343"/>
      <c r="P2343" s="1">
        <f>IF($A$3="Percentage of government revenue per capita",$B$3,0) + IF($A$3="Absolute extra revenue",AB2343,0) + IF($A$3="Absolute revenue per capita",AC2343,0)</f>
        <v>0</v>
      </c>
      <c r="Q2343" s="5">
        <f>-MIN(data!$B$4 / data!I1640 * data!P1640 / 100, data!N1640)</f>
        <v>0</v>
      </c>
      <c r="R2343" s="4">
        <f>-Q2343*K2343/1000</f>
        <v>0</v>
      </c>
      <c r="S2343" s="6" t="e">
        <f>-MIN(data!$B$5/(POWER(LN(I2343),2))*P2343/100, O2343)</f>
        <v>#NUM!</v>
      </c>
      <c r="T2343" s="6" t="e">
        <f>-S2343*L2343/100000</f>
        <v>#NUM!</v>
      </c>
      <c r="U2343" s="4">
        <f>N2343+Q2343</f>
        <v>9</v>
      </c>
      <c r="V2343" s="4" t="e">
        <f>P2343*I2343/100/R2343</f>
        <v>#DIV/0!</v>
      </c>
      <c r="W2343" s="4" t="e">
        <f>V2343*H2343</f>
        <v>#DIV/0!</v>
      </c>
      <c r="X2343" s="6" t="e">
        <f>O2343+S2343</f>
        <v>#NUM!</v>
      </c>
      <c r="Y2343" s="6" t="e">
        <f>P2343*I2343/100/T2343</f>
        <v>#NUM!</v>
      </c>
      <c r="Z2343" s="6" t="e">
        <f>Y2343*H2343</f>
        <v>#NUM!</v>
      </c>
      <c r="AB2343" s="1" t="e">
        <f t="shared" si="72"/>
        <v>#DIV/0!</v>
      </c>
      <c r="AC2343" s="1" t="e">
        <f t="shared" si="73"/>
        <v>#DIV/0!</v>
      </c>
    </row>
    <row r="2344" spans="4:29" x14ac:dyDescent="0.25">
      <c r="D2344" s="1">
        <v>1990</v>
      </c>
      <c r="E2344" s="1" t="s">
        <v>48</v>
      </c>
      <c r="F2344" s="2" t="s">
        <v>258</v>
      </c>
      <c r="G2344">
        <v>4</v>
      </c>
      <c r="H2344">
        <v>79433029</v>
      </c>
      <c r="I2344" s="1">
        <v>0</v>
      </c>
      <c r="J2344" s="1">
        <v>7142</v>
      </c>
      <c r="K2344" s="1">
        <v>840235.3</v>
      </c>
      <c r="L2344" s="1">
        <v>800000</v>
      </c>
      <c r="M2344" s="3">
        <v>92</v>
      </c>
      <c r="N2344">
        <v>8.5</v>
      </c>
      <c r="O2344">
        <v>11</v>
      </c>
      <c r="P2344" s="1">
        <f>IF($A$3="Percentage of government revenue per capita",$B$3,0) + IF($A$3="Absolute extra revenue",AB2344,0) + IF($A$3="Absolute revenue per capita",AC2344,0)</f>
        <v>0</v>
      </c>
      <c r="Q2344" s="5">
        <f>-MIN(data!$B$4 / data!I1641 * data!P1641 / 100, data!N1641)</f>
        <v>0</v>
      </c>
      <c r="R2344" s="4">
        <f>-Q2344*K2344/1000</f>
        <v>0</v>
      </c>
      <c r="S2344" s="6" t="e">
        <f>-MIN(data!$B$5/(POWER(LN(I2344),2))*P2344/100, O2344)</f>
        <v>#NUM!</v>
      </c>
      <c r="T2344" s="6" t="e">
        <f>-S2344*L2344/100000</f>
        <v>#NUM!</v>
      </c>
      <c r="U2344" s="4">
        <f>N2344+Q2344</f>
        <v>8.5</v>
      </c>
      <c r="V2344" s="4" t="e">
        <f>P2344*I2344/100/R2344</f>
        <v>#DIV/0!</v>
      </c>
      <c r="W2344" s="4" t="e">
        <f>V2344*H2344</f>
        <v>#DIV/0!</v>
      </c>
      <c r="X2344" s="6" t="e">
        <f>O2344+S2344</f>
        <v>#NUM!</v>
      </c>
      <c r="Y2344" s="6" t="e">
        <f>P2344*I2344/100/T2344</f>
        <v>#NUM!</v>
      </c>
      <c r="Z2344" s="6" t="e">
        <f>Y2344*H2344</f>
        <v>#NUM!</v>
      </c>
      <c r="AB2344" s="1" t="e">
        <f t="shared" si="72"/>
        <v>#DIV/0!</v>
      </c>
      <c r="AC2344" s="1" t="e">
        <f t="shared" si="73"/>
        <v>#DIV/0!</v>
      </c>
    </row>
    <row r="2345" spans="4:29" x14ac:dyDescent="0.25">
      <c r="D2345" s="1">
        <v>1991</v>
      </c>
      <c r="E2345" s="1" t="s">
        <v>48</v>
      </c>
      <c r="F2345" s="2" t="s">
        <v>258</v>
      </c>
      <c r="G2345">
        <v>4</v>
      </c>
      <c r="H2345">
        <v>80013896</v>
      </c>
      <c r="I2345" s="1">
        <v>14222.35</v>
      </c>
      <c r="J2345" s="1">
        <v>6655</v>
      </c>
      <c r="K2345" s="1">
        <v>831875</v>
      </c>
      <c r="L2345" s="1">
        <v>745454.5</v>
      </c>
      <c r="M2345" s="3">
        <v>88</v>
      </c>
      <c r="N2345">
        <v>8</v>
      </c>
      <c r="O2345">
        <v>11</v>
      </c>
      <c r="P2345" s="1">
        <f>IF($A$3="Percentage of government revenue per capita",$B$3,0) + IF($A$3="Absolute extra revenue",AB2345,0) + IF($A$3="Absolute revenue per capita",AC2345,0)</f>
        <v>0</v>
      </c>
      <c r="Q2345" s="5">
        <f>-MIN(data!$B$4 / data!I1642 * data!P1642 / 100, data!N1642)</f>
        <v>0</v>
      </c>
      <c r="R2345" s="4">
        <f>-Q2345*K2345/1000</f>
        <v>0</v>
      </c>
      <c r="S2345" s="6">
        <f>-MIN(data!$B$5/(POWER(LN(I2345),2))*P2345/100, O2345)</f>
        <v>0</v>
      </c>
      <c r="T2345" s="6">
        <f>-S2345*L2345/100000</f>
        <v>0</v>
      </c>
      <c r="U2345" s="4">
        <f>N2345+Q2345</f>
        <v>8</v>
      </c>
      <c r="V2345" s="4" t="e">
        <f>P2345*I2345/100/R2345</f>
        <v>#DIV/0!</v>
      </c>
      <c r="W2345" s="4" t="e">
        <f>V2345*H2345</f>
        <v>#DIV/0!</v>
      </c>
      <c r="X2345" s="6">
        <f>O2345+S2345</f>
        <v>11</v>
      </c>
      <c r="Y2345" s="6" t="e">
        <f>P2345*I2345/100/T2345</f>
        <v>#DIV/0!</v>
      </c>
      <c r="Z2345" s="6" t="e">
        <f>Y2345*H2345</f>
        <v>#DIV/0!</v>
      </c>
      <c r="AB2345" s="1">
        <f t="shared" si="72"/>
        <v>0</v>
      </c>
      <c r="AC2345" s="1">
        <f t="shared" si="73"/>
        <v>0</v>
      </c>
    </row>
    <row r="2346" spans="4:29" x14ac:dyDescent="0.25">
      <c r="D2346" s="1">
        <v>1992</v>
      </c>
      <c r="E2346" s="1" t="s">
        <v>48</v>
      </c>
      <c r="F2346" s="2" t="s">
        <v>258</v>
      </c>
      <c r="G2346">
        <v>4</v>
      </c>
      <c r="H2346">
        <v>80624598</v>
      </c>
      <c r="I2346" s="1">
        <v>14836.68</v>
      </c>
      <c r="J2346" s="1">
        <v>6195</v>
      </c>
      <c r="K2346" s="1">
        <v>815131.6</v>
      </c>
      <c r="L2346" s="1">
        <v>790000</v>
      </c>
      <c r="M2346" s="3">
        <v>82</v>
      </c>
      <c r="N2346">
        <v>7.6</v>
      </c>
      <c r="O2346">
        <v>10</v>
      </c>
      <c r="P2346" s="1">
        <f>IF($A$3="Percentage of government revenue per capita",$B$3,0) + IF($A$3="Absolute extra revenue",AB2346,0) + IF($A$3="Absolute revenue per capita",AC2346,0)</f>
        <v>0</v>
      </c>
      <c r="Q2346" s="5">
        <f>-MIN(data!$B$4 / data!I1643 * data!P1643 / 100, data!N1643)</f>
        <v>0</v>
      </c>
      <c r="R2346" s="4">
        <f>-Q2346*K2346/1000</f>
        <v>0</v>
      </c>
      <c r="S2346" s="6">
        <f>-MIN(data!$B$5/(POWER(LN(I2346),2))*P2346/100, O2346)</f>
        <v>0</v>
      </c>
      <c r="T2346" s="6">
        <f>-S2346*L2346/100000</f>
        <v>0</v>
      </c>
      <c r="U2346" s="4">
        <f>N2346+Q2346</f>
        <v>7.6</v>
      </c>
      <c r="V2346" s="4" t="e">
        <f>P2346*I2346/100/R2346</f>
        <v>#DIV/0!</v>
      </c>
      <c r="W2346" s="4" t="e">
        <f>V2346*H2346</f>
        <v>#DIV/0!</v>
      </c>
      <c r="X2346" s="6">
        <f>O2346+S2346</f>
        <v>10</v>
      </c>
      <c r="Y2346" s="6" t="e">
        <f>P2346*I2346/100/T2346</f>
        <v>#DIV/0!</v>
      </c>
      <c r="Z2346" s="6" t="e">
        <f>Y2346*H2346</f>
        <v>#DIV/0!</v>
      </c>
      <c r="AB2346" s="1">
        <f t="shared" si="72"/>
        <v>0</v>
      </c>
      <c r="AC2346" s="1">
        <f t="shared" si="73"/>
        <v>0</v>
      </c>
    </row>
    <row r="2347" spans="4:29" x14ac:dyDescent="0.25">
      <c r="D2347" s="1">
        <v>1993</v>
      </c>
      <c r="E2347" s="1" t="s">
        <v>48</v>
      </c>
      <c r="F2347" s="2" t="s">
        <v>258</v>
      </c>
      <c r="G2347">
        <v>4</v>
      </c>
      <c r="H2347">
        <v>81156363</v>
      </c>
      <c r="I2347" s="1">
        <v>14712.72</v>
      </c>
      <c r="J2347" s="1">
        <v>5780</v>
      </c>
      <c r="K2347" s="1">
        <v>802777.8</v>
      </c>
      <c r="L2347" s="1">
        <v>740000</v>
      </c>
      <c r="M2347" s="3">
        <v>79</v>
      </c>
      <c r="N2347">
        <v>7.2</v>
      </c>
      <c r="O2347">
        <v>10</v>
      </c>
      <c r="P2347" s="1">
        <f>IF($A$3="Percentage of government revenue per capita",$B$3,0) + IF($A$3="Absolute extra revenue",AB2347,0) + IF($A$3="Absolute revenue per capita",AC2347,0)</f>
        <v>0</v>
      </c>
      <c r="Q2347" s="5">
        <f>-MIN(data!$B$4 / data!I1644 * data!P1644 / 100, data!N1644)</f>
        <v>0</v>
      </c>
      <c r="R2347" s="4">
        <f>-Q2347*K2347/1000</f>
        <v>0</v>
      </c>
      <c r="S2347" s="6">
        <f>-MIN(data!$B$5/(POWER(LN(I2347),2))*P2347/100, O2347)</f>
        <v>0</v>
      </c>
      <c r="T2347" s="6">
        <f>-S2347*L2347/100000</f>
        <v>0</v>
      </c>
      <c r="U2347" s="4">
        <f>N2347+Q2347</f>
        <v>7.2</v>
      </c>
      <c r="V2347" s="4" t="e">
        <f>P2347*I2347/100/R2347</f>
        <v>#DIV/0!</v>
      </c>
      <c r="W2347" s="4" t="e">
        <f>V2347*H2347</f>
        <v>#DIV/0!</v>
      </c>
      <c r="X2347" s="6">
        <f>O2347+S2347</f>
        <v>10</v>
      </c>
      <c r="Y2347" s="6" t="e">
        <f>P2347*I2347/100/T2347</f>
        <v>#DIV/0!</v>
      </c>
      <c r="Z2347" s="6" t="e">
        <f>Y2347*H2347</f>
        <v>#DIV/0!</v>
      </c>
      <c r="AB2347" s="1">
        <f t="shared" si="72"/>
        <v>0</v>
      </c>
      <c r="AC2347" s="1">
        <f t="shared" si="73"/>
        <v>0</v>
      </c>
    </row>
    <row r="2348" spans="4:29" x14ac:dyDescent="0.25">
      <c r="D2348" s="1">
        <v>1994</v>
      </c>
      <c r="E2348" s="1" t="s">
        <v>48</v>
      </c>
      <c r="F2348" s="2" t="s">
        <v>258</v>
      </c>
      <c r="G2348">
        <v>4</v>
      </c>
      <c r="H2348">
        <v>81438348</v>
      </c>
      <c r="I2348" s="1">
        <v>15200.37</v>
      </c>
      <c r="J2348" s="1">
        <v>5420</v>
      </c>
      <c r="K2348" s="1">
        <v>797058.8</v>
      </c>
      <c r="L2348" s="1">
        <v>800000</v>
      </c>
      <c r="M2348" s="3">
        <v>74</v>
      </c>
      <c r="N2348">
        <v>6.8</v>
      </c>
      <c r="O2348">
        <v>9</v>
      </c>
      <c r="P2348" s="1">
        <f>IF($A$3="Percentage of government revenue per capita",$B$3,0) + IF($A$3="Absolute extra revenue",AB2348,0) + IF($A$3="Absolute revenue per capita",AC2348,0)</f>
        <v>0</v>
      </c>
      <c r="Q2348" s="5">
        <f>-MIN(data!$B$4 / data!I1645 * data!P1645 / 100, data!N1645)</f>
        <v>0</v>
      </c>
      <c r="R2348" s="4">
        <f>-Q2348*K2348/1000</f>
        <v>0</v>
      </c>
      <c r="S2348" s="6">
        <f>-MIN(data!$B$5/(POWER(LN(I2348),2))*P2348/100, O2348)</f>
        <v>0</v>
      </c>
      <c r="T2348" s="6">
        <f>-S2348*L2348/100000</f>
        <v>0</v>
      </c>
      <c r="U2348" s="4">
        <f>N2348+Q2348</f>
        <v>6.8</v>
      </c>
      <c r="V2348" s="4" t="e">
        <f>P2348*I2348/100/R2348</f>
        <v>#DIV/0!</v>
      </c>
      <c r="W2348" s="4" t="e">
        <f>V2348*H2348</f>
        <v>#DIV/0!</v>
      </c>
      <c r="X2348" s="6">
        <f>O2348+S2348</f>
        <v>9</v>
      </c>
      <c r="Y2348" s="6" t="e">
        <f>P2348*I2348/100/T2348</f>
        <v>#DIV/0!</v>
      </c>
      <c r="Z2348" s="6" t="e">
        <f>Y2348*H2348</f>
        <v>#DIV/0!</v>
      </c>
      <c r="AB2348" s="1">
        <f t="shared" si="72"/>
        <v>0</v>
      </c>
      <c r="AC2348" s="1">
        <f t="shared" si="73"/>
        <v>0</v>
      </c>
    </row>
    <row r="2349" spans="4:29" x14ac:dyDescent="0.25">
      <c r="D2349" s="1">
        <v>1995</v>
      </c>
      <c r="E2349" s="1" t="s">
        <v>48</v>
      </c>
      <c r="F2349" s="2" t="s">
        <v>258</v>
      </c>
      <c r="G2349">
        <v>4</v>
      </c>
      <c r="H2349">
        <v>81678051</v>
      </c>
      <c r="I2349" s="1">
        <v>15732.16</v>
      </c>
      <c r="J2349" s="1">
        <v>5113</v>
      </c>
      <c r="K2349" s="1">
        <v>786615.4</v>
      </c>
      <c r="L2349" s="1">
        <v>788888.9</v>
      </c>
      <c r="M2349" s="3">
        <v>72</v>
      </c>
      <c r="N2349">
        <v>6.5</v>
      </c>
      <c r="O2349">
        <v>9</v>
      </c>
      <c r="P2349" s="1">
        <f>IF($A$3="Percentage of government revenue per capita",$B$3,0) + IF($A$3="Absolute extra revenue",AB2349,0) + IF($A$3="Absolute revenue per capita",AC2349,0)</f>
        <v>0</v>
      </c>
      <c r="Q2349" s="5">
        <f>-MIN(data!$B$4 / data!I1646 * data!P1646 / 100, data!N1646)</f>
        <v>0</v>
      </c>
      <c r="R2349" s="4">
        <f>-Q2349*K2349/1000</f>
        <v>0</v>
      </c>
      <c r="S2349" s="6">
        <f>-MIN(data!$B$5/(POWER(LN(I2349),2))*P2349/100, O2349)</f>
        <v>0</v>
      </c>
      <c r="T2349" s="6">
        <f>-S2349*L2349/100000</f>
        <v>0</v>
      </c>
      <c r="U2349" s="4">
        <f>N2349+Q2349</f>
        <v>6.5</v>
      </c>
      <c r="V2349" s="4" t="e">
        <f>P2349*I2349/100/R2349</f>
        <v>#DIV/0!</v>
      </c>
      <c r="W2349" s="4" t="e">
        <f>V2349*H2349</f>
        <v>#DIV/0!</v>
      </c>
      <c r="X2349" s="6">
        <f>O2349+S2349</f>
        <v>9</v>
      </c>
      <c r="Y2349" s="6" t="e">
        <f>P2349*I2349/100/T2349</f>
        <v>#DIV/0!</v>
      </c>
      <c r="Z2349" s="6" t="e">
        <f>Y2349*H2349</f>
        <v>#DIV/0!</v>
      </c>
      <c r="AB2349" s="1">
        <f t="shared" si="72"/>
        <v>0</v>
      </c>
      <c r="AC2349" s="1">
        <f t="shared" si="73"/>
        <v>0</v>
      </c>
    </row>
    <row r="2350" spans="4:29" x14ac:dyDescent="0.25">
      <c r="D2350" s="1">
        <v>1996</v>
      </c>
      <c r="E2350" s="1" t="s">
        <v>48</v>
      </c>
      <c r="F2350" s="2" t="s">
        <v>258</v>
      </c>
      <c r="G2350">
        <v>4</v>
      </c>
      <c r="H2350">
        <v>81914831</v>
      </c>
      <c r="I2350" s="1">
        <v>15874.42</v>
      </c>
      <c r="J2350" s="1">
        <v>4852</v>
      </c>
      <c r="K2350" s="1">
        <v>782580.6</v>
      </c>
      <c r="L2350" s="1">
        <v>755555.6</v>
      </c>
      <c r="M2350" s="3">
        <v>71</v>
      </c>
      <c r="N2350">
        <v>6.2</v>
      </c>
      <c r="O2350">
        <v>9</v>
      </c>
      <c r="P2350" s="1">
        <f>IF($A$3="Percentage of government revenue per capita",$B$3,0) + IF($A$3="Absolute extra revenue",AB2350,0) + IF($A$3="Absolute revenue per capita",AC2350,0)</f>
        <v>0</v>
      </c>
      <c r="Q2350" s="5">
        <f>-MIN(data!$B$4 / data!I1647 * data!P1647 / 100, data!N1647)</f>
        <v>0</v>
      </c>
      <c r="R2350" s="4">
        <f>-Q2350*K2350/1000</f>
        <v>0</v>
      </c>
      <c r="S2350" s="6">
        <f>-MIN(data!$B$5/(POWER(LN(I2350),2))*P2350/100, O2350)</f>
        <v>0</v>
      </c>
      <c r="T2350" s="6">
        <f>-S2350*L2350/100000</f>
        <v>0</v>
      </c>
      <c r="U2350" s="4">
        <f>N2350+Q2350</f>
        <v>6.2</v>
      </c>
      <c r="V2350" s="4" t="e">
        <f>P2350*I2350/100/R2350</f>
        <v>#DIV/0!</v>
      </c>
      <c r="W2350" s="4" t="e">
        <f>V2350*H2350</f>
        <v>#DIV/0!</v>
      </c>
      <c r="X2350" s="6">
        <f>O2350+S2350</f>
        <v>9</v>
      </c>
      <c r="Y2350" s="6" t="e">
        <f>P2350*I2350/100/T2350</f>
        <v>#DIV/0!</v>
      </c>
      <c r="Z2350" s="6" t="e">
        <f>Y2350*H2350</f>
        <v>#DIV/0!</v>
      </c>
      <c r="AB2350" s="1">
        <f t="shared" si="72"/>
        <v>0</v>
      </c>
      <c r="AC2350" s="1">
        <f t="shared" si="73"/>
        <v>0</v>
      </c>
    </row>
    <row r="2351" spans="4:29" x14ac:dyDescent="0.25">
      <c r="D2351" s="1">
        <v>1997</v>
      </c>
      <c r="E2351" s="1" t="s">
        <v>48</v>
      </c>
      <c r="F2351" s="2" t="s">
        <v>258</v>
      </c>
      <c r="G2351">
        <v>4</v>
      </c>
      <c r="H2351">
        <v>82034771</v>
      </c>
      <c r="I2351" s="1">
        <v>16041.21</v>
      </c>
      <c r="J2351" s="1">
        <v>4625</v>
      </c>
      <c r="K2351" s="1">
        <v>783898.3</v>
      </c>
      <c r="L2351" s="1">
        <v>722222.2</v>
      </c>
      <c r="M2351" s="3">
        <v>68</v>
      </c>
      <c r="N2351">
        <v>5.9</v>
      </c>
      <c r="O2351">
        <v>9</v>
      </c>
      <c r="P2351" s="1">
        <f>IF($A$3="Percentage of government revenue per capita",$B$3,0) + IF($A$3="Absolute extra revenue",AB2351,0) + IF($A$3="Absolute revenue per capita",AC2351,0)</f>
        <v>0</v>
      </c>
      <c r="Q2351" s="5">
        <f>-MIN(data!$B$4 / data!I1648 * data!P1648 / 100, data!N1648)</f>
        <v>0</v>
      </c>
      <c r="R2351" s="4">
        <f>-Q2351*K2351/1000</f>
        <v>0</v>
      </c>
      <c r="S2351" s="6">
        <f>-MIN(data!$B$5/(POWER(LN(I2351),2))*P2351/100, O2351)</f>
        <v>0</v>
      </c>
      <c r="T2351" s="6">
        <f>-S2351*L2351/100000</f>
        <v>0</v>
      </c>
      <c r="U2351" s="4">
        <f>N2351+Q2351</f>
        <v>5.9</v>
      </c>
      <c r="V2351" s="4" t="e">
        <f>P2351*I2351/100/R2351</f>
        <v>#DIV/0!</v>
      </c>
      <c r="W2351" s="4" t="e">
        <f>V2351*H2351</f>
        <v>#DIV/0!</v>
      </c>
      <c r="X2351" s="6">
        <f>O2351+S2351</f>
        <v>9</v>
      </c>
      <c r="Y2351" s="6" t="e">
        <f>P2351*I2351/100/T2351</f>
        <v>#DIV/0!</v>
      </c>
      <c r="Z2351" s="6" t="e">
        <f>Y2351*H2351</f>
        <v>#DIV/0!</v>
      </c>
      <c r="AB2351" s="1">
        <f t="shared" si="72"/>
        <v>0</v>
      </c>
      <c r="AC2351" s="1">
        <f t="shared" si="73"/>
        <v>0</v>
      </c>
    </row>
    <row r="2352" spans="4:29" x14ac:dyDescent="0.25">
      <c r="D2352" s="1">
        <v>1998</v>
      </c>
      <c r="E2352" s="1" t="s">
        <v>48</v>
      </c>
      <c r="F2352" s="2" t="s">
        <v>258</v>
      </c>
      <c r="G2352">
        <v>4</v>
      </c>
      <c r="H2352">
        <v>82047195</v>
      </c>
      <c r="I2352" s="1">
        <v>16370.79</v>
      </c>
      <c r="J2352" s="1">
        <v>4418</v>
      </c>
      <c r="K2352" s="1">
        <v>775087.7</v>
      </c>
      <c r="L2352" s="1">
        <v>787500</v>
      </c>
      <c r="M2352" s="3">
        <v>65</v>
      </c>
      <c r="N2352">
        <v>5.7</v>
      </c>
      <c r="O2352">
        <v>8</v>
      </c>
      <c r="P2352" s="1">
        <f>IF($A$3="Percentage of government revenue per capita",$B$3,0) + IF($A$3="Absolute extra revenue",AB2352,0) + IF($A$3="Absolute revenue per capita",AC2352,0)</f>
        <v>0</v>
      </c>
      <c r="Q2352" s="5">
        <f>-MIN(data!$B$4 / data!I1649 * data!P1649 / 100, data!N1649)</f>
        <v>0</v>
      </c>
      <c r="R2352" s="4">
        <f>-Q2352*K2352/1000</f>
        <v>0</v>
      </c>
      <c r="S2352" s="6">
        <f>-MIN(data!$B$5/(POWER(LN(I2352),2))*P2352/100, O2352)</f>
        <v>0</v>
      </c>
      <c r="T2352" s="6">
        <f>-S2352*L2352/100000</f>
        <v>0</v>
      </c>
      <c r="U2352" s="4">
        <f>N2352+Q2352</f>
        <v>5.7</v>
      </c>
      <c r="V2352" s="4" t="e">
        <f>P2352*I2352/100/R2352</f>
        <v>#DIV/0!</v>
      </c>
      <c r="W2352" s="4" t="e">
        <f>V2352*H2352</f>
        <v>#DIV/0!</v>
      </c>
      <c r="X2352" s="6">
        <f>O2352+S2352</f>
        <v>8</v>
      </c>
      <c r="Y2352" s="6" t="e">
        <f>P2352*I2352/100/T2352</f>
        <v>#DIV/0!</v>
      </c>
      <c r="Z2352" s="6" t="e">
        <f>Y2352*H2352</f>
        <v>#DIV/0!</v>
      </c>
      <c r="AB2352" s="1">
        <f t="shared" si="72"/>
        <v>0</v>
      </c>
      <c r="AC2352" s="1">
        <f t="shared" si="73"/>
        <v>0</v>
      </c>
    </row>
    <row r="2353" spans="4:29" x14ac:dyDescent="0.25">
      <c r="D2353" s="1">
        <v>1999</v>
      </c>
      <c r="E2353" s="1" t="s">
        <v>48</v>
      </c>
      <c r="F2353" s="2" t="s">
        <v>258</v>
      </c>
      <c r="G2353">
        <v>4</v>
      </c>
      <c r="H2353">
        <v>82100243</v>
      </c>
      <c r="I2353" s="1">
        <v>16999.43</v>
      </c>
      <c r="J2353" s="1">
        <v>4232</v>
      </c>
      <c r="K2353" s="1">
        <v>769454.5</v>
      </c>
      <c r="L2353" s="1">
        <v>762500</v>
      </c>
      <c r="M2353" s="3">
        <v>63</v>
      </c>
      <c r="N2353">
        <v>5.5</v>
      </c>
      <c r="O2353">
        <v>8</v>
      </c>
      <c r="P2353" s="1">
        <f>IF($A$3="Percentage of government revenue per capita",$B$3,0) + IF($A$3="Absolute extra revenue",AB2353,0) + IF($A$3="Absolute revenue per capita",AC2353,0)</f>
        <v>0</v>
      </c>
      <c r="Q2353" s="5">
        <f>-MIN(data!$B$4 / data!I1650 * data!P1650 / 100, data!N1650)</f>
        <v>0</v>
      </c>
      <c r="R2353" s="4">
        <f>-Q2353*K2353/1000</f>
        <v>0</v>
      </c>
      <c r="S2353" s="6">
        <f>-MIN(data!$B$5/(POWER(LN(I2353),2))*P2353/100, O2353)</f>
        <v>0</v>
      </c>
      <c r="T2353" s="6">
        <f>-S2353*L2353/100000</f>
        <v>0</v>
      </c>
      <c r="U2353" s="4">
        <f>N2353+Q2353</f>
        <v>5.5</v>
      </c>
      <c r="V2353" s="4" t="e">
        <f>P2353*I2353/100/R2353</f>
        <v>#DIV/0!</v>
      </c>
      <c r="W2353" s="4" t="e">
        <f>V2353*H2353</f>
        <v>#DIV/0!</v>
      </c>
      <c r="X2353" s="6">
        <f>O2353+S2353</f>
        <v>8</v>
      </c>
      <c r="Y2353" s="6" t="e">
        <f>P2353*I2353/100/T2353</f>
        <v>#DIV/0!</v>
      </c>
      <c r="Z2353" s="6" t="e">
        <f>Y2353*H2353</f>
        <v>#DIV/0!</v>
      </c>
      <c r="AB2353" s="1">
        <f t="shared" si="72"/>
        <v>0</v>
      </c>
      <c r="AC2353" s="1">
        <f t="shared" si="73"/>
        <v>0</v>
      </c>
    </row>
    <row r="2354" spans="4:29" x14ac:dyDescent="0.25">
      <c r="D2354" s="1">
        <v>2000</v>
      </c>
      <c r="E2354" s="1" t="s">
        <v>48</v>
      </c>
      <c r="F2354" s="2" t="s">
        <v>258</v>
      </c>
      <c r="G2354">
        <v>4</v>
      </c>
      <c r="H2354">
        <v>82211508</v>
      </c>
      <c r="I2354" s="1">
        <v>17331.080000000002</v>
      </c>
      <c r="J2354" s="1">
        <v>4059</v>
      </c>
      <c r="K2354" s="1">
        <v>751666.7</v>
      </c>
      <c r="L2354" s="1">
        <v>712500</v>
      </c>
      <c r="M2354" s="3">
        <v>61</v>
      </c>
      <c r="N2354">
        <v>5.4</v>
      </c>
      <c r="O2354">
        <v>8</v>
      </c>
      <c r="P2354" s="1">
        <f>IF($A$3="Percentage of government revenue per capita",$B$3,0) + IF($A$3="Absolute extra revenue",AB2354,0) + IF($A$3="Absolute revenue per capita",AC2354,0)</f>
        <v>0</v>
      </c>
      <c r="Q2354" s="5">
        <f>-MIN(data!$B$4 / data!I1651 * data!P1651 / 100, data!N1651)</f>
        <v>0</v>
      </c>
      <c r="R2354" s="4">
        <f>-Q2354*K2354/1000</f>
        <v>0</v>
      </c>
      <c r="S2354" s="6">
        <f>-MIN(data!$B$5/(POWER(LN(I2354),2))*P2354/100, O2354)</f>
        <v>0</v>
      </c>
      <c r="T2354" s="6">
        <f>-S2354*L2354/100000</f>
        <v>0</v>
      </c>
      <c r="U2354" s="4">
        <f>N2354+Q2354</f>
        <v>5.4</v>
      </c>
      <c r="V2354" s="4" t="e">
        <f>P2354*I2354/100/R2354</f>
        <v>#DIV/0!</v>
      </c>
      <c r="W2354" s="4" t="e">
        <f>V2354*H2354</f>
        <v>#DIV/0!</v>
      </c>
      <c r="X2354" s="6">
        <f>O2354+S2354</f>
        <v>8</v>
      </c>
      <c r="Y2354" s="6" t="e">
        <f>P2354*I2354/100/T2354</f>
        <v>#DIV/0!</v>
      </c>
      <c r="Z2354" s="6" t="e">
        <f>Y2354*H2354</f>
        <v>#DIV/0!</v>
      </c>
      <c r="AB2354" s="1">
        <f t="shared" si="72"/>
        <v>0</v>
      </c>
      <c r="AC2354" s="1">
        <f t="shared" si="73"/>
        <v>0</v>
      </c>
    </row>
    <row r="2355" spans="4:29" x14ac:dyDescent="0.25">
      <c r="D2355" s="1">
        <v>2001</v>
      </c>
      <c r="E2355" s="1" t="s">
        <v>48</v>
      </c>
      <c r="F2355" s="2" t="s">
        <v>258</v>
      </c>
      <c r="G2355">
        <v>4</v>
      </c>
      <c r="H2355">
        <v>82349925</v>
      </c>
      <c r="I2355" s="1">
        <v>16897.05</v>
      </c>
      <c r="J2355" s="1">
        <v>3897</v>
      </c>
      <c r="K2355" s="1">
        <v>749423.1</v>
      </c>
      <c r="L2355" s="1">
        <v>700000</v>
      </c>
      <c r="M2355" s="3">
        <v>57</v>
      </c>
      <c r="N2355">
        <v>5.2</v>
      </c>
      <c r="O2355">
        <v>8</v>
      </c>
      <c r="P2355" s="1">
        <f>IF($A$3="Percentage of government revenue per capita",$B$3,0) + IF($A$3="Absolute extra revenue",AB2355,0) + IF($A$3="Absolute revenue per capita",AC2355,0)</f>
        <v>0</v>
      </c>
      <c r="Q2355" s="5">
        <f>-MIN(data!$B$4 / data!I1652 * data!P1652 / 100, data!N1652)</f>
        <v>0</v>
      </c>
      <c r="R2355" s="4">
        <f>-Q2355*K2355/1000</f>
        <v>0</v>
      </c>
      <c r="S2355" s="6">
        <f>-MIN(data!$B$5/(POWER(LN(I2355),2))*P2355/100, O2355)</f>
        <v>0</v>
      </c>
      <c r="T2355" s="6">
        <f>-S2355*L2355/100000</f>
        <v>0</v>
      </c>
      <c r="U2355" s="4">
        <f>N2355+Q2355</f>
        <v>5.2</v>
      </c>
      <c r="V2355" s="4" t="e">
        <f>P2355*I2355/100/R2355</f>
        <v>#DIV/0!</v>
      </c>
      <c r="W2355" s="4" t="e">
        <f>V2355*H2355</f>
        <v>#DIV/0!</v>
      </c>
      <c r="X2355" s="6">
        <f>O2355+S2355</f>
        <v>8</v>
      </c>
      <c r="Y2355" s="6" t="e">
        <f>P2355*I2355/100/T2355</f>
        <v>#DIV/0!</v>
      </c>
      <c r="Z2355" s="6" t="e">
        <f>Y2355*H2355</f>
        <v>#DIV/0!</v>
      </c>
      <c r="AB2355" s="1">
        <f t="shared" si="72"/>
        <v>0</v>
      </c>
      <c r="AC2355" s="1">
        <f t="shared" si="73"/>
        <v>0</v>
      </c>
    </row>
    <row r="2356" spans="4:29" x14ac:dyDescent="0.25">
      <c r="D2356" s="1">
        <v>2002</v>
      </c>
      <c r="E2356" s="1" t="s">
        <v>48</v>
      </c>
      <c r="F2356" s="2" t="s">
        <v>258</v>
      </c>
      <c r="G2356">
        <v>4</v>
      </c>
      <c r="H2356">
        <v>82488495</v>
      </c>
      <c r="I2356" s="1">
        <v>16683.8</v>
      </c>
      <c r="J2356" s="1">
        <v>3742</v>
      </c>
      <c r="K2356" s="1">
        <v>733725.5</v>
      </c>
      <c r="L2356" s="1">
        <v>662500</v>
      </c>
      <c r="M2356" s="3">
        <v>56</v>
      </c>
      <c r="N2356">
        <v>5.0999999999999996</v>
      </c>
      <c r="O2356">
        <v>8</v>
      </c>
      <c r="P2356" s="1">
        <f>IF($A$3="Percentage of government revenue per capita",$B$3,0) + IF($A$3="Absolute extra revenue",AB2356,0) + IF($A$3="Absolute revenue per capita",AC2356,0)</f>
        <v>0</v>
      </c>
      <c r="Q2356" s="5">
        <f>-MIN(data!$B$4 / data!I1653 * data!P1653 / 100, data!N1653)</f>
        <v>0</v>
      </c>
      <c r="R2356" s="4">
        <f>-Q2356*K2356/1000</f>
        <v>0</v>
      </c>
      <c r="S2356" s="6">
        <f>-MIN(data!$B$5/(POWER(LN(I2356),2))*P2356/100, O2356)</f>
        <v>0</v>
      </c>
      <c r="T2356" s="6">
        <f>-S2356*L2356/100000</f>
        <v>0</v>
      </c>
      <c r="U2356" s="4">
        <f>N2356+Q2356</f>
        <v>5.0999999999999996</v>
      </c>
      <c r="V2356" s="4" t="e">
        <f>P2356*I2356/100/R2356</f>
        <v>#DIV/0!</v>
      </c>
      <c r="W2356" s="4" t="e">
        <f>V2356*H2356</f>
        <v>#DIV/0!</v>
      </c>
      <c r="X2356" s="6">
        <f>O2356+S2356</f>
        <v>8</v>
      </c>
      <c r="Y2356" s="6" t="e">
        <f>P2356*I2356/100/T2356</f>
        <v>#DIV/0!</v>
      </c>
      <c r="Z2356" s="6" t="e">
        <f>Y2356*H2356</f>
        <v>#DIV/0!</v>
      </c>
      <c r="AB2356" s="1">
        <f t="shared" si="72"/>
        <v>0</v>
      </c>
      <c r="AC2356" s="1">
        <f t="shared" si="73"/>
        <v>0</v>
      </c>
    </row>
    <row r="2357" spans="4:29" x14ac:dyDescent="0.25">
      <c r="D2357" s="1">
        <v>2003</v>
      </c>
      <c r="E2357" s="1" t="s">
        <v>48</v>
      </c>
      <c r="F2357" s="2" t="s">
        <v>258</v>
      </c>
      <c r="G2357">
        <v>4</v>
      </c>
      <c r="H2357">
        <v>82534176</v>
      </c>
      <c r="I2357" s="1">
        <v>16678.490000000002</v>
      </c>
      <c r="J2357" s="1">
        <v>3593</v>
      </c>
      <c r="K2357" s="1">
        <v>718600</v>
      </c>
      <c r="L2357" s="1">
        <v>625000</v>
      </c>
      <c r="M2357" s="3">
        <v>53</v>
      </c>
      <c r="N2357">
        <v>5</v>
      </c>
      <c r="O2357">
        <v>8</v>
      </c>
      <c r="P2357" s="1">
        <f>IF($A$3="Percentage of government revenue per capita",$B$3,0) + IF($A$3="Absolute extra revenue",AB2357,0) + IF($A$3="Absolute revenue per capita",AC2357,0)</f>
        <v>0</v>
      </c>
      <c r="Q2357" s="5">
        <f>-MIN(data!$B$4 / data!I1654 * data!P1654 / 100, data!N1654)</f>
        <v>0</v>
      </c>
      <c r="R2357" s="4">
        <f>-Q2357*K2357/1000</f>
        <v>0</v>
      </c>
      <c r="S2357" s="6">
        <f>-MIN(data!$B$5/(POWER(LN(I2357),2))*P2357/100, O2357)</f>
        <v>0</v>
      </c>
      <c r="T2357" s="6">
        <f>-S2357*L2357/100000</f>
        <v>0</v>
      </c>
      <c r="U2357" s="4">
        <f>N2357+Q2357</f>
        <v>5</v>
      </c>
      <c r="V2357" s="4" t="e">
        <f>P2357*I2357/100/R2357</f>
        <v>#DIV/0!</v>
      </c>
      <c r="W2357" s="4" t="e">
        <f>V2357*H2357</f>
        <v>#DIV/0!</v>
      </c>
      <c r="X2357" s="6">
        <f>O2357+S2357</f>
        <v>8</v>
      </c>
      <c r="Y2357" s="6" t="e">
        <f>P2357*I2357/100/T2357</f>
        <v>#DIV/0!</v>
      </c>
      <c r="Z2357" s="6" t="e">
        <f>Y2357*H2357</f>
        <v>#DIV/0!</v>
      </c>
      <c r="AB2357" s="1">
        <f t="shared" si="72"/>
        <v>0</v>
      </c>
      <c r="AC2357" s="1">
        <f t="shared" si="73"/>
        <v>0</v>
      </c>
    </row>
    <row r="2358" spans="4:29" x14ac:dyDescent="0.25">
      <c r="D2358" s="1">
        <v>2004</v>
      </c>
      <c r="E2358" s="1" t="s">
        <v>48</v>
      </c>
      <c r="F2358" s="2" t="s">
        <v>258</v>
      </c>
      <c r="G2358">
        <v>4</v>
      </c>
      <c r="H2358">
        <v>82516260</v>
      </c>
      <c r="I2358" s="1">
        <v>16463.47</v>
      </c>
      <c r="J2358" s="1">
        <v>3450</v>
      </c>
      <c r="K2358" s="1">
        <v>704081.6</v>
      </c>
      <c r="L2358" s="1">
        <v>700000</v>
      </c>
      <c r="M2358" s="3">
        <v>50</v>
      </c>
      <c r="N2358">
        <v>4.9000000000000004</v>
      </c>
      <c r="O2358">
        <v>7</v>
      </c>
      <c r="P2358" s="1">
        <f>IF($A$3="Percentage of government revenue per capita",$B$3,0) + IF($A$3="Absolute extra revenue",AB2358,0) + IF($A$3="Absolute revenue per capita",AC2358,0)</f>
        <v>0</v>
      </c>
      <c r="Q2358" s="5">
        <f>-MIN(data!$B$4 / data!I1655 * data!P1655 / 100, data!N1655)</f>
        <v>0</v>
      </c>
      <c r="R2358" s="4">
        <f>-Q2358*K2358/1000</f>
        <v>0</v>
      </c>
      <c r="S2358" s="6">
        <f>-MIN(data!$B$5/(POWER(LN(I2358),2))*P2358/100, O2358)</f>
        <v>0</v>
      </c>
      <c r="T2358" s="6">
        <f>-S2358*L2358/100000</f>
        <v>0</v>
      </c>
      <c r="U2358" s="4">
        <f>N2358+Q2358</f>
        <v>4.9000000000000004</v>
      </c>
      <c r="V2358" s="4" t="e">
        <f>P2358*I2358/100/R2358</f>
        <v>#DIV/0!</v>
      </c>
      <c r="W2358" s="4" t="e">
        <f>V2358*H2358</f>
        <v>#DIV/0!</v>
      </c>
      <c r="X2358" s="6">
        <f>O2358+S2358</f>
        <v>7</v>
      </c>
      <c r="Y2358" s="6" t="e">
        <f>P2358*I2358/100/T2358</f>
        <v>#DIV/0!</v>
      </c>
      <c r="Z2358" s="6" t="e">
        <f>Y2358*H2358</f>
        <v>#DIV/0!</v>
      </c>
      <c r="AB2358" s="1">
        <f t="shared" si="72"/>
        <v>0</v>
      </c>
      <c r="AC2358" s="1">
        <f t="shared" si="73"/>
        <v>0</v>
      </c>
    </row>
    <row r="2359" spans="4:29" x14ac:dyDescent="0.25">
      <c r="D2359" s="1">
        <v>2005</v>
      </c>
      <c r="E2359" s="1" t="s">
        <v>48</v>
      </c>
      <c r="F2359" s="2" t="s">
        <v>258</v>
      </c>
      <c r="G2359">
        <v>4</v>
      </c>
      <c r="H2359">
        <v>82469422</v>
      </c>
      <c r="I2359" s="1">
        <v>16671.080000000002</v>
      </c>
      <c r="J2359" s="1">
        <v>3316</v>
      </c>
      <c r="K2359" s="1">
        <v>705531.9</v>
      </c>
      <c r="L2359" s="1">
        <v>671428.6</v>
      </c>
      <c r="M2359" s="3">
        <v>49</v>
      </c>
      <c r="N2359">
        <v>4.7</v>
      </c>
      <c r="O2359">
        <v>7</v>
      </c>
      <c r="P2359" s="1">
        <f>IF($A$3="Percentage of government revenue per capita",$B$3,0) + IF($A$3="Absolute extra revenue",AB2359,0) + IF($A$3="Absolute revenue per capita",AC2359,0)</f>
        <v>0</v>
      </c>
      <c r="Q2359" s="5">
        <f>-MIN(data!$B$4 / data!I1656 * data!P1656 / 100, data!N1656)</f>
        <v>0</v>
      </c>
      <c r="R2359" s="4">
        <f>-Q2359*K2359/1000</f>
        <v>0</v>
      </c>
      <c r="S2359" s="6">
        <f>-MIN(data!$B$5/(POWER(LN(I2359),2))*P2359/100, O2359)</f>
        <v>0</v>
      </c>
      <c r="T2359" s="6">
        <f>-S2359*L2359/100000</f>
        <v>0</v>
      </c>
      <c r="U2359" s="4">
        <f>N2359+Q2359</f>
        <v>4.7</v>
      </c>
      <c r="V2359" s="4" t="e">
        <f>P2359*I2359/100/R2359</f>
        <v>#DIV/0!</v>
      </c>
      <c r="W2359" s="4" t="e">
        <f>V2359*H2359</f>
        <v>#DIV/0!</v>
      </c>
      <c r="X2359" s="6">
        <f>O2359+S2359</f>
        <v>7</v>
      </c>
      <c r="Y2359" s="6" t="e">
        <f>P2359*I2359/100/T2359</f>
        <v>#DIV/0!</v>
      </c>
      <c r="Z2359" s="6" t="e">
        <f>Y2359*H2359</f>
        <v>#DIV/0!</v>
      </c>
      <c r="AB2359" s="1">
        <f t="shared" si="72"/>
        <v>0</v>
      </c>
      <c r="AC2359" s="1">
        <f t="shared" si="73"/>
        <v>0</v>
      </c>
    </row>
    <row r="2360" spans="4:29" x14ac:dyDescent="0.25">
      <c r="D2360" s="1">
        <v>2006</v>
      </c>
      <c r="E2360" s="1" t="s">
        <v>48</v>
      </c>
      <c r="F2360" s="2" t="s">
        <v>258</v>
      </c>
      <c r="G2360">
        <v>4</v>
      </c>
      <c r="H2360">
        <v>82376451</v>
      </c>
      <c r="I2360" s="1">
        <v>17384.310000000001</v>
      </c>
      <c r="J2360" s="1">
        <v>3191</v>
      </c>
      <c r="K2360" s="1">
        <v>693695.7</v>
      </c>
      <c r="L2360" s="1">
        <v>657142.9</v>
      </c>
      <c r="M2360" s="3">
        <v>47</v>
      </c>
      <c r="N2360">
        <v>4.5999999999999996</v>
      </c>
      <c r="O2360">
        <v>7</v>
      </c>
      <c r="P2360" s="1">
        <f>IF($A$3="Percentage of government revenue per capita",$B$3,0) + IF($A$3="Absolute extra revenue",AB2360,0) + IF($A$3="Absolute revenue per capita",AC2360,0)</f>
        <v>0</v>
      </c>
      <c r="Q2360" s="5">
        <f>-MIN(data!$B$4 / data!I1657 * data!P1657 / 100, data!N1657)</f>
        <v>0</v>
      </c>
      <c r="R2360" s="4">
        <f>-Q2360*K2360/1000</f>
        <v>0</v>
      </c>
      <c r="S2360" s="6">
        <f>-MIN(data!$B$5/(POWER(LN(I2360),2))*P2360/100, O2360)</f>
        <v>0</v>
      </c>
      <c r="T2360" s="6">
        <f>-S2360*L2360/100000</f>
        <v>0</v>
      </c>
      <c r="U2360" s="4">
        <f>N2360+Q2360</f>
        <v>4.5999999999999996</v>
      </c>
      <c r="V2360" s="4" t="e">
        <f>P2360*I2360/100/R2360</f>
        <v>#DIV/0!</v>
      </c>
      <c r="W2360" s="4" t="e">
        <f>V2360*H2360</f>
        <v>#DIV/0!</v>
      </c>
      <c r="X2360" s="6">
        <f>O2360+S2360</f>
        <v>7</v>
      </c>
      <c r="Y2360" s="6" t="e">
        <f>P2360*I2360/100/T2360</f>
        <v>#DIV/0!</v>
      </c>
      <c r="Z2360" s="6" t="e">
        <f>Y2360*H2360</f>
        <v>#DIV/0!</v>
      </c>
      <c r="AB2360" s="1">
        <f t="shared" si="72"/>
        <v>0</v>
      </c>
      <c r="AC2360" s="1">
        <f t="shared" si="73"/>
        <v>0</v>
      </c>
    </row>
    <row r="2361" spans="4:29" x14ac:dyDescent="0.25">
      <c r="D2361" s="1">
        <v>2007</v>
      </c>
      <c r="E2361" s="1" t="s">
        <v>48</v>
      </c>
      <c r="F2361" s="2" t="s">
        <v>258</v>
      </c>
      <c r="G2361">
        <v>4</v>
      </c>
      <c r="H2361">
        <v>82266372</v>
      </c>
      <c r="I2361" s="1">
        <v>17987.7</v>
      </c>
      <c r="J2361" s="1">
        <v>3081</v>
      </c>
      <c r="K2361" s="1">
        <v>684666.7</v>
      </c>
      <c r="L2361" s="1">
        <v>657142.9</v>
      </c>
      <c r="M2361" s="3">
        <v>46</v>
      </c>
      <c r="N2361">
        <v>4.5</v>
      </c>
      <c r="O2361">
        <v>7</v>
      </c>
      <c r="P2361" s="1">
        <f>IF($A$3="Percentage of government revenue per capita",$B$3,0) + IF($A$3="Absolute extra revenue",AB2361,0) + IF($A$3="Absolute revenue per capita",AC2361,0)</f>
        <v>0</v>
      </c>
      <c r="Q2361" s="5">
        <f>-MIN(data!$B$4 / data!I1658 * data!P1658 / 100, data!N1658)</f>
        <v>0</v>
      </c>
      <c r="R2361" s="4">
        <f>-Q2361*K2361/1000</f>
        <v>0</v>
      </c>
      <c r="S2361" s="6">
        <f>-MIN(data!$B$5/(POWER(LN(I2361),2))*P2361/100, O2361)</f>
        <v>0</v>
      </c>
      <c r="T2361" s="6">
        <f>-S2361*L2361/100000</f>
        <v>0</v>
      </c>
      <c r="U2361" s="4">
        <f>N2361+Q2361</f>
        <v>4.5</v>
      </c>
      <c r="V2361" s="4" t="e">
        <f>P2361*I2361/100/R2361</f>
        <v>#DIV/0!</v>
      </c>
      <c r="W2361" s="4" t="e">
        <f>V2361*H2361</f>
        <v>#DIV/0!</v>
      </c>
      <c r="X2361" s="6">
        <f>O2361+S2361</f>
        <v>7</v>
      </c>
      <c r="Y2361" s="6" t="e">
        <f>P2361*I2361/100/T2361</f>
        <v>#DIV/0!</v>
      </c>
      <c r="Z2361" s="6" t="e">
        <f>Y2361*H2361</f>
        <v>#DIV/0!</v>
      </c>
      <c r="AB2361" s="1">
        <f t="shared" si="72"/>
        <v>0</v>
      </c>
      <c r="AC2361" s="1">
        <f t="shared" si="73"/>
        <v>0</v>
      </c>
    </row>
    <row r="2362" spans="4:29" x14ac:dyDescent="0.25">
      <c r="D2362" s="1">
        <v>2008</v>
      </c>
      <c r="E2362" s="1" t="s">
        <v>48</v>
      </c>
      <c r="F2362" s="2" t="s">
        <v>258</v>
      </c>
      <c r="G2362">
        <v>4</v>
      </c>
      <c r="H2362">
        <v>82110097</v>
      </c>
      <c r="I2362" s="1">
        <v>18386.45</v>
      </c>
      <c r="J2362" s="1">
        <v>2984</v>
      </c>
      <c r="K2362" s="1">
        <v>678181.8</v>
      </c>
      <c r="L2362" s="1">
        <v>671428.6</v>
      </c>
      <c r="M2362" s="3">
        <v>46</v>
      </c>
      <c r="N2362">
        <v>4.4000000000000004</v>
      </c>
      <c r="O2362">
        <v>7</v>
      </c>
      <c r="P2362" s="1">
        <f>IF($A$3="Percentage of government revenue per capita",$B$3,0) + IF($A$3="Absolute extra revenue",AB2362,0) + IF($A$3="Absolute revenue per capita",AC2362,0)</f>
        <v>0</v>
      </c>
      <c r="Q2362" s="5">
        <f>-MIN(data!$B$4 / data!I1659 * data!P1659 / 100, data!N1659)</f>
        <v>0</v>
      </c>
      <c r="R2362" s="4">
        <f>-Q2362*K2362/1000</f>
        <v>0</v>
      </c>
      <c r="S2362" s="6">
        <f>-MIN(data!$B$5/(POWER(LN(I2362),2))*P2362/100, O2362)</f>
        <v>0</v>
      </c>
      <c r="T2362" s="6">
        <f>-S2362*L2362/100000</f>
        <v>0</v>
      </c>
      <c r="U2362" s="4">
        <f>N2362+Q2362</f>
        <v>4.4000000000000004</v>
      </c>
      <c r="V2362" s="4" t="e">
        <f>P2362*I2362/100/R2362</f>
        <v>#DIV/0!</v>
      </c>
      <c r="W2362" s="4" t="e">
        <f>V2362*H2362</f>
        <v>#DIV/0!</v>
      </c>
      <c r="X2362" s="6">
        <f>O2362+S2362</f>
        <v>7</v>
      </c>
      <c r="Y2362" s="6" t="e">
        <f>P2362*I2362/100/T2362</f>
        <v>#DIV/0!</v>
      </c>
      <c r="Z2362" s="6" t="e">
        <f>Y2362*H2362</f>
        <v>#DIV/0!</v>
      </c>
      <c r="AB2362" s="1">
        <f t="shared" si="72"/>
        <v>0</v>
      </c>
      <c r="AC2362" s="1">
        <f t="shared" si="73"/>
        <v>0</v>
      </c>
    </row>
    <row r="2363" spans="4:29" x14ac:dyDescent="0.25">
      <c r="D2363" s="1">
        <v>2009</v>
      </c>
      <c r="E2363" s="1" t="s">
        <v>48</v>
      </c>
      <c r="F2363" s="2" t="s">
        <v>258</v>
      </c>
      <c r="G2363">
        <v>4</v>
      </c>
      <c r="H2363">
        <v>81902307</v>
      </c>
      <c r="I2363" s="1">
        <v>17774.18</v>
      </c>
      <c r="J2363" s="1">
        <v>2904</v>
      </c>
      <c r="K2363" s="1">
        <v>675348.8</v>
      </c>
      <c r="L2363" s="1">
        <v>657142.9</v>
      </c>
      <c r="M2363" s="3">
        <v>47</v>
      </c>
      <c r="N2363">
        <v>4.3</v>
      </c>
      <c r="O2363">
        <v>7</v>
      </c>
      <c r="P2363" s="1">
        <f>IF($A$3="Percentage of government revenue per capita",$B$3,0) + IF($A$3="Absolute extra revenue",AB2363,0) + IF($A$3="Absolute revenue per capita",AC2363,0)</f>
        <v>0</v>
      </c>
      <c r="Q2363" s="5">
        <f>-MIN(data!$B$4 / data!I1660 * data!P1660 / 100, data!N1660)</f>
        <v>0</v>
      </c>
      <c r="R2363" s="4">
        <f>-Q2363*K2363/1000</f>
        <v>0</v>
      </c>
      <c r="S2363" s="6">
        <f>-MIN(data!$B$5/(POWER(LN(I2363),2))*P2363/100, O2363)</f>
        <v>0</v>
      </c>
      <c r="T2363" s="6">
        <f>-S2363*L2363/100000</f>
        <v>0</v>
      </c>
      <c r="U2363" s="4">
        <f>N2363+Q2363</f>
        <v>4.3</v>
      </c>
      <c r="V2363" s="4" t="e">
        <f>P2363*I2363/100/R2363</f>
        <v>#DIV/0!</v>
      </c>
      <c r="W2363" s="4" t="e">
        <f>V2363*H2363</f>
        <v>#DIV/0!</v>
      </c>
      <c r="X2363" s="6">
        <f>O2363+S2363</f>
        <v>7</v>
      </c>
      <c r="Y2363" s="6" t="e">
        <f>P2363*I2363/100/T2363</f>
        <v>#DIV/0!</v>
      </c>
      <c r="Z2363" s="6" t="e">
        <f>Y2363*H2363</f>
        <v>#DIV/0!</v>
      </c>
      <c r="AB2363" s="1">
        <f t="shared" si="72"/>
        <v>0</v>
      </c>
      <c r="AC2363" s="1">
        <f t="shared" si="73"/>
        <v>0</v>
      </c>
    </row>
    <row r="2364" spans="4:29" x14ac:dyDescent="0.25">
      <c r="D2364" s="1">
        <v>2010</v>
      </c>
      <c r="E2364" s="1" t="s">
        <v>48</v>
      </c>
      <c r="F2364" s="2" t="s">
        <v>258</v>
      </c>
      <c r="G2364">
        <v>4</v>
      </c>
      <c r="H2364">
        <v>81776930</v>
      </c>
      <c r="I2364" s="1">
        <v>17980.330000000002</v>
      </c>
      <c r="J2364" s="1">
        <v>2840</v>
      </c>
      <c r="K2364" s="1">
        <v>676190.5</v>
      </c>
      <c r="L2364" s="1">
        <v>642857.1</v>
      </c>
      <c r="M2364" s="3">
        <v>46</v>
      </c>
      <c r="N2364">
        <v>4.2</v>
      </c>
      <c r="O2364">
        <v>7</v>
      </c>
      <c r="P2364" s="1">
        <f>IF($A$3="Percentage of government revenue per capita",$B$3,0) + IF($A$3="Absolute extra revenue",AB2364,0) + IF($A$3="Absolute revenue per capita",AC2364,0)</f>
        <v>0</v>
      </c>
      <c r="Q2364" s="5">
        <f>-MIN(data!$B$4 / data!I1661 * data!P1661 / 100, data!N1661)</f>
        <v>0</v>
      </c>
      <c r="R2364" s="4">
        <f>-Q2364*K2364/1000</f>
        <v>0</v>
      </c>
      <c r="S2364" s="6">
        <f>-MIN(data!$B$5/(POWER(LN(I2364),2))*P2364/100, O2364)</f>
        <v>0</v>
      </c>
      <c r="T2364" s="6">
        <f>-S2364*L2364/100000</f>
        <v>0</v>
      </c>
      <c r="U2364" s="4">
        <f>N2364+Q2364</f>
        <v>4.2</v>
      </c>
      <c r="V2364" s="4" t="e">
        <f>P2364*I2364/100/R2364</f>
        <v>#DIV/0!</v>
      </c>
      <c r="W2364" s="4" t="e">
        <f>V2364*H2364</f>
        <v>#DIV/0!</v>
      </c>
      <c r="X2364" s="6">
        <f>O2364+S2364</f>
        <v>7</v>
      </c>
      <c r="Y2364" s="6" t="e">
        <f>P2364*I2364/100/T2364</f>
        <v>#DIV/0!</v>
      </c>
      <c r="Z2364" s="6" t="e">
        <f>Y2364*H2364</f>
        <v>#DIV/0!</v>
      </c>
      <c r="AB2364" s="1">
        <f t="shared" si="72"/>
        <v>0</v>
      </c>
      <c r="AC2364" s="1">
        <f t="shared" si="73"/>
        <v>0</v>
      </c>
    </row>
    <row r="2365" spans="4:29" x14ac:dyDescent="0.25">
      <c r="D2365" s="1">
        <v>2011</v>
      </c>
      <c r="E2365" s="1" t="s">
        <v>48</v>
      </c>
      <c r="F2365" s="2" t="s">
        <v>258</v>
      </c>
      <c r="G2365">
        <v>4</v>
      </c>
      <c r="H2365">
        <v>80274983</v>
      </c>
      <c r="I2365" s="1">
        <v>19304.830000000002</v>
      </c>
      <c r="J2365" s="1">
        <v>2791</v>
      </c>
      <c r="K2365" s="1">
        <v>680731.7</v>
      </c>
      <c r="L2365" s="1">
        <v>628571.4</v>
      </c>
      <c r="M2365" s="3">
        <v>45</v>
      </c>
      <c r="N2365">
        <v>4.0999999999999996</v>
      </c>
      <c r="O2365">
        <v>7</v>
      </c>
      <c r="P2365" s="1">
        <f>IF($A$3="Percentage of government revenue per capita",$B$3,0) + IF($A$3="Absolute extra revenue",AB2365,0) + IF($A$3="Absolute revenue per capita",AC2365,0)</f>
        <v>0</v>
      </c>
      <c r="Q2365" s="5">
        <f>-MIN(data!$B$4 / data!I1662 * data!P1662 / 100, data!N1662)</f>
        <v>0</v>
      </c>
      <c r="R2365" s="4">
        <f>-Q2365*K2365/1000</f>
        <v>0</v>
      </c>
      <c r="S2365" s="6">
        <f>-MIN(data!$B$5/(POWER(LN(I2365),2))*P2365/100, O2365)</f>
        <v>0</v>
      </c>
      <c r="T2365" s="6">
        <f>-S2365*L2365/100000</f>
        <v>0</v>
      </c>
      <c r="U2365" s="4">
        <f>N2365+Q2365</f>
        <v>4.0999999999999996</v>
      </c>
      <c r="V2365" s="4" t="e">
        <f>P2365*I2365/100/R2365</f>
        <v>#DIV/0!</v>
      </c>
      <c r="W2365" s="4" t="e">
        <f>V2365*H2365</f>
        <v>#DIV/0!</v>
      </c>
      <c r="X2365" s="6">
        <f>O2365+S2365</f>
        <v>7</v>
      </c>
      <c r="Y2365" s="6" t="e">
        <f>P2365*I2365/100/T2365</f>
        <v>#DIV/0!</v>
      </c>
      <c r="Z2365" s="6" t="e">
        <f>Y2365*H2365</f>
        <v>#DIV/0!</v>
      </c>
      <c r="AB2365" s="1">
        <f t="shared" si="72"/>
        <v>0</v>
      </c>
      <c r="AC2365" s="1">
        <f t="shared" si="73"/>
        <v>0</v>
      </c>
    </row>
    <row r="2366" spans="4:29" x14ac:dyDescent="0.25">
      <c r="D2366" s="1">
        <v>2012</v>
      </c>
      <c r="E2366" s="1" t="s">
        <v>48</v>
      </c>
      <c r="F2366" s="2" t="s">
        <v>258</v>
      </c>
      <c r="G2366">
        <v>4</v>
      </c>
      <c r="H2366">
        <v>80425823</v>
      </c>
      <c r="I2366" s="1">
        <v>19589.150000000001</v>
      </c>
      <c r="J2366" s="1">
        <v>2756</v>
      </c>
      <c r="K2366" s="1">
        <v>689000</v>
      </c>
      <c r="L2366" s="1">
        <v>628571.4</v>
      </c>
      <c r="M2366" s="3">
        <v>44</v>
      </c>
      <c r="N2366">
        <v>4</v>
      </c>
      <c r="O2366">
        <v>7</v>
      </c>
      <c r="P2366" s="1">
        <f>IF($A$3="Percentage of government revenue per capita",$B$3,0) + IF($A$3="Absolute extra revenue",AB2366,0) + IF($A$3="Absolute revenue per capita",AC2366,0)</f>
        <v>0</v>
      </c>
      <c r="Q2366" s="5">
        <f>-MIN(data!$B$4 / data!I1663 * data!P1663 / 100, data!N1663)</f>
        <v>0</v>
      </c>
      <c r="R2366" s="4">
        <f>-Q2366*K2366/1000</f>
        <v>0</v>
      </c>
      <c r="S2366" s="6">
        <f>-MIN(data!$B$5/(POWER(LN(I2366),2))*P2366/100, O2366)</f>
        <v>0</v>
      </c>
      <c r="T2366" s="6">
        <f>-S2366*L2366/100000</f>
        <v>0</v>
      </c>
      <c r="U2366" s="4">
        <f>N2366+Q2366</f>
        <v>4</v>
      </c>
      <c r="V2366" s="4" t="e">
        <f>P2366*I2366/100/R2366</f>
        <v>#DIV/0!</v>
      </c>
      <c r="W2366" s="4" t="e">
        <f>V2366*H2366</f>
        <v>#DIV/0!</v>
      </c>
      <c r="X2366" s="6">
        <f>O2366+S2366</f>
        <v>7</v>
      </c>
      <c r="Y2366" s="6" t="e">
        <f>P2366*I2366/100/T2366</f>
        <v>#DIV/0!</v>
      </c>
      <c r="Z2366" s="6" t="e">
        <f>Y2366*H2366</f>
        <v>#DIV/0!</v>
      </c>
      <c r="AB2366" s="1">
        <f t="shared" si="72"/>
        <v>0</v>
      </c>
      <c r="AC2366" s="1">
        <f t="shared" si="73"/>
        <v>0</v>
      </c>
    </row>
    <row r="2367" spans="4:29" x14ac:dyDescent="0.25">
      <c r="D2367" s="1">
        <v>2013</v>
      </c>
      <c r="E2367" s="1" t="s">
        <v>48</v>
      </c>
      <c r="F2367" s="2" t="s">
        <v>258</v>
      </c>
      <c r="G2367">
        <v>4</v>
      </c>
      <c r="H2367">
        <v>80645605</v>
      </c>
      <c r="I2367" s="1">
        <v>19760.04</v>
      </c>
      <c r="J2367" s="1">
        <v>2734</v>
      </c>
      <c r="K2367" s="1">
        <v>683500</v>
      </c>
      <c r="L2367" s="1">
        <v>716666.7</v>
      </c>
      <c r="M2367" s="3">
        <v>44</v>
      </c>
      <c r="N2367">
        <v>4</v>
      </c>
      <c r="O2367">
        <v>6</v>
      </c>
      <c r="P2367" s="1">
        <f>IF($A$3="Percentage of government revenue per capita",$B$3,0) + IF($A$3="Absolute extra revenue",AB2367,0) + IF($A$3="Absolute revenue per capita",AC2367,0)</f>
        <v>0</v>
      </c>
      <c r="Q2367" s="5">
        <f>-MIN(data!$B$4 / data!I1664 * data!P1664 / 100, data!N1664)</f>
        <v>0</v>
      </c>
      <c r="R2367" s="4">
        <f>-Q2367*K2367/1000</f>
        <v>0</v>
      </c>
      <c r="S2367" s="6">
        <f>-MIN(data!$B$5/(POWER(LN(I2367),2))*P2367/100, O2367)</f>
        <v>0</v>
      </c>
      <c r="T2367" s="6">
        <f>-S2367*L2367/100000</f>
        <v>0</v>
      </c>
      <c r="U2367" s="4">
        <f>N2367+Q2367</f>
        <v>4</v>
      </c>
      <c r="V2367" s="4" t="e">
        <f>P2367*I2367/100/R2367</f>
        <v>#DIV/0!</v>
      </c>
      <c r="W2367" s="4" t="e">
        <f>V2367*H2367</f>
        <v>#DIV/0!</v>
      </c>
      <c r="X2367" s="6">
        <f>O2367+S2367</f>
        <v>6</v>
      </c>
      <c r="Y2367" s="6" t="e">
        <f>P2367*I2367/100/T2367</f>
        <v>#DIV/0!</v>
      </c>
      <c r="Z2367" s="6" t="e">
        <f>Y2367*H2367</f>
        <v>#DIV/0!</v>
      </c>
      <c r="AB2367" s="1">
        <f t="shared" si="72"/>
        <v>0</v>
      </c>
      <c r="AC2367" s="1">
        <f t="shared" si="73"/>
        <v>0</v>
      </c>
    </row>
    <row r="2368" spans="4:29" x14ac:dyDescent="0.25">
      <c r="D2368" s="1">
        <v>2014</v>
      </c>
      <c r="E2368" s="1" t="s">
        <v>48</v>
      </c>
      <c r="F2368" s="2" t="s">
        <v>258</v>
      </c>
      <c r="G2368">
        <v>4</v>
      </c>
      <c r="H2368">
        <v>80982500</v>
      </c>
      <c r="I2368" s="1">
        <v>20138.02</v>
      </c>
      <c r="J2368" s="1">
        <v>2721</v>
      </c>
      <c r="K2368" s="1">
        <v>697692.3</v>
      </c>
      <c r="L2368" s="1">
        <v>700000</v>
      </c>
      <c r="M2368" s="3">
        <v>43</v>
      </c>
      <c r="N2368">
        <v>3.9</v>
      </c>
      <c r="O2368">
        <v>6</v>
      </c>
      <c r="P2368" s="1">
        <f>IF($A$3="Percentage of government revenue per capita",$B$3,0) + IF($A$3="Absolute extra revenue",AB2368,0) + IF($A$3="Absolute revenue per capita",AC2368,0)</f>
        <v>0</v>
      </c>
      <c r="Q2368" s="5">
        <f>-MIN(data!$B$4 / data!I1665 * data!P1665 / 100, data!N1665)</f>
        <v>0</v>
      </c>
      <c r="R2368" s="4">
        <f>-Q2368*K2368/1000</f>
        <v>0</v>
      </c>
      <c r="S2368" s="6">
        <f>-MIN(data!$B$5/(POWER(LN(I2368),2))*P2368/100, O2368)</f>
        <v>0</v>
      </c>
      <c r="T2368" s="6">
        <f>-S2368*L2368/100000</f>
        <v>0</v>
      </c>
      <c r="U2368" s="4">
        <f>N2368+Q2368</f>
        <v>3.9</v>
      </c>
      <c r="V2368" s="4" t="e">
        <f>P2368*I2368/100/R2368</f>
        <v>#DIV/0!</v>
      </c>
      <c r="W2368" s="4" t="e">
        <f>V2368*H2368</f>
        <v>#DIV/0!</v>
      </c>
      <c r="X2368" s="6">
        <f>O2368+S2368</f>
        <v>6</v>
      </c>
      <c r="Y2368" s="6" t="e">
        <f>P2368*I2368/100/T2368</f>
        <v>#DIV/0!</v>
      </c>
      <c r="Z2368" s="6" t="e">
        <f>Y2368*H2368</f>
        <v>#DIV/0!</v>
      </c>
      <c r="AB2368" s="1">
        <f t="shared" si="72"/>
        <v>0</v>
      </c>
      <c r="AC2368" s="1">
        <f t="shared" si="73"/>
        <v>0</v>
      </c>
    </row>
    <row r="2369" spans="4:29" x14ac:dyDescent="0.25">
      <c r="D2369" s="1">
        <v>2015</v>
      </c>
      <c r="E2369" s="1" t="s">
        <v>48</v>
      </c>
      <c r="F2369" s="2" t="s">
        <v>258</v>
      </c>
      <c r="G2369">
        <v>4</v>
      </c>
      <c r="H2369">
        <v>81686611</v>
      </c>
      <c r="I2369" s="1">
        <v>20252.439999999999</v>
      </c>
      <c r="J2369" s="1">
        <v>2715</v>
      </c>
      <c r="K2369" s="1">
        <v>696153.8</v>
      </c>
      <c r="M2369" s="3">
        <v>42</v>
      </c>
      <c r="N2369">
        <v>3.9</v>
      </c>
      <c r="O2369">
        <v>6</v>
      </c>
      <c r="P2369" s="1">
        <f>IF($A$3="Percentage of government revenue per capita",$B$3,0) + IF($A$3="Absolute extra revenue",AB2369,0) + IF($A$3="Absolute revenue per capita",AC2369,0)</f>
        <v>0</v>
      </c>
      <c r="Q2369" s="5">
        <f>-MIN(data!$B$4 / data!I1666 * data!P1666 / 100, data!N1666)</f>
        <v>0</v>
      </c>
      <c r="R2369" s="4">
        <f>-Q2369*K2369/1000</f>
        <v>0</v>
      </c>
      <c r="S2369" s="6">
        <f>-MIN(data!$B$5/(POWER(LN(I2369),2))*P2369/100, O2369)</f>
        <v>0</v>
      </c>
      <c r="T2369" s="6">
        <f>-S2369*L2369/100000</f>
        <v>0</v>
      </c>
      <c r="U2369" s="4">
        <f>N2369+Q2369</f>
        <v>3.9</v>
      </c>
      <c r="V2369" s="4" t="e">
        <f>P2369*I2369/100/R2369</f>
        <v>#DIV/0!</v>
      </c>
      <c r="W2369" s="4" t="e">
        <f>V2369*H2369</f>
        <v>#DIV/0!</v>
      </c>
      <c r="X2369" s="6">
        <f>O2369+S2369</f>
        <v>6</v>
      </c>
      <c r="Y2369" s="6" t="e">
        <f>P2369*I2369/100/T2369</f>
        <v>#DIV/0!</v>
      </c>
      <c r="Z2369" s="6" t="e">
        <f>Y2369*H2369</f>
        <v>#DIV/0!</v>
      </c>
      <c r="AB2369" s="1">
        <f t="shared" si="72"/>
        <v>0</v>
      </c>
      <c r="AC2369" s="1">
        <f t="shared" si="73"/>
        <v>0</v>
      </c>
    </row>
    <row r="2370" spans="4:29" x14ac:dyDescent="0.25">
      <c r="D2370" s="1">
        <v>2016</v>
      </c>
      <c r="E2370" s="1" t="s">
        <v>48</v>
      </c>
      <c r="F2370" s="2" t="s">
        <v>258</v>
      </c>
      <c r="G2370">
        <v>4</v>
      </c>
      <c r="H2370">
        <v>82348669</v>
      </c>
      <c r="I2370" s="1">
        <v>20766.29</v>
      </c>
      <c r="J2370" s="1">
        <v>2705</v>
      </c>
      <c r="K2370" s="1">
        <v>711842.1</v>
      </c>
      <c r="M2370" s="3"/>
      <c r="N2370">
        <v>3.8</v>
      </c>
      <c r="O2370"/>
      <c r="P2370" s="1">
        <f>IF($A$3="Percentage of government revenue per capita",$B$3,0) + IF($A$3="Absolute extra revenue",AB2370,0) + IF($A$3="Absolute revenue per capita",AC2370,0)</f>
        <v>0</v>
      </c>
      <c r="Q2370" s="5">
        <f>-MIN(data!$B$4 / data!I1667 * data!P1667 / 100, data!N1667)</f>
        <v>0</v>
      </c>
      <c r="R2370" s="4">
        <f>-Q2370*K2370/1000</f>
        <v>0</v>
      </c>
      <c r="S2370" s="6">
        <f>-MIN(data!$B$5/(POWER(LN(I2370),2))*P2370/100, O2370)</f>
        <v>0</v>
      </c>
      <c r="T2370" s="6">
        <f>-S2370*L2370/100000</f>
        <v>0</v>
      </c>
      <c r="U2370" s="4">
        <f>N2370+Q2370</f>
        <v>3.8</v>
      </c>
      <c r="V2370" s="4" t="e">
        <f>P2370*I2370/100/R2370</f>
        <v>#DIV/0!</v>
      </c>
      <c r="W2370" s="4" t="e">
        <f>V2370*H2370</f>
        <v>#DIV/0!</v>
      </c>
      <c r="X2370" s="6">
        <f>O2370+S2370</f>
        <v>0</v>
      </c>
      <c r="Y2370" s="6" t="e">
        <f>P2370*I2370/100/T2370</f>
        <v>#DIV/0!</v>
      </c>
      <c r="Z2370" s="6" t="e">
        <f>Y2370*H2370</f>
        <v>#DIV/0!</v>
      </c>
      <c r="AB2370" s="1">
        <f t="shared" si="72"/>
        <v>0</v>
      </c>
      <c r="AC2370" s="1">
        <f t="shared" si="73"/>
        <v>0</v>
      </c>
    </row>
    <row r="2371" spans="4:29" x14ac:dyDescent="0.25">
      <c r="D2371" s="1">
        <v>1980</v>
      </c>
      <c r="E2371" s="1" t="s">
        <v>67</v>
      </c>
      <c r="F2371" s="2" t="s">
        <v>259</v>
      </c>
      <c r="G2371">
        <v>2</v>
      </c>
      <c r="H2371">
        <v>11056116</v>
      </c>
      <c r="I2371" s="1">
        <v>0</v>
      </c>
      <c r="J2371" s="1">
        <v>75747</v>
      </c>
      <c r="K2371" s="1">
        <v>456857.7</v>
      </c>
      <c r="M2371" s="3"/>
      <c r="N2371">
        <v>165.8</v>
      </c>
      <c r="O2371"/>
      <c r="P2371" s="1">
        <f>IF($A$3="Percentage of government revenue per capita",$B$3,0) + IF($A$3="Absolute extra revenue",AB2371,0) + IF($A$3="Absolute revenue per capita",AC2371,0)</f>
        <v>0</v>
      </c>
      <c r="Q2371" s="5" t="e">
        <f>-MIN(data!$B$4 / data!I2334 * data!P2334 / 100, data!N2334)</f>
        <v>#DIV/0!</v>
      </c>
      <c r="R2371" s="4" t="e">
        <f>-Q2371*K2371/1000</f>
        <v>#DIV/0!</v>
      </c>
      <c r="S2371" s="6" t="e">
        <f>-MIN(data!$B$5/(POWER(LN(I2371),2))*P2371/100, O2371)</f>
        <v>#NUM!</v>
      </c>
      <c r="T2371" s="6" t="e">
        <f>-S2371*L2371/100000</f>
        <v>#NUM!</v>
      </c>
      <c r="U2371" s="4" t="e">
        <f>N2371+Q2371</f>
        <v>#DIV/0!</v>
      </c>
      <c r="V2371" s="4" t="e">
        <f>P2371*I2371/100/R2371</f>
        <v>#DIV/0!</v>
      </c>
      <c r="W2371" s="4" t="e">
        <f>V2371*H2371</f>
        <v>#DIV/0!</v>
      </c>
      <c r="X2371" s="6" t="e">
        <f>O2371+S2371</f>
        <v>#NUM!</v>
      </c>
      <c r="Y2371" s="6" t="e">
        <f>P2371*I2371/100/T2371</f>
        <v>#NUM!</v>
      </c>
      <c r="Z2371" s="6" t="e">
        <f>Y2371*H2371</f>
        <v>#NUM!</v>
      </c>
      <c r="AB2371" s="1" t="e">
        <f t="shared" si="72"/>
        <v>#DIV/0!</v>
      </c>
      <c r="AC2371" s="1" t="e">
        <f t="shared" si="73"/>
        <v>#DIV/0!</v>
      </c>
    </row>
    <row r="2372" spans="4:29" x14ac:dyDescent="0.25">
      <c r="D2372" s="1">
        <v>1981</v>
      </c>
      <c r="E2372" s="1" t="s">
        <v>67</v>
      </c>
      <c r="F2372" s="2" t="s">
        <v>259</v>
      </c>
      <c r="G2372">
        <v>2</v>
      </c>
      <c r="H2372">
        <v>11348289</v>
      </c>
      <c r="I2372" s="1">
        <v>22.268339999999998</v>
      </c>
      <c r="J2372" s="1">
        <v>76336</v>
      </c>
      <c r="K2372" s="1">
        <v>464896.5</v>
      </c>
      <c r="M2372" s="3"/>
      <c r="N2372">
        <v>164.2</v>
      </c>
      <c r="O2372"/>
      <c r="P2372" s="1">
        <f>IF($A$3="Percentage of government revenue per capita",$B$3,0) + IF($A$3="Absolute extra revenue",AB2372,0) + IF($A$3="Absolute revenue per capita",AC2372,0)</f>
        <v>0</v>
      </c>
      <c r="Q2372" s="5" t="e">
        <f>-MIN(data!$B$4 / data!I2335 * data!P2335 / 100, data!N2335)</f>
        <v>#DIV/0!</v>
      </c>
      <c r="R2372" s="4" t="e">
        <f>-Q2372*K2372/1000</f>
        <v>#DIV/0!</v>
      </c>
      <c r="S2372" s="6">
        <f>-MIN(data!$B$5/(POWER(LN(I2372),2))*P2372/100, O2372)</f>
        <v>0</v>
      </c>
      <c r="T2372" s="6">
        <f>-S2372*L2372/100000</f>
        <v>0</v>
      </c>
      <c r="U2372" s="4" t="e">
        <f>N2372+Q2372</f>
        <v>#DIV/0!</v>
      </c>
      <c r="V2372" s="4" t="e">
        <f>P2372*I2372/100/R2372</f>
        <v>#DIV/0!</v>
      </c>
      <c r="W2372" s="4" t="e">
        <f>V2372*H2372</f>
        <v>#DIV/0!</v>
      </c>
      <c r="X2372" s="6">
        <f>O2372+S2372</f>
        <v>0</v>
      </c>
      <c r="Y2372" s="6" t="e">
        <f>P2372*I2372/100/T2372</f>
        <v>#DIV/0!</v>
      </c>
      <c r="Z2372" s="6" t="e">
        <f>Y2372*H2372</f>
        <v>#DIV/0!</v>
      </c>
      <c r="AB2372" s="1">
        <f t="shared" ref="AB2372:AB2435" si="74">$B$3*100/H2372/I2372</f>
        <v>0</v>
      </c>
      <c r="AC2372" s="1">
        <f t="shared" ref="AC2372:AC2435" si="75">$B$3/I2372*100</f>
        <v>0</v>
      </c>
    </row>
    <row r="2373" spans="4:29" x14ac:dyDescent="0.25">
      <c r="D2373" s="1">
        <v>1982</v>
      </c>
      <c r="E2373" s="1" t="s">
        <v>67</v>
      </c>
      <c r="F2373" s="2" t="s">
        <v>259</v>
      </c>
      <c r="G2373">
        <v>2</v>
      </c>
      <c r="H2373">
        <v>11676823</v>
      </c>
      <c r="I2373" s="1">
        <v>25.684709999999999</v>
      </c>
      <c r="J2373" s="1">
        <v>77082</v>
      </c>
      <c r="K2373" s="1">
        <v>473767.7</v>
      </c>
      <c r="M2373" s="3"/>
      <c r="N2373">
        <v>162.69999999999999</v>
      </c>
      <c r="O2373"/>
      <c r="P2373" s="1">
        <f>IF($A$3="Percentage of government revenue per capita",$B$3,0) + IF($A$3="Absolute extra revenue",AB2373,0) + IF($A$3="Absolute revenue per capita",AC2373,0)</f>
        <v>0</v>
      </c>
      <c r="Q2373" s="5" t="e">
        <f>-MIN(data!$B$4 / data!I2336 * data!P2336 / 100, data!N2336)</f>
        <v>#DIV/0!</v>
      </c>
      <c r="R2373" s="4" t="e">
        <f>-Q2373*K2373/1000</f>
        <v>#DIV/0!</v>
      </c>
      <c r="S2373" s="6">
        <f>-MIN(data!$B$5/(POWER(LN(I2373),2))*P2373/100, O2373)</f>
        <v>0</v>
      </c>
      <c r="T2373" s="6">
        <f>-S2373*L2373/100000</f>
        <v>0</v>
      </c>
      <c r="U2373" s="4" t="e">
        <f>N2373+Q2373</f>
        <v>#DIV/0!</v>
      </c>
      <c r="V2373" s="4" t="e">
        <f>P2373*I2373/100/R2373</f>
        <v>#DIV/0!</v>
      </c>
      <c r="W2373" s="4" t="e">
        <f>V2373*H2373</f>
        <v>#DIV/0!</v>
      </c>
      <c r="X2373" s="6">
        <f>O2373+S2373</f>
        <v>0</v>
      </c>
      <c r="Y2373" s="6" t="e">
        <f>P2373*I2373/100/T2373</f>
        <v>#DIV/0!</v>
      </c>
      <c r="Z2373" s="6" t="e">
        <f>Y2373*H2373</f>
        <v>#DIV/0!</v>
      </c>
      <c r="AB2373" s="1">
        <f t="shared" si="74"/>
        <v>0</v>
      </c>
      <c r="AC2373" s="1">
        <f t="shared" si="75"/>
        <v>0</v>
      </c>
    </row>
    <row r="2374" spans="4:29" x14ac:dyDescent="0.25">
      <c r="D2374" s="1">
        <v>1983</v>
      </c>
      <c r="E2374" s="1" t="s">
        <v>67</v>
      </c>
      <c r="F2374" s="2" t="s">
        <v>259</v>
      </c>
      <c r="G2374">
        <v>2</v>
      </c>
      <c r="H2374">
        <v>12033575</v>
      </c>
      <c r="I2374" s="1">
        <v>23.508430000000001</v>
      </c>
      <c r="J2374" s="1">
        <v>77672</v>
      </c>
      <c r="K2374" s="1">
        <v>482734.6</v>
      </c>
      <c r="M2374" s="3"/>
      <c r="N2374">
        <v>160.9</v>
      </c>
      <c r="O2374"/>
      <c r="P2374" s="1">
        <f>IF($A$3="Percentage of government revenue per capita",$B$3,0) + IF($A$3="Absolute extra revenue",AB2374,0) + IF($A$3="Absolute revenue per capita",AC2374,0)</f>
        <v>0</v>
      </c>
      <c r="Q2374" s="5" t="e">
        <f>-MIN(data!$B$4 / data!I2337 * data!P2337 / 100, data!N2337)</f>
        <v>#DIV/0!</v>
      </c>
      <c r="R2374" s="4" t="e">
        <f>-Q2374*K2374/1000</f>
        <v>#DIV/0!</v>
      </c>
      <c r="S2374" s="6">
        <f>-MIN(data!$B$5/(POWER(LN(I2374),2))*P2374/100, O2374)</f>
        <v>0</v>
      </c>
      <c r="T2374" s="6">
        <f>-S2374*L2374/100000</f>
        <v>0</v>
      </c>
      <c r="U2374" s="4" t="e">
        <f>N2374+Q2374</f>
        <v>#DIV/0!</v>
      </c>
      <c r="V2374" s="4" t="e">
        <f>P2374*I2374/100/R2374</f>
        <v>#DIV/0!</v>
      </c>
      <c r="W2374" s="4" t="e">
        <f>V2374*H2374</f>
        <v>#DIV/0!</v>
      </c>
      <c r="X2374" s="6">
        <f>O2374+S2374</f>
        <v>0</v>
      </c>
      <c r="Y2374" s="6" t="e">
        <f>P2374*I2374/100/T2374</f>
        <v>#DIV/0!</v>
      </c>
      <c r="Z2374" s="6" t="e">
        <f>Y2374*H2374</f>
        <v>#DIV/0!</v>
      </c>
      <c r="AB2374" s="1">
        <f t="shared" si="74"/>
        <v>0</v>
      </c>
      <c r="AC2374" s="1">
        <f t="shared" si="75"/>
        <v>0</v>
      </c>
    </row>
    <row r="2375" spans="4:29" x14ac:dyDescent="0.25">
      <c r="D2375" s="1">
        <v>1984</v>
      </c>
      <c r="E2375" s="1" t="s">
        <v>67</v>
      </c>
      <c r="F2375" s="2" t="s">
        <v>259</v>
      </c>
      <c r="G2375">
        <v>2</v>
      </c>
      <c r="H2375">
        <v>12405660</v>
      </c>
      <c r="I2375" s="1">
        <v>36.907119999999999</v>
      </c>
      <c r="J2375" s="1">
        <v>77789</v>
      </c>
      <c r="K2375" s="1">
        <v>492335.4</v>
      </c>
      <c r="M2375" s="3"/>
      <c r="N2375">
        <v>158</v>
      </c>
      <c r="O2375"/>
      <c r="P2375" s="1">
        <f>IF($A$3="Percentage of government revenue per capita",$B$3,0) + IF($A$3="Absolute extra revenue",AB2375,0) + IF($A$3="Absolute revenue per capita",AC2375,0)</f>
        <v>0</v>
      </c>
      <c r="Q2375" s="5" t="e">
        <f>-MIN(data!$B$4 / data!I2338 * data!P2338 / 100, data!N2338)</f>
        <v>#DIV/0!</v>
      </c>
      <c r="R2375" s="4" t="e">
        <f>-Q2375*K2375/1000</f>
        <v>#DIV/0!</v>
      </c>
      <c r="S2375" s="6">
        <f>-MIN(data!$B$5/(POWER(LN(I2375),2))*P2375/100, O2375)</f>
        <v>0</v>
      </c>
      <c r="T2375" s="6">
        <f>-S2375*L2375/100000</f>
        <v>0</v>
      </c>
      <c r="U2375" s="4" t="e">
        <f>N2375+Q2375</f>
        <v>#DIV/0!</v>
      </c>
      <c r="V2375" s="4" t="e">
        <f>P2375*I2375/100/R2375</f>
        <v>#DIV/0!</v>
      </c>
      <c r="W2375" s="4" t="e">
        <f>V2375*H2375</f>
        <v>#DIV/0!</v>
      </c>
      <c r="X2375" s="6">
        <f>O2375+S2375</f>
        <v>0</v>
      </c>
      <c r="Y2375" s="6" t="e">
        <f>P2375*I2375/100/T2375</f>
        <v>#DIV/0!</v>
      </c>
      <c r="Z2375" s="6" t="e">
        <f>Y2375*H2375</f>
        <v>#DIV/0!</v>
      </c>
      <c r="AB2375" s="1">
        <f t="shared" si="74"/>
        <v>0</v>
      </c>
      <c r="AC2375" s="1">
        <f t="shared" si="75"/>
        <v>0</v>
      </c>
    </row>
    <row r="2376" spans="4:29" x14ac:dyDescent="0.25">
      <c r="D2376" s="1">
        <v>1985</v>
      </c>
      <c r="E2376" s="1" t="s">
        <v>67</v>
      </c>
      <c r="F2376" s="2" t="s">
        <v>259</v>
      </c>
      <c r="G2376">
        <v>2</v>
      </c>
      <c r="H2376">
        <v>12783613</v>
      </c>
      <c r="I2376" s="1">
        <v>52.39725</v>
      </c>
      <c r="J2376" s="1">
        <v>77303</v>
      </c>
      <c r="K2376" s="1">
        <v>501967.5</v>
      </c>
      <c r="M2376" s="3"/>
      <c r="N2376">
        <v>154</v>
      </c>
      <c r="O2376"/>
      <c r="P2376" s="1">
        <f>IF($A$3="Percentage of government revenue per capita",$B$3,0) + IF($A$3="Absolute extra revenue",AB2376,0) + IF($A$3="Absolute revenue per capita",AC2376,0)</f>
        <v>0</v>
      </c>
      <c r="Q2376" s="5" t="e">
        <f>-MIN(data!$B$4 / data!I2339 * data!P2339 / 100, data!N2339)</f>
        <v>#DIV/0!</v>
      </c>
      <c r="R2376" s="4" t="e">
        <f>-Q2376*K2376/1000</f>
        <v>#DIV/0!</v>
      </c>
      <c r="S2376" s="6">
        <f>-MIN(data!$B$5/(POWER(LN(I2376),2))*P2376/100, O2376)</f>
        <v>0</v>
      </c>
      <c r="T2376" s="6">
        <f>-S2376*L2376/100000</f>
        <v>0</v>
      </c>
      <c r="U2376" s="4" t="e">
        <f>N2376+Q2376</f>
        <v>#DIV/0!</v>
      </c>
      <c r="V2376" s="4" t="e">
        <f>P2376*I2376/100/R2376</f>
        <v>#DIV/0!</v>
      </c>
      <c r="W2376" s="4" t="e">
        <f>V2376*H2376</f>
        <v>#DIV/0!</v>
      </c>
      <c r="X2376" s="6">
        <f>O2376+S2376</f>
        <v>0</v>
      </c>
      <c r="Y2376" s="6" t="e">
        <f>P2376*I2376/100/T2376</f>
        <v>#DIV/0!</v>
      </c>
      <c r="Z2376" s="6" t="e">
        <f>Y2376*H2376</f>
        <v>#DIV/0!</v>
      </c>
      <c r="AB2376" s="1">
        <f t="shared" si="74"/>
        <v>0</v>
      </c>
      <c r="AC2376" s="1">
        <f t="shared" si="75"/>
        <v>0</v>
      </c>
    </row>
    <row r="2377" spans="4:29" x14ac:dyDescent="0.25">
      <c r="D2377" s="1">
        <v>1986</v>
      </c>
      <c r="E2377" s="1" t="s">
        <v>67</v>
      </c>
      <c r="F2377" s="2" t="s">
        <v>259</v>
      </c>
      <c r="G2377">
        <v>2</v>
      </c>
      <c r="H2377">
        <v>13164837</v>
      </c>
      <c r="I2377" s="1">
        <v>64.793750000000003</v>
      </c>
      <c r="J2377" s="1">
        <v>76270</v>
      </c>
      <c r="K2377" s="1">
        <v>511535.9</v>
      </c>
      <c r="M2377" s="3"/>
      <c r="N2377">
        <v>149.1</v>
      </c>
      <c r="O2377"/>
      <c r="P2377" s="1">
        <f>IF($A$3="Percentage of government revenue per capita",$B$3,0) + IF($A$3="Absolute extra revenue",AB2377,0) + IF($A$3="Absolute revenue per capita",AC2377,0)</f>
        <v>0</v>
      </c>
      <c r="Q2377" s="5" t="e">
        <f>-MIN(data!$B$4 / data!I2340 * data!P2340 / 100, data!N2340)</f>
        <v>#DIV/0!</v>
      </c>
      <c r="R2377" s="4" t="e">
        <f>-Q2377*K2377/1000</f>
        <v>#DIV/0!</v>
      </c>
      <c r="S2377" s="6">
        <f>-MIN(data!$B$5/(POWER(LN(I2377),2))*P2377/100, O2377)</f>
        <v>0</v>
      </c>
      <c r="T2377" s="6">
        <f>-S2377*L2377/100000</f>
        <v>0</v>
      </c>
      <c r="U2377" s="4" t="e">
        <f>N2377+Q2377</f>
        <v>#DIV/0!</v>
      </c>
      <c r="V2377" s="4" t="e">
        <f>P2377*I2377/100/R2377</f>
        <v>#DIV/0!</v>
      </c>
      <c r="W2377" s="4" t="e">
        <f>V2377*H2377</f>
        <v>#DIV/0!</v>
      </c>
      <c r="X2377" s="6">
        <f>O2377+S2377</f>
        <v>0</v>
      </c>
      <c r="Y2377" s="6" t="e">
        <f>P2377*I2377/100/T2377</f>
        <v>#DIV/0!</v>
      </c>
      <c r="Z2377" s="6" t="e">
        <f>Y2377*H2377</f>
        <v>#DIV/0!</v>
      </c>
      <c r="AB2377" s="1">
        <f t="shared" si="74"/>
        <v>0</v>
      </c>
      <c r="AC2377" s="1">
        <f t="shared" si="75"/>
        <v>0</v>
      </c>
    </row>
    <row r="2378" spans="4:29" x14ac:dyDescent="0.25">
      <c r="D2378" s="1">
        <v>1987</v>
      </c>
      <c r="E2378" s="1" t="s">
        <v>67</v>
      </c>
      <c r="F2378" s="2" t="s">
        <v>259</v>
      </c>
      <c r="G2378">
        <v>2</v>
      </c>
      <c r="H2378">
        <v>13552021</v>
      </c>
      <c r="I2378" s="1">
        <v>64.022869999999998</v>
      </c>
      <c r="J2378" s="1">
        <v>74757</v>
      </c>
      <c r="K2378" s="1">
        <v>521318</v>
      </c>
      <c r="M2378" s="3"/>
      <c r="N2378">
        <v>143.4</v>
      </c>
      <c r="O2378"/>
      <c r="P2378" s="1">
        <f>IF($A$3="Percentage of government revenue per capita",$B$3,0) + IF($A$3="Absolute extra revenue",AB2378,0) + IF($A$3="Absolute revenue per capita",AC2378,0)</f>
        <v>0</v>
      </c>
      <c r="Q2378" s="5" t="e">
        <f>-MIN(data!$B$4 / data!I2341 * data!P2341 / 100, data!N2341)</f>
        <v>#DIV/0!</v>
      </c>
      <c r="R2378" s="4" t="e">
        <f>-Q2378*K2378/1000</f>
        <v>#DIV/0!</v>
      </c>
      <c r="S2378" s="6">
        <f>-MIN(data!$B$5/(POWER(LN(I2378),2))*P2378/100, O2378)</f>
        <v>0</v>
      </c>
      <c r="T2378" s="6">
        <f>-S2378*L2378/100000</f>
        <v>0</v>
      </c>
      <c r="U2378" s="4" t="e">
        <f>N2378+Q2378</f>
        <v>#DIV/0!</v>
      </c>
      <c r="V2378" s="4" t="e">
        <f>P2378*I2378/100/R2378</f>
        <v>#DIV/0!</v>
      </c>
      <c r="W2378" s="4" t="e">
        <f>V2378*H2378</f>
        <v>#DIV/0!</v>
      </c>
      <c r="X2378" s="6">
        <f>O2378+S2378</f>
        <v>0</v>
      </c>
      <c r="Y2378" s="6" t="e">
        <f>P2378*I2378/100/T2378</f>
        <v>#DIV/0!</v>
      </c>
      <c r="Z2378" s="6" t="e">
        <f>Y2378*H2378</f>
        <v>#DIV/0!</v>
      </c>
      <c r="AB2378" s="1">
        <f t="shared" si="74"/>
        <v>0</v>
      </c>
      <c r="AC2378" s="1">
        <f t="shared" si="75"/>
        <v>0</v>
      </c>
    </row>
    <row r="2379" spans="4:29" x14ac:dyDescent="0.25">
      <c r="D2379" s="1">
        <v>1988</v>
      </c>
      <c r="E2379" s="1" t="s">
        <v>67</v>
      </c>
      <c r="F2379" s="2" t="s">
        <v>259</v>
      </c>
      <c r="G2379">
        <v>2</v>
      </c>
      <c r="H2379">
        <v>13947042</v>
      </c>
      <c r="I2379" s="1">
        <v>66.904120000000006</v>
      </c>
      <c r="J2379" s="1">
        <v>72970</v>
      </c>
      <c r="K2379" s="1">
        <v>531077.1</v>
      </c>
      <c r="M2379" s="3"/>
      <c r="N2379">
        <v>137.4</v>
      </c>
      <c r="O2379"/>
      <c r="P2379" s="1">
        <f>IF($A$3="Percentage of government revenue per capita",$B$3,0) + IF($A$3="Absolute extra revenue",AB2379,0) + IF($A$3="Absolute revenue per capita",AC2379,0)</f>
        <v>0</v>
      </c>
      <c r="Q2379" s="5" t="e">
        <f>-MIN(data!$B$4 / data!I2342 * data!P2342 / 100, data!N2342)</f>
        <v>#DIV/0!</v>
      </c>
      <c r="R2379" s="4" t="e">
        <f>-Q2379*K2379/1000</f>
        <v>#DIV/0!</v>
      </c>
      <c r="S2379" s="6">
        <f>-MIN(data!$B$5/(POWER(LN(I2379),2))*P2379/100, O2379)</f>
        <v>0</v>
      </c>
      <c r="T2379" s="6">
        <f>-S2379*L2379/100000</f>
        <v>0</v>
      </c>
      <c r="U2379" s="4" t="e">
        <f>N2379+Q2379</f>
        <v>#DIV/0!</v>
      </c>
      <c r="V2379" s="4" t="e">
        <f>P2379*I2379/100/R2379</f>
        <v>#DIV/0!</v>
      </c>
      <c r="W2379" s="4" t="e">
        <f>V2379*H2379</f>
        <v>#DIV/0!</v>
      </c>
      <c r="X2379" s="6">
        <f>O2379+S2379</f>
        <v>0</v>
      </c>
      <c r="Y2379" s="6" t="e">
        <f>P2379*I2379/100/T2379</f>
        <v>#DIV/0!</v>
      </c>
      <c r="Z2379" s="6" t="e">
        <f>Y2379*H2379</f>
        <v>#DIV/0!</v>
      </c>
      <c r="AB2379" s="1">
        <f t="shared" si="74"/>
        <v>0</v>
      </c>
      <c r="AC2379" s="1">
        <f t="shared" si="75"/>
        <v>0</v>
      </c>
    </row>
    <row r="2380" spans="4:29" x14ac:dyDescent="0.25">
      <c r="D2380" s="1">
        <v>1989</v>
      </c>
      <c r="E2380" s="1" t="s">
        <v>67</v>
      </c>
      <c r="F2380" s="2" t="s">
        <v>259</v>
      </c>
      <c r="G2380">
        <v>2</v>
      </c>
      <c r="H2380">
        <v>14353410</v>
      </c>
      <c r="I2380" s="1">
        <v>77.576740000000001</v>
      </c>
      <c r="J2380" s="1">
        <v>71202</v>
      </c>
      <c r="K2380" s="1">
        <v>540637.80000000005</v>
      </c>
      <c r="M2380" s="3"/>
      <c r="N2380">
        <v>131.69999999999999</v>
      </c>
      <c r="O2380"/>
      <c r="P2380" s="1">
        <f>IF($A$3="Percentage of government revenue per capita",$B$3,0) + IF($A$3="Absolute extra revenue",AB2380,0) + IF($A$3="Absolute revenue per capita",AC2380,0)</f>
        <v>0</v>
      </c>
      <c r="Q2380" s="5" t="e">
        <f>-MIN(data!$B$4 / data!I2343 * data!P2343 / 100, data!N2343)</f>
        <v>#DIV/0!</v>
      </c>
      <c r="R2380" s="4" t="e">
        <f>-Q2380*K2380/1000</f>
        <v>#DIV/0!</v>
      </c>
      <c r="S2380" s="6">
        <f>-MIN(data!$B$5/(POWER(LN(I2380),2))*P2380/100, O2380)</f>
        <v>0</v>
      </c>
      <c r="T2380" s="6">
        <f>-S2380*L2380/100000</f>
        <v>0</v>
      </c>
      <c r="U2380" s="4" t="e">
        <f>N2380+Q2380</f>
        <v>#DIV/0!</v>
      </c>
      <c r="V2380" s="4" t="e">
        <f>P2380*I2380/100/R2380</f>
        <v>#DIV/0!</v>
      </c>
      <c r="W2380" s="4" t="e">
        <f>V2380*H2380</f>
        <v>#DIV/0!</v>
      </c>
      <c r="X2380" s="6">
        <f>O2380+S2380</f>
        <v>0</v>
      </c>
      <c r="Y2380" s="6" t="e">
        <f>P2380*I2380/100/T2380</f>
        <v>#DIV/0!</v>
      </c>
      <c r="Z2380" s="6" t="e">
        <f>Y2380*H2380</f>
        <v>#DIV/0!</v>
      </c>
      <c r="AB2380" s="1">
        <f t="shared" si="74"/>
        <v>0</v>
      </c>
      <c r="AC2380" s="1">
        <f t="shared" si="75"/>
        <v>0</v>
      </c>
    </row>
    <row r="2381" spans="4:29" x14ac:dyDescent="0.25">
      <c r="D2381" s="1">
        <v>1990</v>
      </c>
      <c r="E2381" s="1" t="s">
        <v>67</v>
      </c>
      <c r="F2381" s="2" t="s">
        <v>259</v>
      </c>
      <c r="G2381">
        <v>2</v>
      </c>
      <c r="H2381">
        <v>14773277</v>
      </c>
      <c r="I2381" s="1">
        <v>68.013310000000004</v>
      </c>
      <c r="J2381" s="1">
        <v>69586</v>
      </c>
      <c r="K2381" s="1">
        <v>550087</v>
      </c>
      <c r="L2381" s="1">
        <v>552050.5</v>
      </c>
      <c r="M2381" s="3">
        <v>3600</v>
      </c>
      <c r="N2381">
        <v>126.5</v>
      </c>
      <c r="O2381">
        <v>634</v>
      </c>
      <c r="P2381" s="1">
        <f>IF($A$3="Percentage of government revenue per capita",$B$3,0) + IF($A$3="Absolute extra revenue",AB2381,0) + IF($A$3="Absolute revenue per capita",AC2381,0)</f>
        <v>0</v>
      </c>
      <c r="Q2381" s="5" t="e">
        <f>-MIN(data!$B$4 / data!I2344 * data!P2344 / 100, data!N2344)</f>
        <v>#DIV/0!</v>
      </c>
      <c r="R2381" s="4" t="e">
        <f>-Q2381*K2381/1000</f>
        <v>#DIV/0!</v>
      </c>
      <c r="S2381" s="6">
        <f>-MIN(data!$B$5/(POWER(LN(I2381),2))*P2381/100, O2381)</f>
        <v>0</v>
      </c>
      <c r="T2381" s="6">
        <f>-S2381*L2381/100000</f>
        <v>0</v>
      </c>
      <c r="U2381" s="4" t="e">
        <f>N2381+Q2381</f>
        <v>#DIV/0!</v>
      </c>
      <c r="V2381" s="4" t="e">
        <f>P2381*I2381/100/R2381</f>
        <v>#DIV/0!</v>
      </c>
      <c r="W2381" s="4" t="e">
        <f>V2381*H2381</f>
        <v>#DIV/0!</v>
      </c>
      <c r="X2381" s="6">
        <f>O2381+S2381</f>
        <v>634</v>
      </c>
      <c r="Y2381" s="6" t="e">
        <f>P2381*I2381/100/T2381</f>
        <v>#DIV/0!</v>
      </c>
      <c r="Z2381" s="6" t="e">
        <f>Y2381*H2381</f>
        <v>#DIV/0!</v>
      </c>
      <c r="AB2381" s="1">
        <f t="shared" si="74"/>
        <v>0</v>
      </c>
      <c r="AC2381" s="1">
        <f t="shared" si="75"/>
        <v>0</v>
      </c>
    </row>
    <row r="2382" spans="4:29" x14ac:dyDescent="0.25">
      <c r="D2382" s="1">
        <v>1991</v>
      </c>
      <c r="E2382" s="1" t="s">
        <v>67</v>
      </c>
      <c r="F2382" s="2" t="s">
        <v>259</v>
      </c>
      <c r="G2382">
        <v>2</v>
      </c>
      <c r="H2382">
        <v>15207367</v>
      </c>
      <c r="I2382" s="1">
        <v>71.563469999999995</v>
      </c>
      <c r="J2382" s="1">
        <v>68316</v>
      </c>
      <c r="K2382" s="1">
        <v>559508.6</v>
      </c>
      <c r="L2382" s="1">
        <v>550000</v>
      </c>
      <c r="M2382" s="3">
        <v>3500</v>
      </c>
      <c r="N2382">
        <v>122.1</v>
      </c>
      <c r="O2382">
        <v>600</v>
      </c>
      <c r="P2382" s="1">
        <f>IF($A$3="Percentage of government revenue per capita",$B$3,0) + IF($A$3="Absolute extra revenue",AB2382,0) + IF($A$3="Absolute revenue per capita",AC2382,0)</f>
        <v>0</v>
      </c>
      <c r="Q2382" s="5">
        <f>-MIN(data!$B$4 / data!I2345 * data!P2345 / 100, data!N2345)</f>
        <v>0</v>
      </c>
      <c r="R2382" s="4">
        <f>-Q2382*K2382/1000</f>
        <v>0</v>
      </c>
      <c r="S2382" s="6">
        <f>-MIN(data!$B$5/(POWER(LN(I2382),2))*P2382/100, O2382)</f>
        <v>0</v>
      </c>
      <c r="T2382" s="6">
        <f>-S2382*L2382/100000</f>
        <v>0</v>
      </c>
      <c r="U2382" s="4">
        <f>N2382+Q2382</f>
        <v>122.1</v>
      </c>
      <c r="V2382" s="4" t="e">
        <f>P2382*I2382/100/R2382</f>
        <v>#DIV/0!</v>
      </c>
      <c r="W2382" s="4" t="e">
        <f>V2382*H2382</f>
        <v>#DIV/0!</v>
      </c>
      <c r="X2382" s="6">
        <f>O2382+S2382</f>
        <v>600</v>
      </c>
      <c r="Y2382" s="6" t="e">
        <f>P2382*I2382/100/T2382</f>
        <v>#DIV/0!</v>
      </c>
      <c r="Z2382" s="6" t="e">
        <f>Y2382*H2382</f>
        <v>#DIV/0!</v>
      </c>
      <c r="AB2382" s="1">
        <f t="shared" si="74"/>
        <v>0</v>
      </c>
      <c r="AC2382" s="1">
        <f t="shared" si="75"/>
        <v>0</v>
      </c>
    </row>
    <row r="2383" spans="4:29" x14ac:dyDescent="0.25">
      <c r="D2383" s="1">
        <v>1992</v>
      </c>
      <c r="E2383" s="1" t="s">
        <v>67</v>
      </c>
      <c r="F2383" s="2" t="s">
        <v>259</v>
      </c>
      <c r="G2383">
        <v>2</v>
      </c>
      <c r="H2383">
        <v>15653336</v>
      </c>
      <c r="I2383" s="1">
        <v>58.248779999999996</v>
      </c>
      <c r="J2383" s="1">
        <v>67515</v>
      </c>
      <c r="K2383" s="1">
        <v>568786.9</v>
      </c>
      <c r="L2383" s="1">
        <v>579964.9</v>
      </c>
      <c r="M2383" s="3">
        <v>3300</v>
      </c>
      <c r="N2383">
        <v>118.7</v>
      </c>
      <c r="O2383">
        <v>569</v>
      </c>
      <c r="P2383" s="1">
        <f>IF($A$3="Percentage of government revenue per capita",$B$3,0) + IF($A$3="Absolute extra revenue",AB2383,0) + IF($A$3="Absolute revenue per capita",AC2383,0)</f>
        <v>0</v>
      </c>
      <c r="Q2383" s="5">
        <f>-MIN(data!$B$4 / data!I2346 * data!P2346 / 100, data!N2346)</f>
        <v>0</v>
      </c>
      <c r="R2383" s="4">
        <f>-Q2383*K2383/1000</f>
        <v>0</v>
      </c>
      <c r="S2383" s="6">
        <f>-MIN(data!$B$5/(POWER(LN(I2383),2))*P2383/100, O2383)</f>
        <v>0</v>
      </c>
      <c r="T2383" s="6">
        <f>-S2383*L2383/100000</f>
        <v>0</v>
      </c>
      <c r="U2383" s="4">
        <f>N2383+Q2383</f>
        <v>118.7</v>
      </c>
      <c r="V2383" s="4" t="e">
        <f>P2383*I2383/100/R2383</f>
        <v>#DIV/0!</v>
      </c>
      <c r="W2383" s="4" t="e">
        <f>V2383*H2383</f>
        <v>#DIV/0!</v>
      </c>
      <c r="X2383" s="6">
        <f>O2383+S2383</f>
        <v>569</v>
      </c>
      <c r="Y2383" s="6" t="e">
        <f>P2383*I2383/100/T2383</f>
        <v>#DIV/0!</v>
      </c>
      <c r="Z2383" s="6" t="e">
        <f>Y2383*H2383</f>
        <v>#DIV/0!</v>
      </c>
      <c r="AB2383" s="1">
        <f t="shared" si="74"/>
        <v>0</v>
      </c>
      <c r="AC2383" s="1">
        <f t="shared" si="75"/>
        <v>0</v>
      </c>
    </row>
    <row r="2384" spans="4:29" x14ac:dyDescent="0.25">
      <c r="D2384" s="1">
        <v>1993</v>
      </c>
      <c r="E2384" s="1" t="s">
        <v>67</v>
      </c>
      <c r="F2384" s="2" t="s">
        <v>259</v>
      </c>
      <c r="G2384">
        <v>2</v>
      </c>
      <c r="H2384">
        <v>16106765</v>
      </c>
      <c r="I2384" s="1">
        <v>78.739099999999993</v>
      </c>
      <c r="J2384" s="1">
        <v>67158</v>
      </c>
      <c r="K2384" s="1">
        <v>578948.30000000005</v>
      </c>
      <c r="L2384" s="1">
        <v>580762.30000000005</v>
      </c>
      <c r="M2384" s="3">
        <v>3300</v>
      </c>
      <c r="N2384">
        <v>116</v>
      </c>
      <c r="O2384">
        <v>551</v>
      </c>
      <c r="P2384" s="1">
        <f>IF($A$3="Percentage of government revenue per capita",$B$3,0) + IF($A$3="Absolute extra revenue",AB2384,0) + IF($A$3="Absolute revenue per capita",AC2384,0)</f>
        <v>0</v>
      </c>
      <c r="Q2384" s="5">
        <f>-MIN(data!$B$4 / data!I2347 * data!P2347 / 100, data!N2347)</f>
        <v>0</v>
      </c>
      <c r="R2384" s="4">
        <f>-Q2384*K2384/1000</f>
        <v>0</v>
      </c>
      <c r="S2384" s="6">
        <f>-MIN(data!$B$5/(POWER(LN(I2384),2))*P2384/100, O2384)</f>
        <v>0</v>
      </c>
      <c r="T2384" s="6">
        <f>-S2384*L2384/100000</f>
        <v>0</v>
      </c>
      <c r="U2384" s="4">
        <f>N2384+Q2384</f>
        <v>116</v>
      </c>
      <c r="V2384" s="4" t="e">
        <f>P2384*I2384/100/R2384</f>
        <v>#DIV/0!</v>
      </c>
      <c r="W2384" s="4" t="e">
        <f>V2384*H2384</f>
        <v>#DIV/0!</v>
      </c>
      <c r="X2384" s="6">
        <f>O2384+S2384</f>
        <v>551</v>
      </c>
      <c r="Y2384" s="6" t="e">
        <f>P2384*I2384/100/T2384</f>
        <v>#DIV/0!</v>
      </c>
      <c r="Z2384" s="6" t="e">
        <f>Y2384*H2384</f>
        <v>#DIV/0!</v>
      </c>
      <c r="AB2384" s="1">
        <f t="shared" si="74"/>
        <v>0</v>
      </c>
      <c r="AC2384" s="1">
        <f t="shared" si="75"/>
        <v>0</v>
      </c>
    </row>
    <row r="2385" spans="4:29" x14ac:dyDescent="0.25">
      <c r="D2385" s="1">
        <v>1994</v>
      </c>
      <c r="E2385" s="1" t="s">
        <v>67</v>
      </c>
      <c r="F2385" s="2" t="s">
        <v>259</v>
      </c>
      <c r="G2385">
        <v>2</v>
      </c>
      <c r="H2385">
        <v>16561674</v>
      </c>
      <c r="I2385" s="1">
        <v>99.266940000000005</v>
      </c>
      <c r="J2385" s="1">
        <v>67137</v>
      </c>
      <c r="K2385" s="1">
        <v>588921.1</v>
      </c>
      <c r="L2385" s="1">
        <v>598130.80000000005</v>
      </c>
      <c r="M2385" s="3">
        <v>3200</v>
      </c>
      <c r="N2385">
        <v>114</v>
      </c>
      <c r="O2385">
        <v>535</v>
      </c>
      <c r="P2385" s="1">
        <f>IF($A$3="Percentage of government revenue per capita",$B$3,0) + IF($A$3="Absolute extra revenue",AB2385,0) + IF($A$3="Absolute revenue per capita",AC2385,0)</f>
        <v>0</v>
      </c>
      <c r="Q2385" s="5">
        <f>-MIN(data!$B$4 / data!I2348 * data!P2348 / 100, data!N2348)</f>
        <v>0</v>
      </c>
      <c r="R2385" s="4">
        <f>-Q2385*K2385/1000</f>
        <v>0</v>
      </c>
      <c r="S2385" s="6">
        <f>-MIN(data!$B$5/(POWER(LN(I2385),2))*P2385/100, O2385)</f>
        <v>0</v>
      </c>
      <c r="T2385" s="6">
        <f>-S2385*L2385/100000</f>
        <v>0</v>
      </c>
      <c r="U2385" s="4">
        <f>N2385+Q2385</f>
        <v>114</v>
      </c>
      <c r="V2385" s="4" t="e">
        <f>P2385*I2385/100/R2385</f>
        <v>#DIV/0!</v>
      </c>
      <c r="W2385" s="4" t="e">
        <f>V2385*H2385</f>
        <v>#DIV/0!</v>
      </c>
      <c r="X2385" s="6">
        <f>O2385+S2385</f>
        <v>535</v>
      </c>
      <c r="Y2385" s="6" t="e">
        <f>P2385*I2385/100/T2385</f>
        <v>#DIV/0!</v>
      </c>
      <c r="Z2385" s="6" t="e">
        <f>Y2385*H2385</f>
        <v>#DIV/0!</v>
      </c>
      <c r="AB2385" s="1">
        <f t="shared" si="74"/>
        <v>0</v>
      </c>
      <c r="AC2385" s="1">
        <f t="shared" si="75"/>
        <v>0</v>
      </c>
    </row>
    <row r="2386" spans="4:29" x14ac:dyDescent="0.25">
      <c r="D2386" s="1">
        <v>1995</v>
      </c>
      <c r="E2386" s="1" t="s">
        <v>67</v>
      </c>
      <c r="F2386" s="2" t="s">
        <v>259</v>
      </c>
      <c r="G2386">
        <v>2</v>
      </c>
      <c r="H2386">
        <v>17014057</v>
      </c>
      <c r="I2386" s="1">
        <v>109.6833</v>
      </c>
      <c r="J2386" s="1">
        <v>67266</v>
      </c>
      <c r="K2386" s="1">
        <v>599518.69999999995</v>
      </c>
      <c r="L2386" s="1">
        <v>601503.80000000005</v>
      </c>
      <c r="M2386" s="3">
        <v>3200</v>
      </c>
      <c r="N2386">
        <v>112.2</v>
      </c>
      <c r="O2386">
        <v>532</v>
      </c>
      <c r="P2386" s="1">
        <f>IF($A$3="Percentage of government revenue per capita",$B$3,0) + IF($A$3="Absolute extra revenue",AB2386,0) + IF($A$3="Absolute revenue per capita",AC2386,0)</f>
        <v>0</v>
      </c>
      <c r="Q2386" s="5">
        <f>-MIN(data!$B$4 / data!I2349 * data!P2349 / 100, data!N2349)</f>
        <v>0</v>
      </c>
      <c r="R2386" s="4">
        <f>-Q2386*K2386/1000</f>
        <v>0</v>
      </c>
      <c r="S2386" s="6">
        <f>-MIN(data!$B$5/(POWER(LN(I2386),2))*P2386/100, O2386)</f>
        <v>0</v>
      </c>
      <c r="T2386" s="6">
        <f>-S2386*L2386/100000</f>
        <v>0</v>
      </c>
      <c r="U2386" s="4">
        <f>N2386+Q2386</f>
        <v>112.2</v>
      </c>
      <c r="V2386" s="4" t="e">
        <f>P2386*I2386/100/R2386</f>
        <v>#DIV/0!</v>
      </c>
      <c r="W2386" s="4" t="e">
        <f>V2386*H2386</f>
        <v>#DIV/0!</v>
      </c>
      <c r="X2386" s="6">
        <f>O2386+S2386</f>
        <v>532</v>
      </c>
      <c r="Y2386" s="6" t="e">
        <f>P2386*I2386/100/T2386</f>
        <v>#DIV/0!</v>
      </c>
      <c r="Z2386" s="6" t="e">
        <f>Y2386*H2386</f>
        <v>#DIV/0!</v>
      </c>
      <c r="AB2386" s="1">
        <f t="shared" si="74"/>
        <v>0</v>
      </c>
      <c r="AC2386" s="1">
        <f t="shared" si="75"/>
        <v>0</v>
      </c>
    </row>
    <row r="2387" spans="4:29" x14ac:dyDescent="0.25">
      <c r="D2387" s="1">
        <v>1996</v>
      </c>
      <c r="E2387" s="1" t="s">
        <v>67</v>
      </c>
      <c r="F2387" s="2" t="s">
        <v>259</v>
      </c>
      <c r="G2387">
        <v>2</v>
      </c>
      <c r="H2387">
        <v>17462496</v>
      </c>
      <c r="I2387" s="1">
        <v>96.299000000000007</v>
      </c>
      <c r="J2387" s="1">
        <v>67316</v>
      </c>
      <c r="K2387" s="1">
        <v>610299.19999999995</v>
      </c>
      <c r="L2387" s="1">
        <v>607210.6</v>
      </c>
      <c r="M2387" s="3">
        <v>3200</v>
      </c>
      <c r="N2387">
        <v>110.3</v>
      </c>
      <c r="O2387">
        <v>527</v>
      </c>
      <c r="P2387" s="1">
        <f>IF($A$3="Percentage of government revenue per capita",$B$3,0) + IF($A$3="Absolute extra revenue",AB2387,0) + IF($A$3="Absolute revenue per capita",AC2387,0)</f>
        <v>0</v>
      </c>
      <c r="Q2387" s="5">
        <f>-MIN(data!$B$4 / data!I2350 * data!P2350 / 100, data!N2350)</f>
        <v>0</v>
      </c>
      <c r="R2387" s="4">
        <f>-Q2387*K2387/1000</f>
        <v>0</v>
      </c>
      <c r="S2387" s="6">
        <f>-MIN(data!$B$5/(POWER(LN(I2387),2))*P2387/100, O2387)</f>
        <v>0</v>
      </c>
      <c r="T2387" s="6">
        <f>-S2387*L2387/100000</f>
        <v>0</v>
      </c>
      <c r="U2387" s="4">
        <f>N2387+Q2387</f>
        <v>110.3</v>
      </c>
      <c r="V2387" s="4" t="e">
        <f>P2387*I2387/100/R2387</f>
        <v>#DIV/0!</v>
      </c>
      <c r="W2387" s="4" t="e">
        <f>V2387*H2387</f>
        <v>#DIV/0!</v>
      </c>
      <c r="X2387" s="6">
        <f>O2387+S2387</f>
        <v>527</v>
      </c>
      <c r="Y2387" s="6" t="e">
        <f>P2387*I2387/100/T2387</f>
        <v>#DIV/0!</v>
      </c>
      <c r="Z2387" s="6" t="e">
        <f>Y2387*H2387</f>
        <v>#DIV/0!</v>
      </c>
      <c r="AB2387" s="1">
        <f t="shared" si="74"/>
        <v>0</v>
      </c>
      <c r="AC2387" s="1">
        <f t="shared" si="75"/>
        <v>0</v>
      </c>
    </row>
    <row r="2388" spans="4:29" x14ac:dyDescent="0.25">
      <c r="D2388" s="1">
        <v>1997</v>
      </c>
      <c r="E2388" s="1" t="s">
        <v>67</v>
      </c>
      <c r="F2388" s="2" t="s">
        <v>259</v>
      </c>
      <c r="G2388">
        <v>2</v>
      </c>
      <c r="H2388">
        <v>17908985</v>
      </c>
      <c r="I2388" s="1">
        <v>96.301259999999999</v>
      </c>
      <c r="J2388" s="1">
        <v>67113</v>
      </c>
      <c r="K2388" s="1">
        <v>620841.80000000005</v>
      </c>
      <c r="L2388" s="1">
        <v>621359.19999999995</v>
      </c>
      <c r="M2388" s="3">
        <v>3200</v>
      </c>
      <c r="N2388">
        <v>108.1</v>
      </c>
      <c r="O2388">
        <v>515</v>
      </c>
      <c r="P2388" s="1">
        <f>IF($A$3="Percentage of government revenue per capita",$B$3,0) + IF($A$3="Absolute extra revenue",AB2388,0) + IF($A$3="Absolute revenue per capita",AC2388,0)</f>
        <v>0</v>
      </c>
      <c r="Q2388" s="5">
        <f>-MIN(data!$B$4 / data!I2351 * data!P2351 / 100, data!N2351)</f>
        <v>0</v>
      </c>
      <c r="R2388" s="4">
        <f>-Q2388*K2388/1000</f>
        <v>0</v>
      </c>
      <c r="S2388" s="6">
        <f>-MIN(data!$B$5/(POWER(LN(I2388),2))*P2388/100, O2388)</f>
        <v>0</v>
      </c>
      <c r="T2388" s="6">
        <f>-S2388*L2388/100000</f>
        <v>0</v>
      </c>
      <c r="U2388" s="4">
        <f>N2388+Q2388</f>
        <v>108.1</v>
      </c>
      <c r="V2388" s="4" t="e">
        <f>P2388*I2388/100/R2388</f>
        <v>#DIV/0!</v>
      </c>
      <c r="W2388" s="4" t="e">
        <f>V2388*H2388</f>
        <v>#DIV/0!</v>
      </c>
      <c r="X2388" s="6">
        <f>O2388+S2388</f>
        <v>515</v>
      </c>
      <c r="Y2388" s="6" t="e">
        <f>P2388*I2388/100/T2388</f>
        <v>#DIV/0!</v>
      </c>
      <c r="Z2388" s="6" t="e">
        <f>Y2388*H2388</f>
        <v>#DIV/0!</v>
      </c>
      <c r="AB2388" s="1">
        <f t="shared" si="74"/>
        <v>0</v>
      </c>
      <c r="AC2388" s="1">
        <f t="shared" si="75"/>
        <v>0</v>
      </c>
    </row>
    <row r="2389" spans="4:29" x14ac:dyDescent="0.25">
      <c r="D2389" s="1">
        <v>1998</v>
      </c>
      <c r="E2389" s="1" t="s">
        <v>67</v>
      </c>
      <c r="F2389" s="2" t="s">
        <v>259</v>
      </c>
      <c r="G2389">
        <v>2</v>
      </c>
      <c r="H2389">
        <v>18357156</v>
      </c>
      <c r="I2389" s="1">
        <v>104.185</v>
      </c>
      <c r="J2389" s="1">
        <v>66622</v>
      </c>
      <c r="K2389" s="1">
        <v>631488.19999999995</v>
      </c>
      <c r="L2389" s="1">
        <v>618762.5</v>
      </c>
      <c r="M2389" s="3">
        <v>3200</v>
      </c>
      <c r="N2389">
        <v>105.5</v>
      </c>
      <c r="O2389">
        <v>501</v>
      </c>
      <c r="P2389" s="1">
        <f>IF($A$3="Percentage of government revenue per capita",$B$3,0) + IF($A$3="Absolute extra revenue",AB2389,0) + IF($A$3="Absolute revenue per capita",AC2389,0)</f>
        <v>0</v>
      </c>
      <c r="Q2389" s="5">
        <f>-MIN(data!$B$4 / data!I2352 * data!P2352 / 100, data!N2352)</f>
        <v>0</v>
      </c>
      <c r="R2389" s="4">
        <f>-Q2389*K2389/1000</f>
        <v>0</v>
      </c>
      <c r="S2389" s="6">
        <f>-MIN(data!$B$5/(POWER(LN(I2389),2))*P2389/100, O2389)</f>
        <v>0</v>
      </c>
      <c r="T2389" s="6">
        <f>-S2389*L2389/100000</f>
        <v>0</v>
      </c>
      <c r="U2389" s="4">
        <f>N2389+Q2389</f>
        <v>105.5</v>
      </c>
      <c r="V2389" s="4" t="e">
        <f>P2389*I2389/100/R2389</f>
        <v>#DIV/0!</v>
      </c>
      <c r="W2389" s="4" t="e">
        <f>V2389*H2389</f>
        <v>#DIV/0!</v>
      </c>
      <c r="X2389" s="6">
        <f>O2389+S2389</f>
        <v>501</v>
      </c>
      <c r="Y2389" s="6" t="e">
        <f>P2389*I2389/100/T2389</f>
        <v>#DIV/0!</v>
      </c>
      <c r="Z2389" s="6" t="e">
        <f>Y2389*H2389</f>
        <v>#DIV/0!</v>
      </c>
      <c r="AB2389" s="1">
        <f t="shared" si="74"/>
        <v>0</v>
      </c>
      <c r="AC2389" s="1">
        <f t="shared" si="75"/>
        <v>0</v>
      </c>
    </row>
    <row r="2390" spans="4:29" x14ac:dyDescent="0.25">
      <c r="D2390" s="1">
        <v>1999</v>
      </c>
      <c r="E2390" s="1" t="s">
        <v>67</v>
      </c>
      <c r="F2390" s="2" t="s">
        <v>259</v>
      </c>
      <c r="G2390">
        <v>2</v>
      </c>
      <c r="H2390">
        <v>18812359</v>
      </c>
      <c r="I2390" s="1">
        <v>94.751990000000006</v>
      </c>
      <c r="J2390" s="1">
        <v>65799</v>
      </c>
      <c r="K2390" s="1">
        <v>641941.5</v>
      </c>
      <c r="L2390" s="1">
        <v>636550.30000000005</v>
      </c>
      <c r="M2390" s="3">
        <v>3100</v>
      </c>
      <c r="N2390">
        <v>102.5</v>
      </c>
      <c r="O2390">
        <v>487</v>
      </c>
      <c r="P2390" s="1">
        <f>IF($A$3="Percentage of government revenue per capita",$B$3,0) + IF($A$3="Absolute extra revenue",AB2390,0) + IF($A$3="Absolute revenue per capita",AC2390,0)</f>
        <v>0</v>
      </c>
      <c r="Q2390" s="5">
        <f>-MIN(data!$B$4 / data!I2353 * data!P2353 / 100, data!N2353)</f>
        <v>0</v>
      </c>
      <c r="R2390" s="4">
        <f>-Q2390*K2390/1000</f>
        <v>0</v>
      </c>
      <c r="S2390" s="6">
        <f>-MIN(data!$B$5/(POWER(LN(I2390),2))*P2390/100, O2390)</f>
        <v>0</v>
      </c>
      <c r="T2390" s="6">
        <f>-S2390*L2390/100000</f>
        <v>0</v>
      </c>
      <c r="U2390" s="4">
        <f>N2390+Q2390</f>
        <v>102.5</v>
      </c>
      <c r="V2390" s="4" t="e">
        <f>P2390*I2390/100/R2390</f>
        <v>#DIV/0!</v>
      </c>
      <c r="W2390" s="4" t="e">
        <f>V2390*H2390</f>
        <v>#DIV/0!</v>
      </c>
      <c r="X2390" s="6">
        <f>O2390+S2390</f>
        <v>487</v>
      </c>
      <c r="Y2390" s="6" t="e">
        <f>P2390*I2390/100/T2390</f>
        <v>#DIV/0!</v>
      </c>
      <c r="Z2390" s="6" t="e">
        <f>Y2390*H2390</f>
        <v>#DIV/0!</v>
      </c>
      <c r="AB2390" s="1">
        <f t="shared" si="74"/>
        <v>0</v>
      </c>
      <c r="AC2390" s="1">
        <f t="shared" si="75"/>
        <v>0</v>
      </c>
    </row>
    <row r="2391" spans="4:29" x14ac:dyDescent="0.25">
      <c r="D2391" s="1">
        <v>2000</v>
      </c>
      <c r="E2391" s="1" t="s">
        <v>67</v>
      </c>
      <c r="F2391" s="2" t="s">
        <v>259</v>
      </c>
      <c r="G2391">
        <v>2</v>
      </c>
      <c r="H2391">
        <v>19278856</v>
      </c>
      <c r="I2391" s="1">
        <v>103.5926</v>
      </c>
      <c r="J2391" s="1">
        <v>64766</v>
      </c>
      <c r="K2391" s="1">
        <v>652883.1</v>
      </c>
      <c r="L2391" s="1">
        <v>642398.30000000005</v>
      </c>
      <c r="M2391" s="3">
        <v>3100</v>
      </c>
      <c r="N2391">
        <v>99.2</v>
      </c>
      <c r="O2391">
        <v>467</v>
      </c>
      <c r="P2391" s="1">
        <f>IF($A$3="Percentage of government revenue per capita",$B$3,0) + IF($A$3="Absolute extra revenue",AB2391,0) + IF($A$3="Absolute revenue per capita",AC2391,0)</f>
        <v>0</v>
      </c>
      <c r="Q2391" s="5">
        <f>-MIN(data!$B$4 / data!I2354 * data!P2354 / 100, data!N2354)</f>
        <v>0</v>
      </c>
      <c r="R2391" s="4">
        <f>-Q2391*K2391/1000</f>
        <v>0</v>
      </c>
      <c r="S2391" s="6">
        <f>-MIN(data!$B$5/(POWER(LN(I2391),2))*P2391/100, O2391)</f>
        <v>0</v>
      </c>
      <c r="T2391" s="6">
        <f>-S2391*L2391/100000</f>
        <v>0</v>
      </c>
      <c r="U2391" s="4">
        <f>N2391+Q2391</f>
        <v>99.2</v>
      </c>
      <c r="V2391" s="4" t="e">
        <f>P2391*I2391/100/R2391</f>
        <v>#DIV/0!</v>
      </c>
      <c r="W2391" s="4" t="e">
        <f>V2391*H2391</f>
        <v>#DIV/0!</v>
      </c>
      <c r="X2391" s="6">
        <f>O2391+S2391</f>
        <v>467</v>
      </c>
      <c r="Y2391" s="6" t="e">
        <f>P2391*I2391/100/T2391</f>
        <v>#DIV/0!</v>
      </c>
      <c r="Z2391" s="6" t="e">
        <f>Y2391*H2391</f>
        <v>#DIV/0!</v>
      </c>
      <c r="AB2391" s="1">
        <f t="shared" si="74"/>
        <v>0</v>
      </c>
      <c r="AC2391" s="1">
        <f t="shared" si="75"/>
        <v>0</v>
      </c>
    </row>
    <row r="2392" spans="4:29" x14ac:dyDescent="0.25">
      <c r="D2392" s="1">
        <v>2001</v>
      </c>
      <c r="E2392" s="1" t="s">
        <v>67</v>
      </c>
      <c r="F2392" s="2" t="s">
        <v>259</v>
      </c>
      <c r="G2392">
        <v>2</v>
      </c>
      <c r="H2392">
        <v>19756928</v>
      </c>
      <c r="I2392" s="1">
        <v>107.2551</v>
      </c>
      <c r="J2392" s="1">
        <v>63636</v>
      </c>
      <c r="K2392" s="1">
        <v>663566.19999999995</v>
      </c>
      <c r="L2392" s="1">
        <v>668151.4</v>
      </c>
      <c r="M2392" s="3">
        <v>3000</v>
      </c>
      <c r="N2392">
        <v>95.9</v>
      </c>
      <c r="O2392">
        <v>449</v>
      </c>
      <c r="P2392" s="1">
        <f>IF($A$3="Percentage of government revenue per capita",$B$3,0) + IF($A$3="Absolute extra revenue",AB2392,0) + IF($A$3="Absolute revenue per capita",AC2392,0)</f>
        <v>0</v>
      </c>
      <c r="Q2392" s="5">
        <f>-MIN(data!$B$4 / data!I2355 * data!P2355 / 100, data!N2355)</f>
        <v>0</v>
      </c>
      <c r="R2392" s="4">
        <f>-Q2392*K2392/1000</f>
        <v>0</v>
      </c>
      <c r="S2392" s="6">
        <f>-MIN(data!$B$5/(POWER(LN(I2392),2))*P2392/100, O2392)</f>
        <v>0</v>
      </c>
      <c r="T2392" s="6">
        <f>-S2392*L2392/100000</f>
        <v>0</v>
      </c>
      <c r="U2392" s="4">
        <f>N2392+Q2392</f>
        <v>95.9</v>
      </c>
      <c r="V2392" s="4" t="e">
        <f>P2392*I2392/100/R2392</f>
        <v>#DIV/0!</v>
      </c>
      <c r="W2392" s="4" t="e">
        <f>V2392*H2392</f>
        <v>#DIV/0!</v>
      </c>
      <c r="X2392" s="6">
        <f>O2392+S2392</f>
        <v>449</v>
      </c>
      <c r="Y2392" s="6" t="e">
        <f>P2392*I2392/100/T2392</f>
        <v>#DIV/0!</v>
      </c>
      <c r="Z2392" s="6" t="e">
        <f>Y2392*H2392</f>
        <v>#DIV/0!</v>
      </c>
      <c r="AB2392" s="1">
        <f t="shared" si="74"/>
        <v>0</v>
      </c>
      <c r="AC2392" s="1">
        <f t="shared" si="75"/>
        <v>0</v>
      </c>
    </row>
    <row r="2393" spans="4:29" x14ac:dyDescent="0.25">
      <c r="D2393" s="1">
        <v>2002</v>
      </c>
      <c r="E2393" s="1" t="s">
        <v>67</v>
      </c>
      <c r="F2393" s="2" t="s">
        <v>259</v>
      </c>
      <c r="G2393">
        <v>2</v>
      </c>
      <c r="H2393">
        <v>20246381</v>
      </c>
      <c r="I2393" s="1">
        <v>120.3092</v>
      </c>
      <c r="J2393" s="1">
        <v>62615</v>
      </c>
      <c r="K2393" s="1">
        <v>674730.6</v>
      </c>
      <c r="L2393" s="1">
        <v>663615.6</v>
      </c>
      <c r="M2393" s="3">
        <v>3000</v>
      </c>
      <c r="N2393">
        <v>92.8</v>
      </c>
      <c r="O2393">
        <v>437</v>
      </c>
      <c r="P2393" s="1">
        <f>IF($A$3="Percentage of government revenue per capita",$B$3,0) + IF($A$3="Absolute extra revenue",AB2393,0) + IF($A$3="Absolute revenue per capita",AC2393,0)</f>
        <v>0</v>
      </c>
      <c r="Q2393" s="5">
        <f>-MIN(data!$B$4 / data!I2356 * data!P2356 / 100, data!N2356)</f>
        <v>0</v>
      </c>
      <c r="R2393" s="4">
        <f>-Q2393*K2393/1000</f>
        <v>0</v>
      </c>
      <c r="S2393" s="6">
        <f>-MIN(data!$B$5/(POWER(LN(I2393),2))*P2393/100, O2393)</f>
        <v>0</v>
      </c>
      <c r="T2393" s="6">
        <f>-S2393*L2393/100000</f>
        <v>0</v>
      </c>
      <c r="U2393" s="4">
        <f>N2393+Q2393</f>
        <v>92.8</v>
      </c>
      <c r="V2393" s="4" t="e">
        <f>P2393*I2393/100/R2393</f>
        <v>#DIV/0!</v>
      </c>
      <c r="W2393" s="4" t="e">
        <f>V2393*H2393</f>
        <v>#DIV/0!</v>
      </c>
      <c r="X2393" s="6">
        <f>O2393+S2393</f>
        <v>437</v>
      </c>
      <c r="Y2393" s="6" t="e">
        <f>P2393*I2393/100/T2393</f>
        <v>#DIV/0!</v>
      </c>
      <c r="Z2393" s="6" t="e">
        <f>Y2393*H2393</f>
        <v>#DIV/0!</v>
      </c>
      <c r="AB2393" s="1">
        <f t="shared" si="74"/>
        <v>0</v>
      </c>
      <c r="AC2393" s="1">
        <f t="shared" si="75"/>
        <v>0</v>
      </c>
    </row>
    <row r="2394" spans="4:29" x14ac:dyDescent="0.25">
      <c r="D2394" s="1">
        <v>2003</v>
      </c>
      <c r="E2394" s="1" t="s">
        <v>67</v>
      </c>
      <c r="F2394" s="2" t="s">
        <v>259</v>
      </c>
      <c r="G2394">
        <v>2</v>
      </c>
      <c r="H2394">
        <v>20750299</v>
      </c>
      <c r="I2394" s="1">
        <v>122.7837</v>
      </c>
      <c r="J2394" s="1">
        <v>61837</v>
      </c>
      <c r="K2394" s="1">
        <v>686315.2</v>
      </c>
      <c r="L2394" s="1">
        <v>666666.69999999995</v>
      </c>
      <c r="M2394" s="3">
        <v>2900</v>
      </c>
      <c r="N2394">
        <v>90.1</v>
      </c>
      <c r="O2394">
        <v>420</v>
      </c>
      <c r="P2394" s="1">
        <f>IF($A$3="Percentage of government revenue per capita",$B$3,0) + IF($A$3="Absolute extra revenue",AB2394,0) + IF($A$3="Absolute revenue per capita",AC2394,0)</f>
        <v>0</v>
      </c>
      <c r="Q2394" s="5">
        <f>-MIN(data!$B$4 / data!I2357 * data!P2357 / 100, data!N2357)</f>
        <v>0</v>
      </c>
      <c r="R2394" s="4">
        <f>-Q2394*K2394/1000</f>
        <v>0</v>
      </c>
      <c r="S2394" s="6">
        <f>-MIN(data!$B$5/(POWER(LN(I2394),2))*P2394/100, O2394)</f>
        <v>0</v>
      </c>
      <c r="T2394" s="6">
        <f>-S2394*L2394/100000</f>
        <v>0</v>
      </c>
      <c r="U2394" s="4">
        <f>N2394+Q2394</f>
        <v>90.1</v>
      </c>
      <c r="V2394" s="4" t="e">
        <f>P2394*I2394/100/R2394</f>
        <v>#DIV/0!</v>
      </c>
      <c r="W2394" s="4" t="e">
        <f>V2394*H2394</f>
        <v>#DIV/0!</v>
      </c>
      <c r="X2394" s="6">
        <f>O2394+S2394</f>
        <v>420</v>
      </c>
      <c r="Y2394" s="6" t="e">
        <f>P2394*I2394/100/T2394</f>
        <v>#DIV/0!</v>
      </c>
      <c r="Z2394" s="6" t="e">
        <f>Y2394*H2394</f>
        <v>#DIV/0!</v>
      </c>
      <c r="AB2394" s="1">
        <f t="shared" si="74"/>
        <v>0</v>
      </c>
      <c r="AC2394" s="1">
        <f t="shared" si="75"/>
        <v>0</v>
      </c>
    </row>
    <row r="2395" spans="4:29" x14ac:dyDescent="0.25">
      <c r="D2395" s="1">
        <v>2004</v>
      </c>
      <c r="E2395" s="1" t="s">
        <v>67</v>
      </c>
      <c r="F2395" s="2" t="s">
        <v>259</v>
      </c>
      <c r="G2395">
        <v>2</v>
      </c>
      <c r="H2395">
        <v>21272323</v>
      </c>
      <c r="I2395" s="1">
        <v>151.68989999999999</v>
      </c>
      <c r="J2395" s="1">
        <v>61366</v>
      </c>
      <c r="K2395" s="1">
        <v>698929.4</v>
      </c>
      <c r="L2395" s="1">
        <v>681818.2</v>
      </c>
      <c r="M2395" s="3">
        <v>2800</v>
      </c>
      <c r="N2395">
        <v>87.8</v>
      </c>
      <c r="O2395">
        <v>396</v>
      </c>
      <c r="P2395" s="1">
        <f>IF($A$3="Percentage of government revenue per capita",$B$3,0) + IF($A$3="Absolute extra revenue",AB2395,0) + IF($A$3="Absolute revenue per capita",AC2395,0)</f>
        <v>0</v>
      </c>
      <c r="Q2395" s="5">
        <f>-MIN(data!$B$4 / data!I2358 * data!P2358 / 100, data!N2358)</f>
        <v>0</v>
      </c>
      <c r="R2395" s="4">
        <f>-Q2395*K2395/1000</f>
        <v>0</v>
      </c>
      <c r="S2395" s="6">
        <f>-MIN(data!$B$5/(POWER(LN(I2395),2))*P2395/100, O2395)</f>
        <v>0</v>
      </c>
      <c r="T2395" s="6">
        <f>-S2395*L2395/100000</f>
        <v>0</v>
      </c>
      <c r="U2395" s="4">
        <f>N2395+Q2395</f>
        <v>87.8</v>
      </c>
      <c r="V2395" s="4" t="e">
        <f>P2395*I2395/100/R2395</f>
        <v>#DIV/0!</v>
      </c>
      <c r="W2395" s="4" t="e">
        <f>V2395*H2395</f>
        <v>#DIV/0!</v>
      </c>
      <c r="X2395" s="6">
        <f>O2395+S2395</f>
        <v>396</v>
      </c>
      <c r="Y2395" s="6" t="e">
        <f>P2395*I2395/100/T2395</f>
        <v>#DIV/0!</v>
      </c>
      <c r="Z2395" s="6" t="e">
        <f>Y2395*H2395</f>
        <v>#DIV/0!</v>
      </c>
      <c r="AB2395" s="1">
        <f t="shared" si="74"/>
        <v>0</v>
      </c>
      <c r="AC2395" s="1">
        <f t="shared" si="75"/>
        <v>0</v>
      </c>
    </row>
    <row r="2396" spans="4:29" x14ac:dyDescent="0.25">
      <c r="D2396" s="1">
        <v>2005</v>
      </c>
      <c r="E2396" s="1" t="s">
        <v>67</v>
      </c>
      <c r="F2396" s="2" t="s">
        <v>259</v>
      </c>
      <c r="G2396">
        <v>2</v>
      </c>
      <c r="H2396">
        <v>21814642</v>
      </c>
      <c r="I2396" s="1">
        <v>155.13990000000001</v>
      </c>
      <c r="J2396" s="1">
        <v>61076</v>
      </c>
      <c r="K2396" s="1">
        <v>712672.1</v>
      </c>
      <c r="L2396" s="1">
        <v>718085.1</v>
      </c>
      <c r="M2396" s="3">
        <v>2700</v>
      </c>
      <c r="N2396">
        <v>85.7</v>
      </c>
      <c r="O2396">
        <v>376</v>
      </c>
      <c r="P2396" s="1">
        <f>IF($A$3="Percentage of government revenue per capita",$B$3,0) + IF($A$3="Absolute extra revenue",AB2396,0) + IF($A$3="Absolute revenue per capita",AC2396,0)</f>
        <v>0</v>
      </c>
      <c r="Q2396" s="5">
        <f>-MIN(data!$B$4 / data!I2359 * data!P2359 / 100, data!N2359)</f>
        <v>0</v>
      </c>
      <c r="R2396" s="4">
        <f>-Q2396*K2396/1000</f>
        <v>0</v>
      </c>
      <c r="S2396" s="6">
        <f>-MIN(data!$B$5/(POWER(LN(I2396),2))*P2396/100, O2396)</f>
        <v>0</v>
      </c>
      <c r="T2396" s="6">
        <f>-S2396*L2396/100000</f>
        <v>0</v>
      </c>
      <c r="U2396" s="4">
        <f>N2396+Q2396</f>
        <v>85.7</v>
      </c>
      <c r="V2396" s="4" t="e">
        <f>P2396*I2396/100/R2396</f>
        <v>#DIV/0!</v>
      </c>
      <c r="W2396" s="4" t="e">
        <f>V2396*H2396</f>
        <v>#DIV/0!</v>
      </c>
      <c r="X2396" s="6">
        <f>O2396+S2396</f>
        <v>376</v>
      </c>
      <c r="Y2396" s="6" t="e">
        <f>P2396*I2396/100/T2396</f>
        <v>#DIV/0!</v>
      </c>
      <c r="Z2396" s="6" t="e">
        <f>Y2396*H2396</f>
        <v>#DIV/0!</v>
      </c>
      <c r="AB2396" s="1">
        <f t="shared" si="74"/>
        <v>0</v>
      </c>
      <c r="AC2396" s="1">
        <f t="shared" si="75"/>
        <v>0</v>
      </c>
    </row>
    <row r="2397" spans="4:29" x14ac:dyDescent="0.25">
      <c r="D2397" s="1">
        <v>2006</v>
      </c>
      <c r="E2397" s="1" t="s">
        <v>67</v>
      </c>
      <c r="F2397" s="2" t="s">
        <v>259</v>
      </c>
      <c r="G2397">
        <v>2</v>
      </c>
      <c r="H2397">
        <v>22379055</v>
      </c>
      <c r="I2397" s="1">
        <v>151.64400000000001</v>
      </c>
      <c r="J2397" s="1">
        <v>60844</v>
      </c>
      <c r="K2397" s="1">
        <v>726929.5</v>
      </c>
      <c r="L2397" s="1">
        <v>726257</v>
      </c>
      <c r="M2397" s="3">
        <v>2700</v>
      </c>
      <c r="N2397">
        <v>83.7</v>
      </c>
      <c r="O2397">
        <v>358</v>
      </c>
      <c r="P2397" s="1">
        <f>IF($A$3="Percentage of government revenue per capita",$B$3,0) + IF($A$3="Absolute extra revenue",AB2397,0) + IF($A$3="Absolute revenue per capita",AC2397,0)</f>
        <v>0</v>
      </c>
      <c r="Q2397" s="5">
        <f>-MIN(data!$B$4 / data!I2360 * data!P2360 / 100, data!N2360)</f>
        <v>0</v>
      </c>
      <c r="R2397" s="4">
        <f>-Q2397*K2397/1000</f>
        <v>0</v>
      </c>
      <c r="S2397" s="6">
        <f>-MIN(data!$B$5/(POWER(LN(I2397),2))*P2397/100, O2397)</f>
        <v>0</v>
      </c>
      <c r="T2397" s="6">
        <f>-S2397*L2397/100000</f>
        <v>0</v>
      </c>
      <c r="U2397" s="4">
        <f>N2397+Q2397</f>
        <v>83.7</v>
      </c>
      <c r="V2397" s="4" t="e">
        <f>P2397*I2397/100/R2397</f>
        <v>#DIV/0!</v>
      </c>
      <c r="W2397" s="4" t="e">
        <f>V2397*H2397</f>
        <v>#DIV/0!</v>
      </c>
      <c r="X2397" s="6">
        <f>O2397+S2397</f>
        <v>358</v>
      </c>
      <c r="Y2397" s="6" t="e">
        <f>P2397*I2397/100/T2397</f>
        <v>#DIV/0!</v>
      </c>
      <c r="Z2397" s="6" t="e">
        <f>Y2397*H2397</f>
        <v>#DIV/0!</v>
      </c>
      <c r="AB2397" s="1">
        <f t="shared" si="74"/>
        <v>0</v>
      </c>
      <c r="AC2397" s="1">
        <f t="shared" si="75"/>
        <v>0</v>
      </c>
    </row>
    <row r="2398" spans="4:29" x14ac:dyDescent="0.25">
      <c r="D2398" s="1">
        <v>2007</v>
      </c>
      <c r="E2398" s="1" t="s">
        <v>67</v>
      </c>
      <c r="F2398" s="2" t="s">
        <v>259</v>
      </c>
      <c r="G2398">
        <v>2</v>
      </c>
      <c r="H2398">
        <v>22963946</v>
      </c>
      <c r="I2398" s="1">
        <v>166.46019999999999</v>
      </c>
      <c r="J2398" s="1">
        <v>60471</v>
      </c>
      <c r="K2398" s="1">
        <v>741975.5</v>
      </c>
      <c r="L2398" s="1">
        <v>753623.2</v>
      </c>
      <c r="M2398" s="3">
        <v>2600</v>
      </c>
      <c r="N2398">
        <v>81.5</v>
      </c>
      <c r="O2398">
        <v>345</v>
      </c>
      <c r="P2398" s="1">
        <f>IF($A$3="Percentage of government revenue per capita",$B$3,0) + IF($A$3="Absolute extra revenue",AB2398,0) + IF($A$3="Absolute revenue per capita",AC2398,0)</f>
        <v>0</v>
      </c>
      <c r="Q2398" s="5">
        <f>-MIN(data!$B$4 / data!I2361 * data!P2361 / 100, data!N2361)</f>
        <v>0</v>
      </c>
      <c r="R2398" s="4">
        <f>-Q2398*K2398/1000</f>
        <v>0</v>
      </c>
      <c r="S2398" s="6">
        <f>-MIN(data!$B$5/(POWER(LN(I2398),2))*P2398/100, O2398)</f>
        <v>0</v>
      </c>
      <c r="T2398" s="6">
        <f>-S2398*L2398/100000</f>
        <v>0</v>
      </c>
      <c r="U2398" s="4">
        <f>N2398+Q2398</f>
        <v>81.5</v>
      </c>
      <c r="V2398" s="4" t="e">
        <f>P2398*I2398/100/R2398</f>
        <v>#DIV/0!</v>
      </c>
      <c r="W2398" s="4" t="e">
        <f>V2398*H2398</f>
        <v>#DIV/0!</v>
      </c>
      <c r="X2398" s="6">
        <f>O2398+S2398</f>
        <v>345</v>
      </c>
      <c r="Y2398" s="6" t="e">
        <f>P2398*I2398/100/T2398</f>
        <v>#DIV/0!</v>
      </c>
      <c r="Z2398" s="6" t="e">
        <f>Y2398*H2398</f>
        <v>#DIV/0!</v>
      </c>
      <c r="AB2398" s="1">
        <f t="shared" si="74"/>
        <v>0</v>
      </c>
      <c r="AC2398" s="1">
        <f t="shared" si="75"/>
        <v>0</v>
      </c>
    </row>
    <row r="2399" spans="4:29" x14ac:dyDescent="0.25">
      <c r="D2399" s="1">
        <v>2008</v>
      </c>
      <c r="E2399" s="1" t="s">
        <v>67</v>
      </c>
      <c r="F2399" s="2" t="s">
        <v>259</v>
      </c>
      <c r="G2399">
        <v>2</v>
      </c>
      <c r="H2399">
        <v>23563825</v>
      </c>
      <c r="I2399" s="1">
        <v>167.77160000000001</v>
      </c>
      <c r="J2399" s="1">
        <v>59833</v>
      </c>
      <c r="K2399" s="1">
        <v>758339.7</v>
      </c>
      <c r="L2399" s="1">
        <v>771513.4</v>
      </c>
      <c r="M2399" s="3">
        <v>2600</v>
      </c>
      <c r="N2399">
        <v>78.900000000000006</v>
      </c>
      <c r="O2399">
        <v>337</v>
      </c>
      <c r="P2399" s="1">
        <f>IF($A$3="Percentage of government revenue per capita",$B$3,0) + IF($A$3="Absolute extra revenue",AB2399,0) + IF($A$3="Absolute revenue per capita",AC2399,0)</f>
        <v>0</v>
      </c>
      <c r="Q2399" s="5">
        <f>-MIN(data!$B$4 / data!I2362 * data!P2362 / 100, data!N2362)</f>
        <v>0</v>
      </c>
      <c r="R2399" s="4">
        <f>-Q2399*K2399/1000</f>
        <v>0</v>
      </c>
      <c r="S2399" s="6">
        <f>-MIN(data!$B$5/(POWER(LN(I2399),2))*P2399/100, O2399)</f>
        <v>0</v>
      </c>
      <c r="T2399" s="6">
        <f>-S2399*L2399/100000</f>
        <v>0</v>
      </c>
      <c r="U2399" s="4">
        <f>N2399+Q2399</f>
        <v>78.900000000000006</v>
      </c>
      <c r="V2399" s="4" t="e">
        <f>P2399*I2399/100/R2399</f>
        <v>#DIV/0!</v>
      </c>
      <c r="W2399" s="4" t="e">
        <f>V2399*H2399</f>
        <v>#DIV/0!</v>
      </c>
      <c r="X2399" s="6">
        <f>O2399+S2399</f>
        <v>337</v>
      </c>
      <c r="Y2399" s="6" t="e">
        <f>P2399*I2399/100/T2399</f>
        <v>#DIV/0!</v>
      </c>
      <c r="Z2399" s="6" t="e">
        <f>Y2399*H2399</f>
        <v>#DIV/0!</v>
      </c>
      <c r="AB2399" s="1">
        <f t="shared" si="74"/>
        <v>0</v>
      </c>
      <c r="AC2399" s="1">
        <f t="shared" si="75"/>
        <v>0</v>
      </c>
    </row>
    <row r="2400" spans="4:29" x14ac:dyDescent="0.25">
      <c r="D2400" s="1">
        <v>2009</v>
      </c>
      <c r="E2400" s="1" t="s">
        <v>67</v>
      </c>
      <c r="F2400" s="2" t="s">
        <v>259</v>
      </c>
      <c r="G2400">
        <v>2</v>
      </c>
      <c r="H2400">
        <v>24170940</v>
      </c>
      <c r="I2400" s="1">
        <v>188.87610000000001</v>
      </c>
      <c r="J2400" s="1">
        <v>58785</v>
      </c>
      <c r="K2400" s="1">
        <v>774505.9</v>
      </c>
      <c r="L2400" s="1">
        <v>818181.8</v>
      </c>
      <c r="M2400" s="3">
        <v>2600</v>
      </c>
      <c r="N2400">
        <v>75.900000000000006</v>
      </c>
      <c r="O2400">
        <v>330</v>
      </c>
      <c r="P2400" s="1">
        <f>IF($A$3="Percentage of government revenue per capita",$B$3,0) + IF($A$3="Absolute extra revenue",AB2400,0) + IF($A$3="Absolute revenue per capita",AC2400,0)</f>
        <v>0</v>
      </c>
      <c r="Q2400" s="5">
        <f>-MIN(data!$B$4 / data!I2363 * data!P2363 / 100, data!N2363)</f>
        <v>0</v>
      </c>
      <c r="R2400" s="4">
        <f>-Q2400*K2400/1000</f>
        <v>0</v>
      </c>
      <c r="S2400" s="6">
        <f>-MIN(data!$B$5/(POWER(LN(I2400),2))*P2400/100, O2400)</f>
        <v>0</v>
      </c>
      <c r="T2400" s="6">
        <f>-S2400*L2400/100000</f>
        <v>0</v>
      </c>
      <c r="U2400" s="4">
        <f>N2400+Q2400</f>
        <v>75.900000000000006</v>
      </c>
      <c r="V2400" s="4" t="e">
        <f>P2400*I2400/100/R2400</f>
        <v>#DIV/0!</v>
      </c>
      <c r="W2400" s="4" t="e">
        <f>V2400*H2400</f>
        <v>#DIV/0!</v>
      </c>
      <c r="X2400" s="6">
        <f>O2400+S2400</f>
        <v>330</v>
      </c>
      <c r="Y2400" s="6" t="e">
        <f>P2400*I2400/100/T2400</f>
        <v>#DIV/0!</v>
      </c>
      <c r="Z2400" s="6" t="e">
        <f>Y2400*H2400</f>
        <v>#DIV/0!</v>
      </c>
      <c r="AB2400" s="1">
        <f t="shared" si="74"/>
        <v>0</v>
      </c>
      <c r="AC2400" s="1">
        <f t="shared" si="75"/>
        <v>0</v>
      </c>
    </row>
    <row r="2401" spans="4:29" x14ac:dyDescent="0.25">
      <c r="D2401" s="1">
        <v>2010</v>
      </c>
      <c r="E2401" s="1" t="s">
        <v>67</v>
      </c>
      <c r="F2401" s="2" t="s">
        <v>259</v>
      </c>
      <c r="G2401">
        <v>2</v>
      </c>
      <c r="H2401">
        <v>24779619</v>
      </c>
      <c r="I2401" s="1">
        <v>203.72479999999999</v>
      </c>
      <c r="J2401" s="1">
        <v>57281</v>
      </c>
      <c r="K2401" s="1">
        <v>791174</v>
      </c>
      <c r="L2401" s="1">
        <v>830769.2</v>
      </c>
      <c r="M2401" s="3">
        <v>2700</v>
      </c>
      <c r="N2401">
        <v>72.400000000000006</v>
      </c>
      <c r="O2401">
        <v>325</v>
      </c>
      <c r="P2401" s="1">
        <f>IF($A$3="Percentage of government revenue per capita",$B$3,0) + IF($A$3="Absolute extra revenue",AB2401,0) + IF($A$3="Absolute revenue per capita",AC2401,0)</f>
        <v>0</v>
      </c>
      <c r="Q2401" s="5">
        <f>-MIN(data!$B$4 / data!I2364 * data!P2364 / 100, data!N2364)</f>
        <v>0</v>
      </c>
      <c r="R2401" s="4">
        <f>-Q2401*K2401/1000</f>
        <v>0</v>
      </c>
      <c r="S2401" s="6">
        <f>-MIN(data!$B$5/(POWER(LN(I2401),2))*P2401/100, O2401)</f>
        <v>0</v>
      </c>
      <c r="T2401" s="6">
        <f>-S2401*L2401/100000</f>
        <v>0</v>
      </c>
      <c r="U2401" s="4">
        <f>N2401+Q2401</f>
        <v>72.400000000000006</v>
      </c>
      <c r="V2401" s="4" t="e">
        <f>P2401*I2401/100/R2401</f>
        <v>#DIV/0!</v>
      </c>
      <c r="W2401" s="4" t="e">
        <f>V2401*H2401</f>
        <v>#DIV/0!</v>
      </c>
      <c r="X2401" s="6">
        <f>O2401+S2401</f>
        <v>325</v>
      </c>
      <c r="Y2401" s="6" t="e">
        <f>P2401*I2401/100/T2401</f>
        <v>#DIV/0!</v>
      </c>
      <c r="Z2401" s="6" t="e">
        <f>Y2401*H2401</f>
        <v>#DIV/0!</v>
      </c>
      <c r="AB2401" s="1">
        <f t="shared" si="74"/>
        <v>0</v>
      </c>
      <c r="AC2401" s="1">
        <f t="shared" si="75"/>
        <v>0</v>
      </c>
    </row>
    <row r="2402" spans="4:29" x14ac:dyDescent="0.25">
      <c r="D2402" s="1">
        <v>2011</v>
      </c>
      <c r="E2402" s="1" t="s">
        <v>67</v>
      </c>
      <c r="F2402" s="2" t="s">
        <v>259</v>
      </c>
      <c r="G2402">
        <v>2</v>
      </c>
      <c r="H2402">
        <v>25387710</v>
      </c>
      <c r="I2402" s="1">
        <v>255.39529999999999</v>
      </c>
      <c r="J2402" s="1">
        <v>55524</v>
      </c>
      <c r="K2402" s="1">
        <v>805863.6</v>
      </c>
      <c r="L2402" s="1">
        <v>875000</v>
      </c>
      <c r="M2402" s="3">
        <v>2700</v>
      </c>
      <c r="N2402">
        <v>68.900000000000006</v>
      </c>
      <c r="O2402">
        <v>320</v>
      </c>
      <c r="P2402" s="1">
        <f>IF($A$3="Percentage of government revenue per capita",$B$3,0) + IF($A$3="Absolute extra revenue",AB2402,0) + IF($A$3="Absolute revenue per capita",AC2402,0)</f>
        <v>0</v>
      </c>
      <c r="Q2402" s="5">
        <f>-MIN(data!$B$4 / data!I2365 * data!P2365 / 100, data!N2365)</f>
        <v>0</v>
      </c>
      <c r="R2402" s="4">
        <f>-Q2402*K2402/1000</f>
        <v>0</v>
      </c>
      <c r="S2402" s="6">
        <f>-MIN(data!$B$5/(POWER(LN(I2402),2))*P2402/100, O2402)</f>
        <v>0</v>
      </c>
      <c r="T2402" s="6">
        <f>-S2402*L2402/100000</f>
        <v>0</v>
      </c>
      <c r="U2402" s="4">
        <f>N2402+Q2402</f>
        <v>68.900000000000006</v>
      </c>
      <c r="V2402" s="4" t="e">
        <f>P2402*I2402/100/R2402</f>
        <v>#DIV/0!</v>
      </c>
      <c r="W2402" s="4" t="e">
        <f>V2402*H2402</f>
        <v>#DIV/0!</v>
      </c>
      <c r="X2402" s="6">
        <f>O2402+S2402</f>
        <v>320</v>
      </c>
      <c r="Y2402" s="6" t="e">
        <f>P2402*I2402/100/T2402</f>
        <v>#DIV/0!</v>
      </c>
      <c r="Z2402" s="6" t="e">
        <f>Y2402*H2402</f>
        <v>#DIV/0!</v>
      </c>
      <c r="AB2402" s="1">
        <f t="shared" si="74"/>
        <v>0</v>
      </c>
      <c r="AC2402" s="1">
        <f t="shared" si="75"/>
        <v>0</v>
      </c>
    </row>
    <row r="2403" spans="4:29" x14ac:dyDescent="0.25">
      <c r="D2403" s="1">
        <v>2012</v>
      </c>
      <c r="E2403" s="1" t="s">
        <v>67</v>
      </c>
      <c r="F2403" s="2" t="s">
        <v>259</v>
      </c>
      <c r="G2403">
        <v>2</v>
      </c>
      <c r="H2403">
        <v>25996449</v>
      </c>
      <c r="I2403" s="1">
        <v>295.57839999999999</v>
      </c>
      <c r="J2403" s="1">
        <v>53482</v>
      </c>
      <c r="K2403" s="1">
        <v>820276.1</v>
      </c>
      <c r="L2403" s="1">
        <v>864197.5</v>
      </c>
      <c r="M2403" s="3">
        <v>2800</v>
      </c>
      <c r="N2403">
        <v>65.2</v>
      </c>
      <c r="O2403">
        <v>324</v>
      </c>
      <c r="P2403" s="1">
        <f>IF($A$3="Percentage of government revenue per capita",$B$3,0) + IF($A$3="Absolute extra revenue",AB2403,0) + IF($A$3="Absolute revenue per capita",AC2403,0)</f>
        <v>0</v>
      </c>
      <c r="Q2403" s="5">
        <f>-MIN(data!$B$4 / data!I2366 * data!P2366 / 100, data!N2366)</f>
        <v>0</v>
      </c>
      <c r="R2403" s="4">
        <f>-Q2403*K2403/1000</f>
        <v>0</v>
      </c>
      <c r="S2403" s="6">
        <f>-MIN(data!$B$5/(POWER(LN(I2403),2))*P2403/100, O2403)</f>
        <v>0</v>
      </c>
      <c r="T2403" s="6">
        <f>-S2403*L2403/100000</f>
        <v>0</v>
      </c>
      <c r="U2403" s="4">
        <f>N2403+Q2403</f>
        <v>65.2</v>
      </c>
      <c r="V2403" s="4" t="e">
        <f>P2403*I2403/100/R2403</f>
        <v>#DIV/0!</v>
      </c>
      <c r="W2403" s="4" t="e">
        <f>V2403*H2403</f>
        <v>#DIV/0!</v>
      </c>
      <c r="X2403" s="6">
        <f>O2403+S2403</f>
        <v>324</v>
      </c>
      <c r="Y2403" s="6" t="e">
        <f>P2403*I2403/100/T2403</f>
        <v>#DIV/0!</v>
      </c>
      <c r="Z2403" s="6" t="e">
        <f>Y2403*H2403</f>
        <v>#DIV/0!</v>
      </c>
      <c r="AB2403" s="1">
        <f t="shared" si="74"/>
        <v>0</v>
      </c>
      <c r="AC2403" s="1">
        <f t="shared" si="75"/>
        <v>0</v>
      </c>
    </row>
    <row r="2404" spans="4:29" x14ac:dyDescent="0.25">
      <c r="D2404" s="1">
        <v>2013</v>
      </c>
      <c r="E2404" s="1" t="s">
        <v>67</v>
      </c>
      <c r="F2404" s="2" t="s">
        <v>259</v>
      </c>
      <c r="G2404">
        <v>2</v>
      </c>
      <c r="H2404">
        <v>26607642</v>
      </c>
      <c r="I2404" s="1">
        <v>303.92200000000003</v>
      </c>
      <c r="J2404" s="1">
        <v>51318</v>
      </c>
      <c r="K2404" s="1">
        <v>834439</v>
      </c>
      <c r="L2404" s="1">
        <v>872274.1</v>
      </c>
      <c r="M2404" s="3">
        <v>2800</v>
      </c>
      <c r="N2404">
        <v>61.5</v>
      </c>
      <c r="O2404">
        <v>321</v>
      </c>
      <c r="P2404" s="1">
        <f>IF($A$3="Percentage of government revenue per capita",$B$3,0) + IF($A$3="Absolute extra revenue",AB2404,0) + IF($A$3="Absolute revenue per capita",AC2404,0)</f>
        <v>0</v>
      </c>
      <c r="Q2404" s="5">
        <f>-MIN(data!$B$4 / data!I2367 * data!P2367 / 100, data!N2367)</f>
        <v>0</v>
      </c>
      <c r="R2404" s="4">
        <f>-Q2404*K2404/1000</f>
        <v>0</v>
      </c>
      <c r="S2404" s="6">
        <f>-MIN(data!$B$5/(POWER(LN(I2404),2))*P2404/100, O2404)</f>
        <v>0</v>
      </c>
      <c r="T2404" s="6">
        <f>-S2404*L2404/100000</f>
        <v>0</v>
      </c>
      <c r="U2404" s="4">
        <f>N2404+Q2404</f>
        <v>61.5</v>
      </c>
      <c r="V2404" s="4" t="e">
        <f>P2404*I2404/100/R2404</f>
        <v>#DIV/0!</v>
      </c>
      <c r="W2404" s="4" t="e">
        <f>V2404*H2404</f>
        <v>#DIV/0!</v>
      </c>
      <c r="X2404" s="6">
        <f>O2404+S2404</f>
        <v>321</v>
      </c>
      <c r="Y2404" s="6" t="e">
        <f>P2404*I2404/100/T2404</f>
        <v>#DIV/0!</v>
      </c>
      <c r="Z2404" s="6" t="e">
        <f>Y2404*H2404</f>
        <v>#DIV/0!</v>
      </c>
      <c r="AB2404" s="1">
        <f t="shared" si="74"/>
        <v>0</v>
      </c>
      <c r="AC2404" s="1">
        <f t="shared" si="75"/>
        <v>0</v>
      </c>
    </row>
    <row r="2405" spans="4:29" x14ac:dyDescent="0.25">
      <c r="D2405" s="1">
        <v>2014</v>
      </c>
      <c r="E2405" s="1" t="s">
        <v>67</v>
      </c>
      <c r="F2405" s="2" t="s">
        <v>259</v>
      </c>
      <c r="G2405">
        <v>2</v>
      </c>
      <c r="H2405">
        <v>27224472</v>
      </c>
      <c r="I2405" s="1">
        <v>320.60739999999998</v>
      </c>
      <c r="J2405" s="1">
        <v>49025</v>
      </c>
      <c r="K2405" s="1">
        <v>845258.6</v>
      </c>
      <c r="L2405" s="1">
        <v>869565.2</v>
      </c>
      <c r="M2405" s="3">
        <v>2800</v>
      </c>
      <c r="N2405">
        <v>58</v>
      </c>
      <c r="O2405">
        <v>322</v>
      </c>
      <c r="P2405" s="1">
        <f>IF($A$3="Percentage of government revenue per capita",$B$3,0) + IF($A$3="Absolute extra revenue",AB2405,0) + IF($A$3="Absolute revenue per capita",AC2405,0)</f>
        <v>0</v>
      </c>
      <c r="Q2405" s="5">
        <f>-MIN(data!$B$4 / data!I2368 * data!P2368 / 100, data!N2368)</f>
        <v>0</v>
      </c>
      <c r="R2405" s="4">
        <f>-Q2405*K2405/1000</f>
        <v>0</v>
      </c>
      <c r="S2405" s="6">
        <f>-MIN(data!$B$5/(POWER(LN(I2405),2))*P2405/100, O2405)</f>
        <v>0</v>
      </c>
      <c r="T2405" s="6">
        <f>-S2405*L2405/100000</f>
        <v>0</v>
      </c>
      <c r="U2405" s="4">
        <f>N2405+Q2405</f>
        <v>58</v>
      </c>
      <c r="V2405" s="4" t="e">
        <f>P2405*I2405/100/R2405</f>
        <v>#DIV/0!</v>
      </c>
      <c r="W2405" s="4" t="e">
        <f>V2405*H2405</f>
        <v>#DIV/0!</v>
      </c>
      <c r="X2405" s="6">
        <f>O2405+S2405</f>
        <v>322</v>
      </c>
      <c r="Y2405" s="6" t="e">
        <f>P2405*I2405/100/T2405</f>
        <v>#DIV/0!</v>
      </c>
      <c r="Z2405" s="6" t="e">
        <f>Y2405*H2405</f>
        <v>#DIV/0!</v>
      </c>
      <c r="AB2405" s="1">
        <f t="shared" si="74"/>
        <v>0</v>
      </c>
      <c r="AC2405" s="1">
        <f t="shared" si="75"/>
        <v>0</v>
      </c>
    </row>
    <row r="2406" spans="4:29" x14ac:dyDescent="0.25">
      <c r="D2406" s="1">
        <v>2015</v>
      </c>
      <c r="E2406" s="1" t="s">
        <v>67</v>
      </c>
      <c r="F2406" s="2" t="s">
        <v>259</v>
      </c>
      <c r="G2406">
        <v>2</v>
      </c>
      <c r="H2406">
        <v>27849205</v>
      </c>
      <c r="I2406" s="1">
        <v>312.9307</v>
      </c>
      <c r="J2406" s="1">
        <v>46781</v>
      </c>
      <c r="K2406" s="1">
        <v>855228.5</v>
      </c>
      <c r="M2406" s="3">
        <v>2800</v>
      </c>
      <c r="N2406">
        <v>54.7</v>
      </c>
      <c r="O2406">
        <v>319</v>
      </c>
      <c r="P2406" s="1">
        <f>IF($A$3="Percentage of government revenue per capita",$B$3,0) + IF($A$3="Absolute extra revenue",AB2406,0) + IF($A$3="Absolute revenue per capita",AC2406,0)</f>
        <v>0</v>
      </c>
      <c r="Q2406" s="5">
        <f>-MIN(data!$B$4 / data!I2369 * data!P2369 / 100, data!N2369)</f>
        <v>0</v>
      </c>
      <c r="R2406" s="4">
        <f>-Q2406*K2406/1000</f>
        <v>0</v>
      </c>
      <c r="S2406" s="6">
        <f>-MIN(data!$B$5/(POWER(LN(I2406),2))*P2406/100, O2406)</f>
        <v>0</v>
      </c>
      <c r="T2406" s="6">
        <f>-S2406*L2406/100000</f>
        <v>0</v>
      </c>
      <c r="U2406" s="4">
        <f>N2406+Q2406</f>
        <v>54.7</v>
      </c>
      <c r="V2406" s="4" t="e">
        <f>P2406*I2406/100/R2406</f>
        <v>#DIV/0!</v>
      </c>
      <c r="W2406" s="4" t="e">
        <f>V2406*H2406</f>
        <v>#DIV/0!</v>
      </c>
      <c r="X2406" s="6">
        <f>O2406+S2406</f>
        <v>319</v>
      </c>
      <c r="Y2406" s="6" t="e">
        <f>P2406*I2406/100/T2406</f>
        <v>#DIV/0!</v>
      </c>
      <c r="Z2406" s="6" t="e">
        <f>Y2406*H2406</f>
        <v>#DIV/0!</v>
      </c>
      <c r="AB2406" s="1">
        <f t="shared" si="74"/>
        <v>0</v>
      </c>
      <c r="AC2406" s="1">
        <f t="shared" si="75"/>
        <v>0</v>
      </c>
    </row>
    <row r="2407" spans="4:29" x14ac:dyDescent="0.25">
      <c r="D2407" s="1">
        <v>2016</v>
      </c>
      <c r="E2407" s="1" t="s">
        <v>67</v>
      </c>
      <c r="F2407" s="2" t="s">
        <v>259</v>
      </c>
      <c r="G2407">
        <v>2</v>
      </c>
      <c r="H2407">
        <v>28481946</v>
      </c>
      <c r="I2407" s="1">
        <v>272.31950000000001</v>
      </c>
      <c r="J2407" s="1">
        <v>44702</v>
      </c>
      <c r="K2407" s="1">
        <v>862973</v>
      </c>
      <c r="M2407" s="3"/>
      <c r="N2407">
        <v>51.8</v>
      </c>
      <c r="O2407"/>
      <c r="P2407" s="1">
        <f>IF($A$3="Percentage of government revenue per capita",$B$3,0) + IF($A$3="Absolute extra revenue",AB2407,0) + IF($A$3="Absolute revenue per capita",AC2407,0)</f>
        <v>0</v>
      </c>
      <c r="Q2407" s="5">
        <f>-MIN(data!$B$4 / data!I2370 * data!P2370 / 100, data!N2370)</f>
        <v>0</v>
      </c>
      <c r="R2407" s="4">
        <f>-Q2407*K2407/1000</f>
        <v>0</v>
      </c>
      <c r="S2407" s="6">
        <f>-MIN(data!$B$5/(POWER(LN(I2407),2))*P2407/100, O2407)</f>
        <v>0</v>
      </c>
      <c r="T2407" s="6">
        <f>-S2407*L2407/100000</f>
        <v>0</v>
      </c>
      <c r="U2407" s="4">
        <f>N2407+Q2407</f>
        <v>51.8</v>
      </c>
      <c r="V2407" s="4" t="e">
        <f>P2407*I2407/100/R2407</f>
        <v>#DIV/0!</v>
      </c>
      <c r="W2407" s="4" t="e">
        <f>V2407*H2407</f>
        <v>#DIV/0!</v>
      </c>
      <c r="X2407" s="6">
        <f>O2407+S2407</f>
        <v>0</v>
      </c>
      <c r="Y2407" s="6" t="e">
        <f>P2407*I2407/100/T2407</f>
        <v>#DIV/0!</v>
      </c>
      <c r="Z2407" s="6" t="e">
        <f>Y2407*H2407</f>
        <v>#DIV/0!</v>
      </c>
      <c r="AB2407" s="1">
        <f t="shared" si="74"/>
        <v>0</v>
      </c>
      <c r="AC2407" s="1">
        <f t="shared" si="75"/>
        <v>0</v>
      </c>
    </row>
    <row r="2408" spans="4:29" x14ac:dyDescent="0.25">
      <c r="D2408" s="1">
        <v>1980</v>
      </c>
      <c r="E2408" s="1" t="s">
        <v>72</v>
      </c>
      <c r="F2408" s="2" t="s">
        <v>260</v>
      </c>
      <c r="G2408">
        <v>4</v>
      </c>
      <c r="H2408">
        <v>9642505</v>
      </c>
      <c r="I2408" s="1">
        <v>0</v>
      </c>
      <c r="J2408" s="1">
        <v>2947</v>
      </c>
      <c r="K2408" s="1">
        <v>151128.20000000001</v>
      </c>
      <c r="M2408" s="3"/>
      <c r="N2408">
        <v>19.5</v>
      </c>
      <c r="O2408"/>
      <c r="P2408" s="1">
        <f>IF($A$3="Percentage of government revenue per capita",$B$3,0) + IF($A$3="Absolute extra revenue",AB2408,0) + IF($A$3="Absolute revenue per capita",AC2408,0)</f>
        <v>0</v>
      </c>
      <c r="Q2408" s="5" t="e">
        <f>-MIN(data!$B$4 / data!I2519 * data!P2519 / 100, data!N2519)</f>
        <v>#DIV/0!</v>
      </c>
      <c r="R2408" s="4" t="e">
        <f>-Q2408*K2408/1000</f>
        <v>#DIV/0!</v>
      </c>
      <c r="S2408" s="6" t="e">
        <f>-MIN(data!$B$5/(POWER(LN(I2408),2))*P2408/100, O2408)</f>
        <v>#NUM!</v>
      </c>
      <c r="T2408" s="6" t="e">
        <f>-S2408*L2408/100000</f>
        <v>#NUM!</v>
      </c>
      <c r="U2408" s="4" t="e">
        <f>N2408+Q2408</f>
        <v>#DIV/0!</v>
      </c>
      <c r="V2408" s="4" t="e">
        <f>P2408*I2408/100/R2408</f>
        <v>#DIV/0!</v>
      </c>
      <c r="W2408" s="4" t="e">
        <f>V2408*H2408</f>
        <v>#DIV/0!</v>
      </c>
      <c r="X2408" s="6" t="e">
        <f>O2408+S2408</f>
        <v>#NUM!</v>
      </c>
      <c r="Y2408" s="6" t="e">
        <f>P2408*I2408/100/T2408</f>
        <v>#NUM!</v>
      </c>
      <c r="Z2408" s="6" t="e">
        <f>Y2408*H2408</f>
        <v>#NUM!</v>
      </c>
      <c r="AB2408" s="1" t="e">
        <f t="shared" si="74"/>
        <v>#DIV/0!</v>
      </c>
      <c r="AC2408" s="1" t="e">
        <f t="shared" si="75"/>
        <v>#DIV/0!</v>
      </c>
    </row>
    <row r="2409" spans="4:29" x14ac:dyDescent="0.25">
      <c r="D2409" s="1">
        <v>1981</v>
      </c>
      <c r="E2409" s="1" t="s">
        <v>72</v>
      </c>
      <c r="F2409" s="2" t="s">
        <v>260</v>
      </c>
      <c r="G2409">
        <v>4</v>
      </c>
      <c r="H2409">
        <v>9729350</v>
      </c>
      <c r="I2409" s="1">
        <v>0</v>
      </c>
      <c r="J2409" s="1">
        <v>2704</v>
      </c>
      <c r="K2409" s="1">
        <v>148571.4</v>
      </c>
      <c r="M2409" s="3"/>
      <c r="N2409">
        <v>18.2</v>
      </c>
      <c r="O2409"/>
      <c r="P2409" s="1">
        <f>IF($A$3="Percentage of government revenue per capita",$B$3,0) + IF($A$3="Absolute extra revenue",AB2409,0) + IF($A$3="Absolute revenue per capita",AC2409,0)</f>
        <v>0</v>
      </c>
      <c r="Q2409" s="5" t="e">
        <f>-MIN(data!$B$4 / data!I2520 * data!P2520 / 100, data!N2520)</f>
        <v>#DIV/0!</v>
      </c>
      <c r="R2409" s="4" t="e">
        <f>-Q2409*K2409/1000</f>
        <v>#DIV/0!</v>
      </c>
      <c r="S2409" s="6" t="e">
        <f>-MIN(data!$B$5/(POWER(LN(I2409),2))*P2409/100, O2409)</f>
        <v>#NUM!</v>
      </c>
      <c r="T2409" s="6" t="e">
        <f>-S2409*L2409/100000</f>
        <v>#NUM!</v>
      </c>
      <c r="U2409" s="4" t="e">
        <f>N2409+Q2409</f>
        <v>#DIV/0!</v>
      </c>
      <c r="V2409" s="4" t="e">
        <f>P2409*I2409/100/R2409</f>
        <v>#DIV/0!</v>
      </c>
      <c r="W2409" s="4" t="e">
        <f>V2409*H2409</f>
        <v>#DIV/0!</v>
      </c>
      <c r="X2409" s="6" t="e">
        <f>O2409+S2409</f>
        <v>#NUM!</v>
      </c>
      <c r="Y2409" s="6" t="e">
        <f>P2409*I2409/100/T2409</f>
        <v>#NUM!</v>
      </c>
      <c r="Z2409" s="6" t="e">
        <f>Y2409*H2409</f>
        <v>#NUM!</v>
      </c>
      <c r="AB2409" s="1" t="e">
        <f t="shared" si="74"/>
        <v>#DIV/0!</v>
      </c>
      <c r="AC2409" s="1" t="e">
        <f t="shared" si="75"/>
        <v>#DIV/0!</v>
      </c>
    </row>
    <row r="2410" spans="4:29" x14ac:dyDescent="0.25">
      <c r="D2410" s="1">
        <v>1982</v>
      </c>
      <c r="E2410" s="1" t="s">
        <v>72</v>
      </c>
      <c r="F2410" s="2" t="s">
        <v>260</v>
      </c>
      <c r="G2410">
        <v>4</v>
      </c>
      <c r="H2410">
        <v>9789513</v>
      </c>
      <c r="I2410" s="1">
        <v>0</v>
      </c>
      <c r="J2410" s="1">
        <v>2486</v>
      </c>
      <c r="K2410" s="1">
        <v>145380.1</v>
      </c>
      <c r="M2410" s="3"/>
      <c r="N2410">
        <v>17.100000000000001</v>
      </c>
      <c r="O2410"/>
      <c r="P2410" s="1">
        <f>IF($A$3="Percentage of government revenue per capita",$B$3,0) + IF($A$3="Absolute extra revenue",AB2410,0) + IF($A$3="Absolute revenue per capita",AC2410,0)</f>
        <v>0</v>
      </c>
      <c r="Q2410" s="5" t="e">
        <f>-MIN(data!$B$4 / data!I2521 * data!P2521 / 100, data!N2521)</f>
        <v>#DIV/0!</v>
      </c>
      <c r="R2410" s="4" t="e">
        <f>-Q2410*K2410/1000</f>
        <v>#DIV/0!</v>
      </c>
      <c r="S2410" s="6" t="e">
        <f>-MIN(data!$B$5/(POWER(LN(I2410),2))*P2410/100, O2410)</f>
        <v>#NUM!</v>
      </c>
      <c r="T2410" s="6" t="e">
        <f>-S2410*L2410/100000</f>
        <v>#NUM!</v>
      </c>
      <c r="U2410" s="4" t="e">
        <f>N2410+Q2410</f>
        <v>#DIV/0!</v>
      </c>
      <c r="V2410" s="4" t="e">
        <f>P2410*I2410/100/R2410</f>
        <v>#DIV/0!</v>
      </c>
      <c r="W2410" s="4" t="e">
        <f>V2410*H2410</f>
        <v>#DIV/0!</v>
      </c>
      <c r="X2410" s="6" t="e">
        <f>O2410+S2410</f>
        <v>#NUM!</v>
      </c>
      <c r="Y2410" s="6" t="e">
        <f>P2410*I2410/100/T2410</f>
        <v>#NUM!</v>
      </c>
      <c r="Z2410" s="6" t="e">
        <f>Y2410*H2410</f>
        <v>#NUM!</v>
      </c>
      <c r="AB2410" s="1" t="e">
        <f t="shared" si="74"/>
        <v>#DIV/0!</v>
      </c>
      <c r="AC2410" s="1" t="e">
        <f t="shared" si="75"/>
        <v>#DIV/0!</v>
      </c>
    </row>
    <row r="2411" spans="4:29" x14ac:dyDescent="0.25">
      <c r="D2411" s="1">
        <v>1983</v>
      </c>
      <c r="E2411" s="1" t="s">
        <v>72</v>
      </c>
      <c r="F2411" s="2" t="s">
        <v>260</v>
      </c>
      <c r="G2411">
        <v>4</v>
      </c>
      <c r="H2411">
        <v>9846627</v>
      </c>
      <c r="I2411" s="1">
        <v>0</v>
      </c>
      <c r="J2411" s="1">
        <v>2286</v>
      </c>
      <c r="K2411" s="1">
        <v>141111.1</v>
      </c>
      <c r="M2411" s="3"/>
      <c r="N2411">
        <v>16.2</v>
      </c>
      <c r="O2411"/>
      <c r="P2411" s="1">
        <f>IF($A$3="Percentage of government revenue per capita",$B$3,0) + IF($A$3="Absolute extra revenue",AB2411,0) + IF($A$3="Absolute revenue per capita",AC2411,0)</f>
        <v>0</v>
      </c>
      <c r="Q2411" s="5" t="e">
        <f>-MIN(data!$B$4 / data!I2522 * data!P2522 / 100, data!N2522)</f>
        <v>#DIV/0!</v>
      </c>
      <c r="R2411" s="4" t="e">
        <f>-Q2411*K2411/1000</f>
        <v>#DIV/0!</v>
      </c>
      <c r="S2411" s="6" t="e">
        <f>-MIN(data!$B$5/(POWER(LN(I2411),2))*P2411/100, O2411)</f>
        <v>#NUM!</v>
      </c>
      <c r="T2411" s="6" t="e">
        <f>-S2411*L2411/100000</f>
        <v>#NUM!</v>
      </c>
      <c r="U2411" s="4" t="e">
        <f>N2411+Q2411</f>
        <v>#DIV/0!</v>
      </c>
      <c r="V2411" s="4" t="e">
        <f>P2411*I2411/100/R2411</f>
        <v>#DIV/0!</v>
      </c>
      <c r="W2411" s="4" t="e">
        <f>V2411*H2411</f>
        <v>#DIV/0!</v>
      </c>
      <c r="X2411" s="6" t="e">
        <f>O2411+S2411</f>
        <v>#NUM!</v>
      </c>
      <c r="Y2411" s="6" t="e">
        <f>P2411*I2411/100/T2411</f>
        <v>#NUM!</v>
      </c>
      <c r="Z2411" s="6" t="e">
        <f>Y2411*H2411</f>
        <v>#NUM!</v>
      </c>
      <c r="AB2411" s="1" t="e">
        <f t="shared" si="74"/>
        <v>#DIV/0!</v>
      </c>
      <c r="AC2411" s="1" t="e">
        <f t="shared" si="75"/>
        <v>#DIV/0!</v>
      </c>
    </row>
    <row r="2412" spans="4:29" x14ac:dyDescent="0.25">
      <c r="D2412" s="1">
        <v>1984</v>
      </c>
      <c r="E2412" s="1" t="s">
        <v>72</v>
      </c>
      <c r="F2412" s="2" t="s">
        <v>260</v>
      </c>
      <c r="G2412">
        <v>4</v>
      </c>
      <c r="H2412">
        <v>9895801</v>
      </c>
      <c r="I2412" s="1">
        <v>0</v>
      </c>
      <c r="J2412" s="1">
        <v>2092</v>
      </c>
      <c r="K2412" s="1">
        <v>135844.20000000001</v>
      </c>
      <c r="M2412" s="3"/>
      <c r="N2412">
        <v>15.4</v>
      </c>
      <c r="O2412"/>
      <c r="P2412" s="1">
        <f>IF($A$3="Percentage of government revenue per capita",$B$3,0) + IF($A$3="Absolute extra revenue",AB2412,0) + IF($A$3="Absolute revenue per capita",AC2412,0)</f>
        <v>0</v>
      </c>
      <c r="Q2412" s="5" t="e">
        <f>-MIN(data!$B$4 / data!I2523 * data!P2523 / 100, data!N2523)</f>
        <v>#DIV/0!</v>
      </c>
      <c r="R2412" s="4" t="e">
        <f>-Q2412*K2412/1000</f>
        <v>#DIV/0!</v>
      </c>
      <c r="S2412" s="6" t="e">
        <f>-MIN(data!$B$5/(POWER(LN(I2412),2))*P2412/100, O2412)</f>
        <v>#NUM!</v>
      </c>
      <c r="T2412" s="6" t="e">
        <f>-S2412*L2412/100000</f>
        <v>#NUM!</v>
      </c>
      <c r="U2412" s="4" t="e">
        <f>N2412+Q2412</f>
        <v>#DIV/0!</v>
      </c>
      <c r="V2412" s="4" t="e">
        <f>P2412*I2412/100/R2412</f>
        <v>#DIV/0!</v>
      </c>
      <c r="W2412" s="4" t="e">
        <f>V2412*H2412</f>
        <v>#DIV/0!</v>
      </c>
      <c r="X2412" s="6" t="e">
        <f>O2412+S2412</f>
        <v>#NUM!</v>
      </c>
      <c r="Y2412" s="6" t="e">
        <f>P2412*I2412/100/T2412</f>
        <v>#NUM!</v>
      </c>
      <c r="Z2412" s="6" t="e">
        <f>Y2412*H2412</f>
        <v>#NUM!</v>
      </c>
      <c r="AB2412" s="1" t="e">
        <f t="shared" si="74"/>
        <v>#DIV/0!</v>
      </c>
      <c r="AC2412" s="1" t="e">
        <f t="shared" si="75"/>
        <v>#DIV/0!</v>
      </c>
    </row>
    <row r="2413" spans="4:29" x14ac:dyDescent="0.25">
      <c r="D2413" s="1">
        <v>1985</v>
      </c>
      <c r="E2413" s="1" t="s">
        <v>72</v>
      </c>
      <c r="F2413" s="2" t="s">
        <v>260</v>
      </c>
      <c r="G2413">
        <v>4</v>
      </c>
      <c r="H2413">
        <v>9934300</v>
      </c>
      <c r="I2413" s="1">
        <v>0</v>
      </c>
      <c r="J2413" s="1">
        <v>1900</v>
      </c>
      <c r="K2413" s="1">
        <v>130137</v>
      </c>
      <c r="M2413" s="3"/>
      <c r="N2413">
        <v>14.6</v>
      </c>
      <c r="O2413"/>
      <c r="P2413" s="1">
        <f>IF($A$3="Percentage of government revenue per capita",$B$3,0) + IF($A$3="Absolute extra revenue",AB2413,0) + IF($A$3="Absolute revenue per capita",AC2413,0)</f>
        <v>0</v>
      </c>
      <c r="Q2413" s="5" t="e">
        <f>-MIN(data!$B$4 / data!I2524 * data!P2524 / 100, data!N2524)</f>
        <v>#DIV/0!</v>
      </c>
      <c r="R2413" s="4" t="e">
        <f>-Q2413*K2413/1000</f>
        <v>#DIV/0!</v>
      </c>
      <c r="S2413" s="6" t="e">
        <f>-MIN(data!$B$5/(POWER(LN(I2413),2))*P2413/100, O2413)</f>
        <v>#NUM!</v>
      </c>
      <c r="T2413" s="6" t="e">
        <f>-S2413*L2413/100000</f>
        <v>#NUM!</v>
      </c>
      <c r="U2413" s="4" t="e">
        <f>N2413+Q2413</f>
        <v>#DIV/0!</v>
      </c>
      <c r="V2413" s="4" t="e">
        <f>P2413*I2413/100/R2413</f>
        <v>#DIV/0!</v>
      </c>
      <c r="W2413" s="4" t="e">
        <f>V2413*H2413</f>
        <v>#DIV/0!</v>
      </c>
      <c r="X2413" s="6" t="e">
        <f>O2413+S2413</f>
        <v>#NUM!</v>
      </c>
      <c r="Y2413" s="6" t="e">
        <f>P2413*I2413/100/T2413</f>
        <v>#NUM!</v>
      </c>
      <c r="Z2413" s="6" t="e">
        <f>Y2413*H2413</f>
        <v>#NUM!</v>
      </c>
      <c r="AB2413" s="1" t="e">
        <f t="shared" si="74"/>
        <v>#DIV/0!</v>
      </c>
      <c r="AC2413" s="1" t="e">
        <f t="shared" si="75"/>
        <v>#DIV/0!</v>
      </c>
    </row>
    <row r="2414" spans="4:29" x14ac:dyDescent="0.25">
      <c r="D2414" s="1">
        <v>1986</v>
      </c>
      <c r="E2414" s="1" t="s">
        <v>72</v>
      </c>
      <c r="F2414" s="2" t="s">
        <v>260</v>
      </c>
      <c r="G2414">
        <v>4</v>
      </c>
      <c r="H2414">
        <v>9967213</v>
      </c>
      <c r="I2414" s="1">
        <v>0</v>
      </c>
      <c r="J2414" s="1">
        <v>1717</v>
      </c>
      <c r="K2414" s="1">
        <v>125328.5</v>
      </c>
      <c r="M2414" s="3"/>
      <c r="N2414">
        <v>13.7</v>
      </c>
      <c r="O2414"/>
      <c r="P2414" s="1">
        <f>IF($A$3="Percentage of government revenue per capita",$B$3,0) + IF($A$3="Absolute extra revenue",AB2414,0) + IF($A$3="Absolute revenue per capita",AC2414,0)</f>
        <v>0</v>
      </c>
      <c r="Q2414" s="5">
        <f>-MIN(data!$B$4 / data!I2525 * data!P2525 / 100, data!N2525)</f>
        <v>0</v>
      </c>
      <c r="R2414" s="4">
        <f>-Q2414*K2414/1000</f>
        <v>0</v>
      </c>
      <c r="S2414" s="6" t="e">
        <f>-MIN(data!$B$5/(POWER(LN(I2414),2))*P2414/100, O2414)</f>
        <v>#NUM!</v>
      </c>
      <c r="T2414" s="6" t="e">
        <f>-S2414*L2414/100000</f>
        <v>#NUM!</v>
      </c>
      <c r="U2414" s="4">
        <f>N2414+Q2414</f>
        <v>13.7</v>
      </c>
      <c r="V2414" s="4" t="e">
        <f>P2414*I2414/100/R2414</f>
        <v>#DIV/0!</v>
      </c>
      <c r="W2414" s="4" t="e">
        <f>V2414*H2414</f>
        <v>#DIV/0!</v>
      </c>
      <c r="X2414" s="6" t="e">
        <f>O2414+S2414</f>
        <v>#NUM!</v>
      </c>
      <c r="Y2414" s="6" t="e">
        <f>P2414*I2414/100/T2414</f>
        <v>#NUM!</v>
      </c>
      <c r="Z2414" s="6" t="e">
        <f>Y2414*H2414</f>
        <v>#NUM!</v>
      </c>
      <c r="AB2414" s="1" t="e">
        <f t="shared" si="74"/>
        <v>#DIV/0!</v>
      </c>
      <c r="AC2414" s="1" t="e">
        <f t="shared" si="75"/>
        <v>#DIV/0!</v>
      </c>
    </row>
    <row r="2415" spans="4:29" x14ac:dyDescent="0.25">
      <c r="D2415" s="1">
        <v>1987</v>
      </c>
      <c r="E2415" s="1" t="s">
        <v>72</v>
      </c>
      <c r="F2415" s="2" t="s">
        <v>260</v>
      </c>
      <c r="G2415">
        <v>4</v>
      </c>
      <c r="H2415">
        <v>10000595</v>
      </c>
      <c r="I2415" s="1">
        <v>0</v>
      </c>
      <c r="J2415" s="1">
        <v>1543</v>
      </c>
      <c r="K2415" s="1">
        <v>120546.9</v>
      </c>
      <c r="M2415" s="3"/>
      <c r="N2415">
        <v>12.8</v>
      </c>
      <c r="O2415"/>
      <c r="P2415" s="1">
        <f>IF($A$3="Percentage of government revenue per capita",$B$3,0) + IF($A$3="Absolute extra revenue",AB2415,0) + IF($A$3="Absolute revenue per capita",AC2415,0)</f>
        <v>0</v>
      </c>
      <c r="Q2415" s="5">
        <f>-MIN(data!$B$4 / data!I2526 * data!P2526 / 100, data!N2526)</f>
        <v>0</v>
      </c>
      <c r="R2415" s="4">
        <f>-Q2415*K2415/1000</f>
        <v>0</v>
      </c>
      <c r="S2415" s="6" t="e">
        <f>-MIN(data!$B$5/(POWER(LN(I2415),2))*P2415/100, O2415)</f>
        <v>#NUM!</v>
      </c>
      <c r="T2415" s="6" t="e">
        <f>-S2415*L2415/100000</f>
        <v>#NUM!</v>
      </c>
      <c r="U2415" s="4">
        <f>N2415+Q2415</f>
        <v>12.8</v>
      </c>
      <c r="V2415" s="4" t="e">
        <f>P2415*I2415/100/R2415</f>
        <v>#DIV/0!</v>
      </c>
      <c r="W2415" s="4" t="e">
        <f>V2415*H2415</f>
        <v>#DIV/0!</v>
      </c>
      <c r="X2415" s="6" t="e">
        <f>O2415+S2415</f>
        <v>#NUM!</v>
      </c>
      <c r="Y2415" s="6" t="e">
        <f>P2415*I2415/100/T2415</f>
        <v>#NUM!</v>
      </c>
      <c r="Z2415" s="6" t="e">
        <f>Y2415*H2415</f>
        <v>#NUM!</v>
      </c>
      <c r="AB2415" s="1" t="e">
        <f t="shared" si="74"/>
        <v>#DIV/0!</v>
      </c>
      <c r="AC2415" s="1" t="e">
        <f t="shared" si="75"/>
        <v>#DIV/0!</v>
      </c>
    </row>
    <row r="2416" spans="4:29" x14ac:dyDescent="0.25">
      <c r="D2416" s="1">
        <v>1988</v>
      </c>
      <c r="E2416" s="1" t="s">
        <v>72</v>
      </c>
      <c r="F2416" s="2" t="s">
        <v>260</v>
      </c>
      <c r="G2416">
        <v>4</v>
      </c>
      <c r="H2416">
        <v>10036983</v>
      </c>
      <c r="I2416" s="1">
        <v>0</v>
      </c>
      <c r="J2416" s="1">
        <v>1391</v>
      </c>
      <c r="K2416" s="1">
        <v>116890.8</v>
      </c>
      <c r="M2416" s="3"/>
      <c r="N2416">
        <v>11.9</v>
      </c>
      <c r="O2416"/>
      <c r="P2416" s="1">
        <f>IF($A$3="Percentage of government revenue per capita",$B$3,0) + IF($A$3="Absolute extra revenue",AB2416,0) + IF($A$3="Absolute revenue per capita",AC2416,0)</f>
        <v>0</v>
      </c>
      <c r="Q2416" s="5">
        <f>-MIN(data!$B$4 / data!I2527 * data!P2527 / 100, data!N2527)</f>
        <v>0</v>
      </c>
      <c r="R2416" s="4">
        <f>-Q2416*K2416/1000</f>
        <v>0</v>
      </c>
      <c r="S2416" s="6" t="e">
        <f>-MIN(data!$B$5/(POWER(LN(I2416),2))*P2416/100, O2416)</f>
        <v>#NUM!</v>
      </c>
      <c r="T2416" s="6" t="e">
        <f>-S2416*L2416/100000</f>
        <v>#NUM!</v>
      </c>
      <c r="U2416" s="4">
        <f>N2416+Q2416</f>
        <v>11.9</v>
      </c>
      <c r="V2416" s="4" t="e">
        <f>P2416*I2416/100/R2416</f>
        <v>#DIV/0!</v>
      </c>
      <c r="W2416" s="4" t="e">
        <f>V2416*H2416</f>
        <v>#DIV/0!</v>
      </c>
      <c r="X2416" s="6" t="e">
        <f>O2416+S2416</f>
        <v>#NUM!</v>
      </c>
      <c r="Y2416" s="6" t="e">
        <f>P2416*I2416/100/T2416</f>
        <v>#NUM!</v>
      </c>
      <c r="Z2416" s="6" t="e">
        <f>Y2416*H2416</f>
        <v>#NUM!</v>
      </c>
      <c r="AB2416" s="1" t="e">
        <f t="shared" si="74"/>
        <v>#DIV/0!</v>
      </c>
      <c r="AC2416" s="1" t="e">
        <f t="shared" si="75"/>
        <v>#DIV/0!</v>
      </c>
    </row>
    <row r="2417" spans="4:29" x14ac:dyDescent="0.25">
      <c r="D2417" s="1">
        <v>1989</v>
      </c>
      <c r="E2417" s="1" t="s">
        <v>72</v>
      </c>
      <c r="F2417" s="2" t="s">
        <v>260</v>
      </c>
      <c r="G2417">
        <v>4</v>
      </c>
      <c r="H2417">
        <v>10089498</v>
      </c>
      <c r="I2417" s="1">
        <v>0</v>
      </c>
      <c r="J2417" s="1">
        <v>1263</v>
      </c>
      <c r="K2417" s="1">
        <v>113783.8</v>
      </c>
      <c r="M2417" s="3"/>
      <c r="N2417">
        <v>11.1</v>
      </c>
      <c r="O2417"/>
      <c r="P2417" s="1">
        <f>IF($A$3="Percentage of government revenue per capita",$B$3,0) + IF($A$3="Absolute extra revenue",AB2417,0) + IF($A$3="Absolute revenue per capita",AC2417,0)</f>
        <v>0</v>
      </c>
      <c r="Q2417" s="5">
        <f>-MIN(data!$B$4 / data!I2528 * data!P2528 / 100, data!N2528)</f>
        <v>0</v>
      </c>
      <c r="R2417" s="4">
        <f>-Q2417*K2417/1000</f>
        <v>0</v>
      </c>
      <c r="S2417" s="6" t="e">
        <f>-MIN(data!$B$5/(POWER(LN(I2417),2))*P2417/100, O2417)</f>
        <v>#NUM!</v>
      </c>
      <c r="T2417" s="6" t="e">
        <f>-S2417*L2417/100000</f>
        <v>#NUM!</v>
      </c>
      <c r="U2417" s="4">
        <f>N2417+Q2417</f>
        <v>11.1</v>
      </c>
      <c r="V2417" s="4" t="e">
        <f>P2417*I2417/100/R2417</f>
        <v>#DIV/0!</v>
      </c>
      <c r="W2417" s="4" t="e">
        <f>V2417*H2417</f>
        <v>#DIV/0!</v>
      </c>
      <c r="X2417" s="6" t="e">
        <f>O2417+S2417</f>
        <v>#NUM!</v>
      </c>
      <c r="Y2417" s="6" t="e">
        <f>P2417*I2417/100/T2417</f>
        <v>#NUM!</v>
      </c>
      <c r="Z2417" s="6" t="e">
        <f>Y2417*H2417</f>
        <v>#NUM!</v>
      </c>
      <c r="AB2417" s="1" t="e">
        <f t="shared" si="74"/>
        <v>#DIV/0!</v>
      </c>
      <c r="AC2417" s="1" t="e">
        <f t="shared" si="75"/>
        <v>#DIV/0!</v>
      </c>
    </row>
    <row r="2418" spans="4:29" x14ac:dyDescent="0.25">
      <c r="D2418" s="1">
        <v>1990</v>
      </c>
      <c r="E2418" s="1" t="s">
        <v>72</v>
      </c>
      <c r="F2418" s="2" t="s">
        <v>260</v>
      </c>
      <c r="G2418">
        <v>4</v>
      </c>
      <c r="H2418">
        <v>10196792</v>
      </c>
      <c r="I2418" s="1">
        <v>0</v>
      </c>
      <c r="J2418" s="1">
        <v>1164</v>
      </c>
      <c r="K2418" s="1">
        <v>111923.1</v>
      </c>
      <c r="L2418" s="1">
        <v>100000</v>
      </c>
      <c r="M2418" s="3">
        <v>5</v>
      </c>
      <c r="N2418">
        <v>10.4</v>
      </c>
      <c r="O2418">
        <v>5</v>
      </c>
      <c r="P2418" s="1">
        <f>IF($A$3="Percentage of government revenue per capita",$B$3,0) + IF($A$3="Absolute extra revenue",AB2418,0) + IF($A$3="Absolute revenue per capita",AC2418,0)</f>
        <v>0</v>
      </c>
      <c r="Q2418" s="5">
        <f>-MIN(data!$B$4 / data!I2529 * data!P2529 / 100, data!N2529)</f>
        <v>0</v>
      </c>
      <c r="R2418" s="4">
        <f>-Q2418*K2418/1000</f>
        <v>0</v>
      </c>
      <c r="S2418" s="6" t="e">
        <f>-MIN(data!$B$5/(POWER(LN(I2418),2))*P2418/100, O2418)</f>
        <v>#NUM!</v>
      </c>
      <c r="T2418" s="6" t="e">
        <f>-S2418*L2418/100000</f>
        <v>#NUM!</v>
      </c>
      <c r="U2418" s="4">
        <f>N2418+Q2418</f>
        <v>10.4</v>
      </c>
      <c r="V2418" s="4" t="e">
        <f>P2418*I2418/100/R2418</f>
        <v>#DIV/0!</v>
      </c>
      <c r="W2418" s="4" t="e">
        <f>V2418*H2418</f>
        <v>#DIV/0!</v>
      </c>
      <c r="X2418" s="6" t="e">
        <f>O2418+S2418</f>
        <v>#NUM!</v>
      </c>
      <c r="Y2418" s="6" t="e">
        <f>P2418*I2418/100/T2418</f>
        <v>#NUM!</v>
      </c>
      <c r="Z2418" s="6" t="e">
        <f>Y2418*H2418</f>
        <v>#NUM!</v>
      </c>
      <c r="AB2418" s="1" t="e">
        <f t="shared" si="74"/>
        <v>#DIV/0!</v>
      </c>
      <c r="AC2418" s="1" t="e">
        <f t="shared" si="75"/>
        <v>#DIV/0!</v>
      </c>
    </row>
    <row r="2419" spans="4:29" x14ac:dyDescent="0.25">
      <c r="D2419" s="1">
        <v>1991</v>
      </c>
      <c r="E2419" s="1" t="s">
        <v>72</v>
      </c>
      <c r="F2419" s="2" t="s">
        <v>260</v>
      </c>
      <c r="G2419">
        <v>4</v>
      </c>
      <c r="H2419">
        <v>10319927</v>
      </c>
      <c r="I2419" s="1">
        <v>0</v>
      </c>
      <c r="J2419" s="1">
        <v>1091</v>
      </c>
      <c r="K2419" s="1">
        <v>110202</v>
      </c>
      <c r="L2419" s="1">
        <v>100000</v>
      </c>
      <c r="M2419" s="3">
        <v>5</v>
      </c>
      <c r="N2419">
        <v>9.9</v>
      </c>
      <c r="O2419">
        <v>5</v>
      </c>
      <c r="P2419" s="1">
        <f>IF($A$3="Percentage of government revenue per capita",$B$3,0) + IF($A$3="Absolute extra revenue",AB2419,0) + IF($A$3="Absolute revenue per capita",AC2419,0)</f>
        <v>0</v>
      </c>
      <c r="Q2419" s="5">
        <f>-MIN(data!$B$4 / data!I2530 * data!P2530 / 100, data!N2530)</f>
        <v>0</v>
      </c>
      <c r="R2419" s="4">
        <f>-Q2419*K2419/1000</f>
        <v>0</v>
      </c>
      <c r="S2419" s="6" t="e">
        <f>-MIN(data!$B$5/(POWER(LN(I2419),2))*P2419/100, O2419)</f>
        <v>#NUM!</v>
      </c>
      <c r="T2419" s="6" t="e">
        <f>-S2419*L2419/100000</f>
        <v>#NUM!</v>
      </c>
      <c r="U2419" s="4">
        <f>N2419+Q2419</f>
        <v>9.9</v>
      </c>
      <c r="V2419" s="4" t="e">
        <f>P2419*I2419/100/R2419</f>
        <v>#DIV/0!</v>
      </c>
      <c r="W2419" s="4" t="e">
        <f>V2419*H2419</f>
        <v>#DIV/0!</v>
      </c>
      <c r="X2419" s="6" t="e">
        <f>O2419+S2419</f>
        <v>#NUM!</v>
      </c>
      <c r="Y2419" s="6" t="e">
        <f>P2419*I2419/100/T2419</f>
        <v>#NUM!</v>
      </c>
      <c r="Z2419" s="6" t="e">
        <f>Y2419*H2419</f>
        <v>#NUM!</v>
      </c>
      <c r="AB2419" s="1" t="e">
        <f t="shared" si="74"/>
        <v>#DIV/0!</v>
      </c>
      <c r="AC2419" s="1" t="e">
        <f t="shared" si="75"/>
        <v>#DIV/0!</v>
      </c>
    </row>
    <row r="2420" spans="4:29" x14ac:dyDescent="0.25">
      <c r="D2420" s="1">
        <v>1992</v>
      </c>
      <c r="E2420" s="1" t="s">
        <v>72</v>
      </c>
      <c r="F2420" s="2" t="s">
        <v>260</v>
      </c>
      <c r="G2420">
        <v>4</v>
      </c>
      <c r="H2420">
        <v>10399061</v>
      </c>
      <c r="I2420" s="1">
        <v>0</v>
      </c>
      <c r="J2420" s="1">
        <v>1039</v>
      </c>
      <c r="K2420" s="1">
        <v>109368.4</v>
      </c>
      <c r="L2420" s="1">
        <v>80000</v>
      </c>
      <c r="M2420" s="3">
        <v>5</v>
      </c>
      <c r="N2420">
        <v>9.5</v>
      </c>
      <c r="O2420">
        <v>5</v>
      </c>
      <c r="P2420" s="1">
        <f>IF($A$3="Percentage of government revenue per capita",$B$3,0) + IF($A$3="Absolute extra revenue",AB2420,0) + IF($A$3="Absolute revenue per capita",AC2420,0)</f>
        <v>0</v>
      </c>
      <c r="Q2420" s="5">
        <f>-MIN(data!$B$4 / data!I2531 * data!P2531 / 100, data!N2531)</f>
        <v>0</v>
      </c>
      <c r="R2420" s="4">
        <f>-Q2420*K2420/1000</f>
        <v>0</v>
      </c>
      <c r="S2420" s="6" t="e">
        <f>-MIN(data!$B$5/(POWER(LN(I2420),2))*P2420/100, O2420)</f>
        <v>#NUM!</v>
      </c>
      <c r="T2420" s="6" t="e">
        <f>-S2420*L2420/100000</f>
        <v>#NUM!</v>
      </c>
      <c r="U2420" s="4">
        <f>N2420+Q2420</f>
        <v>9.5</v>
      </c>
      <c r="V2420" s="4" t="e">
        <f>P2420*I2420/100/R2420</f>
        <v>#DIV/0!</v>
      </c>
      <c r="W2420" s="4" t="e">
        <f>V2420*H2420</f>
        <v>#DIV/0!</v>
      </c>
      <c r="X2420" s="6" t="e">
        <f>O2420+S2420</f>
        <v>#NUM!</v>
      </c>
      <c r="Y2420" s="6" t="e">
        <f>P2420*I2420/100/T2420</f>
        <v>#NUM!</v>
      </c>
      <c r="Z2420" s="6" t="e">
        <f>Y2420*H2420</f>
        <v>#NUM!</v>
      </c>
      <c r="AB2420" s="1" t="e">
        <f t="shared" si="74"/>
        <v>#DIV/0!</v>
      </c>
      <c r="AC2420" s="1" t="e">
        <f t="shared" si="75"/>
        <v>#DIV/0!</v>
      </c>
    </row>
    <row r="2421" spans="4:29" x14ac:dyDescent="0.25">
      <c r="D2421" s="1">
        <v>1993</v>
      </c>
      <c r="E2421" s="1" t="s">
        <v>72</v>
      </c>
      <c r="F2421" s="2" t="s">
        <v>260</v>
      </c>
      <c r="G2421">
        <v>4</v>
      </c>
      <c r="H2421">
        <v>10460415</v>
      </c>
      <c r="I2421" s="1">
        <v>0</v>
      </c>
      <c r="J2421" s="1">
        <v>999</v>
      </c>
      <c r="K2421" s="1">
        <v>109780.2</v>
      </c>
      <c r="L2421" s="1">
        <v>100000</v>
      </c>
      <c r="M2421" s="3">
        <v>4</v>
      </c>
      <c r="N2421">
        <v>9.1</v>
      </c>
      <c r="O2421">
        <v>4</v>
      </c>
      <c r="P2421" s="1">
        <f>IF($A$3="Percentage of government revenue per capita",$B$3,0) + IF($A$3="Absolute extra revenue",AB2421,0) + IF($A$3="Absolute revenue per capita",AC2421,0)</f>
        <v>0</v>
      </c>
      <c r="Q2421" s="5">
        <f>-MIN(data!$B$4 / data!I2532 * data!P2532 / 100, data!N2532)</f>
        <v>0</v>
      </c>
      <c r="R2421" s="4">
        <f>-Q2421*K2421/1000</f>
        <v>0</v>
      </c>
      <c r="S2421" s="6" t="e">
        <f>-MIN(data!$B$5/(POWER(LN(I2421),2))*P2421/100, O2421)</f>
        <v>#NUM!</v>
      </c>
      <c r="T2421" s="6" t="e">
        <f>-S2421*L2421/100000</f>
        <v>#NUM!</v>
      </c>
      <c r="U2421" s="4">
        <f>N2421+Q2421</f>
        <v>9.1</v>
      </c>
      <c r="V2421" s="4" t="e">
        <f>P2421*I2421/100/R2421</f>
        <v>#DIV/0!</v>
      </c>
      <c r="W2421" s="4" t="e">
        <f>V2421*H2421</f>
        <v>#DIV/0!</v>
      </c>
      <c r="X2421" s="6" t="e">
        <f>O2421+S2421</f>
        <v>#NUM!</v>
      </c>
      <c r="Y2421" s="6" t="e">
        <f>P2421*I2421/100/T2421</f>
        <v>#NUM!</v>
      </c>
      <c r="Z2421" s="6" t="e">
        <f>Y2421*H2421</f>
        <v>#NUM!</v>
      </c>
      <c r="AB2421" s="1" t="e">
        <f t="shared" si="74"/>
        <v>#DIV/0!</v>
      </c>
      <c r="AC2421" s="1" t="e">
        <f t="shared" si="75"/>
        <v>#DIV/0!</v>
      </c>
    </row>
    <row r="2422" spans="4:29" x14ac:dyDescent="0.25">
      <c r="D2422" s="1">
        <v>1994</v>
      </c>
      <c r="E2422" s="1" t="s">
        <v>72</v>
      </c>
      <c r="F2422" s="2" t="s">
        <v>260</v>
      </c>
      <c r="G2422">
        <v>4</v>
      </c>
      <c r="H2422">
        <v>10512922</v>
      </c>
      <c r="I2422" s="1">
        <v>0</v>
      </c>
      <c r="J2422" s="1">
        <v>965</v>
      </c>
      <c r="K2422" s="1">
        <v>109659.1</v>
      </c>
      <c r="L2422" s="1">
        <v>100000</v>
      </c>
      <c r="M2422" s="3">
        <v>4</v>
      </c>
      <c r="N2422">
        <v>8.8000000000000007</v>
      </c>
      <c r="O2422">
        <v>4</v>
      </c>
      <c r="P2422" s="1">
        <f>IF($A$3="Percentage of government revenue per capita",$B$3,0) + IF($A$3="Absolute extra revenue",AB2422,0) + IF($A$3="Absolute revenue per capita",AC2422,0)</f>
        <v>0</v>
      </c>
      <c r="Q2422" s="5">
        <f>-MIN(data!$B$4 / data!I2533 * data!P2533 / 100, data!N2533)</f>
        <v>0</v>
      </c>
      <c r="R2422" s="4">
        <f>-Q2422*K2422/1000</f>
        <v>0</v>
      </c>
      <c r="S2422" s="6" t="e">
        <f>-MIN(data!$B$5/(POWER(LN(I2422),2))*P2422/100, O2422)</f>
        <v>#NUM!</v>
      </c>
      <c r="T2422" s="6" t="e">
        <f>-S2422*L2422/100000</f>
        <v>#NUM!</v>
      </c>
      <c r="U2422" s="4">
        <f>N2422+Q2422</f>
        <v>8.8000000000000007</v>
      </c>
      <c r="V2422" s="4" t="e">
        <f>P2422*I2422/100/R2422</f>
        <v>#DIV/0!</v>
      </c>
      <c r="W2422" s="4" t="e">
        <f>V2422*H2422</f>
        <v>#DIV/0!</v>
      </c>
      <c r="X2422" s="6" t="e">
        <f>O2422+S2422</f>
        <v>#NUM!</v>
      </c>
      <c r="Y2422" s="6" t="e">
        <f>P2422*I2422/100/T2422</f>
        <v>#NUM!</v>
      </c>
      <c r="Z2422" s="6" t="e">
        <f>Y2422*H2422</f>
        <v>#NUM!</v>
      </c>
      <c r="AB2422" s="1" t="e">
        <f t="shared" si="74"/>
        <v>#DIV/0!</v>
      </c>
      <c r="AC2422" s="1" t="e">
        <f t="shared" si="75"/>
        <v>#DIV/0!</v>
      </c>
    </row>
    <row r="2423" spans="4:29" x14ac:dyDescent="0.25">
      <c r="D2423" s="1">
        <v>1995</v>
      </c>
      <c r="E2423" s="1" t="s">
        <v>72</v>
      </c>
      <c r="F2423" s="2" t="s">
        <v>260</v>
      </c>
      <c r="G2423">
        <v>4</v>
      </c>
      <c r="H2423">
        <v>10562153</v>
      </c>
      <c r="I2423" s="1">
        <v>7221.1869999999999</v>
      </c>
      <c r="J2423" s="1">
        <v>929</v>
      </c>
      <c r="K2423" s="1">
        <v>109294.1</v>
      </c>
      <c r="L2423" s="1">
        <v>100000</v>
      </c>
      <c r="M2423" s="3">
        <v>4</v>
      </c>
      <c r="N2423">
        <v>8.5</v>
      </c>
      <c r="O2423">
        <v>4</v>
      </c>
      <c r="P2423" s="1">
        <f>IF($A$3="Percentage of government revenue per capita",$B$3,0) + IF($A$3="Absolute extra revenue",AB2423,0) + IF($A$3="Absolute revenue per capita",AC2423,0)</f>
        <v>0</v>
      </c>
      <c r="Q2423" s="5">
        <f>-MIN(data!$B$4 / data!I2534 * data!P2534 / 100, data!N2534)</f>
        <v>0</v>
      </c>
      <c r="R2423" s="4">
        <f>-Q2423*K2423/1000</f>
        <v>0</v>
      </c>
      <c r="S2423" s="6">
        <f>-MIN(data!$B$5/(POWER(LN(I2423),2))*P2423/100, O2423)</f>
        <v>0</v>
      </c>
      <c r="T2423" s="6">
        <f>-S2423*L2423/100000</f>
        <v>0</v>
      </c>
      <c r="U2423" s="4">
        <f>N2423+Q2423</f>
        <v>8.5</v>
      </c>
      <c r="V2423" s="4" t="e">
        <f>P2423*I2423/100/R2423</f>
        <v>#DIV/0!</v>
      </c>
      <c r="W2423" s="4" t="e">
        <f>V2423*H2423</f>
        <v>#DIV/0!</v>
      </c>
      <c r="X2423" s="6">
        <f>O2423+S2423</f>
        <v>4</v>
      </c>
      <c r="Y2423" s="6" t="e">
        <f>P2423*I2423/100/T2423</f>
        <v>#DIV/0!</v>
      </c>
      <c r="Z2423" s="6" t="e">
        <f>Y2423*H2423</f>
        <v>#DIV/0!</v>
      </c>
      <c r="AB2423" s="1">
        <f t="shared" si="74"/>
        <v>0</v>
      </c>
      <c r="AC2423" s="1">
        <f t="shared" si="75"/>
        <v>0</v>
      </c>
    </row>
    <row r="2424" spans="4:29" x14ac:dyDescent="0.25">
      <c r="D2424" s="1">
        <v>1996</v>
      </c>
      <c r="E2424" s="1" t="s">
        <v>72</v>
      </c>
      <c r="F2424" s="2" t="s">
        <v>260</v>
      </c>
      <c r="G2424">
        <v>4</v>
      </c>
      <c r="H2424">
        <v>10608800</v>
      </c>
      <c r="I2424" s="1">
        <v>7527.7370000000001</v>
      </c>
      <c r="J2424" s="1">
        <v>891</v>
      </c>
      <c r="K2424" s="1">
        <v>110000</v>
      </c>
      <c r="L2424" s="1">
        <v>100000</v>
      </c>
      <c r="M2424" s="3">
        <v>4</v>
      </c>
      <c r="N2424">
        <v>8.1</v>
      </c>
      <c r="O2424">
        <v>4</v>
      </c>
      <c r="P2424" s="1">
        <f>IF($A$3="Percentage of government revenue per capita",$B$3,0) + IF($A$3="Absolute extra revenue",AB2424,0) + IF($A$3="Absolute revenue per capita",AC2424,0)</f>
        <v>0</v>
      </c>
      <c r="Q2424" s="5">
        <f>-MIN(data!$B$4 / data!I2535 * data!P2535 / 100, data!N2535)</f>
        <v>0</v>
      </c>
      <c r="R2424" s="4">
        <f>-Q2424*K2424/1000</f>
        <v>0</v>
      </c>
      <c r="S2424" s="6">
        <f>-MIN(data!$B$5/(POWER(LN(I2424),2))*P2424/100, O2424)</f>
        <v>0</v>
      </c>
      <c r="T2424" s="6">
        <f>-S2424*L2424/100000</f>
        <v>0</v>
      </c>
      <c r="U2424" s="4">
        <f>N2424+Q2424</f>
        <v>8.1</v>
      </c>
      <c r="V2424" s="4" t="e">
        <f>P2424*I2424/100/R2424</f>
        <v>#DIV/0!</v>
      </c>
      <c r="W2424" s="4" t="e">
        <f>V2424*H2424</f>
        <v>#DIV/0!</v>
      </c>
      <c r="X2424" s="6">
        <f>O2424+S2424</f>
        <v>4</v>
      </c>
      <c r="Y2424" s="6" t="e">
        <f>P2424*I2424/100/T2424</f>
        <v>#DIV/0!</v>
      </c>
      <c r="Z2424" s="6" t="e">
        <f>Y2424*H2424</f>
        <v>#DIV/0!</v>
      </c>
      <c r="AB2424" s="1">
        <f t="shared" si="74"/>
        <v>0</v>
      </c>
      <c r="AC2424" s="1">
        <f t="shared" si="75"/>
        <v>0</v>
      </c>
    </row>
    <row r="2425" spans="4:29" x14ac:dyDescent="0.25">
      <c r="D2425" s="1">
        <v>1997</v>
      </c>
      <c r="E2425" s="1" t="s">
        <v>72</v>
      </c>
      <c r="F2425" s="2" t="s">
        <v>260</v>
      </c>
      <c r="G2425">
        <v>4</v>
      </c>
      <c r="H2425">
        <v>10661259</v>
      </c>
      <c r="I2425" s="1">
        <v>7981.3440000000001</v>
      </c>
      <c r="J2425" s="1">
        <v>849</v>
      </c>
      <c r="K2425" s="1">
        <v>110259.7</v>
      </c>
      <c r="L2425" s="1">
        <v>100000</v>
      </c>
      <c r="M2425" s="3">
        <v>4</v>
      </c>
      <c r="N2425">
        <v>7.7</v>
      </c>
      <c r="O2425">
        <v>4</v>
      </c>
      <c r="P2425" s="1">
        <f>IF($A$3="Percentage of government revenue per capita",$B$3,0) + IF($A$3="Absolute extra revenue",AB2425,0) + IF($A$3="Absolute revenue per capita",AC2425,0)</f>
        <v>0</v>
      </c>
      <c r="Q2425" s="5">
        <f>-MIN(data!$B$4 / data!I2536 * data!P2536 / 100, data!N2536)</f>
        <v>0</v>
      </c>
      <c r="R2425" s="4">
        <f>-Q2425*K2425/1000</f>
        <v>0</v>
      </c>
      <c r="S2425" s="6">
        <f>-MIN(data!$B$5/(POWER(LN(I2425),2))*P2425/100, O2425)</f>
        <v>0</v>
      </c>
      <c r="T2425" s="6">
        <f>-S2425*L2425/100000</f>
        <v>0</v>
      </c>
      <c r="U2425" s="4">
        <f>N2425+Q2425</f>
        <v>7.7</v>
      </c>
      <c r="V2425" s="4" t="e">
        <f>P2425*I2425/100/R2425</f>
        <v>#DIV/0!</v>
      </c>
      <c r="W2425" s="4" t="e">
        <f>V2425*H2425</f>
        <v>#DIV/0!</v>
      </c>
      <c r="X2425" s="6">
        <f>O2425+S2425</f>
        <v>4</v>
      </c>
      <c r="Y2425" s="6" t="e">
        <f>P2425*I2425/100/T2425</f>
        <v>#DIV/0!</v>
      </c>
      <c r="Z2425" s="6" t="e">
        <f>Y2425*H2425</f>
        <v>#DIV/0!</v>
      </c>
      <c r="AB2425" s="1">
        <f t="shared" si="74"/>
        <v>0</v>
      </c>
      <c r="AC2425" s="1">
        <f t="shared" si="75"/>
        <v>0</v>
      </c>
    </row>
    <row r="2426" spans="4:29" x14ac:dyDescent="0.25">
      <c r="D2426" s="1">
        <v>1998</v>
      </c>
      <c r="E2426" s="1" t="s">
        <v>72</v>
      </c>
      <c r="F2426" s="2" t="s">
        <v>260</v>
      </c>
      <c r="G2426">
        <v>4</v>
      </c>
      <c r="H2426">
        <v>10720509</v>
      </c>
      <c r="I2426" s="1">
        <v>8515.7849999999999</v>
      </c>
      <c r="J2426" s="1">
        <v>803</v>
      </c>
      <c r="K2426" s="1">
        <v>110000</v>
      </c>
      <c r="L2426" s="1">
        <v>100000</v>
      </c>
      <c r="M2426" s="3">
        <v>4</v>
      </c>
      <c r="N2426">
        <v>7.3</v>
      </c>
      <c r="O2426">
        <v>4</v>
      </c>
      <c r="P2426" s="1">
        <f>IF($A$3="Percentage of government revenue per capita",$B$3,0) + IF($A$3="Absolute extra revenue",AB2426,0) + IF($A$3="Absolute revenue per capita",AC2426,0)</f>
        <v>0</v>
      </c>
      <c r="Q2426" s="5">
        <f>-MIN(data!$B$4 / data!I2537 * data!P2537 / 100, data!N2537)</f>
        <v>0</v>
      </c>
      <c r="R2426" s="4">
        <f>-Q2426*K2426/1000</f>
        <v>0</v>
      </c>
      <c r="S2426" s="6">
        <f>-MIN(data!$B$5/(POWER(LN(I2426),2))*P2426/100, O2426)</f>
        <v>0</v>
      </c>
      <c r="T2426" s="6">
        <f>-S2426*L2426/100000</f>
        <v>0</v>
      </c>
      <c r="U2426" s="4">
        <f>N2426+Q2426</f>
        <v>7.3</v>
      </c>
      <c r="V2426" s="4" t="e">
        <f>P2426*I2426/100/R2426</f>
        <v>#DIV/0!</v>
      </c>
      <c r="W2426" s="4" t="e">
        <f>V2426*H2426</f>
        <v>#DIV/0!</v>
      </c>
      <c r="X2426" s="6">
        <f>O2426+S2426</f>
        <v>4</v>
      </c>
      <c r="Y2426" s="6" t="e">
        <f>P2426*I2426/100/T2426</f>
        <v>#DIV/0!</v>
      </c>
      <c r="Z2426" s="6" t="e">
        <f>Y2426*H2426</f>
        <v>#DIV/0!</v>
      </c>
      <c r="AB2426" s="1">
        <f t="shared" si="74"/>
        <v>0</v>
      </c>
      <c r="AC2426" s="1">
        <f t="shared" si="75"/>
        <v>0</v>
      </c>
    </row>
    <row r="2427" spans="4:29" x14ac:dyDescent="0.25">
      <c r="D2427" s="1">
        <v>1999</v>
      </c>
      <c r="E2427" s="1" t="s">
        <v>72</v>
      </c>
      <c r="F2427" s="2" t="s">
        <v>260</v>
      </c>
      <c r="G2427">
        <v>4</v>
      </c>
      <c r="H2427">
        <v>10761698</v>
      </c>
      <c r="I2427" s="1">
        <v>9076.69</v>
      </c>
      <c r="J2427" s="1">
        <v>755</v>
      </c>
      <c r="K2427" s="1">
        <v>109420.3</v>
      </c>
      <c r="L2427" s="1">
        <v>100000</v>
      </c>
      <c r="M2427" s="3">
        <v>4</v>
      </c>
      <c r="N2427">
        <v>6.9</v>
      </c>
      <c r="O2427">
        <v>4</v>
      </c>
      <c r="P2427" s="1">
        <f>IF($A$3="Percentage of government revenue per capita",$B$3,0) + IF($A$3="Absolute extra revenue",AB2427,0) + IF($A$3="Absolute revenue per capita",AC2427,0)</f>
        <v>0</v>
      </c>
      <c r="Q2427" s="5">
        <f>-MIN(data!$B$4 / data!I2538 * data!P2538 / 100, data!N2538)</f>
        <v>0</v>
      </c>
      <c r="R2427" s="4">
        <f>-Q2427*K2427/1000</f>
        <v>0</v>
      </c>
      <c r="S2427" s="6">
        <f>-MIN(data!$B$5/(POWER(LN(I2427),2))*P2427/100, O2427)</f>
        <v>0</v>
      </c>
      <c r="T2427" s="6">
        <f>-S2427*L2427/100000</f>
        <v>0</v>
      </c>
      <c r="U2427" s="4">
        <f>N2427+Q2427</f>
        <v>6.9</v>
      </c>
      <c r="V2427" s="4" t="e">
        <f>P2427*I2427/100/R2427</f>
        <v>#DIV/0!</v>
      </c>
      <c r="W2427" s="4" t="e">
        <f>V2427*H2427</f>
        <v>#DIV/0!</v>
      </c>
      <c r="X2427" s="6">
        <f>O2427+S2427</f>
        <v>4</v>
      </c>
      <c r="Y2427" s="6" t="e">
        <f>P2427*I2427/100/T2427</f>
        <v>#DIV/0!</v>
      </c>
      <c r="Z2427" s="6" t="e">
        <f>Y2427*H2427</f>
        <v>#DIV/0!</v>
      </c>
      <c r="AB2427" s="1">
        <f t="shared" si="74"/>
        <v>0</v>
      </c>
      <c r="AC2427" s="1">
        <f t="shared" si="75"/>
        <v>0</v>
      </c>
    </row>
    <row r="2428" spans="4:29" x14ac:dyDescent="0.25">
      <c r="D2428" s="1">
        <v>2000</v>
      </c>
      <c r="E2428" s="1" t="s">
        <v>72</v>
      </c>
      <c r="F2428" s="2" t="s">
        <v>260</v>
      </c>
      <c r="G2428">
        <v>4</v>
      </c>
      <c r="H2428">
        <v>10805808</v>
      </c>
      <c r="I2428" s="1">
        <v>9859.4760000000006</v>
      </c>
      <c r="J2428" s="1">
        <v>706</v>
      </c>
      <c r="K2428" s="1">
        <v>110312.5</v>
      </c>
      <c r="L2428" s="1">
        <v>75000</v>
      </c>
      <c r="M2428" s="3">
        <v>4</v>
      </c>
      <c r="N2428">
        <v>6.4</v>
      </c>
      <c r="O2428">
        <v>4</v>
      </c>
      <c r="P2428" s="1">
        <f>IF($A$3="Percentage of government revenue per capita",$B$3,0) + IF($A$3="Absolute extra revenue",AB2428,0) + IF($A$3="Absolute revenue per capita",AC2428,0)</f>
        <v>0</v>
      </c>
      <c r="Q2428" s="5">
        <f>-MIN(data!$B$4 / data!I2539 * data!P2539 / 100, data!N2539)</f>
        <v>0</v>
      </c>
      <c r="R2428" s="4">
        <f>-Q2428*K2428/1000</f>
        <v>0</v>
      </c>
      <c r="S2428" s="6">
        <f>-MIN(data!$B$5/(POWER(LN(I2428),2))*P2428/100, O2428)</f>
        <v>0</v>
      </c>
      <c r="T2428" s="6">
        <f>-S2428*L2428/100000</f>
        <v>0</v>
      </c>
      <c r="U2428" s="4">
        <f>N2428+Q2428</f>
        <v>6.4</v>
      </c>
      <c r="V2428" s="4" t="e">
        <f>P2428*I2428/100/R2428</f>
        <v>#DIV/0!</v>
      </c>
      <c r="W2428" s="4" t="e">
        <f>V2428*H2428</f>
        <v>#DIV/0!</v>
      </c>
      <c r="X2428" s="6">
        <f>O2428+S2428</f>
        <v>4</v>
      </c>
      <c r="Y2428" s="6" t="e">
        <f>P2428*I2428/100/T2428</f>
        <v>#DIV/0!</v>
      </c>
      <c r="Z2428" s="6" t="e">
        <f>Y2428*H2428</f>
        <v>#DIV/0!</v>
      </c>
      <c r="AB2428" s="1">
        <f t="shared" si="74"/>
        <v>0</v>
      </c>
      <c r="AC2428" s="1">
        <f t="shared" si="75"/>
        <v>0</v>
      </c>
    </row>
    <row r="2429" spans="4:29" x14ac:dyDescent="0.25">
      <c r="D2429" s="1">
        <v>2001</v>
      </c>
      <c r="E2429" s="1" t="s">
        <v>72</v>
      </c>
      <c r="F2429" s="2" t="s">
        <v>260</v>
      </c>
      <c r="G2429">
        <v>4</v>
      </c>
      <c r="H2429">
        <v>10862132</v>
      </c>
      <c r="I2429" s="1">
        <v>9769.9470000000001</v>
      </c>
      <c r="J2429" s="1">
        <v>660</v>
      </c>
      <c r="K2429" s="1">
        <v>110000</v>
      </c>
      <c r="L2429" s="1">
        <v>133333.29999999999</v>
      </c>
      <c r="M2429" s="3">
        <v>3</v>
      </c>
      <c r="N2429">
        <v>6</v>
      </c>
      <c r="O2429">
        <v>3</v>
      </c>
      <c r="P2429" s="1">
        <f>IF($A$3="Percentage of government revenue per capita",$B$3,0) + IF($A$3="Absolute extra revenue",AB2429,0) + IF($A$3="Absolute revenue per capita",AC2429,0)</f>
        <v>0</v>
      </c>
      <c r="Q2429" s="5">
        <f>-MIN(data!$B$4 / data!I2540 * data!P2540 / 100, data!N2540)</f>
        <v>0</v>
      </c>
      <c r="R2429" s="4">
        <f>-Q2429*K2429/1000</f>
        <v>0</v>
      </c>
      <c r="S2429" s="6">
        <f>-MIN(data!$B$5/(POWER(LN(I2429),2))*P2429/100, O2429)</f>
        <v>0</v>
      </c>
      <c r="T2429" s="6">
        <f>-S2429*L2429/100000</f>
        <v>0</v>
      </c>
      <c r="U2429" s="4">
        <f>N2429+Q2429</f>
        <v>6</v>
      </c>
      <c r="V2429" s="4" t="e">
        <f>P2429*I2429/100/R2429</f>
        <v>#DIV/0!</v>
      </c>
      <c r="W2429" s="4" t="e">
        <f>V2429*H2429</f>
        <v>#DIV/0!</v>
      </c>
      <c r="X2429" s="6">
        <f>O2429+S2429</f>
        <v>3</v>
      </c>
      <c r="Y2429" s="6" t="e">
        <f>P2429*I2429/100/T2429</f>
        <v>#DIV/0!</v>
      </c>
      <c r="Z2429" s="6" t="e">
        <f>Y2429*H2429</f>
        <v>#DIV/0!</v>
      </c>
      <c r="AB2429" s="1">
        <f t="shared" si="74"/>
        <v>0</v>
      </c>
      <c r="AC2429" s="1">
        <f t="shared" si="75"/>
        <v>0</v>
      </c>
    </row>
    <row r="2430" spans="4:29" x14ac:dyDescent="0.25">
      <c r="D2430" s="1">
        <v>2002</v>
      </c>
      <c r="E2430" s="1" t="s">
        <v>72</v>
      </c>
      <c r="F2430" s="2" t="s">
        <v>260</v>
      </c>
      <c r="G2430">
        <v>4</v>
      </c>
      <c r="H2430">
        <v>10902022</v>
      </c>
      <c r="I2430" s="1">
        <v>9928.8150000000005</v>
      </c>
      <c r="J2430" s="1">
        <v>619</v>
      </c>
      <c r="K2430" s="1">
        <v>110535.7</v>
      </c>
      <c r="L2430" s="1">
        <v>100000</v>
      </c>
      <c r="M2430" s="3">
        <v>4</v>
      </c>
      <c r="N2430">
        <v>5.6</v>
      </c>
      <c r="O2430">
        <v>3</v>
      </c>
      <c r="P2430" s="1">
        <f>IF($A$3="Percentage of government revenue per capita",$B$3,0) + IF($A$3="Absolute extra revenue",AB2430,0) + IF($A$3="Absolute revenue per capita",AC2430,0)</f>
        <v>0</v>
      </c>
      <c r="Q2430" s="5">
        <f>-MIN(data!$B$4 / data!I2541 * data!P2541 / 100, data!N2541)</f>
        <v>0</v>
      </c>
      <c r="R2430" s="4">
        <f>-Q2430*K2430/1000</f>
        <v>0</v>
      </c>
      <c r="S2430" s="6">
        <f>-MIN(data!$B$5/(POWER(LN(I2430),2))*P2430/100, O2430)</f>
        <v>0</v>
      </c>
      <c r="T2430" s="6">
        <f>-S2430*L2430/100000</f>
        <v>0</v>
      </c>
      <c r="U2430" s="4">
        <f>N2430+Q2430</f>
        <v>5.6</v>
      </c>
      <c r="V2430" s="4" t="e">
        <f>P2430*I2430/100/R2430</f>
        <v>#DIV/0!</v>
      </c>
      <c r="W2430" s="4" t="e">
        <f>V2430*H2430</f>
        <v>#DIV/0!</v>
      </c>
      <c r="X2430" s="6">
        <f>O2430+S2430</f>
        <v>3</v>
      </c>
      <c r="Y2430" s="6" t="e">
        <f>P2430*I2430/100/T2430</f>
        <v>#DIV/0!</v>
      </c>
      <c r="Z2430" s="6" t="e">
        <f>Y2430*H2430</f>
        <v>#DIV/0!</v>
      </c>
      <c r="AB2430" s="1">
        <f t="shared" si="74"/>
        <v>0</v>
      </c>
      <c r="AC2430" s="1">
        <f t="shared" si="75"/>
        <v>0</v>
      </c>
    </row>
    <row r="2431" spans="4:29" x14ac:dyDescent="0.25">
      <c r="D2431" s="1">
        <v>2003</v>
      </c>
      <c r="E2431" s="1" t="s">
        <v>72</v>
      </c>
      <c r="F2431" s="2" t="s">
        <v>260</v>
      </c>
      <c r="G2431">
        <v>4</v>
      </c>
      <c r="H2431">
        <v>10928070</v>
      </c>
      <c r="I2431" s="1">
        <v>10212.98</v>
      </c>
      <c r="J2431" s="1">
        <v>583</v>
      </c>
      <c r="K2431" s="1">
        <v>112115.4</v>
      </c>
      <c r="L2431" s="1">
        <v>133333.29999999999</v>
      </c>
      <c r="M2431" s="3">
        <v>3</v>
      </c>
      <c r="N2431">
        <v>5.2</v>
      </c>
      <c r="O2431">
        <v>3</v>
      </c>
      <c r="P2431" s="1">
        <f>IF($A$3="Percentage of government revenue per capita",$B$3,0) + IF($A$3="Absolute extra revenue",AB2431,0) + IF($A$3="Absolute revenue per capita",AC2431,0)</f>
        <v>0</v>
      </c>
      <c r="Q2431" s="5">
        <f>-MIN(data!$B$4 / data!I2542 * data!P2542 / 100, data!N2542)</f>
        <v>0</v>
      </c>
      <c r="R2431" s="4">
        <f>-Q2431*K2431/1000</f>
        <v>0</v>
      </c>
      <c r="S2431" s="6">
        <f>-MIN(data!$B$5/(POWER(LN(I2431),2))*P2431/100, O2431)</f>
        <v>0</v>
      </c>
      <c r="T2431" s="6">
        <f>-S2431*L2431/100000</f>
        <v>0</v>
      </c>
      <c r="U2431" s="4">
        <f>N2431+Q2431</f>
        <v>5.2</v>
      </c>
      <c r="V2431" s="4" t="e">
        <f>P2431*I2431/100/R2431</f>
        <v>#DIV/0!</v>
      </c>
      <c r="W2431" s="4" t="e">
        <f>V2431*H2431</f>
        <v>#DIV/0!</v>
      </c>
      <c r="X2431" s="6">
        <f>O2431+S2431</f>
        <v>3</v>
      </c>
      <c r="Y2431" s="6" t="e">
        <f>P2431*I2431/100/T2431</f>
        <v>#DIV/0!</v>
      </c>
      <c r="Z2431" s="6" t="e">
        <f>Y2431*H2431</f>
        <v>#DIV/0!</v>
      </c>
      <c r="AB2431" s="1">
        <f t="shared" si="74"/>
        <v>0</v>
      </c>
      <c r="AC2431" s="1">
        <f t="shared" si="75"/>
        <v>0</v>
      </c>
    </row>
    <row r="2432" spans="4:29" x14ac:dyDescent="0.25">
      <c r="D2432" s="1">
        <v>2004</v>
      </c>
      <c r="E2432" s="1" t="s">
        <v>72</v>
      </c>
      <c r="F2432" s="2" t="s">
        <v>260</v>
      </c>
      <c r="G2432">
        <v>4</v>
      </c>
      <c r="H2432">
        <v>10955141</v>
      </c>
      <c r="I2432" s="1">
        <v>10711.63</v>
      </c>
      <c r="J2432" s="1">
        <v>552</v>
      </c>
      <c r="K2432" s="1">
        <v>112653.1</v>
      </c>
      <c r="L2432" s="1">
        <v>133333.29999999999</v>
      </c>
      <c r="M2432" s="3">
        <v>4</v>
      </c>
      <c r="N2432">
        <v>4.9000000000000004</v>
      </c>
      <c r="O2432">
        <v>3</v>
      </c>
      <c r="P2432" s="1">
        <f>IF($A$3="Percentage of government revenue per capita",$B$3,0) + IF($A$3="Absolute extra revenue",AB2432,0) + IF($A$3="Absolute revenue per capita",AC2432,0)</f>
        <v>0</v>
      </c>
      <c r="Q2432" s="5">
        <f>-MIN(data!$B$4 / data!I2543 * data!P2543 / 100, data!N2543)</f>
        <v>0</v>
      </c>
      <c r="R2432" s="4">
        <f>-Q2432*K2432/1000</f>
        <v>0</v>
      </c>
      <c r="S2432" s="6">
        <f>-MIN(data!$B$5/(POWER(LN(I2432),2))*P2432/100, O2432)</f>
        <v>0</v>
      </c>
      <c r="T2432" s="6">
        <f>-S2432*L2432/100000</f>
        <v>0</v>
      </c>
      <c r="U2432" s="4">
        <f>N2432+Q2432</f>
        <v>4.9000000000000004</v>
      </c>
      <c r="V2432" s="4" t="e">
        <f>P2432*I2432/100/R2432</f>
        <v>#DIV/0!</v>
      </c>
      <c r="W2432" s="4" t="e">
        <f>V2432*H2432</f>
        <v>#DIV/0!</v>
      </c>
      <c r="X2432" s="6">
        <f>O2432+S2432</f>
        <v>3</v>
      </c>
      <c r="Y2432" s="6" t="e">
        <f>P2432*I2432/100/T2432</f>
        <v>#DIV/0!</v>
      </c>
      <c r="Z2432" s="6" t="e">
        <f>Y2432*H2432</f>
        <v>#DIV/0!</v>
      </c>
      <c r="AB2432" s="1">
        <f t="shared" si="74"/>
        <v>0</v>
      </c>
      <c r="AC2432" s="1">
        <f t="shared" si="75"/>
        <v>0</v>
      </c>
    </row>
    <row r="2433" spans="4:29" x14ac:dyDescent="0.25">
      <c r="D2433" s="1">
        <v>2005</v>
      </c>
      <c r="E2433" s="1" t="s">
        <v>72</v>
      </c>
      <c r="F2433" s="2" t="s">
        <v>260</v>
      </c>
      <c r="G2433">
        <v>4</v>
      </c>
      <c r="H2433">
        <v>10987314</v>
      </c>
      <c r="I2433" s="1">
        <v>10904.9</v>
      </c>
      <c r="J2433" s="1">
        <v>526</v>
      </c>
      <c r="K2433" s="1">
        <v>114347.8</v>
      </c>
      <c r="L2433" s="1">
        <v>100000</v>
      </c>
      <c r="M2433" s="3">
        <v>4</v>
      </c>
      <c r="N2433">
        <v>4.5999999999999996</v>
      </c>
      <c r="O2433">
        <v>3</v>
      </c>
      <c r="P2433" s="1">
        <f>IF($A$3="Percentage of government revenue per capita",$B$3,0) + IF($A$3="Absolute extra revenue",AB2433,0) + IF($A$3="Absolute revenue per capita",AC2433,0)</f>
        <v>0</v>
      </c>
      <c r="Q2433" s="5">
        <f>-MIN(data!$B$4 / data!I2544 * data!P2544 / 100, data!N2544)</f>
        <v>0</v>
      </c>
      <c r="R2433" s="4">
        <f>-Q2433*K2433/1000</f>
        <v>0</v>
      </c>
      <c r="S2433" s="6">
        <f>-MIN(data!$B$5/(POWER(LN(I2433),2))*P2433/100, O2433)</f>
        <v>0</v>
      </c>
      <c r="T2433" s="6">
        <f>-S2433*L2433/100000</f>
        <v>0</v>
      </c>
      <c r="U2433" s="4">
        <f>N2433+Q2433</f>
        <v>4.5999999999999996</v>
      </c>
      <c r="V2433" s="4" t="e">
        <f>P2433*I2433/100/R2433</f>
        <v>#DIV/0!</v>
      </c>
      <c r="W2433" s="4" t="e">
        <f>V2433*H2433</f>
        <v>#DIV/0!</v>
      </c>
      <c r="X2433" s="6">
        <f>O2433+S2433</f>
        <v>3</v>
      </c>
      <c r="Y2433" s="6" t="e">
        <f>P2433*I2433/100/T2433</f>
        <v>#DIV/0!</v>
      </c>
      <c r="Z2433" s="6" t="e">
        <f>Y2433*H2433</f>
        <v>#DIV/0!</v>
      </c>
      <c r="AB2433" s="1">
        <f t="shared" si="74"/>
        <v>0</v>
      </c>
      <c r="AC2433" s="1">
        <f t="shared" si="75"/>
        <v>0</v>
      </c>
    </row>
    <row r="2434" spans="4:29" x14ac:dyDescent="0.25">
      <c r="D2434" s="1">
        <v>2006</v>
      </c>
      <c r="E2434" s="1" t="s">
        <v>72</v>
      </c>
      <c r="F2434" s="2" t="s">
        <v>260</v>
      </c>
      <c r="G2434">
        <v>4</v>
      </c>
      <c r="H2434">
        <v>11020362</v>
      </c>
      <c r="I2434" s="1">
        <v>11428.39</v>
      </c>
      <c r="J2434" s="1">
        <v>503</v>
      </c>
      <c r="K2434" s="1">
        <v>116976.7</v>
      </c>
      <c r="L2434" s="1">
        <v>133333.29999999999</v>
      </c>
      <c r="M2434" s="3">
        <v>3</v>
      </c>
      <c r="N2434">
        <v>4.3</v>
      </c>
      <c r="O2434">
        <v>3</v>
      </c>
      <c r="P2434" s="1">
        <f>IF($A$3="Percentage of government revenue per capita",$B$3,0) + IF($A$3="Absolute extra revenue",AB2434,0) + IF($A$3="Absolute revenue per capita",AC2434,0)</f>
        <v>0</v>
      </c>
      <c r="Q2434" s="5">
        <f>-MIN(data!$B$4 / data!I2545 * data!P2545 / 100, data!N2545)</f>
        <v>0</v>
      </c>
      <c r="R2434" s="4">
        <f>-Q2434*K2434/1000</f>
        <v>0</v>
      </c>
      <c r="S2434" s="6">
        <f>-MIN(data!$B$5/(POWER(LN(I2434),2))*P2434/100, O2434)</f>
        <v>0</v>
      </c>
      <c r="T2434" s="6">
        <f>-S2434*L2434/100000</f>
        <v>0</v>
      </c>
      <c r="U2434" s="4">
        <f>N2434+Q2434</f>
        <v>4.3</v>
      </c>
      <c r="V2434" s="4" t="e">
        <f>P2434*I2434/100/R2434</f>
        <v>#DIV/0!</v>
      </c>
      <c r="W2434" s="4" t="e">
        <f>V2434*H2434</f>
        <v>#DIV/0!</v>
      </c>
      <c r="X2434" s="6">
        <f>O2434+S2434</f>
        <v>3</v>
      </c>
      <c r="Y2434" s="6" t="e">
        <f>P2434*I2434/100/T2434</f>
        <v>#DIV/0!</v>
      </c>
      <c r="Z2434" s="6" t="e">
        <f>Y2434*H2434</f>
        <v>#DIV/0!</v>
      </c>
      <c r="AB2434" s="1">
        <f t="shared" si="74"/>
        <v>0</v>
      </c>
      <c r="AC2434" s="1">
        <f t="shared" si="75"/>
        <v>0</v>
      </c>
    </row>
    <row r="2435" spans="4:29" x14ac:dyDescent="0.25">
      <c r="D2435" s="1">
        <v>2007</v>
      </c>
      <c r="E2435" s="1" t="s">
        <v>72</v>
      </c>
      <c r="F2435" s="2" t="s">
        <v>260</v>
      </c>
      <c r="G2435">
        <v>4</v>
      </c>
      <c r="H2435">
        <v>11048473</v>
      </c>
      <c r="I2435" s="1">
        <v>12130.15</v>
      </c>
      <c r="J2435" s="1">
        <v>484</v>
      </c>
      <c r="K2435" s="1">
        <v>118048.8</v>
      </c>
      <c r="L2435" s="1">
        <v>133333.29999999999</v>
      </c>
      <c r="M2435" s="3">
        <v>4</v>
      </c>
      <c r="N2435">
        <v>4.0999999999999996</v>
      </c>
      <c r="O2435">
        <v>3</v>
      </c>
      <c r="P2435" s="1">
        <f>IF($A$3="Percentage of government revenue per capita",$B$3,0) + IF($A$3="Absolute extra revenue",AB2435,0) + IF($A$3="Absolute revenue per capita",AC2435,0)</f>
        <v>0</v>
      </c>
      <c r="Q2435" s="5">
        <f>-MIN(data!$B$4 / data!I2546 * data!P2546 / 100, data!N2546)</f>
        <v>0</v>
      </c>
      <c r="R2435" s="4">
        <f>-Q2435*K2435/1000</f>
        <v>0</v>
      </c>
      <c r="S2435" s="6">
        <f>-MIN(data!$B$5/(POWER(LN(I2435),2))*P2435/100, O2435)</f>
        <v>0</v>
      </c>
      <c r="T2435" s="6">
        <f>-S2435*L2435/100000</f>
        <v>0</v>
      </c>
      <c r="U2435" s="4">
        <f>N2435+Q2435</f>
        <v>4.0999999999999996</v>
      </c>
      <c r="V2435" s="4" t="e">
        <f>P2435*I2435/100/R2435</f>
        <v>#DIV/0!</v>
      </c>
      <c r="W2435" s="4" t="e">
        <f>V2435*H2435</f>
        <v>#DIV/0!</v>
      </c>
      <c r="X2435" s="6">
        <f>O2435+S2435</f>
        <v>3</v>
      </c>
      <c r="Y2435" s="6" t="e">
        <f>P2435*I2435/100/T2435</f>
        <v>#DIV/0!</v>
      </c>
      <c r="Z2435" s="6" t="e">
        <f>Y2435*H2435</f>
        <v>#DIV/0!</v>
      </c>
      <c r="AB2435" s="1">
        <f t="shared" si="74"/>
        <v>0</v>
      </c>
      <c r="AC2435" s="1">
        <f t="shared" si="75"/>
        <v>0</v>
      </c>
    </row>
    <row r="2436" spans="4:29" x14ac:dyDescent="0.25">
      <c r="D2436" s="1">
        <v>2008</v>
      </c>
      <c r="E2436" s="1" t="s">
        <v>72</v>
      </c>
      <c r="F2436" s="2" t="s">
        <v>260</v>
      </c>
      <c r="G2436">
        <v>4</v>
      </c>
      <c r="H2436">
        <v>11077841</v>
      </c>
      <c r="I2436" s="1">
        <v>12150.06</v>
      </c>
      <c r="J2436" s="1">
        <v>467</v>
      </c>
      <c r="K2436" s="1">
        <v>116750</v>
      </c>
      <c r="L2436" s="1">
        <v>133333.29999999999</v>
      </c>
      <c r="M2436" s="3">
        <v>4</v>
      </c>
      <c r="N2436">
        <v>4</v>
      </c>
      <c r="O2436">
        <v>3</v>
      </c>
      <c r="P2436" s="1">
        <f>IF($A$3="Percentage of government revenue per capita",$B$3,0) + IF($A$3="Absolute extra revenue",AB2436,0) + IF($A$3="Absolute revenue per capita",AC2436,0)</f>
        <v>0</v>
      </c>
      <c r="Q2436" s="5">
        <f>-MIN(data!$B$4 / data!I2547 * data!P2547 / 100, data!N2547)</f>
        <v>0</v>
      </c>
      <c r="R2436" s="4">
        <f>-Q2436*K2436/1000</f>
        <v>0</v>
      </c>
      <c r="S2436" s="6">
        <f>-MIN(data!$B$5/(POWER(LN(I2436),2))*P2436/100, O2436)</f>
        <v>0</v>
      </c>
      <c r="T2436" s="6">
        <f>-S2436*L2436/100000</f>
        <v>0</v>
      </c>
      <c r="U2436" s="4">
        <f>N2436+Q2436</f>
        <v>4</v>
      </c>
      <c r="V2436" s="4" t="e">
        <f>P2436*I2436/100/R2436</f>
        <v>#DIV/0!</v>
      </c>
      <c r="W2436" s="4" t="e">
        <f>V2436*H2436</f>
        <v>#DIV/0!</v>
      </c>
      <c r="X2436" s="6">
        <f>O2436+S2436</f>
        <v>3</v>
      </c>
      <c r="Y2436" s="6" t="e">
        <f>P2436*I2436/100/T2436</f>
        <v>#DIV/0!</v>
      </c>
      <c r="Z2436" s="6" t="e">
        <f>Y2436*H2436</f>
        <v>#DIV/0!</v>
      </c>
      <c r="AB2436" s="1">
        <f t="shared" ref="AB2436:AB2499" si="76">$B$3*100/H2436/I2436</f>
        <v>0</v>
      </c>
      <c r="AC2436" s="1">
        <f t="shared" ref="AC2436:AC2499" si="77">$B$3/I2436*100</f>
        <v>0</v>
      </c>
    </row>
    <row r="2437" spans="4:29" x14ac:dyDescent="0.25">
      <c r="D2437" s="1">
        <v>2009</v>
      </c>
      <c r="E2437" s="1" t="s">
        <v>72</v>
      </c>
      <c r="F2437" s="2" t="s">
        <v>260</v>
      </c>
      <c r="G2437">
        <v>4</v>
      </c>
      <c r="H2437">
        <v>11107017</v>
      </c>
      <c r="I2437" s="1">
        <v>11103.67</v>
      </c>
      <c r="J2437" s="1">
        <v>454</v>
      </c>
      <c r="K2437" s="1">
        <v>116410.3</v>
      </c>
      <c r="L2437" s="1">
        <v>133333.29999999999</v>
      </c>
      <c r="M2437" s="3">
        <v>4</v>
      </c>
      <c r="N2437">
        <v>3.9</v>
      </c>
      <c r="O2437">
        <v>3</v>
      </c>
      <c r="P2437" s="1">
        <f>IF($A$3="Percentage of government revenue per capita",$B$3,0) + IF($A$3="Absolute extra revenue",AB2437,0) + IF($A$3="Absolute revenue per capita",AC2437,0)</f>
        <v>0</v>
      </c>
      <c r="Q2437" s="5">
        <f>-MIN(data!$B$4 / data!I2548 * data!P2548 / 100, data!N2548)</f>
        <v>0</v>
      </c>
      <c r="R2437" s="4">
        <f>-Q2437*K2437/1000</f>
        <v>0</v>
      </c>
      <c r="S2437" s="6">
        <f>-MIN(data!$B$5/(POWER(LN(I2437),2))*P2437/100, O2437)</f>
        <v>0</v>
      </c>
      <c r="T2437" s="6">
        <f>-S2437*L2437/100000</f>
        <v>0</v>
      </c>
      <c r="U2437" s="4">
        <f>N2437+Q2437</f>
        <v>3.9</v>
      </c>
      <c r="V2437" s="4" t="e">
        <f>P2437*I2437/100/R2437</f>
        <v>#DIV/0!</v>
      </c>
      <c r="W2437" s="4" t="e">
        <f>V2437*H2437</f>
        <v>#DIV/0!</v>
      </c>
      <c r="X2437" s="6">
        <f>O2437+S2437</f>
        <v>3</v>
      </c>
      <c r="Y2437" s="6" t="e">
        <f>P2437*I2437/100/T2437</f>
        <v>#DIV/0!</v>
      </c>
      <c r="Z2437" s="6" t="e">
        <f>Y2437*H2437</f>
        <v>#DIV/0!</v>
      </c>
      <c r="AB2437" s="1">
        <f t="shared" si="76"/>
        <v>0</v>
      </c>
      <c r="AC2437" s="1">
        <f t="shared" si="77"/>
        <v>0</v>
      </c>
    </row>
    <row r="2438" spans="4:29" x14ac:dyDescent="0.25">
      <c r="D2438" s="1">
        <v>2010</v>
      </c>
      <c r="E2438" s="1" t="s">
        <v>72</v>
      </c>
      <c r="F2438" s="2" t="s">
        <v>260</v>
      </c>
      <c r="G2438">
        <v>4</v>
      </c>
      <c r="H2438">
        <v>11121341</v>
      </c>
      <c r="I2438" s="1">
        <v>11111.65</v>
      </c>
      <c r="J2438" s="1">
        <v>443</v>
      </c>
      <c r="K2438" s="1">
        <v>113589.7</v>
      </c>
      <c r="L2438" s="1">
        <v>133333.29999999999</v>
      </c>
      <c r="M2438" s="3">
        <v>4</v>
      </c>
      <c r="N2438">
        <v>3.9</v>
      </c>
      <c r="O2438">
        <v>3</v>
      </c>
      <c r="P2438" s="1">
        <f>IF($A$3="Percentage of government revenue per capita",$B$3,0) + IF($A$3="Absolute extra revenue",AB2438,0) + IF($A$3="Absolute revenue per capita",AC2438,0)</f>
        <v>0</v>
      </c>
      <c r="Q2438" s="5">
        <f>-MIN(data!$B$4 / data!I2549 * data!P2549 / 100, data!N2549)</f>
        <v>0</v>
      </c>
      <c r="R2438" s="4">
        <f>-Q2438*K2438/1000</f>
        <v>0</v>
      </c>
      <c r="S2438" s="6">
        <f>-MIN(data!$B$5/(POWER(LN(I2438),2))*P2438/100, O2438)</f>
        <v>0</v>
      </c>
      <c r="T2438" s="6">
        <f>-S2438*L2438/100000</f>
        <v>0</v>
      </c>
      <c r="U2438" s="4">
        <f>N2438+Q2438</f>
        <v>3.9</v>
      </c>
      <c r="V2438" s="4" t="e">
        <f>P2438*I2438/100/R2438</f>
        <v>#DIV/0!</v>
      </c>
      <c r="W2438" s="4" t="e">
        <f>V2438*H2438</f>
        <v>#DIV/0!</v>
      </c>
      <c r="X2438" s="6">
        <f>O2438+S2438</f>
        <v>3</v>
      </c>
      <c r="Y2438" s="6" t="e">
        <f>P2438*I2438/100/T2438</f>
        <v>#DIV/0!</v>
      </c>
      <c r="Z2438" s="6" t="e">
        <f>Y2438*H2438</f>
        <v>#DIV/0!</v>
      </c>
      <c r="AB2438" s="1">
        <f t="shared" si="76"/>
        <v>0</v>
      </c>
      <c r="AC2438" s="1">
        <f t="shared" si="77"/>
        <v>0</v>
      </c>
    </row>
    <row r="2439" spans="4:29" x14ac:dyDescent="0.25">
      <c r="D2439" s="1">
        <v>2011</v>
      </c>
      <c r="E2439" s="1" t="s">
        <v>72</v>
      </c>
      <c r="F2439" s="2" t="s">
        <v>260</v>
      </c>
      <c r="G2439">
        <v>4</v>
      </c>
      <c r="H2439">
        <v>11104899</v>
      </c>
      <c r="I2439" s="1">
        <v>10731.57</v>
      </c>
      <c r="J2439" s="1">
        <v>436</v>
      </c>
      <c r="K2439" s="1">
        <v>111794.9</v>
      </c>
      <c r="L2439" s="1">
        <v>100000</v>
      </c>
      <c r="M2439" s="3">
        <v>4</v>
      </c>
      <c r="N2439">
        <v>3.9</v>
      </c>
      <c r="O2439">
        <v>3</v>
      </c>
      <c r="P2439" s="1">
        <f>IF($A$3="Percentage of government revenue per capita",$B$3,0) + IF($A$3="Absolute extra revenue",AB2439,0) + IF($A$3="Absolute revenue per capita",AC2439,0)</f>
        <v>0</v>
      </c>
      <c r="Q2439" s="5">
        <f>-MIN(data!$B$4 / data!I2550 * data!P2550 / 100, data!N2550)</f>
        <v>0</v>
      </c>
      <c r="R2439" s="4">
        <f>-Q2439*K2439/1000</f>
        <v>0</v>
      </c>
      <c r="S2439" s="6">
        <f>-MIN(data!$B$5/(POWER(LN(I2439),2))*P2439/100, O2439)</f>
        <v>0</v>
      </c>
      <c r="T2439" s="6">
        <f>-S2439*L2439/100000</f>
        <v>0</v>
      </c>
      <c r="U2439" s="4">
        <f>N2439+Q2439</f>
        <v>3.9</v>
      </c>
      <c r="V2439" s="4" t="e">
        <f>P2439*I2439/100/R2439</f>
        <v>#DIV/0!</v>
      </c>
      <c r="W2439" s="4" t="e">
        <f>V2439*H2439</f>
        <v>#DIV/0!</v>
      </c>
      <c r="X2439" s="6">
        <f>O2439+S2439</f>
        <v>3</v>
      </c>
      <c r="Y2439" s="6" t="e">
        <f>P2439*I2439/100/T2439</f>
        <v>#DIV/0!</v>
      </c>
      <c r="Z2439" s="6" t="e">
        <f>Y2439*H2439</f>
        <v>#DIV/0!</v>
      </c>
      <c r="AB2439" s="1">
        <f t="shared" si="76"/>
        <v>0</v>
      </c>
      <c r="AC2439" s="1">
        <f t="shared" si="77"/>
        <v>0</v>
      </c>
    </row>
    <row r="2440" spans="4:29" x14ac:dyDescent="0.25">
      <c r="D2440" s="1">
        <v>2012</v>
      </c>
      <c r="E2440" s="1" t="s">
        <v>72</v>
      </c>
      <c r="F2440" s="2" t="s">
        <v>260</v>
      </c>
      <c r="G2440">
        <v>4</v>
      </c>
      <c r="H2440">
        <v>11045011</v>
      </c>
      <c r="I2440" s="1">
        <v>10700.67</v>
      </c>
      <c r="J2440" s="1">
        <v>433</v>
      </c>
      <c r="K2440" s="1">
        <v>108250</v>
      </c>
      <c r="L2440" s="1">
        <v>100000</v>
      </c>
      <c r="M2440" s="3">
        <v>3</v>
      </c>
      <c r="N2440">
        <v>4</v>
      </c>
      <c r="O2440">
        <v>3</v>
      </c>
      <c r="P2440" s="1">
        <f>IF($A$3="Percentage of government revenue per capita",$B$3,0) + IF($A$3="Absolute extra revenue",AB2440,0) + IF($A$3="Absolute revenue per capita",AC2440,0)</f>
        <v>0</v>
      </c>
      <c r="Q2440" s="5">
        <f>-MIN(data!$B$4 / data!I2551 * data!P2551 / 100, data!N2551)</f>
        <v>0</v>
      </c>
      <c r="R2440" s="4">
        <f>-Q2440*K2440/1000</f>
        <v>0</v>
      </c>
      <c r="S2440" s="6">
        <f>-MIN(data!$B$5/(POWER(LN(I2440),2))*P2440/100, O2440)</f>
        <v>0</v>
      </c>
      <c r="T2440" s="6">
        <f>-S2440*L2440/100000</f>
        <v>0</v>
      </c>
      <c r="U2440" s="4">
        <f>N2440+Q2440</f>
        <v>4</v>
      </c>
      <c r="V2440" s="4" t="e">
        <f>P2440*I2440/100/R2440</f>
        <v>#DIV/0!</v>
      </c>
      <c r="W2440" s="4" t="e">
        <f>V2440*H2440</f>
        <v>#DIV/0!</v>
      </c>
      <c r="X2440" s="6">
        <f>O2440+S2440</f>
        <v>3</v>
      </c>
      <c r="Y2440" s="6" t="e">
        <f>P2440*I2440/100/T2440</f>
        <v>#DIV/0!</v>
      </c>
      <c r="Z2440" s="6" t="e">
        <f>Y2440*H2440</f>
        <v>#DIV/0!</v>
      </c>
      <c r="AB2440" s="1">
        <f t="shared" si="76"/>
        <v>0</v>
      </c>
      <c r="AC2440" s="1">
        <f t="shared" si="77"/>
        <v>0</v>
      </c>
    </row>
    <row r="2441" spans="4:29" x14ac:dyDescent="0.25">
      <c r="D2441" s="1">
        <v>2013</v>
      </c>
      <c r="E2441" s="1" t="s">
        <v>72</v>
      </c>
      <c r="F2441" s="2" t="s">
        <v>260</v>
      </c>
      <c r="G2441">
        <v>4</v>
      </c>
      <c r="H2441">
        <v>10965211</v>
      </c>
      <c r="I2441" s="1">
        <v>10934.27</v>
      </c>
      <c r="J2441" s="1">
        <v>436</v>
      </c>
      <c r="K2441" s="1">
        <v>103809.5</v>
      </c>
      <c r="L2441" s="1">
        <v>100000</v>
      </c>
      <c r="M2441" s="3">
        <v>3</v>
      </c>
      <c r="N2441">
        <v>4.2</v>
      </c>
      <c r="O2441">
        <v>3</v>
      </c>
      <c r="P2441" s="1">
        <f>IF($A$3="Percentage of government revenue per capita",$B$3,0) + IF($A$3="Absolute extra revenue",AB2441,0) + IF($A$3="Absolute revenue per capita",AC2441,0)</f>
        <v>0</v>
      </c>
      <c r="Q2441" s="5">
        <f>-MIN(data!$B$4 / data!I2552 * data!P2552 / 100, data!N2552)</f>
        <v>0</v>
      </c>
      <c r="R2441" s="4">
        <f>-Q2441*K2441/1000</f>
        <v>0</v>
      </c>
      <c r="S2441" s="6">
        <f>-MIN(data!$B$5/(POWER(LN(I2441),2))*P2441/100, O2441)</f>
        <v>0</v>
      </c>
      <c r="T2441" s="6">
        <f>-S2441*L2441/100000</f>
        <v>0</v>
      </c>
      <c r="U2441" s="4">
        <f>N2441+Q2441</f>
        <v>4.2</v>
      </c>
      <c r="V2441" s="4" t="e">
        <f>P2441*I2441/100/R2441</f>
        <v>#DIV/0!</v>
      </c>
      <c r="W2441" s="4" t="e">
        <f>V2441*H2441</f>
        <v>#DIV/0!</v>
      </c>
      <c r="X2441" s="6">
        <f>O2441+S2441</f>
        <v>3</v>
      </c>
      <c r="Y2441" s="6" t="e">
        <f>P2441*I2441/100/T2441</f>
        <v>#DIV/0!</v>
      </c>
      <c r="Z2441" s="6" t="e">
        <f>Y2441*H2441</f>
        <v>#DIV/0!</v>
      </c>
      <c r="AB2441" s="1">
        <f t="shared" si="76"/>
        <v>0</v>
      </c>
      <c r="AC2441" s="1">
        <f t="shared" si="77"/>
        <v>0</v>
      </c>
    </row>
    <row r="2442" spans="4:29" x14ac:dyDescent="0.25">
      <c r="D2442" s="1">
        <v>2014</v>
      </c>
      <c r="E2442" s="1" t="s">
        <v>72</v>
      </c>
      <c r="F2442" s="2" t="s">
        <v>260</v>
      </c>
      <c r="G2442">
        <v>4</v>
      </c>
      <c r="H2442">
        <v>10892413</v>
      </c>
      <c r="I2442" s="1">
        <v>10565.25</v>
      </c>
      <c r="J2442" s="1">
        <v>447</v>
      </c>
      <c r="K2442" s="1">
        <v>101590.9</v>
      </c>
      <c r="L2442" s="1">
        <v>100000</v>
      </c>
      <c r="M2442" s="3">
        <v>3</v>
      </c>
      <c r="N2442">
        <v>4.4000000000000004</v>
      </c>
      <c r="O2442">
        <v>3</v>
      </c>
      <c r="P2442" s="1">
        <f>IF($A$3="Percentage of government revenue per capita",$B$3,0) + IF($A$3="Absolute extra revenue",AB2442,0) + IF($A$3="Absolute revenue per capita",AC2442,0)</f>
        <v>0</v>
      </c>
      <c r="Q2442" s="5">
        <f>-MIN(data!$B$4 / data!I2553 * data!P2553 / 100, data!N2553)</f>
        <v>0</v>
      </c>
      <c r="R2442" s="4">
        <f>-Q2442*K2442/1000</f>
        <v>0</v>
      </c>
      <c r="S2442" s="6">
        <f>-MIN(data!$B$5/(POWER(LN(I2442),2))*P2442/100, O2442)</f>
        <v>0</v>
      </c>
      <c r="T2442" s="6">
        <f>-S2442*L2442/100000</f>
        <v>0</v>
      </c>
      <c r="U2442" s="4">
        <f>N2442+Q2442</f>
        <v>4.4000000000000004</v>
      </c>
      <c r="V2442" s="4" t="e">
        <f>P2442*I2442/100/R2442</f>
        <v>#DIV/0!</v>
      </c>
      <c r="W2442" s="4" t="e">
        <f>V2442*H2442</f>
        <v>#DIV/0!</v>
      </c>
      <c r="X2442" s="6">
        <f>O2442+S2442</f>
        <v>3</v>
      </c>
      <c r="Y2442" s="6" t="e">
        <f>P2442*I2442/100/T2442</f>
        <v>#DIV/0!</v>
      </c>
      <c r="Z2442" s="6" t="e">
        <f>Y2442*H2442</f>
        <v>#DIV/0!</v>
      </c>
      <c r="AB2442" s="1">
        <f t="shared" si="76"/>
        <v>0</v>
      </c>
      <c r="AC2442" s="1">
        <f t="shared" si="77"/>
        <v>0</v>
      </c>
    </row>
    <row r="2443" spans="4:29" x14ac:dyDescent="0.25">
      <c r="D2443" s="1">
        <v>2015</v>
      </c>
      <c r="E2443" s="1" t="s">
        <v>72</v>
      </c>
      <c r="F2443" s="2" t="s">
        <v>260</v>
      </c>
      <c r="G2443">
        <v>4</v>
      </c>
      <c r="H2443">
        <v>10820883</v>
      </c>
      <c r="I2443" s="1">
        <v>10927.76</v>
      </c>
      <c r="J2443" s="1">
        <v>463</v>
      </c>
      <c r="K2443" s="1">
        <v>96458.33</v>
      </c>
      <c r="M2443" s="3">
        <v>3</v>
      </c>
      <c r="N2443">
        <v>4.8</v>
      </c>
      <c r="O2443">
        <v>3</v>
      </c>
      <c r="P2443" s="1">
        <f>IF($A$3="Percentage of government revenue per capita",$B$3,0) + IF($A$3="Absolute extra revenue",AB2443,0) + IF($A$3="Absolute revenue per capita",AC2443,0)</f>
        <v>0</v>
      </c>
      <c r="Q2443" s="5">
        <f>-MIN(data!$B$4 / data!I2554 * data!P2554 / 100, data!N2554)</f>
        <v>0</v>
      </c>
      <c r="R2443" s="4">
        <f>-Q2443*K2443/1000</f>
        <v>0</v>
      </c>
      <c r="S2443" s="6">
        <f>-MIN(data!$B$5/(POWER(LN(I2443),2))*P2443/100, O2443)</f>
        <v>0</v>
      </c>
      <c r="T2443" s="6">
        <f>-S2443*L2443/100000</f>
        <v>0</v>
      </c>
      <c r="U2443" s="4">
        <f>N2443+Q2443</f>
        <v>4.8</v>
      </c>
      <c r="V2443" s="4" t="e">
        <f>P2443*I2443/100/R2443</f>
        <v>#DIV/0!</v>
      </c>
      <c r="W2443" s="4" t="e">
        <f>V2443*H2443</f>
        <v>#DIV/0!</v>
      </c>
      <c r="X2443" s="6">
        <f>O2443+S2443</f>
        <v>3</v>
      </c>
      <c r="Y2443" s="6" t="e">
        <f>P2443*I2443/100/T2443</f>
        <v>#DIV/0!</v>
      </c>
      <c r="Z2443" s="6" t="e">
        <f>Y2443*H2443</f>
        <v>#DIV/0!</v>
      </c>
      <c r="AB2443" s="1">
        <f t="shared" si="76"/>
        <v>0</v>
      </c>
      <c r="AC2443" s="1">
        <f t="shared" si="77"/>
        <v>0</v>
      </c>
    </row>
    <row r="2444" spans="4:29" x14ac:dyDescent="0.25">
      <c r="D2444" s="1">
        <v>2016</v>
      </c>
      <c r="E2444" s="1" t="s">
        <v>72</v>
      </c>
      <c r="F2444" s="2" t="s">
        <v>260</v>
      </c>
      <c r="G2444">
        <v>4</v>
      </c>
      <c r="H2444">
        <v>10775971</v>
      </c>
      <c r="I2444" s="1">
        <v>11258.35</v>
      </c>
      <c r="J2444" s="1">
        <v>480</v>
      </c>
      <c r="K2444" s="1">
        <v>94117.65</v>
      </c>
      <c r="M2444" s="3"/>
      <c r="N2444">
        <v>5.0999999999999996</v>
      </c>
      <c r="O2444"/>
      <c r="P2444" s="1">
        <f>IF($A$3="Percentage of government revenue per capita",$B$3,0) + IF($A$3="Absolute extra revenue",AB2444,0) + IF($A$3="Absolute revenue per capita",AC2444,0)</f>
        <v>0</v>
      </c>
      <c r="Q2444" s="5">
        <f>-MIN(data!$B$4 / data!I2555 * data!P2555 / 100, data!N2555)</f>
        <v>0</v>
      </c>
      <c r="R2444" s="4">
        <f>-Q2444*K2444/1000</f>
        <v>0</v>
      </c>
      <c r="S2444" s="6">
        <f>-MIN(data!$B$5/(POWER(LN(I2444),2))*P2444/100, O2444)</f>
        <v>0</v>
      </c>
      <c r="T2444" s="6">
        <f>-S2444*L2444/100000</f>
        <v>0</v>
      </c>
      <c r="U2444" s="4">
        <f>N2444+Q2444</f>
        <v>5.0999999999999996</v>
      </c>
      <c r="V2444" s="4" t="e">
        <f>P2444*I2444/100/R2444</f>
        <v>#DIV/0!</v>
      </c>
      <c r="W2444" s="4" t="e">
        <f>V2444*H2444</f>
        <v>#DIV/0!</v>
      </c>
      <c r="X2444" s="6">
        <f>O2444+S2444</f>
        <v>0</v>
      </c>
      <c r="Y2444" s="6" t="e">
        <f>P2444*I2444/100/T2444</f>
        <v>#DIV/0!</v>
      </c>
      <c r="Z2444" s="6" t="e">
        <f>Y2444*H2444</f>
        <v>#DIV/0!</v>
      </c>
      <c r="AB2444" s="1">
        <f t="shared" si="76"/>
        <v>0</v>
      </c>
      <c r="AC2444" s="1">
        <f t="shared" si="77"/>
        <v>0</v>
      </c>
    </row>
    <row r="2445" spans="4:29" x14ac:dyDescent="0.25">
      <c r="D2445" s="1">
        <v>1980</v>
      </c>
      <c r="E2445" s="1" t="s">
        <v>73</v>
      </c>
      <c r="F2445" s="2" t="s">
        <v>261</v>
      </c>
      <c r="G2445">
        <v>3</v>
      </c>
      <c r="H2445">
        <v>89032</v>
      </c>
      <c r="I2445" s="1">
        <v>695.34349999999995</v>
      </c>
      <c r="M2445" s="3"/>
      <c r="N2445"/>
      <c r="O2445"/>
      <c r="P2445" s="1">
        <f>IF($A$3="Percentage of government revenue per capita",$B$3,0) + IF($A$3="Absolute extra revenue",AB2445,0) + IF($A$3="Absolute revenue per capita",AC2445,0)</f>
        <v>0</v>
      </c>
      <c r="Q2445" s="5" t="e">
        <f>-MIN(data!$B$4 / data!I2556 * data!P2556 / 100, data!N2556)</f>
        <v>#DIV/0!</v>
      </c>
      <c r="R2445" s="4" t="e">
        <f>-Q2445*K2445/1000</f>
        <v>#DIV/0!</v>
      </c>
      <c r="S2445" s="6">
        <f>-MIN(data!$B$5/(POWER(LN(I2445),2))*P2445/100, O2445)</f>
        <v>0</v>
      </c>
      <c r="T2445" s="6">
        <f>-S2445*L2445/100000</f>
        <v>0</v>
      </c>
      <c r="U2445" s="4" t="e">
        <f>N2445+Q2445</f>
        <v>#DIV/0!</v>
      </c>
      <c r="V2445" s="4" t="e">
        <f>P2445*I2445/100/R2445</f>
        <v>#DIV/0!</v>
      </c>
      <c r="W2445" s="4" t="e">
        <f>V2445*H2445</f>
        <v>#DIV/0!</v>
      </c>
      <c r="X2445" s="6">
        <f>O2445+S2445</f>
        <v>0</v>
      </c>
      <c r="Y2445" s="6" t="e">
        <f>P2445*I2445/100/T2445</f>
        <v>#DIV/0!</v>
      </c>
      <c r="Z2445" s="6" t="e">
        <f>Y2445*H2445</f>
        <v>#DIV/0!</v>
      </c>
      <c r="AB2445" s="1">
        <f t="shared" si="76"/>
        <v>0</v>
      </c>
      <c r="AC2445" s="1">
        <f t="shared" si="77"/>
        <v>0</v>
      </c>
    </row>
    <row r="2446" spans="4:29" x14ac:dyDescent="0.25">
      <c r="D2446" s="1">
        <v>1981</v>
      </c>
      <c r="E2446" s="1" t="s">
        <v>73</v>
      </c>
      <c r="F2446" s="2" t="s">
        <v>261</v>
      </c>
      <c r="G2446">
        <v>3</v>
      </c>
      <c r="H2446">
        <v>90607</v>
      </c>
      <c r="I2446" s="1">
        <v>719.76239999999996</v>
      </c>
      <c r="M2446" s="3"/>
      <c r="N2446"/>
      <c r="O2446"/>
      <c r="P2446" s="1">
        <f>IF($A$3="Percentage of government revenue per capita",$B$3,0) + IF($A$3="Absolute extra revenue",AB2446,0) + IF($A$3="Absolute revenue per capita",AC2446,0)</f>
        <v>0</v>
      </c>
      <c r="Q2446" s="5" t="e">
        <f>-MIN(data!$B$4 / data!I2557 * data!P2557 / 100, data!N2557)</f>
        <v>#DIV/0!</v>
      </c>
      <c r="R2446" s="4" t="e">
        <f>-Q2446*K2446/1000</f>
        <v>#DIV/0!</v>
      </c>
      <c r="S2446" s="6">
        <f>-MIN(data!$B$5/(POWER(LN(I2446),2))*P2446/100, O2446)</f>
        <v>0</v>
      </c>
      <c r="T2446" s="6">
        <f>-S2446*L2446/100000</f>
        <v>0</v>
      </c>
      <c r="U2446" s="4" t="e">
        <f>N2446+Q2446</f>
        <v>#DIV/0!</v>
      </c>
      <c r="V2446" s="4" t="e">
        <f>P2446*I2446/100/R2446</f>
        <v>#DIV/0!</v>
      </c>
      <c r="W2446" s="4" t="e">
        <f>V2446*H2446</f>
        <v>#DIV/0!</v>
      </c>
      <c r="X2446" s="6">
        <f>O2446+S2446</f>
        <v>0</v>
      </c>
      <c r="Y2446" s="6" t="e">
        <f>P2446*I2446/100/T2446</f>
        <v>#DIV/0!</v>
      </c>
      <c r="Z2446" s="6" t="e">
        <f>Y2446*H2446</f>
        <v>#DIV/0!</v>
      </c>
      <c r="AB2446" s="1">
        <f t="shared" si="76"/>
        <v>0</v>
      </c>
      <c r="AC2446" s="1">
        <f t="shared" si="77"/>
        <v>0</v>
      </c>
    </row>
    <row r="2447" spans="4:29" x14ac:dyDescent="0.25">
      <c r="D2447" s="1">
        <v>1982</v>
      </c>
      <c r="E2447" s="1" t="s">
        <v>73</v>
      </c>
      <c r="F2447" s="2" t="s">
        <v>261</v>
      </c>
      <c r="G2447">
        <v>3</v>
      </c>
      <c r="H2447">
        <v>93122</v>
      </c>
      <c r="I2447" s="1">
        <v>798.28930000000003</v>
      </c>
      <c r="M2447" s="3"/>
      <c r="N2447"/>
      <c r="O2447"/>
      <c r="P2447" s="1">
        <f>IF($A$3="Percentage of government revenue per capita",$B$3,0) + IF($A$3="Absolute extra revenue",AB2447,0) + IF($A$3="Absolute revenue per capita",AC2447,0)</f>
        <v>0</v>
      </c>
      <c r="Q2447" s="5" t="e">
        <f>-MIN(data!$B$4 / data!I2558 * data!P2558 / 100, data!N2558)</f>
        <v>#DIV/0!</v>
      </c>
      <c r="R2447" s="4" t="e">
        <f>-Q2447*K2447/1000</f>
        <v>#DIV/0!</v>
      </c>
      <c r="S2447" s="6">
        <f>-MIN(data!$B$5/(POWER(LN(I2447),2))*P2447/100, O2447)</f>
        <v>0</v>
      </c>
      <c r="T2447" s="6">
        <f>-S2447*L2447/100000</f>
        <v>0</v>
      </c>
      <c r="U2447" s="4" t="e">
        <f>N2447+Q2447</f>
        <v>#DIV/0!</v>
      </c>
      <c r="V2447" s="4" t="e">
        <f>P2447*I2447/100/R2447</f>
        <v>#DIV/0!</v>
      </c>
      <c r="W2447" s="4" t="e">
        <f>V2447*H2447</f>
        <v>#DIV/0!</v>
      </c>
      <c r="X2447" s="6">
        <f>O2447+S2447</f>
        <v>0</v>
      </c>
      <c r="Y2447" s="6" t="e">
        <f>P2447*I2447/100/T2447</f>
        <v>#DIV/0!</v>
      </c>
      <c r="Z2447" s="6" t="e">
        <f>Y2447*H2447</f>
        <v>#DIV/0!</v>
      </c>
      <c r="AB2447" s="1">
        <f t="shared" si="76"/>
        <v>0</v>
      </c>
      <c r="AC2447" s="1">
        <f t="shared" si="77"/>
        <v>0</v>
      </c>
    </row>
    <row r="2448" spans="4:29" x14ac:dyDescent="0.25">
      <c r="D2448" s="1">
        <v>1983</v>
      </c>
      <c r="E2448" s="1" t="s">
        <v>73</v>
      </c>
      <c r="F2448" s="2" t="s">
        <v>261</v>
      </c>
      <c r="G2448">
        <v>3</v>
      </c>
      <c r="H2448">
        <v>96019</v>
      </c>
      <c r="I2448" s="1">
        <v>823.79449999999997</v>
      </c>
      <c r="M2448" s="3"/>
      <c r="N2448"/>
      <c r="O2448"/>
      <c r="P2448" s="1">
        <f>IF($A$3="Percentage of government revenue per capita",$B$3,0) + IF($A$3="Absolute extra revenue",AB2448,0) + IF($A$3="Absolute revenue per capita",AC2448,0)</f>
        <v>0</v>
      </c>
      <c r="Q2448" s="5" t="e">
        <f>-MIN(data!$B$4 / data!I2559 * data!P2559 / 100, data!N2559)</f>
        <v>#DIV/0!</v>
      </c>
      <c r="R2448" s="4" t="e">
        <f>-Q2448*K2448/1000</f>
        <v>#DIV/0!</v>
      </c>
      <c r="S2448" s="6">
        <f>-MIN(data!$B$5/(POWER(LN(I2448),2))*P2448/100, O2448)</f>
        <v>0</v>
      </c>
      <c r="T2448" s="6">
        <f>-S2448*L2448/100000</f>
        <v>0</v>
      </c>
      <c r="U2448" s="4" t="e">
        <f>N2448+Q2448</f>
        <v>#DIV/0!</v>
      </c>
      <c r="V2448" s="4" t="e">
        <f>P2448*I2448/100/R2448</f>
        <v>#DIV/0!</v>
      </c>
      <c r="W2448" s="4" t="e">
        <f>V2448*H2448</f>
        <v>#DIV/0!</v>
      </c>
      <c r="X2448" s="6">
        <f>O2448+S2448</f>
        <v>0</v>
      </c>
      <c r="Y2448" s="6" t="e">
        <f>P2448*I2448/100/T2448</f>
        <v>#DIV/0!</v>
      </c>
      <c r="Z2448" s="6" t="e">
        <f>Y2448*H2448</f>
        <v>#DIV/0!</v>
      </c>
      <c r="AB2448" s="1">
        <f t="shared" si="76"/>
        <v>0</v>
      </c>
      <c r="AC2448" s="1">
        <f t="shared" si="77"/>
        <v>0</v>
      </c>
    </row>
    <row r="2449" spans="4:29" x14ac:dyDescent="0.25">
      <c r="D2449" s="1">
        <v>1984</v>
      </c>
      <c r="E2449" s="1" t="s">
        <v>73</v>
      </c>
      <c r="F2449" s="2" t="s">
        <v>261</v>
      </c>
      <c r="G2449">
        <v>3</v>
      </c>
      <c r="H2449">
        <v>98477</v>
      </c>
      <c r="I2449" s="1">
        <v>822.41139999999996</v>
      </c>
      <c r="M2449" s="3"/>
      <c r="N2449">
        <v>27.4</v>
      </c>
      <c r="O2449"/>
      <c r="P2449" s="1">
        <f>IF($A$3="Percentage of government revenue per capita",$B$3,0) + IF($A$3="Absolute extra revenue",AB2449,0) + IF($A$3="Absolute revenue per capita",AC2449,0)</f>
        <v>0</v>
      </c>
      <c r="Q2449" s="5" t="e">
        <f>-MIN(data!$B$4 / data!I2560 * data!P2560 / 100, data!N2560)</f>
        <v>#DIV/0!</v>
      </c>
      <c r="R2449" s="4" t="e">
        <f>-Q2449*K2449/1000</f>
        <v>#DIV/0!</v>
      </c>
      <c r="S2449" s="6">
        <f>-MIN(data!$B$5/(POWER(LN(I2449),2))*P2449/100, O2449)</f>
        <v>0</v>
      </c>
      <c r="T2449" s="6">
        <f>-S2449*L2449/100000</f>
        <v>0</v>
      </c>
      <c r="U2449" s="4" t="e">
        <f>N2449+Q2449</f>
        <v>#DIV/0!</v>
      </c>
      <c r="V2449" s="4" t="e">
        <f>P2449*I2449/100/R2449</f>
        <v>#DIV/0!</v>
      </c>
      <c r="W2449" s="4" t="e">
        <f>V2449*H2449</f>
        <v>#DIV/0!</v>
      </c>
      <c r="X2449" s="6">
        <f>O2449+S2449</f>
        <v>0</v>
      </c>
      <c r="Y2449" s="6" t="e">
        <f>P2449*I2449/100/T2449</f>
        <v>#DIV/0!</v>
      </c>
      <c r="Z2449" s="6" t="e">
        <f>Y2449*H2449</f>
        <v>#DIV/0!</v>
      </c>
      <c r="AB2449" s="1">
        <f t="shared" si="76"/>
        <v>0</v>
      </c>
      <c r="AC2449" s="1">
        <f t="shared" si="77"/>
        <v>0</v>
      </c>
    </row>
    <row r="2450" spans="4:29" x14ac:dyDescent="0.25">
      <c r="D2450" s="1">
        <v>1985</v>
      </c>
      <c r="E2450" s="1" t="s">
        <v>73</v>
      </c>
      <c r="F2450" s="2" t="s">
        <v>261</v>
      </c>
      <c r="G2450">
        <v>3</v>
      </c>
      <c r="H2450">
        <v>99946</v>
      </c>
      <c r="I2450" s="1">
        <v>848.5213</v>
      </c>
      <c r="M2450" s="3"/>
      <c r="N2450">
        <v>27</v>
      </c>
      <c r="O2450"/>
      <c r="P2450" s="1">
        <f>IF($A$3="Percentage of government revenue per capita",$B$3,0) + IF($A$3="Absolute extra revenue",AB2450,0) + IF($A$3="Absolute revenue per capita",AC2450,0)</f>
        <v>0</v>
      </c>
      <c r="Q2450" s="5" t="e">
        <f>-MIN(data!$B$4 / data!I2561 * data!P2561 / 100, data!N2561)</f>
        <v>#DIV/0!</v>
      </c>
      <c r="R2450" s="4" t="e">
        <f>-Q2450*K2450/1000</f>
        <v>#DIV/0!</v>
      </c>
      <c r="S2450" s="6">
        <f>-MIN(data!$B$5/(POWER(LN(I2450),2))*P2450/100, O2450)</f>
        <v>0</v>
      </c>
      <c r="T2450" s="6">
        <f>-S2450*L2450/100000</f>
        <v>0</v>
      </c>
      <c r="U2450" s="4" t="e">
        <f>N2450+Q2450</f>
        <v>#DIV/0!</v>
      </c>
      <c r="V2450" s="4" t="e">
        <f>P2450*I2450/100/R2450</f>
        <v>#DIV/0!</v>
      </c>
      <c r="W2450" s="4" t="e">
        <f>V2450*H2450</f>
        <v>#DIV/0!</v>
      </c>
      <c r="X2450" s="6">
        <f>O2450+S2450</f>
        <v>0</v>
      </c>
      <c r="Y2450" s="6" t="e">
        <f>P2450*I2450/100/T2450</f>
        <v>#DIV/0!</v>
      </c>
      <c r="Z2450" s="6" t="e">
        <f>Y2450*H2450</f>
        <v>#DIV/0!</v>
      </c>
      <c r="AB2450" s="1">
        <f t="shared" si="76"/>
        <v>0</v>
      </c>
      <c r="AC2450" s="1">
        <f t="shared" si="77"/>
        <v>0</v>
      </c>
    </row>
    <row r="2451" spans="4:29" x14ac:dyDescent="0.25">
      <c r="D2451" s="1">
        <v>1986</v>
      </c>
      <c r="E2451" s="1" t="s">
        <v>73</v>
      </c>
      <c r="F2451" s="2" t="s">
        <v>261</v>
      </c>
      <c r="G2451">
        <v>3</v>
      </c>
      <c r="H2451">
        <v>100191</v>
      </c>
      <c r="I2451" s="1">
        <v>753.40790000000004</v>
      </c>
      <c r="M2451" s="3"/>
      <c r="N2451">
        <v>26.5</v>
      </c>
      <c r="O2451"/>
      <c r="P2451" s="1">
        <f>IF($A$3="Percentage of government revenue per capita",$B$3,0) + IF($A$3="Absolute extra revenue",AB2451,0) + IF($A$3="Absolute revenue per capita",AC2451,0)</f>
        <v>0</v>
      </c>
      <c r="Q2451" s="5" t="e">
        <f>-MIN(data!$B$4 / data!I2562 * data!P2562 / 100, data!N2562)</f>
        <v>#DIV/0!</v>
      </c>
      <c r="R2451" s="4" t="e">
        <f>-Q2451*K2451/1000</f>
        <v>#DIV/0!</v>
      </c>
      <c r="S2451" s="6">
        <f>-MIN(data!$B$5/(POWER(LN(I2451),2))*P2451/100, O2451)</f>
        <v>0</v>
      </c>
      <c r="T2451" s="6">
        <f>-S2451*L2451/100000</f>
        <v>0</v>
      </c>
      <c r="U2451" s="4" t="e">
        <f>N2451+Q2451</f>
        <v>#DIV/0!</v>
      </c>
      <c r="V2451" s="4" t="e">
        <f>P2451*I2451/100/R2451</f>
        <v>#DIV/0!</v>
      </c>
      <c r="W2451" s="4" t="e">
        <f>V2451*H2451</f>
        <v>#DIV/0!</v>
      </c>
      <c r="X2451" s="6">
        <f>O2451+S2451</f>
        <v>0</v>
      </c>
      <c r="Y2451" s="6" t="e">
        <f>P2451*I2451/100/T2451</f>
        <v>#DIV/0!</v>
      </c>
      <c r="Z2451" s="6" t="e">
        <f>Y2451*H2451</f>
        <v>#DIV/0!</v>
      </c>
      <c r="AB2451" s="1">
        <f t="shared" si="76"/>
        <v>0</v>
      </c>
      <c r="AC2451" s="1">
        <f t="shared" si="77"/>
        <v>0</v>
      </c>
    </row>
    <row r="2452" spans="4:29" x14ac:dyDescent="0.25">
      <c r="D2452" s="1">
        <v>1987</v>
      </c>
      <c r="E2452" s="1" t="s">
        <v>73</v>
      </c>
      <c r="F2452" s="2" t="s">
        <v>261</v>
      </c>
      <c r="G2452">
        <v>3</v>
      </c>
      <c r="H2452">
        <v>99436</v>
      </c>
      <c r="I2452" s="1">
        <v>0</v>
      </c>
      <c r="M2452" s="3"/>
      <c r="N2452">
        <v>25.9</v>
      </c>
      <c r="O2452"/>
      <c r="P2452" s="1">
        <f>IF($A$3="Percentage of government revenue per capita",$B$3,0) + IF($A$3="Absolute extra revenue",AB2452,0) + IF($A$3="Absolute revenue per capita",AC2452,0)</f>
        <v>0</v>
      </c>
      <c r="Q2452" s="5" t="e">
        <f>-MIN(data!$B$4 / data!I2563 * data!P2563 / 100, data!N2563)</f>
        <v>#DIV/0!</v>
      </c>
      <c r="R2452" s="4" t="e">
        <f>-Q2452*K2452/1000</f>
        <v>#DIV/0!</v>
      </c>
      <c r="S2452" s="6" t="e">
        <f>-MIN(data!$B$5/(POWER(LN(I2452),2))*P2452/100, O2452)</f>
        <v>#NUM!</v>
      </c>
      <c r="T2452" s="6" t="e">
        <f>-S2452*L2452/100000</f>
        <v>#NUM!</v>
      </c>
      <c r="U2452" s="4" t="e">
        <f>N2452+Q2452</f>
        <v>#DIV/0!</v>
      </c>
      <c r="V2452" s="4" t="e">
        <f>P2452*I2452/100/R2452</f>
        <v>#DIV/0!</v>
      </c>
      <c r="W2452" s="4" t="e">
        <f>V2452*H2452</f>
        <v>#DIV/0!</v>
      </c>
      <c r="X2452" s="6" t="e">
        <f>O2452+S2452</f>
        <v>#NUM!</v>
      </c>
      <c r="Y2452" s="6" t="e">
        <f>P2452*I2452/100/T2452</f>
        <v>#NUM!</v>
      </c>
      <c r="Z2452" s="6" t="e">
        <f>Y2452*H2452</f>
        <v>#NUM!</v>
      </c>
      <c r="AB2452" s="1" t="e">
        <f t="shared" si="76"/>
        <v>#DIV/0!</v>
      </c>
      <c r="AC2452" s="1" t="e">
        <f t="shared" si="77"/>
        <v>#DIV/0!</v>
      </c>
    </row>
    <row r="2453" spans="4:29" x14ac:dyDescent="0.25">
      <c r="D2453" s="1">
        <v>1988</v>
      </c>
      <c r="E2453" s="1" t="s">
        <v>73</v>
      </c>
      <c r="F2453" s="2" t="s">
        <v>261</v>
      </c>
      <c r="G2453">
        <v>3</v>
      </c>
      <c r="H2453">
        <v>98120</v>
      </c>
      <c r="I2453" s="1">
        <v>0</v>
      </c>
      <c r="M2453" s="3"/>
      <c r="N2453">
        <v>25.2</v>
      </c>
      <c r="O2453"/>
      <c r="P2453" s="1">
        <f>IF($A$3="Percentage of government revenue per capita",$B$3,0) + IF($A$3="Absolute extra revenue",AB2453,0) + IF($A$3="Absolute revenue per capita",AC2453,0)</f>
        <v>0</v>
      </c>
      <c r="Q2453" s="5" t="e">
        <f>-MIN(data!$B$4 / data!I2564 * data!P2564 / 100, data!N2564)</f>
        <v>#DIV/0!</v>
      </c>
      <c r="R2453" s="4" t="e">
        <f>-Q2453*K2453/1000</f>
        <v>#DIV/0!</v>
      </c>
      <c r="S2453" s="6" t="e">
        <f>-MIN(data!$B$5/(POWER(LN(I2453),2))*P2453/100, O2453)</f>
        <v>#NUM!</v>
      </c>
      <c r="T2453" s="6" t="e">
        <f>-S2453*L2453/100000</f>
        <v>#NUM!</v>
      </c>
      <c r="U2453" s="4" t="e">
        <f>N2453+Q2453</f>
        <v>#DIV/0!</v>
      </c>
      <c r="V2453" s="4" t="e">
        <f>P2453*I2453/100/R2453</f>
        <v>#DIV/0!</v>
      </c>
      <c r="W2453" s="4" t="e">
        <f>V2453*H2453</f>
        <v>#DIV/0!</v>
      </c>
      <c r="X2453" s="6" t="e">
        <f>O2453+S2453</f>
        <v>#NUM!</v>
      </c>
      <c r="Y2453" s="6" t="e">
        <f>P2453*I2453/100/T2453</f>
        <v>#NUM!</v>
      </c>
      <c r="Z2453" s="6" t="e">
        <f>Y2453*H2453</f>
        <v>#NUM!</v>
      </c>
      <c r="AB2453" s="1" t="e">
        <f t="shared" si="76"/>
        <v>#DIV/0!</v>
      </c>
      <c r="AC2453" s="1" t="e">
        <f t="shared" si="77"/>
        <v>#DIV/0!</v>
      </c>
    </row>
    <row r="2454" spans="4:29" x14ac:dyDescent="0.25">
      <c r="D2454" s="1">
        <v>1989</v>
      </c>
      <c r="E2454" s="1" t="s">
        <v>73</v>
      </c>
      <c r="F2454" s="2" t="s">
        <v>261</v>
      </c>
      <c r="G2454">
        <v>3</v>
      </c>
      <c r="H2454">
        <v>96924</v>
      </c>
      <c r="I2454" s="1">
        <v>0</v>
      </c>
      <c r="J2454" s="1">
        <v>73</v>
      </c>
      <c r="K2454" s="1">
        <v>2991.8029999999999</v>
      </c>
      <c r="M2454" s="3"/>
      <c r="N2454">
        <v>24.4</v>
      </c>
      <c r="O2454"/>
      <c r="P2454" s="1">
        <f>IF($A$3="Percentage of government revenue per capita",$B$3,0) + IF($A$3="Absolute extra revenue",AB2454,0) + IF($A$3="Absolute revenue per capita",AC2454,0)</f>
        <v>0</v>
      </c>
      <c r="Q2454" s="5" t="e">
        <f>-MIN(data!$B$4 / data!I2565 * data!P2565 / 100, data!N2565)</f>
        <v>#DIV/0!</v>
      </c>
      <c r="R2454" s="4" t="e">
        <f>-Q2454*K2454/1000</f>
        <v>#DIV/0!</v>
      </c>
      <c r="S2454" s="6" t="e">
        <f>-MIN(data!$B$5/(POWER(LN(I2454),2))*P2454/100, O2454)</f>
        <v>#NUM!</v>
      </c>
      <c r="T2454" s="6" t="e">
        <f>-S2454*L2454/100000</f>
        <v>#NUM!</v>
      </c>
      <c r="U2454" s="4" t="e">
        <f>N2454+Q2454</f>
        <v>#DIV/0!</v>
      </c>
      <c r="V2454" s="4" t="e">
        <f>P2454*I2454/100/R2454</f>
        <v>#DIV/0!</v>
      </c>
      <c r="W2454" s="4" t="e">
        <f>V2454*H2454</f>
        <v>#DIV/0!</v>
      </c>
      <c r="X2454" s="6" t="e">
        <f>O2454+S2454</f>
        <v>#NUM!</v>
      </c>
      <c r="Y2454" s="6" t="e">
        <f>P2454*I2454/100/T2454</f>
        <v>#NUM!</v>
      </c>
      <c r="Z2454" s="6" t="e">
        <f>Y2454*H2454</f>
        <v>#NUM!</v>
      </c>
      <c r="AB2454" s="1" t="e">
        <f t="shared" si="76"/>
        <v>#DIV/0!</v>
      </c>
      <c r="AC2454" s="1" t="e">
        <f t="shared" si="77"/>
        <v>#DIV/0!</v>
      </c>
    </row>
    <row r="2455" spans="4:29" x14ac:dyDescent="0.25">
      <c r="D2455" s="1">
        <v>1990</v>
      </c>
      <c r="E2455" s="1" t="s">
        <v>73</v>
      </c>
      <c r="F2455" s="2" t="s">
        <v>261</v>
      </c>
      <c r="G2455">
        <v>3</v>
      </c>
      <c r="H2455">
        <v>96331</v>
      </c>
      <c r="I2455" s="1">
        <v>0</v>
      </c>
      <c r="J2455" s="1">
        <v>68</v>
      </c>
      <c r="K2455" s="1">
        <v>2905.9830000000002</v>
      </c>
      <c r="L2455" s="1">
        <v>2439.0239999999999</v>
      </c>
      <c r="M2455" s="3">
        <v>1</v>
      </c>
      <c r="N2455">
        <v>23.4</v>
      </c>
      <c r="O2455">
        <v>41</v>
      </c>
      <c r="P2455" s="1">
        <f>IF($A$3="Percentage of government revenue per capita",$B$3,0) + IF($A$3="Absolute extra revenue",AB2455,0) + IF($A$3="Absolute revenue per capita",AC2455,0)</f>
        <v>0</v>
      </c>
      <c r="Q2455" s="5" t="e">
        <f>-MIN(data!$B$4 / data!I2566 * data!P2566 / 100, data!N2566)</f>
        <v>#DIV/0!</v>
      </c>
      <c r="R2455" s="4" t="e">
        <f>-Q2455*K2455/1000</f>
        <v>#DIV/0!</v>
      </c>
      <c r="S2455" s="6" t="e">
        <f>-MIN(data!$B$5/(POWER(LN(I2455),2))*P2455/100, O2455)</f>
        <v>#NUM!</v>
      </c>
      <c r="T2455" s="6" t="e">
        <f>-S2455*L2455/100000</f>
        <v>#NUM!</v>
      </c>
      <c r="U2455" s="4" t="e">
        <f>N2455+Q2455</f>
        <v>#DIV/0!</v>
      </c>
      <c r="V2455" s="4" t="e">
        <f>P2455*I2455/100/R2455</f>
        <v>#DIV/0!</v>
      </c>
      <c r="W2455" s="4" t="e">
        <f>V2455*H2455</f>
        <v>#DIV/0!</v>
      </c>
      <c r="X2455" s="6" t="e">
        <f>O2455+S2455</f>
        <v>#NUM!</v>
      </c>
      <c r="Y2455" s="6" t="e">
        <f>P2455*I2455/100/T2455</f>
        <v>#NUM!</v>
      </c>
      <c r="Z2455" s="6" t="e">
        <f>Y2455*H2455</f>
        <v>#NUM!</v>
      </c>
      <c r="AB2455" s="1" t="e">
        <f t="shared" si="76"/>
        <v>#DIV/0!</v>
      </c>
      <c r="AC2455" s="1" t="e">
        <f t="shared" si="77"/>
        <v>#DIV/0!</v>
      </c>
    </row>
    <row r="2456" spans="4:29" x14ac:dyDescent="0.25">
      <c r="D2456" s="1">
        <v>1991</v>
      </c>
      <c r="E2456" s="1" t="s">
        <v>73</v>
      </c>
      <c r="F2456" s="2" t="s">
        <v>261</v>
      </c>
      <c r="G2456">
        <v>3</v>
      </c>
      <c r="H2456">
        <v>96460</v>
      </c>
      <c r="I2456" s="1">
        <v>0</v>
      </c>
      <c r="J2456" s="1">
        <v>62</v>
      </c>
      <c r="K2456" s="1">
        <v>2780.2689999999998</v>
      </c>
      <c r="L2456" s="1">
        <v>2631.5790000000002</v>
      </c>
      <c r="M2456" s="3">
        <v>1</v>
      </c>
      <c r="N2456">
        <v>22.3</v>
      </c>
      <c r="O2456">
        <v>38</v>
      </c>
      <c r="P2456" s="1">
        <f>IF($A$3="Percentage of government revenue per capita",$B$3,0) + IF($A$3="Absolute extra revenue",AB2456,0) + IF($A$3="Absolute revenue per capita",AC2456,0)</f>
        <v>0</v>
      </c>
      <c r="Q2456" s="5">
        <f>-MIN(data!$B$4 / data!I2567 * data!P2567 / 100, data!N2567)</f>
        <v>0</v>
      </c>
      <c r="R2456" s="4">
        <f>-Q2456*K2456/1000</f>
        <v>0</v>
      </c>
      <c r="S2456" s="6" t="e">
        <f>-MIN(data!$B$5/(POWER(LN(I2456),2))*P2456/100, O2456)</f>
        <v>#NUM!</v>
      </c>
      <c r="T2456" s="6" t="e">
        <f>-S2456*L2456/100000</f>
        <v>#NUM!</v>
      </c>
      <c r="U2456" s="4">
        <f>N2456+Q2456</f>
        <v>22.3</v>
      </c>
      <c r="V2456" s="4" t="e">
        <f>P2456*I2456/100/R2456</f>
        <v>#DIV/0!</v>
      </c>
      <c r="W2456" s="4" t="e">
        <f>V2456*H2456</f>
        <v>#DIV/0!</v>
      </c>
      <c r="X2456" s="6" t="e">
        <f>O2456+S2456</f>
        <v>#NUM!</v>
      </c>
      <c r="Y2456" s="6" t="e">
        <f>P2456*I2456/100/T2456</f>
        <v>#NUM!</v>
      </c>
      <c r="Z2456" s="6" t="e">
        <f>Y2456*H2456</f>
        <v>#NUM!</v>
      </c>
      <c r="AB2456" s="1" t="e">
        <f t="shared" si="76"/>
        <v>#DIV/0!</v>
      </c>
      <c r="AC2456" s="1" t="e">
        <f t="shared" si="77"/>
        <v>#DIV/0!</v>
      </c>
    </row>
    <row r="2457" spans="4:29" x14ac:dyDescent="0.25">
      <c r="D2457" s="1">
        <v>1992</v>
      </c>
      <c r="E2457" s="1" t="s">
        <v>73</v>
      </c>
      <c r="F2457" s="2" t="s">
        <v>261</v>
      </c>
      <c r="G2457">
        <v>3</v>
      </c>
      <c r="H2457">
        <v>97165</v>
      </c>
      <c r="I2457" s="1">
        <v>921.16449999999998</v>
      </c>
      <c r="J2457" s="1">
        <v>56</v>
      </c>
      <c r="K2457" s="1">
        <v>2641.509</v>
      </c>
      <c r="L2457" s="1">
        <v>2631.5790000000002</v>
      </c>
      <c r="M2457" s="3">
        <v>1</v>
      </c>
      <c r="N2457">
        <v>21.2</v>
      </c>
      <c r="O2457">
        <v>38</v>
      </c>
      <c r="P2457" s="1">
        <f>IF($A$3="Percentage of government revenue per capita",$B$3,0) + IF($A$3="Absolute extra revenue",AB2457,0) + IF($A$3="Absolute revenue per capita",AC2457,0)</f>
        <v>0</v>
      </c>
      <c r="Q2457" s="5">
        <f>-MIN(data!$B$4 / data!I2568 * data!P2568 / 100, data!N2568)</f>
        <v>0</v>
      </c>
      <c r="R2457" s="4">
        <f>-Q2457*K2457/1000</f>
        <v>0</v>
      </c>
      <c r="S2457" s="6">
        <f>-MIN(data!$B$5/(POWER(LN(I2457),2))*P2457/100, O2457)</f>
        <v>0</v>
      </c>
      <c r="T2457" s="6">
        <f>-S2457*L2457/100000</f>
        <v>0</v>
      </c>
      <c r="U2457" s="4">
        <f>N2457+Q2457</f>
        <v>21.2</v>
      </c>
      <c r="V2457" s="4" t="e">
        <f>P2457*I2457/100/R2457</f>
        <v>#DIV/0!</v>
      </c>
      <c r="W2457" s="4" t="e">
        <f>V2457*H2457</f>
        <v>#DIV/0!</v>
      </c>
      <c r="X2457" s="6">
        <f>O2457+S2457</f>
        <v>38</v>
      </c>
      <c r="Y2457" s="6" t="e">
        <f>P2457*I2457/100/T2457</f>
        <v>#DIV/0!</v>
      </c>
      <c r="Z2457" s="6" t="e">
        <f>Y2457*H2457</f>
        <v>#DIV/0!</v>
      </c>
      <c r="AB2457" s="1">
        <f t="shared" si="76"/>
        <v>0</v>
      </c>
      <c r="AC2457" s="1">
        <f t="shared" si="77"/>
        <v>0</v>
      </c>
    </row>
    <row r="2458" spans="4:29" x14ac:dyDescent="0.25">
      <c r="D2458" s="1">
        <v>1993</v>
      </c>
      <c r="E2458" s="1" t="s">
        <v>73</v>
      </c>
      <c r="F2458" s="2" t="s">
        <v>261</v>
      </c>
      <c r="G2458">
        <v>3</v>
      </c>
      <c r="H2458">
        <v>98230</v>
      </c>
      <c r="I2458" s="1">
        <v>981.83219999999994</v>
      </c>
      <c r="J2458" s="1">
        <v>51</v>
      </c>
      <c r="K2458" s="1">
        <v>2524.752</v>
      </c>
      <c r="L2458" s="1">
        <v>2564.1030000000001</v>
      </c>
      <c r="M2458" s="3">
        <v>1</v>
      </c>
      <c r="N2458">
        <v>20.2</v>
      </c>
      <c r="O2458">
        <v>39</v>
      </c>
      <c r="P2458" s="1">
        <f>IF($A$3="Percentage of government revenue per capita",$B$3,0) + IF($A$3="Absolute extra revenue",AB2458,0) + IF($A$3="Absolute revenue per capita",AC2458,0)</f>
        <v>0</v>
      </c>
      <c r="Q2458" s="5">
        <f>-MIN(data!$B$4 / data!I2569 * data!P2569 / 100, data!N2569)</f>
        <v>0</v>
      </c>
      <c r="R2458" s="4">
        <f>-Q2458*K2458/1000</f>
        <v>0</v>
      </c>
      <c r="S2458" s="6">
        <f>-MIN(data!$B$5/(POWER(LN(I2458),2))*P2458/100, O2458)</f>
        <v>0</v>
      </c>
      <c r="T2458" s="6">
        <f>-S2458*L2458/100000</f>
        <v>0</v>
      </c>
      <c r="U2458" s="4">
        <f>N2458+Q2458</f>
        <v>20.2</v>
      </c>
      <c r="V2458" s="4" t="e">
        <f>P2458*I2458/100/R2458</f>
        <v>#DIV/0!</v>
      </c>
      <c r="W2458" s="4" t="e">
        <f>V2458*H2458</f>
        <v>#DIV/0!</v>
      </c>
      <c r="X2458" s="6">
        <f>O2458+S2458</f>
        <v>39</v>
      </c>
      <c r="Y2458" s="6" t="e">
        <f>P2458*I2458/100/T2458</f>
        <v>#DIV/0!</v>
      </c>
      <c r="Z2458" s="6" t="e">
        <f>Y2458*H2458</f>
        <v>#DIV/0!</v>
      </c>
      <c r="AB2458" s="1">
        <f t="shared" si="76"/>
        <v>0</v>
      </c>
      <c r="AC2458" s="1">
        <f t="shared" si="77"/>
        <v>0</v>
      </c>
    </row>
    <row r="2459" spans="4:29" x14ac:dyDescent="0.25">
      <c r="D2459" s="1">
        <v>1994</v>
      </c>
      <c r="E2459" s="1" t="s">
        <v>73</v>
      </c>
      <c r="F2459" s="2" t="s">
        <v>261</v>
      </c>
      <c r="G2459">
        <v>3</v>
      </c>
      <c r="H2459">
        <v>99352</v>
      </c>
      <c r="I2459" s="1">
        <v>917.66430000000003</v>
      </c>
      <c r="J2459" s="1">
        <v>47</v>
      </c>
      <c r="K2459" s="1">
        <v>2447.9169999999999</v>
      </c>
      <c r="L2459" s="1">
        <v>2631.5790000000002</v>
      </c>
      <c r="M2459" s="3">
        <v>1</v>
      </c>
      <c r="N2459">
        <v>19.2</v>
      </c>
      <c r="O2459">
        <v>38</v>
      </c>
      <c r="P2459" s="1">
        <f>IF($A$3="Percentage of government revenue per capita",$B$3,0) + IF($A$3="Absolute extra revenue",AB2459,0) + IF($A$3="Absolute revenue per capita",AC2459,0)</f>
        <v>0</v>
      </c>
      <c r="Q2459" s="5">
        <f>-MIN(data!$B$4 / data!I2570 * data!P2570 / 100, data!N2570)</f>
        <v>0</v>
      </c>
      <c r="R2459" s="4">
        <f>-Q2459*K2459/1000</f>
        <v>0</v>
      </c>
      <c r="S2459" s="6">
        <f>-MIN(data!$B$5/(POWER(LN(I2459),2))*P2459/100, O2459)</f>
        <v>0</v>
      </c>
      <c r="T2459" s="6">
        <f>-S2459*L2459/100000</f>
        <v>0</v>
      </c>
      <c r="U2459" s="4">
        <f>N2459+Q2459</f>
        <v>19.2</v>
      </c>
      <c r="V2459" s="4" t="e">
        <f>P2459*I2459/100/R2459</f>
        <v>#DIV/0!</v>
      </c>
      <c r="W2459" s="4" t="e">
        <f>V2459*H2459</f>
        <v>#DIV/0!</v>
      </c>
      <c r="X2459" s="6">
        <f>O2459+S2459</f>
        <v>38</v>
      </c>
      <c r="Y2459" s="6" t="e">
        <f>P2459*I2459/100/T2459</f>
        <v>#DIV/0!</v>
      </c>
      <c r="Z2459" s="6" t="e">
        <f>Y2459*H2459</f>
        <v>#DIV/0!</v>
      </c>
      <c r="AB2459" s="1">
        <f t="shared" si="76"/>
        <v>0</v>
      </c>
      <c r="AC2459" s="1">
        <f t="shared" si="77"/>
        <v>0</v>
      </c>
    </row>
    <row r="2460" spans="4:29" x14ac:dyDescent="0.25">
      <c r="D2460" s="1">
        <v>1995</v>
      </c>
      <c r="E2460" s="1" t="s">
        <v>73</v>
      </c>
      <c r="F2460" s="2" t="s">
        <v>261</v>
      </c>
      <c r="G2460">
        <v>3</v>
      </c>
      <c r="H2460">
        <v>100288</v>
      </c>
      <c r="I2460" s="1">
        <v>988.01130000000001</v>
      </c>
      <c r="J2460" s="1">
        <v>43</v>
      </c>
      <c r="K2460" s="1">
        <v>2336.9569999999999</v>
      </c>
      <c r="L2460" s="1">
        <v>2702.703</v>
      </c>
      <c r="M2460" s="3">
        <v>1</v>
      </c>
      <c r="N2460">
        <v>18.399999999999999</v>
      </c>
      <c r="O2460">
        <v>37</v>
      </c>
      <c r="P2460" s="1">
        <f>IF($A$3="Percentage of government revenue per capita",$B$3,0) + IF($A$3="Absolute extra revenue",AB2460,0) + IF($A$3="Absolute revenue per capita",AC2460,0)</f>
        <v>0</v>
      </c>
      <c r="Q2460" s="5">
        <f>-MIN(data!$B$4 / data!I2571 * data!P2571 / 100, data!N2571)</f>
        <v>0</v>
      </c>
      <c r="R2460" s="4">
        <f>-Q2460*K2460/1000</f>
        <v>0</v>
      </c>
      <c r="S2460" s="6">
        <f>-MIN(data!$B$5/(POWER(LN(I2460),2))*P2460/100, O2460)</f>
        <v>0</v>
      </c>
      <c r="T2460" s="6">
        <f>-S2460*L2460/100000</f>
        <v>0</v>
      </c>
      <c r="U2460" s="4">
        <f>N2460+Q2460</f>
        <v>18.399999999999999</v>
      </c>
      <c r="V2460" s="4" t="e">
        <f>P2460*I2460/100/R2460</f>
        <v>#DIV/0!</v>
      </c>
      <c r="W2460" s="4" t="e">
        <f>V2460*H2460</f>
        <v>#DIV/0!</v>
      </c>
      <c r="X2460" s="6">
        <f>O2460+S2460</f>
        <v>37</v>
      </c>
      <c r="Y2460" s="6" t="e">
        <f>P2460*I2460/100/T2460</f>
        <v>#DIV/0!</v>
      </c>
      <c r="Z2460" s="6" t="e">
        <f>Y2460*H2460</f>
        <v>#DIV/0!</v>
      </c>
      <c r="AB2460" s="1">
        <f t="shared" si="76"/>
        <v>0</v>
      </c>
      <c r="AC2460" s="1">
        <f t="shared" si="77"/>
        <v>0</v>
      </c>
    </row>
    <row r="2461" spans="4:29" x14ac:dyDescent="0.25">
      <c r="D2461" s="1">
        <v>1996</v>
      </c>
      <c r="E2461" s="1" t="s">
        <v>73</v>
      </c>
      <c r="F2461" s="2" t="s">
        <v>261</v>
      </c>
      <c r="G2461">
        <v>3</v>
      </c>
      <c r="H2461">
        <v>101001</v>
      </c>
      <c r="I2461" s="1">
        <v>995.88710000000003</v>
      </c>
      <c r="J2461" s="1">
        <v>40</v>
      </c>
      <c r="K2461" s="1">
        <v>2247.1909999999998</v>
      </c>
      <c r="L2461" s="1">
        <v>3030.3029999999999</v>
      </c>
      <c r="M2461" s="3">
        <v>1</v>
      </c>
      <c r="N2461">
        <v>17.8</v>
      </c>
      <c r="O2461">
        <v>33</v>
      </c>
      <c r="P2461" s="1">
        <f>IF($A$3="Percentage of government revenue per capita",$B$3,0) + IF($A$3="Absolute extra revenue",AB2461,0) + IF($A$3="Absolute revenue per capita",AC2461,0)</f>
        <v>0</v>
      </c>
      <c r="Q2461" s="5">
        <f>-MIN(data!$B$4 / data!I2572 * data!P2572 / 100, data!N2572)</f>
        <v>0</v>
      </c>
      <c r="R2461" s="4">
        <f>-Q2461*K2461/1000</f>
        <v>0</v>
      </c>
      <c r="S2461" s="6">
        <f>-MIN(data!$B$5/(POWER(LN(I2461),2))*P2461/100, O2461)</f>
        <v>0</v>
      </c>
      <c r="T2461" s="6">
        <f>-S2461*L2461/100000</f>
        <v>0</v>
      </c>
      <c r="U2461" s="4">
        <f>N2461+Q2461</f>
        <v>17.8</v>
      </c>
      <c r="V2461" s="4" t="e">
        <f>P2461*I2461/100/R2461</f>
        <v>#DIV/0!</v>
      </c>
      <c r="W2461" s="4" t="e">
        <f>V2461*H2461</f>
        <v>#DIV/0!</v>
      </c>
      <c r="X2461" s="6">
        <f>O2461+S2461</f>
        <v>33</v>
      </c>
      <c r="Y2461" s="6" t="e">
        <f>P2461*I2461/100/T2461</f>
        <v>#DIV/0!</v>
      </c>
      <c r="Z2461" s="6" t="e">
        <f>Y2461*H2461</f>
        <v>#DIV/0!</v>
      </c>
      <c r="AB2461" s="1">
        <f t="shared" si="76"/>
        <v>0</v>
      </c>
      <c r="AC2461" s="1">
        <f t="shared" si="77"/>
        <v>0</v>
      </c>
    </row>
    <row r="2462" spans="4:29" x14ac:dyDescent="0.25">
      <c r="D2462" s="1">
        <v>1997</v>
      </c>
      <c r="E2462" s="1" t="s">
        <v>73</v>
      </c>
      <c r="F2462" s="2" t="s">
        <v>261</v>
      </c>
      <c r="G2462">
        <v>3</v>
      </c>
      <c r="H2462">
        <v>101567</v>
      </c>
      <c r="I2462" s="1">
        <v>995.82780000000002</v>
      </c>
      <c r="J2462" s="1">
        <v>37</v>
      </c>
      <c r="K2462" s="1">
        <v>2151.163</v>
      </c>
      <c r="L2462" s="1">
        <v>3333.3330000000001</v>
      </c>
      <c r="M2462" s="3">
        <v>1</v>
      </c>
      <c r="N2462">
        <v>17.2</v>
      </c>
      <c r="O2462">
        <v>30</v>
      </c>
      <c r="P2462" s="1">
        <f>IF($A$3="Percentage of government revenue per capita",$B$3,0) + IF($A$3="Absolute extra revenue",AB2462,0) + IF($A$3="Absolute revenue per capita",AC2462,0)</f>
        <v>0</v>
      </c>
      <c r="Q2462" s="5">
        <f>-MIN(data!$B$4 / data!I2573 * data!P2573 / 100, data!N2573)</f>
        <v>0</v>
      </c>
      <c r="R2462" s="4">
        <f>-Q2462*K2462/1000</f>
        <v>0</v>
      </c>
      <c r="S2462" s="6">
        <f>-MIN(data!$B$5/(POWER(LN(I2462),2))*P2462/100, O2462)</f>
        <v>0</v>
      </c>
      <c r="T2462" s="6">
        <f>-S2462*L2462/100000</f>
        <v>0</v>
      </c>
      <c r="U2462" s="4">
        <f>N2462+Q2462</f>
        <v>17.2</v>
      </c>
      <c r="V2462" s="4" t="e">
        <f>P2462*I2462/100/R2462</f>
        <v>#DIV/0!</v>
      </c>
      <c r="W2462" s="4" t="e">
        <f>V2462*H2462</f>
        <v>#DIV/0!</v>
      </c>
      <c r="X2462" s="6">
        <f>O2462+S2462</f>
        <v>30</v>
      </c>
      <c r="Y2462" s="6" t="e">
        <f>P2462*I2462/100/T2462</f>
        <v>#DIV/0!</v>
      </c>
      <c r="Z2462" s="6" t="e">
        <f>Y2462*H2462</f>
        <v>#DIV/0!</v>
      </c>
      <c r="AB2462" s="1">
        <f t="shared" si="76"/>
        <v>0</v>
      </c>
      <c r="AC2462" s="1">
        <f t="shared" si="77"/>
        <v>0</v>
      </c>
    </row>
    <row r="2463" spans="4:29" x14ac:dyDescent="0.25">
      <c r="D2463" s="1">
        <v>1998</v>
      </c>
      <c r="E2463" s="1" t="s">
        <v>73</v>
      </c>
      <c r="F2463" s="2" t="s">
        <v>261</v>
      </c>
      <c r="G2463">
        <v>3</v>
      </c>
      <c r="H2463">
        <v>102021</v>
      </c>
      <c r="I2463" s="1">
        <v>1099.4449999999999</v>
      </c>
      <c r="J2463" s="1">
        <v>35</v>
      </c>
      <c r="K2463" s="1">
        <v>2095.808</v>
      </c>
      <c r="L2463" s="1">
        <v>3448.2759999999998</v>
      </c>
      <c r="M2463" s="3">
        <v>1</v>
      </c>
      <c r="N2463">
        <v>16.7</v>
      </c>
      <c r="O2463">
        <v>29</v>
      </c>
      <c r="P2463" s="1">
        <f>IF($A$3="Percentage of government revenue per capita",$B$3,0) + IF($A$3="Absolute extra revenue",AB2463,0) + IF($A$3="Absolute revenue per capita",AC2463,0)</f>
        <v>0</v>
      </c>
      <c r="Q2463" s="5">
        <f>-MIN(data!$B$4 / data!I2574 * data!P2574 / 100, data!N2574)</f>
        <v>0</v>
      </c>
      <c r="R2463" s="4">
        <f>-Q2463*K2463/1000</f>
        <v>0</v>
      </c>
      <c r="S2463" s="6">
        <f>-MIN(data!$B$5/(POWER(LN(I2463),2))*P2463/100, O2463)</f>
        <v>0</v>
      </c>
      <c r="T2463" s="6">
        <f>-S2463*L2463/100000</f>
        <v>0</v>
      </c>
      <c r="U2463" s="4">
        <f>N2463+Q2463</f>
        <v>16.7</v>
      </c>
      <c r="V2463" s="4" t="e">
        <f>P2463*I2463/100/R2463</f>
        <v>#DIV/0!</v>
      </c>
      <c r="W2463" s="4" t="e">
        <f>V2463*H2463</f>
        <v>#DIV/0!</v>
      </c>
      <c r="X2463" s="6">
        <f>O2463+S2463</f>
        <v>29</v>
      </c>
      <c r="Y2463" s="6" t="e">
        <f>P2463*I2463/100/T2463</f>
        <v>#DIV/0!</v>
      </c>
      <c r="Z2463" s="6" t="e">
        <f>Y2463*H2463</f>
        <v>#DIV/0!</v>
      </c>
      <c r="AB2463" s="1">
        <f t="shared" si="76"/>
        <v>0</v>
      </c>
      <c r="AC2463" s="1">
        <f t="shared" si="77"/>
        <v>0</v>
      </c>
    </row>
    <row r="2464" spans="4:29" x14ac:dyDescent="0.25">
      <c r="D2464" s="1">
        <v>1999</v>
      </c>
      <c r="E2464" s="1" t="s">
        <v>73</v>
      </c>
      <c r="F2464" s="2" t="s">
        <v>261</v>
      </c>
      <c r="G2464">
        <v>3</v>
      </c>
      <c r="H2464">
        <v>102432</v>
      </c>
      <c r="I2464" s="1">
        <v>1236.741</v>
      </c>
      <c r="J2464" s="1">
        <v>33</v>
      </c>
      <c r="K2464" s="1">
        <v>2037.037</v>
      </c>
      <c r="L2464" s="1">
        <v>3448.2759999999998</v>
      </c>
      <c r="M2464" s="3">
        <v>1</v>
      </c>
      <c r="N2464">
        <v>16.2</v>
      </c>
      <c r="O2464">
        <v>29</v>
      </c>
      <c r="P2464" s="1">
        <f>IF($A$3="Percentage of government revenue per capita",$B$3,0) + IF($A$3="Absolute extra revenue",AB2464,0) + IF($A$3="Absolute revenue per capita",AC2464,0)</f>
        <v>0</v>
      </c>
      <c r="Q2464" s="5">
        <f>-MIN(data!$B$4 / data!I2575 * data!P2575 / 100, data!N2575)</f>
        <v>0</v>
      </c>
      <c r="R2464" s="4">
        <f>-Q2464*K2464/1000</f>
        <v>0</v>
      </c>
      <c r="S2464" s="6">
        <f>-MIN(data!$B$5/(POWER(LN(I2464),2))*P2464/100, O2464)</f>
        <v>0</v>
      </c>
      <c r="T2464" s="6">
        <f>-S2464*L2464/100000</f>
        <v>0</v>
      </c>
      <c r="U2464" s="4">
        <f>N2464+Q2464</f>
        <v>16.2</v>
      </c>
      <c r="V2464" s="4" t="e">
        <f>P2464*I2464/100/R2464</f>
        <v>#DIV/0!</v>
      </c>
      <c r="W2464" s="4" t="e">
        <f>V2464*H2464</f>
        <v>#DIV/0!</v>
      </c>
      <c r="X2464" s="6">
        <f>O2464+S2464</f>
        <v>29</v>
      </c>
      <c r="Y2464" s="6" t="e">
        <f>P2464*I2464/100/T2464</f>
        <v>#DIV/0!</v>
      </c>
      <c r="Z2464" s="6" t="e">
        <f>Y2464*H2464</f>
        <v>#DIV/0!</v>
      </c>
      <c r="AB2464" s="1">
        <f t="shared" si="76"/>
        <v>0</v>
      </c>
      <c r="AC2464" s="1">
        <f t="shared" si="77"/>
        <v>0</v>
      </c>
    </row>
    <row r="2465" spans="4:29" x14ac:dyDescent="0.25">
      <c r="D2465" s="1">
        <v>2000</v>
      </c>
      <c r="E2465" s="1" t="s">
        <v>73</v>
      </c>
      <c r="F2465" s="2" t="s">
        <v>261</v>
      </c>
      <c r="G2465">
        <v>3</v>
      </c>
      <c r="H2465">
        <v>102833</v>
      </c>
      <c r="I2465" s="1">
        <v>1354.981</v>
      </c>
      <c r="J2465" s="1">
        <v>32</v>
      </c>
      <c r="K2465" s="1">
        <v>2038.2170000000001</v>
      </c>
      <c r="L2465" s="1">
        <v>3448.2759999999998</v>
      </c>
      <c r="M2465" s="3">
        <v>1</v>
      </c>
      <c r="N2465">
        <v>15.7</v>
      </c>
      <c r="O2465">
        <v>29</v>
      </c>
      <c r="P2465" s="1">
        <f>IF($A$3="Percentage of government revenue per capita",$B$3,0) + IF($A$3="Absolute extra revenue",AB2465,0) + IF($A$3="Absolute revenue per capita",AC2465,0)</f>
        <v>0</v>
      </c>
      <c r="Q2465" s="5">
        <f>-MIN(data!$B$4 / data!I2576 * data!P2576 / 100, data!N2576)</f>
        <v>0</v>
      </c>
      <c r="R2465" s="4">
        <f>-Q2465*K2465/1000</f>
        <v>0</v>
      </c>
      <c r="S2465" s="6">
        <f>-MIN(data!$B$5/(POWER(LN(I2465),2))*P2465/100, O2465)</f>
        <v>0</v>
      </c>
      <c r="T2465" s="6">
        <f>-S2465*L2465/100000</f>
        <v>0</v>
      </c>
      <c r="U2465" s="4">
        <f>N2465+Q2465</f>
        <v>15.7</v>
      </c>
      <c r="V2465" s="4" t="e">
        <f>P2465*I2465/100/R2465</f>
        <v>#DIV/0!</v>
      </c>
      <c r="W2465" s="4" t="e">
        <f>V2465*H2465</f>
        <v>#DIV/0!</v>
      </c>
      <c r="X2465" s="6">
        <f>O2465+S2465</f>
        <v>29</v>
      </c>
      <c r="Y2465" s="6" t="e">
        <f>P2465*I2465/100/T2465</f>
        <v>#DIV/0!</v>
      </c>
      <c r="Z2465" s="6" t="e">
        <f>Y2465*H2465</f>
        <v>#DIV/0!</v>
      </c>
      <c r="AB2465" s="1">
        <f t="shared" si="76"/>
        <v>0</v>
      </c>
      <c r="AC2465" s="1">
        <f t="shared" si="77"/>
        <v>0</v>
      </c>
    </row>
    <row r="2466" spans="4:29" x14ac:dyDescent="0.25">
      <c r="D2466" s="1">
        <v>2001</v>
      </c>
      <c r="E2466" s="1" t="s">
        <v>73</v>
      </c>
      <c r="F2466" s="2" t="s">
        <v>261</v>
      </c>
      <c r="G2466">
        <v>3</v>
      </c>
      <c r="H2466">
        <v>103249</v>
      </c>
      <c r="I2466" s="1">
        <v>1234.5119999999999</v>
      </c>
      <c r="J2466" s="1">
        <v>30</v>
      </c>
      <c r="K2466" s="1">
        <v>1960.7840000000001</v>
      </c>
      <c r="L2466" s="1">
        <v>3448.2759999999998</v>
      </c>
      <c r="M2466" s="3">
        <v>1</v>
      </c>
      <c r="N2466">
        <v>15.3</v>
      </c>
      <c r="O2466">
        <v>29</v>
      </c>
      <c r="P2466" s="1">
        <f>IF($A$3="Percentage of government revenue per capita",$B$3,0) + IF($A$3="Absolute extra revenue",AB2466,0) + IF($A$3="Absolute revenue per capita",AC2466,0)</f>
        <v>0</v>
      </c>
      <c r="Q2466" s="5">
        <f>-MIN(data!$B$4 / data!I2577 * data!P2577 / 100, data!N2577)</f>
        <v>0</v>
      </c>
      <c r="R2466" s="4">
        <f>-Q2466*K2466/1000</f>
        <v>0</v>
      </c>
      <c r="S2466" s="6">
        <f>-MIN(data!$B$5/(POWER(LN(I2466),2))*P2466/100, O2466)</f>
        <v>0</v>
      </c>
      <c r="T2466" s="6">
        <f>-S2466*L2466/100000</f>
        <v>0</v>
      </c>
      <c r="U2466" s="4">
        <f>N2466+Q2466</f>
        <v>15.3</v>
      </c>
      <c r="V2466" s="4" t="e">
        <f>P2466*I2466/100/R2466</f>
        <v>#DIV/0!</v>
      </c>
      <c r="W2466" s="4" t="e">
        <f>V2466*H2466</f>
        <v>#DIV/0!</v>
      </c>
      <c r="X2466" s="6">
        <f>O2466+S2466</f>
        <v>29</v>
      </c>
      <c r="Y2466" s="6" t="e">
        <f>P2466*I2466/100/T2466</f>
        <v>#DIV/0!</v>
      </c>
      <c r="Z2466" s="6" t="e">
        <f>Y2466*H2466</f>
        <v>#DIV/0!</v>
      </c>
      <c r="AB2466" s="1">
        <f t="shared" si="76"/>
        <v>0</v>
      </c>
      <c r="AC2466" s="1">
        <f t="shared" si="77"/>
        <v>0</v>
      </c>
    </row>
    <row r="2467" spans="4:29" x14ac:dyDescent="0.25">
      <c r="D2467" s="1">
        <v>2002</v>
      </c>
      <c r="E2467" s="1" t="s">
        <v>73</v>
      </c>
      <c r="F2467" s="2" t="s">
        <v>261</v>
      </c>
      <c r="G2467">
        <v>3</v>
      </c>
      <c r="H2467">
        <v>103634</v>
      </c>
      <c r="I2467" s="1">
        <v>1267.146</v>
      </c>
      <c r="J2467" s="1">
        <v>29</v>
      </c>
      <c r="K2467" s="1">
        <v>1946.309</v>
      </c>
      <c r="L2467" s="1">
        <v>3571.4290000000001</v>
      </c>
      <c r="M2467" s="3">
        <v>1</v>
      </c>
      <c r="N2467">
        <v>14.9</v>
      </c>
      <c r="O2467">
        <v>28</v>
      </c>
      <c r="P2467" s="1">
        <f>IF($A$3="Percentage of government revenue per capita",$B$3,0) + IF($A$3="Absolute extra revenue",AB2467,0) + IF($A$3="Absolute revenue per capita",AC2467,0)</f>
        <v>0</v>
      </c>
      <c r="Q2467" s="5">
        <f>-MIN(data!$B$4 / data!I2578 * data!P2578 / 100, data!N2578)</f>
        <v>0</v>
      </c>
      <c r="R2467" s="4">
        <f>-Q2467*K2467/1000</f>
        <v>0</v>
      </c>
      <c r="S2467" s="6">
        <f>-MIN(data!$B$5/(POWER(LN(I2467),2))*P2467/100, O2467)</f>
        <v>0</v>
      </c>
      <c r="T2467" s="6">
        <f>-S2467*L2467/100000</f>
        <v>0</v>
      </c>
      <c r="U2467" s="4">
        <f>N2467+Q2467</f>
        <v>14.9</v>
      </c>
      <c r="V2467" s="4" t="e">
        <f>P2467*I2467/100/R2467</f>
        <v>#DIV/0!</v>
      </c>
      <c r="W2467" s="4" t="e">
        <f>V2467*H2467</f>
        <v>#DIV/0!</v>
      </c>
      <c r="X2467" s="6">
        <f>O2467+S2467</f>
        <v>28</v>
      </c>
      <c r="Y2467" s="6" t="e">
        <f>P2467*I2467/100/T2467</f>
        <v>#DIV/0!</v>
      </c>
      <c r="Z2467" s="6" t="e">
        <f>Y2467*H2467</f>
        <v>#DIV/0!</v>
      </c>
      <c r="AB2467" s="1">
        <f t="shared" si="76"/>
        <v>0</v>
      </c>
      <c r="AC2467" s="1">
        <f t="shared" si="77"/>
        <v>0</v>
      </c>
    </row>
    <row r="2468" spans="4:29" x14ac:dyDescent="0.25">
      <c r="D2468" s="1">
        <v>2003</v>
      </c>
      <c r="E2468" s="1" t="s">
        <v>73</v>
      </c>
      <c r="F2468" s="2" t="s">
        <v>261</v>
      </c>
      <c r="G2468">
        <v>3</v>
      </c>
      <c r="H2468">
        <v>104005</v>
      </c>
      <c r="I2468" s="1">
        <v>1397.2860000000001</v>
      </c>
      <c r="J2468" s="1">
        <v>28</v>
      </c>
      <c r="K2468" s="1">
        <v>1917.808</v>
      </c>
      <c r="L2468" s="1">
        <v>0</v>
      </c>
      <c r="M2468" s="3">
        <v>1</v>
      </c>
      <c r="N2468">
        <v>14.6</v>
      </c>
      <c r="O2468">
        <v>27</v>
      </c>
      <c r="P2468" s="1">
        <f>IF($A$3="Percentage of government revenue per capita",$B$3,0) + IF($A$3="Absolute extra revenue",AB2468,0) + IF($A$3="Absolute revenue per capita",AC2468,0)</f>
        <v>0</v>
      </c>
      <c r="Q2468" s="5">
        <f>-MIN(data!$B$4 / data!I2579 * data!P2579 / 100, data!N2579)</f>
        <v>0</v>
      </c>
      <c r="R2468" s="4">
        <f>-Q2468*K2468/1000</f>
        <v>0</v>
      </c>
      <c r="S2468" s="6">
        <f>-MIN(data!$B$5/(POWER(LN(I2468),2))*P2468/100, O2468)</f>
        <v>0</v>
      </c>
      <c r="T2468" s="6">
        <f>-S2468*L2468/100000</f>
        <v>0</v>
      </c>
      <c r="U2468" s="4">
        <f>N2468+Q2468</f>
        <v>14.6</v>
      </c>
      <c r="V2468" s="4" t="e">
        <f>P2468*I2468/100/R2468</f>
        <v>#DIV/0!</v>
      </c>
      <c r="W2468" s="4" t="e">
        <f>V2468*H2468</f>
        <v>#DIV/0!</v>
      </c>
      <c r="X2468" s="6">
        <f>O2468+S2468</f>
        <v>27</v>
      </c>
      <c r="Y2468" s="6" t="e">
        <f>P2468*I2468/100/T2468</f>
        <v>#DIV/0!</v>
      </c>
      <c r="Z2468" s="6" t="e">
        <f>Y2468*H2468</f>
        <v>#DIV/0!</v>
      </c>
      <c r="AB2468" s="1">
        <f t="shared" si="76"/>
        <v>0</v>
      </c>
      <c r="AC2468" s="1">
        <f t="shared" si="77"/>
        <v>0</v>
      </c>
    </row>
    <row r="2469" spans="4:29" x14ac:dyDescent="0.25">
      <c r="D2469" s="1">
        <v>2004</v>
      </c>
      <c r="E2469" s="1" t="s">
        <v>73</v>
      </c>
      <c r="F2469" s="2" t="s">
        <v>261</v>
      </c>
      <c r="G2469">
        <v>3</v>
      </c>
      <c r="H2469">
        <v>104347</v>
      </c>
      <c r="I2469" s="1">
        <v>1269.0070000000001</v>
      </c>
      <c r="J2469" s="1">
        <v>28</v>
      </c>
      <c r="K2469" s="1">
        <v>1944.444</v>
      </c>
      <c r="L2469" s="1">
        <v>0</v>
      </c>
      <c r="M2469" s="3">
        <v>0</v>
      </c>
      <c r="N2469">
        <v>14.4</v>
      </c>
      <c r="O2469">
        <v>26</v>
      </c>
      <c r="P2469" s="1">
        <f>IF($A$3="Percentage of government revenue per capita",$B$3,0) + IF($A$3="Absolute extra revenue",AB2469,0) + IF($A$3="Absolute revenue per capita",AC2469,0)</f>
        <v>0</v>
      </c>
      <c r="Q2469" s="5">
        <f>-MIN(data!$B$4 / data!I2580 * data!P2580 / 100, data!N2580)</f>
        <v>0</v>
      </c>
      <c r="R2469" s="4">
        <f>-Q2469*K2469/1000</f>
        <v>0</v>
      </c>
      <c r="S2469" s="6">
        <f>-MIN(data!$B$5/(POWER(LN(I2469),2))*P2469/100, O2469)</f>
        <v>0</v>
      </c>
      <c r="T2469" s="6">
        <f>-S2469*L2469/100000</f>
        <v>0</v>
      </c>
      <c r="U2469" s="4">
        <f>N2469+Q2469</f>
        <v>14.4</v>
      </c>
      <c r="V2469" s="4" t="e">
        <f>P2469*I2469/100/R2469</f>
        <v>#DIV/0!</v>
      </c>
      <c r="W2469" s="4" t="e">
        <f>V2469*H2469</f>
        <v>#DIV/0!</v>
      </c>
      <c r="X2469" s="6">
        <f>O2469+S2469</f>
        <v>26</v>
      </c>
      <c r="Y2469" s="6" t="e">
        <f>P2469*I2469/100/T2469</f>
        <v>#DIV/0!</v>
      </c>
      <c r="Z2469" s="6" t="e">
        <f>Y2469*H2469</f>
        <v>#DIV/0!</v>
      </c>
      <c r="AB2469" s="1">
        <f t="shared" si="76"/>
        <v>0</v>
      </c>
      <c r="AC2469" s="1">
        <f t="shared" si="77"/>
        <v>0</v>
      </c>
    </row>
    <row r="2470" spans="4:29" x14ac:dyDescent="0.25">
      <c r="D2470" s="1">
        <v>2005</v>
      </c>
      <c r="E2470" s="1" t="s">
        <v>73</v>
      </c>
      <c r="F2470" s="2" t="s">
        <v>261</v>
      </c>
      <c r="G2470">
        <v>3</v>
      </c>
      <c r="H2470">
        <v>104661</v>
      </c>
      <c r="I2470" s="1">
        <v>1477.8440000000001</v>
      </c>
      <c r="J2470" s="1">
        <v>27</v>
      </c>
      <c r="K2470" s="1">
        <v>1914.894</v>
      </c>
      <c r="L2470" s="1">
        <v>0</v>
      </c>
      <c r="M2470" s="3">
        <v>0</v>
      </c>
      <c r="N2470">
        <v>14.1</v>
      </c>
      <c r="O2470">
        <v>25</v>
      </c>
      <c r="P2470" s="1">
        <f>IF($A$3="Percentage of government revenue per capita",$B$3,0) + IF($A$3="Absolute extra revenue",AB2470,0) + IF($A$3="Absolute revenue per capita",AC2470,0)</f>
        <v>0</v>
      </c>
      <c r="Q2470" s="5">
        <f>-MIN(data!$B$4 / data!I2581 * data!P2581 / 100, data!N2581)</f>
        <v>0</v>
      </c>
      <c r="R2470" s="4">
        <f>-Q2470*K2470/1000</f>
        <v>0</v>
      </c>
      <c r="S2470" s="6">
        <f>-MIN(data!$B$5/(POWER(LN(I2470),2))*P2470/100, O2470)</f>
        <v>0</v>
      </c>
      <c r="T2470" s="6">
        <f>-S2470*L2470/100000</f>
        <v>0</v>
      </c>
      <c r="U2470" s="4">
        <f>N2470+Q2470</f>
        <v>14.1</v>
      </c>
      <c r="V2470" s="4" t="e">
        <f>P2470*I2470/100/R2470</f>
        <v>#DIV/0!</v>
      </c>
      <c r="W2470" s="4" t="e">
        <f>V2470*H2470</f>
        <v>#DIV/0!</v>
      </c>
      <c r="X2470" s="6">
        <f>O2470+S2470</f>
        <v>25</v>
      </c>
      <c r="Y2470" s="6" t="e">
        <f>P2470*I2470/100/T2470</f>
        <v>#DIV/0!</v>
      </c>
      <c r="Z2470" s="6" t="e">
        <f>Y2470*H2470</f>
        <v>#DIV/0!</v>
      </c>
      <c r="AB2470" s="1">
        <f t="shared" si="76"/>
        <v>0</v>
      </c>
      <c r="AC2470" s="1">
        <f t="shared" si="77"/>
        <v>0</v>
      </c>
    </row>
    <row r="2471" spans="4:29" x14ac:dyDescent="0.25">
      <c r="D2471" s="1">
        <v>2006</v>
      </c>
      <c r="E2471" s="1" t="s">
        <v>73</v>
      </c>
      <c r="F2471" s="2" t="s">
        <v>261</v>
      </c>
      <c r="G2471">
        <v>3</v>
      </c>
      <c r="H2471">
        <v>104933</v>
      </c>
      <c r="I2471" s="1">
        <v>1511.1289999999999</v>
      </c>
      <c r="J2471" s="1">
        <v>27</v>
      </c>
      <c r="K2471" s="1">
        <v>1928.5709999999999</v>
      </c>
      <c r="L2471" s="1">
        <v>4000</v>
      </c>
      <c r="M2471" s="3">
        <v>0</v>
      </c>
      <c r="N2471">
        <v>14</v>
      </c>
      <c r="O2471">
        <v>25</v>
      </c>
      <c r="P2471" s="1">
        <f>IF($A$3="Percentage of government revenue per capita",$B$3,0) + IF($A$3="Absolute extra revenue",AB2471,0) + IF($A$3="Absolute revenue per capita",AC2471,0)</f>
        <v>0</v>
      </c>
      <c r="Q2471" s="5">
        <f>-MIN(data!$B$4 / data!I2582 * data!P2582 / 100, data!N2582)</f>
        <v>0</v>
      </c>
      <c r="R2471" s="4">
        <f>-Q2471*K2471/1000</f>
        <v>0</v>
      </c>
      <c r="S2471" s="6">
        <f>-MIN(data!$B$5/(POWER(LN(I2471),2))*P2471/100, O2471)</f>
        <v>0</v>
      </c>
      <c r="T2471" s="6">
        <f>-S2471*L2471/100000</f>
        <v>0</v>
      </c>
      <c r="U2471" s="4">
        <f>N2471+Q2471</f>
        <v>14</v>
      </c>
      <c r="V2471" s="4" t="e">
        <f>P2471*I2471/100/R2471</f>
        <v>#DIV/0!</v>
      </c>
      <c r="W2471" s="4" t="e">
        <f>V2471*H2471</f>
        <v>#DIV/0!</v>
      </c>
      <c r="X2471" s="6">
        <f>O2471+S2471</f>
        <v>25</v>
      </c>
      <c r="Y2471" s="6" t="e">
        <f>P2471*I2471/100/T2471</f>
        <v>#DIV/0!</v>
      </c>
      <c r="Z2471" s="6" t="e">
        <f>Y2471*H2471</f>
        <v>#DIV/0!</v>
      </c>
      <c r="AB2471" s="1">
        <f t="shared" si="76"/>
        <v>0</v>
      </c>
      <c r="AC2471" s="1">
        <f t="shared" si="77"/>
        <v>0</v>
      </c>
    </row>
    <row r="2472" spans="4:29" x14ac:dyDescent="0.25">
      <c r="D2472" s="1">
        <v>2007</v>
      </c>
      <c r="E2472" s="1" t="s">
        <v>73</v>
      </c>
      <c r="F2472" s="2" t="s">
        <v>261</v>
      </c>
      <c r="G2472">
        <v>3</v>
      </c>
      <c r="H2472">
        <v>105190</v>
      </c>
      <c r="I2472" s="1">
        <v>1634.912</v>
      </c>
      <c r="J2472" s="1">
        <v>27</v>
      </c>
      <c r="K2472" s="1">
        <v>1942.4459999999999</v>
      </c>
      <c r="L2472" s="1">
        <v>4000</v>
      </c>
      <c r="M2472" s="3">
        <v>1</v>
      </c>
      <c r="N2472">
        <v>13.9</v>
      </c>
      <c r="O2472">
        <v>25</v>
      </c>
      <c r="P2472" s="1">
        <f>IF($A$3="Percentage of government revenue per capita",$B$3,0) + IF($A$3="Absolute extra revenue",AB2472,0) + IF($A$3="Absolute revenue per capita",AC2472,0)</f>
        <v>0</v>
      </c>
      <c r="Q2472" s="5">
        <f>-MIN(data!$B$4 / data!I2583 * data!P2583 / 100, data!N2583)</f>
        <v>0</v>
      </c>
      <c r="R2472" s="4">
        <f>-Q2472*K2472/1000</f>
        <v>0</v>
      </c>
      <c r="S2472" s="6">
        <f>-MIN(data!$B$5/(POWER(LN(I2472),2))*P2472/100, O2472)</f>
        <v>0</v>
      </c>
      <c r="T2472" s="6">
        <f>-S2472*L2472/100000</f>
        <v>0</v>
      </c>
      <c r="U2472" s="4">
        <f>N2472+Q2472</f>
        <v>13.9</v>
      </c>
      <c r="V2472" s="4" t="e">
        <f>P2472*I2472/100/R2472</f>
        <v>#DIV/0!</v>
      </c>
      <c r="W2472" s="4" t="e">
        <f>V2472*H2472</f>
        <v>#DIV/0!</v>
      </c>
      <c r="X2472" s="6">
        <f>O2472+S2472</f>
        <v>25</v>
      </c>
      <c r="Y2472" s="6" t="e">
        <f>P2472*I2472/100/T2472</f>
        <v>#DIV/0!</v>
      </c>
      <c r="Z2472" s="6" t="e">
        <f>Y2472*H2472</f>
        <v>#DIV/0!</v>
      </c>
      <c r="AB2472" s="1">
        <f t="shared" si="76"/>
        <v>0</v>
      </c>
      <c r="AC2472" s="1">
        <f t="shared" si="77"/>
        <v>0</v>
      </c>
    </row>
    <row r="2473" spans="4:29" x14ac:dyDescent="0.25">
      <c r="D2473" s="1">
        <v>2008</v>
      </c>
      <c r="E2473" s="1" t="s">
        <v>73</v>
      </c>
      <c r="F2473" s="2" t="s">
        <v>261</v>
      </c>
      <c r="G2473">
        <v>3</v>
      </c>
      <c r="H2473">
        <v>105456</v>
      </c>
      <c r="I2473" s="1">
        <v>1639.1579999999999</v>
      </c>
      <c r="J2473" s="1">
        <v>28</v>
      </c>
      <c r="K2473" s="1">
        <v>2000</v>
      </c>
      <c r="L2473" s="1">
        <v>4000</v>
      </c>
      <c r="M2473" s="3">
        <v>1</v>
      </c>
      <c r="N2473">
        <v>14</v>
      </c>
      <c r="O2473">
        <v>25</v>
      </c>
      <c r="P2473" s="1">
        <f>IF($A$3="Percentage of government revenue per capita",$B$3,0) + IF($A$3="Absolute extra revenue",AB2473,0) + IF($A$3="Absolute revenue per capita",AC2473,0)</f>
        <v>0</v>
      </c>
      <c r="Q2473" s="5">
        <f>-MIN(data!$B$4 / data!I2584 * data!P2584 / 100, data!N2584)</f>
        <v>0</v>
      </c>
      <c r="R2473" s="4">
        <f>-Q2473*K2473/1000</f>
        <v>0</v>
      </c>
      <c r="S2473" s="6">
        <f>-MIN(data!$B$5/(POWER(LN(I2473),2))*P2473/100, O2473)</f>
        <v>0</v>
      </c>
      <c r="T2473" s="6">
        <f>-S2473*L2473/100000</f>
        <v>0</v>
      </c>
      <c r="U2473" s="4">
        <f>N2473+Q2473</f>
        <v>14</v>
      </c>
      <c r="V2473" s="4" t="e">
        <f>P2473*I2473/100/R2473</f>
        <v>#DIV/0!</v>
      </c>
      <c r="W2473" s="4" t="e">
        <f>V2473*H2473</f>
        <v>#DIV/0!</v>
      </c>
      <c r="X2473" s="6">
        <f>O2473+S2473</f>
        <v>25</v>
      </c>
      <c r="Y2473" s="6" t="e">
        <f>P2473*I2473/100/T2473</f>
        <v>#DIV/0!</v>
      </c>
      <c r="Z2473" s="6" t="e">
        <f>Y2473*H2473</f>
        <v>#DIV/0!</v>
      </c>
      <c r="AB2473" s="1">
        <f t="shared" si="76"/>
        <v>0</v>
      </c>
      <c r="AC2473" s="1">
        <f t="shared" si="77"/>
        <v>0</v>
      </c>
    </row>
    <row r="2474" spans="4:29" x14ac:dyDescent="0.25">
      <c r="D2474" s="1">
        <v>2009</v>
      </c>
      <c r="E2474" s="1" t="s">
        <v>73</v>
      </c>
      <c r="F2474" s="2" t="s">
        <v>261</v>
      </c>
      <c r="G2474">
        <v>3</v>
      </c>
      <c r="H2474">
        <v>105789</v>
      </c>
      <c r="I2474" s="1">
        <v>1413.855</v>
      </c>
      <c r="J2474" s="1">
        <v>28</v>
      </c>
      <c r="K2474" s="1">
        <v>1985.816</v>
      </c>
      <c r="L2474" s="1">
        <v>3846.154</v>
      </c>
      <c r="M2474" s="3">
        <v>1</v>
      </c>
      <c r="N2474">
        <v>14.1</v>
      </c>
      <c r="O2474">
        <v>26</v>
      </c>
      <c r="P2474" s="1">
        <f>IF($A$3="Percentage of government revenue per capita",$B$3,0) + IF($A$3="Absolute extra revenue",AB2474,0) + IF($A$3="Absolute revenue per capita",AC2474,0)</f>
        <v>0</v>
      </c>
      <c r="Q2474" s="5">
        <f>-MIN(data!$B$4 / data!I2585 * data!P2585 / 100, data!N2585)</f>
        <v>0</v>
      </c>
      <c r="R2474" s="4">
        <f>-Q2474*K2474/1000</f>
        <v>0</v>
      </c>
      <c r="S2474" s="6">
        <f>-MIN(data!$B$5/(POWER(LN(I2474),2))*P2474/100, O2474)</f>
        <v>0</v>
      </c>
      <c r="T2474" s="6">
        <f>-S2474*L2474/100000</f>
        <v>0</v>
      </c>
      <c r="U2474" s="4">
        <f>N2474+Q2474</f>
        <v>14.1</v>
      </c>
      <c r="V2474" s="4" t="e">
        <f>P2474*I2474/100/R2474</f>
        <v>#DIV/0!</v>
      </c>
      <c r="W2474" s="4" t="e">
        <f>V2474*H2474</f>
        <v>#DIV/0!</v>
      </c>
      <c r="X2474" s="6">
        <f>O2474+S2474</f>
        <v>26</v>
      </c>
      <c r="Y2474" s="6" t="e">
        <f>P2474*I2474/100/T2474</f>
        <v>#DIV/0!</v>
      </c>
      <c r="Z2474" s="6" t="e">
        <f>Y2474*H2474</f>
        <v>#DIV/0!</v>
      </c>
      <c r="AB2474" s="1">
        <f t="shared" si="76"/>
        <v>0</v>
      </c>
      <c r="AC2474" s="1">
        <f t="shared" si="77"/>
        <v>0</v>
      </c>
    </row>
    <row r="2475" spans="4:29" x14ac:dyDescent="0.25">
      <c r="D2475" s="1">
        <v>2010</v>
      </c>
      <c r="E2475" s="1" t="s">
        <v>73</v>
      </c>
      <c r="F2475" s="2" t="s">
        <v>261</v>
      </c>
      <c r="G2475">
        <v>3</v>
      </c>
      <c r="H2475">
        <v>106233</v>
      </c>
      <c r="I2475" s="1">
        <v>1446.471</v>
      </c>
      <c r="J2475" s="1">
        <v>29</v>
      </c>
      <c r="K2475" s="1">
        <v>2027.972</v>
      </c>
      <c r="L2475" s="1">
        <v>3703.7040000000002</v>
      </c>
      <c r="M2475" s="3">
        <v>1</v>
      </c>
      <c r="N2475">
        <v>14.3</v>
      </c>
      <c r="O2475">
        <v>27</v>
      </c>
      <c r="P2475" s="1">
        <f>IF($A$3="Percentage of government revenue per capita",$B$3,0) + IF($A$3="Absolute extra revenue",AB2475,0) + IF($A$3="Absolute revenue per capita",AC2475,0)</f>
        <v>0</v>
      </c>
      <c r="Q2475" s="5">
        <f>-MIN(data!$B$4 / data!I2586 * data!P2586 / 100, data!N2586)</f>
        <v>0</v>
      </c>
      <c r="R2475" s="4">
        <f>-Q2475*K2475/1000</f>
        <v>0</v>
      </c>
      <c r="S2475" s="6">
        <f>-MIN(data!$B$5/(POWER(LN(I2475),2))*P2475/100, O2475)</f>
        <v>0</v>
      </c>
      <c r="T2475" s="6">
        <f>-S2475*L2475/100000</f>
        <v>0</v>
      </c>
      <c r="U2475" s="4">
        <f>N2475+Q2475</f>
        <v>14.3</v>
      </c>
      <c r="V2475" s="4" t="e">
        <f>P2475*I2475/100/R2475</f>
        <v>#DIV/0!</v>
      </c>
      <c r="W2475" s="4" t="e">
        <f>V2475*H2475</f>
        <v>#DIV/0!</v>
      </c>
      <c r="X2475" s="6">
        <f>O2475+S2475</f>
        <v>27</v>
      </c>
      <c r="Y2475" s="6" t="e">
        <f>P2475*I2475/100/T2475</f>
        <v>#DIV/0!</v>
      </c>
      <c r="Z2475" s="6" t="e">
        <f>Y2475*H2475</f>
        <v>#DIV/0!</v>
      </c>
      <c r="AB2475" s="1">
        <f t="shared" si="76"/>
        <v>0</v>
      </c>
      <c r="AC2475" s="1">
        <f t="shared" si="77"/>
        <v>0</v>
      </c>
    </row>
    <row r="2476" spans="4:29" x14ac:dyDescent="0.25">
      <c r="D2476" s="1">
        <v>2011</v>
      </c>
      <c r="E2476" s="1" t="s">
        <v>73</v>
      </c>
      <c r="F2476" s="2" t="s">
        <v>261</v>
      </c>
      <c r="G2476">
        <v>3</v>
      </c>
      <c r="H2476">
        <v>106796</v>
      </c>
      <c r="I2476" s="1">
        <v>1473.1310000000001</v>
      </c>
      <c r="J2476" s="1">
        <v>30</v>
      </c>
      <c r="K2476" s="1">
        <v>2054.7950000000001</v>
      </c>
      <c r="L2476" s="1">
        <v>3703.7040000000002</v>
      </c>
      <c r="M2476" s="3">
        <v>1</v>
      </c>
      <c r="N2476">
        <v>14.6</v>
      </c>
      <c r="O2476">
        <v>27</v>
      </c>
      <c r="P2476" s="1">
        <f>IF($A$3="Percentage of government revenue per capita",$B$3,0) + IF($A$3="Absolute extra revenue",AB2476,0) + IF($A$3="Absolute revenue per capita",AC2476,0)</f>
        <v>0</v>
      </c>
      <c r="Q2476" s="5">
        <f>-MIN(data!$B$4 / data!I2587 * data!P2587 / 100, data!N2587)</f>
        <v>0</v>
      </c>
      <c r="R2476" s="4">
        <f>-Q2476*K2476/1000</f>
        <v>0</v>
      </c>
      <c r="S2476" s="6">
        <f>-MIN(data!$B$5/(POWER(LN(I2476),2))*P2476/100, O2476)</f>
        <v>0</v>
      </c>
      <c r="T2476" s="6">
        <f>-S2476*L2476/100000</f>
        <v>0</v>
      </c>
      <c r="U2476" s="4">
        <f>N2476+Q2476</f>
        <v>14.6</v>
      </c>
      <c r="V2476" s="4" t="e">
        <f>P2476*I2476/100/R2476</f>
        <v>#DIV/0!</v>
      </c>
      <c r="W2476" s="4" t="e">
        <f>V2476*H2476</f>
        <v>#DIV/0!</v>
      </c>
      <c r="X2476" s="6">
        <f>O2476+S2476</f>
        <v>27</v>
      </c>
      <c r="Y2476" s="6" t="e">
        <f>P2476*I2476/100/T2476</f>
        <v>#DIV/0!</v>
      </c>
      <c r="Z2476" s="6" t="e">
        <f>Y2476*H2476</f>
        <v>#DIV/0!</v>
      </c>
      <c r="AB2476" s="1">
        <f t="shared" si="76"/>
        <v>0</v>
      </c>
      <c r="AC2476" s="1">
        <f t="shared" si="77"/>
        <v>0</v>
      </c>
    </row>
    <row r="2477" spans="4:29" x14ac:dyDescent="0.25">
      <c r="D2477" s="1">
        <v>2012</v>
      </c>
      <c r="E2477" s="1" t="s">
        <v>73</v>
      </c>
      <c r="F2477" s="2" t="s">
        <v>261</v>
      </c>
      <c r="G2477">
        <v>3</v>
      </c>
      <c r="H2477">
        <v>107446</v>
      </c>
      <c r="I2477" s="1">
        <v>1407.2819999999999</v>
      </c>
      <c r="J2477" s="1">
        <v>31</v>
      </c>
      <c r="K2477" s="1">
        <v>2066.6669999999999</v>
      </c>
      <c r="L2477" s="1">
        <v>3703.7040000000002</v>
      </c>
      <c r="M2477" s="3">
        <v>1</v>
      </c>
      <c r="N2477">
        <v>15</v>
      </c>
      <c r="O2477">
        <v>27</v>
      </c>
      <c r="P2477" s="1">
        <f>IF($A$3="Percentage of government revenue per capita",$B$3,0) + IF($A$3="Absolute extra revenue",AB2477,0) + IF($A$3="Absolute revenue per capita",AC2477,0)</f>
        <v>0</v>
      </c>
      <c r="Q2477" s="5">
        <f>-MIN(data!$B$4 / data!I2588 * data!P2588 / 100, data!N2588)</f>
        <v>0</v>
      </c>
      <c r="R2477" s="4">
        <f>-Q2477*K2477/1000</f>
        <v>0</v>
      </c>
      <c r="S2477" s="6">
        <f>-MIN(data!$B$5/(POWER(LN(I2477),2))*P2477/100, O2477)</f>
        <v>0</v>
      </c>
      <c r="T2477" s="6">
        <f>-S2477*L2477/100000</f>
        <v>0</v>
      </c>
      <c r="U2477" s="4">
        <f>N2477+Q2477</f>
        <v>15</v>
      </c>
      <c r="V2477" s="4" t="e">
        <f>P2477*I2477/100/R2477</f>
        <v>#DIV/0!</v>
      </c>
      <c r="W2477" s="4" t="e">
        <f>V2477*H2477</f>
        <v>#DIV/0!</v>
      </c>
      <c r="X2477" s="6">
        <f>O2477+S2477</f>
        <v>27</v>
      </c>
      <c r="Y2477" s="6" t="e">
        <f>P2477*I2477/100/T2477</f>
        <v>#DIV/0!</v>
      </c>
      <c r="Z2477" s="6" t="e">
        <f>Y2477*H2477</f>
        <v>#DIV/0!</v>
      </c>
      <c r="AB2477" s="1">
        <f t="shared" si="76"/>
        <v>0</v>
      </c>
      <c r="AC2477" s="1">
        <f t="shared" si="77"/>
        <v>0</v>
      </c>
    </row>
    <row r="2478" spans="4:29" x14ac:dyDescent="0.25">
      <c r="D2478" s="1">
        <v>2013</v>
      </c>
      <c r="E2478" s="1" t="s">
        <v>73</v>
      </c>
      <c r="F2478" s="2" t="s">
        <v>261</v>
      </c>
      <c r="G2478">
        <v>3</v>
      </c>
      <c r="H2478">
        <v>108170</v>
      </c>
      <c r="I2478" s="1">
        <v>1396.58</v>
      </c>
      <c r="J2478" s="1">
        <v>31</v>
      </c>
      <c r="K2478" s="1">
        <v>2012.9870000000001</v>
      </c>
      <c r="L2478" s="1">
        <v>3703.7040000000002</v>
      </c>
      <c r="M2478" s="3">
        <v>1</v>
      </c>
      <c r="N2478">
        <v>15.4</v>
      </c>
      <c r="O2478">
        <v>27</v>
      </c>
      <c r="P2478" s="1">
        <f>IF($A$3="Percentage of government revenue per capita",$B$3,0) + IF($A$3="Absolute extra revenue",AB2478,0) + IF($A$3="Absolute revenue per capita",AC2478,0)</f>
        <v>0</v>
      </c>
      <c r="Q2478" s="5">
        <f>-MIN(data!$B$4 / data!I2589 * data!P2589 / 100, data!N2589)</f>
        <v>0</v>
      </c>
      <c r="R2478" s="4">
        <f>-Q2478*K2478/1000</f>
        <v>0</v>
      </c>
      <c r="S2478" s="6">
        <f>-MIN(data!$B$5/(POWER(LN(I2478),2))*P2478/100, O2478)</f>
        <v>0</v>
      </c>
      <c r="T2478" s="6">
        <f>-S2478*L2478/100000</f>
        <v>0</v>
      </c>
      <c r="U2478" s="4">
        <f>N2478+Q2478</f>
        <v>15.4</v>
      </c>
      <c r="V2478" s="4" t="e">
        <f>P2478*I2478/100/R2478</f>
        <v>#DIV/0!</v>
      </c>
      <c r="W2478" s="4" t="e">
        <f>V2478*H2478</f>
        <v>#DIV/0!</v>
      </c>
      <c r="X2478" s="6">
        <f>O2478+S2478</f>
        <v>27</v>
      </c>
      <c r="Y2478" s="6" t="e">
        <f>P2478*I2478/100/T2478</f>
        <v>#DIV/0!</v>
      </c>
      <c r="Z2478" s="6" t="e">
        <f>Y2478*H2478</f>
        <v>#DIV/0!</v>
      </c>
      <c r="AB2478" s="1">
        <f t="shared" si="76"/>
        <v>0</v>
      </c>
      <c r="AC2478" s="1">
        <f t="shared" si="77"/>
        <v>0</v>
      </c>
    </row>
    <row r="2479" spans="4:29" x14ac:dyDescent="0.25">
      <c r="D2479" s="1">
        <v>2014</v>
      </c>
      <c r="E2479" s="1" t="s">
        <v>73</v>
      </c>
      <c r="F2479" s="2" t="s">
        <v>261</v>
      </c>
      <c r="G2479">
        <v>3</v>
      </c>
      <c r="H2479">
        <v>108902</v>
      </c>
      <c r="I2479" s="1">
        <v>1581.2650000000001</v>
      </c>
      <c r="J2479" s="1">
        <v>32</v>
      </c>
      <c r="K2479" s="1">
        <v>2012.579</v>
      </c>
      <c r="L2479" s="1">
        <v>3703.7040000000002</v>
      </c>
      <c r="M2479" s="3">
        <v>1</v>
      </c>
      <c r="N2479">
        <v>15.9</v>
      </c>
      <c r="O2479">
        <v>27</v>
      </c>
      <c r="P2479" s="1">
        <f>IF($A$3="Percentage of government revenue per capita",$B$3,0) + IF($A$3="Absolute extra revenue",AB2479,0) + IF($A$3="Absolute revenue per capita",AC2479,0)</f>
        <v>0</v>
      </c>
      <c r="Q2479" s="5">
        <f>-MIN(data!$B$4 / data!I2590 * data!P2590 / 100, data!N2590)</f>
        <v>0</v>
      </c>
      <c r="R2479" s="4">
        <f>-Q2479*K2479/1000</f>
        <v>0</v>
      </c>
      <c r="S2479" s="6">
        <f>-MIN(data!$B$5/(POWER(LN(I2479),2))*P2479/100, O2479)</f>
        <v>0</v>
      </c>
      <c r="T2479" s="6">
        <f>-S2479*L2479/100000</f>
        <v>0</v>
      </c>
      <c r="U2479" s="4">
        <f>N2479+Q2479</f>
        <v>15.9</v>
      </c>
      <c r="V2479" s="4" t="e">
        <f>P2479*I2479/100/R2479</f>
        <v>#DIV/0!</v>
      </c>
      <c r="W2479" s="4" t="e">
        <f>V2479*H2479</f>
        <v>#DIV/0!</v>
      </c>
      <c r="X2479" s="6">
        <f>O2479+S2479</f>
        <v>27</v>
      </c>
      <c r="Y2479" s="6" t="e">
        <f>P2479*I2479/100/T2479</f>
        <v>#DIV/0!</v>
      </c>
      <c r="Z2479" s="6" t="e">
        <f>Y2479*H2479</f>
        <v>#DIV/0!</v>
      </c>
      <c r="AB2479" s="1">
        <f t="shared" si="76"/>
        <v>0</v>
      </c>
      <c r="AC2479" s="1">
        <f t="shared" si="77"/>
        <v>0</v>
      </c>
    </row>
    <row r="2480" spans="4:29" x14ac:dyDescent="0.25">
      <c r="D2480" s="1">
        <v>2015</v>
      </c>
      <c r="E2480" s="1" t="s">
        <v>73</v>
      </c>
      <c r="F2480" s="2" t="s">
        <v>261</v>
      </c>
      <c r="G2480">
        <v>3</v>
      </c>
      <c r="H2480">
        <v>109599</v>
      </c>
      <c r="I2480" s="1">
        <v>1737.998</v>
      </c>
      <c r="J2480" s="1">
        <v>33</v>
      </c>
      <c r="K2480" s="1">
        <v>2024.54</v>
      </c>
      <c r="M2480" s="3">
        <v>1</v>
      </c>
      <c r="N2480">
        <v>16.3</v>
      </c>
      <c r="O2480">
        <v>27</v>
      </c>
      <c r="P2480" s="1">
        <f>IF($A$3="Percentage of government revenue per capita",$B$3,0) + IF($A$3="Absolute extra revenue",AB2480,0) + IF($A$3="Absolute revenue per capita",AC2480,0)</f>
        <v>0</v>
      </c>
      <c r="Q2480" s="5">
        <f>-MIN(data!$B$4 / data!I2591 * data!P2591 / 100, data!N2591)</f>
        <v>0</v>
      </c>
      <c r="R2480" s="4">
        <f>-Q2480*K2480/1000</f>
        <v>0</v>
      </c>
      <c r="S2480" s="6">
        <f>-MIN(data!$B$5/(POWER(LN(I2480),2))*P2480/100, O2480)</f>
        <v>0</v>
      </c>
      <c r="T2480" s="6">
        <f>-S2480*L2480/100000</f>
        <v>0</v>
      </c>
      <c r="U2480" s="4">
        <f>N2480+Q2480</f>
        <v>16.3</v>
      </c>
      <c r="V2480" s="4" t="e">
        <f>P2480*I2480/100/R2480</f>
        <v>#DIV/0!</v>
      </c>
      <c r="W2480" s="4" t="e">
        <f>V2480*H2480</f>
        <v>#DIV/0!</v>
      </c>
      <c r="X2480" s="6">
        <f>O2480+S2480</f>
        <v>27</v>
      </c>
      <c r="Y2480" s="6" t="e">
        <f>P2480*I2480/100/T2480</f>
        <v>#DIV/0!</v>
      </c>
      <c r="Z2480" s="6" t="e">
        <f>Y2480*H2480</f>
        <v>#DIV/0!</v>
      </c>
      <c r="AB2480" s="1">
        <f t="shared" si="76"/>
        <v>0</v>
      </c>
      <c r="AC2480" s="1">
        <f t="shared" si="77"/>
        <v>0</v>
      </c>
    </row>
    <row r="2481" spans="4:29" x14ac:dyDescent="0.25">
      <c r="D2481" s="1">
        <v>2016</v>
      </c>
      <c r="E2481" s="1" t="s">
        <v>73</v>
      </c>
      <c r="F2481" s="2" t="s">
        <v>261</v>
      </c>
      <c r="G2481">
        <v>3</v>
      </c>
      <c r="H2481">
        <v>110261</v>
      </c>
      <c r="I2481" s="1">
        <v>1929.8219999999999</v>
      </c>
      <c r="J2481" s="1">
        <v>33</v>
      </c>
      <c r="K2481" s="1">
        <v>1987.952</v>
      </c>
      <c r="M2481" s="3"/>
      <c r="N2481">
        <v>16.600000000000001</v>
      </c>
      <c r="O2481"/>
      <c r="P2481" s="1">
        <f>IF($A$3="Percentage of government revenue per capita",$B$3,0) + IF($A$3="Absolute extra revenue",AB2481,0) + IF($A$3="Absolute revenue per capita",AC2481,0)</f>
        <v>0</v>
      </c>
      <c r="Q2481" s="5">
        <f>-MIN(data!$B$4 / data!I2592 * data!P2592 / 100, data!N2592)</f>
        <v>0</v>
      </c>
      <c r="R2481" s="4">
        <f>-Q2481*K2481/1000</f>
        <v>0</v>
      </c>
      <c r="S2481" s="6">
        <f>-MIN(data!$B$5/(POWER(LN(I2481),2))*P2481/100, O2481)</f>
        <v>0</v>
      </c>
      <c r="T2481" s="6">
        <f>-S2481*L2481/100000</f>
        <v>0</v>
      </c>
      <c r="U2481" s="4">
        <f>N2481+Q2481</f>
        <v>16.600000000000001</v>
      </c>
      <c r="V2481" s="4" t="e">
        <f>P2481*I2481/100/R2481</f>
        <v>#DIV/0!</v>
      </c>
      <c r="W2481" s="4" t="e">
        <f>V2481*H2481</f>
        <v>#DIV/0!</v>
      </c>
      <c r="X2481" s="6">
        <f>O2481+S2481</f>
        <v>0</v>
      </c>
      <c r="Y2481" s="6" t="e">
        <f>P2481*I2481/100/T2481</f>
        <v>#DIV/0!</v>
      </c>
      <c r="Z2481" s="6" t="e">
        <f>Y2481*H2481</f>
        <v>#DIV/0!</v>
      </c>
      <c r="AB2481" s="1">
        <f t="shared" si="76"/>
        <v>0</v>
      </c>
      <c r="AC2481" s="1">
        <f t="shared" si="77"/>
        <v>0</v>
      </c>
    </row>
    <row r="2482" spans="4:29" x14ac:dyDescent="0.25">
      <c r="D2482" s="1">
        <v>1980</v>
      </c>
      <c r="E2482" s="1" t="s">
        <v>74</v>
      </c>
      <c r="F2482" s="2" t="s">
        <v>262</v>
      </c>
      <c r="G2482">
        <v>2</v>
      </c>
      <c r="H2482">
        <v>7283459</v>
      </c>
      <c r="I2482" s="1">
        <v>0</v>
      </c>
      <c r="J2482" s="1">
        <v>38288</v>
      </c>
      <c r="K2482" s="1">
        <v>308774.2</v>
      </c>
      <c r="M2482" s="3"/>
      <c r="N2482">
        <v>124</v>
      </c>
      <c r="O2482"/>
      <c r="P2482" s="1">
        <f>IF($A$3="Percentage of government revenue per capita",$B$3,0) + IF($A$3="Absolute extra revenue",AB2482,0) + IF($A$3="Absolute revenue per capita",AC2482,0)</f>
        <v>0</v>
      </c>
      <c r="Q2482" s="5" t="e">
        <f>-MIN(data!$B$4 / data!I2593 * data!P2593 / 100, data!N2593)</f>
        <v>#DIV/0!</v>
      </c>
      <c r="R2482" s="4" t="e">
        <f>-Q2482*K2482/1000</f>
        <v>#DIV/0!</v>
      </c>
      <c r="S2482" s="6" t="e">
        <f>-MIN(data!$B$5/(POWER(LN(I2482),2))*P2482/100, O2482)</f>
        <v>#NUM!</v>
      </c>
      <c r="T2482" s="6" t="e">
        <f>-S2482*L2482/100000</f>
        <v>#NUM!</v>
      </c>
      <c r="U2482" s="4" t="e">
        <f>N2482+Q2482</f>
        <v>#DIV/0!</v>
      </c>
      <c r="V2482" s="4" t="e">
        <f>P2482*I2482/100/R2482</f>
        <v>#DIV/0!</v>
      </c>
      <c r="W2482" s="4" t="e">
        <f>V2482*H2482</f>
        <v>#DIV/0!</v>
      </c>
      <c r="X2482" s="6" t="e">
        <f>O2482+S2482</f>
        <v>#NUM!</v>
      </c>
      <c r="Y2482" s="6" t="e">
        <f>P2482*I2482/100/T2482</f>
        <v>#NUM!</v>
      </c>
      <c r="Z2482" s="6" t="e">
        <f>Y2482*H2482</f>
        <v>#NUM!</v>
      </c>
      <c r="AB2482" s="1" t="e">
        <f t="shared" si="76"/>
        <v>#DIV/0!</v>
      </c>
      <c r="AC2482" s="1" t="e">
        <f t="shared" si="77"/>
        <v>#DIV/0!</v>
      </c>
    </row>
    <row r="2483" spans="4:29" x14ac:dyDescent="0.25">
      <c r="D2483" s="1">
        <v>1981</v>
      </c>
      <c r="E2483" s="1" t="s">
        <v>74</v>
      </c>
      <c r="F2483" s="2" t="s">
        <v>262</v>
      </c>
      <c r="G2483">
        <v>2</v>
      </c>
      <c r="H2483">
        <v>7466488</v>
      </c>
      <c r="I2483" s="1">
        <v>0</v>
      </c>
      <c r="J2483" s="1">
        <v>37543</v>
      </c>
      <c r="K2483" s="1">
        <v>314167.40000000002</v>
      </c>
      <c r="M2483" s="3"/>
      <c r="N2483">
        <v>119.5</v>
      </c>
      <c r="O2483"/>
      <c r="P2483" s="1">
        <f>IF($A$3="Percentage of government revenue per capita",$B$3,0) + IF($A$3="Absolute extra revenue",AB2483,0) + IF($A$3="Absolute revenue per capita",AC2483,0)</f>
        <v>0</v>
      </c>
      <c r="Q2483" s="5" t="e">
        <f>-MIN(data!$B$4 / data!I2594 * data!P2594 / 100, data!N2594)</f>
        <v>#DIV/0!</v>
      </c>
      <c r="R2483" s="4" t="e">
        <f>-Q2483*K2483/1000</f>
        <v>#DIV/0!</v>
      </c>
      <c r="S2483" s="6" t="e">
        <f>-MIN(data!$B$5/(POWER(LN(I2483),2))*P2483/100, O2483)</f>
        <v>#NUM!</v>
      </c>
      <c r="T2483" s="6" t="e">
        <f>-S2483*L2483/100000</f>
        <v>#NUM!</v>
      </c>
      <c r="U2483" s="4" t="e">
        <f>N2483+Q2483</f>
        <v>#DIV/0!</v>
      </c>
      <c r="V2483" s="4" t="e">
        <f>P2483*I2483/100/R2483</f>
        <v>#DIV/0!</v>
      </c>
      <c r="W2483" s="4" t="e">
        <f>V2483*H2483</f>
        <v>#DIV/0!</v>
      </c>
      <c r="X2483" s="6" t="e">
        <f>O2483+S2483</f>
        <v>#NUM!</v>
      </c>
      <c r="Y2483" s="6" t="e">
        <f>P2483*I2483/100/T2483</f>
        <v>#NUM!</v>
      </c>
      <c r="Z2483" s="6" t="e">
        <f>Y2483*H2483</f>
        <v>#NUM!</v>
      </c>
      <c r="AB2483" s="1" t="e">
        <f t="shared" si="76"/>
        <v>#DIV/0!</v>
      </c>
      <c r="AC2483" s="1" t="e">
        <f t="shared" si="77"/>
        <v>#DIV/0!</v>
      </c>
    </row>
    <row r="2484" spans="4:29" x14ac:dyDescent="0.25">
      <c r="D2484" s="1">
        <v>1982</v>
      </c>
      <c r="E2484" s="1" t="s">
        <v>74</v>
      </c>
      <c r="F2484" s="2" t="s">
        <v>262</v>
      </c>
      <c r="G2484">
        <v>2</v>
      </c>
      <c r="H2484">
        <v>7654819</v>
      </c>
      <c r="I2484" s="1">
        <v>0</v>
      </c>
      <c r="J2484" s="1">
        <v>36675</v>
      </c>
      <c r="K2484" s="1">
        <v>318913</v>
      </c>
      <c r="M2484" s="3"/>
      <c r="N2484">
        <v>115</v>
      </c>
      <c r="O2484"/>
      <c r="P2484" s="1">
        <f>IF($A$3="Percentage of government revenue per capita",$B$3,0) + IF($A$3="Absolute extra revenue",AB2484,0) + IF($A$3="Absolute revenue per capita",AC2484,0)</f>
        <v>0</v>
      </c>
      <c r="Q2484" s="5" t="e">
        <f>-MIN(data!$B$4 / data!I2595 * data!P2595 / 100, data!N2595)</f>
        <v>#DIV/0!</v>
      </c>
      <c r="R2484" s="4" t="e">
        <f>-Q2484*K2484/1000</f>
        <v>#DIV/0!</v>
      </c>
      <c r="S2484" s="6" t="e">
        <f>-MIN(data!$B$5/(POWER(LN(I2484),2))*P2484/100, O2484)</f>
        <v>#NUM!</v>
      </c>
      <c r="T2484" s="6" t="e">
        <f>-S2484*L2484/100000</f>
        <v>#NUM!</v>
      </c>
      <c r="U2484" s="4" t="e">
        <f>N2484+Q2484</f>
        <v>#DIV/0!</v>
      </c>
      <c r="V2484" s="4" t="e">
        <f>P2484*I2484/100/R2484</f>
        <v>#DIV/0!</v>
      </c>
      <c r="W2484" s="4" t="e">
        <f>V2484*H2484</f>
        <v>#DIV/0!</v>
      </c>
      <c r="X2484" s="6" t="e">
        <f>O2484+S2484</f>
        <v>#NUM!</v>
      </c>
      <c r="Y2484" s="6" t="e">
        <f>P2484*I2484/100/T2484</f>
        <v>#NUM!</v>
      </c>
      <c r="Z2484" s="6" t="e">
        <f>Y2484*H2484</f>
        <v>#NUM!</v>
      </c>
      <c r="AB2484" s="1" t="e">
        <f t="shared" si="76"/>
        <v>#DIV/0!</v>
      </c>
      <c r="AC2484" s="1" t="e">
        <f t="shared" si="77"/>
        <v>#DIV/0!</v>
      </c>
    </row>
    <row r="2485" spans="4:29" x14ac:dyDescent="0.25">
      <c r="D2485" s="1">
        <v>1983</v>
      </c>
      <c r="E2485" s="1" t="s">
        <v>74</v>
      </c>
      <c r="F2485" s="2" t="s">
        <v>262</v>
      </c>
      <c r="G2485">
        <v>2</v>
      </c>
      <c r="H2485">
        <v>7847472</v>
      </c>
      <c r="I2485" s="1">
        <v>0</v>
      </c>
      <c r="J2485" s="1">
        <v>35721</v>
      </c>
      <c r="K2485" s="1">
        <v>323267</v>
      </c>
      <c r="M2485" s="3"/>
      <c r="N2485">
        <v>110.5</v>
      </c>
      <c r="O2485"/>
      <c r="P2485" s="1">
        <f>IF($A$3="Percentage of government revenue per capita",$B$3,0) + IF($A$3="Absolute extra revenue",AB2485,0) + IF($A$3="Absolute revenue per capita",AC2485,0)</f>
        <v>0</v>
      </c>
      <c r="Q2485" s="5" t="e">
        <f>-MIN(data!$B$4 / data!I2596 * data!P2596 / 100, data!N2596)</f>
        <v>#DIV/0!</v>
      </c>
      <c r="R2485" s="4" t="e">
        <f>-Q2485*K2485/1000</f>
        <v>#DIV/0!</v>
      </c>
      <c r="S2485" s="6" t="e">
        <f>-MIN(data!$B$5/(POWER(LN(I2485),2))*P2485/100, O2485)</f>
        <v>#NUM!</v>
      </c>
      <c r="T2485" s="6" t="e">
        <f>-S2485*L2485/100000</f>
        <v>#NUM!</v>
      </c>
      <c r="U2485" s="4" t="e">
        <f>N2485+Q2485</f>
        <v>#DIV/0!</v>
      </c>
      <c r="V2485" s="4" t="e">
        <f>P2485*I2485/100/R2485</f>
        <v>#DIV/0!</v>
      </c>
      <c r="W2485" s="4" t="e">
        <f>V2485*H2485</f>
        <v>#DIV/0!</v>
      </c>
      <c r="X2485" s="6" t="e">
        <f>O2485+S2485</f>
        <v>#NUM!</v>
      </c>
      <c r="Y2485" s="6" t="e">
        <f>P2485*I2485/100/T2485</f>
        <v>#NUM!</v>
      </c>
      <c r="Z2485" s="6" t="e">
        <f>Y2485*H2485</f>
        <v>#NUM!</v>
      </c>
      <c r="AB2485" s="1" t="e">
        <f t="shared" si="76"/>
        <v>#DIV/0!</v>
      </c>
      <c r="AC2485" s="1" t="e">
        <f t="shared" si="77"/>
        <v>#DIV/0!</v>
      </c>
    </row>
    <row r="2486" spans="4:29" x14ac:dyDescent="0.25">
      <c r="D2486" s="1">
        <v>1984</v>
      </c>
      <c r="E2486" s="1" t="s">
        <v>74</v>
      </c>
      <c r="F2486" s="2" t="s">
        <v>262</v>
      </c>
      <c r="G2486">
        <v>2</v>
      </c>
      <c r="H2486">
        <v>8042897</v>
      </c>
      <c r="I2486" s="1">
        <v>0</v>
      </c>
      <c r="J2486" s="1">
        <v>34688</v>
      </c>
      <c r="K2486" s="1">
        <v>326936.90000000002</v>
      </c>
      <c r="M2486" s="3"/>
      <c r="N2486">
        <v>106.1</v>
      </c>
      <c r="O2486"/>
      <c r="P2486" s="1">
        <f>IF($A$3="Percentage of government revenue per capita",$B$3,0) + IF($A$3="Absolute extra revenue",AB2486,0) + IF($A$3="Absolute revenue per capita",AC2486,0)</f>
        <v>0</v>
      </c>
      <c r="Q2486" s="5" t="e">
        <f>-MIN(data!$B$4 / data!I2597 * data!P2597 / 100, data!N2597)</f>
        <v>#DIV/0!</v>
      </c>
      <c r="R2486" s="4" t="e">
        <f>-Q2486*K2486/1000</f>
        <v>#DIV/0!</v>
      </c>
      <c r="S2486" s="6" t="e">
        <f>-MIN(data!$B$5/(POWER(LN(I2486),2))*P2486/100, O2486)</f>
        <v>#NUM!</v>
      </c>
      <c r="T2486" s="6" t="e">
        <f>-S2486*L2486/100000</f>
        <v>#NUM!</v>
      </c>
      <c r="U2486" s="4" t="e">
        <f>N2486+Q2486</f>
        <v>#DIV/0!</v>
      </c>
      <c r="V2486" s="4" t="e">
        <f>P2486*I2486/100/R2486</f>
        <v>#DIV/0!</v>
      </c>
      <c r="W2486" s="4" t="e">
        <f>V2486*H2486</f>
        <v>#DIV/0!</v>
      </c>
      <c r="X2486" s="6" t="e">
        <f>O2486+S2486</f>
        <v>#NUM!</v>
      </c>
      <c r="Y2486" s="6" t="e">
        <f>P2486*I2486/100/T2486</f>
        <v>#NUM!</v>
      </c>
      <c r="Z2486" s="6" t="e">
        <f>Y2486*H2486</f>
        <v>#NUM!</v>
      </c>
      <c r="AB2486" s="1" t="e">
        <f t="shared" si="76"/>
        <v>#DIV/0!</v>
      </c>
      <c r="AC2486" s="1" t="e">
        <f t="shared" si="77"/>
        <v>#DIV/0!</v>
      </c>
    </row>
    <row r="2487" spans="4:29" x14ac:dyDescent="0.25">
      <c r="D2487" s="1">
        <v>1985</v>
      </c>
      <c r="E2487" s="1" t="s">
        <v>74</v>
      </c>
      <c r="F2487" s="2" t="s">
        <v>262</v>
      </c>
      <c r="G2487">
        <v>2</v>
      </c>
      <c r="H2487">
        <v>8240060</v>
      </c>
      <c r="I2487" s="1">
        <v>0</v>
      </c>
      <c r="J2487" s="1">
        <v>33621</v>
      </c>
      <c r="K2487" s="1">
        <v>330265.2</v>
      </c>
      <c r="M2487" s="3"/>
      <c r="N2487">
        <v>101.8</v>
      </c>
      <c r="O2487"/>
      <c r="P2487" s="1">
        <f>IF($A$3="Percentage of government revenue per capita",$B$3,0) + IF($A$3="Absolute extra revenue",AB2487,0) + IF($A$3="Absolute revenue per capita",AC2487,0)</f>
        <v>0</v>
      </c>
      <c r="Q2487" s="5" t="e">
        <f>-MIN(data!$B$4 / data!I2598 * data!P2598 / 100, data!N2598)</f>
        <v>#DIV/0!</v>
      </c>
      <c r="R2487" s="4" t="e">
        <f>-Q2487*K2487/1000</f>
        <v>#DIV/0!</v>
      </c>
      <c r="S2487" s="6" t="e">
        <f>-MIN(data!$B$5/(POWER(LN(I2487),2))*P2487/100, O2487)</f>
        <v>#NUM!</v>
      </c>
      <c r="T2487" s="6" t="e">
        <f>-S2487*L2487/100000</f>
        <v>#NUM!</v>
      </c>
      <c r="U2487" s="4" t="e">
        <f>N2487+Q2487</f>
        <v>#DIV/0!</v>
      </c>
      <c r="V2487" s="4" t="e">
        <f>P2487*I2487/100/R2487</f>
        <v>#DIV/0!</v>
      </c>
      <c r="W2487" s="4" t="e">
        <f>V2487*H2487</f>
        <v>#DIV/0!</v>
      </c>
      <c r="X2487" s="6" t="e">
        <f>O2487+S2487</f>
        <v>#NUM!</v>
      </c>
      <c r="Y2487" s="6" t="e">
        <f>P2487*I2487/100/T2487</f>
        <v>#NUM!</v>
      </c>
      <c r="Z2487" s="6" t="e">
        <f>Y2487*H2487</f>
        <v>#NUM!</v>
      </c>
      <c r="AB2487" s="1" t="e">
        <f t="shared" si="76"/>
        <v>#DIV/0!</v>
      </c>
      <c r="AC2487" s="1" t="e">
        <f t="shared" si="77"/>
        <v>#DIV/0!</v>
      </c>
    </row>
    <row r="2488" spans="4:29" x14ac:dyDescent="0.25">
      <c r="D2488" s="1">
        <v>1986</v>
      </c>
      <c r="E2488" s="1" t="s">
        <v>74</v>
      </c>
      <c r="F2488" s="2" t="s">
        <v>262</v>
      </c>
      <c r="G2488">
        <v>2</v>
      </c>
      <c r="H2488">
        <v>8438604</v>
      </c>
      <c r="I2488" s="1">
        <v>0</v>
      </c>
      <c r="J2488" s="1">
        <v>32536</v>
      </c>
      <c r="K2488" s="1">
        <v>333360.7</v>
      </c>
      <c r="M2488" s="3"/>
      <c r="N2488">
        <v>97.6</v>
      </c>
      <c r="O2488"/>
      <c r="P2488" s="1">
        <f>IF($A$3="Percentage of government revenue per capita",$B$3,0) + IF($A$3="Absolute extra revenue",AB2488,0) + IF($A$3="Absolute revenue per capita",AC2488,0)</f>
        <v>0</v>
      </c>
      <c r="Q2488" s="5" t="e">
        <f>-MIN(data!$B$4 / data!I2599 * data!P2599 / 100, data!N2599)</f>
        <v>#DIV/0!</v>
      </c>
      <c r="R2488" s="4" t="e">
        <f>-Q2488*K2488/1000</f>
        <v>#DIV/0!</v>
      </c>
      <c r="S2488" s="6" t="e">
        <f>-MIN(data!$B$5/(POWER(LN(I2488),2))*P2488/100, O2488)</f>
        <v>#NUM!</v>
      </c>
      <c r="T2488" s="6" t="e">
        <f>-S2488*L2488/100000</f>
        <v>#NUM!</v>
      </c>
      <c r="U2488" s="4" t="e">
        <f>N2488+Q2488</f>
        <v>#DIV/0!</v>
      </c>
      <c r="V2488" s="4" t="e">
        <f>P2488*I2488/100/R2488</f>
        <v>#DIV/0!</v>
      </c>
      <c r="W2488" s="4" t="e">
        <f>V2488*H2488</f>
        <v>#DIV/0!</v>
      </c>
      <c r="X2488" s="6" t="e">
        <f>O2488+S2488</f>
        <v>#NUM!</v>
      </c>
      <c r="Y2488" s="6" t="e">
        <f>P2488*I2488/100/T2488</f>
        <v>#NUM!</v>
      </c>
      <c r="Z2488" s="6" t="e">
        <f>Y2488*H2488</f>
        <v>#NUM!</v>
      </c>
      <c r="AB2488" s="1" t="e">
        <f t="shared" si="76"/>
        <v>#DIV/0!</v>
      </c>
      <c r="AC2488" s="1" t="e">
        <f t="shared" si="77"/>
        <v>#DIV/0!</v>
      </c>
    </row>
    <row r="2489" spans="4:29" x14ac:dyDescent="0.25">
      <c r="D2489" s="1">
        <v>1987</v>
      </c>
      <c r="E2489" s="1" t="s">
        <v>74</v>
      </c>
      <c r="F2489" s="2" t="s">
        <v>262</v>
      </c>
      <c r="G2489">
        <v>2</v>
      </c>
      <c r="H2489">
        <v>8639108</v>
      </c>
      <c r="I2489" s="1">
        <v>0</v>
      </c>
      <c r="J2489" s="1">
        <v>31472</v>
      </c>
      <c r="K2489" s="1">
        <v>336959.3</v>
      </c>
      <c r="M2489" s="3"/>
      <c r="N2489">
        <v>93.4</v>
      </c>
      <c r="O2489"/>
      <c r="P2489" s="1">
        <f>IF($A$3="Percentage of government revenue per capita",$B$3,0) + IF($A$3="Absolute extra revenue",AB2489,0) + IF($A$3="Absolute revenue per capita",AC2489,0)</f>
        <v>0</v>
      </c>
      <c r="Q2489" s="5">
        <f>-MIN(data!$B$4 / data!I2600 * data!P2600 / 100, data!N2600)</f>
        <v>0</v>
      </c>
      <c r="R2489" s="4">
        <f>-Q2489*K2489/1000</f>
        <v>0</v>
      </c>
      <c r="S2489" s="6" t="e">
        <f>-MIN(data!$B$5/(POWER(LN(I2489),2))*P2489/100, O2489)</f>
        <v>#NUM!</v>
      </c>
      <c r="T2489" s="6" t="e">
        <f>-S2489*L2489/100000</f>
        <v>#NUM!</v>
      </c>
      <c r="U2489" s="4">
        <f>N2489+Q2489</f>
        <v>93.4</v>
      </c>
      <c r="V2489" s="4" t="e">
        <f>P2489*I2489/100/R2489</f>
        <v>#DIV/0!</v>
      </c>
      <c r="W2489" s="4" t="e">
        <f>V2489*H2489</f>
        <v>#DIV/0!</v>
      </c>
      <c r="X2489" s="6" t="e">
        <f>O2489+S2489</f>
        <v>#NUM!</v>
      </c>
      <c r="Y2489" s="6" t="e">
        <f>P2489*I2489/100/T2489</f>
        <v>#NUM!</v>
      </c>
      <c r="Z2489" s="6" t="e">
        <f>Y2489*H2489</f>
        <v>#NUM!</v>
      </c>
      <c r="AB2489" s="1" t="e">
        <f t="shared" si="76"/>
        <v>#DIV/0!</v>
      </c>
      <c r="AC2489" s="1" t="e">
        <f t="shared" si="77"/>
        <v>#DIV/0!</v>
      </c>
    </row>
    <row r="2490" spans="4:29" x14ac:dyDescent="0.25">
      <c r="D2490" s="1">
        <v>1988</v>
      </c>
      <c r="E2490" s="1" t="s">
        <v>74</v>
      </c>
      <c r="F2490" s="2" t="s">
        <v>262</v>
      </c>
      <c r="G2490">
        <v>2</v>
      </c>
      <c r="H2490">
        <v>8842575</v>
      </c>
      <c r="I2490" s="1">
        <v>0</v>
      </c>
      <c r="J2490" s="1">
        <v>30463</v>
      </c>
      <c r="K2490" s="1">
        <v>341513.5</v>
      </c>
      <c r="M2490" s="3"/>
      <c r="N2490">
        <v>89.2</v>
      </c>
      <c r="O2490"/>
      <c r="P2490" s="1">
        <f>IF($A$3="Percentage of government revenue per capita",$B$3,0) + IF($A$3="Absolute extra revenue",AB2490,0) + IF($A$3="Absolute revenue per capita",AC2490,0)</f>
        <v>0</v>
      </c>
      <c r="Q2490" s="5">
        <f>-MIN(data!$B$4 / data!I2601 * data!P2601 / 100, data!N2601)</f>
        <v>0</v>
      </c>
      <c r="R2490" s="4">
        <f>-Q2490*K2490/1000</f>
        <v>0</v>
      </c>
      <c r="S2490" s="6" t="e">
        <f>-MIN(data!$B$5/(POWER(LN(I2490),2))*P2490/100, O2490)</f>
        <v>#NUM!</v>
      </c>
      <c r="T2490" s="6" t="e">
        <f>-S2490*L2490/100000</f>
        <v>#NUM!</v>
      </c>
      <c r="U2490" s="4">
        <f>N2490+Q2490</f>
        <v>89.2</v>
      </c>
      <c r="V2490" s="4" t="e">
        <f>P2490*I2490/100/R2490</f>
        <v>#DIV/0!</v>
      </c>
      <c r="W2490" s="4" t="e">
        <f>V2490*H2490</f>
        <v>#DIV/0!</v>
      </c>
      <c r="X2490" s="6" t="e">
        <f>O2490+S2490</f>
        <v>#NUM!</v>
      </c>
      <c r="Y2490" s="6" t="e">
        <f>P2490*I2490/100/T2490</f>
        <v>#NUM!</v>
      </c>
      <c r="Z2490" s="6" t="e">
        <f>Y2490*H2490</f>
        <v>#NUM!</v>
      </c>
      <c r="AB2490" s="1" t="e">
        <f t="shared" si="76"/>
        <v>#DIV/0!</v>
      </c>
      <c r="AC2490" s="1" t="e">
        <f t="shared" si="77"/>
        <v>#DIV/0!</v>
      </c>
    </row>
    <row r="2491" spans="4:29" x14ac:dyDescent="0.25">
      <c r="D2491" s="1">
        <v>1989</v>
      </c>
      <c r="E2491" s="1" t="s">
        <v>74</v>
      </c>
      <c r="F2491" s="2" t="s">
        <v>262</v>
      </c>
      <c r="G2491">
        <v>2</v>
      </c>
      <c r="H2491">
        <v>9050465</v>
      </c>
      <c r="I2491" s="1">
        <v>0</v>
      </c>
      <c r="J2491" s="1">
        <v>29528</v>
      </c>
      <c r="K2491" s="1">
        <v>346166.5</v>
      </c>
      <c r="M2491" s="3"/>
      <c r="N2491">
        <v>85.3</v>
      </c>
      <c r="O2491"/>
      <c r="P2491" s="1">
        <f>IF($A$3="Percentage of government revenue per capita",$B$3,0) + IF($A$3="Absolute extra revenue",AB2491,0) + IF($A$3="Absolute revenue per capita",AC2491,0)</f>
        <v>0</v>
      </c>
      <c r="Q2491" s="5">
        <f>-MIN(data!$B$4 / data!I2602 * data!P2602 / 100, data!N2602)</f>
        <v>0</v>
      </c>
      <c r="R2491" s="4">
        <f>-Q2491*K2491/1000</f>
        <v>0</v>
      </c>
      <c r="S2491" s="6" t="e">
        <f>-MIN(data!$B$5/(POWER(LN(I2491),2))*P2491/100, O2491)</f>
        <v>#NUM!</v>
      </c>
      <c r="T2491" s="6" t="e">
        <f>-S2491*L2491/100000</f>
        <v>#NUM!</v>
      </c>
      <c r="U2491" s="4">
        <f>N2491+Q2491</f>
        <v>85.3</v>
      </c>
      <c r="V2491" s="4" t="e">
        <f>P2491*I2491/100/R2491</f>
        <v>#DIV/0!</v>
      </c>
      <c r="W2491" s="4" t="e">
        <f>V2491*H2491</f>
        <v>#DIV/0!</v>
      </c>
      <c r="X2491" s="6" t="e">
        <f>O2491+S2491</f>
        <v>#NUM!</v>
      </c>
      <c r="Y2491" s="6" t="e">
        <f>P2491*I2491/100/T2491</f>
        <v>#NUM!</v>
      </c>
      <c r="Z2491" s="6" t="e">
        <f>Y2491*H2491</f>
        <v>#NUM!</v>
      </c>
      <c r="AB2491" s="1" t="e">
        <f t="shared" si="76"/>
        <v>#DIV/0!</v>
      </c>
      <c r="AC2491" s="1" t="e">
        <f t="shared" si="77"/>
        <v>#DIV/0!</v>
      </c>
    </row>
    <row r="2492" spans="4:29" x14ac:dyDescent="0.25">
      <c r="D2492" s="1">
        <v>1990</v>
      </c>
      <c r="E2492" s="1" t="s">
        <v>74</v>
      </c>
      <c r="F2492" s="2" t="s">
        <v>262</v>
      </c>
      <c r="G2492">
        <v>2</v>
      </c>
      <c r="H2492">
        <v>9263813</v>
      </c>
      <c r="I2492" s="1">
        <v>0</v>
      </c>
      <c r="J2492" s="1">
        <v>28660</v>
      </c>
      <c r="K2492" s="1">
        <v>352088.5</v>
      </c>
      <c r="L2492" s="1">
        <v>346341.5</v>
      </c>
      <c r="M2492" s="3">
        <v>720</v>
      </c>
      <c r="N2492">
        <v>81.400000000000006</v>
      </c>
      <c r="O2492">
        <v>205</v>
      </c>
      <c r="P2492" s="1">
        <f>IF($A$3="Percentage of government revenue per capita",$B$3,0) + IF($A$3="Absolute extra revenue",AB2492,0) + IF($A$3="Absolute revenue per capita",AC2492,0)</f>
        <v>0</v>
      </c>
      <c r="Q2492" s="5">
        <f>-MIN(data!$B$4 / data!I2603 * data!P2603 / 100, data!N2603)</f>
        <v>0</v>
      </c>
      <c r="R2492" s="4">
        <f>-Q2492*K2492/1000</f>
        <v>0</v>
      </c>
      <c r="S2492" s="6" t="e">
        <f>-MIN(data!$B$5/(POWER(LN(I2492),2))*P2492/100, O2492)</f>
        <v>#NUM!</v>
      </c>
      <c r="T2492" s="6" t="e">
        <f>-S2492*L2492/100000</f>
        <v>#NUM!</v>
      </c>
      <c r="U2492" s="4">
        <f>N2492+Q2492</f>
        <v>81.400000000000006</v>
      </c>
      <c r="V2492" s="4" t="e">
        <f>P2492*I2492/100/R2492</f>
        <v>#DIV/0!</v>
      </c>
      <c r="W2492" s="4" t="e">
        <f>V2492*H2492</f>
        <v>#DIV/0!</v>
      </c>
      <c r="X2492" s="6" t="e">
        <f>O2492+S2492</f>
        <v>#NUM!</v>
      </c>
      <c r="Y2492" s="6" t="e">
        <f>P2492*I2492/100/T2492</f>
        <v>#NUM!</v>
      </c>
      <c r="Z2492" s="6" t="e">
        <f>Y2492*H2492</f>
        <v>#NUM!</v>
      </c>
      <c r="AB2492" s="1" t="e">
        <f t="shared" si="76"/>
        <v>#DIV/0!</v>
      </c>
      <c r="AC2492" s="1" t="e">
        <f t="shared" si="77"/>
        <v>#DIV/0!</v>
      </c>
    </row>
    <row r="2493" spans="4:29" x14ac:dyDescent="0.25">
      <c r="D2493" s="1">
        <v>1991</v>
      </c>
      <c r="E2493" s="1" t="s">
        <v>74</v>
      </c>
      <c r="F2493" s="2" t="s">
        <v>262</v>
      </c>
      <c r="G2493">
        <v>2</v>
      </c>
      <c r="H2493">
        <v>9483270</v>
      </c>
      <c r="I2493" s="1">
        <v>0</v>
      </c>
      <c r="J2493" s="1">
        <v>27828</v>
      </c>
      <c r="K2493" s="1">
        <v>358608.2</v>
      </c>
      <c r="L2493" s="1">
        <v>353535.4</v>
      </c>
      <c r="M2493" s="3">
        <v>710</v>
      </c>
      <c r="N2493">
        <v>77.599999999999994</v>
      </c>
      <c r="O2493">
        <v>198</v>
      </c>
      <c r="P2493" s="1">
        <f>IF($A$3="Percentage of government revenue per capita",$B$3,0) + IF($A$3="Absolute extra revenue",AB2493,0) + IF($A$3="Absolute revenue per capita",AC2493,0)</f>
        <v>0</v>
      </c>
      <c r="Q2493" s="5">
        <f>-MIN(data!$B$4 / data!I2604 * data!P2604 / 100, data!N2604)</f>
        <v>0</v>
      </c>
      <c r="R2493" s="4">
        <f>-Q2493*K2493/1000</f>
        <v>0</v>
      </c>
      <c r="S2493" s="6" t="e">
        <f>-MIN(data!$B$5/(POWER(LN(I2493),2))*P2493/100, O2493)</f>
        <v>#NUM!</v>
      </c>
      <c r="T2493" s="6" t="e">
        <f>-S2493*L2493/100000</f>
        <v>#NUM!</v>
      </c>
      <c r="U2493" s="4">
        <f>N2493+Q2493</f>
        <v>77.599999999999994</v>
      </c>
      <c r="V2493" s="4" t="e">
        <f>P2493*I2493/100/R2493</f>
        <v>#DIV/0!</v>
      </c>
      <c r="W2493" s="4" t="e">
        <f>V2493*H2493</f>
        <v>#DIV/0!</v>
      </c>
      <c r="X2493" s="6" t="e">
        <f>O2493+S2493</f>
        <v>#NUM!</v>
      </c>
      <c r="Y2493" s="6" t="e">
        <f>P2493*I2493/100/T2493</f>
        <v>#NUM!</v>
      </c>
      <c r="Z2493" s="6" t="e">
        <f>Y2493*H2493</f>
        <v>#NUM!</v>
      </c>
      <c r="AB2493" s="1" t="e">
        <f t="shared" si="76"/>
        <v>#DIV/0!</v>
      </c>
      <c r="AC2493" s="1" t="e">
        <f t="shared" si="77"/>
        <v>#DIV/0!</v>
      </c>
    </row>
    <row r="2494" spans="4:29" x14ac:dyDescent="0.25">
      <c r="D2494" s="1">
        <v>1992</v>
      </c>
      <c r="E2494" s="1" t="s">
        <v>74</v>
      </c>
      <c r="F2494" s="2" t="s">
        <v>262</v>
      </c>
      <c r="G2494">
        <v>2</v>
      </c>
      <c r="H2494">
        <v>9708544</v>
      </c>
      <c r="I2494" s="1">
        <v>243.9607</v>
      </c>
      <c r="J2494" s="1">
        <v>27032</v>
      </c>
      <c r="K2494" s="1">
        <v>365297.3</v>
      </c>
      <c r="L2494" s="1">
        <v>356020.9</v>
      </c>
      <c r="M2494" s="3">
        <v>700</v>
      </c>
      <c r="N2494">
        <v>74</v>
      </c>
      <c r="O2494">
        <v>191</v>
      </c>
      <c r="P2494" s="1">
        <f>IF($A$3="Percentage of government revenue per capita",$B$3,0) + IF($A$3="Absolute extra revenue",AB2494,0) + IF($A$3="Absolute revenue per capita",AC2494,0)</f>
        <v>0</v>
      </c>
      <c r="Q2494" s="5">
        <f>-MIN(data!$B$4 / data!I2605 * data!P2605 / 100, data!N2605)</f>
        <v>0</v>
      </c>
      <c r="R2494" s="4">
        <f>-Q2494*K2494/1000</f>
        <v>0</v>
      </c>
      <c r="S2494" s="6">
        <f>-MIN(data!$B$5/(POWER(LN(I2494),2))*P2494/100, O2494)</f>
        <v>0</v>
      </c>
      <c r="T2494" s="6">
        <f>-S2494*L2494/100000</f>
        <v>0</v>
      </c>
      <c r="U2494" s="4">
        <f>N2494+Q2494</f>
        <v>74</v>
      </c>
      <c r="V2494" s="4" t="e">
        <f>P2494*I2494/100/R2494</f>
        <v>#DIV/0!</v>
      </c>
      <c r="W2494" s="4" t="e">
        <f>V2494*H2494</f>
        <v>#DIV/0!</v>
      </c>
      <c r="X2494" s="6">
        <f>O2494+S2494</f>
        <v>191</v>
      </c>
      <c r="Y2494" s="6" t="e">
        <f>P2494*I2494/100/T2494</f>
        <v>#DIV/0!</v>
      </c>
      <c r="Z2494" s="6" t="e">
        <f>Y2494*H2494</f>
        <v>#DIV/0!</v>
      </c>
      <c r="AB2494" s="1">
        <f t="shared" si="76"/>
        <v>0</v>
      </c>
      <c r="AC2494" s="1">
        <f t="shared" si="77"/>
        <v>0</v>
      </c>
    </row>
    <row r="2495" spans="4:29" x14ac:dyDescent="0.25">
      <c r="D2495" s="1">
        <v>1993</v>
      </c>
      <c r="E2495" s="1" t="s">
        <v>74</v>
      </c>
      <c r="F2495" s="2" t="s">
        <v>262</v>
      </c>
      <c r="G2495">
        <v>2</v>
      </c>
      <c r="H2495">
        <v>9938692</v>
      </c>
      <c r="I2495" s="1">
        <v>219.8751</v>
      </c>
      <c r="J2495" s="1">
        <v>26246</v>
      </c>
      <c r="K2495" s="1">
        <v>371756.4</v>
      </c>
      <c r="L2495" s="1">
        <v>364130.4</v>
      </c>
      <c r="M2495" s="3">
        <v>680</v>
      </c>
      <c r="N2495">
        <v>70.599999999999994</v>
      </c>
      <c r="O2495">
        <v>184</v>
      </c>
      <c r="P2495" s="1">
        <f>IF($A$3="Percentage of government revenue per capita",$B$3,0) + IF($A$3="Absolute extra revenue",AB2495,0) + IF($A$3="Absolute revenue per capita",AC2495,0)</f>
        <v>0</v>
      </c>
      <c r="Q2495" s="5">
        <f>-MIN(data!$B$4 / data!I2606 * data!P2606 / 100, data!N2606)</f>
        <v>0</v>
      </c>
      <c r="R2495" s="4">
        <f>-Q2495*K2495/1000</f>
        <v>0</v>
      </c>
      <c r="S2495" s="6">
        <f>-MIN(data!$B$5/(POWER(LN(I2495),2))*P2495/100, O2495)</f>
        <v>0</v>
      </c>
      <c r="T2495" s="6">
        <f>-S2495*L2495/100000</f>
        <v>0</v>
      </c>
      <c r="U2495" s="4">
        <f>N2495+Q2495</f>
        <v>70.599999999999994</v>
      </c>
      <c r="V2495" s="4" t="e">
        <f>P2495*I2495/100/R2495</f>
        <v>#DIV/0!</v>
      </c>
      <c r="W2495" s="4" t="e">
        <f>V2495*H2495</f>
        <v>#DIV/0!</v>
      </c>
      <c r="X2495" s="6">
        <f>O2495+S2495</f>
        <v>184</v>
      </c>
      <c r="Y2495" s="6" t="e">
        <f>P2495*I2495/100/T2495</f>
        <v>#DIV/0!</v>
      </c>
      <c r="Z2495" s="6" t="e">
        <f>Y2495*H2495</f>
        <v>#DIV/0!</v>
      </c>
      <c r="AB2495" s="1">
        <f t="shared" si="76"/>
        <v>0</v>
      </c>
      <c r="AC2495" s="1">
        <f t="shared" si="77"/>
        <v>0</v>
      </c>
    </row>
    <row r="2496" spans="4:29" x14ac:dyDescent="0.25">
      <c r="D2496" s="1">
        <v>1994</v>
      </c>
      <c r="E2496" s="1" t="s">
        <v>74</v>
      </c>
      <c r="F2496" s="2" t="s">
        <v>262</v>
      </c>
      <c r="G2496">
        <v>2</v>
      </c>
      <c r="H2496">
        <v>10172297</v>
      </c>
      <c r="I2496" s="1">
        <v>191.33430000000001</v>
      </c>
      <c r="J2496" s="1">
        <v>25463</v>
      </c>
      <c r="K2496" s="1">
        <v>378350.7</v>
      </c>
      <c r="L2496" s="1">
        <v>376404.5</v>
      </c>
      <c r="M2496" s="3">
        <v>670</v>
      </c>
      <c r="N2496">
        <v>67.3</v>
      </c>
      <c r="O2496">
        <v>178</v>
      </c>
      <c r="P2496" s="1">
        <f>IF($A$3="Percentage of government revenue per capita",$B$3,0) + IF($A$3="Absolute extra revenue",AB2496,0) + IF($A$3="Absolute revenue per capita",AC2496,0)</f>
        <v>0</v>
      </c>
      <c r="Q2496" s="5">
        <f>-MIN(data!$B$4 / data!I2607 * data!P2607 / 100, data!N2607)</f>
        <v>0</v>
      </c>
      <c r="R2496" s="4">
        <f>-Q2496*K2496/1000</f>
        <v>0</v>
      </c>
      <c r="S2496" s="6">
        <f>-MIN(data!$B$5/(POWER(LN(I2496),2))*P2496/100, O2496)</f>
        <v>0</v>
      </c>
      <c r="T2496" s="6">
        <f>-S2496*L2496/100000</f>
        <v>0</v>
      </c>
      <c r="U2496" s="4">
        <f>N2496+Q2496</f>
        <v>67.3</v>
      </c>
      <c r="V2496" s="4" t="e">
        <f>P2496*I2496/100/R2496</f>
        <v>#DIV/0!</v>
      </c>
      <c r="W2496" s="4" t="e">
        <f>V2496*H2496</f>
        <v>#DIV/0!</v>
      </c>
      <c r="X2496" s="6">
        <f>O2496+S2496</f>
        <v>178</v>
      </c>
      <c r="Y2496" s="6" t="e">
        <f>P2496*I2496/100/T2496</f>
        <v>#DIV/0!</v>
      </c>
      <c r="Z2496" s="6" t="e">
        <f>Y2496*H2496</f>
        <v>#DIV/0!</v>
      </c>
      <c r="AB2496" s="1">
        <f t="shared" si="76"/>
        <v>0</v>
      </c>
      <c r="AC2496" s="1">
        <f t="shared" si="77"/>
        <v>0</v>
      </c>
    </row>
    <row r="2497" spans="4:29" x14ac:dyDescent="0.25">
      <c r="D2497" s="1">
        <v>1995</v>
      </c>
      <c r="E2497" s="1" t="s">
        <v>74</v>
      </c>
      <c r="F2497" s="2" t="s">
        <v>262</v>
      </c>
      <c r="G2497">
        <v>2</v>
      </c>
      <c r="H2497">
        <v>10408489</v>
      </c>
      <c r="I2497" s="1">
        <v>216.9777</v>
      </c>
      <c r="J2497" s="1">
        <v>24696</v>
      </c>
      <c r="K2497" s="1">
        <v>384074.7</v>
      </c>
      <c r="L2497" s="1">
        <v>381502.9</v>
      </c>
      <c r="M2497" s="3">
        <v>670</v>
      </c>
      <c r="N2497">
        <v>64.3</v>
      </c>
      <c r="O2497">
        <v>173</v>
      </c>
      <c r="P2497" s="1">
        <f>IF($A$3="Percentage of government revenue per capita",$B$3,0) + IF($A$3="Absolute extra revenue",AB2497,0) + IF($A$3="Absolute revenue per capita",AC2497,0)</f>
        <v>0</v>
      </c>
      <c r="Q2497" s="5">
        <f>-MIN(data!$B$4 / data!I2608 * data!P2608 / 100, data!N2608)</f>
        <v>0</v>
      </c>
      <c r="R2497" s="4">
        <f>-Q2497*K2497/1000</f>
        <v>0</v>
      </c>
      <c r="S2497" s="6">
        <f>-MIN(data!$B$5/(POWER(LN(I2497),2))*P2497/100, O2497)</f>
        <v>0</v>
      </c>
      <c r="T2497" s="6">
        <f>-S2497*L2497/100000</f>
        <v>0</v>
      </c>
      <c r="U2497" s="4">
        <f>N2497+Q2497</f>
        <v>64.3</v>
      </c>
      <c r="V2497" s="4" t="e">
        <f>P2497*I2497/100/R2497</f>
        <v>#DIV/0!</v>
      </c>
      <c r="W2497" s="4" t="e">
        <f>V2497*H2497</f>
        <v>#DIV/0!</v>
      </c>
      <c r="X2497" s="6">
        <f>O2497+S2497</f>
        <v>173</v>
      </c>
      <c r="Y2497" s="6" t="e">
        <f>P2497*I2497/100/T2497</f>
        <v>#DIV/0!</v>
      </c>
      <c r="Z2497" s="6" t="e">
        <f>Y2497*H2497</f>
        <v>#DIV/0!</v>
      </c>
      <c r="AB2497" s="1">
        <f t="shared" si="76"/>
        <v>0</v>
      </c>
      <c r="AC2497" s="1">
        <f t="shared" si="77"/>
        <v>0</v>
      </c>
    </row>
    <row r="2498" spans="4:29" x14ac:dyDescent="0.25">
      <c r="D2498" s="1">
        <v>1996</v>
      </c>
      <c r="E2498" s="1" t="s">
        <v>74</v>
      </c>
      <c r="F2498" s="2" t="s">
        <v>262</v>
      </c>
      <c r="G2498">
        <v>2</v>
      </c>
      <c r="H2498">
        <v>10646674</v>
      </c>
      <c r="I2498" s="1">
        <v>231.20269999999999</v>
      </c>
      <c r="J2498" s="1">
        <v>23937</v>
      </c>
      <c r="K2498" s="1">
        <v>389853.4</v>
      </c>
      <c r="L2498" s="1">
        <v>394117.6</v>
      </c>
      <c r="M2498" s="3">
        <v>660</v>
      </c>
      <c r="N2498">
        <v>61.4</v>
      </c>
      <c r="O2498">
        <v>170</v>
      </c>
      <c r="P2498" s="1">
        <f>IF($A$3="Percentage of government revenue per capita",$B$3,0) + IF($A$3="Absolute extra revenue",AB2498,0) + IF($A$3="Absolute revenue per capita",AC2498,0)</f>
        <v>0</v>
      </c>
      <c r="Q2498" s="5">
        <f>-MIN(data!$B$4 / data!I2609 * data!P2609 / 100, data!N2609)</f>
        <v>0</v>
      </c>
      <c r="R2498" s="4">
        <f>-Q2498*K2498/1000</f>
        <v>0</v>
      </c>
      <c r="S2498" s="6">
        <f>-MIN(data!$B$5/(POWER(LN(I2498),2))*P2498/100, O2498)</f>
        <v>0</v>
      </c>
      <c r="T2498" s="6">
        <f>-S2498*L2498/100000</f>
        <v>0</v>
      </c>
      <c r="U2498" s="4">
        <f>N2498+Q2498</f>
        <v>61.4</v>
      </c>
      <c r="V2498" s="4" t="e">
        <f>P2498*I2498/100/R2498</f>
        <v>#DIV/0!</v>
      </c>
      <c r="W2498" s="4" t="e">
        <f>V2498*H2498</f>
        <v>#DIV/0!</v>
      </c>
      <c r="X2498" s="6">
        <f>O2498+S2498</f>
        <v>170</v>
      </c>
      <c r="Y2498" s="6" t="e">
        <f>P2498*I2498/100/T2498</f>
        <v>#DIV/0!</v>
      </c>
      <c r="Z2498" s="6" t="e">
        <f>Y2498*H2498</f>
        <v>#DIV/0!</v>
      </c>
      <c r="AB2498" s="1">
        <f t="shared" si="76"/>
        <v>0</v>
      </c>
      <c r="AC2498" s="1">
        <f t="shared" si="77"/>
        <v>0</v>
      </c>
    </row>
    <row r="2499" spans="4:29" x14ac:dyDescent="0.25">
      <c r="D2499" s="1">
        <v>1997</v>
      </c>
      <c r="E2499" s="1" t="s">
        <v>74</v>
      </c>
      <c r="F2499" s="2" t="s">
        <v>262</v>
      </c>
      <c r="G2499">
        <v>2</v>
      </c>
      <c r="H2499">
        <v>10887634</v>
      </c>
      <c r="I2499" s="1">
        <v>238.61449999999999</v>
      </c>
      <c r="J2499" s="1">
        <v>23198</v>
      </c>
      <c r="K2499" s="1">
        <v>394523.8</v>
      </c>
      <c r="L2499" s="1">
        <v>409356.7</v>
      </c>
      <c r="M2499" s="3">
        <v>670</v>
      </c>
      <c r="N2499">
        <v>58.8</v>
      </c>
      <c r="O2499">
        <v>171</v>
      </c>
      <c r="P2499" s="1">
        <f>IF($A$3="Percentage of government revenue per capita",$B$3,0) + IF($A$3="Absolute extra revenue",AB2499,0) + IF($A$3="Absolute revenue per capita",AC2499,0)</f>
        <v>0</v>
      </c>
      <c r="Q2499" s="5">
        <f>-MIN(data!$B$4 / data!I2610 * data!P2610 / 100, data!N2610)</f>
        <v>0</v>
      </c>
      <c r="R2499" s="4">
        <f>-Q2499*K2499/1000</f>
        <v>0</v>
      </c>
      <c r="S2499" s="6">
        <f>-MIN(data!$B$5/(POWER(LN(I2499),2))*P2499/100, O2499)</f>
        <v>0</v>
      </c>
      <c r="T2499" s="6">
        <f>-S2499*L2499/100000</f>
        <v>0</v>
      </c>
      <c r="U2499" s="4">
        <f>N2499+Q2499</f>
        <v>58.8</v>
      </c>
      <c r="V2499" s="4" t="e">
        <f>P2499*I2499/100/R2499</f>
        <v>#DIV/0!</v>
      </c>
      <c r="W2499" s="4" t="e">
        <f>V2499*H2499</f>
        <v>#DIV/0!</v>
      </c>
      <c r="X2499" s="6">
        <f>O2499+S2499</f>
        <v>171</v>
      </c>
      <c r="Y2499" s="6" t="e">
        <f>P2499*I2499/100/T2499</f>
        <v>#DIV/0!</v>
      </c>
      <c r="Z2499" s="6" t="e">
        <f>Y2499*H2499</f>
        <v>#DIV/0!</v>
      </c>
      <c r="AB2499" s="1">
        <f t="shared" si="76"/>
        <v>0</v>
      </c>
      <c r="AC2499" s="1">
        <f t="shared" si="77"/>
        <v>0</v>
      </c>
    </row>
    <row r="2500" spans="4:29" x14ac:dyDescent="0.25">
      <c r="D2500" s="1">
        <v>1998</v>
      </c>
      <c r="E2500" s="1" t="s">
        <v>74</v>
      </c>
      <c r="F2500" s="2" t="s">
        <v>262</v>
      </c>
      <c r="G2500">
        <v>2</v>
      </c>
      <c r="H2500">
        <v>11133501</v>
      </c>
      <c r="I2500" s="1">
        <v>262.63900000000001</v>
      </c>
      <c r="J2500" s="1">
        <v>22472</v>
      </c>
      <c r="K2500" s="1">
        <v>399147.4</v>
      </c>
      <c r="L2500" s="1">
        <v>411428.6</v>
      </c>
      <c r="M2500" s="3">
        <v>700</v>
      </c>
      <c r="N2500">
        <v>56.3</v>
      </c>
      <c r="O2500">
        <v>175</v>
      </c>
      <c r="P2500" s="1">
        <f>IF($A$3="Percentage of government revenue per capita",$B$3,0) + IF($A$3="Absolute extra revenue",AB2500,0) + IF($A$3="Absolute revenue per capita",AC2500,0)</f>
        <v>0</v>
      </c>
      <c r="Q2500" s="5">
        <f>-MIN(data!$B$4 / data!I2611 * data!P2611 / 100, data!N2611)</f>
        <v>0</v>
      </c>
      <c r="R2500" s="4">
        <f>-Q2500*K2500/1000</f>
        <v>0</v>
      </c>
      <c r="S2500" s="6">
        <f>-MIN(data!$B$5/(POWER(LN(I2500),2))*P2500/100, O2500)</f>
        <v>0</v>
      </c>
      <c r="T2500" s="6">
        <f>-S2500*L2500/100000</f>
        <v>0</v>
      </c>
      <c r="U2500" s="4">
        <f>N2500+Q2500</f>
        <v>56.3</v>
      </c>
      <c r="V2500" s="4" t="e">
        <f>P2500*I2500/100/R2500</f>
        <v>#DIV/0!</v>
      </c>
      <c r="W2500" s="4" t="e">
        <f>V2500*H2500</f>
        <v>#DIV/0!</v>
      </c>
      <c r="X2500" s="6">
        <f>O2500+S2500</f>
        <v>175</v>
      </c>
      <c r="Y2500" s="6" t="e">
        <f>P2500*I2500/100/T2500</f>
        <v>#DIV/0!</v>
      </c>
      <c r="Z2500" s="6" t="e">
        <f>Y2500*H2500</f>
        <v>#DIV/0!</v>
      </c>
      <c r="AB2500" s="1">
        <f t="shared" ref="AB2500:AB2563" si="78">$B$3*100/H2500/I2500</f>
        <v>0</v>
      </c>
      <c r="AC2500" s="1">
        <f t="shared" ref="AC2500:AC2563" si="79">$B$3/I2500*100</f>
        <v>0</v>
      </c>
    </row>
    <row r="2501" spans="4:29" x14ac:dyDescent="0.25">
      <c r="D2501" s="1">
        <v>1999</v>
      </c>
      <c r="E2501" s="1" t="s">
        <v>74</v>
      </c>
      <c r="F2501" s="2" t="s">
        <v>262</v>
      </c>
      <c r="G2501">
        <v>2</v>
      </c>
      <c r="H2501">
        <v>11387203</v>
      </c>
      <c r="I2501" s="1">
        <v>289.37200000000001</v>
      </c>
      <c r="J2501" s="1">
        <v>21786</v>
      </c>
      <c r="K2501" s="1">
        <v>403444.4</v>
      </c>
      <c r="L2501" s="1">
        <v>407821.2</v>
      </c>
      <c r="M2501" s="3">
        <v>720</v>
      </c>
      <c r="N2501">
        <v>54</v>
      </c>
      <c r="O2501">
        <v>179</v>
      </c>
      <c r="P2501" s="1">
        <f>IF($A$3="Percentage of government revenue per capita",$B$3,0) + IF($A$3="Absolute extra revenue",AB2501,0) + IF($A$3="Absolute revenue per capita",AC2501,0)</f>
        <v>0</v>
      </c>
      <c r="Q2501" s="5">
        <f>-MIN(data!$B$4 / data!I2612 * data!P2612 / 100, data!N2612)</f>
        <v>0</v>
      </c>
      <c r="R2501" s="4">
        <f>-Q2501*K2501/1000</f>
        <v>0</v>
      </c>
      <c r="S2501" s="6">
        <f>-MIN(data!$B$5/(POWER(LN(I2501),2))*P2501/100, O2501)</f>
        <v>0</v>
      </c>
      <c r="T2501" s="6">
        <f>-S2501*L2501/100000</f>
        <v>0</v>
      </c>
      <c r="U2501" s="4">
        <f>N2501+Q2501</f>
        <v>54</v>
      </c>
      <c r="V2501" s="4" t="e">
        <f>P2501*I2501/100/R2501</f>
        <v>#DIV/0!</v>
      </c>
      <c r="W2501" s="4" t="e">
        <f>V2501*H2501</f>
        <v>#DIV/0!</v>
      </c>
      <c r="X2501" s="6">
        <f>O2501+S2501</f>
        <v>179</v>
      </c>
      <c r="Y2501" s="6" t="e">
        <f>P2501*I2501/100/T2501</f>
        <v>#DIV/0!</v>
      </c>
      <c r="Z2501" s="6" t="e">
        <f>Y2501*H2501</f>
        <v>#DIV/0!</v>
      </c>
      <c r="AB2501" s="1">
        <f t="shared" si="78"/>
        <v>0</v>
      </c>
      <c r="AC2501" s="1">
        <f t="shared" si="79"/>
        <v>0</v>
      </c>
    </row>
    <row r="2502" spans="4:29" x14ac:dyDescent="0.25">
      <c r="D2502" s="1">
        <v>2000</v>
      </c>
      <c r="E2502" s="1" t="s">
        <v>74</v>
      </c>
      <c r="F2502" s="2" t="s">
        <v>262</v>
      </c>
      <c r="G2502">
        <v>2</v>
      </c>
      <c r="H2502">
        <v>11650743</v>
      </c>
      <c r="I2502" s="1">
        <v>291.24489999999997</v>
      </c>
      <c r="J2502" s="1">
        <v>21103</v>
      </c>
      <c r="K2502" s="1">
        <v>406608.9</v>
      </c>
      <c r="L2502" s="1">
        <v>387640.4</v>
      </c>
      <c r="M2502" s="3">
        <v>730</v>
      </c>
      <c r="N2502">
        <v>51.9</v>
      </c>
      <c r="O2502">
        <v>178</v>
      </c>
      <c r="P2502" s="1">
        <f>IF($A$3="Percentage of government revenue per capita",$B$3,0) + IF($A$3="Absolute extra revenue",AB2502,0) + IF($A$3="Absolute revenue per capita",AC2502,0)</f>
        <v>0</v>
      </c>
      <c r="Q2502" s="5">
        <f>-MIN(data!$B$4 / data!I2613 * data!P2613 / 100, data!N2613)</f>
        <v>0</v>
      </c>
      <c r="R2502" s="4">
        <f>-Q2502*K2502/1000</f>
        <v>0</v>
      </c>
      <c r="S2502" s="6">
        <f>-MIN(data!$B$5/(POWER(LN(I2502),2))*P2502/100, O2502)</f>
        <v>0</v>
      </c>
      <c r="T2502" s="6">
        <f>-S2502*L2502/100000</f>
        <v>0</v>
      </c>
      <c r="U2502" s="4">
        <f>N2502+Q2502</f>
        <v>51.9</v>
      </c>
      <c r="V2502" s="4" t="e">
        <f>P2502*I2502/100/R2502</f>
        <v>#DIV/0!</v>
      </c>
      <c r="W2502" s="4" t="e">
        <f>V2502*H2502</f>
        <v>#DIV/0!</v>
      </c>
      <c r="X2502" s="6">
        <f>O2502+S2502</f>
        <v>178</v>
      </c>
      <c r="Y2502" s="6" t="e">
        <f>P2502*I2502/100/T2502</f>
        <v>#DIV/0!</v>
      </c>
      <c r="Z2502" s="6" t="e">
        <f>Y2502*H2502</f>
        <v>#DIV/0!</v>
      </c>
      <c r="AB2502" s="1">
        <f t="shared" si="78"/>
        <v>0</v>
      </c>
      <c r="AC2502" s="1">
        <f t="shared" si="79"/>
        <v>0</v>
      </c>
    </row>
    <row r="2503" spans="4:29" x14ac:dyDescent="0.25">
      <c r="D2503" s="1">
        <v>2001</v>
      </c>
      <c r="E2503" s="1" t="s">
        <v>74</v>
      </c>
      <c r="F2503" s="2" t="s">
        <v>262</v>
      </c>
      <c r="G2503">
        <v>2</v>
      </c>
      <c r="H2503">
        <v>11924946</v>
      </c>
      <c r="I2503" s="1">
        <v>306.25540000000001</v>
      </c>
      <c r="J2503" s="1">
        <v>20426</v>
      </c>
      <c r="K2503" s="1">
        <v>410160.6</v>
      </c>
      <c r="L2503" s="1">
        <v>382352.9</v>
      </c>
      <c r="M2503" s="3">
        <v>690</v>
      </c>
      <c r="N2503">
        <v>49.8</v>
      </c>
      <c r="O2503">
        <v>170</v>
      </c>
      <c r="P2503" s="1">
        <f>IF($A$3="Percentage of government revenue per capita",$B$3,0) + IF($A$3="Absolute extra revenue",AB2503,0) + IF($A$3="Absolute revenue per capita",AC2503,0)</f>
        <v>0</v>
      </c>
      <c r="Q2503" s="5">
        <f>-MIN(data!$B$4 / data!I2614 * data!P2614 / 100, data!N2614)</f>
        <v>0</v>
      </c>
      <c r="R2503" s="4">
        <f>-Q2503*K2503/1000</f>
        <v>0</v>
      </c>
      <c r="S2503" s="6">
        <f>-MIN(data!$B$5/(POWER(LN(I2503),2))*P2503/100, O2503)</f>
        <v>0</v>
      </c>
      <c r="T2503" s="6">
        <f>-S2503*L2503/100000</f>
        <v>0</v>
      </c>
      <c r="U2503" s="4">
        <f>N2503+Q2503</f>
        <v>49.8</v>
      </c>
      <c r="V2503" s="4" t="e">
        <f>P2503*I2503/100/R2503</f>
        <v>#DIV/0!</v>
      </c>
      <c r="W2503" s="4" t="e">
        <f>V2503*H2503</f>
        <v>#DIV/0!</v>
      </c>
      <c r="X2503" s="6">
        <f>O2503+S2503</f>
        <v>170</v>
      </c>
      <c r="Y2503" s="6" t="e">
        <f>P2503*I2503/100/T2503</f>
        <v>#DIV/0!</v>
      </c>
      <c r="Z2503" s="6" t="e">
        <f>Y2503*H2503</f>
        <v>#DIV/0!</v>
      </c>
      <c r="AB2503" s="1">
        <f t="shared" si="78"/>
        <v>0</v>
      </c>
      <c r="AC2503" s="1">
        <f t="shared" si="79"/>
        <v>0</v>
      </c>
    </row>
    <row r="2504" spans="4:29" x14ac:dyDescent="0.25">
      <c r="D2504" s="1">
        <v>2002</v>
      </c>
      <c r="E2504" s="1" t="s">
        <v>74</v>
      </c>
      <c r="F2504" s="2" t="s">
        <v>262</v>
      </c>
      <c r="G2504">
        <v>2</v>
      </c>
      <c r="H2504">
        <v>12208848</v>
      </c>
      <c r="I2504" s="1">
        <v>323.65690000000001</v>
      </c>
      <c r="J2504" s="1">
        <v>19724</v>
      </c>
      <c r="K2504" s="1">
        <v>411774.5</v>
      </c>
      <c r="L2504" s="1">
        <v>382165.6</v>
      </c>
      <c r="M2504" s="3">
        <v>650</v>
      </c>
      <c r="N2504">
        <v>47.9</v>
      </c>
      <c r="O2504">
        <v>157</v>
      </c>
      <c r="P2504" s="1">
        <f>IF($A$3="Percentage of government revenue per capita",$B$3,0) + IF($A$3="Absolute extra revenue",AB2504,0) + IF($A$3="Absolute revenue per capita",AC2504,0)</f>
        <v>0</v>
      </c>
      <c r="Q2504" s="5">
        <f>-MIN(data!$B$4 / data!I2615 * data!P2615 / 100, data!N2615)</f>
        <v>0</v>
      </c>
      <c r="R2504" s="4">
        <f>-Q2504*K2504/1000</f>
        <v>0</v>
      </c>
      <c r="S2504" s="6">
        <f>-MIN(data!$B$5/(POWER(LN(I2504),2))*P2504/100, O2504)</f>
        <v>0</v>
      </c>
      <c r="T2504" s="6">
        <f>-S2504*L2504/100000</f>
        <v>0</v>
      </c>
      <c r="U2504" s="4">
        <f>N2504+Q2504</f>
        <v>47.9</v>
      </c>
      <c r="V2504" s="4" t="e">
        <f>P2504*I2504/100/R2504</f>
        <v>#DIV/0!</v>
      </c>
      <c r="W2504" s="4" t="e">
        <f>V2504*H2504</f>
        <v>#DIV/0!</v>
      </c>
      <c r="X2504" s="6">
        <f>O2504+S2504</f>
        <v>157</v>
      </c>
      <c r="Y2504" s="6" t="e">
        <f>P2504*I2504/100/T2504</f>
        <v>#DIV/0!</v>
      </c>
      <c r="Z2504" s="6" t="e">
        <f>Y2504*H2504</f>
        <v>#DIV/0!</v>
      </c>
      <c r="AB2504" s="1">
        <f t="shared" si="78"/>
        <v>0</v>
      </c>
      <c r="AC2504" s="1">
        <f t="shared" si="79"/>
        <v>0</v>
      </c>
    </row>
    <row r="2505" spans="4:29" x14ac:dyDescent="0.25">
      <c r="D2505" s="1">
        <v>2003</v>
      </c>
      <c r="E2505" s="1" t="s">
        <v>74</v>
      </c>
      <c r="F2505" s="2" t="s">
        <v>262</v>
      </c>
      <c r="G2505">
        <v>2</v>
      </c>
      <c r="H2505">
        <v>12500478</v>
      </c>
      <c r="I2505" s="1">
        <v>317.87819999999999</v>
      </c>
      <c r="J2505" s="1">
        <v>19007</v>
      </c>
      <c r="K2505" s="1">
        <v>412299.3</v>
      </c>
      <c r="L2505" s="1">
        <v>390411</v>
      </c>
      <c r="M2505" s="3">
        <v>600</v>
      </c>
      <c r="N2505">
        <v>46.1</v>
      </c>
      <c r="O2505">
        <v>146</v>
      </c>
      <c r="P2505" s="1">
        <f>IF($A$3="Percentage of government revenue per capita",$B$3,0) + IF($A$3="Absolute extra revenue",AB2505,0) + IF($A$3="Absolute revenue per capita",AC2505,0)</f>
        <v>0</v>
      </c>
      <c r="Q2505" s="5">
        <f>-MIN(data!$B$4 / data!I2616 * data!P2616 / 100, data!N2616)</f>
        <v>0</v>
      </c>
      <c r="R2505" s="4">
        <f>-Q2505*K2505/1000</f>
        <v>0</v>
      </c>
      <c r="S2505" s="6">
        <f>-MIN(data!$B$5/(POWER(LN(I2505),2))*P2505/100, O2505)</f>
        <v>0</v>
      </c>
      <c r="T2505" s="6">
        <f>-S2505*L2505/100000</f>
        <v>0</v>
      </c>
      <c r="U2505" s="4">
        <f>N2505+Q2505</f>
        <v>46.1</v>
      </c>
      <c r="V2505" s="4" t="e">
        <f>P2505*I2505/100/R2505</f>
        <v>#DIV/0!</v>
      </c>
      <c r="W2505" s="4" t="e">
        <f>V2505*H2505</f>
        <v>#DIV/0!</v>
      </c>
      <c r="X2505" s="6">
        <f>O2505+S2505</f>
        <v>146</v>
      </c>
      <c r="Y2505" s="6" t="e">
        <f>P2505*I2505/100/T2505</f>
        <v>#DIV/0!</v>
      </c>
      <c r="Z2505" s="6" t="e">
        <f>Y2505*H2505</f>
        <v>#DIV/0!</v>
      </c>
      <c r="AB2505" s="1">
        <f t="shared" si="78"/>
        <v>0</v>
      </c>
      <c r="AC2505" s="1">
        <f t="shared" si="79"/>
        <v>0</v>
      </c>
    </row>
    <row r="2506" spans="4:29" x14ac:dyDescent="0.25">
      <c r="D2506" s="1">
        <v>2004</v>
      </c>
      <c r="E2506" s="1" t="s">
        <v>74</v>
      </c>
      <c r="F2506" s="2" t="s">
        <v>262</v>
      </c>
      <c r="G2506">
        <v>2</v>
      </c>
      <c r="H2506">
        <v>12796925</v>
      </c>
      <c r="I2506" s="1">
        <v>316.90300000000002</v>
      </c>
      <c r="J2506" s="1">
        <v>18272</v>
      </c>
      <c r="K2506" s="1">
        <v>412460.5</v>
      </c>
      <c r="L2506" s="1">
        <v>359712.2</v>
      </c>
      <c r="M2506" s="3">
        <v>570</v>
      </c>
      <c r="N2506">
        <v>44.3</v>
      </c>
      <c r="O2506">
        <v>139</v>
      </c>
      <c r="P2506" s="1">
        <f>IF($A$3="Percentage of government revenue per capita",$B$3,0) + IF($A$3="Absolute extra revenue",AB2506,0) + IF($A$3="Absolute revenue per capita",AC2506,0)</f>
        <v>0</v>
      </c>
      <c r="Q2506" s="5">
        <f>-MIN(data!$B$4 / data!I2617 * data!P2617 / 100, data!N2617)</f>
        <v>0</v>
      </c>
      <c r="R2506" s="4">
        <f>-Q2506*K2506/1000</f>
        <v>0</v>
      </c>
      <c r="S2506" s="6">
        <f>-MIN(data!$B$5/(POWER(LN(I2506),2))*P2506/100, O2506)</f>
        <v>0</v>
      </c>
      <c r="T2506" s="6">
        <f>-S2506*L2506/100000</f>
        <v>0</v>
      </c>
      <c r="U2506" s="4">
        <f>N2506+Q2506</f>
        <v>44.3</v>
      </c>
      <c r="V2506" s="4" t="e">
        <f>P2506*I2506/100/R2506</f>
        <v>#DIV/0!</v>
      </c>
      <c r="W2506" s="4" t="e">
        <f>V2506*H2506</f>
        <v>#DIV/0!</v>
      </c>
      <c r="X2506" s="6">
        <f>O2506+S2506</f>
        <v>139</v>
      </c>
      <c r="Y2506" s="6" t="e">
        <f>P2506*I2506/100/T2506</f>
        <v>#DIV/0!</v>
      </c>
      <c r="Z2506" s="6" t="e">
        <f>Y2506*H2506</f>
        <v>#DIV/0!</v>
      </c>
      <c r="AB2506" s="1">
        <f t="shared" si="78"/>
        <v>0</v>
      </c>
      <c r="AC2506" s="1">
        <f t="shared" si="79"/>
        <v>0</v>
      </c>
    </row>
    <row r="2507" spans="4:29" x14ac:dyDescent="0.25">
      <c r="D2507" s="1">
        <v>2005</v>
      </c>
      <c r="E2507" s="1" t="s">
        <v>74</v>
      </c>
      <c r="F2507" s="2" t="s">
        <v>262</v>
      </c>
      <c r="G2507">
        <v>2</v>
      </c>
      <c r="H2507">
        <v>13096028</v>
      </c>
      <c r="I2507" s="1">
        <v>309.99900000000002</v>
      </c>
      <c r="J2507" s="1">
        <v>17529</v>
      </c>
      <c r="K2507" s="1">
        <v>411478.9</v>
      </c>
      <c r="L2507" s="1">
        <v>416666.7</v>
      </c>
      <c r="M2507" s="3">
        <v>500</v>
      </c>
      <c r="N2507">
        <v>42.6</v>
      </c>
      <c r="O2507">
        <v>120</v>
      </c>
      <c r="P2507" s="1">
        <f>IF($A$3="Percentage of government revenue per capita",$B$3,0) + IF($A$3="Absolute extra revenue",AB2507,0) + IF($A$3="Absolute revenue per capita",AC2507,0)</f>
        <v>0</v>
      </c>
      <c r="Q2507" s="5">
        <f>-MIN(data!$B$4 / data!I2618 * data!P2618 / 100, data!N2618)</f>
        <v>0</v>
      </c>
      <c r="R2507" s="4">
        <f>-Q2507*K2507/1000</f>
        <v>0</v>
      </c>
      <c r="S2507" s="6">
        <f>-MIN(data!$B$5/(POWER(LN(I2507),2))*P2507/100, O2507)</f>
        <v>0</v>
      </c>
      <c r="T2507" s="6">
        <f>-S2507*L2507/100000</f>
        <v>0</v>
      </c>
      <c r="U2507" s="4">
        <f>N2507+Q2507</f>
        <v>42.6</v>
      </c>
      <c r="V2507" s="4" t="e">
        <f>P2507*I2507/100/R2507</f>
        <v>#DIV/0!</v>
      </c>
      <c r="W2507" s="4" t="e">
        <f>V2507*H2507</f>
        <v>#DIV/0!</v>
      </c>
      <c r="X2507" s="6">
        <f>O2507+S2507</f>
        <v>120</v>
      </c>
      <c r="Y2507" s="6" t="e">
        <f>P2507*I2507/100/T2507</f>
        <v>#DIV/0!</v>
      </c>
      <c r="Z2507" s="6" t="e">
        <f>Y2507*H2507</f>
        <v>#DIV/0!</v>
      </c>
      <c r="AB2507" s="1">
        <f t="shared" si="78"/>
        <v>0</v>
      </c>
      <c r="AC2507" s="1">
        <f t="shared" si="79"/>
        <v>0</v>
      </c>
    </row>
    <row r="2508" spans="4:29" x14ac:dyDescent="0.25">
      <c r="D2508" s="1">
        <v>2006</v>
      </c>
      <c r="E2508" s="1" t="s">
        <v>74</v>
      </c>
      <c r="F2508" s="2" t="s">
        <v>262</v>
      </c>
      <c r="G2508">
        <v>2</v>
      </c>
      <c r="H2508">
        <v>13397021</v>
      </c>
      <c r="I2508" s="1">
        <v>339.7199</v>
      </c>
      <c r="J2508" s="1">
        <v>16800</v>
      </c>
      <c r="K2508" s="1">
        <v>408759.1</v>
      </c>
      <c r="L2508" s="1">
        <v>408333.3</v>
      </c>
      <c r="M2508" s="3">
        <v>500</v>
      </c>
      <c r="N2508">
        <v>41.1</v>
      </c>
      <c r="O2508">
        <v>120</v>
      </c>
      <c r="P2508" s="1">
        <f>IF($A$3="Percentage of government revenue per capita",$B$3,0) + IF($A$3="Absolute extra revenue",AB2508,0) + IF($A$3="Absolute revenue per capita",AC2508,0)</f>
        <v>0</v>
      </c>
      <c r="Q2508" s="5">
        <f>-MIN(data!$B$4 / data!I2619 * data!P2619 / 100, data!N2619)</f>
        <v>0</v>
      </c>
      <c r="R2508" s="4">
        <f>-Q2508*K2508/1000</f>
        <v>0</v>
      </c>
      <c r="S2508" s="6">
        <f>-MIN(data!$B$5/(POWER(LN(I2508),2))*P2508/100, O2508)</f>
        <v>0</v>
      </c>
      <c r="T2508" s="6">
        <f>-S2508*L2508/100000</f>
        <v>0</v>
      </c>
      <c r="U2508" s="4">
        <f>N2508+Q2508</f>
        <v>41.1</v>
      </c>
      <c r="V2508" s="4" t="e">
        <f>P2508*I2508/100/R2508</f>
        <v>#DIV/0!</v>
      </c>
      <c r="W2508" s="4" t="e">
        <f>V2508*H2508</f>
        <v>#DIV/0!</v>
      </c>
      <c r="X2508" s="6">
        <f>O2508+S2508</f>
        <v>120</v>
      </c>
      <c r="Y2508" s="6" t="e">
        <f>P2508*I2508/100/T2508</f>
        <v>#DIV/0!</v>
      </c>
      <c r="Z2508" s="6" t="e">
        <f>Y2508*H2508</f>
        <v>#DIV/0!</v>
      </c>
      <c r="AB2508" s="1">
        <f t="shared" si="78"/>
        <v>0</v>
      </c>
      <c r="AC2508" s="1">
        <f t="shared" si="79"/>
        <v>0</v>
      </c>
    </row>
    <row r="2509" spans="4:29" x14ac:dyDescent="0.25">
      <c r="D2509" s="1">
        <v>2007</v>
      </c>
      <c r="E2509" s="1" t="s">
        <v>74</v>
      </c>
      <c r="F2509" s="2" t="s">
        <v>262</v>
      </c>
      <c r="G2509">
        <v>2</v>
      </c>
      <c r="H2509">
        <v>13700327</v>
      </c>
      <c r="I2509" s="1">
        <v>357.37869999999998</v>
      </c>
      <c r="J2509" s="1">
        <v>16105</v>
      </c>
      <c r="K2509" s="1">
        <v>406691.9</v>
      </c>
      <c r="L2509" s="1">
        <v>415254.2</v>
      </c>
      <c r="M2509" s="3">
        <v>490</v>
      </c>
      <c r="N2509">
        <v>39.6</v>
      </c>
      <c r="O2509">
        <v>118</v>
      </c>
      <c r="P2509" s="1">
        <f>IF($A$3="Percentage of government revenue per capita",$B$3,0) + IF($A$3="Absolute extra revenue",AB2509,0) + IF($A$3="Absolute revenue per capita",AC2509,0)</f>
        <v>0</v>
      </c>
      <c r="Q2509" s="5">
        <f>-MIN(data!$B$4 / data!I2620 * data!P2620 / 100, data!N2620)</f>
        <v>0</v>
      </c>
      <c r="R2509" s="4">
        <f>-Q2509*K2509/1000</f>
        <v>0</v>
      </c>
      <c r="S2509" s="6">
        <f>-MIN(data!$B$5/(POWER(LN(I2509),2))*P2509/100, O2509)</f>
        <v>0</v>
      </c>
      <c r="T2509" s="6">
        <f>-S2509*L2509/100000</f>
        <v>0</v>
      </c>
      <c r="U2509" s="4">
        <f>N2509+Q2509</f>
        <v>39.6</v>
      </c>
      <c r="V2509" s="4" t="e">
        <f>P2509*I2509/100/R2509</f>
        <v>#DIV/0!</v>
      </c>
      <c r="W2509" s="4" t="e">
        <f>V2509*H2509</f>
        <v>#DIV/0!</v>
      </c>
      <c r="X2509" s="6">
        <f>O2509+S2509</f>
        <v>118</v>
      </c>
      <c r="Y2509" s="6" t="e">
        <f>P2509*I2509/100/T2509</f>
        <v>#DIV/0!</v>
      </c>
      <c r="Z2509" s="6" t="e">
        <f>Y2509*H2509</f>
        <v>#DIV/0!</v>
      </c>
      <c r="AB2509" s="1">
        <f t="shared" si="78"/>
        <v>0</v>
      </c>
      <c r="AC2509" s="1">
        <f t="shared" si="79"/>
        <v>0</v>
      </c>
    </row>
    <row r="2510" spans="4:29" x14ac:dyDescent="0.25">
      <c r="D2510" s="1">
        <v>2008</v>
      </c>
      <c r="E2510" s="1" t="s">
        <v>74</v>
      </c>
      <c r="F2510" s="2" t="s">
        <v>262</v>
      </c>
      <c r="G2510">
        <v>2</v>
      </c>
      <c r="H2510">
        <v>14006428</v>
      </c>
      <c r="I2510" s="1">
        <v>338.49090000000001</v>
      </c>
      <c r="J2510" s="1">
        <v>15451</v>
      </c>
      <c r="K2510" s="1">
        <v>405538.1</v>
      </c>
      <c r="L2510" s="1">
        <v>410256.4</v>
      </c>
      <c r="M2510" s="3">
        <v>490</v>
      </c>
      <c r="N2510">
        <v>38.1</v>
      </c>
      <c r="O2510">
        <v>117</v>
      </c>
      <c r="P2510" s="1">
        <f>IF($A$3="Percentage of government revenue per capita",$B$3,0) + IF($A$3="Absolute extra revenue",AB2510,0) + IF($A$3="Absolute revenue per capita",AC2510,0)</f>
        <v>0</v>
      </c>
      <c r="Q2510" s="5">
        <f>-MIN(data!$B$4 / data!I2621 * data!P2621 / 100, data!N2621)</f>
        <v>0</v>
      </c>
      <c r="R2510" s="4">
        <f>-Q2510*K2510/1000</f>
        <v>0</v>
      </c>
      <c r="S2510" s="6">
        <f>-MIN(data!$B$5/(POWER(LN(I2510),2))*P2510/100, O2510)</f>
        <v>0</v>
      </c>
      <c r="T2510" s="6">
        <f>-S2510*L2510/100000</f>
        <v>0</v>
      </c>
      <c r="U2510" s="4">
        <f>N2510+Q2510</f>
        <v>38.1</v>
      </c>
      <c r="V2510" s="4" t="e">
        <f>P2510*I2510/100/R2510</f>
        <v>#DIV/0!</v>
      </c>
      <c r="W2510" s="4" t="e">
        <f>V2510*H2510</f>
        <v>#DIV/0!</v>
      </c>
      <c r="X2510" s="6">
        <f>O2510+S2510</f>
        <v>117</v>
      </c>
      <c r="Y2510" s="6" t="e">
        <f>P2510*I2510/100/T2510</f>
        <v>#DIV/0!</v>
      </c>
      <c r="Z2510" s="6" t="e">
        <f>Y2510*H2510</f>
        <v>#DIV/0!</v>
      </c>
      <c r="AB2510" s="1">
        <f t="shared" si="78"/>
        <v>0</v>
      </c>
      <c r="AC2510" s="1">
        <f t="shared" si="79"/>
        <v>0</v>
      </c>
    </row>
    <row r="2511" spans="4:29" x14ac:dyDescent="0.25">
      <c r="D2511" s="1">
        <v>2009</v>
      </c>
      <c r="E2511" s="1" t="s">
        <v>74</v>
      </c>
      <c r="F2511" s="2" t="s">
        <v>262</v>
      </c>
      <c r="G2511">
        <v>2</v>
      </c>
      <c r="H2511">
        <v>14316263</v>
      </c>
      <c r="I2511" s="1">
        <v>305.11829999999998</v>
      </c>
      <c r="J2511" s="1">
        <v>14853</v>
      </c>
      <c r="K2511" s="1">
        <v>404713.9</v>
      </c>
      <c r="L2511" s="1">
        <v>400000</v>
      </c>
      <c r="M2511" s="3">
        <v>480</v>
      </c>
      <c r="N2511">
        <v>36.700000000000003</v>
      </c>
      <c r="O2511">
        <v>115</v>
      </c>
      <c r="P2511" s="1">
        <f>IF($A$3="Percentage of government revenue per capita",$B$3,0) + IF($A$3="Absolute extra revenue",AB2511,0) + IF($A$3="Absolute revenue per capita",AC2511,0)</f>
        <v>0</v>
      </c>
      <c r="Q2511" s="5">
        <f>-MIN(data!$B$4 / data!I2622 * data!P2622 / 100, data!N2622)</f>
        <v>0</v>
      </c>
      <c r="R2511" s="4">
        <f>-Q2511*K2511/1000</f>
        <v>0</v>
      </c>
      <c r="S2511" s="6">
        <f>-MIN(data!$B$5/(POWER(LN(I2511),2))*P2511/100, O2511)</f>
        <v>0</v>
      </c>
      <c r="T2511" s="6">
        <f>-S2511*L2511/100000</f>
        <v>0</v>
      </c>
      <c r="U2511" s="4">
        <f>N2511+Q2511</f>
        <v>36.700000000000003</v>
      </c>
      <c r="V2511" s="4" t="e">
        <f>P2511*I2511/100/R2511</f>
        <v>#DIV/0!</v>
      </c>
      <c r="W2511" s="4" t="e">
        <f>V2511*H2511</f>
        <v>#DIV/0!</v>
      </c>
      <c r="X2511" s="6">
        <f>O2511+S2511</f>
        <v>115</v>
      </c>
      <c r="Y2511" s="6" t="e">
        <f>P2511*I2511/100/T2511</f>
        <v>#DIV/0!</v>
      </c>
      <c r="Z2511" s="6" t="e">
        <f>Y2511*H2511</f>
        <v>#DIV/0!</v>
      </c>
      <c r="AB2511" s="1">
        <f t="shared" si="78"/>
        <v>0</v>
      </c>
      <c r="AC2511" s="1">
        <f t="shared" si="79"/>
        <v>0</v>
      </c>
    </row>
    <row r="2512" spans="4:29" x14ac:dyDescent="0.25">
      <c r="D2512" s="1">
        <v>2010</v>
      </c>
      <c r="E2512" s="1" t="s">
        <v>74</v>
      </c>
      <c r="F2512" s="2" t="s">
        <v>262</v>
      </c>
      <c r="G2512">
        <v>2</v>
      </c>
      <c r="H2512">
        <v>14630417</v>
      </c>
      <c r="I2512" s="1">
        <v>312.78500000000003</v>
      </c>
      <c r="J2512" s="1">
        <v>14310</v>
      </c>
      <c r="K2512" s="1">
        <v>404237.3</v>
      </c>
      <c r="L2512" s="1">
        <v>403669.7</v>
      </c>
      <c r="M2512" s="3">
        <v>460</v>
      </c>
      <c r="N2512">
        <v>35.4</v>
      </c>
      <c r="O2512">
        <v>109</v>
      </c>
      <c r="P2512" s="1">
        <f>IF($A$3="Percentage of government revenue per capita",$B$3,0) + IF($A$3="Absolute extra revenue",AB2512,0) + IF($A$3="Absolute revenue per capita",AC2512,0)</f>
        <v>0</v>
      </c>
      <c r="Q2512" s="5">
        <f>-MIN(data!$B$4 / data!I2623 * data!P2623 / 100, data!N2623)</f>
        <v>0</v>
      </c>
      <c r="R2512" s="4">
        <f>-Q2512*K2512/1000</f>
        <v>0</v>
      </c>
      <c r="S2512" s="6">
        <f>-MIN(data!$B$5/(POWER(LN(I2512),2))*P2512/100, O2512)</f>
        <v>0</v>
      </c>
      <c r="T2512" s="6">
        <f>-S2512*L2512/100000</f>
        <v>0</v>
      </c>
      <c r="U2512" s="4">
        <f>N2512+Q2512</f>
        <v>35.4</v>
      </c>
      <c r="V2512" s="4" t="e">
        <f>P2512*I2512/100/R2512</f>
        <v>#DIV/0!</v>
      </c>
      <c r="W2512" s="4" t="e">
        <f>V2512*H2512</f>
        <v>#DIV/0!</v>
      </c>
      <c r="X2512" s="6">
        <f>O2512+S2512</f>
        <v>109</v>
      </c>
      <c r="Y2512" s="6" t="e">
        <f>P2512*I2512/100/T2512</f>
        <v>#DIV/0!</v>
      </c>
      <c r="Z2512" s="6" t="e">
        <f>Y2512*H2512</f>
        <v>#DIV/0!</v>
      </c>
      <c r="AB2512" s="1">
        <f t="shared" si="78"/>
        <v>0</v>
      </c>
      <c r="AC2512" s="1">
        <f t="shared" si="79"/>
        <v>0</v>
      </c>
    </row>
    <row r="2513" spans="4:29" x14ac:dyDescent="0.25">
      <c r="D2513" s="1">
        <v>2011</v>
      </c>
      <c r="E2513" s="1" t="s">
        <v>74</v>
      </c>
      <c r="F2513" s="2" t="s">
        <v>262</v>
      </c>
      <c r="G2513">
        <v>2</v>
      </c>
      <c r="H2513">
        <v>14948803</v>
      </c>
      <c r="I2513" s="1">
        <v>328.36959999999999</v>
      </c>
      <c r="J2513" s="1">
        <v>13818</v>
      </c>
      <c r="K2513" s="1">
        <v>405219.9</v>
      </c>
      <c r="L2513" s="1">
        <v>436893.2</v>
      </c>
      <c r="M2513" s="3">
        <v>440</v>
      </c>
      <c r="N2513">
        <v>34.1</v>
      </c>
      <c r="O2513">
        <v>103</v>
      </c>
      <c r="P2513" s="1">
        <f>IF($A$3="Percentage of government revenue per capita",$B$3,0) + IF($A$3="Absolute extra revenue",AB2513,0) + IF($A$3="Absolute revenue per capita",AC2513,0)</f>
        <v>0</v>
      </c>
      <c r="Q2513" s="5">
        <f>-MIN(data!$B$4 / data!I2624 * data!P2624 / 100, data!N2624)</f>
        <v>0</v>
      </c>
      <c r="R2513" s="4">
        <f>-Q2513*K2513/1000</f>
        <v>0</v>
      </c>
      <c r="S2513" s="6">
        <f>-MIN(data!$B$5/(POWER(LN(I2513),2))*P2513/100, O2513)</f>
        <v>0</v>
      </c>
      <c r="T2513" s="6">
        <f>-S2513*L2513/100000</f>
        <v>0</v>
      </c>
      <c r="U2513" s="4">
        <f>N2513+Q2513</f>
        <v>34.1</v>
      </c>
      <c r="V2513" s="4" t="e">
        <f>P2513*I2513/100/R2513</f>
        <v>#DIV/0!</v>
      </c>
      <c r="W2513" s="4" t="e">
        <f>V2513*H2513</f>
        <v>#DIV/0!</v>
      </c>
      <c r="X2513" s="6">
        <f>O2513+S2513</f>
        <v>103</v>
      </c>
      <c r="Y2513" s="6" t="e">
        <f>P2513*I2513/100/T2513</f>
        <v>#DIV/0!</v>
      </c>
      <c r="Z2513" s="6" t="e">
        <f>Y2513*H2513</f>
        <v>#DIV/0!</v>
      </c>
      <c r="AB2513" s="1">
        <f t="shared" si="78"/>
        <v>0</v>
      </c>
      <c r="AC2513" s="1">
        <f t="shared" si="79"/>
        <v>0</v>
      </c>
    </row>
    <row r="2514" spans="4:29" x14ac:dyDescent="0.25">
      <c r="D2514" s="1">
        <v>2012</v>
      </c>
      <c r="E2514" s="1" t="s">
        <v>74</v>
      </c>
      <c r="F2514" s="2" t="s">
        <v>262</v>
      </c>
      <c r="G2514">
        <v>2</v>
      </c>
      <c r="H2514">
        <v>15270778</v>
      </c>
      <c r="I2514" s="1">
        <v>333.02499999999998</v>
      </c>
      <c r="J2514" s="1">
        <v>13373</v>
      </c>
      <c r="K2514" s="1">
        <v>406474.2</v>
      </c>
      <c r="L2514" s="1">
        <v>409523.8</v>
      </c>
      <c r="M2514" s="3">
        <v>450</v>
      </c>
      <c r="N2514">
        <v>32.9</v>
      </c>
      <c r="O2514">
        <v>105</v>
      </c>
      <c r="P2514" s="1">
        <f>IF($A$3="Percentage of government revenue per capita",$B$3,0) + IF($A$3="Absolute extra revenue",AB2514,0) + IF($A$3="Absolute revenue per capita",AC2514,0)</f>
        <v>0</v>
      </c>
      <c r="Q2514" s="5">
        <f>-MIN(data!$B$4 / data!I2625 * data!P2625 / 100, data!N2625)</f>
        <v>0</v>
      </c>
      <c r="R2514" s="4">
        <f>-Q2514*K2514/1000</f>
        <v>0</v>
      </c>
      <c r="S2514" s="6">
        <f>-MIN(data!$B$5/(POWER(LN(I2514),2))*P2514/100, O2514)</f>
        <v>0</v>
      </c>
      <c r="T2514" s="6">
        <f>-S2514*L2514/100000</f>
        <v>0</v>
      </c>
      <c r="U2514" s="4">
        <f>N2514+Q2514</f>
        <v>32.9</v>
      </c>
      <c r="V2514" s="4" t="e">
        <f>P2514*I2514/100/R2514</f>
        <v>#DIV/0!</v>
      </c>
      <c r="W2514" s="4" t="e">
        <f>V2514*H2514</f>
        <v>#DIV/0!</v>
      </c>
      <c r="X2514" s="6">
        <f>O2514+S2514</f>
        <v>105</v>
      </c>
      <c r="Y2514" s="6" t="e">
        <f>P2514*I2514/100/T2514</f>
        <v>#DIV/0!</v>
      </c>
      <c r="Z2514" s="6" t="e">
        <f>Y2514*H2514</f>
        <v>#DIV/0!</v>
      </c>
      <c r="AB2514" s="1">
        <f t="shared" si="78"/>
        <v>0</v>
      </c>
      <c r="AC2514" s="1">
        <f t="shared" si="79"/>
        <v>0</v>
      </c>
    </row>
    <row r="2515" spans="4:29" x14ac:dyDescent="0.25">
      <c r="D2515" s="1">
        <v>2013</v>
      </c>
      <c r="E2515" s="1" t="s">
        <v>74</v>
      </c>
      <c r="F2515" s="2" t="s">
        <v>262</v>
      </c>
      <c r="G2515">
        <v>2</v>
      </c>
      <c r="H2515">
        <v>15595821</v>
      </c>
      <c r="I2515" s="1">
        <v>338.73110000000003</v>
      </c>
      <c r="J2515" s="1">
        <v>12949</v>
      </c>
      <c r="K2515" s="1">
        <v>408485.8</v>
      </c>
      <c r="L2515" s="1">
        <v>404040.4</v>
      </c>
      <c r="M2515" s="3">
        <v>430</v>
      </c>
      <c r="N2515">
        <v>31.7</v>
      </c>
      <c r="O2515">
        <v>99</v>
      </c>
      <c r="P2515" s="1">
        <f>IF($A$3="Percentage of government revenue per capita",$B$3,0) + IF($A$3="Absolute extra revenue",AB2515,0) + IF($A$3="Absolute revenue per capita",AC2515,0)</f>
        <v>0</v>
      </c>
      <c r="Q2515" s="5">
        <f>-MIN(data!$B$4 / data!I2626 * data!P2626 / 100, data!N2626)</f>
        <v>0</v>
      </c>
      <c r="R2515" s="4">
        <f>-Q2515*K2515/1000</f>
        <v>0</v>
      </c>
      <c r="S2515" s="6">
        <f>-MIN(data!$B$5/(POWER(LN(I2515),2))*P2515/100, O2515)</f>
        <v>0</v>
      </c>
      <c r="T2515" s="6">
        <f>-S2515*L2515/100000</f>
        <v>0</v>
      </c>
      <c r="U2515" s="4">
        <f>N2515+Q2515</f>
        <v>31.7</v>
      </c>
      <c r="V2515" s="4" t="e">
        <f>P2515*I2515/100/R2515</f>
        <v>#DIV/0!</v>
      </c>
      <c r="W2515" s="4" t="e">
        <f>V2515*H2515</f>
        <v>#DIV/0!</v>
      </c>
      <c r="X2515" s="6">
        <f>O2515+S2515</f>
        <v>99</v>
      </c>
      <c r="Y2515" s="6" t="e">
        <f>P2515*I2515/100/T2515</f>
        <v>#DIV/0!</v>
      </c>
      <c r="Z2515" s="6" t="e">
        <f>Y2515*H2515</f>
        <v>#DIV/0!</v>
      </c>
      <c r="AB2515" s="1">
        <f t="shared" si="78"/>
        <v>0</v>
      </c>
      <c r="AC2515" s="1">
        <f t="shared" si="79"/>
        <v>0</v>
      </c>
    </row>
    <row r="2516" spans="4:29" x14ac:dyDescent="0.25">
      <c r="D2516" s="1">
        <v>2014</v>
      </c>
      <c r="E2516" s="1" t="s">
        <v>74</v>
      </c>
      <c r="F2516" s="2" t="s">
        <v>262</v>
      </c>
      <c r="G2516">
        <v>2</v>
      </c>
      <c r="H2516">
        <v>15923243</v>
      </c>
      <c r="I2516" s="1">
        <v>343.80959999999999</v>
      </c>
      <c r="J2516" s="1">
        <v>12569</v>
      </c>
      <c r="K2516" s="1">
        <v>410751.6</v>
      </c>
      <c r="L2516" s="1">
        <v>408602.2</v>
      </c>
      <c r="M2516" s="3">
        <v>400</v>
      </c>
      <c r="N2516">
        <v>30.6</v>
      </c>
      <c r="O2516">
        <v>93</v>
      </c>
      <c r="P2516" s="1">
        <f>IF($A$3="Percentage of government revenue per capita",$B$3,0) + IF($A$3="Absolute extra revenue",AB2516,0) + IF($A$3="Absolute revenue per capita",AC2516,0)</f>
        <v>0</v>
      </c>
      <c r="Q2516" s="5">
        <f>-MIN(data!$B$4 / data!I2627 * data!P2627 / 100, data!N2627)</f>
        <v>0</v>
      </c>
      <c r="R2516" s="4">
        <f>-Q2516*K2516/1000</f>
        <v>0</v>
      </c>
      <c r="S2516" s="6">
        <f>-MIN(data!$B$5/(POWER(LN(I2516),2))*P2516/100, O2516)</f>
        <v>0</v>
      </c>
      <c r="T2516" s="6">
        <f>-S2516*L2516/100000</f>
        <v>0</v>
      </c>
      <c r="U2516" s="4">
        <f>N2516+Q2516</f>
        <v>30.6</v>
      </c>
      <c r="V2516" s="4" t="e">
        <f>P2516*I2516/100/R2516</f>
        <v>#DIV/0!</v>
      </c>
      <c r="W2516" s="4" t="e">
        <f>V2516*H2516</f>
        <v>#DIV/0!</v>
      </c>
      <c r="X2516" s="6">
        <f>O2516+S2516</f>
        <v>93</v>
      </c>
      <c r="Y2516" s="6" t="e">
        <f>P2516*I2516/100/T2516</f>
        <v>#DIV/0!</v>
      </c>
      <c r="Z2516" s="6" t="e">
        <f>Y2516*H2516</f>
        <v>#DIV/0!</v>
      </c>
      <c r="AB2516" s="1">
        <f t="shared" si="78"/>
        <v>0</v>
      </c>
      <c r="AC2516" s="1">
        <f t="shared" si="79"/>
        <v>0</v>
      </c>
    </row>
    <row r="2517" spans="4:29" x14ac:dyDescent="0.25">
      <c r="D2517" s="1">
        <v>2015</v>
      </c>
      <c r="E2517" s="1" t="s">
        <v>74</v>
      </c>
      <c r="F2517" s="2" t="s">
        <v>262</v>
      </c>
      <c r="G2517">
        <v>2</v>
      </c>
      <c r="H2517">
        <v>16252429</v>
      </c>
      <c r="I2517" s="1">
        <v>331.76330000000002</v>
      </c>
      <c r="J2517" s="1">
        <v>12211</v>
      </c>
      <c r="K2517" s="1">
        <v>412533.8</v>
      </c>
      <c r="M2517" s="3">
        <v>380</v>
      </c>
      <c r="N2517">
        <v>29.6</v>
      </c>
      <c r="O2517">
        <v>88</v>
      </c>
      <c r="P2517" s="1">
        <f>IF($A$3="Percentage of government revenue per capita",$B$3,0) + IF($A$3="Absolute extra revenue",AB2517,0) + IF($A$3="Absolute revenue per capita",AC2517,0)</f>
        <v>0</v>
      </c>
      <c r="Q2517" s="5">
        <f>-MIN(data!$B$4 / data!I2628 * data!P2628 / 100, data!N2628)</f>
        <v>0</v>
      </c>
      <c r="R2517" s="4">
        <f>-Q2517*K2517/1000</f>
        <v>0</v>
      </c>
      <c r="S2517" s="6">
        <f>-MIN(data!$B$5/(POWER(LN(I2517),2))*P2517/100, O2517)</f>
        <v>0</v>
      </c>
      <c r="T2517" s="6">
        <f>-S2517*L2517/100000</f>
        <v>0</v>
      </c>
      <c r="U2517" s="4">
        <f>N2517+Q2517</f>
        <v>29.6</v>
      </c>
      <c r="V2517" s="4" t="e">
        <f>P2517*I2517/100/R2517</f>
        <v>#DIV/0!</v>
      </c>
      <c r="W2517" s="4" t="e">
        <f>V2517*H2517</f>
        <v>#DIV/0!</v>
      </c>
      <c r="X2517" s="6">
        <f>O2517+S2517</f>
        <v>88</v>
      </c>
      <c r="Y2517" s="6" t="e">
        <f>P2517*I2517/100/T2517</f>
        <v>#DIV/0!</v>
      </c>
      <c r="Z2517" s="6" t="e">
        <f>Y2517*H2517</f>
        <v>#DIV/0!</v>
      </c>
      <c r="AB2517" s="1">
        <f t="shared" si="78"/>
        <v>0</v>
      </c>
      <c r="AC2517" s="1">
        <f t="shared" si="79"/>
        <v>0</v>
      </c>
    </row>
    <row r="2518" spans="4:29" x14ac:dyDescent="0.25">
      <c r="D2518" s="1">
        <v>2016</v>
      </c>
      <c r="E2518" s="1" t="s">
        <v>74</v>
      </c>
      <c r="F2518" s="2" t="s">
        <v>262</v>
      </c>
      <c r="G2518">
        <v>2</v>
      </c>
      <c r="H2518">
        <v>16583060</v>
      </c>
      <c r="I2518" s="1">
        <v>340.78539999999998</v>
      </c>
      <c r="J2518" s="1">
        <v>11870</v>
      </c>
      <c r="K2518" s="1">
        <v>415035</v>
      </c>
      <c r="M2518" s="3"/>
      <c r="N2518">
        <v>28.6</v>
      </c>
      <c r="O2518"/>
      <c r="P2518" s="1">
        <f>IF($A$3="Percentage of government revenue per capita",$B$3,0) + IF($A$3="Absolute extra revenue",AB2518,0) + IF($A$3="Absolute revenue per capita",AC2518,0)</f>
        <v>0</v>
      </c>
      <c r="Q2518" s="5">
        <f>-MIN(data!$B$4 / data!I2629 * data!P2629 / 100, data!N2629)</f>
        <v>0</v>
      </c>
      <c r="R2518" s="4">
        <f>-Q2518*K2518/1000</f>
        <v>0</v>
      </c>
      <c r="S2518" s="6">
        <f>-MIN(data!$B$5/(POWER(LN(I2518),2))*P2518/100, O2518)</f>
        <v>0</v>
      </c>
      <c r="T2518" s="6">
        <f>-S2518*L2518/100000</f>
        <v>0</v>
      </c>
      <c r="U2518" s="4">
        <f>N2518+Q2518</f>
        <v>28.6</v>
      </c>
      <c r="V2518" s="4" t="e">
        <f>P2518*I2518/100/R2518</f>
        <v>#DIV/0!</v>
      </c>
      <c r="W2518" s="4" t="e">
        <f>V2518*H2518</f>
        <v>#DIV/0!</v>
      </c>
      <c r="X2518" s="6">
        <f>O2518+S2518</f>
        <v>0</v>
      </c>
      <c r="Y2518" s="6" t="e">
        <f>P2518*I2518/100/T2518</f>
        <v>#DIV/0!</v>
      </c>
      <c r="Z2518" s="6" t="e">
        <f>Y2518*H2518</f>
        <v>#DIV/0!</v>
      </c>
      <c r="AB2518" s="1">
        <f t="shared" si="78"/>
        <v>0</v>
      </c>
      <c r="AC2518" s="1">
        <f t="shared" si="79"/>
        <v>0</v>
      </c>
    </row>
    <row r="2519" spans="4:29" x14ac:dyDescent="0.25">
      <c r="D2519" s="1">
        <v>1980</v>
      </c>
      <c r="E2519" s="1" t="s">
        <v>68</v>
      </c>
      <c r="F2519" s="2" t="s">
        <v>263</v>
      </c>
      <c r="G2519">
        <v>1</v>
      </c>
      <c r="H2519">
        <v>4871435</v>
      </c>
      <c r="I2519" s="1">
        <v>0</v>
      </c>
      <c r="J2519" s="1">
        <v>58304</v>
      </c>
      <c r="K2519" s="1">
        <v>206751.8</v>
      </c>
      <c r="M2519" s="3"/>
      <c r="N2519">
        <v>282</v>
      </c>
      <c r="O2519"/>
      <c r="P2519" s="1">
        <f>IF($A$3="Percentage of government revenue per capita",$B$3,0) + IF($A$3="Absolute extra revenue",AB2519,0) + IF($A$3="Absolute revenue per capita",AC2519,0)</f>
        <v>0</v>
      </c>
      <c r="Q2519" s="5" t="e">
        <f>-MIN(data!$B$4 / data!I2371 * data!P2371 / 100, data!N2371)</f>
        <v>#DIV/0!</v>
      </c>
      <c r="R2519" s="4" t="e">
        <f>-Q2519*K2519/1000</f>
        <v>#DIV/0!</v>
      </c>
      <c r="S2519" s="6" t="e">
        <f>-MIN(data!$B$5/(POWER(LN(I2519),2))*P2519/100, O2519)</f>
        <v>#NUM!</v>
      </c>
      <c r="T2519" s="6" t="e">
        <f>-S2519*L2519/100000</f>
        <v>#NUM!</v>
      </c>
      <c r="U2519" s="4" t="e">
        <f>N2519+Q2519</f>
        <v>#DIV/0!</v>
      </c>
      <c r="V2519" s="4" t="e">
        <f>P2519*I2519/100/R2519</f>
        <v>#DIV/0!</v>
      </c>
      <c r="W2519" s="4" t="e">
        <f>V2519*H2519</f>
        <v>#DIV/0!</v>
      </c>
      <c r="X2519" s="6" t="e">
        <f>O2519+S2519</f>
        <v>#NUM!</v>
      </c>
      <c r="Y2519" s="6" t="e">
        <f>P2519*I2519/100/T2519</f>
        <v>#NUM!</v>
      </c>
      <c r="Z2519" s="6" t="e">
        <f>Y2519*H2519</f>
        <v>#NUM!</v>
      </c>
      <c r="AB2519" s="1" t="e">
        <f t="shared" si="78"/>
        <v>#DIV/0!</v>
      </c>
      <c r="AC2519" s="1" t="e">
        <f t="shared" si="79"/>
        <v>#DIV/0!</v>
      </c>
    </row>
    <row r="2520" spans="4:29" x14ac:dyDescent="0.25">
      <c r="D2520" s="1">
        <v>1981</v>
      </c>
      <c r="E2520" s="1" t="s">
        <v>68</v>
      </c>
      <c r="F2520" s="2" t="s">
        <v>263</v>
      </c>
      <c r="G2520">
        <v>1</v>
      </c>
      <c r="H2520">
        <v>4969592</v>
      </c>
      <c r="I2520" s="1">
        <v>0</v>
      </c>
      <c r="J2520" s="1">
        <v>58232</v>
      </c>
      <c r="K2520" s="1">
        <v>210072.2</v>
      </c>
      <c r="M2520" s="3"/>
      <c r="N2520">
        <v>277.2</v>
      </c>
      <c r="O2520"/>
      <c r="P2520" s="1">
        <f>IF($A$3="Percentage of government revenue per capita",$B$3,0) + IF($A$3="Absolute extra revenue",AB2520,0) + IF($A$3="Absolute revenue per capita",AC2520,0)</f>
        <v>0</v>
      </c>
      <c r="Q2520" s="5">
        <f>-MIN(data!$B$4 / data!I2372 * data!P2372 / 100, data!N2372)</f>
        <v>0</v>
      </c>
      <c r="R2520" s="4">
        <f>-Q2520*K2520/1000</f>
        <v>0</v>
      </c>
      <c r="S2520" s="6" t="e">
        <f>-MIN(data!$B$5/(POWER(LN(I2520),2))*P2520/100, O2520)</f>
        <v>#NUM!</v>
      </c>
      <c r="T2520" s="6" t="e">
        <f>-S2520*L2520/100000</f>
        <v>#NUM!</v>
      </c>
      <c r="U2520" s="4">
        <f>N2520+Q2520</f>
        <v>277.2</v>
      </c>
      <c r="V2520" s="4" t="e">
        <f>P2520*I2520/100/R2520</f>
        <v>#DIV/0!</v>
      </c>
      <c r="W2520" s="4" t="e">
        <f>V2520*H2520</f>
        <v>#DIV/0!</v>
      </c>
      <c r="X2520" s="6" t="e">
        <f>O2520+S2520</f>
        <v>#NUM!</v>
      </c>
      <c r="Y2520" s="6" t="e">
        <f>P2520*I2520/100/T2520</f>
        <v>#NUM!</v>
      </c>
      <c r="Z2520" s="6" t="e">
        <f>Y2520*H2520</f>
        <v>#NUM!</v>
      </c>
      <c r="AB2520" s="1" t="e">
        <f t="shared" si="78"/>
        <v>#DIV/0!</v>
      </c>
      <c r="AC2520" s="1" t="e">
        <f t="shared" si="79"/>
        <v>#DIV/0!</v>
      </c>
    </row>
    <row r="2521" spans="4:29" x14ac:dyDescent="0.25">
      <c r="D2521" s="1">
        <v>1982</v>
      </c>
      <c r="E2521" s="1" t="s">
        <v>68</v>
      </c>
      <c r="F2521" s="2" t="s">
        <v>263</v>
      </c>
      <c r="G2521">
        <v>1</v>
      </c>
      <c r="H2521">
        <v>5077082</v>
      </c>
      <c r="I2521" s="1">
        <v>0</v>
      </c>
      <c r="J2521" s="1">
        <v>58281</v>
      </c>
      <c r="K2521" s="1">
        <v>213875.20000000001</v>
      </c>
      <c r="M2521" s="3"/>
      <c r="N2521">
        <v>272.5</v>
      </c>
      <c r="O2521"/>
      <c r="P2521" s="1">
        <f>IF($A$3="Percentage of government revenue per capita",$B$3,0) + IF($A$3="Absolute extra revenue",AB2521,0) + IF($A$3="Absolute revenue per capita",AC2521,0)</f>
        <v>0</v>
      </c>
      <c r="Q2521" s="5">
        <f>-MIN(data!$B$4 / data!I2373 * data!P2373 / 100, data!N2373)</f>
        <v>0</v>
      </c>
      <c r="R2521" s="4">
        <f>-Q2521*K2521/1000</f>
        <v>0</v>
      </c>
      <c r="S2521" s="6" t="e">
        <f>-MIN(data!$B$5/(POWER(LN(I2521),2))*P2521/100, O2521)</f>
        <v>#NUM!</v>
      </c>
      <c r="T2521" s="6" t="e">
        <f>-S2521*L2521/100000</f>
        <v>#NUM!</v>
      </c>
      <c r="U2521" s="4">
        <f>N2521+Q2521</f>
        <v>272.5</v>
      </c>
      <c r="V2521" s="4" t="e">
        <f>P2521*I2521/100/R2521</f>
        <v>#DIV/0!</v>
      </c>
      <c r="W2521" s="4" t="e">
        <f>V2521*H2521</f>
        <v>#DIV/0!</v>
      </c>
      <c r="X2521" s="6" t="e">
        <f>O2521+S2521</f>
        <v>#NUM!</v>
      </c>
      <c r="Y2521" s="6" t="e">
        <f>P2521*I2521/100/T2521</f>
        <v>#NUM!</v>
      </c>
      <c r="Z2521" s="6" t="e">
        <f>Y2521*H2521</f>
        <v>#NUM!</v>
      </c>
      <c r="AB2521" s="1" t="e">
        <f t="shared" si="78"/>
        <v>#DIV/0!</v>
      </c>
      <c r="AC2521" s="1" t="e">
        <f t="shared" si="79"/>
        <v>#DIV/0!</v>
      </c>
    </row>
    <row r="2522" spans="4:29" x14ac:dyDescent="0.25">
      <c r="D2522" s="1">
        <v>1983</v>
      </c>
      <c r="E2522" s="1" t="s">
        <v>68</v>
      </c>
      <c r="F2522" s="2" t="s">
        <v>263</v>
      </c>
      <c r="G2522">
        <v>1</v>
      </c>
      <c r="H2522">
        <v>5195445</v>
      </c>
      <c r="I2522" s="1">
        <v>0</v>
      </c>
      <c r="J2522" s="1">
        <v>58448</v>
      </c>
      <c r="K2522" s="1">
        <v>218089.60000000001</v>
      </c>
      <c r="M2522" s="3"/>
      <c r="N2522">
        <v>268</v>
      </c>
      <c r="O2522"/>
      <c r="P2522" s="1">
        <f>IF($A$3="Percentage of government revenue per capita",$B$3,0) + IF($A$3="Absolute extra revenue",AB2522,0) + IF($A$3="Absolute revenue per capita",AC2522,0)</f>
        <v>0</v>
      </c>
      <c r="Q2522" s="5">
        <f>-MIN(data!$B$4 / data!I2374 * data!P2374 / 100, data!N2374)</f>
        <v>0</v>
      </c>
      <c r="R2522" s="4">
        <f>-Q2522*K2522/1000</f>
        <v>0</v>
      </c>
      <c r="S2522" s="6" t="e">
        <f>-MIN(data!$B$5/(POWER(LN(I2522),2))*P2522/100, O2522)</f>
        <v>#NUM!</v>
      </c>
      <c r="T2522" s="6" t="e">
        <f>-S2522*L2522/100000</f>
        <v>#NUM!</v>
      </c>
      <c r="U2522" s="4">
        <f>N2522+Q2522</f>
        <v>268</v>
      </c>
      <c r="V2522" s="4" t="e">
        <f>P2522*I2522/100/R2522</f>
        <v>#DIV/0!</v>
      </c>
      <c r="W2522" s="4" t="e">
        <f>V2522*H2522</f>
        <v>#DIV/0!</v>
      </c>
      <c r="X2522" s="6" t="e">
        <f>O2522+S2522</f>
        <v>#NUM!</v>
      </c>
      <c r="Y2522" s="6" t="e">
        <f>P2522*I2522/100/T2522</f>
        <v>#NUM!</v>
      </c>
      <c r="Z2522" s="6" t="e">
        <f>Y2522*H2522</f>
        <v>#NUM!</v>
      </c>
      <c r="AB2522" s="1" t="e">
        <f t="shared" si="78"/>
        <v>#DIV/0!</v>
      </c>
      <c r="AC2522" s="1" t="e">
        <f t="shared" si="79"/>
        <v>#DIV/0!</v>
      </c>
    </row>
    <row r="2523" spans="4:29" x14ac:dyDescent="0.25">
      <c r="D2523" s="1">
        <v>1984</v>
      </c>
      <c r="E2523" s="1" t="s">
        <v>68</v>
      </c>
      <c r="F2523" s="2" t="s">
        <v>263</v>
      </c>
      <c r="G2523">
        <v>1</v>
      </c>
      <c r="H2523">
        <v>5326362</v>
      </c>
      <c r="I2523" s="1">
        <v>0</v>
      </c>
      <c r="J2523" s="1">
        <v>58703</v>
      </c>
      <c r="K2523" s="1">
        <v>222866.4</v>
      </c>
      <c r="M2523" s="3"/>
      <c r="N2523">
        <v>263.39999999999998</v>
      </c>
      <c r="O2523"/>
      <c r="P2523" s="1">
        <f>IF($A$3="Percentage of government revenue per capita",$B$3,0) + IF($A$3="Absolute extra revenue",AB2523,0) + IF($A$3="Absolute revenue per capita",AC2523,0)</f>
        <v>0</v>
      </c>
      <c r="Q2523" s="5">
        <f>-MIN(data!$B$4 / data!I2375 * data!P2375 / 100, data!N2375)</f>
        <v>0</v>
      </c>
      <c r="R2523" s="4">
        <f>-Q2523*K2523/1000</f>
        <v>0</v>
      </c>
      <c r="S2523" s="6" t="e">
        <f>-MIN(data!$B$5/(POWER(LN(I2523),2))*P2523/100, O2523)</f>
        <v>#NUM!</v>
      </c>
      <c r="T2523" s="6" t="e">
        <f>-S2523*L2523/100000</f>
        <v>#NUM!</v>
      </c>
      <c r="U2523" s="4">
        <f>N2523+Q2523</f>
        <v>263.39999999999998</v>
      </c>
      <c r="V2523" s="4" t="e">
        <f>P2523*I2523/100/R2523</f>
        <v>#DIV/0!</v>
      </c>
      <c r="W2523" s="4" t="e">
        <f>V2523*H2523</f>
        <v>#DIV/0!</v>
      </c>
      <c r="X2523" s="6" t="e">
        <f>O2523+S2523</f>
        <v>#NUM!</v>
      </c>
      <c r="Y2523" s="6" t="e">
        <f>P2523*I2523/100/T2523</f>
        <v>#NUM!</v>
      </c>
      <c r="Z2523" s="6" t="e">
        <f>Y2523*H2523</f>
        <v>#NUM!</v>
      </c>
      <c r="AB2523" s="1" t="e">
        <f t="shared" si="78"/>
        <v>#DIV/0!</v>
      </c>
      <c r="AC2523" s="1" t="e">
        <f t="shared" si="79"/>
        <v>#DIV/0!</v>
      </c>
    </row>
    <row r="2524" spans="4:29" x14ac:dyDescent="0.25">
      <c r="D2524" s="1">
        <v>1985</v>
      </c>
      <c r="E2524" s="1" t="s">
        <v>68</v>
      </c>
      <c r="F2524" s="2" t="s">
        <v>263</v>
      </c>
      <c r="G2524">
        <v>1</v>
      </c>
      <c r="H2524">
        <v>5470702</v>
      </c>
      <c r="I2524" s="1">
        <v>0</v>
      </c>
      <c r="J2524" s="1">
        <v>59072</v>
      </c>
      <c r="K2524" s="1">
        <v>228341.7</v>
      </c>
      <c r="M2524" s="3"/>
      <c r="N2524">
        <v>258.7</v>
      </c>
      <c r="O2524"/>
      <c r="P2524" s="1">
        <f>IF($A$3="Percentage of government revenue per capita",$B$3,0) + IF($A$3="Absolute extra revenue",AB2524,0) + IF($A$3="Absolute revenue per capita",AC2524,0)</f>
        <v>0</v>
      </c>
      <c r="Q2524" s="5">
        <f>-MIN(data!$B$4 / data!I2376 * data!P2376 / 100, data!N2376)</f>
        <v>0</v>
      </c>
      <c r="R2524" s="4">
        <f>-Q2524*K2524/1000</f>
        <v>0</v>
      </c>
      <c r="S2524" s="6" t="e">
        <f>-MIN(data!$B$5/(POWER(LN(I2524),2))*P2524/100, O2524)</f>
        <v>#NUM!</v>
      </c>
      <c r="T2524" s="6" t="e">
        <f>-S2524*L2524/100000</f>
        <v>#NUM!</v>
      </c>
      <c r="U2524" s="4">
        <f>N2524+Q2524</f>
        <v>258.7</v>
      </c>
      <c r="V2524" s="4" t="e">
        <f>P2524*I2524/100/R2524</f>
        <v>#DIV/0!</v>
      </c>
      <c r="W2524" s="4" t="e">
        <f>V2524*H2524</f>
        <v>#DIV/0!</v>
      </c>
      <c r="X2524" s="6" t="e">
        <f>O2524+S2524</f>
        <v>#NUM!</v>
      </c>
      <c r="Y2524" s="6" t="e">
        <f>P2524*I2524/100/T2524</f>
        <v>#NUM!</v>
      </c>
      <c r="Z2524" s="6" t="e">
        <f>Y2524*H2524</f>
        <v>#NUM!</v>
      </c>
      <c r="AB2524" s="1" t="e">
        <f t="shared" si="78"/>
        <v>#DIV/0!</v>
      </c>
      <c r="AC2524" s="1" t="e">
        <f t="shared" si="79"/>
        <v>#DIV/0!</v>
      </c>
    </row>
    <row r="2525" spans="4:29" x14ac:dyDescent="0.25">
      <c r="D2525" s="1">
        <v>1986</v>
      </c>
      <c r="E2525" s="1" t="s">
        <v>68</v>
      </c>
      <c r="F2525" s="2" t="s">
        <v>263</v>
      </c>
      <c r="G2525">
        <v>1</v>
      </c>
      <c r="H2525">
        <v>5629418</v>
      </c>
      <c r="I2525" s="1">
        <v>43.0503</v>
      </c>
      <c r="J2525" s="1">
        <v>59627</v>
      </c>
      <c r="K2525" s="1">
        <v>234567.3</v>
      </c>
      <c r="M2525" s="3"/>
      <c r="N2525">
        <v>254.2</v>
      </c>
      <c r="O2525"/>
      <c r="P2525" s="1">
        <f>IF($A$3="Percentage of government revenue per capita",$B$3,0) + IF($A$3="Absolute extra revenue",AB2525,0) + IF($A$3="Absolute revenue per capita",AC2525,0)</f>
        <v>0</v>
      </c>
      <c r="Q2525" s="5">
        <f>-MIN(data!$B$4 / data!I2377 * data!P2377 / 100, data!N2377)</f>
        <v>0</v>
      </c>
      <c r="R2525" s="4">
        <f>-Q2525*K2525/1000</f>
        <v>0</v>
      </c>
      <c r="S2525" s="6">
        <f>-MIN(data!$B$5/(POWER(LN(I2525),2))*P2525/100, O2525)</f>
        <v>0</v>
      </c>
      <c r="T2525" s="6">
        <f>-S2525*L2525/100000</f>
        <v>0</v>
      </c>
      <c r="U2525" s="4">
        <f>N2525+Q2525</f>
        <v>254.2</v>
      </c>
      <c r="V2525" s="4" t="e">
        <f>P2525*I2525/100/R2525</f>
        <v>#DIV/0!</v>
      </c>
      <c r="W2525" s="4" t="e">
        <f>V2525*H2525</f>
        <v>#DIV/0!</v>
      </c>
      <c r="X2525" s="6">
        <f>O2525+S2525</f>
        <v>0</v>
      </c>
      <c r="Y2525" s="6" t="e">
        <f>P2525*I2525/100/T2525</f>
        <v>#DIV/0!</v>
      </c>
      <c r="Z2525" s="6" t="e">
        <f>Y2525*H2525</f>
        <v>#DIV/0!</v>
      </c>
      <c r="AB2525" s="1">
        <f t="shared" si="78"/>
        <v>0</v>
      </c>
      <c r="AC2525" s="1">
        <f t="shared" si="79"/>
        <v>0</v>
      </c>
    </row>
    <row r="2526" spans="4:29" x14ac:dyDescent="0.25">
      <c r="D2526" s="1">
        <v>1987</v>
      </c>
      <c r="E2526" s="1" t="s">
        <v>68</v>
      </c>
      <c r="F2526" s="2" t="s">
        <v>263</v>
      </c>
      <c r="G2526">
        <v>1</v>
      </c>
      <c r="H2526">
        <v>5801326</v>
      </c>
      <c r="I2526" s="1">
        <v>57.451810000000002</v>
      </c>
      <c r="J2526" s="1">
        <v>60343</v>
      </c>
      <c r="K2526" s="1">
        <v>241662</v>
      </c>
      <c r="M2526" s="3"/>
      <c r="N2526">
        <v>249.7</v>
      </c>
      <c r="O2526"/>
      <c r="P2526" s="1">
        <f>IF($A$3="Percentage of government revenue per capita",$B$3,0) + IF($A$3="Absolute extra revenue",AB2526,0) + IF($A$3="Absolute revenue per capita",AC2526,0)</f>
        <v>0</v>
      </c>
      <c r="Q2526" s="5">
        <f>-MIN(data!$B$4 / data!I2378 * data!P2378 / 100, data!N2378)</f>
        <v>0</v>
      </c>
      <c r="R2526" s="4">
        <f>-Q2526*K2526/1000</f>
        <v>0</v>
      </c>
      <c r="S2526" s="6">
        <f>-MIN(data!$B$5/(POWER(LN(I2526),2))*P2526/100, O2526)</f>
        <v>0</v>
      </c>
      <c r="T2526" s="6">
        <f>-S2526*L2526/100000</f>
        <v>0</v>
      </c>
      <c r="U2526" s="4">
        <f>N2526+Q2526</f>
        <v>249.7</v>
      </c>
      <c r="V2526" s="4" t="e">
        <f>P2526*I2526/100/R2526</f>
        <v>#DIV/0!</v>
      </c>
      <c r="W2526" s="4" t="e">
        <f>V2526*H2526</f>
        <v>#DIV/0!</v>
      </c>
      <c r="X2526" s="6">
        <f>O2526+S2526</f>
        <v>0</v>
      </c>
      <c r="Y2526" s="6" t="e">
        <f>P2526*I2526/100/T2526</f>
        <v>#DIV/0!</v>
      </c>
      <c r="Z2526" s="6" t="e">
        <f>Y2526*H2526</f>
        <v>#DIV/0!</v>
      </c>
      <c r="AB2526" s="1">
        <f t="shared" si="78"/>
        <v>0</v>
      </c>
      <c r="AC2526" s="1">
        <f t="shared" si="79"/>
        <v>0</v>
      </c>
    </row>
    <row r="2527" spans="4:29" x14ac:dyDescent="0.25">
      <c r="D2527" s="1">
        <v>1988</v>
      </c>
      <c r="E2527" s="1" t="s">
        <v>68</v>
      </c>
      <c r="F2527" s="2" t="s">
        <v>263</v>
      </c>
      <c r="G2527">
        <v>1</v>
      </c>
      <c r="H2527">
        <v>5982486</v>
      </c>
      <c r="I2527" s="1">
        <v>54.82555</v>
      </c>
      <c r="J2527" s="1">
        <v>61144</v>
      </c>
      <c r="K2527" s="1">
        <v>249669.3</v>
      </c>
      <c r="M2527" s="3"/>
      <c r="N2527">
        <v>244.9</v>
      </c>
      <c r="O2527"/>
      <c r="P2527" s="1">
        <f>IF($A$3="Percentage of government revenue per capita",$B$3,0) + IF($A$3="Absolute extra revenue",AB2527,0) + IF($A$3="Absolute revenue per capita",AC2527,0)</f>
        <v>0</v>
      </c>
      <c r="Q2527" s="5">
        <f>-MIN(data!$B$4 / data!I2379 * data!P2379 / 100, data!N2379)</f>
        <v>0</v>
      </c>
      <c r="R2527" s="4">
        <f>-Q2527*K2527/1000</f>
        <v>0</v>
      </c>
      <c r="S2527" s="6">
        <f>-MIN(data!$B$5/(POWER(LN(I2527),2))*P2527/100, O2527)</f>
        <v>0</v>
      </c>
      <c r="T2527" s="6">
        <f>-S2527*L2527/100000</f>
        <v>0</v>
      </c>
      <c r="U2527" s="4">
        <f>N2527+Q2527</f>
        <v>244.9</v>
      </c>
      <c r="V2527" s="4" t="e">
        <f>P2527*I2527/100/R2527</f>
        <v>#DIV/0!</v>
      </c>
      <c r="W2527" s="4" t="e">
        <f>V2527*H2527</f>
        <v>#DIV/0!</v>
      </c>
      <c r="X2527" s="6">
        <f>O2527+S2527</f>
        <v>0</v>
      </c>
      <c r="Y2527" s="6" t="e">
        <f>P2527*I2527/100/T2527</f>
        <v>#DIV/0!</v>
      </c>
      <c r="Z2527" s="6" t="e">
        <f>Y2527*H2527</f>
        <v>#DIV/0!</v>
      </c>
      <c r="AB2527" s="1">
        <f t="shared" si="78"/>
        <v>0</v>
      </c>
      <c r="AC2527" s="1">
        <f t="shared" si="79"/>
        <v>0</v>
      </c>
    </row>
    <row r="2528" spans="4:29" x14ac:dyDescent="0.25">
      <c r="D2528" s="1">
        <v>1989</v>
      </c>
      <c r="E2528" s="1" t="s">
        <v>68</v>
      </c>
      <c r="F2528" s="2" t="s">
        <v>263</v>
      </c>
      <c r="G2528">
        <v>1</v>
      </c>
      <c r="H2528">
        <v>6167475</v>
      </c>
      <c r="I2528" s="1">
        <v>59.429049999999997</v>
      </c>
      <c r="J2528" s="1">
        <v>62049</v>
      </c>
      <c r="K2528" s="1">
        <v>258645.3</v>
      </c>
      <c r="M2528" s="3"/>
      <c r="N2528">
        <v>239.9</v>
      </c>
      <c r="O2528"/>
      <c r="P2528" s="1">
        <f>IF($A$3="Percentage of government revenue per capita",$B$3,0) + IF($A$3="Absolute extra revenue",AB2528,0) + IF($A$3="Absolute revenue per capita",AC2528,0)</f>
        <v>0</v>
      </c>
      <c r="Q2528" s="5">
        <f>-MIN(data!$B$4 / data!I2380 * data!P2380 / 100, data!N2380)</f>
        <v>0</v>
      </c>
      <c r="R2528" s="4">
        <f>-Q2528*K2528/1000</f>
        <v>0</v>
      </c>
      <c r="S2528" s="6">
        <f>-MIN(data!$B$5/(POWER(LN(I2528),2))*P2528/100, O2528)</f>
        <v>0</v>
      </c>
      <c r="T2528" s="6">
        <f>-S2528*L2528/100000</f>
        <v>0</v>
      </c>
      <c r="U2528" s="4">
        <f>N2528+Q2528</f>
        <v>239.9</v>
      </c>
      <c r="V2528" s="4" t="e">
        <f>P2528*I2528/100/R2528</f>
        <v>#DIV/0!</v>
      </c>
      <c r="W2528" s="4" t="e">
        <f>V2528*H2528</f>
        <v>#DIV/0!</v>
      </c>
      <c r="X2528" s="6">
        <f>O2528+S2528</f>
        <v>0</v>
      </c>
      <c r="Y2528" s="6" t="e">
        <f>P2528*I2528/100/T2528</f>
        <v>#DIV/0!</v>
      </c>
      <c r="Z2528" s="6" t="e">
        <f>Y2528*H2528</f>
        <v>#DIV/0!</v>
      </c>
      <c r="AB2528" s="1">
        <f t="shared" si="78"/>
        <v>0</v>
      </c>
      <c r="AC2528" s="1">
        <f t="shared" si="79"/>
        <v>0</v>
      </c>
    </row>
    <row r="2529" spans="4:29" x14ac:dyDescent="0.25">
      <c r="D2529" s="1">
        <v>1990</v>
      </c>
      <c r="E2529" s="1" t="s">
        <v>68</v>
      </c>
      <c r="F2529" s="2" t="s">
        <v>263</v>
      </c>
      <c r="G2529">
        <v>1</v>
      </c>
      <c r="H2529">
        <v>6352283</v>
      </c>
      <c r="I2529" s="1">
        <v>64.962969999999999</v>
      </c>
      <c r="J2529" s="1">
        <v>62965</v>
      </c>
      <c r="K2529" s="1">
        <v>268393</v>
      </c>
      <c r="L2529" s="1">
        <v>288461.5</v>
      </c>
      <c r="M2529" s="3">
        <v>3000</v>
      </c>
      <c r="N2529">
        <v>234.6</v>
      </c>
      <c r="O2529">
        <v>1040</v>
      </c>
      <c r="P2529" s="1">
        <f>IF($A$3="Percentage of government revenue per capita",$B$3,0) + IF($A$3="Absolute extra revenue",AB2529,0) + IF($A$3="Absolute revenue per capita",AC2529,0)</f>
        <v>0</v>
      </c>
      <c r="Q2529" s="5">
        <f>-MIN(data!$B$4 / data!I2381 * data!P2381 / 100, data!N2381)</f>
        <v>0</v>
      </c>
      <c r="R2529" s="4">
        <f>-Q2529*K2529/1000</f>
        <v>0</v>
      </c>
      <c r="S2529" s="6">
        <f>-MIN(data!$B$5/(POWER(LN(I2529),2))*P2529/100, O2529)</f>
        <v>0</v>
      </c>
      <c r="T2529" s="6">
        <f>-S2529*L2529/100000</f>
        <v>0</v>
      </c>
      <c r="U2529" s="4">
        <f>N2529+Q2529</f>
        <v>234.6</v>
      </c>
      <c r="V2529" s="4" t="e">
        <f>P2529*I2529/100/R2529</f>
        <v>#DIV/0!</v>
      </c>
      <c r="W2529" s="4" t="e">
        <f>V2529*H2529</f>
        <v>#DIV/0!</v>
      </c>
      <c r="X2529" s="6">
        <f>O2529+S2529</f>
        <v>1040</v>
      </c>
      <c r="Y2529" s="6" t="e">
        <f>P2529*I2529/100/T2529</f>
        <v>#DIV/0!</v>
      </c>
      <c r="Z2529" s="6" t="e">
        <f>Y2529*H2529</f>
        <v>#DIV/0!</v>
      </c>
      <c r="AB2529" s="1">
        <f t="shared" si="78"/>
        <v>0</v>
      </c>
      <c r="AC2529" s="1">
        <f t="shared" si="79"/>
        <v>0</v>
      </c>
    </row>
    <row r="2530" spans="4:29" x14ac:dyDescent="0.25">
      <c r="D2530" s="1">
        <v>1991</v>
      </c>
      <c r="E2530" s="1" t="s">
        <v>68</v>
      </c>
      <c r="F2530" s="2" t="s">
        <v>263</v>
      </c>
      <c r="G2530">
        <v>1</v>
      </c>
      <c r="H2530">
        <v>6534939</v>
      </c>
      <c r="I2530" s="1">
        <v>56.366819999999997</v>
      </c>
      <c r="J2530" s="1">
        <v>63775</v>
      </c>
      <c r="K2530" s="1">
        <v>278858.8</v>
      </c>
      <c r="L2530" s="1">
        <v>306930.7</v>
      </c>
      <c r="M2530" s="3">
        <v>3000</v>
      </c>
      <c r="N2530">
        <v>228.7</v>
      </c>
      <c r="O2530">
        <v>1010</v>
      </c>
      <c r="P2530" s="1">
        <f>IF($A$3="Percentage of government revenue per capita",$B$3,0) + IF($A$3="Absolute extra revenue",AB2530,0) + IF($A$3="Absolute revenue per capita",AC2530,0)</f>
        <v>0</v>
      </c>
      <c r="Q2530" s="5">
        <f>-MIN(data!$B$4 / data!I2382 * data!P2382 / 100, data!N2382)</f>
        <v>0</v>
      </c>
      <c r="R2530" s="4">
        <f>-Q2530*K2530/1000</f>
        <v>0</v>
      </c>
      <c r="S2530" s="6">
        <f>-MIN(data!$B$5/(POWER(LN(I2530),2))*P2530/100, O2530)</f>
        <v>0</v>
      </c>
      <c r="T2530" s="6">
        <f>-S2530*L2530/100000</f>
        <v>0</v>
      </c>
      <c r="U2530" s="4">
        <f>N2530+Q2530</f>
        <v>228.7</v>
      </c>
      <c r="V2530" s="4" t="e">
        <f>P2530*I2530/100/R2530</f>
        <v>#DIV/0!</v>
      </c>
      <c r="W2530" s="4" t="e">
        <f>V2530*H2530</f>
        <v>#DIV/0!</v>
      </c>
      <c r="X2530" s="6">
        <f>O2530+S2530</f>
        <v>1010</v>
      </c>
      <c r="Y2530" s="6" t="e">
        <f>P2530*I2530/100/T2530</f>
        <v>#DIV/0!</v>
      </c>
      <c r="Z2530" s="6" t="e">
        <f>Y2530*H2530</f>
        <v>#DIV/0!</v>
      </c>
      <c r="AB2530" s="1">
        <f t="shared" si="78"/>
        <v>0</v>
      </c>
      <c r="AC2530" s="1">
        <f t="shared" si="79"/>
        <v>0</v>
      </c>
    </row>
    <row r="2531" spans="4:29" x14ac:dyDescent="0.25">
      <c r="D2531" s="1">
        <v>1992</v>
      </c>
      <c r="E2531" s="1" t="s">
        <v>68</v>
      </c>
      <c r="F2531" s="2" t="s">
        <v>263</v>
      </c>
      <c r="G2531">
        <v>1</v>
      </c>
      <c r="H2531">
        <v>6716038</v>
      </c>
      <c r="I2531" s="1">
        <v>47.571829999999999</v>
      </c>
      <c r="J2531" s="1">
        <v>64470</v>
      </c>
      <c r="K2531" s="1">
        <v>289752.8</v>
      </c>
      <c r="L2531" s="1">
        <v>315682.3</v>
      </c>
      <c r="M2531" s="3">
        <v>3100</v>
      </c>
      <c r="N2531">
        <v>222.5</v>
      </c>
      <c r="O2531">
        <v>982</v>
      </c>
      <c r="P2531" s="1">
        <f>IF($A$3="Percentage of government revenue per capita",$B$3,0) + IF($A$3="Absolute extra revenue",AB2531,0) + IF($A$3="Absolute revenue per capita",AC2531,0)</f>
        <v>0</v>
      </c>
      <c r="Q2531" s="5">
        <f>-MIN(data!$B$4 / data!I2383 * data!P2383 / 100, data!N2383)</f>
        <v>0</v>
      </c>
      <c r="R2531" s="4">
        <f>-Q2531*K2531/1000</f>
        <v>0</v>
      </c>
      <c r="S2531" s="6">
        <f>-MIN(data!$B$5/(POWER(LN(I2531),2))*P2531/100, O2531)</f>
        <v>0</v>
      </c>
      <c r="T2531" s="6">
        <f>-S2531*L2531/100000</f>
        <v>0</v>
      </c>
      <c r="U2531" s="4">
        <f>N2531+Q2531</f>
        <v>222.5</v>
      </c>
      <c r="V2531" s="4" t="e">
        <f>P2531*I2531/100/R2531</f>
        <v>#DIV/0!</v>
      </c>
      <c r="W2531" s="4" t="e">
        <f>V2531*H2531</f>
        <v>#DIV/0!</v>
      </c>
      <c r="X2531" s="6">
        <f>O2531+S2531</f>
        <v>982</v>
      </c>
      <c r="Y2531" s="6" t="e">
        <f>P2531*I2531/100/T2531</f>
        <v>#DIV/0!</v>
      </c>
      <c r="Z2531" s="6" t="e">
        <f>Y2531*H2531</f>
        <v>#DIV/0!</v>
      </c>
      <c r="AB2531" s="1">
        <f t="shared" si="78"/>
        <v>0</v>
      </c>
      <c r="AC2531" s="1">
        <f t="shared" si="79"/>
        <v>0</v>
      </c>
    </row>
    <row r="2532" spans="4:29" x14ac:dyDescent="0.25">
      <c r="D2532" s="1">
        <v>1993</v>
      </c>
      <c r="E2532" s="1" t="s">
        <v>68</v>
      </c>
      <c r="F2532" s="2" t="s">
        <v>263</v>
      </c>
      <c r="G2532">
        <v>1</v>
      </c>
      <c r="H2532">
        <v>6897166</v>
      </c>
      <c r="I2532" s="1">
        <v>44.826369999999997</v>
      </c>
      <c r="J2532" s="1">
        <v>64960</v>
      </c>
      <c r="K2532" s="1">
        <v>300880</v>
      </c>
      <c r="L2532" s="1">
        <v>328879.8</v>
      </c>
      <c r="M2532" s="3">
        <v>3100</v>
      </c>
      <c r="N2532">
        <v>215.9</v>
      </c>
      <c r="O2532">
        <v>973</v>
      </c>
      <c r="P2532" s="1">
        <f>IF($A$3="Percentage of government revenue per capita",$B$3,0) + IF($A$3="Absolute extra revenue",AB2532,0) + IF($A$3="Absolute revenue per capita",AC2532,0)</f>
        <v>0</v>
      </c>
      <c r="Q2532" s="5">
        <f>-MIN(data!$B$4 / data!I2384 * data!P2384 / 100, data!N2384)</f>
        <v>0</v>
      </c>
      <c r="R2532" s="4">
        <f>-Q2532*K2532/1000</f>
        <v>0</v>
      </c>
      <c r="S2532" s="6">
        <f>-MIN(data!$B$5/(POWER(LN(I2532),2))*P2532/100, O2532)</f>
        <v>0</v>
      </c>
      <c r="T2532" s="6">
        <f>-S2532*L2532/100000</f>
        <v>0</v>
      </c>
      <c r="U2532" s="4">
        <f>N2532+Q2532</f>
        <v>215.9</v>
      </c>
      <c r="V2532" s="4" t="e">
        <f>P2532*I2532/100/R2532</f>
        <v>#DIV/0!</v>
      </c>
      <c r="W2532" s="4" t="e">
        <f>V2532*H2532</f>
        <v>#DIV/0!</v>
      </c>
      <c r="X2532" s="6">
        <f>O2532+S2532</f>
        <v>973</v>
      </c>
      <c r="Y2532" s="6" t="e">
        <f>P2532*I2532/100/T2532</f>
        <v>#DIV/0!</v>
      </c>
      <c r="Z2532" s="6" t="e">
        <f>Y2532*H2532</f>
        <v>#DIV/0!</v>
      </c>
      <c r="AB2532" s="1">
        <f t="shared" si="78"/>
        <v>0</v>
      </c>
      <c r="AC2532" s="1">
        <f t="shared" si="79"/>
        <v>0</v>
      </c>
    </row>
    <row r="2533" spans="4:29" x14ac:dyDescent="0.25">
      <c r="D2533" s="1">
        <v>1994</v>
      </c>
      <c r="E2533" s="1" t="s">
        <v>68</v>
      </c>
      <c r="F2533" s="2" t="s">
        <v>263</v>
      </c>
      <c r="G2533">
        <v>1</v>
      </c>
      <c r="H2533">
        <v>7081116</v>
      </c>
      <c r="I2533" s="1">
        <v>42.020189999999999</v>
      </c>
      <c r="J2533" s="1">
        <v>65215</v>
      </c>
      <c r="K2533" s="1">
        <v>311884.3</v>
      </c>
      <c r="L2533" s="1">
        <v>341261.6</v>
      </c>
      <c r="M2533" s="3">
        <v>3200</v>
      </c>
      <c r="N2533">
        <v>209.1</v>
      </c>
      <c r="O2533">
        <v>967</v>
      </c>
      <c r="P2533" s="1">
        <f>IF($A$3="Percentage of government revenue per capita",$B$3,0) + IF($A$3="Absolute extra revenue",AB2533,0) + IF($A$3="Absolute revenue per capita",AC2533,0)</f>
        <v>0</v>
      </c>
      <c r="Q2533" s="5">
        <f>-MIN(data!$B$4 / data!I2385 * data!P2385 / 100, data!N2385)</f>
        <v>0</v>
      </c>
      <c r="R2533" s="4">
        <f>-Q2533*K2533/1000</f>
        <v>0</v>
      </c>
      <c r="S2533" s="6">
        <f>-MIN(data!$B$5/(POWER(LN(I2533),2))*P2533/100, O2533)</f>
        <v>0</v>
      </c>
      <c r="T2533" s="6">
        <f>-S2533*L2533/100000</f>
        <v>0</v>
      </c>
      <c r="U2533" s="4">
        <f>N2533+Q2533</f>
        <v>209.1</v>
      </c>
      <c r="V2533" s="4" t="e">
        <f>P2533*I2533/100/R2533</f>
        <v>#DIV/0!</v>
      </c>
      <c r="W2533" s="4" t="e">
        <f>V2533*H2533</f>
        <v>#DIV/0!</v>
      </c>
      <c r="X2533" s="6">
        <f>O2533+S2533</f>
        <v>967</v>
      </c>
      <c r="Y2533" s="6" t="e">
        <f>P2533*I2533/100/T2533</f>
        <v>#DIV/0!</v>
      </c>
      <c r="Z2533" s="6" t="e">
        <f>Y2533*H2533</f>
        <v>#DIV/0!</v>
      </c>
      <c r="AB2533" s="1">
        <f t="shared" si="78"/>
        <v>0</v>
      </c>
      <c r="AC2533" s="1">
        <f t="shared" si="79"/>
        <v>0</v>
      </c>
    </row>
    <row r="2534" spans="4:29" x14ac:dyDescent="0.25">
      <c r="D2534" s="1">
        <v>1995</v>
      </c>
      <c r="E2534" s="1" t="s">
        <v>68</v>
      </c>
      <c r="F2534" s="2" t="s">
        <v>263</v>
      </c>
      <c r="G2534">
        <v>1</v>
      </c>
      <c r="H2534">
        <v>7269625</v>
      </c>
      <c r="I2534" s="1">
        <v>45.166550000000001</v>
      </c>
      <c r="J2534" s="1">
        <v>65182</v>
      </c>
      <c r="K2534" s="1">
        <v>322683.2</v>
      </c>
      <c r="L2534" s="1">
        <v>352697.1</v>
      </c>
      <c r="M2534" s="3">
        <v>3300</v>
      </c>
      <c r="N2534">
        <v>202</v>
      </c>
      <c r="O2534">
        <v>964</v>
      </c>
      <c r="P2534" s="1">
        <f>IF($A$3="Percentage of government revenue per capita",$B$3,0) + IF($A$3="Absolute extra revenue",AB2534,0) + IF($A$3="Absolute revenue per capita",AC2534,0)</f>
        <v>0</v>
      </c>
      <c r="Q2534" s="5">
        <f>-MIN(data!$B$4 / data!I2386 * data!P2386 / 100, data!N2386)</f>
        <v>0</v>
      </c>
      <c r="R2534" s="4">
        <f>-Q2534*K2534/1000</f>
        <v>0</v>
      </c>
      <c r="S2534" s="6">
        <f>-MIN(data!$B$5/(POWER(LN(I2534),2))*P2534/100, O2534)</f>
        <v>0</v>
      </c>
      <c r="T2534" s="6">
        <f>-S2534*L2534/100000</f>
        <v>0</v>
      </c>
      <c r="U2534" s="4">
        <f>N2534+Q2534</f>
        <v>202</v>
      </c>
      <c r="V2534" s="4" t="e">
        <f>P2534*I2534/100/R2534</f>
        <v>#DIV/0!</v>
      </c>
      <c r="W2534" s="4" t="e">
        <f>V2534*H2534</f>
        <v>#DIV/0!</v>
      </c>
      <c r="X2534" s="6">
        <f>O2534+S2534</f>
        <v>964</v>
      </c>
      <c r="Y2534" s="6" t="e">
        <f>P2534*I2534/100/T2534</f>
        <v>#DIV/0!</v>
      </c>
      <c r="Z2534" s="6" t="e">
        <f>Y2534*H2534</f>
        <v>#DIV/0!</v>
      </c>
      <c r="AB2534" s="1">
        <f t="shared" si="78"/>
        <v>0</v>
      </c>
      <c r="AC2534" s="1">
        <f t="shared" si="79"/>
        <v>0</v>
      </c>
    </row>
    <row r="2535" spans="4:29" x14ac:dyDescent="0.25">
      <c r="D2535" s="1">
        <v>1996</v>
      </c>
      <c r="E2535" s="1" t="s">
        <v>68</v>
      </c>
      <c r="F2535" s="2" t="s">
        <v>263</v>
      </c>
      <c r="G2535">
        <v>1</v>
      </c>
      <c r="H2535">
        <v>7463782</v>
      </c>
      <c r="I2535" s="1">
        <v>43.563310000000001</v>
      </c>
      <c r="J2535" s="1">
        <v>64892</v>
      </c>
      <c r="K2535" s="1">
        <v>332779.5</v>
      </c>
      <c r="L2535" s="1">
        <v>360082.3</v>
      </c>
      <c r="M2535" s="3">
        <v>3400</v>
      </c>
      <c r="N2535">
        <v>195</v>
      </c>
      <c r="O2535">
        <v>972</v>
      </c>
      <c r="P2535" s="1">
        <f>IF($A$3="Percentage of government revenue per capita",$B$3,0) + IF($A$3="Absolute extra revenue",AB2535,0) + IF($A$3="Absolute revenue per capita",AC2535,0)</f>
        <v>0</v>
      </c>
      <c r="Q2535" s="5">
        <f>-MIN(data!$B$4 / data!I2387 * data!P2387 / 100, data!N2387)</f>
        <v>0</v>
      </c>
      <c r="R2535" s="4">
        <f>-Q2535*K2535/1000</f>
        <v>0</v>
      </c>
      <c r="S2535" s="6">
        <f>-MIN(data!$B$5/(POWER(LN(I2535),2))*P2535/100, O2535)</f>
        <v>0</v>
      </c>
      <c r="T2535" s="6">
        <f>-S2535*L2535/100000</f>
        <v>0</v>
      </c>
      <c r="U2535" s="4">
        <f>N2535+Q2535</f>
        <v>195</v>
      </c>
      <c r="V2535" s="4" t="e">
        <f>P2535*I2535/100/R2535</f>
        <v>#DIV/0!</v>
      </c>
      <c r="W2535" s="4" t="e">
        <f>V2535*H2535</f>
        <v>#DIV/0!</v>
      </c>
      <c r="X2535" s="6">
        <f>O2535+S2535</f>
        <v>972</v>
      </c>
      <c r="Y2535" s="6" t="e">
        <f>P2535*I2535/100/T2535</f>
        <v>#DIV/0!</v>
      </c>
      <c r="Z2535" s="6" t="e">
        <f>Y2535*H2535</f>
        <v>#DIV/0!</v>
      </c>
      <c r="AB2535" s="1">
        <f t="shared" si="78"/>
        <v>0</v>
      </c>
      <c r="AC2535" s="1">
        <f t="shared" si="79"/>
        <v>0</v>
      </c>
    </row>
    <row r="2536" spans="4:29" x14ac:dyDescent="0.25">
      <c r="D2536" s="1">
        <v>1997</v>
      </c>
      <c r="E2536" s="1" t="s">
        <v>68</v>
      </c>
      <c r="F2536" s="2" t="s">
        <v>263</v>
      </c>
      <c r="G2536">
        <v>1</v>
      </c>
      <c r="H2536">
        <v>7662075</v>
      </c>
      <c r="I2536" s="1">
        <v>49.833190000000002</v>
      </c>
      <c r="J2536" s="1">
        <v>64203</v>
      </c>
      <c r="K2536" s="1">
        <v>341869</v>
      </c>
      <c r="L2536" s="1">
        <v>369230.8</v>
      </c>
      <c r="M2536" s="3">
        <v>3500</v>
      </c>
      <c r="N2536">
        <v>187.8</v>
      </c>
      <c r="O2536">
        <v>975</v>
      </c>
      <c r="P2536" s="1">
        <f>IF($A$3="Percentage of government revenue per capita",$B$3,0) + IF($A$3="Absolute extra revenue",AB2536,0) + IF($A$3="Absolute revenue per capita",AC2536,0)</f>
        <v>0</v>
      </c>
      <c r="Q2536" s="5">
        <f>-MIN(data!$B$4 / data!I2388 * data!P2388 / 100, data!N2388)</f>
        <v>0</v>
      </c>
      <c r="R2536" s="4">
        <f>-Q2536*K2536/1000</f>
        <v>0</v>
      </c>
      <c r="S2536" s="6">
        <f>-MIN(data!$B$5/(POWER(LN(I2536),2))*P2536/100, O2536)</f>
        <v>0</v>
      </c>
      <c r="T2536" s="6">
        <f>-S2536*L2536/100000</f>
        <v>0</v>
      </c>
      <c r="U2536" s="4">
        <f>N2536+Q2536</f>
        <v>187.8</v>
      </c>
      <c r="V2536" s="4" t="e">
        <f>P2536*I2536/100/R2536</f>
        <v>#DIV/0!</v>
      </c>
      <c r="W2536" s="4" t="e">
        <f>V2536*H2536</f>
        <v>#DIV/0!</v>
      </c>
      <c r="X2536" s="6">
        <f>O2536+S2536</f>
        <v>975</v>
      </c>
      <c r="Y2536" s="6" t="e">
        <f>P2536*I2536/100/T2536</f>
        <v>#DIV/0!</v>
      </c>
      <c r="Z2536" s="6" t="e">
        <f>Y2536*H2536</f>
        <v>#DIV/0!</v>
      </c>
      <c r="AB2536" s="1">
        <f t="shared" si="78"/>
        <v>0</v>
      </c>
      <c r="AC2536" s="1">
        <f t="shared" si="79"/>
        <v>0</v>
      </c>
    </row>
    <row r="2537" spans="4:29" x14ac:dyDescent="0.25">
      <c r="D2537" s="1">
        <v>1998</v>
      </c>
      <c r="E2537" s="1" t="s">
        <v>68</v>
      </c>
      <c r="F2537" s="2" t="s">
        <v>263</v>
      </c>
      <c r="G2537">
        <v>1</v>
      </c>
      <c r="H2537">
        <v>7860781</v>
      </c>
      <c r="I2537" s="1">
        <v>48.472299999999997</v>
      </c>
      <c r="J2537" s="1">
        <v>63176</v>
      </c>
      <c r="K2537" s="1">
        <v>350005.5</v>
      </c>
      <c r="L2537" s="1">
        <v>368474.9</v>
      </c>
      <c r="M2537" s="3">
        <v>3600</v>
      </c>
      <c r="N2537">
        <v>180.5</v>
      </c>
      <c r="O2537">
        <v>977</v>
      </c>
      <c r="P2537" s="1">
        <f>IF($A$3="Percentage of government revenue per capita",$B$3,0) + IF($A$3="Absolute extra revenue",AB2537,0) + IF($A$3="Absolute revenue per capita",AC2537,0)</f>
        <v>0</v>
      </c>
      <c r="Q2537" s="5">
        <f>-MIN(data!$B$4 / data!I2389 * data!P2389 / 100, data!N2389)</f>
        <v>0</v>
      </c>
      <c r="R2537" s="4">
        <f>-Q2537*K2537/1000</f>
        <v>0</v>
      </c>
      <c r="S2537" s="6">
        <f>-MIN(data!$B$5/(POWER(LN(I2537),2))*P2537/100, O2537)</f>
        <v>0</v>
      </c>
      <c r="T2537" s="6">
        <f>-S2537*L2537/100000</f>
        <v>0</v>
      </c>
      <c r="U2537" s="4">
        <f>N2537+Q2537</f>
        <v>180.5</v>
      </c>
      <c r="V2537" s="4" t="e">
        <f>P2537*I2537/100/R2537</f>
        <v>#DIV/0!</v>
      </c>
      <c r="W2537" s="4" t="e">
        <f>V2537*H2537</f>
        <v>#DIV/0!</v>
      </c>
      <c r="X2537" s="6">
        <f>O2537+S2537</f>
        <v>977</v>
      </c>
      <c r="Y2537" s="6" t="e">
        <f>P2537*I2537/100/T2537</f>
        <v>#DIV/0!</v>
      </c>
      <c r="Z2537" s="6" t="e">
        <f>Y2537*H2537</f>
        <v>#DIV/0!</v>
      </c>
      <c r="AB2537" s="1">
        <f t="shared" si="78"/>
        <v>0</v>
      </c>
      <c r="AC2537" s="1">
        <f t="shared" si="79"/>
        <v>0</v>
      </c>
    </row>
    <row r="2538" spans="4:29" x14ac:dyDescent="0.25">
      <c r="D2538" s="1">
        <v>1999</v>
      </c>
      <c r="E2538" s="1" t="s">
        <v>68</v>
      </c>
      <c r="F2538" s="2" t="s">
        <v>263</v>
      </c>
      <c r="G2538">
        <v>1</v>
      </c>
      <c r="H2538">
        <v>8054743</v>
      </c>
      <c r="I2538" s="1">
        <v>47.518270000000001</v>
      </c>
      <c r="J2538" s="1">
        <v>61800</v>
      </c>
      <c r="K2538" s="1">
        <v>357225.4</v>
      </c>
      <c r="L2538" s="1">
        <v>377936.7</v>
      </c>
      <c r="M2538" s="3">
        <v>3600</v>
      </c>
      <c r="N2538">
        <v>173</v>
      </c>
      <c r="O2538">
        <v>979</v>
      </c>
      <c r="P2538" s="1">
        <f>IF($A$3="Percentage of government revenue per capita",$B$3,0) + IF($A$3="Absolute extra revenue",AB2538,0) + IF($A$3="Absolute revenue per capita",AC2538,0)</f>
        <v>0</v>
      </c>
      <c r="Q2538" s="5">
        <f>-MIN(data!$B$4 / data!I2390 * data!P2390 / 100, data!N2390)</f>
        <v>0</v>
      </c>
      <c r="R2538" s="4">
        <f>-Q2538*K2538/1000</f>
        <v>0</v>
      </c>
      <c r="S2538" s="6">
        <f>-MIN(data!$B$5/(POWER(LN(I2538),2))*P2538/100, O2538)</f>
        <v>0</v>
      </c>
      <c r="T2538" s="6">
        <f>-S2538*L2538/100000</f>
        <v>0</v>
      </c>
      <c r="U2538" s="4">
        <f>N2538+Q2538</f>
        <v>173</v>
      </c>
      <c r="V2538" s="4" t="e">
        <f>P2538*I2538/100/R2538</f>
        <v>#DIV/0!</v>
      </c>
      <c r="W2538" s="4" t="e">
        <f>V2538*H2538</f>
        <v>#DIV/0!</v>
      </c>
      <c r="X2538" s="6">
        <f>O2538+S2538</f>
        <v>979</v>
      </c>
      <c r="Y2538" s="6" t="e">
        <f>P2538*I2538/100/T2538</f>
        <v>#DIV/0!</v>
      </c>
      <c r="Z2538" s="6" t="e">
        <f>Y2538*H2538</f>
        <v>#DIV/0!</v>
      </c>
      <c r="AB2538" s="1">
        <f t="shared" si="78"/>
        <v>0</v>
      </c>
      <c r="AC2538" s="1">
        <f t="shared" si="79"/>
        <v>0</v>
      </c>
    </row>
    <row r="2539" spans="4:29" x14ac:dyDescent="0.25">
      <c r="D2539" s="1">
        <v>2000</v>
      </c>
      <c r="E2539" s="1" t="s">
        <v>68</v>
      </c>
      <c r="F2539" s="2" t="s">
        <v>263</v>
      </c>
      <c r="G2539">
        <v>1</v>
      </c>
      <c r="H2539">
        <v>8240730</v>
      </c>
      <c r="I2539" s="1">
        <v>51.652349999999998</v>
      </c>
      <c r="J2539" s="1">
        <v>60100</v>
      </c>
      <c r="K2539" s="1">
        <v>363361.5</v>
      </c>
      <c r="L2539" s="1">
        <v>379098.4</v>
      </c>
      <c r="M2539" s="3">
        <v>3700</v>
      </c>
      <c r="N2539">
        <v>165.4</v>
      </c>
      <c r="O2539">
        <v>976</v>
      </c>
      <c r="P2539" s="1">
        <f>IF($A$3="Percentage of government revenue per capita",$B$3,0) + IF($A$3="Absolute extra revenue",AB2539,0) + IF($A$3="Absolute revenue per capita",AC2539,0)</f>
        <v>0</v>
      </c>
      <c r="Q2539" s="5">
        <f>-MIN(data!$B$4 / data!I2391 * data!P2391 / 100, data!N2391)</f>
        <v>0</v>
      </c>
      <c r="R2539" s="4">
        <f>-Q2539*K2539/1000</f>
        <v>0</v>
      </c>
      <c r="S2539" s="6">
        <f>-MIN(data!$B$5/(POWER(LN(I2539),2))*P2539/100, O2539)</f>
        <v>0</v>
      </c>
      <c r="T2539" s="6">
        <f>-S2539*L2539/100000</f>
        <v>0</v>
      </c>
      <c r="U2539" s="4">
        <f>N2539+Q2539</f>
        <v>165.4</v>
      </c>
      <c r="V2539" s="4" t="e">
        <f>P2539*I2539/100/R2539</f>
        <v>#DIV/0!</v>
      </c>
      <c r="W2539" s="4" t="e">
        <f>V2539*H2539</f>
        <v>#DIV/0!</v>
      </c>
      <c r="X2539" s="6">
        <f>O2539+S2539</f>
        <v>976</v>
      </c>
      <c r="Y2539" s="6" t="e">
        <f>P2539*I2539/100/T2539</f>
        <v>#DIV/0!</v>
      </c>
      <c r="Z2539" s="6" t="e">
        <f>Y2539*H2539</f>
        <v>#DIV/0!</v>
      </c>
      <c r="AB2539" s="1">
        <f t="shared" si="78"/>
        <v>0</v>
      </c>
      <c r="AC2539" s="1">
        <f t="shared" si="79"/>
        <v>0</v>
      </c>
    </row>
    <row r="2540" spans="4:29" x14ac:dyDescent="0.25">
      <c r="D2540" s="1">
        <v>2001</v>
      </c>
      <c r="E2540" s="1" t="s">
        <v>68</v>
      </c>
      <c r="F2540" s="2" t="s">
        <v>263</v>
      </c>
      <c r="G2540">
        <v>1</v>
      </c>
      <c r="H2540">
        <v>8417081</v>
      </c>
      <c r="I2540" s="1">
        <v>55.715879999999999</v>
      </c>
      <c r="J2540" s="1">
        <v>58174</v>
      </c>
      <c r="K2540" s="1">
        <v>368656.5</v>
      </c>
      <c r="L2540" s="1">
        <v>380267.2</v>
      </c>
      <c r="M2540" s="3">
        <v>3700</v>
      </c>
      <c r="N2540">
        <v>157.80000000000001</v>
      </c>
      <c r="O2540">
        <v>973</v>
      </c>
      <c r="P2540" s="1">
        <f>IF($A$3="Percentage of government revenue per capita",$B$3,0) + IF($A$3="Absolute extra revenue",AB2540,0) + IF($A$3="Absolute revenue per capita",AC2540,0)</f>
        <v>0</v>
      </c>
      <c r="Q2540" s="5">
        <f>-MIN(data!$B$4 / data!I2392 * data!P2392 / 100, data!N2392)</f>
        <v>0</v>
      </c>
      <c r="R2540" s="4">
        <f>-Q2540*K2540/1000</f>
        <v>0</v>
      </c>
      <c r="S2540" s="6">
        <f>-MIN(data!$B$5/(POWER(LN(I2540),2))*P2540/100, O2540)</f>
        <v>0</v>
      </c>
      <c r="T2540" s="6">
        <f>-S2540*L2540/100000</f>
        <v>0</v>
      </c>
      <c r="U2540" s="4">
        <f>N2540+Q2540</f>
        <v>157.80000000000001</v>
      </c>
      <c r="V2540" s="4" t="e">
        <f>P2540*I2540/100/R2540</f>
        <v>#DIV/0!</v>
      </c>
      <c r="W2540" s="4" t="e">
        <f>V2540*H2540</f>
        <v>#DIV/0!</v>
      </c>
      <c r="X2540" s="6">
        <f>O2540+S2540</f>
        <v>973</v>
      </c>
      <c r="Y2540" s="6" t="e">
        <f>P2540*I2540/100/T2540</f>
        <v>#DIV/0!</v>
      </c>
      <c r="Z2540" s="6" t="e">
        <f>Y2540*H2540</f>
        <v>#DIV/0!</v>
      </c>
      <c r="AB2540" s="1">
        <f t="shared" si="78"/>
        <v>0</v>
      </c>
      <c r="AC2540" s="1">
        <f t="shared" si="79"/>
        <v>0</v>
      </c>
    </row>
    <row r="2541" spans="4:29" x14ac:dyDescent="0.25">
      <c r="D2541" s="1">
        <v>2002</v>
      </c>
      <c r="E2541" s="1" t="s">
        <v>68</v>
      </c>
      <c r="F2541" s="2" t="s">
        <v>263</v>
      </c>
      <c r="G2541">
        <v>1</v>
      </c>
      <c r="H2541">
        <v>8586074</v>
      </c>
      <c r="I2541" s="1">
        <v>61.607109999999999</v>
      </c>
      <c r="J2541" s="1">
        <v>56158</v>
      </c>
      <c r="K2541" s="1">
        <v>373391</v>
      </c>
      <c r="L2541" s="1">
        <v>374609.8</v>
      </c>
      <c r="M2541" s="3">
        <v>3700</v>
      </c>
      <c r="N2541">
        <v>150.4</v>
      </c>
      <c r="O2541">
        <v>961</v>
      </c>
      <c r="P2541" s="1">
        <f>IF($A$3="Percentage of government revenue per capita",$B$3,0) + IF($A$3="Absolute extra revenue",AB2541,0) + IF($A$3="Absolute revenue per capita",AC2541,0)</f>
        <v>0</v>
      </c>
      <c r="Q2541" s="5">
        <f>-MIN(data!$B$4 / data!I2393 * data!P2393 / 100, data!N2393)</f>
        <v>0</v>
      </c>
      <c r="R2541" s="4">
        <f>-Q2541*K2541/1000</f>
        <v>0</v>
      </c>
      <c r="S2541" s="6">
        <f>-MIN(data!$B$5/(POWER(LN(I2541),2))*P2541/100, O2541)</f>
        <v>0</v>
      </c>
      <c r="T2541" s="6">
        <f>-S2541*L2541/100000</f>
        <v>0</v>
      </c>
      <c r="U2541" s="4">
        <f>N2541+Q2541</f>
        <v>150.4</v>
      </c>
      <c r="V2541" s="4" t="e">
        <f>P2541*I2541/100/R2541</f>
        <v>#DIV/0!</v>
      </c>
      <c r="W2541" s="4" t="e">
        <f>V2541*H2541</f>
        <v>#DIV/0!</v>
      </c>
      <c r="X2541" s="6">
        <f>O2541+S2541</f>
        <v>961</v>
      </c>
      <c r="Y2541" s="6" t="e">
        <f>P2541*I2541/100/T2541</f>
        <v>#DIV/0!</v>
      </c>
      <c r="Z2541" s="6" t="e">
        <f>Y2541*H2541</f>
        <v>#DIV/0!</v>
      </c>
      <c r="AB2541" s="1">
        <f t="shared" si="78"/>
        <v>0</v>
      </c>
      <c r="AC2541" s="1">
        <f t="shared" si="79"/>
        <v>0</v>
      </c>
    </row>
    <row r="2542" spans="4:29" x14ac:dyDescent="0.25">
      <c r="D2542" s="1">
        <v>2003</v>
      </c>
      <c r="E2542" s="1" t="s">
        <v>68</v>
      </c>
      <c r="F2542" s="2" t="s">
        <v>263</v>
      </c>
      <c r="G2542">
        <v>1</v>
      </c>
      <c r="H2542">
        <v>8753093</v>
      </c>
      <c r="I2542" s="1">
        <v>50.808050000000001</v>
      </c>
      <c r="J2542" s="1">
        <v>54183</v>
      </c>
      <c r="K2542" s="1">
        <v>377581.9</v>
      </c>
      <c r="L2542" s="1">
        <v>377155.2</v>
      </c>
      <c r="M2542" s="3">
        <v>3600</v>
      </c>
      <c r="N2542">
        <v>143.5</v>
      </c>
      <c r="O2542">
        <v>928</v>
      </c>
      <c r="P2542" s="1">
        <f>IF($A$3="Percentage of government revenue per capita",$B$3,0) + IF($A$3="Absolute extra revenue",AB2542,0) + IF($A$3="Absolute revenue per capita",AC2542,0)</f>
        <v>0</v>
      </c>
      <c r="Q2542" s="5">
        <f>-MIN(data!$B$4 / data!I2394 * data!P2394 / 100, data!N2394)</f>
        <v>0</v>
      </c>
      <c r="R2542" s="4">
        <f>-Q2542*K2542/1000</f>
        <v>0</v>
      </c>
      <c r="S2542" s="6">
        <f>-MIN(data!$B$5/(POWER(LN(I2542),2))*P2542/100, O2542)</f>
        <v>0</v>
      </c>
      <c r="T2542" s="6">
        <f>-S2542*L2542/100000</f>
        <v>0</v>
      </c>
      <c r="U2542" s="4">
        <f>N2542+Q2542</f>
        <v>143.5</v>
      </c>
      <c r="V2542" s="4" t="e">
        <f>P2542*I2542/100/R2542</f>
        <v>#DIV/0!</v>
      </c>
      <c r="W2542" s="4" t="e">
        <f>V2542*H2542</f>
        <v>#DIV/0!</v>
      </c>
      <c r="X2542" s="6">
        <f>O2542+S2542</f>
        <v>928</v>
      </c>
      <c r="Y2542" s="6" t="e">
        <f>P2542*I2542/100/T2542</f>
        <v>#DIV/0!</v>
      </c>
      <c r="Z2542" s="6" t="e">
        <f>Y2542*H2542</f>
        <v>#DIV/0!</v>
      </c>
      <c r="AB2542" s="1">
        <f t="shared" si="78"/>
        <v>0</v>
      </c>
      <c r="AC2542" s="1">
        <f t="shared" si="79"/>
        <v>0</v>
      </c>
    </row>
    <row r="2543" spans="4:29" x14ac:dyDescent="0.25">
      <c r="D2543" s="1">
        <v>2004</v>
      </c>
      <c r="E2543" s="1" t="s">
        <v>68</v>
      </c>
      <c r="F2543" s="2" t="s">
        <v>263</v>
      </c>
      <c r="G2543">
        <v>1</v>
      </c>
      <c r="H2543">
        <v>8925743</v>
      </c>
      <c r="I2543" s="1">
        <v>53.163789999999999</v>
      </c>
      <c r="J2543" s="1">
        <v>52340</v>
      </c>
      <c r="K2543" s="1">
        <v>381765.1</v>
      </c>
      <c r="L2543" s="1">
        <v>374149.7</v>
      </c>
      <c r="M2543" s="3">
        <v>3500</v>
      </c>
      <c r="N2543">
        <v>137.1</v>
      </c>
      <c r="O2543">
        <v>882</v>
      </c>
      <c r="P2543" s="1">
        <f>IF($A$3="Percentage of government revenue per capita",$B$3,0) + IF($A$3="Absolute extra revenue",AB2543,0) + IF($A$3="Absolute revenue per capita",AC2543,0)</f>
        <v>0</v>
      </c>
      <c r="Q2543" s="5">
        <f>-MIN(data!$B$4 / data!I2395 * data!P2395 / 100, data!N2395)</f>
        <v>0</v>
      </c>
      <c r="R2543" s="4">
        <f>-Q2543*K2543/1000</f>
        <v>0</v>
      </c>
      <c r="S2543" s="6">
        <f>-MIN(data!$B$5/(POWER(LN(I2543),2))*P2543/100, O2543)</f>
        <v>0</v>
      </c>
      <c r="T2543" s="6">
        <f>-S2543*L2543/100000</f>
        <v>0</v>
      </c>
      <c r="U2543" s="4">
        <f>N2543+Q2543</f>
        <v>137.1</v>
      </c>
      <c r="V2543" s="4" t="e">
        <f>P2543*I2543/100/R2543</f>
        <v>#DIV/0!</v>
      </c>
      <c r="W2543" s="4" t="e">
        <f>V2543*H2543</f>
        <v>#DIV/0!</v>
      </c>
      <c r="X2543" s="6">
        <f>O2543+S2543</f>
        <v>882</v>
      </c>
      <c r="Y2543" s="6" t="e">
        <f>P2543*I2543/100/T2543</f>
        <v>#DIV/0!</v>
      </c>
      <c r="Z2543" s="6" t="e">
        <f>Y2543*H2543</f>
        <v>#DIV/0!</v>
      </c>
      <c r="AB2543" s="1">
        <f t="shared" si="78"/>
        <v>0</v>
      </c>
      <c r="AC2543" s="1">
        <f t="shared" si="79"/>
        <v>0</v>
      </c>
    </row>
    <row r="2544" spans="4:29" x14ac:dyDescent="0.25">
      <c r="D2544" s="1">
        <v>2005</v>
      </c>
      <c r="E2544" s="1" t="s">
        <v>68</v>
      </c>
      <c r="F2544" s="2" t="s">
        <v>263</v>
      </c>
      <c r="G2544">
        <v>1</v>
      </c>
      <c r="H2544">
        <v>9109581</v>
      </c>
      <c r="I2544" s="1">
        <v>61.132570000000001</v>
      </c>
      <c r="J2544" s="1">
        <v>50668</v>
      </c>
      <c r="K2544" s="1">
        <v>385601.2</v>
      </c>
      <c r="L2544" s="1">
        <v>385078.2</v>
      </c>
      <c r="M2544" s="3">
        <v>3300</v>
      </c>
      <c r="N2544">
        <v>131.4</v>
      </c>
      <c r="O2544">
        <v>831</v>
      </c>
      <c r="P2544" s="1">
        <f>IF($A$3="Percentage of government revenue per capita",$B$3,0) + IF($A$3="Absolute extra revenue",AB2544,0) + IF($A$3="Absolute revenue per capita",AC2544,0)</f>
        <v>0</v>
      </c>
      <c r="Q2544" s="5">
        <f>-MIN(data!$B$4 / data!I2396 * data!P2396 / 100, data!N2396)</f>
        <v>0</v>
      </c>
      <c r="R2544" s="4">
        <f>-Q2544*K2544/1000</f>
        <v>0</v>
      </c>
      <c r="S2544" s="6">
        <f>-MIN(data!$B$5/(POWER(LN(I2544),2))*P2544/100, O2544)</f>
        <v>0</v>
      </c>
      <c r="T2544" s="6">
        <f>-S2544*L2544/100000</f>
        <v>0</v>
      </c>
      <c r="U2544" s="4">
        <f>N2544+Q2544</f>
        <v>131.4</v>
      </c>
      <c r="V2544" s="4" t="e">
        <f>P2544*I2544/100/R2544</f>
        <v>#DIV/0!</v>
      </c>
      <c r="W2544" s="4" t="e">
        <f>V2544*H2544</f>
        <v>#DIV/0!</v>
      </c>
      <c r="X2544" s="6">
        <f>O2544+S2544</f>
        <v>831</v>
      </c>
      <c r="Y2544" s="6" t="e">
        <f>P2544*I2544/100/T2544</f>
        <v>#DIV/0!</v>
      </c>
      <c r="Z2544" s="6" t="e">
        <f>Y2544*H2544</f>
        <v>#DIV/0!</v>
      </c>
      <c r="AB2544" s="1">
        <f t="shared" si="78"/>
        <v>0</v>
      </c>
      <c r="AC2544" s="1">
        <f t="shared" si="79"/>
        <v>0</v>
      </c>
    </row>
    <row r="2545" spans="4:29" x14ac:dyDescent="0.25">
      <c r="D2545" s="1">
        <v>2006</v>
      </c>
      <c r="E2545" s="1" t="s">
        <v>68</v>
      </c>
      <c r="F2545" s="2" t="s">
        <v>263</v>
      </c>
      <c r="G2545">
        <v>1</v>
      </c>
      <c r="H2545">
        <v>9307425</v>
      </c>
      <c r="I2545" s="1">
        <v>63.859940000000002</v>
      </c>
      <c r="J2545" s="1">
        <v>49122</v>
      </c>
      <c r="K2545" s="1">
        <v>389548</v>
      </c>
      <c r="L2545" s="1">
        <v>391909</v>
      </c>
      <c r="M2545" s="3">
        <v>3200</v>
      </c>
      <c r="N2545">
        <v>126.1</v>
      </c>
      <c r="O2545">
        <v>791</v>
      </c>
      <c r="P2545" s="1">
        <f>IF($A$3="Percentage of government revenue per capita",$B$3,0) + IF($A$3="Absolute extra revenue",AB2545,0) + IF($A$3="Absolute revenue per capita",AC2545,0)</f>
        <v>0</v>
      </c>
      <c r="Q2545" s="5">
        <f>-MIN(data!$B$4 / data!I2397 * data!P2397 / 100, data!N2397)</f>
        <v>0</v>
      </c>
      <c r="R2545" s="4">
        <f>-Q2545*K2545/1000</f>
        <v>0</v>
      </c>
      <c r="S2545" s="6">
        <f>-MIN(data!$B$5/(POWER(LN(I2545),2))*P2545/100, O2545)</f>
        <v>0</v>
      </c>
      <c r="T2545" s="6">
        <f>-S2545*L2545/100000</f>
        <v>0</v>
      </c>
      <c r="U2545" s="4">
        <f>N2545+Q2545</f>
        <v>126.1</v>
      </c>
      <c r="V2545" s="4" t="e">
        <f>P2545*I2545/100/R2545</f>
        <v>#DIV/0!</v>
      </c>
      <c r="W2545" s="4" t="e">
        <f>V2545*H2545</f>
        <v>#DIV/0!</v>
      </c>
      <c r="X2545" s="6">
        <f>O2545+S2545</f>
        <v>791</v>
      </c>
      <c r="Y2545" s="6" t="e">
        <f>P2545*I2545/100/T2545</f>
        <v>#DIV/0!</v>
      </c>
      <c r="Z2545" s="6" t="e">
        <f>Y2545*H2545</f>
        <v>#DIV/0!</v>
      </c>
      <c r="AB2545" s="1">
        <f t="shared" si="78"/>
        <v>0</v>
      </c>
      <c r="AC2545" s="1">
        <f t="shared" si="79"/>
        <v>0</v>
      </c>
    </row>
    <row r="2546" spans="4:29" x14ac:dyDescent="0.25">
      <c r="D2546" s="1">
        <v>2007</v>
      </c>
      <c r="E2546" s="1" t="s">
        <v>68</v>
      </c>
      <c r="F2546" s="2" t="s">
        <v>263</v>
      </c>
      <c r="G2546">
        <v>1</v>
      </c>
      <c r="H2546">
        <v>9518162</v>
      </c>
      <c r="I2546" s="1">
        <v>62.640250000000002</v>
      </c>
      <c r="J2546" s="1">
        <v>47756</v>
      </c>
      <c r="K2546" s="1">
        <v>393701.6</v>
      </c>
      <c r="L2546" s="1">
        <v>402597.4</v>
      </c>
      <c r="M2546" s="3">
        <v>3100</v>
      </c>
      <c r="N2546">
        <v>121.3</v>
      </c>
      <c r="O2546">
        <v>770</v>
      </c>
      <c r="P2546" s="1">
        <f>IF($A$3="Percentage of government revenue per capita",$B$3,0) + IF($A$3="Absolute extra revenue",AB2546,0) + IF($A$3="Absolute revenue per capita",AC2546,0)</f>
        <v>0</v>
      </c>
      <c r="Q2546" s="5">
        <f>-MIN(data!$B$4 / data!I2398 * data!P2398 / 100, data!N2398)</f>
        <v>0</v>
      </c>
      <c r="R2546" s="4">
        <f>-Q2546*K2546/1000</f>
        <v>0</v>
      </c>
      <c r="S2546" s="6">
        <f>-MIN(data!$B$5/(POWER(LN(I2546),2))*P2546/100, O2546)</f>
        <v>0</v>
      </c>
      <c r="T2546" s="6">
        <f>-S2546*L2546/100000</f>
        <v>0</v>
      </c>
      <c r="U2546" s="4">
        <f>N2546+Q2546</f>
        <v>121.3</v>
      </c>
      <c r="V2546" s="4" t="e">
        <f>P2546*I2546/100/R2546</f>
        <v>#DIV/0!</v>
      </c>
      <c r="W2546" s="4" t="e">
        <f>V2546*H2546</f>
        <v>#DIV/0!</v>
      </c>
      <c r="X2546" s="6">
        <f>O2546+S2546</f>
        <v>770</v>
      </c>
      <c r="Y2546" s="6" t="e">
        <f>P2546*I2546/100/T2546</f>
        <v>#DIV/0!</v>
      </c>
      <c r="Z2546" s="6" t="e">
        <f>Y2546*H2546</f>
        <v>#DIV/0!</v>
      </c>
      <c r="AB2546" s="1">
        <f t="shared" si="78"/>
        <v>0</v>
      </c>
      <c r="AC2546" s="1">
        <f t="shared" si="79"/>
        <v>0</v>
      </c>
    </row>
    <row r="2547" spans="4:29" x14ac:dyDescent="0.25">
      <c r="D2547" s="1">
        <v>2008</v>
      </c>
      <c r="E2547" s="1" t="s">
        <v>68</v>
      </c>
      <c r="F2547" s="2" t="s">
        <v>263</v>
      </c>
      <c r="G2547">
        <v>1</v>
      </c>
      <c r="H2547">
        <v>9738792</v>
      </c>
      <c r="I2547" s="1">
        <v>68.845770000000002</v>
      </c>
      <c r="J2547" s="1">
        <v>46485</v>
      </c>
      <c r="K2547" s="1">
        <v>397988</v>
      </c>
      <c r="L2547" s="1">
        <v>417227.5</v>
      </c>
      <c r="M2547" s="3">
        <v>3100</v>
      </c>
      <c r="N2547">
        <v>116.8</v>
      </c>
      <c r="O2547">
        <v>743</v>
      </c>
      <c r="P2547" s="1">
        <f>IF($A$3="Percentage of government revenue per capita",$B$3,0) + IF($A$3="Absolute extra revenue",AB2547,0) + IF($A$3="Absolute revenue per capita",AC2547,0)</f>
        <v>0</v>
      </c>
      <c r="Q2547" s="5">
        <f>-MIN(data!$B$4 / data!I2399 * data!P2399 / 100, data!N2399)</f>
        <v>0</v>
      </c>
      <c r="R2547" s="4">
        <f>-Q2547*K2547/1000</f>
        <v>0</v>
      </c>
      <c r="S2547" s="6">
        <f>-MIN(data!$B$5/(POWER(LN(I2547),2))*P2547/100, O2547)</f>
        <v>0</v>
      </c>
      <c r="T2547" s="6">
        <f>-S2547*L2547/100000</f>
        <v>0</v>
      </c>
      <c r="U2547" s="4">
        <f>N2547+Q2547</f>
        <v>116.8</v>
      </c>
      <c r="V2547" s="4" t="e">
        <f>P2547*I2547/100/R2547</f>
        <v>#DIV/0!</v>
      </c>
      <c r="W2547" s="4" t="e">
        <f>V2547*H2547</f>
        <v>#DIV/0!</v>
      </c>
      <c r="X2547" s="6">
        <f>O2547+S2547</f>
        <v>743</v>
      </c>
      <c r="Y2547" s="6" t="e">
        <f>P2547*I2547/100/T2547</f>
        <v>#DIV/0!</v>
      </c>
      <c r="Z2547" s="6" t="e">
        <f>Y2547*H2547</f>
        <v>#DIV/0!</v>
      </c>
      <c r="AB2547" s="1">
        <f t="shared" si="78"/>
        <v>0</v>
      </c>
      <c r="AC2547" s="1">
        <f t="shared" si="79"/>
        <v>0</v>
      </c>
    </row>
    <row r="2548" spans="4:29" x14ac:dyDescent="0.25">
      <c r="D2548" s="1">
        <v>2009</v>
      </c>
      <c r="E2548" s="1" t="s">
        <v>68</v>
      </c>
      <c r="F2548" s="2" t="s">
        <v>263</v>
      </c>
      <c r="G2548">
        <v>1</v>
      </c>
      <c r="H2548">
        <v>9964469</v>
      </c>
      <c r="I2548" s="1">
        <v>72.899259999999998</v>
      </c>
      <c r="J2548" s="1">
        <v>45336</v>
      </c>
      <c r="K2548" s="1">
        <v>402271.5</v>
      </c>
      <c r="L2548" s="1">
        <v>424076.6</v>
      </c>
      <c r="M2548" s="3">
        <v>3100</v>
      </c>
      <c r="N2548">
        <v>112.7</v>
      </c>
      <c r="O2548">
        <v>731</v>
      </c>
      <c r="P2548" s="1">
        <f>IF($A$3="Percentage of government revenue per capita",$B$3,0) + IF($A$3="Absolute extra revenue",AB2548,0) + IF($A$3="Absolute revenue per capita",AC2548,0)</f>
        <v>0</v>
      </c>
      <c r="Q2548" s="5">
        <f>-MIN(data!$B$4 / data!I2400 * data!P2400 / 100, data!N2400)</f>
        <v>0</v>
      </c>
      <c r="R2548" s="4">
        <f>-Q2548*K2548/1000</f>
        <v>0</v>
      </c>
      <c r="S2548" s="6">
        <f>-MIN(data!$B$5/(POWER(LN(I2548),2))*P2548/100, O2548)</f>
        <v>0</v>
      </c>
      <c r="T2548" s="6">
        <f>-S2548*L2548/100000</f>
        <v>0</v>
      </c>
      <c r="U2548" s="4">
        <f>N2548+Q2548</f>
        <v>112.7</v>
      </c>
      <c r="V2548" s="4" t="e">
        <f>P2548*I2548/100/R2548</f>
        <v>#DIV/0!</v>
      </c>
      <c r="W2548" s="4" t="e">
        <f>V2548*H2548</f>
        <v>#DIV/0!</v>
      </c>
      <c r="X2548" s="6">
        <f>O2548+S2548</f>
        <v>731</v>
      </c>
      <c r="Y2548" s="6" t="e">
        <f>P2548*I2548/100/T2548</f>
        <v>#DIV/0!</v>
      </c>
      <c r="Z2548" s="6" t="e">
        <f>Y2548*H2548</f>
        <v>#DIV/0!</v>
      </c>
      <c r="AB2548" s="1">
        <f t="shared" si="78"/>
        <v>0</v>
      </c>
      <c r="AC2548" s="1">
        <f t="shared" si="79"/>
        <v>0</v>
      </c>
    </row>
    <row r="2549" spans="4:29" x14ac:dyDescent="0.25">
      <c r="D2549" s="1">
        <v>2010</v>
      </c>
      <c r="E2549" s="1" t="s">
        <v>68</v>
      </c>
      <c r="F2549" s="2" t="s">
        <v>263</v>
      </c>
      <c r="G2549">
        <v>1</v>
      </c>
      <c r="H2549">
        <v>10192176</v>
      </c>
      <c r="I2549" s="1">
        <v>71.142499999999998</v>
      </c>
      <c r="J2549" s="1">
        <v>44256</v>
      </c>
      <c r="K2549" s="1">
        <v>406764.7</v>
      </c>
      <c r="L2549" s="1">
        <v>430555.6</v>
      </c>
      <c r="M2549" s="3">
        <v>3100</v>
      </c>
      <c r="N2549">
        <v>108.8</v>
      </c>
      <c r="O2549">
        <v>720</v>
      </c>
      <c r="P2549" s="1">
        <f>IF($A$3="Percentage of government revenue per capita",$B$3,0) + IF($A$3="Absolute extra revenue",AB2549,0) + IF($A$3="Absolute revenue per capita",AC2549,0)</f>
        <v>0</v>
      </c>
      <c r="Q2549" s="5">
        <f>-MIN(data!$B$4 / data!I2401 * data!P2401 / 100, data!N2401)</f>
        <v>0</v>
      </c>
      <c r="R2549" s="4">
        <f>-Q2549*K2549/1000</f>
        <v>0</v>
      </c>
      <c r="S2549" s="6">
        <f>-MIN(data!$B$5/(POWER(LN(I2549),2))*P2549/100, O2549)</f>
        <v>0</v>
      </c>
      <c r="T2549" s="6">
        <f>-S2549*L2549/100000</f>
        <v>0</v>
      </c>
      <c r="U2549" s="4">
        <f>N2549+Q2549</f>
        <v>108.8</v>
      </c>
      <c r="V2549" s="4" t="e">
        <f>P2549*I2549/100/R2549</f>
        <v>#DIV/0!</v>
      </c>
      <c r="W2549" s="4" t="e">
        <f>V2549*H2549</f>
        <v>#DIV/0!</v>
      </c>
      <c r="X2549" s="6">
        <f>O2549+S2549</f>
        <v>720</v>
      </c>
      <c r="Y2549" s="6" t="e">
        <f>P2549*I2549/100/T2549</f>
        <v>#DIV/0!</v>
      </c>
      <c r="Z2549" s="6" t="e">
        <f>Y2549*H2549</f>
        <v>#DIV/0!</v>
      </c>
      <c r="AB2549" s="1">
        <f t="shared" si="78"/>
        <v>0</v>
      </c>
      <c r="AC2549" s="1">
        <f t="shared" si="79"/>
        <v>0</v>
      </c>
    </row>
    <row r="2550" spans="4:29" x14ac:dyDescent="0.25">
      <c r="D2550" s="1">
        <v>2011</v>
      </c>
      <c r="E2550" s="1" t="s">
        <v>68</v>
      </c>
      <c r="F2550" s="2" t="s">
        <v>263</v>
      </c>
      <c r="G2550">
        <v>1</v>
      </c>
      <c r="H2550">
        <v>10420471</v>
      </c>
      <c r="I2550" s="1">
        <v>87.033770000000004</v>
      </c>
      <c r="J2550" s="1">
        <v>43229</v>
      </c>
      <c r="K2550" s="1">
        <v>411313</v>
      </c>
      <c r="L2550" s="1">
        <v>436005.6</v>
      </c>
      <c r="M2550" s="3">
        <v>3100</v>
      </c>
      <c r="N2550">
        <v>105.1</v>
      </c>
      <c r="O2550">
        <v>711</v>
      </c>
      <c r="P2550" s="1">
        <f>IF($A$3="Percentage of government revenue per capita",$B$3,0) + IF($A$3="Absolute extra revenue",AB2550,0) + IF($A$3="Absolute revenue per capita",AC2550,0)</f>
        <v>0</v>
      </c>
      <c r="Q2550" s="5">
        <f>-MIN(data!$B$4 / data!I2402 * data!P2402 / 100, data!N2402)</f>
        <v>0</v>
      </c>
      <c r="R2550" s="4">
        <f>-Q2550*K2550/1000</f>
        <v>0</v>
      </c>
      <c r="S2550" s="6">
        <f>-MIN(data!$B$5/(POWER(LN(I2550),2))*P2550/100, O2550)</f>
        <v>0</v>
      </c>
      <c r="T2550" s="6">
        <f>-S2550*L2550/100000</f>
        <v>0</v>
      </c>
      <c r="U2550" s="4">
        <f>N2550+Q2550</f>
        <v>105.1</v>
      </c>
      <c r="V2550" s="4" t="e">
        <f>P2550*I2550/100/R2550</f>
        <v>#DIV/0!</v>
      </c>
      <c r="W2550" s="4" t="e">
        <f>V2550*H2550</f>
        <v>#DIV/0!</v>
      </c>
      <c r="X2550" s="6">
        <f>O2550+S2550</f>
        <v>711</v>
      </c>
      <c r="Y2550" s="6" t="e">
        <f>P2550*I2550/100/T2550</f>
        <v>#DIV/0!</v>
      </c>
      <c r="Z2550" s="6" t="e">
        <f>Y2550*H2550</f>
        <v>#DIV/0!</v>
      </c>
      <c r="AB2550" s="1">
        <f t="shared" si="78"/>
        <v>0</v>
      </c>
      <c r="AC2550" s="1">
        <f t="shared" si="79"/>
        <v>0</v>
      </c>
    </row>
    <row r="2551" spans="4:29" x14ac:dyDescent="0.25">
      <c r="D2551" s="1">
        <v>2012</v>
      </c>
      <c r="E2551" s="1" t="s">
        <v>68</v>
      </c>
      <c r="F2551" s="2" t="s">
        <v>263</v>
      </c>
      <c r="G2551">
        <v>1</v>
      </c>
      <c r="H2551">
        <v>10652029</v>
      </c>
      <c r="I2551" s="1">
        <v>111.267</v>
      </c>
      <c r="J2551" s="1">
        <v>42249</v>
      </c>
      <c r="K2551" s="1">
        <v>415836.6</v>
      </c>
      <c r="L2551" s="1">
        <v>446043.2</v>
      </c>
      <c r="M2551" s="3">
        <v>3100</v>
      </c>
      <c r="N2551">
        <v>101.6</v>
      </c>
      <c r="O2551">
        <v>695</v>
      </c>
      <c r="P2551" s="1">
        <f>IF($A$3="Percentage of government revenue per capita",$B$3,0) + IF($A$3="Absolute extra revenue",AB2551,0) + IF($A$3="Absolute revenue per capita",AC2551,0)</f>
        <v>0</v>
      </c>
      <c r="Q2551" s="5">
        <f>-MIN(data!$B$4 / data!I2403 * data!P2403 / 100, data!N2403)</f>
        <v>0</v>
      </c>
      <c r="R2551" s="4">
        <f>-Q2551*K2551/1000</f>
        <v>0</v>
      </c>
      <c r="S2551" s="6">
        <f>-MIN(data!$B$5/(POWER(LN(I2551),2))*P2551/100, O2551)</f>
        <v>0</v>
      </c>
      <c r="T2551" s="6">
        <f>-S2551*L2551/100000</f>
        <v>0</v>
      </c>
      <c r="U2551" s="4">
        <f>N2551+Q2551</f>
        <v>101.6</v>
      </c>
      <c r="V2551" s="4" t="e">
        <f>P2551*I2551/100/R2551</f>
        <v>#DIV/0!</v>
      </c>
      <c r="W2551" s="4" t="e">
        <f>V2551*H2551</f>
        <v>#DIV/0!</v>
      </c>
      <c r="X2551" s="6">
        <f>O2551+S2551</f>
        <v>695</v>
      </c>
      <c r="Y2551" s="6" t="e">
        <f>P2551*I2551/100/T2551</f>
        <v>#DIV/0!</v>
      </c>
      <c r="Z2551" s="6" t="e">
        <f>Y2551*H2551</f>
        <v>#DIV/0!</v>
      </c>
      <c r="AB2551" s="1">
        <f t="shared" si="78"/>
        <v>0</v>
      </c>
      <c r="AC2551" s="1">
        <f t="shared" si="79"/>
        <v>0</v>
      </c>
    </row>
    <row r="2552" spans="4:29" x14ac:dyDescent="0.25">
      <c r="D2552" s="1">
        <v>2013</v>
      </c>
      <c r="E2552" s="1" t="s">
        <v>68</v>
      </c>
      <c r="F2552" s="2" t="s">
        <v>263</v>
      </c>
      <c r="G2552">
        <v>1</v>
      </c>
      <c r="H2552">
        <v>10892810</v>
      </c>
      <c r="I2552" s="1">
        <v>99.921980000000005</v>
      </c>
      <c r="J2552" s="1">
        <v>41302</v>
      </c>
      <c r="K2552" s="1">
        <v>420590.6</v>
      </c>
      <c r="L2552" s="1">
        <v>446043.2</v>
      </c>
      <c r="M2552" s="3">
        <v>3100</v>
      </c>
      <c r="N2552">
        <v>98.2</v>
      </c>
      <c r="O2552">
        <v>695</v>
      </c>
      <c r="P2552" s="1">
        <f>IF($A$3="Percentage of government revenue per capita",$B$3,0) + IF($A$3="Absolute extra revenue",AB2552,0) + IF($A$3="Absolute revenue per capita",AC2552,0)</f>
        <v>0</v>
      </c>
      <c r="Q2552" s="5">
        <f>-MIN(data!$B$4 / data!I2404 * data!P2404 / 100, data!N2404)</f>
        <v>0</v>
      </c>
      <c r="R2552" s="4">
        <f>-Q2552*K2552/1000</f>
        <v>0</v>
      </c>
      <c r="S2552" s="6">
        <f>-MIN(data!$B$5/(POWER(LN(I2552),2))*P2552/100, O2552)</f>
        <v>0</v>
      </c>
      <c r="T2552" s="6">
        <f>-S2552*L2552/100000</f>
        <v>0</v>
      </c>
      <c r="U2552" s="4">
        <f>N2552+Q2552</f>
        <v>98.2</v>
      </c>
      <c r="V2552" s="4" t="e">
        <f>P2552*I2552/100/R2552</f>
        <v>#DIV/0!</v>
      </c>
      <c r="W2552" s="4" t="e">
        <f>V2552*H2552</f>
        <v>#DIV/0!</v>
      </c>
      <c r="X2552" s="6">
        <f>O2552+S2552</f>
        <v>695</v>
      </c>
      <c r="Y2552" s="6" t="e">
        <f>P2552*I2552/100/T2552</f>
        <v>#DIV/0!</v>
      </c>
      <c r="Z2552" s="6" t="e">
        <f>Y2552*H2552</f>
        <v>#DIV/0!</v>
      </c>
      <c r="AB2552" s="1">
        <f t="shared" si="78"/>
        <v>0</v>
      </c>
      <c r="AC2552" s="1">
        <f t="shared" si="79"/>
        <v>0</v>
      </c>
    </row>
    <row r="2553" spans="4:29" x14ac:dyDescent="0.25">
      <c r="D2553" s="1">
        <v>2014</v>
      </c>
      <c r="E2553" s="1" t="s">
        <v>68</v>
      </c>
      <c r="F2553" s="2" t="s">
        <v>263</v>
      </c>
      <c r="G2553">
        <v>1</v>
      </c>
      <c r="H2553">
        <v>11150977</v>
      </c>
      <c r="I2553" s="1">
        <v>102.5613</v>
      </c>
      <c r="J2553" s="1">
        <v>40393</v>
      </c>
      <c r="K2553" s="1">
        <v>425637.5</v>
      </c>
      <c r="L2553" s="1">
        <v>450581.4</v>
      </c>
      <c r="M2553" s="3">
        <v>3100</v>
      </c>
      <c r="N2553">
        <v>94.9</v>
      </c>
      <c r="O2553">
        <v>688</v>
      </c>
      <c r="P2553" s="1">
        <f>IF($A$3="Percentage of government revenue per capita",$B$3,0) + IF($A$3="Absolute extra revenue",AB2553,0) + IF($A$3="Absolute revenue per capita",AC2553,0)</f>
        <v>0</v>
      </c>
      <c r="Q2553" s="5">
        <f>-MIN(data!$B$4 / data!I2405 * data!P2405 / 100, data!N2405)</f>
        <v>0</v>
      </c>
      <c r="R2553" s="4">
        <f>-Q2553*K2553/1000</f>
        <v>0</v>
      </c>
      <c r="S2553" s="6">
        <f>-MIN(data!$B$5/(POWER(LN(I2553),2))*P2553/100, O2553)</f>
        <v>0</v>
      </c>
      <c r="T2553" s="6">
        <f>-S2553*L2553/100000</f>
        <v>0</v>
      </c>
      <c r="U2553" s="4">
        <f>N2553+Q2553</f>
        <v>94.9</v>
      </c>
      <c r="V2553" s="4" t="e">
        <f>P2553*I2553/100/R2553</f>
        <v>#DIV/0!</v>
      </c>
      <c r="W2553" s="4" t="e">
        <f>V2553*H2553</f>
        <v>#DIV/0!</v>
      </c>
      <c r="X2553" s="6">
        <f>O2553+S2553</f>
        <v>688</v>
      </c>
      <c r="Y2553" s="6" t="e">
        <f>P2553*I2553/100/T2553</f>
        <v>#DIV/0!</v>
      </c>
      <c r="Z2553" s="6" t="e">
        <f>Y2553*H2553</f>
        <v>#DIV/0!</v>
      </c>
      <c r="AB2553" s="1">
        <f t="shared" si="78"/>
        <v>0</v>
      </c>
      <c r="AC2553" s="1">
        <f t="shared" si="79"/>
        <v>0</v>
      </c>
    </row>
    <row r="2554" spans="4:29" x14ac:dyDescent="0.25">
      <c r="D2554" s="1">
        <v>2015</v>
      </c>
      <c r="E2554" s="1" t="s">
        <v>68</v>
      </c>
      <c r="F2554" s="2" t="s">
        <v>263</v>
      </c>
      <c r="G2554">
        <v>1</v>
      </c>
      <c r="H2554">
        <v>11432088</v>
      </c>
      <c r="I2554" s="1">
        <v>102.8052</v>
      </c>
      <c r="J2554" s="1">
        <v>39504</v>
      </c>
      <c r="K2554" s="1">
        <v>430796.1</v>
      </c>
      <c r="M2554" s="3">
        <v>3100</v>
      </c>
      <c r="N2554">
        <v>91.7</v>
      </c>
      <c r="O2554">
        <v>679</v>
      </c>
      <c r="P2554" s="1">
        <f>IF($A$3="Percentage of government revenue per capita",$B$3,0) + IF($A$3="Absolute extra revenue",AB2554,0) + IF($A$3="Absolute revenue per capita",AC2554,0)</f>
        <v>0</v>
      </c>
      <c r="Q2554" s="5">
        <f>-MIN(data!$B$4 / data!I2406 * data!P2406 / 100, data!N2406)</f>
        <v>0</v>
      </c>
      <c r="R2554" s="4">
        <f>-Q2554*K2554/1000</f>
        <v>0</v>
      </c>
      <c r="S2554" s="6">
        <f>-MIN(data!$B$5/(POWER(LN(I2554),2))*P2554/100, O2554)</f>
        <v>0</v>
      </c>
      <c r="T2554" s="6">
        <f>-S2554*L2554/100000</f>
        <v>0</v>
      </c>
      <c r="U2554" s="4">
        <f>N2554+Q2554</f>
        <v>91.7</v>
      </c>
      <c r="V2554" s="4" t="e">
        <f>P2554*I2554/100/R2554</f>
        <v>#DIV/0!</v>
      </c>
      <c r="W2554" s="4" t="e">
        <f>V2554*H2554</f>
        <v>#DIV/0!</v>
      </c>
      <c r="X2554" s="6">
        <f>O2554+S2554</f>
        <v>679</v>
      </c>
      <c r="Y2554" s="6" t="e">
        <f>P2554*I2554/100/T2554</f>
        <v>#DIV/0!</v>
      </c>
      <c r="Z2554" s="6" t="e">
        <f>Y2554*H2554</f>
        <v>#DIV/0!</v>
      </c>
      <c r="AB2554" s="1">
        <f t="shared" si="78"/>
        <v>0</v>
      </c>
      <c r="AC2554" s="1">
        <f t="shared" si="79"/>
        <v>0</v>
      </c>
    </row>
    <row r="2555" spans="4:29" x14ac:dyDescent="0.25">
      <c r="D2555" s="1">
        <v>2016</v>
      </c>
      <c r="E2555" s="1" t="s">
        <v>68</v>
      </c>
      <c r="F2555" s="2" t="s">
        <v>263</v>
      </c>
      <c r="G2555">
        <v>1</v>
      </c>
      <c r="H2555">
        <v>11738441</v>
      </c>
      <c r="I2555" s="1">
        <v>121.4937</v>
      </c>
      <c r="J2555" s="1">
        <v>38681</v>
      </c>
      <c r="K2555" s="1">
        <v>436087.9</v>
      </c>
      <c r="M2555" s="3"/>
      <c r="N2555">
        <v>88.7</v>
      </c>
      <c r="O2555"/>
      <c r="P2555" s="1">
        <f>IF($A$3="Percentage of government revenue per capita",$B$3,0) + IF($A$3="Absolute extra revenue",AB2555,0) + IF($A$3="Absolute revenue per capita",AC2555,0)</f>
        <v>0</v>
      </c>
      <c r="Q2555" s="5">
        <f>-MIN(data!$B$4 / data!I2407 * data!P2407 / 100, data!N2407)</f>
        <v>0</v>
      </c>
      <c r="R2555" s="4">
        <f>-Q2555*K2555/1000</f>
        <v>0</v>
      </c>
      <c r="S2555" s="6">
        <f>-MIN(data!$B$5/(POWER(LN(I2555),2))*P2555/100, O2555)</f>
        <v>0</v>
      </c>
      <c r="T2555" s="6">
        <f>-S2555*L2555/100000</f>
        <v>0</v>
      </c>
      <c r="U2555" s="4">
        <f>N2555+Q2555</f>
        <v>88.7</v>
      </c>
      <c r="V2555" s="4" t="e">
        <f>P2555*I2555/100/R2555</f>
        <v>#DIV/0!</v>
      </c>
      <c r="W2555" s="4" t="e">
        <f>V2555*H2555</f>
        <v>#DIV/0!</v>
      </c>
      <c r="X2555" s="6">
        <f>O2555+S2555</f>
        <v>0</v>
      </c>
      <c r="Y2555" s="6" t="e">
        <f>P2555*I2555/100/T2555</f>
        <v>#DIV/0!</v>
      </c>
      <c r="Z2555" s="6" t="e">
        <f>Y2555*H2555</f>
        <v>#DIV/0!</v>
      </c>
      <c r="AB2555" s="1">
        <f t="shared" si="78"/>
        <v>0</v>
      </c>
      <c r="AC2555" s="1">
        <f t="shared" si="79"/>
        <v>0</v>
      </c>
    </row>
    <row r="2556" spans="4:29" x14ac:dyDescent="0.25">
      <c r="D2556" s="1">
        <v>1980</v>
      </c>
      <c r="E2556" s="1" t="s">
        <v>70</v>
      </c>
      <c r="F2556" s="2" t="s">
        <v>264</v>
      </c>
      <c r="G2556">
        <v>1</v>
      </c>
      <c r="H2556">
        <v>781677</v>
      </c>
      <c r="I2556" s="1">
        <v>0</v>
      </c>
      <c r="M2556" s="3"/>
      <c r="N2556"/>
      <c r="O2556"/>
      <c r="P2556" s="1">
        <f>IF($A$3="Percentage of government revenue per capita",$B$3,0) + IF($A$3="Absolute extra revenue",AB2556,0) + IF($A$3="Absolute revenue per capita",AC2556,0)</f>
        <v>0</v>
      </c>
      <c r="Q2556" s="5">
        <f>-MIN(data!$B$4 / data!I2445 * data!P2445 / 100, data!N2445)</f>
        <v>0</v>
      </c>
      <c r="R2556" s="4">
        <f>-Q2556*K2556/1000</f>
        <v>0</v>
      </c>
      <c r="S2556" s="6" t="e">
        <f>-MIN(data!$B$5/(POWER(LN(I2556),2))*P2556/100, O2556)</f>
        <v>#NUM!</v>
      </c>
      <c r="T2556" s="6" t="e">
        <f>-S2556*L2556/100000</f>
        <v>#NUM!</v>
      </c>
      <c r="U2556" s="4">
        <f>N2556+Q2556</f>
        <v>0</v>
      </c>
      <c r="V2556" s="4" t="e">
        <f>P2556*I2556/100/R2556</f>
        <v>#DIV/0!</v>
      </c>
      <c r="W2556" s="4" t="e">
        <f>V2556*H2556</f>
        <v>#DIV/0!</v>
      </c>
      <c r="X2556" s="6" t="e">
        <f>O2556+S2556</f>
        <v>#NUM!</v>
      </c>
      <c r="Y2556" s="6" t="e">
        <f>P2556*I2556/100/T2556</f>
        <v>#NUM!</v>
      </c>
      <c r="Z2556" s="6" t="e">
        <f>Y2556*H2556</f>
        <v>#NUM!</v>
      </c>
      <c r="AB2556" s="1" t="e">
        <f t="shared" si="78"/>
        <v>#DIV/0!</v>
      </c>
      <c r="AC2556" s="1" t="e">
        <f t="shared" si="79"/>
        <v>#DIV/0!</v>
      </c>
    </row>
    <row r="2557" spans="4:29" x14ac:dyDescent="0.25">
      <c r="D2557" s="1">
        <v>1981</v>
      </c>
      <c r="E2557" s="1" t="s">
        <v>70</v>
      </c>
      <c r="F2557" s="2" t="s">
        <v>264</v>
      </c>
      <c r="G2557">
        <v>1</v>
      </c>
      <c r="H2557">
        <v>793806</v>
      </c>
      <c r="I2557" s="1">
        <v>0</v>
      </c>
      <c r="M2557" s="3"/>
      <c r="N2557"/>
      <c r="O2557"/>
      <c r="P2557" s="1">
        <f>IF($A$3="Percentage of government revenue per capita",$B$3,0) + IF($A$3="Absolute extra revenue",AB2557,0) + IF($A$3="Absolute revenue per capita",AC2557,0)</f>
        <v>0</v>
      </c>
      <c r="Q2557" s="5">
        <f>-MIN(data!$B$4 / data!I2446 * data!P2446 / 100, data!N2446)</f>
        <v>0</v>
      </c>
      <c r="R2557" s="4">
        <f>-Q2557*K2557/1000</f>
        <v>0</v>
      </c>
      <c r="S2557" s="6" t="e">
        <f>-MIN(data!$B$5/(POWER(LN(I2557),2))*P2557/100, O2557)</f>
        <v>#NUM!</v>
      </c>
      <c r="T2557" s="6" t="e">
        <f>-S2557*L2557/100000</f>
        <v>#NUM!</v>
      </c>
      <c r="U2557" s="4">
        <f>N2557+Q2557</f>
        <v>0</v>
      </c>
      <c r="V2557" s="4" t="e">
        <f>P2557*I2557/100/R2557</f>
        <v>#DIV/0!</v>
      </c>
      <c r="W2557" s="4" t="e">
        <f>V2557*H2557</f>
        <v>#DIV/0!</v>
      </c>
      <c r="X2557" s="6" t="e">
        <f>O2557+S2557</f>
        <v>#NUM!</v>
      </c>
      <c r="Y2557" s="6" t="e">
        <f>P2557*I2557/100/T2557</f>
        <v>#NUM!</v>
      </c>
      <c r="Z2557" s="6" t="e">
        <f>Y2557*H2557</f>
        <v>#NUM!</v>
      </c>
      <c r="AB2557" s="1" t="e">
        <f t="shared" si="78"/>
        <v>#DIV/0!</v>
      </c>
      <c r="AC2557" s="1" t="e">
        <f t="shared" si="79"/>
        <v>#DIV/0!</v>
      </c>
    </row>
    <row r="2558" spans="4:29" x14ac:dyDescent="0.25">
      <c r="D2558" s="1">
        <v>1982</v>
      </c>
      <c r="E2558" s="1" t="s">
        <v>70</v>
      </c>
      <c r="F2558" s="2" t="s">
        <v>264</v>
      </c>
      <c r="G2558">
        <v>1</v>
      </c>
      <c r="H2558">
        <v>810405</v>
      </c>
      <c r="I2558" s="1">
        <v>0</v>
      </c>
      <c r="M2558" s="3"/>
      <c r="N2558"/>
      <c r="O2558"/>
      <c r="P2558" s="1">
        <f>IF($A$3="Percentage of government revenue per capita",$B$3,0) + IF($A$3="Absolute extra revenue",AB2558,0) + IF($A$3="Absolute revenue per capita",AC2558,0)</f>
        <v>0</v>
      </c>
      <c r="Q2558" s="5">
        <f>-MIN(data!$B$4 / data!I2447 * data!P2447 / 100, data!N2447)</f>
        <v>0</v>
      </c>
      <c r="R2558" s="4">
        <f>-Q2558*K2558/1000</f>
        <v>0</v>
      </c>
      <c r="S2558" s="6" t="e">
        <f>-MIN(data!$B$5/(POWER(LN(I2558),2))*P2558/100, O2558)</f>
        <v>#NUM!</v>
      </c>
      <c r="T2558" s="6" t="e">
        <f>-S2558*L2558/100000</f>
        <v>#NUM!</v>
      </c>
      <c r="U2558" s="4">
        <f>N2558+Q2558</f>
        <v>0</v>
      </c>
      <c r="V2558" s="4" t="e">
        <f>P2558*I2558/100/R2558</f>
        <v>#DIV/0!</v>
      </c>
      <c r="W2558" s="4" t="e">
        <f>V2558*H2558</f>
        <v>#DIV/0!</v>
      </c>
      <c r="X2558" s="6" t="e">
        <f>O2558+S2558</f>
        <v>#NUM!</v>
      </c>
      <c r="Y2558" s="6" t="e">
        <f>P2558*I2558/100/T2558</f>
        <v>#NUM!</v>
      </c>
      <c r="Z2558" s="6" t="e">
        <f>Y2558*H2558</f>
        <v>#NUM!</v>
      </c>
      <c r="AB2558" s="1" t="e">
        <f t="shared" si="78"/>
        <v>#DIV/0!</v>
      </c>
      <c r="AC2558" s="1" t="e">
        <f t="shared" si="79"/>
        <v>#DIV/0!</v>
      </c>
    </row>
    <row r="2559" spans="4:29" x14ac:dyDescent="0.25">
      <c r="D2559" s="1">
        <v>1983</v>
      </c>
      <c r="E2559" s="1" t="s">
        <v>70</v>
      </c>
      <c r="F2559" s="2" t="s">
        <v>264</v>
      </c>
      <c r="G2559">
        <v>1</v>
      </c>
      <c r="H2559">
        <v>830207</v>
      </c>
      <c r="I2559" s="1">
        <v>0</v>
      </c>
      <c r="M2559" s="3"/>
      <c r="N2559"/>
      <c r="O2559"/>
      <c r="P2559" s="1">
        <f>IF($A$3="Percentage of government revenue per capita",$B$3,0) + IF($A$3="Absolute extra revenue",AB2559,0) + IF($A$3="Absolute revenue per capita",AC2559,0)</f>
        <v>0</v>
      </c>
      <c r="Q2559" s="5">
        <f>-MIN(data!$B$4 / data!I2448 * data!P2448 / 100, data!N2448)</f>
        <v>0</v>
      </c>
      <c r="R2559" s="4">
        <f>-Q2559*K2559/1000</f>
        <v>0</v>
      </c>
      <c r="S2559" s="6" t="e">
        <f>-MIN(data!$B$5/(POWER(LN(I2559),2))*P2559/100, O2559)</f>
        <v>#NUM!</v>
      </c>
      <c r="T2559" s="6" t="e">
        <f>-S2559*L2559/100000</f>
        <v>#NUM!</v>
      </c>
      <c r="U2559" s="4">
        <f>N2559+Q2559</f>
        <v>0</v>
      </c>
      <c r="V2559" s="4" t="e">
        <f>P2559*I2559/100/R2559</f>
        <v>#DIV/0!</v>
      </c>
      <c r="W2559" s="4" t="e">
        <f>V2559*H2559</f>
        <v>#DIV/0!</v>
      </c>
      <c r="X2559" s="6" t="e">
        <f>O2559+S2559</f>
        <v>#NUM!</v>
      </c>
      <c r="Y2559" s="6" t="e">
        <f>P2559*I2559/100/T2559</f>
        <v>#NUM!</v>
      </c>
      <c r="Z2559" s="6" t="e">
        <f>Y2559*H2559</f>
        <v>#NUM!</v>
      </c>
      <c r="AB2559" s="1" t="e">
        <f t="shared" si="78"/>
        <v>#DIV/0!</v>
      </c>
      <c r="AC2559" s="1" t="e">
        <f t="shared" si="79"/>
        <v>#DIV/0!</v>
      </c>
    </row>
    <row r="2560" spans="4:29" x14ac:dyDescent="0.25">
      <c r="D2560" s="1">
        <v>1984</v>
      </c>
      <c r="E2560" s="1" t="s">
        <v>70</v>
      </c>
      <c r="F2560" s="2" t="s">
        <v>264</v>
      </c>
      <c r="G2560">
        <v>1</v>
      </c>
      <c r="H2560">
        <v>851276</v>
      </c>
      <c r="I2560" s="1">
        <v>0</v>
      </c>
      <c r="M2560" s="3"/>
      <c r="N2560"/>
      <c r="O2560"/>
      <c r="P2560" s="1">
        <f>IF($A$3="Percentage of government revenue per capita",$B$3,0) + IF($A$3="Absolute extra revenue",AB2560,0) + IF($A$3="Absolute revenue per capita",AC2560,0)</f>
        <v>0</v>
      </c>
      <c r="Q2560" s="5">
        <f>-MIN(data!$B$4 / data!I2449 * data!P2449 / 100, data!N2449)</f>
        <v>0</v>
      </c>
      <c r="R2560" s="4">
        <f>-Q2560*K2560/1000</f>
        <v>0</v>
      </c>
      <c r="S2560" s="6" t="e">
        <f>-MIN(data!$B$5/(POWER(LN(I2560),2))*P2560/100, O2560)</f>
        <v>#NUM!</v>
      </c>
      <c r="T2560" s="6" t="e">
        <f>-S2560*L2560/100000</f>
        <v>#NUM!</v>
      </c>
      <c r="U2560" s="4">
        <f>N2560+Q2560</f>
        <v>0</v>
      </c>
      <c r="V2560" s="4" t="e">
        <f>P2560*I2560/100/R2560</f>
        <v>#DIV/0!</v>
      </c>
      <c r="W2560" s="4" t="e">
        <f>V2560*H2560</f>
        <v>#DIV/0!</v>
      </c>
      <c r="X2560" s="6" t="e">
        <f>O2560+S2560</f>
        <v>#NUM!</v>
      </c>
      <c r="Y2560" s="6" t="e">
        <f>P2560*I2560/100/T2560</f>
        <v>#NUM!</v>
      </c>
      <c r="Z2560" s="6" t="e">
        <f>Y2560*H2560</f>
        <v>#NUM!</v>
      </c>
      <c r="AB2560" s="1" t="e">
        <f t="shared" si="78"/>
        <v>#DIV/0!</v>
      </c>
      <c r="AC2560" s="1" t="e">
        <f t="shared" si="79"/>
        <v>#DIV/0!</v>
      </c>
    </row>
    <row r="2561" spans="4:29" x14ac:dyDescent="0.25">
      <c r="D2561" s="1">
        <v>1985</v>
      </c>
      <c r="E2561" s="1" t="s">
        <v>70</v>
      </c>
      <c r="F2561" s="2" t="s">
        <v>264</v>
      </c>
      <c r="G2561">
        <v>1</v>
      </c>
      <c r="H2561">
        <v>872163</v>
      </c>
      <c r="I2561" s="1">
        <v>0</v>
      </c>
      <c r="M2561" s="3"/>
      <c r="N2561">
        <v>244.5</v>
      </c>
      <c r="O2561"/>
      <c r="P2561" s="1">
        <f>IF($A$3="Percentage of government revenue per capita",$B$3,0) + IF($A$3="Absolute extra revenue",AB2561,0) + IF($A$3="Absolute revenue per capita",AC2561,0)</f>
        <v>0</v>
      </c>
      <c r="Q2561" s="5">
        <f>-MIN(data!$B$4 / data!I2450 * data!P2450 / 100, data!N2450)</f>
        <v>0</v>
      </c>
      <c r="R2561" s="4">
        <f>-Q2561*K2561/1000</f>
        <v>0</v>
      </c>
      <c r="S2561" s="6" t="e">
        <f>-MIN(data!$B$5/(POWER(LN(I2561),2))*P2561/100, O2561)</f>
        <v>#NUM!</v>
      </c>
      <c r="T2561" s="6" t="e">
        <f>-S2561*L2561/100000</f>
        <v>#NUM!</v>
      </c>
      <c r="U2561" s="4">
        <f>N2561+Q2561</f>
        <v>244.5</v>
      </c>
      <c r="V2561" s="4" t="e">
        <f>P2561*I2561/100/R2561</f>
        <v>#DIV/0!</v>
      </c>
      <c r="W2561" s="4" t="e">
        <f>V2561*H2561</f>
        <v>#DIV/0!</v>
      </c>
      <c r="X2561" s="6" t="e">
        <f>O2561+S2561</f>
        <v>#NUM!</v>
      </c>
      <c r="Y2561" s="6" t="e">
        <f>P2561*I2561/100/T2561</f>
        <v>#NUM!</v>
      </c>
      <c r="Z2561" s="6" t="e">
        <f>Y2561*H2561</f>
        <v>#NUM!</v>
      </c>
      <c r="AB2561" s="1" t="e">
        <f t="shared" si="78"/>
        <v>#DIV/0!</v>
      </c>
      <c r="AC2561" s="1" t="e">
        <f t="shared" si="79"/>
        <v>#DIV/0!</v>
      </c>
    </row>
    <row r="2562" spans="4:29" x14ac:dyDescent="0.25">
      <c r="D2562" s="1">
        <v>1986</v>
      </c>
      <c r="E2562" s="1" t="s">
        <v>70</v>
      </c>
      <c r="F2562" s="2" t="s">
        <v>264</v>
      </c>
      <c r="G2562">
        <v>1</v>
      </c>
      <c r="H2562">
        <v>892522</v>
      </c>
      <c r="I2562" s="1">
        <v>0</v>
      </c>
      <c r="M2562" s="3"/>
      <c r="N2562">
        <v>240</v>
      </c>
      <c r="O2562"/>
      <c r="P2562" s="1">
        <f>IF($A$3="Percentage of government revenue per capita",$B$3,0) + IF($A$3="Absolute extra revenue",AB2562,0) + IF($A$3="Absolute revenue per capita",AC2562,0)</f>
        <v>0</v>
      </c>
      <c r="Q2562" s="5">
        <f>-MIN(data!$B$4 / data!I2451 * data!P2451 / 100, data!N2451)</f>
        <v>0</v>
      </c>
      <c r="R2562" s="4">
        <f>-Q2562*K2562/1000</f>
        <v>0</v>
      </c>
      <c r="S2562" s="6" t="e">
        <f>-MIN(data!$B$5/(POWER(LN(I2562),2))*P2562/100, O2562)</f>
        <v>#NUM!</v>
      </c>
      <c r="T2562" s="6" t="e">
        <f>-S2562*L2562/100000</f>
        <v>#NUM!</v>
      </c>
      <c r="U2562" s="4">
        <f>N2562+Q2562</f>
        <v>240</v>
      </c>
      <c r="V2562" s="4" t="e">
        <f>P2562*I2562/100/R2562</f>
        <v>#DIV/0!</v>
      </c>
      <c r="W2562" s="4" t="e">
        <f>V2562*H2562</f>
        <v>#DIV/0!</v>
      </c>
      <c r="X2562" s="6" t="e">
        <f>O2562+S2562</f>
        <v>#NUM!</v>
      </c>
      <c r="Y2562" s="6" t="e">
        <f>P2562*I2562/100/T2562</f>
        <v>#NUM!</v>
      </c>
      <c r="Z2562" s="6" t="e">
        <f>Y2562*H2562</f>
        <v>#NUM!</v>
      </c>
      <c r="AB2562" s="1" t="e">
        <f t="shared" si="78"/>
        <v>#DIV/0!</v>
      </c>
      <c r="AC2562" s="1" t="e">
        <f t="shared" si="79"/>
        <v>#DIV/0!</v>
      </c>
    </row>
    <row r="2563" spans="4:29" x14ac:dyDescent="0.25">
      <c r="D2563" s="1">
        <v>1987</v>
      </c>
      <c r="E2563" s="1" t="s">
        <v>70</v>
      </c>
      <c r="F2563" s="2" t="s">
        <v>264</v>
      </c>
      <c r="G2563">
        <v>1</v>
      </c>
      <c r="H2563">
        <v>912754</v>
      </c>
      <c r="I2563" s="1">
        <v>0</v>
      </c>
      <c r="M2563" s="3"/>
      <c r="N2563">
        <v>236</v>
      </c>
      <c r="O2563"/>
      <c r="P2563" s="1">
        <f>IF($A$3="Percentage of government revenue per capita",$B$3,0) + IF($A$3="Absolute extra revenue",AB2563,0) + IF($A$3="Absolute revenue per capita",AC2563,0)</f>
        <v>0</v>
      </c>
      <c r="Q2563" s="5" t="e">
        <f>-MIN(data!$B$4 / data!I2452 * data!P2452 / 100, data!N2452)</f>
        <v>#DIV/0!</v>
      </c>
      <c r="R2563" s="4" t="e">
        <f>-Q2563*K2563/1000</f>
        <v>#DIV/0!</v>
      </c>
      <c r="S2563" s="6" t="e">
        <f>-MIN(data!$B$5/(POWER(LN(I2563),2))*P2563/100, O2563)</f>
        <v>#NUM!</v>
      </c>
      <c r="T2563" s="6" t="e">
        <f>-S2563*L2563/100000</f>
        <v>#NUM!</v>
      </c>
      <c r="U2563" s="4" t="e">
        <f>N2563+Q2563</f>
        <v>#DIV/0!</v>
      </c>
      <c r="V2563" s="4" t="e">
        <f>P2563*I2563/100/R2563</f>
        <v>#DIV/0!</v>
      </c>
      <c r="W2563" s="4" t="e">
        <f>V2563*H2563</f>
        <v>#DIV/0!</v>
      </c>
      <c r="X2563" s="6" t="e">
        <f>O2563+S2563</f>
        <v>#NUM!</v>
      </c>
      <c r="Y2563" s="6" t="e">
        <f>P2563*I2563/100/T2563</f>
        <v>#NUM!</v>
      </c>
      <c r="Z2563" s="6" t="e">
        <f>Y2563*H2563</f>
        <v>#NUM!</v>
      </c>
      <c r="AB2563" s="1" t="e">
        <f t="shared" si="78"/>
        <v>#DIV/0!</v>
      </c>
      <c r="AC2563" s="1" t="e">
        <f t="shared" si="79"/>
        <v>#DIV/0!</v>
      </c>
    </row>
    <row r="2564" spans="4:29" x14ac:dyDescent="0.25">
      <c r="D2564" s="1">
        <v>1988</v>
      </c>
      <c r="E2564" s="1" t="s">
        <v>70</v>
      </c>
      <c r="F2564" s="2" t="s">
        <v>264</v>
      </c>
      <c r="G2564">
        <v>1</v>
      </c>
      <c r="H2564">
        <v>933045</v>
      </c>
      <c r="I2564" s="1">
        <v>0</v>
      </c>
      <c r="M2564" s="3"/>
      <c r="N2564">
        <v>232</v>
      </c>
      <c r="O2564"/>
      <c r="P2564" s="1">
        <f>IF($A$3="Percentage of government revenue per capita",$B$3,0) + IF($A$3="Absolute extra revenue",AB2564,0) + IF($A$3="Absolute revenue per capita",AC2564,0)</f>
        <v>0</v>
      </c>
      <c r="Q2564" s="5" t="e">
        <f>-MIN(data!$B$4 / data!I2453 * data!P2453 / 100, data!N2453)</f>
        <v>#DIV/0!</v>
      </c>
      <c r="R2564" s="4" t="e">
        <f>-Q2564*K2564/1000</f>
        <v>#DIV/0!</v>
      </c>
      <c r="S2564" s="6" t="e">
        <f>-MIN(data!$B$5/(POWER(LN(I2564),2))*P2564/100, O2564)</f>
        <v>#NUM!</v>
      </c>
      <c r="T2564" s="6" t="e">
        <f>-S2564*L2564/100000</f>
        <v>#NUM!</v>
      </c>
      <c r="U2564" s="4" t="e">
        <f>N2564+Q2564</f>
        <v>#DIV/0!</v>
      </c>
      <c r="V2564" s="4" t="e">
        <f>P2564*I2564/100/R2564</f>
        <v>#DIV/0!</v>
      </c>
      <c r="W2564" s="4" t="e">
        <f>V2564*H2564</f>
        <v>#DIV/0!</v>
      </c>
      <c r="X2564" s="6" t="e">
        <f>O2564+S2564</f>
        <v>#NUM!</v>
      </c>
      <c r="Y2564" s="6" t="e">
        <f>P2564*I2564/100/T2564</f>
        <v>#NUM!</v>
      </c>
      <c r="Z2564" s="6" t="e">
        <f>Y2564*H2564</f>
        <v>#NUM!</v>
      </c>
      <c r="AB2564" s="1" t="e">
        <f t="shared" ref="AB2564:AB2627" si="80">$B$3*100/H2564/I2564</f>
        <v>#DIV/0!</v>
      </c>
      <c r="AC2564" s="1" t="e">
        <f t="shared" ref="AC2564:AC2627" si="81">$B$3/I2564*100</f>
        <v>#DIV/0!</v>
      </c>
    </row>
    <row r="2565" spans="4:29" x14ac:dyDescent="0.25">
      <c r="D2565" s="1">
        <v>1989</v>
      </c>
      <c r="E2565" s="1" t="s">
        <v>70</v>
      </c>
      <c r="F2565" s="2" t="s">
        <v>264</v>
      </c>
      <c r="G2565">
        <v>1</v>
      </c>
      <c r="H2565">
        <v>953790</v>
      </c>
      <c r="I2565" s="1">
        <v>0</v>
      </c>
      <c r="M2565" s="3"/>
      <c r="N2565">
        <v>228</v>
      </c>
      <c r="O2565"/>
      <c r="P2565" s="1">
        <f>IF($A$3="Percentage of government revenue per capita",$B$3,0) + IF($A$3="Absolute extra revenue",AB2565,0) + IF($A$3="Absolute revenue per capita",AC2565,0)</f>
        <v>0</v>
      </c>
      <c r="Q2565" s="5" t="e">
        <f>-MIN(data!$B$4 / data!I2454 * data!P2454 / 100, data!N2454)</f>
        <v>#DIV/0!</v>
      </c>
      <c r="R2565" s="4" t="e">
        <f>-Q2565*K2565/1000</f>
        <v>#DIV/0!</v>
      </c>
      <c r="S2565" s="6" t="e">
        <f>-MIN(data!$B$5/(POWER(LN(I2565),2))*P2565/100, O2565)</f>
        <v>#NUM!</v>
      </c>
      <c r="T2565" s="6" t="e">
        <f>-S2565*L2565/100000</f>
        <v>#NUM!</v>
      </c>
      <c r="U2565" s="4" t="e">
        <f>N2565+Q2565</f>
        <v>#DIV/0!</v>
      </c>
      <c r="V2565" s="4" t="e">
        <f>P2565*I2565/100/R2565</f>
        <v>#DIV/0!</v>
      </c>
      <c r="W2565" s="4" t="e">
        <f>V2565*H2565</f>
        <v>#DIV/0!</v>
      </c>
      <c r="X2565" s="6" t="e">
        <f>O2565+S2565</f>
        <v>#NUM!</v>
      </c>
      <c r="Y2565" s="6" t="e">
        <f>P2565*I2565/100/T2565</f>
        <v>#NUM!</v>
      </c>
      <c r="Z2565" s="6" t="e">
        <f>Y2565*H2565</f>
        <v>#NUM!</v>
      </c>
      <c r="AB2565" s="1" t="e">
        <f t="shared" si="80"/>
        <v>#DIV/0!</v>
      </c>
      <c r="AC2565" s="1" t="e">
        <f t="shared" si="81"/>
        <v>#DIV/0!</v>
      </c>
    </row>
    <row r="2566" spans="4:29" x14ac:dyDescent="0.25">
      <c r="D2566" s="1">
        <v>1990</v>
      </c>
      <c r="E2566" s="1" t="s">
        <v>70</v>
      </c>
      <c r="F2566" s="2" t="s">
        <v>264</v>
      </c>
      <c r="G2566">
        <v>1</v>
      </c>
      <c r="H2566">
        <v>975261</v>
      </c>
      <c r="I2566" s="1">
        <v>0</v>
      </c>
      <c r="J2566" s="1">
        <v>10158</v>
      </c>
      <c r="K2566" s="1">
        <v>45368.47</v>
      </c>
      <c r="L2566" s="1">
        <v>47409.04</v>
      </c>
      <c r="M2566" s="3">
        <v>440</v>
      </c>
      <c r="N2566">
        <v>223.9</v>
      </c>
      <c r="O2566">
        <v>907</v>
      </c>
      <c r="P2566" s="1">
        <f>IF($A$3="Percentage of government revenue per capita",$B$3,0) + IF($A$3="Absolute extra revenue",AB2566,0) + IF($A$3="Absolute revenue per capita",AC2566,0)</f>
        <v>0</v>
      </c>
      <c r="Q2566" s="5" t="e">
        <f>-MIN(data!$B$4 / data!I2455 * data!P2455 / 100, data!N2455)</f>
        <v>#DIV/0!</v>
      </c>
      <c r="R2566" s="4" t="e">
        <f>-Q2566*K2566/1000</f>
        <v>#DIV/0!</v>
      </c>
      <c r="S2566" s="6" t="e">
        <f>-MIN(data!$B$5/(POWER(LN(I2566),2))*P2566/100, O2566)</f>
        <v>#NUM!</v>
      </c>
      <c r="T2566" s="6" t="e">
        <f>-S2566*L2566/100000</f>
        <v>#NUM!</v>
      </c>
      <c r="U2566" s="4" t="e">
        <f>N2566+Q2566</f>
        <v>#DIV/0!</v>
      </c>
      <c r="V2566" s="4" t="e">
        <f>P2566*I2566/100/R2566</f>
        <v>#DIV/0!</v>
      </c>
      <c r="W2566" s="4" t="e">
        <f>V2566*H2566</f>
        <v>#DIV/0!</v>
      </c>
      <c r="X2566" s="6" t="e">
        <f>O2566+S2566</f>
        <v>#NUM!</v>
      </c>
      <c r="Y2566" s="6" t="e">
        <f>P2566*I2566/100/T2566</f>
        <v>#NUM!</v>
      </c>
      <c r="Z2566" s="6" t="e">
        <f>Y2566*H2566</f>
        <v>#NUM!</v>
      </c>
      <c r="AB2566" s="1" t="e">
        <f t="shared" si="80"/>
        <v>#DIV/0!</v>
      </c>
      <c r="AC2566" s="1" t="e">
        <f t="shared" si="81"/>
        <v>#DIV/0!</v>
      </c>
    </row>
    <row r="2567" spans="4:29" x14ac:dyDescent="0.25">
      <c r="D2567" s="1">
        <v>1991</v>
      </c>
      <c r="E2567" s="1" t="s">
        <v>70</v>
      </c>
      <c r="F2567" s="2" t="s">
        <v>264</v>
      </c>
      <c r="G2567">
        <v>1</v>
      </c>
      <c r="H2567">
        <v>997522</v>
      </c>
      <c r="I2567" s="1">
        <v>37.61271</v>
      </c>
      <c r="J2567" s="1">
        <v>10096</v>
      </c>
      <c r="K2567" s="1">
        <v>45953.57</v>
      </c>
      <c r="L2567" s="1">
        <v>47890.54</v>
      </c>
      <c r="M2567" s="3">
        <v>430</v>
      </c>
      <c r="N2567">
        <v>219.7</v>
      </c>
      <c r="O2567">
        <v>877</v>
      </c>
      <c r="P2567" s="1">
        <f>IF($A$3="Percentage of government revenue per capita",$B$3,0) + IF($A$3="Absolute extra revenue",AB2567,0) + IF($A$3="Absolute revenue per capita",AC2567,0)</f>
        <v>0</v>
      </c>
      <c r="Q2567" s="5" t="e">
        <f>-MIN(data!$B$4 / data!I2456 * data!P2456 / 100, data!N2456)</f>
        <v>#DIV/0!</v>
      </c>
      <c r="R2567" s="4" t="e">
        <f>-Q2567*K2567/1000</f>
        <v>#DIV/0!</v>
      </c>
      <c r="S2567" s="6">
        <f>-MIN(data!$B$5/(POWER(LN(I2567),2))*P2567/100, O2567)</f>
        <v>0</v>
      </c>
      <c r="T2567" s="6">
        <f>-S2567*L2567/100000</f>
        <v>0</v>
      </c>
      <c r="U2567" s="4" t="e">
        <f>N2567+Q2567</f>
        <v>#DIV/0!</v>
      </c>
      <c r="V2567" s="4" t="e">
        <f>P2567*I2567/100/R2567</f>
        <v>#DIV/0!</v>
      </c>
      <c r="W2567" s="4" t="e">
        <f>V2567*H2567</f>
        <v>#DIV/0!</v>
      </c>
      <c r="X2567" s="6">
        <f>O2567+S2567</f>
        <v>877</v>
      </c>
      <c r="Y2567" s="6" t="e">
        <f>P2567*I2567/100/T2567</f>
        <v>#DIV/0!</v>
      </c>
      <c r="Z2567" s="6" t="e">
        <f>Y2567*H2567</f>
        <v>#DIV/0!</v>
      </c>
      <c r="AB2567" s="1">
        <f t="shared" si="80"/>
        <v>0</v>
      </c>
      <c r="AC2567" s="1">
        <f t="shared" si="81"/>
        <v>0</v>
      </c>
    </row>
    <row r="2568" spans="4:29" x14ac:dyDescent="0.25">
      <c r="D2568" s="1">
        <v>1992</v>
      </c>
      <c r="E2568" s="1" t="s">
        <v>70</v>
      </c>
      <c r="F2568" s="2" t="s">
        <v>264</v>
      </c>
      <c r="G2568">
        <v>1</v>
      </c>
      <c r="H2568">
        <v>1020350</v>
      </c>
      <c r="I2568" s="1">
        <v>27.348379999999999</v>
      </c>
      <c r="J2568" s="1">
        <v>10009</v>
      </c>
      <c r="K2568" s="1">
        <v>46510.22</v>
      </c>
      <c r="L2568" s="1">
        <v>48349.06</v>
      </c>
      <c r="M2568" s="3">
        <v>420</v>
      </c>
      <c r="N2568">
        <v>215.2</v>
      </c>
      <c r="O2568">
        <v>848</v>
      </c>
      <c r="P2568" s="1">
        <f>IF($A$3="Percentage of government revenue per capita",$B$3,0) + IF($A$3="Absolute extra revenue",AB2568,0) + IF($A$3="Absolute revenue per capita",AC2568,0)</f>
        <v>0</v>
      </c>
      <c r="Q2568" s="5">
        <f>-MIN(data!$B$4 / data!I2457 * data!P2457 / 100, data!N2457)</f>
        <v>0</v>
      </c>
      <c r="R2568" s="4">
        <f>-Q2568*K2568/1000</f>
        <v>0</v>
      </c>
      <c r="S2568" s="6">
        <f>-MIN(data!$B$5/(POWER(LN(I2568),2))*P2568/100, O2568)</f>
        <v>0</v>
      </c>
      <c r="T2568" s="6">
        <f>-S2568*L2568/100000</f>
        <v>0</v>
      </c>
      <c r="U2568" s="4">
        <f>N2568+Q2568</f>
        <v>215.2</v>
      </c>
      <c r="V2568" s="4" t="e">
        <f>P2568*I2568/100/R2568</f>
        <v>#DIV/0!</v>
      </c>
      <c r="W2568" s="4" t="e">
        <f>V2568*H2568</f>
        <v>#DIV/0!</v>
      </c>
      <c r="X2568" s="6">
        <f>O2568+S2568</f>
        <v>848</v>
      </c>
      <c r="Y2568" s="6" t="e">
        <f>P2568*I2568/100/T2568</f>
        <v>#DIV/0!</v>
      </c>
      <c r="Z2568" s="6" t="e">
        <f>Y2568*H2568</f>
        <v>#DIV/0!</v>
      </c>
      <c r="AB2568" s="1">
        <f t="shared" si="80"/>
        <v>0</v>
      </c>
      <c r="AC2568" s="1">
        <f t="shared" si="81"/>
        <v>0</v>
      </c>
    </row>
    <row r="2569" spans="4:29" x14ac:dyDescent="0.25">
      <c r="D2569" s="1">
        <v>1993</v>
      </c>
      <c r="E2569" s="1" t="s">
        <v>70</v>
      </c>
      <c r="F2569" s="2" t="s">
        <v>264</v>
      </c>
      <c r="G2569">
        <v>1</v>
      </c>
      <c r="H2569">
        <v>1043423</v>
      </c>
      <c r="I2569" s="1">
        <v>40.731949999999998</v>
      </c>
      <c r="J2569" s="1">
        <v>9914</v>
      </c>
      <c r="K2569" s="1">
        <v>47030.36</v>
      </c>
      <c r="L2569" s="1">
        <v>48484.85</v>
      </c>
      <c r="M2569" s="3">
        <v>410</v>
      </c>
      <c r="N2569">
        <v>210.8</v>
      </c>
      <c r="O2569">
        <v>825</v>
      </c>
      <c r="P2569" s="1">
        <f>IF($A$3="Percentage of government revenue per capita",$B$3,0) + IF($A$3="Absolute extra revenue",AB2569,0) + IF($A$3="Absolute revenue per capita",AC2569,0)</f>
        <v>0</v>
      </c>
      <c r="Q2569" s="5">
        <f>-MIN(data!$B$4 / data!I2458 * data!P2458 / 100, data!N2458)</f>
        <v>0</v>
      </c>
      <c r="R2569" s="4">
        <f>-Q2569*K2569/1000</f>
        <v>0</v>
      </c>
      <c r="S2569" s="6">
        <f>-MIN(data!$B$5/(POWER(LN(I2569),2))*P2569/100, O2569)</f>
        <v>0</v>
      </c>
      <c r="T2569" s="6">
        <f>-S2569*L2569/100000</f>
        <v>0</v>
      </c>
      <c r="U2569" s="4">
        <f>N2569+Q2569</f>
        <v>210.8</v>
      </c>
      <c r="V2569" s="4" t="e">
        <f>P2569*I2569/100/R2569</f>
        <v>#DIV/0!</v>
      </c>
      <c r="W2569" s="4" t="e">
        <f>V2569*H2569</f>
        <v>#DIV/0!</v>
      </c>
      <c r="X2569" s="6">
        <f>O2569+S2569</f>
        <v>825</v>
      </c>
      <c r="Y2569" s="6" t="e">
        <f>P2569*I2569/100/T2569</f>
        <v>#DIV/0!</v>
      </c>
      <c r="Z2569" s="6" t="e">
        <f>Y2569*H2569</f>
        <v>#DIV/0!</v>
      </c>
      <c r="AB2569" s="1">
        <f t="shared" si="80"/>
        <v>0</v>
      </c>
      <c r="AC2569" s="1">
        <f t="shared" si="81"/>
        <v>0</v>
      </c>
    </row>
    <row r="2570" spans="4:29" x14ac:dyDescent="0.25">
      <c r="D2570" s="1">
        <v>1994</v>
      </c>
      <c r="E2570" s="1" t="s">
        <v>70</v>
      </c>
      <c r="F2570" s="2" t="s">
        <v>264</v>
      </c>
      <c r="G2570">
        <v>1</v>
      </c>
      <c r="H2570">
        <v>1066346</v>
      </c>
      <c r="I2570" s="1">
        <v>88.260499999999993</v>
      </c>
      <c r="J2570" s="1">
        <v>9796</v>
      </c>
      <c r="K2570" s="1">
        <v>47507.27</v>
      </c>
      <c r="L2570" s="1">
        <v>50062.58</v>
      </c>
      <c r="M2570" s="3">
        <v>400</v>
      </c>
      <c r="N2570">
        <v>206.2</v>
      </c>
      <c r="O2570">
        <v>799</v>
      </c>
      <c r="P2570" s="1">
        <f>IF($A$3="Percentage of government revenue per capita",$B$3,0) + IF($A$3="Absolute extra revenue",AB2570,0) + IF($A$3="Absolute revenue per capita",AC2570,0)</f>
        <v>0</v>
      </c>
      <c r="Q2570" s="5">
        <f>-MIN(data!$B$4 / data!I2459 * data!P2459 / 100, data!N2459)</f>
        <v>0</v>
      </c>
      <c r="R2570" s="4">
        <f>-Q2570*K2570/1000</f>
        <v>0</v>
      </c>
      <c r="S2570" s="6">
        <f>-MIN(data!$B$5/(POWER(LN(I2570),2))*P2570/100, O2570)</f>
        <v>0</v>
      </c>
      <c r="T2570" s="6">
        <f>-S2570*L2570/100000</f>
        <v>0</v>
      </c>
      <c r="U2570" s="4">
        <f>N2570+Q2570</f>
        <v>206.2</v>
      </c>
      <c r="V2570" s="4" t="e">
        <f>P2570*I2570/100/R2570</f>
        <v>#DIV/0!</v>
      </c>
      <c r="W2570" s="4" t="e">
        <f>V2570*H2570</f>
        <v>#DIV/0!</v>
      </c>
      <c r="X2570" s="6">
        <f>O2570+S2570</f>
        <v>799</v>
      </c>
      <c r="Y2570" s="6" t="e">
        <f>P2570*I2570/100/T2570</f>
        <v>#DIV/0!</v>
      </c>
      <c r="Z2570" s="6" t="e">
        <f>Y2570*H2570</f>
        <v>#DIV/0!</v>
      </c>
      <c r="AB2570" s="1">
        <f t="shared" si="80"/>
        <v>0</v>
      </c>
      <c r="AC2570" s="1">
        <f t="shared" si="81"/>
        <v>0</v>
      </c>
    </row>
    <row r="2571" spans="4:29" x14ac:dyDescent="0.25">
      <c r="D2571" s="1">
        <v>1995</v>
      </c>
      <c r="E2571" s="1" t="s">
        <v>70</v>
      </c>
      <c r="F2571" s="2" t="s">
        <v>264</v>
      </c>
      <c r="G2571">
        <v>1</v>
      </c>
      <c r="H2571">
        <v>1088854</v>
      </c>
      <c r="I2571" s="1">
        <v>44.11992</v>
      </c>
      <c r="J2571" s="1">
        <v>9656</v>
      </c>
      <c r="K2571" s="1">
        <v>47968.21</v>
      </c>
      <c r="L2571" s="1">
        <v>51282.05</v>
      </c>
      <c r="M2571" s="3">
        <v>400</v>
      </c>
      <c r="N2571">
        <v>201.3</v>
      </c>
      <c r="O2571">
        <v>780</v>
      </c>
      <c r="P2571" s="1">
        <f>IF($A$3="Percentage of government revenue per capita",$B$3,0) + IF($A$3="Absolute extra revenue",AB2571,0) + IF($A$3="Absolute revenue per capita",AC2571,0)</f>
        <v>0</v>
      </c>
      <c r="Q2571" s="5">
        <f>-MIN(data!$B$4 / data!I2460 * data!P2460 / 100, data!N2460)</f>
        <v>0</v>
      </c>
      <c r="R2571" s="4">
        <f>-Q2571*K2571/1000</f>
        <v>0</v>
      </c>
      <c r="S2571" s="6">
        <f>-MIN(data!$B$5/(POWER(LN(I2571),2))*P2571/100, O2571)</f>
        <v>0</v>
      </c>
      <c r="T2571" s="6">
        <f>-S2571*L2571/100000</f>
        <v>0</v>
      </c>
      <c r="U2571" s="4">
        <f>N2571+Q2571</f>
        <v>201.3</v>
      </c>
      <c r="V2571" s="4" t="e">
        <f>P2571*I2571/100/R2571</f>
        <v>#DIV/0!</v>
      </c>
      <c r="W2571" s="4" t="e">
        <f>V2571*H2571</f>
        <v>#DIV/0!</v>
      </c>
      <c r="X2571" s="6">
        <f>O2571+S2571</f>
        <v>780</v>
      </c>
      <c r="Y2571" s="6" t="e">
        <f>P2571*I2571/100/T2571</f>
        <v>#DIV/0!</v>
      </c>
      <c r="Z2571" s="6" t="e">
        <f>Y2571*H2571</f>
        <v>#DIV/0!</v>
      </c>
      <c r="AB2571" s="1">
        <f t="shared" si="80"/>
        <v>0</v>
      </c>
      <c r="AC2571" s="1">
        <f t="shared" si="81"/>
        <v>0</v>
      </c>
    </row>
    <row r="2572" spans="4:29" x14ac:dyDescent="0.25">
      <c r="D2572" s="1">
        <v>1996</v>
      </c>
      <c r="E2572" s="1" t="s">
        <v>70</v>
      </c>
      <c r="F2572" s="2" t="s">
        <v>264</v>
      </c>
      <c r="G2572">
        <v>1</v>
      </c>
      <c r="H2572">
        <v>1110833</v>
      </c>
      <c r="I2572" s="1">
        <v>56.793579999999999</v>
      </c>
      <c r="J2572" s="1">
        <v>9498</v>
      </c>
      <c r="K2572" s="1">
        <v>48360.49</v>
      </c>
      <c r="L2572" s="1">
        <v>51480.05</v>
      </c>
      <c r="M2572" s="3">
        <v>400</v>
      </c>
      <c r="N2572">
        <v>196.4</v>
      </c>
      <c r="O2572">
        <v>777</v>
      </c>
      <c r="P2572" s="1">
        <f>IF($A$3="Percentage of government revenue per capita",$B$3,0) + IF($A$3="Absolute extra revenue",AB2572,0) + IF($A$3="Absolute revenue per capita",AC2572,0)</f>
        <v>0</v>
      </c>
      <c r="Q2572" s="5">
        <f>-MIN(data!$B$4 / data!I2461 * data!P2461 / 100, data!N2461)</f>
        <v>0</v>
      </c>
      <c r="R2572" s="4">
        <f>-Q2572*K2572/1000</f>
        <v>0</v>
      </c>
      <c r="S2572" s="6">
        <f>-MIN(data!$B$5/(POWER(LN(I2572),2))*P2572/100, O2572)</f>
        <v>0</v>
      </c>
      <c r="T2572" s="6">
        <f>-S2572*L2572/100000</f>
        <v>0</v>
      </c>
      <c r="U2572" s="4">
        <f>N2572+Q2572</f>
        <v>196.4</v>
      </c>
      <c r="V2572" s="4" t="e">
        <f>P2572*I2572/100/R2572</f>
        <v>#DIV/0!</v>
      </c>
      <c r="W2572" s="4" t="e">
        <f>V2572*H2572</f>
        <v>#DIV/0!</v>
      </c>
      <c r="X2572" s="6">
        <f>O2572+S2572</f>
        <v>777</v>
      </c>
      <c r="Y2572" s="6" t="e">
        <f>P2572*I2572/100/T2572</f>
        <v>#DIV/0!</v>
      </c>
      <c r="Z2572" s="6" t="e">
        <f>Y2572*H2572</f>
        <v>#DIV/0!</v>
      </c>
      <c r="AB2572" s="1">
        <f t="shared" si="80"/>
        <v>0</v>
      </c>
      <c r="AC2572" s="1">
        <f t="shared" si="81"/>
        <v>0</v>
      </c>
    </row>
    <row r="2573" spans="4:29" x14ac:dyDescent="0.25">
      <c r="D2573" s="1">
        <v>1997</v>
      </c>
      <c r="E2573" s="1" t="s">
        <v>70</v>
      </c>
      <c r="F2573" s="2" t="s">
        <v>264</v>
      </c>
      <c r="G2573">
        <v>1</v>
      </c>
      <c r="H2573">
        <v>1132510</v>
      </c>
      <c r="I2573" s="1">
        <v>75.929969999999997</v>
      </c>
      <c r="J2573" s="1">
        <v>9333</v>
      </c>
      <c r="K2573" s="1">
        <v>48761.760000000002</v>
      </c>
      <c r="L2573" s="1">
        <v>52835.05</v>
      </c>
      <c r="M2573" s="3">
        <v>400</v>
      </c>
      <c r="N2573">
        <v>191.4</v>
      </c>
      <c r="O2573">
        <v>776</v>
      </c>
      <c r="P2573" s="1">
        <f>IF($A$3="Percentage of government revenue per capita",$B$3,0) + IF($A$3="Absolute extra revenue",AB2573,0) + IF($A$3="Absolute revenue per capita",AC2573,0)</f>
        <v>0</v>
      </c>
      <c r="Q2573" s="5">
        <f>-MIN(data!$B$4 / data!I2462 * data!P2462 / 100, data!N2462)</f>
        <v>0</v>
      </c>
      <c r="R2573" s="4">
        <f>-Q2573*K2573/1000</f>
        <v>0</v>
      </c>
      <c r="S2573" s="6">
        <f>-MIN(data!$B$5/(POWER(LN(I2573),2))*P2573/100, O2573)</f>
        <v>0</v>
      </c>
      <c r="T2573" s="6">
        <f>-S2573*L2573/100000</f>
        <v>0</v>
      </c>
      <c r="U2573" s="4">
        <f>N2573+Q2573</f>
        <v>191.4</v>
      </c>
      <c r="V2573" s="4" t="e">
        <f>P2573*I2573/100/R2573</f>
        <v>#DIV/0!</v>
      </c>
      <c r="W2573" s="4" t="e">
        <f>V2573*H2573</f>
        <v>#DIV/0!</v>
      </c>
      <c r="X2573" s="6">
        <f>O2573+S2573</f>
        <v>776</v>
      </c>
      <c r="Y2573" s="6" t="e">
        <f>P2573*I2573/100/T2573</f>
        <v>#DIV/0!</v>
      </c>
      <c r="Z2573" s="6" t="e">
        <f>Y2573*H2573</f>
        <v>#DIV/0!</v>
      </c>
      <c r="AB2573" s="1">
        <f t="shared" si="80"/>
        <v>0</v>
      </c>
      <c r="AC2573" s="1">
        <f t="shared" si="81"/>
        <v>0</v>
      </c>
    </row>
    <row r="2574" spans="4:29" x14ac:dyDescent="0.25">
      <c r="D2574" s="1">
        <v>1998</v>
      </c>
      <c r="E2574" s="1" t="s">
        <v>70</v>
      </c>
      <c r="F2574" s="2" t="s">
        <v>264</v>
      </c>
      <c r="G2574">
        <v>1</v>
      </c>
      <c r="H2574">
        <v>1154371</v>
      </c>
      <c r="I2574" s="1">
        <v>16.008849999999999</v>
      </c>
      <c r="J2574" s="1">
        <v>9158</v>
      </c>
      <c r="K2574" s="1">
        <v>49183.67</v>
      </c>
      <c r="L2574" s="1">
        <v>53708.44</v>
      </c>
      <c r="M2574" s="3">
        <v>410</v>
      </c>
      <c r="N2574">
        <v>186.2</v>
      </c>
      <c r="O2574">
        <v>782</v>
      </c>
      <c r="P2574" s="1">
        <f>IF($A$3="Percentage of government revenue per capita",$B$3,0) + IF($A$3="Absolute extra revenue",AB2574,0) + IF($A$3="Absolute revenue per capita",AC2574,0)</f>
        <v>0</v>
      </c>
      <c r="Q2574" s="5">
        <f>-MIN(data!$B$4 / data!I2463 * data!P2463 / 100, data!N2463)</f>
        <v>0</v>
      </c>
      <c r="R2574" s="4">
        <f>-Q2574*K2574/1000</f>
        <v>0</v>
      </c>
      <c r="S2574" s="6">
        <f>-MIN(data!$B$5/(POWER(LN(I2574),2))*P2574/100, O2574)</f>
        <v>0</v>
      </c>
      <c r="T2574" s="6">
        <f>-S2574*L2574/100000</f>
        <v>0</v>
      </c>
      <c r="U2574" s="4">
        <f>N2574+Q2574</f>
        <v>186.2</v>
      </c>
      <c r="V2574" s="4" t="e">
        <f>P2574*I2574/100/R2574</f>
        <v>#DIV/0!</v>
      </c>
      <c r="W2574" s="4" t="e">
        <f>V2574*H2574</f>
        <v>#DIV/0!</v>
      </c>
      <c r="X2574" s="6">
        <f>O2574+S2574</f>
        <v>782</v>
      </c>
      <c r="Y2574" s="6" t="e">
        <f>P2574*I2574/100/T2574</f>
        <v>#DIV/0!</v>
      </c>
      <c r="Z2574" s="6" t="e">
        <f>Y2574*H2574</f>
        <v>#DIV/0!</v>
      </c>
      <c r="AB2574" s="1">
        <f t="shared" si="80"/>
        <v>0</v>
      </c>
      <c r="AC2574" s="1">
        <f t="shared" si="81"/>
        <v>0</v>
      </c>
    </row>
    <row r="2575" spans="4:29" x14ac:dyDescent="0.25">
      <c r="D2575" s="1">
        <v>1999</v>
      </c>
      <c r="E2575" s="1" t="s">
        <v>70</v>
      </c>
      <c r="F2575" s="2" t="s">
        <v>264</v>
      </c>
      <c r="G2575">
        <v>1</v>
      </c>
      <c r="H2575">
        <v>1177131</v>
      </c>
      <c r="I2575" s="1">
        <v>50.933959999999999</v>
      </c>
      <c r="J2575" s="1">
        <v>8982</v>
      </c>
      <c r="K2575" s="1">
        <v>49596.91</v>
      </c>
      <c r="L2575" s="1">
        <v>54568.53</v>
      </c>
      <c r="M2575" s="3">
        <v>420</v>
      </c>
      <c r="N2575">
        <v>181.1</v>
      </c>
      <c r="O2575">
        <v>788</v>
      </c>
      <c r="P2575" s="1">
        <f>IF($A$3="Percentage of government revenue per capita",$B$3,0) + IF($A$3="Absolute extra revenue",AB2575,0) + IF($A$3="Absolute revenue per capita",AC2575,0)</f>
        <v>0</v>
      </c>
      <c r="Q2575" s="5">
        <f>-MIN(data!$B$4 / data!I2464 * data!P2464 / 100, data!N2464)</f>
        <v>0</v>
      </c>
      <c r="R2575" s="4">
        <f>-Q2575*K2575/1000</f>
        <v>0</v>
      </c>
      <c r="S2575" s="6">
        <f>-MIN(data!$B$5/(POWER(LN(I2575),2))*P2575/100, O2575)</f>
        <v>0</v>
      </c>
      <c r="T2575" s="6">
        <f>-S2575*L2575/100000</f>
        <v>0</v>
      </c>
      <c r="U2575" s="4">
        <f>N2575+Q2575</f>
        <v>181.1</v>
      </c>
      <c r="V2575" s="4" t="e">
        <f>P2575*I2575/100/R2575</f>
        <v>#DIV/0!</v>
      </c>
      <c r="W2575" s="4" t="e">
        <f>V2575*H2575</f>
        <v>#DIV/0!</v>
      </c>
      <c r="X2575" s="6">
        <f>O2575+S2575</f>
        <v>788</v>
      </c>
      <c r="Y2575" s="6" t="e">
        <f>P2575*I2575/100/T2575</f>
        <v>#DIV/0!</v>
      </c>
      <c r="Z2575" s="6" t="e">
        <f>Y2575*H2575</f>
        <v>#DIV/0!</v>
      </c>
      <c r="AB2575" s="1">
        <f t="shared" si="80"/>
        <v>0</v>
      </c>
      <c r="AC2575" s="1">
        <f t="shared" si="81"/>
        <v>0</v>
      </c>
    </row>
    <row r="2576" spans="4:29" x14ac:dyDescent="0.25">
      <c r="D2576" s="1">
        <v>2000</v>
      </c>
      <c r="E2576" s="1" t="s">
        <v>70</v>
      </c>
      <c r="F2576" s="2" t="s">
        <v>264</v>
      </c>
      <c r="G2576">
        <v>1</v>
      </c>
      <c r="H2576">
        <v>1201301</v>
      </c>
      <c r="I2576" s="1">
        <v>62.789409999999997</v>
      </c>
      <c r="J2576" s="1">
        <v>8809</v>
      </c>
      <c r="K2576" s="1">
        <v>50108.08</v>
      </c>
      <c r="L2576" s="1">
        <v>55000</v>
      </c>
      <c r="M2576" s="3">
        <v>430</v>
      </c>
      <c r="N2576">
        <v>175.8</v>
      </c>
      <c r="O2576">
        <v>800</v>
      </c>
      <c r="P2576" s="1">
        <f>IF($A$3="Percentage of government revenue per capita",$B$3,0) + IF($A$3="Absolute extra revenue",AB2576,0) + IF($A$3="Absolute revenue per capita",AC2576,0)</f>
        <v>0</v>
      </c>
      <c r="Q2576" s="5">
        <f>-MIN(data!$B$4 / data!I2465 * data!P2465 / 100, data!N2465)</f>
        <v>0</v>
      </c>
      <c r="R2576" s="4">
        <f>-Q2576*K2576/1000</f>
        <v>0</v>
      </c>
      <c r="S2576" s="6">
        <f>-MIN(data!$B$5/(POWER(LN(I2576),2))*P2576/100, O2576)</f>
        <v>0</v>
      </c>
      <c r="T2576" s="6">
        <f>-S2576*L2576/100000</f>
        <v>0</v>
      </c>
      <c r="U2576" s="4">
        <f>N2576+Q2576</f>
        <v>175.8</v>
      </c>
      <c r="V2576" s="4" t="e">
        <f>P2576*I2576/100/R2576</f>
        <v>#DIV/0!</v>
      </c>
      <c r="W2576" s="4" t="e">
        <f>V2576*H2576</f>
        <v>#DIV/0!</v>
      </c>
      <c r="X2576" s="6">
        <f>O2576+S2576</f>
        <v>800</v>
      </c>
      <c r="Y2576" s="6" t="e">
        <f>P2576*I2576/100/T2576</f>
        <v>#DIV/0!</v>
      </c>
      <c r="Z2576" s="6" t="e">
        <f>Y2576*H2576</f>
        <v>#DIV/0!</v>
      </c>
      <c r="AB2576" s="1">
        <f t="shared" si="80"/>
        <v>0</v>
      </c>
      <c r="AC2576" s="1">
        <f t="shared" si="81"/>
        <v>0</v>
      </c>
    </row>
    <row r="2577" spans="4:29" x14ac:dyDescent="0.25">
      <c r="D2577" s="1">
        <v>2001</v>
      </c>
      <c r="E2577" s="1" t="s">
        <v>70</v>
      </c>
      <c r="F2577" s="2" t="s">
        <v>264</v>
      </c>
      <c r="G2577">
        <v>1</v>
      </c>
      <c r="H2577">
        <v>1227106</v>
      </c>
      <c r="I2577" s="1">
        <v>48.348460000000003</v>
      </c>
      <c r="J2577" s="1">
        <v>8617</v>
      </c>
      <c r="K2577" s="1">
        <v>50628.67</v>
      </c>
      <c r="L2577" s="1">
        <v>55068.84</v>
      </c>
      <c r="M2577" s="3">
        <v>440</v>
      </c>
      <c r="N2577">
        <v>170.2</v>
      </c>
      <c r="O2577">
        <v>799</v>
      </c>
      <c r="P2577" s="1">
        <f>IF($A$3="Percentage of government revenue per capita",$B$3,0) + IF($A$3="Absolute extra revenue",AB2577,0) + IF($A$3="Absolute revenue per capita",AC2577,0)</f>
        <v>0</v>
      </c>
      <c r="Q2577" s="5">
        <f>-MIN(data!$B$4 / data!I2466 * data!P2466 / 100, data!N2466)</f>
        <v>0</v>
      </c>
      <c r="R2577" s="4">
        <f>-Q2577*K2577/1000</f>
        <v>0</v>
      </c>
      <c r="S2577" s="6">
        <f>-MIN(data!$B$5/(POWER(LN(I2577),2))*P2577/100, O2577)</f>
        <v>0</v>
      </c>
      <c r="T2577" s="6">
        <f>-S2577*L2577/100000</f>
        <v>0</v>
      </c>
      <c r="U2577" s="4">
        <f>N2577+Q2577</f>
        <v>170.2</v>
      </c>
      <c r="V2577" s="4" t="e">
        <f>P2577*I2577/100/R2577</f>
        <v>#DIV/0!</v>
      </c>
      <c r="W2577" s="4" t="e">
        <f>V2577*H2577</f>
        <v>#DIV/0!</v>
      </c>
      <c r="X2577" s="6">
        <f>O2577+S2577</f>
        <v>799</v>
      </c>
      <c r="Y2577" s="6" t="e">
        <f>P2577*I2577/100/T2577</f>
        <v>#DIV/0!</v>
      </c>
      <c r="Z2577" s="6" t="e">
        <f>Y2577*H2577</f>
        <v>#DIV/0!</v>
      </c>
      <c r="AB2577" s="1">
        <f t="shared" si="80"/>
        <v>0</v>
      </c>
      <c r="AC2577" s="1">
        <f t="shared" si="81"/>
        <v>0</v>
      </c>
    </row>
    <row r="2578" spans="4:29" x14ac:dyDescent="0.25">
      <c r="D2578" s="1">
        <v>2002</v>
      </c>
      <c r="E2578" s="1" t="s">
        <v>70</v>
      </c>
      <c r="F2578" s="2" t="s">
        <v>264</v>
      </c>
      <c r="G2578">
        <v>1</v>
      </c>
      <c r="H2578">
        <v>1254453</v>
      </c>
      <c r="I2578" s="1">
        <v>40.542119999999997</v>
      </c>
      <c r="J2578" s="1">
        <v>8423</v>
      </c>
      <c r="K2578" s="1">
        <v>51265.98</v>
      </c>
      <c r="L2578" s="1">
        <v>54224.46</v>
      </c>
      <c r="M2578" s="3">
        <v>440</v>
      </c>
      <c r="N2578">
        <v>164.3</v>
      </c>
      <c r="O2578">
        <v>793</v>
      </c>
      <c r="P2578" s="1">
        <f>IF($A$3="Percentage of government revenue per capita",$B$3,0) + IF($A$3="Absolute extra revenue",AB2578,0) + IF($A$3="Absolute revenue per capita",AC2578,0)</f>
        <v>0</v>
      </c>
      <c r="Q2578" s="5">
        <f>-MIN(data!$B$4 / data!I2467 * data!P2467 / 100, data!N2467)</f>
        <v>0</v>
      </c>
      <c r="R2578" s="4">
        <f>-Q2578*K2578/1000</f>
        <v>0</v>
      </c>
      <c r="S2578" s="6">
        <f>-MIN(data!$B$5/(POWER(LN(I2578),2))*P2578/100, O2578)</f>
        <v>0</v>
      </c>
      <c r="T2578" s="6">
        <f>-S2578*L2578/100000</f>
        <v>0</v>
      </c>
      <c r="U2578" s="4">
        <f>N2578+Q2578</f>
        <v>164.3</v>
      </c>
      <c r="V2578" s="4" t="e">
        <f>P2578*I2578/100/R2578</f>
        <v>#DIV/0!</v>
      </c>
      <c r="W2578" s="4" t="e">
        <f>V2578*H2578</f>
        <v>#DIV/0!</v>
      </c>
      <c r="X2578" s="6">
        <f>O2578+S2578</f>
        <v>793</v>
      </c>
      <c r="Y2578" s="6" t="e">
        <f>P2578*I2578/100/T2578</f>
        <v>#DIV/0!</v>
      </c>
      <c r="Z2578" s="6" t="e">
        <f>Y2578*H2578</f>
        <v>#DIV/0!</v>
      </c>
      <c r="AB2578" s="1">
        <f t="shared" si="80"/>
        <v>0</v>
      </c>
      <c r="AC2578" s="1">
        <f t="shared" si="81"/>
        <v>0</v>
      </c>
    </row>
    <row r="2579" spans="4:29" x14ac:dyDescent="0.25">
      <c r="D2579" s="1">
        <v>2003</v>
      </c>
      <c r="E2579" s="1" t="s">
        <v>70</v>
      </c>
      <c r="F2579" s="2" t="s">
        <v>264</v>
      </c>
      <c r="G2579">
        <v>1</v>
      </c>
      <c r="H2579">
        <v>1283305</v>
      </c>
      <c r="I2579" s="1">
        <v>39.3322</v>
      </c>
      <c r="J2579" s="1">
        <v>8224</v>
      </c>
      <c r="K2579" s="1">
        <v>51984.83</v>
      </c>
      <c r="L2579" s="1">
        <v>54193.55</v>
      </c>
      <c r="M2579" s="3">
        <v>430</v>
      </c>
      <c r="N2579">
        <v>158.19999999999999</v>
      </c>
      <c r="O2579">
        <v>775</v>
      </c>
      <c r="P2579" s="1">
        <f>IF($A$3="Percentage of government revenue per capita",$B$3,0) + IF($A$3="Absolute extra revenue",AB2579,0) + IF($A$3="Absolute revenue per capita",AC2579,0)</f>
        <v>0</v>
      </c>
      <c r="Q2579" s="5">
        <f>-MIN(data!$B$4 / data!I2468 * data!P2468 / 100, data!N2468)</f>
        <v>0</v>
      </c>
      <c r="R2579" s="4">
        <f>-Q2579*K2579/1000</f>
        <v>0</v>
      </c>
      <c r="S2579" s="6">
        <f>-MIN(data!$B$5/(POWER(LN(I2579),2))*P2579/100, O2579)</f>
        <v>0</v>
      </c>
      <c r="T2579" s="6">
        <f>-S2579*L2579/100000</f>
        <v>0</v>
      </c>
      <c r="U2579" s="4">
        <f>N2579+Q2579</f>
        <v>158.19999999999999</v>
      </c>
      <c r="V2579" s="4" t="e">
        <f>P2579*I2579/100/R2579</f>
        <v>#DIV/0!</v>
      </c>
      <c r="W2579" s="4" t="e">
        <f>V2579*H2579</f>
        <v>#DIV/0!</v>
      </c>
      <c r="X2579" s="6">
        <f>O2579+S2579</f>
        <v>775</v>
      </c>
      <c r="Y2579" s="6" t="e">
        <f>P2579*I2579/100/T2579</f>
        <v>#DIV/0!</v>
      </c>
      <c r="Z2579" s="6" t="e">
        <f>Y2579*H2579</f>
        <v>#DIV/0!</v>
      </c>
      <c r="AB2579" s="1">
        <f t="shared" si="80"/>
        <v>0</v>
      </c>
      <c r="AC2579" s="1">
        <f t="shared" si="81"/>
        <v>0</v>
      </c>
    </row>
    <row r="2580" spans="4:29" x14ac:dyDescent="0.25">
      <c r="D2580" s="1">
        <v>2004</v>
      </c>
      <c r="E2580" s="1" t="s">
        <v>70</v>
      </c>
      <c r="F2580" s="2" t="s">
        <v>264</v>
      </c>
      <c r="G2580">
        <v>1</v>
      </c>
      <c r="H2580">
        <v>1313492</v>
      </c>
      <c r="I2580" s="1">
        <v>45.904470000000003</v>
      </c>
      <c r="J2580" s="1">
        <v>8019</v>
      </c>
      <c r="K2580" s="1">
        <v>52791.31</v>
      </c>
      <c r="L2580" s="1">
        <v>55033.56</v>
      </c>
      <c r="M2580" s="3">
        <v>420</v>
      </c>
      <c r="N2580">
        <v>151.9</v>
      </c>
      <c r="O2580">
        <v>745</v>
      </c>
      <c r="P2580" s="1">
        <f>IF($A$3="Percentage of government revenue per capita",$B$3,0) + IF($A$3="Absolute extra revenue",AB2580,0) + IF($A$3="Absolute revenue per capita",AC2580,0)</f>
        <v>0</v>
      </c>
      <c r="Q2580" s="5">
        <f>-MIN(data!$B$4 / data!I2469 * data!P2469 / 100, data!N2469)</f>
        <v>0</v>
      </c>
      <c r="R2580" s="4">
        <f>-Q2580*K2580/1000</f>
        <v>0</v>
      </c>
      <c r="S2580" s="6">
        <f>-MIN(data!$B$5/(POWER(LN(I2580),2))*P2580/100, O2580)</f>
        <v>0</v>
      </c>
      <c r="T2580" s="6">
        <f>-S2580*L2580/100000</f>
        <v>0</v>
      </c>
      <c r="U2580" s="4">
        <f>N2580+Q2580</f>
        <v>151.9</v>
      </c>
      <c r="V2580" s="4" t="e">
        <f>P2580*I2580/100/R2580</f>
        <v>#DIV/0!</v>
      </c>
      <c r="W2580" s="4" t="e">
        <f>V2580*H2580</f>
        <v>#DIV/0!</v>
      </c>
      <c r="X2580" s="6">
        <f>O2580+S2580</f>
        <v>745</v>
      </c>
      <c r="Y2580" s="6" t="e">
        <f>P2580*I2580/100/T2580</f>
        <v>#DIV/0!</v>
      </c>
      <c r="Z2580" s="6" t="e">
        <f>Y2580*H2580</f>
        <v>#DIV/0!</v>
      </c>
      <c r="AB2580" s="1">
        <f t="shared" si="80"/>
        <v>0</v>
      </c>
      <c r="AC2580" s="1">
        <f t="shared" si="81"/>
        <v>0</v>
      </c>
    </row>
    <row r="2581" spans="4:29" x14ac:dyDescent="0.25">
      <c r="D2581" s="1">
        <v>2005</v>
      </c>
      <c r="E2581" s="1" t="s">
        <v>70</v>
      </c>
      <c r="F2581" s="2" t="s">
        <v>264</v>
      </c>
      <c r="G2581">
        <v>1</v>
      </c>
      <c r="H2581">
        <v>1344930</v>
      </c>
      <c r="I2581" s="1">
        <v>48.457410000000003</v>
      </c>
      <c r="J2581" s="1">
        <v>7808</v>
      </c>
      <c r="K2581" s="1">
        <v>53663.23</v>
      </c>
      <c r="L2581" s="1">
        <v>56022.41</v>
      </c>
      <c r="M2581" s="3">
        <v>410</v>
      </c>
      <c r="N2581">
        <v>145.5</v>
      </c>
      <c r="O2581">
        <v>714</v>
      </c>
      <c r="P2581" s="1">
        <f>IF($A$3="Percentage of government revenue per capita",$B$3,0) + IF($A$3="Absolute extra revenue",AB2581,0) + IF($A$3="Absolute revenue per capita",AC2581,0)</f>
        <v>0</v>
      </c>
      <c r="Q2581" s="5">
        <f>-MIN(data!$B$4 / data!I2470 * data!P2470 / 100, data!N2470)</f>
        <v>0</v>
      </c>
      <c r="R2581" s="4">
        <f>-Q2581*K2581/1000</f>
        <v>0</v>
      </c>
      <c r="S2581" s="6">
        <f>-MIN(data!$B$5/(POWER(LN(I2581),2))*P2581/100, O2581)</f>
        <v>0</v>
      </c>
      <c r="T2581" s="6">
        <f>-S2581*L2581/100000</f>
        <v>0</v>
      </c>
      <c r="U2581" s="4">
        <f>N2581+Q2581</f>
        <v>145.5</v>
      </c>
      <c r="V2581" s="4" t="e">
        <f>P2581*I2581/100/R2581</f>
        <v>#DIV/0!</v>
      </c>
      <c r="W2581" s="4" t="e">
        <f>V2581*H2581</f>
        <v>#DIV/0!</v>
      </c>
      <c r="X2581" s="6">
        <f>O2581+S2581</f>
        <v>714</v>
      </c>
      <c r="Y2581" s="6" t="e">
        <f>P2581*I2581/100/T2581</f>
        <v>#DIV/0!</v>
      </c>
      <c r="Z2581" s="6" t="e">
        <f>Y2581*H2581</f>
        <v>#DIV/0!</v>
      </c>
      <c r="AB2581" s="1">
        <f t="shared" si="80"/>
        <v>0</v>
      </c>
      <c r="AC2581" s="1">
        <f t="shared" si="81"/>
        <v>0</v>
      </c>
    </row>
    <row r="2582" spans="4:29" x14ac:dyDescent="0.25">
      <c r="D2582" s="1">
        <v>2006</v>
      </c>
      <c r="E2582" s="1" t="s">
        <v>70</v>
      </c>
      <c r="F2582" s="2" t="s">
        <v>264</v>
      </c>
      <c r="G2582">
        <v>1</v>
      </c>
      <c r="H2582">
        <v>1377581</v>
      </c>
      <c r="I2582" s="1">
        <v>60.327959999999997</v>
      </c>
      <c r="J2582" s="1">
        <v>7592</v>
      </c>
      <c r="K2582" s="1">
        <v>54618.71</v>
      </c>
      <c r="L2582" s="1">
        <v>57437.41</v>
      </c>
      <c r="M2582" s="3">
        <v>400</v>
      </c>
      <c r="N2582">
        <v>139</v>
      </c>
      <c r="O2582">
        <v>679</v>
      </c>
      <c r="P2582" s="1">
        <f>IF($A$3="Percentage of government revenue per capita",$B$3,0) + IF($A$3="Absolute extra revenue",AB2582,0) + IF($A$3="Absolute revenue per capita",AC2582,0)</f>
        <v>0</v>
      </c>
      <c r="Q2582" s="5">
        <f>-MIN(data!$B$4 / data!I2471 * data!P2471 / 100, data!N2471)</f>
        <v>0</v>
      </c>
      <c r="R2582" s="4">
        <f>-Q2582*K2582/1000</f>
        <v>0</v>
      </c>
      <c r="S2582" s="6">
        <f>-MIN(data!$B$5/(POWER(LN(I2582),2))*P2582/100, O2582)</f>
        <v>0</v>
      </c>
      <c r="T2582" s="6">
        <f>-S2582*L2582/100000</f>
        <v>0</v>
      </c>
      <c r="U2582" s="4">
        <f>N2582+Q2582</f>
        <v>139</v>
      </c>
      <c r="V2582" s="4" t="e">
        <f>P2582*I2582/100/R2582</f>
        <v>#DIV/0!</v>
      </c>
      <c r="W2582" s="4" t="e">
        <f>V2582*H2582</f>
        <v>#DIV/0!</v>
      </c>
      <c r="X2582" s="6">
        <f>O2582+S2582</f>
        <v>679</v>
      </c>
      <c r="Y2582" s="6" t="e">
        <f>P2582*I2582/100/T2582</f>
        <v>#DIV/0!</v>
      </c>
      <c r="Z2582" s="6" t="e">
        <f>Y2582*H2582</f>
        <v>#DIV/0!</v>
      </c>
      <c r="AB2582" s="1">
        <f t="shared" si="80"/>
        <v>0</v>
      </c>
      <c r="AC2582" s="1">
        <f t="shared" si="81"/>
        <v>0</v>
      </c>
    </row>
    <row r="2583" spans="4:29" x14ac:dyDescent="0.25">
      <c r="D2583" s="1">
        <v>2007</v>
      </c>
      <c r="E2583" s="1" t="s">
        <v>70</v>
      </c>
      <c r="F2583" s="2" t="s">
        <v>264</v>
      </c>
      <c r="G2583">
        <v>1</v>
      </c>
      <c r="H2583">
        <v>1411543</v>
      </c>
      <c r="I2583" s="1">
        <v>41.986969999999999</v>
      </c>
      <c r="J2583" s="1">
        <v>7368</v>
      </c>
      <c r="K2583" s="1">
        <v>55649.55</v>
      </c>
      <c r="L2583" s="1">
        <v>57542.77</v>
      </c>
      <c r="M2583" s="3">
        <v>390</v>
      </c>
      <c r="N2583">
        <v>132.4</v>
      </c>
      <c r="O2583">
        <v>643</v>
      </c>
      <c r="P2583" s="1">
        <f>IF($A$3="Percentage of government revenue per capita",$B$3,0) + IF($A$3="Absolute extra revenue",AB2583,0) + IF($A$3="Absolute revenue per capita",AC2583,0)</f>
        <v>0</v>
      </c>
      <c r="Q2583" s="5">
        <f>-MIN(data!$B$4 / data!I2472 * data!P2472 / 100, data!N2472)</f>
        <v>0</v>
      </c>
      <c r="R2583" s="4">
        <f>-Q2583*K2583/1000</f>
        <v>0</v>
      </c>
      <c r="S2583" s="6">
        <f>-MIN(data!$B$5/(POWER(LN(I2583),2))*P2583/100, O2583)</f>
        <v>0</v>
      </c>
      <c r="T2583" s="6">
        <f>-S2583*L2583/100000</f>
        <v>0</v>
      </c>
      <c r="U2583" s="4">
        <f>N2583+Q2583</f>
        <v>132.4</v>
      </c>
      <c r="V2583" s="4" t="e">
        <f>P2583*I2583/100/R2583</f>
        <v>#DIV/0!</v>
      </c>
      <c r="W2583" s="4" t="e">
        <f>V2583*H2583</f>
        <v>#DIV/0!</v>
      </c>
      <c r="X2583" s="6">
        <f>O2583+S2583</f>
        <v>643</v>
      </c>
      <c r="Y2583" s="6" t="e">
        <f>P2583*I2583/100/T2583</f>
        <v>#DIV/0!</v>
      </c>
      <c r="Z2583" s="6" t="e">
        <f>Y2583*H2583</f>
        <v>#DIV/0!</v>
      </c>
      <c r="AB2583" s="1">
        <f t="shared" si="80"/>
        <v>0</v>
      </c>
      <c r="AC2583" s="1">
        <f t="shared" si="81"/>
        <v>0</v>
      </c>
    </row>
    <row r="2584" spans="4:29" x14ac:dyDescent="0.25">
      <c r="D2584" s="1">
        <v>2008</v>
      </c>
      <c r="E2584" s="1" t="s">
        <v>70</v>
      </c>
      <c r="F2584" s="2" t="s">
        <v>264</v>
      </c>
      <c r="G2584">
        <v>1</v>
      </c>
      <c r="H2584">
        <v>1446936</v>
      </c>
      <c r="I2584" s="1">
        <v>48.512540000000001</v>
      </c>
      <c r="J2584" s="1">
        <v>7151</v>
      </c>
      <c r="K2584" s="1">
        <v>56753.97</v>
      </c>
      <c r="L2584" s="1">
        <v>58631.92</v>
      </c>
      <c r="M2584" s="3">
        <v>370</v>
      </c>
      <c r="N2584">
        <v>126</v>
      </c>
      <c r="O2584">
        <v>614</v>
      </c>
      <c r="P2584" s="1">
        <f>IF($A$3="Percentage of government revenue per capita",$B$3,0) + IF($A$3="Absolute extra revenue",AB2584,0) + IF($A$3="Absolute revenue per capita",AC2584,0)</f>
        <v>0</v>
      </c>
      <c r="Q2584" s="5">
        <f>-MIN(data!$B$4 / data!I2473 * data!P2473 / 100, data!N2473)</f>
        <v>0</v>
      </c>
      <c r="R2584" s="4">
        <f>-Q2584*K2584/1000</f>
        <v>0</v>
      </c>
      <c r="S2584" s="6">
        <f>-MIN(data!$B$5/(POWER(LN(I2584),2))*P2584/100, O2584)</f>
        <v>0</v>
      </c>
      <c r="T2584" s="6">
        <f>-S2584*L2584/100000</f>
        <v>0</v>
      </c>
      <c r="U2584" s="4">
        <f>N2584+Q2584</f>
        <v>126</v>
      </c>
      <c r="V2584" s="4" t="e">
        <f>P2584*I2584/100/R2584</f>
        <v>#DIV/0!</v>
      </c>
      <c r="W2584" s="4" t="e">
        <f>V2584*H2584</f>
        <v>#DIV/0!</v>
      </c>
      <c r="X2584" s="6">
        <f>O2584+S2584</f>
        <v>614</v>
      </c>
      <c r="Y2584" s="6" t="e">
        <f>P2584*I2584/100/T2584</f>
        <v>#DIV/0!</v>
      </c>
      <c r="Z2584" s="6" t="e">
        <f>Y2584*H2584</f>
        <v>#DIV/0!</v>
      </c>
      <c r="AB2584" s="1">
        <f t="shared" si="80"/>
        <v>0</v>
      </c>
      <c r="AC2584" s="1">
        <f t="shared" si="81"/>
        <v>0</v>
      </c>
    </row>
    <row r="2585" spans="4:29" x14ac:dyDescent="0.25">
      <c r="D2585" s="1">
        <v>2009</v>
      </c>
      <c r="E2585" s="1" t="s">
        <v>70</v>
      </c>
      <c r="F2585" s="2" t="s">
        <v>264</v>
      </c>
      <c r="G2585">
        <v>1</v>
      </c>
      <c r="H2585">
        <v>1483921</v>
      </c>
      <c r="I2585" s="1">
        <v>49.6081</v>
      </c>
      <c r="J2585" s="1">
        <v>6935</v>
      </c>
      <c r="K2585" s="1">
        <v>57888.15</v>
      </c>
      <c r="L2585" s="1">
        <v>61328.79</v>
      </c>
      <c r="M2585" s="3">
        <v>360</v>
      </c>
      <c r="N2585">
        <v>119.8</v>
      </c>
      <c r="O2585">
        <v>587</v>
      </c>
      <c r="P2585" s="1">
        <f>IF($A$3="Percentage of government revenue per capita",$B$3,0) + IF($A$3="Absolute extra revenue",AB2585,0) + IF($A$3="Absolute revenue per capita",AC2585,0)</f>
        <v>0</v>
      </c>
      <c r="Q2585" s="5">
        <f>-MIN(data!$B$4 / data!I2474 * data!P2474 / 100, data!N2474)</f>
        <v>0</v>
      </c>
      <c r="R2585" s="4">
        <f>-Q2585*K2585/1000</f>
        <v>0</v>
      </c>
      <c r="S2585" s="6">
        <f>-MIN(data!$B$5/(POWER(LN(I2585),2))*P2585/100, O2585)</f>
        <v>0</v>
      </c>
      <c r="T2585" s="6">
        <f>-S2585*L2585/100000</f>
        <v>0</v>
      </c>
      <c r="U2585" s="4">
        <f>N2585+Q2585</f>
        <v>119.8</v>
      </c>
      <c r="V2585" s="4" t="e">
        <f>P2585*I2585/100/R2585</f>
        <v>#DIV/0!</v>
      </c>
      <c r="W2585" s="4" t="e">
        <f>V2585*H2585</f>
        <v>#DIV/0!</v>
      </c>
      <c r="X2585" s="6">
        <f>O2585+S2585</f>
        <v>587</v>
      </c>
      <c r="Y2585" s="6" t="e">
        <f>P2585*I2585/100/T2585</f>
        <v>#DIV/0!</v>
      </c>
      <c r="Z2585" s="6" t="e">
        <f>Y2585*H2585</f>
        <v>#DIV/0!</v>
      </c>
      <c r="AB2585" s="1">
        <f t="shared" si="80"/>
        <v>0</v>
      </c>
      <c r="AC2585" s="1">
        <f t="shared" si="81"/>
        <v>0</v>
      </c>
    </row>
    <row r="2586" spans="4:29" x14ac:dyDescent="0.25">
      <c r="D2586" s="1">
        <v>2010</v>
      </c>
      <c r="E2586" s="1" t="s">
        <v>70</v>
      </c>
      <c r="F2586" s="2" t="s">
        <v>264</v>
      </c>
      <c r="G2586">
        <v>1</v>
      </c>
      <c r="H2586">
        <v>1522599</v>
      </c>
      <c r="I2586" s="1">
        <v>59.164769999999997</v>
      </c>
      <c r="J2586" s="1">
        <v>6716</v>
      </c>
      <c r="K2586" s="1">
        <v>59015.82</v>
      </c>
      <c r="L2586" s="1">
        <v>63157.89</v>
      </c>
      <c r="M2586" s="3">
        <v>360</v>
      </c>
      <c r="N2586">
        <v>113.8</v>
      </c>
      <c r="O2586">
        <v>570</v>
      </c>
      <c r="P2586" s="1">
        <f>IF($A$3="Percentage of government revenue per capita",$B$3,0) + IF($A$3="Absolute extra revenue",AB2586,0) + IF($A$3="Absolute revenue per capita",AC2586,0)</f>
        <v>0</v>
      </c>
      <c r="Q2586" s="5">
        <f>-MIN(data!$B$4 / data!I2475 * data!P2475 / 100, data!N2475)</f>
        <v>0</v>
      </c>
      <c r="R2586" s="4">
        <f>-Q2586*K2586/1000</f>
        <v>0</v>
      </c>
      <c r="S2586" s="6">
        <f>-MIN(data!$B$5/(POWER(LN(I2586),2))*P2586/100, O2586)</f>
        <v>0</v>
      </c>
      <c r="T2586" s="6">
        <f>-S2586*L2586/100000</f>
        <v>0</v>
      </c>
      <c r="U2586" s="4">
        <f>N2586+Q2586</f>
        <v>113.8</v>
      </c>
      <c r="V2586" s="4" t="e">
        <f>P2586*I2586/100/R2586</f>
        <v>#DIV/0!</v>
      </c>
      <c r="W2586" s="4" t="e">
        <f>V2586*H2586</f>
        <v>#DIV/0!</v>
      </c>
      <c r="X2586" s="6">
        <f>O2586+S2586</f>
        <v>570</v>
      </c>
      <c r="Y2586" s="6" t="e">
        <f>P2586*I2586/100/T2586</f>
        <v>#DIV/0!</v>
      </c>
      <c r="Z2586" s="6" t="e">
        <f>Y2586*H2586</f>
        <v>#DIV/0!</v>
      </c>
      <c r="AB2586" s="1">
        <f t="shared" si="80"/>
        <v>0</v>
      </c>
      <c r="AC2586" s="1">
        <f t="shared" si="81"/>
        <v>0</v>
      </c>
    </row>
    <row r="2587" spans="4:29" x14ac:dyDescent="0.25">
      <c r="D2587" s="1">
        <v>2011</v>
      </c>
      <c r="E2587" s="1" t="s">
        <v>70</v>
      </c>
      <c r="F2587" s="2" t="s">
        <v>264</v>
      </c>
      <c r="G2587">
        <v>1</v>
      </c>
      <c r="H2587">
        <v>1562989</v>
      </c>
      <c r="I2587" s="1">
        <v>59.594749999999998</v>
      </c>
      <c r="J2587" s="1">
        <v>6506</v>
      </c>
      <c r="K2587" s="1">
        <v>60129.39</v>
      </c>
      <c r="L2587" s="1">
        <v>63943.16</v>
      </c>
      <c r="M2587" s="3">
        <v>360</v>
      </c>
      <c r="N2587">
        <v>108.2</v>
      </c>
      <c r="O2587">
        <v>563</v>
      </c>
      <c r="P2587" s="1">
        <f>IF($A$3="Percentage of government revenue per capita",$B$3,0) + IF($A$3="Absolute extra revenue",AB2587,0) + IF($A$3="Absolute revenue per capita",AC2587,0)</f>
        <v>0</v>
      </c>
      <c r="Q2587" s="5">
        <f>-MIN(data!$B$4 / data!I2476 * data!P2476 / 100, data!N2476)</f>
        <v>0</v>
      </c>
      <c r="R2587" s="4">
        <f>-Q2587*K2587/1000</f>
        <v>0</v>
      </c>
      <c r="S2587" s="6">
        <f>-MIN(data!$B$5/(POWER(LN(I2587),2))*P2587/100, O2587)</f>
        <v>0</v>
      </c>
      <c r="T2587" s="6">
        <f>-S2587*L2587/100000</f>
        <v>0</v>
      </c>
      <c r="U2587" s="4">
        <f>N2587+Q2587</f>
        <v>108.2</v>
      </c>
      <c r="V2587" s="4" t="e">
        <f>P2587*I2587/100/R2587</f>
        <v>#DIV/0!</v>
      </c>
      <c r="W2587" s="4" t="e">
        <f>V2587*H2587</f>
        <v>#DIV/0!</v>
      </c>
      <c r="X2587" s="6">
        <f>O2587+S2587</f>
        <v>563</v>
      </c>
      <c r="Y2587" s="6" t="e">
        <f>P2587*I2587/100/T2587</f>
        <v>#DIV/0!</v>
      </c>
      <c r="Z2587" s="6" t="e">
        <f>Y2587*H2587</f>
        <v>#DIV/0!</v>
      </c>
      <c r="AB2587" s="1">
        <f t="shared" si="80"/>
        <v>0</v>
      </c>
      <c r="AC2587" s="1">
        <f t="shared" si="81"/>
        <v>0</v>
      </c>
    </row>
    <row r="2588" spans="4:29" x14ac:dyDescent="0.25">
      <c r="D2588" s="1">
        <v>2012</v>
      </c>
      <c r="E2588" s="1" t="s">
        <v>70</v>
      </c>
      <c r="F2588" s="2" t="s">
        <v>264</v>
      </c>
      <c r="G2588">
        <v>1</v>
      </c>
      <c r="H2588">
        <v>1604979</v>
      </c>
      <c r="I2588" s="1">
        <v>51.196980000000003</v>
      </c>
      <c r="J2588" s="1">
        <v>6309</v>
      </c>
      <c r="K2588" s="1">
        <v>61252.43</v>
      </c>
      <c r="L2588" s="1">
        <v>66907.78</v>
      </c>
      <c r="M2588" s="3">
        <v>360</v>
      </c>
      <c r="N2588">
        <v>103</v>
      </c>
      <c r="O2588">
        <v>553</v>
      </c>
      <c r="P2588" s="1">
        <f>IF($A$3="Percentage of government revenue per capita",$B$3,0) + IF($A$3="Absolute extra revenue",AB2588,0) + IF($A$3="Absolute revenue per capita",AC2588,0)</f>
        <v>0</v>
      </c>
      <c r="Q2588" s="5">
        <f>-MIN(data!$B$4 / data!I2477 * data!P2477 / 100, data!N2477)</f>
        <v>0</v>
      </c>
      <c r="R2588" s="4">
        <f>-Q2588*K2588/1000</f>
        <v>0</v>
      </c>
      <c r="S2588" s="6">
        <f>-MIN(data!$B$5/(POWER(LN(I2588),2))*P2588/100, O2588)</f>
        <v>0</v>
      </c>
      <c r="T2588" s="6">
        <f>-S2588*L2588/100000</f>
        <v>0</v>
      </c>
      <c r="U2588" s="4">
        <f>N2588+Q2588</f>
        <v>103</v>
      </c>
      <c r="V2588" s="4" t="e">
        <f>P2588*I2588/100/R2588</f>
        <v>#DIV/0!</v>
      </c>
      <c r="W2588" s="4" t="e">
        <f>V2588*H2588</f>
        <v>#DIV/0!</v>
      </c>
      <c r="X2588" s="6">
        <f>O2588+S2588</f>
        <v>553</v>
      </c>
      <c r="Y2588" s="6" t="e">
        <f>P2588*I2588/100/T2588</f>
        <v>#DIV/0!</v>
      </c>
      <c r="Z2588" s="6" t="e">
        <f>Y2588*H2588</f>
        <v>#DIV/0!</v>
      </c>
      <c r="AB2588" s="1">
        <f t="shared" si="80"/>
        <v>0</v>
      </c>
      <c r="AC2588" s="1">
        <f t="shared" si="81"/>
        <v>0</v>
      </c>
    </row>
    <row r="2589" spans="4:29" x14ac:dyDescent="0.25">
      <c r="D2589" s="1">
        <v>2013</v>
      </c>
      <c r="E2589" s="1" t="s">
        <v>70</v>
      </c>
      <c r="F2589" s="2" t="s">
        <v>264</v>
      </c>
      <c r="G2589">
        <v>1</v>
      </c>
      <c r="H2589">
        <v>1648257</v>
      </c>
      <c r="I2589" s="1">
        <v>44.921320000000001</v>
      </c>
      <c r="J2589" s="1">
        <v>6128</v>
      </c>
      <c r="K2589" s="1">
        <v>62276.42</v>
      </c>
      <c r="L2589" s="1">
        <v>66787</v>
      </c>
      <c r="M2589" s="3">
        <v>370</v>
      </c>
      <c r="N2589">
        <v>98.4</v>
      </c>
      <c r="O2589">
        <v>554</v>
      </c>
      <c r="P2589" s="1">
        <f>IF($A$3="Percentage of government revenue per capita",$B$3,0) + IF($A$3="Absolute extra revenue",AB2589,0) + IF($A$3="Absolute revenue per capita",AC2589,0)</f>
        <v>0</v>
      </c>
      <c r="Q2589" s="5">
        <f>-MIN(data!$B$4 / data!I2478 * data!P2478 / 100, data!N2478)</f>
        <v>0</v>
      </c>
      <c r="R2589" s="4">
        <f>-Q2589*K2589/1000</f>
        <v>0</v>
      </c>
      <c r="S2589" s="6">
        <f>-MIN(data!$B$5/(POWER(LN(I2589),2))*P2589/100, O2589)</f>
        <v>0</v>
      </c>
      <c r="T2589" s="6">
        <f>-S2589*L2589/100000</f>
        <v>0</v>
      </c>
      <c r="U2589" s="4">
        <f>N2589+Q2589</f>
        <v>98.4</v>
      </c>
      <c r="V2589" s="4" t="e">
        <f>P2589*I2589/100/R2589</f>
        <v>#DIV/0!</v>
      </c>
      <c r="W2589" s="4" t="e">
        <f>V2589*H2589</f>
        <v>#DIV/0!</v>
      </c>
      <c r="X2589" s="6">
        <f>O2589+S2589</f>
        <v>554</v>
      </c>
      <c r="Y2589" s="6" t="e">
        <f>P2589*I2589/100/T2589</f>
        <v>#DIV/0!</v>
      </c>
      <c r="Z2589" s="6" t="e">
        <f>Y2589*H2589</f>
        <v>#DIV/0!</v>
      </c>
      <c r="AB2589" s="1">
        <f t="shared" si="80"/>
        <v>0</v>
      </c>
      <c r="AC2589" s="1">
        <f t="shared" si="81"/>
        <v>0</v>
      </c>
    </row>
    <row r="2590" spans="4:29" x14ac:dyDescent="0.25">
      <c r="D2590" s="1">
        <v>2014</v>
      </c>
      <c r="E2590" s="1" t="s">
        <v>70</v>
      </c>
      <c r="F2590" s="2" t="s">
        <v>264</v>
      </c>
      <c r="G2590">
        <v>1</v>
      </c>
      <c r="H2590">
        <v>1692439</v>
      </c>
      <c r="I2590" s="1">
        <v>69.895110000000003</v>
      </c>
      <c r="J2590" s="1">
        <v>5973</v>
      </c>
      <c r="K2590" s="1">
        <v>63206.35</v>
      </c>
      <c r="L2590" s="1">
        <v>66907.78</v>
      </c>
      <c r="M2590" s="3">
        <v>370</v>
      </c>
      <c r="N2590">
        <v>94.5</v>
      </c>
      <c r="O2590">
        <v>553</v>
      </c>
      <c r="P2590" s="1">
        <f>IF($A$3="Percentage of government revenue per capita",$B$3,0) + IF($A$3="Absolute extra revenue",AB2590,0) + IF($A$3="Absolute revenue per capita",AC2590,0)</f>
        <v>0</v>
      </c>
      <c r="Q2590" s="5">
        <f>-MIN(data!$B$4 / data!I2479 * data!P2479 / 100, data!N2479)</f>
        <v>0</v>
      </c>
      <c r="R2590" s="4">
        <f>-Q2590*K2590/1000</f>
        <v>0</v>
      </c>
      <c r="S2590" s="6">
        <f>-MIN(data!$B$5/(POWER(LN(I2590),2))*P2590/100, O2590)</f>
        <v>0</v>
      </c>
      <c r="T2590" s="6">
        <f>-S2590*L2590/100000</f>
        <v>0</v>
      </c>
      <c r="U2590" s="4">
        <f>N2590+Q2590</f>
        <v>94.5</v>
      </c>
      <c r="V2590" s="4" t="e">
        <f>P2590*I2590/100/R2590</f>
        <v>#DIV/0!</v>
      </c>
      <c r="W2590" s="4" t="e">
        <f>V2590*H2590</f>
        <v>#DIV/0!</v>
      </c>
      <c r="X2590" s="6">
        <f>O2590+S2590</f>
        <v>553</v>
      </c>
      <c r="Y2590" s="6" t="e">
        <f>P2590*I2590/100/T2590</f>
        <v>#DIV/0!</v>
      </c>
      <c r="Z2590" s="6" t="e">
        <f>Y2590*H2590</f>
        <v>#DIV/0!</v>
      </c>
      <c r="AB2590" s="1">
        <f t="shared" si="80"/>
        <v>0</v>
      </c>
      <c r="AC2590" s="1">
        <f t="shared" si="81"/>
        <v>0</v>
      </c>
    </row>
    <row r="2591" spans="4:29" x14ac:dyDescent="0.25">
      <c r="D2591" s="1">
        <v>2015</v>
      </c>
      <c r="E2591" s="1" t="s">
        <v>70</v>
      </c>
      <c r="F2591" s="2" t="s">
        <v>264</v>
      </c>
      <c r="G2591">
        <v>1</v>
      </c>
      <c r="H2591">
        <v>1737202</v>
      </c>
      <c r="I2591" s="1">
        <v>79.222409999999996</v>
      </c>
      <c r="J2591" s="1">
        <v>5815</v>
      </c>
      <c r="K2591" s="1">
        <v>64112.46</v>
      </c>
      <c r="M2591" s="3">
        <v>370</v>
      </c>
      <c r="N2591">
        <v>90.7</v>
      </c>
      <c r="O2591">
        <v>549</v>
      </c>
      <c r="P2591" s="1">
        <f>IF($A$3="Percentage of government revenue per capita",$B$3,0) + IF($A$3="Absolute extra revenue",AB2591,0) + IF($A$3="Absolute revenue per capita",AC2591,0)</f>
        <v>0</v>
      </c>
      <c r="Q2591" s="5">
        <f>-MIN(data!$B$4 / data!I2480 * data!P2480 / 100, data!N2480)</f>
        <v>0</v>
      </c>
      <c r="R2591" s="4">
        <f>-Q2591*K2591/1000</f>
        <v>0</v>
      </c>
      <c r="S2591" s="6">
        <f>-MIN(data!$B$5/(POWER(LN(I2591),2))*P2591/100, O2591)</f>
        <v>0</v>
      </c>
      <c r="T2591" s="6">
        <f>-S2591*L2591/100000</f>
        <v>0</v>
      </c>
      <c r="U2591" s="4">
        <f>N2591+Q2591</f>
        <v>90.7</v>
      </c>
      <c r="V2591" s="4" t="e">
        <f>P2591*I2591/100/R2591</f>
        <v>#DIV/0!</v>
      </c>
      <c r="W2591" s="4" t="e">
        <f>V2591*H2591</f>
        <v>#DIV/0!</v>
      </c>
      <c r="X2591" s="6">
        <f>O2591+S2591</f>
        <v>549</v>
      </c>
      <c r="Y2591" s="6" t="e">
        <f>P2591*I2591/100/T2591</f>
        <v>#DIV/0!</v>
      </c>
      <c r="Z2591" s="6" t="e">
        <f>Y2591*H2591</f>
        <v>#DIV/0!</v>
      </c>
      <c r="AB2591" s="1">
        <f t="shared" si="80"/>
        <v>0</v>
      </c>
      <c r="AC2591" s="1">
        <f t="shared" si="81"/>
        <v>0</v>
      </c>
    </row>
    <row r="2592" spans="4:29" x14ac:dyDescent="0.25">
      <c r="D2592" s="1">
        <v>2016</v>
      </c>
      <c r="E2592" s="1" t="s">
        <v>70</v>
      </c>
      <c r="F2592" s="2" t="s">
        <v>264</v>
      </c>
      <c r="G2592">
        <v>1</v>
      </c>
      <c r="H2592">
        <v>1782437</v>
      </c>
      <c r="I2592" s="1">
        <v>73.539320000000004</v>
      </c>
      <c r="J2592" s="1">
        <v>5671</v>
      </c>
      <c r="K2592" s="1">
        <v>64885.58</v>
      </c>
      <c r="M2592" s="3"/>
      <c r="N2592">
        <v>87.4</v>
      </c>
      <c r="O2592"/>
      <c r="P2592" s="1">
        <f>IF($A$3="Percentage of government revenue per capita",$B$3,0) + IF($A$3="Absolute extra revenue",AB2592,0) + IF($A$3="Absolute revenue per capita",AC2592,0)</f>
        <v>0</v>
      </c>
      <c r="Q2592" s="5">
        <f>-MIN(data!$B$4 / data!I2481 * data!P2481 / 100, data!N2481)</f>
        <v>0</v>
      </c>
      <c r="R2592" s="4">
        <f>-Q2592*K2592/1000</f>
        <v>0</v>
      </c>
      <c r="S2592" s="6">
        <f>-MIN(data!$B$5/(POWER(LN(I2592),2))*P2592/100, O2592)</f>
        <v>0</v>
      </c>
      <c r="T2592" s="6">
        <f>-S2592*L2592/100000</f>
        <v>0</v>
      </c>
      <c r="U2592" s="4">
        <f>N2592+Q2592</f>
        <v>87.4</v>
      </c>
      <c r="V2592" s="4" t="e">
        <f>P2592*I2592/100/R2592</f>
        <v>#DIV/0!</v>
      </c>
      <c r="W2592" s="4" t="e">
        <f>V2592*H2592</f>
        <v>#DIV/0!</v>
      </c>
      <c r="X2592" s="6">
        <f>O2592+S2592</f>
        <v>0</v>
      </c>
      <c r="Y2592" s="6" t="e">
        <f>P2592*I2592/100/T2592</f>
        <v>#DIV/0!</v>
      </c>
      <c r="Z2592" s="6" t="e">
        <f>Y2592*H2592</f>
        <v>#DIV/0!</v>
      </c>
      <c r="AB2592" s="1">
        <f t="shared" si="80"/>
        <v>0</v>
      </c>
      <c r="AC2592" s="1">
        <f t="shared" si="81"/>
        <v>0</v>
      </c>
    </row>
    <row r="2593" spans="4:29" x14ac:dyDescent="0.25">
      <c r="D2593" s="1">
        <v>1980</v>
      </c>
      <c r="E2593" s="1" t="s">
        <v>75</v>
      </c>
      <c r="F2593" s="2" t="s">
        <v>265</v>
      </c>
      <c r="G2593">
        <v>3</v>
      </c>
      <c r="H2593">
        <v>780153</v>
      </c>
      <c r="I2593" s="1">
        <v>0</v>
      </c>
      <c r="J2593" s="1">
        <v>1668</v>
      </c>
      <c r="K2593" s="1">
        <v>23828.57</v>
      </c>
      <c r="M2593" s="3"/>
      <c r="N2593">
        <v>70</v>
      </c>
      <c r="O2593"/>
      <c r="P2593" s="1">
        <f>IF($A$3="Percentage of government revenue per capita",$B$3,0) + IF($A$3="Absolute extra revenue",AB2593,0) + IF($A$3="Absolute revenue per capita",AC2593,0)</f>
        <v>0</v>
      </c>
      <c r="Q2593" s="5" t="e">
        <f>-MIN(data!$B$4 / data!I2630 * data!P2630 / 100, data!N2630)</f>
        <v>#DIV/0!</v>
      </c>
      <c r="R2593" s="4" t="e">
        <f>-Q2593*K2593/1000</f>
        <v>#DIV/0!</v>
      </c>
      <c r="S2593" s="6" t="e">
        <f>-MIN(data!$B$5/(POWER(LN(I2593),2))*P2593/100, O2593)</f>
        <v>#NUM!</v>
      </c>
      <c r="T2593" s="6" t="e">
        <f>-S2593*L2593/100000</f>
        <v>#NUM!</v>
      </c>
      <c r="U2593" s="4" t="e">
        <f>N2593+Q2593</f>
        <v>#DIV/0!</v>
      </c>
      <c r="V2593" s="4" t="e">
        <f>P2593*I2593/100/R2593</f>
        <v>#DIV/0!</v>
      </c>
      <c r="W2593" s="4" t="e">
        <f>V2593*H2593</f>
        <v>#DIV/0!</v>
      </c>
      <c r="X2593" s="6" t="e">
        <f>O2593+S2593</f>
        <v>#NUM!</v>
      </c>
      <c r="Y2593" s="6" t="e">
        <f>P2593*I2593/100/T2593</f>
        <v>#NUM!</v>
      </c>
      <c r="Z2593" s="6" t="e">
        <f>Y2593*H2593</f>
        <v>#NUM!</v>
      </c>
      <c r="AB2593" s="1" t="e">
        <f t="shared" si="80"/>
        <v>#DIV/0!</v>
      </c>
      <c r="AC2593" s="1" t="e">
        <f t="shared" si="81"/>
        <v>#DIV/0!</v>
      </c>
    </row>
    <row r="2594" spans="4:29" x14ac:dyDescent="0.25">
      <c r="D2594" s="1">
        <v>1981</v>
      </c>
      <c r="E2594" s="1" t="s">
        <v>75</v>
      </c>
      <c r="F2594" s="2" t="s">
        <v>265</v>
      </c>
      <c r="G2594">
        <v>3</v>
      </c>
      <c r="H2594">
        <v>781732</v>
      </c>
      <c r="I2594" s="1">
        <v>0</v>
      </c>
      <c r="J2594" s="1">
        <v>1652</v>
      </c>
      <c r="K2594" s="1">
        <v>23838.38</v>
      </c>
      <c r="M2594" s="3"/>
      <c r="N2594">
        <v>69.3</v>
      </c>
      <c r="O2594"/>
      <c r="P2594" s="1">
        <f>IF($A$3="Percentage of government revenue per capita",$B$3,0) + IF($A$3="Absolute extra revenue",AB2594,0) + IF($A$3="Absolute revenue per capita",AC2594,0)</f>
        <v>0</v>
      </c>
      <c r="Q2594" s="5" t="e">
        <f>-MIN(data!$B$4 / data!I2631 * data!P2631 / 100, data!N2631)</f>
        <v>#DIV/0!</v>
      </c>
      <c r="R2594" s="4" t="e">
        <f>-Q2594*K2594/1000</f>
        <v>#DIV/0!</v>
      </c>
      <c r="S2594" s="6" t="e">
        <f>-MIN(data!$B$5/(POWER(LN(I2594),2))*P2594/100, O2594)</f>
        <v>#NUM!</v>
      </c>
      <c r="T2594" s="6" t="e">
        <f>-S2594*L2594/100000</f>
        <v>#NUM!</v>
      </c>
      <c r="U2594" s="4" t="e">
        <f>N2594+Q2594</f>
        <v>#DIV/0!</v>
      </c>
      <c r="V2594" s="4" t="e">
        <f>P2594*I2594/100/R2594</f>
        <v>#DIV/0!</v>
      </c>
      <c r="W2594" s="4" t="e">
        <f>V2594*H2594</f>
        <v>#DIV/0!</v>
      </c>
      <c r="X2594" s="6" t="e">
        <f>O2594+S2594</f>
        <v>#NUM!</v>
      </c>
      <c r="Y2594" s="6" t="e">
        <f>P2594*I2594/100/T2594</f>
        <v>#NUM!</v>
      </c>
      <c r="Z2594" s="6" t="e">
        <f>Y2594*H2594</f>
        <v>#NUM!</v>
      </c>
      <c r="AB2594" s="1" t="e">
        <f t="shared" si="80"/>
        <v>#DIV/0!</v>
      </c>
      <c r="AC2594" s="1" t="e">
        <f t="shared" si="81"/>
        <v>#DIV/0!</v>
      </c>
    </row>
    <row r="2595" spans="4:29" x14ac:dyDescent="0.25">
      <c r="D2595" s="1">
        <v>1982</v>
      </c>
      <c r="E2595" s="1" t="s">
        <v>75</v>
      </c>
      <c r="F2595" s="2" t="s">
        <v>265</v>
      </c>
      <c r="G2595">
        <v>3</v>
      </c>
      <c r="H2595">
        <v>781246</v>
      </c>
      <c r="I2595" s="1">
        <v>0</v>
      </c>
      <c r="J2595" s="1">
        <v>1634</v>
      </c>
      <c r="K2595" s="1">
        <v>23750</v>
      </c>
      <c r="M2595" s="3"/>
      <c r="N2595">
        <v>68.8</v>
      </c>
      <c r="O2595"/>
      <c r="P2595" s="1">
        <f>IF($A$3="Percentage of government revenue per capita",$B$3,0) + IF($A$3="Absolute extra revenue",AB2595,0) + IF($A$3="Absolute revenue per capita",AC2595,0)</f>
        <v>0</v>
      </c>
      <c r="Q2595" s="5" t="e">
        <f>-MIN(data!$B$4 / data!I2632 * data!P2632 / 100, data!N2632)</f>
        <v>#DIV/0!</v>
      </c>
      <c r="R2595" s="4" t="e">
        <f>-Q2595*K2595/1000</f>
        <v>#DIV/0!</v>
      </c>
      <c r="S2595" s="6" t="e">
        <f>-MIN(data!$B$5/(POWER(LN(I2595),2))*P2595/100, O2595)</f>
        <v>#NUM!</v>
      </c>
      <c r="T2595" s="6" t="e">
        <f>-S2595*L2595/100000</f>
        <v>#NUM!</v>
      </c>
      <c r="U2595" s="4" t="e">
        <f>N2595+Q2595</f>
        <v>#DIV/0!</v>
      </c>
      <c r="V2595" s="4" t="e">
        <f>P2595*I2595/100/R2595</f>
        <v>#DIV/0!</v>
      </c>
      <c r="W2595" s="4" t="e">
        <f>V2595*H2595</f>
        <v>#DIV/0!</v>
      </c>
      <c r="X2595" s="6" t="e">
        <f>O2595+S2595</f>
        <v>#NUM!</v>
      </c>
      <c r="Y2595" s="6" t="e">
        <f>P2595*I2595/100/T2595</f>
        <v>#NUM!</v>
      </c>
      <c r="Z2595" s="6" t="e">
        <f>Y2595*H2595</f>
        <v>#NUM!</v>
      </c>
      <c r="AB2595" s="1" t="e">
        <f t="shared" si="80"/>
        <v>#DIV/0!</v>
      </c>
      <c r="AC2595" s="1" t="e">
        <f t="shared" si="81"/>
        <v>#DIV/0!</v>
      </c>
    </row>
    <row r="2596" spans="4:29" x14ac:dyDescent="0.25">
      <c r="D2596" s="1">
        <v>1983</v>
      </c>
      <c r="E2596" s="1" t="s">
        <v>75</v>
      </c>
      <c r="F2596" s="2" t="s">
        <v>265</v>
      </c>
      <c r="G2596">
        <v>3</v>
      </c>
      <c r="H2596">
        <v>778948</v>
      </c>
      <c r="I2596" s="1">
        <v>0</v>
      </c>
      <c r="J2596" s="1">
        <v>1609</v>
      </c>
      <c r="K2596" s="1">
        <v>23627.02</v>
      </c>
      <c r="M2596" s="3"/>
      <c r="N2596">
        <v>68.099999999999994</v>
      </c>
      <c r="O2596"/>
      <c r="P2596" s="1">
        <f>IF($A$3="Percentage of government revenue per capita",$B$3,0) + IF($A$3="Absolute extra revenue",AB2596,0) + IF($A$3="Absolute revenue per capita",AC2596,0)</f>
        <v>0</v>
      </c>
      <c r="Q2596" s="5" t="e">
        <f>-MIN(data!$B$4 / data!I2633 * data!P2633 / 100, data!N2633)</f>
        <v>#DIV/0!</v>
      </c>
      <c r="R2596" s="4" t="e">
        <f>-Q2596*K2596/1000</f>
        <v>#DIV/0!</v>
      </c>
      <c r="S2596" s="6" t="e">
        <f>-MIN(data!$B$5/(POWER(LN(I2596),2))*P2596/100, O2596)</f>
        <v>#NUM!</v>
      </c>
      <c r="T2596" s="6" t="e">
        <f>-S2596*L2596/100000</f>
        <v>#NUM!</v>
      </c>
      <c r="U2596" s="4" t="e">
        <f>N2596+Q2596</f>
        <v>#DIV/0!</v>
      </c>
      <c r="V2596" s="4" t="e">
        <f>P2596*I2596/100/R2596</f>
        <v>#DIV/0!</v>
      </c>
      <c r="W2596" s="4" t="e">
        <f>V2596*H2596</f>
        <v>#DIV/0!</v>
      </c>
      <c r="X2596" s="6" t="e">
        <f>O2596+S2596</f>
        <v>#NUM!</v>
      </c>
      <c r="Y2596" s="6" t="e">
        <f>P2596*I2596/100/T2596</f>
        <v>#NUM!</v>
      </c>
      <c r="Z2596" s="6" t="e">
        <f>Y2596*H2596</f>
        <v>#NUM!</v>
      </c>
      <c r="AB2596" s="1" t="e">
        <f t="shared" si="80"/>
        <v>#DIV/0!</v>
      </c>
      <c r="AC2596" s="1" t="e">
        <f t="shared" si="81"/>
        <v>#DIV/0!</v>
      </c>
    </row>
    <row r="2597" spans="4:29" x14ac:dyDescent="0.25">
      <c r="D2597" s="1">
        <v>1984</v>
      </c>
      <c r="E2597" s="1" t="s">
        <v>75</v>
      </c>
      <c r="F2597" s="2" t="s">
        <v>265</v>
      </c>
      <c r="G2597">
        <v>3</v>
      </c>
      <c r="H2597">
        <v>775219</v>
      </c>
      <c r="I2597" s="1">
        <v>0</v>
      </c>
      <c r="J2597" s="1">
        <v>1576</v>
      </c>
      <c r="K2597" s="1">
        <v>23417.53</v>
      </c>
      <c r="M2597" s="3"/>
      <c r="N2597">
        <v>67.3</v>
      </c>
      <c r="O2597"/>
      <c r="P2597" s="1">
        <f>IF($A$3="Percentage of government revenue per capita",$B$3,0) + IF($A$3="Absolute extra revenue",AB2597,0) + IF($A$3="Absolute revenue per capita",AC2597,0)</f>
        <v>0</v>
      </c>
      <c r="Q2597" s="5" t="e">
        <f>-MIN(data!$B$4 / data!I2634 * data!P2634 / 100, data!N2634)</f>
        <v>#DIV/0!</v>
      </c>
      <c r="R2597" s="4" t="e">
        <f>-Q2597*K2597/1000</f>
        <v>#DIV/0!</v>
      </c>
      <c r="S2597" s="6" t="e">
        <f>-MIN(data!$B$5/(POWER(LN(I2597),2))*P2597/100, O2597)</f>
        <v>#NUM!</v>
      </c>
      <c r="T2597" s="6" t="e">
        <f>-S2597*L2597/100000</f>
        <v>#NUM!</v>
      </c>
      <c r="U2597" s="4" t="e">
        <f>N2597+Q2597</f>
        <v>#DIV/0!</v>
      </c>
      <c r="V2597" s="4" t="e">
        <f>P2597*I2597/100/R2597</f>
        <v>#DIV/0!</v>
      </c>
      <c r="W2597" s="4" t="e">
        <f>V2597*H2597</f>
        <v>#DIV/0!</v>
      </c>
      <c r="X2597" s="6" t="e">
        <f>O2597+S2597</f>
        <v>#NUM!</v>
      </c>
      <c r="Y2597" s="6" t="e">
        <f>P2597*I2597/100/T2597</f>
        <v>#NUM!</v>
      </c>
      <c r="Z2597" s="6" t="e">
        <f>Y2597*H2597</f>
        <v>#NUM!</v>
      </c>
      <c r="AB2597" s="1" t="e">
        <f t="shared" si="80"/>
        <v>#DIV/0!</v>
      </c>
      <c r="AC2597" s="1" t="e">
        <f t="shared" si="81"/>
        <v>#DIV/0!</v>
      </c>
    </row>
    <row r="2598" spans="4:29" x14ac:dyDescent="0.25">
      <c r="D2598" s="1">
        <v>1985</v>
      </c>
      <c r="E2598" s="1" t="s">
        <v>75</v>
      </c>
      <c r="F2598" s="2" t="s">
        <v>265</v>
      </c>
      <c r="G2598">
        <v>3</v>
      </c>
      <c r="H2598">
        <v>770435</v>
      </c>
      <c r="I2598" s="1">
        <v>0</v>
      </c>
      <c r="J2598" s="1">
        <v>1535</v>
      </c>
      <c r="K2598" s="1">
        <v>23048.05</v>
      </c>
      <c r="M2598" s="3"/>
      <c r="N2598">
        <v>66.599999999999994</v>
      </c>
      <c r="O2598"/>
      <c r="P2598" s="1">
        <f>IF($A$3="Percentage of government revenue per capita",$B$3,0) + IF($A$3="Absolute extra revenue",AB2598,0) + IF($A$3="Absolute revenue per capita",AC2598,0)</f>
        <v>0</v>
      </c>
      <c r="Q2598" s="5" t="e">
        <f>-MIN(data!$B$4 / data!I2635 * data!P2635 / 100, data!N2635)</f>
        <v>#DIV/0!</v>
      </c>
      <c r="R2598" s="4" t="e">
        <f>-Q2598*K2598/1000</f>
        <v>#DIV/0!</v>
      </c>
      <c r="S2598" s="6" t="e">
        <f>-MIN(data!$B$5/(POWER(LN(I2598),2))*P2598/100, O2598)</f>
        <v>#NUM!</v>
      </c>
      <c r="T2598" s="6" t="e">
        <f>-S2598*L2598/100000</f>
        <v>#NUM!</v>
      </c>
      <c r="U2598" s="4" t="e">
        <f>N2598+Q2598</f>
        <v>#DIV/0!</v>
      </c>
      <c r="V2598" s="4" t="e">
        <f>P2598*I2598/100/R2598</f>
        <v>#DIV/0!</v>
      </c>
      <c r="W2598" s="4" t="e">
        <f>V2598*H2598</f>
        <v>#DIV/0!</v>
      </c>
      <c r="X2598" s="6" t="e">
        <f>O2598+S2598</f>
        <v>#NUM!</v>
      </c>
      <c r="Y2598" s="6" t="e">
        <f>P2598*I2598/100/T2598</f>
        <v>#NUM!</v>
      </c>
      <c r="Z2598" s="6" t="e">
        <f>Y2598*H2598</f>
        <v>#NUM!</v>
      </c>
      <c r="AB2598" s="1" t="e">
        <f t="shared" si="80"/>
        <v>#DIV/0!</v>
      </c>
      <c r="AC2598" s="1" t="e">
        <f t="shared" si="81"/>
        <v>#DIV/0!</v>
      </c>
    </row>
    <row r="2599" spans="4:29" x14ac:dyDescent="0.25">
      <c r="D2599" s="1">
        <v>1986</v>
      </c>
      <c r="E2599" s="1" t="s">
        <v>75</v>
      </c>
      <c r="F2599" s="2" t="s">
        <v>265</v>
      </c>
      <c r="G2599">
        <v>3</v>
      </c>
      <c r="H2599">
        <v>764446</v>
      </c>
      <c r="I2599" s="1">
        <v>0</v>
      </c>
      <c r="J2599" s="1">
        <v>1488</v>
      </c>
      <c r="K2599" s="1">
        <v>22682.93</v>
      </c>
      <c r="M2599" s="3"/>
      <c r="N2599">
        <v>65.599999999999994</v>
      </c>
      <c r="O2599"/>
      <c r="P2599" s="1">
        <f>IF($A$3="Percentage of government revenue per capita",$B$3,0) + IF($A$3="Absolute extra revenue",AB2599,0) + IF($A$3="Absolute revenue per capita",AC2599,0)</f>
        <v>0</v>
      </c>
      <c r="Q2599" s="5" t="e">
        <f>-MIN(data!$B$4 / data!I2636 * data!P2636 / 100, data!N2636)</f>
        <v>#DIV/0!</v>
      </c>
      <c r="R2599" s="4" t="e">
        <f>-Q2599*K2599/1000</f>
        <v>#DIV/0!</v>
      </c>
      <c r="S2599" s="6" t="e">
        <f>-MIN(data!$B$5/(POWER(LN(I2599),2))*P2599/100, O2599)</f>
        <v>#NUM!</v>
      </c>
      <c r="T2599" s="6" t="e">
        <f>-S2599*L2599/100000</f>
        <v>#NUM!</v>
      </c>
      <c r="U2599" s="4" t="e">
        <f>N2599+Q2599</f>
        <v>#DIV/0!</v>
      </c>
      <c r="V2599" s="4" t="e">
        <f>P2599*I2599/100/R2599</f>
        <v>#DIV/0!</v>
      </c>
      <c r="W2599" s="4" t="e">
        <f>V2599*H2599</f>
        <v>#DIV/0!</v>
      </c>
      <c r="X2599" s="6" t="e">
        <f>O2599+S2599</f>
        <v>#NUM!</v>
      </c>
      <c r="Y2599" s="6" t="e">
        <f>P2599*I2599/100/T2599</f>
        <v>#NUM!</v>
      </c>
      <c r="Z2599" s="6" t="e">
        <f>Y2599*H2599</f>
        <v>#NUM!</v>
      </c>
      <c r="AB2599" s="1" t="e">
        <f t="shared" si="80"/>
        <v>#DIV/0!</v>
      </c>
      <c r="AC2599" s="1" t="e">
        <f t="shared" si="81"/>
        <v>#DIV/0!</v>
      </c>
    </row>
    <row r="2600" spans="4:29" x14ac:dyDescent="0.25">
      <c r="D2600" s="1">
        <v>1987</v>
      </c>
      <c r="E2600" s="1" t="s">
        <v>75</v>
      </c>
      <c r="F2600" s="2" t="s">
        <v>265</v>
      </c>
      <c r="G2600">
        <v>3</v>
      </c>
      <c r="H2600">
        <v>757448</v>
      </c>
      <c r="I2600" s="1">
        <v>399.56959999999998</v>
      </c>
      <c r="J2600" s="1">
        <v>1437</v>
      </c>
      <c r="K2600" s="1">
        <v>22244.58</v>
      </c>
      <c r="M2600" s="3"/>
      <c r="N2600">
        <v>64.599999999999994</v>
      </c>
      <c r="O2600"/>
      <c r="P2600" s="1">
        <f>IF($A$3="Percentage of government revenue per capita",$B$3,0) + IF($A$3="Absolute extra revenue",AB2600,0) + IF($A$3="Absolute revenue per capita",AC2600,0)</f>
        <v>0</v>
      </c>
      <c r="Q2600" s="5" t="e">
        <f>-MIN(data!$B$4 / data!I2637 * data!P2637 / 100, data!N2637)</f>
        <v>#DIV/0!</v>
      </c>
      <c r="R2600" s="4" t="e">
        <f>-Q2600*K2600/1000</f>
        <v>#DIV/0!</v>
      </c>
      <c r="S2600" s="6">
        <f>-MIN(data!$B$5/(POWER(LN(I2600),2))*P2600/100, O2600)</f>
        <v>0</v>
      </c>
      <c r="T2600" s="6">
        <f>-S2600*L2600/100000</f>
        <v>0</v>
      </c>
      <c r="U2600" s="4" t="e">
        <f>N2600+Q2600</f>
        <v>#DIV/0!</v>
      </c>
      <c r="V2600" s="4" t="e">
        <f>P2600*I2600/100/R2600</f>
        <v>#DIV/0!</v>
      </c>
      <c r="W2600" s="4" t="e">
        <f>V2600*H2600</f>
        <v>#DIV/0!</v>
      </c>
      <c r="X2600" s="6">
        <f>O2600+S2600</f>
        <v>0</v>
      </c>
      <c r="Y2600" s="6" t="e">
        <f>P2600*I2600/100/T2600</f>
        <v>#DIV/0!</v>
      </c>
      <c r="Z2600" s="6" t="e">
        <f>Y2600*H2600</f>
        <v>#DIV/0!</v>
      </c>
      <c r="AB2600" s="1">
        <f t="shared" si="80"/>
        <v>0</v>
      </c>
      <c r="AC2600" s="1">
        <f t="shared" si="81"/>
        <v>0</v>
      </c>
    </row>
    <row r="2601" spans="4:29" x14ac:dyDescent="0.25">
      <c r="D2601" s="1">
        <v>1988</v>
      </c>
      <c r="E2601" s="1" t="s">
        <v>75</v>
      </c>
      <c r="F2601" s="2" t="s">
        <v>265</v>
      </c>
      <c r="G2601">
        <v>3</v>
      </c>
      <c r="H2601">
        <v>750639</v>
      </c>
      <c r="I2601" s="1">
        <v>437.36259999999999</v>
      </c>
      <c r="J2601" s="1">
        <v>1385</v>
      </c>
      <c r="K2601" s="1">
        <v>21879.94</v>
      </c>
      <c r="M2601" s="3"/>
      <c r="N2601">
        <v>63.3</v>
      </c>
      <c r="O2601"/>
      <c r="P2601" s="1">
        <f>IF($A$3="Percentage of government revenue per capita",$B$3,0) + IF($A$3="Absolute extra revenue",AB2601,0) + IF($A$3="Absolute revenue per capita",AC2601,0)</f>
        <v>0</v>
      </c>
      <c r="Q2601" s="5" t="e">
        <f>-MIN(data!$B$4 / data!I2638 * data!P2638 / 100, data!N2638)</f>
        <v>#DIV/0!</v>
      </c>
      <c r="R2601" s="4" t="e">
        <f>-Q2601*K2601/1000</f>
        <v>#DIV/0!</v>
      </c>
      <c r="S2601" s="6">
        <f>-MIN(data!$B$5/(POWER(LN(I2601),2))*P2601/100, O2601)</f>
        <v>0</v>
      </c>
      <c r="T2601" s="6">
        <f>-S2601*L2601/100000</f>
        <v>0</v>
      </c>
      <c r="U2601" s="4" t="e">
        <f>N2601+Q2601</f>
        <v>#DIV/0!</v>
      </c>
      <c r="V2601" s="4" t="e">
        <f>P2601*I2601/100/R2601</f>
        <v>#DIV/0!</v>
      </c>
      <c r="W2601" s="4" t="e">
        <f>V2601*H2601</f>
        <v>#DIV/0!</v>
      </c>
      <c r="X2601" s="6">
        <f>O2601+S2601</f>
        <v>0</v>
      </c>
      <c r="Y2601" s="6" t="e">
        <f>P2601*I2601/100/T2601</f>
        <v>#DIV/0!</v>
      </c>
      <c r="Z2601" s="6" t="e">
        <f>Y2601*H2601</f>
        <v>#DIV/0!</v>
      </c>
      <c r="AB2601" s="1">
        <f t="shared" si="80"/>
        <v>0</v>
      </c>
      <c r="AC2601" s="1">
        <f t="shared" si="81"/>
        <v>0</v>
      </c>
    </row>
    <row r="2602" spans="4:29" x14ac:dyDescent="0.25">
      <c r="D2602" s="1">
        <v>1989</v>
      </c>
      <c r="E2602" s="1" t="s">
        <v>75</v>
      </c>
      <c r="F2602" s="2" t="s">
        <v>265</v>
      </c>
      <c r="G2602">
        <v>3</v>
      </c>
      <c r="H2602">
        <v>745585</v>
      </c>
      <c r="I2602" s="1">
        <v>269.93079999999998</v>
      </c>
      <c r="J2602" s="1">
        <v>1335</v>
      </c>
      <c r="K2602" s="1">
        <v>21567.040000000001</v>
      </c>
      <c r="M2602" s="3"/>
      <c r="N2602">
        <v>61.9</v>
      </c>
      <c r="O2602"/>
      <c r="P2602" s="1">
        <f>IF($A$3="Percentage of government revenue per capita",$B$3,0) + IF($A$3="Absolute extra revenue",AB2602,0) + IF($A$3="Absolute revenue per capita",AC2602,0)</f>
        <v>0</v>
      </c>
      <c r="Q2602" s="5" t="e">
        <f>-MIN(data!$B$4 / data!I2639 * data!P2639 / 100, data!N2639)</f>
        <v>#DIV/0!</v>
      </c>
      <c r="R2602" s="4" t="e">
        <f>-Q2602*K2602/1000</f>
        <v>#DIV/0!</v>
      </c>
      <c r="S2602" s="6">
        <f>-MIN(data!$B$5/(POWER(LN(I2602),2))*P2602/100, O2602)</f>
        <v>0</v>
      </c>
      <c r="T2602" s="6">
        <f>-S2602*L2602/100000</f>
        <v>0</v>
      </c>
      <c r="U2602" s="4" t="e">
        <f>N2602+Q2602</f>
        <v>#DIV/0!</v>
      </c>
      <c r="V2602" s="4" t="e">
        <f>P2602*I2602/100/R2602</f>
        <v>#DIV/0!</v>
      </c>
      <c r="W2602" s="4" t="e">
        <f>V2602*H2602</f>
        <v>#DIV/0!</v>
      </c>
      <c r="X2602" s="6">
        <f>O2602+S2602</f>
        <v>0</v>
      </c>
      <c r="Y2602" s="6" t="e">
        <f>P2602*I2602/100/T2602</f>
        <v>#DIV/0!</v>
      </c>
      <c r="Z2602" s="6" t="e">
        <f>Y2602*H2602</f>
        <v>#DIV/0!</v>
      </c>
      <c r="AB2602" s="1">
        <f t="shared" si="80"/>
        <v>0</v>
      </c>
      <c r="AC2602" s="1">
        <f t="shared" si="81"/>
        <v>0</v>
      </c>
    </row>
    <row r="2603" spans="4:29" x14ac:dyDescent="0.25">
      <c r="D2603" s="1">
        <v>1990</v>
      </c>
      <c r="E2603" s="1" t="s">
        <v>75</v>
      </c>
      <c r="F2603" s="2" t="s">
        <v>265</v>
      </c>
      <c r="G2603">
        <v>3</v>
      </c>
      <c r="H2603">
        <v>743309</v>
      </c>
      <c r="I2603" s="1">
        <v>281.31619999999998</v>
      </c>
      <c r="J2603" s="1">
        <v>1290</v>
      </c>
      <c r="K2603" s="1">
        <v>21322.31</v>
      </c>
      <c r="L2603" s="1">
        <v>23391.81</v>
      </c>
      <c r="M2603" s="3">
        <v>41</v>
      </c>
      <c r="N2603">
        <v>60.5</v>
      </c>
      <c r="O2603">
        <v>171</v>
      </c>
      <c r="P2603" s="1">
        <f>IF($A$3="Percentage of government revenue per capita",$B$3,0) + IF($A$3="Absolute extra revenue",AB2603,0) + IF($A$3="Absolute revenue per capita",AC2603,0)</f>
        <v>0</v>
      </c>
      <c r="Q2603" s="5">
        <f>-MIN(data!$B$4 / data!I2640 * data!P2640 / 100, data!N2640)</f>
        <v>0</v>
      </c>
      <c r="R2603" s="4">
        <f>-Q2603*K2603/1000</f>
        <v>0</v>
      </c>
      <c r="S2603" s="6">
        <f>-MIN(data!$B$5/(POWER(LN(I2603),2))*P2603/100, O2603)</f>
        <v>0</v>
      </c>
      <c r="T2603" s="6">
        <f>-S2603*L2603/100000</f>
        <v>0</v>
      </c>
      <c r="U2603" s="4">
        <f>N2603+Q2603</f>
        <v>60.5</v>
      </c>
      <c r="V2603" s="4" t="e">
        <f>P2603*I2603/100/R2603</f>
        <v>#DIV/0!</v>
      </c>
      <c r="W2603" s="4" t="e">
        <f>V2603*H2603</f>
        <v>#DIV/0!</v>
      </c>
      <c r="X2603" s="6">
        <f>O2603+S2603</f>
        <v>171</v>
      </c>
      <c r="Y2603" s="6" t="e">
        <f>P2603*I2603/100/T2603</f>
        <v>#DIV/0!</v>
      </c>
      <c r="Z2603" s="6" t="e">
        <f>Y2603*H2603</f>
        <v>#DIV/0!</v>
      </c>
      <c r="AB2603" s="1">
        <f t="shared" si="80"/>
        <v>0</v>
      </c>
      <c r="AC2603" s="1">
        <f t="shared" si="81"/>
        <v>0</v>
      </c>
    </row>
    <row r="2604" spans="4:29" x14ac:dyDescent="0.25">
      <c r="D2604" s="1">
        <v>1991</v>
      </c>
      <c r="E2604" s="1" t="s">
        <v>75</v>
      </c>
      <c r="F2604" s="2" t="s">
        <v>265</v>
      </c>
      <c r="G2604">
        <v>3</v>
      </c>
      <c r="H2604">
        <v>744474</v>
      </c>
      <c r="I2604" s="1">
        <v>273.47629999999998</v>
      </c>
      <c r="J2604" s="1">
        <v>1250</v>
      </c>
      <c r="K2604" s="1">
        <v>21186.44</v>
      </c>
      <c r="L2604" s="1">
        <v>22941.18</v>
      </c>
      <c r="M2604" s="3">
        <v>40</v>
      </c>
      <c r="N2604">
        <v>59</v>
      </c>
      <c r="O2604">
        <v>170</v>
      </c>
      <c r="P2604" s="1">
        <f>IF($A$3="Percentage of government revenue per capita",$B$3,0) + IF($A$3="Absolute extra revenue",AB2604,0) + IF($A$3="Absolute revenue per capita",AC2604,0)</f>
        <v>0</v>
      </c>
      <c r="Q2604" s="5">
        <f>-MIN(data!$B$4 / data!I2641 * data!P2641 / 100, data!N2641)</f>
        <v>0</v>
      </c>
      <c r="R2604" s="4">
        <f>-Q2604*K2604/1000</f>
        <v>0</v>
      </c>
      <c r="S2604" s="6">
        <f>-MIN(data!$B$5/(POWER(LN(I2604),2))*P2604/100, O2604)</f>
        <v>0</v>
      </c>
      <c r="T2604" s="6">
        <f>-S2604*L2604/100000</f>
        <v>0</v>
      </c>
      <c r="U2604" s="4">
        <f>N2604+Q2604</f>
        <v>59</v>
      </c>
      <c r="V2604" s="4" t="e">
        <f>P2604*I2604/100/R2604</f>
        <v>#DIV/0!</v>
      </c>
      <c r="W2604" s="4" t="e">
        <f>V2604*H2604</f>
        <v>#DIV/0!</v>
      </c>
      <c r="X2604" s="6">
        <f>O2604+S2604</f>
        <v>170</v>
      </c>
      <c r="Y2604" s="6" t="e">
        <f>P2604*I2604/100/T2604</f>
        <v>#DIV/0!</v>
      </c>
      <c r="Z2604" s="6" t="e">
        <f>Y2604*H2604</f>
        <v>#DIV/0!</v>
      </c>
      <c r="AB2604" s="1">
        <f t="shared" si="80"/>
        <v>0</v>
      </c>
      <c r="AC2604" s="1">
        <f t="shared" si="81"/>
        <v>0</v>
      </c>
    </row>
    <row r="2605" spans="4:29" x14ac:dyDescent="0.25">
      <c r="D2605" s="1">
        <v>1992</v>
      </c>
      <c r="E2605" s="1" t="s">
        <v>75</v>
      </c>
      <c r="F2605" s="2" t="s">
        <v>265</v>
      </c>
      <c r="G2605">
        <v>3</v>
      </c>
      <c r="H2605">
        <v>748602</v>
      </c>
      <c r="I2605" s="1">
        <v>396.87259999999998</v>
      </c>
      <c r="J2605" s="1">
        <v>1212</v>
      </c>
      <c r="K2605" s="1">
        <v>21114.98</v>
      </c>
      <c r="L2605" s="1">
        <v>22807.02</v>
      </c>
      <c r="M2605" s="3">
        <v>39</v>
      </c>
      <c r="N2605">
        <v>57.4</v>
      </c>
      <c r="O2605">
        <v>171</v>
      </c>
      <c r="P2605" s="1">
        <f>IF($A$3="Percentage of government revenue per capita",$B$3,0) + IF($A$3="Absolute extra revenue",AB2605,0) + IF($A$3="Absolute revenue per capita",AC2605,0)</f>
        <v>0</v>
      </c>
      <c r="Q2605" s="5">
        <f>-MIN(data!$B$4 / data!I2642 * data!P2642 / 100, data!N2642)</f>
        <v>0</v>
      </c>
      <c r="R2605" s="4">
        <f>-Q2605*K2605/1000</f>
        <v>0</v>
      </c>
      <c r="S2605" s="6">
        <f>-MIN(data!$B$5/(POWER(LN(I2605),2))*P2605/100, O2605)</f>
        <v>0</v>
      </c>
      <c r="T2605" s="6">
        <f>-S2605*L2605/100000</f>
        <v>0</v>
      </c>
      <c r="U2605" s="4">
        <f>N2605+Q2605</f>
        <v>57.4</v>
      </c>
      <c r="V2605" s="4" t="e">
        <f>P2605*I2605/100/R2605</f>
        <v>#DIV/0!</v>
      </c>
      <c r="W2605" s="4" t="e">
        <f>V2605*H2605</f>
        <v>#DIV/0!</v>
      </c>
      <c r="X2605" s="6">
        <f>O2605+S2605</f>
        <v>171</v>
      </c>
      <c r="Y2605" s="6" t="e">
        <f>P2605*I2605/100/T2605</f>
        <v>#DIV/0!</v>
      </c>
      <c r="Z2605" s="6" t="e">
        <f>Y2605*H2605</f>
        <v>#DIV/0!</v>
      </c>
      <c r="AB2605" s="1">
        <f t="shared" si="80"/>
        <v>0</v>
      </c>
      <c r="AC2605" s="1">
        <f t="shared" si="81"/>
        <v>0</v>
      </c>
    </row>
    <row r="2606" spans="4:29" x14ac:dyDescent="0.25">
      <c r="D2606" s="1">
        <v>1993</v>
      </c>
      <c r="E2606" s="1" t="s">
        <v>75</v>
      </c>
      <c r="F2606" s="2" t="s">
        <v>265</v>
      </c>
      <c r="G2606">
        <v>3</v>
      </c>
      <c r="H2606">
        <v>754144</v>
      </c>
      <c r="I2606" s="1">
        <v>432.91230000000002</v>
      </c>
      <c r="J2606" s="1">
        <v>1177</v>
      </c>
      <c r="K2606" s="1">
        <v>21093.19</v>
      </c>
      <c r="L2606" s="1">
        <v>24277.46</v>
      </c>
      <c r="M2606" s="3">
        <v>39</v>
      </c>
      <c r="N2606">
        <v>55.8</v>
      </c>
      <c r="O2606">
        <v>173</v>
      </c>
      <c r="P2606" s="1">
        <f>IF($A$3="Percentage of government revenue per capita",$B$3,0) + IF($A$3="Absolute extra revenue",AB2606,0) + IF($A$3="Absolute revenue per capita",AC2606,0)</f>
        <v>0</v>
      </c>
      <c r="Q2606" s="5">
        <f>-MIN(data!$B$4 / data!I2643 * data!P2643 / 100, data!N2643)</f>
        <v>0</v>
      </c>
      <c r="R2606" s="4">
        <f>-Q2606*K2606/1000</f>
        <v>0</v>
      </c>
      <c r="S2606" s="6">
        <f>-MIN(data!$B$5/(POWER(LN(I2606),2))*P2606/100, O2606)</f>
        <v>0</v>
      </c>
      <c r="T2606" s="6">
        <f>-S2606*L2606/100000</f>
        <v>0</v>
      </c>
      <c r="U2606" s="4">
        <f>N2606+Q2606</f>
        <v>55.8</v>
      </c>
      <c r="V2606" s="4" t="e">
        <f>P2606*I2606/100/R2606</f>
        <v>#DIV/0!</v>
      </c>
      <c r="W2606" s="4" t="e">
        <f>V2606*H2606</f>
        <v>#DIV/0!</v>
      </c>
      <c r="X2606" s="6">
        <f>O2606+S2606</f>
        <v>173</v>
      </c>
      <c r="Y2606" s="6" t="e">
        <f>P2606*I2606/100/T2606</f>
        <v>#DIV/0!</v>
      </c>
      <c r="Z2606" s="6" t="e">
        <f>Y2606*H2606</f>
        <v>#DIV/0!</v>
      </c>
      <c r="AB2606" s="1">
        <f t="shared" si="80"/>
        <v>0</v>
      </c>
      <c r="AC2606" s="1">
        <f t="shared" si="81"/>
        <v>0</v>
      </c>
    </row>
    <row r="2607" spans="4:29" x14ac:dyDescent="0.25">
      <c r="D2607" s="1">
        <v>1994</v>
      </c>
      <c r="E2607" s="1" t="s">
        <v>75</v>
      </c>
      <c r="F2607" s="2" t="s">
        <v>265</v>
      </c>
      <c r="G2607">
        <v>3</v>
      </c>
      <c r="H2607">
        <v>758896</v>
      </c>
      <c r="I2607" s="1">
        <v>393.91070000000002</v>
      </c>
      <c r="J2607" s="1">
        <v>1143</v>
      </c>
      <c r="K2607" s="1">
        <v>21049.72</v>
      </c>
      <c r="L2607" s="1">
        <v>23157.89</v>
      </c>
      <c r="M2607" s="3">
        <v>42</v>
      </c>
      <c r="N2607">
        <v>54.3</v>
      </c>
      <c r="O2607">
        <v>190</v>
      </c>
      <c r="P2607" s="1">
        <f>IF($A$3="Percentage of government revenue per capita",$B$3,0) + IF($A$3="Absolute extra revenue",AB2607,0) + IF($A$3="Absolute revenue per capita",AC2607,0)</f>
        <v>0</v>
      </c>
      <c r="Q2607" s="5">
        <f>-MIN(data!$B$4 / data!I2644 * data!P2644 / 100, data!N2644)</f>
        <v>0</v>
      </c>
      <c r="R2607" s="4">
        <f>-Q2607*K2607/1000</f>
        <v>0</v>
      </c>
      <c r="S2607" s="6">
        <f>-MIN(data!$B$5/(POWER(LN(I2607),2))*P2607/100, O2607)</f>
        <v>0</v>
      </c>
      <c r="T2607" s="6">
        <f>-S2607*L2607/100000</f>
        <v>0</v>
      </c>
      <c r="U2607" s="4">
        <f>N2607+Q2607</f>
        <v>54.3</v>
      </c>
      <c r="V2607" s="4" t="e">
        <f>P2607*I2607/100/R2607</f>
        <v>#DIV/0!</v>
      </c>
      <c r="W2607" s="4" t="e">
        <f>V2607*H2607</f>
        <v>#DIV/0!</v>
      </c>
      <c r="X2607" s="6">
        <f>O2607+S2607</f>
        <v>190</v>
      </c>
      <c r="Y2607" s="6" t="e">
        <f>P2607*I2607/100/T2607</f>
        <v>#DIV/0!</v>
      </c>
      <c r="Z2607" s="6" t="e">
        <f>Y2607*H2607</f>
        <v>#DIV/0!</v>
      </c>
      <c r="AB2607" s="1">
        <f t="shared" si="80"/>
        <v>0</v>
      </c>
      <c r="AC2607" s="1">
        <f t="shared" si="81"/>
        <v>0</v>
      </c>
    </row>
    <row r="2608" spans="4:29" x14ac:dyDescent="0.25">
      <c r="D2608" s="1">
        <v>1995</v>
      </c>
      <c r="E2608" s="1" t="s">
        <v>75</v>
      </c>
      <c r="F2608" s="2" t="s">
        <v>265</v>
      </c>
      <c r="G2608">
        <v>3</v>
      </c>
      <c r="H2608">
        <v>761291</v>
      </c>
      <c r="I2608" s="1">
        <v>429.73329999999999</v>
      </c>
      <c r="J2608" s="1">
        <v>1109</v>
      </c>
      <c r="K2608" s="1">
        <v>20964.080000000002</v>
      </c>
      <c r="L2608" s="1">
        <v>22439.02</v>
      </c>
      <c r="M2608" s="3">
        <v>44</v>
      </c>
      <c r="N2608">
        <v>52.9</v>
      </c>
      <c r="O2608">
        <v>205</v>
      </c>
      <c r="P2608" s="1">
        <f>IF($A$3="Percentage of government revenue per capita",$B$3,0) + IF($A$3="Absolute extra revenue",AB2608,0) + IF($A$3="Absolute revenue per capita",AC2608,0)</f>
        <v>0</v>
      </c>
      <c r="Q2608" s="5">
        <f>-MIN(data!$B$4 / data!I2645 * data!P2645 / 100, data!N2645)</f>
        <v>0</v>
      </c>
      <c r="R2608" s="4">
        <f>-Q2608*K2608/1000</f>
        <v>0</v>
      </c>
      <c r="S2608" s="6">
        <f>-MIN(data!$B$5/(POWER(LN(I2608),2))*P2608/100, O2608)</f>
        <v>0</v>
      </c>
      <c r="T2608" s="6">
        <f>-S2608*L2608/100000</f>
        <v>0</v>
      </c>
      <c r="U2608" s="4">
        <f>N2608+Q2608</f>
        <v>52.9</v>
      </c>
      <c r="V2608" s="4" t="e">
        <f>P2608*I2608/100/R2608</f>
        <v>#DIV/0!</v>
      </c>
      <c r="W2608" s="4" t="e">
        <f>V2608*H2608</f>
        <v>#DIV/0!</v>
      </c>
      <c r="X2608" s="6">
        <f>O2608+S2608</f>
        <v>205</v>
      </c>
      <c r="Y2608" s="6" t="e">
        <f>P2608*I2608/100/T2608</f>
        <v>#DIV/0!</v>
      </c>
      <c r="Z2608" s="6" t="e">
        <f>Y2608*H2608</f>
        <v>#DIV/0!</v>
      </c>
      <c r="AB2608" s="1">
        <f t="shared" si="80"/>
        <v>0</v>
      </c>
      <c r="AC2608" s="1">
        <f t="shared" si="81"/>
        <v>0</v>
      </c>
    </row>
    <row r="2609" spans="4:29" x14ac:dyDescent="0.25">
      <c r="D2609" s="1">
        <v>1996</v>
      </c>
      <c r="E2609" s="1" t="s">
        <v>75</v>
      </c>
      <c r="F2609" s="2" t="s">
        <v>265</v>
      </c>
      <c r="G2609">
        <v>3</v>
      </c>
      <c r="H2609">
        <v>760795</v>
      </c>
      <c r="I2609" s="1">
        <v>484.91969999999998</v>
      </c>
      <c r="J2609" s="1">
        <v>1075</v>
      </c>
      <c r="K2609" s="1">
        <v>20833.330000000002</v>
      </c>
      <c r="L2609" s="1">
        <v>20833.330000000002</v>
      </c>
      <c r="M2609" s="3">
        <v>46</v>
      </c>
      <c r="N2609">
        <v>51.6</v>
      </c>
      <c r="O2609">
        <v>216</v>
      </c>
      <c r="P2609" s="1">
        <f>IF($A$3="Percentage of government revenue per capita",$B$3,0) + IF($A$3="Absolute extra revenue",AB2609,0) + IF($A$3="Absolute revenue per capita",AC2609,0)</f>
        <v>0</v>
      </c>
      <c r="Q2609" s="5">
        <f>-MIN(data!$B$4 / data!I2646 * data!P2646 / 100, data!N2646)</f>
        <v>0</v>
      </c>
      <c r="R2609" s="4">
        <f>-Q2609*K2609/1000</f>
        <v>0</v>
      </c>
      <c r="S2609" s="6">
        <f>-MIN(data!$B$5/(POWER(LN(I2609),2))*P2609/100, O2609)</f>
        <v>0</v>
      </c>
      <c r="T2609" s="6">
        <f>-S2609*L2609/100000</f>
        <v>0</v>
      </c>
      <c r="U2609" s="4">
        <f>N2609+Q2609</f>
        <v>51.6</v>
      </c>
      <c r="V2609" s="4" t="e">
        <f>P2609*I2609/100/R2609</f>
        <v>#DIV/0!</v>
      </c>
      <c r="W2609" s="4" t="e">
        <f>V2609*H2609</f>
        <v>#DIV/0!</v>
      </c>
      <c r="X2609" s="6">
        <f>O2609+S2609</f>
        <v>216</v>
      </c>
      <c r="Y2609" s="6" t="e">
        <f>P2609*I2609/100/T2609</f>
        <v>#DIV/0!</v>
      </c>
      <c r="Z2609" s="6" t="e">
        <f>Y2609*H2609</f>
        <v>#DIV/0!</v>
      </c>
      <c r="AB2609" s="1">
        <f t="shared" si="80"/>
        <v>0</v>
      </c>
      <c r="AC2609" s="1">
        <f t="shared" si="81"/>
        <v>0</v>
      </c>
    </row>
    <row r="2610" spans="4:29" x14ac:dyDescent="0.25">
      <c r="D2610" s="1">
        <v>1997</v>
      </c>
      <c r="E2610" s="1" t="s">
        <v>75</v>
      </c>
      <c r="F2610" s="2" t="s">
        <v>265</v>
      </c>
      <c r="G2610">
        <v>3</v>
      </c>
      <c r="H2610">
        <v>757970</v>
      </c>
      <c r="I2610" s="1">
        <v>476.0154</v>
      </c>
      <c r="J2610" s="1">
        <v>1039</v>
      </c>
      <c r="K2610" s="1">
        <v>20656.060000000001</v>
      </c>
      <c r="L2610" s="1">
        <v>19634.7</v>
      </c>
      <c r="M2610" s="3">
        <v>45</v>
      </c>
      <c r="N2610">
        <v>50.3</v>
      </c>
      <c r="O2610">
        <v>219</v>
      </c>
      <c r="P2610" s="1">
        <f>IF($A$3="Percentage of government revenue per capita",$B$3,0) + IF($A$3="Absolute extra revenue",AB2610,0) + IF($A$3="Absolute revenue per capita",AC2610,0)</f>
        <v>0</v>
      </c>
      <c r="Q2610" s="5">
        <f>-MIN(data!$B$4 / data!I2647 * data!P2647 / 100, data!N2647)</f>
        <v>0</v>
      </c>
      <c r="R2610" s="4">
        <f>-Q2610*K2610/1000</f>
        <v>0</v>
      </c>
      <c r="S2610" s="6">
        <f>-MIN(data!$B$5/(POWER(LN(I2610),2))*P2610/100, O2610)</f>
        <v>0</v>
      </c>
      <c r="T2610" s="6">
        <f>-S2610*L2610/100000</f>
        <v>0</v>
      </c>
      <c r="U2610" s="4">
        <f>N2610+Q2610</f>
        <v>50.3</v>
      </c>
      <c r="V2610" s="4" t="e">
        <f>P2610*I2610/100/R2610</f>
        <v>#DIV/0!</v>
      </c>
      <c r="W2610" s="4" t="e">
        <f>V2610*H2610</f>
        <v>#DIV/0!</v>
      </c>
      <c r="X2610" s="6">
        <f>O2610+S2610</f>
        <v>219</v>
      </c>
      <c r="Y2610" s="6" t="e">
        <f>P2610*I2610/100/T2610</f>
        <v>#DIV/0!</v>
      </c>
      <c r="Z2610" s="6" t="e">
        <f>Y2610*H2610</f>
        <v>#DIV/0!</v>
      </c>
      <c r="AB2610" s="1">
        <f t="shared" si="80"/>
        <v>0</v>
      </c>
      <c r="AC2610" s="1">
        <f t="shared" si="81"/>
        <v>0</v>
      </c>
    </row>
    <row r="2611" spans="4:29" x14ac:dyDescent="0.25">
      <c r="D2611" s="1">
        <v>1998</v>
      </c>
      <c r="E2611" s="1" t="s">
        <v>75</v>
      </c>
      <c r="F2611" s="2" t="s">
        <v>265</v>
      </c>
      <c r="G2611">
        <v>3</v>
      </c>
      <c r="H2611">
        <v>753778</v>
      </c>
      <c r="I2611" s="1">
        <v>454.21100000000001</v>
      </c>
      <c r="J2611" s="1">
        <v>1000</v>
      </c>
      <c r="K2611" s="1">
        <v>20366.599999999999</v>
      </c>
      <c r="L2611" s="1">
        <v>19158.88</v>
      </c>
      <c r="M2611" s="3">
        <v>43</v>
      </c>
      <c r="N2611">
        <v>49.1</v>
      </c>
      <c r="O2611">
        <v>214</v>
      </c>
      <c r="P2611" s="1">
        <f>IF($A$3="Percentage of government revenue per capita",$B$3,0) + IF($A$3="Absolute extra revenue",AB2611,0) + IF($A$3="Absolute revenue per capita",AC2611,0)</f>
        <v>0</v>
      </c>
      <c r="Q2611" s="5">
        <f>-MIN(data!$B$4 / data!I2648 * data!P2648 / 100, data!N2648)</f>
        <v>0</v>
      </c>
      <c r="R2611" s="4">
        <f>-Q2611*K2611/1000</f>
        <v>0</v>
      </c>
      <c r="S2611" s="6">
        <f>-MIN(data!$B$5/(POWER(LN(I2611),2))*P2611/100, O2611)</f>
        <v>0</v>
      </c>
      <c r="T2611" s="6">
        <f>-S2611*L2611/100000</f>
        <v>0</v>
      </c>
      <c r="U2611" s="4">
        <f>N2611+Q2611</f>
        <v>49.1</v>
      </c>
      <c r="V2611" s="4" t="e">
        <f>P2611*I2611/100/R2611</f>
        <v>#DIV/0!</v>
      </c>
      <c r="W2611" s="4" t="e">
        <f>V2611*H2611</f>
        <v>#DIV/0!</v>
      </c>
      <c r="X2611" s="6">
        <f>O2611+S2611</f>
        <v>214</v>
      </c>
      <c r="Y2611" s="6" t="e">
        <f>P2611*I2611/100/T2611</f>
        <v>#DIV/0!</v>
      </c>
      <c r="Z2611" s="6" t="e">
        <f>Y2611*H2611</f>
        <v>#DIV/0!</v>
      </c>
      <c r="AB2611" s="1">
        <f t="shared" si="80"/>
        <v>0</v>
      </c>
      <c r="AC2611" s="1">
        <f t="shared" si="81"/>
        <v>0</v>
      </c>
    </row>
    <row r="2612" spans="4:29" x14ac:dyDescent="0.25">
      <c r="D2612" s="1">
        <v>1999</v>
      </c>
      <c r="E2612" s="1" t="s">
        <v>75</v>
      </c>
      <c r="F2612" s="2" t="s">
        <v>265</v>
      </c>
      <c r="G2612">
        <v>3</v>
      </c>
      <c r="H2612">
        <v>749674</v>
      </c>
      <c r="I2612" s="1">
        <v>444.9699</v>
      </c>
      <c r="J2612" s="1">
        <v>960</v>
      </c>
      <c r="K2612" s="1">
        <v>20041.75</v>
      </c>
      <c r="L2612" s="1">
        <v>18779.34</v>
      </c>
      <c r="M2612" s="3">
        <v>41</v>
      </c>
      <c r="N2612">
        <v>47.9</v>
      </c>
      <c r="O2612">
        <v>213</v>
      </c>
      <c r="P2612" s="1">
        <f>IF($A$3="Percentage of government revenue per capita",$B$3,0) + IF($A$3="Absolute extra revenue",AB2612,0) + IF($A$3="Absolute revenue per capita",AC2612,0)</f>
        <v>0</v>
      </c>
      <c r="Q2612" s="5">
        <f>-MIN(data!$B$4 / data!I2649 * data!P2649 / 100, data!N2649)</f>
        <v>0</v>
      </c>
      <c r="R2612" s="4">
        <f>-Q2612*K2612/1000</f>
        <v>0</v>
      </c>
      <c r="S2612" s="6">
        <f>-MIN(data!$B$5/(POWER(LN(I2612),2))*P2612/100, O2612)</f>
        <v>0</v>
      </c>
      <c r="T2612" s="6">
        <f>-S2612*L2612/100000</f>
        <v>0</v>
      </c>
      <c r="U2612" s="4">
        <f>N2612+Q2612</f>
        <v>47.9</v>
      </c>
      <c r="V2612" s="4" t="e">
        <f>P2612*I2612/100/R2612</f>
        <v>#DIV/0!</v>
      </c>
      <c r="W2612" s="4" t="e">
        <f>V2612*H2612</f>
        <v>#DIV/0!</v>
      </c>
      <c r="X2612" s="6">
        <f>O2612+S2612</f>
        <v>213</v>
      </c>
      <c r="Y2612" s="6" t="e">
        <f>P2612*I2612/100/T2612</f>
        <v>#DIV/0!</v>
      </c>
      <c r="Z2612" s="6" t="e">
        <f>Y2612*H2612</f>
        <v>#DIV/0!</v>
      </c>
      <c r="AB2612" s="1">
        <f t="shared" si="80"/>
        <v>0</v>
      </c>
      <c r="AC2612" s="1">
        <f t="shared" si="81"/>
        <v>0</v>
      </c>
    </row>
    <row r="2613" spans="4:29" x14ac:dyDescent="0.25">
      <c r="D2613" s="1">
        <v>2000</v>
      </c>
      <c r="E2613" s="1" t="s">
        <v>75</v>
      </c>
      <c r="F2613" s="2" t="s">
        <v>265</v>
      </c>
      <c r="G2613">
        <v>3</v>
      </c>
      <c r="H2613">
        <v>746715</v>
      </c>
      <c r="I2613" s="1">
        <v>484.6327</v>
      </c>
      <c r="J2613" s="1">
        <v>919</v>
      </c>
      <c r="K2613" s="1">
        <v>19678.8</v>
      </c>
      <c r="L2613" s="1">
        <v>18571.43</v>
      </c>
      <c r="M2613" s="3">
        <v>40</v>
      </c>
      <c r="N2613">
        <v>46.7</v>
      </c>
      <c r="O2613">
        <v>210</v>
      </c>
      <c r="P2613" s="1">
        <f>IF($A$3="Percentage of government revenue per capita",$B$3,0) + IF($A$3="Absolute extra revenue",AB2613,0) + IF($A$3="Absolute revenue per capita",AC2613,0)</f>
        <v>0</v>
      </c>
      <c r="Q2613" s="5">
        <f>-MIN(data!$B$4 / data!I2650 * data!P2650 / 100, data!N2650)</f>
        <v>0</v>
      </c>
      <c r="R2613" s="4">
        <f>-Q2613*K2613/1000</f>
        <v>0</v>
      </c>
      <c r="S2613" s="6">
        <f>-MIN(data!$B$5/(POWER(LN(I2613),2))*P2613/100, O2613)</f>
        <v>0</v>
      </c>
      <c r="T2613" s="6">
        <f>-S2613*L2613/100000</f>
        <v>0</v>
      </c>
      <c r="U2613" s="4">
        <f>N2613+Q2613</f>
        <v>46.7</v>
      </c>
      <c r="V2613" s="4" t="e">
        <f>P2613*I2613/100/R2613</f>
        <v>#DIV/0!</v>
      </c>
      <c r="W2613" s="4" t="e">
        <f>V2613*H2613</f>
        <v>#DIV/0!</v>
      </c>
      <c r="X2613" s="6">
        <f>O2613+S2613</f>
        <v>210</v>
      </c>
      <c r="Y2613" s="6" t="e">
        <f>P2613*I2613/100/T2613</f>
        <v>#DIV/0!</v>
      </c>
      <c r="Z2613" s="6" t="e">
        <f>Y2613*H2613</f>
        <v>#DIV/0!</v>
      </c>
      <c r="AB2613" s="1">
        <f t="shared" si="80"/>
        <v>0</v>
      </c>
      <c r="AC2613" s="1">
        <f t="shared" si="81"/>
        <v>0</v>
      </c>
    </row>
    <row r="2614" spans="4:29" x14ac:dyDescent="0.25">
      <c r="D2614" s="1">
        <v>2001</v>
      </c>
      <c r="E2614" s="1" t="s">
        <v>75</v>
      </c>
      <c r="F2614" s="2" t="s">
        <v>265</v>
      </c>
      <c r="G2614">
        <v>3</v>
      </c>
      <c r="H2614">
        <v>745206</v>
      </c>
      <c r="I2614" s="1">
        <v>481.40870000000001</v>
      </c>
      <c r="J2614" s="1">
        <v>877</v>
      </c>
      <c r="K2614" s="1">
        <v>19274.73</v>
      </c>
      <c r="L2614" s="1">
        <v>17535.55</v>
      </c>
      <c r="M2614" s="3">
        <v>39</v>
      </c>
      <c r="N2614">
        <v>45.5</v>
      </c>
      <c r="O2614">
        <v>211</v>
      </c>
      <c r="P2614" s="1">
        <f>IF($A$3="Percentage of government revenue per capita",$B$3,0) + IF($A$3="Absolute extra revenue",AB2614,0) + IF($A$3="Absolute revenue per capita",AC2614,0)</f>
        <v>0</v>
      </c>
      <c r="Q2614" s="5">
        <f>-MIN(data!$B$4 / data!I2651 * data!P2651 / 100, data!N2651)</f>
        <v>0</v>
      </c>
      <c r="R2614" s="4">
        <f>-Q2614*K2614/1000</f>
        <v>0</v>
      </c>
      <c r="S2614" s="6">
        <f>-MIN(data!$B$5/(POWER(LN(I2614),2))*P2614/100, O2614)</f>
        <v>0</v>
      </c>
      <c r="T2614" s="6">
        <f>-S2614*L2614/100000</f>
        <v>0</v>
      </c>
      <c r="U2614" s="4">
        <f>N2614+Q2614</f>
        <v>45.5</v>
      </c>
      <c r="V2614" s="4" t="e">
        <f>P2614*I2614/100/R2614</f>
        <v>#DIV/0!</v>
      </c>
      <c r="W2614" s="4" t="e">
        <f>V2614*H2614</f>
        <v>#DIV/0!</v>
      </c>
      <c r="X2614" s="6">
        <f>O2614+S2614</f>
        <v>211</v>
      </c>
      <c r="Y2614" s="6" t="e">
        <f>P2614*I2614/100/T2614</f>
        <v>#DIV/0!</v>
      </c>
      <c r="Z2614" s="6" t="e">
        <f>Y2614*H2614</f>
        <v>#DIV/0!</v>
      </c>
      <c r="AB2614" s="1">
        <f t="shared" si="80"/>
        <v>0</v>
      </c>
      <c r="AC2614" s="1">
        <f t="shared" si="81"/>
        <v>0</v>
      </c>
    </row>
    <row r="2615" spans="4:29" x14ac:dyDescent="0.25">
      <c r="D2615" s="1">
        <v>2002</v>
      </c>
      <c r="E2615" s="1" t="s">
        <v>75</v>
      </c>
      <c r="F2615" s="2" t="s">
        <v>265</v>
      </c>
      <c r="G2615">
        <v>3</v>
      </c>
      <c r="H2615">
        <v>744789</v>
      </c>
      <c r="I2615" s="1">
        <v>502.34109999999998</v>
      </c>
      <c r="J2615" s="1">
        <v>835</v>
      </c>
      <c r="K2615" s="1">
        <v>18764.04</v>
      </c>
      <c r="L2615" s="1">
        <v>17307.689999999999</v>
      </c>
      <c r="M2615" s="3">
        <v>37</v>
      </c>
      <c r="N2615">
        <v>44.5</v>
      </c>
      <c r="O2615">
        <v>208</v>
      </c>
      <c r="P2615" s="1">
        <f>IF($A$3="Percentage of government revenue per capita",$B$3,0) + IF($A$3="Absolute extra revenue",AB2615,0) + IF($A$3="Absolute revenue per capita",AC2615,0)</f>
        <v>0</v>
      </c>
      <c r="Q2615" s="5">
        <f>-MIN(data!$B$4 / data!I2652 * data!P2652 / 100, data!N2652)</f>
        <v>0</v>
      </c>
      <c r="R2615" s="4">
        <f>-Q2615*K2615/1000</f>
        <v>0</v>
      </c>
      <c r="S2615" s="6">
        <f>-MIN(data!$B$5/(POWER(LN(I2615),2))*P2615/100, O2615)</f>
        <v>0</v>
      </c>
      <c r="T2615" s="6">
        <f>-S2615*L2615/100000</f>
        <v>0</v>
      </c>
      <c r="U2615" s="4">
        <f>N2615+Q2615</f>
        <v>44.5</v>
      </c>
      <c r="V2615" s="4" t="e">
        <f>P2615*I2615/100/R2615</f>
        <v>#DIV/0!</v>
      </c>
      <c r="W2615" s="4" t="e">
        <f>V2615*H2615</f>
        <v>#DIV/0!</v>
      </c>
      <c r="X2615" s="6">
        <f>O2615+S2615</f>
        <v>208</v>
      </c>
      <c r="Y2615" s="6" t="e">
        <f>P2615*I2615/100/T2615</f>
        <v>#DIV/0!</v>
      </c>
      <c r="Z2615" s="6" t="e">
        <f>Y2615*H2615</f>
        <v>#DIV/0!</v>
      </c>
      <c r="AB2615" s="1">
        <f t="shared" si="80"/>
        <v>0</v>
      </c>
      <c r="AC2615" s="1">
        <f t="shared" si="81"/>
        <v>0</v>
      </c>
    </row>
    <row r="2616" spans="4:29" x14ac:dyDescent="0.25">
      <c r="D2616" s="1">
        <v>2003</v>
      </c>
      <c r="E2616" s="1" t="s">
        <v>75</v>
      </c>
      <c r="F2616" s="2" t="s">
        <v>265</v>
      </c>
      <c r="G2616">
        <v>3</v>
      </c>
      <c r="H2616">
        <v>745143</v>
      </c>
      <c r="I2616" s="1">
        <v>485.06209999999999</v>
      </c>
      <c r="J2616" s="1">
        <v>794</v>
      </c>
      <c r="K2616" s="1">
        <v>18294.93</v>
      </c>
      <c r="L2616" s="1">
        <v>17788.46</v>
      </c>
      <c r="M2616" s="3">
        <v>36</v>
      </c>
      <c r="N2616">
        <v>43.4</v>
      </c>
      <c r="O2616">
        <v>208</v>
      </c>
      <c r="P2616" s="1">
        <f>IF($A$3="Percentage of government revenue per capita",$B$3,0) + IF($A$3="Absolute extra revenue",AB2616,0) + IF($A$3="Absolute revenue per capita",AC2616,0)</f>
        <v>0</v>
      </c>
      <c r="Q2616" s="5">
        <f>-MIN(data!$B$4 / data!I2653 * data!P2653 / 100, data!N2653)</f>
        <v>0</v>
      </c>
      <c r="R2616" s="4">
        <f>-Q2616*K2616/1000</f>
        <v>0</v>
      </c>
      <c r="S2616" s="6">
        <f>-MIN(data!$B$5/(POWER(LN(I2616),2))*P2616/100, O2616)</f>
        <v>0</v>
      </c>
      <c r="T2616" s="6">
        <f>-S2616*L2616/100000</f>
        <v>0</v>
      </c>
      <c r="U2616" s="4">
        <f>N2616+Q2616</f>
        <v>43.4</v>
      </c>
      <c r="V2616" s="4" t="e">
        <f>P2616*I2616/100/R2616</f>
        <v>#DIV/0!</v>
      </c>
      <c r="W2616" s="4" t="e">
        <f>V2616*H2616</f>
        <v>#DIV/0!</v>
      </c>
      <c r="X2616" s="6">
        <f>O2616+S2616</f>
        <v>208</v>
      </c>
      <c r="Y2616" s="6" t="e">
        <f>P2616*I2616/100/T2616</f>
        <v>#DIV/0!</v>
      </c>
      <c r="Z2616" s="6" t="e">
        <f>Y2616*H2616</f>
        <v>#DIV/0!</v>
      </c>
      <c r="AB2616" s="1">
        <f t="shared" si="80"/>
        <v>0</v>
      </c>
      <c r="AC2616" s="1">
        <f t="shared" si="81"/>
        <v>0</v>
      </c>
    </row>
    <row r="2617" spans="4:29" x14ac:dyDescent="0.25">
      <c r="D2617" s="1">
        <v>2004</v>
      </c>
      <c r="E2617" s="1" t="s">
        <v>75</v>
      </c>
      <c r="F2617" s="2" t="s">
        <v>265</v>
      </c>
      <c r="G2617">
        <v>3</v>
      </c>
      <c r="H2617">
        <v>745737</v>
      </c>
      <c r="I2617" s="1">
        <v>523.41139999999996</v>
      </c>
      <c r="J2617" s="1">
        <v>755</v>
      </c>
      <c r="K2617" s="1">
        <v>17764.71</v>
      </c>
      <c r="L2617" s="1">
        <v>16818.18</v>
      </c>
      <c r="M2617" s="3">
        <v>37</v>
      </c>
      <c r="N2617">
        <v>42.5</v>
      </c>
      <c r="O2617">
        <v>220</v>
      </c>
      <c r="P2617" s="1">
        <f>IF($A$3="Percentage of government revenue per capita",$B$3,0) + IF($A$3="Absolute extra revenue",AB2617,0) + IF($A$3="Absolute revenue per capita",AC2617,0)</f>
        <v>0</v>
      </c>
      <c r="Q2617" s="5">
        <f>-MIN(data!$B$4 / data!I2654 * data!P2654 / 100, data!N2654)</f>
        <v>0</v>
      </c>
      <c r="R2617" s="4">
        <f>-Q2617*K2617/1000</f>
        <v>0</v>
      </c>
      <c r="S2617" s="6">
        <f>-MIN(data!$B$5/(POWER(LN(I2617),2))*P2617/100, O2617)</f>
        <v>0</v>
      </c>
      <c r="T2617" s="6">
        <f>-S2617*L2617/100000</f>
        <v>0</v>
      </c>
      <c r="U2617" s="4">
        <f>N2617+Q2617</f>
        <v>42.5</v>
      </c>
      <c r="V2617" s="4" t="e">
        <f>P2617*I2617/100/R2617</f>
        <v>#DIV/0!</v>
      </c>
      <c r="W2617" s="4" t="e">
        <f>V2617*H2617</f>
        <v>#DIV/0!</v>
      </c>
      <c r="X2617" s="6">
        <f>O2617+S2617</f>
        <v>220</v>
      </c>
      <c r="Y2617" s="6" t="e">
        <f>P2617*I2617/100/T2617</f>
        <v>#DIV/0!</v>
      </c>
      <c r="Z2617" s="6" t="e">
        <f>Y2617*H2617</f>
        <v>#DIV/0!</v>
      </c>
      <c r="AB2617" s="1">
        <f t="shared" si="80"/>
        <v>0</v>
      </c>
      <c r="AC2617" s="1">
        <f t="shared" si="81"/>
        <v>0</v>
      </c>
    </row>
    <row r="2618" spans="4:29" x14ac:dyDescent="0.25">
      <c r="D2618" s="1">
        <v>2005</v>
      </c>
      <c r="E2618" s="1" t="s">
        <v>75</v>
      </c>
      <c r="F2618" s="2" t="s">
        <v>265</v>
      </c>
      <c r="G2618">
        <v>3</v>
      </c>
      <c r="H2618">
        <v>746163</v>
      </c>
      <c r="I2618" s="1">
        <v>526.44979999999998</v>
      </c>
      <c r="J2618" s="1">
        <v>719</v>
      </c>
      <c r="K2618" s="1">
        <v>17283.650000000001</v>
      </c>
      <c r="L2618" s="1">
        <v>15086.21</v>
      </c>
      <c r="M2618" s="3">
        <v>37</v>
      </c>
      <c r="N2618">
        <v>41.6</v>
      </c>
      <c r="O2618">
        <v>232</v>
      </c>
      <c r="P2618" s="1">
        <f>IF($A$3="Percentage of government revenue per capita",$B$3,0) + IF($A$3="Absolute extra revenue",AB2618,0) + IF($A$3="Absolute revenue per capita",AC2618,0)</f>
        <v>0</v>
      </c>
      <c r="Q2618" s="5">
        <f>-MIN(data!$B$4 / data!I2655 * data!P2655 / 100, data!N2655)</f>
        <v>0</v>
      </c>
      <c r="R2618" s="4">
        <f>-Q2618*K2618/1000</f>
        <v>0</v>
      </c>
      <c r="S2618" s="6">
        <f>-MIN(data!$B$5/(POWER(LN(I2618),2))*P2618/100, O2618)</f>
        <v>0</v>
      </c>
      <c r="T2618" s="6">
        <f>-S2618*L2618/100000</f>
        <v>0</v>
      </c>
      <c r="U2618" s="4">
        <f>N2618+Q2618</f>
        <v>41.6</v>
      </c>
      <c r="V2618" s="4" t="e">
        <f>P2618*I2618/100/R2618</f>
        <v>#DIV/0!</v>
      </c>
      <c r="W2618" s="4" t="e">
        <f>V2618*H2618</f>
        <v>#DIV/0!</v>
      </c>
      <c r="X2618" s="6">
        <f>O2618+S2618</f>
        <v>232</v>
      </c>
      <c r="Y2618" s="6" t="e">
        <f>P2618*I2618/100/T2618</f>
        <v>#DIV/0!</v>
      </c>
      <c r="Z2618" s="6" t="e">
        <f>Y2618*H2618</f>
        <v>#DIV/0!</v>
      </c>
      <c r="AB2618" s="1">
        <f t="shared" si="80"/>
        <v>0</v>
      </c>
      <c r="AC2618" s="1">
        <f t="shared" si="81"/>
        <v>0</v>
      </c>
    </row>
    <row r="2619" spans="4:29" x14ac:dyDescent="0.25">
      <c r="D2619" s="1">
        <v>2006</v>
      </c>
      <c r="E2619" s="1" t="s">
        <v>75</v>
      </c>
      <c r="F2619" s="2" t="s">
        <v>265</v>
      </c>
      <c r="G2619">
        <v>3</v>
      </c>
      <c r="H2619">
        <v>746343</v>
      </c>
      <c r="I2619" s="1">
        <v>547.88620000000003</v>
      </c>
      <c r="J2619" s="1">
        <v>687</v>
      </c>
      <c r="K2619" s="1">
        <v>16838.240000000002</v>
      </c>
      <c r="L2619" s="1">
        <v>14601.77</v>
      </c>
      <c r="M2619" s="3">
        <v>35</v>
      </c>
      <c r="N2619">
        <v>40.799999999999997</v>
      </c>
      <c r="O2619">
        <v>226</v>
      </c>
      <c r="P2619" s="1">
        <f>IF($A$3="Percentage of government revenue per capita",$B$3,0) + IF($A$3="Absolute extra revenue",AB2619,0) + IF($A$3="Absolute revenue per capita",AC2619,0)</f>
        <v>0</v>
      </c>
      <c r="Q2619" s="5">
        <f>-MIN(data!$B$4 / data!I2656 * data!P2656 / 100, data!N2656)</f>
        <v>0</v>
      </c>
      <c r="R2619" s="4">
        <f>-Q2619*K2619/1000</f>
        <v>0</v>
      </c>
      <c r="S2619" s="6">
        <f>-MIN(data!$B$5/(POWER(LN(I2619),2))*P2619/100, O2619)</f>
        <v>0</v>
      </c>
      <c r="T2619" s="6">
        <f>-S2619*L2619/100000</f>
        <v>0</v>
      </c>
      <c r="U2619" s="4">
        <f>N2619+Q2619</f>
        <v>40.799999999999997</v>
      </c>
      <c r="V2619" s="4" t="e">
        <f>P2619*I2619/100/R2619</f>
        <v>#DIV/0!</v>
      </c>
      <c r="W2619" s="4" t="e">
        <f>V2619*H2619</f>
        <v>#DIV/0!</v>
      </c>
      <c r="X2619" s="6">
        <f>O2619+S2619</f>
        <v>226</v>
      </c>
      <c r="Y2619" s="6" t="e">
        <f>P2619*I2619/100/T2619</f>
        <v>#DIV/0!</v>
      </c>
      <c r="Z2619" s="6" t="e">
        <f>Y2619*H2619</f>
        <v>#DIV/0!</v>
      </c>
      <c r="AB2619" s="1">
        <f t="shared" si="80"/>
        <v>0</v>
      </c>
      <c r="AC2619" s="1">
        <f t="shared" si="81"/>
        <v>0</v>
      </c>
    </row>
    <row r="2620" spans="4:29" x14ac:dyDescent="0.25">
      <c r="D2620" s="1">
        <v>2007</v>
      </c>
      <c r="E2620" s="1" t="s">
        <v>75</v>
      </c>
      <c r="F2620" s="2" t="s">
        <v>265</v>
      </c>
      <c r="G2620">
        <v>3</v>
      </c>
      <c r="H2620">
        <v>746474</v>
      </c>
      <c r="I2620" s="1">
        <v>631.93510000000003</v>
      </c>
      <c r="J2620" s="1">
        <v>658</v>
      </c>
      <c r="K2620" s="1">
        <v>16491.23</v>
      </c>
      <c r="L2620" s="1">
        <v>13364.06</v>
      </c>
      <c r="M2620" s="3">
        <v>33</v>
      </c>
      <c r="N2620">
        <v>39.9</v>
      </c>
      <c r="O2620">
        <v>217</v>
      </c>
      <c r="P2620" s="1">
        <f>IF($A$3="Percentage of government revenue per capita",$B$3,0) + IF($A$3="Absolute extra revenue",AB2620,0) + IF($A$3="Absolute revenue per capita",AC2620,0)</f>
        <v>0</v>
      </c>
      <c r="Q2620" s="5">
        <f>-MIN(data!$B$4 / data!I2657 * data!P2657 / 100, data!N2657)</f>
        <v>0</v>
      </c>
      <c r="R2620" s="4">
        <f>-Q2620*K2620/1000</f>
        <v>0</v>
      </c>
      <c r="S2620" s="6">
        <f>-MIN(data!$B$5/(POWER(LN(I2620),2))*P2620/100, O2620)</f>
        <v>0</v>
      </c>
      <c r="T2620" s="6">
        <f>-S2620*L2620/100000</f>
        <v>0</v>
      </c>
      <c r="U2620" s="4">
        <f>N2620+Q2620</f>
        <v>39.9</v>
      </c>
      <c r="V2620" s="4" t="e">
        <f>P2620*I2620/100/R2620</f>
        <v>#DIV/0!</v>
      </c>
      <c r="W2620" s="4" t="e">
        <f>V2620*H2620</f>
        <v>#DIV/0!</v>
      </c>
      <c r="X2620" s="6">
        <f>O2620+S2620</f>
        <v>217</v>
      </c>
      <c r="Y2620" s="6" t="e">
        <f>P2620*I2620/100/T2620</f>
        <v>#DIV/0!</v>
      </c>
      <c r="Z2620" s="6" t="e">
        <f>Y2620*H2620</f>
        <v>#DIV/0!</v>
      </c>
      <c r="AB2620" s="1">
        <f t="shared" si="80"/>
        <v>0</v>
      </c>
      <c r="AC2620" s="1">
        <f t="shared" si="81"/>
        <v>0</v>
      </c>
    </row>
    <row r="2621" spans="4:29" x14ac:dyDescent="0.25">
      <c r="D2621" s="1">
        <v>2008</v>
      </c>
      <c r="E2621" s="1" t="s">
        <v>75</v>
      </c>
      <c r="F2621" s="2" t="s">
        <v>265</v>
      </c>
      <c r="G2621">
        <v>3</v>
      </c>
      <c r="H2621">
        <v>746817</v>
      </c>
      <c r="I2621" s="1">
        <v>598.40309999999999</v>
      </c>
      <c r="J2621" s="1">
        <v>633</v>
      </c>
      <c r="K2621" s="1">
        <v>16189.26</v>
      </c>
      <c r="L2621" s="1">
        <v>12500</v>
      </c>
      <c r="M2621" s="3">
        <v>29</v>
      </c>
      <c r="N2621">
        <v>39.1</v>
      </c>
      <c r="O2621">
        <v>200</v>
      </c>
      <c r="P2621" s="1">
        <f>IF($A$3="Percentage of government revenue per capita",$B$3,0) + IF($A$3="Absolute extra revenue",AB2621,0) + IF($A$3="Absolute revenue per capita",AC2621,0)</f>
        <v>0</v>
      </c>
      <c r="Q2621" s="5">
        <f>-MIN(data!$B$4 / data!I2658 * data!P2658 / 100, data!N2658)</f>
        <v>0</v>
      </c>
      <c r="R2621" s="4">
        <f>-Q2621*K2621/1000</f>
        <v>0</v>
      </c>
      <c r="S2621" s="6">
        <f>-MIN(data!$B$5/(POWER(LN(I2621),2))*P2621/100, O2621)</f>
        <v>0</v>
      </c>
      <c r="T2621" s="6">
        <f>-S2621*L2621/100000</f>
        <v>0</v>
      </c>
      <c r="U2621" s="4">
        <f>N2621+Q2621</f>
        <v>39.1</v>
      </c>
      <c r="V2621" s="4" t="e">
        <f>P2621*I2621/100/R2621</f>
        <v>#DIV/0!</v>
      </c>
      <c r="W2621" s="4" t="e">
        <f>V2621*H2621</f>
        <v>#DIV/0!</v>
      </c>
      <c r="X2621" s="6">
        <f>O2621+S2621</f>
        <v>200</v>
      </c>
      <c r="Y2621" s="6" t="e">
        <f>P2621*I2621/100/T2621</f>
        <v>#DIV/0!</v>
      </c>
      <c r="Z2621" s="6" t="e">
        <f>Y2621*H2621</f>
        <v>#DIV/0!</v>
      </c>
      <c r="AB2621" s="1">
        <f t="shared" si="80"/>
        <v>0</v>
      </c>
      <c r="AC2621" s="1">
        <f t="shared" si="81"/>
        <v>0</v>
      </c>
    </row>
    <row r="2622" spans="4:29" x14ac:dyDescent="0.25">
      <c r="D2622" s="1">
        <v>2009</v>
      </c>
      <c r="E2622" s="1" t="s">
        <v>75</v>
      </c>
      <c r="F2622" s="2" t="s">
        <v>265</v>
      </c>
      <c r="G2622">
        <v>3</v>
      </c>
      <c r="H2622">
        <v>747718</v>
      </c>
      <c r="I2622" s="1">
        <v>671.46180000000004</v>
      </c>
      <c r="J2622" s="1">
        <v>612</v>
      </c>
      <c r="K2622" s="1">
        <v>15979.11</v>
      </c>
      <c r="L2622" s="1">
        <v>19318.18</v>
      </c>
      <c r="M2622" s="3">
        <v>25</v>
      </c>
      <c r="N2622">
        <v>38.299999999999997</v>
      </c>
      <c r="O2622">
        <v>176</v>
      </c>
      <c r="P2622" s="1">
        <f>IF($A$3="Percentage of government revenue per capita",$B$3,0) + IF($A$3="Absolute extra revenue",AB2622,0) + IF($A$3="Absolute revenue per capita",AC2622,0)</f>
        <v>0</v>
      </c>
      <c r="Q2622" s="5" t="e">
        <f>-MIN(data!$B$4 / data!I2659 * data!P2659 / 100, data!N2659)</f>
        <v>#DIV/0!</v>
      </c>
      <c r="R2622" s="4" t="e">
        <f>-Q2622*K2622/1000</f>
        <v>#DIV/0!</v>
      </c>
      <c r="S2622" s="6">
        <f>-MIN(data!$B$5/(POWER(LN(I2622),2))*P2622/100, O2622)</f>
        <v>0</v>
      </c>
      <c r="T2622" s="6">
        <f>-S2622*L2622/100000</f>
        <v>0</v>
      </c>
      <c r="U2622" s="4" t="e">
        <f>N2622+Q2622</f>
        <v>#DIV/0!</v>
      </c>
      <c r="V2622" s="4" t="e">
        <f>P2622*I2622/100/R2622</f>
        <v>#DIV/0!</v>
      </c>
      <c r="W2622" s="4" t="e">
        <f>V2622*H2622</f>
        <v>#DIV/0!</v>
      </c>
      <c r="X2622" s="6">
        <f>O2622+S2622</f>
        <v>176</v>
      </c>
      <c r="Y2622" s="6" t="e">
        <f>P2622*I2622/100/T2622</f>
        <v>#DIV/0!</v>
      </c>
      <c r="Z2622" s="6" t="e">
        <f>Y2622*H2622</f>
        <v>#DIV/0!</v>
      </c>
      <c r="AB2622" s="1">
        <f t="shared" si="80"/>
        <v>0</v>
      </c>
      <c r="AC2622" s="1">
        <f t="shared" si="81"/>
        <v>0</v>
      </c>
    </row>
    <row r="2623" spans="4:29" x14ac:dyDescent="0.25">
      <c r="D2623" s="1">
        <v>2010</v>
      </c>
      <c r="E2623" s="1" t="s">
        <v>75</v>
      </c>
      <c r="F2623" s="2" t="s">
        <v>265</v>
      </c>
      <c r="G2623">
        <v>3</v>
      </c>
      <c r="H2623">
        <v>749436</v>
      </c>
      <c r="I2623" s="1">
        <v>712.81330000000003</v>
      </c>
      <c r="J2623" s="1">
        <v>596</v>
      </c>
      <c r="K2623" s="1">
        <v>15851.06</v>
      </c>
      <c r="L2623" s="1">
        <v>14107.88</v>
      </c>
      <c r="M2623" s="3">
        <v>34</v>
      </c>
      <c r="N2623">
        <v>37.6</v>
      </c>
      <c r="O2623">
        <v>241</v>
      </c>
      <c r="P2623" s="1">
        <f>IF($A$3="Percentage of government revenue per capita",$B$3,0) + IF($A$3="Absolute extra revenue",AB2623,0) + IF($A$3="Absolute revenue per capita",AC2623,0)</f>
        <v>0</v>
      </c>
      <c r="Q2623" s="5" t="e">
        <f>-MIN(data!$B$4 / data!I2660 * data!P2660 / 100, data!N2660)</f>
        <v>#DIV/0!</v>
      </c>
      <c r="R2623" s="4" t="e">
        <f>-Q2623*K2623/1000</f>
        <v>#DIV/0!</v>
      </c>
      <c r="S2623" s="6">
        <f>-MIN(data!$B$5/(POWER(LN(I2623),2))*P2623/100, O2623)</f>
        <v>0</v>
      </c>
      <c r="T2623" s="6">
        <f>-S2623*L2623/100000</f>
        <v>0</v>
      </c>
      <c r="U2623" s="4" t="e">
        <f>N2623+Q2623</f>
        <v>#DIV/0!</v>
      </c>
      <c r="V2623" s="4" t="e">
        <f>P2623*I2623/100/R2623</f>
        <v>#DIV/0!</v>
      </c>
      <c r="W2623" s="4" t="e">
        <f>V2623*H2623</f>
        <v>#DIV/0!</v>
      </c>
      <c r="X2623" s="6">
        <f>O2623+S2623</f>
        <v>241</v>
      </c>
      <c r="Y2623" s="6" t="e">
        <f>P2623*I2623/100/T2623</f>
        <v>#DIV/0!</v>
      </c>
      <c r="Z2623" s="6" t="e">
        <f>Y2623*H2623</f>
        <v>#DIV/0!</v>
      </c>
      <c r="AB2623" s="1">
        <f t="shared" si="80"/>
        <v>0</v>
      </c>
      <c r="AC2623" s="1">
        <f t="shared" si="81"/>
        <v>0</v>
      </c>
    </row>
    <row r="2624" spans="4:29" x14ac:dyDescent="0.25">
      <c r="D2624" s="1">
        <v>2011</v>
      </c>
      <c r="E2624" s="1" t="s">
        <v>75</v>
      </c>
      <c r="F2624" s="2" t="s">
        <v>265</v>
      </c>
      <c r="G2624">
        <v>3</v>
      </c>
      <c r="H2624">
        <v>752028</v>
      </c>
      <c r="I2624" s="1">
        <v>731.36919999999998</v>
      </c>
      <c r="J2624" s="1">
        <v>581</v>
      </c>
      <c r="K2624" s="1">
        <v>15788.04</v>
      </c>
      <c r="L2624" s="1">
        <v>14225.94</v>
      </c>
      <c r="M2624" s="3">
        <v>34</v>
      </c>
      <c r="N2624">
        <v>36.799999999999997</v>
      </c>
      <c r="O2624">
        <v>239</v>
      </c>
      <c r="P2624" s="1">
        <f>IF($A$3="Percentage of government revenue per capita",$B$3,0) + IF($A$3="Absolute extra revenue",AB2624,0) + IF($A$3="Absolute revenue per capita",AC2624,0)</f>
        <v>0</v>
      </c>
      <c r="Q2624" s="5" t="e">
        <f>-MIN(data!$B$4 / data!I2661 * data!P2661 / 100, data!N2661)</f>
        <v>#DIV/0!</v>
      </c>
      <c r="R2624" s="4" t="e">
        <f>-Q2624*K2624/1000</f>
        <v>#DIV/0!</v>
      </c>
      <c r="S2624" s="6">
        <f>-MIN(data!$B$5/(POWER(LN(I2624),2))*P2624/100, O2624)</f>
        <v>0</v>
      </c>
      <c r="T2624" s="6">
        <f>-S2624*L2624/100000</f>
        <v>0</v>
      </c>
      <c r="U2624" s="4" t="e">
        <f>N2624+Q2624</f>
        <v>#DIV/0!</v>
      </c>
      <c r="V2624" s="4" t="e">
        <f>P2624*I2624/100/R2624</f>
        <v>#DIV/0!</v>
      </c>
      <c r="W2624" s="4" t="e">
        <f>V2624*H2624</f>
        <v>#DIV/0!</v>
      </c>
      <c r="X2624" s="6">
        <f>O2624+S2624</f>
        <v>239</v>
      </c>
      <c r="Y2624" s="6" t="e">
        <f>P2624*I2624/100/T2624</f>
        <v>#DIV/0!</v>
      </c>
      <c r="Z2624" s="6" t="e">
        <f>Y2624*H2624</f>
        <v>#DIV/0!</v>
      </c>
      <c r="AB2624" s="1">
        <f t="shared" si="80"/>
        <v>0</v>
      </c>
      <c r="AC2624" s="1">
        <f t="shared" si="81"/>
        <v>0</v>
      </c>
    </row>
    <row r="2625" spans="4:29" x14ac:dyDescent="0.25">
      <c r="D2625" s="1">
        <v>2012</v>
      </c>
      <c r="E2625" s="1" t="s">
        <v>75</v>
      </c>
      <c r="F2625" s="2" t="s">
        <v>265</v>
      </c>
      <c r="G2625">
        <v>3</v>
      </c>
      <c r="H2625">
        <v>755399</v>
      </c>
      <c r="I2625" s="1">
        <v>745.19330000000002</v>
      </c>
      <c r="J2625" s="1">
        <v>568</v>
      </c>
      <c r="K2625" s="1">
        <v>15777.78</v>
      </c>
      <c r="L2625" s="1">
        <v>14225.94</v>
      </c>
      <c r="M2625" s="3">
        <v>34</v>
      </c>
      <c r="N2625">
        <v>36</v>
      </c>
      <c r="O2625">
        <v>239</v>
      </c>
      <c r="P2625" s="1">
        <f>IF($A$3="Percentage of government revenue per capita",$B$3,0) + IF($A$3="Absolute extra revenue",AB2625,0) + IF($A$3="Absolute revenue per capita",AC2625,0)</f>
        <v>0</v>
      </c>
      <c r="Q2625" s="5" t="e">
        <f>-MIN(data!$B$4 / data!I2662 * data!P2662 / 100, data!N2662)</f>
        <v>#DIV/0!</v>
      </c>
      <c r="R2625" s="4" t="e">
        <f>-Q2625*K2625/1000</f>
        <v>#DIV/0!</v>
      </c>
      <c r="S2625" s="6">
        <f>-MIN(data!$B$5/(POWER(LN(I2625),2))*P2625/100, O2625)</f>
        <v>0</v>
      </c>
      <c r="T2625" s="6">
        <f>-S2625*L2625/100000</f>
        <v>0</v>
      </c>
      <c r="U2625" s="4" t="e">
        <f>N2625+Q2625</f>
        <v>#DIV/0!</v>
      </c>
      <c r="V2625" s="4" t="e">
        <f>P2625*I2625/100/R2625</f>
        <v>#DIV/0!</v>
      </c>
      <c r="W2625" s="4" t="e">
        <f>V2625*H2625</f>
        <v>#DIV/0!</v>
      </c>
      <c r="X2625" s="6">
        <f>O2625+S2625</f>
        <v>239</v>
      </c>
      <c r="Y2625" s="6" t="e">
        <f>P2625*I2625/100/T2625</f>
        <v>#DIV/0!</v>
      </c>
      <c r="Z2625" s="6" t="e">
        <f>Y2625*H2625</f>
        <v>#DIV/0!</v>
      </c>
      <c r="AB2625" s="1">
        <f t="shared" si="80"/>
        <v>0</v>
      </c>
      <c r="AC2625" s="1">
        <f t="shared" si="81"/>
        <v>0</v>
      </c>
    </row>
    <row r="2626" spans="4:29" x14ac:dyDescent="0.25">
      <c r="D2626" s="1">
        <v>2013</v>
      </c>
      <c r="E2626" s="1" t="s">
        <v>75</v>
      </c>
      <c r="F2626" s="2" t="s">
        <v>265</v>
      </c>
      <c r="G2626">
        <v>3</v>
      </c>
      <c r="H2626">
        <v>759285</v>
      </c>
      <c r="I2626" s="1">
        <v>810.82989999999995</v>
      </c>
      <c r="J2626" s="1">
        <v>555</v>
      </c>
      <c r="K2626" s="1">
        <v>15811.97</v>
      </c>
      <c r="L2626" s="1">
        <v>14406.78</v>
      </c>
      <c r="M2626" s="3">
        <v>34</v>
      </c>
      <c r="N2626">
        <v>35.1</v>
      </c>
      <c r="O2626">
        <v>236</v>
      </c>
      <c r="P2626" s="1">
        <f>IF($A$3="Percentage of government revenue per capita",$B$3,0) + IF($A$3="Absolute extra revenue",AB2626,0) + IF($A$3="Absolute revenue per capita",AC2626,0)</f>
        <v>0</v>
      </c>
      <c r="Q2626" s="5" t="e">
        <f>-MIN(data!$B$4 / data!I2663 * data!P2663 / 100, data!N2663)</f>
        <v>#DIV/0!</v>
      </c>
      <c r="R2626" s="4" t="e">
        <f>-Q2626*K2626/1000</f>
        <v>#DIV/0!</v>
      </c>
      <c r="S2626" s="6">
        <f>-MIN(data!$B$5/(POWER(LN(I2626),2))*P2626/100, O2626)</f>
        <v>0</v>
      </c>
      <c r="T2626" s="6">
        <f>-S2626*L2626/100000</f>
        <v>0</v>
      </c>
      <c r="U2626" s="4" t="e">
        <f>N2626+Q2626</f>
        <v>#DIV/0!</v>
      </c>
      <c r="V2626" s="4" t="e">
        <f>P2626*I2626/100/R2626</f>
        <v>#DIV/0!</v>
      </c>
      <c r="W2626" s="4" t="e">
        <f>V2626*H2626</f>
        <v>#DIV/0!</v>
      </c>
      <c r="X2626" s="6">
        <f>O2626+S2626</f>
        <v>236</v>
      </c>
      <c r="Y2626" s="6" t="e">
        <f>P2626*I2626/100/T2626</f>
        <v>#DIV/0!</v>
      </c>
      <c r="Z2626" s="6" t="e">
        <f>Y2626*H2626</f>
        <v>#DIV/0!</v>
      </c>
      <c r="AB2626" s="1">
        <f t="shared" si="80"/>
        <v>0</v>
      </c>
      <c r="AC2626" s="1">
        <f t="shared" si="81"/>
        <v>0</v>
      </c>
    </row>
    <row r="2627" spans="4:29" x14ac:dyDescent="0.25">
      <c r="D2627" s="1">
        <v>2014</v>
      </c>
      <c r="E2627" s="1" t="s">
        <v>75</v>
      </c>
      <c r="F2627" s="2" t="s">
        <v>265</v>
      </c>
      <c r="G2627">
        <v>3</v>
      </c>
      <c r="H2627">
        <v>763380</v>
      </c>
      <c r="I2627" s="1">
        <v>824.91920000000005</v>
      </c>
      <c r="J2627" s="1">
        <v>542</v>
      </c>
      <c r="K2627" s="1">
        <v>15801.75</v>
      </c>
      <c r="L2627" s="1">
        <v>14592.27</v>
      </c>
      <c r="M2627" s="3">
        <v>34</v>
      </c>
      <c r="N2627">
        <v>34.299999999999997</v>
      </c>
      <c r="O2627">
        <v>233</v>
      </c>
      <c r="P2627" s="1">
        <f>IF($A$3="Percentage of government revenue per capita",$B$3,0) + IF($A$3="Absolute extra revenue",AB2627,0) + IF($A$3="Absolute revenue per capita",AC2627,0)</f>
        <v>0</v>
      </c>
      <c r="Q2627" s="5" t="e">
        <f>-MIN(data!$B$4 / data!I2664 * data!P2664 / 100, data!N2664)</f>
        <v>#DIV/0!</v>
      </c>
      <c r="R2627" s="4" t="e">
        <f>-Q2627*K2627/1000</f>
        <v>#DIV/0!</v>
      </c>
      <c r="S2627" s="6">
        <f>-MIN(data!$B$5/(POWER(LN(I2627),2))*P2627/100, O2627)</f>
        <v>0</v>
      </c>
      <c r="T2627" s="6">
        <f>-S2627*L2627/100000</f>
        <v>0</v>
      </c>
      <c r="U2627" s="4" t="e">
        <f>N2627+Q2627</f>
        <v>#DIV/0!</v>
      </c>
      <c r="V2627" s="4" t="e">
        <f>P2627*I2627/100/R2627</f>
        <v>#DIV/0!</v>
      </c>
      <c r="W2627" s="4" t="e">
        <f>V2627*H2627</f>
        <v>#DIV/0!</v>
      </c>
      <c r="X2627" s="6">
        <f>O2627+S2627</f>
        <v>233</v>
      </c>
      <c r="Y2627" s="6" t="e">
        <f>P2627*I2627/100/T2627</f>
        <v>#DIV/0!</v>
      </c>
      <c r="Z2627" s="6" t="e">
        <f>Y2627*H2627</f>
        <v>#DIV/0!</v>
      </c>
      <c r="AB2627" s="1">
        <f t="shared" si="80"/>
        <v>0</v>
      </c>
      <c r="AC2627" s="1">
        <f t="shared" si="81"/>
        <v>0</v>
      </c>
    </row>
    <row r="2628" spans="4:29" x14ac:dyDescent="0.25">
      <c r="D2628" s="1">
        <v>2015</v>
      </c>
      <c r="E2628" s="1" t="s">
        <v>75</v>
      </c>
      <c r="F2628" s="2" t="s">
        <v>265</v>
      </c>
      <c r="G2628">
        <v>3</v>
      </c>
      <c r="H2628">
        <v>767432</v>
      </c>
      <c r="I2628" s="1">
        <v>913.30449999999996</v>
      </c>
      <c r="J2628" s="1">
        <v>527</v>
      </c>
      <c r="K2628" s="1">
        <v>15825.83</v>
      </c>
      <c r="M2628" s="3">
        <v>34</v>
      </c>
      <c r="N2628">
        <v>33.299999999999997</v>
      </c>
      <c r="O2628">
        <v>229</v>
      </c>
      <c r="P2628" s="1">
        <f>IF($A$3="Percentage of government revenue per capita",$B$3,0) + IF($A$3="Absolute extra revenue",AB2628,0) + IF($A$3="Absolute revenue per capita",AC2628,0)</f>
        <v>0</v>
      </c>
      <c r="Q2628" s="5" t="e">
        <f>-MIN(data!$B$4 / data!I2665 * data!P2665 / 100, data!N2665)</f>
        <v>#DIV/0!</v>
      </c>
      <c r="R2628" s="4" t="e">
        <f>-Q2628*K2628/1000</f>
        <v>#DIV/0!</v>
      </c>
      <c r="S2628" s="6">
        <f>-MIN(data!$B$5/(POWER(LN(I2628),2))*P2628/100, O2628)</f>
        <v>0</v>
      </c>
      <c r="T2628" s="6">
        <f>-S2628*L2628/100000</f>
        <v>0</v>
      </c>
      <c r="U2628" s="4" t="e">
        <f>N2628+Q2628</f>
        <v>#DIV/0!</v>
      </c>
      <c r="V2628" s="4" t="e">
        <f>P2628*I2628/100/R2628</f>
        <v>#DIV/0!</v>
      </c>
      <c r="W2628" s="4" t="e">
        <f>V2628*H2628</f>
        <v>#DIV/0!</v>
      </c>
      <c r="X2628" s="6">
        <f>O2628+S2628</f>
        <v>229</v>
      </c>
      <c r="Y2628" s="6" t="e">
        <f>P2628*I2628/100/T2628</f>
        <v>#DIV/0!</v>
      </c>
      <c r="Z2628" s="6" t="e">
        <f>Y2628*H2628</f>
        <v>#DIV/0!</v>
      </c>
      <c r="AB2628" s="1">
        <f t="shared" ref="AB2628:AB2691" si="82">$B$3*100/H2628/I2628</f>
        <v>0</v>
      </c>
      <c r="AC2628" s="1">
        <f t="shared" ref="AC2628:AC2691" si="83">$B$3/I2628*100</f>
        <v>0</v>
      </c>
    </row>
    <row r="2629" spans="4:29" x14ac:dyDescent="0.25">
      <c r="D2629" s="1">
        <v>2016</v>
      </c>
      <c r="E2629" s="1" t="s">
        <v>75</v>
      </c>
      <c r="F2629" s="2" t="s">
        <v>265</v>
      </c>
      <c r="G2629">
        <v>3</v>
      </c>
      <c r="H2629">
        <v>771366</v>
      </c>
      <c r="I2629" s="1">
        <v>947.50239999999997</v>
      </c>
      <c r="J2629" s="1">
        <v>511</v>
      </c>
      <c r="K2629" s="1">
        <v>15820.43</v>
      </c>
      <c r="M2629" s="3"/>
      <c r="N2629">
        <v>32.299999999999997</v>
      </c>
      <c r="O2629"/>
      <c r="P2629" s="1">
        <f>IF($A$3="Percentage of government revenue per capita",$B$3,0) + IF($A$3="Absolute extra revenue",AB2629,0) + IF($A$3="Absolute revenue per capita",AC2629,0)</f>
        <v>0</v>
      </c>
      <c r="Q2629" s="5" t="e">
        <f>-MIN(data!$B$4 / data!I2666 * data!P2666 / 100, data!N2666)</f>
        <v>#DIV/0!</v>
      </c>
      <c r="R2629" s="4" t="e">
        <f>-Q2629*K2629/1000</f>
        <v>#DIV/0!</v>
      </c>
      <c r="S2629" s="6">
        <f>-MIN(data!$B$5/(POWER(LN(I2629),2))*P2629/100, O2629)</f>
        <v>0</v>
      </c>
      <c r="T2629" s="6">
        <f>-S2629*L2629/100000</f>
        <v>0</v>
      </c>
      <c r="U2629" s="4" t="e">
        <f>N2629+Q2629</f>
        <v>#DIV/0!</v>
      </c>
      <c r="V2629" s="4" t="e">
        <f>P2629*I2629/100/R2629</f>
        <v>#DIV/0!</v>
      </c>
      <c r="W2629" s="4" t="e">
        <f>V2629*H2629</f>
        <v>#DIV/0!</v>
      </c>
      <c r="X2629" s="6">
        <f>O2629+S2629</f>
        <v>0</v>
      </c>
      <c r="Y2629" s="6" t="e">
        <f>P2629*I2629/100/T2629</f>
        <v>#DIV/0!</v>
      </c>
      <c r="Z2629" s="6" t="e">
        <f>Y2629*H2629</f>
        <v>#DIV/0!</v>
      </c>
      <c r="AB2629" s="1">
        <f t="shared" si="82"/>
        <v>0</v>
      </c>
      <c r="AC2629" s="1">
        <f t="shared" si="83"/>
        <v>0</v>
      </c>
    </row>
    <row r="2630" spans="4:29" x14ac:dyDescent="0.25">
      <c r="D2630" s="1">
        <v>1980</v>
      </c>
      <c r="E2630" s="1" t="s">
        <v>79</v>
      </c>
      <c r="F2630" s="2" t="s">
        <v>266</v>
      </c>
      <c r="G2630">
        <v>1</v>
      </c>
      <c r="H2630">
        <v>5643173</v>
      </c>
      <c r="I2630" s="1">
        <v>0</v>
      </c>
      <c r="J2630" s="1">
        <v>42339</v>
      </c>
      <c r="K2630" s="1">
        <v>224253.2</v>
      </c>
      <c r="M2630" s="3"/>
      <c r="N2630">
        <v>188.8</v>
      </c>
      <c r="O2630"/>
      <c r="P2630" s="1">
        <f>IF($A$3="Percentage of government revenue per capita",$B$3,0) + IF($A$3="Absolute extra revenue",AB2630,0) + IF($A$3="Absolute revenue per capita",AC2630,0)</f>
        <v>0</v>
      </c>
      <c r="Q2630" s="5" t="e">
        <f>-MIN(data!$B$4 / data!I2778 * data!P2778 / 100, data!N2778)</f>
        <v>#DIV/0!</v>
      </c>
      <c r="R2630" s="4" t="e">
        <f>-Q2630*K2630/1000</f>
        <v>#DIV/0!</v>
      </c>
      <c r="S2630" s="6" t="e">
        <f>-MIN(data!$B$5/(POWER(LN(I2630),2))*P2630/100, O2630)</f>
        <v>#NUM!</v>
      </c>
      <c r="T2630" s="6" t="e">
        <f>-S2630*L2630/100000</f>
        <v>#NUM!</v>
      </c>
      <c r="U2630" s="4" t="e">
        <f>N2630+Q2630</f>
        <v>#DIV/0!</v>
      </c>
      <c r="V2630" s="4" t="e">
        <f>P2630*I2630/100/R2630</f>
        <v>#DIV/0!</v>
      </c>
      <c r="W2630" s="4" t="e">
        <f>V2630*H2630</f>
        <v>#DIV/0!</v>
      </c>
      <c r="X2630" s="6" t="e">
        <f>O2630+S2630</f>
        <v>#NUM!</v>
      </c>
      <c r="Y2630" s="6" t="e">
        <f>P2630*I2630/100/T2630</f>
        <v>#NUM!</v>
      </c>
      <c r="Z2630" s="6" t="e">
        <f>Y2630*H2630</f>
        <v>#NUM!</v>
      </c>
      <c r="AB2630" s="1" t="e">
        <f t="shared" si="82"/>
        <v>#DIV/0!</v>
      </c>
      <c r="AC2630" s="1" t="e">
        <f t="shared" si="83"/>
        <v>#DIV/0!</v>
      </c>
    </row>
    <row r="2631" spans="4:29" x14ac:dyDescent="0.25">
      <c r="D2631" s="1">
        <v>1981</v>
      </c>
      <c r="E2631" s="1" t="s">
        <v>79</v>
      </c>
      <c r="F2631" s="2" t="s">
        <v>266</v>
      </c>
      <c r="G2631">
        <v>1</v>
      </c>
      <c r="H2631">
        <v>5773366</v>
      </c>
      <c r="I2631" s="1">
        <v>0</v>
      </c>
      <c r="J2631" s="1">
        <v>42750</v>
      </c>
      <c r="K2631" s="1">
        <v>232210.8</v>
      </c>
      <c r="M2631" s="3"/>
      <c r="N2631">
        <v>184.1</v>
      </c>
      <c r="O2631"/>
      <c r="P2631" s="1">
        <f>IF($A$3="Percentage of government revenue per capita",$B$3,0) + IF($A$3="Absolute extra revenue",AB2631,0) + IF($A$3="Absolute revenue per capita",AC2631,0)</f>
        <v>0</v>
      </c>
      <c r="Q2631" s="5" t="e">
        <f>-MIN(data!$B$4 / data!I2779 * data!P2779 / 100, data!N2779)</f>
        <v>#DIV/0!</v>
      </c>
      <c r="R2631" s="4" t="e">
        <f>-Q2631*K2631/1000</f>
        <v>#DIV/0!</v>
      </c>
      <c r="S2631" s="6" t="e">
        <f>-MIN(data!$B$5/(POWER(LN(I2631),2))*P2631/100, O2631)</f>
        <v>#NUM!</v>
      </c>
      <c r="T2631" s="6" t="e">
        <f>-S2631*L2631/100000</f>
        <v>#NUM!</v>
      </c>
      <c r="U2631" s="4" t="e">
        <f>N2631+Q2631</f>
        <v>#DIV/0!</v>
      </c>
      <c r="V2631" s="4" t="e">
        <f>P2631*I2631/100/R2631</f>
        <v>#DIV/0!</v>
      </c>
      <c r="W2631" s="4" t="e">
        <f>V2631*H2631</f>
        <v>#DIV/0!</v>
      </c>
      <c r="X2631" s="6" t="e">
        <f>O2631+S2631</f>
        <v>#NUM!</v>
      </c>
      <c r="Y2631" s="6" t="e">
        <f>P2631*I2631/100/T2631</f>
        <v>#NUM!</v>
      </c>
      <c r="Z2631" s="6" t="e">
        <f>Y2631*H2631</f>
        <v>#NUM!</v>
      </c>
      <c r="AB2631" s="1" t="e">
        <f t="shared" si="82"/>
        <v>#DIV/0!</v>
      </c>
      <c r="AC2631" s="1" t="e">
        <f t="shared" si="83"/>
        <v>#DIV/0!</v>
      </c>
    </row>
    <row r="2632" spans="4:29" x14ac:dyDescent="0.25">
      <c r="D2632" s="1">
        <v>1982</v>
      </c>
      <c r="E2632" s="1" t="s">
        <v>79</v>
      </c>
      <c r="F2632" s="2" t="s">
        <v>266</v>
      </c>
      <c r="G2632">
        <v>1</v>
      </c>
      <c r="H2632">
        <v>5910227</v>
      </c>
      <c r="I2632" s="1">
        <v>0</v>
      </c>
      <c r="J2632" s="1">
        <v>42984</v>
      </c>
      <c r="K2632" s="1">
        <v>239598.7</v>
      </c>
      <c r="M2632" s="3"/>
      <c r="N2632">
        <v>179.4</v>
      </c>
      <c r="O2632"/>
      <c r="P2632" s="1">
        <f>IF($A$3="Percentage of government revenue per capita",$B$3,0) + IF($A$3="Absolute extra revenue",AB2632,0) + IF($A$3="Absolute revenue per capita",AC2632,0)</f>
        <v>0</v>
      </c>
      <c r="Q2632" s="5" t="e">
        <f>-MIN(data!$B$4 / data!I2780 * data!P2780 / 100, data!N2780)</f>
        <v>#DIV/0!</v>
      </c>
      <c r="R2632" s="4" t="e">
        <f>-Q2632*K2632/1000</f>
        <v>#DIV/0!</v>
      </c>
      <c r="S2632" s="6" t="e">
        <f>-MIN(data!$B$5/(POWER(LN(I2632),2))*P2632/100, O2632)</f>
        <v>#NUM!</v>
      </c>
      <c r="T2632" s="6" t="e">
        <f>-S2632*L2632/100000</f>
        <v>#NUM!</v>
      </c>
      <c r="U2632" s="4" t="e">
        <f>N2632+Q2632</f>
        <v>#DIV/0!</v>
      </c>
      <c r="V2632" s="4" t="e">
        <f>P2632*I2632/100/R2632</f>
        <v>#DIV/0!</v>
      </c>
      <c r="W2632" s="4" t="e">
        <f>V2632*H2632</f>
        <v>#DIV/0!</v>
      </c>
      <c r="X2632" s="6" t="e">
        <f>O2632+S2632</f>
        <v>#NUM!</v>
      </c>
      <c r="Y2632" s="6" t="e">
        <f>P2632*I2632/100/T2632</f>
        <v>#NUM!</v>
      </c>
      <c r="Z2632" s="6" t="e">
        <f>Y2632*H2632</f>
        <v>#NUM!</v>
      </c>
      <c r="AB2632" s="1" t="e">
        <f t="shared" si="82"/>
        <v>#DIV/0!</v>
      </c>
      <c r="AC2632" s="1" t="e">
        <f t="shared" si="83"/>
        <v>#DIV/0!</v>
      </c>
    </row>
    <row r="2633" spans="4:29" x14ac:dyDescent="0.25">
      <c r="D2633" s="1">
        <v>1983</v>
      </c>
      <c r="E2633" s="1" t="s">
        <v>79</v>
      </c>
      <c r="F2633" s="2" t="s">
        <v>266</v>
      </c>
      <c r="G2633">
        <v>1</v>
      </c>
      <c r="H2633">
        <v>6051622</v>
      </c>
      <c r="I2633" s="1">
        <v>0</v>
      </c>
      <c r="J2633" s="1">
        <v>42981</v>
      </c>
      <c r="K2633" s="1">
        <v>246168.4</v>
      </c>
      <c r="M2633" s="3"/>
      <c r="N2633">
        <v>174.6</v>
      </c>
      <c r="O2633"/>
      <c r="P2633" s="1">
        <f>IF($A$3="Percentage of government revenue per capita",$B$3,0) + IF($A$3="Absolute extra revenue",AB2633,0) + IF($A$3="Absolute revenue per capita",AC2633,0)</f>
        <v>0</v>
      </c>
      <c r="Q2633" s="5" t="e">
        <f>-MIN(data!$B$4 / data!I2781 * data!P2781 / 100, data!N2781)</f>
        <v>#DIV/0!</v>
      </c>
      <c r="R2633" s="4" t="e">
        <f>-Q2633*K2633/1000</f>
        <v>#DIV/0!</v>
      </c>
      <c r="S2633" s="6" t="e">
        <f>-MIN(data!$B$5/(POWER(LN(I2633),2))*P2633/100, O2633)</f>
        <v>#NUM!</v>
      </c>
      <c r="T2633" s="6" t="e">
        <f>-S2633*L2633/100000</f>
        <v>#NUM!</v>
      </c>
      <c r="U2633" s="4" t="e">
        <f>N2633+Q2633</f>
        <v>#DIV/0!</v>
      </c>
      <c r="V2633" s="4" t="e">
        <f>P2633*I2633/100/R2633</f>
        <v>#DIV/0!</v>
      </c>
      <c r="W2633" s="4" t="e">
        <f>V2633*H2633</f>
        <v>#DIV/0!</v>
      </c>
      <c r="X2633" s="6" t="e">
        <f>O2633+S2633</f>
        <v>#NUM!</v>
      </c>
      <c r="Y2633" s="6" t="e">
        <f>P2633*I2633/100/T2633</f>
        <v>#NUM!</v>
      </c>
      <c r="Z2633" s="6" t="e">
        <f>Y2633*H2633</f>
        <v>#NUM!</v>
      </c>
      <c r="AB2633" s="1" t="e">
        <f t="shared" si="82"/>
        <v>#DIV/0!</v>
      </c>
      <c r="AC2633" s="1" t="e">
        <f t="shared" si="83"/>
        <v>#DIV/0!</v>
      </c>
    </row>
    <row r="2634" spans="4:29" x14ac:dyDescent="0.25">
      <c r="D2634" s="1">
        <v>1984</v>
      </c>
      <c r="E2634" s="1" t="s">
        <v>79</v>
      </c>
      <c r="F2634" s="2" t="s">
        <v>266</v>
      </c>
      <c r="G2634">
        <v>1</v>
      </c>
      <c r="H2634">
        <v>6194687</v>
      </c>
      <c r="I2634" s="1">
        <v>0</v>
      </c>
      <c r="J2634" s="1">
        <v>42749</v>
      </c>
      <c r="K2634" s="1">
        <v>251316.9</v>
      </c>
      <c r="M2634" s="3"/>
      <c r="N2634">
        <v>170.1</v>
      </c>
      <c r="O2634"/>
      <c r="P2634" s="1">
        <f>IF($A$3="Percentage of government revenue per capita",$B$3,0) + IF($A$3="Absolute extra revenue",AB2634,0) + IF($A$3="Absolute revenue per capita",AC2634,0)</f>
        <v>0</v>
      </c>
      <c r="Q2634" s="5" t="e">
        <f>-MIN(data!$B$4 / data!I2782 * data!P2782 / 100, data!N2782)</f>
        <v>#DIV/0!</v>
      </c>
      <c r="R2634" s="4" t="e">
        <f>-Q2634*K2634/1000</f>
        <v>#DIV/0!</v>
      </c>
      <c r="S2634" s="6" t="e">
        <f>-MIN(data!$B$5/(POWER(LN(I2634),2))*P2634/100, O2634)</f>
        <v>#NUM!</v>
      </c>
      <c r="T2634" s="6" t="e">
        <f>-S2634*L2634/100000</f>
        <v>#NUM!</v>
      </c>
      <c r="U2634" s="4" t="e">
        <f>N2634+Q2634</f>
        <v>#DIV/0!</v>
      </c>
      <c r="V2634" s="4" t="e">
        <f>P2634*I2634/100/R2634</f>
        <v>#DIV/0!</v>
      </c>
      <c r="W2634" s="4" t="e">
        <f>V2634*H2634</f>
        <v>#DIV/0!</v>
      </c>
      <c r="X2634" s="6" t="e">
        <f>O2634+S2634</f>
        <v>#NUM!</v>
      </c>
      <c r="Y2634" s="6" t="e">
        <f>P2634*I2634/100/T2634</f>
        <v>#NUM!</v>
      </c>
      <c r="Z2634" s="6" t="e">
        <f>Y2634*H2634</f>
        <v>#NUM!</v>
      </c>
      <c r="AB2634" s="1" t="e">
        <f t="shared" si="82"/>
        <v>#DIV/0!</v>
      </c>
      <c r="AC2634" s="1" t="e">
        <f t="shared" si="83"/>
        <v>#DIV/0!</v>
      </c>
    </row>
    <row r="2635" spans="4:29" x14ac:dyDescent="0.25">
      <c r="D2635" s="1">
        <v>1985</v>
      </c>
      <c r="E2635" s="1" t="s">
        <v>79</v>
      </c>
      <c r="F2635" s="2" t="s">
        <v>266</v>
      </c>
      <c r="G2635">
        <v>1</v>
      </c>
      <c r="H2635">
        <v>6337273</v>
      </c>
      <c r="I2635" s="1">
        <v>0</v>
      </c>
      <c r="J2635" s="1">
        <v>42261</v>
      </c>
      <c r="K2635" s="1">
        <v>255353.5</v>
      </c>
      <c r="M2635" s="3"/>
      <c r="N2635">
        <v>165.5</v>
      </c>
      <c r="O2635"/>
      <c r="P2635" s="1">
        <f>IF($A$3="Percentage of government revenue per capita",$B$3,0) + IF($A$3="Absolute extra revenue",AB2635,0) + IF($A$3="Absolute revenue per capita",AC2635,0)</f>
        <v>0</v>
      </c>
      <c r="Q2635" s="5" t="e">
        <f>-MIN(data!$B$4 / data!I2783 * data!P2783 / 100, data!N2783)</f>
        <v>#DIV/0!</v>
      </c>
      <c r="R2635" s="4" t="e">
        <f>-Q2635*K2635/1000</f>
        <v>#DIV/0!</v>
      </c>
      <c r="S2635" s="6" t="e">
        <f>-MIN(data!$B$5/(POWER(LN(I2635),2))*P2635/100, O2635)</f>
        <v>#NUM!</v>
      </c>
      <c r="T2635" s="6" t="e">
        <f>-S2635*L2635/100000</f>
        <v>#NUM!</v>
      </c>
      <c r="U2635" s="4" t="e">
        <f>N2635+Q2635</f>
        <v>#DIV/0!</v>
      </c>
      <c r="V2635" s="4" t="e">
        <f>P2635*I2635/100/R2635</f>
        <v>#DIV/0!</v>
      </c>
      <c r="W2635" s="4" t="e">
        <f>V2635*H2635</f>
        <v>#DIV/0!</v>
      </c>
      <c r="X2635" s="6" t="e">
        <f>O2635+S2635</f>
        <v>#NUM!</v>
      </c>
      <c r="Y2635" s="6" t="e">
        <f>P2635*I2635/100/T2635</f>
        <v>#NUM!</v>
      </c>
      <c r="Z2635" s="6" t="e">
        <f>Y2635*H2635</f>
        <v>#NUM!</v>
      </c>
      <c r="AB2635" s="1" t="e">
        <f t="shared" si="82"/>
        <v>#DIV/0!</v>
      </c>
      <c r="AC2635" s="1" t="e">
        <f t="shared" si="83"/>
        <v>#DIV/0!</v>
      </c>
    </row>
    <row r="2636" spans="4:29" x14ac:dyDescent="0.25">
      <c r="D2636" s="1">
        <v>1986</v>
      </c>
      <c r="E2636" s="1" t="s">
        <v>79</v>
      </c>
      <c r="F2636" s="2" t="s">
        <v>266</v>
      </c>
      <c r="G2636">
        <v>1</v>
      </c>
      <c r="H2636">
        <v>6478541</v>
      </c>
      <c r="I2636" s="1">
        <v>0</v>
      </c>
      <c r="J2636" s="1">
        <v>41569</v>
      </c>
      <c r="K2636" s="1">
        <v>257872.2</v>
      </c>
      <c r="M2636" s="3"/>
      <c r="N2636">
        <v>161.19999999999999</v>
      </c>
      <c r="O2636"/>
      <c r="P2636" s="1">
        <f>IF($A$3="Percentage of government revenue per capita",$B$3,0) + IF($A$3="Absolute extra revenue",AB2636,0) + IF($A$3="Absolute revenue per capita",AC2636,0)</f>
        <v>0</v>
      </c>
      <c r="Q2636" s="5" t="e">
        <f>-MIN(data!$B$4 / data!I2784 * data!P2784 / 100, data!N2784)</f>
        <v>#DIV/0!</v>
      </c>
      <c r="R2636" s="4" t="e">
        <f>-Q2636*K2636/1000</f>
        <v>#DIV/0!</v>
      </c>
      <c r="S2636" s="6" t="e">
        <f>-MIN(data!$B$5/(POWER(LN(I2636),2))*P2636/100, O2636)</f>
        <v>#NUM!</v>
      </c>
      <c r="T2636" s="6" t="e">
        <f>-S2636*L2636/100000</f>
        <v>#NUM!</v>
      </c>
      <c r="U2636" s="4" t="e">
        <f>N2636+Q2636</f>
        <v>#DIV/0!</v>
      </c>
      <c r="V2636" s="4" t="e">
        <f>P2636*I2636/100/R2636</f>
        <v>#DIV/0!</v>
      </c>
      <c r="W2636" s="4" t="e">
        <f>V2636*H2636</f>
        <v>#DIV/0!</v>
      </c>
      <c r="X2636" s="6" t="e">
        <f>O2636+S2636</f>
        <v>#NUM!</v>
      </c>
      <c r="Y2636" s="6" t="e">
        <f>P2636*I2636/100/T2636</f>
        <v>#NUM!</v>
      </c>
      <c r="Z2636" s="6" t="e">
        <f>Y2636*H2636</f>
        <v>#NUM!</v>
      </c>
      <c r="AB2636" s="1" t="e">
        <f t="shared" si="82"/>
        <v>#DIV/0!</v>
      </c>
      <c r="AC2636" s="1" t="e">
        <f t="shared" si="83"/>
        <v>#DIV/0!</v>
      </c>
    </row>
    <row r="2637" spans="4:29" x14ac:dyDescent="0.25">
      <c r="D2637" s="1">
        <v>1987</v>
      </c>
      <c r="E2637" s="1" t="s">
        <v>79</v>
      </c>
      <c r="F2637" s="2" t="s">
        <v>266</v>
      </c>
      <c r="G2637">
        <v>1</v>
      </c>
      <c r="H2637">
        <v>6618744</v>
      </c>
      <c r="I2637" s="1">
        <v>0</v>
      </c>
      <c r="J2637" s="1">
        <v>40731</v>
      </c>
      <c r="K2637" s="1">
        <v>259433.1</v>
      </c>
      <c r="M2637" s="3"/>
      <c r="N2637">
        <v>157</v>
      </c>
      <c r="O2637"/>
      <c r="P2637" s="1">
        <f>IF($A$3="Percentage of government revenue per capita",$B$3,0) + IF($A$3="Absolute extra revenue",AB2637,0) + IF($A$3="Absolute revenue per capita",AC2637,0)</f>
        <v>0</v>
      </c>
      <c r="Q2637" s="5" t="e">
        <f>-MIN(data!$B$4 / data!I2785 * data!P2785 / 100, data!N2785)</f>
        <v>#DIV/0!</v>
      </c>
      <c r="R2637" s="4" t="e">
        <f>-Q2637*K2637/1000</f>
        <v>#DIV/0!</v>
      </c>
      <c r="S2637" s="6" t="e">
        <f>-MIN(data!$B$5/(POWER(LN(I2637),2))*P2637/100, O2637)</f>
        <v>#NUM!</v>
      </c>
      <c r="T2637" s="6" t="e">
        <f>-S2637*L2637/100000</f>
        <v>#NUM!</v>
      </c>
      <c r="U2637" s="4" t="e">
        <f>N2637+Q2637</f>
        <v>#DIV/0!</v>
      </c>
      <c r="V2637" s="4" t="e">
        <f>P2637*I2637/100/R2637</f>
        <v>#DIV/0!</v>
      </c>
      <c r="W2637" s="4" t="e">
        <f>V2637*H2637</f>
        <v>#DIV/0!</v>
      </c>
      <c r="X2637" s="6" t="e">
        <f>O2637+S2637</f>
        <v>#NUM!</v>
      </c>
      <c r="Y2637" s="6" t="e">
        <f>P2637*I2637/100/T2637</f>
        <v>#NUM!</v>
      </c>
      <c r="Z2637" s="6" t="e">
        <f>Y2637*H2637</f>
        <v>#NUM!</v>
      </c>
      <c r="AB2637" s="1" t="e">
        <f t="shared" si="82"/>
        <v>#DIV/0!</v>
      </c>
      <c r="AC2637" s="1" t="e">
        <f t="shared" si="83"/>
        <v>#DIV/0!</v>
      </c>
    </row>
    <row r="2638" spans="4:29" x14ac:dyDescent="0.25">
      <c r="D2638" s="1">
        <v>1988</v>
      </c>
      <c r="E2638" s="1" t="s">
        <v>79</v>
      </c>
      <c r="F2638" s="2" t="s">
        <v>266</v>
      </c>
      <c r="G2638">
        <v>1</v>
      </c>
      <c r="H2638">
        <v>6758223</v>
      </c>
      <c r="I2638" s="1">
        <v>0</v>
      </c>
      <c r="J2638" s="1">
        <v>39788</v>
      </c>
      <c r="K2638" s="1">
        <v>260222.4</v>
      </c>
      <c r="M2638" s="3"/>
      <c r="N2638">
        <v>152.9</v>
      </c>
      <c r="O2638"/>
      <c r="P2638" s="1">
        <f>IF($A$3="Percentage of government revenue per capita",$B$3,0) + IF($A$3="Absolute extra revenue",AB2638,0) + IF($A$3="Absolute revenue per capita",AC2638,0)</f>
        <v>0</v>
      </c>
      <c r="Q2638" s="5" t="e">
        <f>-MIN(data!$B$4 / data!I2786 * data!P2786 / 100, data!N2786)</f>
        <v>#DIV/0!</v>
      </c>
      <c r="R2638" s="4" t="e">
        <f>-Q2638*K2638/1000</f>
        <v>#DIV/0!</v>
      </c>
      <c r="S2638" s="6" t="e">
        <f>-MIN(data!$B$5/(POWER(LN(I2638),2))*P2638/100, O2638)</f>
        <v>#NUM!</v>
      </c>
      <c r="T2638" s="6" t="e">
        <f>-S2638*L2638/100000</f>
        <v>#NUM!</v>
      </c>
      <c r="U2638" s="4" t="e">
        <f>N2638+Q2638</f>
        <v>#DIV/0!</v>
      </c>
      <c r="V2638" s="4" t="e">
        <f>P2638*I2638/100/R2638</f>
        <v>#DIV/0!</v>
      </c>
      <c r="W2638" s="4" t="e">
        <f>V2638*H2638</f>
        <v>#DIV/0!</v>
      </c>
      <c r="X2638" s="6" t="e">
        <f>O2638+S2638</f>
        <v>#NUM!</v>
      </c>
      <c r="Y2638" s="6" t="e">
        <f>P2638*I2638/100/T2638</f>
        <v>#NUM!</v>
      </c>
      <c r="Z2638" s="6" t="e">
        <f>Y2638*H2638</f>
        <v>#NUM!</v>
      </c>
      <c r="AB2638" s="1" t="e">
        <f t="shared" si="82"/>
        <v>#DIV/0!</v>
      </c>
      <c r="AC2638" s="1" t="e">
        <f t="shared" si="83"/>
        <v>#DIV/0!</v>
      </c>
    </row>
    <row r="2639" spans="4:29" x14ac:dyDescent="0.25">
      <c r="D2639" s="1">
        <v>1989</v>
      </c>
      <c r="E2639" s="1" t="s">
        <v>79</v>
      </c>
      <c r="F2639" s="2" t="s">
        <v>266</v>
      </c>
      <c r="G2639">
        <v>1</v>
      </c>
      <c r="H2639">
        <v>6897755</v>
      </c>
      <c r="I2639" s="1">
        <v>0</v>
      </c>
      <c r="J2639" s="1">
        <v>38791</v>
      </c>
      <c r="K2639" s="1">
        <v>260517.1</v>
      </c>
      <c r="M2639" s="3"/>
      <c r="N2639">
        <v>148.9</v>
      </c>
      <c r="O2639"/>
      <c r="P2639" s="1">
        <f>IF($A$3="Percentage of government revenue per capita",$B$3,0) + IF($A$3="Absolute extra revenue",AB2639,0) + IF($A$3="Absolute revenue per capita",AC2639,0)</f>
        <v>0</v>
      </c>
      <c r="Q2639" s="5" t="e">
        <f>-MIN(data!$B$4 / data!I2787 * data!P2787 / 100, data!N2787)</f>
        <v>#DIV/0!</v>
      </c>
      <c r="R2639" s="4" t="e">
        <f>-Q2639*K2639/1000</f>
        <v>#DIV/0!</v>
      </c>
      <c r="S2639" s="6" t="e">
        <f>-MIN(data!$B$5/(POWER(LN(I2639),2))*P2639/100, O2639)</f>
        <v>#NUM!</v>
      </c>
      <c r="T2639" s="6" t="e">
        <f>-S2639*L2639/100000</f>
        <v>#NUM!</v>
      </c>
      <c r="U2639" s="4" t="e">
        <f>N2639+Q2639</f>
        <v>#DIV/0!</v>
      </c>
      <c r="V2639" s="4" t="e">
        <f>P2639*I2639/100/R2639</f>
        <v>#DIV/0!</v>
      </c>
      <c r="W2639" s="4" t="e">
        <f>V2639*H2639</f>
        <v>#DIV/0!</v>
      </c>
      <c r="X2639" s="6" t="e">
        <f>O2639+S2639</f>
        <v>#NUM!</v>
      </c>
      <c r="Y2639" s="6" t="e">
        <f>P2639*I2639/100/T2639</f>
        <v>#NUM!</v>
      </c>
      <c r="Z2639" s="6" t="e">
        <f>Y2639*H2639</f>
        <v>#NUM!</v>
      </c>
      <c r="AB2639" s="1" t="e">
        <f t="shared" si="82"/>
        <v>#DIV/0!</v>
      </c>
      <c r="AC2639" s="1" t="e">
        <f t="shared" si="83"/>
        <v>#DIV/0!</v>
      </c>
    </row>
    <row r="2640" spans="4:29" x14ac:dyDescent="0.25">
      <c r="D2640" s="1">
        <v>1990</v>
      </c>
      <c r="E2640" s="1" t="s">
        <v>79</v>
      </c>
      <c r="F2640" s="2" t="s">
        <v>266</v>
      </c>
      <c r="G2640">
        <v>1</v>
      </c>
      <c r="H2640">
        <v>7037917</v>
      </c>
      <c r="I2640" s="1">
        <v>73.159139999999994</v>
      </c>
      <c r="J2640" s="1">
        <v>37752</v>
      </c>
      <c r="K2640" s="1">
        <v>260718.2</v>
      </c>
      <c r="L2640" s="1">
        <v>256000</v>
      </c>
      <c r="M2640" s="3">
        <v>1700</v>
      </c>
      <c r="N2640">
        <v>144.80000000000001</v>
      </c>
      <c r="O2640">
        <v>625</v>
      </c>
      <c r="P2640" s="1">
        <f>IF($A$3="Percentage of government revenue per capita",$B$3,0) + IF($A$3="Absolute extra revenue",AB2640,0) + IF($A$3="Absolute revenue per capita",AC2640,0)</f>
        <v>0</v>
      </c>
      <c r="Q2640" s="5" t="e">
        <f>-MIN(data!$B$4 / data!I2788 * data!P2788 / 100, data!N2788)</f>
        <v>#DIV/0!</v>
      </c>
      <c r="R2640" s="4" t="e">
        <f>-Q2640*K2640/1000</f>
        <v>#DIV/0!</v>
      </c>
      <c r="S2640" s="6">
        <f>-MIN(data!$B$5/(POWER(LN(I2640),2))*P2640/100, O2640)</f>
        <v>0</v>
      </c>
      <c r="T2640" s="6">
        <f>-S2640*L2640/100000</f>
        <v>0</v>
      </c>
      <c r="U2640" s="4" t="e">
        <f>N2640+Q2640</f>
        <v>#DIV/0!</v>
      </c>
      <c r="V2640" s="4" t="e">
        <f>P2640*I2640/100/R2640</f>
        <v>#DIV/0!</v>
      </c>
      <c r="W2640" s="4" t="e">
        <f>V2640*H2640</f>
        <v>#DIV/0!</v>
      </c>
      <c r="X2640" s="6">
        <f>O2640+S2640</f>
        <v>625</v>
      </c>
      <c r="Y2640" s="6" t="e">
        <f>P2640*I2640/100/T2640</f>
        <v>#DIV/0!</v>
      </c>
      <c r="Z2640" s="6" t="e">
        <f>Y2640*H2640</f>
        <v>#DIV/0!</v>
      </c>
      <c r="AB2640" s="1">
        <f t="shared" si="82"/>
        <v>0</v>
      </c>
      <c r="AC2640" s="1">
        <f t="shared" si="83"/>
        <v>0</v>
      </c>
    </row>
    <row r="2641" spans="4:29" x14ac:dyDescent="0.25">
      <c r="D2641" s="1">
        <v>1991</v>
      </c>
      <c r="E2641" s="1" t="s">
        <v>79</v>
      </c>
      <c r="F2641" s="2" t="s">
        <v>266</v>
      </c>
      <c r="G2641">
        <v>1</v>
      </c>
      <c r="H2641">
        <v>7178607</v>
      </c>
      <c r="I2641" s="1">
        <v>73.35342</v>
      </c>
      <c r="J2641" s="1">
        <v>36714</v>
      </c>
      <c r="K2641" s="1">
        <v>260938.2</v>
      </c>
      <c r="L2641" s="1">
        <v>252525.3</v>
      </c>
      <c r="M2641" s="3">
        <v>1600</v>
      </c>
      <c r="N2641">
        <v>140.69999999999999</v>
      </c>
      <c r="O2641">
        <v>594</v>
      </c>
      <c r="P2641" s="1">
        <f>IF($A$3="Percentage of government revenue per capita",$B$3,0) + IF($A$3="Absolute extra revenue",AB2641,0) + IF($A$3="Absolute revenue per capita",AC2641,0)</f>
        <v>0</v>
      </c>
      <c r="Q2641" s="5" t="e">
        <f>-MIN(data!$B$4 / data!I2789 * data!P2789 / 100, data!N2789)</f>
        <v>#DIV/0!</v>
      </c>
      <c r="R2641" s="4" t="e">
        <f>-Q2641*K2641/1000</f>
        <v>#DIV/0!</v>
      </c>
      <c r="S2641" s="6">
        <f>-MIN(data!$B$5/(POWER(LN(I2641),2))*P2641/100, O2641)</f>
        <v>0</v>
      </c>
      <c r="T2641" s="6">
        <f>-S2641*L2641/100000</f>
        <v>0</v>
      </c>
      <c r="U2641" s="4" t="e">
        <f>N2641+Q2641</f>
        <v>#DIV/0!</v>
      </c>
      <c r="V2641" s="4" t="e">
        <f>P2641*I2641/100/R2641</f>
        <v>#DIV/0!</v>
      </c>
      <c r="W2641" s="4" t="e">
        <f>V2641*H2641</f>
        <v>#DIV/0!</v>
      </c>
      <c r="X2641" s="6">
        <f>O2641+S2641</f>
        <v>594</v>
      </c>
      <c r="Y2641" s="6" t="e">
        <f>P2641*I2641/100/T2641</f>
        <v>#DIV/0!</v>
      </c>
      <c r="Z2641" s="6" t="e">
        <f>Y2641*H2641</f>
        <v>#DIV/0!</v>
      </c>
      <c r="AB2641" s="1">
        <f t="shared" si="82"/>
        <v>0</v>
      </c>
      <c r="AC2641" s="1">
        <f t="shared" si="83"/>
        <v>0</v>
      </c>
    </row>
    <row r="2642" spans="4:29" x14ac:dyDescent="0.25">
      <c r="D2642" s="1">
        <v>1992</v>
      </c>
      <c r="E2642" s="1" t="s">
        <v>79</v>
      </c>
      <c r="F2642" s="2" t="s">
        <v>266</v>
      </c>
      <c r="G2642">
        <v>1</v>
      </c>
      <c r="H2642">
        <v>7319493</v>
      </c>
      <c r="I2642" s="1">
        <v>47.460259999999998</v>
      </c>
      <c r="J2642" s="1">
        <v>35686</v>
      </c>
      <c r="K2642" s="1">
        <v>261053.4</v>
      </c>
      <c r="L2642" s="1">
        <v>262237.8</v>
      </c>
      <c r="M2642" s="3">
        <v>1500</v>
      </c>
      <c r="N2642">
        <v>136.69999999999999</v>
      </c>
      <c r="O2642">
        <v>572</v>
      </c>
      <c r="P2642" s="1">
        <f>IF($A$3="Percentage of government revenue per capita",$B$3,0) + IF($A$3="Absolute extra revenue",AB2642,0) + IF($A$3="Absolute revenue per capita",AC2642,0)</f>
        <v>0</v>
      </c>
      <c r="Q2642" s="5" t="e">
        <f>-MIN(data!$B$4 / data!I2790 * data!P2790 / 100, data!N2790)</f>
        <v>#DIV/0!</v>
      </c>
      <c r="R2642" s="4" t="e">
        <f>-Q2642*K2642/1000</f>
        <v>#DIV/0!</v>
      </c>
      <c r="S2642" s="6">
        <f>-MIN(data!$B$5/(POWER(LN(I2642),2))*P2642/100, O2642)</f>
        <v>0</v>
      </c>
      <c r="T2642" s="6">
        <f>-S2642*L2642/100000</f>
        <v>0</v>
      </c>
      <c r="U2642" s="4" t="e">
        <f>N2642+Q2642</f>
        <v>#DIV/0!</v>
      </c>
      <c r="V2642" s="4" t="e">
        <f>P2642*I2642/100/R2642</f>
        <v>#DIV/0!</v>
      </c>
      <c r="W2642" s="4" t="e">
        <f>V2642*H2642</f>
        <v>#DIV/0!</v>
      </c>
      <c r="X2642" s="6">
        <f>O2642+S2642</f>
        <v>572</v>
      </c>
      <c r="Y2642" s="6" t="e">
        <f>P2642*I2642/100/T2642</f>
        <v>#DIV/0!</v>
      </c>
      <c r="Z2642" s="6" t="e">
        <f>Y2642*H2642</f>
        <v>#DIV/0!</v>
      </c>
      <c r="AB2642" s="1">
        <f t="shared" si="82"/>
        <v>0</v>
      </c>
      <c r="AC2642" s="1">
        <f t="shared" si="83"/>
        <v>0</v>
      </c>
    </row>
    <row r="2643" spans="4:29" x14ac:dyDescent="0.25">
      <c r="D2643" s="1">
        <v>1993</v>
      </c>
      <c r="E2643" s="1" t="s">
        <v>79</v>
      </c>
      <c r="F2643" s="2" t="s">
        <v>266</v>
      </c>
      <c r="G2643">
        <v>1</v>
      </c>
      <c r="H2643">
        <v>7460689</v>
      </c>
      <c r="I2643" s="1">
        <v>46.441769999999998</v>
      </c>
      <c r="J2643" s="1">
        <v>34639</v>
      </c>
      <c r="K2643" s="1">
        <v>261426.4</v>
      </c>
      <c r="L2643" s="1">
        <v>268336.3</v>
      </c>
      <c r="M2643" s="3">
        <v>1500</v>
      </c>
      <c r="N2643">
        <v>132.5</v>
      </c>
      <c r="O2643">
        <v>559</v>
      </c>
      <c r="P2643" s="1">
        <f>IF($A$3="Percentage of government revenue per capita",$B$3,0) + IF($A$3="Absolute extra revenue",AB2643,0) + IF($A$3="Absolute revenue per capita",AC2643,0)</f>
        <v>0</v>
      </c>
      <c r="Q2643" s="5" t="e">
        <f>-MIN(data!$B$4 / data!I2791 * data!P2791 / 100, data!N2791)</f>
        <v>#DIV/0!</v>
      </c>
      <c r="R2643" s="4" t="e">
        <f>-Q2643*K2643/1000</f>
        <v>#DIV/0!</v>
      </c>
      <c r="S2643" s="6">
        <f>-MIN(data!$B$5/(POWER(LN(I2643),2))*P2643/100, O2643)</f>
        <v>0</v>
      </c>
      <c r="T2643" s="6">
        <f>-S2643*L2643/100000</f>
        <v>0</v>
      </c>
      <c r="U2643" s="4" t="e">
        <f>N2643+Q2643</f>
        <v>#DIV/0!</v>
      </c>
      <c r="V2643" s="4" t="e">
        <f>P2643*I2643/100/R2643</f>
        <v>#DIV/0!</v>
      </c>
      <c r="W2643" s="4" t="e">
        <f>V2643*H2643</f>
        <v>#DIV/0!</v>
      </c>
      <c r="X2643" s="6">
        <f>O2643+S2643</f>
        <v>559</v>
      </c>
      <c r="Y2643" s="6" t="e">
        <f>P2643*I2643/100/T2643</f>
        <v>#DIV/0!</v>
      </c>
      <c r="Z2643" s="6" t="e">
        <f>Y2643*H2643</f>
        <v>#DIV/0!</v>
      </c>
      <c r="AB2643" s="1">
        <f t="shared" si="82"/>
        <v>0</v>
      </c>
      <c r="AC2643" s="1">
        <f t="shared" si="83"/>
        <v>0</v>
      </c>
    </row>
    <row r="2644" spans="4:29" x14ac:dyDescent="0.25">
      <c r="D2644" s="1">
        <v>1994</v>
      </c>
      <c r="E2644" s="1" t="s">
        <v>79</v>
      </c>
      <c r="F2644" s="2" t="s">
        <v>266</v>
      </c>
      <c r="G2644">
        <v>1</v>
      </c>
      <c r="H2644">
        <v>7602320</v>
      </c>
      <c r="I2644" s="1">
        <v>21.55508</v>
      </c>
      <c r="J2644" s="1">
        <v>33593</v>
      </c>
      <c r="K2644" s="1">
        <v>261831.6</v>
      </c>
      <c r="L2644" s="1">
        <v>254083.5</v>
      </c>
      <c r="M2644" s="3">
        <v>1500</v>
      </c>
      <c r="N2644">
        <v>128.30000000000001</v>
      </c>
      <c r="O2644">
        <v>551</v>
      </c>
      <c r="P2644" s="1">
        <f>IF($A$3="Percentage of government revenue per capita",$B$3,0) + IF($A$3="Absolute extra revenue",AB2644,0) + IF($A$3="Absolute revenue per capita",AC2644,0)</f>
        <v>0</v>
      </c>
      <c r="Q2644" s="5" t="e">
        <f>-MIN(data!$B$4 / data!I2792 * data!P2792 / 100, data!N2792)</f>
        <v>#DIV/0!</v>
      </c>
      <c r="R2644" s="4" t="e">
        <f>-Q2644*K2644/1000</f>
        <v>#DIV/0!</v>
      </c>
      <c r="S2644" s="6">
        <f>-MIN(data!$B$5/(POWER(LN(I2644),2))*P2644/100, O2644)</f>
        <v>0</v>
      </c>
      <c r="T2644" s="6">
        <f>-S2644*L2644/100000</f>
        <v>0</v>
      </c>
      <c r="U2644" s="4" t="e">
        <f>N2644+Q2644</f>
        <v>#DIV/0!</v>
      </c>
      <c r="V2644" s="4" t="e">
        <f>P2644*I2644/100/R2644</f>
        <v>#DIV/0!</v>
      </c>
      <c r="W2644" s="4" t="e">
        <f>V2644*H2644</f>
        <v>#DIV/0!</v>
      </c>
      <c r="X2644" s="6">
        <f>O2644+S2644</f>
        <v>551</v>
      </c>
      <c r="Y2644" s="6" t="e">
        <f>P2644*I2644/100/T2644</f>
        <v>#DIV/0!</v>
      </c>
      <c r="Z2644" s="6" t="e">
        <f>Y2644*H2644</f>
        <v>#DIV/0!</v>
      </c>
      <c r="AB2644" s="1">
        <f t="shared" si="82"/>
        <v>0</v>
      </c>
      <c r="AC2644" s="1">
        <f t="shared" si="83"/>
        <v>0</v>
      </c>
    </row>
    <row r="2645" spans="4:29" x14ac:dyDescent="0.25">
      <c r="D2645" s="1">
        <v>1995</v>
      </c>
      <c r="E2645" s="1" t="s">
        <v>79</v>
      </c>
      <c r="F2645" s="2" t="s">
        <v>266</v>
      </c>
      <c r="G2645">
        <v>1</v>
      </c>
      <c r="H2645">
        <v>7744503</v>
      </c>
      <c r="I2645" s="1">
        <v>45.011870000000002</v>
      </c>
      <c r="J2645" s="1">
        <v>32554</v>
      </c>
      <c r="K2645" s="1">
        <v>262320.7</v>
      </c>
      <c r="L2645" s="1">
        <v>257352.9</v>
      </c>
      <c r="M2645" s="3">
        <v>1400</v>
      </c>
      <c r="N2645">
        <v>124.1</v>
      </c>
      <c r="O2645">
        <v>544</v>
      </c>
      <c r="P2645" s="1">
        <f>IF($A$3="Percentage of government revenue per capita",$B$3,0) + IF($A$3="Absolute extra revenue",AB2645,0) + IF($A$3="Absolute revenue per capita",AC2645,0)</f>
        <v>0</v>
      </c>
      <c r="Q2645" s="5">
        <f>-MIN(data!$B$4 / data!I2793 * data!P2793 / 100, data!N2793)</f>
        <v>0</v>
      </c>
      <c r="R2645" s="4">
        <f>-Q2645*K2645/1000</f>
        <v>0</v>
      </c>
      <c r="S2645" s="6">
        <f>-MIN(data!$B$5/(POWER(LN(I2645),2))*P2645/100, O2645)</f>
        <v>0</v>
      </c>
      <c r="T2645" s="6">
        <f>-S2645*L2645/100000</f>
        <v>0</v>
      </c>
      <c r="U2645" s="4">
        <f>N2645+Q2645</f>
        <v>124.1</v>
      </c>
      <c r="V2645" s="4" t="e">
        <f>P2645*I2645/100/R2645</f>
        <v>#DIV/0!</v>
      </c>
      <c r="W2645" s="4" t="e">
        <f>V2645*H2645</f>
        <v>#DIV/0!</v>
      </c>
      <c r="X2645" s="6">
        <f>O2645+S2645</f>
        <v>544</v>
      </c>
      <c r="Y2645" s="6" t="e">
        <f>P2645*I2645/100/T2645</f>
        <v>#DIV/0!</v>
      </c>
      <c r="Z2645" s="6" t="e">
        <f>Y2645*H2645</f>
        <v>#DIV/0!</v>
      </c>
      <c r="AB2645" s="1">
        <f t="shared" si="82"/>
        <v>0</v>
      </c>
      <c r="AC2645" s="1">
        <f t="shared" si="83"/>
        <v>0</v>
      </c>
    </row>
    <row r="2646" spans="4:29" x14ac:dyDescent="0.25">
      <c r="D2646" s="1">
        <v>1996</v>
      </c>
      <c r="E2646" s="1" t="s">
        <v>79</v>
      </c>
      <c r="F2646" s="2" t="s">
        <v>266</v>
      </c>
      <c r="G2646">
        <v>1</v>
      </c>
      <c r="H2646">
        <v>7887304</v>
      </c>
      <c r="I2646" s="1">
        <v>56.348680000000002</v>
      </c>
      <c r="J2646" s="1">
        <v>31507</v>
      </c>
      <c r="K2646" s="1">
        <v>262777.3</v>
      </c>
      <c r="L2646" s="1">
        <v>259259.3</v>
      </c>
      <c r="M2646" s="3">
        <v>1400</v>
      </c>
      <c r="N2646">
        <v>119.9</v>
      </c>
      <c r="O2646">
        <v>540</v>
      </c>
      <c r="P2646" s="1">
        <f>IF($A$3="Percentage of government revenue per capita",$B$3,0) + IF($A$3="Absolute extra revenue",AB2646,0) + IF($A$3="Absolute revenue per capita",AC2646,0)</f>
        <v>0</v>
      </c>
      <c r="Q2646" s="5">
        <f>-MIN(data!$B$4 / data!I2794 * data!P2794 / 100, data!N2794)</f>
        <v>0</v>
      </c>
      <c r="R2646" s="4">
        <f>-Q2646*K2646/1000</f>
        <v>0</v>
      </c>
      <c r="S2646" s="6">
        <f>-MIN(data!$B$5/(POWER(LN(I2646),2))*P2646/100, O2646)</f>
        <v>0</v>
      </c>
      <c r="T2646" s="6">
        <f>-S2646*L2646/100000</f>
        <v>0</v>
      </c>
      <c r="U2646" s="4">
        <f>N2646+Q2646</f>
        <v>119.9</v>
      </c>
      <c r="V2646" s="4" t="e">
        <f>P2646*I2646/100/R2646</f>
        <v>#DIV/0!</v>
      </c>
      <c r="W2646" s="4" t="e">
        <f>V2646*H2646</f>
        <v>#DIV/0!</v>
      </c>
      <c r="X2646" s="6">
        <f>O2646+S2646</f>
        <v>540</v>
      </c>
      <c r="Y2646" s="6" t="e">
        <f>P2646*I2646/100/T2646</f>
        <v>#DIV/0!</v>
      </c>
      <c r="Z2646" s="6" t="e">
        <f>Y2646*H2646</f>
        <v>#DIV/0!</v>
      </c>
      <c r="AB2646" s="1">
        <f t="shared" si="82"/>
        <v>0</v>
      </c>
      <c r="AC2646" s="1">
        <f t="shared" si="83"/>
        <v>0</v>
      </c>
    </row>
    <row r="2647" spans="4:29" x14ac:dyDescent="0.25">
      <c r="D2647" s="1">
        <v>1997</v>
      </c>
      <c r="E2647" s="1" t="s">
        <v>79</v>
      </c>
      <c r="F2647" s="2" t="s">
        <v>266</v>
      </c>
      <c r="G2647">
        <v>1</v>
      </c>
      <c r="H2647">
        <v>8030726</v>
      </c>
      <c r="I2647" s="1">
        <v>68.330430000000007</v>
      </c>
      <c r="J2647" s="1">
        <v>30436</v>
      </c>
      <c r="K2647" s="1">
        <v>263059.59999999998</v>
      </c>
      <c r="L2647" s="1">
        <v>264650.3</v>
      </c>
      <c r="M2647" s="3">
        <v>1400</v>
      </c>
      <c r="N2647">
        <v>115.7</v>
      </c>
      <c r="O2647">
        <v>529</v>
      </c>
      <c r="P2647" s="1">
        <f>IF($A$3="Percentage of government revenue per capita",$B$3,0) + IF($A$3="Absolute extra revenue",AB2647,0) + IF($A$3="Absolute revenue per capita",AC2647,0)</f>
        <v>0</v>
      </c>
      <c r="Q2647" s="5">
        <f>-MIN(data!$B$4 / data!I2795 * data!P2795 / 100, data!N2795)</f>
        <v>0</v>
      </c>
      <c r="R2647" s="4">
        <f>-Q2647*K2647/1000</f>
        <v>0</v>
      </c>
      <c r="S2647" s="6">
        <f>-MIN(data!$B$5/(POWER(LN(I2647),2))*P2647/100, O2647)</f>
        <v>0</v>
      </c>
      <c r="T2647" s="6">
        <f>-S2647*L2647/100000</f>
        <v>0</v>
      </c>
      <c r="U2647" s="4">
        <f>N2647+Q2647</f>
        <v>115.7</v>
      </c>
      <c r="V2647" s="4" t="e">
        <f>P2647*I2647/100/R2647</f>
        <v>#DIV/0!</v>
      </c>
      <c r="W2647" s="4" t="e">
        <f>V2647*H2647</f>
        <v>#DIV/0!</v>
      </c>
      <c r="X2647" s="6">
        <f>O2647+S2647</f>
        <v>529</v>
      </c>
      <c r="Y2647" s="6" t="e">
        <f>P2647*I2647/100/T2647</f>
        <v>#DIV/0!</v>
      </c>
      <c r="Z2647" s="6" t="e">
        <f>Y2647*H2647</f>
        <v>#DIV/0!</v>
      </c>
      <c r="AB2647" s="1">
        <f t="shared" si="82"/>
        <v>0</v>
      </c>
      <c r="AC2647" s="1">
        <f t="shared" si="83"/>
        <v>0</v>
      </c>
    </row>
    <row r="2648" spans="4:29" x14ac:dyDescent="0.25">
      <c r="D2648" s="1">
        <v>1998</v>
      </c>
      <c r="E2648" s="1" t="s">
        <v>79</v>
      </c>
      <c r="F2648" s="2" t="s">
        <v>266</v>
      </c>
      <c r="G2648">
        <v>1</v>
      </c>
      <c r="H2648">
        <v>8174680</v>
      </c>
      <c r="I2648" s="1">
        <v>66.114400000000003</v>
      </c>
      <c r="J2648" s="1">
        <v>29391</v>
      </c>
      <c r="K2648" s="1">
        <v>263360.2</v>
      </c>
      <c r="L2648" s="1">
        <v>270270.3</v>
      </c>
      <c r="M2648" s="3">
        <v>1400</v>
      </c>
      <c r="N2648">
        <v>111.6</v>
      </c>
      <c r="O2648">
        <v>518</v>
      </c>
      <c r="P2648" s="1">
        <f>IF($A$3="Percentage of government revenue per capita",$B$3,0) + IF($A$3="Absolute extra revenue",AB2648,0) + IF($A$3="Absolute revenue per capita",AC2648,0)</f>
        <v>0</v>
      </c>
      <c r="Q2648" s="5">
        <f>-MIN(data!$B$4 / data!I2796 * data!P2796 / 100, data!N2796)</f>
        <v>0</v>
      </c>
      <c r="R2648" s="4">
        <f>-Q2648*K2648/1000</f>
        <v>0</v>
      </c>
      <c r="S2648" s="6">
        <f>-MIN(data!$B$5/(POWER(LN(I2648),2))*P2648/100, O2648)</f>
        <v>0</v>
      </c>
      <c r="T2648" s="6">
        <f>-S2648*L2648/100000</f>
        <v>0</v>
      </c>
      <c r="U2648" s="4">
        <f>N2648+Q2648</f>
        <v>111.6</v>
      </c>
      <c r="V2648" s="4" t="e">
        <f>P2648*I2648/100/R2648</f>
        <v>#DIV/0!</v>
      </c>
      <c r="W2648" s="4" t="e">
        <f>V2648*H2648</f>
        <v>#DIV/0!</v>
      </c>
      <c r="X2648" s="6">
        <f>O2648+S2648</f>
        <v>518</v>
      </c>
      <c r="Y2648" s="6" t="e">
        <f>P2648*I2648/100/T2648</f>
        <v>#DIV/0!</v>
      </c>
      <c r="Z2648" s="6" t="e">
        <f>Y2648*H2648</f>
        <v>#DIV/0!</v>
      </c>
      <c r="AB2648" s="1">
        <f t="shared" si="82"/>
        <v>0</v>
      </c>
      <c r="AC2648" s="1">
        <f t="shared" si="83"/>
        <v>0</v>
      </c>
    </row>
    <row r="2649" spans="4:29" x14ac:dyDescent="0.25">
      <c r="D2649" s="1">
        <v>1999</v>
      </c>
      <c r="E2649" s="1" t="s">
        <v>79</v>
      </c>
      <c r="F2649" s="2" t="s">
        <v>266</v>
      </c>
      <c r="G2649">
        <v>1</v>
      </c>
      <c r="H2649">
        <v>8319057</v>
      </c>
      <c r="I2649" s="1">
        <v>70.790800000000004</v>
      </c>
      <c r="J2649" s="1">
        <v>28354</v>
      </c>
      <c r="K2649" s="1">
        <v>263268.3</v>
      </c>
      <c r="L2649" s="1">
        <v>251938</v>
      </c>
      <c r="M2649" s="3">
        <v>1400</v>
      </c>
      <c r="N2649">
        <v>107.7</v>
      </c>
      <c r="O2649">
        <v>516</v>
      </c>
      <c r="P2649" s="1">
        <f>IF($A$3="Percentage of government revenue per capita",$B$3,0) + IF($A$3="Absolute extra revenue",AB2649,0) + IF($A$3="Absolute revenue per capita",AC2649,0)</f>
        <v>0</v>
      </c>
      <c r="Q2649" s="5">
        <f>-MIN(data!$B$4 / data!I2797 * data!P2797 / 100, data!N2797)</f>
        <v>0</v>
      </c>
      <c r="R2649" s="4">
        <f>-Q2649*K2649/1000</f>
        <v>0</v>
      </c>
      <c r="S2649" s="6">
        <f>-MIN(data!$B$5/(POWER(LN(I2649),2))*P2649/100, O2649)</f>
        <v>0</v>
      </c>
      <c r="T2649" s="6">
        <f>-S2649*L2649/100000</f>
        <v>0</v>
      </c>
      <c r="U2649" s="4">
        <f>N2649+Q2649</f>
        <v>107.7</v>
      </c>
      <c r="V2649" s="4" t="e">
        <f>P2649*I2649/100/R2649</f>
        <v>#DIV/0!</v>
      </c>
      <c r="W2649" s="4" t="e">
        <f>V2649*H2649</f>
        <v>#DIV/0!</v>
      </c>
      <c r="X2649" s="6">
        <f>O2649+S2649</f>
        <v>516</v>
      </c>
      <c r="Y2649" s="6" t="e">
        <f>P2649*I2649/100/T2649</f>
        <v>#DIV/0!</v>
      </c>
      <c r="Z2649" s="6" t="e">
        <f>Y2649*H2649</f>
        <v>#DIV/0!</v>
      </c>
      <c r="AB2649" s="1">
        <f t="shared" si="82"/>
        <v>0</v>
      </c>
      <c r="AC2649" s="1">
        <f t="shared" si="83"/>
        <v>0</v>
      </c>
    </row>
    <row r="2650" spans="4:29" x14ac:dyDescent="0.25">
      <c r="D2650" s="1">
        <v>2000</v>
      </c>
      <c r="E2650" s="1" t="s">
        <v>79</v>
      </c>
      <c r="F2650" s="2" t="s">
        <v>266</v>
      </c>
      <c r="G2650">
        <v>1</v>
      </c>
      <c r="H2650">
        <v>8463806</v>
      </c>
      <c r="I2650" s="1">
        <v>61.58663</v>
      </c>
      <c r="J2650" s="1">
        <v>27381</v>
      </c>
      <c r="K2650" s="1">
        <v>263278.8</v>
      </c>
      <c r="L2650" s="1">
        <v>257425.7</v>
      </c>
      <c r="M2650" s="3">
        <v>1300</v>
      </c>
      <c r="N2650">
        <v>104</v>
      </c>
      <c r="O2650">
        <v>505</v>
      </c>
      <c r="P2650" s="1">
        <f>IF($A$3="Percentage of government revenue per capita",$B$3,0) + IF($A$3="Absolute extra revenue",AB2650,0) + IF($A$3="Absolute revenue per capita",AC2650,0)</f>
        <v>0</v>
      </c>
      <c r="Q2650" s="5">
        <f>-MIN(data!$B$4 / data!I2798 * data!P2798 / 100, data!N2798)</f>
        <v>0</v>
      </c>
      <c r="R2650" s="4">
        <f>-Q2650*K2650/1000</f>
        <v>0</v>
      </c>
      <c r="S2650" s="6">
        <f>-MIN(data!$B$5/(POWER(LN(I2650),2))*P2650/100, O2650)</f>
        <v>0</v>
      </c>
      <c r="T2650" s="6">
        <f>-S2650*L2650/100000</f>
        <v>0</v>
      </c>
      <c r="U2650" s="4">
        <f>N2650+Q2650</f>
        <v>104</v>
      </c>
      <c r="V2650" s="4" t="e">
        <f>P2650*I2650/100/R2650</f>
        <v>#DIV/0!</v>
      </c>
      <c r="W2650" s="4" t="e">
        <f>V2650*H2650</f>
        <v>#DIV/0!</v>
      </c>
      <c r="X2650" s="6">
        <f>O2650+S2650</f>
        <v>505</v>
      </c>
      <c r="Y2650" s="6" t="e">
        <f>P2650*I2650/100/T2650</f>
        <v>#DIV/0!</v>
      </c>
      <c r="Z2650" s="6" t="e">
        <f>Y2650*H2650</f>
        <v>#DIV/0!</v>
      </c>
      <c r="AB2650" s="1">
        <f t="shared" si="82"/>
        <v>0</v>
      </c>
      <c r="AC2650" s="1">
        <f t="shared" si="83"/>
        <v>0</v>
      </c>
    </row>
    <row r="2651" spans="4:29" x14ac:dyDescent="0.25">
      <c r="D2651" s="1">
        <v>2001</v>
      </c>
      <c r="E2651" s="1" t="s">
        <v>79</v>
      </c>
      <c r="F2651" s="2" t="s">
        <v>266</v>
      </c>
      <c r="G2651">
        <v>1</v>
      </c>
      <c r="H2651">
        <v>8608819</v>
      </c>
      <c r="I2651" s="1">
        <v>55.696300000000001</v>
      </c>
      <c r="J2651" s="1">
        <v>26471</v>
      </c>
      <c r="K2651" s="1">
        <v>263131.2</v>
      </c>
      <c r="L2651" s="1">
        <v>264227.59999999998</v>
      </c>
      <c r="M2651" s="3">
        <v>1300</v>
      </c>
      <c r="N2651">
        <v>100.6</v>
      </c>
      <c r="O2651">
        <v>492</v>
      </c>
      <c r="P2651" s="1">
        <f>IF($A$3="Percentage of government revenue per capita",$B$3,0) + IF($A$3="Absolute extra revenue",AB2651,0) + IF($A$3="Absolute revenue per capita",AC2651,0)</f>
        <v>0</v>
      </c>
      <c r="Q2651" s="5">
        <f>-MIN(data!$B$4 / data!I2799 * data!P2799 / 100, data!N2799)</f>
        <v>0</v>
      </c>
      <c r="R2651" s="4">
        <f>-Q2651*K2651/1000</f>
        <v>0</v>
      </c>
      <c r="S2651" s="6">
        <f>-MIN(data!$B$5/(POWER(LN(I2651),2))*P2651/100, O2651)</f>
        <v>0</v>
      </c>
      <c r="T2651" s="6">
        <f>-S2651*L2651/100000</f>
        <v>0</v>
      </c>
      <c r="U2651" s="4">
        <f>N2651+Q2651</f>
        <v>100.6</v>
      </c>
      <c r="V2651" s="4" t="e">
        <f>P2651*I2651/100/R2651</f>
        <v>#DIV/0!</v>
      </c>
      <c r="W2651" s="4" t="e">
        <f>V2651*H2651</f>
        <v>#DIV/0!</v>
      </c>
      <c r="X2651" s="6">
        <f>O2651+S2651</f>
        <v>492</v>
      </c>
      <c r="Y2651" s="6" t="e">
        <f>P2651*I2651/100/T2651</f>
        <v>#DIV/0!</v>
      </c>
      <c r="Z2651" s="6" t="e">
        <f>Y2651*H2651</f>
        <v>#DIV/0!</v>
      </c>
      <c r="AB2651" s="1">
        <f t="shared" si="82"/>
        <v>0</v>
      </c>
      <c r="AC2651" s="1">
        <f t="shared" si="83"/>
        <v>0</v>
      </c>
    </row>
    <row r="2652" spans="4:29" x14ac:dyDescent="0.25">
      <c r="D2652" s="1">
        <v>2002</v>
      </c>
      <c r="E2652" s="1" t="s">
        <v>79</v>
      </c>
      <c r="F2652" s="2" t="s">
        <v>266</v>
      </c>
      <c r="G2652">
        <v>1</v>
      </c>
      <c r="H2652">
        <v>8754150</v>
      </c>
      <c r="I2652" s="1">
        <v>60.696159999999999</v>
      </c>
      <c r="J2652" s="1">
        <v>25665</v>
      </c>
      <c r="K2652" s="1">
        <v>262961.09999999998</v>
      </c>
      <c r="L2652" s="1">
        <v>269709.5</v>
      </c>
      <c r="M2652" s="3">
        <v>1300</v>
      </c>
      <c r="N2652">
        <v>97.6</v>
      </c>
      <c r="O2652">
        <v>482</v>
      </c>
      <c r="P2652" s="1">
        <f>IF($A$3="Percentage of government revenue per capita",$B$3,0) + IF($A$3="Absolute extra revenue",AB2652,0) + IF($A$3="Absolute revenue per capita",AC2652,0)</f>
        <v>0</v>
      </c>
      <c r="Q2652" s="5">
        <f>-MIN(data!$B$4 / data!I2800 * data!P2800 / 100, data!N2800)</f>
        <v>0</v>
      </c>
      <c r="R2652" s="4">
        <f>-Q2652*K2652/1000</f>
        <v>0</v>
      </c>
      <c r="S2652" s="6">
        <f>-MIN(data!$B$5/(POWER(LN(I2652),2))*P2652/100, O2652)</f>
        <v>0</v>
      </c>
      <c r="T2652" s="6">
        <f>-S2652*L2652/100000</f>
        <v>0</v>
      </c>
      <c r="U2652" s="4">
        <f>N2652+Q2652</f>
        <v>97.6</v>
      </c>
      <c r="V2652" s="4" t="e">
        <f>P2652*I2652/100/R2652</f>
        <v>#DIV/0!</v>
      </c>
      <c r="W2652" s="4" t="e">
        <f>V2652*H2652</f>
        <v>#DIV/0!</v>
      </c>
      <c r="X2652" s="6">
        <f>O2652+S2652</f>
        <v>482</v>
      </c>
      <c r="Y2652" s="6" t="e">
        <f>P2652*I2652/100/T2652</f>
        <v>#DIV/0!</v>
      </c>
      <c r="Z2652" s="6" t="e">
        <f>Y2652*H2652</f>
        <v>#DIV/0!</v>
      </c>
      <c r="AB2652" s="1">
        <f t="shared" si="82"/>
        <v>0</v>
      </c>
      <c r="AC2652" s="1">
        <f t="shared" si="83"/>
        <v>0</v>
      </c>
    </row>
    <row r="2653" spans="4:29" x14ac:dyDescent="0.25">
      <c r="D2653" s="1">
        <v>2003</v>
      </c>
      <c r="E2653" s="1" t="s">
        <v>79</v>
      </c>
      <c r="F2653" s="2" t="s">
        <v>266</v>
      </c>
      <c r="G2653">
        <v>1</v>
      </c>
      <c r="H2653">
        <v>8900104</v>
      </c>
      <c r="I2653" s="1">
        <v>64.004959999999997</v>
      </c>
      <c r="J2653" s="1">
        <v>24952</v>
      </c>
      <c r="K2653" s="1">
        <v>263206.8</v>
      </c>
      <c r="L2653" s="1">
        <v>271398.7</v>
      </c>
      <c r="M2653" s="3">
        <v>1300</v>
      </c>
      <c r="N2653">
        <v>94.8</v>
      </c>
      <c r="O2653">
        <v>479</v>
      </c>
      <c r="P2653" s="1">
        <f>IF($A$3="Percentage of government revenue per capita",$B$3,0) + IF($A$3="Absolute extra revenue",AB2653,0) + IF($A$3="Absolute revenue per capita",AC2653,0)</f>
        <v>0</v>
      </c>
      <c r="Q2653" s="5">
        <f>-MIN(data!$B$4 / data!I2801 * data!P2801 / 100, data!N2801)</f>
        <v>0</v>
      </c>
      <c r="R2653" s="4">
        <f>-Q2653*K2653/1000</f>
        <v>0</v>
      </c>
      <c r="S2653" s="6">
        <f>-MIN(data!$B$5/(POWER(LN(I2653),2))*P2653/100, O2653)</f>
        <v>0</v>
      </c>
      <c r="T2653" s="6">
        <f>-S2653*L2653/100000</f>
        <v>0</v>
      </c>
      <c r="U2653" s="4">
        <f>N2653+Q2653</f>
        <v>94.8</v>
      </c>
      <c r="V2653" s="4" t="e">
        <f>P2653*I2653/100/R2653</f>
        <v>#DIV/0!</v>
      </c>
      <c r="W2653" s="4" t="e">
        <f>V2653*H2653</f>
        <v>#DIV/0!</v>
      </c>
      <c r="X2653" s="6">
        <f>O2653+S2653</f>
        <v>479</v>
      </c>
      <c r="Y2653" s="6" t="e">
        <f>P2653*I2653/100/T2653</f>
        <v>#DIV/0!</v>
      </c>
      <c r="Z2653" s="6" t="e">
        <f>Y2653*H2653</f>
        <v>#DIV/0!</v>
      </c>
      <c r="AB2653" s="1">
        <f t="shared" si="82"/>
        <v>0</v>
      </c>
      <c r="AC2653" s="1">
        <f t="shared" si="83"/>
        <v>0</v>
      </c>
    </row>
    <row r="2654" spans="4:29" x14ac:dyDescent="0.25">
      <c r="D2654" s="1">
        <v>2004</v>
      </c>
      <c r="E2654" s="1" t="s">
        <v>79</v>
      </c>
      <c r="F2654" s="2" t="s">
        <v>266</v>
      </c>
      <c r="G2654">
        <v>1</v>
      </c>
      <c r="H2654">
        <v>9047077</v>
      </c>
      <c r="I2654" s="1">
        <v>61.578189999999999</v>
      </c>
      <c r="J2654" s="1">
        <v>24339</v>
      </c>
      <c r="K2654" s="1">
        <v>263409.09999999998</v>
      </c>
      <c r="L2654" s="1">
        <v>254237.3</v>
      </c>
      <c r="M2654" s="3">
        <v>1300</v>
      </c>
      <c r="N2654">
        <v>92.4</v>
      </c>
      <c r="O2654">
        <v>472</v>
      </c>
      <c r="P2654" s="1">
        <f>IF($A$3="Percentage of government revenue per capita",$B$3,0) + IF($A$3="Absolute extra revenue",AB2654,0) + IF($A$3="Absolute revenue per capita",AC2654,0)</f>
        <v>0</v>
      </c>
      <c r="Q2654" s="5">
        <f>-MIN(data!$B$4 / data!I2802 * data!P2802 / 100, data!N2802)</f>
        <v>0</v>
      </c>
      <c r="R2654" s="4">
        <f>-Q2654*K2654/1000</f>
        <v>0</v>
      </c>
      <c r="S2654" s="6">
        <f>-MIN(data!$B$5/(POWER(LN(I2654),2))*P2654/100, O2654)</f>
        <v>0</v>
      </c>
      <c r="T2654" s="6">
        <f>-S2654*L2654/100000</f>
        <v>0</v>
      </c>
      <c r="U2654" s="4">
        <f>N2654+Q2654</f>
        <v>92.4</v>
      </c>
      <c r="V2654" s="4" t="e">
        <f>P2654*I2654/100/R2654</f>
        <v>#DIV/0!</v>
      </c>
      <c r="W2654" s="4" t="e">
        <f>V2654*H2654</f>
        <v>#DIV/0!</v>
      </c>
      <c r="X2654" s="6">
        <f>O2654+S2654</f>
        <v>472</v>
      </c>
      <c r="Y2654" s="6" t="e">
        <f>P2654*I2654/100/T2654</f>
        <v>#DIV/0!</v>
      </c>
      <c r="Z2654" s="6" t="e">
        <f>Y2654*H2654</f>
        <v>#DIV/0!</v>
      </c>
      <c r="AB2654" s="1">
        <f t="shared" si="82"/>
        <v>0</v>
      </c>
      <c r="AC2654" s="1">
        <f t="shared" si="83"/>
        <v>0</v>
      </c>
    </row>
    <row r="2655" spans="4:29" x14ac:dyDescent="0.25">
      <c r="D2655" s="1">
        <v>2005</v>
      </c>
      <c r="E2655" s="1" t="s">
        <v>79</v>
      </c>
      <c r="F2655" s="2" t="s">
        <v>266</v>
      </c>
      <c r="G2655">
        <v>1</v>
      </c>
      <c r="H2655">
        <v>9195288</v>
      </c>
      <c r="I2655" s="1">
        <v>67.090909999999994</v>
      </c>
      <c r="J2655" s="1">
        <v>23813</v>
      </c>
      <c r="K2655" s="1">
        <v>263709.90000000002</v>
      </c>
      <c r="L2655" s="1">
        <v>261437.9</v>
      </c>
      <c r="M2655" s="3">
        <v>1200</v>
      </c>
      <c r="N2655">
        <v>90.3</v>
      </c>
      <c r="O2655">
        <v>459</v>
      </c>
      <c r="P2655" s="1">
        <f>IF($A$3="Percentage of government revenue per capita",$B$3,0) + IF($A$3="Absolute extra revenue",AB2655,0) + IF($A$3="Absolute revenue per capita",AC2655,0)</f>
        <v>0</v>
      </c>
      <c r="Q2655" s="5">
        <f>-MIN(data!$B$4 / data!I2803 * data!P2803 / 100, data!N2803)</f>
        <v>0</v>
      </c>
      <c r="R2655" s="4">
        <f>-Q2655*K2655/1000</f>
        <v>0</v>
      </c>
      <c r="S2655" s="6">
        <f>-MIN(data!$B$5/(POWER(LN(I2655),2))*P2655/100, O2655)</f>
        <v>0</v>
      </c>
      <c r="T2655" s="6">
        <f>-S2655*L2655/100000</f>
        <v>0</v>
      </c>
      <c r="U2655" s="4">
        <f>N2655+Q2655</f>
        <v>90.3</v>
      </c>
      <c r="V2655" s="4" t="e">
        <f>P2655*I2655/100/R2655</f>
        <v>#DIV/0!</v>
      </c>
      <c r="W2655" s="4" t="e">
        <f>V2655*H2655</f>
        <v>#DIV/0!</v>
      </c>
      <c r="X2655" s="6">
        <f>O2655+S2655</f>
        <v>459</v>
      </c>
      <c r="Y2655" s="6" t="e">
        <f>P2655*I2655/100/T2655</f>
        <v>#DIV/0!</v>
      </c>
      <c r="Z2655" s="6" t="e">
        <f>Y2655*H2655</f>
        <v>#DIV/0!</v>
      </c>
      <c r="AB2655" s="1">
        <f t="shared" si="82"/>
        <v>0</v>
      </c>
      <c r="AC2655" s="1">
        <f t="shared" si="83"/>
        <v>0</v>
      </c>
    </row>
    <row r="2656" spans="4:29" x14ac:dyDescent="0.25">
      <c r="D2656" s="1">
        <v>2006</v>
      </c>
      <c r="E2656" s="1" t="s">
        <v>79</v>
      </c>
      <c r="F2656" s="2" t="s">
        <v>266</v>
      </c>
      <c r="G2656">
        <v>1</v>
      </c>
      <c r="H2656">
        <v>9344785</v>
      </c>
      <c r="I2656" s="1">
        <v>72.249300000000005</v>
      </c>
      <c r="J2656" s="1">
        <v>23339</v>
      </c>
      <c r="K2656" s="1">
        <v>264015.8</v>
      </c>
      <c r="L2656" s="1">
        <v>265486.7</v>
      </c>
      <c r="M2656" s="3">
        <v>1200</v>
      </c>
      <c r="N2656">
        <v>88.4</v>
      </c>
      <c r="O2656">
        <v>452</v>
      </c>
      <c r="P2656" s="1">
        <f>IF($A$3="Percentage of government revenue per capita",$B$3,0) + IF($A$3="Absolute extra revenue",AB2656,0) + IF($A$3="Absolute revenue per capita",AC2656,0)</f>
        <v>0</v>
      </c>
      <c r="Q2656" s="5">
        <f>-MIN(data!$B$4 / data!I2804 * data!P2804 / 100, data!N2804)</f>
        <v>0</v>
      </c>
      <c r="R2656" s="4">
        <f>-Q2656*K2656/1000</f>
        <v>0</v>
      </c>
      <c r="S2656" s="6">
        <f>-MIN(data!$B$5/(POWER(LN(I2656),2))*P2656/100, O2656)</f>
        <v>0</v>
      </c>
      <c r="T2656" s="6">
        <f>-S2656*L2656/100000</f>
        <v>0</v>
      </c>
      <c r="U2656" s="4">
        <f>N2656+Q2656</f>
        <v>88.4</v>
      </c>
      <c r="V2656" s="4" t="e">
        <f>P2656*I2656/100/R2656</f>
        <v>#DIV/0!</v>
      </c>
      <c r="W2656" s="4" t="e">
        <f>V2656*H2656</f>
        <v>#DIV/0!</v>
      </c>
      <c r="X2656" s="6">
        <f>O2656+S2656</f>
        <v>452</v>
      </c>
      <c r="Y2656" s="6" t="e">
        <f>P2656*I2656/100/T2656</f>
        <v>#DIV/0!</v>
      </c>
      <c r="Z2656" s="6" t="e">
        <f>Y2656*H2656</f>
        <v>#DIV/0!</v>
      </c>
      <c r="AB2656" s="1">
        <f t="shared" si="82"/>
        <v>0</v>
      </c>
      <c r="AC2656" s="1">
        <f t="shared" si="83"/>
        <v>0</v>
      </c>
    </row>
    <row r="2657" spans="4:29" x14ac:dyDescent="0.25">
      <c r="D2657" s="1">
        <v>2007</v>
      </c>
      <c r="E2657" s="1" t="s">
        <v>79</v>
      </c>
      <c r="F2657" s="2" t="s">
        <v>266</v>
      </c>
      <c r="G2657">
        <v>1</v>
      </c>
      <c r="H2657">
        <v>9495328</v>
      </c>
      <c r="I2657" s="1">
        <v>76.320869999999999</v>
      </c>
      <c r="J2657" s="1">
        <v>22920</v>
      </c>
      <c r="K2657" s="1">
        <v>264665.09999999998</v>
      </c>
      <c r="L2657" s="1">
        <v>248868.8</v>
      </c>
      <c r="M2657" s="3">
        <v>1200</v>
      </c>
      <c r="N2657">
        <v>86.6</v>
      </c>
      <c r="O2657">
        <v>442</v>
      </c>
      <c r="P2657" s="1">
        <f>IF($A$3="Percentage of government revenue per capita",$B$3,0) + IF($A$3="Absolute extra revenue",AB2657,0) + IF($A$3="Absolute revenue per capita",AC2657,0)</f>
        <v>0</v>
      </c>
      <c r="Q2657" s="5">
        <f>-MIN(data!$B$4 / data!I2805 * data!P2805 / 100, data!N2805)</f>
        <v>0</v>
      </c>
      <c r="R2657" s="4">
        <f>-Q2657*K2657/1000</f>
        <v>0</v>
      </c>
      <c r="S2657" s="6">
        <f>-MIN(data!$B$5/(POWER(LN(I2657),2))*P2657/100, O2657)</f>
        <v>0</v>
      </c>
      <c r="T2657" s="6">
        <f>-S2657*L2657/100000</f>
        <v>0</v>
      </c>
      <c r="U2657" s="4">
        <f>N2657+Q2657</f>
        <v>86.6</v>
      </c>
      <c r="V2657" s="4" t="e">
        <f>P2657*I2657/100/R2657</f>
        <v>#DIV/0!</v>
      </c>
      <c r="W2657" s="4" t="e">
        <f>V2657*H2657</f>
        <v>#DIV/0!</v>
      </c>
      <c r="X2657" s="6">
        <f>O2657+S2657</f>
        <v>442</v>
      </c>
      <c r="Y2657" s="6" t="e">
        <f>P2657*I2657/100/T2657</f>
        <v>#DIV/0!</v>
      </c>
      <c r="Z2657" s="6" t="e">
        <f>Y2657*H2657</f>
        <v>#DIV/0!</v>
      </c>
      <c r="AB2657" s="1">
        <f t="shared" si="82"/>
        <v>0</v>
      </c>
      <c r="AC2657" s="1">
        <f t="shared" si="83"/>
        <v>0</v>
      </c>
    </row>
    <row r="2658" spans="4:29" x14ac:dyDescent="0.25">
      <c r="D2658" s="1">
        <v>2008</v>
      </c>
      <c r="E2658" s="1" t="s">
        <v>79</v>
      </c>
      <c r="F2658" s="2" t="s">
        <v>266</v>
      </c>
      <c r="G2658">
        <v>1</v>
      </c>
      <c r="H2658">
        <v>9646580</v>
      </c>
      <c r="I2658" s="1">
        <v>74.983019999999996</v>
      </c>
      <c r="J2658" s="1">
        <v>22521</v>
      </c>
      <c r="K2658" s="1">
        <v>264952.90000000002</v>
      </c>
      <c r="L2658" s="1">
        <v>259434</v>
      </c>
      <c r="M2658" s="3">
        <v>1100</v>
      </c>
      <c r="N2658">
        <v>85</v>
      </c>
      <c r="O2658">
        <v>424</v>
      </c>
      <c r="P2658" s="1">
        <f>IF($A$3="Percentage of government revenue per capita",$B$3,0) + IF($A$3="Absolute extra revenue",AB2658,0) + IF($A$3="Absolute revenue per capita",AC2658,0)</f>
        <v>0</v>
      </c>
      <c r="Q2658" s="5">
        <f>-MIN(data!$B$4 / data!I2806 * data!P2806 / 100, data!N2806)</f>
        <v>0</v>
      </c>
      <c r="R2658" s="4">
        <f>-Q2658*K2658/1000</f>
        <v>0</v>
      </c>
      <c r="S2658" s="6">
        <f>-MIN(data!$B$5/(POWER(LN(I2658),2))*P2658/100, O2658)</f>
        <v>0</v>
      </c>
      <c r="T2658" s="6">
        <f>-S2658*L2658/100000</f>
        <v>0</v>
      </c>
      <c r="U2658" s="4">
        <f>N2658+Q2658</f>
        <v>85</v>
      </c>
      <c r="V2658" s="4" t="e">
        <f>P2658*I2658/100/R2658</f>
        <v>#DIV/0!</v>
      </c>
      <c r="W2658" s="4" t="e">
        <f>V2658*H2658</f>
        <v>#DIV/0!</v>
      </c>
      <c r="X2658" s="6">
        <f>O2658+S2658</f>
        <v>424</v>
      </c>
      <c r="Y2658" s="6" t="e">
        <f>P2658*I2658/100/T2658</f>
        <v>#DIV/0!</v>
      </c>
      <c r="Z2658" s="6" t="e">
        <f>Y2658*H2658</f>
        <v>#DIV/0!</v>
      </c>
      <c r="AB2658" s="1">
        <f t="shared" si="82"/>
        <v>0</v>
      </c>
      <c r="AC2658" s="1">
        <f t="shared" si="83"/>
        <v>0</v>
      </c>
    </row>
    <row r="2659" spans="4:29" x14ac:dyDescent="0.25">
      <c r="D2659" s="1">
        <v>2009</v>
      </c>
      <c r="E2659" s="1" t="s">
        <v>79</v>
      </c>
      <c r="F2659" s="2" t="s">
        <v>266</v>
      </c>
      <c r="G2659">
        <v>1</v>
      </c>
      <c r="H2659">
        <v>9798046</v>
      </c>
      <c r="I2659" s="1">
        <v>0</v>
      </c>
      <c r="J2659" s="1">
        <v>22112</v>
      </c>
      <c r="K2659" s="1">
        <v>264814.40000000002</v>
      </c>
      <c r="L2659" s="1">
        <v>245098</v>
      </c>
      <c r="M2659" s="3">
        <v>1100</v>
      </c>
      <c r="N2659">
        <v>83.5</v>
      </c>
      <c r="O2659">
        <v>408</v>
      </c>
      <c r="P2659" s="1">
        <f>IF($A$3="Percentage of government revenue per capita",$B$3,0) + IF($A$3="Absolute extra revenue",AB2659,0) + IF($A$3="Absolute revenue per capita",AC2659,0)</f>
        <v>0</v>
      </c>
      <c r="Q2659" s="5">
        <f>-MIN(data!$B$4 / data!I2807 * data!P2807 / 100, data!N2807)</f>
        <v>0</v>
      </c>
      <c r="R2659" s="4">
        <f>-Q2659*K2659/1000</f>
        <v>0</v>
      </c>
      <c r="S2659" s="6" t="e">
        <f>-MIN(data!$B$5/(POWER(LN(I2659),2))*P2659/100, O2659)</f>
        <v>#NUM!</v>
      </c>
      <c r="T2659" s="6" t="e">
        <f>-S2659*L2659/100000</f>
        <v>#NUM!</v>
      </c>
      <c r="U2659" s="4">
        <f>N2659+Q2659</f>
        <v>83.5</v>
      </c>
      <c r="V2659" s="4" t="e">
        <f>P2659*I2659/100/R2659</f>
        <v>#DIV/0!</v>
      </c>
      <c r="W2659" s="4" t="e">
        <f>V2659*H2659</f>
        <v>#DIV/0!</v>
      </c>
      <c r="X2659" s="6" t="e">
        <f>O2659+S2659</f>
        <v>#NUM!</v>
      </c>
      <c r="Y2659" s="6" t="e">
        <f>P2659*I2659/100/T2659</f>
        <v>#NUM!</v>
      </c>
      <c r="Z2659" s="6" t="e">
        <f>Y2659*H2659</f>
        <v>#NUM!</v>
      </c>
      <c r="AB2659" s="1" t="e">
        <f t="shared" si="82"/>
        <v>#DIV/0!</v>
      </c>
      <c r="AC2659" s="1" t="e">
        <f t="shared" si="83"/>
        <v>#DIV/0!</v>
      </c>
    </row>
    <row r="2660" spans="4:29" x14ac:dyDescent="0.25">
      <c r="D2660" s="1">
        <v>2010</v>
      </c>
      <c r="E2660" s="1" t="s">
        <v>79</v>
      </c>
      <c r="F2660" s="2" t="s">
        <v>266</v>
      </c>
      <c r="G2660">
        <v>1</v>
      </c>
      <c r="H2660">
        <v>9949322</v>
      </c>
      <c r="I2660" s="1">
        <v>0</v>
      </c>
      <c r="J2660" s="1">
        <v>58323</v>
      </c>
      <c r="K2660" s="1">
        <v>276543.40000000002</v>
      </c>
      <c r="L2660" s="1">
        <v>251928</v>
      </c>
      <c r="M2660" s="3">
        <v>1000</v>
      </c>
      <c r="N2660">
        <v>210.9</v>
      </c>
      <c r="O2660">
        <v>389</v>
      </c>
      <c r="P2660" s="1">
        <f>IF($A$3="Percentage of government revenue per capita",$B$3,0) + IF($A$3="Absolute extra revenue",AB2660,0) + IF($A$3="Absolute revenue per capita",AC2660,0)</f>
        <v>0</v>
      </c>
      <c r="Q2660" s="5">
        <f>-MIN(data!$B$4 / data!I2808 * data!P2808 / 100, data!N2808)</f>
        <v>0</v>
      </c>
      <c r="R2660" s="4">
        <f>-Q2660*K2660/1000</f>
        <v>0</v>
      </c>
      <c r="S2660" s="6" t="e">
        <f>-MIN(data!$B$5/(POWER(LN(I2660),2))*P2660/100, O2660)</f>
        <v>#NUM!</v>
      </c>
      <c r="T2660" s="6" t="e">
        <f>-S2660*L2660/100000</f>
        <v>#NUM!</v>
      </c>
      <c r="U2660" s="4">
        <f>N2660+Q2660</f>
        <v>210.9</v>
      </c>
      <c r="V2660" s="4" t="e">
        <f>P2660*I2660/100/R2660</f>
        <v>#DIV/0!</v>
      </c>
      <c r="W2660" s="4" t="e">
        <f>V2660*H2660</f>
        <v>#DIV/0!</v>
      </c>
      <c r="X2660" s="6" t="e">
        <f>O2660+S2660</f>
        <v>#NUM!</v>
      </c>
      <c r="Y2660" s="6" t="e">
        <f>P2660*I2660/100/T2660</f>
        <v>#NUM!</v>
      </c>
      <c r="Z2660" s="6" t="e">
        <f>Y2660*H2660</f>
        <v>#NUM!</v>
      </c>
      <c r="AB2660" s="1" t="e">
        <f t="shared" si="82"/>
        <v>#DIV/0!</v>
      </c>
      <c r="AC2660" s="1" t="e">
        <f t="shared" si="83"/>
        <v>#DIV/0!</v>
      </c>
    </row>
    <row r="2661" spans="4:29" x14ac:dyDescent="0.25">
      <c r="D2661" s="1">
        <v>2011</v>
      </c>
      <c r="E2661" s="1" t="s">
        <v>79</v>
      </c>
      <c r="F2661" s="2" t="s">
        <v>266</v>
      </c>
      <c r="G2661">
        <v>1</v>
      </c>
      <c r="H2661">
        <v>10100320</v>
      </c>
      <c r="I2661" s="1">
        <v>0</v>
      </c>
      <c r="J2661" s="1">
        <v>21078</v>
      </c>
      <c r="K2661" s="1">
        <v>261513.60000000001</v>
      </c>
      <c r="L2661" s="1">
        <v>268292.7</v>
      </c>
      <c r="M2661" s="3">
        <v>980</v>
      </c>
      <c r="N2661">
        <v>80.599999999999994</v>
      </c>
      <c r="O2661">
        <v>369</v>
      </c>
      <c r="P2661" s="1">
        <f>IF($A$3="Percentage of government revenue per capita",$B$3,0) + IF($A$3="Absolute extra revenue",AB2661,0) + IF($A$3="Absolute revenue per capita",AC2661,0)</f>
        <v>0</v>
      </c>
      <c r="Q2661" s="5">
        <f>-MIN(data!$B$4 / data!I2809 * data!P2809 / 100, data!N2809)</f>
        <v>0</v>
      </c>
      <c r="R2661" s="4">
        <f>-Q2661*K2661/1000</f>
        <v>0</v>
      </c>
      <c r="S2661" s="6" t="e">
        <f>-MIN(data!$B$5/(POWER(LN(I2661),2))*P2661/100, O2661)</f>
        <v>#NUM!</v>
      </c>
      <c r="T2661" s="6" t="e">
        <f>-S2661*L2661/100000</f>
        <v>#NUM!</v>
      </c>
      <c r="U2661" s="4">
        <f>N2661+Q2661</f>
        <v>80.599999999999994</v>
      </c>
      <c r="V2661" s="4" t="e">
        <f>P2661*I2661/100/R2661</f>
        <v>#DIV/0!</v>
      </c>
      <c r="W2661" s="4" t="e">
        <f>V2661*H2661</f>
        <v>#DIV/0!</v>
      </c>
      <c r="X2661" s="6" t="e">
        <f>O2661+S2661</f>
        <v>#NUM!</v>
      </c>
      <c r="Y2661" s="6" t="e">
        <f>P2661*I2661/100/T2661</f>
        <v>#NUM!</v>
      </c>
      <c r="Z2661" s="6" t="e">
        <f>Y2661*H2661</f>
        <v>#NUM!</v>
      </c>
      <c r="AB2661" s="1" t="e">
        <f t="shared" si="82"/>
        <v>#DIV/0!</v>
      </c>
      <c r="AC2661" s="1" t="e">
        <f t="shared" si="83"/>
        <v>#DIV/0!</v>
      </c>
    </row>
    <row r="2662" spans="4:29" x14ac:dyDescent="0.25">
      <c r="D2662" s="1">
        <v>2012</v>
      </c>
      <c r="E2662" s="1" t="s">
        <v>79</v>
      </c>
      <c r="F2662" s="2" t="s">
        <v>266</v>
      </c>
      <c r="G2662">
        <v>1</v>
      </c>
      <c r="H2662">
        <v>10250930</v>
      </c>
      <c r="I2662" s="1">
        <v>0</v>
      </c>
      <c r="J2662" s="1">
        <v>20777</v>
      </c>
      <c r="K2662" s="1">
        <v>262005</v>
      </c>
      <c r="L2662" s="1">
        <v>263440.90000000002</v>
      </c>
      <c r="M2662" s="3">
        <v>990</v>
      </c>
      <c r="N2662">
        <v>79.3</v>
      </c>
      <c r="O2662">
        <v>372</v>
      </c>
      <c r="P2662" s="1">
        <f>IF($A$3="Percentage of government revenue per capita",$B$3,0) + IF($A$3="Absolute extra revenue",AB2662,0) + IF($A$3="Absolute revenue per capita",AC2662,0)</f>
        <v>0</v>
      </c>
      <c r="Q2662" s="5">
        <f>-MIN(data!$B$4 / data!I2810 * data!P2810 / 100, data!N2810)</f>
        <v>0</v>
      </c>
      <c r="R2662" s="4">
        <f>-Q2662*K2662/1000</f>
        <v>0</v>
      </c>
      <c r="S2662" s="6" t="e">
        <f>-MIN(data!$B$5/(POWER(LN(I2662),2))*P2662/100, O2662)</f>
        <v>#NUM!</v>
      </c>
      <c r="T2662" s="6" t="e">
        <f>-S2662*L2662/100000</f>
        <v>#NUM!</v>
      </c>
      <c r="U2662" s="4">
        <f>N2662+Q2662</f>
        <v>79.3</v>
      </c>
      <c r="V2662" s="4" t="e">
        <f>P2662*I2662/100/R2662</f>
        <v>#DIV/0!</v>
      </c>
      <c r="W2662" s="4" t="e">
        <f>V2662*H2662</f>
        <v>#DIV/0!</v>
      </c>
      <c r="X2662" s="6" t="e">
        <f>O2662+S2662</f>
        <v>#NUM!</v>
      </c>
      <c r="Y2662" s="6" t="e">
        <f>P2662*I2662/100/T2662</f>
        <v>#NUM!</v>
      </c>
      <c r="Z2662" s="6" t="e">
        <f>Y2662*H2662</f>
        <v>#NUM!</v>
      </c>
      <c r="AB2662" s="1" t="e">
        <f t="shared" si="82"/>
        <v>#DIV/0!</v>
      </c>
      <c r="AC2662" s="1" t="e">
        <f t="shared" si="83"/>
        <v>#DIV/0!</v>
      </c>
    </row>
    <row r="2663" spans="4:29" x14ac:dyDescent="0.25">
      <c r="D2663" s="1">
        <v>2013</v>
      </c>
      <c r="E2663" s="1" t="s">
        <v>79</v>
      </c>
      <c r="F2663" s="2" t="s">
        <v>266</v>
      </c>
      <c r="G2663">
        <v>1</v>
      </c>
      <c r="H2663">
        <v>10400673</v>
      </c>
      <c r="I2663" s="1">
        <v>0</v>
      </c>
      <c r="J2663" s="1">
        <v>20408</v>
      </c>
      <c r="K2663" s="1">
        <v>261976.9</v>
      </c>
      <c r="L2663" s="1">
        <v>262162.2</v>
      </c>
      <c r="M2663" s="3">
        <v>980</v>
      </c>
      <c r="N2663">
        <v>77.900000000000006</v>
      </c>
      <c r="O2663">
        <v>370</v>
      </c>
      <c r="P2663" s="1">
        <f>IF($A$3="Percentage of government revenue per capita",$B$3,0) + IF($A$3="Absolute extra revenue",AB2663,0) + IF($A$3="Absolute revenue per capita",AC2663,0)</f>
        <v>0</v>
      </c>
      <c r="Q2663" s="5">
        <f>-MIN(data!$B$4 / data!I2811 * data!P2811 / 100, data!N2811)</f>
        <v>0</v>
      </c>
      <c r="R2663" s="4">
        <f>-Q2663*K2663/1000</f>
        <v>0</v>
      </c>
      <c r="S2663" s="6" t="e">
        <f>-MIN(data!$B$5/(POWER(LN(I2663),2))*P2663/100, O2663)</f>
        <v>#NUM!</v>
      </c>
      <c r="T2663" s="6" t="e">
        <f>-S2663*L2663/100000</f>
        <v>#NUM!</v>
      </c>
      <c r="U2663" s="4">
        <f>N2663+Q2663</f>
        <v>77.900000000000006</v>
      </c>
      <c r="V2663" s="4" t="e">
        <f>P2663*I2663/100/R2663</f>
        <v>#DIV/0!</v>
      </c>
      <c r="W2663" s="4" t="e">
        <f>V2663*H2663</f>
        <v>#DIV/0!</v>
      </c>
      <c r="X2663" s="6" t="e">
        <f>O2663+S2663</f>
        <v>#NUM!</v>
      </c>
      <c r="Y2663" s="6" t="e">
        <f>P2663*I2663/100/T2663</f>
        <v>#NUM!</v>
      </c>
      <c r="Z2663" s="6" t="e">
        <f>Y2663*H2663</f>
        <v>#NUM!</v>
      </c>
      <c r="AB2663" s="1" t="e">
        <f t="shared" si="82"/>
        <v>#DIV/0!</v>
      </c>
      <c r="AC2663" s="1" t="e">
        <f t="shared" si="83"/>
        <v>#DIV/0!</v>
      </c>
    </row>
    <row r="2664" spans="4:29" x14ac:dyDescent="0.25">
      <c r="D2664" s="1">
        <v>2014</v>
      </c>
      <c r="E2664" s="1" t="s">
        <v>79</v>
      </c>
      <c r="F2664" s="2" t="s">
        <v>266</v>
      </c>
      <c r="G2664">
        <v>1</v>
      </c>
      <c r="H2664">
        <v>10549008</v>
      </c>
      <c r="I2664" s="1">
        <v>0</v>
      </c>
      <c r="J2664" s="1">
        <v>20026</v>
      </c>
      <c r="K2664" s="1">
        <v>261777.8</v>
      </c>
      <c r="L2664" s="1">
        <v>258855.6</v>
      </c>
      <c r="M2664" s="3">
        <v>970</v>
      </c>
      <c r="N2664">
        <v>76.5</v>
      </c>
      <c r="O2664">
        <v>367</v>
      </c>
      <c r="P2664" s="1">
        <f>IF($A$3="Percentage of government revenue per capita",$B$3,0) + IF($A$3="Absolute extra revenue",AB2664,0) + IF($A$3="Absolute revenue per capita",AC2664,0)</f>
        <v>0</v>
      </c>
      <c r="Q2664" s="5">
        <f>-MIN(data!$B$4 / data!I2812 * data!P2812 / 100, data!N2812)</f>
        <v>0</v>
      </c>
      <c r="R2664" s="4">
        <f>-Q2664*K2664/1000</f>
        <v>0</v>
      </c>
      <c r="S2664" s="6" t="e">
        <f>-MIN(data!$B$5/(POWER(LN(I2664),2))*P2664/100, O2664)</f>
        <v>#NUM!</v>
      </c>
      <c r="T2664" s="6" t="e">
        <f>-S2664*L2664/100000</f>
        <v>#NUM!</v>
      </c>
      <c r="U2664" s="4">
        <f>N2664+Q2664</f>
        <v>76.5</v>
      </c>
      <c r="V2664" s="4" t="e">
        <f>P2664*I2664/100/R2664</f>
        <v>#DIV/0!</v>
      </c>
      <c r="W2664" s="4" t="e">
        <f>V2664*H2664</f>
        <v>#DIV/0!</v>
      </c>
      <c r="X2664" s="6" t="e">
        <f>O2664+S2664</f>
        <v>#NUM!</v>
      </c>
      <c r="Y2664" s="6" t="e">
        <f>P2664*I2664/100/T2664</f>
        <v>#NUM!</v>
      </c>
      <c r="Z2664" s="6" t="e">
        <f>Y2664*H2664</f>
        <v>#NUM!</v>
      </c>
      <c r="AB2664" s="1" t="e">
        <f t="shared" si="82"/>
        <v>#DIV/0!</v>
      </c>
      <c r="AC2664" s="1" t="e">
        <f t="shared" si="83"/>
        <v>#DIV/0!</v>
      </c>
    </row>
    <row r="2665" spans="4:29" x14ac:dyDescent="0.25">
      <c r="D2665" s="1">
        <v>2015</v>
      </c>
      <c r="E2665" s="1" t="s">
        <v>79</v>
      </c>
      <c r="F2665" s="2" t="s">
        <v>266</v>
      </c>
      <c r="G2665">
        <v>1</v>
      </c>
      <c r="H2665">
        <v>10695542</v>
      </c>
      <c r="I2665" s="1">
        <v>0</v>
      </c>
      <c r="J2665" s="1">
        <v>19624</v>
      </c>
      <c r="K2665" s="1">
        <v>261653.3</v>
      </c>
      <c r="M2665" s="3">
        <v>950</v>
      </c>
      <c r="N2665">
        <v>75</v>
      </c>
      <c r="O2665">
        <v>359</v>
      </c>
      <c r="P2665" s="1">
        <f>IF($A$3="Percentage of government revenue per capita",$B$3,0) + IF($A$3="Absolute extra revenue",AB2665,0) + IF($A$3="Absolute revenue per capita",AC2665,0)</f>
        <v>0</v>
      </c>
      <c r="Q2665" s="5">
        <f>-MIN(data!$B$4 / data!I2813 * data!P2813 / 100, data!N2813)</f>
        <v>0</v>
      </c>
      <c r="R2665" s="4">
        <f>-Q2665*K2665/1000</f>
        <v>0</v>
      </c>
      <c r="S2665" s="6" t="e">
        <f>-MIN(data!$B$5/(POWER(LN(I2665),2))*P2665/100, O2665)</f>
        <v>#NUM!</v>
      </c>
      <c r="T2665" s="6" t="e">
        <f>-S2665*L2665/100000</f>
        <v>#NUM!</v>
      </c>
      <c r="U2665" s="4">
        <f>N2665+Q2665</f>
        <v>75</v>
      </c>
      <c r="V2665" s="4" t="e">
        <f>P2665*I2665/100/R2665</f>
        <v>#DIV/0!</v>
      </c>
      <c r="W2665" s="4" t="e">
        <f>V2665*H2665</f>
        <v>#DIV/0!</v>
      </c>
      <c r="X2665" s="6" t="e">
        <f>O2665+S2665</f>
        <v>#NUM!</v>
      </c>
      <c r="Y2665" s="6" t="e">
        <f>P2665*I2665/100/T2665</f>
        <v>#NUM!</v>
      </c>
      <c r="Z2665" s="6" t="e">
        <f>Y2665*H2665</f>
        <v>#NUM!</v>
      </c>
      <c r="AB2665" s="1" t="e">
        <f t="shared" si="82"/>
        <v>#DIV/0!</v>
      </c>
      <c r="AC2665" s="1" t="e">
        <f t="shared" si="83"/>
        <v>#DIV/0!</v>
      </c>
    </row>
    <row r="2666" spans="4:29" x14ac:dyDescent="0.25">
      <c r="D2666" s="1">
        <v>2016</v>
      </c>
      <c r="E2666" s="1" t="s">
        <v>79</v>
      </c>
      <c r="F2666" s="2" t="s">
        <v>266</v>
      </c>
      <c r="G2666">
        <v>1</v>
      </c>
      <c r="H2666">
        <v>10839970</v>
      </c>
      <c r="I2666" s="1">
        <v>0</v>
      </c>
      <c r="J2666" s="1">
        <v>19146</v>
      </c>
      <c r="K2666" s="1">
        <v>260844.7</v>
      </c>
      <c r="M2666" s="3"/>
      <c r="N2666">
        <v>73.400000000000006</v>
      </c>
      <c r="O2666"/>
      <c r="P2666" s="1">
        <f>IF($A$3="Percentage of government revenue per capita",$B$3,0) + IF($A$3="Absolute extra revenue",AB2666,0) + IF($A$3="Absolute revenue per capita",AC2666,0)</f>
        <v>0</v>
      </c>
      <c r="Q2666" s="5">
        <f>-MIN(data!$B$4 / data!I2814 * data!P2814 / 100, data!N2814)</f>
        <v>0</v>
      </c>
      <c r="R2666" s="4">
        <f>-Q2666*K2666/1000</f>
        <v>0</v>
      </c>
      <c r="S2666" s="6" t="e">
        <f>-MIN(data!$B$5/(POWER(LN(I2666),2))*P2666/100, O2666)</f>
        <v>#NUM!</v>
      </c>
      <c r="T2666" s="6" t="e">
        <f>-S2666*L2666/100000</f>
        <v>#NUM!</v>
      </c>
      <c r="U2666" s="4">
        <f>N2666+Q2666</f>
        <v>73.400000000000006</v>
      </c>
      <c r="V2666" s="4" t="e">
        <f>P2666*I2666/100/R2666</f>
        <v>#DIV/0!</v>
      </c>
      <c r="W2666" s="4" t="e">
        <f>V2666*H2666</f>
        <v>#DIV/0!</v>
      </c>
      <c r="X2666" s="6" t="e">
        <f>O2666+S2666</f>
        <v>#NUM!</v>
      </c>
      <c r="Y2666" s="6" t="e">
        <f>P2666*I2666/100/T2666</f>
        <v>#NUM!</v>
      </c>
      <c r="Z2666" s="6" t="e">
        <f>Y2666*H2666</f>
        <v>#NUM!</v>
      </c>
      <c r="AB2666" s="1" t="e">
        <f t="shared" si="82"/>
        <v>#DIV/0!</v>
      </c>
      <c r="AC2666" s="1" t="e">
        <f t="shared" si="83"/>
        <v>#DIV/0!</v>
      </c>
    </row>
    <row r="2667" spans="4:29" x14ac:dyDescent="0.25">
      <c r="D2667" s="1">
        <v>1980</v>
      </c>
      <c r="E2667" s="1" t="s">
        <v>77</v>
      </c>
      <c r="F2667" s="2" t="s">
        <v>267</v>
      </c>
      <c r="G2667">
        <v>2</v>
      </c>
      <c r="H2667">
        <v>3678279</v>
      </c>
      <c r="I2667" s="1">
        <v>0</v>
      </c>
      <c r="J2667" s="1">
        <v>14882</v>
      </c>
      <c r="K2667" s="1">
        <v>156652.6</v>
      </c>
      <c r="M2667" s="3"/>
      <c r="N2667">
        <v>95</v>
      </c>
      <c r="O2667"/>
      <c r="P2667" s="1">
        <f>IF($A$3="Percentage of government revenue per capita",$B$3,0) + IF($A$3="Absolute extra revenue",AB2667,0) + IF($A$3="Absolute revenue per capita",AC2667,0)</f>
        <v>0</v>
      </c>
      <c r="Q2667" s="5" t="e">
        <f>-MIN(data!$B$4 / data!I2704 * data!P2704 / 100, data!N2704)</f>
        <v>#DIV/0!</v>
      </c>
      <c r="R2667" s="4" t="e">
        <f>-Q2667*K2667/1000</f>
        <v>#DIV/0!</v>
      </c>
      <c r="S2667" s="6" t="e">
        <f>-MIN(data!$B$5/(POWER(LN(I2667),2))*P2667/100, O2667)</f>
        <v>#NUM!</v>
      </c>
      <c r="T2667" s="6" t="e">
        <f>-S2667*L2667/100000</f>
        <v>#NUM!</v>
      </c>
      <c r="U2667" s="4" t="e">
        <f>N2667+Q2667</f>
        <v>#DIV/0!</v>
      </c>
      <c r="V2667" s="4" t="e">
        <f>P2667*I2667/100/R2667</f>
        <v>#DIV/0!</v>
      </c>
      <c r="W2667" s="4" t="e">
        <f>V2667*H2667</f>
        <v>#DIV/0!</v>
      </c>
      <c r="X2667" s="6" t="e">
        <f>O2667+S2667</f>
        <v>#NUM!</v>
      </c>
      <c r="Y2667" s="6" t="e">
        <f>P2667*I2667/100/T2667</f>
        <v>#NUM!</v>
      </c>
      <c r="Z2667" s="6" t="e">
        <f>Y2667*H2667</f>
        <v>#NUM!</v>
      </c>
      <c r="AB2667" s="1" t="e">
        <f t="shared" si="82"/>
        <v>#DIV/0!</v>
      </c>
      <c r="AC2667" s="1" t="e">
        <f t="shared" si="83"/>
        <v>#DIV/0!</v>
      </c>
    </row>
    <row r="2668" spans="4:29" x14ac:dyDescent="0.25">
      <c r="D2668" s="1">
        <v>1981</v>
      </c>
      <c r="E2668" s="1" t="s">
        <v>77</v>
      </c>
      <c r="F2668" s="2" t="s">
        <v>267</v>
      </c>
      <c r="G2668">
        <v>2</v>
      </c>
      <c r="H2668">
        <v>3792919</v>
      </c>
      <c r="I2668" s="1">
        <v>228.3801</v>
      </c>
      <c r="J2668" s="1">
        <v>14462</v>
      </c>
      <c r="K2668" s="1">
        <v>159801.1</v>
      </c>
      <c r="M2668" s="3"/>
      <c r="N2668">
        <v>90.5</v>
      </c>
      <c r="O2668"/>
      <c r="P2668" s="1">
        <f>IF($A$3="Percentage of government revenue per capita",$B$3,0) + IF($A$3="Absolute extra revenue",AB2668,0) + IF($A$3="Absolute revenue per capita",AC2668,0)</f>
        <v>0</v>
      </c>
      <c r="Q2668" s="5" t="e">
        <f>-MIN(data!$B$4 / data!I2705 * data!P2705 / 100, data!N2705)</f>
        <v>#DIV/0!</v>
      </c>
      <c r="R2668" s="4" t="e">
        <f>-Q2668*K2668/1000</f>
        <v>#DIV/0!</v>
      </c>
      <c r="S2668" s="6">
        <f>-MIN(data!$B$5/(POWER(LN(I2668),2))*P2668/100, O2668)</f>
        <v>0</v>
      </c>
      <c r="T2668" s="6">
        <f>-S2668*L2668/100000</f>
        <v>0</v>
      </c>
      <c r="U2668" s="4" t="e">
        <f>N2668+Q2668</f>
        <v>#DIV/0!</v>
      </c>
      <c r="V2668" s="4" t="e">
        <f>P2668*I2668/100/R2668</f>
        <v>#DIV/0!</v>
      </c>
      <c r="W2668" s="4" t="e">
        <f>V2668*H2668</f>
        <v>#DIV/0!</v>
      </c>
      <c r="X2668" s="6">
        <f>O2668+S2668</f>
        <v>0</v>
      </c>
      <c r="Y2668" s="6" t="e">
        <f>P2668*I2668/100/T2668</f>
        <v>#DIV/0!</v>
      </c>
      <c r="Z2668" s="6" t="e">
        <f>Y2668*H2668</f>
        <v>#DIV/0!</v>
      </c>
      <c r="AB2668" s="1">
        <f t="shared" si="82"/>
        <v>0</v>
      </c>
      <c r="AC2668" s="1">
        <f t="shared" si="83"/>
        <v>0</v>
      </c>
    </row>
    <row r="2669" spans="4:29" x14ac:dyDescent="0.25">
      <c r="D2669" s="1">
        <v>1982</v>
      </c>
      <c r="E2669" s="1" t="s">
        <v>77</v>
      </c>
      <c r="F2669" s="2" t="s">
        <v>267</v>
      </c>
      <c r="G2669">
        <v>2</v>
      </c>
      <c r="H2669">
        <v>3910640</v>
      </c>
      <c r="I2669" s="1">
        <v>219.20820000000001</v>
      </c>
      <c r="J2669" s="1">
        <v>14036</v>
      </c>
      <c r="K2669" s="1">
        <v>163019.70000000001</v>
      </c>
      <c r="M2669" s="3"/>
      <c r="N2669">
        <v>86.1</v>
      </c>
      <c r="O2669"/>
      <c r="P2669" s="1">
        <f>IF($A$3="Percentage of government revenue per capita",$B$3,0) + IF($A$3="Absolute extra revenue",AB2669,0) + IF($A$3="Absolute revenue per capita",AC2669,0)</f>
        <v>0</v>
      </c>
      <c r="Q2669" s="5" t="e">
        <f>-MIN(data!$B$4 / data!I2706 * data!P2706 / 100, data!N2706)</f>
        <v>#DIV/0!</v>
      </c>
      <c r="R2669" s="4" t="e">
        <f>-Q2669*K2669/1000</f>
        <v>#DIV/0!</v>
      </c>
      <c r="S2669" s="6">
        <f>-MIN(data!$B$5/(POWER(LN(I2669),2))*P2669/100, O2669)</f>
        <v>0</v>
      </c>
      <c r="T2669" s="6">
        <f>-S2669*L2669/100000</f>
        <v>0</v>
      </c>
      <c r="U2669" s="4" t="e">
        <f>N2669+Q2669</f>
        <v>#DIV/0!</v>
      </c>
      <c r="V2669" s="4" t="e">
        <f>P2669*I2669/100/R2669</f>
        <v>#DIV/0!</v>
      </c>
      <c r="W2669" s="4" t="e">
        <f>V2669*H2669</f>
        <v>#DIV/0!</v>
      </c>
      <c r="X2669" s="6">
        <f>O2669+S2669</f>
        <v>0</v>
      </c>
      <c r="Y2669" s="6" t="e">
        <f>P2669*I2669/100/T2669</f>
        <v>#DIV/0!</v>
      </c>
      <c r="Z2669" s="6" t="e">
        <f>Y2669*H2669</f>
        <v>#DIV/0!</v>
      </c>
      <c r="AB2669" s="1">
        <f t="shared" si="82"/>
        <v>0</v>
      </c>
      <c r="AC2669" s="1">
        <f t="shared" si="83"/>
        <v>0</v>
      </c>
    </row>
    <row r="2670" spans="4:29" x14ac:dyDescent="0.25">
      <c r="D2670" s="1">
        <v>1983</v>
      </c>
      <c r="E2670" s="1" t="s">
        <v>77</v>
      </c>
      <c r="F2670" s="2" t="s">
        <v>267</v>
      </c>
      <c r="G2670">
        <v>2</v>
      </c>
      <c r="H2670">
        <v>4031325</v>
      </c>
      <c r="I2670" s="1">
        <v>218.3683</v>
      </c>
      <c r="J2670" s="1">
        <v>13599</v>
      </c>
      <c r="K2670" s="1">
        <v>165841.5</v>
      </c>
      <c r="M2670" s="3"/>
      <c r="N2670">
        <v>82</v>
      </c>
      <c r="O2670"/>
      <c r="P2670" s="1">
        <f>IF($A$3="Percentage of government revenue per capita",$B$3,0) + IF($A$3="Absolute extra revenue",AB2670,0) + IF($A$3="Absolute revenue per capita",AC2670,0)</f>
        <v>0</v>
      </c>
      <c r="Q2670" s="5" t="e">
        <f>-MIN(data!$B$4 / data!I2707 * data!P2707 / 100, data!N2707)</f>
        <v>#DIV/0!</v>
      </c>
      <c r="R2670" s="4" t="e">
        <f>-Q2670*K2670/1000</f>
        <v>#DIV/0!</v>
      </c>
      <c r="S2670" s="6">
        <f>-MIN(data!$B$5/(POWER(LN(I2670),2))*P2670/100, O2670)</f>
        <v>0</v>
      </c>
      <c r="T2670" s="6">
        <f>-S2670*L2670/100000</f>
        <v>0</v>
      </c>
      <c r="U2670" s="4" t="e">
        <f>N2670+Q2670</f>
        <v>#DIV/0!</v>
      </c>
      <c r="V2670" s="4" t="e">
        <f>P2670*I2670/100/R2670</f>
        <v>#DIV/0!</v>
      </c>
      <c r="W2670" s="4" t="e">
        <f>V2670*H2670</f>
        <v>#DIV/0!</v>
      </c>
      <c r="X2670" s="6">
        <f>O2670+S2670</f>
        <v>0</v>
      </c>
      <c r="Y2670" s="6" t="e">
        <f>P2670*I2670/100/T2670</f>
        <v>#DIV/0!</v>
      </c>
      <c r="Z2670" s="6" t="e">
        <f>Y2670*H2670</f>
        <v>#DIV/0!</v>
      </c>
      <c r="AB2670" s="1">
        <f t="shared" si="82"/>
        <v>0</v>
      </c>
      <c r="AC2670" s="1">
        <f t="shared" si="83"/>
        <v>0</v>
      </c>
    </row>
    <row r="2671" spans="4:29" x14ac:dyDescent="0.25">
      <c r="D2671" s="1">
        <v>1984</v>
      </c>
      <c r="E2671" s="1" t="s">
        <v>77</v>
      </c>
      <c r="F2671" s="2" t="s">
        <v>267</v>
      </c>
      <c r="G2671">
        <v>2</v>
      </c>
      <c r="H2671">
        <v>4154860</v>
      </c>
      <c r="I2671" s="1">
        <v>243.4144</v>
      </c>
      <c r="J2671" s="1">
        <v>13164</v>
      </c>
      <c r="K2671" s="1">
        <v>168769.2</v>
      </c>
      <c r="M2671" s="3"/>
      <c r="N2671">
        <v>78</v>
      </c>
      <c r="O2671"/>
      <c r="P2671" s="1">
        <f>IF($A$3="Percentage of government revenue per capita",$B$3,0) + IF($A$3="Absolute extra revenue",AB2671,0) + IF($A$3="Absolute revenue per capita",AC2671,0)</f>
        <v>0</v>
      </c>
      <c r="Q2671" s="5" t="e">
        <f>-MIN(data!$B$4 / data!I2708 * data!P2708 / 100, data!N2708)</f>
        <v>#DIV/0!</v>
      </c>
      <c r="R2671" s="4" t="e">
        <f>-Q2671*K2671/1000</f>
        <v>#DIV/0!</v>
      </c>
      <c r="S2671" s="6">
        <f>-MIN(data!$B$5/(POWER(LN(I2671),2))*P2671/100, O2671)</f>
        <v>0</v>
      </c>
      <c r="T2671" s="6">
        <f>-S2671*L2671/100000</f>
        <v>0</v>
      </c>
      <c r="U2671" s="4" t="e">
        <f>N2671+Q2671</f>
        <v>#DIV/0!</v>
      </c>
      <c r="V2671" s="4" t="e">
        <f>P2671*I2671/100/R2671</f>
        <v>#DIV/0!</v>
      </c>
      <c r="W2671" s="4" t="e">
        <f>V2671*H2671</f>
        <v>#DIV/0!</v>
      </c>
      <c r="X2671" s="6">
        <f>O2671+S2671</f>
        <v>0</v>
      </c>
      <c r="Y2671" s="6" t="e">
        <f>P2671*I2671/100/T2671</f>
        <v>#DIV/0!</v>
      </c>
      <c r="Z2671" s="6" t="e">
        <f>Y2671*H2671</f>
        <v>#DIV/0!</v>
      </c>
      <c r="AB2671" s="1">
        <f t="shared" si="82"/>
        <v>0</v>
      </c>
      <c r="AC2671" s="1">
        <f t="shared" si="83"/>
        <v>0</v>
      </c>
    </row>
    <row r="2672" spans="4:29" x14ac:dyDescent="0.25">
      <c r="D2672" s="1">
        <v>1985</v>
      </c>
      <c r="E2672" s="1" t="s">
        <v>77</v>
      </c>
      <c r="F2672" s="2" t="s">
        <v>267</v>
      </c>
      <c r="G2672">
        <v>2</v>
      </c>
      <c r="H2672">
        <v>4281161</v>
      </c>
      <c r="I2672" s="1">
        <v>260.6771</v>
      </c>
      <c r="J2672" s="1">
        <v>12736</v>
      </c>
      <c r="K2672" s="1">
        <v>171644.2</v>
      </c>
      <c r="M2672" s="3"/>
      <c r="N2672">
        <v>74.2</v>
      </c>
      <c r="O2672"/>
      <c r="P2672" s="1">
        <f>IF($A$3="Percentage of government revenue per capita",$B$3,0) + IF($A$3="Absolute extra revenue",AB2672,0) + IF($A$3="Absolute revenue per capita",AC2672,0)</f>
        <v>0</v>
      </c>
      <c r="Q2672" s="5" t="e">
        <f>-MIN(data!$B$4 / data!I2709 * data!P2709 / 100, data!N2709)</f>
        <v>#DIV/0!</v>
      </c>
      <c r="R2672" s="4" t="e">
        <f>-Q2672*K2672/1000</f>
        <v>#DIV/0!</v>
      </c>
      <c r="S2672" s="6">
        <f>-MIN(data!$B$5/(POWER(LN(I2672),2))*P2672/100, O2672)</f>
        <v>0</v>
      </c>
      <c r="T2672" s="6">
        <f>-S2672*L2672/100000</f>
        <v>0</v>
      </c>
      <c r="U2672" s="4" t="e">
        <f>N2672+Q2672</f>
        <v>#DIV/0!</v>
      </c>
      <c r="V2672" s="4" t="e">
        <f>P2672*I2672/100/R2672</f>
        <v>#DIV/0!</v>
      </c>
      <c r="W2672" s="4" t="e">
        <f>V2672*H2672</f>
        <v>#DIV/0!</v>
      </c>
      <c r="X2672" s="6">
        <f>O2672+S2672</f>
        <v>0</v>
      </c>
      <c r="Y2672" s="6" t="e">
        <f>P2672*I2672/100/T2672</f>
        <v>#DIV/0!</v>
      </c>
      <c r="Z2672" s="6" t="e">
        <f>Y2672*H2672</f>
        <v>#DIV/0!</v>
      </c>
      <c r="AB2672" s="1">
        <f t="shared" si="82"/>
        <v>0</v>
      </c>
      <c r="AC2672" s="1">
        <f t="shared" si="83"/>
        <v>0</v>
      </c>
    </row>
    <row r="2673" spans="4:29" x14ac:dyDescent="0.25">
      <c r="D2673" s="1">
        <v>1986</v>
      </c>
      <c r="E2673" s="1" t="s">
        <v>77</v>
      </c>
      <c r="F2673" s="2" t="s">
        <v>267</v>
      </c>
      <c r="G2673">
        <v>2</v>
      </c>
      <c r="H2673">
        <v>4410269</v>
      </c>
      <c r="I2673" s="1">
        <v>270.94439999999997</v>
      </c>
      <c r="J2673" s="1">
        <v>12326</v>
      </c>
      <c r="K2673" s="1">
        <v>174589.2</v>
      </c>
      <c r="M2673" s="3"/>
      <c r="N2673">
        <v>70.599999999999994</v>
      </c>
      <c r="O2673"/>
      <c r="P2673" s="1">
        <f>IF($A$3="Percentage of government revenue per capita",$B$3,0) + IF($A$3="Absolute extra revenue",AB2673,0) + IF($A$3="Absolute revenue per capita",AC2673,0)</f>
        <v>0</v>
      </c>
      <c r="Q2673" s="5" t="e">
        <f>-MIN(data!$B$4 / data!I2710 * data!P2710 / 100, data!N2710)</f>
        <v>#DIV/0!</v>
      </c>
      <c r="R2673" s="4" t="e">
        <f>-Q2673*K2673/1000</f>
        <v>#DIV/0!</v>
      </c>
      <c r="S2673" s="6">
        <f>-MIN(data!$B$5/(POWER(LN(I2673),2))*P2673/100, O2673)</f>
        <v>0</v>
      </c>
      <c r="T2673" s="6">
        <f>-S2673*L2673/100000</f>
        <v>0</v>
      </c>
      <c r="U2673" s="4" t="e">
        <f>N2673+Q2673</f>
        <v>#DIV/0!</v>
      </c>
      <c r="V2673" s="4" t="e">
        <f>P2673*I2673/100/R2673</f>
        <v>#DIV/0!</v>
      </c>
      <c r="W2673" s="4" t="e">
        <f>V2673*H2673</f>
        <v>#DIV/0!</v>
      </c>
      <c r="X2673" s="6">
        <f>O2673+S2673</f>
        <v>0</v>
      </c>
      <c r="Y2673" s="6" t="e">
        <f>P2673*I2673/100/T2673</f>
        <v>#DIV/0!</v>
      </c>
      <c r="Z2673" s="6" t="e">
        <f>Y2673*H2673</f>
        <v>#DIV/0!</v>
      </c>
      <c r="AB2673" s="1">
        <f t="shared" si="82"/>
        <v>0</v>
      </c>
      <c r="AC2673" s="1">
        <f t="shared" si="83"/>
        <v>0</v>
      </c>
    </row>
    <row r="2674" spans="4:29" x14ac:dyDescent="0.25">
      <c r="D2674" s="1">
        <v>1987</v>
      </c>
      <c r="E2674" s="1" t="s">
        <v>77</v>
      </c>
      <c r="F2674" s="2" t="s">
        <v>267</v>
      </c>
      <c r="G2674">
        <v>2</v>
      </c>
      <c r="H2674">
        <v>4542214</v>
      </c>
      <c r="I2674" s="1">
        <v>274.87020000000001</v>
      </c>
      <c r="J2674" s="1">
        <v>11932</v>
      </c>
      <c r="K2674" s="1">
        <v>177559.5</v>
      </c>
      <c r="M2674" s="3"/>
      <c r="N2674">
        <v>67.2</v>
      </c>
      <c r="O2674"/>
      <c r="P2674" s="1">
        <f>IF($A$3="Percentage of government revenue per capita",$B$3,0) + IF($A$3="Absolute extra revenue",AB2674,0) + IF($A$3="Absolute revenue per capita",AC2674,0)</f>
        <v>0</v>
      </c>
      <c r="Q2674" s="5" t="e">
        <f>-MIN(data!$B$4 / data!I2711 * data!P2711 / 100, data!N2711)</f>
        <v>#DIV/0!</v>
      </c>
      <c r="R2674" s="4" t="e">
        <f>-Q2674*K2674/1000</f>
        <v>#DIV/0!</v>
      </c>
      <c r="S2674" s="6">
        <f>-MIN(data!$B$5/(POWER(LN(I2674),2))*P2674/100, O2674)</f>
        <v>0</v>
      </c>
      <c r="T2674" s="6">
        <f>-S2674*L2674/100000</f>
        <v>0</v>
      </c>
      <c r="U2674" s="4" t="e">
        <f>N2674+Q2674</f>
        <v>#DIV/0!</v>
      </c>
      <c r="V2674" s="4" t="e">
        <f>P2674*I2674/100/R2674</f>
        <v>#DIV/0!</v>
      </c>
      <c r="W2674" s="4" t="e">
        <f>V2674*H2674</f>
        <v>#DIV/0!</v>
      </c>
      <c r="X2674" s="6">
        <f>O2674+S2674</f>
        <v>0</v>
      </c>
      <c r="Y2674" s="6" t="e">
        <f>P2674*I2674/100/T2674</f>
        <v>#DIV/0!</v>
      </c>
      <c r="Z2674" s="6" t="e">
        <f>Y2674*H2674</f>
        <v>#DIV/0!</v>
      </c>
      <c r="AB2674" s="1">
        <f t="shared" si="82"/>
        <v>0</v>
      </c>
      <c r="AC2674" s="1">
        <f t="shared" si="83"/>
        <v>0</v>
      </c>
    </row>
    <row r="2675" spans="4:29" x14ac:dyDescent="0.25">
      <c r="D2675" s="1">
        <v>1988</v>
      </c>
      <c r="E2675" s="1" t="s">
        <v>77</v>
      </c>
      <c r="F2675" s="2" t="s">
        <v>267</v>
      </c>
      <c r="G2675">
        <v>2</v>
      </c>
      <c r="H2675">
        <v>4677024</v>
      </c>
      <c r="I2675" s="1">
        <v>261.65260000000001</v>
      </c>
      <c r="J2675" s="1">
        <v>11561</v>
      </c>
      <c r="K2675" s="1">
        <v>180640.6</v>
      </c>
      <c r="M2675" s="3"/>
      <c r="N2675">
        <v>64</v>
      </c>
      <c r="O2675"/>
      <c r="P2675" s="1">
        <f>IF($A$3="Percentage of government revenue per capita",$B$3,0) + IF($A$3="Absolute extra revenue",AB2675,0) + IF($A$3="Absolute revenue per capita",AC2675,0)</f>
        <v>0</v>
      </c>
      <c r="Q2675" s="5" t="e">
        <f>-MIN(data!$B$4 / data!I2712 * data!P2712 / 100, data!N2712)</f>
        <v>#DIV/0!</v>
      </c>
      <c r="R2675" s="4" t="e">
        <f>-Q2675*K2675/1000</f>
        <v>#DIV/0!</v>
      </c>
      <c r="S2675" s="6">
        <f>-MIN(data!$B$5/(POWER(LN(I2675),2))*P2675/100, O2675)</f>
        <v>0</v>
      </c>
      <c r="T2675" s="6">
        <f>-S2675*L2675/100000</f>
        <v>0</v>
      </c>
      <c r="U2675" s="4" t="e">
        <f>N2675+Q2675</f>
        <v>#DIV/0!</v>
      </c>
      <c r="V2675" s="4" t="e">
        <f>P2675*I2675/100/R2675</f>
        <v>#DIV/0!</v>
      </c>
      <c r="W2675" s="4" t="e">
        <f>V2675*H2675</f>
        <v>#DIV/0!</v>
      </c>
      <c r="X2675" s="6">
        <f>O2675+S2675</f>
        <v>0</v>
      </c>
      <c r="Y2675" s="6" t="e">
        <f>P2675*I2675/100/T2675</f>
        <v>#DIV/0!</v>
      </c>
      <c r="Z2675" s="6" t="e">
        <f>Y2675*H2675</f>
        <v>#DIV/0!</v>
      </c>
      <c r="AB2675" s="1">
        <f t="shared" si="82"/>
        <v>0</v>
      </c>
      <c r="AC2675" s="1">
        <f t="shared" si="83"/>
        <v>0</v>
      </c>
    </row>
    <row r="2676" spans="4:29" x14ac:dyDescent="0.25">
      <c r="D2676" s="1">
        <v>1989</v>
      </c>
      <c r="E2676" s="1" t="s">
        <v>77</v>
      </c>
      <c r="F2676" s="2" t="s">
        <v>267</v>
      </c>
      <c r="G2676">
        <v>2</v>
      </c>
      <c r="H2676">
        <v>4814702</v>
      </c>
      <c r="I2676" s="1">
        <v>202.4254</v>
      </c>
      <c r="J2676" s="1">
        <v>11213</v>
      </c>
      <c r="K2676" s="1">
        <v>183819.7</v>
      </c>
      <c r="M2676" s="3"/>
      <c r="N2676">
        <v>61</v>
      </c>
      <c r="O2676"/>
      <c r="P2676" s="1">
        <f>IF($A$3="Percentage of government revenue per capita",$B$3,0) + IF($A$3="Absolute extra revenue",AB2676,0) + IF($A$3="Absolute revenue per capita",AC2676,0)</f>
        <v>0</v>
      </c>
      <c r="Q2676" s="5" t="e">
        <f>-MIN(data!$B$4 / data!I2713 * data!P2713 / 100, data!N2713)</f>
        <v>#DIV/0!</v>
      </c>
      <c r="R2676" s="4" t="e">
        <f>-Q2676*K2676/1000</f>
        <v>#DIV/0!</v>
      </c>
      <c r="S2676" s="6">
        <f>-MIN(data!$B$5/(POWER(LN(I2676),2))*P2676/100, O2676)</f>
        <v>0</v>
      </c>
      <c r="T2676" s="6">
        <f>-S2676*L2676/100000</f>
        <v>0</v>
      </c>
      <c r="U2676" s="4" t="e">
        <f>N2676+Q2676</f>
        <v>#DIV/0!</v>
      </c>
      <c r="V2676" s="4" t="e">
        <f>P2676*I2676/100/R2676</f>
        <v>#DIV/0!</v>
      </c>
      <c r="W2676" s="4" t="e">
        <f>V2676*H2676</f>
        <v>#DIV/0!</v>
      </c>
      <c r="X2676" s="6">
        <f>O2676+S2676</f>
        <v>0</v>
      </c>
      <c r="Y2676" s="6" t="e">
        <f>P2676*I2676/100/T2676</f>
        <v>#DIV/0!</v>
      </c>
      <c r="Z2676" s="6" t="e">
        <f>Y2676*H2676</f>
        <v>#DIV/0!</v>
      </c>
      <c r="AB2676" s="1">
        <f t="shared" si="82"/>
        <v>0</v>
      </c>
      <c r="AC2676" s="1">
        <f t="shared" si="83"/>
        <v>0</v>
      </c>
    </row>
    <row r="2677" spans="4:29" x14ac:dyDescent="0.25">
      <c r="D2677" s="1">
        <v>1990</v>
      </c>
      <c r="E2677" s="1" t="s">
        <v>77</v>
      </c>
      <c r="F2677" s="2" t="s">
        <v>267</v>
      </c>
      <c r="G2677">
        <v>2</v>
      </c>
      <c r="H2677">
        <v>4955303</v>
      </c>
      <c r="I2677" s="1">
        <v>230.23500000000001</v>
      </c>
      <c r="J2677" s="1">
        <v>10883</v>
      </c>
      <c r="K2677" s="1">
        <v>186993.1</v>
      </c>
      <c r="L2677" s="1">
        <v>176470.6</v>
      </c>
      <c r="M2677" s="3">
        <v>510</v>
      </c>
      <c r="N2677">
        <v>58.2</v>
      </c>
      <c r="O2677">
        <v>272</v>
      </c>
      <c r="P2677" s="1">
        <f>IF($A$3="Percentage of government revenue per capita",$B$3,0) + IF($A$3="Absolute extra revenue",AB2677,0) + IF($A$3="Absolute revenue per capita",AC2677,0)</f>
        <v>0</v>
      </c>
      <c r="Q2677" s="5" t="e">
        <f>-MIN(data!$B$4 / data!I2714 * data!P2714 / 100, data!N2714)</f>
        <v>#DIV/0!</v>
      </c>
      <c r="R2677" s="4" t="e">
        <f>-Q2677*K2677/1000</f>
        <v>#DIV/0!</v>
      </c>
      <c r="S2677" s="6">
        <f>-MIN(data!$B$5/(POWER(LN(I2677),2))*P2677/100, O2677)</f>
        <v>0</v>
      </c>
      <c r="T2677" s="6">
        <f>-S2677*L2677/100000</f>
        <v>0</v>
      </c>
      <c r="U2677" s="4" t="e">
        <f>N2677+Q2677</f>
        <v>#DIV/0!</v>
      </c>
      <c r="V2677" s="4" t="e">
        <f>P2677*I2677/100/R2677</f>
        <v>#DIV/0!</v>
      </c>
      <c r="W2677" s="4" t="e">
        <f>V2677*H2677</f>
        <v>#DIV/0!</v>
      </c>
      <c r="X2677" s="6">
        <f>O2677+S2677</f>
        <v>272</v>
      </c>
      <c r="Y2677" s="6" t="e">
        <f>P2677*I2677/100/T2677</f>
        <v>#DIV/0!</v>
      </c>
      <c r="Z2677" s="6" t="e">
        <f>Y2677*H2677</f>
        <v>#DIV/0!</v>
      </c>
      <c r="AB2677" s="1">
        <f t="shared" si="82"/>
        <v>0</v>
      </c>
      <c r="AC2677" s="1">
        <f t="shared" si="83"/>
        <v>0</v>
      </c>
    </row>
    <row r="2678" spans="4:29" x14ac:dyDescent="0.25">
      <c r="D2678" s="1">
        <v>1991</v>
      </c>
      <c r="E2678" s="1" t="s">
        <v>77</v>
      </c>
      <c r="F2678" s="2" t="s">
        <v>267</v>
      </c>
      <c r="G2678">
        <v>2</v>
      </c>
      <c r="H2678">
        <v>5098591</v>
      </c>
      <c r="I2678" s="1">
        <v>243.28829999999999</v>
      </c>
      <c r="J2678" s="1">
        <v>10572</v>
      </c>
      <c r="K2678" s="1">
        <v>190486.5</v>
      </c>
      <c r="L2678" s="1">
        <v>175298.8</v>
      </c>
      <c r="M2678" s="3">
        <v>480</v>
      </c>
      <c r="N2678">
        <v>55.5</v>
      </c>
      <c r="O2678">
        <v>251</v>
      </c>
      <c r="P2678" s="1">
        <f>IF($A$3="Percentage of government revenue per capita",$B$3,0) + IF($A$3="Absolute extra revenue",AB2678,0) + IF($A$3="Absolute revenue per capita",AC2678,0)</f>
        <v>0</v>
      </c>
      <c r="Q2678" s="5" t="e">
        <f>-MIN(data!$B$4 / data!I2715 * data!P2715 / 100, data!N2715)</f>
        <v>#DIV/0!</v>
      </c>
      <c r="R2678" s="4" t="e">
        <f>-Q2678*K2678/1000</f>
        <v>#DIV/0!</v>
      </c>
      <c r="S2678" s="6">
        <f>-MIN(data!$B$5/(POWER(LN(I2678),2))*P2678/100, O2678)</f>
        <v>0</v>
      </c>
      <c r="T2678" s="6">
        <f>-S2678*L2678/100000</f>
        <v>0</v>
      </c>
      <c r="U2678" s="4" t="e">
        <f>N2678+Q2678</f>
        <v>#DIV/0!</v>
      </c>
      <c r="V2678" s="4" t="e">
        <f>P2678*I2678/100/R2678</f>
        <v>#DIV/0!</v>
      </c>
      <c r="W2678" s="4" t="e">
        <f>V2678*H2678</f>
        <v>#DIV/0!</v>
      </c>
      <c r="X2678" s="6">
        <f>O2678+S2678</f>
        <v>251</v>
      </c>
      <c r="Y2678" s="6" t="e">
        <f>P2678*I2678/100/T2678</f>
        <v>#DIV/0!</v>
      </c>
      <c r="Z2678" s="6" t="e">
        <f>Y2678*H2678</f>
        <v>#DIV/0!</v>
      </c>
      <c r="AB2678" s="1">
        <f t="shared" si="82"/>
        <v>0</v>
      </c>
      <c r="AC2678" s="1">
        <f t="shared" si="83"/>
        <v>0</v>
      </c>
    </row>
    <row r="2679" spans="4:29" x14ac:dyDescent="0.25">
      <c r="D2679" s="1">
        <v>1992</v>
      </c>
      <c r="E2679" s="1" t="s">
        <v>77</v>
      </c>
      <c r="F2679" s="2" t="s">
        <v>267</v>
      </c>
      <c r="G2679">
        <v>2</v>
      </c>
      <c r="H2679">
        <v>5244678</v>
      </c>
      <c r="I2679" s="1">
        <v>264.09640000000002</v>
      </c>
      <c r="J2679" s="1">
        <v>10273</v>
      </c>
      <c r="K2679" s="1">
        <v>193465.2</v>
      </c>
      <c r="L2679" s="1">
        <v>179039.3</v>
      </c>
      <c r="M2679" s="3">
        <v>440</v>
      </c>
      <c r="N2679">
        <v>53.1</v>
      </c>
      <c r="O2679">
        <v>229</v>
      </c>
      <c r="P2679" s="1">
        <f>IF($A$3="Percentage of government revenue per capita",$B$3,0) + IF($A$3="Absolute extra revenue",AB2679,0) + IF($A$3="Absolute revenue per capita",AC2679,0)</f>
        <v>0</v>
      </c>
      <c r="Q2679" s="5" t="e">
        <f>-MIN(data!$B$4 / data!I2716 * data!P2716 / 100, data!N2716)</f>
        <v>#DIV/0!</v>
      </c>
      <c r="R2679" s="4" t="e">
        <f>-Q2679*K2679/1000</f>
        <v>#DIV/0!</v>
      </c>
      <c r="S2679" s="6">
        <f>-MIN(data!$B$5/(POWER(LN(I2679),2))*P2679/100, O2679)</f>
        <v>0</v>
      </c>
      <c r="T2679" s="6">
        <f>-S2679*L2679/100000</f>
        <v>0</v>
      </c>
      <c r="U2679" s="4" t="e">
        <f>N2679+Q2679</f>
        <v>#DIV/0!</v>
      </c>
      <c r="V2679" s="4" t="e">
        <f>P2679*I2679/100/R2679</f>
        <v>#DIV/0!</v>
      </c>
      <c r="W2679" s="4" t="e">
        <f>V2679*H2679</f>
        <v>#DIV/0!</v>
      </c>
      <c r="X2679" s="6">
        <f>O2679+S2679</f>
        <v>229</v>
      </c>
      <c r="Y2679" s="6" t="e">
        <f>P2679*I2679/100/T2679</f>
        <v>#DIV/0!</v>
      </c>
      <c r="Z2679" s="6" t="e">
        <f>Y2679*H2679</f>
        <v>#DIV/0!</v>
      </c>
      <c r="AB2679" s="1">
        <f t="shared" si="82"/>
        <v>0</v>
      </c>
      <c r="AC2679" s="1">
        <f t="shared" si="83"/>
        <v>0</v>
      </c>
    </row>
    <row r="2680" spans="4:29" x14ac:dyDescent="0.25">
      <c r="D2680" s="1">
        <v>1993</v>
      </c>
      <c r="E2680" s="1" t="s">
        <v>77</v>
      </c>
      <c r="F2680" s="2" t="s">
        <v>267</v>
      </c>
      <c r="G2680">
        <v>2</v>
      </c>
      <c r="H2680">
        <v>5394412</v>
      </c>
      <c r="I2680" s="1">
        <v>257.89030000000002</v>
      </c>
      <c r="J2680" s="1">
        <v>9985</v>
      </c>
      <c r="K2680" s="1">
        <v>196555.1</v>
      </c>
      <c r="L2680" s="1">
        <v>178744</v>
      </c>
      <c r="M2680" s="3">
        <v>410</v>
      </c>
      <c r="N2680">
        <v>50.8</v>
      </c>
      <c r="O2680">
        <v>207</v>
      </c>
      <c r="P2680" s="1">
        <f>IF($A$3="Percentage of government revenue per capita",$B$3,0) + IF($A$3="Absolute extra revenue",AB2680,0) + IF($A$3="Absolute revenue per capita",AC2680,0)</f>
        <v>0</v>
      </c>
      <c r="Q2680" s="5">
        <f>-MIN(data!$B$4 / data!I2717 * data!P2717 / 100, data!N2717)</f>
        <v>0</v>
      </c>
      <c r="R2680" s="4">
        <f>-Q2680*K2680/1000</f>
        <v>0</v>
      </c>
      <c r="S2680" s="6">
        <f>-MIN(data!$B$5/(POWER(LN(I2680),2))*P2680/100, O2680)</f>
        <v>0</v>
      </c>
      <c r="T2680" s="6">
        <f>-S2680*L2680/100000</f>
        <v>0</v>
      </c>
      <c r="U2680" s="4">
        <f>N2680+Q2680</f>
        <v>50.8</v>
      </c>
      <c r="V2680" s="4" t="e">
        <f>P2680*I2680/100/R2680</f>
        <v>#DIV/0!</v>
      </c>
      <c r="W2680" s="4" t="e">
        <f>V2680*H2680</f>
        <v>#DIV/0!</v>
      </c>
      <c r="X2680" s="6">
        <f>O2680+S2680</f>
        <v>207</v>
      </c>
      <c r="Y2680" s="6" t="e">
        <f>P2680*I2680/100/T2680</f>
        <v>#DIV/0!</v>
      </c>
      <c r="Z2680" s="6" t="e">
        <f>Y2680*H2680</f>
        <v>#DIV/0!</v>
      </c>
      <c r="AB2680" s="1">
        <f t="shared" si="82"/>
        <v>0</v>
      </c>
      <c r="AC2680" s="1">
        <f t="shared" si="83"/>
        <v>0</v>
      </c>
    </row>
    <row r="2681" spans="4:29" x14ac:dyDescent="0.25">
      <c r="D2681" s="1">
        <v>1994</v>
      </c>
      <c r="E2681" s="1" t="s">
        <v>77</v>
      </c>
      <c r="F2681" s="2" t="s">
        <v>267</v>
      </c>
      <c r="G2681">
        <v>2</v>
      </c>
      <c r="H2681">
        <v>5548960</v>
      </c>
      <c r="I2681" s="1">
        <v>230.17599999999999</v>
      </c>
      <c r="J2681" s="1">
        <v>9699</v>
      </c>
      <c r="K2681" s="1">
        <v>199567.9</v>
      </c>
      <c r="L2681" s="1">
        <v>177419.4</v>
      </c>
      <c r="M2681" s="3">
        <v>370</v>
      </c>
      <c r="N2681">
        <v>48.6</v>
      </c>
      <c r="O2681">
        <v>186</v>
      </c>
      <c r="P2681" s="1">
        <f>IF($A$3="Percentage of government revenue per capita",$B$3,0) + IF($A$3="Absolute extra revenue",AB2681,0) + IF($A$3="Absolute revenue per capita",AC2681,0)</f>
        <v>0</v>
      </c>
      <c r="Q2681" s="5">
        <f>-MIN(data!$B$4 / data!I2718 * data!P2718 / 100, data!N2718)</f>
        <v>0</v>
      </c>
      <c r="R2681" s="4">
        <f>-Q2681*K2681/1000</f>
        <v>0</v>
      </c>
      <c r="S2681" s="6">
        <f>-MIN(data!$B$5/(POWER(LN(I2681),2))*P2681/100, O2681)</f>
        <v>0</v>
      </c>
      <c r="T2681" s="6">
        <f>-S2681*L2681/100000</f>
        <v>0</v>
      </c>
      <c r="U2681" s="4">
        <f>N2681+Q2681</f>
        <v>48.6</v>
      </c>
      <c r="V2681" s="4" t="e">
        <f>P2681*I2681/100/R2681</f>
        <v>#DIV/0!</v>
      </c>
      <c r="W2681" s="4" t="e">
        <f>V2681*H2681</f>
        <v>#DIV/0!</v>
      </c>
      <c r="X2681" s="6">
        <f>O2681+S2681</f>
        <v>186</v>
      </c>
      <c r="Y2681" s="6" t="e">
        <f>P2681*I2681/100/T2681</f>
        <v>#DIV/0!</v>
      </c>
      <c r="Z2681" s="6" t="e">
        <f>Y2681*H2681</f>
        <v>#DIV/0!</v>
      </c>
      <c r="AB2681" s="1">
        <f t="shared" si="82"/>
        <v>0</v>
      </c>
      <c r="AC2681" s="1">
        <f t="shared" si="83"/>
        <v>0</v>
      </c>
    </row>
    <row r="2682" spans="4:29" x14ac:dyDescent="0.25">
      <c r="D2682" s="1">
        <v>1995</v>
      </c>
      <c r="E2682" s="1" t="s">
        <v>77</v>
      </c>
      <c r="F2682" s="2" t="s">
        <v>267</v>
      </c>
      <c r="G2682">
        <v>2</v>
      </c>
      <c r="H2682">
        <v>5709014</v>
      </c>
      <c r="I2682" s="1">
        <v>266.34719999999999</v>
      </c>
      <c r="J2682" s="1">
        <v>9411</v>
      </c>
      <c r="K2682" s="1">
        <v>201952.8</v>
      </c>
      <c r="L2682" s="1">
        <v>180722.9</v>
      </c>
      <c r="M2682" s="3">
        <v>330</v>
      </c>
      <c r="N2682">
        <v>46.6</v>
      </c>
      <c r="O2682">
        <v>166</v>
      </c>
      <c r="P2682" s="1">
        <f>IF($A$3="Percentage of government revenue per capita",$B$3,0) + IF($A$3="Absolute extra revenue",AB2682,0) + IF($A$3="Absolute revenue per capita",AC2682,0)</f>
        <v>0</v>
      </c>
      <c r="Q2682" s="5">
        <f>-MIN(data!$B$4 / data!I2719 * data!P2719 / 100, data!N2719)</f>
        <v>0</v>
      </c>
      <c r="R2682" s="4">
        <f>-Q2682*K2682/1000</f>
        <v>0</v>
      </c>
      <c r="S2682" s="6">
        <f>-MIN(data!$B$5/(POWER(LN(I2682),2))*P2682/100, O2682)</f>
        <v>0</v>
      </c>
      <c r="T2682" s="6">
        <f>-S2682*L2682/100000</f>
        <v>0</v>
      </c>
      <c r="U2682" s="4">
        <f>N2682+Q2682</f>
        <v>46.6</v>
      </c>
      <c r="V2682" s="4" t="e">
        <f>P2682*I2682/100/R2682</f>
        <v>#DIV/0!</v>
      </c>
      <c r="W2682" s="4" t="e">
        <f>V2682*H2682</f>
        <v>#DIV/0!</v>
      </c>
      <c r="X2682" s="6">
        <f>O2682+S2682</f>
        <v>166</v>
      </c>
      <c r="Y2682" s="6" t="e">
        <f>P2682*I2682/100/T2682</f>
        <v>#DIV/0!</v>
      </c>
      <c r="Z2682" s="6" t="e">
        <f>Y2682*H2682</f>
        <v>#DIV/0!</v>
      </c>
      <c r="AB2682" s="1">
        <f t="shared" si="82"/>
        <v>0</v>
      </c>
      <c r="AC2682" s="1">
        <f t="shared" si="83"/>
        <v>0</v>
      </c>
    </row>
    <row r="2683" spans="4:29" x14ac:dyDescent="0.25">
      <c r="D2683" s="1">
        <v>1996</v>
      </c>
      <c r="E2683" s="1" t="s">
        <v>77</v>
      </c>
      <c r="F2683" s="2" t="s">
        <v>267</v>
      </c>
      <c r="G2683">
        <v>2</v>
      </c>
      <c r="H2683">
        <v>5874809</v>
      </c>
      <c r="I2683" s="1">
        <v>241.84200000000001</v>
      </c>
      <c r="J2683" s="1">
        <v>9116</v>
      </c>
      <c r="K2683" s="1">
        <v>204394.6</v>
      </c>
      <c r="L2683" s="1">
        <v>185430.5</v>
      </c>
      <c r="M2683" s="3">
        <v>300</v>
      </c>
      <c r="N2683">
        <v>44.6</v>
      </c>
      <c r="O2683">
        <v>151</v>
      </c>
      <c r="P2683" s="1">
        <f>IF($A$3="Percentage of government revenue per capita",$B$3,0) + IF($A$3="Absolute extra revenue",AB2683,0) + IF($A$3="Absolute revenue per capita",AC2683,0)</f>
        <v>0</v>
      </c>
      <c r="Q2683" s="5">
        <f>-MIN(data!$B$4 / data!I2720 * data!P2720 / 100, data!N2720)</f>
        <v>0</v>
      </c>
      <c r="R2683" s="4">
        <f>-Q2683*K2683/1000</f>
        <v>0</v>
      </c>
      <c r="S2683" s="6">
        <f>-MIN(data!$B$5/(POWER(LN(I2683),2))*P2683/100, O2683)</f>
        <v>0</v>
      </c>
      <c r="T2683" s="6">
        <f>-S2683*L2683/100000</f>
        <v>0</v>
      </c>
      <c r="U2683" s="4">
        <f>N2683+Q2683</f>
        <v>44.6</v>
      </c>
      <c r="V2683" s="4" t="e">
        <f>P2683*I2683/100/R2683</f>
        <v>#DIV/0!</v>
      </c>
      <c r="W2683" s="4" t="e">
        <f>V2683*H2683</f>
        <v>#DIV/0!</v>
      </c>
      <c r="X2683" s="6">
        <f>O2683+S2683</f>
        <v>151</v>
      </c>
      <c r="Y2683" s="6" t="e">
        <f>P2683*I2683/100/T2683</f>
        <v>#DIV/0!</v>
      </c>
      <c r="Z2683" s="6" t="e">
        <f>Y2683*H2683</f>
        <v>#DIV/0!</v>
      </c>
      <c r="AB2683" s="1">
        <f t="shared" si="82"/>
        <v>0</v>
      </c>
      <c r="AC2683" s="1">
        <f t="shared" si="83"/>
        <v>0</v>
      </c>
    </row>
    <row r="2684" spans="4:29" x14ac:dyDescent="0.25">
      <c r="D2684" s="1">
        <v>1997</v>
      </c>
      <c r="E2684" s="1" t="s">
        <v>77</v>
      </c>
      <c r="F2684" s="2" t="s">
        <v>267</v>
      </c>
      <c r="G2684">
        <v>2</v>
      </c>
      <c r="H2684">
        <v>6045699</v>
      </c>
      <c r="I2684" s="1">
        <v>253.68010000000001</v>
      </c>
      <c r="J2684" s="1">
        <v>8818</v>
      </c>
      <c r="K2684" s="1">
        <v>206510.5</v>
      </c>
      <c r="L2684" s="1">
        <v>191489.4</v>
      </c>
      <c r="M2684" s="3">
        <v>280</v>
      </c>
      <c r="N2684">
        <v>42.7</v>
      </c>
      <c r="O2684">
        <v>141</v>
      </c>
      <c r="P2684" s="1">
        <f>IF($A$3="Percentage of government revenue per capita",$B$3,0) + IF($A$3="Absolute extra revenue",AB2684,0) + IF($A$3="Absolute revenue per capita",AC2684,0)</f>
        <v>0</v>
      </c>
      <c r="Q2684" s="5">
        <f>-MIN(data!$B$4 / data!I2721 * data!P2721 / 100, data!N2721)</f>
        <v>0</v>
      </c>
      <c r="R2684" s="4">
        <f>-Q2684*K2684/1000</f>
        <v>0</v>
      </c>
      <c r="S2684" s="6">
        <f>-MIN(data!$B$5/(POWER(LN(I2684),2))*P2684/100, O2684)</f>
        <v>0</v>
      </c>
      <c r="T2684" s="6">
        <f>-S2684*L2684/100000</f>
        <v>0</v>
      </c>
      <c r="U2684" s="4">
        <f>N2684+Q2684</f>
        <v>42.7</v>
      </c>
      <c r="V2684" s="4" t="e">
        <f>P2684*I2684/100/R2684</f>
        <v>#DIV/0!</v>
      </c>
      <c r="W2684" s="4" t="e">
        <f>V2684*H2684</f>
        <v>#DIV/0!</v>
      </c>
      <c r="X2684" s="6">
        <f>O2684+S2684</f>
        <v>141</v>
      </c>
      <c r="Y2684" s="6" t="e">
        <f>P2684*I2684/100/T2684</f>
        <v>#DIV/0!</v>
      </c>
      <c r="Z2684" s="6" t="e">
        <f>Y2684*H2684</f>
        <v>#DIV/0!</v>
      </c>
      <c r="AB2684" s="1">
        <f t="shared" si="82"/>
        <v>0</v>
      </c>
      <c r="AC2684" s="1">
        <f t="shared" si="83"/>
        <v>0</v>
      </c>
    </row>
    <row r="2685" spans="4:29" x14ac:dyDescent="0.25">
      <c r="D2685" s="1">
        <v>1998</v>
      </c>
      <c r="E2685" s="1" t="s">
        <v>77</v>
      </c>
      <c r="F2685" s="2" t="s">
        <v>267</v>
      </c>
      <c r="G2685">
        <v>2</v>
      </c>
      <c r="H2685">
        <v>6220406</v>
      </c>
      <c r="I2685" s="1">
        <v>312.12920000000003</v>
      </c>
      <c r="J2685" s="1">
        <v>12319</v>
      </c>
      <c r="K2685" s="1">
        <v>208091.2</v>
      </c>
      <c r="L2685" s="1">
        <v>194029.9</v>
      </c>
      <c r="M2685" s="3">
        <v>270</v>
      </c>
      <c r="N2685">
        <v>59.2</v>
      </c>
      <c r="O2685">
        <v>134</v>
      </c>
      <c r="P2685" s="1">
        <f>IF($A$3="Percentage of government revenue per capita",$B$3,0) + IF($A$3="Absolute extra revenue",AB2685,0) + IF($A$3="Absolute revenue per capita",AC2685,0)</f>
        <v>0</v>
      </c>
      <c r="Q2685" s="5">
        <f>-MIN(data!$B$4 / data!I2722 * data!P2722 / 100, data!N2722)</f>
        <v>0</v>
      </c>
      <c r="R2685" s="4">
        <f>-Q2685*K2685/1000</f>
        <v>0</v>
      </c>
      <c r="S2685" s="6">
        <f>-MIN(data!$B$5/(POWER(LN(I2685),2))*P2685/100, O2685)</f>
        <v>0</v>
      </c>
      <c r="T2685" s="6">
        <f>-S2685*L2685/100000</f>
        <v>0</v>
      </c>
      <c r="U2685" s="4">
        <f>N2685+Q2685</f>
        <v>59.2</v>
      </c>
      <c r="V2685" s="4" t="e">
        <f>P2685*I2685/100/R2685</f>
        <v>#DIV/0!</v>
      </c>
      <c r="W2685" s="4" t="e">
        <f>V2685*H2685</f>
        <v>#DIV/0!</v>
      </c>
      <c r="X2685" s="6">
        <f>O2685+S2685</f>
        <v>134</v>
      </c>
      <c r="Y2685" s="6" t="e">
        <f>P2685*I2685/100/T2685</f>
        <v>#DIV/0!</v>
      </c>
      <c r="Z2685" s="6" t="e">
        <f>Y2685*H2685</f>
        <v>#DIV/0!</v>
      </c>
      <c r="AB2685" s="1">
        <f t="shared" si="82"/>
        <v>0</v>
      </c>
      <c r="AC2685" s="1">
        <f t="shared" si="83"/>
        <v>0</v>
      </c>
    </row>
    <row r="2686" spans="4:29" x14ac:dyDescent="0.25">
      <c r="D2686" s="1">
        <v>1999</v>
      </c>
      <c r="E2686" s="1" t="s">
        <v>77</v>
      </c>
      <c r="F2686" s="2" t="s">
        <v>267</v>
      </c>
      <c r="G2686">
        <v>2</v>
      </c>
      <c r="H2686">
        <v>6397151</v>
      </c>
      <c r="I2686" s="1">
        <v>315.34230000000002</v>
      </c>
      <c r="J2686" s="1">
        <v>8200</v>
      </c>
      <c r="K2686" s="1">
        <v>209183.7</v>
      </c>
      <c r="L2686" s="1">
        <v>196969.7</v>
      </c>
      <c r="M2686" s="3">
        <v>260</v>
      </c>
      <c r="N2686">
        <v>39.200000000000003</v>
      </c>
      <c r="O2686">
        <v>132</v>
      </c>
      <c r="P2686" s="1">
        <f>IF($A$3="Percentage of government revenue per capita",$B$3,0) + IF($A$3="Absolute extra revenue",AB2686,0) + IF($A$3="Absolute revenue per capita",AC2686,0)</f>
        <v>0</v>
      </c>
      <c r="Q2686" s="5">
        <f>-MIN(data!$B$4 / data!I2723 * data!P2723 / 100, data!N2723)</f>
        <v>0</v>
      </c>
      <c r="R2686" s="4">
        <f>-Q2686*K2686/1000</f>
        <v>0</v>
      </c>
      <c r="S2686" s="6">
        <f>-MIN(data!$B$5/(POWER(LN(I2686),2))*P2686/100, O2686)</f>
        <v>0</v>
      </c>
      <c r="T2686" s="6">
        <f>-S2686*L2686/100000</f>
        <v>0</v>
      </c>
      <c r="U2686" s="4">
        <f>N2686+Q2686</f>
        <v>39.200000000000003</v>
      </c>
      <c r="V2686" s="4" t="e">
        <f>P2686*I2686/100/R2686</f>
        <v>#DIV/0!</v>
      </c>
      <c r="W2686" s="4" t="e">
        <f>V2686*H2686</f>
        <v>#DIV/0!</v>
      </c>
      <c r="X2686" s="6">
        <f>O2686+S2686</f>
        <v>132</v>
      </c>
      <c r="Y2686" s="6" t="e">
        <f>P2686*I2686/100/T2686</f>
        <v>#DIV/0!</v>
      </c>
      <c r="Z2686" s="6" t="e">
        <f>Y2686*H2686</f>
        <v>#DIV/0!</v>
      </c>
      <c r="AB2686" s="1">
        <f t="shared" si="82"/>
        <v>0</v>
      </c>
      <c r="AC2686" s="1">
        <f t="shared" si="83"/>
        <v>0</v>
      </c>
    </row>
    <row r="2687" spans="4:29" x14ac:dyDescent="0.25">
      <c r="D2687" s="1">
        <v>2000</v>
      </c>
      <c r="E2687" s="1" t="s">
        <v>77</v>
      </c>
      <c r="F2687" s="2" t="s">
        <v>267</v>
      </c>
      <c r="G2687">
        <v>2</v>
      </c>
      <c r="H2687">
        <v>6574509</v>
      </c>
      <c r="I2687" s="1">
        <v>311.3263</v>
      </c>
      <c r="J2687" s="1">
        <v>7889</v>
      </c>
      <c r="K2687" s="1">
        <v>210935.8</v>
      </c>
      <c r="L2687" s="1">
        <v>195488.7</v>
      </c>
      <c r="M2687" s="3">
        <v>260</v>
      </c>
      <c r="N2687">
        <v>37.4</v>
      </c>
      <c r="O2687">
        <v>133</v>
      </c>
      <c r="P2687" s="1">
        <f>IF($A$3="Percentage of government revenue per capita",$B$3,0) + IF($A$3="Absolute extra revenue",AB2687,0) + IF($A$3="Absolute revenue per capita",AC2687,0)</f>
        <v>0</v>
      </c>
      <c r="Q2687" s="5">
        <f>-MIN(data!$B$4 / data!I2724 * data!P2724 / 100, data!N2724)</f>
        <v>0</v>
      </c>
      <c r="R2687" s="4">
        <f>-Q2687*K2687/1000</f>
        <v>0</v>
      </c>
      <c r="S2687" s="6">
        <f>-MIN(data!$B$5/(POWER(LN(I2687),2))*P2687/100, O2687)</f>
        <v>0</v>
      </c>
      <c r="T2687" s="6">
        <f>-S2687*L2687/100000</f>
        <v>0</v>
      </c>
      <c r="U2687" s="4">
        <f>N2687+Q2687</f>
        <v>37.4</v>
      </c>
      <c r="V2687" s="4" t="e">
        <f>P2687*I2687/100/R2687</f>
        <v>#DIV/0!</v>
      </c>
      <c r="W2687" s="4" t="e">
        <f>V2687*H2687</f>
        <v>#DIV/0!</v>
      </c>
      <c r="X2687" s="6">
        <f>O2687+S2687</f>
        <v>133</v>
      </c>
      <c r="Y2687" s="6" t="e">
        <f>P2687*I2687/100/T2687</f>
        <v>#DIV/0!</v>
      </c>
      <c r="Z2687" s="6" t="e">
        <f>Y2687*H2687</f>
        <v>#DIV/0!</v>
      </c>
      <c r="AB2687" s="1">
        <f t="shared" si="82"/>
        <v>0</v>
      </c>
      <c r="AC2687" s="1">
        <f t="shared" si="83"/>
        <v>0</v>
      </c>
    </row>
    <row r="2688" spans="4:29" x14ac:dyDescent="0.25">
      <c r="D2688" s="1">
        <v>2001</v>
      </c>
      <c r="E2688" s="1" t="s">
        <v>77</v>
      </c>
      <c r="F2688" s="2" t="s">
        <v>267</v>
      </c>
      <c r="G2688">
        <v>2</v>
      </c>
      <c r="H2688">
        <v>6751912</v>
      </c>
      <c r="I2688" s="1">
        <v>315.87310000000002</v>
      </c>
      <c r="J2688" s="1">
        <v>7573</v>
      </c>
      <c r="K2688" s="1">
        <v>212128.9</v>
      </c>
      <c r="L2688" s="1">
        <v>194029.9</v>
      </c>
      <c r="M2688" s="3">
        <v>260</v>
      </c>
      <c r="N2688">
        <v>35.700000000000003</v>
      </c>
      <c r="O2688">
        <v>134</v>
      </c>
      <c r="P2688" s="1">
        <f>IF($A$3="Percentage of government revenue per capita",$B$3,0) + IF($A$3="Absolute extra revenue",AB2688,0) + IF($A$3="Absolute revenue per capita",AC2688,0)</f>
        <v>0</v>
      </c>
      <c r="Q2688" s="5">
        <f>-MIN(data!$B$4 / data!I2725 * data!P2725 / 100, data!N2725)</f>
        <v>0</v>
      </c>
      <c r="R2688" s="4">
        <f>-Q2688*K2688/1000</f>
        <v>0</v>
      </c>
      <c r="S2688" s="6">
        <f>-MIN(data!$B$5/(POWER(LN(I2688),2))*P2688/100, O2688)</f>
        <v>0</v>
      </c>
      <c r="T2688" s="6">
        <f>-S2688*L2688/100000</f>
        <v>0</v>
      </c>
      <c r="U2688" s="4">
        <f>N2688+Q2688</f>
        <v>35.700000000000003</v>
      </c>
      <c r="V2688" s="4" t="e">
        <f>P2688*I2688/100/R2688</f>
        <v>#DIV/0!</v>
      </c>
      <c r="W2688" s="4" t="e">
        <f>V2688*H2688</f>
        <v>#DIV/0!</v>
      </c>
      <c r="X2688" s="6">
        <f>O2688+S2688</f>
        <v>134</v>
      </c>
      <c r="Y2688" s="6" t="e">
        <f>P2688*I2688/100/T2688</f>
        <v>#DIV/0!</v>
      </c>
      <c r="Z2688" s="6" t="e">
        <f>Y2688*H2688</f>
        <v>#DIV/0!</v>
      </c>
      <c r="AB2688" s="1">
        <f t="shared" si="82"/>
        <v>0</v>
      </c>
      <c r="AC2688" s="1">
        <f t="shared" si="83"/>
        <v>0</v>
      </c>
    </row>
    <row r="2689" spans="4:29" x14ac:dyDescent="0.25">
      <c r="D2689" s="1">
        <v>2002</v>
      </c>
      <c r="E2689" s="1" t="s">
        <v>77</v>
      </c>
      <c r="F2689" s="2" t="s">
        <v>267</v>
      </c>
      <c r="G2689">
        <v>2</v>
      </c>
      <c r="H2689">
        <v>6929265</v>
      </c>
      <c r="I2689" s="1">
        <v>327.57760000000002</v>
      </c>
      <c r="J2689" s="1">
        <v>7243</v>
      </c>
      <c r="K2689" s="1">
        <v>212404.7</v>
      </c>
      <c r="L2689" s="1">
        <v>198529.4</v>
      </c>
      <c r="M2689" s="3">
        <v>260</v>
      </c>
      <c r="N2689">
        <v>34.1</v>
      </c>
      <c r="O2689">
        <v>136</v>
      </c>
      <c r="P2689" s="1">
        <f>IF($A$3="Percentage of government revenue per capita",$B$3,0) + IF($A$3="Absolute extra revenue",AB2689,0) + IF($A$3="Absolute revenue per capita",AC2689,0)</f>
        <v>0</v>
      </c>
      <c r="Q2689" s="5">
        <f>-MIN(data!$B$4 / data!I2726 * data!P2726 / 100, data!N2726)</f>
        <v>0</v>
      </c>
      <c r="R2689" s="4">
        <f>-Q2689*K2689/1000</f>
        <v>0</v>
      </c>
      <c r="S2689" s="6">
        <f>-MIN(data!$B$5/(POWER(LN(I2689),2))*P2689/100, O2689)</f>
        <v>0</v>
      </c>
      <c r="T2689" s="6">
        <f>-S2689*L2689/100000</f>
        <v>0</v>
      </c>
      <c r="U2689" s="4">
        <f>N2689+Q2689</f>
        <v>34.1</v>
      </c>
      <c r="V2689" s="4" t="e">
        <f>P2689*I2689/100/R2689</f>
        <v>#DIV/0!</v>
      </c>
      <c r="W2689" s="4" t="e">
        <f>V2689*H2689</f>
        <v>#DIV/0!</v>
      </c>
      <c r="X2689" s="6">
        <f>O2689+S2689</f>
        <v>136</v>
      </c>
      <c r="Y2689" s="6" t="e">
        <f>P2689*I2689/100/T2689</f>
        <v>#DIV/0!</v>
      </c>
      <c r="Z2689" s="6" t="e">
        <f>Y2689*H2689</f>
        <v>#DIV/0!</v>
      </c>
      <c r="AB2689" s="1">
        <f t="shared" si="82"/>
        <v>0</v>
      </c>
      <c r="AC2689" s="1">
        <f t="shared" si="83"/>
        <v>0</v>
      </c>
    </row>
    <row r="2690" spans="4:29" x14ac:dyDescent="0.25">
      <c r="D2690" s="1">
        <v>2003</v>
      </c>
      <c r="E2690" s="1" t="s">
        <v>77</v>
      </c>
      <c r="F2690" s="2" t="s">
        <v>267</v>
      </c>
      <c r="G2690">
        <v>2</v>
      </c>
      <c r="H2690">
        <v>7106319</v>
      </c>
      <c r="I2690" s="1">
        <v>344.96699999999998</v>
      </c>
      <c r="J2690" s="1">
        <v>6918</v>
      </c>
      <c r="K2690" s="1">
        <v>212861.5</v>
      </c>
      <c r="L2690" s="1">
        <v>198581.6</v>
      </c>
      <c r="M2690" s="3">
        <v>270</v>
      </c>
      <c r="N2690">
        <v>32.5</v>
      </c>
      <c r="O2690">
        <v>141</v>
      </c>
      <c r="P2690" s="1">
        <f>IF($A$3="Percentage of government revenue per capita",$B$3,0) + IF($A$3="Absolute extra revenue",AB2690,0) + IF($A$3="Absolute revenue per capita",AC2690,0)</f>
        <v>0</v>
      </c>
      <c r="Q2690" s="5">
        <f>-MIN(data!$B$4 / data!I2727 * data!P2727 / 100, data!N2727)</f>
        <v>0</v>
      </c>
      <c r="R2690" s="4">
        <f>-Q2690*K2690/1000</f>
        <v>0</v>
      </c>
      <c r="S2690" s="6">
        <f>-MIN(data!$B$5/(POWER(LN(I2690),2))*P2690/100, O2690)</f>
        <v>0</v>
      </c>
      <c r="T2690" s="6">
        <f>-S2690*L2690/100000</f>
        <v>0</v>
      </c>
      <c r="U2690" s="4">
        <f>N2690+Q2690</f>
        <v>32.5</v>
      </c>
      <c r="V2690" s="4" t="e">
        <f>P2690*I2690/100/R2690</f>
        <v>#DIV/0!</v>
      </c>
      <c r="W2690" s="4" t="e">
        <f>V2690*H2690</f>
        <v>#DIV/0!</v>
      </c>
      <c r="X2690" s="6">
        <f>O2690+S2690</f>
        <v>141</v>
      </c>
      <c r="Y2690" s="6" t="e">
        <f>P2690*I2690/100/T2690</f>
        <v>#DIV/0!</v>
      </c>
      <c r="Z2690" s="6" t="e">
        <f>Y2690*H2690</f>
        <v>#DIV/0!</v>
      </c>
      <c r="AB2690" s="1">
        <f t="shared" si="82"/>
        <v>0</v>
      </c>
      <c r="AC2690" s="1">
        <f t="shared" si="83"/>
        <v>0</v>
      </c>
    </row>
    <row r="2691" spans="4:29" x14ac:dyDescent="0.25">
      <c r="D2691" s="1">
        <v>2004</v>
      </c>
      <c r="E2691" s="1" t="s">
        <v>77</v>
      </c>
      <c r="F2691" s="2" t="s">
        <v>267</v>
      </c>
      <c r="G2691">
        <v>2</v>
      </c>
      <c r="H2691">
        <v>7282953</v>
      </c>
      <c r="I2691" s="1">
        <v>375.32089999999999</v>
      </c>
      <c r="J2691" s="1">
        <v>6596</v>
      </c>
      <c r="K2691" s="1">
        <v>212090</v>
      </c>
      <c r="L2691" s="1">
        <v>189189.2</v>
      </c>
      <c r="M2691" s="3">
        <v>280</v>
      </c>
      <c r="N2691">
        <v>31.1</v>
      </c>
      <c r="O2691">
        <v>148</v>
      </c>
      <c r="P2691" s="1">
        <f>IF($A$3="Percentage of government revenue per capita",$B$3,0) + IF($A$3="Absolute extra revenue",AB2691,0) + IF($A$3="Absolute revenue per capita",AC2691,0)</f>
        <v>0</v>
      </c>
      <c r="Q2691" s="5">
        <f>-MIN(data!$B$4 / data!I2728 * data!P2728 / 100, data!N2728)</f>
        <v>0</v>
      </c>
      <c r="R2691" s="4">
        <f>-Q2691*K2691/1000</f>
        <v>0</v>
      </c>
      <c r="S2691" s="6">
        <f>-MIN(data!$B$5/(POWER(LN(I2691),2))*P2691/100, O2691)</f>
        <v>0</v>
      </c>
      <c r="T2691" s="6">
        <f>-S2691*L2691/100000</f>
        <v>0</v>
      </c>
      <c r="U2691" s="4">
        <f>N2691+Q2691</f>
        <v>31.1</v>
      </c>
      <c r="V2691" s="4" t="e">
        <f>P2691*I2691/100/R2691</f>
        <v>#DIV/0!</v>
      </c>
      <c r="W2691" s="4" t="e">
        <f>V2691*H2691</f>
        <v>#DIV/0!</v>
      </c>
      <c r="X2691" s="6">
        <f>O2691+S2691</f>
        <v>148</v>
      </c>
      <c r="Y2691" s="6" t="e">
        <f>P2691*I2691/100/T2691</f>
        <v>#DIV/0!</v>
      </c>
      <c r="Z2691" s="6" t="e">
        <f>Y2691*H2691</f>
        <v>#DIV/0!</v>
      </c>
      <c r="AB2691" s="1">
        <f t="shared" si="82"/>
        <v>0</v>
      </c>
      <c r="AC2691" s="1">
        <f t="shared" si="83"/>
        <v>0</v>
      </c>
    </row>
    <row r="2692" spans="4:29" x14ac:dyDescent="0.25">
      <c r="D2692" s="1">
        <v>2005</v>
      </c>
      <c r="E2692" s="1" t="s">
        <v>77</v>
      </c>
      <c r="F2692" s="2" t="s">
        <v>267</v>
      </c>
      <c r="G2692">
        <v>2</v>
      </c>
      <c r="H2692">
        <v>7458985</v>
      </c>
      <c r="I2692" s="1">
        <v>385.63350000000003</v>
      </c>
      <c r="J2692" s="1">
        <v>6274</v>
      </c>
      <c r="K2692" s="1">
        <v>211959.5</v>
      </c>
      <c r="L2692" s="1">
        <v>186666.7</v>
      </c>
      <c r="M2692" s="3">
        <v>280</v>
      </c>
      <c r="N2692">
        <v>29.6</v>
      </c>
      <c r="O2692">
        <v>150</v>
      </c>
      <c r="P2692" s="1">
        <f>IF($A$3="Percentage of government revenue per capita",$B$3,0) + IF($A$3="Absolute extra revenue",AB2692,0) + IF($A$3="Absolute revenue per capita",AC2692,0)</f>
        <v>0</v>
      </c>
      <c r="Q2692" s="5">
        <f>-MIN(data!$B$4 / data!I2729 * data!P2729 / 100, data!N2729)</f>
        <v>0</v>
      </c>
      <c r="R2692" s="4">
        <f>-Q2692*K2692/1000</f>
        <v>0</v>
      </c>
      <c r="S2692" s="6">
        <f>-MIN(data!$B$5/(POWER(LN(I2692),2))*P2692/100, O2692)</f>
        <v>0</v>
      </c>
      <c r="T2692" s="6">
        <f>-S2692*L2692/100000</f>
        <v>0</v>
      </c>
      <c r="U2692" s="4">
        <f>N2692+Q2692</f>
        <v>29.6</v>
      </c>
      <c r="V2692" s="4" t="e">
        <f>P2692*I2692/100/R2692</f>
        <v>#DIV/0!</v>
      </c>
      <c r="W2692" s="4" t="e">
        <f>V2692*H2692</f>
        <v>#DIV/0!</v>
      </c>
      <c r="X2692" s="6">
        <f>O2692+S2692</f>
        <v>150</v>
      </c>
      <c r="Y2692" s="6" t="e">
        <f>P2692*I2692/100/T2692</f>
        <v>#DIV/0!</v>
      </c>
      <c r="Z2692" s="6" t="e">
        <f>Y2692*H2692</f>
        <v>#DIV/0!</v>
      </c>
      <c r="AB2692" s="1">
        <f t="shared" ref="AB2692:AB2755" si="84">$B$3*100/H2692/I2692</f>
        <v>0</v>
      </c>
      <c r="AC2692" s="1">
        <f t="shared" ref="AC2692:AC2755" si="85">$B$3/I2692*100</f>
        <v>0</v>
      </c>
    </row>
    <row r="2693" spans="4:29" x14ac:dyDescent="0.25">
      <c r="D2693" s="1">
        <v>2006</v>
      </c>
      <c r="E2693" s="1" t="s">
        <v>77</v>
      </c>
      <c r="F2693" s="2" t="s">
        <v>267</v>
      </c>
      <c r="G2693">
        <v>2</v>
      </c>
      <c r="H2693">
        <v>7634298</v>
      </c>
      <c r="I2693" s="1">
        <v>407.95940000000002</v>
      </c>
      <c r="J2693" s="1">
        <v>5961</v>
      </c>
      <c r="K2693" s="1">
        <v>210636</v>
      </c>
      <c r="L2693" s="1">
        <v>183006.5</v>
      </c>
      <c r="M2693" s="3">
        <v>280</v>
      </c>
      <c r="N2693">
        <v>28.3</v>
      </c>
      <c r="O2693">
        <v>153</v>
      </c>
      <c r="P2693" s="1">
        <f>IF($A$3="Percentage of government revenue per capita",$B$3,0) + IF($A$3="Absolute extra revenue",AB2693,0) + IF($A$3="Absolute revenue per capita",AC2693,0)</f>
        <v>0</v>
      </c>
      <c r="Q2693" s="5">
        <f>-MIN(data!$B$4 / data!I2730 * data!P2730 / 100, data!N2730)</f>
        <v>0</v>
      </c>
      <c r="R2693" s="4">
        <f>-Q2693*K2693/1000</f>
        <v>0</v>
      </c>
      <c r="S2693" s="6">
        <f>-MIN(data!$B$5/(POWER(LN(I2693),2))*P2693/100, O2693)</f>
        <v>0</v>
      </c>
      <c r="T2693" s="6">
        <f>-S2693*L2693/100000</f>
        <v>0</v>
      </c>
      <c r="U2693" s="4">
        <f>N2693+Q2693</f>
        <v>28.3</v>
      </c>
      <c r="V2693" s="4" t="e">
        <f>P2693*I2693/100/R2693</f>
        <v>#DIV/0!</v>
      </c>
      <c r="W2693" s="4" t="e">
        <f>V2693*H2693</f>
        <v>#DIV/0!</v>
      </c>
      <c r="X2693" s="6">
        <f>O2693+S2693</f>
        <v>153</v>
      </c>
      <c r="Y2693" s="6" t="e">
        <f>P2693*I2693/100/T2693</f>
        <v>#DIV/0!</v>
      </c>
      <c r="Z2693" s="6" t="e">
        <f>Y2693*H2693</f>
        <v>#DIV/0!</v>
      </c>
      <c r="AB2693" s="1">
        <f t="shared" si="84"/>
        <v>0</v>
      </c>
      <c r="AC2693" s="1">
        <f t="shared" si="85"/>
        <v>0</v>
      </c>
    </row>
    <row r="2694" spans="4:29" x14ac:dyDescent="0.25">
      <c r="D2694" s="1">
        <v>2007</v>
      </c>
      <c r="E2694" s="1" t="s">
        <v>77</v>
      </c>
      <c r="F2694" s="2" t="s">
        <v>267</v>
      </c>
      <c r="G2694">
        <v>2</v>
      </c>
      <c r="H2694">
        <v>7808518</v>
      </c>
      <c r="I2694" s="1">
        <v>427.74079999999998</v>
      </c>
      <c r="J2694" s="1">
        <v>5652</v>
      </c>
      <c r="K2694" s="1">
        <v>209333.3</v>
      </c>
      <c r="L2694" s="1">
        <v>181818.2</v>
      </c>
      <c r="M2694" s="3">
        <v>280</v>
      </c>
      <c r="N2694">
        <v>27</v>
      </c>
      <c r="O2694">
        <v>154</v>
      </c>
      <c r="P2694" s="1">
        <f>IF($A$3="Percentage of government revenue per capita",$B$3,0) + IF($A$3="Absolute extra revenue",AB2694,0) + IF($A$3="Absolute revenue per capita",AC2694,0)</f>
        <v>0</v>
      </c>
      <c r="Q2694" s="5">
        <f>-MIN(data!$B$4 / data!I2731 * data!P2731 / 100, data!N2731)</f>
        <v>0</v>
      </c>
      <c r="R2694" s="4">
        <f>-Q2694*K2694/1000</f>
        <v>0</v>
      </c>
      <c r="S2694" s="6">
        <f>-MIN(data!$B$5/(POWER(LN(I2694),2))*P2694/100, O2694)</f>
        <v>0</v>
      </c>
      <c r="T2694" s="6">
        <f>-S2694*L2694/100000</f>
        <v>0</v>
      </c>
      <c r="U2694" s="4">
        <f>N2694+Q2694</f>
        <v>27</v>
      </c>
      <c r="V2694" s="4" t="e">
        <f>P2694*I2694/100/R2694</f>
        <v>#DIV/0!</v>
      </c>
      <c r="W2694" s="4" t="e">
        <f>V2694*H2694</f>
        <v>#DIV/0!</v>
      </c>
      <c r="X2694" s="6">
        <f>O2694+S2694</f>
        <v>154</v>
      </c>
      <c r="Y2694" s="6" t="e">
        <f>P2694*I2694/100/T2694</f>
        <v>#DIV/0!</v>
      </c>
      <c r="Z2694" s="6" t="e">
        <f>Y2694*H2694</f>
        <v>#DIV/0!</v>
      </c>
      <c r="AB2694" s="1">
        <f t="shared" si="84"/>
        <v>0</v>
      </c>
      <c r="AC2694" s="1">
        <f t="shared" si="85"/>
        <v>0</v>
      </c>
    </row>
    <row r="2695" spans="4:29" x14ac:dyDescent="0.25">
      <c r="D2695" s="1">
        <v>2008</v>
      </c>
      <c r="E2695" s="1" t="s">
        <v>77</v>
      </c>
      <c r="F2695" s="2" t="s">
        <v>267</v>
      </c>
      <c r="G2695">
        <v>2</v>
      </c>
      <c r="H2695">
        <v>7980955</v>
      </c>
      <c r="I2695" s="1">
        <v>464.25009999999997</v>
      </c>
      <c r="J2695" s="1">
        <v>5356</v>
      </c>
      <c r="K2695" s="1">
        <v>206795.4</v>
      </c>
      <c r="L2695" s="1">
        <v>178343.9</v>
      </c>
      <c r="M2695" s="3">
        <v>280</v>
      </c>
      <c r="N2695">
        <v>25.9</v>
      </c>
      <c r="O2695">
        <v>157</v>
      </c>
      <c r="P2695" s="1">
        <f>IF($A$3="Percentage of government revenue per capita",$B$3,0) + IF($A$3="Absolute extra revenue",AB2695,0) + IF($A$3="Absolute revenue per capita",AC2695,0)</f>
        <v>0</v>
      </c>
      <c r="Q2695" s="5">
        <f>-MIN(data!$B$4 / data!I2732 * data!P2732 / 100, data!N2732)</f>
        <v>0</v>
      </c>
      <c r="R2695" s="4">
        <f>-Q2695*K2695/1000</f>
        <v>0</v>
      </c>
      <c r="S2695" s="6">
        <f>-MIN(data!$B$5/(POWER(LN(I2695),2))*P2695/100, O2695)</f>
        <v>0</v>
      </c>
      <c r="T2695" s="6">
        <f>-S2695*L2695/100000</f>
        <v>0</v>
      </c>
      <c r="U2695" s="4">
        <f>N2695+Q2695</f>
        <v>25.9</v>
      </c>
      <c r="V2695" s="4" t="e">
        <f>P2695*I2695/100/R2695</f>
        <v>#DIV/0!</v>
      </c>
      <c r="W2695" s="4" t="e">
        <f>V2695*H2695</f>
        <v>#DIV/0!</v>
      </c>
      <c r="X2695" s="6">
        <f>O2695+S2695</f>
        <v>157</v>
      </c>
      <c r="Y2695" s="6" t="e">
        <f>P2695*I2695/100/T2695</f>
        <v>#DIV/0!</v>
      </c>
      <c r="Z2695" s="6" t="e">
        <f>Y2695*H2695</f>
        <v>#DIV/0!</v>
      </c>
      <c r="AB2695" s="1">
        <f t="shared" si="84"/>
        <v>0</v>
      </c>
      <c r="AC2695" s="1">
        <f t="shared" si="85"/>
        <v>0</v>
      </c>
    </row>
    <row r="2696" spans="4:29" x14ac:dyDescent="0.25">
      <c r="D2696" s="1">
        <v>2009</v>
      </c>
      <c r="E2696" s="1" t="s">
        <v>77</v>
      </c>
      <c r="F2696" s="2" t="s">
        <v>267</v>
      </c>
      <c r="G2696">
        <v>2</v>
      </c>
      <c r="H2696">
        <v>8150775</v>
      </c>
      <c r="I2696" s="1">
        <v>401.85050000000001</v>
      </c>
      <c r="J2696" s="1">
        <v>5072</v>
      </c>
      <c r="K2696" s="1">
        <v>205344.1</v>
      </c>
      <c r="L2696" s="1">
        <v>171974.5</v>
      </c>
      <c r="M2696" s="3">
        <v>280</v>
      </c>
      <c r="N2696">
        <v>24.7</v>
      </c>
      <c r="O2696">
        <v>157</v>
      </c>
      <c r="P2696" s="1">
        <f>IF($A$3="Percentage of government revenue per capita",$B$3,0) + IF($A$3="Absolute extra revenue",AB2696,0) + IF($A$3="Absolute revenue per capita",AC2696,0)</f>
        <v>0</v>
      </c>
      <c r="Q2696" s="5">
        <f>-MIN(data!$B$4 / data!I2733 * data!P2733 / 100, data!N2733)</f>
        <v>0</v>
      </c>
      <c r="R2696" s="4">
        <f>-Q2696*K2696/1000</f>
        <v>0</v>
      </c>
      <c r="S2696" s="6">
        <f>-MIN(data!$B$5/(POWER(LN(I2696),2))*P2696/100, O2696)</f>
        <v>0</v>
      </c>
      <c r="T2696" s="6">
        <f>-S2696*L2696/100000</f>
        <v>0</v>
      </c>
      <c r="U2696" s="4">
        <f>N2696+Q2696</f>
        <v>24.7</v>
      </c>
      <c r="V2696" s="4" t="e">
        <f>P2696*I2696/100/R2696</f>
        <v>#DIV/0!</v>
      </c>
      <c r="W2696" s="4" t="e">
        <f>V2696*H2696</f>
        <v>#DIV/0!</v>
      </c>
      <c r="X2696" s="6">
        <f>O2696+S2696</f>
        <v>157</v>
      </c>
      <c r="Y2696" s="6" t="e">
        <f>P2696*I2696/100/T2696</f>
        <v>#DIV/0!</v>
      </c>
      <c r="Z2696" s="6" t="e">
        <f>Y2696*H2696</f>
        <v>#DIV/0!</v>
      </c>
      <c r="AB2696" s="1">
        <f t="shared" si="84"/>
        <v>0</v>
      </c>
      <c r="AC2696" s="1">
        <f t="shared" si="85"/>
        <v>0</v>
      </c>
    </row>
    <row r="2697" spans="4:29" x14ac:dyDescent="0.25">
      <c r="D2697" s="1">
        <v>2010</v>
      </c>
      <c r="E2697" s="1" t="s">
        <v>77</v>
      </c>
      <c r="F2697" s="2" t="s">
        <v>267</v>
      </c>
      <c r="G2697">
        <v>2</v>
      </c>
      <c r="H2697">
        <v>8317470</v>
      </c>
      <c r="I2697" s="1">
        <v>411.89400000000001</v>
      </c>
      <c r="J2697" s="1">
        <v>4806</v>
      </c>
      <c r="K2697" s="1">
        <v>202784.8</v>
      </c>
      <c r="L2697" s="1">
        <v>167741.9</v>
      </c>
      <c r="M2697" s="3">
        <v>270</v>
      </c>
      <c r="N2697">
        <v>23.7</v>
      </c>
      <c r="O2697">
        <v>155</v>
      </c>
      <c r="P2697" s="1">
        <f>IF($A$3="Percentage of government revenue per capita",$B$3,0) + IF($A$3="Absolute extra revenue",AB2697,0) + IF($A$3="Absolute revenue per capita",AC2697,0)</f>
        <v>0</v>
      </c>
      <c r="Q2697" s="5">
        <f>-MIN(data!$B$4 / data!I2734 * data!P2734 / 100, data!N2734)</f>
        <v>0</v>
      </c>
      <c r="R2697" s="4">
        <f>-Q2697*K2697/1000</f>
        <v>0</v>
      </c>
      <c r="S2697" s="6">
        <f>-MIN(data!$B$5/(POWER(LN(I2697),2))*P2697/100, O2697)</f>
        <v>0</v>
      </c>
      <c r="T2697" s="6">
        <f>-S2697*L2697/100000</f>
        <v>0</v>
      </c>
      <c r="U2697" s="4">
        <f>N2697+Q2697</f>
        <v>23.7</v>
      </c>
      <c r="V2697" s="4" t="e">
        <f>P2697*I2697/100/R2697</f>
        <v>#DIV/0!</v>
      </c>
      <c r="W2697" s="4" t="e">
        <f>V2697*H2697</f>
        <v>#DIV/0!</v>
      </c>
      <c r="X2697" s="6">
        <f>O2697+S2697</f>
        <v>155</v>
      </c>
      <c r="Y2697" s="6" t="e">
        <f>P2697*I2697/100/T2697</f>
        <v>#DIV/0!</v>
      </c>
      <c r="Z2697" s="6" t="e">
        <f>Y2697*H2697</f>
        <v>#DIV/0!</v>
      </c>
      <c r="AB2697" s="1">
        <f t="shared" si="84"/>
        <v>0</v>
      </c>
      <c r="AC2697" s="1">
        <f t="shared" si="85"/>
        <v>0</v>
      </c>
    </row>
    <row r="2698" spans="4:29" x14ac:dyDescent="0.25">
      <c r="D2698" s="1">
        <v>2011</v>
      </c>
      <c r="E2698" s="1" t="s">
        <v>77</v>
      </c>
      <c r="F2698" s="2" t="s">
        <v>267</v>
      </c>
      <c r="G2698">
        <v>2</v>
      </c>
      <c r="H2698">
        <v>8480671</v>
      </c>
      <c r="I2698" s="1">
        <v>424.27730000000003</v>
      </c>
      <c r="J2698" s="1">
        <v>4571</v>
      </c>
      <c r="K2698" s="1">
        <v>201365.6</v>
      </c>
      <c r="L2698" s="1">
        <v>161073.79999999999</v>
      </c>
      <c r="M2698" s="3">
        <v>260</v>
      </c>
      <c r="N2698">
        <v>22.7</v>
      </c>
      <c r="O2698">
        <v>149</v>
      </c>
      <c r="P2698" s="1">
        <f>IF($A$3="Percentage of government revenue per capita",$B$3,0) + IF($A$3="Absolute extra revenue",AB2698,0) + IF($A$3="Absolute revenue per capita",AC2698,0)</f>
        <v>0</v>
      </c>
      <c r="Q2698" s="5">
        <f>-MIN(data!$B$4 / data!I2735 * data!P2735 / 100, data!N2735)</f>
        <v>0</v>
      </c>
      <c r="R2698" s="4">
        <f>-Q2698*K2698/1000</f>
        <v>0</v>
      </c>
      <c r="S2698" s="6">
        <f>-MIN(data!$B$5/(POWER(LN(I2698),2))*P2698/100, O2698)</f>
        <v>0</v>
      </c>
      <c r="T2698" s="6">
        <f>-S2698*L2698/100000</f>
        <v>0</v>
      </c>
      <c r="U2698" s="4">
        <f>N2698+Q2698</f>
        <v>22.7</v>
      </c>
      <c r="V2698" s="4" t="e">
        <f>P2698*I2698/100/R2698</f>
        <v>#DIV/0!</v>
      </c>
      <c r="W2698" s="4" t="e">
        <f>V2698*H2698</f>
        <v>#DIV/0!</v>
      </c>
      <c r="X2698" s="6">
        <f>O2698+S2698</f>
        <v>149</v>
      </c>
      <c r="Y2698" s="6" t="e">
        <f>P2698*I2698/100/T2698</f>
        <v>#DIV/0!</v>
      </c>
      <c r="Z2698" s="6" t="e">
        <f>Y2698*H2698</f>
        <v>#DIV/0!</v>
      </c>
      <c r="AB2698" s="1">
        <f t="shared" si="84"/>
        <v>0</v>
      </c>
      <c r="AC2698" s="1">
        <f t="shared" si="85"/>
        <v>0</v>
      </c>
    </row>
    <row r="2699" spans="4:29" x14ac:dyDescent="0.25">
      <c r="D2699" s="1">
        <v>2012</v>
      </c>
      <c r="E2699" s="1" t="s">
        <v>77</v>
      </c>
      <c r="F2699" s="2" t="s">
        <v>267</v>
      </c>
      <c r="G2699">
        <v>2</v>
      </c>
      <c r="H2699">
        <v>8640691</v>
      </c>
      <c r="I2699" s="1">
        <v>437.54930000000002</v>
      </c>
      <c r="J2699" s="1">
        <v>4365</v>
      </c>
      <c r="K2699" s="1">
        <v>199315.1</v>
      </c>
      <c r="L2699" s="1">
        <v>163120.6</v>
      </c>
      <c r="M2699" s="3">
        <v>240</v>
      </c>
      <c r="N2699">
        <v>21.9</v>
      </c>
      <c r="O2699">
        <v>141</v>
      </c>
      <c r="P2699" s="1">
        <f>IF($A$3="Percentage of government revenue per capita",$B$3,0) + IF($A$3="Absolute extra revenue",AB2699,0) + IF($A$3="Absolute revenue per capita",AC2699,0)</f>
        <v>0</v>
      </c>
      <c r="Q2699" s="5">
        <f>-MIN(data!$B$4 / data!I2736 * data!P2736 / 100, data!N2736)</f>
        <v>0</v>
      </c>
      <c r="R2699" s="4">
        <f>-Q2699*K2699/1000</f>
        <v>0</v>
      </c>
      <c r="S2699" s="6">
        <f>-MIN(data!$B$5/(POWER(LN(I2699),2))*P2699/100, O2699)</f>
        <v>0</v>
      </c>
      <c r="T2699" s="6">
        <f>-S2699*L2699/100000</f>
        <v>0</v>
      </c>
      <c r="U2699" s="4">
        <f>N2699+Q2699</f>
        <v>21.9</v>
      </c>
      <c r="V2699" s="4" t="e">
        <f>P2699*I2699/100/R2699</f>
        <v>#DIV/0!</v>
      </c>
      <c r="W2699" s="4" t="e">
        <f>V2699*H2699</f>
        <v>#DIV/0!</v>
      </c>
      <c r="X2699" s="6">
        <f>O2699+S2699</f>
        <v>141</v>
      </c>
      <c r="Y2699" s="6" t="e">
        <f>P2699*I2699/100/T2699</f>
        <v>#DIV/0!</v>
      </c>
      <c r="Z2699" s="6" t="e">
        <f>Y2699*H2699</f>
        <v>#DIV/0!</v>
      </c>
      <c r="AB2699" s="1">
        <f t="shared" si="84"/>
        <v>0</v>
      </c>
      <c r="AC2699" s="1">
        <f t="shared" si="85"/>
        <v>0</v>
      </c>
    </row>
    <row r="2700" spans="4:29" x14ac:dyDescent="0.25">
      <c r="D2700" s="1">
        <v>2013</v>
      </c>
      <c r="E2700" s="1" t="s">
        <v>77</v>
      </c>
      <c r="F2700" s="2" t="s">
        <v>267</v>
      </c>
      <c r="G2700">
        <v>2</v>
      </c>
      <c r="H2700">
        <v>8798521</v>
      </c>
      <c r="I2700" s="1">
        <v>452.62380000000002</v>
      </c>
      <c r="J2700" s="1">
        <v>4176</v>
      </c>
      <c r="K2700" s="1">
        <v>198857.1</v>
      </c>
      <c r="L2700" s="1">
        <v>162963</v>
      </c>
      <c r="M2700" s="3">
        <v>230</v>
      </c>
      <c r="N2700">
        <v>21</v>
      </c>
      <c r="O2700">
        <v>135</v>
      </c>
      <c r="P2700" s="1">
        <f>IF($A$3="Percentage of government revenue per capita",$B$3,0) + IF($A$3="Absolute extra revenue",AB2700,0) + IF($A$3="Absolute revenue per capita",AC2700,0)</f>
        <v>0</v>
      </c>
      <c r="Q2700" s="5">
        <f>-MIN(data!$B$4 / data!I2737 * data!P2737 / 100, data!N2737)</f>
        <v>0</v>
      </c>
      <c r="R2700" s="4">
        <f>-Q2700*K2700/1000</f>
        <v>0</v>
      </c>
      <c r="S2700" s="6">
        <f>-MIN(data!$B$5/(POWER(LN(I2700),2))*P2700/100, O2700)</f>
        <v>0</v>
      </c>
      <c r="T2700" s="6">
        <f>-S2700*L2700/100000</f>
        <v>0</v>
      </c>
      <c r="U2700" s="4">
        <f>N2700+Q2700</f>
        <v>21</v>
      </c>
      <c r="V2700" s="4" t="e">
        <f>P2700*I2700/100/R2700</f>
        <v>#DIV/0!</v>
      </c>
      <c r="W2700" s="4" t="e">
        <f>V2700*H2700</f>
        <v>#DIV/0!</v>
      </c>
      <c r="X2700" s="6">
        <f>O2700+S2700</f>
        <v>135</v>
      </c>
      <c r="Y2700" s="6" t="e">
        <f>P2700*I2700/100/T2700</f>
        <v>#DIV/0!</v>
      </c>
      <c r="Z2700" s="6" t="e">
        <f>Y2700*H2700</f>
        <v>#DIV/0!</v>
      </c>
      <c r="AB2700" s="1">
        <f t="shared" si="84"/>
        <v>0</v>
      </c>
      <c r="AC2700" s="1">
        <f t="shared" si="85"/>
        <v>0</v>
      </c>
    </row>
    <row r="2701" spans="4:29" x14ac:dyDescent="0.25">
      <c r="D2701" s="1">
        <v>2014</v>
      </c>
      <c r="E2701" s="1" t="s">
        <v>77</v>
      </c>
      <c r="F2701" s="2" t="s">
        <v>267</v>
      </c>
      <c r="G2701">
        <v>2</v>
      </c>
      <c r="H2701">
        <v>8955589</v>
      </c>
      <c r="I2701" s="1">
        <v>483.43169999999998</v>
      </c>
      <c r="J2701" s="1">
        <v>4009</v>
      </c>
      <c r="K2701" s="1">
        <v>197487.7</v>
      </c>
      <c r="L2701" s="1">
        <v>166666.70000000001</v>
      </c>
      <c r="M2701" s="3">
        <v>220</v>
      </c>
      <c r="N2701">
        <v>20.3</v>
      </c>
      <c r="O2701">
        <v>132</v>
      </c>
      <c r="P2701" s="1">
        <f>IF($A$3="Percentage of government revenue per capita",$B$3,0) + IF($A$3="Absolute extra revenue",AB2701,0) + IF($A$3="Absolute revenue per capita",AC2701,0)</f>
        <v>0</v>
      </c>
      <c r="Q2701" s="5">
        <f>-MIN(data!$B$4 / data!I2738 * data!P2738 / 100, data!N2738)</f>
        <v>0</v>
      </c>
      <c r="R2701" s="4">
        <f>-Q2701*K2701/1000</f>
        <v>0</v>
      </c>
      <c r="S2701" s="6">
        <f>-MIN(data!$B$5/(POWER(LN(I2701),2))*P2701/100, O2701)</f>
        <v>0</v>
      </c>
      <c r="T2701" s="6">
        <f>-S2701*L2701/100000</f>
        <v>0</v>
      </c>
      <c r="U2701" s="4">
        <f>N2701+Q2701</f>
        <v>20.3</v>
      </c>
      <c r="V2701" s="4" t="e">
        <f>P2701*I2701/100/R2701</f>
        <v>#DIV/0!</v>
      </c>
      <c r="W2701" s="4" t="e">
        <f>V2701*H2701</f>
        <v>#DIV/0!</v>
      </c>
      <c r="X2701" s="6">
        <f>O2701+S2701</f>
        <v>132</v>
      </c>
      <c r="Y2701" s="6" t="e">
        <f>P2701*I2701/100/T2701</f>
        <v>#DIV/0!</v>
      </c>
      <c r="Z2701" s="6" t="e">
        <f>Y2701*H2701</f>
        <v>#DIV/0!</v>
      </c>
      <c r="AB2701" s="1">
        <f t="shared" si="84"/>
        <v>0</v>
      </c>
      <c r="AC2701" s="1">
        <f t="shared" si="85"/>
        <v>0</v>
      </c>
    </row>
    <row r="2702" spans="4:29" x14ac:dyDescent="0.25">
      <c r="D2702" s="1">
        <v>2015</v>
      </c>
      <c r="E2702" s="1" t="s">
        <v>77</v>
      </c>
      <c r="F2702" s="2" t="s">
        <v>267</v>
      </c>
      <c r="G2702">
        <v>2</v>
      </c>
      <c r="H2702">
        <v>9112916</v>
      </c>
      <c r="I2702" s="1">
        <v>501.74639999999999</v>
      </c>
      <c r="J2702" s="1">
        <v>3863</v>
      </c>
      <c r="K2702" s="1">
        <v>197091.8</v>
      </c>
      <c r="M2702" s="3">
        <v>220</v>
      </c>
      <c r="N2702">
        <v>19.600000000000001</v>
      </c>
      <c r="O2702">
        <v>129</v>
      </c>
      <c r="P2702" s="1">
        <f>IF($A$3="Percentage of government revenue per capita",$B$3,0) + IF($A$3="Absolute extra revenue",AB2702,0) + IF($A$3="Absolute revenue per capita",AC2702,0)</f>
        <v>0</v>
      </c>
      <c r="Q2702" s="5">
        <f>-MIN(data!$B$4 / data!I2739 * data!P2739 / 100, data!N2739)</f>
        <v>0</v>
      </c>
      <c r="R2702" s="4">
        <f>-Q2702*K2702/1000</f>
        <v>0</v>
      </c>
      <c r="S2702" s="6">
        <f>-MIN(data!$B$5/(POWER(LN(I2702),2))*P2702/100, O2702)</f>
        <v>0</v>
      </c>
      <c r="T2702" s="6">
        <f>-S2702*L2702/100000</f>
        <v>0</v>
      </c>
      <c r="U2702" s="4">
        <f>N2702+Q2702</f>
        <v>19.600000000000001</v>
      </c>
      <c r="V2702" s="4" t="e">
        <f>P2702*I2702/100/R2702</f>
        <v>#DIV/0!</v>
      </c>
      <c r="W2702" s="4" t="e">
        <f>V2702*H2702</f>
        <v>#DIV/0!</v>
      </c>
      <c r="X2702" s="6">
        <f>O2702+S2702</f>
        <v>129</v>
      </c>
      <c r="Y2702" s="6" t="e">
        <f>P2702*I2702/100/T2702</f>
        <v>#DIV/0!</v>
      </c>
      <c r="Z2702" s="6" t="e">
        <f>Y2702*H2702</f>
        <v>#DIV/0!</v>
      </c>
      <c r="AB2702" s="1">
        <f t="shared" si="84"/>
        <v>0</v>
      </c>
      <c r="AC2702" s="1">
        <f t="shared" si="85"/>
        <v>0</v>
      </c>
    </row>
    <row r="2703" spans="4:29" x14ac:dyDescent="0.25">
      <c r="D2703" s="1">
        <v>2016</v>
      </c>
      <c r="E2703" s="1" t="s">
        <v>77</v>
      </c>
      <c r="F2703" s="2" t="s">
        <v>267</v>
      </c>
      <c r="G2703">
        <v>2</v>
      </c>
      <c r="H2703">
        <v>9270795</v>
      </c>
      <c r="I2703" s="1">
        <v>666.91959999999995</v>
      </c>
      <c r="J2703" s="1">
        <v>3731</v>
      </c>
      <c r="K2703" s="1">
        <v>197407.4</v>
      </c>
      <c r="M2703" s="3"/>
      <c r="N2703">
        <v>18.899999999999999</v>
      </c>
      <c r="O2703"/>
      <c r="P2703" s="1">
        <f>IF($A$3="Percentage of government revenue per capita",$B$3,0) + IF($A$3="Absolute extra revenue",AB2703,0) + IF($A$3="Absolute revenue per capita",AC2703,0)</f>
        <v>0</v>
      </c>
      <c r="Q2703" s="5" t="e">
        <f>-MIN(data!$B$4 / data!I2740 * data!P2740 / 100, data!N2740)</f>
        <v>#DIV/0!</v>
      </c>
      <c r="R2703" s="4" t="e">
        <f>-Q2703*K2703/1000</f>
        <v>#DIV/0!</v>
      </c>
      <c r="S2703" s="6">
        <f>-MIN(data!$B$5/(POWER(LN(I2703),2))*P2703/100, O2703)</f>
        <v>0</v>
      </c>
      <c r="T2703" s="6">
        <f>-S2703*L2703/100000</f>
        <v>0</v>
      </c>
      <c r="U2703" s="4" t="e">
        <f>N2703+Q2703</f>
        <v>#DIV/0!</v>
      </c>
      <c r="V2703" s="4" t="e">
        <f>P2703*I2703/100/R2703</f>
        <v>#DIV/0!</v>
      </c>
      <c r="W2703" s="4" t="e">
        <f>V2703*H2703</f>
        <v>#DIV/0!</v>
      </c>
      <c r="X2703" s="6">
        <f>O2703+S2703</f>
        <v>0</v>
      </c>
      <c r="Y2703" s="6" t="e">
        <f>P2703*I2703/100/T2703</f>
        <v>#DIV/0!</v>
      </c>
      <c r="Z2703" s="6" t="e">
        <f>Y2703*H2703</f>
        <v>#DIV/0!</v>
      </c>
      <c r="AB2703" s="1">
        <f t="shared" si="84"/>
        <v>0</v>
      </c>
      <c r="AC2703" s="1">
        <f t="shared" si="85"/>
        <v>0</v>
      </c>
    </row>
    <row r="2704" spans="4:29" x14ac:dyDescent="0.25">
      <c r="D2704" s="1">
        <v>1980</v>
      </c>
      <c r="E2704" s="1" t="s">
        <v>76</v>
      </c>
      <c r="F2704" s="2" t="s">
        <v>268</v>
      </c>
      <c r="G2704">
        <v>4</v>
      </c>
      <c r="H2704">
        <v>5063100</v>
      </c>
      <c r="I2704" s="1">
        <v>0</v>
      </c>
      <c r="M2704" s="3"/>
      <c r="N2704"/>
      <c r="O2704"/>
      <c r="P2704" s="1">
        <f>IF($A$3="Percentage of government revenue per capita",$B$3,0) + IF($A$3="Absolute extra revenue",AB2704,0) + IF($A$3="Absolute revenue per capita",AC2704,0)</f>
        <v>0</v>
      </c>
      <c r="Q2704" s="5" t="e">
        <f>-MIN(data!$B$4 / data!I2667 * data!P2667 / 100, data!N2667)</f>
        <v>#DIV/0!</v>
      </c>
      <c r="R2704" s="4" t="e">
        <f>-Q2704*K2704/1000</f>
        <v>#DIV/0!</v>
      </c>
      <c r="S2704" s="6" t="e">
        <f>-MIN(data!$B$5/(POWER(LN(I2704),2))*P2704/100, O2704)</f>
        <v>#NUM!</v>
      </c>
      <c r="T2704" s="6" t="e">
        <f>-S2704*L2704/100000</f>
        <v>#NUM!</v>
      </c>
      <c r="U2704" s="4" t="e">
        <f>N2704+Q2704</f>
        <v>#DIV/0!</v>
      </c>
      <c r="V2704" s="4" t="e">
        <f>P2704*I2704/100/R2704</f>
        <v>#DIV/0!</v>
      </c>
      <c r="W2704" s="4" t="e">
        <f>V2704*H2704</f>
        <v>#DIV/0!</v>
      </c>
      <c r="X2704" s="6" t="e">
        <f>O2704+S2704</f>
        <v>#NUM!</v>
      </c>
      <c r="Y2704" s="6" t="e">
        <f>P2704*I2704/100/T2704</f>
        <v>#NUM!</v>
      </c>
      <c r="Z2704" s="6" t="e">
        <f>Y2704*H2704</f>
        <v>#NUM!</v>
      </c>
      <c r="AB2704" s="1" t="e">
        <f t="shared" si="84"/>
        <v>#DIV/0!</v>
      </c>
      <c r="AC2704" s="1" t="e">
        <f t="shared" si="85"/>
        <v>#DIV/0!</v>
      </c>
    </row>
    <row r="2705" spans="4:29" x14ac:dyDescent="0.25">
      <c r="D2705" s="1">
        <v>1981</v>
      </c>
      <c r="E2705" s="1" t="s">
        <v>76</v>
      </c>
      <c r="F2705" s="2" t="s">
        <v>268</v>
      </c>
      <c r="G2705">
        <v>4</v>
      </c>
      <c r="H2705">
        <v>5183400</v>
      </c>
      <c r="I2705" s="1">
        <v>0</v>
      </c>
      <c r="M2705" s="3"/>
      <c r="N2705"/>
      <c r="O2705"/>
      <c r="P2705" s="1">
        <f>IF($A$3="Percentage of government revenue per capita",$B$3,0) + IF($A$3="Absolute extra revenue",AB2705,0) + IF($A$3="Absolute revenue per capita",AC2705,0)</f>
        <v>0</v>
      </c>
      <c r="Q2705" s="5">
        <f>-MIN(data!$B$4 / data!I2668 * data!P2668 / 100, data!N2668)</f>
        <v>0</v>
      </c>
      <c r="R2705" s="4">
        <f>-Q2705*K2705/1000</f>
        <v>0</v>
      </c>
      <c r="S2705" s="6" t="e">
        <f>-MIN(data!$B$5/(POWER(LN(I2705),2))*P2705/100, O2705)</f>
        <v>#NUM!</v>
      </c>
      <c r="T2705" s="6" t="e">
        <f>-S2705*L2705/100000</f>
        <v>#NUM!</v>
      </c>
      <c r="U2705" s="4">
        <f>N2705+Q2705</f>
        <v>0</v>
      </c>
      <c r="V2705" s="4" t="e">
        <f>P2705*I2705/100/R2705</f>
        <v>#DIV/0!</v>
      </c>
      <c r="W2705" s="4" t="e">
        <f>V2705*H2705</f>
        <v>#DIV/0!</v>
      </c>
      <c r="X2705" s="6" t="e">
        <f>O2705+S2705</f>
        <v>#NUM!</v>
      </c>
      <c r="Y2705" s="6" t="e">
        <f>P2705*I2705/100/T2705</f>
        <v>#NUM!</v>
      </c>
      <c r="Z2705" s="6" t="e">
        <f>Y2705*H2705</f>
        <v>#NUM!</v>
      </c>
      <c r="AB2705" s="1" t="e">
        <f t="shared" si="84"/>
        <v>#DIV/0!</v>
      </c>
      <c r="AC2705" s="1" t="e">
        <f t="shared" si="85"/>
        <v>#DIV/0!</v>
      </c>
    </row>
    <row r="2706" spans="4:29" x14ac:dyDescent="0.25">
      <c r="D2706" s="1">
        <v>1982</v>
      </c>
      <c r="E2706" s="1" t="s">
        <v>76</v>
      </c>
      <c r="F2706" s="2" t="s">
        <v>268</v>
      </c>
      <c r="G2706">
        <v>4</v>
      </c>
      <c r="H2706">
        <v>5264500</v>
      </c>
      <c r="I2706" s="1">
        <v>0</v>
      </c>
      <c r="M2706" s="3"/>
      <c r="N2706"/>
      <c r="O2706"/>
      <c r="P2706" s="1">
        <f>IF($A$3="Percentage of government revenue per capita",$B$3,0) + IF($A$3="Absolute extra revenue",AB2706,0) + IF($A$3="Absolute revenue per capita",AC2706,0)</f>
        <v>0</v>
      </c>
      <c r="Q2706" s="5">
        <f>-MIN(data!$B$4 / data!I2669 * data!P2669 / 100, data!N2669)</f>
        <v>0</v>
      </c>
      <c r="R2706" s="4">
        <f>-Q2706*K2706/1000</f>
        <v>0</v>
      </c>
      <c r="S2706" s="6" t="e">
        <f>-MIN(data!$B$5/(POWER(LN(I2706),2))*P2706/100, O2706)</f>
        <v>#NUM!</v>
      </c>
      <c r="T2706" s="6" t="e">
        <f>-S2706*L2706/100000</f>
        <v>#NUM!</v>
      </c>
      <c r="U2706" s="4">
        <f>N2706+Q2706</f>
        <v>0</v>
      </c>
      <c r="V2706" s="4" t="e">
        <f>P2706*I2706/100/R2706</f>
        <v>#DIV/0!</v>
      </c>
      <c r="W2706" s="4" t="e">
        <f>V2706*H2706</f>
        <v>#DIV/0!</v>
      </c>
      <c r="X2706" s="6" t="e">
        <f>O2706+S2706</f>
        <v>#NUM!</v>
      </c>
      <c r="Y2706" s="6" t="e">
        <f>P2706*I2706/100/T2706</f>
        <v>#NUM!</v>
      </c>
      <c r="Z2706" s="6" t="e">
        <f>Y2706*H2706</f>
        <v>#NUM!</v>
      </c>
      <c r="AB2706" s="1" t="e">
        <f t="shared" si="84"/>
        <v>#DIV/0!</v>
      </c>
      <c r="AC2706" s="1" t="e">
        <f t="shared" si="85"/>
        <v>#DIV/0!</v>
      </c>
    </row>
    <row r="2707" spans="4:29" x14ac:dyDescent="0.25">
      <c r="D2707" s="1">
        <v>1983</v>
      </c>
      <c r="E2707" s="1" t="s">
        <v>76</v>
      </c>
      <c r="F2707" s="2" t="s">
        <v>268</v>
      </c>
      <c r="G2707">
        <v>4</v>
      </c>
      <c r="H2707">
        <v>5345100</v>
      </c>
      <c r="I2707" s="1">
        <v>0</v>
      </c>
      <c r="M2707" s="3"/>
      <c r="N2707"/>
      <c r="O2707"/>
      <c r="P2707" s="1">
        <f>IF($A$3="Percentage of government revenue per capita",$B$3,0) + IF($A$3="Absolute extra revenue",AB2707,0) + IF($A$3="Absolute revenue per capita",AC2707,0)</f>
        <v>0</v>
      </c>
      <c r="Q2707" s="5">
        <f>-MIN(data!$B$4 / data!I2670 * data!P2670 / 100, data!N2670)</f>
        <v>0</v>
      </c>
      <c r="R2707" s="4">
        <f>-Q2707*K2707/1000</f>
        <v>0</v>
      </c>
      <c r="S2707" s="6" t="e">
        <f>-MIN(data!$B$5/(POWER(LN(I2707),2))*P2707/100, O2707)</f>
        <v>#NUM!</v>
      </c>
      <c r="T2707" s="6" t="e">
        <f>-S2707*L2707/100000</f>
        <v>#NUM!</v>
      </c>
      <c r="U2707" s="4">
        <f>N2707+Q2707</f>
        <v>0</v>
      </c>
      <c r="V2707" s="4" t="e">
        <f>P2707*I2707/100/R2707</f>
        <v>#DIV/0!</v>
      </c>
      <c r="W2707" s="4" t="e">
        <f>V2707*H2707</f>
        <v>#DIV/0!</v>
      </c>
      <c r="X2707" s="6" t="e">
        <f>O2707+S2707</f>
        <v>#NUM!</v>
      </c>
      <c r="Y2707" s="6" t="e">
        <f>P2707*I2707/100/T2707</f>
        <v>#NUM!</v>
      </c>
      <c r="Z2707" s="6" t="e">
        <f>Y2707*H2707</f>
        <v>#NUM!</v>
      </c>
      <c r="AB2707" s="1" t="e">
        <f t="shared" si="84"/>
        <v>#DIV/0!</v>
      </c>
      <c r="AC2707" s="1" t="e">
        <f t="shared" si="85"/>
        <v>#DIV/0!</v>
      </c>
    </row>
    <row r="2708" spans="4:29" x14ac:dyDescent="0.25">
      <c r="D2708" s="1">
        <v>1984</v>
      </c>
      <c r="E2708" s="1" t="s">
        <v>76</v>
      </c>
      <c r="F2708" s="2" t="s">
        <v>268</v>
      </c>
      <c r="G2708">
        <v>4</v>
      </c>
      <c r="H2708">
        <v>5397900</v>
      </c>
      <c r="I2708" s="1">
        <v>0</v>
      </c>
      <c r="M2708" s="3"/>
      <c r="N2708"/>
      <c r="O2708"/>
      <c r="P2708" s="1">
        <f>IF($A$3="Percentage of government revenue per capita",$B$3,0) + IF($A$3="Absolute extra revenue",AB2708,0) + IF($A$3="Absolute revenue per capita",AC2708,0)</f>
        <v>0</v>
      </c>
      <c r="Q2708" s="5">
        <f>-MIN(data!$B$4 / data!I2671 * data!P2671 / 100, data!N2671)</f>
        <v>0</v>
      </c>
      <c r="R2708" s="4">
        <f>-Q2708*K2708/1000</f>
        <v>0</v>
      </c>
      <c r="S2708" s="6" t="e">
        <f>-MIN(data!$B$5/(POWER(LN(I2708),2))*P2708/100, O2708)</f>
        <v>#NUM!</v>
      </c>
      <c r="T2708" s="6" t="e">
        <f>-S2708*L2708/100000</f>
        <v>#NUM!</v>
      </c>
      <c r="U2708" s="4">
        <f>N2708+Q2708</f>
        <v>0</v>
      </c>
      <c r="V2708" s="4" t="e">
        <f>P2708*I2708/100/R2708</f>
        <v>#DIV/0!</v>
      </c>
      <c r="W2708" s="4" t="e">
        <f>V2708*H2708</f>
        <v>#DIV/0!</v>
      </c>
      <c r="X2708" s="6" t="e">
        <f>O2708+S2708</f>
        <v>#NUM!</v>
      </c>
      <c r="Y2708" s="6" t="e">
        <f>P2708*I2708/100/T2708</f>
        <v>#NUM!</v>
      </c>
      <c r="Z2708" s="6" t="e">
        <f>Y2708*H2708</f>
        <v>#NUM!</v>
      </c>
      <c r="AB2708" s="1" t="e">
        <f t="shared" si="84"/>
        <v>#DIV/0!</v>
      </c>
      <c r="AC2708" s="1" t="e">
        <f t="shared" si="85"/>
        <v>#DIV/0!</v>
      </c>
    </row>
    <row r="2709" spans="4:29" x14ac:dyDescent="0.25">
      <c r="D2709" s="1">
        <v>1985</v>
      </c>
      <c r="E2709" s="1" t="s">
        <v>76</v>
      </c>
      <c r="F2709" s="2" t="s">
        <v>268</v>
      </c>
      <c r="G2709">
        <v>4</v>
      </c>
      <c r="H2709">
        <v>5456200</v>
      </c>
      <c r="I2709" s="1">
        <v>0</v>
      </c>
      <c r="M2709" s="3"/>
      <c r="N2709"/>
      <c r="O2709"/>
      <c r="P2709" s="1">
        <f>IF($A$3="Percentage of government revenue per capita",$B$3,0) + IF($A$3="Absolute extra revenue",AB2709,0) + IF($A$3="Absolute revenue per capita",AC2709,0)</f>
        <v>0</v>
      </c>
      <c r="Q2709" s="5">
        <f>-MIN(data!$B$4 / data!I2672 * data!P2672 / 100, data!N2672)</f>
        <v>0</v>
      </c>
      <c r="R2709" s="4">
        <f>-Q2709*K2709/1000</f>
        <v>0</v>
      </c>
      <c r="S2709" s="6" t="e">
        <f>-MIN(data!$B$5/(POWER(LN(I2709),2))*P2709/100, O2709)</f>
        <v>#NUM!</v>
      </c>
      <c r="T2709" s="6" t="e">
        <f>-S2709*L2709/100000</f>
        <v>#NUM!</v>
      </c>
      <c r="U2709" s="4">
        <f>N2709+Q2709</f>
        <v>0</v>
      </c>
      <c r="V2709" s="4" t="e">
        <f>P2709*I2709/100/R2709</f>
        <v>#DIV/0!</v>
      </c>
      <c r="W2709" s="4" t="e">
        <f>V2709*H2709</f>
        <v>#DIV/0!</v>
      </c>
      <c r="X2709" s="6" t="e">
        <f>O2709+S2709</f>
        <v>#NUM!</v>
      </c>
      <c r="Y2709" s="6" t="e">
        <f>P2709*I2709/100/T2709</f>
        <v>#NUM!</v>
      </c>
      <c r="Z2709" s="6" t="e">
        <f>Y2709*H2709</f>
        <v>#NUM!</v>
      </c>
      <c r="AB2709" s="1" t="e">
        <f t="shared" si="84"/>
        <v>#DIV/0!</v>
      </c>
      <c r="AC2709" s="1" t="e">
        <f t="shared" si="85"/>
        <v>#DIV/0!</v>
      </c>
    </row>
    <row r="2710" spans="4:29" x14ac:dyDescent="0.25">
      <c r="D2710" s="1">
        <v>1986</v>
      </c>
      <c r="E2710" s="1" t="s">
        <v>76</v>
      </c>
      <c r="F2710" s="2" t="s">
        <v>268</v>
      </c>
      <c r="G2710">
        <v>4</v>
      </c>
      <c r="H2710">
        <v>5524600</v>
      </c>
      <c r="I2710" s="1">
        <v>0</v>
      </c>
      <c r="M2710" s="3"/>
      <c r="N2710"/>
      <c r="O2710"/>
      <c r="P2710" s="1">
        <f>IF($A$3="Percentage of government revenue per capita",$B$3,0) + IF($A$3="Absolute extra revenue",AB2710,0) + IF($A$3="Absolute revenue per capita",AC2710,0)</f>
        <v>0</v>
      </c>
      <c r="Q2710" s="5">
        <f>-MIN(data!$B$4 / data!I2673 * data!P2673 / 100, data!N2673)</f>
        <v>0</v>
      </c>
      <c r="R2710" s="4">
        <f>-Q2710*K2710/1000</f>
        <v>0</v>
      </c>
      <c r="S2710" s="6" t="e">
        <f>-MIN(data!$B$5/(POWER(LN(I2710),2))*P2710/100, O2710)</f>
        <v>#NUM!</v>
      </c>
      <c r="T2710" s="6" t="e">
        <f>-S2710*L2710/100000</f>
        <v>#NUM!</v>
      </c>
      <c r="U2710" s="4">
        <f>N2710+Q2710</f>
        <v>0</v>
      </c>
      <c r="V2710" s="4" t="e">
        <f>P2710*I2710/100/R2710</f>
        <v>#DIV/0!</v>
      </c>
      <c r="W2710" s="4" t="e">
        <f>V2710*H2710</f>
        <v>#DIV/0!</v>
      </c>
      <c r="X2710" s="6" t="e">
        <f>O2710+S2710</f>
        <v>#NUM!</v>
      </c>
      <c r="Y2710" s="6" t="e">
        <f>P2710*I2710/100/T2710</f>
        <v>#NUM!</v>
      </c>
      <c r="Z2710" s="6" t="e">
        <f>Y2710*H2710</f>
        <v>#NUM!</v>
      </c>
      <c r="AB2710" s="1" t="e">
        <f t="shared" si="84"/>
        <v>#DIV/0!</v>
      </c>
      <c r="AC2710" s="1" t="e">
        <f t="shared" si="85"/>
        <v>#DIV/0!</v>
      </c>
    </row>
    <row r="2711" spans="4:29" x14ac:dyDescent="0.25">
      <c r="D2711" s="1">
        <v>1987</v>
      </c>
      <c r="E2711" s="1" t="s">
        <v>76</v>
      </c>
      <c r="F2711" s="2" t="s">
        <v>268</v>
      </c>
      <c r="G2711">
        <v>4</v>
      </c>
      <c r="H2711">
        <v>5580500</v>
      </c>
      <c r="I2711" s="1">
        <v>0</v>
      </c>
      <c r="M2711" s="3"/>
      <c r="N2711"/>
      <c r="O2711"/>
      <c r="P2711" s="1">
        <f>IF($A$3="Percentage of government revenue per capita",$B$3,0) + IF($A$3="Absolute extra revenue",AB2711,0) + IF($A$3="Absolute revenue per capita",AC2711,0)</f>
        <v>0</v>
      </c>
      <c r="Q2711" s="5">
        <f>-MIN(data!$B$4 / data!I2674 * data!P2674 / 100, data!N2674)</f>
        <v>0</v>
      </c>
      <c r="R2711" s="4">
        <f>-Q2711*K2711/1000</f>
        <v>0</v>
      </c>
      <c r="S2711" s="6" t="e">
        <f>-MIN(data!$B$5/(POWER(LN(I2711),2))*P2711/100, O2711)</f>
        <v>#NUM!</v>
      </c>
      <c r="T2711" s="6" t="e">
        <f>-S2711*L2711/100000</f>
        <v>#NUM!</v>
      </c>
      <c r="U2711" s="4">
        <f>N2711+Q2711</f>
        <v>0</v>
      </c>
      <c r="V2711" s="4" t="e">
        <f>P2711*I2711/100/R2711</f>
        <v>#DIV/0!</v>
      </c>
      <c r="W2711" s="4" t="e">
        <f>V2711*H2711</f>
        <v>#DIV/0!</v>
      </c>
      <c r="X2711" s="6" t="e">
        <f>O2711+S2711</f>
        <v>#NUM!</v>
      </c>
      <c r="Y2711" s="6" t="e">
        <f>P2711*I2711/100/T2711</f>
        <v>#NUM!</v>
      </c>
      <c r="Z2711" s="6" t="e">
        <f>Y2711*H2711</f>
        <v>#NUM!</v>
      </c>
      <c r="AB2711" s="1" t="e">
        <f t="shared" si="84"/>
        <v>#DIV/0!</v>
      </c>
      <c r="AC2711" s="1" t="e">
        <f t="shared" si="85"/>
        <v>#DIV/0!</v>
      </c>
    </row>
    <row r="2712" spans="4:29" x14ac:dyDescent="0.25">
      <c r="D2712" s="1">
        <v>1988</v>
      </c>
      <c r="E2712" s="1" t="s">
        <v>76</v>
      </c>
      <c r="F2712" s="2" t="s">
        <v>268</v>
      </c>
      <c r="G2712">
        <v>4</v>
      </c>
      <c r="H2712">
        <v>5627600</v>
      </c>
      <c r="I2712" s="1">
        <v>0</v>
      </c>
      <c r="M2712" s="3"/>
      <c r="N2712"/>
      <c r="O2712"/>
      <c r="P2712" s="1">
        <f>IF($A$3="Percentage of government revenue per capita",$B$3,0) + IF($A$3="Absolute extra revenue",AB2712,0) + IF($A$3="Absolute revenue per capita",AC2712,0)</f>
        <v>0</v>
      </c>
      <c r="Q2712" s="5">
        <f>-MIN(data!$B$4 / data!I2675 * data!P2675 / 100, data!N2675)</f>
        <v>0</v>
      </c>
      <c r="R2712" s="4">
        <f>-Q2712*K2712/1000</f>
        <v>0</v>
      </c>
      <c r="S2712" s="6" t="e">
        <f>-MIN(data!$B$5/(POWER(LN(I2712),2))*P2712/100, O2712)</f>
        <v>#NUM!</v>
      </c>
      <c r="T2712" s="6" t="e">
        <f>-S2712*L2712/100000</f>
        <v>#NUM!</v>
      </c>
      <c r="U2712" s="4">
        <f>N2712+Q2712</f>
        <v>0</v>
      </c>
      <c r="V2712" s="4" t="e">
        <f>P2712*I2712/100/R2712</f>
        <v>#DIV/0!</v>
      </c>
      <c r="W2712" s="4" t="e">
        <f>V2712*H2712</f>
        <v>#DIV/0!</v>
      </c>
      <c r="X2712" s="6" t="e">
        <f>O2712+S2712</f>
        <v>#NUM!</v>
      </c>
      <c r="Y2712" s="6" t="e">
        <f>P2712*I2712/100/T2712</f>
        <v>#NUM!</v>
      </c>
      <c r="Z2712" s="6" t="e">
        <f>Y2712*H2712</f>
        <v>#NUM!</v>
      </c>
      <c r="AB2712" s="1" t="e">
        <f t="shared" si="84"/>
        <v>#DIV/0!</v>
      </c>
      <c r="AC2712" s="1" t="e">
        <f t="shared" si="85"/>
        <v>#DIV/0!</v>
      </c>
    </row>
    <row r="2713" spans="4:29" x14ac:dyDescent="0.25">
      <c r="D2713" s="1">
        <v>1989</v>
      </c>
      <c r="E2713" s="1" t="s">
        <v>76</v>
      </c>
      <c r="F2713" s="2" t="s">
        <v>268</v>
      </c>
      <c r="G2713">
        <v>4</v>
      </c>
      <c r="H2713">
        <v>5686200</v>
      </c>
      <c r="I2713" s="1">
        <v>0</v>
      </c>
      <c r="M2713" s="3"/>
      <c r="N2713"/>
      <c r="O2713"/>
      <c r="P2713" s="1">
        <f>IF($A$3="Percentage of government revenue per capita",$B$3,0) + IF($A$3="Absolute extra revenue",AB2713,0) + IF($A$3="Absolute revenue per capita",AC2713,0)</f>
        <v>0</v>
      </c>
      <c r="Q2713" s="5">
        <f>-MIN(data!$B$4 / data!I2676 * data!P2676 / 100, data!N2676)</f>
        <v>0</v>
      </c>
      <c r="R2713" s="4">
        <f>-Q2713*K2713/1000</f>
        <v>0</v>
      </c>
      <c r="S2713" s="6" t="e">
        <f>-MIN(data!$B$5/(POWER(LN(I2713),2))*P2713/100, O2713)</f>
        <v>#NUM!</v>
      </c>
      <c r="T2713" s="6" t="e">
        <f>-S2713*L2713/100000</f>
        <v>#NUM!</v>
      </c>
      <c r="U2713" s="4">
        <f>N2713+Q2713</f>
        <v>0</v>
      </c>
      <c r="V2713" s="4" t="e">
        <f>P2713*I2713/100/R2713</f>
        <v>#DIV/0!</v>
      </c>
      <c r="W2713" s="4" t="e">
        <f>V2713*H2713</f>
        <v>#DIV/0!</v>
      </c>
      <c r="X2713" s="6" t="e">
        <f>O2713+S2713</f>
        <v>#NUM!</v>
      </c>
      <c r="Y2713" s="6" t="e">
        <f>P2713*I2713/100/T2713</f>
        <v>#NUM!</v>
      </c>
      <c r="Z2713" s="6" t="e">
        <f>Y2713*H2713</f>
        <v>#NUM!</v>
      </c>
      <c r="AB2713" s="1" t="e">
        <f t="shared" si="84"/>
        <v>#DIV/0!</v>
      </c>
      <c r="AC2713" s="1" t="e">
        <f t="shared" si="85"/>
        <v>#DIV/0!</v>
      </c>
    </row>
    <row r="2714" spans="4:29" x14ac:dyDescent="0.25">
      <c r="D2714" s="1">
        <v>1990</v>
      </c>
      <c r="E2714" s="1" t="s">
        <v>76</v>
      </c>
      <c r="F2714" s="2" t="s">
        <v>268</v>
      </c>
      <c r="G2714">
        <v>4</v>
      </c>
      <c r="H2714">
        <v>5704500</v>
      </c>
      <c r="I2714" s="1">
        <v>0</v>
      </c>
      <c r="M2714" s="3"/>
      <c r="N2714"/>
      <c r="O2714"/>
      <c r="P2714" s="1">
        <f>IF($A$3="Percentage of government revenue per capita",$B$3,0) + IF($A$3="Absolute extra revenue",AB2714,0) + IF($A$3="Absolute revenue per capita",AC2714,0)</f>
        <v>0</v>
      </c>
      <c r="Q2714" s="5">
        <f>-MIN(data!$B$4 / data!I2677 * data!P2677 / 100, data!N2677)</f>
        <v>0</v>
      </c>
      <c r="R2714" s="4">
        <f>-Q2714*K2714/1000</f>
        <v>0</v>
      </c>
      <c r="S2714" s="6" t="e">
        <f>-MIN(data!$B$5/(POWER(LN(I2714),2))*P2714/100, O2714)</f>
        <v>#NUM!</v>
      </c>
      <c r="T2714" s="6" t="e">
        <f>-S2714*L2714/100000</f>
        <v>#NUM!</v>
      </c>
      <c r="U2714" s="4">
        <f>N2714+Q2714</f>
        <v>0</v>
      </c>
      <c r="V2714" s="4" t="e">
        <f>P2714*I2714/100/R2714</f>
        <v>#DIV/0!</v>
      </c>
      <c r="W2714" s="4" t="e">
        <f>V2714*H2714</f>
        <v>#DIV/0!</v>
      </c>
      <c r="X2714" s="6" t="e">
        <f>O2714+S2714</f>
        <v>#NUM!</v>
      </c>
      <c r="Y2714" s="6" t="e">
        <f>P2714*I2714/100/T2714</f>
        <v>#NUM!</v>
      </c>
      <c r="Z2714" s="6" t="e">
        <f>Y2714*H2714</f>
        <v>#NUM!</v>
      </c>
      <c r="AB2714" s="1" t="e">
        <f t="shared" si="84"/>
        <v>#DIV/0!</v>
      </c>
      <c r="AC2714" s="1" t="e">
        <f t="shared" si="85"/>
        <v>#DIV/0!</v>
      </c>
    </row>
    <row r="2715" spans="4:29" x14ac:dyDescent="0.25">
      <c r="D2715" s="1">
        <v>1991</v>
      </c>
      <c r="E2715" s="1" t="s">
        <v>76</v>
      </c>
      <c r="F2715" s="2" t="s">
        <v>268</v>
      </c>
      <c r="G2715">
        <v>4</v>
      </c>
      <c r="H2715">
        <v>5752000</v>
      </c>
      <c r="I2715" s="1">
        <v>0</v>
      </c>
      <c r="M2715" s="3"/>
      <c r="N2715"/>
      <c r="O2715"/>
      <c r="P2715" s="1">
        <f>IF($A$3="Percentage of government revenue per capita",$B$3,0) + IF($A$3="Absolute extra revenue",AB2715,0) + IF($A$3="Absolute revenue per capita",AC2715,0)</f>
        <v>0</v>
      </c>
      <c r="Q2715" s="5">
        <f>-MIN(data!$B$4 / data!I2678 * data!P2678 / 100, data!N2678)</f>
        <v>0</v>
      </c>
      <c r="R2715" s="4">
        <f>-Q2715*K2715/1000</f>
        <v>0</v>
      </c>
      <c r="S2715" s="6" t="e">
        <f>-MIN(data!$B$5/(POWER(LN(I2715),2))*P2715/100, O2715)</f>
        <v>#NUM!</v>
      </c>
      <c r="T2715" s="6" t="e">
        <f>-S2715*L2715/100000</f>
        <v>#NUM!</v>
      </c>
      <c r="U2715" s="4">
        <f>N2715+Q2715</f>
        <v>0</v>
      </c>
      <c r="V2715" s="4" t="e">
        <f>P2715*I2715/100/R2715</f>
        <v>#DIV/0!</v>
      </c>
      <c r="W2715" s="4" t="e">
        <f>V2715*H2715</f>
        <v>#DIV/0!</v>
      </c>
      <c r="X2715" s="6" t="e">
        <f>O2715+S2715</f>
        <v>#NUM!</v>
      </c>
      <c r="Y2715" s="6" t="e">
        <f>P2715*I2715/100/T2715</f>
        <v>#NUM!</v>
      </c>
      <c r="Z2715" s="6" t="e">
        <f>Y2715*H2715</f>
        <v>#NUM!</v>
      </c>
      <c r="AB2715" s="1" t="e">
        <f t="shared" si="84"/>
        <v>#DIV/0!</v>
      </c>
      <c r="AC2715" s="1" t="e">
        <f t="shared" si="85"/>
        <v>#DIV/0!</v>
      </c>
    </row>
    <row r="2716" spans="4:29" x14ac:dyDescent="0.25">
      <c r="D2716" s="1">
        <v>1992</v>
      </c>
      <c r="E2716" s="1" t="s">
        <v>76</v>
      </c>
      <c r="F2716" s="2" t="s">
        <v>268</v>
      </c>
      <c r="G2716">
        <v>4</v>
      </c>
      <c r="H2716">
        <v>5800500</v>
      </c>
      <c r="I2716" s="1">
        <v>0</v>
      </c>
      <c r="M2716" s="3"/>
      <c r="N2716"/>
      <c r="O2716"/>
      <c r="P2716" s="1">
        <f>IF($A$3="Percentage of government revenue per capita",$B$3,0) + IF($A$3="Absolute extra revenue",AB2716,0) + IF($A$3="Absolute revenue per capita",AC2716,0)</f>
        <v>0</v>
      </c>
      <c r="Q2716" s="5">
        <f>-MIN(data!$B$4 / data!I2679 * data!P2679 / 100, data!N2679)</f>
        <v>0</v>
      </c>
      <c r="R2716" s="4">
        <f>-Q2716*K2716/1000</f>
        <v>0</v>
      </c>
      <c r="S2716" s="6" t="e">
        <f>-MIN(data!$B$5/(POWER(LN(I2716),2))*P2716/100, O2716)</f>
        <v>#NUM!</v>
      </c>
      <c r="T2716" s="6" t="e">
        <f>-S2716*L2716/100000</f>
        <v>#NUM!</v>
      </c>
      <c r="U2716" s="4">
        <f>N2716+Q2716</f>
        <v>0</v>
      </c>
      <c r="V2716" s="4" t="e">
        <f>P2716*I2716/100/R2716</f>
        <v>#DIV/0!</v>
      </c>
      <c r="W2716" s="4" t="e">
        <f>V2716*H2716</f>
        <v>#DIV/0!</v>
      </c>
      <c r="X2716" s="6" t="e">
        <f>O2716+S2716</f>
        <v>#NUM!</v>
      </c>
      <c r="Y2716" s="6" t="e">
        <f>P2716*I2716/100/T2716</f>
        <v>#NUM!</v>
      </c>
      <c r="Z2716" s="6" t="e">
        <f>Y2716*H2716</f>
        <v>#NUM!</v>
      </c>
      <c r="AB2716" s="1" t="e">
        <f t="shared" si="84"/>
        <v>#DIV/0!</v>
      </c>
      <c r="AC2716" s="1" t="e">
        <f t="shared" si="85"/>
        <v>#DIV/0!</v>
      </c>
    </row>
    <row r="2717" spans="4:29" x14ac:dyDescent="0.25">
      <c r="D2717" s="1">
        <v>1993</v>
      </c>
      <c r="E2717" s="1" t="s">
        <v>76</v>
      </c>
      <c r="F2717" s="2" t="s">
        <v>268</v>
      </c>
      <c r="G2717">
        <v>4</v>
      </c>
      <c r="H2717">
        <v>5901000</v>
      </c>
      <c r="I2717" s="1">
        <v>3252.884</v>
      </c>
      <c r="M2717" s="3"/>
      <c r="N2717"/>
      <c r="O2717"/>
      <c r="P2717" s="1">
        <f>IF($A$3="Percentage of government revenue per capita",$B$3,0) + IF($A$3="Absolute extra revenue",AB2717,0) + IF($A$3="Absolute revenue per capita",AC2717,0)</f>
        <v>0</v>
      </c>
      <c r="Q2717" s="5">
        <f>-MIN(data!$B$4 / data!I2680 * data!P2680 / 100, data!N2680)</f>
        <v>0</v>
      </c>
      <c r="R2717" s="4">
        <f>-Q2717*K2717/1000</f>
        <v>0</v>
      </c>
      <c r="S2717" s="6">
        <f>-MIN(data!$B$5/(POWER(LN(I2717),2))*P2717/100, O2717)</f>
        <v>0</v>
      </c>
      <c r="T2717" s="6">
        <f>-S2717*L2717/100000</f>
        <v>0</v>
      </c>
      <c r="U2717" s="4">
        <f>N2717+Q2717</f>
        <v>0</v>
      </c>
      <c r="V2717" s="4" t="e">
        <f>P2717*I2717/100/R2717</f>
        <v>#DIV/0!</v>
      </c>
      <c r="W2717" s="4" t="e">
        <f>V2717*H2717</f>
        <v>#DIV/0!</v>
      </c>
      <c r="X2717" s="6">
        <f>O2717+S2717</f>
        <v>0</v>
      </c>
      <c r="Y2717" s="6" t="e">
        <f>P2717*I2717/100/T2717</f>
        <v>#DIV/0!</v>
      </c>
      <c r="Z2717" s="6" t="e">
        <f>Y2717*H2717</f>
        <v>#DIV/0!</v>
      </c>
      <c r="AB2717" s="1">
        <f t="shared" si="84"/>
        <v>0</v>
      </c>
      <c r="AC2717" s="1">
        <f t="shared" si="85"/>
        <v>0</v>
      </c>
    </row>
    <row r="2718" spans="4:29" x14ac:dyDescent="0.25">
      <c r="D2718" s="1">
        <v>1994</v>
      </c>
      <c r="E2718" s="1" t="s">
        <v>76</v>
      </c>
      <c r="F2718" s="2" t="s">
        <v>268</v>
      </c>
      <c r="G2718">
        <v>4</v>
      </c>
      <c r="H2718">
        <v>6035400</v>
      </c>
      <c r="I2718" s="1">
        <v>3139.0120000000002</v>
      </c>
      <c r="M2718" s="3"/>
      <c r="N2718"/>
      <c r="O2718"/>
      <c r="P2718" s="1">
        <f>IF($A$3="Percentage of government revenue per capita",$B$3,0) + IF($A$3="Absolute extra revenue",AB2718,0) + IF($A$3="Absolute revenue per capita",AC2718,0)</f>
        <v>0</v>
      </c>
      <c r="Q2718" s="5">
        <f>-MIN(data!$B$4 / data!I2681 * data!P2681 / 100, data!N2681)</f>
        <v>0</v>
      </c>
      <c r="R2718" s="4">
        <f>-Q2718*K2718/1000</f>
        <v>0</v>
      </c>
      <c r="S2718" s="6">
        <f>-MIN(data!$B$5/(POWER(LN(I2718),2))*P2718/100, O2718)</f>
        <v>0</v>
      </c>
      <c r="T2718" s="6">
        <f>-S2718*L2718/100000</f>
        <v>0</v>
      </c>
      <c r="U2718" s="4">
        <f>N2718+Q2718</f>
        <v>0</v>
      </c>
      <c r="V2718" s="4" t="e">
        <f>P2718*I2718/100/R2718</f>
        <v>#DIV/0!</v>
      </c>
      <c r="W2718" s="4" t="e">
        <f>V2718*H2718</f>
        <v>#DIV/0!</v>
      </c>
      <c r="X2718" s="6">
        <f>O2718+S2718</f>
        <v>0</v>
      </c>
      <c r="Y2718" s="6" t="e">
        <f>P2718*I2718/100/T2718</f>
        <v>#DIV/0!</v>
      </c>
      <c r="Z2718" s="6" t="e">
        <f>Y2718*H2718</f>
        <v>#DIV/0!</v>
      </c>
      <c r="AB2718" s="1">
        <f t="shared" si="84"/>
        <v>0</v>
      </c>
      <c r="AC2718" s="1">
        <f t="shared" si="85"/>
        <v>0</v>
      </c>
    </row>
    <row r="2719" spans="4:29" x14ac:dyDescent="0.25">
      <c r="D2719" s="1">
        <v>1995</v>
      </c>
      <c r="E2719" s="1" t="s">
        <v>76</v>
      </c>
      <c r="F2719" s="2" t="s">
        <v>268</v>
      </c>
      <c r="G2719">
        <v>4</v>
      </c>
      <c r="H2719">
        <v>6156100</v>
      </c>
      <c r="I2719" s="1">
        <v>2997.261</v>
      </c>
      <c r="M2719" s="3"/>
      <c r="N2719"/>
      <c r="O2719"/>
      <c r="P2719" s="1">
        <f>IF($A$3="Percentage of government revenue per capita",$B$3,0) + IF($A$3="Absolute extra revenue",AB2719,0) + IF($A$3="Absolute revenue per capita",AC2719,0)</f>
        <v>0</v>
      </c>
      <c r="Q2719" s="5">
        <f>-MIN(data!$B$4 / data!I2682 * data!P2682 / 100, data!N2682)</f>
        <v>0</v>
      </c>
      <c r="R2719" s="4">
        <f>-Q2719*K2719/1000</f>
        <v>0</v>
      </c>
      <c r="S2719" s="6">
        <f>-MIN(data!$B$5/(POWER(LN(I2719),2))*P2719/100, O2719)</f>
        <v>0</v>
      </c>
      <c r="T2719" s="6">
        <f>-S2719*L2719/100000</f>
        <v>0</v>
      </c>
      <c r="U2719" s="4">
        <f>N2719+Q2719</f>
        <v>0</v>
      </c>
      <c r="V2719" s="4" t="e">
        <f>P2719*I2719/100/R2719</f>
        <v>#DIV/0!</v>
      </c>
      <c r="W2719" s="4" t="e">
        <f>V2719*H2719</f>
        <v>#DIV/0!</v>
      </c>
      <c r="X2719" s="6">
        <f>O2719+S2719</f>
        <v>0</v>
      </c>
      <c r="Y2719" s="6" t="e">
        <f>P2719*I2719/100/T2719</f>
        <v>#DIV/0!</v>
      </c>
      <c r="Z2719" s="6" t="e">
        <f>Y2719*H2719</f>
        <v>#DIV/0!</v>
      </c>
      <c r="AB2719" s="1">
        <f t="shared" si="84"/>
        <v>0</v>
      </c>
      <c r="AC2719" s="1">
        <f t="shared" si="85"/>
        <v>0</v>
      </c>
    </row>
    <row r="2720" spans="4:29" x14ac:dyDescent="0.25">
      <c r="D2720" s="1">
        <v>1996</v>
      </c>
      <c r="E2720" s="1" t="s">
        <v>76</v>
      </c>
      <c r="F2720" s="2" t="s">
        <v>268</v>
      </c>
      <c r="G2720">
        <v>4</v>
      </c>
      <c r="H2720">
        <v>6435500</v>
      </c>
      <c r="I2720" s="1">
        <v>3072.203</v>
      </c>
      <c r="M2720" s="3"/>
      <c r="N2720"/>
      <c r="O2720"/>
      <c r="P2720" s="1">
        <f>IF($A$3="Percentage of government revenue per capita",$B$3,0) + IF($A$3="Absolute extra revenue",AB2720,0) + IF($A$3="Absolute revenue per capita",AC2720,0)</f>
        <v>0</v>
      </c>
      <c r="Q2720" s="5">
        <f>-MIN(data!$B$4 / data!I2683 * data!P2683 / 100, data!N2683)</f>
        <v>0</v>
      </c>
      <c r="R2720" s="4">
        <f>-Q2720*K2720/1000</f>
        <v>0</v>
      </c>
      <c r="S2720" s="6">
        <f>-MIN(data!$B$5/(POWER(LN(I2720),2))*P2720/100, O2720)</f>
        <v>0</v>
      </c>
      <c r="T2720" s="6">
        <f>-S2720*L2720/100000</f>
        <v>0</v>
      </c>
      <c r="U2720" s="4">
        <f>N2720+Q2720</f>
        <v>0</v>
      </c>
      <c r="V2720" s="4" t="e">
        <f>P2720*I2720/100/R2720</f>
        <v>#DIV/0!</v>
      </c>
      <c r="W2720" s="4" t="e">
        <f>V2720*H2720</f>
        <v>#DIV/0!</v>
      </c>
      <c r="X2720" s="6">
        <f>O2720+S2720</f>
        <v>0</v>
      </c>
      <c r="Y2720" s="6" t="e">
        <f>P2720*I2720/100/T2720</f>
        <v>#DIV/0!</v>
      </c>
      <c r="Z2720" s="6" t="e">
        <f>Y2720*H2720</f>
        <v>#DIV/0!</v>
      </c>
      <c r="AB2720" s="1">
        <f t="shared" si="84"/>
        <v>0</v>
      </c>
      <c r="AC2720" s="1">
        <f t="shared" si="85"/>
        <v>0</v>
      </c>
    </row>
    <row r="2721" spans="4:29" x14ac:dyDescent="0.25">
      <c r="D2721" s="1">
        <v>1997</v>
      </c>
      <c r="E2721" s="1" t="s">
        <v>76</v>
      </c>
      <c r="F2721" s="2" t="s">
        <v>268</v>
      </c>
      <c r="G2721">
        <v>4</v>
      </c>
      <c r="H2721">
        <v>6489300</v>
      </c>
      <c r="I2721" s="1">
        <v>3648.17</v>
      </c>
      <c r="M2721" s="3"/>
      <c r="N2721"/>
      <c r="O2721"/>
      <c r="P2721" s="1">
        <f>IF($A$3="Percentage of government revenue per capita",$B$3,0) + IF($A$3="Absolute extra revenue",AB2721,0) + IF($A$3="Absolute revenue per capita",AC2721,0)</f>
        <v>0</v>
      </c>
      <c r="Q2721" s="5">
        <f>-MIN(data!$B$4 / data!I2684 * data!P2684 / 100, data!N2684)</f>
        <v>0</v>
      </c>
      <c r="R2721" s="4">
        <f>-Q2721*K2721/1000</f>
        <v>0</v>
      </c>
      <c r="S2721" s="6">
        <f>-MIN(data!$B$5/(POWER(LN(I2721),2))*P2721/100, O2721)</f>
        <v>0</v>
      </c>
      <c r="T2721" s="6">
        <f>-S2721*L2721/100000</f>
        <v>0</v>
      </c>
      <c r="U2721" s="4">
        <f>N2721+Q2721</f>
        <v>0</v>
      </c>
      <c r="V2721" s="4" t="e">
        <f>P2721*I2721/100/R2721</f>
        <v>#DIV/0!</v>
      </c>
      <c r="W2721" s="4" t="e">
        <f>V2721*H2721</f>
        <v>#DIV/0!</v>
      </c>
      <c r="X2721" s="6">
        <f>O2721+S2721</f>
        <v>0</v>
      </c>
      <c r="Y2721" s="6" t="e">
        <f>P2721*I2721/100/T2721</f>
        <v>#DIV/0!</v>
      </c>
      <c r="Z2721" s="6" t="e">
        <f>Y2721*H2721</f>
        <v>#DIV/0!</v>
      </c>
      <c r="AB2721" s="1">
        <f t="shared" si="84"/>
        <v>0</v>
      </c>
      <c r="AC2721" s="1">
        <f t="shared" si="85"/>
        <v>0</v>
      </c>
    </row>
    <row r="2722" spans="4:29" x14ac:dyDescent="0.25">
      <c r="D2722" s="1">
        <v>1998</v>
      </c>
      <c r="E2722" s="1" t="s">
        <v>76</v>
      </c>
      <c r="F2722" s="2" t="s">
        <v>268</v>
      </c>
      <c r="G2722">
        <v>4</v>
      </c>
      <c r="H2722">
        <v>6543700</v>
      </c>
      <c r="I2722" s="1">
        <v>2767.7730000000001</v>
      </c>
      <c r="M2722" s="3"/>
      <c r="N2722"/>
      <c r="O2722"/>
      <c r="P2722" s="1">
        <f>IF($A$3="Percentage of government revenue per capita",$B$3,0) + IF($A$3="Absolute extra revenue",AB2722,0) + IF($A$3="Absolute revenue per capita",AC2722,0)</f>
        <v>0</v>
      </c>
      <c r="Q2722" s="5">
        <f>-MIN(data!$B$4 / data!I2685 * data!P2685 / 100, data!N2685)</f>
        <v>0</v>
      </c>
      <c r="R2722" s="4">
        <f>-Q2722*K2722/1000</f>
        <v>0</v>
      </c>
      <c r="S2722" s="6">
        <f>-MIN(data!$B$5/(POWER(LN(I2722),2))*P2722/100, O2722)</f>
        <v>0</v>
      </c>
      <c r="T2722" s="6">
        <f>-S2722*L2722/100000</f>
        <v>0</v>
      </c>
      <c r="U2722" s="4">
        <f>N2722+Q2722</f>
        <v>0</v>
      </c>
      <c r="V2722" s="4" t="e">
        <f>P2722*I2722/100/R2722</f>
        <v>#DIV/0!</v>
      </c>
      <c r="W2722" s="4" t="e">
        <f>V2722*H2722</f>
        <v>#DIV/0!</v>
      </c>
      <c r="X2722" s="6">
        <f>O2722+S2722</f>
        <v>0</v>
      </c>
      <c r="Y2722" s="6" t="e">
        <f>P2722*I2722/100/T2722</f>
        <v>#DIV/0!</v>
      </c>
      <c r="Z2722" s="6" t="e">
        <f>Y2722*H2722</f>
        <v>#DIV/0!</v>
      </c>
      <c r="AB2722" s="1">
        <f t="shared" si="84"/>
        <v>0</v>
      </c>
      <c r="AC2722" s="1">
        <f t="shared" si="85"/>
        <v>0</v>
      </c>
    </row>
    <row r="2723" spans="4:29" x14ac:dyDescent="0.25">
      <c r="D2723" s="1">
        <v>1999</v>
      </c>
      <c r="E2723" s="1" t="s">
        <v>76</v>
      </c>
      <c r="F2723" s="2" t="s">
        <v>268</v>
      </c>
      <c r="G2723">
        <v>4</v>
      </c>
      <c r="H2723">
        <v>6606500</v>
      </c>
      <c r="I2723" s="1">
        <v>2635.4870000000001</v>
      </c>
      <c r="M2723" s="3"/>
      <c r="N2723"/>
      <c r="O2723"/>
      <c r="P2723" s="1">
        <f>IF($A$3="Percentage of government revenue per capita",$B$3,0) + IF($A$3="Absolute extra revenue",AB2723,0) + IF($A$3="Absolute revenue per capita",AC2723,0)</f>
        <v>0</v>
      </c>
      <c r="Q2723" s="5">
        <f>-MIN(data!$B$4 / data!I2686 * data!P2686 / 100, data!N2686)</f>
        <v>0</v>
      </c>
      <c r="R2723" s="4">
        <f>-Q2723*K2723/1000</f>
        <v>0</v>
      </c>
      <c r="S2723" s="6">
        <f>-MIN(data!$B$5/(POWER(LN(I2723),2))*P2723/100, O2723)</f>
        <v>0</v>
      </c>
      <c r="T2723" s="6">
        <f>-S2723*L2723/100000</f>
        <v>0</v>
      </c>
      <c r="U2723" s="4">
        <f>N2723+Q2723</f>
        <v>0</v>
      </c>
      <c r="V2723" s="4" t="e">
        <f>P2723*I2723/100/R2723</f>
        <v>#DIV/0!</v>
      </c>
      <c r="W2723" s="4" t="e">
        <f>V2723*H2723</f>
        <v>#DIV/0!</v>
      </c>
      <c r="X2723" s="6">
        <f>O2723+S2723</f>
        <v>0</v>
      </c>
      <c r="Y2723" s="6" t="e">
        <f>P2723*I2723/100/T2723</f>
        <v>#DIV/0!</v>
      </c>
      <c r="Z2723" s="6" t="e">
        <f>Y2723*H2723</f>
        <v>#DIV/0!</v>
      </c>
      <c r="AB2723" s="1">
        <f t="shared" si="84"/>
        <v>0</v>
      </c>
      <c r="AC2723" s="1">
        <f t="shared" si="85"/>
        <v>0</v>
      </c>
    </row>
    <row r="2724" spans="4:29" x14ac:dyDescent="0.25">
      <c r="D2724" s="1">
        <v>2000</v>
      </c>
      <c r="E2724" s="1" t="s">
        <v>76</v>
      </c>
      <c r="F2724" s="2" t="s">
        <v>268</v>
      </c>
      <c r="G2724">
        <v>4</v>
      </c>
      <c r="H2724">
        <v>6665000</v>
      </c>
      <c r="I2724" s="1">
        <v>3857.4780000000001</v>
      </c>
      <c r="M2724" s="3"/>
      <c r="N2724"/>
      <c r="O2724"/>
      <c r="P2724" s="1">
        <f>IF($A$3="Percentage of government revenue per capita",$B$3,0) + IF($A$3="Absolute extra revenue",AB2724,0) + IF($A$3="Absolute revenue per capita",AC2724,0)</f>
        <v>0</v>
      </c>
      <c r="Q2724" s="5">
        <f>-MIN(data!$B$4 / data!I2687 * data!P2687 / 100, data!N2687)</f>
        <v>0</v>
      </c>
      <c r="R2724" s="4">
        <f>-Q2724*K2724/1000</f>
        <v>0</v>
      </c>
      <c r="S2724" s="6">
        <f>-MIN(data!$B$5/(POWER(LN(I2724),2))*P2724/100, O2724)</f>
        <v>0</v>
      </c>
      <c r="T2724" s="6">
        <f>-S2724*L2724/100000</f>
        <v>0</v>
      </c>
      <c r="U2724" s="4">
        <f>N2724+Q2724</f>
        <v>0</v>
      </c>
      <c r="V2724" s="4" t="e">
        <f>P2724*I2724/100/R2724</f>
        <v>#DIV/0!</v>
      </c>
      <c r="W2724" s="4" t="e">
        <f>V2724*H2724</f>
        <v>#DIV/0!</v>
      </c>
      <c r="X2724" s="6">
        <f>O2724+S2724</f>
        <v>0</v>
      </c>
      <c r="Y2724" s="6" t="e">
        <f>P2724*I2724/100/T2724</f>
        <v>#DIV/0!</v>
      </c>
      <c r="Z2724" s="6" t="e">
        <f>Y2724*H2724</f>
        <v>#DIV/0!</v>
      </c>
      <c r="AB2724" s="1">
        <f t="shared" si="84"/>
        <v>0</v>
      </c>
      <c r="AC2724" s="1">
        <f t="shared" si="85"/>
        <v>0</v>
      </c>
    </row>
    <row r="2725" spans="4:29" x14ac:dyDescent="0.25">
      <c r="D2725" s="1">
        <v>2001</v>
      </c>
      <c r="E2725" s="1" t="s">
        <v>76</v>
      </c>
      <c r="F2725" s="2" t="s">
        <v>268</v>
      </c>
      <c r="G2725">
        <v>4</v>
      </c>
      <c r="H2725">
        <v>6714300</v>
      </c>
      <c r="I2725" s="1">
        <v>3016.6329999999998</v>
      </c>
      <c r="M2725" s="3"/>
      <c r="N2725"/>
      <c r="O2725"/>
      <c r="P2725" s="1">
        <f>IF($A$3="Percentage of government revenue per capita",$B$3,0) + IF($A$3="Absolute extra revenue",AB2725,0) + IF($A$3="Absolute revenue per capita",AC2725,0)</f>
        <v>0</v>
      </c>
      <c r="Q2725" s="5">
        <f>-MIN(data!$B$4 / data!I2688 * data!P2688 / 100, data!N2688)</f>
        <v>0</v>
      </c>
      <c r="R2725" s="4">
        <f>-Q2725*K2725/1000</f>
        <v>0</v>
      </c>
      <c r="S2725" s="6">
        <f>-MIN(data!$B$5/(POWER(LN(I2725),2))*P2725/100, O2725)</f>
        <v>0</v>
      </c>
      <c r="T2725" s="6">
        <f>-S2725*L2725/100000</f>
        <v>0</v>
      </c>
      <c r="U2725" s="4">
        <f>N2725+Q2725</f>
        <v>0</v>
      </c>
      <c r="V2725" s="4" t="e">
        <f>P2725*I2725/100/R2725</f>
        <v>#DIV/0!</v>
      </c>
      <c r="W2725" s="4" t="e">
        <f>V2725*H2725</f>
        <v>#DIV/0!</v>
      </c>
      <c r="X2725" s="6">
        <f>O2725+S2725</f>
        <v>0</v>
      </c>
      <c r="Y2725" s="6" t="e">
        <f>P2725*I2725/100/T2725</f>
        <v>#DIV/0!</v>
      </c>
      <c r="Z2725" s="6" t="e">
        <f>Y2725*H2725</f>
        <v>#DIV/0!</v>
      </c>
      <c r="AB2725" s="1">
        <f t="shared" si="84"/>
        <v>0</v>
      </c>
      <c r="AC2725" s="1">
        <f t="shared" si="85"/>
        <v>0</v>
      </c>
    </row>
    <row r="2726" spans="4:29" x14ac:dyDescent="0.25">
      <c r="D2726" s="1">
        <v>2002</v>
      </c>
      <c r="E2726" s="1" t="s">
        <v>76</v>
      </c>
      <c r="F2726" s="2" t="s">
        <v>268</v>
      </c>
      <c r="G2726">
        <v>4</v>
      </c>
      <c r="H2726">
        <v>6744100</v>
      </c>
      <c r="I2726" s="1">
        <v>3415.797</v>
      </c>
      <c r="M2726" s="3"/>
      <c r="N2726"/>
      <c r="O2726"/>
      <c r="P2726" s="1">
        <f>IF($A$3="Percentage of government revenue per capita",$B$3,0) + IF($A$3="Absolute extra revenue",AB2726,0) + IF($A$3="Absolute revenue per capita",AC2726,0)</f>
        <v>0</v>
      </c>
      <c r="Q2726" s="5">
        <f>-MIN(data!$B$4 / data!I2689 * data!P2689 / 100, data!N2689)</f>
        <v>0</v>
      </c>
      <c r="R2726" s="4">
        <f>-Q2726*K2726/1000</f>
        <v>0</v>
      </c>
      <c r="S2726" s="6">
        <f>-MIN(data!$B$5/(POWER(LN(I2726),2))*P2726/100, O2726)</f>
        <v>0</v>
      </c>
      <c r="T2726" s="6">
        <f>-S2726*L2726/100000</f>
        <v>0</v>
      </c>
      <c r="U2726" s="4">
        <f>N2726+Q2726</f>
        <v>0</v>
      </c>
      <c r="V2726" s="4" t="e">
        <f>P2726*I2726/100/R2726</f>
        <v>#DIV/0!</v>
      </c>
      <c r="W2726" s="4" t="e">
        <f>V2726*H2726</f>
        <v>#DIV/0!</v>
      </c>
      <c r="X2726" s="6">
        <f>O2726+S2726</f>
        <v>0</v>
      </c>
      <c r="Y2726" s="6" t="e">
        <f>P2726*I2726/100/T2726</f>
        <v>#DIV/0!</v>
      </c>
      <c r="Z2726" s="6" t="e">
        <f>Y2726*H2726</f>
        <v>#DIV/0!</v>
      </c>
      <c r="AB2726" s="1">
        <f t="shared" si="84"/>
        <v>0</v>
      </c>
      <c r="AC2726" s="1">
        <f t="shared" si="85"/>
        <v>0</v>
      </c>
    </row>
    <row r="2727" spans="4:29" x14ac:dyDescent="0.25">
      <c r="D2727" s="1">
        <v>2003</v>
      </c>
      <c r="E2727" s="1" t="s">
        <v>76</v>
      </c>
      <c r="F2727" s="2" t="s">
        <v>268</v>
      </c>
      <c r="G2727">
        <v>4</v>
      </c>
      <c r="H2727">
        <v>6730800</v>
      </c>
      <c r="I2727" s="1">
        <v>3904.114</v>
      </c>
      <c r="M2727" s="3"/>
      <c r="N2727"/>
      <c r="O2727"/>
      <c r="P2727" s="1">
        <f>IF($A$3="Percentage of government revenue per capita",$B$3,0) + IF($A$3="Absolute extra revenue",AB2727,0) + IF($A$3="Absolute revenue per capita",AC2727,0)</f>
        <v>0</v>
      </c>
      <c r="Q2727" s="5">
        <f>-MIN(data!$B$4 / data!I2690 * data!P2690 / 100, data!N2690)</f>
        <v>0</v>
      </c>
      <c r="R2727" s="4">
        <f>-Q2727*K2727/1000</f>
        <v>0</v>
      </c>
      <c r="S2727" s="6">
        <f>-MIN(data!$B$5/(POWER(LN(I2727),2))*P2727/100, O2727)</f>
        <v>0</v>
      </c>
      <c r="T2727" s="6">
        <f>-S2727*L2727/100000</f>
        <v>0</v>
      </c>
      <c r="U2727" s="4">
        <f>N2727+Q2727</f>
        <v>0</v>
      </c>
      <c r="V2727" s="4" t="e">
        <f>P2727*I2727/100/R2727</f>
        <v>#DIV/0!</v>
      </c>
      <c r="W2727" s="4" t="e">
        <f>V2727*H2727</f>
        <v>#DIV/0!</v>
      </c>
      <c r="X2727" s="6">
        <f>O2727+S2727</f>
        <v>0</v>
      </c>
      <c r="Y2727" s="6" t="e">
        <f>P2727*I2727/100/T2727</f>
        <v>#DIV/0!</v>
      </c>
      <c r="Z2727" s="6" t="e">
        <f>Y2727*H2727</f>
        <v>#DIV/0!</v>
      </c>
      <c r="AB2727" s="1">
        <f t="shared" si="84"/>
        <v>0</v>
      </c>
      <c r="AC2727" s="1">
        <f t="shared" si="85"/>
        <v>0</v>
      </c>
    </row>
    <row r="2728" spans="4:29" x14ac:dyDescent="0.25">
      <c r="D2728" s="1">
        <v>2004</v>
      </c>
      <c r="E2728" s="1" t="s">
        <v>76</v>
      </c>
      <c r="F2728" s="2" t="s">
        <v>268</v>
      </c>
      <c r="G2728">
        <v>4</v>
      </c>
      <c r="H2728">
        <v>6783500</v>
      </c>
      <c r="I2728" s="1">
        <v>4847.8639999999996</v>
      </c>
      <c r="M2728" s="3"/>
      <c r="N2728"/>
      <c r="O2728"/>
      <c r="P2728" s="1">
        <f>IF($A$3="Percentage of government revenue per capita",$B$3,0) + IF($A$3="Absolute extra revenue",AB2728,0) + IF($A$3="Absolute revenue per capita",AC2728,0)</f>
        <v>0</v>
      </c>
      <c r="Q2728" s="5">
        <f>-MIN(data!$B$4 / data!I2691 * data!P2691 / 100, data!N2691)</f>
        <v>0</v>
      </c>
      <c r="R2728" s="4">
        <f>-Q2728*K2728/1000</f>
        <v>0</v>
      </c>
      <c r="S2728" s="6">
        <f>-MIN(data!$B$5/(POWER(LN(I2728),2))*P2728/100, O2728)</f>
        <v>0</v>
      </c>
      <c r="T2728" s="6">
        <f>-S2728*L2728/100000</f>
        <v>0</v>
      </c>
      <c r="U2728" s="4">
        <f>N2728+Q2728</f>
        <v>0</v>
      </c>
      <c r="V2728" s="4" t="e">
        <f>P2728*I2728/100/R2728</f>
        <v>#DIV/0!</v>
      </c>
      <c r="W2728" s="4" t="e">
        <f>V2728*H2728</f>
        <v>#DIV/0!</v>
      </c>
      <c r="X2728" s="6">
        <f>O2728+S2728</f>
        <v>0</v>
      </c>
      <c r="Y2728" s="6" t="e">
        <f>P2728*I2728/100/T2728</f>
        <v>#DIV/0!</v>
      </c>
      <c r="Z2728" s="6" t="e">
        <f>Y2728*H2728</f>
        <v>#DIV/0!</v>
      </c>
      <c r="AB2728" s="1">
        <f t="shared" si="84"/>
        <v>0</v>
      </c>
      <c r="AC2728" s="1">
        <f t="shared" si="85"/>
        <v>0</v>
      </c>
    </row>
    <row r="2729" spans="4:29" x14ac:dyDescent="0.25">
      <c r="D2729" s="1">
        <v>2005</v>
      </c>
      <c r="E2729" s="1" t="s">
        <v>76</v>
      </c>
      <c r="F2729" s="2" t="s">
        <v>268</v>
      </c>
      <c r="G2729">
        <v>4</v>
      </c>
      <c r="H2729">
        <v>6813200</v>
      </c>
      <c r="I2729" s="1">
        <v>5432.5389999999998</v>
      </c>
      <c r="M2729" s="3"/>
      <c r="N2729"/>
      <c r="O2729"/>
      <c r="P2729" s="1">
        <f>IF($A$3="Percentage of government revenue per capita",$B$3,0) + IF($A$3="Absolute extra revenue",AB2729,0) + IF($A$3="Absolute revenue per capita",AC2729,0)</f>
        <v>0</v>
      </c>
      <c r="Q2729" s="5">
        <f>-MIN(data!$B$4 / data!I2692 * data!P2692 / 100, data!N2692)</f>
        <v>0</v>
      </c>
      <c r="R2729" s="4">
        <f>-Q2729*K2729/1000</f>
        <v>0</v>
      </c>
      <c r="S2729" s="6">
        <f>-MIN(data!$B$5/(POWER(LN(I2729),2))*P2729/100, O2729)</f>
        <v>0</v>
      </c>
      <c r="T2729" s="6">
        <f>-S2729*L2729/100000</f>
        <v>0</v>
      </c>
      <c r="U2729" s="4">
        <f>N2729+Q2729</f>
        <v>0</v>
      </c>
      <c r="V2729" s="4" t="e">
        <f>P2729*I2729/100/R2729</f>
        <v>#DIV/0!</v>
      </c>
      <c r="W2729" s="4" t="e">
        <f>V2729*H2729</f>
        <v>#DIV/0!</v>
      </c>
      <c r="X2729" s="6">
        <f>O2729+S2729</f>
        <v>0</v>
      </c>
      <c r="Y2729" s="6" t="e">
        <f>P2729*I2729/100/T2729</f>
        <v>#DIV/0!</v>
      </c>
      <c r="Z2729" s="6" t="e">
        <f>Y2729*H2729</f>
        <v>#DIV/0!</v>
      </c>
      <c r="AB2729" s="1">
        <f t="shared" si="84"/>
        <v>0</v>
      </c>
      <c r="AC2729" s="1">
        <f t="shared" si="85"/>
        <v>0</v>
      </c>
    </row>
    <row r="2730" spans="4:29" x14ac:dyDescent="0.25">
      <c r="D2730" s="1">
        <v>2006</v>
      </c>
      <c r="E2730" s="1" t="s">
        <v>76</v>
      </c>
      <c r="F2730" s="2" t="s">
        <v>268</v>
      </c>
      <c r="G2730">
        <v>4</v>
      </c>
      <c r="H2730">
        <v>6857100</v>
      </c>
      <c r="I2730" s="1">
        <v>5980.5389999999998</v>
      </c>
      <c r="M2730" s="3"/>
      <c r="N2730"/>
      <c r="O2730"/>
      <c r="P2730" s="1">
        <f>IF($A$3="Percentage of government revenue per capita",$B$3,0) + IF($A$3="Absolute extra revenue",AB2730,0) + IF($A$3="Absolute revenue per capita",AC2730,0)</f>
        <v>0</v>
      </c>
      <c r="Q2730" s="5">
        <f>-MIN(data!$B$4 / data!I2693 * data!P2693 / 100, data!N2693)</f>
        <v>0</v>
      </c>
      <c r="R2730" s="4">
        <f>-Q2730*K2730/1000</f>
        <v>0</v>
      </c>
      <c r="S2730" s="6">
        <f>-MIN(data!$B$5/(POWER(LN(I2730),2))*P2730/100, O2730)</f>
        <v>0</v>
      </c>
      <c r="T2730" s="6">
        <f>-S2730*L2730/100000</f>
        <v>0</v>
      </c>
      <c r="U2730" s="4">
        <f>N2730+Q2730</f>
        <v>0</v>
      </c>
      <c r="V2730" s="4" t="e">
        <f>P2730*I2730/100/R2730</f>
        <v>#DIV/0!</v>
      </c>
      <c r="W2730" s="4" t="e">
        <f>V2730*H2730</f>
        <v>#DIV/0!</v>
      </c>
      <c r="X2730" s="6">
        <f>O2730+S2730</f>
        <v>0</v>
      </c>
      <c r="Y2730" s="6" t="e">
        <f>P2730*I2730/100/T2730</f>
        <v>#DIV/0!</v>
      </c>
      <c r="Z2730" s="6" t="e">
        <f>Y2730*H2730</f>
        <v>#DIV/0!</v>
      </c>
      <c r="AB2730" s="1">
        <f t="shared" si="84"/>
        <v>0</v>
      </c>
      <c r="AC2730" s="1">
        <f t="shared" si="85"/>
        <v>0</v>
      </c>
    </row>
    <row r="2731" spans="4:29" x14ac:dyDescent="0.25">
      <c r="D2731" s="1">
        <v>2007</v>
      </c>
      <c r="E2731" s="1" t="s">
        <v>76</v>
      </c>
      <c r="F2731" s="2" t="s">
        <v>268</v>
      </c>
      <c r="G2731">
        <v>4</v>
      </c>
      <c r="H2731">
        <v>6916300</v>
      </c>
      <c r="I2731" s="1">
        <v>6934.3029999999999</v>
      </c>
      <c r="M2731" s="3"/>
      <c r="N2731"/>
      <c r="O2731"/>
      <c r="P2731" s="1">
        <f>IF($A$3="Percentage of government revenue per capita",$B$3,0) + IF($A$3="Absolute extra revenue",AB2731,0) + IF($A$3="Absolute revenue per capita",AC2731,0)</f>
        <v>0</v>
      </c>
      <c r="Q2731" s="5">
        <f>-MIN(data!$B$4 / data!I2694 * data!P2694 / 100, data!N2694)</f>
        <v>0</v>
      </c>
      <c r="R2731" s="4">
        <f>-Q2731*K2731/1000</f>
        <v>0</v>
      </c>
      <c r="S2731" s="6">
        <f>-MIN(data!$B$5/(POWER(LN(I2731),2))*P2731/100, O2731)</f>
        <v>0</v>
      </c>
      <c r="T2731" s="6">
        <f>-S2731*L2731/100000</f>
        <v>0</v>
      </c>
      <c r="U2731" s="4">
        <f>N2731+Q2731</f>
        <v>0</v>
      </c>
      <c r="V2731" s="4" t="e">
        <f>P2731*I2731/100/R2731</f>
        <v>#DIV/0!</v>
      </c>
      <c r="W2731" s="4" t="e">
        <f>V2731*H2731</f>
        <v>#DIV/0!</v>
      </c>
      <c r="X2731" s="6">
        <f>O2731+S2731</f>
        <v>0</v>
      </c>
      <c r="Y2731" s="6" t="e">
        <f>P2731*I2731/100/T2731</f>
        <v>#DIV/0!</v>
      </c>
      <c r="Z2731" s="6" t="e">
        <f>Y2731*H2731</f>
        <v>#DIV/0!</v>
      </c>
      <c r="AB2731" s="1">
        <f t="shared" si="84"/>
        <v>0</v>
      </c>
      <c r="AC2731" s="1">
        <f t="shared" si="85"/>
        <v>0</v>
      </c>
    </row>
    <row r="2732" spans="4:29" x14ac:dyDescent="0.25">
      <c r="D2732" s="1">
        <v>2008</v>
      </c>
      <c r="E2732" s="1" t="s">
        <v>76</v>
      </c>
      <c r="F2732" s="2" t="s">
        <v>268</v>
      </c>
      <c r="G2732">
        <v>4</v>
      </c>
      <c r="H2732">
        <v>6957800</v>
      </c>
      <c r="I2732" s="1">
        <v>6102.4740000000002</v>
      </c>
      <c r="M2732" s="3"/>
      <c r="N2732"/>
      <c r="O2732"/>
      <c r="P2732" s="1">
        <f>IF($A$3="Percentage of government revenue per capita",$B$3,0) + IF($A$3="Absolute extra revenue",AB2732,0) + IF($A$3="Absolute revenue per capita",AC2732,0)</f>
        <v>0</v>
      </c>
      <c r="Q2732" s="5">
        <f>-MIN(data!$B$4 / data!I2695 * data!P2695 / 100, data!N2695)</f>
        <v>0</v>
      </c>
      <c r="R2732" s="4">
        <f>-Q2732*K2732/1000</f>
        <v>0</v>
      </c>
      <c r="S2732" s="6">
        <f>-MIN(data!$B$5/(POWER(LN(I2732),2))*P2732/100, O2732)</f>
        <v>0</v>
      </c>
      <c r="T2732" s="6">
        <f>-S2732*L2732/100000</f>
        <v>0</v>
      </c>
      <c r="U2732" s="4">
        <f>N2732+Q2732</f>
        <v>0</v>
      </c>
      <c r="V2732" s="4" t="e">
        <f>P2732*I2732/100/R2732</f>
        <v>#DIV/0!</v>
      </c>
      <c r="W2732" s="4" t="e">
        <f>V2732*H2732</f>
        <v>#DIV/0!</v>
      </c>
      <c r="X2732" s="6">
        <f>O2732+S2732</f>
        <v>0</v>
      </c>
      <c r="Y2732" s="6" t="e">
        <f>P2732*I2732/100/T2732</f>
        <v>#DIV/0!</v>
      </c>
      <c r="Z2732" s="6" t="e">
        <f>Y2732*H2732</f>
        <v>#DIV/0!</v>
      </c>
      <c r="AB2732" s="1">
        <f t="shared" si="84"/>
        <v>0</v>
      </c>
      <c r="AC2732" s="1">
        <f t="shared" si="85"/>
        <v>0</v>
      </c>
    </row>
    <row r="2733" spans="4:29" x14ac:dyDescent="0.25">
      <c r="D2733" s="1">
        <v>2009</v>
      </c>
      <c r="E2733" s="1" t="s">
        <v>76</v>
      </c>
      <c r="F2733" s="2" t="s">
        <v>268</v>
      </c>
      <c r="G2733">
        <v>4</v>
      </c>
      <c r="H2733">
        <v>6972800</v>
      </c>
      <c r="I2733" s="1">
        <v>6216.0039999999999</v>
      </c>
      <c r="M2733" s="3"/>
      <c r="N2733"/>
      <c r="O2733"/>
      <c r="P2733" s="1">
        <f>IF($A$3="Percentage of government revenue per capita",$B$3,0) + IF($A$3="Absolute extra revenue",AB2733,0) + IF($A$3="Absolute revenue per capita",AC2733,0)</f>
        <v>0</v>
      </c>
      <c r="Q2733" s="5">
        <f>-MIN(data!$B$4 / data!I2696 * data!P2696 / 100, data!N2696)</f>
        <v>0</v>
      </c>
      <c r="R2733" s="4">
        <f>-Q2733*K2733/1000</f>
        <v>0</v>
      </c>
      <c r="S2733" s="6">
        <f>-MIN(data!$B$5/(POWER(LN(I2733),2))*P2733/100, O2733)</f>
        <v>0</v>
      </c>
      <c r="T2733" s="6">
        <f>-S2733*L2733/100000</f>
        <v>0</v>
      </c>
      <c r="U2733" s="4">
        <f>N2733+Q2733</f>
        <v>0</v>
      </c>
      <c r="V2733" s="4" t="e">
        <f>P2733*I2733/100/R2733</f>
        <v>#DIV/0!</v>
      </c>
      <c r="W2733" s="4" t="e">
        <f>V2733*H2733</f>
        <v>#DIV/0!</v>
      </c>
      <c r="X2733" s="6">
        <f>O2733+S2733</f>
        <v>0</v>
      </c>
      <c r="Y2733" s="6" t="e">
        <f>P2733*I2733/100/T2733</f>
        <v>#DIV/0!</v>
      </c>
      <c r="Z2733" s="6" t="e">
        <f>Y2733*H2733</f>
        <v>#DIV/0!</v>
      </c>
      <c r="AB2733" s="1">
        <f t="shared" si="84"/>
        <v>0</v>
      </c>
      <c r="AC2733" s="1">
        <f t="shared" si="85"/>
        <v>0</v>
      </c>
    </row>
    <row r="2734" spans="4:29" x14ac:dyDescent="0.25">
      <c r="D2734" s="1">
        <v>2010</v>
      </c>
      <c r="E2734" s="1" t="s">
        <v>76</v>
      </c>
      <c r="F2734" s="2" t="s">
        <v>268</v>
      </c>
      <c r="G2734">
        <v>4</v>
      </c>
      <c r="H2734">
        <v>7024200</v>
      </c>
      <c r="I2734" s="1">
        <v>7255.3950000000004</v>
      </c>
      <c r="M2734" s="3"/>
      <c r="N2734"/>
      <c r="O2734"/>
      <c r="P2734" s="1">
        <f>IF($A$3="Percentage of government revenue per capita",$B$3,0) + IF($A$3="Absolute extra revenue",AB2734,0) + IF($A$3="Absolute revenue per capita",AC2734,0)</f>
        <v>0</v>
      </c>
      <c r="Q2734" s="5">
        <f>-MIN(data!$B$4 / data!I2697 * data!P2697 / 100, data!N2697)</f>
        <v>0</v>
      </c>
      <c r="R2734" s="4">
        <f>-Q2734*K2734/1000</f>
        <v>0</v>
      </c>
      <c r="S2734" s="6">
        <f>-MIN(data!$B$5/(POWER(LN(I2734),2))*P2734/100, O2734)</f>
        <v>0</v>
      </c>
      <c r="T2734" s="6">
        <f>-S2734*L2734/100000</f>
        <v>0</v>
      </c>
      <c r="U2734" s="4">
        <f>N2734+Q2734</f>
        <v>0</v>
      </c>
      <c r="V2734" s="4" t="e">
        <f>P2734*I2734/100/R2734</f>
        <v>#DIV/0!</v>
      </c>
      <c r="W2734" s="4" t="e">
        <f>V2734*H2734</f>
        <v>#DIV/0!</v>
      </c>
      <c r="X2734" s="6">
        <f>O2734+S2734</f>
        <v>0</v>
      </c>
      <c r="Y2734" s="6" t="e">
        <f>P2734*I2734/100/T2734</f>
        <v>#DIV/0!</v>
      </c>
      <c r="Z2734" s="6" t="e">
        <f>Y2734*H2734</f>
        <v>#DIV/0!</v>
      </c>
      <c r="AB2734" s="1">
        <f t="shared" si="84"/>
        <v>0</v>
      </c>
      <c r="AC2734" s="1">
        <f t="shared" si="85"/>
        <v>0</v>
      </c>
    </row>
    <row r="2735" spans="4:29" x14ac:dyDescent="0.25">
      <c r="D2735" s="1">
        <v>2011</v>
      </c>
      <c r="E2735" s="1" t="s">
        <v>76</v>
      </c>
      <c r="F2735" s="2" t="s">
        <v>268</v>
      </c>
      <c r="G2735">
        <v>4</v>
      </c>
      <c r="H2735">
        <v>7071600</v>
      </c>
      <c r="I2735" s="1">
        <v>8058.683</v>
      </c>
      <c r="M2735" s="3"/>
      <c r="N2735"/>
      <c r="O2735"/>
      <c r="P2735" s="1">
        <f>IF($A$3="Percentage of government revenue per capita",$B$3,0) + IF($A$3="Absolute extra revenue",AB2735,0) + IF($A$3="Absolute revenue per capita",AC2735,0)</f>
        <v>0</v>
      </c>
      <c r="Q2735" s="5">
        <f>-MIN(data!$B$4 / data!I2698 * data!P2698 / 100, data!N2698)</f>
        <v>0</v>
      </c>
      <c r="R2735" s="4">
        <f>-Q2735*K2735/1000</f>
        <v>0</v>
      </c>
      <c r="S2735" s="6">
        <f>-MIN(data!$B$5/(POWER(LN(I2735),2))*P2735/100, O2735)</f>
        <v>0</v>
      </c>
      <c r="T2735" s="6">
        <f>-S2735*L2735/100000</f>
        <v>0</v>
      </c>
      <c r="U2735" s="4">
        <f>N2735+Q2735</f>
        <v>0</v>
      </c>
      <c r="V2735" s="4" t="e">
        <f>P2735*I2735/100/R2735</f>
        <v>#DIV/0!</v>
      </c>
      <c r="W2735" s="4" t="e">
        <f>V2735*H2735</f>
        <v>#DIV/0!</v>
      </c>
      <c r="X2735" s="6">
        <f>O2735+S2735</f>
        <v>0</v>
      </c>
      <c r="Y2735" s="6" t="e">
        <f>P2735*I2735/100/T2735</f>
        <v>#DIV/0!</v>
      </c>
      <c r="Z2735" s="6" t="e">
        <f>Y2735*H2735</f>
        <v>#DIV/0!</v>
      </c>
      <c r="AB2735" s="1">
        <f t="shared" si="84"/>
        <v>0</v>
      </c>
      <c r="AC2735" s="1">
        <f t="shared" si="85"/>
        <v>0</v>
      </c>
    </row>
    <row r="2736" spans="4:29" x14ac:dyDescent="0.25">
      <c r="D2736" s="1">
        <v>2012</v>
      </c>
      <c r="E2736" s="1" t="s">
        <v>76</v>
      </c>
      <c r="F2736" s="2" t="s">
        <v>268</v>
      </c>
      <c r="G2736">
        <v>4</v>
      </c>
      <c r="H2736">
        <v>7150100</v>
      </c>
      <c r="I2736" s="1">
        <v>8027.326</v>
      </c>
      <c r="M2736" s="3"/>
      <c r="N2736"/>
      <c r="O2736"/>
      <c r="P2736" s="1">
        <f>IF($A$3="Percentage of government revenue per capita",$B$3,0) + IF($A$3="Absolute extra revenue",AB2736,0) + IF($A$3="Absolute revenue per capita",AC2736,0)</f>
        <v>0</v>
      </c>
      <c r="Q2736" s="5">
        <f>-MIN(data!$B$4 / data!I2699 * data!P2699 / 100, data!N2699)</f>
        <v>0</v>
      </c>
      <c r="R2736" s="4">
        <f>-Q2736*K2736/1000</f>
        <v>0</v>
      </c>
      <c r="S2736" s="6">
        <f>-MIN(data!$B$5/(POWER(LN(I2736),2))*P2736/100, O2736)</f>
        <v>0</v>
      </c>
      <c r="T2736" s="6">
        <f>-S2736*L2736/100000</f>
        <v>0</v>
      </c>
      <c r="U2736" s="4">
        <f>N2736+Q2736</f>
        <v>0</v>
      </c>
      <c r="V2736" s="4" t="e">
        <f>P2736*I2736/100/R2736</f>
        <v>#DIV/0!</v>
      </c>
      <c r="W2736" s="4" t="e">
        <f>V2736*H2736</f>
        <v>#DIV/0!</v>
      </c>
      <c r="X2736" s="6">
        <f>O2736+S2736</f>
        <v>0</v>
      </c>
      <c r="Y2736" s="6" t="e">
        <f>P2736*I2736/100/T2736</f>
        <v>#DIV/0!</v>
      </c>
      <c r="Z2736" s="6" t="e">
        <f>Y2736*H2736</f>
        <v>#DIV/0!</v>
      </c>
      <c r="AB2736" s="1">
        <f t="shared" si="84"/>
        <v>0</v>
      </c>
      <c r="AC2736" s="1">
        <f t="shared" si="85"/>
        <v>0</v>
      </c>
    </row>
    <row r="2737" spans="4:29" x14ac:dyDescent="0.25">
      <c r="D2737" s="1">
        <v>2013</v>
      </c>
      <c r="E2737" s="1" t="s">
        <v>76</v>
      </c>
      <c r="F2737" s="2" t="s">
        <v>268</v>
      </c>
      <c r="G2737">
        <v>4</v>
      </c>
      <c r="H2737">
        <v>7178900</v>
      </c>
      <c r="I2737" s="1">
        <v>7511.5389999999998</v>
      </c>
      <c r="M2737" s="3"/>
      <c r="N2737"/>
      <c r="O2737"/>
      <c r="P2737" s="1">
        <f>IF($A$3="Percentage of government revenue per capita",$B$3,0) + IF($A$3="Absolute extra revenue",AB2737,0) + IF($A$3="Absolute revenue per capita",AC2737,0)</f>
        <v>0</v>
      </c>
      <c r="Q2737" s="5">
        <f>-MIN(data!$B$4 / data!I2700 * data!P2700 / 100, data!N2700)</f>
        <v>0</v>
      </c>
      <c r="R2737" s="4">
        <f>-Q2737*K2737/1000</f>
        <v>0</v>
      </c>
      <c r="S2737" s="6">
        <f>-MIN(data!$B$5/(POWER(LN(I2737),2))*P2737/100, O2737)</f>
        <v>0</v>
      </c>
      <c r="T2737" s="6">
        <f>-S2737*L2737/100000</f>
        <v>0</v>
      </c>
      <c r="U2737" s="4">
        <f>N2737+Q2737</f>
        <v>0</v>
      </c>
      <c r="V2737" s="4" t="e">
        <f>P2737*I2737/100/R2737</f>
        <v>#DIV/0!</v>
      </c>
      <c r="W2737" s="4" t="e">
        <f>V2737*H2737</f>
        <v>#DIV/0!</v>
      </c>
      <c r="X2737" s="6">
        <f>O2737+S2737</f>
        <v>0</v>
      </c>
      <c r="Y2737" s="6" t="e">
        <f>P2737*I2737/100/T2737</f>
        <v>#DIV/0!</v>
      </c>
      <c r="Z2737" s="6" t="e">
        <f>Y2737*H2737</f>
        <v>#DIV/0!</v>
      </c>
      <c r="AB2737" s="1">
        <f t="shared" si="84"/>
        <v>0</v>
      </c>
      <c r="AC2737" s="1">
        <f t="shared" si="85"/>
        <v>0</v>
      </c>
    </row>
    <row r="2738" spans="4:29" x14ac:dyDescent="0.25">
      <c r="D2738" s="1">
        <v>2014</v>
      </c>
      <c r="E2738" s="1" t="s">
        <v>76</v>
      </c>
      <c r="F2738" s="2" t="s">
        <v>268</v>
      </c>
      <c r="G2738">
        <v>4</v>
      </c>
      <c r="H2738">
        <v>7229500</v>
      </c>
      <c r="I2738" s="1">
        <v>8411.5110000000004</v>
      </c>
      <c r="M2738" s="3"/>
      <c r="N2738"/>
      <c r="O2738"/>
      <c r="P2738" s="1">
        <f>IF($A$3="Percentage of government revenue per capita",$B$3,0) + IF($A$3="Absolute extra revenue",AB2738,0) + IF($A$3="Absolute revenue per capita",AC2738,0)</f>
        <v>0</v>
      </c>
      <c r="Q2738" s="5">
        <f>-MIN(data!$B$4 / data!I2701 * data!P2701 / 100, data!N2701)</f>
        <v>0</v>
      </c>
      <c r="R2738" s="4">
        <f>-Q2738*K2738/1000</f>
        <v>0</v>
      </c>
      <c r="S2738" s="6">
        <f>-MIN(data!$B$5/(POWER(LN(I2738),2))*P2738/100, O2738)</f>
        <v>0</v>
      </c>
      <c r="T2738" s="6">
        <f>-S2738*L2738/100000</f>
        <v>0</v>
      </c>
      <c r="U2738" s="4">
        <f>N2738+Q2738</f>
        <v>0</v>
      </c>
      <c r="V2738" s="4" t="e">
        <f>P2738*I2738/100/R2738</f>
        <v>#DIV/0!</v>
      </c>
      <c r="W2738" s="4" t="e">
        <f>V2738*H2738</f>
        <v>#DIV/0!</v>
      </c>
      <c r="X2738" s="6">
        <f>O2738+S2738</f>
        <v>0</v>
      </c>
      <c r="Y2738" s="6" t="e">
        <f>P2738*I2738/100/T2738</f>
        <v>#DIV/0!</v>
      </c>
      <c r="Z2738" s="6" t="e">
        <f>Y2738*H2738</f>
        <v>#DIV/0!</v>
      </c>
      <c r="AB2738" s="1">
        <f t="shared" si="84"/>
        <v>0</v>
      </c>
      <c r="AC2738" s="1">
        <f t="shared" si="85"/>
        <v>0</v>
      </c>
    </row>
    <row r="2739" spans="4:29" x14ac:dyDescent="0.25">
      <c r="D2739" s="1">
        <v>2015</v>
      </c>
      <c r="E2739" s="1" t="s">
        <v>76</v>
      </c>
      <c r="F2739" s="2" t="s">
        <v>268</v>
      </c>
      <c r="G2739">
        <v>4</v>
      </c>
      <c r="H2739">
        <v>7291300</v>
      </c>
      <c r="I2739" s="1">
        <v>7857.6660000000002</v>
      </c>
      <c r="M2739" s="3"/>
      <c r="N2739"/>
      <c r="O2739"/>
      <c r="P2739" s="1">
        <f>IF($A$3="Percentage of government revenue per capita",$B$3,0) + IF($A$3="Absolute extra revenue",AB2739,0) + IF($A$3="Absolute revenue per capita",AC2739,0)</f>
        <v>0</v>
      </c>
      <c r="Q2739" s="5">
        <f>-MIN(data!$B$4 / data!I2702 * data!P2702 / 100, data!N2702)</f>
        <v>0</v>
      </c>
      <c r="R2739" s="4">
        <f>-Q2739*K2739/1000</f>
        <v>0</v>
      </c>
      <c r="S2739" s="6">
        <f>-MIN(data!$B$5/(POWER(LN(I2739),2))*P2739/100, O2739)</f>
        <v>0</v>
      </c>
      <c r="T2739" s="6">
        <f>-S2739*L2739/100000</f>
        <v>0</v>
      </c>
      <c r="U2739" s="4">
        <f>N2739+Q2739</f>
        <v>0</v>
      </c>
      <c r="V2739" s="4" t="e">
        <f>P2739*I2739/100/R2739</f>
        <v>#DIV/0!</v>
      </c>
      <c r="W2739" s="4" t="e">
        <f>V2739*H2739</f>
        <v>#DIV/0!</v>
      </c>
      <c r="X2739" s="6">
        <f>O2739+S2739</f>
        <v>0</v>
      </c>
      <c r="Y2739" s="6" t="e">
        <f>P2739*I2739/100/T2739</f>
        <v>#DIV/0!</v>
      </c>
      <c r="Z2739" s="6" t="e">
        <f>Y2739*H2739</f>
        <v>#DIV/0!</v>
      </c>
      <c r="AB2739" s="1">
        <f t="shared" si="84"/>
        <v>0</v>
      </c>
      <c r="AC2739" s="1">
        <f t="shared" si="85"/>
        <v>0</v>
      </c>
    </row>
    <row r="2740" spans="4:29" x14ac:dyDescent="0.25">
      <c r="D2740" s="1">
        <v>2016</v>
      </c>
      <c r="E2740" s="1" t="s">
        <v>76</v>
      </c>
      <c r="F2740" s="2" t="s">
        <v>268</v>
      </c>
      <c r="G2740">
        <v>4</v>
      </c>
      <c r="H2740">
        <v>7336600</v>
      </c>
      <c r="I2740" s="1">
        <v>0</v>
      </c>
      <c r="M2740" s="3"/>
      <c r="N2740"/>
      <c r="O2740"/>
      <c r="P2740" s="1">
        <f>IF($A$3="Percentage of government revenue per capita",$B$3,0) + IF($A$3="Absolute extra revenue",AB2740,0) + IF($A$3="Absolute revenue per capita",AC2740,0)</f>
        <v>0</v>
      </c>
      <c r="Q2740" s="5">
        <f>-MIN(data!$B$4 / data!I2703 * data!P2703 / 100, data!N2703)</f>
        <v>0</v>
      </c>
      <c r="R2740" s="4">
        <f>-Q2740*K2740/1000</f>
        <v>0</v>
      </c>
      <c r="S2740" s="6" t="e">
        <f>-MIN(data!$B$5/(POWER(LN(I2740),2))*P2740/100, O2740)</f>
        <v>#NUM!</v>
      </c>
      <c r="T2740" s="6" t="e">
        <f>-S2740*L2740/100000</f>
        <v>#NUM!</v>
      </c>
      <c r="U2740" s="4">
        <f>N2740+Q2740</f>
        <v>0</v>
      </c>
      <c r="V2740" s="4" t="e">
        <f>P2740*I2740/100/R2740</f>
        <v>#DIV/0!</v>
      </c>
      <c r="W2740" s="4" t="e">
        <f>V2740*H2740</f>
        <v>#DIV/0!</v>
      </c>
      <c r="X2740" s="6" t="e">
        <f>O2740+S2740</f>
        <v>#NUM!</v>
      </c>
      <c r="Y2740" s="6" t="e">
        <f>P2740*I2740/100/T2740</f>
        <v>#NUM!</v>
      </c>
      <c r="Z2740" s="6" t="e">
        <f>Y2740*H2740</f>
        <v>#NUM!</v>
      </c>
      <c r="AB2740" s="1" t="e">
        <f t="shared" si="84"/>
        <v>#DIV/0!</v>
      </c>
      <c r="AC2740" s="1" t="e">
        <f t="shared" si="85"/>
        <v>#DIV/0!</v>
      </c>
    </row>
    <row r="2741" spans="4:29" x14ac:dyDescent="0.25">
      <c r="D2741" s="1">
        <v>1980</v>
      </c>
      <c r="E2741" s="1" t="s">
        <v>80</v>
      </c>
      <c r="F2741" s="2" t="s">
        <v>269</v>
      </c>
      <c r="G2741">
        <v>4</v>
      </c>
      <c r="H2741">
        <v>10711122</v>
      </c>
      <c r="I2741" s="1">
        <v>0</v>
      </c>
      <c r="J2741" s="1">
        <v>3890</v>
      </c>
      <c r="K2741" s="1">
        <v>162761.5</v>
      </c>
      <c r="M2741" s="3"/>
      <c r="N2741">
        <v>23.9</v>
      </c>
      <c r="O2741"/>
      <c r="P2741" s="1">
        <f>IF($A$3="Percentage of government revenue per capita",$B$3,0) + IF($A$3="Absolute extra revenue",AB2741,0) + IF($A$3="Absolute revenue per capita",AC2741,0)</f>
        <v>0</v>
      </c>
      <c r="Q2741" s="5">
        <f>-MIN(data!$B$4 / data!I2815 * data!P2815 / 100, data!N2815)</f>
        <v>0</v>
      </c>
      <c r="R2741" s="4">
        <f>-Q2741*K2741/1000</f>
        <v>0</v>
      </c>
      <c r="S2741" s="6" t="e">
        <f>-MIN(data!$B$5/(POWER(LN(I2741),2))*P2741/100, O2741)</f>
        <v>#NUM!</v>
      </c>
      <c r="T2741" s="6" t="e">
        <f>-S2741*L2741/100000</f>
        <v>#NUM!</v>
      </c>
      <c r="U2741" s="4">
        <f>N2741+Q2741</f>
        <v>23.9</v>
      </c>
      <c r="V2741" s="4" t="e">
        <f>P2741*I2741/100/R2741</f>
        <v>#DIV/0!</v>
      </c>
      <c r="W2741" s="4" t="e">
        <f>V2741*H2741</f>
        <v>#DIV/0!</v>
      </c>
      <c r="X2741" s="6" t="e">
        <f>O2741+S2741</f>
        <v>#NUM!</v>
      </c>
      <c r="Y2741" s="6" t="e">
        <f>P2741*I2741/100/T2741</f>
        <v>#NUM!</v>
      </c>
      <c r="Z2741" s="6" t="e">
        <f>Y2741*H2741</f>
        <v>#NUM!</v>
      </c>
      <c r="AB2741" s="1" t="e">
        <f t="shared" si="84"/>
        <v>#DIV/0!</v>
      </c>
      <c r="AC2741" s="1" t="e">
        <f t="shared" si="85"/>
        <v>#DIV/0!</v>
      </c>
    </row>
    <row r="2742" spans="4:29" x14ac:dyDescent="0.25">
      <c r="D2742" s="1">
        <v>1981</v>
      </c>
      <c r="E2742" s="1" t="s">
        <v>80</v>
      </c>
      <c r="F2742" s="2" t="s">
        <v>269</v>
      </c>
      <c r="G2742">
        <v>4</v>
      </c>
      <c r="H2742">
        <v>10711848</v>
      </c>
      <c r="I2742" s="1">
        <v>0</v>
      </c>
      <c r="J2742" s="1">
        <v>3512</v>
      </c>
      <c r="K2742" s="1">
        <v>155398.20000000001</v>
      </c>
      <c r="M2742" s="3"/>
      <c r="N2742">
        <v>22.6</v>
      </c>
      <c r="O2742"/>
      <c r="P2742" s="1">
        <f>IF($A$3="Percentage of government revenue per capita",$B$3,0) + IF($A$3="Absolute extra revenue",AB2742,0) + IF($A$3="Absolute revenue per capita",AC2742,0)</f>
        <v>0</v>
      </c>
      <c r="Q2742" s="5">
        <f>-MIN(data!$B$4 / data!I2816 * data!P2816 / 100, data!N2816)</f>
        <v>0</v>
      </c>
      <c r="R2742" s="4">
        <f>-Q2742*K2742/1000</f>
        <v>0</v>
      </c>
      <c r="S2742" s="6" t="e">
        <f>-MIN(data!$B$5/(POWER(LN(I2742),2))*P2742/100, O2742)</f>
        <v>#NUM!</v>
      </c>
      <c r="T2742" s="6" t="e">
        <f>-S2742*L2742/100000</f>
        <v>#NUM!</v>
      </c>
      <c r="U2742" s="4">
        <f>N2742+Q2742</f>
        <v>22.6</v>
      </c>
      <c r="V2742" s="4" t="e">
        <f>P2742*I2742/100/R2742</f>
        <v>#DIV/0!</v>
      </c>
      <c r="W2742" s="4" t="e">
        <f>V2742*H2742</f>
        <v>#DIV/0!</v>
      </c>
      <c r="X2742" s="6" t="e">
        <f>O2742+S2742</f>
        <v>#NUM!</v>
      </c>
      <c r="Y2742" s="6" t="e">
        <f>P2742*I2742/100/T2742</f>
        <v>#NUM!</v>
      </c>
      <c r="Z2742" s="6" t="e">
        <f>Y2742*H2742</f>
        <v>#NUM!</v>
      </c>
      <c r="AB2742" s="1" t="e">
        <f t="shared" si="84"/>
        <v>#DIV/0!</v>
      </c>
      <c r="AC2742" s="1" t="e">
        <f t="shared" si="85"/>
        <v>#DIV/0!</v>
      </c>
    </row>
    <row r="2743" spans="4:29" x14ac:dyDescent="0.25">
      <c r="D2743" s="1">
        <v>1982</v>
      </c>
      <c r="E2743" s="1" t="s">
        <v>80</v>
      </c>
      <c r="F2743" s="2" t="s">
        <v>269</v>
      </c>
      <c r="G2743">
        <v>4</v>
      </c>
      <c r="H2743">
        <v>10705535</v>
      </c>
      <c r="I2743" s="1">
        <v>0</v>
      </c>
      <c r="J2743" s="1">
        <v>3212</v>
      </c>
      <c r="K2743" s="1">
        <v>147339.4</v>
      </c>
      <c r="M2743" s="3"/>
      <c r="N2743">
        <v>21.8</v>
      </c>
      <c r="O2743"/>
      <c r="P2743" s="1">
        <f>IF($A$3="Percentage of government revenue per capita",$B$3,0) + IF($A$3="Absolute extra revenue",AB2743,0) + IF($A$3="Absolute revenue per capita",AC2743,0)</f>
        <v>0</v>
      </c>
      <c r="Q2743" s="5">
        <f>-MIN(data!$B$4 / data!I2817 * data!P2817 / 100, data!N2817)</f>
        <v>0</v>
      </c>
      <c r="R2743" s="4">
        <f>-Q2743*K2743/1000</f>
        <v>0</v>
      </c>
      <c r="S2743" s="6" t="e">
        <f>-MIN(data!$B$5/(POWER(LN(I2743),2))*P2743/100, O2743)</f>
        <v>#NUM!</v>
      </c>
      <c r="T2743" s="6" t="e">
        <f>-S2743*L2743/100000</f>
        <v>#NUM!</v>
      </c>
      <c r="U2743" s="4">
        <f>N2743+Q2743</f>
        <v>21.8</v>
      </c>
      <c r="V2743" s="4" t="e">
        <f>P2743*I2743/100/R2743</f>
        <v>#DIV/0!</v>
      </c>
      <c r="W2743" s="4" t="e">
        <f>V2743*H2743</f>
        <v>#DIV/0!</v>
      </c>
      <c r="X2743" s="6" t="e">
        <f>O2743+S2743</f>
        <v>#NUM!</v>
      </c>
      <c r="Y2743" s="6" t="e">
        <f>P2743*I2743/100/T2743</f>
        <v>#NUM!</v>
      </c>
      <c r="Z2743" s="6" t="e">
        <f>Y2743*H2743</f>
        <v>#NUM!</v>
      </c>
      <c r="AB2743" s="1" t="e">
        <f t="shared" si="84"/>
        <v>#DIV/0!</v>
      </c>
      <c r="AC2743" s="1" t="e">
        <f t="shared" si="85"/>
        <v>#DIV/0!</v>
      </c>
    </row>
    <row r="2744" spans="4:29" x14ac:dyDescent="0.25">
      <c r="D2744" s="1">
        <v>1983</v>
      </c>
      <c r="E2744" s="1" t="s">
        <v>80</v>
      </c>
      <c r="F2744" s="2" t="s">
        <v>269</v>
      </c>
      <c r="G2744">
        <v>4</v>
      </c>
      <c r="H2744">
        <v>10689463</v>
      </c>
      <c r="I2744" s="1">
        <v>0</v>
      </c>
      <c r="J2744" s="1">
        <v>3045</v>
      </c>
      <c r="K2744" s="1">
        <v>139678.9</v>
      </c>
      <c r="M2744" s="3"/>
      <c r="N2744">
        <v>21.8</v>
      </c>
      <c r="O2744"/>
      <c r="P2744" s="1">
        <f>IF($A$3="Percentage of government revenue per capita",$B$3,0) + IF($A$3="Absolute extra revenue",AB2744,0) + IF($A$3="Absolute revenue per capita",AC2744,0)</f>
        <v>0</v>
      </c>
      <c r="Q2744" s="5">
        <f>-MIN(data!$B$4 / data!I2818 * data!P2818 / 100, data!N2818)</f>
        <v>0</v>
      </c>
      <c r="R2744" s="4">
        <f>-Q2744*K2744/1000</f>
        <v>0</v>
      </c>
      <c r="S2744" s="6" t="e">
        <f>-MIN(data!$B$5/(POWER(LN(I2744),2))*P2744/100, O2744)</f>
        <v>#NUM!</v>
      </c>
      <c r="T2744" s="6" t="e">
        <f>-S2744*L2744/100000</f>
        <v>#NUM!</v>
      </c>
      <c r="U2744" s="4">
        <f>N2744+Q2744</f>
        <v>21.8</v>
      </c>
      <c r="V2744" s="4" t="e">
        <f>P2744*I2744/100/R2744</f>
        <v>#DIV/0!</v>
      </c>
      <c r="W2744" s="4" t="e">
        <f>V2744*H2744</f>
        <v>#DIV/0!</v>
      </c>
      <c r="X2744" s="6" t="e">
        <f>O2744+S2744</f>
        <v>#NUM!</v>
      </c>
      <c r="Y2744" s="6" t="e">
        <f>P2744*I2744/100/T2744</f>
        <v>#NUM!</v>
      </c>
      <c r="Z2744" s="6" t="e">
        <f>Y2744*H2744</f>
        <v>#NUM!</v>
      </c>
      <c r="AB2744" s="1" t="e">
        <f t="shared" si="84"/>
        <v>#DIV/0!</v>
      </c>
      <c r="AC2744" s="1" t="e">
        <f t="shared" si="85"/>
        <v>#DIV/0!</v>
      </c>
    </row>
    <row r="2745" spans="4:29" x14ac:dyDescent="0.25">
      <c r="D2745" s="1">
        <v>1984</v>
      </c>
      <c r="E2745" s="1" t="s">
        <v>80</v>
      </c>
      <c r="F2745" s="2" t="s">
        <v>269</v>
      </c>
      <c r="G2745">
        <v>4</v>
      </c>
      <c r="H2745">
        <v>10668095</v>
      </c>
      <c r="I2745" s="1">
        <v>0</v>
      </c>
      <c r="J2745" s="1">
        <v>2953</v>
      </c>
      <c r="K2745" s="1">
        <v>133619.9</v>
      </c>
      <c r="M2745" s="3"/>
      <c r="N2745">
        <v>22.1</v>
      </c>
      <c r="O2745"/>
      <c r="P2745" s="1">
        <f>IF($A$3="Percentage of government revenue per capita",$B$3,0) + IF($A$3="Absolute extra revenue",AB2745,0) + IF($A$3="Absolute revenue per capita",AC2745,0)</f>
        <v>0</v>
      </c>
      <c r="Q2745" s="5">
        <f>-MIN(data!$B$4 / data!I2819 * data!P2819 / 100, data!N2819)</f>
        <v>0</v>
      </c>
      <c r="R2745" s="4">
        <f>-Q2745*K2745/1000</f>
        <v>0</v>
      </c>
      <c r="S2745" s="6" t="e">
        <f>-MIN(data!$B$5/(POWER(LN(I2745),2))*P2745/100, O2745)</f>
        <v>#NUM!</v>
      </c>
      <c r="T2745" s="6" t="e">
        <f>-S2745*L2745/100000</f>
        <v>#NUM!</v>
      </c>
      <c r="U2745" s="4">
        <f>N2745+Q2745</f>
        <v>22.1</v>
      </c>
      <c r="V2745" s="4" t="e">
        <f>P2745*I2745/100/R2745</f>
        <v>#DIV/0!</v>
      </c>
      <c r="W2745" s="4" t="e">
        <f>V2745*H2745</f>
        <v>#DIV/0!</v>
      </c>
      <c r="X2745" s="6" t="e">
        <f>O2745+S2745</f>
        <v>#NUM!</v>
      </c>
      <c r="Y2745" s="6" t="e">
        <f>P2745*I2745/100/T2745</f>
        <v>#NUM!</v>
      </c>
      <c r="Z2745" s="6" t="e">
        <f>Y2745*H2745</f>
        <v>#NUM!</v>
      </c>
      <c r="AB2745" s="1" t="e">
        <f t="shared" si="84"/>
        <v>#DIV/0!</v>
      </c>
      <c r="AC2745" s="1" t="e">
        <f t="shared" si="85"/>
        <v>#DIV/0!</v>
      </c>
    </row>
    <row r="2746" spans="4:29" x14ac:dyDescent="0.25">
      <c r="D2746" s="1">
        <v>1985</v>
      </c>
      <c r="E2746" s="1" t="s">
        <v>80</v>
      </c>
      <c r="F2746" s="2" t="s">
        <v>269</v>
      </c>
      <c r="G2746">
        <v>4</v>
      </c>
      <c r="H2746">
        <v>10648713</v>
      </c>
      <c r="I2746" s="1">
        <v>0</v>
      </c>
      <c r="J2746" s="1">
        <v>2829</v>
      </c>
      <c r="K2746" s="1">
        <v>129770.6</v>
      </c>
      <c r="M2746" s="3"/>
      <c r="N2746">
        <v>21.8</v>
      </c>
      <c r="O2746"/>
      <c r="P2746" s="1">
        <f>IF($A$3="Percentage of government revenue per capita",$B$3,0) + IF($A$3="Absolute extra revenue",AB2746,0) + IF($A$3="Absolute revenue per capita",AC2746,0)</f>
        <v>0</v>
      </c>
      <c r="Q2746" s="5">
        <f>-MIN(data!$B$4 / data!I2820 * data!P2820 / 100, data!N2820)</f>
        <v>0</v>
      </c>
      <c r="R2746" s="4">
        <f>-Q2746*K2746/1000</f>
        <v>0</v>
      </c>
      <c r="S2746" s="6" t="e">
        <f>-MIN(data!$B$5/(POWER(LN(I2746),2))*P2746/100, O2746)</f>
        <v>#NUM!</v>
      </c>
      <c r="T2746" s="6" t="e">
        <f>-S2746*L2746/100000</f>
        <v>#NUM!</v>
      </c>
      <c r="U2746" s="4">
        <f>N2746+Q2746</f>
        <v>21.8</v>
      </c>
      <c r="V2746" s="4" t="e">
        <f>P2746*I2746/100/R2746</f>
        <v>#DIV/0!</v>
      </c>
      <c r="W2746" s="4" t="e">
        <f>V2746*H2746</f>
        <v>#DIV/0!</v>
      </c>
      <c r="X2746" s="6" t="e">
        <f>O2746+S2746</f>
        <v>#NUM!</v>
      </c>
      <c r="Y2746" s="6" t="e">
        <f>P2746*I2746/100/T2746</f>
        <v>#NUM!</v>
      </c>
      <c r="Z2746" s="6" t="e">
        <f>Y2746*H2746</f>
        <v>#NUM!</v>
      </c>
      <c r="AB2746" s="1" t="e">
        <f t="shared" si="84"/>
        <v>#DIV/0!</v>
      </c>
      <c r="AC2746" s="1" t="e">
        <f t="shared" si="85"/>
        <v>#DIV/0!</v>
      </c>
    </row>
    <row r="2747" spans="4:29" x14ac:dyDescent="0.25">
      <c r="D2747" s="1">
        <v>1986</v>
      </c>
      <c r="E2747" s="1" t="s">
        <v>80</v>
      </c>
      <c r="F2747" s="2" t="s">
        <v>269</v>
      </c>
      <c r="G2747">
        <v>4</v>
      </c>
      <c r="H2747">
        <v>10630564</v>
      </c>
      <c r="I2747" s="1">
        <v>0</v>
      </c>
      <c r="J2747" s="1">
        <v>2638</v>
      </c>
      <c r="K2747" s="1">
        <v>126826.9</v>
      </c>
      <c r="M2747" s="3"/>
      <c r="N2747">
        <v>20.8</v>
      </c>
      <c r="O2747"/>
      <c r="P2747" s="1">
        <f>IF($A$3="Percentage of government revenue per capita",$B$3,0) + IF($A$3="Absolute extra revenue",AB2747,0) + IF($A$3="Absolute revenue per capita",AC2747,0)</f>
        <v>0</v>
      </c>
      <c r="Q2747" s="5">
        <f>-MIN(data!$B$4 / data!I2821 * data!P2821 / 100, data!N2821)</f>
        <v>0</v>
      </c>
      <c r="R2747" s="4">
        <f>-Q2747*K2747/1000</f>
        <v>0</v>
      </c>
      <c r="S2747" s="6" t="e">
        <f>-MIN(data!$B$5/(POWER(LN(I2747),2))*P2747/100, O2747)</f>
        <v>#NUM!</v>
      </c>
      <c r="T2747" s="6" t="e">
        <f>-S2747*L2747/100000</f>
        <v>#NUM!</v>
      </c>
      <c r="U2747" s="4">
        <f>N2747+Q2747</f>
        <v>20.8</v>
      </c>
      <c r="V2747" s="4" t="e">
        <f>P2747*I2747/100/R2747</f>
        <v>#DIV/0!</v>
      </c>
      <c r="W2747" s="4" t="e">
        <f>V2747*H2747</f>
        <v>#DIV/0!</v>
      </c>
      <c r="X2747" s="6" t="e">
        <f>O2747+S2747</f>
        <v>#NUM!</v>
      </c>
      <c r="Y2747" s="6" t="e">
        <f>P2747*I2747/100/T2747</f>
        <v>#NUM!</v>
      </c>
      <c r="Z2747" s="6" t="e">
        <f>Y2747*H2747</f>
        <v>#NUM!</v>
      </c>
      <c r="AB2747" s="1" t="e">
        <f t="shared" si="84"/>
        <v>#DIV/0!</v>
      </c>
      <c r="AC2747" s="1" t="e">
        <f t="shared" si="85"/>
        <v>#DIV/0!</v>
      </c>
    </row>
    <row r="2748" spans="4:29" x14ac:dyDescent="0.25">
      <c r="D2748" s="1">
        <v>1987</v>
      </c>
      <c r="E2748" s="1" t="s">
        <v>80</v>
      </c>
      <c r="F2748" s="2" t="s">
        <v>269</v>
      </c>
      <c r="G2748">
        <v>4</v>
      </c>
      <c r="H2748">
        <v>10612741</v>
      </c>
      <c r="I2748" s="1">
        <v>0</v>
      </c>
      <c r="J2748" s="1">
        <v>2451</v>
      </c>
      <c r="K2748" s="1">
        <v>125692.3</v>
      </c>
      <c r="M2748" s="3"/>
      <c r="N2748">
        <v>19.5</v>
      </c>
      <c r="O2748"/>
      <c r="P2748" s="1">
        <f>IF($A$3="Percentage of government revenue per capita",$B$3,0) + IF($A$3="Absolute extra revenue",AB2748,0) + IF($A$3="Absolute revenue per capita",AC2748,0)</f>
        <v>0</v>
      </c>
      <c r="Q2748" s="5">
        <f>-MIN(data!$B$4 / data!I2822 * data!P2822 / 100, data!N2822)</f>
        <v>0</v>
      </c>
      <c r="R2748" s="4">
        <f>-Q2748*K2748/1000</f>
        <v>0</v>
      </c>
      <c r="S2748" s="6" t="e">
        <f>-MIN(data!$B$5/(POWER(LN(I2748),2))*P2748/100, O2748)</f>
        <v>#NUM!</v>
      </c>
      <c r="T2748" s="6" t="e">
        <f>-S2748*L2748/100000</f>
        <v>#NUM!</v>
      </c>
      <c r="U2748" s="4">
        <f>N2748+Q2748</f>
        <v>19.5</v>
      </c>
      <c r="V2748" s="4" t="e">
        <f>P2748*I2748/100/R2748</f>
        <v>#DIV/0!</v>
      </c>
      <c r="W2748" s="4" t="e">
        <f>V2748*H2748</f>
        <v>#DIV/0!</v>
      </c>
      <c r="X2748" s="6" t="e">
        <f>O2748+S2748</f>
        <v>#NUM!</v>
      </c>
      <c r="Y2748" s="6" t="e">
        <f>P2748*I2748/100/T2748</f>
        <v>#NUM!</v>
      </c>
      <c r="Z2748" s="6" t="e">
        <f>Y2748*H2748</f>
        <v>#NUM!</v>
      </c>
      <c r="AB2748" s="1" t="e">
        <f t="shared" si="84"/>
        <v>#DIV/0!</v>
      </c>
      <c r="AC2748" s="1" t="e">
        <f t="shared" si="85"/>
        <v>#DIV/0!</v>
      </c>
    </row>
    <row r="2749" spans="4:29" x14ac:dyDescent="0.25">
      <c r="D2749" s="1">
        <v>1988</v>
      </c>
      <c r="E2749" s="1" t="s">
        <v>80</v>
      </c>
      <c r="F2749" s="2" t="s">
        <v>269</v>
      </c>
      <c r="G2749">
        <v>4</v>
      </c>
      <c r="H2749">
        <v>10596487</v>
      </c>
      <c r="I2749" s="1">
        <v>0</v>
      </c>
      <c r="J2749" s="1">
        <v>2318</v>
      </c>
      <c r="K2749" s="1">
        <v>125297.3</v>
      </c>
      <c r="M2749" s="3"/>
      <c r="N2749">
        <v>18.5</v>
      </c>
      <c r="O2749"/>
      <c r="P2749" s="1">
        <f>IF($A$3="Percentage of government revenue per capita",$B$3,0) + IF($A$3="Absolute extra revenue",AB2749,0) + IF($A$3="Absolute revenue per capita",AC2749,0)</f>
        <v>0</v>
      </c>
      <c r="Q2749" s="5">
        <f>-MIN(data!$B$4 / data!I2823 * data!P2823 / 100, data!N2823)</f>
        <v>0</v>
      </c>
      <c r="R2749" s="4">
        <f>-Q2749*K2749/1000</f>
        <v>0</v>
      </c>
      <c r="S2749" s="6" t="e">
        <f>-MIN(data!$B$5/(POWER(LN(I2749),2))*P2749/100, O2749)</f>
        <v>#NUM!</v>
      </c>
      <c r="T2749" s="6" t="e">
        <f>-S2749*L2749/100000</f>
        <v>#NUM!</v>
      </c>
      <c r="U2749" s="4">
        <f>N2749+Q2749</f>
        <v>18.5</v>
      </c>
      <c r="V2749" s="4" t="e">
        <f>P2749*I2749/100/R2749</f>
        <v>#DIV/0!</v>
      </c>
      <c r="W2749" s="4" t="e">
        <f>V2749*H2749</f>
        <v>#DIV/0!</v>
      </c>
      <c r="X2749" s="6" t="e">
        <f>O2749+S2749</f>
        <v>#NUM!</v>
      </c>
      <c r="Y2749" s="6" t="e">
        <f>P2749*I2749/100/T2749</f>
        <v>#NUM!</v>
      </c>
      <c r="Z2749" s="6" t="e">
        <f>Y2749*H2749</f>
        <v>#NUM!</v>
      </c>
      <c r="AB2749" s="1" t="e">
        <f t="shared" si="84"/>
        <v>#DIV/0!</v>
      </c>
      <c r="AC2749" s="1" t="e">
        <f t="shared" si="85"/>
        <v>#DIV/0!</v>
      </c>
    </row>
    <row r="2750" spans="4:29" x14ac:dyDescent="0.25">
      <c r="D2750" s="1">
        <v>1989</v>
      </c>
      <c r="E2750" s="1" t="s">
        <v>80</v>
      </c>
      <c r="F2750" s="2" t="s">
        <v>269</v>
      </c>
      <c r="G2750">
        <v>4</v>
      </c>
      <c r="H2750">
        <v>10481719</v>
      </c>
      <c r="I2750" s="1">
        <v>0</v>
      </c>
      <c r="J2750" s="1">
        <v>2231</v>
      </c>
      <c r="K2750" s="1">
        <v>125337.1</v>
      </c>
      <c r="M2750" s="3"/>
      <c r="N2750">
        <v>17.8</v>
      </c>
      <c r="O2750"/>
      <c r="P2750" s="1">
        <f>IF($A$3="Percentage of government revenue per capita",$B$3,0) + IF($A$3="Absolute extra revenue",AB2750,0) + IF($A$3="Absolute revenue per capita",AC2750,0)</f>
        <v>0</v>
      </c>
      <c r="Q2750" s="5">
        <f>-MIN(data!$B$4 / data!I2824 * data!P2824 / 100, data!N2824)</f>
        <v>0</v>
      </c>
      <c r="R2750" s="4">
        <f>-Q2750*K2750/1000</f>
        <v>0</v>
      </c>
      <c r="S2750" s="6" t="e">
        <f>-MIN(data!$B$5/(POWER(LN(I2750),2))*P2750/100, O2750)</f>
        <v>#NUM!</v>
      </c>
      <c r="T2750" s="6" t="e">
        <f>-S2750*L2750/100000</f>
        <v>#NUM!</v>
      </c>
      <c r="U2750" s="4">
        <f>N2750+Q2750</f>
        <v>17.8</v>
      </c>
      <c r="V2750" s="4" t="e">
        <f>P2750*I2750/100/R2750</f>
        <v>#DIV/0!</v>
      </c>
      <c r="W2750" s="4" t="e">
        <f>V2750*H2750</f>
        <v>#DIV/0!</v>
      </c>
      <c r="X2750" s="6" t="e">
        <f>O2750+S2750</f>
        <v>#NUM!</v>
      </c>
      <c r="Y2750" s="6" t="e">
        <f>P2750*I2750/100/T2750</f>
        <v>#NUM!</v>
      </c>
      <c r="Z2750" s="6" t="e">
        <f>Y2750*H2750</f>
        <v>#NUM!</v>
      </c>
      <c r="AB2750" s="1" t="e">
        <f t="shared" si="84"/>
        <v>#DIV/0!</v>
      </c>
      <c r="AC2750" s="1" t="e">
        <f t="shared" si="85"/>
        <v>#DIV/0!</v>
      </c>
    </row>
    <row r="2751" spans="4:29" x14ac:dyDescent="0.25">
      <c r="D2751" s="1">
        <v>1990</v>
      </c>
      <c r="E2751" s="1" t="s">
        <v>80</v>
      </c>
      <c r="F2751" s="2" t="s">
        <v>269</v>
      </c>
      <c r="G2751">
        <v>4</v>
      </c>
      <c r="H2751">
        <v>10373988</v>
      </c>
      <c r="I2751" s="1">
        <v>0</v>
      </c>
      <c r="J2751" s="1">
        <v>2150</v>
      </c>
      <c r="K2751" s="1">
        <v>124277.5</v>
      </c>
      <c r="L2751" s="1">
        <v>120833.3</v>
      </c>
      <c r="M2751" s="3">
        <v>30</v>
      </c>
      <c r="N2751">
        <v>17.3</v>
      </c>
      <c r="O2751">
        <v>24</v>
      </c>
      <c r="P2751" s="1">
        <f>IF($A$3="Percentage of government revenue per capita",$B$3,0) + IF($A$3="Absolute extra revenue",AB2751,0) + IF($A$3="Absolute revenue per capita",AC2751,0)</f>
        <v>0</v>
      </c>
      <c r="Q2751" s="5">
        <f>-MIN(data!$B$4 / data!I2825 * data!P2825 / 100, data!N2825)</f>
        <v>0</v>
      </c>
      <c r="R2751" s="4">
        <f>-Q2751*K2751/1000</f>
        <v>0</v>
      </c>
      <c r="S2751" s="6" t="e">
        <f>-MIN(data!$B$5/(POWER(LN(I2751),2))*P2751/100, O2751)</f>
        <v>#NUM!</v>
      </c>
      <c r="T2751" s="6" t="e">
        <f>-S2751*L2751/100000</f>
        <v>#NUM!</v>
      </c>
      <c r="U2751" s="4">
        <f>N2751+Q2751</f>
        <v>17.3</v>
      </c>
      <c r="V2751" s="4" t="e">
        <f>P2751*I2751/100/R2751</f>
        <v>#DIV/0!</v>
      </c>
      <c r="W2751" s="4" t="e">
        <f>V2751*H2751</f>
        <v>#DIV/0!</v>
      </c>
      <c r="X2751" s="6" t="e">
        <f>O2751+S2751</f>
        <v>#NUM!</v>
      </c>
      <c r="Y2751" s="6" t="e">
        <f>P2751*I2751/100/T2751</f>
        <v>#NUM!</v>
      </c>
      <c r="Z2751" s="6" t="e">
        <f>Y2751*H2751</f>
        <v>#NUM!</v>
      </c>
      <c r="AB2751" s="1" t="e">
        <f t="shared" si="84"/>
        <v>#DIV/0!</v>
      </c>
      <c r="AC2751" s="1" t="e">
        <f t="shared" si="85"/>
        <v>#DIV/0!</v>
      </c>
    </row>
    <row r="2752" spans="4:29" x14ac:dyDescent="0.25">
      <c r="D2752" s="1">
        <v>1991</v>
      </c>
      <c r="E2752" s="1" t="s">
        <v>80</v>
      </c>
      <c r="F2752" s="2" t="s">
        <v>269</v>
      </c>
      <c r="G2752">
        <v>4</v>
      </c>
      <c r="H2752">
        <v>10373400</v>
      </c>
      <c r="I2752" s="1">
        <v>0</v>
      </c>
      <c r="J2752" s="1">
        <v>2050</v>
      </c>
      <c r="K2752" s="1">
        <v>123494</v>
      </c>
      <c r="L2752" s="1">
        <v>126087</v>
      </c>
      <c r="M2752" s="3">
        <v>29</v>
      </c>
      <c r="N2752">
        <v>16.600000000000001</v>
      </c>
      <c r="O2752">
        <v>23</v>
      </c>
      <c r="P2752" s="1">
        <f>IF($A$3="Percentage of government revenue per capita",$B$3,0) + IF($A$3="Absolute extra revenue",AB2752,0) + IF($A$3="Absolute revenue per capita",AC2752,0)</f>
        <v>0</v>
      </c>
      <c r="Q2752" s="5">
        <f>-MIN(data!$B$4 / data!I2826 * data!P2826 / 100, data!N2826)</f>
        <v>0</v>
      </c>
      <c r="R2752" s="4">
        <f>-Q2752*K2752/1000</f>
        <v>0</v>
      </c>
      <c r="S2752" s="6" t="e">
        <f>-MIN(data!$B$5/(POWER(LN(I2752),2))*P2752/100, O2752)</f>
        <v>#NUM!</v>
      </c>
      <c r="T2752" s="6" t="e">
        <f>-S2752*L2752/100000</f>
        <v>#NUM!</v>
      </c>
      <c r="U2752" s="4">
        <f>N2752+Q2752</f>
        <v>16.600000000000001</v>
      </c>
      <c r="V2752" s="4" t="e">
        <f>P2752*I2752/100/R2752</f>
        <v>#DIV/0!</v>
      </c>
      <c r="W2752" s="4" t="e">
        <f>V2752*H2752</f>
        <v>#DIV/0!</v>
      </c>
      <c r="X2752" s="6" t="e">
        <f>O2752+S2752</f>
        <v>#NUM!</v>
      </c>
      <c r="Y2752" s="6" t="e">
        <f>P2752*I2752/100/T2752</f>
        <v>#NUM!</v>
      </c>
      <c r="Z2752" s="6" t="e">
        <f>Y2752*H2752</f>
        <v>#NUM!</v>
      </c>
      <c r="AB2752" s="1" t="e">
        <f t="shared" si="84"/>
        <v>#DIV/0!</v>
      </c>
      <c r="AC2752" s="1" t="e">
        <f t="shared" si="85"/>
        <v>#DIV/0!</v>
      </c>
    </row>
    <row r="2753" spans="4:29" x14ac:dyDescent="0.25">
      <c r="D2753" s="1">
        <v>1992</v>
      </c>
      <c r="E2753" s="1" t="s">
        <v>80</v>
      </c>
      <c r="F2753" s="2" t="s">
        <v>269</v>
      </c>
      <c r="G2753">
        <v>4</v>
      </c>
      <c r="H2753">
        <v>10369341</v>
      </c>
      <c r="I2753" s="1">
        <v>0</v>
      </c>
      <c r="J2753" s="1">
        <v>1914</v>
      </c>
      <c r="K2753" s="1">
        <v>121910.8</v>
      </c>
      <c r="L2753" s="1">
        <v>121739.1</v>
      </c>
      <c r="M2753" s="3">
        <v>29</v>
      </c>
      <c r="N2753">
        <v>15.7</v>
      </c>
      <c r="O2753">
        <v>23</v>
      </c>
      <c r="P2753" s="1">
        <f>IF($A$3="Percentage of government revenue per capita",$B$3,0) + IF($A$3="Absolute extra revenue",AB2753,0) + IF($A$3="Absolute revenue per capita",AC2753,0)</f>
        <v>0</v>
      </c>
      <c r="Q2753" s="5">
        <f>-MIN(data!$B$4 / data!I2827 * data!P2827 / 100, data!N2827)</f>
        <v>0</v>
      </c>
      <c r="R2753" s="4">
        <f>-Q2753*K2753/1000</f>
        <v>0</v>
      </c>
      <c r="S2753" s="6" t="e">
        <f>-MIN(data!$B$5/(POWER(LN(I2753),2))*P2753/100, O2753)</f>
        <v>#NUM!</v>
      </c>
      <c r="T2753" s="6" t="e">
        <f>-S2753*L2753/100000</f>
        <v>#NUM!</v>
      </c>
      <c r="U2753" s="4">
        <f>N2753+Q2753</f>
        <v>15.7</v>
      </c>
      <c r="V2753" s="4" t="e">
        <f>P2753*I2753/100/R2753</f>
        <v>#DIV/0!</v>
      </c>
      <c r="W2753" s="4" t="e">
        <f>V2753*H2753</f>
        <v>#DIV/0!</v>
      </c>
      <c r="X2753" s="6" t="e">
        <f>O2753+S2753</f>
        <v>#NUM!</v>
      </c>
      <c r="Y2753" s="6" t="e">
        <f>P2753*I2753/100/T2753</f>
        <v>#NUM!</v>
      </c>
      <c r="Z2753" s="6" t="e">
        <f>Y2753*H2753</f>
        <v>#NUM!</v>
      </c>
      <c r="AB2753" s="1" t="e">
        <f t="shared" si="84"/>
        <v>#DIV/0!</v>
      </c>
      <c r="AC2753" s="1" t="e">
        <f t="shared" si="85"/>
        <v>#DIV/0!</v>
      </c>
    </row>
    <row r="2754" spans="4:29" x14ac:dyDescent="0.25">
      <c r="D2754" s="1">
        <v>1993</v>
      </c>
      <c r="E2754" s="1" t="s">
        <v>80</v>
      </c>
      <c r="F2754" s="2" t="s">
        <v>269</v>
      </c>
      <c r="G2754">
        <v>4</v>
      </c>
      <c r="H2754">
        <v>10357523</v>
      </c>
      <c r="I2754" s="1">
        <v>0</v>
      </c>
      <c r="J2754" s="1">
        <v>1742</v>
      </c>
      <c r="K2754" s="1">
        <v>120137.9</v>
      </c>
      <c r="L2754" s="1">
        <v>100000</v>
      </c>
      <c r="M2754" s="3">
        <v>28</v>
      </c>
      <c r="N2754">
        <v>14.5</v>
      </c>
      <c r="O2754">
        <v>24</v>
      </c>
      <c r="P2754" s="1">
        <f>IF($A$3="Percentage of government revenue per capita",$B$3,0) + IF($A$3="Absolute extra revenue",AB2754,0) + IF($A$3="Absolute revenue per capita",AC2754,0)</f>
        <v>0</v>
      </c>
      <c r="Q2754" s="5">
        <f>-MIN(data!$B$4 / data!I2828 * data!P2828 / 100, data!N2828)</f>
        <v>0</v>
      </c>
      <c r="R2754" s="4">
        <f>-Q2754*K2754/1000</f>
        <v>0</v>
      </c>
      <c r="S2754" s="6" t="e">
        <f>-MIN(data!$B$5/(POWER(LN(I2754),2))*P2754/100, O2754)</f>
        <v>#NUM!</v>
      </c>
      <c r="T2754" s="6" t="e">
        <f>-S2754*L2754/100000</f>
        <v>#NUM!</v>
      </c>
      <c r="U2754" s="4">
        <f>N2754+Q2754</f>
        <v>14.5</v>
      </c>
      <c r="V2754" s="4" t="e">
        <f>P2754*I2754/100/R2754</f>
        <v>#DIV/0!</v>
      </c>
      <c r="W2754" s="4" t="e">
        <f>V2754*H2754</f>
        <v>#DIV/0!</v>
      </c>
      <c r="X2754" s="6" t="e">
        <f>O2754+S2754</f>
        <v>#NUM!</v>
      </c>
      <c r="Y2754" s="6" t="e">
        <f>P2754*I2754/100/T2754</f>
        <v>#NUM!</v>
      </c>
      <c r="Z2754" s="6" t="e">
        <f>Y2754*H2754</f>
        <v>#NUM!</v>
      </c>
      <c r="AB2754" s="1" t="e">
        <f t="shared" si="84"/>
        <v>#DIV/0!</v>
      </c>
      <c r="AC2754" s="1" t="e">
        <f t="shared" si="85"/>
        <v>#DIV/0!</v>
      </c>
    </row>
    <row r="2755" spans="4:29" x14ac:dyDescent="0.25">
      <c r="D2755" s="1">
        <v>1994</v>
      </c>
      <c r="E2755" s="1" t="s">
        <v>80</v>
      </c>
      <c r="F2755" s="2" t="s">
        <v>269</v>
      </c>
      <c r="G2755">
        <v>4</v>
      </c>
      <c r="H2755">
        <v>10343355</v>
      </c>
      <c r="I2755" s="1">
        <v>0</v>
      </c>
      <c r="J2755" s="1">
        <v>1563</v>
      </c>
      <c r="K2755" s="1">
        <v>116641.8</v>
      </c>
      <c r="L2755" s="1">
        <v>104761.9</v>
      </c>
      <c r="M2755" s="3">
        <v>24</v>
      </c>
      <c r="N2755">
        <v>13.4</v>
      </c>
      <c r="O2755">
        <v>21</v>
      </c>
      <c r="P2755" s="1">
        <f>IF($A$3="Percentage of government revenue per capita",$B$3,0) + IF($A$3="Absolute extra revenue",AB2755,0) + IF($A$3="Absolute revenue per capita",AC2755,0)</f>
        <v>0</v>
      </c>
      <c r="Q2755" s="5">
        <f>-MIN(data!$B$4 / data!I2829 * data!P2829 / 100, data!N2829)</f>
        <v>0</v>
      </c>
      <c r="R2755" s="4">
        <f>-Q2755*K2755/1000</f>
        <v>0</v>
      </c>
      <c r="S2755" s="6" t="e">
        <f>-MIN(data!$B$5/(POWER(LN(I2755),2))*P2755/100, O2755)</f>
        <v>#NUM!</v>
      </c>
      <c r="T2755" s="6" t="e">
        <f>-S2755*L2755/100000</f>
        <v>#NUM!</v>
      </c>
      <c r="U2755" s="4">
        <f>N2755+Q2755</f>
        <v>13.4</v>
      </c>
      <c r="V2755" s="4" t="e">
        <f>P2755*I2755/100/R2755</f>
        <v>#DIV/0!</v>
      </c>
      <c r="W2755" s="4" t="e">
        <f>V2755*H2755</f>
        <v>#DIV/0!</v>
      </c>
      <c r="X2755" s="6" t="e">
        <f>O2755+S2755</f>
        <v>#NUM!</v>
      </c>
      <c r="Y2755" s="6" t="e">
        <f>P2755*I2755/100/T2755</f>
        <v>#NUM!</v>
      </c>
      <c r="Z2755" s="6" t="e">
        <f>Y2755*H2755</f>
        <v>#NUM!</v>
      </c>
      <c r="AB2755" s="1" t="e">
        <f t="shared" si="84"/>
        <v>#DIV/0!</v>
      </c>
      <c r="AC2755" s="1" t="e">
        <f t="shared" si="85"/>
        <v>#DIV/0!</v>
      </c>
    </row>
    <row r="2756" spans="4:29" x14ac:dyDescent="0.25">
      <c r="D2756" s="1">
        <v>1995</v>
      </c>
      <c r="E2756" s="1" t="s">
        <v>80</v>
      </c>
      <c r="F2756" s="2" t="s">
        <v>269</v>
      </c>
      <c r="G2756">
        <v>4</v>
      </c>
      <c r="H2756">
        <v>10328965</v>
      </c>
      <c r="I2756" s="1">
        <v>4177.0879999999997</v>
      </c>
      <c r="J2756" s="1">
        <v>1414</v>
      </c>
      <c r="K2756" s="1">
        <v>113120</v>
      </c>
      <c r="L2756" s="1">
        <v>95000</v>
      </c>
      <c r="M2756" s="3">
        <v>22</v>
      </c>
      <c r="N2756">
        <v>12.5</v>
      </c>
      <c r="O2756">
        <v>20</v>
      </c>
      <c r="P2756" s="1">
        <f>IF($A$3="Percentage of government revenue per capita",$B$3,0) + IF($A$3="Absolute extra revenue",AB2756,0) + IF($A$3="Absolute revenue per capita",AC2756,0)</f>
        <v>0</v>
      </c>
      <c r="Q2756" s="5">
        <f>-MIN(data!$B$4 / data!I2830 * data!P2830 / 100, data!N2830)</f>
        <v>0</v>
      </c>
      <c r="R2756" s="4">
        <f>-Q2756*K2756/1000</f>
        <v>0</v>
      </c>
      <c r="S2756" s="6">
        <f>-MIN(data!$B$5/(POWER(LN(I2756),2))*P2756/100, O2756)</f>
        <v>0</v>
      </c>
      <c r="T2756" s="6">
        <f>-S2756*L2756/100000</f>
        <v>0</v>
      </c>
      <c r="U2756" s="4">
        <f>N2756+Q2756</f>
        <v>12.5</v>
      </c>
      <c r="V2756" s="4" t="e">
        <f>P2756*I2756/100/R2756</f>
        <v>#DIV/0!</v>
      </c>
      <c r="W2756" s="4" t="e">
        <f>V2756*H2756</f>
        <v>#DIV/0!</v>
      </c>
      <c r="X2756" s="6">
        <f>O2756+S2756</f>
        <v>20</v>
      </c>
      <c r="Y2756" s="6" t="e">
        <f>P2756*I2756/100/T2756</f>
        <v>#DIV/0!</v>
      </c>
      <c r="Z2756" s="6" t="e">
        <f>Y2756*H2756</f>
        <v>#DIV/0!</v>
      </c>
      <c r="AB2756" s="1">
        <f t="shared" ref="AB2756:AB2819" si="86">$B$3*100/H2756/I2756</f>
        <v>0</v>
      </c>
      <c r="AC2756" s="1">
        <f t="shared" ref="AC2756:AC2819" si="87">$B$3/I2756*100</f>
        <v>0</v>
      </c>
    </row>
    <row r="2757" spans="4:29" x14ac:dyDescent="0.25">
      <c r="D2757" s="1">
        <v>1996</v>
      </c>
      <c r="E2757" s="1" t="s">
        <v>80</v>
      </c>
      <c r="F2757" s="2" t="s">
        <v>269</v>
      </c>
      <c r="G2757">
        <v>4</v>
      </c>
      <c r="H2757">
        <v>10311238</v>
      </c>
      <c r="I2757" s="1">
        <v>4179.4780000000001</v>
      </c>
      <c r="J2757" s="1">
        <v>1304</v>
      </c>
      <c r="K2757" s="1">
        <v>109579.8</v>
      </c>
      <c r="L2757" s="1">
        <v>94444.44</v>
      </c>
      <c r="M2757" s="3">
        <v>19</v>
      </c>
      <c r="N2757">
        <v>11.9</v>
      </c>
      <c r="O2757">
        <v>18</v>
      </c>
      <c r="P2757" s="1">
        <f>IF($A$3="Percentage of government revenue per capita",$B$3,0) + IF($A$3="Absolute extra revenue",AB2757,0) + IF($A$3="Absolute revenue per capita",AC2757,0)</f>
        <v>0</v>
      </c>
      <c r="Q2757" s="5">
        <f>-MIN(data!$B$4 / data!I2831 * data!P2831 / 100, data!N2831)</f>
        <v>0</v>
      </c>
      <c r="R2757" s="4">
        <f>-Q2757*K2757/1000</f>
        <v>0</v>
      </c>
      <c r="S2757" s="6">
        <f>-MIN(data!$B$5/(POWER(LN(I2757),2))*P2757/100, O2757)</f>
        <v>0</v>
      </c>
      <c r="T2757" s="6">
        <f>-S2757*L2757/100000</f>
        <v>0</v>
      </c>
      <c r="U2757" s="4">
        <f>N2757+Q2757</f>
        <v>11.9</v>
      </c>
      <c r="V2757" s="4" t="e">
        <f>P2757*I2757/100/R2757</f>
        <v>#DIV/0!</v>
      </c>
      <c r="W2757" s="4" t="e">
        <f>V2757*H2757</f>
        <v>#DIV/0!</v>
      </c>
      <c r="X2757" s="6">
        <f>O2757+S2757</f>
        <v>18</v>
      </c>
      <c r="Y2757" s="6" t="e">
        <f>P2757*I2757/100/T2757</f>
        <v>#DIV/0!</v>
      </c>
      <c r="Z2757" s="6" t="e">
        <f>Y2757*H2757</f>
        <v>#DIV/0!</v>
      </c>
      <c r="AB2757" s="1">
        <f t="shared" si="86"/>
        <v>0</v>
      </c>
      <c r="AC2757" s="1">
        <f t="shared" si="87"/>
        <v>0</v>
      </c>
    </row>
    <row r="2758" spans="4:29" x14ac:dyDescent="0.25">
      <c r="D2758" s="1">
        <v>1997</v>
      </c>
      <c r="E2758" s="1" t="s">
        <v>80</v>
      </c>
      <c r="F2758" s="2" t="s">
        <v>269</v>
      </c>
      <c r="G2758">
        <v>4</v>
      </c>
      <c r="H2758">
        <v>10290486</v>
      </c>
      <c r="I2758" s="1">
        <v>4089.0079999999998</v>
      </c>
      <c r="J2758" s="1">
        <v>1216</v>
      </c>
      <c r="K2758" s="1">
        <v>105739.1</v>
      </c>
      <c r="L2758" s="1">
        <v>94117.65</v>
      </c>
      <c r="M2758" s="3">
        <v>17</v>
      </c>
      <c r="N2758">
        <v>11.5</v>
      </c>
      <c r="O2758">
        <v>17</v>
      </c>
      <c r="P2758" s="1">
        <f>IF($A$3="Percentage of government revenue per capita",$B$3,0) + IF($A$3="Absolute extra revenue",AB2758,0) + IF($A$3="Absolute revenue per capita",AC2758,0)</f>
        <v>0</v>
      </c>
      <c r="Q2758" s="5">
        <f>-MIN(data!$B$4 / data!I2832 * data!P2832 / 100, data!N2832)</f>
        <v>0</v>
      </c>
      <c r="R2758" s="4">
        <f>-Q2758*K2758/1000</f>
        <v>0</v>
      </c>
      <c r="S2758" s="6">
        <f>-MIN(data!$B$5/(POWER(LN(I2758),2))*P2758/100, O2758)</f>
        <v>0</v>
      </c>
      <c r="T2758" s="6">
        <f>-S2758*L2758/100000</f>
        <v>0</v>
      </c>
      <c r="U2758" s="4">
        <f>N2758+Q2758</f>
        <v>11.5</v>
      </c>
      <c r="V2758" s="4" t="e">
        <f>P2758*I2758/100/R2758</f>
        <v>#DIV/0!</v>
      </c>
      <c r="W2758" s="4" t="e">
        <f>V2758*H2758</f>
        <v>#DIV/0!</v>
      </c>
      <c r="X2758" s="6">
        <f>O2758+S2758</f>
        <v>17</v>
      </c>
      <c r="Y2758" s="6" t="e">
        <f>P2758*I2758/100/T2758</f>
        <v>#DIV/0!</v>
      </c>
      <c r="Z2758" s="6" t="e">
        <f>Y2758*H2758</f>
        <v>#DIV/0!</v>
      </c>
      <c r="AB2758" s="1">
        <f t="shared" si="86"/>
        <v>0</v>
      </c>
      <c r="AC2758" s="1">
        <f t="shared" si="87"/>
        <v>0</v>
      </c>
    </row>
    <row r="2759" spans="4:29" x14ac:dyDescent="0.25">
      <c r="D2759" s="1">
        <v>1998</v>
      </c>
      <c r="E2759" s="1" t="s">
        <v>80</v>
      </c>
      <c r="F2759" s="2" t="s">
        <v>269</v>
      </c>
      <c r="G2759">
        <v>4</v>
      </c>
      <c r="H2759">
        <v>10266570</v>
      </c>
      <c r="I2759" s="1">
        <v>4201.2790000000005</v>
      </c>
      <c r="J2759" s="1">
        <v>1138</v>
      </c>
      <c r="K2759" s="1">
        <v>102522.5</v>
      </c>
      <c r="L2759" s="1">
        <v>93750</v>
      </c>
      <c r="M2759" s="3">
        <v>16</v>
      </c>
      <c r="N2759">
        <v>11.1</v>
      </c>
      <c r="O2759">
        <v>16</v>
      </c>
      <c r="P2759" s="1">
        <f>IF($A$3="Percentage of government revenue per capita",$B$3,0) + IF($A$3="Absolute extra revenue",AB2759,0) + IF($A$3="Absolute revenue per capita",AC2759,0)</f>
        <v>0</v>
      </c>
      <c r="Q2759" s="5">
        <f>-MIN(data!$B$4 / data!I2833 * data!P2833 / 100, data!N2833)</f>
        <v>0</v>
      </c>
      <c r="R2759" s="4">
        <f>-Q2759*K2759/1000</f>
        <v>0</v>
      </c>
      <c r="S2759" s="6">
        <f>-MIN(data!$B$5/(POWER(LN(I2759),2))*P2759/100, O2759)</f>
        <v>0</v>
      </c>
      <c r="T2759" s="6">
        <f>-S2759*L2759/100000</f>
        <v>0</v>
      </c>
      <c r="U2759" s="4">
        <f>N2759+Q2759</f>
        <v>11.1</v>
      </c>
      <c r="V2759" s="4" t="e">
        <f>P2759*I2759/100/R2759</f>
        <v>#DIV/0!</v>
      </c>
      <c r="W2759" s="4" t="e">
        <f>V2759*H2759</f>
        <v>#DIV/0!</v>
      </c>
      <c r="X2759" s="6">
        <f>O2759+S2759</f>
        <v>16</v>
      </c>
      <c r="Y2759" s="6" t="e">
        <f>P2759*I2759/100/T2759</f>
        <v>#DIV/0!</v>
      </c>
      <c r="Z2759" s="6" t="e">
        <f>Y2759*H2759</f>
        <v>#DIV/0!</v>
      </c>
      <c r="AB2759" s="1">
        <f t="shared" si="86"/>
        <v>0</v>
      </c>
      <c r="AC2759" s="1">
        <f t="shared" si="87"/>
        <v>0</v>
      </c>
    </row>
    <row r="2760" spans="4:29" x14ac:dyDescent="0.25">
      <c r="D2760" s="1">
        <v>1999</v>
      </c>
      <c r="E2760" s="1" t="s">
        <v>80</v>
      </c>
      <c r="F2760" s="2" t="s">
        <v>269</v>
      </c>
      <c r="G2760">
        <v>4</v>
      </c>
      <c r="H2760">
        <v>10237530</v>
      </c>
      <c r="I2760" s="1">
        <v>4376.598</v>
      </c>
      <c r="J2760" s="1">
        <v>1063</v>
      </c>
      <c r="K2760" s="1">
        <v>99345.79</v>
      </c>
      <c r="L2760" s="1">
        <v>87500</v>
      </c>
      <c r="M2760" s="3">
        <v>15</v>
      </c>
      <c r="N2760">
        <v>10.7</v>
      </c>
      <c r="O2760">
        <v>16</v>
      </c>
      <c r="P2760" s="1">
        <f>IF($A$3="Percentage of government revenue per capita",$B$3,0) + IF($A$3="Absolute extra revenue",AB2760,0) + IF($A$3="Absolute revenue per capita",AC2760,0)</f>
        <v>0</v>
      </c>
      <c r="Q2760" s="5">
        <f>-MIN(data!$B$4 / data!I2834 * data!P2834 / 100, data!N2834)</f>
        <v>0</v>
      </c>
      <c r="R2760" s="4">
        <f>-Q2760*K2760/1000</f>
        <v>0</v>
      </c>
      <c r="S2760" s="6">
        <f>-MIN(data!$B$5/(POWER(LN(I2760),2))*P2760/100, O2760)</f>
        <v>0</v>
      </c>
      <c r="T2760" s="6">
        <f>-S2760*L2760/100000</f>
        <v>0</v>
      </c>
      <c r="U2760" s="4">
        <f>N2760+Q2760</f>
        <v>10.7</v>
      </c>
      <c r="V2760" s="4" t="e">
        <f>P2760*I2760/100/R2760</f>
        <v>#DIV/0!</v>
      </c>
      <c r="W2760" s="4" t="e">
        <f>V2760*H2760</f>
        <v>#DIV/0!</v>
      </c>
      <c r="X2760" s="6">
        <f>O2760+S2760</f>
        <v>16</v>
      </c>
      <c r="Y2760" s="6" t="e">
        <f>P2760*I2760/100/T2760</f>
        <v>#DIV/0!</v>
      </c>
      <c r="Z2760" s="6" t="e">
        <f>Y2760*H2760</f>
        <v>#DIV/0!</v>
      </c>
      <c r="AB2760" s="1">
        <f t="shared" si="86"/>
        <v>0</v>
      </c>
      <c r="AC2760" s="1">
        <f t="shared" si="87"/>
        <v>0</v>
      </c>
    </row>
    <row r="2761" spans="4:29" x14ac:dyDescent="0.25">
      <c r="D2761" s="1">
        <v>2000</v>
      </c>
      <c r="E2761" s="1" t="s">
        <v>80</v>
      </c>
      <c r="F2761" s="2" t="s">
        <v>269</v>
      </c>
      <c r="G2761">
        <v>4</v>
      </c>
      <c r="H2761">
        <v>10210971</v>
      </c>
      <c r="I2761" s="1">
        <v>4636.7</v>
      </c>
      <c r="J2761" s="1">
        <v>989</v>
      </c>
      <c r="K2761" s="1">
        <v>97920.79</v>
      </c>
      <c r="L2761" s="1">
        <v>86666.67</v>
      </c>
      <c r="M2761" s="3">
        <v>14</v>
      </c>
      <c r="N2761">
        <v>10.1</v>
      </c>
      <c r="O2761">
        <v>15</v>
      </c>
      <c r="P2761" s="1">
        <f>IF($A$3="Percentage of government revenue per capita",$B$3,0) + IF($A$3="Absolute extra revenue",AB2761,0) + IF($A$3="Absolute revenue per capita",AC2761,0)</f>
        <v>0</v>
      </c>
      <c r="Q2761" s="5">
        <f>-MIN(data!$B$4 / data!I2835 * data!P2835 / 100, data!N2835)</f>
        <v>0</v>
      </c>
      <c r="R2761" s="4">
        <f>-Q2761*K2761/1000</f>
        <v>0</v>
      </c>
      <c r="S2761" s="6">
        <f>-MIN(data!$B$5/(POWER(LN(I2761),2))*P2761/100, O2761)</f>
        <v>0</v>
      </c>
      <c r="T2761" s="6">
        <f>-S2761*L2761/100000</f>
        <v>0</v>
      </c>
      <c r="U2761" s="4">
        <f>N2761+Q2761</f>
        <v>10.1</v>
      </c>
      <c r="V2761" s="4" t="e">
        <f>P2761*I2761/100/R2761</f>
        <v>#DIV/0!</v>
      </c>
      <c r="W2761" s="4" t="e">
        <f>V2761*H2761</f>
        <v>#DIV/0!</v>
      </c>
      <c r="X2761" s="6">
        <f>O2761+S2761</f>
        <v>15</v>
      </c>
      <c r="Y2761" s="6" t="e">
        <f>P2761*I2761/100/T2761</f>
        <v>#DIV/0!</v>
      </c>
      <c r="Z2761" s="6" t="e">
        <f>Y2761*H2761</f>
        <v>#DIV/0!</v>
      </c>
      <c r="AB2761" s="1">
        <f t="shared" si="86"/>
        <v>0</v>
      </c>
      <c r="AC2761" s="1">
        <f t="shared" si="87"/>
        <v>0</v>
      </c>
    </row>
    <row r="2762" spans="4:29" x14ac:dyDescent="0.25">
      <c r="D2762" s="1">
        <v>2001</v>
      </c>
      <c r="E2762" s="1" t="s">
        <v>80</v>
      </c>
      <c r="F2762" s="2" t="s">
        <v>269</v>
      </c>
      <c r="G2762">
        <v>4</v>
      </c>
      <c r="H2762">
        <v>10187576</v>
      </c>
      <c r="I2762" s="1">
        <v>4716.5950000000003</v>
      </c>
      <c r="J2762" s="1">
        <v>917</v>
      </c>
      <c r="K2762" s="1">
        <v>96526.32</v>
      </c>
      <c r="L2762" s="1">
        <v>92857.14</v>
      </c>
      <c r="M2762" s="3">
        <v>13</v>
      </c>
      <c r="N2762">
        <v>9.5</v>
      </c>
      <c r="O2762">
        <v>14</v>
      </c>
      <c r="P2762" s="1">
        <f>IF($A$3="Percentage of government revenue per capita",$B$3,0) + IF($A$3="Absolute extra revenue",AB2762,0) + IF($A$3="Absolute revenue per capita",AC2762,0)</f>
        <v>0</v>
      </c>
      <c r="Q2762" s="5">
        <f>-MIN(data!$B$4 / data!I2836 * data!P2836 / 100, data!N2836)</f>
        <v>0</v>
      </c>
      <c r="R2762" s="4">
        <f>-Q2762*K2762/1000</f>
        <v>0</v>
      </c>
      <c r="S2762" s="6">
        <f>-MIN(data!$B$5/(POWER(LN(I2762),2))*P2762/100, O2762)</f>
        <v>0</v>
      </c>
      <c r="T2762" s="6">
        <f>-S2762*L2762/100000</f>
        <v>0</v>
      </c>
      <c r="U2762" s="4">
        <f>N2762+Q2762</f>
        <v>9.5</v>
      </c>
      <c r="V2762" s="4" t="e">
        <f>P2762*I2762/100/R2762</f>
        <v>#DIV/0!</v>
      </c>
      <c r="W2762" s="4" t="e">
        <f>V2762*H2762</f>
        <v>#DIV/0!</v>
      </c>
      <c r="X2762" s="6">
        <f>O2762+S2762</f>
        <v>14</v>
      </c>
      <c r="Y2762" s="6" t="e">
        <f>P2762*I2762/100/T2762</f>
        <v>#DIV/0!</v>
      </c>
      <c r="Z2762" s="6" t="e">
        <f>Y2762*H2762</f>
        <v>#DIV/0!</v>
      </c>
      <c r="AB2762" s="1">
        <f t="shared" si="86"/>
        <v>0</v>
      </c>
      <c r="AC2762" s="1">
        <f t="shared" si="87"/>
        <v>0</v>
      </c>
    </row>
    <row r="2763" spans="4:29" x14ac:dyDescent="0.25">
      <c r="D2763" s="1">
        <v>2002</v>
      </c>
      <c r="E2763" s="1" t="s">
        <v>80</v>
      </c>
      <c r="F2763" s="2" t="s">
        <v>269</v>
      </c>
      <c r="G2763">
        <v>4</v>
      </c>
      <c r="H2763">
        <v>10158608</v>
      </c>
      <c r="I2763" s="1">
        <v>4820.5680000000002</v>
      </c>
      <c r="J2763" s="1">
        <v>853</v>
      </c>
      <c r="K2763" s="1">
        <v>95842.7</v>
      </c>
      <c r="L2763" s="1">
        <v>92857.14</v>
      </c>
      <c r="M2763" s="3">
        <v>13</v>
      </c>
      <c r="N2763">
        <v>8.9</v>
      </c>
      <c r="O2763">
        <v>14</v>
      </c>
      <c r="P2763" s="1">
        <f>IF($A$3="Percentage of government revenue per capita",$B$3,0) + IF($A$3="Absolute extra revenue",AB2763,0) + IF($A$3="Absolute revenue per capita",AC2763,0)</f>
        <v>0</v>
      </c>
      <c r="Q2763" s="5">
        <f>-MIN(data!$B$4 / data!I2837 * data!P2837 / 100, data!N2837)</f>
        <v>0</v>
      </c>
      <c r="R2763" s="4">
        <f>-Q2763*K2763/1000</f>
        <v>0</v>
      </c>
      <c r="S2763" s="6">
        <f>-MIN(data!$B$5/(POWER(LN(I2763),2))*P2763/100, O2763)</f>
        <v>0</v>
      </c>
      <c r="T2763" s="6">
        <f>-S2763*L2763/100000</f>
        <v>0</v>
      </c>
      <c r="U2763" s="4">
        <f>N2763+Q2763</f>
        <v>8.9</v>
      </c>
      <c r="V2763" s="4" t="e">
        <f>P2763*I2763/100/R2763</f>
        <v>#DIV/0!</v>
      </c>
      <c r="W2763" s="4" t="e">
        <f>V2763*H2763</f>
        <v>#DIV/0!</v>
      </c>
      <c r="X2763" s="6">
        <f>O2763+S2763</f>
        <v>14</v>
      </c>
      <c r="Y2763" s="6" t="e">
        <f>P2763*I2763/100/T2763</f>
        <v>#DIV/0!</v>
      </c>
      <c r="Z2763" s="6" t="e">
        <f>Y2763*H2763</f>
        <v>#DIV/0!</v>
      </c>
      <c r="AB2763" s="1">
        <f t="shared" si="86"/>
        <v>0</v>
      </c>
      <c r="AC2763" s="1">
        <f t="shared" si="87"/>
        <v>0</v>
      </c>
    </row>
    <row r="2764" spans="4:29" x14ac:dyDescent="0.25">
      <c r="D2764" s="1">
        <v>2003</v>
      </c>
      <c r="E2764" s="1" t="s">
        <v>80</v>
      </c>
      <c r="F2764" s="2" t="s">
        <v>269</v>
      </c>
      <c r="G2764">
        <v>4</v>
      </c>
      <c r="H2764">
        <v>10129552</v>
      </c>
      <c r="I2764" s="1">
        <v>5009.7219999999998</v>
      </c>
      <c r="J2764" s="1">
        <v>799</v>
      </c>
      <c r="K2764" s="1">
        <v>95119.05</v>
      </c>
      <c r="L2764" s="1">
        <v>92857.14</v>
      </c>
      <c r="M2764" s="3">
        <v>13</v>
      </c>
      <c r="N2764">
        <v>8.4</v>
      </c>
      <c r="O2764">
        <v>14</v>
      </c>
      <c r="P2764" s="1">
        <f>IF($A$3="Percentage of government revenue per capita",$B$3,0) + IF($A$3="Absolute extra revenue",AB2764,0) + IF($A$3="Absolute revenue per capita",AC2764,0)</f>
        <v>0</v>
      </c>
      <c r="Q2764" s="5">
        <f>-MIN(data!$B$4 / data!I2838 * data!P2838 / 100, data!N2838)</f>
        <v>0</v>
      </c>
      <c r="R2764" s="4">
        <f>-Q2764*K2764/1000</f>
        <v>0</v>
      </c>
      <c r="S2764" s="6">
        <f>-MIN(data!$B$5/(POWER(LN(I2764),2))*P2764/100, O2764)</f>
        <v>0</v>
      </c>
      <c r="T2764" s="6">
        <f>-S2764*L2764/100000</f>
        <v>0</v>
      </c>
      <c r="U2764" s="4">
        <f>N2764+Q2764</f>
        <v>8.4</v>
      </c>
      <c r="V2764" s="4" t="e">
        <f>P2764*I2764/100/R2764</f>
        <v>#DIV/0!</v>
      </c>
      <c r="W2764" s="4" t="e">
        <f>V2764*H2764</f>
        <v>#DIV/0!</v>
      </c>
      <c r="X2764" s="6">
        <f>O2764+S2764</f>
        <v>14</v>
      </c>
      <c r="Y2764" s="6" t="e">
        <f>P2764*I2764/100/T2764</f>
        <v>#DIV/0!</v>
      </c>
      <c r="Z2764" s="6" t="e">
        <f>Y2764*H2764</f>
        <v>#DIV/0!</v>
      </c>
      <c r="AB2764" s="1">
        <f t="shared" si="86"/>
        <v>0</v>
      </c>
      <c r="AC2764" s="1">
        <f t="shared" si="87"/>
        <v>0</v>
      </c>
    </row>
    <row r="2765" spans="4:29" x14ac:dyDescent="0.25">
      <c r="D2765" s="1">
        <v>2004</v>
      </c>
      <c r="E2765" s="1" t="s">
        <v>80</v>
      </c>
      <c r="F2765" s="2" t="s">
        <v>269</v>
      </c>
      <c r="G2765">
        <v>4</v>
      </c>
      <c r="H2765">
        <v>10107146</v>
      </c>
      <c r="I2765" s="1">
        <v>5307.2550000000001</v>
      </c>
      <c r="J2765" s="1">
        <v>755</v>
      </c>
      <c r="K2765" s="1">
        <v>95569.62</v>
      </c>
      <c r="L2765" s="1">
        <v>107692.3</v>
      </c>
      <c r="M2765" s="3">
        <v>13</v>
      </c>
      <c r="N2765">
        <v>7.9</v>
      </c>
      <c r="O2765">
        <v>13</v>
      </c>
      <c r="P2765" s="1">
        <f>IF($A$3="Percentage of government revenue per capita",$B$3,0) + IF($A$3="Absolute extra revenue",AB2765,0) + IF($A$3="Absolute revenue per capita",AC2765,0)</f>
        <v>0</v>
      </c>
      <c r="Q2765" s="5">
        <f>-MIN(data!$B$4 / data!I2839 * data!P2839 / 100, data!N2839)</f>
        <v>0</v>
      </c>
      <c r="R2765" s="4">
        <f>-Q2765*K2765/1000</f>
        <v>0</v>
      </c>
      <c r="S2765" s="6">
        <f>-MIN(data!$B$5/(POWER(LN(I2765),2))*P2765/100, O2765)</f>
        <v>0</v>
      </c>
      <c r="T2765" s="6">
        <f>-S2765*L2765/100000</f>
        <v>0</v>
      </c>
      <c r="U2765" s="4">
        <f>N2765+Q2765</f>
        <v>7.9</v>
      </c>
      <c r="V2765" s="4" t="e">
        <f>P2765*I2765/100/R2765</f>
        <v>#DIV/0!</v>
      </c>
      <c r="W2765" s="4" t="e">
        <f>V2765*H2765</f>
        <v>#DIV/0!</v>
      </c>
      <c r="X2765" s="6">
        <f>O2765+S2765</f>
        <v>13</v>
      </c>
      <c r="Y2765" s="6" t="e">
        <f>P2765*I2765/100/T2765</f>
        <v>#DIV/0!</v>
      </c>
      <c r="Z2765" s="6" t="e">
        <f>Y2765*H2765</f>
        <v>#DIV/0!</v>
      </c>
      <c r="AB2765" s="1">
        <f t="shared" si="86"/>
        <v>0</v>
      </c>
      <c r="AC2765" s="1">
        <f t="shared" si="87"/>
        <v>0</v>
      </c>
    </row>
    <row r="2766" spans="4:29" x14ac:dyDescent="0.25">
      <c r="D2766" s="1">
        <v>2005</v>
      </c>
      <c r="E2766" s="1" t="s">
        <v>80</v>
      </c>
      <c r="F2766" s="2" t="s">
        <v>269</v>
      </c>
      <c r="G2766">
        <v>4</v>
      </c>
      <c r="H2766">
        <v>10087065</v>
      </c>
      <c r="I2766" s="1">
        <v>5478.9840000000004</v>
      </c>
      <c r="J2766" s="1">
        <v>718</v>
      </c>
      <c r="K2766" s="1">
        <v>95733.33</v>
      </c>
      <c r="L2766" s="1">
        <v>100000</v>
      </c>
      <c r="M2766" s="3">
        <v>14</v>
      </c>
      <c r="N2766">
        <v>7.5</v>
      </c>
      <c r="O2766">
        <v>14</v>
      </c>
      <c r="P2766" s="1">
        <f>IF($A$3="Percentage of government revenue per capita",$B$3,0) + IF($A$3="Absolute extra revenue",AB2766,0) + IF($A$3="Absolute revenue per capita",AC2766,0)</f>
        <v>0</v>
      </c>
      <c r="Q2766" s="5">
        <f>-MIN(data!$B$4 / data!I2840 * data!P2840 / 100, data!N2840)</f>
        <v>0</v>
      </c>
      <c r="R2766" s="4">
        <f>-Q2766*K2766/1000</f>
        <v>0</v>
      </c>
      <c r="S2766" s="6">
        <f>-MIN(data!$B$5/(POWER(LN(I2766),2))*P2766/100, O2766)</f>
        <v>0</v>
      </c>
      <c r="T2766" s="6">
        <f>-S2766*L2766/100000</f>
        <v>0</v>
      </c>
      <c r="U2766" s="4">
        <f>N2766+Q2766</f>
        <v>7.5</v>
      </c>
      <c r="V2766" s="4" t="e">
        <f>P2766*I2766/100/R2766</f>
        <v>#DIV/0!</v>
      </c>
      <c r="W2766" s="4" t="e">
        <f>V2766*H2766</f>
        <v>#DIV/0!</v>
      </c>
      <c r="X2766" s="6">
        <f>O2766+S2766</f>
        <v>14</v>
      </c>
      <c r="Y2766" s="6" t="e">
        <f>P2766*I2766/100/T2766</f>
        <v>#DIV/0!</v>
      </c>
      <c r="Z2766" s="6" t="e">
        <f>Y2766*H2766</f>
        <v>#DIV/0!</v>
      </c>
      <c r="AB2766" s="1">
        <f t="shared" si="86"/>
        <v>0</v>
      </c>
      <c r="AC2766" s="1">
        <f t="shared" si="87"/>
        <v>0</v>
      </c>
    </row>
    <row r="2767" spans="4:29" x14ac:dyDescent="0.25">
      <c r="D2767" s="1">
        <v>2006</v>
      </c>
      <c r="E2767" s="1" t="s">
        <v>80</v>
      </c>
      <c r="F2767" s="2" t="s">
        <v>269</v>
      </c>
      <c r="G2767">
        <v>4</v>
      </c>
      <c r="H2767">
        <v>10071370</v>
      </c>
      <c r="I2767" s="1">
        <v>5780.7730000000001</v>
      </c>
      <c r="J2767" s="1">
        <v>685</v>
      </c>
      <c r="K2767" s="1">
        <v>95138.89</v>
      </c>
      <c r="L2767" s="1">
        <v>107142.9</v>
      </c>
      <c r="M2767" s="3">
        <v>14</v>
      </c>
      <c r="N2767">
        <v>7.2</v>
      </c>
      <c r="O2767">
        <v>14</v>
      </c>
      <c r="P2767" s="1">
        <f>IF($A$3="Percentage of government revenue per capita",$B$3,0) + IF($A$3="Absolute extra revenue",AB2767,0) + IF($A$3="Absolute revenue per capita",AC2767,0)</f>
        <v>0</v>
      </c>
      <c r="Q2767" s="5">
        <f>-MIN(data!$B$4 / data!I2841 * data!P2841 / 100, data!N2841)</f>
        <v>0</v>
      </c>
      <c r="R2767" s="4">
        <f>-Q2767*K2767/1000</f>
        <v>0</v>
      </c>
      <c r="S2767" s="6">
        <f>-MIN(data!$B$5/(POWER(LN(I2767),2))*P2767/100, O2767)</f>
        <v>0</v>
      </c>
      <c r="T2767" s="6">
        <f>-S2767*L2767/100000</f>
        <v>0</v>
      </c>
      <c r="U2767" s="4">
        <f>N2767+Q2767</f>
        <v>7.2</v>
      </c>
      <c r="V2767" s="4" t="e">
        <f>P2767*I2767/100/R2767</f>
        <v>#DIV/0!</v>
      </c>
      <c r="W2767" s="4" t="e">
        <f>V2767*H2767</f>
        <v>#DIV/0!</v>
      </c>
      <c r="X2767" s="6">
        <f>O2767+S2767</f>
        <v>14</v>
      </c>
      <c r="Y2767" s="6" t="e">
        <f>P2767*I2767/100/T2767</f>
        <v>#DIV/0!</v>
      </c>
      <c r="Z2767" s="6" t="e">
        <f>Y2767*H2767</f>
        <v>#DIV/0!</v>
      </c>
      <c r="AB2767" s="1">
        <f t="shared" si="86"/>
        <v>0</v>
      </c>
      <c r="AC2767" s="1">
        <f t="shared" si="87"/>
        <v>0</v>
      </c>
    </row>
    <row r="2768" spans="4:29" x14ac:dyDescent="0.25">
      <c r="D2768" s="1">
        <v>2007</v>
      </c>
      <c r="E2768" s="1" t="s">
        <v>80</v>
      </c>
      <c r="F2768" s="2" t="s">
        <v>269</v>
      </c>
      <c r="G2768">
        <v>4</v>
      </c>
      <c r="H2768">
        <v>10055780</v>
      </c>
      <c r="I2768" s="1">
        <v>6180.8410000000003</v>
      </c>
      <c r="J2768" s="1">
        <v>651</v>
      </c>
      <c r="K2768" s="1">
        <v>94347.83</v>
      </c>
      <c r="L2768" s="1">
        <v>93750</v>
      </c>
      <c r="M2768" s="3">
        <v>15</v>
      </c>
      <c r="N2768">
        <v>6.9</v>
      </c>
      <c r="O2768">
        <v>16</v>
      </c>
      <c r="P2768" s="1">
        <f>IF($A$3="Percentage of government revenue per capita",$B$3,0) + IF($A$3="Absolute extra revenue",AB2768,0) + IF($A$3="Absolute revenue per capita",AC2768,0)</f>
        <v>0</v>
      </c>
      <c r="Q2768" s="5">
        <f>-MIN(data!$B$4 / data!I2842 * data!P2842 / 100, data!N2842)</f>
        <v>0</v>
      </c>
      <c r="R2768" s="4">
        <f>-Q2768*K2768/1000</f>
        <v>0</v>
      </c>
      <c r="S2768" s="6">
        <f>-MIN(data!$B$5/(POWER(LN(I2768),2))*P2768/100, O2768)</f>
        <v>0</v>
      </c>
      <c r="T2768" s="6">
        <f>-S2768*L2768/100000</f>
        <v>0</v>
      </c>
      <c r="U2768" s="4">
        <f>N2768+Q2768</f>
        <v>6.9</v>
      </c>
      <c r="V2768" s="4" t="e">
        <f>P2768*I2768/100/R2768</f>
        <v>#DIV/0!</v>
      </c>
      <c r="W2768" s="4" t="e">
        <f>V2768*H2768</f>
        <v>#DIV/0!</v>
      </c>
      <c r="X2768" s="6">
        <f>O2768+S2768</f>
        <v>16</v>
      </c>
      <c r="Y2768" s="6" t="e">
        <f>P2768*I2768/100/T2768</f>
        <v>#DIV/0!</v>
      </c>
      <c r="Z2768" s="6" t="e">
        <f>Y2768*H2768</f>
        <v>#DIV/0!</v>
      </c>
      <c r="AB2768" s="1">
        <f t="shared" si="86"/>
        <v>0</v>
      </c>
      <c r="AC2768" s="1">
        <f t="shared" si="87"/>
        <v>0</v>
      </c>
    </row>
    <row r="2769" spans="4:29" x14ac:dyDescent="0.25">
      <c r="D2769" s="1">
        <v>2008</v>
      </c>
      <c r="E2769" s="1" t="s">
        <v>80</v>
      </c>
      <c r="F2769" s="2" t="s">
        <v>269</v>
      </c>
      <c r="G2769">
        <v>4</v>
      </c>
      <c r="H2769">
        <v>10038188</v>
      </c>
      <c r="I2769" s="1">
        <v>6256.8670000000002</v>
      </c>
      <c r="J2769" s="1">
        <v>618</v>
      </c>
      <c r="K2769" s="1">
        <v>95076.92</v>
      </c>
      <c r="L2769" s="1">
        <v>100000</v>
      </c>
      <c r="M2769" s="3">
        <v>15</v>
      </c>
      <c r="N2769">
        <v>6.5</v>
      </c>
      <c r="O2769">
        <v>15</v>
      </c>
      <c r="P2769" s="1">
        <f>IF($A$3="Percentage of government revenue per capita",$B$3,0) + IF($A$3="Absolute extra revenue",AB2769,0) + IF($A$3="Absolute revenue per capita",AC2769,0)</f>
        <v>0</v>
      </c>
      <c r="Q2769" s="5">
        <f>-MIN(data!$B$4 / data!I2843 * data!P2843 / 100, data!N2843)</f>
        <v>0</v>
      </c>
      <c r="R2769" s="4">
        <f>-Q2769*K2769/1000</f>
        <v>0</v>
      </c>
      <c r="S2769" s="6">
        <f>-MIN(data!$B$5/(POWER(LN(I2769),2))*P2769/100, O2769)</f>
        <v>0</v>
      </c>
      <c r="T2769" s="6">
        <f>-S2769*L2769/100000</f>
        <v>0</v>
      </c>
      <c r="U2769" s="4">
        <f>N2769+Q2769</f>
        <v>6.5</v>
      </c>
      <c r="V2769" s="4" t="e">
        <f>P2769*I2769/100/R2769</f>
        <v>#DIV/0!</v>
      </c>
      <c r="W2769" s="4" t="e">
        <f>V2769*H2769</f>
        <v>#DIV/0!</v>
      </c>
      <c r="X2769" s="6">
        <f>O2769+S2769</f>
        <v>15</v>
      </c>
      <c r="Y2769" s="6" t="e">
        <f>P2769*I2769/100/T2769</f>
        <v>#DIV/0!</v>
      </c>
      <c r="Z2769" s="6" t="e">
        <f>Y2769*H2769</f>
        <v>#DIV/0!</v>
      </c>
      <c r="AB2769" s="1">
        <f t="shared" si="86"/>
        <v>0</v>
      </c>
      <c r="AC2769" s="1">
        <f t="shared" si="87"/>
        <v>0</v>
      </c>
    </row>
    <row r="2770" spans="4:29" x14ac:dyDescent="0.25">
      <c r="D2770" s="1">
        <v>2009</v>
      </c>
      <c r="E2770" s="1" t="s">
        <v>80</v>
      </c>
      <c r="F2770" s="2" t="s">
        <v>269</v>
      </c>
      <c r="G2770">
        <v>4</v>
      </c>
      <c r="H2770">
        <v>10022650</v>
      </c>
      <c r="I2770" s="1">
        <v>5976.2030000000004</v>
      </c>
      <c r="J2770" s="1">
        <v>586</v>
      </c>
      <c r="K2770" s="1">
        <v>94516.13</v>
      </c>
      <c r="L2770" s="1">
        <v>87500</v>
      </c>
      <c r="M2770" s="3">
        <v>15</v>
      </c>
      <c r="N2770">
        <v>6.2</v>
      </c>
      <c r="O2770">
        <v>16</v>
      </c>
      <c r="P2770" s="1">
        <f>IF($A$3="Percentage of government revenue per capita",$B$3,0) + IF($A$3="Absolute extra revenue",AB2770,0) + IF($A$3="Absolute revenue per capita",AC2770,0)</f>
        <v>0</v>
      </c>
      <c r="Q2770" s="5">
        <f>-MIN(data!$B$4 / data!I2844 * data!P2844 / 100, data!N2844)</f>
        <v>0</v>
      </c>
      <c r="R2770" s="4">
        <f>-Q2770*K2770/1000</f>
        <v>0</v>
      </c>
      <c r="S2770" s="6">
        <f>-MIN(data!$B$5/(POWER(LN(I2770),2))*P2770/100, O2770)</f>
        <v>0</v>
      </c>
      <c r="T2770" s="6">
        <f>-S2770*L2770/100000</f>
        <v>0</v>
      </c>
      <c r="U2770" s="4">
        <f>N2770+Q2770</f>
        <v>6.2</v>
      </c>
      <c r="V2770" s="4" t="e">
        <f>P2770*I2770/100/R2770</f>
        <v>#DIV/0!</v>
      </c>
      <c r="W2770" s="4" t="e">
        <f>V2770*H2770</f>
        <v>#DIV/0!</v>
      </c>
      <c r="X2770" s="6">
        <f>O2770+S2770</f>
        <v>16</v>
      </c>
      <c r="Y2770" s="6" t="e">
        <f>P2770*I2770/100/T2770</f>
        <v>#DIV/0!</v>
      </c>
      <c r="Z2770" s="6" t="e">
        <f>Y2770*H2770</f>
        <v>#DIV/0!</v>
      </c>
      <c r="AB2770" s="1">
        <f t="shared" si="86"/>
        <v>0</v>
      </c>
      <c r="AC2770" s="1">
        <f t="shared" si="87"/>
        <v>0</v>
      </c>
    </row>
    <row r="2771" spans="4:29" x14ac:dyDescent="0.25">
      <c r="D2771" s="1">
        <v>2010</v>
      </c>
      <c r="E2771" s="1" t="s">
        <v>80</v>
      </c>
      <c r="F2771" s="2" t="s">
        <v>269</v>
      </c>
      <c r="G2771">
        <v>4</v>
      </c>
      <c r="H2771">
        <v>10000023</v>
      </c>
      <c r="I2771" s="1">
        <v>5890.1940000000004</v>
      </c>
      <c r="J2771" s="1">
        <v>560</v>
      </c>
      <c r="K2771" s="1">
        <v>93333.33</v>
      </c>
      <c r="L2771" s="1">
        <v>100000</v>
      </c>
      <c r="M2771" s="3">
        <v>14</v>
      </c>
      <c r="N2771">
        <v>6</v>
      </c>
      <c r="O2771">
        <v>15</v>
      </c>
      <c r="P2771" s="1">
        <f>IF($A$3="Percentage of government revenue per capita",$B$3,0) + IF($A$3="Absolute extra revenue",AB2771,0) + IF($A$3="Absolute revenue per capita",AC2771,0)</f>
        <v>0</v>
      </c>
      <c r="Q2771" s="5">
        <f>-MIN(data!$B$4 / data!I2845 * data!P2845 / 100, data!N2845)</f>
        <v>0</v>
      </c>
      <c r="R2771" s="4">
        <f>-Q2771*K2771/1000</f>
        <v>0</v>
      </c>
      <c r="S2771" s="6">
        <f>-MIN(data!$B$5/(POWER(LN(I2771),2))*P2771/100, O2771)</f>
        <v>0</v>
      </c>
      <c r="T2771" s="6">
        <f>-S2771*L2771/100000</f>
        <v>0</v>
      </c>
      <c r="U2771" s="4">
        <f>N2771+Q2771</f>
        <v>6</v>
      </c>
      <c r="V2771" s="4" t="e">
        <f>P2771*I2771/100/R2771</f>
        <v>#DIV/0!</v>
      </c>
      <c r="W2771" s="4" t="e">
        <f>V2771*H2771</f>
        <v>#DIV/0!</v>
      </c>
      <c r="X2771" s="6">
        <f>O2771+S2771</f>
        <v>15</v>
      </c>
      <c r="Y2771" s="6" t="e">
        <f>P2771*I2771/100/T2771</f>
        <v>#DIV/0!</v>
      </c>
      <c r="Z2771" s="6" t="e">
        <f>Y2771*H2771</f>
        <v>#DIV/0!</v>
      </c>
      <c r="AB2771" s="1">
        <f t="shared" si="86"/>
        <v>0</v>
      </c>
      <c r="AC2771" s="1">
        <f t="shared" si="87"/>
        <v>0</v>
      </c>
    </row>
    <row r="2772" spans="4:29" x14ac:dyDescent="0.25">
      <c r="D2772" s="1">
        <v>2011</v>
      </c>
      <c r="E2772" s="1" t="s">
        <v>80</v>
      </c>
      <c r="F2772" s="2" t="s">
        <v>269</v>
      </c>
      <c r="G2772">
        <v>4</v>
      </c>
      <c r="H2772">
        <v>9971727</v>
      </c>
      <c r="I2772" s="1">
        <v>5906.0559999999996</v>
      </c>
      <c r="J2772" s="1">
        <v>541</v>
      </c>
      <c r="K2772" s="1">
        <v>91694.92</v>
      </c>
      <c r="L2772" s="1">
        <v>93750</v>
      </c>
      <c r="M2772" s="3">
        <v>15</v>
      </c>
      <c r="N2772">
        <v>5.9</v>
      </c>
      <c r="O2772">
        <v>16</v>
      </c>
      <c r="P2772" s="1">
        <f>IF($A$3="Percentage of government revenue per capita",$B$3,0) + IF($A$3="Absolute extra revenue",AB2772,0) + IF($A$3="Absolute revenue per capita",AC2772,0)</f>
        <v>0</v>
      </c>
      <c r="Q2772" s="5">
        <f>-MIN(data!$B$4 / data!I2846 * data!P2846 / 100, data!N2846)</f>
        <v>0</v>
      </c>
      <c r="R2772" s="4">
        <f>-Q2772*K2772/1000</f>
        <v>0</v>
      </c>
      <c r="S2772" s="6">
        <f>-MIN(data!$B$5/(POWER(LN(I2772),2))*P2772/100, O2772)</f>
        <v>0</v>
      </c>
      <c r="T2772" s="6">
        <f>-S2772*L2772/100000</f>
        <v>0</v>
      </c>
      <c r="U2772" s="4">
        <f>N2772+Q2772</f>
        <v>5.9</v>
      </c>
      <c r="V2772" s="4" t="e">
        <f>P2772*I2772/100/R2772</f>
        <v>#DIV/0!</v>
      </c>
      <c r="W2772" s="4" t="e">
        <f>V2772*H2772</f>
        <v>#DIV/0!</v>
      </c>
      <c r="X2772" s="6">
        <f>O2772+S2772</f>
        <v>16</v>
      </c>
      <c r="Y2772" s="6" t="e">
        <f>P2772*I2772/100/T2772</f>
        <v>#DIV/0!</v>
      </c>
      <c r="Z2772" s="6" t="e">
        <f>Y2772*H2772</f>
        <v>#DIV/0!</v>
      </c>
      <c r="AB2772" s="1">
        <f t="shared" si="86"/>
        <v>0</v>
      </c>
      <c r="AC2772" s="1">
        <f t="shared" si="87"/>
        <v>0</v>
      </c>
    </row>
    <row r="2773" spans="4:29" x14ac:dyDescent="0.25">
      <c r="D2773" s="1">
        <v>2012</v>
      </c>
      <c r="E2773" s="1" t="s">
        <v>80</v>
      </c>
      <c r="F2773" s="2" t="s">
        <v>269</v>
      </c>
      <c r="G2773">
        <v>4</v>
      </c>
      <c r="H2773">
        <v>9920362</v>
      </c>
      <c r="I2773" s="1">
        <v>6105.0519999999997</v>
      </c>
      <c r="J2773" s="1">
        <v>524</v>
      </c>
      <c r="K2773" s="1">
        <v>91929.82</v>
      </c>
      <c r="L2773" s="1">
        <v>93750</v>
      </c>
      <c r="M2773" s="3">
        <v>15</v>
      </c>
      <c r="N2773">
        <v>5.7</v>
      </c>
      <c r="O2773">
        <v>16</v>
      </c>
      <c r="P2773" s="1">
        <f>IF($A$3="Percentage of government revenue per capita",$B$3,0) + IF($A$3="Absolute extra revenue",AB2773,0) + IF($A$3="Absolute revenue per capita",AC2773,0)</f>
        <v>0</v>
      </c>
      <c r="Q2773" s="5">
        <f>-MIN(data!$B$4 / data!I2847 * data!P2847 / 100, data!N2847)</f>
        <v>0</v>
      </c>
      <c r="R2773" s="4">
        <f>-Q2773*K2773/1000</f>
        <v>0</v>
      </c>
      <c r="S2773" s="6">
        <f>-MIN(data!$B$5/(POWER(LN(I2773),2))*P2773/100, O2773)</f>
        <v>0</v>
      </c>
      <c r="T2773" s="6">
        <f>-S2773*L2773/100000</f>
        <v>0</v>
      </c>
      <c r="U2773" s="4">
        <f>N2773+Q2773</f>
        <v>5.7</v>
      </c>
      <c r="V2773" s="4" t="e">
        <f>P2773*I2773/100/R2773</f>
        <v>#DIV/0!</v>
      </c>
      <c r="W2773" s="4" t="e">
        <f>V2773*H2773</f>
        <v>#DIV/0!</v>
      </c>
      <c r="X2773" s="6">
        <f>O2773+S2773</f>
        <v>16</v>
      </c>
      <c r="Y2773" s="6" t="e">
        <f>P2773*I2773/100/T2773</f>
        <v>#DIV/0!</v>
      </c>
      <c r="Z2773" s="6" t="e">
        <f>Y2773*H2773</f>
        <v>#DIV/0!</v>
      </c>
      <c r="AB2773" s="1">
        <f t="shared" si="86"/>
        <v>0</v>
      </c>
      <c r="AC2773" s="1">
        <f t="shared" si="87"/>
        <v>0</v>
      </c>
    </row>
    <row r="2774" spans="4:29" x14ac:dyDescent="0.25">
      <c r="D2774" s="1">
        <v>2013</v>
      </c>
      <c r="E2774" s="1" t="s">
        <v>80</v>
      </c>
      <c r="F2774" s="2" t="s">
        <v>269</v>
      </c>
      <c r="G2774">
        <v>4</v>
      </c>
      <c r="H2774">
        <v>9893082</v>
      </c>
      <c r="I2774" s="1">
        <v>6331.1229999999996</v>
      </c>
      <c r="J2774" s="1">
        <v>505</v>
      </c>
      <c r="K2774" s="1">
        <v>90178.57</v>
      </c>
      <c r="L2774" s="1">
        <v>93750</v>
      </c>
      <c r="M2774" s="3">
        <v>15</v>
      </c>
      <c r="N2774">
        <v>5.6</v>
      </c>
      <c r="O2774">
        <v>16</v>
      </c>
      <c r="P2774" s="1">
        <f>IF($A$3="Percentage of government revenue per capita",$B$3,0) + IF($A$3="Absolute extra revenue",AB2774,0) + IF($A$3="Absolute revenue per capita",AC2774,0)</f>
        <v>0</v>
      </c>
      <c r="Q2774" s="5">
        <f>-MIN(data!$B$4 / data!I2848 * data!P2848 / 100, data!N2848)</f>
        <v>0</v>
      </c>
      <c r="R2774" s="4">
        <f>-Q2774*K2774/1000</f>
        <v>0</v>
      </c>
      <c r="S2774" s="6">
        <f>-MIN(data!$B$5/(POWER(LN(I2774),2))*P2774/100, O2774)</f>
        <v>0</v>
      </c>
      <c r="T2774" s="6">
        <f>-S2774*L2774/100000</f>
        <v>0</v>
      </c>
      <c r="U2774" s="4">
        <f>N2774+Q2774</f>
        <v>5.6</v>
      </c>
      <c r="V2774" s="4" t="e">
        <f>P2774*I2774/100/R2774</f>
        <v>#DIV/0!</v>
      </c>
      <c r="W2774" s="4" t="e">
        <f>V2774*H2774</f>
        <v>#DIV/0!</v>
      </c>
      <c r="X2774" s="6">
        <f>O2774+S2774</f>
        <v>16</v>
      </c>
      <c r="Y2774" s="6" t="e">
        <f>P2774*I2774/100/T2774</f>
        <v>#DIV/0!</v>
      </c>
      <c r="Z2774" s="6" t="e">
        <f>Y2774*H2774</f>
        <v>#DIV/0!</v>
      </c>
      <c r="AB2774" s="1">
        <f t="shared" si="86"/>
        <v>0</v>
      </c>
      <c r="AC2774" s="1">
        <f t="shared" si="87"/>
        <v>0</v>
      </c>
    </row>
    <row r="2775" spans="4:29" x14ac:dyDescent="0.25">
      <c r="D2775" s="1">
        <v>2014</v>
      </c>
      <c r="E2775" s="1" t="s">
        <v>80</v>
      </c>
      <c r="F2775" s="2" t="s">
        <v>269</v>
      </c>
      <c r="G2775">
        <v>4</v>
      </c>
      <c r="H2775">
        <v>9866468</v>
      </c>
      <c r="I2775" s="1">
        <v>6643.2150000000001</v>
      </c>
      <c r="J2775" s="1">
        <v>483</v>
      </c>
      <c r="K2775" s="1">
        <v>89444.44</v>
      </c>
      <c r="L2775" s="1">
        <v>93750</v>
      </c>
      <c r="M2775" s="3">
        <v>15</v>
      </c>
      <c r="N2775">
        <v>5.4</v>
      </c>
      <c r="O2775">
        <v>16</v>
      </c>
      <c r="P2775" s="1">
        <f>IF($A$3="Percentage of government revenue per capita",$B$3,0) + IF($A$3="Absolute extra revenue",AB2775,0) + IF($A$3="Absolute revenue per capita",AC2775,0)</f>
        <v>0</v>
      </c>
      <c r="Q2775" s="5">
        <f>-MIN(data!$B$4 / data!I2849 * data!P2849 / 100, data!N2849)</f>
        <v>0</v>
      </c>
      <c r="R2775" s="4">
        <f>-Q2775*K2775/1000</f>
        <v>0</v>
      </c>
      <c r="S2775" s="6">
        <f>-MIN(data!$B$5/(POWER(LN(I2775),2))*P2775/100, O2775)</f>
        <v>0</v>
      </c>
      <c r="T2775" s="6">
        <f>-S2775*L2775/100000</f>
        <v>0</v>
      </c>
      <c r="U2775" s="4">
        <f>N2775+Q2775</f>
        <v>5.4</v>
      </c>
      <c r="V2775" s="4" t="e">
        <f>P2775*I2775/100/R2775</f>
        <v>#DIV/0!</v>
      </c>
      <c r="W2775" s="4" t="e">
        <f>V2775*H2775</f>
        <v>#DIV/0!</v>
      </c>
      <c r="X2775" s="6">
        <f>O2775+S2775</f>
        <v>16</v>
      </c>
      <c r="Y2775" s="6" t="e">
        <f>P2775*I2775/100/T2775</f>
        <v>#DIV/0!</v>
      </c>
      <c r="Z2775" s="6" t="e">
        <f>Y2775*H2775</f>
        <v>#DIV/0!</v>
      </c>
      <c r="AB2775" s="1">
        <f t="shared" si="86"/>
        <v>0</v>
      </c>
      <c r="AC2775" s="1">
        <f t="shared" si="87"/>
        <v>0</v>
      </c>
    </row>
    <row r="2776" spans="4:29" x14ac:dyDescent="0.25">
      <c r="D2776" s="1">
        <v>2015</v>
      </c>
      <c r="E2776" s="1" t="s">
        <v>80</v>
      </c>
      <c r="F2776" s="2" t="s">
        <v>269</v>
      </c>
      <c r="G2776">
        <v>4</v>
      </c>
      <c r="H2776">
        <v>9843028</v>
      </c>
      <c r="I2776" s="1">
        <v>7130.451</v>
      </c>
      <c r="J2776" s="1">
        <v>456</v>
      </c>
      <c r="K2776" s="1">
        <v>89411.76</v>
      </c>
      <c r="M2776" s="3">
        <v>15</v>
      </c>
      <c r="N2776">
        <v>5.0999999999999996</v>
      </c>
      <c r="O2776">
        <v>17</v>
      </c>
      <c r="P2776" s="1">
        <f>IF($A$3="Percentage of government revenue per capita",$B$3,0) + IF($A$3="Absolute extra revenue",AB2776,0) + IF($A$3="Absolute revenue per capita",AC2776,0)</f>
        <v>0</v>
      </c>
      <c r="Q2776" s="5" t="e">
        <f>-MIN(data!$B$4 / data!I2850 * data!P2850 / 100, data!N2850)</f>
        <v>#DIV/0!</v>
      </c>
      <c r="R2776" s="4" t="e">
        <f>-Q2776*K2776/1000</f>
        <v>#DIV/0!</v>
      </c>
      <c r="S2776" s="6">
        <f>-MIN(data!$B$5/(POWER(LN(I2776),2))*P2776/100, O2776)</f>
        <v>0</v>
      </c>
      <c r="T2776" s="6">
        <f>-S2776*L2776/100000</f>
        <v>0</v>
      </c>
      <c r="U2776" s="4" t="e">
        <f>N2776+Q2776</f>
        <v>#DIV/0!</v>
      </c>
      <c r="V2776" s="4" t="e">
        <f>P2776*I2776/100/R2776</f>
        <v>#DIV/0!</v>
      </c>
      <c r="W2776" s="4" t="e">
        <f>V2776*H2776</f>
        <v>#DIV/0!</v>
      </c>
      <c r="X2776" s="6">
        <f>O2776+S2776</f>
        <v>17</v>
      </c>
      <c r="Y2776" s="6" t="e">
        <f>P2776*I2776/100/T2776</f>
        <v>#DIV/0!</v>
      </c>
      <c r="Z2776" s="6" t="e">
        <f>Y2776*H2776</f>
        <v>#DIV/0!</v>
      </c>
      <c r="AB2776" s="1">
        <f t="shared" si="86"/>
        <v>0</v>
      </c>
      <c r="AC2776" s="1">
        <f t="shared" si="87"/>
        <v>0</v>
      </c>
    </row>
    <row r="2777" spans="4:29" x14ac:dyDescent="0.25">
      <c r="D2777" s="1">
        <v>2016</v>
      </c>
      <c r="E2777" s="1" t="s">
        <v>80</v>
      </c>
      <c r="F2777" s="2" t="s">
        <v>269</v>
      </c>
      <c r="G2777">
        <v>4</v>
      </c>
      <c r="H2777">
        <v>9814023</v>
      </c>
      <c r="I2777" s="1">
        <v>6824.5919999999996</v>
      </c>
      <c r="J2777" s="1">
        <v>426</v>
      </c>
      <c r="K2777" s="1">
        <v>88750</v>
      </c>
      <c r="M2777" s="3"/>
      <c r="N2777">
        <v>4.8</v>
      </c>
      <c r="O2777"/>
      <c r="P2777" s="1">
        <f>IF($A$3="Percentage of government revenue per capita",$B$3,0) + IF($A$3="Absolute extra revenue",AB2777,0) + IF($A$3="Absolute revenue per capita",AC2777,0)</f>
        <v>0</v>
      </c>
      <c r="Q2777" s="5" t="e">
        <f>-MIN(data!$B$4 / data!I2851 * data!P2851 / 100, data!N2851)</f>
        <v>#DIV/0!</v>
      </c>
      <c r="R2777" s="4" t="e">
        <f>-Q2777*K2777/1000</f>
        <v>#DIV/0!</v>
      </c>
      <c r="S2777" s="6">
        <f>-MIN(data!$B$5/(POWER(LN(I2777),2))*P2777/100, O2777)</f>
        <v>0</v>
      </c>
      <c r="T2777" s="6">
        <f>-S2777*L2777/100000</f>
        <v>0</v>
      </c>
      <c r="U2777" s="4" t="e">
        <f>N2777+Q2777</f>
        <v>#DIV/0!</v>
      </c>
      <c r="V2777" s="4" t="e">
        <f>P2777*I2777/100/R2777</f>
        <v>#DIV/0!</v>
      </c>
      <c r="W2777" s="4" t="e">
        <f>V2777*H2777</f>
        <v>#DIV/0!</v>
      </c>
      <c r="X2777" s="6">
        <f>O2777+S2777</f>
        <v>0</v>
      </c>
      <c r="Y2777" s="6" t="e">
        <f>P2777*I2777/100/T2777</f>
        <v>#DIV/0!</v>
      </c>
      <c r="Z2777" s="6" t="e">
        <f>Y2777*H2777</f>
        <v>#DIV/0!</v>
      </c>
      <c r="AB2777" s="1">
        <f t="shared" si="86"/>
        <v>0</v>
      </c>
      <c r="AC2777" s="1">
        <f t="shared" si="87"/>
        <v>0</v>
      </c>
    </row>
    <row r="2778" spans="4:29" x14ac:dyDescent="0.25">
      <c r="D2778" s="1">
        <v>1980</v>
      </c>
      <c r="E2778" s="1" t="s">
        <v>86</v>
      </c>
      <c r="F2778" s="2" t="s">
        <v>270</v>
      </c>
      <c r="G2778">
        <v>4</v>
      </c>
      <c r="H2778">
        <v>228138</v>
      </c>
      <c r="I2778" s="1">
        <v>0</v>
      </c>
      <c r="J2778" s="1">
        <v>41</v>
      </c>
      <c r="K2778" s="1">
        <v>4226.8040000000001</v>
      </c>
      <c r="M2778" s="3"/>
      <c r="N2778">
        <v>9.6999999999999993</v>
      </c>
      <c r="O2778"/>
      <c r="P2778" s="1">
        <f>IF($A$3="Percentage of government revenue per capita",$B$3,0) + IF($A$3="Absolute extra revenue",AB2778,0) + IF($A$3="Absolute revenue per capita",AC2778,0)</f>
        <v>0</v>
      </c>
      <c r="Q2778" s="5">
        <f>-MIN(data!$B$4 / data!I3037 * data!P3037 / 100, data!N3037)</f>
        <v>0</v>
      </c>
      <c r="R2778" s="4">
        <f>-Q2778*K2778/1000</f>
        <v>0</v>
      </c>
      <c r="S2778" s="6" t="e">
        <f>-MIN(data!$B$5/(POWER(LN(I2778),2))*P2778/100, O2778)</f>
        <v>#NUM!</v>
      </c>
      <c r="T2778" s="6" t="e">
        <f>-S2778*L2778/100000</f>
        <v>#NUM!</v>
      </c>
      <c r="U2778" s="4">
        <f>N2778+Q2778</f>
        <v>9.6999999999999993</v>
      </c>
      <c r="V2778" s="4" t="e">
        <f>P2778*I2778/100/R2778</f>
        <v>#DIV/0!</v>
      </c>
      <c r="W2778" s="4" t="e">
        <f>V2778*H2778</f>
        <v>#DIV/0!</v>
      </c>
      <c r="X2778" s="6" t="e">
        <f>O2778+S2778</f>
        <v>#NUM!</v>
      </c>
      <c r="Y2778" s="6" t="e">
        <f>P2778*I2778/100/T2778</f>
        <v>#NUM!</v>
      </c>
      <c r="Z2778" s="6" t="e">
        <f>Y2778*H2778</f>
        <v>#NUM!</v>
      </c>
      <c r="AB2778" s="1" t="e">
        <f t="shared" si="86"/>
        <v>#DIV/0!</v>
      </c>
      <c r="AC2778" s="1" t="e">
        <f t="shared" si="87"/>
        <v>#DIV/0!</v>
      </c>
    </row>
    <row r="2779" spans="4:29" x14ac:dyDescent="0.25">
      <c r="D2779" s="1">
        <v>1981</v>
      </c>
      <c r="E2779" s="1" t="s">
        <v>86</v>
      </c>
      <c r="F2779" s="2" t="s">
        <v>270</v>
      </c>
      <c r="G2779">
        <v>4</v>
      </c>
      <c r="H2779">
        <v>230755</v>
      </c>
      <c r="I2779" s="1">
        <v>0</v>
      </c>
      <c r="J2779" s="1">
        <v>39</v>
      </c>
      <c r="K2779" s="1">
        <v>4239.13</v>
      </c>
      <c r="M2779" s="3"/>
      <c r="N2779">
        <v>9.1999999999999993</v>
      </c>
      <c r="O2779"/>
      <c r="P2779" s="1">
        <f>IF($A$3="Percentage of government revenue per capita",$B$3,0) + IF($A$3="Absolute extra revenue",AB2779,0) + IF($A$3="Absolute revenue per capita",AC2779,0)</f>
        <v>0</v>
      </c>
      <c r="Q2779" s="5">
        <f>-MIN(data!$B$4 / data!I3038 * data!P3038 / 100, data!N3038)</f>
        <v>0</v>
      </c>
      <c r="R2779" s="4">
        <f>-Q2779*K2779/1000</f>
        <v>0</v>
      </c>
      <c r="S2779" s="6" t="e">
        <f>-MIN(data!$B$5/(POWER(LN(I2779),2))*P2779/100, O2779)</f>
        <v>#NUM!</v>
      </c>
      <c r="T2779" s="6" t="e">
        <f>-S2779*L2779/100000</f>
        <v>#NUM!</v>
      </c>
      <c r="U2779" s="4">
        <f>N2779+Q2779</f>
        <v>9.1999999999999993</v>
      </c>
      <c r="V2779" s="4" t="e">
        <f>P2779*I2779/100/R2779</f>
        <v>#DIV/0!</v>
      </c>
      <c r="W2779" s="4" t="e">
        <f>V2779*H2779</f>
        <v>#DIV/0!</v>
      </c>
      <c r="X2779" s="6" t="e">
        <f>O2779+S2779</f>
        <v>#NUM!</v>
      </c>
      <c r="Y2779" s="6" t="e">
        <f>P2779*I2779/100/T2779</f>
        <v>#NUM!</v>
      </c>
      <c r="Z2779" s="6" t="e">
        <f>Y2779*H2779</f>
        <v>#NUM!</v>
      </c>
      <c r="AB2779" s="1" t="e">
        <f t="shared" si="86"/>
        <v>#DIV/0!</v>
      </c>
      <c r="AC2779" s="1" t="e">
        <f t="shared" si="87"/>
        <v>#DIV/0!</v>
      </c>
    </row>
    <row r="2780" spans="4:29" x14ac:dyDescent="0.25">
      <c r="D2780" s="1">
        <v>1982</v>
      </c>
      <c r="E2780" s="1" t="s">
        <v>86</v>
      </c>
      <c r="F2780" s="2" t="s">
        <v>270</v>
      </c>
      <c r="G2780">
        <v>4</v>
      </c>
      <c r="H2780">
        <v>233860</v>
      </c>
      <c r="I2780" s="1">
        <v>0</v>
      </c>
      <c r="J2780" s="1">
        <v>37</v>
      </c>
      <c r="K2780" s="1">
        <v>4252.8739999999998</v>
      </c>
      <c r="M2780" s="3"/>
      <c r="N2780">
        <v>8.6999999999999993</v>
      </c>
      <c r="O2780"/>
      <c r="P2780" s="1">
        <f>IF($A$3="Percentage of government revenue per capita",$B$3,0) + IF($A$3="Absolute extra revenue",AB2780,0) + IF($A$3="Absolute revenue per capita",AC2780,0)</f>
        <v>0</v>
      </c>
      <c r="Q2780" s="5">
        <f>-MIN(data!$B$4 / data!I3039 * data!P3039 / 100, data!N3039)</f>
        <v>0</v>
      </c>
      <c r="R2780" s="4">
        <f>-Q2780*K2780/1000</f>
        <v>0</v>
      </c>
      <c r="S2780" s="6" t="e">
        <f>-MIN(data!$B$5/(POWER(LN(I2780),2))*P2780/100, O2780)</f>
        <v>#NUM!</v>
      </c>
      <c r="T2780" s="6" t="e">
        <f>-S2780*L2780/100000</f>
        <v>#NUM!</v>
      </c>
      <c r="U2780" s="4">
        <f>N2780+Q2780</f>
        <v>8.6999999999999993</v>
      </c>
      <c r="V2780" s="4" t="e">
        <f>P2780*I2780/100/R2780</f>
        <v>#DIV/0!</v>
      </c>
      <c r="W2780" s="4" t="e">
        <f>V2780*H2780</f>
        <v>#DIV/0!</v>
      </c>
      <c r="X2780" s="6" t="e">
        <f>O2780+S2780</f>
        <v>#NUM!</v>
      </c>
      <c r="Y2780" s="6" t="e">
        <f>P2780*I2780/100/T2780</f>
        <v>#NUM!</v>
      </c>
      <c r="Z2780" s="6" t="e">
        <f>Y2780*H2780</f>
        <v>#NUM!</v>
      </c>
      <c r="AB2780" s="1" t="e">
        <f t="shared" si="86"/>
        <v>#DIV/0!</v>
      </c>
      <c r="AC2780" s="1" t="e">
        <f t="shared" si="87"/>
        <v>#DIV/0!</v>
      </c>
    </row>
    <row r="2781" spans="4:29" x14ac:dyDescent="0.25">
      <c r="D2781" s="1">
        <v>1983</v>
      </c>
      <c r="E2781" s="1" t="s">
        <v>86</v>
      </c>
      <c r="F2781" s="2" t="s">
        <v>270</v>
      </c>
      <c r="G2781">
        <v>4</v>
      </c>
      <c r="H2781">
        <v>236977</v>
      </c>
      <c r="I2781" s="1">
        <v>0</v>
      </c>
      <c r="J2781" s="1">
        <v>35</v>
      </c>
      <c r="K2781" s="1">
        <v>4268.2929999999997</v>
      </c>
      <c r="M2781" s="3"/>
      <c r="N2781">
        <v>8.1999999999999993</v>
      </c>
      <c r="O2781"/>
      <c r="P2781" s="1">
        <f>IF($A$3="Percentage of government revenue per capita",$B$3,0) + IF($A$3="Absolute extra revenue",AB2781,0) + IF($A$3="Absolute revenue per capita",AC2781,0)</f>
        <v>0</v>
      </c>
      <c r="Q2781" s="5">
        <f>-MIN(data!$B$4 / data!I3040 * data!P3040 / 100, data!N3040)</f>
        <v>0</v>
      </c>
      <c r="R2781" s="4">
        <f>-Q2781*K2781/1000</f>
        <v>0</v>
      </c>
      <c r="S2781" s="6" t="e">
        <f>-MIN(data!$B$5/(POWER(LN(I2781),2))*P2781/100, O2781)</f>
        <v>#NUM!</v>
      </c>
      <c r="T2781" s="6" t="e">
        <f>-S2781*L2781/100000</f>
        <v>#NUM!</v>
      </c>
      <c r="U2781" s="4">
        <f>N2781+Q2781</f>
        <v>8.1999999999999993</v>
      </c>
      <c r="V2781" s="4" t="e">
        <f>P2781*I2781/100/R2781</f>
        <v>#DIV/0!</v>
      </c>
      <c r="W2781" s="4" t="e">
        <f>V2781*H2781</f>
        <v>#DIV/0!</v>
      </c>
      <c r="X2781" s="6" t="e">
        <f>O2781+S2781</f>
        <v>#NUM!</v>
      </c>
      <c r="Y2781" s="6" t="e">
        <f>P2781*I2781/100/T2781</f>
        <v>#NUM!</v>
      </c>
      <c r="Z2781" s="6" t="e">
        <f>Y2781*H2781</f>
        <v>#NUM!</v>
      </c>
      <c r="AB2781" s="1" t="e">
        <f t="shared" si="86"/>
        <v>#DIV/0!</v>
      </c>
      <c r="AC2781" s="1" t="e">
        <f t="shared" si="87"/>
        <v>#DIV/0!</v>
      </c>
    </row>
    <row r="2782" spans="4:29" x14ac:dyDescent="0.25">
      <c r="D2782" s="1">
        <v>1984</v>
      </c>
      <c r="E2782" s="1" t="s">
        <v>86</v>
      </c>
      <c r="F2782" s="2" t="s">
        <v>270</v>
      </c>
      <c r="G2782">
        <v>4</v>
      </c>
      <c r="H2782">
        <v>239511</v>
      </c>
      <c r="I2782" s="1">
        <v>0</v>
      </c>
      <c r="J2782" s="1">
        <v>33</v>
      </c>
      <c r="K2782" s="1">
        <v>4177.2150000000001</v>
      </c>
      <c r="M2782" s="3"/>
      <c r="N2782">
        <v>7.9</v>
      </c>
      <c r="O2782"/>
      <c r="P2782" s="1">
        <f>IF($A$3="Percentage of government revenue per capita",$B$3,0) + IF($A$3="Absolute extra revenue",AB2782,0) + IF($A$3="Absolute revenue per capita",AC2782,0)</f>
        <v>0</v>
      </c>
      <c r="Q2782" s="5">
        <f>-MIN(data!$B$4 / data!I3041 * data!P3041 / 100, data!N3041)</f>
        <v>0</v>
      </c>
      <c r="R2782" s="4">
        <f>-Q2782*K2782/1000</f>
        <v>0</v>
      </c>
      <c r="S2782" s="6" t="e">
        <f>-MIN(data!$B$5/(POWER(LN(I2782),2))*P2782/100, O2782)</f>
        <v>#NUM!</v>
      </c>
      <c r="T2782" s="6" t="e">
        <f>-S2782*L2782/100000</f>
        <v>#NUM!</v>
      </c>
      <c r="U2782" s="4">
        <f>N2782+Q2782</f>
        <v>7.9</v>
      </c>
      <c r="V2782" s="4" t="e">
        <f>P2782*I2782/100/R2782</f>
        <v>#DIV/0!</v>
      </c>
      <c r="W2782" s="4" t="e">
        <f>V2782*H2782</f>
        <v>#DIV/0!</v>
      </c>
      <c r="X2782" s="6" t="e">
        <f>O2782+S2782</f>
        <v>#NUM!</v>
      </c>
      <c r="Y2782" s="6" t="e">
        <f>P2782*I2782/100/T2782</f>
        <v>#NUM!</v>
      </c>
      <c r="Z2782" s="6" t="e">
        <f>Y2782*H2782</f>
        <v>#NUM!</v>
      </c>
      <c r="AB2782" s="1" t="e">
        <f t="shared" si="86"/>
        <v>#DIV/0!</v>
      </c>
      <c r="AC2782" s="1" t="e">
        <f t="shared" si="87"/>
        <v>#DIV/0!</v>
      </c>
    </row>
    <row r="2783" spans="4:29" x14ac:dyDescent="0.25">
      <c r="D2783" s="1">
        <v>1985</v>
      </c>
      <c r="E2783" s="1" t="s">
        <v>86</v>
      </c>
      <c r="F2783" s="2" t="s">
        <v>270</v>
      </c>
      <c r="G2783">
        <v>4</v>
      </c>
      <c r="H2783">
        <v>241405</v>
      </c>
      <c r="I2783" s="1">
        <v>0</v>
      </c>
      <c r="J2783" s="1">
        <v>32</v>
      </c>
      <c r="K2783" s="1">
        <v>4266.6670000000004</v>
      </c>
      <c r="M2783" s="3"/>
      <c r="N2783">
        <v>7.5</v>
      </c>
      <c r="O2783"/>
      <c r="P2783" s="1">
        <f>IF($A$3="Percentage of government revenue per capita",$B$3,0) + IF($A$3="Absolute extra revenue",AB2783,0) + IF($A$3="Absolute revenue per capita",AC2783,0)</f>
        <v>0</v>
      </c>
      <c r="Q2783" s="5">
        <f>-MIN(data!$B$4 / data!I3042 * data!P3042 / 100, data!N3042)</f>
        <v>0</v>
      </c>
      <c r="R2783" s="4">
        <f>-Q2783*K2783/1000</f>
        <v>0</v>
      </c>
      <c r="S2783" s="6" t="e">
        <f>-MIN(data!$B$5/(POWER(LN(I2783),2))*P2783/100, O2783)</f>
        <v>#NUM!</v>
      </c>
      <c r="T2783" s="6" t="e">
        <f>-S2783*L2783/100000</f>
        <v>#NUM!</v>
      </c>
      <c r="U2783" s="4">
        <f>N2783+Q2783</f>
        <v>7.5</v>
      </c>
      <c r="V2783" s="4" t="e">
        <f>P2783*I2783/100/R2783</f>
        <v>#DIV/0!</v>
      </c>
      <c r="W2783" s="4" t="e">
        <f>V2783*H2783</f>
        <v>#DIV/0!</v>
      </c>
      <c r="X2783" s="6" t="e">
        <f>O2783+S2783</f>
        <v>#NUM!</v>
      </c>
      <c r="Y2783" s="6" t="e">
        <f>P2783*I2783/100/T2783</f>
        <v>#NUM!</v>
      </c>
      <c r="Z2783" s="6" t="e">
        <f>Y2783*H2783</f>
        <v>#NUM!</v>
      </c>
      <c r="AB2783" s="1" t="e">
        <f t="shared" si="86"/>
        <v>#DIV/0!</v>
      </c>
      <c r="AC2783" s="1" t="e">
        <f t="shared" si="87"/>
        <v>#DIV/0!</v>
      </c>
    </row>
    <row r="2784" spans="4:29" x14ac:dyDescent="0.25">
      <c r="D2784" s="1">
        <v>1986</v>
      </c>
      <c r="E2784" s="1" t="s">
        <v>86</v>
      </c>
      <c r="F2784" s="2" t="s">
        <v>270</v>
      </c>
      <c r="G2784">
        <v>4</v>
      </c>
      <c r="H2784">
        <v>243180</v>
      </c>
      <c r="I2784" s="1">
        <v>0</v>
      </c>
      <c r="J2784" s="1">
        <v>31</v>
      </c>
      <c r="K2784" s="1">
        <v>4305.5559999999996</v>
      </c>
      <c r="M2784" s="3"/>
      <c r="N2784">
        <v>7.2</v>
      </c>
      <c r="O2784"/>
      <c r="P2784" s="1">
        <f>IF($A$3="Percentage of government revenue per capita",$B$3,0) + IF($A$3="Absolute extra revenue",AB2784,0) + IF($A$3="Absolute revenue per capita",AC2784,0)</f>
        <v>0</v>
      </c>
      <c r="Q2784" s="5">
        <f>-MIN(data!$B$4 / data!I3043 * data!P3043 / 100, data!N3043)</f>
        <v>0</v>
      </c>
      <c r="R2784" s="4">
        <f>-Q2784*K2784/1000</f>
        <v>0</v>
      </c>
      <c r="S2784" s="6" t="e">
        <f>-MIN(data!$B$5/(POWER(LN(I2784),2))*P2784/100, O2784)</f>
        <v>#NUM!</v>
      </c>
      <c r="T2784" s="6" t="e">
        <f>-S2784*L2784/100000</f>
        <v>#NUM!</v>
      </c>
      <c r="U2784" s="4">
        <f>N2784+Q2784</f>
        <v>7.2</v>
      </c>
      <c r="V2784" s="4" t="e">
        <f>P2784*I2784/100/R2784</f>
        <v>#DIV/0!</v>
      </c>
      <c r="W2784" s="4" t="e">
        <f>V2784*H2784</f>
        <v>#DIV/0!</v>
      </c>
      <c r="X2784" s="6" t="e">
        <f>O2784+S2784</f>
        <v>#NUM!</v>
      </c>
      <c r="Y2784" s="6" t="e">
        <f>P2784*I2784/100/T2784</f>
        <v>#NUM!</v>
      </c>
      <c r="Z2784" s="6" t="e">
        <f>Y2784*H2784</f>
        <v>#NUM!</v>
      </c>
      <c r="AB2784" s="1" t="e">
        <f t="shared" si="86"/>
        <v>#DIV/0!</v>
      </c>
      <c r="AC2784" s="1" t="e">
        <f t="shared" si="87"/>
        <v>#DIV/0!</v>
      </c>
    </row>
    <row r="2785" spans="4:29" x14ac:dyDescent="0.25">
      <c r="D2785" s="1">
        <v>1987</v>
      </c>
      <c r="E2785" s="1" t="s">
        <v>86</v>
      </c>
      <c r="F2785" s="2" t="s">
        <v>270</v>
      </c>
      <c r="G2785">
        <v>4</v>
      </c>
      <c r="H2785">
        <v>245859</v>
      </c>
      <c r="I2785" s="1">
        <v>0</v>
      </c>
      <c r="J2785" s="1">
        <v>30</v>
      </c>
      <c r="K2785" s="1">
        <v>4285.7139999999999</v>
      </c>
      <c r="M2785" s="3"/>
      <c r="N2785">
        <v>7</v>
      </c>
      <c r="O2785"/>
      <c r="P2785" s="1">
        <f>IF($A$3="Percentage of government revenue per capita",$B$3,0) + IF($A$3="Absolute extra revenue",AB2785,0) + IF($A$3="Absolute revenue per capita",AC2785,0)</f>
        <v>0</v>
      </c>
      <c r="Q2785" s="5">
        <f>-MIN(data!$B$4 / data!I3044 * data!P3044 / 100, data!N3044)</f>
        <v>0</v>
      </c>
      <c r="R2785" s="4">
        <f>-Q2785*K2785/1000</f>
        <v>0</v>
      </c>
      <c r="S2785" s="6" t="e">
        <f>-MIN(data!$B$5/(POWER(LN(I2785),2))*P2785/100, O2785)</f>
        <v>#NUM!</v>
      </c>
      <c r="T2785" s="6" t="e">
        <f>-S2785*L2785/100000</f>
        <v>#NUM!</v>
      </c>
      <c r="U2785" s="4">
        <f>N2785+Q2785</f>
        <v>7</v>
      </c>
      <c r="V2785" s="4" t="e">
        <f>P2785*I2785/100/R2785</f>
        <v>#DIV/0!</v>
      </c>
      <c r="W2785" s="4" t="e">
        <f>V2785*H2785</f>
        <v>#DIV/0!</v>
      </c>
      <c r="X2785" s="6" t="e">
        <f>O2785+S2785</f>
        <v>#NUM!</v>
      </c>
      <c r="Y2785" s="6" t="e">
        <f>P2785*I2785/100/T2785</f>
        <v>#NUM!</v>
      </c>
      <c r="Z2785" s="6" t="e">
        <f>Y2785*H2785</f>
        <v>#NUM!</v>
      </c>
      <c r="AB2785" s="1" t="e">
        <f t="shared" si="86"/>
        <v>#DIV/0!</v>
      </c>
      <c r="AC2785" s="1" t="e">
        <f t="shared" si="87"/>
        <v>#DIV/0!</v>
      </c>
    </row>
    <row r="2786" spans="4:29" x14ac:dyDescent="0.25">
      <c r="D2786" s="1">
        <v>1988</v>
      </c>
      <c r="E2786" s="1" t="s">
        <v>86</v>
      </c>
      <c r="F2786" s="2" t="s">
        <v>270</v>
      </c>
      <c r="G2786">
        <v>4</v>
      </c>
      <c r="H2786">
        <v>249740</v>
      </c>
      <c r="I2786" s="1">
        <v>0</v>
      </c>
      <c r="J2786" s="1">
        <v>29</v>
      </c>
      <c r="K2786" s="1">
        <v>4328.3580000000002</v>
      </c>
      <c r="M2786" s="3"/>
      <c r="N2786">
        <v>6.7</v>
      </c>
      <c r="O2786"/>
      <c r="P2786" s="1">
        <f>IF($A$3="Percentage of government revenue per capita",$B$3,0) + IF($A$3="Absolute extra revenue",AB2786,0) + IF($A$3="Absolute revenue per capita",AC2786,0)</f>
        <v>0</v>
      </c>
      <c r="Q2786" s="5">
        <f>-MIN(data!$B$4 / data!I3045 * data!P3045 / 100, data!N3045)</f>
        <v>0</v>
      </c>
      <c r="R2786" s="4">
        <f>-Q2786*K2786/1000</f>
        <v>0</v>
      </c>
      <c r="S2786" s="6" t="e">
        <f>-MIN(data!$B$5/(POWER(LN(I2786),2))*P2786/100, O2786)</f>
        <v>#NUM!</v>
      </c>
      <c r="T2786" s="6" t="e">
        <f>-S2786*L2786/100000</f>
        <v>#NUM!</v>
      </c>
      <c r="U2786" s="4">
        <f>N2786+Q2786</f>
        <v>6.7</v>
      </c>
      <c r="V2786" s="4" t="e">
        <f>P2786*I2786/100/R2786</f>
        <v>#DIV/0!</v>
      </c>
      <c r="W2786" s="4" t="e">
        <f>V2786*H2786</f>
        <v>#DIV/0!</v>
      </c>
      <c r="X2786" s="6" t="e">
        <f>O2786+S2786</f>
        <v>#NUM!</v>
      </c>
      <c r="Y2786" s="6" t="e">
        <f>P2786*I2786/100/T2786</f>
        <v>#NUM!</v>
      </c>
      <c r="Z2786" s="6" t="e">
        <f>Y2786*H2786</f>
        <v>#NUM!</v>
      </c>
      <c r="AB2786" s="1" t="e">
        <f t="shared" si="86"/>
        <v>#DIV/0!</v>
      </c>
      <c r="AC2786" s="1" t="e">
        <f t="shared" si="87"/>
        <v>#DIV/0!</v>
      </c>
    </row>
    <row r="2787" spans="4:29" x14ac:dyDescent="0.25">
      <c r="D2787" s="1">
        <v>1989</v>
      </c>
      <c r="E2787" s="1" t="s">
        <v>86</v>
      </c>
      <c r="F2787" s="2" t="s">
        <v>270</v>
      </c>
      <c r="G2787">
        <v>4</v>
      </c>
      <c r="H2787">
        <v>252852</v>
      </c>
      <c r="I2787" s="1">
        <v>0</v>
      </c>
      <c r="J2787" s="1">
        <v>28</v>
      </c>
      <c r="K2787" s="1">
        <v>4307.692</v>
      </c>
      <c r="M2787" s="3"/>
      <c r="N2787">
        <v>6.5</v>
      </c>
      <c r="O2787"/>
      <c r="P2787" s="1">
        <f>IF($A$3="Percentage of government revenue per capita",$B$3,0) + IF($A$3="Absolute extra revenue",AB2787,0) + IF($A$3="Absolute revenue per capita",AC2787,0)</f>
        <v>0</v>
      </c>
      <c r="Q2787" s="5">
        <f>-MIN(data!$B$4 / data!I3046 * data!P3046 / 100, data!N3046)</f>
        <v>0</v>
      </c>
      <c r="R2787" s="4">
        <f>-Q2787*K2787/1000</f>
        <v>0</v>
      </c>
      <c r="S2787" s="6" t="e">
        <f>-MIN(data!$B$5/(POWER(LN(I2787),2))*P2787/100, O2787)</f>
        <v>#NUM!</v>
      </c>
      <c r="T2787" s="6" t="e">
        <f>-S2787*L2787/100000</f>
        <v>#NUM!</v>
      </c>
      <c r="U2787" s="4">
        <f>N2787+Q2787</f>
        <v>6.5</v>
      </c>
      <c r="V2787" s="4" t="e">
        <f>P2787*I2787/100/R2787</f>
        <v>#DIV/0!</v>
      </c>
      <c r="W2787" s="4" t="e">
        <f>V2787*H2787</f>
        <v>#DIV/0!</v>
      </c>
      <c r="X2787" s="6" t="e">
        <f>O2787+S2787</f>
        <v>#NUM!</v>
      </c>
      <c r="Y2787" s="6" t="e">
        <f>P2787*I2787/100/T2787</f>
        <v>#NUM!</v>
      </c>
      <c r="Z2787" s="6" t="e">
        <f>Y2787*H2787</f>
        <v>#NUM!</v>
      </c>
      <c r="AB2787" s="1" t="e">
        <f t="shared" si="86"/>
        <v>#DIV/0!</v>
      </c>
      <c r="AC2787" s="1" t="e">
        <f t="shared" si="87"/>
        <v>#DIV/0!</v>
      </c>
    </row>
    <row r="2788" spans="4:29" x14ac:dyDescent="0.25">
      <c r="D2788" s="1">
        <v>1990</v>
      </c>
      <c r="E2788" s="1" t="s">
        <v>86</v>
      </c>
      <c r="F2788" s="2" t="s">
        <v>270</v>
      </c>
      <c r="G2788">
        <v>4</v>
      </c>
      <c r="H2788">
        <v>254826</v>
      </c>
      <c r="I2788" s="1">
        <v>0</v>
      </c>
      <c r="J2788" s="1">
        <v>28</v>
      </c>
      <c r="K2788" s="1">
        <v>4444.4440000000004</v>
      </c>
      <c r="L2788" s="1">
        <v>0</v>
      </c>
      <c r="M2788" s="3">
        <v>0</v>
      </c>
      <c r="N2788">
        <v>6.3</v>
      </c>
      <c r="O2788">
        <v>7</v>
      </c>
      <c r="P2788" s="1">
        <f>IF($A$3="Percentage of government revenue per capita",$B$3,0) + IF($A$3="Absolute extra revenue",AB2788,0) + IF($A$3="Absolute revenue per capita",AC2788,0)</f>
        <v>0</v>
      </c>
      <c r="Q2788" s="5">
        <f>-MIN(data!$B$4 / data!I3047 * data!P3047 / 100, data!N3047)</f>
        <v>0</v>
      </c>
      <c r="R2788" s="4">
        <f>-Q2788*K2788/1000</f>
        <v>0</v>
      </c>
      <c r="S2788" s="6" t="e">
        <f>-MIN(data!$B$5/(POWER(LN(I2788),2))*P2788/100, O2788)</f>
        <v>#NUM!</v>
      </c>
      <c r="T2788" s="6" t="e">
        <f>-S2788*L2788/100000</f>
        <v>#NUM!</v>
      </c>
      <c r="U2788" s="4">
        <f>N2788+Q2788</f>
        <v>6.3</v>
      </c>
      <c r="V2788" s="4" t="e">
        <f>P2788*I2788/100/R2788</f>
        <v>#DIV/0!</v>
      </c>
      <c r="W2788" s="4" t="e">
        <f>V2788*H2788</f>
        <v>#DIV/0!</v>
      </c>
      <c r="X2788" s="6" t="e">
        <f>O2788+S2788</f>
        <v>#NUM!</v>
      </c>
      <c r="Y2788" s="6" t="e">
        <f>P2788*I2788/100/T2788</f>
        <v>#NUM!</v>
      </c>
      <c r="Z2788" s="6" t="e">
        <f>Y2788*H2788</f>
        <v>#NUM!</v>
      </c>
      <c r="AB2788" s="1" t="e">
        <f t="shared" si="86"/>
        <v>#DIV/0!</v>
      </c>
      <c r="AC2788" s="1" t="e">
        <f t="shared" si="87"/>
        <v>#DIV/0!</v>
      </c>
    </row>
    <row r="2789" spans="4:29" x14ac:dyDescent="0.25">
      <c r="D2789" s="1">
        <v>1991</v>
      </c>
      <c r="E2789" s="1" t="s">
        <v>86</v>
      </c>
      <c r="F2789" s="2" t="s">
        <v>270</v>
      </c>
      <c r="G2789">
        <v>4</v>
      </c>
      <c r="H2789">
        <v>257797</v>
      </c>
      <c r="I2789" s="1">
        <v>0</v>
      </c>
      <c r="J2789" s="1">
        <v>27</v>
      </c>
      <c r="K2789" s="1">
        <v>4426.2299999999996</v>
      </c>
      <c r="L2789" s="1">
        <v>0</v>
      </c>
      <c r="M2789" s="3">
        <v>0</v>
      </c>
      <c r="N2789">
        <v>6.1</v>
      </c>
      <c r="O2789">
        <v>6</v>
      </c>
      <c r="P2789" s="1">
        <f>IF($A$3="Percentage of government revenue per capita",$B$3,0) + IF($A$3="Absolute extra revenue",AB2789,0) + IF($A$3="Absolute revenue per capita",AC2789,0)</f>
        <v>0</v>
      </c>
      <c r="Q2789" s="5">
        <f>-MIN(data!$B$4 / data!I3048 * data!P3048 / 100, data!N3048)</f>
        <v>0</v>
      </c>
      <c r="R2789" s="4">
        <f>-Q2789*K2789/1000</f>
        <v>0</v>
      </c>
      <c r="S2789" s="6" t="e">
        <f>-MIN(data!$B$5/(POWER(LN(I2789),2))*P2789/100, O2789)</f>
        <v>#NUM!</v>
      </c>
      <c r="T2789" s="6" t="e">
        <f>-S2789*L2789/100000</f>
        <v>#NUM!</v>
      </c>
      <c r="U2789" s="4">
        <f>N2789+Q2789</f>
        <v>6.1</v>
      </c>
      <c r="V2789" s="4" t="e">
        <f>P2789*I2789/100/R2789</f>
        <v>#DIV/0!</v>
      </c>
      <c r="W2789" s="4" t="e">
        <f>V2789*H2789</f>
        <v>#DIV/0!</v>
      </c>
      <c r="X2789" s="6" t="e">
        <f>O2789+S2789</f>
        <v>#NUM!</v>
      </c>
      <c r="Y2789" s="6" t="e">
        <f>P2789*I2789/100/T2789</f>
        <v>#NUM!</v>
      </c>
      <c r="Z2789" s="6" t="e">
        <f>Y2789*H2789</f>
        <v>#NUM!</v>
      </c>
      <c r="AB2789" s="1" t="e">
        <f t="shared" si="86"/>
        <v>#DIV/0!</v>
      </c>
      <c r="AC2789" s="1" t="e">
        <f t="shared" si="87"/>
        <v>#DIV/0!</v>
      </c>
    </row>
    <row r="2790" spans="4:29" x14ac:dyDescent="0.25">
      <c r="D2790" s="1">
        <v>1992</v>
      </c>
      <c r="E2790" s="1" t="s">
        <v>86</v>
      </c>
      <c r="F2790" s="2" t="s">
        <v>270</v>
      </c>
      <c r="G2790">
        <v>4</v>
      </c>
      <c r="H2790">
        <v>261057</v>
      </c>
      <c r="I2790" s="1">
        <v>0</v>
      </c>
      <c r="J2790" s="1">
        <v>26</v>
      </c>
      <c r="K2790" s="1">
        <v>4406.78</v>
      </c>
      <c r="L2790" s="1">
        <v>0</v>
      </c>
      <c r="M2790" s="3">
        <v>0</v>
      </c>
      <c r="N2790">
        <v>5.9</v>
      </c>
      <c r="O2790">
        <v>6</v>
      </c>
      <c r="P2790" s="1">
        <f>IF($A$3="Percentage of government revenue per capita",$B$3,0) + IF($A$3="Absolute extra revenue",AB2790,0) + IF($A$3="Absolute revenue per capita",AC2790,0)</f>
        <v>0</v>
      </c>
      <c r="Q2790" s="5">
        <f>-MIN(data!$B$4 / data!I3049 * data!P3049 / 100, data!N3049)</f>
        <v>0</v>
      </c>
      <c r="R2790" s="4">
        <f>-Q2790*K2790/1000</f>
        <v>0</v>
      </c>
      <c r="S2790" s="6" t="e">
        <f>-MIN(data!$B$5/(POWER(LN(I2790),2))*P2790/100, O2790)</f>
        <v>#NUM!</v>
      </c>
      <c r="T2790" s="6" t="e">
        <f>-S2790*L2790/100000</f>
        <v>#NUM!</v>
      </c>
      <c r="U2790" s="4">
        <f>N2790+Q2790</f>
        <v>5.9</v>
      </c>
      <c r="V2790" s="4" t="e">
        <f>P2790*I2790/100/R2790</f>
        <v>#DIV/0!</v>
      </c>
      <c r="W2790" s="4" t="e">
        <f>V2790*H2790</f>
        <v>#DIV/0!</v>
      </c>
      <c r="X2790" s="6" t="e">
        <f>O2790+S2790</f>
        <v>#NUM!</v>
      </c>
      <c r="Y2790" s="6" t="e">
        <f>P2790*I2790/100/T2790</f>
        <v>#NUM!</v>
      </c>
      <c r="Z2790" s="6" t="e">
        <f>Y2790*H2790</f>
        <v>#NUM!</v>
      </c>
      <c r="AB2790" s="1" t="e">
        <f t="shared" si="86"/>
        <v>#DIV/0!</v>
      </c>
      <c r="AC2790" s="1" t="e">
        <f t="shared" si="87"/>
        <v>#DIV/0!</v>
      </c>
    </row>
    <row r="2791" spans="4:29" x14ac:dyDescent="0.25">
      <c r="D2791" s="1">
        <v>1993</v>
      </c>
      <c r="E2791" s="1" t="s">
        <v>86</v>
      </c>
      <c r="F2791" s="2" t="s">
        <v>270</v>
      </c>
      <c r="G2791">
        <v>4</v>
      </c>
      <c r="H2791">
        <v>263725</v>
      </c>
      <c r="I2791" s="1">
        <v>0</v>
      </c>
      <c r="J2791" s="1">
        <v>25</v>
      </c>
      <c r="K2791" s="1">
        <v>4385.9650000000001</v>
      </c>
      <c r="L2791" s="1">
        <v>0</v>
      </c>
      <c r="M2791" s="3">
        <v>0</v>
      </c>
      <c r="N2791">
        <v>5.7</v>
      </c>
      <c r="O2791">
        <v>6</v>
      </c>
      <c r="P2791" s="1">
        <f>IF($A$3="Percentage of government revenue per capita",$B$3,0) + IF($A$3="Absolute extra revenue",AB2791,0) + IF($A$3="Absolute revenue per capita",AC2791,0)</f>
        <v>0</v>
      </c>
      <c r="Q2791" s="5">
        <f>-MIN(data!$B$4 / data!I3050 * data!P3050 / 100, data!N3050)</f>
        <v>0</v>
      </c>
      <c r="R2791" s="4">
        <f>-Q2791*K2791/1000</f>
        <v>0</v>
      </c>
      <c r="S2791" s="6" t="e">
        <f>-MIN(data!$B$5/(POWER(LN(I2791),2))*P2791/100, O2791)</f>
        <v>#NUM!</v>
      </c>
      <c r="T2791" s="6" t="e">
        <f>-S2791*L2791/100000</f>
        <v>#NUM!</v>
      </c>
      <c r="U2791" s="4">
        <f>N2791+Q2791</f>
        <v>5.7</v>
      </c>
      <c r="V2791" s="4" t="e">
        <f>P2791*I2791/100/R2791</f>
        <v>#DIV/0!</v>
      </c>
      <c r="W2791" s="4" t="e">
        <f>V2791*H2791</f>
        <v>#DIV/0!</v>
      </c>
      <c r="X2791" s="6" t="e">
        <f>O2791+S2791</f>
        <v>#NUM!</v>
      </c>
      <c r="Y2791" s="6" t="e">
        <f>P2791*I2791/100/T2791</f>
        <v>#NUM!</v>
      </c>
      <c r="Z2791" s="6" t="e">
        <f>Y2791*H2791</f>
        <v>#NUM!</v>
      </c>
      <c r="AB2791" s="1" t="e">
        <f t="shared" si="86"/>
        <v>#DIV/0!</v>
      </c>
      <c r="AC2791" s="1" t="e">
        <f t="shared" si="87"/>
        <v>#DIV/0!</v>
      </c>
    </row>
    <row r="2792" spans="4:29" x14ac:dyDescent="0.25">
      <c r="D2792" s="1">
        <v>1994</v>
      </c>
      <c r="E2792" s="1" t="s">
        <v>86</v>
      </c>
      <c r="F2792" s="2" t="s">
        <v>270</v>
      </c>
      <c r="G2792">
        <v>4</v>
      </c>
      <c r="H2792">
        <v>266021</v>
      </c>
      <c r="I2792" s="1">
        <v>0</v>
      </c>
      <c r="J2792" s="1">
        <v>24</v>
      </c>
      <c r="K2792" s="1">
        <v>4363.6360000000004</v>
      </c>
      <c r="L2792" s="1">
        <v>0</v>
      </c>
      <c r="M2792" s="3">
        <v>0</v>
      </c>
      <c r="N2792">
        <v>5.5</v>
      </c>
      <c r="O2792">
        <v>6</v>
      </c>
      <c r="P2792" s="1">
        <f>IF($A$3="Percentage of government revenue per capita",$B$3,0) + IF($A$3="Absolute extra revenue",AB2792,0) + IF($A$3="Absolute revenue per capita",AC2792,0)</f>
        <v>0</v>
      </c>
      <c r="Q2792" s="5">
        <f>-MIN(data!$B$4 / data!I3051 * data!P3051 / 100, data!N3051)</f>
        <v>0</v>
      </c>
      <c r="R2792" s="4">
        <f>-Q2792*K2792/1000</f>
        <v>0</v>
      </c>
      <c r="S2792" s="6" t="e">
        <f>-MIN(data!$B$5/(POWER(LN(I2792),2))*P2792/100, O2792)</f>
        <v>#NUM!</v>
      </c>
      <c r="T2792" s="6" t="e">
        <f>-S2792*L2792/100000</f>
        <v>#NUM!</v>
      </c>
      <c r="U2792" s="4">
        <f>N2792+Q2792</f>
        <v>5.5</v>
      </c>
      <c r="V2792" s="4" t="e">
        <f>P2792*I2792/100/R2792</f>
        <v>#DIV/0!</v>
      </c>
      <c r="W2792" s="4" t="e">
        <f>V2792*H2792</f>
        <v>#DIV/0!</v>
      </c>
      <c r="X2792" s="6" t="e">
        <f>O2792+S2792</f>
        <v>#NUM!</v>
      </c>
      <c r="Y2792" s="6" t="e">
        <f>P2792*I2792/100/T2792</f>
        <v>#NUM!</v>
      </c>
      <c r="Z2792" s="6" t="e">
        <f>Y2792*H2792</f>
        <v>#NUM!</v>
      </c>
      <c r="AB2792" s="1" t="e">
        <f t="shared" si="86"/>
        <v>#DIV/0!</v>
      </c>
      <c r="AC2792" s="1" t="e">
        <f t="shared" si="87"/>
        <v>#DIV/0!</v>
      </c>
    </row>
    <row r="2793" spans="4:29" x14ac:dyDescent="0.25">
      <c r="D2793" s="1">
        <v>1995</v>
      </c>
      <c r="E2793" s="1" t="s">
        <v>86</v>
      </c>
      <c r="F2793" s="2" t="s">
        <v>270</v>
      </c>
      <c r="G2793">
        <v>4</v>
      </c>
      <c r="H2793">
        <v>267468</v>
      </c>
      <c r="I2793" s="1">
        <v>12102.44</v>
      </c>
      <c r="J2793" s="1">
        <v>23</v>
      </c>
      <c r="K2793" s="1">
        <v>4339.6229999999996</v>
      </c>
      <c r="L2793" s="1">
        <v>0</v>
      </c>
      <c r="M2793" s="3">
        <v>0</v>
      </c>
      <c r="N2793">
        <v>5.3</v>
      </c>
      <c r="O2793">
        <v>6</v>
      </c>
      <c r="P2793" s="1">
        <f>IF($A$3="Percentage of government revenue per capita",$B$3,0) + IF($A$3="Absolute extra revenue",AB2793,0) + IF($A$3="Absolute revenue per capita",AC2793,0)</f>
        <v>0</v>
      </c>
      <c r="Q2793" s="5">
        <f>-MIN(data!$B$4 / data!I3052 * data!P3052 / 100, data!N3052)</f>
        <v>0</v>
      </c>
      <c r="R2793" s="4">
        <f>-Q2793*K2793/1000</f>
        <v>0</v>
      </c>
      <c r="S2793" s="6">
        <f>-MIN(data!$B$5/(POWER(LN(I2793),2))*P2793/100, O2793)</f>
        <v>0</v>
      </c>
      <c r="T2793" s="6">
        <f>-S2793*L2793/100000</f>
        <v>0</v>
      </c>
      <c r="U2793" s="4">
        <f>N2793+Q2793</f>
        <v>5.3</v>
      </c>
      <c r="V2793" s="4" t="e">
        <f>P2793*I2793/100/R2793</f>
        <v>#DIV/0!</v>
      </c>
      <c r="W2793" s="4" t="e">
        <f>V2793*H2793</f>
        <v>#DIV/0!</v>
      </c>
      <c r="X2793" s="6">
        <f>O2793+S2793</f>
        <v>6</v>
      </c>
      <c r="Y2793" s="6" t="e">
        <f>P2793*I2793/100/T2793</f>
        <v>#DIV/0!</v>
      </c>
      <c r="Z2793" s="6" t="e">
        <f>Y2793*H2793</f>
        <v>#DIV/0!</v>
      </c>
      <c r="AB2793" s="1">
        <f t="shared" si="86"/>
        <v>0</v>
      </c>
      <c r="AC2793" s="1">
        <f t="shared" si="87"/>
        <v>0</v>
      </c>
    </row>
    <row r="2794" spans="4:29" x14ac:dyDescent="0.25">
      <c r="D2794" s="1">
        <v>1996</v>
      </c>
      <c r="E2794" s="1" t="s">
        <v>86</v>
      </c>
      <c r="F2794" s="2" t="s">
        <v>270</v>
      </c>
      <c r="G2794">
        <v>4</v>
      </c>
      <c r="H2794">
        <v>268916</v>
      </c>
      <c r="I2794" s="1">
        <v>12814.27</v>
      </c>
      <c r="J2794" s="1">
        <v>22</v>
      </c>
      <c r="K2794" s="1">
        <v>4400</v>
      </c>
      <c r="L2794" s="1">
        <v>0</v>
      </c>
      <c r="M2794" s="3">
        <v>0</v>
      </c>
      <c r="N2794">
        <v>5</v>
      </c>
      <c r="O2794">
        <v>6</v>
      </c>
      <c r="P2794" s="1">
        <f>IF($A$3="Percentage of government revenue per capita",$B$3,0) + IF($A$3="Absolute extra revenue",AB2794,0) + IF($A$3="Absolute revenue per capita",AC2794,0)</f>
        <v>0</v>
      </c>
      <c r="Q2794" s="5">
        <f>-MIN(data!$B$4 / data!I3053 * data!P3053 / 100, data!N3053)</f>
        <v>0</v>
      </c>
      <c r="R2794" s="4">
        <f>-Q2794*K2794/1000</f>
        <v>0</v>
      </c>
      <c r="S2794" s="6">
        <f>-MIN(data!$B$5/(POWER(LN(I2794),2))*P2794/100, O2794)</f>
        <v>0</v>
      </c>
      <c r="T2794" s="6">
        <f>-S2794*L2794/100000</f>
        <v>0</v>
      </c>
      <c r="U2794" s="4">
        <f>N2794+Q2794</f>
        <v>5</v>
      </c>
      <c r="V2794" s="4" t="e">
        <f>P2794*I2794/100/R2794</f>
        <v>#DIV/0!</v>
      </c>
      <c r="W2794" s="4" t="e">
        <f>V2794*H2794</f>
        <v>#DIV/0!</v>
      </c>
      <c r="X2794" s="6">
        <f>O2794+S2794</f>
        <v>6</v>
      </c>
      <c r="Y2794" s="6" t="e">
        <f>P2794*I2794/100/T2794</f>
        <v>#DIV/0!</v>
      </c>
      <c r="Z2794" s="6" t="e">
        <f>Y2794*H2794</f>
        <v>#DIV/0!</v>
      </c>
      <c r="AB2794" s="1">
        <f t="shared" si="86"/>
        <v>0</v>
      </c>
      <c r="AC2794" s="1">
        <f t="shared" si="87"/>
        <v>0</v>
      </c>
    </row>
    <row r="2795" spans="4:29" x14ac:dyDescent="0.25">
      <c r="D2795" s="1">
        <v>1997</v>
      </c>
      <c r="E2795" s="1" t="s">
        <v>86</v>
      </c>
      <c r="F2795" s="2" t="s">
        <v>270</v>
      </c>
      <c r="G2795">
        <v>4</v>
      </c>
      <c r="H2795">
        <v>271128</v>
      </c>
      <c r="I2795" s="1">
        <v>13212.42</v>
      </c>
      <c r="J2795" s="1">
        <v>21</v>
      </c>
      <c r="K2795" s="1">
        <v>4375</v>
      </c>
      <c r="L2795" s="1">
        <v>0</v>
      </c>
      <c r="M2795" s="3">
        <v>0</v>
      </c>
      <c r="N2795">
        <v>4.8</v>
      </c>
      <c r="O2795">
        <v>5</v>
      </c>
      <c r="P2795" s="1">
        <f>IF($A$3="Percentage of government revenue per capita",$B$3,0) + IF($A$3="Absolute extra revenue",AB2795,0) + IF($A$3="Absolute revenue per capita",AC2795,0)</f>
        <v>0</v>
      </c>
      <c r="Q2795" s="5">
        <f>-MIN(data!$B$4 / data!I3054 * data!P3054 / 100, data!N3054)</f>
        <v>0</v>
      </c>
      <c r="R2795" s="4">
        <f>-Q2795*K2795/1000</f>
        <v>0</v>
      </c>
      <c r="S2795" s="6">
        <f>-MIN(data!$B$5/(POWER(LN(I2795),2))*P2795/100, O2795)</f>
        <v>0</v>
      </c>
      <c r="T2795" s="6">
        <f>-S2795*L2795/100000</f>
        <v>0</v>
      </c>
      <c r="U2795" s="4">
        <f>N2795+Q2795</f>
        <v>4.8</v>
      </c>
      <c r="V2795" s="4" t="e">
        <f>P2795*I2795/100/R2795</f>
        <v>#DIV/0!</v>
      </c>
      <c r="W2795" s="4" t="e">
        <f>V2795*H2795</f>
        <v>#DIV/0!</v>
      </c>
      <c r="X2795" s="6">
        <f>O2795+S2795</f>
        <v>5</v>
      </c>
      <c r="Y2795" s="6" t="e">
        <f>P2795*I2795/100/T2795</f>
        <v>#DIV/0!</v>
      </c>
      <c r="Z2795" s="6" t="e">
        <f>Y2795*H2795</f>
        <v>#DIV/0!</v>
      </c>
      <c r="AB2795" s="1">
        <f t="shared" si="86"/>
        <v>0</v>
      </c>
      <c r="AC2795" s="1">
        <f t="shared" si="87"/>
        <v>0</v>
      </c>
    </row>
    <row r="2796" spans="4:29" x14ac:dyDescent="0.25">
      <c r="D2796" s="1">
        <v>1998</v>
      </c>
      <c r="E2796" s="1" t="s">
        <v>86</v>
      </c>
      <c r="F2796" s="2" t="s">
        <v>270</v>
      </c>
      <c r="G2796">
        <v>4</v>
      </c>
      <c r="H2796">
        <v>274047</v>
      </c>
      <c r="I2796" s="1">
        <v>14136.58</v>
      </c>
      <c r="J2796" s="1">
        <v>20</v>
      </c>
      <c r="K2796" s="1">
        <v>4347.826</v>
      </c>
      <c r="L2796" s="1">
        <v>0</v>
      </c>
      <c r="M2796" s="3">
        <v>0</v>
      </c>
      <c r="N2796">
        <v>4.5999999999999996</v>
      </c>
      <c r="O2796">
        <v>5</v>
      </c>
      <c r="P2796" s="1">
        <f>IF($A$3="Percentage of government revenue per capita",$B$3,0) + IF($A$3="Absolute extra revenue",AB2796,0) + IF($A$3="Absolute revenue per capita",AC2796,0)</f>
        <v>0</v>
      </c>
      <c r="Q2796" s="5">
        <f>-MIN(data!$B$4 / data!I3055 * data!P3055 / 100, data!N3055)</f>
        <v>0</v>
      </c>
      <c r="R2796" s="4">
        <f>-Q2796*K2796/1000</f>
        <v>0</v>
      </c>
      <c r="S2796" s="6">
        <f>-MIN(data!$B$5/(POWER(LN(I2796),2))*P2796/100, O2796)</f>
        <v>0</v>
      </c>
      <c r="T2796" s="6">
        <f>-S2796*L2796/100000</f>
        <v>0</v>
      </c>
      <c r="U2796" s="4">
        <f>N2796+Q2796</f>
        <v>4.5999999999999996</v>
      </c>
      <c r="V2796" s="4" t="e">
        <f>P2796*I2796/100/R2796</f>
        <v>#DIV/0!</v>
      </c>
      <c r="W2796" s="4" t="e">
        <f>V2796*H2796</f>
        <v>#DIV/0!</v>
      </c>
      <c r="X2796" s="6">
        <f>O2796+S2796</f>
        <v>5</v>
      </c>
      <c r="Y2796" s="6" t="e">
        <f>P2796*I2796/100/T2796</f>
        <v>#DIV/0!</v>
      </c>
      <c r="Z2796" s="6" t="e">
        <f>Y2796*H2796</f>
        <v>#DIV/0!</v>
      </c>
      <c r="AB2796" s="1">
        <f t="shared" si="86"/>
        <v>0</v>
      </c>
      <c r="AC2796" s="1">
        <f t="shared" si="87"/>
        <v>0</v>
      </c>
    </row>
    <row r="2797" spans="4:29" x14ac:dyDescent="0.25">
      <c r="D2797" s="1">
        <v>1999</v>
      </c>
      <c r="E2797" s="1" t="s">
        <v>86</v>
      </c>
      <c r="F2797" s="2" t="s">
        <v>270</v>
      </c>
      <c r="G2797">
        <v>4</v>
      </c>
      <c r="H2797">
        <v>277381</v>
      </c>
      <c r="I2797" s="1">
        <v>15342.46</v>
      </c>
      <c r="J2797" s="1">
        <v>18</v>
      </c>
      <c r="K2797" s="1">
        <v>4090.9090000000001</v>
      </c>
      <c r="L2797" s="1">
        <v>0</v>
      </c>
      <c r="M2797" s="3">
        <v>0</v>
      </c>
      <c r="N2797">
        <v>4.4000000000000004</v>
      </c>
      <c r="O2797">
        <v>5</v>
      </c>
      <c r="P2797" s="1">
        <f>IF($A$3="Percentage of government revenue per capita",$B$3,0) + IF($A$3="Absolute extra revenue",AB2797,0) + IF($A$3="Absolute revenue per capita",AC2797,0)</f>
        <v>0</v>
      </c>
      <c r="Q2797" s="5">
        <f>-MIN(data!$B$4 / data!I3056 * data!P3056 / 100, data!N3056)</f>
        <v>0</v>
      </c>
      <c r="R2797" s="4">
        <f>-Q2797*K2797/1000</f>
        <v>0</v>
      </c>
      <c r="S2797" s="6">
        <f>-MIN(data!$B$5/(POWER(LN(I2797),2))*P2797/100, O2797)</f>
        <v>0</v>
      </c>
      <c r="T2797" s="6">
        <f>-S2797*L2797/100000</f>
        <v>0</v>
      </c>
      <c r="U2797" s="4">
        <f>N2797+Q2797</f>
        <v>4.4000000000000004</v>
      </c>
      <c r="V2797" s="4" t="e">
        <f>P2797*I2797/100/R2797</f>
        <v>#DIV/0!</v>
      </c>
      <c r="W2797" s="4" t="e">
        <f>V2797*H2797</f>
        <v>#DIV/0!</v>
      </c>
      <c r="X2797" s="6">
        <f>O2797+S2797</f>
        <v>5</v>
      </c>
      <c r="Y2797" s="6" t="e">
        <f>P2797*I2797/100/T2797</f>
        <v>#DIV/0!</v>
      </c>
      <c r="Z2797" s="6" t="e">
        <f>Y2797*H2797</f>
        <v>#DIV/0!</v>
      </c>
      <c r="AB2797" s="1">
        <f t="shared" si="86"/>
        <v>0</v>
      </c>
      <c r="AC2797" s="1">
        <f t="shared" si="87"/>
        <v>0</v>
      </c>
    </row>
    <row r="2798" spans="4:29" x14ac:dyDescent="0.25">
      <c r="D2798" s="1">
        <v>2000</v>
      </c>
      <c r="E2798" s="1" t="s">
        <v>86</v>
      </c>
      <c r="F2798" s="2" t="s">
        <v>270</v>
      </c>
      <c r="G2798">
        <v>4</v>
      </c>
      <c r="H2798">
        <v>281205</v>
      </c>
      <c r="I2798" s="1">
        <v>15907.83</v>
      </c>
      <c r="J2798" s="1">
        <v>17</v>
      </c>
      <c r="K2798" s="1">
        <v>4146.3410000000003</v>
      </c>
      <c r="L2798" s="1">
        <v>0</v>
      </c>
      <c r="M2798" s="3">
        <v>0</v>
      </c>
      <c r="N2798">
        <v>4.0999999999999996</v>
      </c>
      <c r="O2798">
        <v>5</v>
      </c>
      <c r="P2798" s="1">
        <f>IF($A$3="Percentage of government revenue per capita",$B$3,0) + IF($A$3="Absolute extra revenue",AB2798,0) + IF($A$3="Absolute revenue per capita",AC2798,0)</f>
        <v>0</v>
      </c>
      <c r="Q2798" s="5">
        <f>-MIN(data!$B$4 / data!I3057 * data!P3057 / 100, data!N3057)</f>
        <v>0</v>
      </c>
      <c r="R2798" s="4">
        <f>-Q2798*K2798/1000</f>
        <v>0</v>
      </c>
      <c r="S2798" s="6">
        <f>-MIN(data!$B$5/(POWER(LN(I2798),2))*P2798/100, O2798)</f>
        <v>0</v>
      </c>
      <c r="T2798" s="6">
        <f>-S2798*L2798/100000</f>
        <v>0</v>
      </c>
      <c r="U2798" s="4">
        <f>N2798+Q2798</f>
        <v>4.0999999999999996</v>
      </c>
      <c r="V2798" s="4" t="e">
        <f>P2798*I2798/100/R2798</f>
        <v>#DIV/0!</v>
      </c>
      <c r="W2798" s="4" t="e">
        <f>V2798*H2798</f>
        <v>#DIV/0!</v>
      </c>
      <c r="X2798" s="6">
        <f>O2798+S2798</f>
        <v>5</v>
      </c>
      <c r="Y2798" s="6" t="e">
        <f>P2798*I2798/100/T2798</f>
        <v>#DIV/0!</v>
      </c>
      <c r="Z2798" s="6" t="e">
        <f>Y2798*H2798</f>
        <v>#DIV/0!</v>
      </c>
      <c r="AB2798" s="1">
        <f t="shared" si="86"/>
        <v>0</v>
      </c>
      <c r="AC2798" s="1">
        <f t="shared" si="87"/>
        <v>0</v>
      </c>
    </row>
    <row r="2799" spans="4:29" x14ac:dyDescent="0.25">
      <c r="D2799" s="1">
        <v>2001</v>
      </c>
      <c r="E2799" s="1" t="s">
        <v>86</v>
      </c>
      <c r="F2799" s="2" t="s">
        <v>270</v>
      </c>
      <c r="G2799">
        <v>4</v>
      </c>
      <c r="H2799">
        <v>284968</v>
      </c>
      <c r="I2799" s="1">
        <v>15691.36</v>
      </c>
      <c r="J2799" s="1">
        <v>16</v>
      </c>
      <c r="K2799" s="1">
        <v>4102.5640000000003</v>
      </c>
      <c r="L2799" s="1">
        <v>0</v>
      </c>
      <c r="M2799" s="3">
        <v>0</v>
      </c>
      <c r="N2799">
        <v>3.9</v>
      </c>
      <c r="O2799">
        <v>5</v>
      </c>
      <c r="P2799" s="1">
        <f>IF($A$3="Percentage of government revenue per capita",$B$3,0) + IF($A$3="Absolute extra revenue",AB2799,0) + IF($A$3="Absolute revenue per capita",AC2799,0)</f>
        <v>0</v>
      </c>
      <c r="Q2799" s="5">
        <f>-MIN(data!$B$4 / data!I3058 * data!P3058 / 100, data!N3058)</f>
        <v>0</v>
      </c>
      <c r="R2799" s="4">
        <f>-Q2799*K2799/1000</f>
        <v>0</v>
      </c>
      <c r="S2799" s="6">
        <f>-MIN(data!$B$5/(POWER(LN(I2799),2))*P2799/100, O2799)</f>
        <v>0</v>
      </c>
      <c r="T2799" s="6">
        <f>-S2799*L2799/100000</f>
        <v>0</v>
      </c>
      <c r="U2799" s="4">
        <f>N2799+Q2799</f>
        <v>3.9</v>
      </c>
      <c r="V2799" s="4" t="e">
        <f>P2799*I2799/100/R2799</f>
        <v>#DIV/0!</v>
      </c>
      <c r="W2799" s="4" t="e">
        <f>V2799*H2799</f>
        <v>#DIV/0!</v>
      </c>
      <c r="X2799" s="6">
        <f>O2799+S2799</f>
        <v>5</v>
      </c>
      <c r="Y2799" s="6" t="e">
        <f>P2799*I2799/100/T2799</f>
        <v>#DIV/0!</v>
      </c>
      <c r="Z2799" s="6" t="e">
        <f>Y2799*H2799</f>
        <v>#DIV/0!</v>
      </c>
      <c r="AB2799" s="1">
        <f t="shared" si="86"/>
        <v>0</v>
      </c>
      <c r="AC2799" s="1">
        <f t="shared" si="87"/>
        <v>0</v>
      </c>
    </row>
    <row r="2800" spans="4:29" x14ac:dyDescent="0.25">
      <c r="D2800" s="1">
        <v>2002</v>
      </c>
      <c r="E2800" s="1" t="s">
        <v>86</v>
      </c>
      <c r="F2800" s="2" t="s">
        <v>270</v>
      </c>
      <c r="G2800">
        <v>4</v>
      </c>
      <c r="H2800">
        <v>287523</v>
      </c>
      <c r="I2800" s="1">
        <v>15512.2</v>
      </c>
      <c r="J2800" s="1">
        <v>15</v>
      </c>
      <c r="K2800" s="1">
        <v>4054.0540000000001</v>
      </c>
      <c r="L2800" s="1">
        <v>0</v>
      </c>
      <c r="M2800" s="3">
        <v>0</v>
      </c>
      <c r="N2800">
        <v>3.7</v>
      </c>
      <c r="O2800">
        <v>5</v>
      </c>
      <c r="P2800" s="1">
        <f>IF($A$3="Percentage of government revenue per capita",$B$3,0) + IF($A$3="Absolute extra revenue",AB2800,0) + IF($A$3="Absolute revenue per capita",AC2800,0)</f>
        <v>0</v>
      </c>
      <c r="Q2800" s="5">
        <f>-MIN(data!$B$4 / data!I3059 * data!P3059 / 100, data!N3059)</f>
        <v>0</v>
      </c>
      <c r="R2800" s="4">
        <f>-Q2800*K2800/1000</f>
        <v>0</v>
      </c>
      <c r="S2800" s="6">
        <f>-MIN(data!$B$5/(POWER(LN(I2800),2))*P2800/100, O2800)</f>
        <v>0</v>
      </c>
      <c r="T2800" s="6">
        <f>-S2800*L2800/100000</f>
        <v>0</v>
      </c>
      <c r="U2800" s="4">
        <f>N2800+Q2800</f>
        <v>3.7</v>
      </c>
      <c r="V2800" s="4" t="e">
        <f>P2800*I2800/100/R2800</f>
        <v>#DIV/0!</v>
      </c>
      <c r="W2800" s="4" t="e">
        <f>V2800*H2800</f>
        <v>#DIV/0!</v>
      </c>
      <c r="X2800" s="6">
        <f>O2800+S2800</f>
        <v>5</v>
      </c>
      <c r="Y2800" s="6" t="e">
        <f>P2800*I2800/100/T2800</f>
        <v>#DIV/0!</v>
      </c>
      <c r="Z2800" s="6" t="e">
        <f>Y2800*H2800</f>
        <v>#DIV/0!</v>
      </c>
      <c r="AB2800" s="1">
        <f t="shared" si="86"/>
        <v>0</v>
      </c>
      <c r="AC2800" s="1">
        <f t="shared" si="87"/>
        <v>0</v>
      </c>
    </row>
    <row r="2801" spans="4:29" x14ac:dyDescent="0.25">
      <c r="D2801" s="1">
        <v>2003</v>
      </c>
      <c r="E2801" s="1" t="s">
        <v>86</v>
      </c>
      <c r="F2801" s="2" t="s">
        <v>270</v>
      </c>
      <c r="G2801">
        <v>4</v>
      </c>
      <c r="H2801">
        <v>289521</v>
      </c>
      <c r="I2801" s="1">
        <v>16194.46</v>
      </c>
      <c r="J2801" s="1">
        <v>15</v>
      </c>
      <c r="K2801" s="1">
        <v>4285.7139999999999</v>
      </c>
      <c r="L2801" s="1">
        <v>0</v>
      </c>
      <c r="M2801" s="3">
        <v>0</v>
      </c>
      <c r="N2801">
        <v>3.5</v>
      </c>
      <c r="O2801">
        <v>5</v>
      </c>
      <c r="P2801" s="1">
        <f>IF($A$3="Percentage of government revenue per capita",$B$3,0) + IF($A$3="Absolute extra revenue",AB2801,0) + IF($A$3="Absolute revenue per capita",AC2801,0)</f>
        <v>0</v>
      </c>
      <c r="Q2801" s="5">
        <f>-MIN(data!$B$4 / data!I3060 * data!P3060 / 100, data!N3060)</f>
        <v>0</v>
      </c>
      <c r="R2801" s="4">
        <f>-Q2801*K2801/1000</f>
        <v>0</v>
      </c>
      <c r="S2801" s="6">
        <f>-MIN(data!$B$5/(POWER(LN(I2801),2))*P2801/100, O2801)</f>
        <v>0</v>
      </c>
      <c r="T2801" s="6">
        <f>-S2801*L2801/100000</f>
        <v>0</v>
      </c>
      <c r="U2801" s="4">
        <f>N2801+Q2801</f>
        <v>3.5</v>
      </c>
      <c r="V2801" s="4" t="e">
        <f>P2801*I2801/100/R2801</f>
        <v>#DIV/0!</v>
      </c>
      <c r="W2801" s="4" t="e">
        <f>V2801*H2801</f>
        <v>#DIV/0!</v>
      </c>
      <c r="X2801" s="6">
        <f>O2801+S2801</f>
        <v>5</v>
      </c>
      <c r="Y2801" s="6" t="e">
        <f>P2801*I2801/100/T2801</f>
        <v>#DIV/0!</v>
      </c>
      <c r="Z2801" s="6" t="e">
        <f>Y2801*H2801</f>
        <v>#DIV/0!</v>
      </c>
      <c r="AB2801" s="1">
        <f t="shared" si="86"/>
        <v>0</v>
      </c>
      <c r="AC2801" s="1">
        <f t="shared" si="87"/>
        <v>0</v>
      </c>
    </row>
    <row r="2802" spans="4:29" x14ac:dyDescent="0.25">
      <c r="D2802" s="1">
        <v>2004</v>
      </c>
      <c r="E2802" s="1" t="s">
        <v>86</v>
      </c>
      <c r="F2802" s="2" t="s">
        <v>270</v>
      </c>
      <c r="G2802">
        <v>4</v>
      </c>
      <c r="H2802">
        <v>292074</v>
      </c>
      <c r="I2802" s="1">
        <v>17785.849999999999</v>
      </c>
      <c r="J2802" s="1">
        <v>14</v>
      </c>
      <c r="K2802" s="1">
        <v>4117.6469999999999</v>
      </c>
      <c r="L2802" s="1">
        <v>0</v>
      </c>
      <c r="M2802" s="3">
        <v>0</v>
      </c>
      <c r="N2802">
        <v>3.4</v>
      </c>
      <c r="O2802">
        <v>4</v>
      </c>
      <c r="P2802" s="1">
        <f>IF($A$3="Percentage of government revenue per capita",$B$3,0) + IF($A$3="Absolute extra revenue",AB2802,0) + IF($A$3="Absolute revenue per capita",AC2802,0)</f>
        <v>0</v>
      </c>
      <c r="Q2802" s="5">
        <f>-MIN(data!$B$4 / data!I3061 * data!P3061 / 100, data!N3061)</f>
        <v>0</v>
      </c>
      <c r="R2802" s="4">
        <f>-Q2802*K2802/1000</f>
        <v>0</v>
      </c>
      <c r="S2802" s="6">
        <f>-MIN(data!$B$5/(POWER(LN(I2802),2))*P2802/100, O2802)</f>
        <v>0</v>
      </c>
      <c r="T2802" s="6">
        <f>-S2802*L2802/100000</f>
        <v>0</v>
      </c>
      <c r="U2802" s="4">
        <f>N2802+Q2802</f>
        <v>3.4</v>
      </c>
      <c r="V2802" s="4" t="e">
        <f>P2802*I2802/100/R2802</f>
        <v>#DIV/0!</v>
      </c>
      <c r="W2802" s="4" t="e">
        <f>V2802*H2802</f>
        <v>#DIV/0!</v>
      </c>
      <c r="X2802" s="6">
        <f>O2802+S2802</f>
        <v>4</v>
      </c>
      <c r="Y2802" s="6" t="e">
        <f>P2802*I2802/100/T2802</f>
        <v>#DIV/0!</v>
      </c>
      <c r="Z2802" s="6" t="e">
        <f>Y2802*H2802</f>
        <v>#DIV/0!</v>
      </c>
      <c r="AB2802" s="1">
        <f t="shared" si="86"/>
        <v>0</v>
      </c>
      <c r="AC2802" s="1">
        <f t="shared" si="87"/>
        <v>0</v>
      </c>
    </row>
    <row r="2803" spans="4:29" x14ac:dyDescent="0.25">
      <c r="D2803" s="1">
        <v>2005</v>
      </c>
      <c r="E2803" s="1" t="s">
        <v>86</v>
      </c>
      <c r="F2803" s="2" t="s">
        <v>270</v>
      </c>
      <c r="G2803">
        <v>4</v>
      </c>
      <c r="H2803">
        <v>296734</v>
      </c>
      <c r="I2803" s="1">
        <v>20107.02</v>
      </c>
      <c r="J2803" s="1">
        <v>14</v>
      </c>
      <c r="K2803" s="1">
        <v>4375</v>
      </c>
      <c r="L2803" s="1">
        <v>0</v>
      </c>
      <c r="M2803" s="3">
        <v>0</v>
      </c>
      <c r="N2803">
        <v>3.2</v>
      </c>
      <c r="O2803">
        <v>4</v>
      </c>
      <c r="P2803" s="1">
        <f>IF($A$3="Percentage of government revenue per capita",$B$3,0) + IF($A$3="Absolute extra revenue",AB2803,0) + IF($A$3="Absolute revenue per capita",AC2803,0)</f>
        <v>0</v>
      </c>
      <c r="Q2803" s="5">
        <f>-MIN(data!$B$4 / data!I3062 * data!P3062 / 100, data!N3062)</f>
        <v>0</v>
      </c>
      <c r="R2803" s="4">
        <f>-Q2803*K2803/1000</f>
        <v>0</v>
      </c>
      <c r="S2803" s="6">
        <f>-MIN(data!$B$5/(POWER(LN(I2803),2))*P2803/100, O2803)</f>
        <v>0</v>
      </c>
      <c r="T2803" s="6">
        <f>-S2803*L2803/100000</f>
        <v>0</v>
      </c>
      <c r="U2803" s="4">
        <f>N2803+Q2803</f>
        <v>3.2</v>
      </c>
      <c r="V2803" s="4" t="e">
        <f>P2803*I2803/100/R2803</f>
        <v>#DIV/0!</v>
      </c>
      <c r="W2803" s="4" t="e">
        <f>V2803*H2803</f>
        <v>#DIV/0!</v>
      </c>
      <c r="X2803" s="6">
        <f>O2803+S2803</f>
        <v>4</v>
      </c>
      <c r="Y2803" s="6" t="e">
        <f>P2803*I2803/100/T2803</f>
        <v>#DIV/0!</v>
      </c>
      <c r="Z2803" s="6" t="e">
        <f>Y2803*H2803</f>
        <v>#DIV/0!</v>
      </c>
      <c r="AB2803" s="1">
        <f t="shared" si="86"/>
        <v>0</v>
      </c>
      <c r="AC2803" s="1">
        <f t="shared" si="87"/>
        <v>0</v>
      </c>
    </row>
    <row r="2804" spans="4:29" x14ac:dyDescent="0.25">
      <c r="D2804" s="1">
        <v>2006</v>
      </c>
      <c r="E2804" s="1" t="s">
        <v>86</v>
      </c>
      <c r="F2804" s="2" t="s">
        <v>270</v>
      </c>
      <c r="G2804">
        <v>4</v>
      </c>
      <c r="H2804">
        <v>303782</v>
      </c>
      <c r="I2804" s="1">
        <v>21084.12</v>
      </c>
      <c r="J2804" s="1">
        <v>13</v>
      </c>
      <c r="K2804" s="1">
        <v>4193.5479999999998</v>
      </c>
      <c r="L2804" s="1">
        <v>0</v>
      </c>
      <c r="M2804" s="3">
        <v>0</v>
      </c>
      <c r="N2804">
        <v>3.1</v>
      </c>
      <c r="O2804">
        <v>4</v>
      </c>
      <c r="P2804" s="1">
        <f>IF($A$3="Percentage of government revenue per capita",$B$3,0) + IF($A$3="Absolute extra revenue",AB2804,0) + IF($A$3="Absolute revenue per capita",AC2804,0)</f>
        <v>0</v>
      </c>
      <c r="Q2804" s="5">
        <f>-MIN(data!$B$4 / data!I3063 * data!P3063 / 100, data!N3063)</f>
        <v>0</v>
      </c>
      <c r="R2804" s="4">
        <f>-Q2804*K2804/1000</f>
        <v>0</v>
      </c>
      <c r="S2804" s="6">
        <f>-MIN(data!$B$5/(POWER(LN(I2804),2))*P2804/100, O2804)</f>
        <v>0</v>
      </c>
      <c r="T2804" s="6">
        <f>-S2804*L2804/100000</f>
        <v>0</v>
      </c>
      <c r="U2804" s="4">
        <f>N2804+Q2804</f>
        <v>3.1</v>
      </c>
      <c r="V2804" s="4" t="e">
        <f>P2804*I2804/100/R2804</f>
        <v>#DIV/0!</v>
      </c>
      <c r="W2804" s="4" t="e">
        <f>V2804*H2804</f>
        <v>#DIV/0!</v>
      </c>
      <c r="X2804" s="6">
        <f>O2804+S2804</f>
        <v>4</v>
      </c>
      <c r="Y2804" s="6" t="e">
        <f>P2804*I2804/100/T2804</f>
        <v>#DIV/0!</v>
      </c>
      <c r="Z2804" s="6" t="e">
        <f>Y2804*H2804</f>
        <v>#DIV/0!</v>
      </c>
      <c r="AB2804" s="1">
        <f t="shared" si="86"/>
        <v>0</v>
      </c>
      <c r="AC2804" s="1">
        <f t="shared" si="87"/>
        <v>0</v>
      </c>
    </row>
    <row r="2805" spans="4:29" x14ac:dyDescent="0.25">
      <c r="D2805" s="1">
        <v>2007</v>
      </c>
      <c r="E2805" s="1" t="s">
        <v>86</v>
      </c>
      <c r="F2805" s="2" t="s">
        <v>270</v>
      </c>
      <c r="G2805">
        <v>4</v>
      </c>
      <c r="H2805">
        <v>311566</v>
      </c>
      <c r="I2805" s="1">
        <v>21970.79</v>
      </c>
      <c r="J2805" s="1">
        <v>13</v>
      </c>
      <c r="K2805" s="1">
        <v>4333.3329999999996</v>
      </c>
      <c r="L2805" s="1">
        <v>0</v>
      </c>
      <c r="M2805" s="3">
        <v>0</v>
      </c>
      <c r="N2805">
        <v>3</v>
      </c>
      <c r="O2805">
        <v>4</v>
      </c>
      <c r="P2805" s="1">
        <f>IF($A$3="Percentage of government revenue per capita",$B$3,0) + IF($A$3="Absolute extra revenue",AB2805,0) + IF($A$3="Absolute revenue per capita",AC2805,0)</f>
        <v>0</v>
      </c>
      <c r="Q2805" s="5">
        <f>-MIN(data!$B$4 / data!I3064 * data!P3064 / 100, data!N3064)</f>
        <v>0</v>
      </c>
      <c r="R2805" s="4">
        <f>-Q2805*K2805/1000</f>
        <v>0</v>
      </c>
      <c r="S2805" s="6">
        <f>-MIN(data!$B$5/(POWER(LN(I2805),2))*P2805/100, O2805)</f>
        <v>0</v>
      </c>
      <c r="T2805" s="6">
        <f>-S2805*L2805/100000</f>
        <v>0</v>
      </c>
      <c r="U2805" s="4">
        <f>N2805+Q2805</f>
        <v>3</v>
      </c>
      <c r="V2805" s="4" t="e">
        <f>P2805*I2805/100/R2805</f>
        <v>#DIV/0!</v>
      </c>
      <c r="W2805" s="4" t="e">
        <f>V2805*H2805</f>
        <v>#DIV/0!</v>
      </c>
      <c r="X2805" s="6">
        <f>O2805+S2805</f>
        <v>4</v>
      </c>
      <c r="Y2805" s="6" t="e">
        <f>P2805*I2805/100/T2805</f>
        <v>#DIV/0!</v>
      </c>
      <c r="Z2805" s="6" t="e">
        <f>Y2805*H2805</f>
        <v>#DIV/0!</v>
      </c>
      <c r="AB2805" s="1">
        <f t="shared" si="86"/>
        <v>0</v>
      </c>
      <c r="AC2805" s="1">
        <f t="shared" si="87"/>
        <v>0</v>
      </c>
    </row>
    <row r="2806" spans="4:29" x14ac:dyDescent="0.25">
      <c r="D2806" s="1">
        <v>2008</v>
      </c>
      <c r="E2806" s="1" t="s">
        <v>86</v>
      </c>
      <c r="F2806" s="2" t="s">
        <v>270</v>
      </c>
      <c r="G2806">
        <v>4</v>
      </c>
      <c r="H2806">
        <v>317414</v>
      </c>
      <c r="I2806" s="1">
        <v>20242.849999999999</v>
      </c>
      <c r="J2806" s="1">
        <v>13</v>
      </c>
      <c r="K2806" s="1">
        <v>4482.759</v>
      </c>
      <c r="L2806" s="1">
        <v>0</v>
      </c>
      <c r="M2806" s="3">
        <v>0</v>
      </c>
      <c r="N2806">
        <v>2.9</v>
      </c>
      <c r="O2806">
        <v>4</v>
      </c>
      <c r="P2806" s="1">
        <f>IF($A$3="Percentage of government revenue per capita",$B$3,0) + IF($A$3="Absolute extra revenue",AB2806,0) + IF($A$3="Absolute revenue per capita",AC2806,0)</f>
        <v>0</v>
      </c>
      <c r="Q2806" s="5">
        <f>-MIN(data!$B$4 / data!I3065 * data!P3065 / 100, data!N3065)</f>
        <v>0</v>
      </c>
      <c r="R2806" s="4">
        <f>-Q2806*K2806/1000</f>
        <v>0</v>
      </c>
      <c r="S2806" s="6">
        <f>-MIN(data!$B$5/(POWER(LN(I2806),2))*P2806/100, O2806)</f>
        <v>0</v>
      </c>
      <c r="T2806" s="6">
        <f>-S2806*L2806/100000</f>
        <v>0</v>
      </c>
      <c r="U2806" s="4">
        <f>N2806+Q2806</f>
        <v>2.9</v>
      </c>
      <c r="V2806" s="4" t="e">
        <f>P2806*I2806/100/R2806</f>
        <v>#DIV/0!</v>
      </c>
      <c r="W2806" s="4" t="e">
        <f>V2806*H2806</f>
        <v>#DIV/0!</v>
      </c>
      <c r="X2806" s="6">
        <f>O2806+S2806</f>
        <v>4</v>
      </c>
      <c r="Y2806" s="6" t="e">
        <f>P2806*I2806/100/T2806</f>
        <v>#DIV/0!</v>
      </c>
      <c r="Z2806" s="6" t="e">
        <f>Y2806*H2806</f>
        <v>#DIV/0!</v>
      </c>
      <c r="AB2806" s="1">
        <f t="shared" si="86"/>
        <v>0</v>
      </c>
      <c r="AC2806" s="1">
        <f t="shared" si="87"/>
        <v>0</v>
      </c>
    </row>
    <row r="2807" spans="4:29" x14ac:dyDescent="0.25">
      <c r="D2807" s="1">
        <v>2009</v>
      </c>
      <c r="E2807" s="1" t="s">
        <v>86</v>
      </c>
      <c r="F2807" s="2" t="s">
        <v>270</v>
      </c>
      <c r="G2807">
        <v>4</v>
      </c>
      <c r="H2807">
        <v>318499</v>
      </c>
      <c r="I2807" s="1">
        <v>17231.650000000001</v>
      </c>
      <c r="J2807" s="1">
        <v>13</v>
      </c>
      <c r="K2807" s="1">
        <v>4642.857</v>
      </c>
      <c r="L2807" s="1">
        <v>0</v>
      </c>
      <c r="M2807" s="3">
        <v>0</v>
      </c>
      <c r="N2807">
        <v>2.8</v>
      </c>
      <c r="O2807">
        <v>4</v>
      </c>
      <c r="P2807" s="1">
        <f>IF($A$3="Percentage of government revenue per capita",$B$3,0) + IF($A$3="Absolute extra revenue",AB2807,0) + IF($A$3="Absolute revenue per capita",AC2807,0)</f>
        <v>0</v>
      </c>
      <c r="Q2807" s="5">
        <f>-MIN(data!$B$4 / data!I3066 * data!P3066 / 100, data!N3066)</f>
        <v>0</v>
      </c>
      <c r="R2807" s="4">
        <f>-Q2807*K2807/1000</f>
        <v>0</v>
      </c>
      <c r="S2807" s="6">
        <f>-MIN(data!$B$5/(POWER(LN(I2807),2))*P2807/100, O2807)</f>
        <v>0</v>
      </c>
      <c r="T2807" s="6">
        <f>-S2807*L2807/100000</f>
        <v>0</v>
      </c>
      <c r="U2807" s="4">
        <f>N2807+Q2807</f>
        <v>2.8</v>
      </c>
      <c r="V2807" s="4" t="e">
        <f>P2807*I2807/100/R2807</f>
        <v>#DIV/0!</v>
      </c>
      <c r="W2807" s="4" t="e">
        <f>V2807*H2807</f>
        <v>#DIV/0!</v>
      </c>
      <c r="X2807" s="6">
        <f>O2807+S2807</f>
        <v>4</v>
      </c>
      <c r="Y2807" s="6" t="e">
        <f>P2807*I2807/100/T2807</f>
        <v>#DIV/0!</v>
      </c>
      <c r="Z2807" s="6" t="e">
        <f>Y2807*H2807</f>
        <v>#DIV/0!</v>
      </c>
      <c r="AB2807" s="1">
        <f t="shared" si="86"/>
        <v>0</v>
      </c>
      <c r="AC2807" s="1">
        <f t="shared" si="87"/>
        <v>0</v>
      </c>
    </row>
    <row r="2808" spans="4:29" x14ac:dyDescent="0.25">
      <c r="D2808" s="1">
        <v>2010</v>
      </c>
      <c r="E2808" s="1" t="s">
        <v>86</v>
      </c>
      <c r="F2808" s="2" t="s">
        <v>270</v>
      </c>
      <c r="G2808">
        <v>4</v>
      </c>
      <c r="H2808">
        <v>318041</v>
      </c>
      <c r="I2808" s="1">
        <v>17024.96</v>
      </c>
      <c r="J2808" s="1">
        <v>12</v>
      </c>
      <c r="K2808" s="1">
        <v>4444.4440000000004</v>
      </c>
      <c r="L2808" s="1">
        <v>0</v>
      </c>
      <c r="M2808" s="3">
        <v>0</v>
      </c>
      <c r="N2808">
        <v>2.7</v>
      </c>
      <c r="O2808">
        <v>4</v>
      </c>
      <c r="P2808" s="1">
        <f>IF($A$3="Percentage of government revenue per capita",$B$3,0) + IF($A$3="Absolute extra revenue",AB2808,0) + IF($A$3="Absolute revenue per capita",AC2808,0)</f>
        <v>0</v>
      </c>
      <c r="Q2808" s="5">
        <f>-MIN(data!$B$4 / data!I3067 * data!P3067 / 100, data!N3067)</f>
        <v>0</v>
      </c>
      <c r="R2808" s="4">
        <f>-Q2808*K2808/1000</f>
        <v>0</v>
      </c>
      <c r="S2808" s="6">
        <f>-MIN(data!$B$5/(POWER(LN(I2808),2))*P2808/100, O2808)</f>
        <v>0</v>
      </c>
      <c r="T2808" s="6">
        <f>-S2808*L2808/100000</f>
        <v>0</v>
      </c>
      <c r="U2808" s="4">
        <f>N2808+Q2808</f>
        <v>2.7</v>
      </c>
      <c r="V2808" s="4" t="e">
        <f>P2808*I2808/100/R2808</f>
        <v>#DIV/0!</v>
      </c>
      <c r="W2808" s="4" t="e">
        <f>V2808*H2808</f>
        <v>#DIV/0!</v>
      </c>
      <c r="X2808" s="6">
        <f>O2808+S2808</f>
        <v>4</v>
      </c>
      <c r="Y2808" s="6" t="e">
        <f>P2808*I2808/100/T2808</f>
        <v>#DIV/0!</v>
      </c>
      <c r="Z2808" s="6" t="e">
        <f>Y2808*H2808</f>
        <v>#DIV/0!</v>
      </c>
      <c r="AB2808" s="1">
        <f t="shared" si="86"/>
        <v>0</v>
      </c>
      <c r="AC2808" s="1">
        <f t="shared" si="87"/>
        <v>0</v>
      </c>
    </row>
    <row r="2809" spans="4:29" x14ac:dyDescent="0.25">
      <c r="D2809" s="1">
        <v>2011</v>
      </c>
      <c r="E2809" s="1" t="s">
        <v>86</v>
      </c>
      <c r="F2809" s="2" t="s">
        <v>270</v>
      </c>
      <c r="G2809">
        <v>4</v>
      </c>
      <c r="H2809">
        <v>319014</v>
      </c>
      <c r="I2809" s="1">
        <v>17524.02</v>
      </c>
      <c r="J2809" s="1">
        <v>12</v>
      </c>
      <c r="K2809" s="1">
        <v>4615.3850000000002</v>
      </c>
      <c r="L2809" s="1">
        <v>0</v>
      </c>
      <c r="M2809" s="3">
        <v>0</v>
      </c>
      <c r="N2809">
        <v>2.6</v>
      </c>
      <c r="O2809">
        <v>3</v>
      </c>
      <c r="P2809" s="1">
        <f>IF($A$3="Percentage of government revenue per capita",$B$3,0) + IF($A$3="Absolute extra revenue",AB2809,0) + IF($A$3="Absolute revenue per capita",AC2809,0)</f>
        <v>0</v>
      </c>
      <c r="Q2809" s="5">
        <f>-MIN(data!$B$4 / data!I3068 * data!P3068 / 100, data!N3068)</f>
        <v>0</v>
      </c>
      <c r="R2809" s="4">
        <f>-Q2809*K2809/1000</f>
        <v>0</v>
      </c>
      <c r="S2809" s="6">
        <f>-MIN(data!$B$5/(POWER(LN(I2809),2))*P2809/100, O2809)</f>
        <v>0</v>
      </c>
      <c r="T2809" s="6">
        <f>-S2809*L2809/100000</f>
        <v>0</v>
      </c>
      <c r="U2809" s="4">
        <f>N2809+Q2809</f>
        <v>2.6</v>
      </c>
      <c r="V2809" s="4" t="e">
        <f>P2809*I2809/100/R2809</f>
        <v>#DIV/0!</v>
      </c>
      <c r="W2809" s="4" t="e">
        <f>V2809*H2809</f>
        <v>#DIV/0!</v>
      </c>
      <c r="X2809" s="6">
        <f>O2809+S2809</f>
        <v>3</v>
      </c>
      <c r="Y2809" s="6" t="e">
        <f>P2809*I2809/100/T2809</f>
        <v>#DIV/0!</v>
      </c>
      <c r="Z2809" s="6" t="e">
        <f>Y2809*H2809</f>
        <v>#DIV/0!</v>
      </c>
      <c r="AB2809" s="1">
        <f t="shared" si="86"/>
        <v>0</v>
      </c>
      <c r="AC2809" s="1">
        <f t="shared" si="87"/>
        <v>0</v>
      </c>
    </row>
    <row r="2810" spans="4:29" x14ac:dyDescent="0.25">
      <c r="D2810" s="1">
        <v>2012</v>
      </c>
      <c r="E2810" s="1" t="s">
        <v>86</v>
      </c>
      <c r="F2810" s="2" t="s">
        <v>270</v>
      </c>
      <c r="G2810">
        <v>4</v>
      </c>
      <c r="H2810">
        <v>320716</v>
      </c>
      <c r="I2810" s="1">
        <v>18339.509999999998</v>
      </c>
      <c r="J2810" s="1">
        <v>11</v>
      </c>
      <c r="K2810" s="1">
        <v>4400</v>
      </c>
      <c r="L2810" s="1">
        <v>0</v>
      </c>
      <c r="M2810" s="3">
        <v>0</v>
      </c>
      <c r="N2810">
        <v>2.5</v>
      </c>
      <c r="O2810">
        <v>3</v>
      </c>
      <c r="P2810" s="1">
        <f>IF($A$3="Percentage of government revenue per capita",$B$3,0) + IF($A$3="Absolute extra revenue",AB2810,0) + IF($A$3="Absolute revenue per capita",AC2810,0)</f>
        <v>0</v>
      </c>
      <c r="Q2810" s="5">
        <f>-MIN(data!$B$4 / data!I3069 * data!P3069 / 100, data!N3069)</f>
        <v>0</v>
      </c>
      <c r="R2810" s="4">
        <f>-Q2810*K2810/1000</f>
        <v>0</v>
      </c>
      <c r="S2810" s="6">
        <f>-MIN(data!$B$5/(POWER(LN(I2810),2))*P2810/100, O2810)</f>
        <v>0</v>
      </c>
      <c r="T2810" s="6">
        <f>-S2810*L2810/100000</f>
        <v>0</v>
      </c>
      <c r="U2810" s="4">
        <f>N2810+Q2810</f>
        <v>2.5</v>
      </c>
      <c r="V2810" s="4" t="e">
        <f>P2810*I2810/100/R2810</f>
        <v>#DIV/0!</v>
      </c>
      <c r="W2810" s="4" t="e">
        <f>V2810*H2810</f>
        <v>#DIV/0!</v>
      </c>
      <c r="X2810" s="6">
        <f>O2810+S2810</f>
        <v>3</v>
      </c>
      <c r="Y2810" s="6" t="e">
        <f>P2810*I2810/100/T2810</f>
        <v>#DIV/0!</v>
      </c>
      <c r="Z2810" s="6" t="e">
        <f>Y2810*H2810</f>
        <v>#DIV/0!</v>
      </c>
      <c r="AB2810" s="1">
        <f t="shared" si="86"/>
        <v>0</v>
      </c>
      <c r="AC2810" s="1">
        <f t="shared" si="87"/>
        <v>0</v>
      </c>
    </row>
    <row r="2811" spans="4:29" x14ac:dyDescent="0.25">
      <c r="D2811" s="1">
        <v>2013</v>
      </c>
      <c r="E2811" s="1" t="s">
        <v>86</v>
      </c>
      <c r="F2811" s="2" t="s">
        <v>270</v>
      </c>
      <c r="G2811">
        <v>4</v>
      </c>
      <c r="H2811">
        <v>323764</v>
      </c>
      <c r="I2811" s="1">
        <v>19108.61</v>
      </c>
      <c r="J2811" s="1">
        <v>11</v>
      </c>
      <c r="K2811" s="1">
        <v>4583.3329999999996</v>
      </c>
      <c r="L2811" s="1">
        <v>0</v>
      </c>
      <c r="M2811" s="3">
        <v>0</v>
      </c>
      <c r="N2811">
        <v>2.4</v>
      </c>
      <c r="O2811">
        <v>4</v>
      </c>
      <c r="P2811" s="1">
        <f>IF($A$3="Percentage of government revenue per capita",$B$3,0) + IF($A$3="Absolute extra revenue",AB2811,0) + IF($A$3="Absolute revenue per capita",AC2811,0)</f>
        <v>0</v>
      </c>
      <c r="Q2811" s="5">
        <f>-MIN(data!$B$4 / data!I3070 * data!P3070 / 100, data!N3070)</f>
        <v>0</v>
      </c>
      <c r="R2811" s="4">
        <f>-Q2811*K2811/1000</f>
        <v>0</v>
      </c>
      <c r="S2811" s="6">
        <f>-MIN(data!$B$5/(POWER(LN(I2811),2))*P2811/100, O2811)</f>
        <v>0</v>
      </c>
      <c r="T2811" s="6">
        <f>-S2811*L2811/100000</f>
        <v>0</v>
      </c>
      <c r="U2811" s="4">
        <f>N2811+Q2811</f>
        <v>2.4</v>
      </c>
      <c r="V2811" s="4" t="e">
        <f>P2811*I2811/100/R2811</f>
        <v>#DIV/0!</v>
      </c>
      <c r="W2811" s="4" t="e">
        <f>V2811*H2811</f>
        <v>#DIV/0!</v>
      </c>
      <c r="X2811" s="6">
        <f>O2811+S2811</f>
        <v>4</v>
      </c>
      <c r="Y2811" s="6" t="e">
        <f>P2811*I2811/100/T2811</f>
        <v>#DIV/0!</v>
      </c>
      <c r="Z2811" s="6" t="e">
        <f>Y2811*H2811</f>
        <v>#DIV/0!</v>
      </c>
      <c r="AB2811" s="1">
        <f t="shared" si="86"/>
        <v>0</v>
      </c>
      <c r="AC2811" s="1">
        <f t="shared" si="87"/>
        <v>0</v>
      </c>
    </row>
    <row r="2812" spans="4:29" x14ac:dyDescent="0.25">
      <c r="D2812" s="1">
        <v>2014</v>
      </c>
      <c r="E2812" s="1" t="s">
        <v>86</v>
      </c>
      <c r="F2812" s="2" t="s">
        <v>270</v>
      </c>
      <c r="G2812">
        <v>4</v>
      </c>
      <c r="H2812">
        <v>327386</v>
      </c>
      <c r="I2812" s="1">
        <v>20734.689999999999</v>
      </c>
      <c r="J2812" s="1">
        <v>11</v>
      </c>
      <c r="K2812" s="1">
        <v>4782.6090000000004</v>
      </c>
      <c r="L2812" s="1">
        <v>0</v>
      </c>
      <c r="M2812" s="3">
        <v>0</v>
      </c>
      <c r="N2812">
        <v>2.2999999999999998</v>
      </c>
      <c r="O2812">
        <v>4</v>
      </c>
      <c r="P2812" s="1">
        <f>IF($A$3="Percentage of government revenue per capita",$B$3,0) + IF($A$3="Absolute extra revenue",AB2812,0) + IF($A$3="Absolute revenue per capita",AC2812,0)</f>
        <v>0</v>
      </c>
      <c r="Q2812" s="5">
        <f>-MIN(data!$B$4 / data!I3071 * data!P3071 / 100, data!N3071)</f>
        <v>0</v>
      </c>
      <c r="R2812" s="4">
        <f>-Q2812*K2812/1000</f>
        <v>0</v>
      </c>
      <c r="S2812" s="6">
        <f>-MIN(data!$B$5/(POWER(LN(I2812),2))*P2812/100, O2812)</f>
        <v>0</v>
      </c>
      <c r="T2812" s="6">
        <f>-S2812*L2812/100000</f>
        <v>0</v>
      </c>
      <c r="U2812" s="4">
        <f>N2812+Q2812</f>
        <v>2.2999999999999998</v>
      </c>
      <c r="V2812" s="4" t="e">
        <f>P2812*I2812/100/R2812</f>
        <v>#DIV/0!</v>
      </c>
      <c r="W2812" s="4" t="e">
        <f>V2812*H2812</f>
        <v>#DIV/0!</v>
      </c>
      <c r="X2812" s="6">
        <f>O2812+S2812</f>
        <v>4</v>
      </c>
      <c r="Y2812" s="6" t="e">
        <f>P2812*I2812/100/T2812</f>
        <v>#DIV/0!</v>
      </c>
      <c r="Z2812" s="6" t="e">
        <f>Y2812*H2812</f>
        <v>#DIV/0!</v>
      </c>
      <c r="AB2812" s="1">
        <f t="shared" si="86"/>
        <v>0</v>
      </c>
      <c r="AC2812" s="1">
        <f t="shared" si="87"/>
        <v>0</v>
      </c>
    </row>
    <row r="2813" spans="4:29" x14ac:dyDescent="0.25">
      <c r="D2813" s="1">
        <v>2015</v>
      </c>
      <c r="E2813" s="1" t="s">
        <v>86</v>
      </c>
      <c r="F2813" s="2" t="s">
        <v>270</v>
      </c>
      <c r="G2813">
        <v>4</v>
      </c>
      <c r="H2813">
        <v>330815</v>
      </c>
      <c r="I2813" s="1">
        <v>19933.82</v>
      </c>
      <c r="J2813" s="1">
        <v>10</v>
      </c>
      <c r="K2813" s="1">
        <v>4347.826</v>
      </c>
      <c r="M2813" s="3">
        <v>0</v>
      </c>
      <c r="N2813">
        <v>2.2999999999999998</v>
      </c>
      <c r="O2813">
        <v>3</v>
      </c>
      <c r="P2813" s="1">
        <f>IF($A$3="Percentage of government revenue per capita",$B$3,0) + IF($A$3="Absolute extra revenue",AB2813,0) + IF($A$3="Absolute revenue per capita",AC2813,0)</f>
        <v>0</v>
      </c>
      <c r="Q2813" s="5">
        <f>-MIN(data!$B$4 / data!I3072 * data!P3072 / 100, data!N3072)</f>
        <v>0</v>
      </c>
      <c r="R2813" s="4">
        <f>-Q2813*K2813/1000</f>
        <v>0</v>
      </c>
      <c r="S2813" s="6">
        <f>-MIN(data!$B$5/(POWER(LN(I2813),2))*P2813/100, O2813)</f>
        <v>0</v>
      </c>
      <c r="T2813" s="6">
        <f>-S2813*L2813/100000</f>
        <v>0</v>
      </c>
      <c r="U2813" s="4">
        <f>N2813+Q2813</f>
        <v>2.2999999999999998</v>
      </c>
      <c r="V2813" s="4" t="e">
        <f>P2813*I2813/100/R2813</f>
        <v>#DIV/0!</v>
      </c>
      <c r="W2813" s="4" t="e">
        <f>V2813*H2813</f>
        <v>#DIV/0!</v>
      </c>
      <c r="X2813" s="6">
        <f>O2813+S2813</f>
        <v>3</v>
      </c>
      <c r="Y2813" s="6" t="e">
        <f>P2813*I2813/100/T2813</f>
        <v>#DIV/0!</v>
      </c>
      <c r="Z2813" s="6" t="e">
        <f>Y2813*H2813</f>
        <v>#DIV/0!</v>
      </c>
      <c r="AB2813" s="1">
        <f t="shared" si="86"/>
        <v>0</v>
      </c>
      <c r="AC2813" s="1">
        <f t="shared" si="87"/>
        <v>0</v>
      </c>
    </row>
    <row r="2814" spans="4:29" x14ac:dyDescent="0.25">
      <c r="D2814" s="1">
        <v>2016</v>
      </c>
      <c r="E2814" s="1" t="s">
        <v>86</v>
      </c>
      <c r="F2814" s="2" t="s">
        <v>270</v>
      </c>
      <c r="G2814">
        <v>4</v>
      </c>
      <c r="H2814">
        <v>335439</v>
      </c>
      <c r="I2814" s="1">
        <v>29390.39</v>
      </c>
      <c r="J2814" s="1">
        <v>10</v>
      </c>
      <c r="K2814" s="1">
        <v>4545.4549999999999</v>
      </c>
      <c r="M2814" s="3"/>
      <c r="N2814">
        <v>2.2000000000000002</v>
      </c>
      <c r="O2814"/>
      <c r="P2814" s="1">
        <f>IF($A$3="Percentage of government revenue per capita",$B$3,0) + IF($A$3="Absolute extra revenue",AB2814,0) + IF($A$3="Absolute revenue per capita",AC2814,0)</f>
        <v>0</v>
      </c>
      <c r="Q2814" s="5">
        <f>-MIN(data!$B$4 / data!I3073 * data!P3073 / 100, data!N3073)</f>
        <v>0</v>
      </c>
      <c r="R2814" s="4">
        <f>-Q2814*K2814/1000</f>
        <v>0</v>
      </c>
      <c r="S2814" s="6">
        <f>-MIN(data!$B$5/(POWER(LN(I2814),2))*P2814/100, O2814)</f>
        <v>0</v>
      </c>
      <c r="T2814" s="6">
        <f>-S2814*L2814/100000</f>
        <v>0</v>
      </c>
      <c r="U2814" s="4">
        <f>N2814+Q2814</f>
        <v>2.2000000000000002</v>
      </c>
      <c r="V2814" s="4" t="e">
        <f>P2814*I2814/100/R2814</f>
        <v>#DIV/0!</v>
      </c>
      <c r="W2814" s="4" t="e">
        <f>V2814*H2814</f>
        <v>#DIV/0!</v>
      </c>
      <c r="X2814" s="6">
        <f>O2814+S2814</f>
        <v>0</v>
      </c>
      <c r="Y2814" s="6" t="e">
        <f>P2814*I2814/100/T2814</f>
        <v>#DIV/0!</v>
      </c>
      <c r="Z2814" s="6" t="e">
        <f>Y2814*H2814</f>
        <v>#DIV/0!</v>
      </c>
      <c r="AB2814" s="1">
        <f t="shared" si="86"/>
        <v>0</v>
      </c>
      <c r="AC2814" s="1">
        <f t="shared" si="87"/>
        <v>0</v>
      </c>
    </row>
    <row r="2815" spans="4:29" x14ac:dyDescent="0.25">
      <c r="D2815" s="1">
        <v>1980</v>
      </c>
      <c r="E2815" s="1" t="s">
        <v>82</v>
      </c>
      <c r="F2815" s="2" t="s">
        <v>271</v>
      </c>
      <c r="G2815">
        <v>2</v>
      </c>
      <c r="H2815">
        <v>698952844</v>
      </c>
      <c r="I2815" s="1">
        <v>71.090130000000002</v>
      </c>
      <c r="J2815" s="1">
        <v>4100000</v>
      </c>
      <c r="K2815" s="1">
        <v>24477612</v>
      </c>
      <c r="M2815" s="3"/>
      <c r="N2815">
        <v>167.5</v>
      </c>
      <c r="O2815"/>
      <c r="P2815" s="1">
        <f>IF($A$3="Percentage of government revenue per capita",$B$3,0) + IF($A$3="Absolute extra revenue",AB2815,0) + IF($A$3="Absolute revenue per capita",AC2815,0)</f>
        <v>0</v>
      </c>
      <c r="Q2815" s="5">
        <f>-MIN(data!$B$4 / data!I2889 * data!P2889 / 100, data!N2889)</f>
        <v>0</v>
      </c>
      <c r="R2815" s="4">
        <f>-Q2815*K2815/1000</f>
        <v>0</v>
      </c>
      <c r="S2815" s="6">
        <f>-MIN(data!$B$5/(POWER(LN(I2815),2))*P2815/100, O2815)</f>
        <v>0</v>
      </c>
      <c r="T2815" s="6">
        <f>-S2815*L2815/100000</f>
        <v>0</v>
      </c>
      <c r="U2815" s="4">
        <f>N2815+Q2815</f>
        <v>167.5</v>
      </c>
      <c r="V2815" s="4" t="e">
        <f>P2815*I2815/100/R2815</f>
        <v>#DIV/0!</v>
      </c>
      <c r="W2815" s="4" t="e">
        <f>V2815*H2815</f>
        <v>#DIV/0!</v>
      </c>
      <c r="X2815" s="6">
        <f>O2815+S2815</f>
        <v>0</v>
      </c>
      <c r="Y2815" s="6" t="e">
        <f>P2815*I2815/100/T2815</f>
        <v>#DIV/0!</v>
      </c>
      <c r="Z2815" s="6" t="e">
        <f>Y2815*H2815</f>
        <v>#DIV/0!</v>
      </c>
      <c r="AB2815" s="1">
        <f t="shared" si="86"/>
        <v>0</v>
      </c>
      <c r="AC2815" s="1">
        <f t="shared" si="87"/>
        <v>0</v>
      </c>
    </row>
    <row r="2816" spans="4:29" x14ac:dyDescent="0.25">
      <c r="D2816" s="1">
        <v>1981</v>
      </c>
      <c r="E2816" s="1" t="s">
        <v>82</v>
      </c>
      <c r="F2816" s="2" t="s">
        <v>271</v>
      </c>
      <c r="G2816">
        <v>2</v>
      </c>
      <c r="H2816">
        <v>715384993</v>
      </c>
      <c r="I2816" s="1">
        <v>75.293390000000002</v>
      </c>
      <c r="J2816" s="1">
        <v>4000000</v>
      </c>
      <c r="K2816" s="1">
        <v>24615385</v>
      </c>
      <c r="M2816" s="3"/>
      <c r="N2816">
        <v>162.5</v>
      </c>
      <c r="O2816"/>
      <c r="P2816" s="1">
        <f>IF($A$3="Percentage of government revenue per capita",$B$3,0) + IF($A$3="Absolute extra revenue",AB2816,0) + IF($A$3="Absolute revenue per capita",AC2816,0)</f>
        <v>0</v>
      </c>
      <c r="Q2816" s="5">
        <f>-MIN(data!$B$4 / data!I2890 * data!P2890 / 100, data!N2890)</f>
        <v>0</v>
      </c>
      <c r="R2816" s="4">
        <f>-Q2816*K2816/1000</f>
        <v>0</v>
      </c>
      <c r="S2816" s="6">
        <f>-MIN(data!$B$5/(POWER(LN(I2816),2))*P2816/100, O2816)</f>
        <v>0</v>
      </c>
      <c r="T2816" s="6">
        <f>-S2816*L2816/100000</f>
        <v>0</v>
      </c>
      <c r="U2816" s="4">
        <f>N2816+Q2816</f>
        <v>162.5</v>
      </c>
      <c r="V2816" s="4" t="e">
        <f>P2816*I2816/100/R2816</f>
        <v>#DIV/0!</v>
      </c>
      <c r="W2816" s="4" t="e">
        <f>V2816*H2816</f>
        <v>#DIV/0!</v>
      </c>
      <c r="X2816" s="6">
        <f>O2816+S2816</f>
        <v>0</v>
      </c>
      <c r="Y2816" s="6" t="e">
        <f>P2816*I2816/100/T2816</f>
        <v>#DIV/0!</v>
      </c>
      <c r="Z2816" s="6" t="e">
        <f>Y2816*H2816</f>
        <v>#DIV/0!</v>
      </c>
      <c r="AB2816" s="1">
        <f t="shared" si="86"/>
        <v>0</v>
      </c>
      <c r="AC2816" s="1">
        <f t="shared" si="87"/>
        <v>0</v>
      </c>
    </row>
    <row r="2817" spans="4:29" x14ac:dyDescent="0.25">
      <c r="D2817" s="1">
        <v>1982</v>
      </c>
      <c r="E2817" s="1" t="s">
        <v>82</v>
      </c>
      <c r="F2817" s="2" t="s">
        <v>271</v>
      </c>
      <c r="G2817">
        <v>2</v>
      </c>
      <c r="H2817">
        <v>732239504</v>
      </c>
      <c r="I2817" s="1">
        <v>77.755420000000001</v>
      </c>
      <c r="J2817" s="1">
        <v>4000000</v>
      </c>
      <c r="K2817" s="1">
        <v>25348542</v>
      </c>
      <c r="M2817" s="3"/>
      <c r="N2817">
        <v>157.80000000000001</v>
      </c>
      <c r="O2817"/>
      <c r="P2817" s="1">
        <f>IF($A$3="Percentage of government revenue per capita",$B$3,0) + IF($A$3="Absolute extra revenue",AB2817,0) + IF($A$3="Absolute revenue per capita",AC2817,0)</f>
        <v>0</v>
      </c>
      <c r="Q2817" s="5">
        <f>-MIN(data!$B$4 / data!I2891 * data!P2891 / 100, data!N2891)</f>
        <v>0</v>
      </c>
      <c r="R2817" s="4">
        <f>-Q2817*K2817/1000</f>
        <v>0</v>
      </c>
      <c r="S2817" s="6">
        <f>-MIN(data!$B$5/(POWER(LN(I2817),2))*P2817/100, O2817)</f>
        <v>0</v>
      </c>
      <c r="T2817" s="6">
        <f>-S2817*L2817/100000</f>
        <v>0</v>
      </c>
      <c r="U2817" s="4">
        <f>N2817+Q2817</f>
        <v>157.80000000000001</v>
      </c>
      <c r="V2817" s="4" t="e">
        <f>P2817*I2817/100/R2817</f>
        <v>#DIV/0!</v>
      </c>
      <c r="W2817" s="4" t="e">
        <f>V2817*H2817</f>
        <v>#DIV/0!</v>
      </c>
      <c r="X2817" s="6">
        <f>O2817+S2817</f>
        <v>0</v>
      </c>
      <c r="Y2817" s="6" t="e">
        <f>P2817*I2817/100/T2817</f>
        <v>#DIV/0!</v>
      </c>
      <c r="Z2817" s="6" t="e">
        <f>Y2817*H2817</f>
        <v>#DIV/0!</v>
      </c>
      <c r="AB2817" s="1">
        <f t="shared" si="86"/>
        <v>0</v>
      </c>
      <c r="AC2817" s="1">
        <f t="shared" si="87"/>
        <v>0</v>
      </c>
    </row>
    <row r="2818" spans="4:29" x14ac:dyDescent="0.25">
      <c r="D2818" s="1">
        <v>1983</v>
      </c>
      <c r="E2818" s="1" t="s">
        <v>82</v>
      </c>
      <c r="F2818" s="2" t="s">
        <v>271</v>
      </c>
      <c r="G2818">
        <v>2</v>
      </c>
      <c r="H2818">
        <v>749428958</v>
      </c>
      <c r="I2818" s="1">
        <v>76.867689999999996</v>
      </c>
      <c r="J2818" s="1">
        <v>3900000</v>
      </c>
      <c r="K2818" s="1">
        <v>25423729</v>
      </c>
      <c r="M2818" s="3"/>
      <c r="N2818">
        <v>153.4</v>
      </c>
      <c r="O2818"/>
      <c r="P2818" s="1">
        <f>IF($A$3="Percentage of government revenue per capita",$B$3,0) + IF($A$3="Absolute extra revenue",AB2818,0) + IF($A$3="Absolute revenue per capita",AC2818,0)</f>
        <v>0</v>
      </c>
      <c r="Q2818" s="5">
        <f>-MIN(data!$B$4 / data!I2892 * data!P2892 / 100, data!N2892)</f>
        <v>0</v>
      </c>
      <c r="R2818" s="4">
        <f>-Q2818*K2818/1000</f>
        <v>0</v>
      </c>
      <c r="S2818" s="6">
        <f>-MIN(data!$B$5/(POWER(LN(I2818),2))*P2818/100, O2818)</f>
        <v>0</v>
      </c>
      <c r="T2818" s="6">
        <f>-S2818*L2818/100000</f>
        <v>0</v>
      </c>
      <c r="U2818" s="4">
        <f>N2818+Q2818</f>
        <v>153.4</v>
      </c>
      <c r="V2818" s="4" t="e">
        <f>P2818*I2818/100/R2818</f>
        <v>#DIV/0!</v>
      </c>
      <c r="W2818" s="4" t="e">
        <f>V2818*H2818</f>
        <v>#DIV/0!</v>
      </c>
      <c r="X2818" s="6">
        <f>O2818+S2818</f>
        <v>0</v>
      </c>
      <c r="Y2818" s="6" t="e">
        <f>P2818*I2818/100/T2818</f>
        <v>#DIV/0!</v>
      </c>
      <c r="Z2818" s="6" t="e">
        <f>Y2818*H2818</f>
        <v>#DIV/0!</v>
      </c>
      <c r="AB2818" s="1">
        <f t="shared" si="86"/>
        <v>0</v>
      </c>
      <c r="AC2818" s="1">
        <f t="shared" si="87"/>
        <v>0</v>
      </c>
    </row>
    <row r="2819" spans="4:29" x14ac:dyDescent="0.25">
      <c r="D2819" s="1">
        <v>1984</v>
      </c>
      <c r="E2819" s="1" t="s">
        <v>82</v>
      </c>
      <c r="F2819" s="2" t="s">
        <v>271</v>
      </c>
      <c r="G2819">
        <v>2</v>
      </c>
      <c r="H2819">
        <v>766833410</v>
      </c>
      <c r="I2819" s="1">
        <v>80.91337</v>
      </c>
      <c r="J2819" s="1">
        <v>3900000</v>
      </c>
      <c r="K2819" s="1">
        <v>26121902</v>
      </c>
      <c r="M2819" s="3"/>
      <c r="N2819">
        <v>149.30000000000001</v>
      </c>
      <c r="O2819"/>
      <c r="P2819" s="1">
        <f>IF($A$3="Percentage of government revenue per capita",$B$3,0) + IF($A$3="Absolute extra revenue",AB2819,0) + IF($A$3="Absolute revenue per capita",AC2819,0)</f>
        <v>0</v>
      </c>
      <c r="Q2819" s="5">
        <f>-MIN(data!$B$4 / data!I2893 * data!P2893 / 100, data!N2893)</f>
        <v>0</v>
      </c>
      <c r="R2819" s="4">
        <f>-Q2819*K2819/1000</f>
        <v>0</v>
      </c>
      <c r="S2819" s="6">
        <f>-MIN(data!$B$5/(POWER(LN(I2819),2))*P2819/100, O2819)</f>
        <v>0</v>
      </c>
      <c r="T2819" s="6">
        <f>-S2819*L2819/100000</f>
        <v>0</v>
      </c>
      <c r="U2819" s="4">
        <f>N2819+Q2819</f>
        <v>149.30000000000001</v>
      </c>
      <c r="V2819" s="4" t="e">
        <f>P2819*I2819/100/R2819</f>
        <v>#DIV/0!</v>
      </c>
      <c r="W2819" s="4" t="e">
        <f>V2819*H2819</f>
        <v>#DIV/0!</v>
      </c>
      <c r="X2819" s="6">
        <f>O2819+S2819</f>
        <v>0</v>
      </c>
      <c r="Y2819" s="6" t="e">
        <f>P2819*I2819/100/T2819</f>
        <v>#DIV/0!</v>
      </c>
      <c r="Z2819" s="6" t="e">
        <f>Y2819*H2819</f>
        <v>#DIV/0!</v>
      </c>
      <c r="AB2819" s="1">
        <f t="shared" si="86"/>
        <v>0</v>
      </c>
      <c r="AC2819" s="1">
        <f t="shared" si="87"/>
        <v>0</v>
      </c>
    </row>
    <row r="2820" spans="4:29" x14ac:dyDescent="0.25">
      <c r="D2820" s="1">
        <v>1985</v>
      </c>
      <c r="E2820" s="1" t="s">
        <v>82</v>
      </c>
      <c r="F2820" s="2" t="s">
        <v>271</v>
      </c>
      <c r="G2820">
        <v>2</v>
      </c>
      <c r="H2820">
        <v>784360008</v>
      </c>
      <c r="I2820" s="1">
        <v>88.205150000000003</v>
      </c>
      <c r="J2820" s="1">
        <v>3800000</v>
      </c>
      <c r="K2820" s="1">
        <v>26134801</v>
      </c>
      <c r="M2820" s="3"/>
      <c r="N2820">
        <v>145.4</v>
      </c>
      <c r="O2820"/>
      <c r="P2820" s="1">
        <f>IF($A$3="Percentage of government revenue per capita",$B$3,0) + IF($A$3="Absolute extra revenue",AB2820,0) + IF($A$3="Absolute revenue per capita",AC2820,0)</f>
        <v>0</v>
      </c>
      <c r="Q2820" s="5">
        <f>-MIN(data!$B$4 / data!I2894 * data!P2894 / 100, data!N2894)</f>
        <v>0</v>
      </c>
      <c r="R2820" s="4">
        <f>-Q2820*K2820/1000</f>
        <v>0</v>
      </c>
      <c r="S2820" s="6">
        <f>-MIN(data!$B$5/(POWER(LN(I2820),2))*P2820/100, O2820)</f>
        <v>0</v>
      </c>
      <c r="T2820" s="6">
        <f>-S2820*L2820/100000</f>
        <v>0</v>
      </c>
      <c r="U2820" s="4">
        <f>N2820+Q2820</f>
        <v>145.4</v>
      </c>
      <c r="V2820" s="4" t="e">
        <f>P2820*I2820/100/R2820</f>
        <v>#DIV/0!</v>
      </c>
      <c r="W2820" s="4" t="e">
        <f>V2820*H2820</f>
        <v>#DIV/0!</v>
      </c>
      <c r="X2820" s="6">
        <f>O2820+S2820</f>
        <v>0</v>
      </c>
      <c r="Y2820" s="6" t="e">
        <f>P2820*I2820/100/T2820</f>
        <v>#DIV/0!</v>
      </c>
      <c r="Z2820" s="6" t="e">
        <f>Y2820*H2820</f>
        <v>#DIV/0!</v>
      </c>
      <c r="AB2820" s="1">
        <f t="shared" ref="AB2820:AB2883" si="88">$B$3*100/H2820/I2820</f>
        <v>0</v>
      </c>
      <c r="AC2820" s="1">
        <f t="shared" ref="AC2820:AC2883" si="89">$B$3/I2820*100</f>
        <v>0</v>
      </c>
    </row>
    <row r="2821" spans="4:29" x14ac:dyDescent="0.25">
      <c r="D2821" s="1">
        <v>1986</v>
      </c>
      <c r="E2821" s="1" t="s">
        <v>82</v>
      </c>
      <c r="F2821" s="2" t="s">
        <v>271</v>
      </c>
      <c r="G2821">
        <v>2</v>
      </c>
      <c r="H2821">
        <v>801975244</v>
      </c>
      <c r="I2821" s="1">
        <v>94.16283</v>
      </c>
      <c r="J2821" s="1">
        <v>3700000</v>
      </c>
      <c r="K2821" s="1">
        <v>26148410</v>
      </c>
      <c r="M2821" s="3"/>
      <c r="N2821">
        <v>141.5</v>
      </c>
      <c r="O2821"/>
      <c r="P2821" s="1">
        <f>IF($A$3="Percentage of government revenue per capita",$B$3,0) + IF($A$3="Absolute extra revenue",AB2821,0) + IF($A$3="Absolute revenue per capita",AC2821,0)</f>
        <v>0</v>
      </c>
      <c r="Q2821" s="5">
        <f>-MIN(data!$B$4 / data!I2895 * data!P2895 / 100, data!N2895)</f>
        <v>0</v>
      </c>
      <c r="R2821" s="4">
        <f>-Q2821*K2821/1000</f>
        <v>0</v>
      </c>
      <c r="S2821" s="6">
        <f>-MIN(data!$B$5/(POWER(LN(I2821),2))*P2821/100, O2821)</f>
        <v>0</v>
      </c>
      <c r="T2821" s="6">
        <f>-S2821*L2821/100000</f>
        <v>0</v>
      </c>
      <c r="U2821" s="4">
        <f>N2821+Q2821</f>
        <v>141.5</v>
      </c>
      <c r="V2821" s="4" t="e">
        <f>P2821*I2821/100/R2821</f>
        <v>#DIV/0!</v>
      </c>
      <c r="W2821" s="4" t="e">
        <f>V2821*H2821</f>
        <v>#DIV/0!</v>
      </c>
      <c r="X2821" s="6">
        <f>O2821+S2821</f>
        <v>0</v>
      </c>
      <c r="Y2821" s="6" t="e">
        <f>P2821*I2821/100/T2821</f>
        <v>#DIV/0!</v>
      </c>
      <c r="Z2821" s="6" t="e">
        <f>Y2821*H2821</f>
        <v>#DIV/0!</v>
      </c>
      <c r="AB2821" s="1">
        <f t="shared" si="88"/>
        <v>0</v>
      </c>
      <c r="AC2821" s="1">
        <f t="shared" si="89"/>
        <v>0</v>
      </c>
    </row>
    <row r="2822" spans="4:29" x14ac:dyDescent="0.25">
      <c r="D2822" s="1">
        <v>1987</v>
      </c>
      <c r="E2822" s="1" t="s">
        <v>82</v>
      </c>
      <c r="F2822" s="2" t="s">
        <v>271</v>
      </c>
      <c r="G2822">
        <v>2</v>
      </c>
      <c r="H2822">
        <v>819682102</v>
      </c>
      <c r="I2822" s="1">
        <v>96.539709999999999</v>
      </c>
      <c r="J2822" s="1">
        <v>3700000</v>
      </c>
      <c r="K2822" s="1">
        <v>26889535</v>
      </c>
      <c r="M2822" s="3"/>
      <c r="N2822">
        <v>137.6</v>
      </c>
      <c r="O2822"/>
      <c r="P2822" s="1">
        <f>IF($A$3="Percentage of government revenue per capita",$B$3,0) + IF($A$3="Absolute extra revenue",AB2822,0) + IF($A$3="Absolute revenue per capita",AC2822,0)</f>
        <v>0</v>
      </c>
      <c r="Q2822" s="5">
        <f>-MIN(data!$B$4 / data!I2896 * data!P2896 / 100, data!N2896)</f>
        <v>0</v>
      </c>
      <c r="R2822" s="4">
        <f>-Q2822*K2822/1000</f>
        <v>0</v>
      </c>
      <c r="S2822" s="6">
        <f>-MIN(data!$B$5/(POWER(LN(I2822),2))*P2822/100, O2822)</f>
        <v>0</v>
      </c>
      <c r="T2822" s="6">
        <f>-S2822*L2822/100000</f>
        <v>0</v>
      </c>
      <c r="U2822" s="4">
        <f>N2822+Q2822</f>
        <v>137.6</v>
      </c>
      <c r="V2822" s="4" t="e">
        <f>P2822*I2822/100/R2822</f>
        <v>#DIV/0!</v>
      </c>
      <c r="W2822" s="4" t="e">
        <f>V2822*H2822</f>
        <v>#DIV/0!</v>
      </c>
      <c r="X2822" s="6">
        <f>O2822+S2822</f>
        <v>0</v>
      </c>
      <c r="Y2822" s="6" t="e">
        <f>P2822*I2822/100/T2822</f>
        <v>#DIV/0!</v>
      </c>
      <c r="Z2822" s="6" t="e">
        <f>Y2822*H2822</f>
        <v>#DIV/0!</v>
      </c>
      <c r="AB2822" s="1">
        <f t="shared" si="88"/>
        <v>0</v>
      </c>
      <c r="AC2822" s="1">
        <f t="shared" si="89"/>
        <v>0</v>
      </c>
    </row>
    <row r="2823" spans="4:29" x14ac:dyDescent="0.25">
      <c r="D2823" s="1">
        <v>1988</v>
      </c>
      <c r="E2823" s="1" t="s">
        <v>82</v>
      </c>
      <c r="F2823" s="2" t="s">
        <v>271</v>
      </c>
      <c r="G2823">
        <v>2</v>
      </c>
      <c r="H2823">
        <v>837468930</v>
      </c>
      <c r="I2823" s="1">
        <v>101.2557</v>
      </c>
      <c r="J2823" s="1">
        <v>3600000</v>
      </c>
      <c r="K2823" s="1">
        <v>26946108</v>
      </c>
      <c r="M2823" s="3"/>
      <c r="N2823">
        <v>133.6</v>
      </c>
      <c r="O2823"/>
      <c r="P2823" s="1">
        <f>IF($A$3="Percentage of government revenue per capita",$B$3,0) + IF($A$3="Absolute extra revenue",AB2823,0) + IF($A$3="Absolute revenue per capita",AC2823,0)</f>
        <v>0</v>
      </c>
      <c r="Q2823" s="5">
        <f>-MIN(data!$B$4 / data!I2897 * data!P2897 / 100, data!N2897)</f>
        <v>0</v>
      </c>
      <c r="R2823" s="4">
        <f>-Q2823*K2823/1000</f>
        <v>0</v>
      </c>
      <c r="S2823" s="6">
        <f>-MIN(data!$B$5/(POWER(LN(I2823),2))*P2823/100, O2823)</f>
        <v>0</v>
      </c>
      <c r="T2823" s="6">
        <f>-S2823*L2823/100000</f>
        <v>0</v>
      </c>
      <c r="U2823" s="4">
        <f>N2823+Q2823</f>
        <v>133.6</v>
      </c>
      <c r="V2823" s="4" t="e">
        <f>P2823*I2823/100/R2823</f>
        <v>#DIV/0!</v>
      </c>
      <c r="W2823" s="4" t="e">
        <f>V2823*H2823</f>
        <v>#DIV/0!</v>
      </c>
      <c r="X2823" s="6">
        <f>O2823+S2823</f>
        <v>0</v>
      </c>
      <c r="Y2823" s="6" t="e">
        <f>P2823*I2823/100/T2823</f>
        <v>#DIV/0!</v>
      </c>
      <c r="Z2823" s="6" t="e">
        <f>Y2823*H2823</f>
        <v>#DIV/0!</v>
      </c>
      <c r="AB2823" s="1">
        <f t="shared" si="88"/>
        <v>0</v>
      </c>
      <c r="AC2823" s="1">
        <f t="shared" si="89"/>
        <v>0</v>
      </c>
    </row>
    <row r="2824" spans="4:29" x14ac:dyDescent="0.25">
      <c r="D2824" s="1">
        <v>1989</v>
      </c>
      <c r="E2824" s="1" t="s">
        <v>82</v>
      </c>
      <c r="F2824" s="2" t="s">
        <v>271</v>
      </c>
      <c r="G2824">
        <v>2</v>
      </c>
      <c r="H2824">
        <v>855334678</v>
      </c>
      <c r="I2824" s="1">
        <v>109.0855</v>
      </c>
      <c r="J2824" s="1">
        <v>3500000</v>
      </c>
      <c r="K2824" s="1">
        <v>26985351</v>
      </c>
      <c r="M2824" s="3"/>
      <c r="N2824">
        <v>129.69999999999999</v>
      </c>
      <c r="O2824"/>
      <c r="P2824" s="1">
        <f>IF($A$3="Percentage of government revenue per capita",$B$3,0) + IF($A$3="Absolute extra revenue",AB2824,0) + IF($A$3="Absolute revenue per capita",AC2824,0)</f>
        <v>0</v>
      </c>
      <c r="Q2824" s="5">
        <f>-MIN(data!$B$4 / data!I2898 * data!P2898 / 100, data!N2898)</f>
        <v>0</v>
      </c>
      <c r="R2824" s="4">
        <f>-Q2824*K2824/1000</f>
        <v>0</v>
      </c>
      <c r="S2824" s="6">
        <f>-MIN(data!$B$5/(POWER(LN(I2824),2))*P2824/100, O2824)</f>
        <v>0</v>
      </c>
      <c r="T2824" s="6">
        <f>-S2824*L2824/100000</f>
        <v>0</v>
      </c>
      <c r="U2824" s="4">
        <f>N2824+Q2824</f>
        <v>129.69999999999999</v>
      </c>
      <c r="V2824" s="4" t="e">
        <f>P2824*I2824/100/R2824</f>
        <v>#DIV/0!</v>
      </c>
      <c r="W2824" s="4" t="e">
        <f>V2824*H2824</f>
        <v>#DIV/0!</v>
      </c>
      <c r="X2824" s="6">
        <f>O2824+S2824</f>
        <v>0</v>
      </c>
      <c r="Y2824" s="6" t="e">
        <f>P2824*I2824/100/T2824</f>
        <v>#DIV/0!</v>
      </c>
      <c r="Z2824" s="6" t="e">
        <f>Y2824*H2824</f>
        <v>#DIV/0!</v>
      </c>
      <c r="AB2824" s="1">
        <f t="shared" si="88"/>
        <v>0</v>
      </c>
      <c r="AC2824" s="1">
        <f t="shared" si="89"/>
        <v>0</v>
      </c>
    </row>
    <row r="2825" spans="4:29" x14ac:dyDescent="0.25">
      <c r="D2825" s="1">
        <v>1990</v>
      </c>
      <c r="E2825" s="1" t="s">
        <v>82</v>
      </c>
      <c r="F2825" s="2" t="s">
        <v>271</v>
      </c>
      <c r="G2825">
        <v>2</v>
      </c>
      <c r="H2825">
        <v>873277798</v>
      </c>
      <c r="I2825" s="1">
        <v>105.7817</v>
      </c>
      <c r="J2825" s="1">
        <v>3400000</v>
      </c>
      <c r="K2825" s="1">
        <v>26984127</v>
      </c>
      <c r="L2825" s="1">
        <v>26618705</v>
      </c>
      <c r="M2825" s="3">
        <v>152000</v>
      </c>
      <c r="N2825">
        <v>126</v>
      </c>
      <c r="O2825">
        <v>556</v>
      </c>
      <c r="P2825" s="1">
        <f>IF($A$3="Percentage of government revenue per capita",$B$3,0) + IF($A$3="Absolute extra revenue",AB2825,0) + IF($A$3="Absolute revenue per capita",AC2825,0)</f>
        <v>0</v>
      </c>
      <c r="Q2825" s="5" t="e">
        <f>-MIN(data!$B$4 / data!I2899 * data!P2899 / 100, data!N2899)</f>
        <v>#DIV/0!</v>
      </c>
      <c r="R2825" s="4" t="e">
        <f>-Q2825*K2825/1000</f>
        <v>#DIV/0!</v>
      </c>
      <c r="S2825" s="6">
        <f>-MIN(data!$B$5/(POWER(LN(I2825),2))*P2825/100, O2825)</f>
        <v>0</v>
      </c>
      <c r="T2825" s="6">
        <f>-S2825*L2825/100000</f>
        <v>0</v>
      </c>
      <c r="U2825" s="4" t="e">
        <f>N2825+Q2825</f>
        <v>#DIV/0!</v>
      </c>
      <c r="V2825" s="4" t="e">
        <f>P2825*I2825/100/R2825</f>
        <v>#DIV/0!</v>
      </c>
      <c r="W2825" s="4" t="e">
        <f>V2825*H2825</f>
        <v>#DIV/0!</v>
      </c>
      <c r="X2825" s="6">
        <f>O2825+S2825</f>
        <v>556</v>
      </c>
      <c r="Y2825" s="6" t="e">
        <f>P2825*I2825/100/T2825</f>
        <v>#DIV/0!</v>
      </c>
      <c r="Z2825" s="6" t="e">
        <f>Y2825*H2825</f>
        <v>#DIV/0!</v>
      </c>
      <c r="AB2825" s="1">
        <f t="shared" si="88"/>
        <v>0</v>
      </c>
      <c r="AC2825" s="1">
        <f t="shared" si="89"/>
        <v>0</v>
      </c>
    </row>
    <row r="2826" spans="4:29" x14ac:dyDescent="0.25">
      <c r="D2826" s="1">
        <v>1991</v>
      </c>
      <c r="E2826" s="1" t="s">
        <v>82</v>
      </c>
      <c r="F2826" s="2" t="s">
        <v>271</v>
      </c>
      <c r="G2826">
        <v>2</v>
      </c>
      <c r="H2826">
        <v>891273209</v>
      </c>
      <c r="I2826" s="1">
        <v>109.86320000000001</v>
      </c>
      <c r="J2826" s="1">
        <v>3300000</v>
      </c>
      <c r="K2826" s="1">
        <v>26938776</v>
      </c>
      <c r="L2826" s="1">
        <v>26579926</v>
      </c>
      <c r="M2826" s="3">
        <v>148000</v>
      </c>
      <c r="N2826">
        <v>122.5</v>
      </c>
      <c r="O2826">
        <v>538</v>
      </c>
      <c r="P2826" s="1">
        <f>IF($A$3="Percentage of government revenue per capita",$B$3,0) + IF($A$3="Absolute extra revenue",AB2826,0) + IF($A$3="Absolute revenue per capita",AC2826,0)</f>
        <v>0</v>
      </c>
      <c r="Q2826" s="5" t="e">
        <f>-MIN(data!$B$4 / data!I2900 * data!P2900 / 100, data!N2900)</f>
        <v>#DIV/0!</v>
      </c>
      <c r="R2826" s="4" t="e">
        <f>-Q2826*K2826/1000</f>
        <v>#DIV/0!</v>
      </c>
      <c r="S2826" s="6">
        <f>-MIN(data!$B$5/(POWER(LN(I2826),2))*P2826/100, O2826)</f>
        <v>0</v>
      </c>
      <c r="T2826" s="6">
        <f>-S2826*L2826/100000</f>
        <v>0</v>
      </c>
      <c r="U2826" s="4" t="e">
        <f>N2826+Q2826</f>
        <v>#DIV/0!</v>
      </c>
      <c r="V2826" s="4" t="e">
        <f>P2826*I2826/100/R2826</f>
        <v>#DIV/0!</v>
      </c>
      <c r="W2826" s="4" t="e">
        <f>V2826*H2826</f>
        <v>#DIV/0!</v>
      </c>
      <c r="X2826" s="6">
        <f>O2826+S2826</f>
        <v>538</v>
      </c>
      <c r="Y2826" s="6" t="e">
        <f>P2826*I2826/100/T2826</f>
        <v>#DIV/0!</v>
      </c>
      <c r="Z2826" s="6" t="e">
        <f>Y2826*H2826</f>
        <v>#DIV/0!</v>
      </c>
      <c r="AB2826" s="1">
        <f t="shared" si="88"/>
        <v>0</v>
      </c>
      <c r="AC2826" s="1">
        <f t="shared" si="89"/>
        <v>0</v>
      </c>
    </row>
    <row r="2827" spans="4:29" x14ac:dyDescent="0.25">
      <c r="D2827" s="1">
        <v>1992</v>
      </c>
      <c r="E2827" s="1" t="s">
        <v>82</v>
      </c>
      <c r="F2827" s="2" t="s">
        <v>271</v>
      </c>
      <c r="G2827">
        <v>2</v>
      </c>
      <c r="H2827">
        <v>909307016</v>
      </c>
      <c r="I2827" s="1">
        <v>111.2675</v>
      </c>
      <c r="J2827" s="1">
        <v>3200000</v>
      </c>
      <c r="K2827" s="1">
        <v>26845638</v>
      </c>
      <c r="L2827" s="1">
        <v>26679463</v>
      </c>
      <c r="M2827" s="3">
        <v>143000</v>
      </c>
      <c r="N2827">
        <v>119.2</v>
      </c>
      <c r="O2827">
        <v>521</v>
      </c>
      <c r="P2827" s="1">
        <f>IF($A$3="Percentage of government revenue per capita",$B$3,0) + IF($A$3="Absolute extra revenue",AB2827,0) + IF($A$3="Absolute revenue per capita",AC2827,0)</f>
        <v>0</v>
      </c>
      <c r="Q2827" s="5">
        <f>-MIN(data!$B$4 / data!I2901 * data!P2901 / 100, data!N2901)</f>
        <v>0</v>
      </c>
      <c r="R2827" s="4">
        <f>-Q2827*K2827/1000</f>
        <v>0</v>
      </c>
      <c r="S2827" s="6">
        <f>-MIN(data!$B$5/(POWER(LN(I2827),2))*P2827/100, O2827)</f>
        <v>0</v>
      </c>
      <c r="T2827" s="6">
        <f>-S2827*L2827/100000</f>
        <v>0</v>
      </c>
      <c r="U2827" s="4">
        <f>N2827+Q2827</f>
        <v>119.2</v>
      </c>
      <c r="V2827" s="4" t="e">
        <f>P2827*I2827/100/R2827</f>
        <v>#DIV/0!</v>
      </c>
      <c r="W2827" s="4" t="e">
        <f>V2827*H2827</f>
        <v>#DIV/0!</v>
      </c>
      <c r="X2827" s="6">
        <f>O2827+S2827</f>
        <v>521</v>
      </c>
      <c r="Y2827" s="6" t="e">
        <f>P2827*I2827/100/T2827</f>
        <v>#DIV/0!</v>
      </c>
      <c r="Z2827" s="6" t="e">
        <f>Y2827*H2827</f>
        <v>#DIV/0!</v>
      </c>
      <c r="AB2827" s="1">
        <f t="shared" si="88"/>
        <v>0</v>
      </c>
      <c r="AC2827" s="1">
        <f t="shared" si="89"/>
        <v>0</v>
      </c>
    </row>
    <row r="2828" spans="4:29" x14ac:dyDescent="0.25">
      <c r="D2828" s="1">
        <v>1993</v>
      </c>
      <c r="E2828" s="1" t="s">
        <v>82</v>
      </c>
      <c r="F2828" s="2" t="s">
        <v>271</v>
      </c>
      <c r="G2828">
        <v>2</v>
      </c>
      <c r="H2828">
        <v>927403860</v>
      </c>
      <c r="I2828" s="1">
        <v>107.4958</v>
      </c>
      <c r="J2828" s="1">
        <v>3100000</v>
      </c>
      <c r="K2828" s="1">
        <v>26747196</v>
      </c>
      <c r="L2828" s="1">
        <v>26785714</v>
      </c>
      <c r="M2828" s="3">
        <v>139000</v>
      </c>
      <c r="N2828">
        <v>115.9</v>
      </c>
      <c r="O2828">
        <v>504</v>
      </c>
      <c r="P2828" s="1">
        <f>IF($A$3="Percentage of government revenue per capita",$B$3,0) + IF($A$3="Absolute extra revenue",AB2828,0) + IF($A$3="Absolute revenue per capita",AC2828,0)</f>
        <v>0</v>
      </c>
      <c r="Q2828" s="5">
        <f>-MIN(data!$B$4 / data!I2902 * data!P2902 / 100, data!N2902)</f>
        <v>0</v>
      </c>
      <c r="R2828" s="4">
        <f>-Q2828*K2828/1000</f>
        <v>0</v>
      </c>
      <c r="S2828" s="6">
        <f>-MIN(data!$B$5/(POWER(LN(I2828),2))*P2828/100, O2828)</f>
        <v>0</v>
      </c>
      <c r="T2828" s="6">
        <f>-S2828*L2828/100000</f>
        <v>0</v>
      </c>
      <c r="U2828" s="4">
        <f>N2828+Q2828</f>
        <v>115.9</v>
      </c>
      <c r="V2828" s="4" t="e">
        <f>P2828*I2828/100/R2828</f>
        <v>#DIV/0!</v>
      </c>
      <c r="W2828" s="4" t="e">
        <f>V2828*H2828</f>
        <v>#DIV/0!</v>
      </c>
      <c r="X2828" s="6">
        <f>O2828+S2828</f>
        <v>504</v>
      </c>
      <c r="Y2828" s="6" t="e">
        <f>P2828*I2828/100/T2828</f>
        <v>#DIV/0!</v>
      </c>
      <c r="Z2828" s="6" t="e">
        <f>Y2828*H2828</f>
        <v>#DIV/0!</v>
      </c>
      <c r="AB2828" s="1">
        <f t="shared" si="88"/>
        <v>0</v>
      </c>
      <c r="AC2828" s="1">
        <f t="shared" si="89"/>
        <v>0</v>
      </c>
    </row>
    <row r="2829" spans="4:29" x14ac:dyDescent="0.25">
      <c r="D2829" s="1">
        <v>1994</v>
      </c>
      <c r="E2829" s="1" t="s">
        <v>82</v>
      </c>
      <c r="F2829" s="2" t="s">
        <v>271</v>
      </c>
      <c r="G2829">
        <v>2</v>
      </c>
      <c r="H2829">
        <v>945601831</v>
      </c>
      <c r="I2829" s="1">
        <v>117.7533</v>
      </c>
      <c r="J2829" s="1">
        <v>3100000</v>
      </c>
      <c r="K2829" s="1">
        <v>27506655</v>
      </c>
      <c r="L2829" s="1">
        <v>26639344</v>
      </c>
      <c r="M2829" s="3">
        <v>135000</v>
      </c>
      <c r="N2829">
        <v>112.7</v>
      </c>
      <c r="O2829">
        <v>488</v>
      </c>
      <c r="P2829" s="1">
        <f>IF($A$3="Percentage of government revenue per capita",$B$3,0) + IF($A$3="Absolute extra revenue",AB2829,0) + IF($A$3="Absolute revenue per capita",AC2829,0)</f>
        <v>0</v>
      </c>
      <c r="Q2829" s="5">
        <f>-MIN(data!$B$4 / data!I2903 * data!P2903 / 100, data!N2903)</f>
        <v>0</v>
      </c>
      <c r="R2829" s="4">
        <f>-Q2829*K2829/1000</f>
        <v>0</v>
      </c>
      <c r="S2829" s="6">
        <f>-MIN(data!$B$5/(POWER(LN(I2829),2))*P2829/100, O2829)</f>
        <v>0</v>
      </c>
      <c r="T2829" s="6">
        <f>-S2829*L2829/100000</f>
        <v>0</v>
      </c>
      <c r="U2829" s="4">
        <f>N2829+Q2829</f>
        <v>112.7</v>
      </c>
      <c r="V2829" s="4" t="e">
        <f>P2829*I2829/100/R2829</f>
        <v>#DIV/0!</v>
      </c>
      <c r="W2829" s="4" t="e">
        <f>V2829*H2829</f>
        <v>#DIV/0!</v>
      </c>
      <c r="X2829" s="6">
        <f>O2829+S2829</f>
        <v>488</v>
      </c>
      <c r="Y2829" s="6" t="e">
        <f>P2829*I2829/100/T2829</f>
        <v>#DIV/0!</v>
      </c>
      <c r="Z2829" s="6" t="e">
        <f>Y2829*H2829</f>
        <v>#DIV/0!</v>
      </c>
      <c r="AB2829" s="1">
        <f t="shared" si="88"/>
        <v>0</v>
      </c>
      <c r="AC2829" s="1">
        <f t="shared" si="89"/>
        <v>0</v>
      </c>
    </row>
    <row r="2830" spans="4:29" x14ac:dyDescent="0.25">
      <c r="D2830" s="1">
        <v>1995</v>
      </c>
      <c r="E2830" s="1" t="s">
        <v>82</v>
      </c>
      <c r="F2830" s="2" t="s">
        <v>271</v>
      </c>
      <c r="G2830">
        <v>2</v>
      </c>
      <c r="H2830">
        <v>963922588</v>
      </c>
      <c r="I2830" s="1">
        <v>123.253</v>
      </c>
      <c r="J2830" s="1">
        <v>3000000</v>
      </c>
      <c r="K2830" s="1">
        <v>27422303</v>
      </c>
      <c r="L2830" s="1">
        <v>26751592</v>
      </c>
      <c r="M2830" s="3">
        <v>130000</v>
      </c>
      <c r="N2830">
        <v>109.4</v>
      </c>
      <c r="O2830">
        <v>471</v>
      </c>
      <c r="P2830" s="1">
        <f>IF($A$3="Percentage of government revenue per capita",$B$3,0) + IF($A$3="Absolute extra revenue",AB2830,0) + IF($A$3="Absolute revenue per capita",AC2830,0)</f>
        <v>0</v>
      </c>
      <c r="Q2830" s="5">
        <f>-MIN(data!$B$4 / data!I2904 * data!P2904 / 100, data!N2904)</f>
        <v>0</v>
      </c>
      <c r="R2830" s="4">
        <f>-Q2830*K2830/1000</f>
        <v>0</v>
      </c>
      <c r="S2830" s="6">
        <f>-MIN(data!$B$5/(POWER(LN(I2830),2))*P2830/100, O2830)</f>
        <v>0</v>
      </c>
      <c r="T2830" s="6">
        <f>-S2830*L2830/100000</f>
        <v>0</v>
      </c>
      <c r="U2830" s="4">
        <f>N2830+Q2830</f>
        <v>109.4</v>
      </c>
      <c r="V2830" s="4" t="e">
        <f>P2830*I2830/100/R2830</f>
        <v>#DIV/0!</v>
      </c>
      <c r="W2830" s="4" t="e">
        <f>V2830*H2830</f>
        <v>#DIV/0!</v>
      </c>
      <c r="X2830" s="6">
        <f>O2830+S2830</f>
        <v>471</v>
      </c>
      <c r="Y2830" s="6" t="e">
        <f>P2830*I2830/100/T2830</f>
        <v>#DIV/0!</v>
      </c>
      <c r="Z2830" s="6" t="e">
        <f>Y2830*H2830</f>
        <v>#DIV/0!</v>
      </c>
      <c r="AB2830" s="1">
        <f t="shared" si="88"/>
        <v>0</v>
      </c>
      <c r="AC2830" s="1">
        <f t="shared" si="89"/>
        <v>0</v>
      </c>
    </row>
    <row r="2831" spans="4:29" x14ac:dyDescent="0.25">
      <c r="D2831" s="1">
        <v>1996</v>
      </c>
      <c r="E2831" s="1" t="s">
        <v>82</v>
      </c>
      <c r="F2831" s="2" t="s">
        <v>271</v>
      </c>
      <c r="G2831">
        <v>2</v>
      </c>
      <c r="H2831">
        <v>982365243</v>
      </c>
      <c r="I2831" s="1">
        <v>128.50309999999999</v>
      </c>
      <c r="J2831" s="1">
        <v>2900000</v>
      </c>
      <c r="K2831" s="1">
        <v>27358491</v>
      </c>
      <c r="L2831" s="1">
        <v>26710817</v>
      </c>
      <c r="M2831" s="3">
        <v>126000</v>
      </c>
      <c r="N2831">
        <v>106</v>
      </c>
      <c r="O2831">
        <v>453</v>
      </c>
      <c r="P2831" s="1">
        <f>IF($A$3="Percentage of government revenue per capita",$B$3,0) + IF($A$3="Absolute extra revenue",AB2831,0) + IF($A$3="Absolute revenue per capita",AC2831,0)</f>
        <v>0</v>
      </c>
      <c r="Q2831" s="5">
        <f>-MIN(data!$B$4 / data!I2905 * data!P2905 / 100, data!N2905)</f>
        <v>0</v>
      </c>
      <c r="R2831" s="4">
        <f>-Q2831*K2831/1000</f>
        <v>0</v>
      </c>
      <c r="S2831" s="6">
        <f>-MIN(data!$B$5/(POWER(LN(I2831),2))*P2831/100, O2831)</f>
        <v>0</v>
      </c>
      <c r="T2831" s="6">
        <f>-S2831*L2831/100000</f>
        <v>0</v>
      </c>
      <c r="U2831" s="4">
        <f>N2831+Q2831</f>
        <v>106</v>
      </c>
      <c r="V2831" s="4" t="e">
        <f>P2831*I2831/100/R2831</f>
        <v>#DIV/0!</v>
      </c>
      <c r="W2831" s="4" t="e">
        <f>V2831*H2831</f>
        <v>#DIV/0!</v>
      </c>
      <c r="X2831" s="6">
        <f>O2831+S2831</f>
        <v>453</v>
      </c>
      <c r="Y2831" s="6" t="e">
        <f>P2831*I2831/100/T2831</f>
        <v>#DIV/0!</v>
      </c>
      <c r="Z2831" s="6" t="e">
        <f>Y2831*H2831</f>
        <v>#DIV/0!</v>
      </c>
      <c r="AB2831" s="1">
        <f t="shared" si="88"/>
        <v>0</v>
      </c>
      <c r="AC2831" s="1">
        <f t="shared" si="89"/>
        <v>0</v>
      </c>
    </row>
    <row r="2832" spans="4:29" x14ac:dyDescent="0.25">
      <c r="D2832" s="1">
        <v>1997</v>
      </c>
      <c r="E2832" s="1" t="s">
        <v>82</v>
      </c>
      <c r="F2832" s="2" t="s">
        <v>271</v>
      </c>
      <c r="G2832">
        <v>2</v>
      </c>
      <c r="H2832">
        <v>1000900030</v>
      </c>
      <c r="I2832" s="1">
        <v>127.7415</v>
      </c>
      <c r="J2832" s="1">
        <v>2800000</v>
      </c>
      <c r="K2832" s="1">
        <v>27317073</v>
      </c>
      <c r="L2832" s="1">
        <v>26497696</v>
      </c>
      <c r="M2832" s="3">
        <v>121000</v>
      </c>
      <c r="N2832">
        <v>102.5</v>
      </c>
      <c r="O2832">
        <v>434</v>
      </c>
      <c r="P2832" s="1">
        <f>IF($A$3="Percentage of government revenue per capita",$B$3,0) + IF($A$3="Absolute extra revenue",AB2832,0) + IF($A$3="Absolute revenue per capita",AC2832,0)</f>
        <v>0</v>
      </c>
      <c r="Q2832" s="5">
        <f>-MIN(data!$B$4 / data!I2906 * data!P2906 / 100, data!N2906)</f>
        <v>0</v>
      </c>
      <c r="R2832" s="4">
        <f>-Q2832*K2832/1000</f>
        <v>0</v>
      </c>
      <c r="S2832" s="6">
        <f>-MIN(data!$B$5/(POWER(LN(I2832),2))*P2832/100, O2832)</f>
        <v>0</v>
      </c>
      <c r="T2832" s="6">
        <f>-S2832*L2832/100000</f>
        <v>0</v>
      </c>
      <c r="U2832" s="4">
        <f>N2832+Q2832</f>
        <v>102.5</v>
      </c>
      <c r="V2832" s="4" t="e">
        <f>P2832*I2832/100/R2832</f>
        <v>#DIV/0!</v>
      </c>
      <c r="W2832" s="4" t="e">
        <f>V2832*H2832</f>
        <v>#DIV/0!</v>
      </c>
      <c r="X2832" s="6">
        <f>O2832+S2832</f>
        <v>434</v>
      </c>
      <c r="Y2832" s="6" t="e">
        <f>P2832*I2832/100/T2832</f>
        <v>#DIV/0!</v>
      </c>
      <c r="Z2832" s="6" t="e">
        <f>Y2832*H2832</f>
        <v>#DIV/0!</v>
      </c>
      <c r="AB2832" s="1">
        <f t="shared" si="88"/>
        <v>0</v>
      </c>
      <c r="AC2832" s="1">
        <f t="shared" si="89"/>
        <v>0</v>
      </c>
    </row>
    <row r="2833" spans="4:29" x14ac:dyDescent="0.25">
      <c r="D2833" s="1">
        <v>1998</v>
      </c>
      <c r="E2833" s="1" t="s">
        <v>82</v>
      </c>
      <c r="F2833" s="2" t="s">
        <v>271</v>
      </c>
      <c r="G2833">
        <v>2</v>
      </c>
      <c r="H2833">
        <v>1019483581</v>
      </c>
      <c r="I2833" s="1">
        <v>124.6801</v>
      </c>
      <c r="J2833" s="1">
        <v>2700000</v>
      </c>
      <c r="K2833" s="1">
        <v>27300303</v>
      </c>
      <c r="L2833" s="1">
        <v>26570048</v>
      </c>
      <c r="M2833" s="3">
        <v>115000</v>
      </c>
      <c r="N2833">
        <v>98.9</v>
      </c>
      <c r="O2833">
        <v>414</v>
      </c>
      <c r="P2833" s="1">
        <f>IF($A$3="Percentage of government revenue per capita",$B$3,0) + IF($A$3="Absolute extra revenue",AB2833,0) + IF($A$3="Absolute revenue per capita",AC2833,0)</f>
        <v>0</v>
      </c>
      <c r="Q2833" s="5">
        <f>-MIN(data!$B$4 / data!I2907 * data!P2907 / 100, data!N2907)</f>
        <v>0</v>
      </c>
      <c r="R2833" s="4">
        <f>-Q2833*K2833/1000</f>
        <v>0</v>
      </c>
      <c r="S2833" s="6">
        <f>-MIN(data!$B$5/(POWER(LN(I2833),2))*P2833/100, O2833)</f>
        <v>0</v>
      </c>
      <c r="T2833" s="6">
        <f>-S2833*L2833/100000</f>
        <v>0</v>
      </c>
      <c r="U2833" s="4">
        <f>N2833+Q2833</f>
        <v>98.9</v>
      </c>
      <c r="V2833" s="4" t="e">
        <f>P2833*I2833/100/R2833</f>
        <v>#DIV/0!</v>
      </c>
      <c r="W2833" s="4" t="e">
        <f>V2833*H2833</f>
        <v>#DIV/0!</v>
      </c>
      <c r="X2833" s="6">
        <f>O2833+S2833</f>
        <v>414</v>
      </c>
      <c r="Y2833" s="6" t="e">
        <f>P2833*I2833/100/T2833</f>
        <v>#DIV/0!</v>
      </c>
      <c r="Z2833" s="6" t="e">
        <f>Y2833*H2833</f>
        <v>#DIV/0!</v>
      </c>
      <c r="AB2833" s="1">
        <f t="shared" si="88"/>
        <v>0</v>
      </c>
      <c r="AC2833" s="1">
        <f t="shared" si="89"/>
        <v>0</v>
      </c>
    </row>
    <row r="2834" spans="4:29" x14ac:dyDescent="0.25">
      <c r="D2834" s="1">
        <v>1999</v>
      </c>
      <c r="E2834" s="1" t="s">
        <v>82</v>
      </c>
      <c r="F2834" s="2" t="s">
        <v>271</v>
      </c>
      <c r="G2834">
        <v>2</v>
      </c>
      <c r="H2834">
        <v>1038058156</v>
      </c>
      <c r="I2834" s="1">
        <v>142.3552</v>
      </c>
      <c r="J2834" s="1">
        <v>2600000</v>
      </c>
      <c r="K2834" s="1">
        <v>27282267</v>
      </c>
      <c r="L2834" s="1">
        <v>26329114</v>
      </c>
      <c r="M2834" s="3">
        <v>110000</v>
      </c>
      <c r="N2834">
        <v>95.3</v>
      </c>
      <c r="O2834">
        <v>395</v>
      </c>
      <c r="P2834" s="1">
        <f>IF($A$3="Percentage of government revenue per capita",$B$3,0) + IF($A$3="Absolute extra revenue",AB2834,0) + IF($A$3="Absolute revenue per capita",AC2834,0)</f>
        <v>0</v>
      </c>
      <c r="Q2834" s="5">
        <f>-MIN(data!$B$4 / data!I2908 * data!P2908 / 100, data!N2908)</f>
        <v>0</v>
      </c>
      <c r="R2834" s="4">
        <f>-Q2834*K2834/1000</f>
        <v>0</v>
      </c>
      <c r="S2834" s="6">
        <f>-MIN(data!$B$5/(POWER(LN(I2834),2))*P2834/100, O2834)</f>
        <v>0</v>
      </c>
      <c r="T2834" s="6">
        <f>-S2834*L2834/100000</f>
        <v>0</v>
      </c>
      <c r="U2834" s="4">
        <f>N2834+Q2834</f>
        <v>95.3</v>
      </c>
      <c r="V2834" s="4" t="e">
        <f>P2834*I2834/100/R2834</f>
        <v>#DIV/0!</v>
      </c>
      <c r="W2834" s="4" t="e">
        <f>V2834*H2834</f>
        <v>#DIV/0!</v>
      </c>
      <c r="X2834" s="6">
        <f>O2834+S2834</f>
        <v>395</v>
      </c>
      <c r="Y2834" s="6" t="e">
        <f>P2834*I2834/100/T2834</f>
        <v>#DIV/0!</v>
      </c>
      <c r="Z2834" s="6" t="e">
        <f>Y2834*H2834</f>
        <v>#DIV/0!</v>
      </c>
      <c r="AB2834" s="1">
        <f t="shared" si="88"/>
        <v>0</v>
      </c>
      <c r="AC2834" s="1">
        <f t="shared" si="89"/>
        <v>0</v>
      </c>
    </row>
    <row r="2835" spans="4:29" x14ac:dyDescent="0.25">
      <c r="D2835" s="1">
        <v>2000</v>
      </c>
      <c r="E2835" s="1" t="s">
        <v>82</v>
      </c>
      <c r="F2835" s="2" t="s">
        <v>271</v>
      </c>
      <c r="G2835">
        <v>2</v>
      </c>
      <c r="H2835">
        <v>1056575549</v>
      </c>
      <c r="I2835" s="1">
        <v>147.87739999999999</v>
      </c>
      <c r="J2835" s="1">
        <v>2500000</v>
      </c>
      <c r="K2835" s="1">
        <v>27262814</v>
      </c>
      <c r="L2835" s="1">
        <v>26470588</v>
      </c>
      <c r="M2835" s="3">
        <v>104000</v>
      </c>
      <c r="N2835">
        <v>91.7</v>
      </c>
      <c r="O2835">
        <v>374</v>
      </c>
      <c r="P2835" s="1">
        <f>IF($A$3="Percentage of government revenue per capita",$B$3,0) + IF($A$3="Absolute extra revenue",AB2835,0) + IF($A$3="Absolute revenue per capita",AC2835,0)</f>
        <v>0</v>
      </c>
      <c r="Q2835" s="5">
        <f>-MIN(data!$B$4 / data!I2909 * data!P2909 / 100, data!N2909)</f>
        <v>0</v>
      </c>
      <c r="R2835" s="4">
        <f>-Q2835*K2835/1000</f>
        <v>0</v>
      </c>
      <c r="S2835" s="6">
        <f>-MIN(data!$B$5/(POWER(LN(I2835),2))*P2835/100, O2835)</f>
        <v>0</v>
      </c>
      <c r="T2835" s="6">
        <f>-S2835*L2835/100000</f>
        <v>0</v>
      </c>
      <c r="U2835" s="4">
        <f>N2835+Q2835</f>
        <v>91.7</v>
      </c>
      <c r="V2835" s="4" t="e">
        <f>P2835*I2835/100/R2835</f>
        <v>#DIV/0!</v>
      </c>
      <c r="W2835" s="4" t="e">
        <f>V2835*H2835</f>
        <v>#DIV/0!</v>
      </c>
      <c r="X2835" s="6">
        <f>O2835+S2835</f>
        <v>374</v>
      </c>
      <c r="Y2835" s="6" t="e">
        <f>P2835*I2835/100/T2835</f>
        <v>#DIV/0!</v>
      </c>
      <c r="Z2835" s="6" t="e">
        <f>Y2835*H2835</f>
        <v>#DIV/0!</v>
      </c>
      <c r="AB2835" s="1">
        <f t="shared" si="88"/>
        <v>0</v>
      </c>
      <c r="AC2835" s="1">
        <f t="shared" si="89"/>
        <v>0</v>
      </c>
    </row>
    <row r="2836" spans="4:29" x14ac:dyDescent="0.25">
      <c r="D2836" s="1">
        <v>2001</v>
      </c>
      <c r="E2836" s="1" t="s">
        <v>82</v>
      </c>
      <c r="F2836" s="2" t="s">
        <v>271</v>
      </c>
      <c r="G2836">
        <v>2</v>
      </c>
      <c r="H2836">
        <v>1075000085</v>
      </c>
      <c r="I2836" s="1">
        <v>146.13740000000001</v>
      </c>
      <c r="J2836" s="1">
        <v>2400000</v>
      </c>
      <c r="K2836" s="1">
        <v>27241771</v>
      </c>
      <c r="L2836" s="1">
        <v>26271186</v>
      </c>
      <c r="M2836" s="3">
        <v>99000</v>
      </c>
      <c r="N2836">
        <v>88.1</v>
      </c>
      <c r="O2836">
        <v>354</v>
      </c>
      <c r="P2836" s="1">
        <f>IF($A$3="Percentage of government revenue per capita",$B$3,0) + IF($A$3="Absolute extra revenue",AB2836,0) + IF($A$3="Absolute revenue per capita",AC2836,0)</f>
        <v>0</v>
      </c>
      <c r="Q2836" s="5">
        <f>-MIN(data!$B$4 / data!I2910 * data!P2910 / 100, data!N2910)</f>
        <v>0</v>
      </c>
      <c r="R2836" s="4">
        <f>-Q2836*K2836/1000</f>
        <v>0</v>
      </c>
      <c r="S2836" s="6">
        <f>-MIN(data!$B$5/(POWER(LN(I2836),2))*P2836/100, O2836)</f>
        <v>0</v>
      </c>
      <c r="T2836" s="6">
        <f>-S2836*L2836/100000</f>
        <v>0</v>
      </c>
      <c r="U2836" s="4">
        <f>N2836+Q2836</f>
        <v>88.1</v>
      </c>
      <c r="V2836" s="4" t="e">
        <f>P2836*I2836/100/R2836</f>
        <v>#DIV/0!</v>
      </c>
      <c r="W2836" s="4" t="e">
        <f>V2836*H2836</f>
        <v>#DIV/0!</v>
      </c>
      <c r="X2836" s="6">
        <f>O2836+S2836</f>
        <v>354</v>
      </c>
      <c r="Y2836" s="6" t="e">
        <f>P2836*I2836/100/T2836</f>
        <v>#DIV/0!</v>
      </c>
      <c r="Z2836" s="6" t="e">
        <f>Y2836*H2836</f>
        <v>#DIV/0!</v>
      </c>
      <c r="AB2836" s="1">
        <f t="shared" si="88"/>
        <v>0</v>
      </c>
      <c r="AC2836" s="1">
        <f t="shared" si="89"/>
        <v>0</v>
      </c>
    </row>
    <row r="2837" spans="4:29" x14ac:dyDescent="0.25">
      <c r="D2837" s="1">
        <v>2002</v>
      </c>
      <c r="E2837" s="1" t="s">
        <v>82</v>
      </c>
      <c r="F2837" s="2" t="s">
        <v>271</v>
      </c>
      <c r="G2837">
        <v>2</v>
      </c>
      <c r="H2837">
        <v>1093317189</v>
      </c>
      <c r="I2837" s="1">
        <v>154.02250000000001</v>
      </c>
      <c r="J2837" s="1">
        <v>2300000</v>
      </c>
      <c r="K2837" s="1">
        <v>27186761</v>
      </c>
      <c r="L2837" s="1">
        <v>26268657</v>
      </c>
      <c r="M2837" s="3">
        <v>93000</v>
      </c>
      <c r="N2837">
        <v>84.6</v>
      </c>
      <c r="O2837">
        <v>335</v>
      </c>
      <c r="P2837" s="1">
        <f>IF($A$3="Percentage of government revenue per capita",$B$3,0) + IF($A$3="Absolute extra revenue",AB2837,0) + IF($A$3="Absolute revenue per capita",AC2837,0)</f>
        <v>0</v>
      </c>
      <c r="Q2837" s="5">
        <f>-MIN(data!$B$4 / data!I2911 * data!P2911 / 100, data!N2911)</f>
        <v>0</v>
      </c>
      <c r="R2837" s="4">
        <f>-Q2837*K2837/1000</f>
        <v>0</v>
      </c>
      <c r="S2837" s="6">
        <f>-MIN(data!$B$5/(POWER(LN(I2837),2))*P2837/100, O2837)</f>
        <v>0</v>
      </c>
      <c r="T2837" s="6">
        <f>-S2837*L2837/100000</f>
        <v>0</v>
      </c>
      <c r="U2837" s="4">
        <f>N2837+Q2837</f>
        <v>84.6</v>
      </c>
      <c r="V2837" s="4" t="e">
        <f>P2837*I2837/100/R2837</f>
        <v>#DIV/0!</v>
      </c>
      <c r="W2837" s="4" t="e">
        <f>V2837*H2837</f>
        <v>#DIV/0!</v>
      </c>
      <c r="X2837" s="6">
        <f>O2837+S2837</f>
        <v>335</v>
      </c>
      <c r="Y2837" s="6" t="e">
        <f>P2837*I2837/100/T2837</f>
        <v>#DIV/0!</v>
      </c>
      <c r="Z2837" s="6" t="e">
        <f>Y2837*H2837</f>
        <v>#DIV/0!</v>
      </c>
      <c r="AB2837" s="1">
        <f t="shared" si="88"/>
        <v>0</v>
      </c>
      <c r="AC2837" s="1">
        <f t="shared" si="89"/>
        <v>0</v>
      </c>
    </row>
    <row r="2838" spans="4:29" x14ac:dyDescent="0.25">
      <c r="D2838" s="1">
        <v>2003</v>
      </c>
      <c r="E2838" s="1" t="s">
        <v>82</v>
      </c>
      <c r="F2838" s="2" t="s">
        <v>271</v>
      </c>
      <c r="G2838">
        <v>2</v>
      </c>
      <c r="H2838">
        <v>1111523144</v>
      </c>
      <c r="I2838" s="1">
        <v>169.49449999999999</v>
      </c>
      <c r="J2838" s="1">
        <v>2200000</v>
      </c>
      <c r="K2838" s="1">
        <v>27093596</v>
      </c>
      <c r="L2838" s="1">
        <v>26265823</v>
      </c>
      <c r="M2838" s="3">
        <v>88000</v>
      </c>
      <c r="N2838">
        <v>81.2</v>
      </c>
      <c r="O2838">
        <v>316</v>
      </c>
      <c r="P2838" s="1">
        <f>IF($A$3="Percentage of government revenue per capita",$B$3,0) + IF($A$3="Absolute extra revenue",AB2838,0) + IF($A$3="Absolute revenue per capita",AC2838,0)</f>
        <v>0</v>
      </c>
      <c r="Q2838" s="5">
        <f>-MIN(data!$B$4 / data!I2912 * data!P2912 / 100, data!N2912)</f>
        <v>0</v>
      </c>
      <c r="R2838" s="4">
        <f>-Q2838*K2838/1000</f>
        <v>0</v>
      </c>
      <c r="S2838" s="6">
        <f>-MIN(data!$B$5/(POWER(LN(I2838),2))*P2838/100, O2838)</f>
        <v>0</v>
      </c>
      <c r="T2838" s="6">
        <f>-S2838*L2838/100000</f>
        <v>0</v>
      </c>
      <c r="U2838" s="4">
        <f>N2838+Q2838</f>
        <v>81.2</v>
      </c>
      <c r="V2838" s="4" t="e">
        <f>P2838*I2838/100/R2838</f>
        <v>#DIV/0!</v>
      </c>
      <c r="W2838" s="4" t="e">
        <f>V2838*H2838</f>
        <v>#DIV/0!</v>
      </c>
      <c r="X2838" s="6">
        <f>O2838+S2838</f>
        <v>316</v>
      </c>
      <c r="Y2838" s="6" t="e">
        <f>P2838*I2838/100/T2838</f>
        <v>#DIV/0!</v>
      </c>
      <c r="Z2838" s="6" t="e">
        <f>Y2838*H2838</f>
        <v>#DIV/0!</v>
      </c>
      <c r="AB2838" s="1">
        <f t="shared" si="88"/>
        <v>0</v>
      </c>
      <c r="AC2838" s="1">
        <f t="shared" si="89"/>
        <v>0</v>
      </c>
    </row>
    <row r="2839" spans="4:29" x14ac:dyDescent="0.25">
      <c r="D2839" s="1">
        <v>2004</v>
      </c>
      <c r="E2839" s="1" t="s">
        <v>82</v>
      </c>
      <c r="F2839" s="2" t="s">
        <v>271</v>
      </c>
      <c r="G2839">
        <v>2</v>
      </c>
      <c r="H2839">
        <v>1129623456</v>
      </c>
      <c r="I2839" s="1">
        <v>190.96029999999999</v>
      </c>
      <c r="J2839" s="1">
        <v>2100000</v>
      </c>
      <c r="K2839" s="1">
        <v>26992288</v>
      </c>
      <c r="L2839" s="1">
        <v>25838926</v>
      </c>
      <c r="M2839" s="3">
        <v>83000</v>
      </c>
      <c r="N2839">
        <v>77.8</v>
      </c>
      <c r="O2839">
        <v>298</v>
      </c>
      <c r="P2839" s="1">
        <f>IF($A$3="Percentage of government revenue per capita",$B$3,0) + IF($A$3="Absolute extra revenue",AB2839,0) + IF($A$3="Absolute revenue per capita",AC2839,0)</f>
        <v>0</v>
      </c>
      <c r="Q2839" s="5">
        <f>-MIN(data!$B$4 / data!I2913 * data!P2913 / 100, data!N2913)</f>
        <v>0</v>
      </c>
      <c r="R2839" s="4">
        <f>-Q2839*K2839/1000</f>
        <v>0</v>
      </c>
      <c r="S2839" s="6">
        <f>-MIN(data!$B$5/(POWER(LN(I2839),2))*P2839/100, O2839)</f>
        <v>0</v>
      </c>
      <c r="T2839" s="6">
        <f>-S2839*L2839/100000</f>
        <v>0</v>
      </c>
      <c r="U2839" s="4">
        <f>N2839+Q2839</f>
        <v>77.8</v>
      </c>
      <c r="V2839" s="4" t="e">
        <f>P2839*I2839/100/R2839</f>
        <v>#DIV/0!</v>
      </c>
      <c r="W2839" s="4" t="e">
        <f>V2839*H2839</f>
        <v>#DIV/0!</v>
      </c>
      <c r="X2839" s="6">
        <f>O2839+S2839</f>
        <v>298</v>
      </c>
      <c r="Y2839" s="6" t="e">
        <f>P2839*I2839/100/T2839</f>
        <v>#DIV/0!</v>
      </c>
      <c r="Z2839" s="6" t="e">
        <f>Y2839*H2839</f>
        <v>#DIV/0!</v>
      </c>
      <c r="AB2839" s="1">
        <f t="shared" si="88"/>
        <v>0</v>
      </c>
      <c r="AC2839" s="1">
        <f t="shared" si="89"/>
        <v>0</v>
      </c>
    </row>
    <row r="2840" spans="4:29" x14ac:dyDescent="0.25">
      <c r="D2840" s="1">
        <v>2005</v>
      </c>
      <c r="E2840" s="1" t="s">
        <v>82</v>
      </c>
      <c r="F2840" s="2" t="s">
        <v>271</v>
      </c>
      <c r="G2840">
        <v>2</v>
      </c>
      <c r="H2840">
        <v>1147609927</v>
      </c>
      <c r="I2840" s="1">
        <v>207.75030000000001</v>
      </c>
      <c r="J2840" s="1">
        <v>2000000</v>
      </c>
      <c r="K2840" s="1">
        <v>26845638</v>
      </c>
      <c r="L2840" s="1">
        <v>26071429</v>
      </c>
      <c r="M2840" s="3">
        <v>77000</v>
      </c>
      <c r="N2840">
        <v>74.5</v>
      </c>
      <c r="O2840">
        <v>280</v>
      </c>
      <c r="P2840" s="1">
        <f>IF($A$3="Percentage of government revenue per capita",$B$3,0) + IF($A$3="Absolute extra revenue",AB2840,0) + IF($A$3="Absolute revenue per capita",AC2840,0)</f>
        <v>0</v>
      </c>
      <c r="Q2840" s="5">
        <f>-MIN(data!$B$4 / data!I2914 * data!P2914 / 100, data!N2914)</f>
        <v>0</v>
      </c>
      <c r="R2840" s="4">
        <f>-Q2840*K2840/1000</f>
        <v>0</v>
      </c>
      <c r="S2840" s="6">
        <f>-MIN(data!$B$5/(POWER(LN(I2840),2))*P2840/100, O2840)</f>
        <v>0</v>
      </c>
      <c r="T2840" s="6">
        <f>-S2840*L2840/100000</f>
        <v>0</v>
      </c>
      <c r="U2840" s="4">
        <f>N2840+Q2840</f>
        <v>74.5</v>
      </c>
      <c r="V2840" s="4" t="e">
        <f>P2840*I2840/100/R2840</f>
        <v>#DIV/0!</v>
      </c>
      <c r="W2840" s="4" t="e">
        <f>V2840*H2840</f>
        <v>#DIV/0!</v>
      </c>
      <c r="X2840" s="6">
        <f>O2840+S2840</f>
        <v>280</v>
      </c>
      <c r="Y2840" s="6" t="e">
        <f>P2840*I2840/100/T2840</f>
        <v>#DIV/0!</v>
      </c>
      <c r="Z2840" s="6" t="e">
        <f>Y2840*H2840</f>
        <v>#DIV/0!</v>
      </c>
      <c r="AB2840" s="1">
        <f t="shared" si="88"/>
        <v>0</v>
      </c>
      <c r="AC2840" s="1">
        <f t="shared" si="89"/>
        <v>0</v>
      </c>
    </row>
    <row r="2841" spans="4:29" x14ac:dyDescent="0.25">
      <c r="D2841" s="1">
        <v>2006</v>
      </c>
      <c r="E2841" s="1" t="s">
        <v>82</v>
      </c>
      <c r="F2841" s="2" t="s">
        <v>271</v>
      </c>
      <c r="G2841">
        <v>2</v>
      </c>
      <c r="H2841">
        <v>1165486291</v>
      </c>
      <c r="I2841" s="1">
        <v>233.56139999999999</v>
      </c>
      <c r="J2841" s="1">
        <v>2000000</v>
      </c>
      <c r="K2841" s="1">
        <v>28089888</v>
      </c>
      <c r="L2841" s="1">
        <v>25660377</v>
      </c>
      <c r="M2841" s="3">
        <v>73000</v>
      </c>
      <c r="N2841">
        <v>71.2</v>
      </c>
      <c r="O2841">
        <v>265</v>
      </c>
      <c r="P2841" s="1">
        <f>IF($A$3="Percentage of government revenue per capita",$B$3,0) + IF($A$3="Absolute extra revenue",AB2841,0) + IF($A$3="Absolute revenue per capita",AC2841,0)</f>
        <v>0</v>
      </c>
      <c r="Q2841" s="5" t="e">
        <f>-MIN(data!$B$4 / data!I2915 * data!P2915 / 100, data!N2915)</f>
        <v>#DIV/0!</v>
      </c>
      <c r="R2841" s="4" t="e">
        <f>-Q2841*K2841/1000</f>
        <v>#DIV/0!</v>
      </c>
      <c r="S2841" s="6">
        <f>-MIN(data!$B$5/(POWER(LN(I2841),2))*P2841/100, O2841)</f>
        <v>0</v>
      </c>
      <c r="T2841" s="6">
        <f>-S2841*L2841/100000</f>
        <v>0</v>
      </c>
      <c r="U2841" s="4" t="e">
        <f>N2841+Q2841</f>
        <v>#DIV/0!</v>
      </c>
      <c r="V2841" s="4" t="e">
        <f>P2841*I2841/100/R2841</f>
        <v>#DIV/0!</v>
      </c>
      <c r="W2841" s="4" t="e">
        <f>V2841*H2841</f>
        <v>#DIV/0!</v>
      </c>
      <c r="X2841" s="6">
        <f>O2841+S2841</f>
        <v>265</v>
      </c>
      <c r="Y2841" s="6" t="e">
        <f>P2841*I2841/100/T2841</f>
        <v>#DIV/0!</v>
      </c>
      <c r="Z2841" s="6" t="e">
        <f>Y2841*H2841</f>
        <v>#DIV/0!</v>
      </c>
      <c r="AB2841" s="1">
        <f t="shared" si="88"/>
        <v>0</v>
      </c>
      <c r="AC2841" s="1">
        <f t="shared" si="89"/>
        <v>0</v>
      </c>
    </row>
    <row r="2842" spans="4:29" x14ac:dyDescent="0.25">
      <c r="D2842" s="1">
        <v>2007</v>
      </c>
      <c r="E2842" s="1" t="s">
        <v>82</v>
      </c>
      <c r="F2842" s="2" t="s">
        <v>271</v>
      </c>
      <c r="G2842">
        <v>2</v>
      </c>
      <c r="H2842">
        <v>1183209472</v>
      </c>
      <c r="I2842" s="1">
        <v>257.07859999999999</v>
      </c>
      <c r="J2842" s="1">
        <v>1900000</v>
      </c>
      <c r="K2842" s="1">
        <v>27941176</v>
      </c>
      <c r="L2842" s="1">
        <v>25600000</v>
      </c>
      <c r="M2842" s="3">
        <v>68000</v>
      </c>
      <c r="N2842">
        <v>68</v>
      </c>
      <c r="O2842">
        <v>250</v>
      </c>
      <c r="P2842" s="1">
        <f>IF($A$3="Percentage of government revenue per capita",$B$3,0) + IF($A$3="Absolute extra revenue",AB2842,0) + IF($A$3="Absolute revenue per capita",AC2842,0)</f>
        <v>0</v>
      </c>
      <c r="Q2842" s="5" t="e">
        <f>-MIN(data!$B$4 / data!I2916 * data!P2916 / 100, data!N2916)</f>
        <v>#DIV/0!</v>
      </c>
      <c r="R2842" s="4" t="e">
        <f>-Q2842*K2842/1000</f>
        <v>#DIV/0!</v>
      </c>
      <c r="S2842" s="6">
        <f>-MIN(data!$B$5/(POWER(LN(I2842),2))*P2842/100, O2842)</f>
        <v>0</v>
      </c>
      <c r="T2842" s="6">
        <f>-S2842*L2842/100000</f>
        <v>0</v>
      </c>
      <c r="U2842" s="4" t="e">
        <f>N2842+Q2842</f>
        <v>#DIV/0!</v>
      </c>
      <c r="V2842" s="4" t="e">
        <f>P2842*I2842/100/R2842</f>
        <v>#DIV/0!</v>
      </c>
      <c r="W2842" s="4" t="e">
        <f>V2842*H2842</f>
        <v>#DIV/0!</v>
      </c>
      <c r="X2842" s="6">
        <f>O2842+S2842</f>
        <v>250</v>
      </c>
      <c r="Y2842" s="6" t="e">
        <f>P2842*I2842/100/T2842</f>
        <v>#DIV/0!</v>
      </c>
      <c r="Z2842" s="6" t="e">
        <f>Y2842*H2842</f>
        <v>#DIV/0!</v>
      </c>
      <c r="AB2842" s="1">
        <f t="shared" si="88"/>
        <v>0</v>
      </c>
      <c r="AC2842" s="1">
        <f t="shared" si="89"/>
        <v>0</v>
      </c>
    </row>
    <row r="2843" spans="4:29" x14ac:dyDescent="0.25">
      <c r="D2843" s="1">
        <v>2008</v>
      </c>
      <c r="E2843" s="1" t="s">
        <v>82</v>
      </c>
      <c r="F2843" s="2" t="s">
        <v>271</v>
      </c>
      <c r="G2843">
        <v>2</v>
      </c>
      <c r="H2843">
        <v>1200669765</v>
      </c>
      <c r="I2843" s="1">
        <v>240.52969999999999</v>
      </c>
      <c r="J2843" s="1">
        <v>1700000</v>
      </c>
      <c r="K2843" s="1">
        <v>26275116</v>
      </c>
      <c r="L2843" s="1">
        <v>25316456</v>
      </c>
      <c r="M2843" s="3">
        <v>64000</v>
      </c>
      <c r="N2843">
        <v>64.7</v>
      </c>
      <c r="O2843">
        <v>237</v>
      </c>
      <c r="P2843" s="1">
        <f>IF($A$3="Percentage of government revenue per capita",$B$3,0) + IF($A$3="Absolute extra revenue",AB2843,0) + IF($A$3="Absolute revenue per capita",AC2843,0)</f>
        <v>0</v>
      </c>
      <c r="Q2843" s="5" t="e">
        <f>-MIN(data!$B$4 / data!I2917 * data!P2917 / 100, data!N2917)</f>
        <v>#DIV/0!</v>
      </c>
      <c r="R2843" s="4" t="e">
        <f>-Q2843*K2843/1000</f>
        <v>#DIV/0!</v>
      </c>
      <c r="S2843" s="6">
        <f>-MIN(data!$B$5/(POWER(LN(I2843),2))*P2843/100, O2843)</f>
        <v>0</v>
      </c>
      <c r="T2843" s="6">
        <f>-S2843*L2843/100000</f>
        <v>0</v>
      </c>
      <c r="U2843" s="4" t="e">
        <f>N2843+Q2843</f>
        <v>#DIV/0!</v>
      </c>
      <c r="V2843" s="4" t="e">
        <f>P2843*I2843/100/R2843</f>
        <v>#DIV/0!</v>
      </c>
      <c r="W2843" s="4" t="e">
        <f>V2843*H2843</f>
        <v>#DIV/0!</v>
      </c>
      <c r="X2843" s="6">
        <f>O2843+S2843</f>
        <v>237</v>
      </c>
      <c r="Y2843" s="6" t="e">
        <f>P2843*I2843/100/T2843</f>
        <v>#DIV/0!</v>
      </c>
      <c r="Z2843" s="6" t="e">
        <f>Y2843*H2843</f>
        <v>#DIV/0!</v>
      </c>
      <c r="AB2843" s="1">
        <f t="shared" si="88"/>
        <v>0</v>
      </c>
      <c r="AC2843" s="1">
        <f t="shared" si="89"/>
        <v>0</v>
      </c>
    </row>
    <row r="2844" spans="4:29" x14ac:dyDescent="0.25">
      <c r="D2844" s="1">
        <v>2009</v>
      </c>
      <c r="E2844" s="1" t="s">
        <v>82</v>
      </c>
      <c r="F2844" s="2" t="s">
        <v>271</v>
      </c>
      <c r="G2844">
        <v>2</v>
      </c>
      <c r="H2844">
        <v>1217726215</v>
      </c>
      <c r="I2844" s="1">
        <v>236.2748</v>
      </c>
      <c r="J2844" s="1">
        <v>1600000</v>
      </c>
      <c r="K2844" s="1">
        <v>25974026</v>
      </c>
      <c r="L2844" s="1">
        <v>25333333</v>
      </c>
      <c r="M2844" s="3">
        <v>60000</v>
      </c>
      <c r="N2844">
        <v>61.6</v>
      </c>
      <c r="O2844">
        <v>225</v>
      </c>
      <c r="P2844" s="1">
        <f>IF($A$3="Percentage of government revenue per capita",$B$3,0) + IF($A$3="Absolute extra revenue",AB2844,0) + IF($A$3="Absolute revenue per capita",AC2844,0)</f>
        <v>0</v>
      </c>
      <c r="Q2844" s="5" t="e">
        <f>-MIN(data!$B$4 / data!I2918 * data!P2918 / 100, data!N2918)</f>
        <v>#DIV/0!</v>
      </c>
      <c r="R2844" s="4" t="e">
        <f>-Q2844*K2844/1000</f>
        <v>#DIV/0!</v>
      </c>
      <c r="S2844" s="6">
        <f>-MIN(data!$B$5/(POWER(LN(I2844),2))*P2844/100, O2844)</f>
        <v>0</v>
      </c>
      <c r="T2844" s="6">
        <f>-S2844*L2844/100000</f>
        <v>0</v>
      </c>
      <c r="U2844" s="4" t="e">
        <f>N2844+Q2844</f>
        <v>#DIV/0!</v>
      </c>
      <c r="V2844" s="4" t="e">
        <f>P2844*I2844/100/R2844</f>
        <v>#DIV/0!</v>
      </c>
      <c r="W2844" s="4" t="e">
        <f>V2844*H2844</f>
        <v>#DIV/0!</v>
      </c>
      <c r="X2844" s="6">
        <f>O2844+S2844</f>
        <v>225</v>
      </c>
      <c r="Y2844" s="6" t="e">
        <f>P2844*I2844/100/T2844</f>
        <v>#DIV/0!</v>
      </c>
      <c r="Z2844" s="6" t="e">
        <f>Y2844*H2844</f>
        <v>#DIV/0!</v>
      </c>
      <c r="AB2844" s="1">
        <f t="shared" si="88"/>
        <v>0</v>
      </c>
      <c r="AC2844" s="1">
        <f t="shared" si="89"/>
        <v>0</v>
      </c>
    </row>
    <row r="2845" spans="4:29" x14ac:dyDescent="0.25">
      <c r="D2845" s="1">
        <v>2010</v>
      </c>
      <c r="E2845" s="1" t="s">
        <v>82</v>
      </c>
      <c r="F2845" s="2" t="s">
        <v>271</v>
      </c>
      <c r="G2845">
        <v>2</v>
      </c>
      <c r="H2845">
        <v>1234281170</v>
      </c>
      <c r="I2845" s="1">
        <v>279.38670000000002</v>
      </c>
      <c r="J2845" s="1">
        <v>1500000</v>
      </c>
      <c r="K2845" s="1">
        <v>25684932</v>
      </c>
      <c r="L2845" s="1">
        <v>25116279</v>
      </c>
      <c r="M2845" s="3">
        <v>57000</v>
      </c>
      <c r="N2845">
        <v>58.4</v>
      </c>
      <c r="O2845">
        <v>215</v>
      </c>
      <c r="P2845" s="1">
        <f>IF($A$3="Percentage of government revenue per capita",$B$3,0) + IF($A$3="Absolute extra revenue",AB2845,0) + IF($A$3="Absolute revenue per capita",AC2845,0)</f>
        <v>0</v>
      </c>
      <c r="Q2845" s="5" t="e">
        <f>-MIN(data!$B$4 / data!I2919 * data!P2919 / 100, data!N2919)</f>
        <v>#DIV/0!</v>
      </c>
      <c r="R2845" s="4" t="e">
        <f>-Q2845*K2845/1000</f>
        <v>#DIV/0!</v>
      </c>
      <c r="S2845" s="6">
        <f>-MIN(data!$B$5/(POWER(LN(I2845),2))*P2845/100, O2845)</f>
        <v>0</v>
      </c>
      <c r="T2845" s="6">
        <f>-S2845*L2845/100000</f>
        <v>0</v>
      </c>
      <c r="U2845" s="4" t="e">
        <f>N2845+Q2845</f>
        <v>#DIV/0!</v>
      </c>
      <c r="V2845" s="4" t="e">
        <f>P2845*I2845/100/R2845</f>
        <v>#DIV/0!</v>
      </c>
      <c r="W2845" s="4" t="e">
        <f>V2845*H2845</f>
        <v>#DIV/0!</v>
      </c>
      <c r="X2845" s="6">
        <f>O2845+S2845</f>
        <v>215</v>
      </c>
      <c r="Y2845" s="6" t="e">
        <f>P2845*I2845/100/T2845</f>
        <v>#DIV/0!</v>
      </c>
      <c r="Z2845" s="6" t="e">
        <f>Y2845*H2845</f>
        <v>#DIV/0!</v>
      </c>
      <c r="AB2845" s="1">
        <f t="shared" si="88"/>
        <v>0</v>
      </c>
      <c r="AC2845" s="1">
        <f t="shared" si="89"/>
        <v>0</v>
      </c>
    </row>
    <row r="2846" spans="4:29" x14ac:dyDescent="0.25">
      <c r="D2846" s="1">
        <v>2011</v>
      </c>
      <c r="E2846" s="1" t="s">
        <v>82</v>
      </c>
      <c r="F2846" s="2" t="s">
        <v>271</v>
      </c>
      <c r="G2846">
        <v>2</v>
      </c>
      <c r="H2846">
        <v>1250288729</v>
      </c>
      <c r="I2846" s="1">
        <v>269.39139999999998</v>
      </c>
      <c r="J2846" s="1">
        <v>1400000</v>
      </c>
      <c r="K2846" s="1">
        <v>25316456</v>
      </c>
      <c r="L2846" s="1">
        <v>25242718</v>
      </c>
      <c r="M2846" s="3">
        <v>54000</v>
      </c>
      <c r="N2846">
        <v>55.3</v>
      </c>
      <c r="O2846">
        <v>206</v>
      </c>
      <c r="P2846" s="1">
        <f>IF($A$3="Percentage of government revenue per capita",$B$3,0) + IF($A$3="Absolute extra revenue",AB2846,0) + IF($A$3="Absolute revenue per capita",AC2846,0)</f>
        <v>0</v>
      </c>
      <c r="Q2846" s="5" t="e">
        <f>-MIN(data!$B$4 / data!I2920 * data!P2920 / 100, data!N2920)</f>
        <v>#DIV/0!</v>
      </c>
      <c r="R2846" s="4" t="e">
        <f>-Q2846*K2846/1000</f>
        <v>#DIV/0!</v>
      </c>
      <c r="S2846" s="6">
        <f>-MIN(data!$B$5/(POWER(LN(I2846),2))*P2846/100, O2846)</f>
        <v>0</v>
      </c>
      <c r="T2846" s="6">
        <f>-S2846*L2846/100000</f>
        <v>0</v>
      </c>
      <c r="U2846" s="4" t="e">
        <f>N2846+Q2846</f>
        <v>#DIV/0!</v>
      </c>
      <c r="V2846" s="4" t="e">
        <f>P2846*I2846/100/R2846</f>
        <v>#DIV/0!</v>
      </c>
      <c r="W2846" s="4" t="e">
        <f>V2846*H2846</f>
        <v>#DIV/0!</v>
      </c>
      <c r="X2846" s="6">
        <f>O2846+S2846</f>
        <v>206</v>
      </c>
      <c r="Y2846" s="6" t="e">
        <f>P2846*I2846/100/T2846</f>
        <v>#DIV/0!</v>
      </c>
      <c r="Z2846" s="6" t="e">
        <f>Y2846*H2846</f>
        <v>#DIV/0!</v>
      </c>
      <c r="AB2846" s="1">
        <f t="shared" si="88"/>
        <v>0</v>
      </c>
      <c r="AC2846" s="1">
        <f t="shared" si="89"/>
        <v>0</v>
      </c>
    </row>
    <row r="2847" spans="4:29" x14ac:dyDescent="0.25">
      <c r="D2847" s="1">
        <v>2012</v>
      </c>
      <c r="E2847" s="1" t="s">
        <v>82</v>
      </c>
      <c r="F2847" s="2" t="s">
        <v>271</v>
      </c>
      <c r="G2847">
        <v>2</v>
      </c>
      <c r="H2847">
        <v>1265782790</v>
      </c>
      <c r="I2847" s="1">
        <v>290.8972</v>
      </c>
      <c r="J2847" s="1">
        <v>1400000</v>
      </c>
      <c r="K2847" s="1">
        <v>26717557</v>
      </c>
      <c r="L2847" s="1">
        <v>24873096</v>
      </c>
      <c r="M2847" s="3">
        <v>52000</v>
      </c>
      <c r="N2847">
        <v>52.4</v>
      </c>
      <c r="O2847">
        <v>197</v>
      </c>
      <c r="P2847" s="1">
        <f>IF($A$3="Percentage of government revenue per capita",$B$3,0) + IF($A$3="Absolute extra revenue",AB2847,0) + IF($A$3="Absolute revenue per capita",AC2847,0)</f>
        <v>0</v>
      </c>
      <c r="Q2847" s="5" t="e">
        <f>-MIN(data!$B$4 / data!I2921 * data!P2921 / 100, data!N2921)</f>
        <v>#DIV/0!</v>
      </c>
      <c r="R2847" s="4" t="e">
        <f>-Q2847*K2847/1000</f>
        <v>#DIV/0!</v>
      </c>
      <c r="S2847" s="6">
        <f>-MIN(data!$B$5/(POWER(LN(I2847),2))*P2847/100, O2847)</f>
        <v>0</v>
      </c>
      <c r="T2847" s="6">
        <f>-S2847*L2847/100000</f>
        <v>0</v>
      </c>
      <c r="U2847" s="4" t="e">
        <f>N2847+Q2847</f>
        <v>#DIV/0!</v>
      </c>
      <c r="V2847" s="4" t="e">
        <f>P2847*I2847/100/R2847</f>
        <v>#DIV/0!</v>
      </c>
      <c r="W2847" s="4" t="e">
        <f>V2847*H2847</f>
        <v>#DIV/0!</v>
      </c>
      <c r="X2847" s="6">
        <f>O2847+S2847</f>
        <v>197</v>
      </c>
      <c r="Y2847" s="6" t="e">
        <f>P2847*I2847/100/T2847</f>
        <v>#DIV/0!</v>
      </c>
      <c r="Z2847" s="6" t="e">
        <f>Y2847*H2847</f>
        <v>#DIV/0!</v>
      </c>
      <c r="AB2847" s="1">
        <f t="shared" si="88"/>
        <v>0</v>
      </c>
      <c r="AC2847" s="1">
        <f t="shared" si="89"/>
        <v>0</v>
      </c>
    </row>
    <row r="2848" spans="4:29" x14ac:dyDescent="0.25">
      <c r="D2848" s="1">
        <v>2013</v>
      </c>
      <c r="E2848" s="1" t="s">
        <v>82</v>
      </c>
      <c r="F2848" s="2" t="s">
        <v>271</v>
      </c>
      <c r="G2848">
        <v>2</v>
      </c>
      <c r="H2848">
        <v>1280846129</v>
      </c>
      <c r="I2848" s="1">
        <v>301.35520000000002</v>
      </c>
      <c r="J2848" s="1">
        <v>1300000</v>
      </c>
      <c r="K2848" s="1">
        <v>26262626</v>
      </c>
      <c r="L2848" s="1">
        <v>24867725</v>
      </c>
      <c r="M2848" s="3">
        <v>49000</v>
      </c>
      <c r="N2848">
        <v>49.5</v>
      </c>
      <c r="O2848">
        <v>189</v>
      </c>
      <c r="P2848" s="1">
        <f>IF($A$3="Percentage of government revenue per capita",$B$3,0) + IF($A$3="Absolute extra revenue",AB2848,0) + IF($A$3="Absolute revenue per capita",AC2848,0)</f>
        <v>0</v>
      </c>
      <c r="Q2848" s="5" t="e">
        <f>-MIN(data!$B$4 / data!I2922 * data!P2922 / 100, data!N2922)</f>
        <v>#DIV/0!</v>
      </c>
      <c r="R2848" s="4" t="e">
        <f>-Q2848*K2848/1000</f>
        <v>#DIV/0!</v>
      </c>
      <c r="S2848" s="6">
        <f>-MIN(data!$B$5/(POWER(LN(I2848),2))*P2848/100, O2848)</f>
        <v>0</v>
      </c>
      <c r="T2848" s="6">
        <f>-S2848*L2848/100000</f>
        <v>0</v>
      </c>
      <c r="U2848" s="4" t="e">
        <f>N2848+Q2848</f>
        <v>#DIV/0!</v>
      </c>
      <c r="V2848" s="4" t="e">
        <f>P2848*I2848/100/R2848</f>
        <v>#DIV/0!</v>
      </c>
      <c r="W2848" s="4" t="e">
        <f>V2848*H2848</f>
        <v>#DIV/0!</v>
      </c>
      <c r="X2848" s="6">
        <f>O2848+S2848</f>
        <v>189</v>
      </c>
      <c r="Y2848" s="6" t="e">
        <f>P2848*I2848/100/T2848</f>
        <v>#DIV/0!</v>
      </c>
      <c r="Z2848" s="6" t="e">
        <f>Y2848*H2848</f>
        <v>#DIV/0!</v>
      </c>
      <c r="AB2848" s="1">
        <f t="shared" si="88"/>
        <v>0</v>
      </c>
      <c r="AC2848" s="1">
        <f t="shared" si="89"/>
        <v>0</v>
      </c>
    </row>
    <row r="2849" spans="4:29" x14ac:dyDescent="0.25">
      <c r="D2849" s="1">
        <v>2014</v>
      </c>
      <c r="E2849" s="1" t="s">
        <v>82</v>
      </c>
      <c r="F2849" s="2" t="s">
        <v>271</v>
      </c>
      <c r="G2849">
        <v>2</v>
      </c>
      <c r="H2849">
        <v>1295604184</v>
      </c>
      <c r="I2849" s="1">
        <v>321.1474</v>
      </c>
      <c r="J2849" s="1">
        <v>1200000</v>
      </c>
      <c r="K2849" s="1">
        <v>25695931</v>
      </c>
      <c r="L2849" s="1">
        <v>24861878</v>
      </c>
      <c r="M2849" s="3">
        <v>47000</v>
      </c>
      <c r="N2849">
        <v>46.7</v>
      </c>
      <c r="O2849">
        <v>181</v>
      </c>
      <c r="P2849" s="1">
        <f>IF($A$3="Percentage of government revenue per capita",$B$3,0) + IF($A$3="Absolute extra revenue",AB2849,0) + IF($A$3="Absolute revenue per capita",AC2849,0)</f>
        <v>0</v>
      </c>
      <c r="Q2849" s="5" t="e">
        <f>-MIN(data!$B$4 / data!I2923 * data!P2923 / 100, data!N2923)</f>
        <v>#DIV/0!</v>
      </c>
      <c r="R2849" s="4" t="e">
        <f>-Q2849*K2849/1000</f>
        <v>#DIV/0!</v>
      </c>
      <c r="S2849" s="6">
        <f>-MIN(data!$B$5/(POWER(LN(I2849),2))*P2849/100, O2849)</f>
        <v>0</v>
      </c>
      <c r="T2849" s="6">
        <f>-S2849*L2849/100000</f>
        <v>0</v>
      </c>
      <c r="U2849" s="4" t="e">
        <f>N2849+Q2849</f>
        <v>#DIV/0!</v>
      </c>
      <c r="V2849" s="4" t="e">
        <f>P2849*I2849/100/R2849</f>
        <v>#DIV/0!</v>
      </c>
      <c r="W2849" s="4" t="e">
        <f>V2849*H2849</f>
        <v>#DIV/0!</v>
      </c>
      <c r="X2849" s="6">
        <f>O2849+S2849</f>
        <v>181</v>
      </c>
      <c r="Y2849" s="6" t="e">
        <f>P2849*I2849/100/T2849</f>
        <v>#DIV/0!</v>
      </c>
      <c r="Z2849" s="6" t="e">
        <f>Y2849*H2849</f>
        <v>#DIV/0!</v>
      </c>
      <c r="AB2849" s="1">
        <f t="shared" si="88"/>
        <v>0</v>
      </c>
      <c r="AC2849" s="1">
        <f t="shared" si="89"/>
        <v>0</v>
      </c>
    </row>
    <row r="2850" spans="4:29" x14ac:dyDescent="0.25">
      <c r="D2850" s="1">
        <v>2015</v>
      </c>
      <c r="E2850" s="1" t="s">
        <v>82</v>
      </c>
      <c r="F2850" s="2" t="s">
        <v>271</v>
      </c>
      <c r="G2850">
        <v>2</v>
      </c>
      <c r="H2850">
        <v>1310152403</v>
      </c>
      <c r="I2850" s="1">
        <v>0</v>
      </c>
      <c r="J2850" s="1">
        <v>1100000</v>
      </c>
      <c r="K2850" s="1">
        <v>24943311</v>
      </c>
      <c r="M2850" s="3">
        <v>45000</v>
      </c>
      <c r="N2850">
        <v>44.1</v>
      </c>
      <c r="O2850">
        <v>174</v>
      </c>
      <c r="P2850" s="1">
        <f>IF($A$3="Percentage of government revenue per capita",$B$3,0) + IF($A$3="Absolute extra revenue",AB2850,0) + IF($A$3="Absolute revenue per capita",AC2850,0)</f>
        <v>0</v>
      </c>
      <c r="Q2850" s="5" t="e">
        <f>-MIN(data!$B$4 / data!I2924 * data!P2924 / 100, data!N2924)</f>
        <v>#DIV/0!</v>
      </c>
      <c r="R2850" s="4" t="e">
        <f>-Q2850*K2850/1000</f>
        <v>#DIV/0!</v>
      </c>
      <c r="S2850" s="6" t="e">
        <f>-MIN(data!$B$5/(POWER(LN(I2850),2))*P2850/100, O2850)</f>
        <v>#NUM!</v>
      </c>
      <c r="T2850" s="6" t="e">
        <f>-S2850*L2850/100000</f>
        <v>#NUM!</v>
      </c>
      <c r="U2850" s="4" t="e">
        <f>N2850+Q2850</f>
        <v>#DIV/0!</v>
      </c>
      <c r="V2850" s="4" t="e">
        <f>P2850*I2850/100/R2850</f>
        <v>#DIV/0!</v>
      </c>
      <c r="W2850" s="4" t="e">
        <f>V2850*H2850</f>
        <v>#DIV/0!</v>
      </c>
      <c r="X2850" s="6" t="e">
        <f>O2850+S2850</f>
        <v>#NUM!</v>
      </c>
      <c r="Y2850" s="6" t="e">
        <f>P2850*I2850/100/T2850</f>
        <v>#NUM!</v>
      </c>
      <c r="Z2850" s="6" t="e">
        <f>Y2850*H2850</f>
        <v>#NUM!</v>
      </c>
      <c r="AB2850" s="1" t="e">
        <f t="shared" si="88"/>
        <v>#DIV/0!</v>
      </c>
      <c r="AC2850" s="1" t="e">
        <f t="shared" si="89"/>
        <v>#DIV/0!</v>
      </c>
    </row>
    <row r="2851" spans="4:29" x14ac:dyDescent="0.25">
      <c r="D2851" s="1">
        <v>2016</v>
      </c>
      <c r="E2851" s="1" t="s">
        <v>82</v>
      </c>
      <c r="F2851" s="2" t="s">
        <v>271</v>
      </c>
      <c r="G2851">
        <v>2</v>
      </c>
      <c r="H2851">
        <v>1324509589</v>
      </c>
      <c r="I2851" s="1">
        <v>0</v>
      </c>
      <c r="J2851" s="1">
        <v>1000000</v>
      </c>
      <c r="K2851" s="1">
        <v>24038462</v>
      </c>
      <c r="M2851" s="3"/>
      <c r="N2851">
        <v>41.6</v>
      </c>
      <c r="O2851"/>
      <c r="P2851" s="1">
        <f>IF($A$3="Percentage of government revenue per capita",$B$3,0) + IF($A$3="Absolute extra revenue",AB2851,0) + IF($A$3="Absolute revenue per capita",AC2851,0)</f>
        <v>0</v>
      </c>
      <c r="Q2851" s="5" t="e">
        <f>-MIN(data!$B$4 / data!I2925 * data!P2925 / 100, data!N2925)</f>
        <v>#DIV/0!</v>
      </c>
      <c r="R2851" s="4" t="e">
        <f>-Q2851*K2851/1000</f>
        <v>#DIV/0!</v>
      </c>
      <c r="S2851" s="6" t="e">
        <f>-MIN(data!$B$5/(POWER(LN(I2851),2))*P2851/100, O2851)</f>
        <v>#NUM!</v>
      </c>
      <c r="T2851" s="6" t="e">
        <f>-S2851*L2851/100000</f>
        <v>#NUM!</v>
      </c>
      <c r="U2851" s="4" t="e">
        <f>N2851+Q2851</f>
        <v>#DIV/0!</v>
      </c>
      <c r="V2851" s="4" t="e">
        <f>P2851*I2851/100/R2851</f>
        <v>#DIV/0!</v>
      </c>
      <c r="W2851" s="4" t="e">
        <f>V2851*H2851</f>
        <v>#DIV/0!</v>
      </c>
      <c r="X2851" s="6" t="e">
        <f>O2851+S2851</f>
        <v>#NUM!</v>
      </c>
      <c r="Y2851" s="6" t="e">
        <f>P2851*I2851/100/T2851</f>
        <v>#NUM!</v>
      </c>
      <c r="Z2851" s="6" t="e">
        <f>Y2851*H2851</f>
        <v>#NUM!</v>
      </c>
      <c r="AB2851" s="1" t="e">
        <f t="shared" si="88"/>
        <v>#DIV/0!</v>
      </c>
      <c r="AC2851" s="1" t="e">
        <f t="shared" si="89"/>
        <v>#DIV/0!</v>
      </c>
    </row>
    <row r="2852" spans="4:29" x14ac:dyDescent="0.25">
      <c r="D2852" s="1">
        <v>1980</v>
      </c>
      <c r="E2852" s="1" t="s">
        <v>81</v>
      </c>
      <c r="F2852" s="2" t="s">
        <v>272</v>
      </c>
      <c r="G2852">
        <v>2</v>
      </c>
      <c r="H2852">
        <v>147447836</v>
      </c>
      <c r="I2852" s="1">
        <v>204.8708</v>
      </c>
      <c r="J2852" s="1">
        <v>582808</v>
      </c>
      <c r="K2852" s="1">
        <v>4844622</v>
      </c>
      <c r="M2852" s="3"/>
      <c r="N2852">
        <v>120.3</v>
      </c>
      <c r="O2852"/>
      <c r="P2852" s="1">
        <f>IF($A$3="Percentage of government revenue per capita",$B$3,0) + IF($A$3="Absolute extra revenue",AB2852,0) + IF($A$3="Absolute revenue per capita",AC2852,0)</f>
        <v>0</v>
      </c>
      <c r="Q2852" s="5">
        <f>-MIN(data!$B$4 / data!I2852 * data!P2852 / 100, data!N2852)</f>
        <v>0</v>
      </c>
      <c r="R2852" s="4">
        <f>-Q2852*K2852/1000</f>
        <v>0</v>
      </c>
      <c r="S2852" s="6">
        <f>-MIN(data!$B$5/(POWER(LN(I2852),2))*P2852/100, O2852)</f>
        <v>0</v>
      </c>
      <c r="T2852" s="6">
        <f>-S2852*L2852/100000</f>
        <v>0</v>
      </c>
      <c r="U2852" s="4">
        <f>N2852+Q2852</f>
        <v>120.3</v>
      </c>
      <c r="V2852" s="4" t="e">
        <f>P2852*I2852/100/R2852</f>
        <v>#DIV/0!</v>
      </c>
      <c r="W2852" s="4" t="e">
        <f>V2852*H2852</f>
        <v>#DIV/0!</v>
      </c>
      <c r="X2852" s="6">
        <f>O2852+S2852</f>
        <v>0</v>
      </c>
      <c r="Y2852" s="6" t="e">
        <f>P2852*I2852/100/T2852</f>
        <v>#DIV/0!</v>
      </c>
      <c r="Z2852" s="6" t="e">
        <f>Y2852*H2852</f>
        <v>#DIV/0!</v>
      </c>
      <c r="AB2852" s="1">
        <f t="shared" si="88"/>
        <v>0</v>
      </c>
      <c r="AC2852" s="1">
        <f t="shared" si="89"/>
        <v>0</v>
      </c>
    </row>
    <row r="2853" spans="4:29" x14ac:dyDescent="0.25">
      <c r="D2853" s="1">
        <v>1981</v>
      </c>
      <c r="E2853" s="1" t="s">
        <v>81</v>
      </c>
      <c r="F2853" s="2" t="s">
        <v>272</v>
      </c>
      <c r="G2853">
        <v>2</v>
      </c>
      <c r="H2853">
        <v>150938232</v>
      </c>
      <c r="I2853" s="1">
        <v>217.42609999999999</v>
      </c>
      <c r="J2853" s="1">
        <v>567906</v>
      </c>
      <c r="K2853" s="1">
        <v>4866375</v>
      </c>
      <c r="M2853" s="3"/>
      <c r="N2853">
        <v>116.7</v>
      </c>
      <c r="O2853"/>
      <c r="P2853" s="1">
        <f>IF($A$3="Percentage of government revenue per capita",$B$3,0) + IF($A$3="Absolute extra revenue",AB2853,0) + IF($A$3="Absolute revenue per capita",AC2853,0)</f>
        <v>0</v>
      </c>
      <c r="Q2853" s="5">
        <f>-MIN(data!$B$4 / data!I2853 * data!P2853 / 100, data!N2853)</f>
        <v>0</v>
      </c>
      <c r="R2853" s="4">
        <f>-Q2853*K2853/1000</f>
        <v>0</v>
      </c>
      <c r="S2853" s="6">
        <f>-MIN(data!$B$5/(POWER(LN(I2853),2))*P2853/100, O2853)</f>
        <v>0</v>
      </c>
      <c r="T2853" s="6">
        <f>-S2853*L2853/100000</f>
        <v>0</v>
      </c>
      <c r="U2853" s="4">
        <f>N2853+Q2853</f>
        <v>116.7</v>
      </c>
      <c r="V2853" s="4" t="e">
        <f>P2853*I2853/100/R2853</f>
        <v>#DIV/0!</v>
      </c>
      <c r="W2853" s="4" t="e">
        <f>V2853*H2853</f>
        <v>#DIV/0!</v>
      </c>
      <c r="X2853" s="6">
        <f>O2853+S2853</f>
        <v>0</v>
      </c>
      <c r="Y2853" s="6" t="e">
        <f>P2853*I2853/100/T2853</f>
        <v>#DIV/0!</v>
      </c>
      <c r="Z2853" s="6" t="e">
        <f>Y2853*H2853</f>
        <v>#DIV/0!</v>
      </c>
      <c r="AB2853" s="1">
        <f t="shared" si="88"/>
        <v>0</v>
      </c>
      <c r="AC2853" s="1">
        <f t="shared" si="89"/>
        <v>0</v>
      </c>
    </row>
    <row r="2854" spans="4:29" x14ac:dyDescent="0.25">
      <c r="D2854" s="1">
        <v>1982</v>
      </c>
      <c r="E2854" s="1" t="s">
        <v>81</v>
      </c>
      <c r="F2854" s="2" t="s">
        <v>272</v>
      </c>
      <c r="G2854">
        <v>2</v>
      </c>
      <c r="H2854">
        <v>154468229</v>
      </c>
      <c r="I2854" s="1">
        <v>195.44220000000001</v>
      </c>
      <c r="J2854" s="1">
        <v>551991</v>
      </c>
      <c r="K2854" s="1">
        <v>4880557</v>
      </c>
      <c r="M2854" s="3"/>
      <c r="N2854">
        <v>113.1</v>
      </c>
      <c r="O2854"/>
      <c r="P2854" s="1">
        <f>IF($A$3="Percentage of government revenue per capita",$B$3,0) + IF($A$3="Absolute extra revenue",AB2854,0) + IF($A$3="Absolute revenue per capita",AC2854,0)</f>
        <v>0</v>
      </c>
      <c r="Q2854" s="5">
        <f>-MIN(data!$B$4 / data!I2854 * data!P2854 / 100, data!N2854)</f>
        <v>0</v>
      </c>
      <c r="R2854" s="4">
        <f>-Q2854*K2854/1000</f>
        <v>0</v>
      </c>
      <c r="S2854" s="6">
        <f>-MIN(data!$B$5/(POWER(LN(I2854),2))*P2854/100, O2854)</f>
        <v>0</v>
      </c>
      <c r="T2854" s="6">
        <f>-S2854*L2854/100000</f>
        <v>0</v>
      </c>
      <c r="U2854" s="4">
        <f>N2854+Q2854</f>
        <v>113.1</v>
      </c>
      <c r="V2854" s="4" t="e">
        <f>P2854*I2854/100/R2854</f>
        <v>#DIV/0!</v>
      </c>
      <c r="W2854" s="4" t="e">
        <f>V2854*H2854</f>
        <v>#DIV/0!</v>
      </c>
      <c r="X2854" s="6">
        <f>O2854+S2854</f>
        <v>0</v>
      </c>
      <c r="Y2854" s="6" t="e">
        <f>P2854*I2854/100/T2854</f>
        <v>#DIV/0!</v>
      </c>
      <c r="Z2854" s="6" t="e">
        <f>Y2854*H2854</f>
        <v>#DIV/0!</v>
      </c>
      <c r="AB2854" s="1">
        <f t="shared" si="88"/>
        <v>0</v>
      </c>
      <c r="AC2854" s="1">
        <f t="shared" si="89"/>
        <v>0</v>
      </c>
    </row>
    <row r="2855" spans="4:29" x14ac:dyDescent="0.25">
      <c r="D2855" s="1">
        <v>1983</v>
      </c>
      <c r="E2855" s="1" t="s">
        <v>81</v>
      </c>
      <c r="F2855" s="2" t="s">
        <v>272</v>
      </c>
      <c r="G2855">
        <v>2</v>
      </c>
      <c r="H2855">
        <v>158009246</v>
      </c>
      <c r="I2855" s="1">
        <v>205.28219999999999</v>
      </c>
      <c r="J2855" s="1">
        <v>534586</v>
      </c>
      <c r="K2855" s="1">
        <v>4882064</v>
      </c>
      <c r="M2855" s="3"/>
      <c r="N2855">
        <v>109.5</v>
      </c>
      <c r="O2855"/>
      <c r="P2855" s="1">
        <f>IF($A$3="Percentage of government revenue per capita",$B$3,0) + IF($A$3="Absolute extra revenue",AB2855,0) + IF($A$3="Absolute revenue per capita",AC2855,0)</f>
        <v>0</v>
      </c>
      <c r="Q2855" s="5">
        <f>-MIN(data!$B$4 / data!I2855 * data!P2855 / 100, data!N2855)</f>
        <v>0</v>
      </c>
      <c r="R2855" s="4">
        <f>-Q2855*K2855/1000</f>
        <v>0</v>
      </c>
      <c r="S2855" s="6">
        <f>-MIN(data!$B$5/(POWER(LN(I2855),2))*P2855/100, O2855)</f>
        <v>0</v>
      </c>
      <c r="T2855" s="6">
        <f>-S2855*L2855/100000</f>
        <v>0</v>
      </c>
      <c r="U2855" s="4">
        <f>N2855+Q2855</f>
        <v>109.5</v>
      </c>
      <c r="V2855" s="4" t="e">
        <f>P2855*I2855/100/R2855</f>
        <v>#DIV/0!</v>
      </c>
      <c r="W2855" s="4" t="e">
        <f>V2855*H2855</f>
        <v>#DIV/0!</v>
      </c>
      <c r="X2855" s="6">
        <f>O2855+S2855</f>
        <v>0</v>
      </c>
      <c r="Y2855" s="6" t="e">
        <f>P2855*I2855/100/T2855</f>
        <v>#DIV/0!</v>
      </c>
      <c r="Z2855" s="6" t="e">
        <f>Y2855*H2855</f>
        <v>#DIV/0!</v>
      </c>
      <c r="AB2855" s="1">
        <f t="shared" si="88"/>
        <v>0</v>
      </c>
      <c r="AC2855" s="1">
        <f t="shared" si="89"/>
        <v>0</v>
      </c>
    </row>
    <row r="2856" spans="4:29" x14ac:dyDescent="0.25">
      <c r="D2856" s="1">
        <v>1984</v>
      </c>
      <c r="E2856" s="1" t="s">
        <v>81</v>
      </c>
      <c r="F2856" s="2" t="s">
        <v>272</v>
      </c>
      <c r="G2856">
        <v>2</v>
      </c>
      <c r="H2856">
        <v>161523347</v>
      </c>
      <c r="I2856" s="1">
        <v>227.12729999999999</v>
      </c>
      <c r="J2856" s="1">
        <v>516112</v>
      </c>
      <c r="K2856" s="1">
        <v>4868981</v>
      </c>
      <c r="M2856" s="3"/>
      <c r="N2856">
        <v>106</v>
      </c>
      <c r="O2856"/>
      <c r="P2856" s="1">
        <f>IF($A$3="Percentage of government revenue per capita",$B$3,0) + IF($A$3="Absolute extra revenue",AB2856,0) + IF($A$3="Absolute revenue per capita",AC2856,0)</f>
        <v>0</v>
      </c>
      <c r="Q2856" s="5">
        <f>-MIN(data!$B$4 / data!I2856 * data!P2856 / 100, data!N2856)</f>
        <v>0</v>
      </c>
      <c r="R2856" s="4">
        <f>-Q2856*K2856/1000</f>
        <v>0</v>
      </c>
      <c r="S2856" s="6">
        <f>-MIN(data!$B$5/(POWER(LN(I2856),2))*P2856/100, O2856)</f>
        <v>0</v>
      </c>
      <c r="T2856" s="6">
        <f>-S2856*L2856/100000</f>
        <v>0</v>
      </c>
      <c r="U2856" s="4">
        <f>N2856+Q2856</f>
        <v>106</v>
      </c>
      <c r="V2856" s="4" t="e">
        <f>P2856*I2856/100/R2856</f>
        <v>#DIV/0!</v>
      </c>
      <c r="W2856" s="4" t="e">
        <f>V2856*H2856</f>
        <v>#DIV/0!</v>
      </c>
      <c r="X2856" s="6">
        <f>O2856+S2856</f>
        <v>0</v>
      </c>
      <c r="Y2856" s="6" t="e">
        <f>P2856*I2856/100/T2856</f>
        <v>#DIV/0!</v>
      </c>
      <c r="Z2856" s="6" t="e">
        <f>Y2856*H2856</f>
        <v>#DIV/0!</v>
      </c>
      <c r="AB2856" s="1">
        <f t="shared" si="88"/>
        <v>0</v>
      </c>
      <c r="AC2856" s="1">
        <f t="shared" si="89"/>
        <v>0</v>
      </c>
    </row>
    <row r="2857" spans="4:29" x14ac:dyDescent="0.25">
      <c r="D2857" s="1">
        <v>1985</v>
      </c>
      <c r="E2857" s="1" t="s">
        <v>81</v>
      </c>
      <c r="F2857" s="2" t="s">
        <v>272</v>
      </c>
      <c r="G2857">
        <v>2</v>
      </c>
      <c r="H2857">
        <v>164982451</v>
      </c>
      <c r="I2857" s="1">
        <v>216.74639999999999</v>
      </c>
      <c r="J2857" s="1">
        <v>496495</v>
      </c>
      <c r="K2857" s="1">
        <v>4848584</v>
      </c>
      <c r="M2857" s="3"/>
      <c r="N2857">
        <v>102.4</v>
      </c>
      <c r="O2857"/>
      <c r="P2857" s="1">
        <f>IF($A$3="Percentage of government revenue per capita",$B$3,0) + IF($A$3="Absolute extra revenue",AB2857,0) + IF($A$3="Absolute revenue per capita",AC2857,0)</f>
        <v>0</v>
      </c>
      <c r="Q2857" s="5">
        <f>-MIN(data!$B$4 / data!I2857 * data!P2857 / 100, data!N2857)</f>
        <v>0</v>
      </c>
      <c r="R2857" s="4">
        <f>-Q2857*K2857/1000</f>
        <v>0</v>
      </c>
      <c r="S2857" s="6">
        <f>-MIN(data!$B$5/(POWER(LN(I2857),2))*P2857/100, O2857)</f>
        <v>0</v>
      </c>
      <c r="T2857" s="6">
        <f>-S2857*L2857/100000</f>
        <v>0</v>
      </c>
      <c r="U2857" s="4">
        <f>N2857+Q2857</f>
        <v>102.4</v>
      </c>
      <c r="V2857" s="4" t="e">
        <f>P2857*I2857/100/R2857</f>
        <v>#DIV/0!</v>
      </c>
      <c r="W2857" s="4" t="e">
        <f>V2857*H2857</f>
        <v>#DIV/0!</v>
      </c>
      <c r="X2857" s="6">
        <f>O2857+S2857</f>
        <v>0</v>
      </c>
      <c r="Y2857" s="6" t="e">
        <f>P2857*I2857/100/T2857</f>
        <v>#DIV/0!</v>
      </c>
      <c r="Z2857" s="6" t="e">
        <f>Y2857*H2857</f>
        <v>#DIV/0!</v>
      </c>
      <c r="AB2857" s="1">
        <f t="shared" si="88"/>
        <v>0</v>
      </c>
      <c r="AC2857" s="1">
        <f t="shared" si="89"/>
        <v>0</v>
      </c>
    </row>
    <row r="2858" spans="4:29" x14ac:dyDescent="0.25">
      <c r="D2858" s="1">
        <v>1986</v>
      </c>
      <c r="E2858" s="1" t="s">
        <v>81</v>
      </c>
      <c r="F2858" s="2" t="s">
        <v>272</v>
      </c>
      <c r="G2858">
        <v>2</v>
      </c>
      <c r="H2858">
        <v>168374287</v>
      </c>
      <c r="I2858" s="1">
        <v>179.25299999999999</v>
      </c>
      <c r="J2858" s="1">
        <v>476363</v>
      </c>
      <c r="K2858" s="1">
        <v>4821488</v>
      </c>
      <c r="M2858" s="3"/>
      <c r="N2858">
        <v>98.8</v>
      </c>
      <c r="O2858"/>
      <c r="P2858" s="1">
        <f>IF($A$3="Percentage of government revenue per capita",$B$3,0) + IF($A$3="Absolute extra revenue",AB2858,0) + IF($A$3="Absolute revenue per capita",AC2858,0)</f>
        <v>0</v>
      </c>
      <c r="Q2858" s="5">
        <f>-MIN(data!$B$4 / data!I2858 * data!P2858 / 100, data!N2858)</f>
        <v>0</v>
      </c>
      <c r="R2858" s="4">
        <f>-Q2858*K2858/1000</f>
        <v>0</v>
      </c>
      <c r="S2858" s="6">
        <f>-MIN(data!$B$5/(POWER(LN(I2858),2))*P2858/100, O2858)</f>
        <v>0</v>
      </c>
      <c r="T2858" s="6">
        <f>-S2858*L2858/100000</f>
        <v>0</v>
      </c>
      <c r="U2858" s="4">
        <f>N2858+Q2858</f>
        <v>98.8</v>
      </c>
      <c r="V2858" s="4" t="e">
        <f>P2858*I2858/100/R2858</f>
        <v>#DIV/0!</v>
      </c>
      <c r="W2858" s="4" t="e">
        <f>V2858*H2858</f>
        <v>#DIV/0!</v>
      </c>
      <c r="X2858" s="6">
        <f>O2858+S2858</f>
        <v>0</v>
      </c>
      <c r="Y2858" s="6" t="e">
        <f>P2858*I2858/100/T2858</f>
        <v>#DIV/0!</v>
      </c>
      <c r="Z2858" s="6" t="e">
        <f>Y2858*H2858</f>
        <v>#DIV/0!</v>
      </c>
      <c r="AB2858" s="1">
        <f t="shared" si="88"/>
        <v>0</v>
      </c>
      <c r="AC2858" s="1">
        <f t="shared" si="89"/>
        <v>0</v>
      </c>
    </row>
    <row r="2859" spans="4:29" x14ac:dyDescent="0.25">
      <c r="D2859" s="1">
        <v>1987</v>
      </c>
      <c r="E2859" s="1" t="s">
        <v>81</v>
      </c>
      <c r="F2859" s="2" t="s">
        <v>272</v>
      </c>
      <c r="G2859">
        <v>2</v>
      </c>
      <c r="H2859">
        <v>171702763</v>
      </c>
      <c r="I2859" s="1">
        <v>200.57140000000001</v>
      </c>
      <c r="J2859" s="1">
        <v>455702</v>
      </c>
      <c r="K2859" s="1">
        <v>4786786</v>
      </c>
      <c r="M2859" s="3"/>
      <c r="N2859">
        <v>95.2</v>
      </c>
      <c r="O2859"/>
      <c r="P2859" s="1">
        <f>IF($A$3="Percentage of government revenue per capita",$B$3,0) + IF($A$3="Absolute extra revenue",AB2859,0) + IF($A$3="Absolute revenue per capita",AC2859,0)</f>
        <v>0</v>
      </c>
      <c r="Q2859" s="5">
        <f>-MIN(data!$B$4 / data!I2859 * data!P2859 / 100, data!N2859)</f>
        <v>0</v>
      </c>
      <c r="R2859" s="4">
        <f>-Q2859*K2859/1000</f>
        <v>0</v>
      </c>
      <c r="S2859" s="6">
        <f>-MIN(data!$B$5/(POWER(LN(I2859),2))*P2859/100, O2859)</f>
        <v>0</v>
      </c>
      <c r="T2859" s="6">
        <f>-S2859*L2859/100000</f>
        <v>0</v>
      </c>
      <c r="U2859" s="4">
        <f>N2859+Q2859</f>
        <v>95.2</v>
      </c>
      <c r="V2859" s="4" t="e">
        <f>P2859*I2859/100/R2859</f>
        <v>#DIV/0!</v>
      </c>
      <c r="W2859" s="4" t="e">
        <f>V2859*H2859</f>
        <v>#DIV/0!</v>
      </c>
      <c r="X2859" s="6">
        <f>O2859+S2859</f>
        <v>0</v>
      </c>
      <c r="Y2859" s="6" t="e">
        <f>P2859*I2859/100/T2859</f>
        <v>#DIV/0!</v>
      </c>
      <c r="Z2859" s="6" t="e">
        <f>Y2859*H2859</f>
        <v>#DIV/0!</v>
      </c>
      <c r="AB2859" s="1">
        <f t="shared" si="88"/>
        <v>0</v>
      </c>
      <c r="AC2859" s="1">
        <f t="shared" si="89"/>
        <v>0</v>
      </c>
    </row>
    <row r="2860" spans="4:29" x14ac:dyDescent="0.25">
      <c r="D2860" s="1">
        <v>1988</v>
      </c>
      <c r="E2860" s="1" t="s">
        <v>81</v>
      </c>
      <c r="F2860" s="2" t="s">
        <v>272</v>
      </c>
      <c r="G2860">
        <v>2</v>
      </c>
      <c r="H2860">
        <v>174975954</v>
      </c>
      <c r="I2860" s="1">
        <v>199.89940000000001</v>
      </c>
      <c r="J2860" s="1">
        <v>434668</v>
      </c>
      <c r="K2860" s="1">
        <v>4750470</v>
      </c>
      <c r="M2860" s="3"/>
      <c r="N2860">
        <v>91.5</v>
      </c>
      <c r="O2860"/>
      <c r="P2860" s="1">
        <f>IF($A$3="Percentage of government revenue per capita",$B$3,0) + IF($A$3="Absolute extra revenue",AB2860,0) + IF($A$3="Absolute revenue per capita",AC2860,0)</f>
        <v>0</v>
      </c>
      <c r="Q2860" s="5">
        <f>-MIN(data!$B$4 / data!I2860 * data!P2860 / 100, data!N2860)</f>
        <v>0</v>
      </c>
      <c r="R2860" s="4">
        <f>-Q2860*K2860/1000</f>
        <v>0</v>
      </c>
      <c r="S2860" s="6">
        <f>-MIN(data!$B$5/(POWER(LN(I2860),2))*P2860/100, O2860)</f>
        <v>0</v>
      </c>
      <c r="T2860" s="6">
        <f>-S2860*L2860/100000</f>
        <v>0</v>
      </c>
      <c r="U2860" s="4">
        <f>N2860+Q2860</f>
        <v>91.5</v>
      </c>
      <c r="V2860" s="4" t="e">
        <f>P2860*I2860/100/R2860</f>
        <v>#DIV/0!</v>
      </c>
      <c r="W2860" s="4" t="e">
        <f>V2860*H2860</f>
        <v>#DIV/0!</v>
      </c>
      <c r="X2860" s="6">
        <f>O2860+S2860</f>
        <v>0</v>
      </c>
      <c r="Y2860" s="6" t="e">
        <f>P2860*I2860/100/T2860</f>
        <v>#DIV/0!</v>
      </c>
      <c r="Z2860" s="6" t="e">
        <f>Y2860*H2860</f>
        <v>#DIV/0!</v>
      </c>
      <c r="AB2860" s="1">
        <f t="shared" si="88"/>
        <v>0</v>
      </c>
      <c r="AC2860" s="1">
        <f t="shared" si="89"/>
        <v>0</v>
      </c>
    </row>
    <row r="2861" spans="4:29" x14ac:dyDescent="0.25">
      <c r="D2861" s="1">
        <v>1989</v>
      </c>
      <c r="E2861" s="1" t="s">
        <v>81</v>
      </c>
      <c r="F2861" s="2" t="s">
        <v>272</v>
      </c>
      <c r="G2861">
        <v>2</v>
      </c>
      <c r="H2861">
        <v>178209150</v>
      </c>
      <c r="I2861" s="1">
        <v>215.93350000000001</v>
      </c>
      <c r="J2861" s="1">
        <v>413774</v>
      </c>
      <c r="K2861" s="1">
        <v>4712688</v>
      </c>
      <c r="M2861" s="3"/>
      <c r="N2861">
        <v>87.8</v>
      </c>
      <c r="O2861"/>
      <c r="P2861" s="1">
        <f>IF($A$3="Percentage of government revenue per capita",$B$3,0) + IF($A$3="Absolute extra revenue",AB2861,0) + IF($A$3="Absolute revenue per capita",AC2861,0)</f>
        <v>0</v>
      </c>
      <c r="Q2861" s="5">
        <f>-MIN(data!$B$4 / data!I2861 * data!P2861 / 100, data!N2861)</f>
        <v>0</v>
      </c>
      <c r="R2861" s="4">
        <f>-Q2861*K2861/1000</f>
        <v>0</v>
      </c>
      <c r="S2861" s="6">
        <f>-MIN(data!$B$5/(POWER(LN(I2861),2))*P2861/100, O2861)</f>
        <v>0</v>
      </c>
      <c r="T2861" s="6">
        <f>-S2861*L2861/100000</f>
        <v>0</v>
      </c>
      <c r="U2861" s="4">
        <f>N2861+Q2861</f>
        <v>87.8</v>
      </c>
      <c r="V2861" s="4" t="e">
        <f>P2861*I2861/100/R2861</f>
        <v>#DIV/0!</v>
      </c>
      <c r="W2861" s="4" t="e">
        <f>V2861*H2861</f>
        <v>#DIV/0!</v>
      </c>
      <c r="X2861" s="6">
        <f>O2861+S2861</f>
        <v>0</v>
      </c>
      <c r="Y2861" s="6" t="e">
        <f>P2861*I2861/100/T2861</f>
        <v>#DIV/0!</v>
      </c>
      <c r="Z2861" s="6" t="e">
        <f>Y2861*H2861</f>
        <v>#DIV/0!</v>
      </c>
      <c r="AB2861" s="1">
        <f t="shared" si="88"/>
        <v>0</v>
      </c>
      <c r="AC2861" s="1">
        <f t="shared" si="89"/>
        <v>0</v>
      </c>
    </row>
    <row r="2862" spans="4:29" x14ac:dyDescent="0.25">
      <c r="D2862" s="1">
        <v>1990</v>
      </c>
      <c r="E2862" s="1" t="s">
        <v>81</v>
      </c>
      <c r="F2862" s="2" t="s">
        <v>272</v>
      </c>
      <c r="G2862">
        <v>2</v>
      </c>
      <c r="H2862">
        <v>181413402</v>
      </c>
      <c r="I2862" s="1">
        <v>269.3229</v>
      </c>
      <c r="J2862" s="1">
        <v>393137</v>
      </c>
      <c r="K2862" s="1">
        <v>4680202</v>
      </c>
      <c r="L2862" s="1">
        <v>4260090</v>
      </c>
      <c r="M2862" s="3">
        <v>21000</v>
      </c>
      <c r="N2862">
        <v>84</v>
      </c>
      <c r="O2862">
        <v>446</v>
      </c>
      <c r="P2862" s="1">
        <f>IF($A$3="Percentage of government revenue per capita",$B$3,0) + IF($A$3="Absolute extra revenue",AB2862,0) + IF($A$3="Absolute revenue per capita",AC2862,0)</f>
        <v>0</v>
      </c>
      <c r="Q2862" s="5">
        <f>-MIN(data!$B$4 / data!I2862 * data!P2862 / 100, data!N2862)</f>
        <v>0</v>
      </c>
      <c r="R2862" s="4">
        <f>-Q2862*K2862/1000</f>
        <v>0</v>
      </c>
      <c r="S2862" s="6">
        <f>-MIN(data!$B$5/(POWER(LN(I2862),2))*P2862/100, O2862)</f>
        <v>0</v>
      </c>
      <c r="T2862" s="6">
        <f>-S2862*L2862/100000</f>
        <v>0</v>
      </c>
      <c r="U2862" s="4">
        <f>N2862+Q2862</f>
        <v>84</v>
      </c>
      <c r="V2862" s="4" t="e">
        <f>P2862*I2862/100/R2862</f>
        <v>#DIV/0!</v>
      </c>
      <c r="W2862" s="4" t="e">
        <f>V2862*H2862</f>
        <v>#DIV/0!</v>
      </c>
      <c r="X2862" s="6">
        <f>O2862+S2862</f>
        <v>446</v>
      </c>
      <c r="Y2862" s="6" t="e">
        <f>P2862*I2862/100/T2862</f>
        <v>#DIV/0!</v>
      </c>
      <c r="Z2862" s="6" t="e">
        <f>Y2862*H2862</f>
        <v>#DIV/0!</v>
      </c>
      <c r="AB2862" s="1">
        <f t="shared" si="88"/>
        <v>0</v>
      </c>
      <c r="AC2862" s="1">
        <f t="shared" si="89"/>
        <v>0</v>
      </c>
    </row>
    <row r="2863" spans="4:29" x14ac:dyDescent="0.25">
      <c r="D2863" s="1">
        <v>1991</v>
      </c>
      <c r="E2863" s="1" t="s">
        <v>81</v>
      </c>
      <c r="F2863" s="2" t="s">
        <v>272</v>
      </c>
      <c r="G2863">
        <v>2</v>
      </c>
      <c r="H2863">
        <v>184591903</v>
      </c>
      <c r="I2863" s="1">
        <v>250.68090000000001</v>
      </c>
      <c r="J2863" s="1">
        <v>372764</v>
      </c>
      <c r="K2863" s="1">
        <v>4647930</v>
      </c>
      <c r="L2863" s="1">
        <v>4316547</v>
      </c>
      <c r="M2863" s="3">
        <v>19000</v>
      </c>
      <c r="N2863">
        <v>80.2</v>
      </c>
      <c r="O2863">
        <v>417</v>
      </c>
      <c r="P2863" s="1">
        <f>IF($A$3="Percentage of government revenue per capita",$B$3,0) + IF($A$3="Absolute extra revenue",AB2863,0) + IF($A$3="Absolute revenue per capita",AC2863,0)</f>
        <v>0</v>
      </c>
      <c r="Q2863" s="5">
        <f>-MIN(data!$B$4 / data!I2863 * data!P2863 / 100, data!N2863)</f>
        <v>0</v>
      </c>
      <c r="R2863" s="4">
        <f>-Q2863*K2863/1000</f>
        <v>0</v>
      </c>
      <c r="S2863" s="6">
        <f>-MIN(data!$B$5/(POWER(LN(I2863),2))*P2863/100, O2863)</f>
        <v>0</v>
      </c>
      <c r="T2863" s="6">
        <f>-S2863*L2863/100000</f>
        <v>0</v>
      </c>
      <c r="U2863" s="4">
        <f>N2863+Q2863</f>
        <v>80.2</v>
      </c>
      <c r="V2863" s="4" t="e">
        <f>P2863*I2863/100/R2863</f>
        <v>#DIV/0!</v>
      </c>
      <c r="W2863" s="4" t="e">
        <f>V2863*H2863</f>
        <v>#DIV/0!</v>
      </c>
      <c r="X2863" s="6">
        <f>O2863+S2863</f>
        <v>417</v>
      </c>
      <c r="Y2863" s="6" t="e">
        <f>P2863*I2863/100/T2863</f>
        <v>#DIV/0!</v>
      </c>
      <c r="Z2863" s="6" t="e">
        <f>Y2863*H2863</f>
        <v>#DIV/0!</v>
      </c>
      <c r="AB2863" s="1">
        <f t="shared" si="88"/>
        <v>0</v>
      </c>
      <c r="AC2863" s="1">
        <f t="shared" si="89"/>
        <v>0</v>
      </c>
    </row>
    <row r="2864" spans="4:29" x14ac:dyDescent="0.25">
      <c r="D2864" s="1">
        <v>1992</v>
      </c>
      <c r="E2864" s="1" t="s">
        <v>81</v>
      </c>
      <c r="F2864" s="2" t="s">
        <v>272</v>
      </c>
      <c r="G2864">
        <v>2</v>
      </c>
      <c r="H2864">
        <v>187739786</v>
      </c>
      <c r="I2864" s="1">
        <v>268.12939999999998</v>
      </c>
      <c r="J2864" s="1">
        <v>352842</v>
      </c>
      <c r="K2864" s="1">
        <v>4612314</v>
      </c>
      <c r="L2864" s="1">
        <v>4347826</v>
      </c>
      <c r="M2864" s="3">
        <v>18000</v>
      </c>
      <c r="N2864">
        <v>76.5</v>
      </c>
      <c r="O2864">
        <v>391</v>
      </c>
      <c r="P2864" s="1">
        <f>IF($A$3="Percentage of government revenue per capita",$B$3,0) + IF($A$3="Absolute extra revenue",AB2864,0) + IF($A$3="Absolute revenue per capita",AC2864,0)</f>
        <v>0</v>
      </c>
      <c r="Q2864" s="5">
        <f>-MIN(data!$B$4 / data!I2864 * data!P2864 / 100, data!N2864)</f>
        <v>0</v>
      </c>
      <c r="R2864" s="4">
        <f>-Q2864*K2864/1000</f>
        <v>0</v>
      </c>
      <c r="S2864" s="6">
        <f>-MIN(data!$B$5/(POWER(LN(I2864),2))*P2864/100, O2864)</f>
        <v>0</v>
      </c>
      <c r="T2864" s="6">
        <f>-S2864*L2864/100000</f>
        <v>0</v>
      </c>
      <c r="U2864" s="4">
        <f>N2864+Q2864</f>
        <v>76.5</v>
      </c>
      <c r="V2864" s="4" t="e">
        <f>P2864*I2864/100/R2864</f>
        <v>#DIV/0!</v>
      </c>
      <c r="W2864" s="4" t="e">
        <f>V2864*H2864</f>
        <v>#DIV/0!</v>
      </c>
      <c r="X2864" s="6">
        <f>O2864+S2864</f>
        <v>391</v>
      </c>
      <c r="Y2864" s="6" t="e">
        <f>P2864*I2864/100/T2864</f>
        <v>#DIV/0!</v>
      </c>
      <c r="Z2864" s="6" t="e">
        <f>Y2864*H2864</f>
        <v>#DIV/0!</v>
      </c>
      <c r="AB2864" s="1">
        <f t="shared" si="88"/>
        <v>0</v>
      </c>
      <c r="AC2864" s="1">
        <f t="shared" si="89"/>
        <v>0</v>
      </c>
    </row>
    <row r="2865" spans="4:29" x14ac:dyDescent="0.25">
      <c r="D2865" s="1">
        <v>1993</v>
      </c>
      <c r="E2865" s="1" t="s">
        <v>81</v>
      </c>
      <c r="F2865" s="2" t="s">
        <v>272</v>
      </c>
      <c r="G2865">
        <v>2</v>
      </c>
      <c r="H2865">
        <v>190851175</v>
      </c>
      <c r="I2865" s="1">
        <v>265.73630000000003</v>
      </c>
      <c r="J2865" s="1">
        <v>333643</v>
      </c>
      <c r="K2865" s="1">
        <v>4576722</v>
      </c>
      <c r="L2865" s="1">
        <v>4347826</v>
      </c>
      <c r="M2865" s="3">
        <v>17000</v>
      </c>
      <c r="N2865">
        <v>72.900000000000006</v>
      </c>
      <c r="O2865">
        <v>368</v>
      </c>
      <c r="P2865" s="1">
        <f>IF($A$3="Percentage of government revenue per capita",$B$3,0) + IF($A$3="Absolute extra revenue",AB2865,0) + IF($A$3="Absolute revenue per capita",AC2865,0)</f>
        <v>0</v>
      </c>
      <c r="Q2865" s="5">
        <f>-MIN(data!$B$4 / data!I2865 * data!P2865 / 100, data!N2865)</f>
        <v>0</v>
      </c>
      <c r="R2865" s="4">
        <f>-Q2865*K2865/1000</f>
        <v>0</v>
      </c>
      <c r="S2865" s="6">
        <f>-MIN(data!$B$5/(POWER(LN(I2865),2))*P2865/100, O2865)</f>
        <v>0</v>
      </c>
      <c r="T2865" s="6">
        <f>-S2865*L2865/100000</f>
        <v>0</v>
      </c>
      <c r="U2865" s="4">
        <f>N2865+Q2865</f>
        <v>72.900000000000006</v>
      </c>
      <c r="V2865" s="4" t="e">
        <f>P2865*I2865/100/R2865</f>
        <v>#DIV/0!</v>
      </c>
      <c r="W2865" s="4" t="e">
        <f>V2865*H2865</f>
        <v>#DIV/0!</v>
      </c>
      <c r="X2865" s="6">
        <f>O2865+S2865</f>
        <v>368</v>
      </c>
      <c r="Y2865" s="6" t="e">
        <f>P2865*I2865/100/T2865</f>
        <v>#DIV/0!</v>
      </c>
      <c r="Z2865" s="6" t="e">
        <f>Y2865*H2865</f>
        <v>#DIV/0!</v>
      </c>
      <c r="AB2865" s="1">
        <f t="shared" si="88"/>
        <v>0</v>
      </c>
      <c r="AC2865" s="1">
        <f t="shared" si="89"/>
        <v>0</v>
      </c>
    </row>
    <row r="2866" spans="4:29" x14ac:dyDescent="0.25">
      <c r="D2866" s="1">
        <v>1994</v>
      </c>
      <c r="E2866" s="1" t="s">
        <v>81</v>
      </c>
      <c r="F2866" s="2" t="s">
        <v>272</v>
      </c>
      <c r="G2866">
        <v>2</v>
      </c>
      <c r="H2866">
        <v>193917462</v>
      </c>
      <c r="I2866" s="1">
        <v>290.62900000000002</v>
      </c>
      <c r="J2866" s="1">
        <v>315277</v>
      </c>
      <c r="K2866" s="1">
        <v>4536360</v>
      </c>
      <c r="L2866" s="1">
        <v>4322767</v>
      </c>
      <c r="M2866" s="3">
        <v>16000</v>
      </c>
      <c r="N2866">
        <v>69.5</v>
      </c>
      <c r="O2866">
        <v>347</v>
      </c>
      <c r="P2866" s="1">
        <f>IF($A$3="Percentage of government revenue per capita",$B$3,0) + IF($A$3="Absolute extra revenue",AB2866,0) + IF($A$3="Absolute revenue per capita",AC2866,0)</f>
        <v>0</v>
      </c>
      <c r="Q2866" s="5">
        <f>-MIN(data!$B$4 / data!I2866 * data!P2866 / 100, data!N2866)</f>
        <v>0</v>
      </c>
      <c r="R2866" s="4">
        <f>-Q2866*K2866/1000</f>
        <v>0</v>
      </c>
      <c r="S2866" s="6">
        <f>-MIN(data!$B$5/(POWER(LN(I2866),2))*P2866/100, O2866)</f>
        <v>0</v>
      </c>
      <c r="T2866" s="6">
        <f>-S2866*L2866/100000</f>
        <v>0</v>
      </c>
      <c r="U2866" s="4">
        <f>N2866+Q2866</f>
        <v>69.5</v>
      </c>
      <c r="V2866" s="4" t="e">
        <f>P2866*I2866/100/R2866</f>
        <v>#DIV/0!</v>
      </c>
      <c r="W2866" s="4" t="e">
        <f>V2866*H2866</f>
        <v>#DIV/0!</v>
      </c>
      <c r="X2866" s="6">
        <f>O2866+S2866</f>
        <v>347</v>
      </c>
      <c r="Y2866" s="6" t="e">
        <f>P2866*I2866/100/T2866</f>
        <v>#DIV/0!</v>
      </c>
      <c r="Z2866" s="6" t="e">
        <f>Y2866*H2866</f>
        <v>#DIV/0!</v>
      </c>
      <c r="AB2866" s="1">
        <f t="shared" si="88"/>
        <v>0</v>
      </c>
      <c r="AC2866" s="1">
        <f t="shared" si="89"/>
        <v>0</v>
      </c>
    </row>
    <row r="2867" spans="4:29" x14ac:dyDescent="0.25">
      <c r="D2867" s="1">
        <v>1995</v>
      </c>
      <c r="E2867" s="1" t="s">
        <v>81</v>
      </c>
      <c r="F2867" s="2" t="s">
        <v>272</v>
      </c>
      <c r="G2867">
        <v>2</v>
      </c>
      <c r="H2867">
        <v>196934260</v>
      </c>
      <c r="I2867" s="1">
        <v>293.2722</v>
      </c>
      <c r="J2867" s="1">
        <v>298009</v>
      </c>
      <c r="K2867" s="1">
        <v>4501647</v>
      </c>
      <c r="L2867" s="1">
        <v>4294479</v>
      </c>
      <c r="M2867" s="3">
        <v>15000</v>
      </c>
      <c r="N2867">
        <v>66.2</v>
      </c>
      <c r="O2867">
        <v>326</v>
      </c>
      <c r="P2867" s="1">
        <f>IF($A$3="Percentage of government revenue per capita",$B$3,0) + IF($A$3="Absolute extra revenue",AB2867,0) + IF($A$3="Absolute revenue per capita",AC2867,0)</f>
        <v>0</v>
      </c>
      <c r="Q2867" s="5">
        <f>-MIN(data!$B$4 / data!I2867 * data!P2867 / 100, data!N2867)</f>
        <v>0</v>
      </c>
      <c r="R2867" s="4">
        <f>-Q2867*K2867/1000</f>
        <v>0</v>
      </c>
      <c r="S2867" s="6">
        <f>-MIN(data!$B$5/(POWER(LN(I2867),2))*P2867/100, O2867)</f>
        <v>0</v>
      </c>
      <c r="T2867" s="6">
        <f>-S2867*L2867/100000</f>
        <v>0</v>
      </c>
      <c r="U2867" s="4">
        <f>N2867+Q2867</f>
        <v>66.2</v>
      </c>
      <c r="V2867" s="4" t="e">
        <f>P2867*I2867/100/R2867</f>
        <v>#DIV/0!</v>
      </c>
      <c r="W2867" s="4" t="e">
        <f>V2867*H2867</f>
        <v>#DIV/0!</v>
      </c>
      <c r="X2867" s="6">
        <f>O2867+S2867</f>
        <v>326</v>
      </c>
      <c r="Y2867" s="6" t="e">
        <f>P2867*I2867/100/T2867</f>
        <v>#DIV/0!</v>
      </c>
      <c r="Z2867" s="6" t="e">
        <f>Y2867*H2867</f>
        <v>#DIV/0!</v>
      </c>
      <c r="AB2867" s="1">
        <f t="shared" si="88"/>
        <v>0</v>
      </c>
      <c r="AC2867" s="1">
        <f t="shared" si="89"/>
        <v>0</v>
      </c>
    </row>
    <row r="2868" spans="4:29" x14ac:dyDescent="0.25">
      <c r="D2868" s="1">
        <v>1996</v>
      </c>
      <c r="E2868" s="1" t="s">
        <v>81</v>
      </c>
      <c r="F2868" s="2" t="s">
        <v>272</v>
      </c>
      <c r="G2868">
        <v>2</v>
      </c>
      <c r="H2868">
        <v>199901228</v>
      </c>
      <c r="I2868" s="1">
        <v>321.17590000000001</v>
      </c>
      <c r="J2868" s="1">
        <v>282157</v>
      </c>
      <c r="K2868" s="1">
        <v>4478683</v>
      </c>
      <c r="L2868" s="1">
        <v>4166667</v>
      </c>
      <c r="M2868" s="3">
        <v>14000</v>
      </c>
      <c r="N2868">
        <v>63</v>
      </c>
      <c r="O2868">
        <v>312</v>
      </c>
      <c r="P2868" s="1">
        <f>IF($A$3="Percentage of government revenue per capita",$B$3,0) + IF($A$3="Absolute extra revenue",AB2868,0) + IF($A$3="Absolute revenue per capita",AC2868,0)</f>
        <v>0</v>
      </c>
      <c r="Q2868" s="5">
        <f>-MIN(data!$B$4 / data!I2868 * data!P2868 / 100, data!N2868)</f>
        <v>0</v>
      </c>
      <c r="R2868" s="4">
        <f>-Q2868*K2868/1000</f>
        <v>0</v>
      </c>
      <c r="S2868" s="6">
        <f>-MIN(data!$B$5/(POWER(LN(I2868),2))*P2868/100, O2868)</f>
        <v>0</v>
      </c>
      <c r="T2868" s="6">
        <f>-S2868*L2868/100000</f>
        <v>0</v>
      </c>
      <c r="U2868" s="4">
        <f>N2868+Q2868</f>
        <v>63</v>
      </c>
      <c r="V2868" s="4" t="e">
        <f>P2868*I2868/100/R2868</f>
        <v>#DIV/0!</v>
      </c>
      <c r="W2868" s="4" t="e">
        <f>V2868*H2868</f>
        <v>#DIV/0!</v>
      </c>
      <c r="X2868" s="6">
        <f>O2868+S2868</f>
        <v>312</v>
      </c>
      <c r="Y2868" s="6" t="e">
        <f>P2868*I2868/100/T2868</f>
        <v>#DIV/0!</v>
      </c>
      <c r="Z2868" s="6" t="e">
        <f>Y2868*H2868</f>
        <v>#DIV/0!</v>
      </c>
      <c r="AB2868" s="1">
        <f t="shared" si="88"/>
        <v>0</v>
      </c>
      <c r="AC2868" s="1">
        <f t="shared" si="89"/>
        <v>0</v>
      </c>
    </row>
    <row r="2869" spans="4:29" x14ac:dyDescent="0.25">
      <c r="D2869" s="1">
        <v>1997</v>
      </c>
      <c r="E2869" s="1" t="s">
        <v>81</v>
      </c>
      <c r="F2869" s="2" t="s">
        <v>272</v>
      </c>
      <c r="G2869">
        <v>2</v>
      </c>
      <c r="H2869">
        <v>202826446</v>
      </c>
      <c r="I2869" s="1">
        <v>360.1345</v>
      </c>
      <c r="J2869" s="1">
        <v>267942</v>
      </c>
      <c r="K2869" s="1">
        <v>4458270</v>
      </c>
      <c r="L2869" s="1">
        <v>4347826</v>
      </c>
      <c r="M2869" s="3">
        <v>13000</v>
      </c>
      <c r="N2869">
        <v>60.1</v>
      </c>
      <c r="O2869">
        <v>299</v>
      </c>
      <c r="P2869" s="1">
        <f>IF($A$3="Percentage of government revenue per capita",$B$3,0) + IF($A$3="Absolute extra revenue",AB2869,0) + IF($A$3="Absolute revenue per capita",AC2869,0)</f>
        <v>0</v>
      </c>
      <c r="Q2869" s="5">
        <f>-MIN(data!$B$4 / data!I2869 * data!P2869 / 100, data!N2869)</f>
        <v>0</v>
      </c>
      <c r="R2869" s="4">
        <f>-Q2869*K2869/1000</f>
        <v>0</v>
      </c>
      <c r="S2869" s="6">
        <f>-MIN(data!$B$5/(POWER(LN(I2869),2))*P2869/100, O2869)</f>
        <v>0</v>
      </c>
      <c r="T2869" s="6">
        <f>-S2869*L2869/100000</f>
        <v>0</v>
      </c>
      <c r="U2869" s="4">
        <f>N2869+Q2869</f>
        <v>60.1</v>
      </c>
      <c r="V2869" s="4" t="e">
        <f>P2869*I2869/100/R2869</f>
        <v>#DIV/0!</v>
      </c>
      <c r="W2869" s="4" t="e">
        <f>V2869*H2869</f>
        <v>#DIV/0!</v>
      </c>
      <c r="X2869" s="6">
        <f>O2869+S2869</f>
        <v>299</v>
      </c>
      <c r="Y2869" s="6" t="e">
        <f>P2869*I2869/100/T2869</f>
        <v>#DIV/0!</v>
      </c>
      <c r="Z2869" s="6" t="e">
        <f>Y2869*H2869</f>
        <v>#DIV/0!</v>
      </c>
      <c r="AB2869" s="1">
        <f t="shared" si="88"/>
        <v>0</v>
      </c>
      <c r="AC2869" s="1">
        <f t="shared" si="89"/>
        <v>0</v>
      </c>
    </row>
    <row r="2870" spans="4:29" x14ac:dyDescent="0.25">
      <c r="D2870" s="1">
        <v>1998</v>
      </c>
      <c r="E2870" s="1" t="s">
        <v>81</v>
      </c>
      <c r="F2870" s="2" t="s">
        <v>272</v>
      </c>
      <c r="G2870">
        <v>2</v>
      </c>
      <c r="H2870">
        <v>205724592</v>
      </c>
      <c r="I2870" s="1">
        <v>281.35930000000002</v>
      </c>
      <c r="J2870" s="1">
        <v>255592</v>
      </c>
      <c r="K2870" s="1">
        <v>4468392</v>
      </c>
      <c r="L2870" s="1">
        <v>4181185</v>
      </c>
      <c r="M2870" s="3">
        <v>13000</v>
      </c>
      <c r="N2870">
        <v>57.2</v>
      </c>
      <c r="O2870">
        <v>287</v>
      </c>
      <c r="P2870" s="1">
        <f>IF($A$3="Percentage of government revenue per capita",$B$3,0) + IF($A$3="Absolute extra revenue",AB2870,0) + IF($A$3="Absolute revenue per capita",AC2870,0)</f>
        <v>0</v>
      </c>
      <c r="Q2870" s="5">
        <f>-MIN(data!$B$4 / data!I2870 * data!P2870 / 100, data!N2870)</f>
        <v>0</v>
      </c>
      <c r="R2870" s="4">
        <f>-Q2870*K2870/1000</f>
        <v>0</v>
      </c>
      <c r="S2870" s="6">
        <f>-MIN(data!$B$5/(POWER(LN(I2870),2))*P2870/100, O2870)</f>
        <v>0</v>
      </c>
      <c r="T2870" s="6">
        <f>-S2870*L2870/100000</f>
        <v>0</v>
      </c>
      <c r="U2870" s="4">
        <f>N2870+Q2870</f>
        <v>57.2</v>
      </c>
      <c r="V2870" s="4" t="e">
        <f>P2870*I2870/100/R2870</f>
        <v>#DIV/0!</v>
      </c>
      <c r="W2870" s="4" t="e">
        <f>V2870*H2870</f>
        <v>#DIV/0!</v>
      </c>
      <c r="X2870" s="6">
        <f>O2870+S2870</f>
        <v>287</v>
      </c>
      <c r="Y2870" s="6" t="e">
        <f>P2870*I2870/100/T2870</f>
        <v>#DIV/0!</v>
      </c>
      <c r="Z2870" s="6" t="e">
        <f>Y2870*H2870</f>
        <v>#DIV/0!</v>
      </c>
      <c r="AB2870" s="1">
        <f t="shared" si="88"/>
        <v>0</v>
      </c>
      <c r="AC2870" s="1">
        <f t="shared" si="89"/>
        <v>0</v>
      </c>
    </row>
    <row r="2871" spans="4:29" x14ac:dyDescent="0.25">
      <c r="D2871" s="1">
        <v>1999</v>
      </c>
      <c r="E2871" s="1" t="s">
        <v>81</v>
      </c>
      <c r="F2871" s="2" t="s">
        <v>272</v>
      </c>
      <c r="G2871">
        <v>2</v>
      </c>
      <c r="H2871">
        <v>208615169</v>
      </c>
      <c r="I2871" s="1">
        <v>293.74220000000003</v>
      </c>
      <c r="J2871" s="1">
        <v>244993</v>
      </c>
      <c r="K2871" s="1">
        <v>4487051</v>
      </c>
      <c r="L2871" s="1">
        <v>4347826</v>
      </c>
      <c r="M2871" s="3">
        <v>12000</v>
      </c>
      <c r="N2871">
        <v>54.6</v>
      </c>
      <c r="O2871">
        <v>276</v>
      </c>
      <c r="P2871" s="1">
        <f>IF($A$3="Percentage of government revenue per capita",$B$3,0) + IF($A$3="Absolute extra revenue",AB2871,0) + IF($A$3="Absolute revenue per capita",AC2871,0)</f>
        <v>0</v>
      </c>
      <c r="Q2871" s="5">
        <f>-MIN(data!$B$4 / data!I2871 * data!P2871 / 100, data!N2871)</f>
        <v>0</v>
      </c>
      <c r="R2871" s="4">
        <f>-Q2871*K2871/1000</f>
        <v>0</v>
      </c>
      <c r="S2871" s="6">
        <f>-MIN(data!$B$5/(POWER(LN(I2871),2))*P2871/100, O2871)</f>
        <v>0</v>
      </c>
      <c r="T2871" s="6">
        <f>-S2871*L2871/100000</f>
        <v>0</v>
      </c>
      <c r="U2871" s="4">
        <f>N2871+Q2871</f>
        <v>54.6</v>
      </c>
      <c r="V2871" s="4" t="e">
        <f>P2871*I2871/100/R2871</f>
        <v>#DIV/0!</v>
      </c>
      <c r="W2871" s="4" t="e">
        <f>V2871*H2871</f>
        <v>#DIV/0!</v>
      </c>
      <c r="X2871" s="6">
        <f>O2871+S2871</f>
        <v>276</v>
      </c>
      <c r="Y2871" s="6" t="e">
        <f>P2871*I2871/100/T2871</f>
        <v>#DIV/0!</v>
      </c>
      <c r="Z2871" s="6" t="e">
        <f>Y2871*H2871</f>
        <v>#DIV/0!</v>
      </c>
      <c r="AB2871" s="1">
        <f t="shared" si="88"/>
        <v>0</v>
      </c>
      <c r="AC2871" s="1">
        <f t="shared" si="89"/>
        <v>0</v>
      </c>
    </row>
    <row r="2872" spans="4:29" x14ac:dyDescent="0.25">
      <c r="D2872" s="1">
        <v>2000</v>
      </c>
      <c r="E2872" s="1" t="s">
        <v>81</v>
      </c>
      <c r="F2872" s="2" t="s">
        <v>272</v>
      </c>
      <c r="G2872">
        <v>2</v>
      </c>
      <c r="H2872">
        <v>211513823</v>
      </c>
      <c r="I2872" s="1">
        <v>279.96190000000001</v>
      </c>
      <c r="J2872" s="1">
        <v>235959</v>
      </c>
      <c r="K2872" s="1">
        <v>4528964</v>
      </c>
      <c r="L2872" s="1">
        <v>4528302</v>
      </c>
      <c r="M2872" s="3">
        <v>12000</v>
      </c>
      <c r="N2872">
        <v>52.1</v>
      </c>
      <c r="O2872">
        <v>265</v>
      </c>
      <c r="P2872" s="1">
        <f>IF($A$3="Percentage of government revenue per capita",$B$3,0) + IF($A$3="Absolute extra revenue",AB2872,0) + IF($A$3="Absolute revenue per capita",AC2872,0)</f>
        <v>0</v>
      </c>
      <c r="Q2872" s="5">
        <f>-MIN(data!$B$4 / data!I2872 * data!P2872 / 100, data!N2872)</f>
        <v>0</v>
      </c>
      <c r="R2872" s="4">
        <f>-Q2872*K2872/1000</f>
        <v>0</v>
      </c>
      <c r="S2872" s="6">
        <f>-MIN(data!$B$5/(POWER(LN(I2872),2))*P2872/100, O2872)</f>
        <v>0</v>
      </c>
      <c r="T2872" s="6">
        <f>-S2872*L2872/100000</f>
        <v>0</v>
      </c>
      <c r="U2872" s="4">
        <f>N2872+Q2872</f>
        <v>52.1</v>
      </c>
      <c r="V2872" s="4" t="e">
        <f>P2872*I2872/100/R2872</f>
        <v>#DIV/0!</v>
      </c>
      <c r="W2872" s="4" t="e">
        <f>V2872*H2872</f>
        <v>#DIV/0!</v>
      </c>
      <c r="X2872" s="6">
        <f>O2872+S2872</f>
        <v>265</v>
      </c>
      <c r="Y2872" s="6" t="e">
        <f>P2872*I2872/100/T2872</f>
        <v>#DIV/0!</v>
      </c>
      <c r="Z2872" s="6" t="e">
        <f>Y2872*H2872</f>
        <v>#DIV/0!</v>
      </c>
      <c r="AB2872" s="1">
        <f t="shared" si="88"/>
        <v>0</v>
      </c>
      <c r="AC2872" s="1">
        <f t="shared" si="89"/>
        <v>0</v>
      </c>
    </row>
    <row r="2873" spans="4:29" x14ac:dyDescent="0.25">
      <c r="D2873" s="1">
        <v>2001</v>
      </c>
      <c r="E2873" s="1" t="s">
        <v>81</v>
      </c>
      <c r="F2873" s="2" t="s">
        <v>272</v>
      </c>
      <c r="G2873">
        <v>2</v>
      </c>
      <c r="H2873">
        <v>214427417</v>
      </c>
      <c r="I2873" s="1">
        <v>368.84190000000001</v>
      </c>
      <c r="J2873" s="1">
        <v>228177</v>
      </c>
      <c r="K2873" s="1">
        <v>4591087</v>
      </c>
      <c r="L2873" s="1">
        <v>4347826</v>
      </c>
      <c r="M2873" s="3">
        <v>12000</v>
      </c>
      <c r="N2873">
        <v>49.7</v>
      </c>
      <c r="O2873">
        <v>253</v>
      </c>
      <c r="P2873" s="1">
        <f>IF($A$3="Percentage of government revenue per capita",$B$3,0) + IF($A$3="Absolute extra revenue",AB2873,0) + IF($A$3="Absolute revenue per capita",AC2873,0)</f>
        <v>0</v>
      </c>
      <c r="Q2873" s="5">
        <f>-MIN(data!$B$4 / data!I2873 * data!P2873 / 100, data!N2873)</f>
        <v>0</v>
      </c>
      <c r="R2873" s="4">
        <f>-Q2873*K2873/1000</f>
        <v>0</v>
      </c>
      <c r="S2873" s="6">
        <f>-MIN(data!$B$5/(POWER(LN(I2873),2))*P2873/100, O2873)</f>
        <v>0</v>
      </c>
      <c r="T2873" s="6">
        <f>-S2873*L2873/100000</f>
        <v>0</v>
      </c>
      <c r="U2873" s="4">
        <f>N2873+Q2873</f>
        <v>49.7</v>
      </c>
      <c r="V2873" s="4" t="e">
        <f>P2873*I2873/100/R2873</f>
        <v>#DIV/0!</v>
      </c>
      <c r="W2873" s="4" t="e">
        <f>V2873*H2873</f>
        <v>#DIV/0!</v>
      </c>
      <c r="X2873" s="6">
        <f>O2873+S2873</f>
        <v>253</v>
      </c>
      <c r="Y2873" s="6" t="e">
        <f>P2873*I2873/100/T2873</f>
        <v>#DIV/0!</v>
      </c>
      <c r="Z2873" s="6" t="e">
        <f>Y2873*H2873</f>
        <v>#DIV/0!</v>
      </c>
      <c r="AB2873" s="1">
        <f t="shared" si="88"/>
        <v>0</v>
      </c>
      <c r="AC2873" s="1">
        <f t="shared" si="89"/>
        <v>0</v>
      </c>
    </row>
    <row r="2874" spans="4:29" x14ac:dyDescent="0.25">
      <c r="D2874" s="1">
        <v>2002</v>
      </c>
      <c r="E2874" s="1" t="s">
        <v>81</v>
      </c>
      <c r="F2874" s="2" t="s">
        <v>272</v>
      </c>
      <c r="G2874">
        <v>2</v>
      </c>
      <c r="H2874">
        <v>217357793</v>
      </c>
      <c r="I2874" s="1">
        <v>342.05919999999998</v>
      </c>
      <c r="J2874" s="1">
        <v>221077</v>
      </c>
      <c r="K2874" s="1">
        <v>4664072</v>
      </c>
      <c r="L2874" s="1">
        <v>4564315</v>
      </c>
      <c r="M2874" s="3">
        <v>11000</v>
      </c>
      <c r="N2874">
        <v>47.4</v>
      </c>
      <c r="O2874">
        <v>241</v>
      </c>
      <c r="P2874" s="1">
        <f>IF($A$3="Percentage of government revenue per capita",$B$3,0) + IF($A$3="Absolute extra revenue",AB2874,0) + IF($A$3="Absolute revenue per capita",AC2874,0)</f>
        <v>0</v>
      </c>
      <c r="Q2874" s="5">
        <f>-MIN(data!$B$4 / data!I2874 * data!P2874 / 100, data!N2874)</f>
        <v>0</v>
      </c>
      <c r="R2874" s="4">
        <f>-Q2874*K2874/1000</f>
        <v>0</v>
      </c>
      <c r="S2874" s="6">
        <f>-MIN(data!$B$5/(POWER(LN(I2874),2))*P2874/100, O2874)</f>
        <v>0</v>
      </c>
      <c r="T2874" s="6">
        <f>-S2874*L2874/100000</f>
        <v>0</v>
      </c>
      <c r="U2874" s="4">
        <f>N2874+Q2874</f>
        <v>47.4</v>
      </c>
      <c r="V2874" s="4" t="e">
        <f>P2874*I2874/100/R2874</f>
        <v>#DIV/0!</v>
      </c>
      <c r="W2874" s="4" t="e">
        <f>V2874*H2874</f>
        <v>#DIV/0!</v>
      </c>
      <c r="X2874" s="6">
        <f>O2874+S2874</f>
        <v>241</v>
      </c>
      <c r="Y2874" s="6" t="e">
        <f>P2874*I2874/100/T2874</f>
        <v>#DIV/0!</v>
      </c>
      <c r="Z2874" s="6" t="e">
        <f>Y2874*H2874</f>
        <v>#DIV/0!</v>
      </c>
      <c r="AB2874" s="1">
        <f t="shared" si="88"/>
        <v>0</v>
      </c>
      <c r="AC2874" s="1">
        <f t="shared" si="89"/>
        <v>0</v>
      </c>
    </row>
    <row r="2875" spans="4:29" x14ac:dyDescent="0.25">
      <c r="D2875" s="1">
        <v>2003</v>
      </c>
      <c r="E2875" s="1" t="s">
        <v>81</v>
      </c>
      <c r="F2875" s="2" t="s">
        <v>272</v>
      </c>
      <c r="G2875">
        <v>2</v>
      </c>
      <c r="H2875">
        <v>220309469</v>
      </c>
      <c r="I2875" s="1">
        <v>357.81299999999999</v>
      </c>
      <c r="J2875" s="1">
        <v>214366</v>
      </c>
      <c r="K2875" s="1">
        <v>4732141</v>
      </c>
      <c r="L2875" s="1">
        <v>4761905</v>
      </c>
      <c r="M2875" s="3">
        <v>11000</v>
      </c>
      <c r="N2875">
        <v>45.3</v>
      </c>
      <c r="O2875">
        <v>231</v>
      </c>
      <c r="P2875" s="1">
        <f>IF($A$3="Percentage of government revenue per capita",$B$3,0) + IF($A$3="Absolute extra revenue",AB2875,0) + IF($A$3="Absolute revenue per capita",AC2875,0)</f>
        <v>0</v>
      </c>
      <c r="Q2875" s="5">
        <f>-MIN(data!$B$4 / data!I2875 * data!P2875 / 100, data!N2875)</f>
        <v>0</v>
      </c>
      <c r="R2875" s="4">
        <f>-Q2875*K2875/1000</f>
        <v>0</v>
      </c>
      <c r="S2875" s="6">
        <f>-MIN(data!$B$5/(POWER(LN(I2875),2))*P2875/100, O2875)</f>
        <v>0</v>
      </c>
      <c r="T2875" s="6">
        <f>-S2875*L2875/100000</f>
        <v>0</v>
      </c>
      <c r="U2875" s="4">
        <f>N2875+Q2875</f>
        <v>45.3</v>
      </c>
      <c r="V2875" s="4" t="e">
        <f>P2875*I2875/100/R2875</f>
        <v>#DIV/0!</v>
      </c>
      <c r="W2875" s="4" t="e">
        <f>V2875*H2875</f>
        <v>#DIV/0!</v>
      </c>
      <c r="X2875" s="6">
        <f>O2875+S2875</f>
        <v>231</v>
      </c>
      <c r="Y2875" s="6" t="e">
        <f>P2875*I2875/100/T2875</f>
        <v>#DIV/0!</v>
      </c>
      <c r="Z2875" s="6" t="e">
        <f>Y2875*H2875</f>
        <v>#DIV/0!</v>
      </c>
      <c r="AB2875" s="1">
        <f t="shared" si="88"/>
        <v>0</v>
      </c>
      <c r="AC2875" s="1">
        <f t="shared" si="89"/>
        <v>0</v>
      </c>
    </row>
    <row r="2876" spans="4:29" x14ac:dyDescent="0.25">
      <c r="D2876" s="1">
        <v>2004</v>
      </c>
      <c r="E2876" s="1" t="s">
        <v>81</v>
      </c>
      <c r="F2876" s="2" t="s">
        <v>272</v>
      </c>
      <c r="G2876">
        <v>2</v>
      </c>
      <c r="H2876">
        <v>223285676</v>
      </c>
      <c r="I2876" s="1">
        <v>394.28269999999998</v>
      </c>
      <c r="J2876" s="1">
        <v>235793</v>
      </c>
      <c r="K2876" s="1">
        <v>4782819</v>
      </c>
      <c r="L2876" s="1">
        <v>4524887</v>
      </c>
      <c r="M2876" s="3">
        <v>11000</v>
      </c>
      <c r="N2876">
        <v>49.3</v>
      </c>
      <c r="O2876">
        <v>221</v>
      </c>
      <c r="P2876" s="1">
        <f>IF($A$3="Percentage of government revenue per capita",$B$3,0) + IF($A$3="Absolute extra revenue",AB2876,0) + IF($A$3="Absolute revenue per capita",AC2876,0)</f>
        <v>0</v>
      </c>
      <c r="Q2876" s="5">
        <f>-MIN(data!$B$4 / data!I2876 * data!P2876 / 100, data!N2876)</f>
        <v>0</v>
      </c>
      <c r="R2876" s="4">
        <f>-Q2876*K2876/1000</f>
        <v>0</v>
      </c>
      <c r="S2876" s="6">
        <f>-MIN(data!$B$5/(POWER(LN(I2876),2))*P2876/100, O2876)</f>
        <v>0</v>
      </c>
      <c r="T2876" s="6">
        <f>-S2876*L2876/100000</f>
        <v>0</v>
      </c>
      <c r="U2876" s="4">
        <f>N2876+Q2876</f>
        <v>49.3</v>
      </c>
      <c r="V2876" s="4" t="e">
        <f>P2876*I2876/100/R2876</f>
        <v>#DIV/0!</v>
      </c>
      <c r="W2876" s="4" t="e">
        <f>V2876*H2876</f>
        <v>#DIV/0!</v>
      </c>
      <c r="X2876" s="6">
        <f>O2876+S2876</f>
        <v>221</v>
      </c>
      <c r="Y2876" s="6" t="e">
        <f>P2876*I2876/100/T2876</f>
        <v>#DIV/0!</v>
      </c>
      <c r="Z2876" s="6" t="e">
        <f>Y2876*H2876</f>
        <v>#DIV/0!</v>
      </c>
      <c r="AB2876" s="1">
        <f t="shared" si="88"/>
        <v>0</v>
      </c>
      <c r="AC2876" s="1">
        <f t="shared" si="89"/>
        <v>0</v>
      </c>
    </row>
    <row r="2877" spans="4:29" x14ac:dyDescent="0.25">
      <c r="D2877" s="1">
        <v>2005</v>
      </c>
      <c r="E2877" s="1" t="s">
        <v>81</v>
      </c>
      <c r="F2877" s="2" t="s">
        <v>272</v>
      </c>
      <c r="G2877">
        <v>2</v>
      </c>
      <c r="H2877">
        <v>226289470</v>
      </c>
      <c r="I2877" s="1">
        <v>414.72969999999998</v>
      </c>
      <c r="J2877" s="1">
        <v>200977</v>
      </c>
      <c r="K2877" s="1">
        <v>4854517</v>
      </c>
      <c r="L2877" s="1">
        <v>4669811</v>
      </c>
      <c r="M2877" s="3">
        <v>10000</v>
      </c>
      <c r="N2877">
        <v>41.4</v>
      </c>
      <c r="O2877">
        <v>212</v>
      </c>
      <c r="P2877" s="1">
        <f>IF($A$3="Percentage of government revenue per capita",$B$3,0) + IF($A$3="Absolute extra revenue",AB2877,0) + IF($A$3="Absolute revenue per capita",AC2877,0)</f>
        <v>0</v>
      </c>
      <c r="Q2877" s="5">
        <f>-MIN(data!$B$4 / data!I2877 * data!P2877 / 100, data!N2877)</f>
        <v>0</v>
      </c>
      <c r="R2877" s="4">
        <f>-Q2877*K2877/1000</f>
        <v>0</v>
      </c>
      <c r="S2877" s="6">
        <f>-MIN(data!$B$5/(POWER(LN(I2877),2))*P2877/100, O2877)</f>
        <v>0</v>
      </c>
      <c r="T2877" s="6">
        <f>-S2877*L2877/100000</f>
        <v>0</v>
      </c>
      <c r="U2877" s="4">
        <f>N2877+Q2877</f>
        <v>41.4</v>
      </c>
      <c r="V2877" s="4" t="e">
        <f>P2877*I2877/100/R2877</f>
        <v>#DIV/0!</v>
      </c>
      <c r="W2877" s="4" t="e">
        <f>V2877*H2877</f>
        <v>#DIV/0!</v>
      </c>
      <c r="X2877" s="6">
        <f>O2877+S2877</f>
        <v>212</v>
      </c>
      <c r="Y2877" s="6" t="e">
        <f>P2877*I2877/100/T2877</f>
        <v>#DIV/0!</v>
      </c>
      <c r="Z2877" s="6" t="e">
        <f>Y2877*H2877</f>
        <v>#DIV/0!</v>
      </c>
      <c r="AB2877" s="1">
        <f t="shared" si="88"/>
        <v>0</v>
      </c>
      <c r="AC2877" s="1">
        <f t="shared" si="89"/>
        <v>0</v>
      </c>
    </row>
    <row r="2878" spans="4:29" x14ac:dyDescent="0.25">
      <c r="D2878" s="1">
        <v>2006</v>
      </c>
      <c r="E2878" s="1" t="s">
        <v>81</v>
      </c>
      <c r="F2878" s="2" t="s">
        <v>272</v>
      </c>
      <c r="G2878">
        <v>2</v>
      </c>
      <c r="H2878">
        <v>229318262</v>
      </c>
      <c r="I2878" s="1">
        <v>452.26249999999999</v>
      </c>
      <c r="J2878" s="1">
        <v>194241</v>
      </c>
      <c r="K2878" s="1">
        <v>4892720</v>
      </c>
      <c r="L2878" s="1">
        <v>4750000</v>
      </c>
      <c r="M2878" s="3">
        <v>9900</v>
      </c>
      <c r="N2878">
        <v>39.700000000000003</v>
      </c>
      <c r="O2878">
        <v>200</v>
      </c>
      <c r="P2878" s="1">
        <f>IF($A$3="Percentage of government revenue per capita",$B$3,0) + IF($A$3="Absolute extra revenue",AB2878,0) + IF($A$3="Absolute revenue per capita",AC2878,0)</f>
        <v>0</v>
      </c>
      <c r="Q2878" s="5">
        <f>-MIN(data!$B$4 / data!I2878 * data!P2878 / 100, data!N2878)</f>
        <v>0</v>
      </c>
      <c r="R2878" s="4">
        <f>-Q2878*K2878/1000</f>
        <v>0</v>
      </c>
      <c r="S2878" s="6">
        <f>-MIN(data!$B$5/(POWER(LN(I2878),2))*P2878/100, O2878)</f>
        <v>0</v>
      </c>
      <c r="T2878" s="6">
        <f>-S2878*L2878/100000</f>
        <v>0</v>
      </c>
      <c r="U2878" s="4">
        <f>N2878+Q2878</f>
        <v>39.700000000000003</v>
      </c>
      <c r="V2878" s="4" t="e">
        <f>P2878*I2878/100/R2878</f>
        <v>#DIV/0!</v>
      </c>
      <c r="W2878" s="4" t="e">
        <f>V2878*H2878</f>
        <v>#DIV/0!</v>
      </c>
      <c r="X2878" s="6">
        <f>O2878+S2878</f>
        <v>200</v>
      </c>
      <c r="Y2878" s="6" t="e">
        <f>P2878*I2878/100/T2878</f>
        <v>#DIV/0!</v>
      </c>
      <c r="Z2878" s="6" t="e">
        <f>Y2878*H2878</f>
        <v>#DIV/0!</v>
      </c>
      <c r="AB2878" s="1">
        <f t="shared" si="88"/>
        <v>0</v>
      </c>
      <c r="AC2878" s="1">
        <f t="shared" si="89"/>
        <v>0</v>
      </c>
    </row>
    <row r="2879" spans="4:29" x14ac:dyDescent="0.25">
      <c r="D2879" s="1">
        <v>2007</v>
      </c>
      <c r="E2879" s="1" t="s">
        <v>81</v>
      </c>
      <c r="F2879" s="2" t="s">
        <v>272</v>
      </c>
      <c r="G2879">
        <v>2</v>
      </c>
      <c r="H2879">
        <v>232374245</v>
      </c>
      <c r="I2879" s="1">
        <v>451.74299999999999</v>
      </c>
      <c r="J2879" s="1">
        <v>187385</v>
      </c>
      <c r="K2879" s="1">
        <v>4944195</v>
      </c>
      <c r="L2879" s="1">
        <v>4789474</v>
      </c>
      <c r="M2879" s="3">
        <v>9500</v>
      </c>
      <c r="N2879">
        <v>37.9</v>
      </c>
      <c r="O2879">
        <v>190</v>
      </c>
      <c r="P2879" s="1">
        <f>IF($A$3="Percentage of government revenue per capita",$B$3,0) + IF($A$3="Absolute extra revenue",AB2879,0) + IF($A$3="Absolute revenue per capita",AC2879,0)</f>
        <v>0</v>
      </c>
      <c r="Q2879" s="5">
        <f>-MIN(data!$B$4 / data!I2879 * data!P2879 / 100, data!N2879)</f>
        <v>0</v>
      </c>
      <c r="R2879" s="4">
        <f>-Q2879*K2879/1000</f>
        <v>0</v>
      </c>
      <c r="S2879" s="6">
        <f>-MIN(data!$B$5/(POWER(LN(I2879),2))*P2879/100, O2879)</f>
        <v>0</v>
      </c>
      <c r="T2879" s="6">
        <f>-S2879*L2879/100000</f>
        <v>0</v>
      </c>
      <c r="U2879" s="4">
        <f>N2879+Q2879</f>
        <v>37.9</v>
      </c>
      <c r="V2879" s="4" t="e">
        <f>P2879*I2879/100/R2879</f>
        <v>#DIV/0!</v>
      </c>
      <c r="W2879" s="4" t="e">
        <f>V2879*H2879</f>
        <v>#DIV/0!</v>
      </c>
      <c r="X2879" s="6">
        <f>O2879+S2879</f>
        <v>190</v>
      </c>
      <c r="Y2879" s="6" t="e">
        <f>P2879*I2879/100/T2879</f>
        <v>#DIV/0!</v>
      </c>
      <c r="Z2879" s="6" t="e">
        <f>Y2879*H2879</f>
        <v>#DIV/0!</v>
      </c>
      <c r="AB2879" s="1">
        <f t="shared" si="88"/>
        <v>0</v>
      </c>
      <c r="AC2879" s="1">
        <f t="shared" si="89"/>
        <v>0</v>
      </c>
    </row>
    <row r="2880" spans="4:29" x14ac:dyDescent="0.25">
      <c r="D2880" s="1">
        <v>2008</v>
      </c>
      <c r="E2880" s="1" t="s">
        <v>81</v>
      </c>
      <c r="F2880" s="2" t="s">
        <v>272</v>
      </c>
      <c r="G2880">
        <v>2</v>
      </c>
      <c r="H2880">
        <v>235469762</v>
      </c>
      <c r="I2880" s="1">
        <v>521.95240000000001</v>
      </c>
      <c r="J2880" s="1">
        <v>180572</v>
      </c>
      <c r="K2880" s="1">
        <v>4974435</v>
      </c>
      <c r="L2880" s="1">
        <v>4806630</v>
      </c>
      <c r="M2880" s="3">
        <v>9100</v>
      </c>
      <c r="N2880">
        <v>36.299999999999997</v>
      </c>
      <c r="O2880">
        <v>181</v>
      </c>
      <c r="P2880" s="1">
        <f>IF($A$3="Percentage of government revenue per capita",$B$3,0) + IF($A$3="Absolute extra revenue",AB2880,0) + IF($A$3="Absolute revenue per capita",AC2880,0)</f>
        <v>0</v>
      </c>
      <c r="Q2880" s="5">
        <f>-MIN(data!$B$4 / data!I2880 * data!P2880 / 100, data!N2880)</f>
        <v>0</v>
      </c>
      <c r="R2880" s="4">
        <f>-Q2880*K2880/1000</f>
        <v>0</v>
      </c>
      <c r="S2880" s="6">
        <f>-MIN(data!$B$5/(POWER(LN(I2880),2))*P2880/100, O2880)</f>
        <v>0</v>
      </c>
      <c r="T2880" s="6">
        <f>-S2880*L2880/100000</f>
        <v>0</v>
      </c>
      <c r="U2880" s="4">
        <f>N2880+Q2880</f>
        <v>36.299999999999997</v>
      </c>
      <c r="V2880" s="4" t="e">
        <f>P2880*I2880/100/R2880</f>
        <v>#DIV/0!</v>
      </c>
      <c r="W2880" s="4" t="e">
        <f>V2880*H2880</f>
        <v>#DIV/0!</v>
      </c>
      <c r="X2880" s="6">
        <f>O2880+S2880</f>
        <v>181</v>
      </c>
      <c r="Y2880" s="6" t="e">
        <f>P2880*I2880/100/T2880</f>
        <v>#DIV/0!</v>
      </c>
      <c r="Z2880" s="6" t="e">
        <f>Y2880*H2880</f>
        <v>#DIV/0!</v>
      </c>
      <c r="AB2880" s="1">
        <f t="shared" si="88"/>
        <v>0</v>
      </c>
      <c r="AC2880" s="1">
        <f t="shared" si="89"/>
        <v>0</v>
      </c>
    </row>
    <row r="2881" spans="4:29" x14ac:dyDescent="0.25">
      <c r="D2881" s="1">
        <v>2009</v>
      </c>
      <c r="E2881" s="1" t="s">
        <v>81</v>
      </c>
      <c r="F2881" s="2" t="s">
        <v>272</v>
      </c>
      <c r="G2881">
        <v>2</v>
      </c>
      <c r="H2881">
        <v>238620563</v>
      </c>
      <c r="I2881" s="1">
        <v>419.74180000000001</v>
      </c>
      <c r="J2881" s="1">
        <v>173746</v>
      </c>
      <c r="K2881" s="1">
        <v>4992701</v>
      </c>
      <c r="L2881" s="1">
        <v>4855491</v>
      </c>
      <c r="M2881" s="3">
        <v>8700</v>
      </c>
      <c r="N2881">
        <v>34.799999999999997</v>
      </c>
      <c r="O2881">
        <v>173</v>
      </c>
      <c r="P2881" s="1">
        <f>IF($A$3="Percentage of government revenue per capita",$B$3,0) + IF($A$3="Absolute extra revenue",AB2881,0) + IF($A$3="Absolute revenue per capita",AC2881,0)</f>
        <v>0</v>
      </c>
      <c r="Q2881" s="5">
        <f>-MIN(data!$B$4 / data!I2881 * data!P2881 / 100, data!N2881)</f>
        <v>0</v>
      </c>
      <c r="R2881" s="4">
        <f>-Q2881*K2881/1000</f>
        <v>0</v>
      </c>
      <c r="S2881" s="6">
        <f>-MIN(data!$B$5/(POWER(LN(I2881),2))*P2881/100, O2881)</f>
        <v>0</v>
      </c>
      <c r="T2881" s="6">
        <f>-S2881*L2881/100000</f>
        <v>0</v>
      </c>
      <c r="U2881" s="4">
        <f>N2881+Q2881</f>
        <v>34.799999999999997</v>
      </c>
      <c r="V2881" s="4" t="e">
        <f>P2881*I2881/100/R2881</f>
        <v>#DIV/0!</v>
      </c>
      <c r="W2881" s="4" t="e">
        <f>V2881*H2881</f>
        <v>#DIV/0!</v>
      </c>
      <c r="X2881" s="6">
        <f>O2881+S2881</f>
        <v>173</v>
      </c>
      <c r="Y2881" s="6" t="e">
        <f>P2881*I2881/100/T2881</f>
        <v>#DIV/0!</v>
      </c>
      <c r="Z2881" s="6" t="e">
        <f>Y2881*H2881</f>
        <v>#DIV/0!</v>
      </c>
      <c r="AB2881" s="1">
        <f t="shared" si="88"/>
        <v>0</v>
      </c>
      <c r="AC2881" s="1">
        <f t="shared" si="89"/>
        <v>0</v>
      </c>
    </row>
    <row r="2882" spans="4:29" x14ac:dyDescent="0.25">
      <c r="D2882" s="1">
        <v>2010</v>
      </c>
      <c r="E2882" s="1" t="s">
        <v>81</v>
      </c>
      <c r="F2882" s="2" t="s">
        <v>272</v>
      </c>
      <c r="G2882">
        <v>2</v>
      </c>
      <c r="H2882">
        <v>241834215</v>
      </c>
      <c r="I2882" s="1">
        <v>451.18150000000003</v>
      </c>
      <c r="J2882" s="1">
        <v>166889</v>
      </c>
      <c r="K2882" s="1">
        <v>5026777</v>
      </c>
      <c r="L2882" s="1">
        <v>4848485</v>
      </c>
      <c r="M2882" s="3">
        <v>8400</v>
      </c>
      <c r="N2882">
        <v>33.200000000000003</v>
      </c>
      <c r="O2882">
        <v>165</v>
      </c>
      <c r="P2882" s="1">
        <f>IF($A$3="Percentage of government revenue per capita",$B$3,0) + IF($A$3="Absolute extra revenue",AB2882,0) + IF($A$3="Absolute revenue per capita",AC2882,0)</f>
        <v>0</v>
      </c>
      <c r="Q2882" s="5">
        <f>-MIN(data!$B$4 / data!I2882 * data!P2882 / 100, data!N2882)</f>
        <v>0</v>
      </c>
      <c r="R2882" s="4">
        <f>-Q2882*K2882/1000</f>
        <v>0</v>
      </c>
      <c r="S2882" s="6">
        <f>-MIN(data!$B$5/(POWER(LN(I2882),2))*P2882/100, O2882)</f>
        <v>0</v>
      </c>
      <c r="T2882" s="6">
        <f>-S2882*L2882/100000</f>
        <v>0</v>
      </c>
      <c r="U2882" s="4">
        <f>N2882+Q2882</f>
        <v>33.200000000000003</v>
      </c>
      <c r="V2882" s="4" t="e">
        <f>P2882*I2882/100/R2882</f>
        <v>#DIV/0!</v>
      </c>
      <c r="W2882" s="4" t="e">
        <f>V2882*H2882</f>
        <v>#DIV/0!</v>
      </c>
      <c r="X2882" s="6">
        <f>O2882+S2882</f>
        <v>165</v>
      </c>
      <c r="Y2882" s="6" t="e">
        <f>P2882*I2882/100/T2882</f>
        <v>#DIV/0!</v>
      </c>
      <c r="Z2882" s="6" t="e">
        <f>Y2882*H2882</f>
        <v>#DIV/0!</v>
      </c>
      <c r="AB2882" s="1">
        <f t="shared" si="88"/>
        <v>0</v>
      </c>
      <c r="AC2882" s="1">
        <f t="shared" si="89"/>
        <v>0</v>
      </c>
    </row>
    <row r="2883" spans="4:29" x14ac:dyDescent="0.25">
      <c r="D2883" s="1">
        <v>2011</v>
      </c>
      <c r="E2883" s="1" t="s">
        <v>81</v>
      </c>
      <c r="F2883" s="2" t="s">
        <v>272</v>
      </c>
      <c r="G2883">
        <v>2</v>
      </c>
      <c r="H2883">
        <v>245116206</v>
      </c>
      <c r="I2883" s="1">
        <v>503.67529999999999</v>
      </c>
      <c r="J2883" s="1">
        <v>160285</v>
      </c>
      <c r="K2883" s="1">
        <v>5040409</v>
      </c>
      <c r="L2883" s="1">
        <v>4871795</v>
      </c>
      <c r="M2883" s="3">
        <v>8000</v>
      </c>
      <c r="N2883">
        <v>31.8</v>
      </c>
      <c r="O2883">
        <v>156</v>
      </c>
      <c r="P2883" s="1">
        <f>IF($A$3="Percentage of government revenue per capita",$B$3,0) + IF($A$3="Absolute extra revenue",AB2883,0) + IF($A$3="Absolute revenue per capita",AC2883,0)</f>
        <v>0</v>
      </c>
      <c r="Q2883" s="5">
        <f>-MIN(data!$B$4 / data!I2883 * data!P2883 / 100, data!N2883)</f>
        <v>0</v>
      </c>
      <c r="R2883" s="4">
        <f>-Q2883*K2883/1000</f>
        <v>0</v>
      </c>
      <c r="S2883" s="6">
        <f>-MIN(data!$B$5/(POWER(LN(I2883),2))*P2883/100, O2883)</f>
        <v>0</v>
      </c>
      <c r="T2883" s="6">
        <f>-S2883*L2883/100000</f>
        <v>0</v>
      </c>
      <c r="U2883" s="4">
        <f>N2883+Q2883</f>
        <v>31.8</v>
      </c>
      <c r="V2883" s="4" t="e">
        <f>P2883*I2883/100/R2883</f>
        <v>#DIV/0!</v>
      </c>
      <c r="W2883" s="4" t="e">
        <f>V2883*H2883</f>
        <v>#DIV/0!</v>
      </c>
      <c r="X2883" s="6">
        <f>O2883+S2883</f>
        <v>156</v>
      </c>
      <c r="Y2883" s="6" t="e">
        <f>P2883*I2883/100/T2883</f>
        <v>#DIV/0!</v>
      </c>
      <c r="Z2883" s="6" t="e">
        <f>Y2883*H2883</f>
        <v>#DIV/0!</v>
      </c>
      <c r="AB2883" s="1">
        <f t="shared" si="88"/>
        <v>0</v>
      </c>
      <c r="AC2883" s="1">
        <f t="shared" si="89"/>
        <v>0</v>
      </c>
    </row>
    <row r="2884" spans="4:29" x14ac:dyDescent="0.25">
      <c r="D2884" s="1">
        <v>2012</v>
      </c>
      <c r="E2884" s="1" t="s">
        <v>81</v>
      </c>
      <c r="F2884" s="2" t="s">
        <v>272</v>
      </c>
      <c r="G2884">
        <v>2</v>
      </c>
      <c r="H2884">
        <v>248452413</v>
      </c>
      <c r="I2884" s="1">
        <v>528.92880000000002</v>
      </c>
      <c r="J2884" s="1">
        <v>154042</v>
      </c>
      <c r="K2884" s="1">
        <v>5034052</v>
      </c>
      <c r="L2884" s="1">
        <v>4864865</v>
      </c>
      <c r="M2884" s="3">
        <v>7600</v>
      </c>
      <c r="N2884">
        <v>30.6</v>
      </c>
      <c r="O2884">
        <v>148</v>
      </c>
      <c r="P2884" s="1">
        <f>IF($A$3="Percentage of government revenue per capita",$B$3,0) + IF($A$3="Absolute extra revenue",AB2884,0) + IF($A$3="Absolute revenue per capita",AC2884,0)</f>
        <v>0</v>
      </c>
      <c r="Q2884" s="5">
        <f>-MIN(data!$B$4 / data!I2884 * data!P2884 / 100, data!N2884)</f>
        <v>0</v>
      </c>
      <c r="R2884" s="4">
        <f>-Q2884*K2884/1000</f>
        <v>0</v>
      </c>
      <c r="S2884" s="6">
        <f>-MIN(data!$B$5/(POWER(LN(I2884),2))*P2884/100, O2884)</f>
        <v>0</v>
      </c>
      <c r="T2884" s="6">
        <f>-S2884*L2884/100000</f>
        <v>0</v>
      </c>
      <c r="U2884" s="4">
        <f>N2884+Q2884</f>
        <v>30.6</v>
      </c>
      <c r="V2884" s="4" t="e">
        <f>P2884*I2884/100/R2884</f>
        <v>#DIV/0!</v>
      </c>
      <c r="W2884" s="4" t="e">
        <f>V2884*H2884</f>
        <v>#DIV/0!</v>
      </c>
      <c r="X2884" s="6">
        <f>O2884+S2884</f>
        <v>148</v>
      </c>
      <c r="Y2884" s="6" t="e">
        <f>P2884*I2884/100/T2884</f>
        <v>#DIV/0!</v>
      </c>
      <c r="Z2884" s="6" t="e">
        <f>Y2884*H2884</f>
        <v>#DIV/0!</v>
      </c>
      <c r="AB2884" s="1">
        <f t="shared" ref="AB2884:AB2947" si="90">$B$3*100/H2884/I2884</f>
        <v>0</v>
      </c>
      <c r="AC2884" s="1">
        <f t="shared" ref="AC2884:AC2947" si="91">$B$3/I2884*100</f>
        <v>0</v>
      </c>
    </row>
    <row r="2885" spans="4:29" x14ac:dyDescent="0.25">
      <c r="D2885" s="1">
        <v>2013</v>
      </c>
      <c r="E2885" s="1" t="s">
        <v>81</v>
      </c>
      <c r="F2885" s="2" t="s">
        <v>272</v>
      </c>
      <c r="G2885">
        <v>2</v>
      </c>
      <c r="H2885">
        <v>251806402</v>
      </c>
      <c r="I2885" s="1">
        <v>534.495</v>
      </c>
      <c r="J2885" s="1">
        <v>147840</v>
      </c>
      <c r="K2885" s="1">
        <v>5028571</v>
      </c>
      <c r="L2885" s="1">
        <v>4857143</v>
      </c>
      <c r="M2885" s="3">
        <v>7200</v>
      </c>
      <c r="N2885">
        <v>29.4</v>
      </c>
      <c r="O2885">
        <v>140</v>
      </c>
      <c r="P2885" s="1">
        <f>IF($A$3="Percentage of government revenue per capita",$B$3,0) + IF($A$3="Absolute extra revenue",AB2885,0) + IF($A$3="Absolute revenue per capita",AC2885,0)</f>
        <v>0</v>
      </c>
      <c r="Q2885" s="5">
        <f>-MIN(data!$B$4 / data!I2885 * data!P2885 / 100, data!N2885)</f>
        <v>0</v>
      </c>
      <c r="R2885" s="4">
        <f>-Q2885*K2885/1000</f>
        <v>0</v>
      </c>
      <c r="S2885" s="6">
        <f>-MIN(data!$B$5/(POWER(LN(I2885),2))*P2885/100, O2885)</f>
        <v>0</v>
      </c>
      <c r="T2885" s="6">
        <f>-S2885*L2885/100000</f>
        <v>0</v>
      </c>
      <c r="U2885" s="4">
        <f>N2885+Q2885</f>
        <v>29.4</v>
      </c>
      <c r="V2885" s="4" t="e">
        <f>P2885*I2885/100/R2885</f>
        <v>#DIV/0!</v>
      </c>
      <c r="W2885" s="4" t="e">
        <f>V2885*H2885</f>
        <v>#DIV/0!</v>
      </c>
      <c r="X2885" s="6">
        <f>O2885+S2885</f>
        <v>140</v>
      </c>
      <c r="Y2885" s="6" t="e">
        <f>P2885*I2885/100/T2885</f>
        <v>#DIV/0!</v>
      </c>
      <c r="Z2885" s="6" t="e">
        <f>Y2885*H2885</f>
        <v>#DIV/0!</v>
      </c>
      <c r="AB2885" s="1">
        <f t="shared" si="90"/>
        <v>0</v>
      </c>
      <c r="AC2885" s="1">
        <f t="shared" si="91"/>
        <v>0</v>
      </c>
    </row>
    <row r="2886" spans="4:29" x14ac:dyDescent="0.25">
      <c r="D2886" s="1">
        <v>2014</v>
      </c>
      <c r="E2886" s="1" t="s">
        <v>81</v>
      </c>
      <c r="F2886" s="2" t="s">
        <v>272</v>
      </c>
      <c r="G2886">
        <v>2</v>
      </c>
      <c r="H2886">
        <v>255129004</v>
      </c>
      <c r="I2886" s="1">
        <v>539.91269999999997</v>
      </c>
      <c r="J2886" s="1">
        <v>141888</v>
      </c>
      <c r="K2886" s="1">
        <v>5013710</v>
      </c>
      <c r="L2886" s="1">
        <v>4812030</v>
      </c>
      <c r="M2886" s="3">
        <v>6800</v>
      </c>
      <c r="N2886">
        <v>28.3</v>
      </c>
      <c r="O2886">
        <v>133</v>
      </c>
      <c r="P2886" s="1">
        <f>IF($A$3="Percentage of government revenue per capita",$B$3,0) + IF($A$3="Absolute extra revenue",AB2886,0) + IF($A$3="Absolute revenue per capita",AC2886,0)</f>
        <v>0</v>
      </c>
      <c r="Q2886" s="5">
        <f>-MIN(data!$B$4 / data!I2886 * data!P2886 / 100, data!N2886)</f>
        <v>0</v>
      </c>
      <c r="R2886" s="4">
        <f>-Q2886*K2886/1000</f>
        <v>0</v>
      </c>
      <c r="S2886" s="6">
        <f>-MIN(data!$B$5/(POWER(LN(I2886),2))*P2886/100, O2886)</f>
        <v>0</v>
      </c>
      <c r="T2886" s="6">
        <f>-S2886*L2886/100000</f>
        <v>0</v>
      </c>
      <c r="U2886" s="4">
        <f>N2886+Q2886</f>
        <v>28.3</v>
      </c>
      <c r="V2886" s="4" t="e">
        <f>P2886*I2886/100/R2886</f>
        <v>#DIV/0!</v>
      </c>
      <c r="W2886" s="4" t="e">
        <f>V2886*H2886</f>
        <v>#DIV/0!</v>
      </c>
      <c r="X2886" s="6">
        <f>O2886+S2886</f>
        <v>133</v>
      </c>
      <c r="Y2886" s="6" t="e">
        <f>P2886*I2886/100/T2886</f>
        <v>#DIV/0!</v>
      </c>
      <c r="Z2886" s="6" t="e">
        <f>Y2886*H2886</f>
        <v>#DIV/0!</v>
      </c>
      <c r="AB2886" s="1">
        <f t="shared" si="90"/>
        <v>0</v>
      </c>
      <c r="AC2886" s="1">
        <f t="shared" si="91"/>
        <v>0</v>
      </c>
    </row>
    <row r="2887" spans="4:29" x14ac:dyDescent="0.25">
      <c r="D2887" s="1">
        <v>2015</v>
      </c>
      <c r="E2887" s="1" t="s">
        <v>81</v>
      </c>
      <c r="F2887" s="2" t="s">
        <v>272</v>
      </c>
      <c r="G2887">
        <v>2</v>
      </c>
      <c r="H2887">
        <v>258383256</v>
      </c>
      <c r="I2887" s="1">
        <v>496.00850000000003</v>
      </c>
      <c r="J2887" s="1">
        <v>136090</v>
      </c>
      <c r="K2887" s="1">
        <v>5003309</v>
      </c>
      <c r="M2887" s="3">
        <v>6400</v>
      </c>
      <c r="N2887">
        <v>27.2</v>
      </c>
      <c r="O2887">
        <v>126</v>
      </c>
      <c r="P2887" s="1">
        <f>IF($A$3="Percentage of government revenue per capita",$B$3,0) + IF($A$3="Absolute extra revenue",AB2887,0) + IF($A$3="Absolute revenue per capita",AC2887,0)</f>
        <v>0</v>
      </c>
      <c r="Q2887" s="5">
        <f>-MIN(data!$B$4 / data!I2887 * data!P2887 / 100, data!N2887)</f>
        <v>0</v>
      </c>
      <c r="R2887" s="4">
        <f>-Q2887*K2887/1000</f>
        <v>0</v>
      </c>
      <c r="S2887" s="6">
        <f>-MIN(data!$B$5/(POWER(LN(I2887),2))*P2887/100, O2887)</f>
        <v>0</v>
      </c>
      <c r="T2887" s="6">
        <f>-S2887*L2887/100000</f>
        <v>0</v>
      </c>
      <c r="U2887" s="4">
        <f>N2887+Q2887</f>
        <v>27.2</v>
      </c>
      <c r="V2887" s="4" t="e">
        <f>P2887*I2887/100/R2887</f>
        <v>#DIV/0!</v>
      </c>
      <c r="W2887" s="4" t="e">
        <f>V2887*H2887</f>
        <v>#DIV/0!</v>
      </c>
      <c r="X2887" s="6">
        <f>O2887+S2887</f>
        <v>126</v>
      </c>
      <c r="Y2887" s="6" t="e">
        <f>P2887*I2887/100/T2887</f>
        <v>#DIV/0!</v>
      </c>
      <c r="Z2887" s="6" t="e">
        <f>Y2887*H2887</f>
        <v>#DIV/0!</v>
      </c>
      <c r="AB2887" s="1">
        <f t="shared" si="90"/>
        <v>0</v>
      </c>
      <c r="AC2887" s="1">
        <f t="shared" si="91"/>
        <v>0</v>
      </c>
    </row>
    <row r="2888" spans="4:29" x14ac:dyDescent="0.25">
      <c r="D2888" s="1">
        <v>2016</v>
      </c>
      <c r="E2888" s="1" t="s">
        <v>81</v>
      </c>
      <c r="F2888" s="2" t="s">
        <v>272</v>
      </c>
      <c r="G2888">
        <v>2</v>
      </c>
      <c r="H2888">
        <v>261554226</v>
      </c>
      <c r="I2888" s="1">
        <v>494.81659999999999</v>
      </c>
      <c r="J2888" s="1">
        <v>130658</v>
      </c>
      <c r="K2888" s="1">
        <v>4967985</v>
      </c>
      <c r="M2888" s="3"/>
      <c r="N2888">
        <v>26.3</v>
      </c>
      <c r="O2888"/>
      <c r="P2888" s="1">
        <f>IF($A$3="Percentage of government revenue per capita",$B$3,0) + IF($A$3="Absolute extra revenue",AB2888,0) + IF($A$3="Absolute revenue per capita",AC2888,0)</f>
        <v>0</v>
      </c>
      <c r="Q2888" s="5">
        <f>-MIN(data!$B$4 / data!I2888 * data!P2888 / 100, data!N2888)</f>
        <v>0</v>
      </c>
      <c r="R2888" s="4">
        <f>-Q2888*K2888/1000</f>
        <v>0</v>
      </c>
      <c r="S2888" s="6">
        <f>-MIN(data!$B$5/(POWER(LN(I2888),2))*P2888/100, O2888)</f>
        <v>0</v>
      </c>
      <c r="T2888" s="6">
        <f>-S2888*L2888/100000</f>
        <v>0</v>
      </c>
      <c r="U2888" s="4">
        <f>N2888+Q2888</f>
        <v>26.3</v>
      </c>
      <c r="V2888" s="4" t="e">
        <f>P2888*I2888/100/R2888</f>
        <v>#DIV/0!</v>
      </c>
      <c r="W2888" s="4" t="e">
        <f>V2888*H2888</f>
        <v>#DIV/0!</v>
      </c>
      <c r="X2888" s="6">
        <f>O2888+S2888</f>
        <v>0</v>
      </c>
      <c r="Y2888" s="6" t="e">
        <f>P2888*I2888/100/T2888</f>
        <v>#DIV/0!</v>
      </c>
      <c r="Z2888" s="6" t="e">
        <f>Y2888*H2888</f>
        <v>#DIV/0!</v>
      </c>
      <c r="AB2888" s="1">
        <f t="shared" si="90"/>
        <v>0</v>
      </c>
      <c r="AC2888" s="1">
        <f t="shared" si="91"/>
        <v>0</v>
      </c>
    </row>
    <row r="2889" spans="4:29" x14ac:dyDescent="0.25">
      <c r="D2889" s="1">
        <v>1980</v>
      </c>
      <c r="E2889" s="1" t="s">
        <v>84</v>
      </c>
      <c r="F2889" s="2" t="s">
        <v>273</v>
      </c>
      <c r="G2889">
        <v>3</v>
      </c>
      <c r="H2889">
        <v>38650246</v>
      </c>
      <c r="I2889" s="1">
        <v>1021.614</v>
      </c>
      <c r="J2889" s="1">
        <v>172979</v>
      </c>
      <c r="K2889" s="1">
        <v>1618138</v>
      </c>
      <c r="M2889" s="3"/>
      <c r="N2889">
        <v>106.9</v>
      </c>
      <c r="O2889"/>
      <c r="P2889" s="1">
        <f>IF($A$3="Percentage of government revenue per capita",$B$3,0) + IF($A$3="Absolute extra revenue",AB2889,0) + IF($A$3="Absolute revenue per capita",AC2889,0)</f>
        <v>0</v>
      </c>
      <c r="Q2889" s="5" t="e">
        <f>-MIN(data!$B$4 / data!I2963 * data!P2963 / 100, data!N2963)</f>
        <v>#DIV/0!</v>
      </c>
      <c r="R2889" s="4" t="e">
        <f>-Q2889*K2889/1000</f>
        <v>#DIV/0!</v>
      </c>
      <c r="S2889" s="6">
        <f>-MIN(data!$B$5/(POWER(LN(I2889),2))*P2889/100, O2889)</f>
        <v>0</v>
      </c>
      <c r="T2889" s="6">
        <f>-S2889*L2889/100000</f>
        <v>0</v>
      </c>
      <c r="U2889" s="4" t="e">
        <f>N2889+Q2889</f>
        <v>#DIV/0!</v>
      </c>
      <c r="V2889" s="4" t="e">
        <f>P2889*I2889/100/R2889</f>
        <v>#DIV/0!</v>
      </c>
      <c r="W2889" s="4" t="e">
        <f>V2889*H2889</f>
        <v>#DIV/0!</v>
      </c>
      <c r="X2889" s="6">
        <f>O2889+S2889</f>
        <v>0</v>
      </c>
      <c r="Y2889" s="6" t="e">
        <f>P2889*I2889/100/T2889</f>
        <v>#DIV/0!</v>
      </c>
      <c r="Z2889" s="6" t="e">
        <f>Y2889*H2889</f>
        <v>#DIV/0!</v>
      </c>
      <c r="AB2889" s="1">
        <f t="shared" si="90"/>
        <v>0</v>
      </c>
      <c r="AC2889" s="1">
        <f t="shared" si="91"/>
        <v>0</v>
      </c>
    </row>
    <row r="2890" spans="4:29" x14ac:dyDescent="0.25">
      <c r="D2890" s="1">
        <v>1981</v>
      </c>
      <c r="E2890" s="1" t="s">
        <v>84</v>
      </c>
      <c r="F2890" s="2" t="s">
        <v>273</v>
      </c>
      <c r="G2890">
        <v>3</v>
      </c>
      <c r="H2890">
        <v>40199906</v>
      </c>
      <c r="I2890" s="1">
        <v>1037.1120000000001</v>
      </c>
      <c r="J2890" s="1">
        <v>167702</v>
      </c>
      <c r="K2890" s="1">
        <v>1697389</v>
      </c>
      <c r="M2890" s="3"/>
      <c r="N2890">
        <v>98.8</v>
      </c>
      <c r="O2890"/>
      <c r="P2890" s="1">
        <f>IF($A$3="Percentage of government revenue per capita",$B$3,0) + IF($A$3="Absolute extra revenue",AB2890,0) + IF($A$3="Absolute revenue per capita",AC2890,0)</f>
        <v>0</v>
      </c>
      <c r="Q2890" s="5" t="e">
        <f>-MIN(data!$B$4 / data!I2964 * data!P2964 / 100, data!N2964)</f>
        <v>#DIV/0!</v>
      </c>
      <c r="R2890" s="4" t="e">
        <f>-Q2890*K2890/1000</f>
        <v>#DIV/0!</v>
      </c>
      <c r="S2890" s="6">
        <f>-MIN(data!$B$5/(POWER(LN(I2890),2))*P2890/100, O2890)</f>
        <v>0</v>
      </c>
      <c r="T2890" s="6">
        <f>-S2890*L2890/100000</f>
        <v>0</v>
      </c>
      <c r="U2890" s="4" t="e">
        <f>N2890+Q2890</f>
        <v>#DIV/0!</v>
      </c>
      <c r="V2890" s="4" t="e">
        <f>P2890*I2890/100/R2890</f>
        <v>#DIV/0!</v>
      </c>
      <c r="W2890" s="4" t="e">
        <f>V2890*H2890</f>
        <v>#DIV/0!</v>
      </c>
      <c r="X2890" s="6">
        <f>O2890+S2890</f>
        <v>0</v>
      </c>
      <c r="Y2890" s="6" t="e">
        <f>P2890*I2890/100/T2890</f>
        <v>#DIV/0!</v>
      </c>
      <c r="Z2890" s="6" t="e">
        <f>Y2890*H2890</f>
        <v>#DIV/0!</v>
      </c>
      <c r="AB2890" s="1">
        <f t="shared" si="90"/>
        <v>0</v>
      </c>
      <c r="AC2890" s="1">
        <f t="shared" si="91"/>
        <v>0</v>
      </c>
    </row>
    <row r="2891" spans="4:29" x14ac:dyDescent="0.25">
      <c r="D2891" s="1">
        <v>1982</v>
      </c>
      <c r="E2891" s="1" t="s">
        <v>84</v>
      </c>
      <c r="F2891" s="2" t="s">
        <v>273</v>
      </c>
      <c r="G2891">
        <v>3</v>
      </c>
      <c r="H2891">
        <v>41869236</v>
      </c>
      <c r="I2891" s="1">
        <v>1349.952</v>
      </c>
      <c r="J2891" s="1">
        <v>162483</v>
      </c>
      <c r="K2891" s="1">
        <v>1773832</v>
      </c>
      <c r="M2891" s="3"/>
      <c r="N2891">
        <v>91.6</v>
      </c>
      <c r="O2891"/>
      <c r="P2891" s="1">
        <f>IF($A$3="Percentage of government revenue per capita",$B$3,0) + IF($A$3="Absolute extra revenue",AB2891,0) + IF($A$3="Absolute revenue per capita",AC2891,0)</f>
        <v>0</v>
      </c>
      <c r="Q2891" s="5" t="e">
        <f>-MIN(data!$B$4 / data!I2965 * data!P2965 / 100, data!N2965)</f>
        <v>#DIV/0!</v>
      </c>
      <c r="R2891" s="4" t="e">
        <f>-Q2891*K2891/1000</f>
        <v>#DIV/0!</v>
      </c>
      <c r="S2891" s="6">
        <f>-MIN(data!$B$5/(POWER(LN(I2891),2))*P2891/100, O2891)</f>
        <v>0</v>
      </c>
      <c r="T2891" s="6">
        <f>-S2891*L2891/100000</f>
        <v>0</v>
      </c>
      <c r="U2891" s="4" t="e">
        <f>N2891+Q2891</f>
        <v>#DIV/0!</v>
      </c>
      <c r="V2891" s="4" t="e">
        <f>P2891*I2891/100/R2891</f>
        <v>#DIV/0!</v>
      </c>
      <c r="W2891" s="4" t="e">
        <f>V2891*H2891</f>
        <v>#DIV/0!</v>
      </c>
      <c r="X2891" s="6">
        <f>O2891+S2891</f>
        <v>0</v>
      </c>
      <c r="Y2891" s="6" t="e">
        <f>P2891*I2891/100/T2891</f>
        <v>#DIV/0!</v>
      </c>
      <c r="Z2891" s="6" t="e">
        <f>Y2891*H2891</f>
        <v>#DIV/0!</v>
      </c>
      <c r="AB2891" s="1">
        <f t="shared" si="90"/>
        <v>0</v>
      </c>
      <c r="AC2891" s="1">
        <f t="shared" si="91"/>
        <v>0</v>
      </c>
    </row>
    <row r="2892" spans="4:29" x14ac:dyDescent="0.25">
      <c r="D2892" s="1">
        <v>1983</v>
      </c>
      <c r="E2892" s="1" t="s">
        <v>84</v>
      </c>
      <c r="F2892" s="2" t="s">
        <v>273</v>
      </c>
      <c r="G2892">
        <v>3</v>
      </c>
      <c r="H2892">
        <v>43636837</v>
      </c>
      <c r="I2892" s="1">
        <v>1236.1020000000001</v>
      </c>
      <c r="J2892" s="1">
        <v>157353</v>
      </c>
      <c r="K2892" s="1">
        <v>1842541</v>
      </c>
      <c r="M2892" s="3"/>
      <c r="N2892">
        <v>85.4</v>
      </c>
      <c r="O2892"/>
      <c r="P2892" s="1">
        <f>IF($A$3="Percentage of government revenue per capita",$B$3,0) + IF($A$3="Absolute extra revenue",AB2892,0) + IF($A$3="Absolute revenue per capita",AC2892,0)</f>
        <v>0</v>
      </c>
      <c r="Q2892" s="5" t="e">
        <f>-MIN(data!$B$4 / data!I2966 * data!P2966 / 100, data!N2966)</f>
        <v>#DIV/0!</v>
      </c>
      <c r="R2892" s="4" t="e">
        <f>-Q2892*K2892/1000</f>
        <v>#DIV/0!</v>
      </c>
      <c r="S2892" s="6">
        <f>-MIN(data!$B$5/(POWER(LN(I2892),2))*P2892/100, O2892)</f>
        <v>0</v>
      </c>
      <c r="T2892" s="6">
        <f>-S2892*L2892/100000</f>
        <v>0</v>
      </c>
      <c r="U2892" s="4" t="e">
        <f>N2892+Q2892</f>
        <v>#DIV/0!</v>
      </c>
      <c r="V2892" s="4" t="e">
        <f>P2892*I2892/100/R2892</f>
        <v>#DIV/0!</v>
      </c>
      <c r="W2892" s="4" t="e">
        <f>V2892*H2892</f>
        <v>#DIV/0!</v>
      </c>
      <c r="X2892" s="6">
        <f>O2892+S2892</f>
        <v>0</v>
      </c>
      <c r="Y2892" s="6" t="e">
        <f>P2892*I2892/100/T2892</f>
        <v>#DIV/0!</v>
      </c>
      <c r="Z2892" s="6" t="e">
        <f>Y2892*H2892</f>
        <v>#DIV/0!</v>
      </c>
      <c r="AB2892" s="1">
        <f t="shared" si="90"/>
        <v>0</v>
      </c>
      <c r="AC2892" s="1">
        <f t="shared" si="91"/>
        <v>0</v>
      </c>
    </row>
    <row r="2893" spans="4:29" x14ac:dyDescent="0.25">
      <c r="D2893" s="1">
        <v>1984</v>
      </c>
      <c r="E2893" s="1" t="s">
        <v>84</v>
      </c>
      <c r="F2893" s="2" t="s">
        <v>273</v>
      </c>
      <c r="G2893">
        <v>3</v>
      </c>
      <c r="H2893">
        <v>45472791</v>
      </c>
      <c r="I2893" s="1">
        <v>995.38720000000001</v>
      </c>
      <c r="J2893" s="1">
        <v>151899</v>
      </c>
      <c r="K2893" s="1">
        <v>1901114</v>
      </c>
      <c r="M2893" s="3"/>
      <c r="N2893">
        <v>79.900000000000006</v>
      </c>
      <c r="O2893"/>
      <c r="P2893" s="1">
        <f>IF($A$3="Percentage of government revenue per capita",$B$3,0) + IF($A$3="Absolute extra revenue",AB2893,0) + IF($A$3="Absolute revenue per capita",AC2893,0)</f>
        <v>0</v>
      </c>
      <c r="Q2893" s="5" t="e">
        <f>-MIN(data!$B$4 / data!I2967 * data!P2967 / 100, data!N2967)</f>
        <v>#DIV/0!</v>
      </c>
      <c r="R2893" s="4" t="e">
        <f>-Q2893*K2893/1000</f>
        <v>#DIV/0!</v>
      </c>
      <c r="S2893" s="6">
        <f>-MIN(data!$B$5/(POWER(LN(I2893),2))*P2893/100, O2893)</f>
        <v>0</v>
      </c>
      <c r="T2893" s="6">
        <f>-S2893*L2893/100000</f>
        <v>0</v>
      </c>
      <c r="U2893" s="4" t="e">
        <f>N2893+Q2893</f>
        <v>#DIV/0!</v>
      </c>
      <c r="V2893" s="4" t="e">
        <f>P2893*I2893/100/R2893</f>
        <v>#DIV/0!</v>
      </c>
      <c r="W2893" s="4" t="e">
        <f>V2893*H2893</f>
        <v>#DIV/0!</v>
      </c>
      <c r="X2893" s="6">
        <f>O2893+S2893</f>
        <v>0</v>
      </c>
      <c r="Y2893" s="6" t="e">
        <f>P2893*I2893/100/T2893</f>
        <v>#DIV/0!</v>
      </c>
      <c r="Z2893" s="6" t="e">
        <f>Y2893*H2893</f>
        <v>#DIV/0!</v>
      </c>
      <c r="AB2893" s="1">
        <f t="shared" si="90"/>
        <v>0</v>
      </c>
      <c r="AC2893" s="1">
        <f t="shared" si="91"/>
        <v>0</v>
      </c>
    </row>
    <row r="2894" spans="4:29" x14ac:dyDescent="0.25">
      <c r="D2894" s="1">
        <v>1985</v>
      </c>
      <c r="E2894" s="1" t="s">
        <v>84</v>
      </c>
      <c r="F2894" s="2" t="s">
        <v>273</v>
      </c>
      <c r="G2894">
        <v>3</v>
      </c>
      <c r="H2894">
        <v>47347186</v>
      </c>
      <c r="I2894" s="1">
        <v>915.46180000000004</v>
      </c>
      <c r="J2894" s="1">
        <v>145980</v>
      </c>
      <c r="K2894" s="1">
        <v>1943808</v>
      </c>
      <c r="M2894" s="3"/>
      <c r="N2894">
        <v>75.099999999999994</v>
      </c>
      <c r="O2894"/>
      <c r="P2894" s="1">
        <f>IF($A$3="Percentage of government revenue per capita",$B$3,0) + IF($A$3="Absolute extra revenue",AB2894,0) + IF($A$3="Absolute revenue per capita",AC2894,0)</f>
        <v>0</v>
      </c>
      <c r="Q2894" s="5" t="e">
        <f>-MIN(data!$B$4 / data!I2968 * data!P2968 / 100, data!N2968)</f>
        <v>#DIV/0!</v>
      </c>
      <c r="R2894" s="4" t="e">
        <f>-Q2894*K2894/1000</f>
        <v>#DIV/0!</v>
      </c>
      <c r="S2894" s="6">
        <f>-MIN(data!$B$5/(POWER(LN(I2894),2))*P2894/100, O2894)</f>
        <v>0</v>
      </c>
      <c r="T2894" s="6">
        <f>-S2894*L2894/100000</f>
        <v>0</v>
      </c>
      <c r="U2894" s="4" t="e">
        <f>N2894+Q2894</f>
        <v>#DIV/0!</v>
      </c>
      <c r="V2894" s="4" t="e">
        <f>P2894*I2894/100/R2894</f>
        <v>#DIV/0!</v>
      </c>
      <c r="W2894" s="4" t="e">
        <f>V2894*H2894</f>
        <v>#DIV/0!</v>
      </c>
      <c r="X2894" s="6">
        <f>O2894+S2894</f>
        <v>0</v>
      </c>
      <c r="Y2894" s="6" t="e">
        <f>P2894*I2894/100/T2894</f>
        <v>#DIV/0!</v>
      </c>
      <c r="Z2894" s="6" t="e">
        <f>Y2894*H2894</f>
        <v>#DIV/0!</v>
      </c>
      <c r="AB2894" s="1">
        <f t="shared" si="90"/>
        <v>0</v>
      </c>
      <c r="AC2894" s="1">
        <f t="shared" si="91"/>
        <v>0</v>
      </c>
    </row>
    <row r="2895" spans="4:29" x14ac:dyDescent="0.25">
      <c r="D2895" s="1">
        <v>1986</v>
      </c>
      <c r="E2895" s="1" t="s">
        <v>84</v>
      </c>
      <c r="F2895" s="2" t="s">
        <v>273</v>
      </c>
      <c r="G2895">
        <v>3</v>
      </c>
      <c r="H2895">
        <v>49260255</v>
      </c>
      <c r="I2895" s="1">
        <v>528.52070000000003</v>
      </c>
      <c r="J2895" s="1">
        <v>139138</v>
      </c>
      <c r="K2895" s="1">
        <v>1968006</v>
      </c>
      <c r="M2895" s="3"/>
      <c r="N2895">
        <v>70.7</v>
      </c>
      <c r="O2895"/>
      <c r="P2895" s="1">
        <f>IF($A$3="Percentage of government revenue per capita",$B$3,0) + IF($A$3="Absolute extra revenue",AB2895,0) + IF($A$3="Absolute revenue per capita",AC2895,0)</f>
        <v>0</v>
      </c>
      <c r="Q2895" s="5" t="e">
        <f>-MIN(data!$B$4 / data!I2969 * data!P2969 / 100, data!N2969)</f>
        <v>#DIV/0!</v>
      </c>
      <c r="R2895" s="4" t="e">
        <f>-Q2895*K2895/1000</f>
        <v>#DIV/0!</v>
      </c>
      <c r="S2895" s="6">
        <f>-MIN(data!$B$5/(POWER(LN(I2895),2))*P2895/100, O2895)</f>
        <v>0</v>
      </c>
      <c r="T2895" s="6">
        <f>-S2895*L2895/100000</f>
        <v>0</v>
      </c>
      <c r="U2895" s="4" t="e">
        <f>N2895+Q2895</f>
        <v>#DIV/0!</v>
      </c>
      <c r="V2895" s="4" t="e">
        <f>P2895*I2895/100/R2895</f>
        <v>#DIV/0!</v>
      </c>
      <c r="W2895" s="4" t="e">
        <f>V2895*H2895</f>
        <v>#DIV/0!</v>
      </c>
      <c r="X2895" s="6">
        <f>O2895+S2895</f>
        <v>0</v>
      </c>
      <c r="Y2895" s="6" t="e">
        <f>P2895*I2895/100/T2895</f>
        <v>#DIV/0!</v>
      </c>
      <c r="Z2895" s="6" t="e">
        <f>Y2895*H2895</f>
        <v>#DIV/0!</v>
      </c>
      <c r="AB2895" s="1">
        <f t="shared" si="90"/>
        <v>0</v>
      </c>
      <c r="AC2895" s="1">
        <f t="shared" si="91"/>
        <v>0</v>
      </c>
    </row>
    <row r="2896" spans="4:29" x14ac:dyDescent="0.25">
      <c r="D2896" s="1">
        <v>1987</v>
      </c>
      <c r="E2896" s="1" t="s">
        <v>84</v>
      </c>
      <c r="F2896" s="2" t="s">
        <v>273</v>
      </c>
      <c r="G2896">
        <v>3</v>
      </c>
      <c r="H2896">
        <v>51193782</v>
      </c>
      <c r="I2896" s="1">
        <v>522.62900000000002</v>
      </c>
      <c r="J2896" s="1">
        <v>131444</v>
      </c>
      <c r="K2896" s="1">
        <v>1973634</v>
      </c>
      <c r="M2896" s="3"/>
      <c r="N2896">
        <v>66.599999999999994</v>
      </c>
      <c r="O2896"/>
      <c r="P2896" s="1">
        <f>IF($A$3="Percentage of government revenue per capita",$B$3,0) + IF($A$3="Absolute extra revenue",AB2896,0) + IF($A$3="Absolute revenue per capita",AC2896,0)</f>
        <v>0</v>
      </c>
      <c r="Q2896" s="5" t="e">
        <f>-MIN(data!$B$4 / data!I2970 * data!P2970 / 100, data!N2970)</f>
        <v>#DIV/0!</v>
      </c>
      <c r="R2896" s="4" t="e">
        <f>-Q2896*K2896/1000</f>
        <v>#DIV/0!</v>
      </c>
      <c r="S2896" s="6">
        <f>-MIN(data!$B$5/(POWER(LN(I2896),2))*P2896/100, O2896)</f>
        <v>0</v>
      </c>
      <c r="T2896" s="6">
        <f>-S2896*L2896/100000</f>
        <v>0</v>
      </c>
      <c r="U2896" s="4" t="e">
        <f>N2896+Q2896</f>
        <v>#DIV/0!</v>
      </c>
      <c r="V2896" s="4" t="e">
        <f>P2896*I2896/100/R2896</f>
        <v>#DIV/0!</v>
      </c>
      <c r="W2896" s="4" t="e">
        <f>V2896*H2896</f>
        <v>#DIV/0!</v>
      </c>
      <c r="X2896" s="6">
        <f>O2896+S2896</f>
        <v>0</v>
      </c>
      <c r="Y2896" s="6" t="e">
        <f>P2896*I2896/100/T2896</f>
        <v>#DIV/0!</v>
      </c>
      <c r="Z2896" s="6" t="e">
        <f>Y2896*H2896</f>
        <v>#DIV/0!</v>
      </c>
      <c r="AB2896" s="1">
        <f t="shared" si="90"/>
        <v>0</v>
      </c>
      <c r="AC2896" s="1">
        <f t="shared" si="91"/>
        <v>0</v>
      </c>
    </row>
    <row r="2897" spans="4:29" x14ac:dyDescent="0.25">
      <c r="D2897" s="1">
        <v>1988</v>
      </c>
      <c r="E2897" s="1" t="s">
        <v>84</v>
      </c>
      <c r="F2897" s="2" t="s">
        <v>273</v>
      </c>
      <c r="G2897">
        <v>3</v>
      </c>
      <c r="H2897">
        <v>53077313</v>
      </c>
      <c r="I2897" s="1">
        <v>441.5702</v>
      </c>
      <c r="J2897" s="1">
        <v>123059</v>
      </c>
      <c r="K2897" s="1">
        <v>1959538</v>
      </c>
      <c r="M2897" s="3"/>
      <c r="N2897">
        <v>62.8</v>
      </c>
      <c r="O2897"/>
      <c r="P2897" s="1">
        <f>IF($A$3="Percentage of government revenue per capita",$B$3,0) + IF($A$3="Absolute extra revenue",AB2897,0) + IF($A$3="Absolute revenue per capita",AC2897,0)</f>
        <v>0</v>
      </c>
      <c r="Q2897" s="5" t="e">
        <f>-MIN(data!$B$4 / data!I2971 * data!P2971 / 100, data!N2971)</f>
        <v>#DIV/0!</v>
      </c>
      <c r="R2897" s="4" t="e">
        <f>-Q2897*K2897/1000</f>
        <v>#DIV/0!</v>
      </c>
      <c r="S2897" s="6">
        <f>-MIN(data!$B$5/(POWER(LN(I2897),2))*P2897/100, O2897)</f>
        <v>0</v>
      </c>
      <c r="T2897" s="6">
        <f>-S2897*L2897/100000</f>
        <v>0</v>
      </c>
      <c r="U2897" s="4" t="e">
        <f>N2897+Q2897</f>
        <v>#DIV/0!</v>
      </c>
      <c r="V2897" s="4" t="e">
        <f>P2897*I2897/100/R2897</f>
        <v>#DIV/0!</v>
      </c>
      <c r="W2897" s="4" t="e">
        <f>V2897*H2897</f>
        <v>#DIV/0!</v>
      </c>
      <c r="X2897" s="6">
        <f>O2897+S2897</f>
        <v>0</v>
      </c>
      <c r="Y2897" s="6" t="e">
        <f>P2897*I2897/100/T2897</f>
        <v>#DIV/0!</v>
      </c>
      <c r="Z2897" s="6" t="e">
        <f>Y2897*H2897</f>
        <v>#DIV/0!</v>
      </c>
      <c r="AB2897" s="1">
        <f t="shared" si="90"/>
        <v>0</v>
      </c>
      <c r="AC2897" s="1">
        <f t="shared" si="91"/>
        <v>0</v>
      </c>
    </row>
    <row r="2898" spans="4:29" x14ac:dyDescent="0.25">
      <c r="D2898" s="1">
        <v>1989</v>
      </c>
      <c r="E2898" s="1" t="s">
        <v>84</v>
      </c>
      <c r="F2898" s="2" t="s">
        <v>273</v>
      </c>
      <c r="G2898">
        <v>3</v>
      </c>
      <c r="H2898">
        <v>54822003</v>
      </c>
      <c r="I2898" s="1">
        <v>529.11199999999997</v>
      </c>
      <c r="J2898" s="1">
        <v>114258</v>
      </c>
      <c r="K2898" s="1">
        <v>1926779</v>
      </c>
      <c r="M2898" s="3"/>
      <c r="N2898">
        <v>59.3</v>
      </c>
      <c r="O2898"/>
      <c r="P2898" s="1">
        <f>IF($A$3="Percentage of government revenue per capita",$B$3,0) + IF($A$3="Absolute extra revenue",AB2898,0) + IF($A$3="Absolute revenue per capita",AC2898,0)</f>
        <v>0</v>
      </c>
      <c r="Q2898" s="5" t="e">
        <f>-MIN(data!$B$4 / data!I2972 * data!P2972 / 100, data!N2972)</f>
        <v>#DIV/0!</v>
      </c>
      <c r="R2898" s="4" t="e">
        <f>-Q2898*K2898/1000</f>
        <v>#DIV/0!</v>
      </c>
      <c r="S2898" s="6">
        <f>-MIN(data!$B$5/(POWER(LN(I2898),2))*P2898/100, O2898)</f>
        <v>0</v>
      </c>
      <c r="T2898" s="6">
        <f>-S2898*L2898/100000</f>
        <v>0</v>
      </c>
      <c r="U2898" s="4" t="e">
        <f>N2898+Q2898</f>
        <v>#DIV/0!</v>
      </c>
      <c r="V2898" s="4" t="e">
        <f>P2898*I2898/100/R2898</f>
        <v>#DIV/0!</v>
      </c>
      <c r="W2898" s="4" t="e">
        <f>V2898*H2898</f>
        <v>#DIV/0!</v>
      </c>
      <c r="X2898" s="6">
        <f>O2898+S2898</f>
        <v>0</v>
      </c>
      <c r="Y2898" s="6" t="e">
        <f>P2898*I2898/100/T2898</f>
        <v>#DIV/0!</v>
      </c>
      <c r="Z2898" s="6" t="e">
        <f>Y2898*H2898</f>
        <v>#DIV/0!</v>
      </c>
      <c r="AB2898" s="1">
        <f t="shared" si="90"/>
        <v>0</v>
      </c>
      <c r="AC2898" s="1">
        <f t="shared" si="91"/>
        <v>0</v>
      </c>
    </row>
    <row r="2899" spans="4:29" x14ac:dyDescent="0.25">
      <c r="D2899" s="1">
        <v>1990</v>
      </c>
      <c r="E2899" s="1" t="s">
        <v>84</v>
      </c>
      <c r="F2899" s="2" t="s">
        <v>273</v>
      </c>
      <c r="G2899">
        <v>3</v>
      </c>
      <c r="H2899">
        <v>56366217</v>
      </c>
      <c r="I2899" s="1">
        <v>0</v>
      </c>
      <c r="J2899" s="1">
        <v>105441</v>
      </c>
      <c r="K2899" s="1">
        <v>1879519</v>
      </c>
      <c r="L2899" s="1">
        <v>1626016</v>
      </c>
      <c r="M2899" s="3">
        <v>2300</v>
      </c>
      <c r="N2899">
        <v>56.1</v>
      </c>
      <c r="O2899">
        <v>123</v>
      </c>
      <c r="P2899" s="1">
        <f>IF($A$3="Percentage of government revenue per capita",$B$3,0) + IF($A$3="Absolute extra revenue",AB2899,0) + IF($A$3="Absolute revenue per capita",AC2899,0)</f>
        <v>0</v>
      </c>
      <c r="Q2899" s="5" t="e">
        <f>-MIN(data!$B$4 / data!I2973 * data!P2973 / 100, data!N2973)</f>
        <v>#DIV/0!</v>
      </c>
      <c r="R2899" s="4" t="e">
        <f>-Q2899*K2899/1000</f>
        <v>#DIV/0!</v>
      </c>
      <c r="S2899" s="6" t="e">
        <f>-MIN(data!$B$5/(POWER(LN(I2899),2))*P2899/100, O2899)</f>
        <v>#NUM!</v>
      </c>
      <c r="T2899" s="6" t="e">
        <f>-S2899*L2899/100000</f>
        <v>#NUM!</v>
      </c>
      <c r="U2899" s="4" t="e">
        <f>N2899+Q2899</f>
        <v>#DIV/0!</v>
      </c>
      <c r="V2899" s="4" t="e">
        <f>P2899*I2899/100/R2899</f>
        <v>#DIV/0!</v>
      </c>
      <c r="W2899" s="4" t="e">
        <f>V2899*H2899</f>
        <v>#DIV/0!</v>
      </c>
      <c r="X2899" s="6" t="e">
        <f>O2899+S2899</f>
        <v>#NUM!</v>
      </c>
      <c r="Y2899" s="6" t="e">
        <f>P2899*I2899/100/T2899</f>
        <v>#NUM!</v>
      </c>
      <c r="Z2899" s="6" t="e">
        <f>Y2899*H2899</f>
        <v>#NUM!</v>
      </c>
      <c r="AB2899" s="1" t="e">
        <f t="shared" si="90"/>
        <v>#DIV/0!</v>
      </c>
      <c r="AC2899" s="1" t="e">
        <f t="shared" si="91"/>
        <v>#DIV/0!</v>
      </c>
    </row>
    <row r="2900" spans="4:29" x14ac:dyDescent="0.25">
      <c r="D2900" s="1">
        <v>1991</v>
      </c>
      <c r="E2900" s="1" t="s">
        <v>84</v>
      </c>
      <c r="F2900" s="2" t="s">
        <v>273</v>
      </c>
      <c r="G2900">
        <v>3</v>
      </c>
      <c r="H2900">
        <v>57679034</v>
      </c>
      <c r="I2900" s="1">
        <v>0</v>
      </c>
      <c r="J2900" s="1">
        <v>96858</v>
      </c>
      <c r="K2900" s="1">
        <v>1817223</v>
      </c>
      <c r="L2900" s="1">
        <v>1504425</v>
      </c>
      <c r="M2900" s="3">
        <v>2000</v>
      </c>
      <c r="N2900">
        <v>53.3</v>
      </c>
      <c r="O2900">
        <v>113</v>
      </c>
      <c r="P2900" s="1">
        <f>IF($A$3="Percentage of government revenue per capita",$B$3,0) + IF($A$3="Absolute extra revenue",AB2900,0) + IF($A$3="Absolute revenue per capita",AC2900,0)</f>
        <v>0</v>
      </c>
      <c r="Q2900" s="5" t="e">
        <f>-MIN(data!$B$4 / data!I2974 * data!P2974 / 100, data!N2974)</f>
        <v>#DIV/0!</v>
      </c>
      <c r="R2900" s="4" t="e">
        <f>-Q2900*K2900/1000</f>
        <v>#DIV/0!</v>
      </c>
      <c r="S2900" s="6" t="e">
        <f>-MIN(data!$B$5/(POWER(LN(I2900),2))*P2900/100, O2900)</f>
        <v>#NUM!</v>
      </c>
      <c r="T2900" s="6" t="e">
        <f>-S2900*L2900/100000</f>
        <v>#NUM!</v>
      </c>
      <c r="U2900" s="4" t="e">
        <f>N2900+Q2900</f>
        <v>#DIV/0!</v>
      </c>
      <c r="V2900" s="4" t="e">
        <f>P2900*I2900/100/R2900</f>
        <v>#DIV/0!</v>
      </c>
      <c r="W2900" s="4" t="e">
        <f>V2900*H2900</f>
        <v>#DIV/0!</v>
      </c>
      <c r="X2900" s="6" t="e">
        <f>O2900+S2900</f>
        <v>#NUM!</v>
      </c>
      <c r="Y2900" s="6" t="e">
        <f>P2900*I2900/100/T2900</f>
        <v>#NUM!</v>
      </c>
      <c r="Z2900" s="6" t="e">
        <f>Y2900*H2900</f>
        <v>#NUM!</v>
      </c>
      <c r="AB2900" s="1" t="e">
        <f t="shared" si="90"/>
        <v>#DIV/0!</v>
      </c>
      <c r="AC2900" s="1" t="e">
        <f t="shared" si="91"/>
        <v>#DIV/0!</v>
      </c>
    </row>
    <row r="2901" spans="4:29" x14ac:dyDescent="0.25">
      <c r="D2901" s="1">
        <v>1992</v>
      </c>
      <c r="E2901" s="1" t="s">
        <v>84</v>
      </c>
      <c r="F2901" s="2" t="s">
        <v>273</v>
      </c>
      <c r="G2901">
        <v>3</v>
      </c>
      <c r="H2901">
        <v>58780370</v>
      </c>
      <c r="I2901" s="1">
        <v>779.87379999999996</v>
      </c>
      <c r="J2901" s="1">
        <v>88676</v>
      </c>
      <c r="K2901" s="1">
        <v>1749034</v>
      </c>
      <c r="L2901" s="1">
        <v>1456311</v>
      </c>
      <c r="M2901" s="3">
        <v>1700</v>
      </c>
      <c r="N2901">
        <v>50.7</v>
      </c>
      <c r="O2901">
        <v>103</v>
      </c>
      <c r="P2901" s="1">
        <f>IF($A$3="Percentage of government revenue per capita",$B$3,0) + IF($A$3="Absolute extra revenue",AB2901,0) + IF($A$3="Absolute revenue per capita",AC2901,0)</f>
        <v>0</v>
      </c>
      <c r="Q2901" s="5" t="e">
        <f>-MIN(data!$B$4 / data!I2975 * data!P2975 / 100, data!N2975)</f>
        <v>#DIV/0!</v>
      </c>
      <c r="R2901" s="4" t="e">
        <f>-Q2901*K2901/1000</f>
        <v>#DIV/0!</v>
      </c>
      <c r="S2901" s="6">
        <f>-MIN(data!$B$5/(POWER(LN(I2901),2))*P2901/100, O2901)</f>
        <v>0</v>
      </c>
      <c r="T2901" s="6">
        <f>-S2901*L2901/100000</f>
        <v>0</v>
      </c>
      <c r="U2901" s="4" t="e">
        <f>N2901+Q2901</f>
        <v>#DIV/0!</v>
      </c>
      <c r="V2901" s="4" t="e">
        <f>P2901*I2901/100/R2901</f>
        <v>#DIV/0!</v>
      </c>
      <c r="W2901" s="4" t="e">
        <f>V2901*H2901</f>
        <v>#DIV/0!</v>
      </c>
      <c r="X2901" s="6">
        <f>O2901+S2901</f>
        <v>103</v>
      </c>
      <c r="Y2901" s="6" t="e">
        <f>P2901*I2901/100/T2901</f>
        <v>#DIV/0!</v>
      </c>
      <c r="Z2901" s="6" t="e">
        <f>Y2901*H2901</f>
        <v>#DIV/0!</v>
      </c>
      <c r="AB2901" s="1">
        <f t="shared" si="90"/>
        <v>0</v>
      </c>
      <c r="AC2901" s="1">
        <f t="shared" si="91"/>
        <v>0</v>
      </c>
    </row>
    <row r="2902" spans="4:29" x14ac:dyDescent="0.25">
      <c r="D2902" s="1">
        <v>1993</v>
      </c>
      <c r="E2902" s="1" t="s">
        <v>84</v>
      </c>
      <c r="F2902" s="2" t="s">
        <v>273</v>
      </c>
      <c r="G2902">
        <v>3</v>
      </c>
      <c r="H2902">
        <v>59723764</v>
      </c>
      <c r="I2902" s="1">
        <v>1223.261</v>
      </c>
      <c r="J2902" s="1">
        <v>81052</v>
      </c>
      <c r="K2902" s="1">
        <v>1674628</v>
      </c>
      <c r="L2902" s="1">
        <v>1382979</v>
      </c>
      <c r="M2902" s="3">
        <v>1500</v>
      </c>
      <c r="N2902">
        <v>48.4</v>
      </c>
      <c r="O2902">
        <v>94</v>
      </c>
      <c r="P2902" s="1">
        <f>IF($A$3="Percentage of government revenue per capita",$B$3,0) + IF($A$3="Absolute extra revenue",AB2902,0) + IF($A$3="Absolute revenue per capita",AC2902,0)</f>
        <v>0</v>
      </c>
      <c r="Q2902" s="5" t="e">
        <f>-MIN(data!$B$4 / data!I2976 * data!P2976 / 100, data!N2976)</f>
        <v>#DIV/0!</v>
      </c>
      <c r="R2902" s="4" t="e">
        <f>-Q2902*K2902/1000</f>
        <v>#DIV/0!</v>
      </c>
      <c r="S2902" s="6">
        <f>-MIN(data!$B$5/(POWER(LN(I2902),2))*P2902/100, O2902)</f>
        <v>0</v>
      </c>
      <c r="T2902" s="6">
        <f>-S2902*L2902/100000</f>
        <v>0</v>
      </c>
      <c r="U2902" s="4" t="e">
        <f>N2902+Q2902</f>
        <v>#DIV/0!</v>
      </c>
      <c r="V2902" s="4" t="e">
        <f>P2902*I2902/100/R2902</f>
        <v>#DIV/0!</v>
      </c>
      <c r="W2902" s="4" t="e">
        <f>V2902*H2902</f>
        <v>#DIV/0!</v>
      </c>
      <c r="X2902" s="6">
        <f>O2902+S2902</f>
        <v>94</v>
      </c>
      <c r="Y2902" s="6" t="e">
        <f>P2902*I2902/100/T2902</f>
        <v>#DIV/0!</v>
      </c>
      <c r="Z2902" s="6" t="e">
        <f>Y2902*H2902</f>
        <v>#DIV/0!</v>
      </c>
      <c r="AB2902" s="1">
        <f t="shared" si="90"/>
        <v>0</v>
      </c>
      <c r="AC2902" s="1">
        <f t="shared" si="91"/>
        <v>0</v>
      </c>
    </row>
    <row r="2903" spans="4:29" x14ac:dyDescent="0.25">
      <c r="D2903" s="1">
        <v>1994</v>
      </c>
      <c r="E2903" s="1" t="s">
        <v>84</v>
      </c>
      <c r="F2903" s="2" t="s">
        <v>273</v>
      </c>
      <c r="G2903">
        <v>3</v>
      </c>
      <c r="H2903">
        <v>60590614</v>
      </c>
      <c r="I2903" s="1">
        <v>1031.2909999999999</v>
      </c>
      <c r="J2903" s="1">
        <v>74065</v>
      </c>
      <c r="K2903" s="1">
        <v>1599676</v>
      </c>
      <c r="L2903" s="1">
        <v>1379310</v>
      </c>
      <c r="M2903" s="3">
        <v>1300</v>
      </c>
      <c r="N2903">
        <v>46.3</v>
      </c>
      <c r="O2903">
        <v>87</v>
      </c>
      <c r="P2903" s="1">
        <f>IF($A$3="Percentage of government revenue per capita",$B$3,0) + IF($A$3="Absolute extra revenue",AB2903,0) + IF($A$3="Absolute revenue per capita",AC2903,0)</f>
        <v>0</v>
      </c>
      <c r="Q2903" s="5" t="e">
        <f>-MIN(data!$B$4 / data!I2977 * data!P2977 / 100, data!N2977)</f>
        <v>#DIV/0!</v>
      </c>
      <c r="R2903" s="4" t="e">
        <f>-Q2903*K2903/1000</f>
        <v>#DIV/0!</v>
      </c>
      <c r="S2903" s="6">
        <f>-MIN(data!$B$5/(POWER(LN(I2903),2))*P2903/100, O2903)</f>
        <v>0</v>
      </c>
      <c r="T2903" s="6">
        <f>-S2903*L2903/100000</f>
        <v>0</v>
      </c>
      <c r="U2903" s="4" t="e">
        <f>N2903+Q2903</f>
        <v>#DIV/0!</v>
      </c>
      <c r="V2903" s="4" t="e">
        <f>P2903*I2903/100/R2903</f>
        <v>#DIV/0!</v>
      </c>
      <c r="W2903" s="4" t="e">
        <f>V2903*H2903</f>
        <v>#DIV/0!</v>
      </c>
      <c r="X2903" s="6">
        <f>O2903+S2903</f>
        <v>87</v>
      </c>
      <c r="Y2903" s="6" t="e">
        <f>P2903*I2903/100/T2903</f>
        <v>#DIV/0!</v>
      </c>
      <c r="Z2903" s="6" t="e">
        <f>Y2903*H2903</f>
        <v>#DIV/0!</v>
      </c>
      <c r="AB2903" s="1">
        <f t="shared" si="90"/>
        <v>0</v>
      </c>
      <c r="AC2903" s="1">
        <f t="shared" si="91"/>
        <v>0</v>
      </c>
    </row>
    <row r="2904" spans="4:29" x14ac:dyDescent="0.25">
      <c r="D2904" s="1">
        <v>1995</v>
      </c>
      <c r="E2904" s="1" t="s">
        <v>84</v>
      </c>
      <c r="F2904" s="2" t="s">
        <v>273</v>
      </c>
      <c r="G2904">
        <v>3</v>
      </c>
      <c r="H2904">
        <v>61442664</v>
      </c>
      <c r="I2904" s="1">
        <v>992.88170000000002</v>
      </c>
      <c r="J2904" s="1">
        <v>67555</v>
      </c>
      <c r="K2904" s="1">
        <v>1524944</v>
      </c>
      <c r="L2904" s="1">
        <v>1250000</v>
      </c>
      <c r="M2904" s="3">
        <v>1200</v>
      </c>
      <c r="N2904">
        <v>44.3</v>
      </c>
      <c r="O2904">
        <v>80</v>
      </c>
      <c r="P2904" s="1">
        <f>IF($A$3="Percentage of government revenue per capita",$B$3,0) + IF($A$3="Absolute extra revenue",AB2904,0) + IF($A$3="Absolute revenue per capita",AC2904,0)</f>
        <v>0</v>
      </c>
      <c r="Q2904" s="5">
        <f>-MIN(data!$B$4 / data!I2978 * data!P2978 / 100, data!N2978)</f>
        <v>0</v>
      </c>
      <c r="R2904" s="4">
        <f>-Q2904*K2904/1000</f>
        <v>0</v>
      </c>
      <c r="S2904" s="6">
        <f>-MIN(data!$B$5/(POWER(LN(I2904),2))*P2904/100, O2904)</f>
        <v>0</v>
      </c>
      <c r="T2904" s="6">
        <f>-S2904*L2904/100000</f>
        <v>0</v>
      </c>
      <c r="U2904" s="4">
        <f>N2904+Q2904</f>
        <v>44.3</v>
      </c>
      <c r="V2904" s="4" t="e">
        <f>P2904*I2904/100/R2904</f>
        <v>#DIV/0!</v>
      </c>
      <c r="W2904" s="4" t="e">
        <f>V2904*H2904</f>
        <v>#DIV/0!</v>
      </c>
      <c r="X2904" s="6">
        <f>O2904+S2904</f>
        <v>80</v>
      </c>
      <c r="Y2904" s="6" t="e">
        <f>P2904*I2904/100/T2904</f>
        <v>#DIV/0!</v>
      </c>
      <c r="Z2904" s="6" t="e">
        <f>Y2904*H2904</f>
        <v>#DIV/0!</v>
      </c>
      <c r="AB2904" s="1">
        <f t="shared" si="90"/>
        <v>0</v>
      </c>
      <c r="AC2904" s="1">
        <f t="shared" si="91"/>
        <v>0</v>
      </c>
    </row>
    <row r="2905" spans="4:29" x14ac:dyDescent="0.25">
      <c r="D2905" s="1">
        <v>1996</v>
      </c>
      <c r="E2905" s="1" t="s">
        <v>84</v>
      </c>
      <c r="F2905" s="2" t="s">
        <v>273</v>
      </c>
      <c r="G2905">
        <v>3</v>
      </c>
      <c r="H2905">
        <v>62294920</v>
      </c>
      <c r="I2905" s="1">
        <v>1037.3699999999999</v>
      </c>
      <c r="J2905" s="1">
        <v>61668</v>
      </c>
      <c r="K2905" s="1">
        <v>1457872</v>
      </c>
      <c r="L2905" s="1">
        <v>1219178</v>
      </c>
      <c r="M2905" s="3">
        <v>1000</v>
      </c>
      <c r="N2905">
        <v>42.3</v>
      </c>
      <c r="O2905">
        <v>73</v>
      </c>
      <c r="P2905" s="1">
        <f>IF($A$3="Percentage of government revenue per capita",$B$3,0) + IF($A$3="Absolute extra revenue",AB2905,0) + IF($A$3="Absolute revenue per capita",AC2905,0)</f>
        <v>0</v>
      </c>
      <c r="Q2905" s="5">
        <f>-MIN(data!$B$4 / data!I2979 * data!P2979 / 100, data!N2979)</f>
        <v>0</v>
      </c>
      <c r="R2905" s="4">
        <f>-Q2905*K2905/1000</f>
        <v>0</v>
      </c>
      <c r="S2905" s="6">
        <f>-MIN(data!$B$5/(POWER(LN(I2905),2))*P2905/100, O2905)</f>
        <v>0</v>
      </c>
      <c r="T2905" s="6">
        <f>-S2905*L2905/100000</f>
        <v>0</v>
      </c>
      <c r="U2905" s="4">
        <f>N2905+Q2905</f>
        <v>42.3</v>
      </c>
      <c r="V2905" s="4" t="e">
        <f>P2905*I2905/100/R2905</f>
        <v>#DIV/0!</v>
      </c>
      <c r="W2905" s="4" t="e">
        <f>V2905*H2905</f>
        <v>#DIV/0!</v>
      </c>
      <c r="X2905" s="6">
        <f>O2905+S2905</f>
        <v>73</v>
      </c>
      <c r="Y2905" s="6" t="e">
        <f>P2905*I2905/100/T2905</f>
        <v>#DIV/0!</v>
      </c>
      <c r="Z2905" s="6" t="e">
        <f>Y2905*H2905</f>
        <v>#DIV/0!</v>
      </c>
      <c r="AB2905" s="1">
        <f t="shared" si="90"/>
        <v>0</v>
      </c>
      <c r="AC2905" s="1">
        <f t="shared" si="91"/>
        <v>0</v>
      </c>
    </row>
    <row r="2906" spans="4:29" x14ac:dyDescent="0.25">
      <c r="D2906" s="1">
        <v>1997</v>
      </c>
      <c r="E2906" s="1" t="s">
        <v>84</v>
      </c>
      <c r="F2906" s="2" t="s">
        <v>273</v>
      </c>
      <c r="G2906">
        <v>3</v>
      </c>
      <c r="H2906">
        <v>63136312</v>
      </c>
      <c r="I2906" s="1">
        <v>1049.1410000000001</v>
      </c>
      <c r="J2906" s="1">
        <v>56271</v>
      </c>
      <c r="K2906" s="1">
        <v>1396303</v>
      </c>
      <c r="L2906" s="1">
        <v>1181818</v>
      </c>
      <c r="M2906" s="3">
        <v>890</v>
      </c>
      <c r="N2906">
        <v>40.299999999999997</v>
      </c>
      <c r="O2906">
        <v>66</v>
      </c>
      <c r="P2906" s="1">
        <f>IF($A$3="Percentage of government revenue per capita",$B$3,0) + IF($A$3="Absolute extra revenue",AB2906,0) + IF($A$3="Absolute revenue per capita",AC2906,0)</f>
        <v>0</v>
      </c>
      <c r="Q2906" s="5">
        <f>-MIN(data!$B$4 / data!I2980 * data!P2980 / 100, data!N2980)</f>
        <v>0</v>
      </c>
      <c r="R2906" s="4">
        <f>-Q2906*K2906/1000</f>
        <v>0</v>
      </c>
      <c r="S2906" s="6">
        <f>-MIN(data!$B$5/(POWER(LN(I2906),2))*P2906/100, O2906)</f>
        <v>0</v>
      </c>
      <c r="T2906" s="6">
        <f>-S2906*L2906/100000</f>
        <v>0</v>
      </c>
      <c r="U2906" s="4">
        <f>N2906+Q2906</f>
        <v>40.299999999999997</v>
      </c>
      <c r="V2906" s="4" t="e">
        <f>P2906*I2906/100/R2906</f>
        <v>#DIV/0!</v>
      </c>
      <c r="W2906" s="4" t="e">
        <f>V2906*H2906</f>
        <v>#DIV/0!</v>
      </c>
      <c r="X2906" s="6">
        <f>O2906+S2906</f>
        <v>66</v>
      </c>
      <c r="Y2906" s="6" t="e">
        <f>P2906*I2906/100/T2906</f>
        <v>#DIV/0!</v>
      </c>
      <c r="Z2906" s="6" t="e">
        <f>Y2906*H2906</f>
        <v>#DIV/0!</v>
      </c>
      <c r="AB2906" s="1">
        <f t="shared" si="90"/>
        <v>0</v>
      </c>
      <c r="AC2906" s="1">
        <f t="shared" si="91"/>
        <v>0</v>
      </c>
    </row>
    <row r="2907" spans="4:29" x14ac:dyDescent="0.25">
      <c r="D2907" s="1">
        <v>1998</v>
      </c>
      <c r="E2907" s="1" t="s">
        <v>84</v>
      </c>
      <c r="F2907" s="2" t="s">
        <v>273</v>
      </c>
      <c r="G2907">
        <v>3</v>
      </c>
      <c r="H2907">
        <v>63971836</v>
      </c>
      <c r="I2907" s="1">
        <v>873.24530000000004</v>
      </c>
      <c r="J2907" s="1">
        <v>51400</v>
      </c>
      <c r="K2907" s="1">
        <v>1345550</v>
      </c>
      <c r="L2907" s="1">
        <v>1150000</v>
      </c>
      <c r="M2907" s="3">
        <v>780</v>
      </c>
      <c r="N2907">
        <v>38.200000000000003</v>
      </c>
      <c r="O2907">
        <v>60</v>
      </c>
      <c r="P2907" s="1">
        <f>IF($A$3="Percentage of government revenue per capita",$B$3,0) + IF($A$3="Absolute extra revenue",AB2907,0) + IF($A$3="Absolute revenue per capita",AC2907,0)</f>
        <v>0</v>
      </c>
      <c r="Q2907" s="5">
        <f>-MIN(data!$B$4 / data!I2981 * data!P2981 / 100, data!N2981)</f>
        <v>0</v>
      </c>
      <c r="R2907" s="4">
        <f>-Q2907*K2907/1000</f>
        <v>0</v>
      </c>
      <c r="S2907" s="6">
        <f>-MIN(data!$B$5/(POWER(LN(I2907),2))*P2907/100, O2907)</f>
        <v>0</v>
      </c>
      <c r="T2907" s="6">
        <f>-S2907*L2907/100000</f>
        <v>0</v>
      </c>
      <c r="U2907" s="4">
        <f>N2907+Q2907</f>
        <v>38.200000000000003</v>
      </c>
      <c r="V2907" s="4" t="e">
        <f>P2907*I2907/100/R2907</f>
        <v>#DIV/0!</v>
      </c>
      <c r="W2907" s="4" t="e">
        <f>V2907*H2907</f>
        <v>#DIV/0!</v>
      </c>
      <c r="X2907" s="6">
        <f>O2907+S2907</f>
        <v>60</v>
      </c>
      <c r="Y2907" s="6" t="e">
        <f>P2907*I2907/100/T2907</f>
        <v>#DIV/0!</v>
      </c>
      <c r="Z2907" s="6" t="e">
        <f>Y2907*H2907</f>
        <v>#DIV/0!</v>
      </c>
      <c r="AB2907" s="1">
        <f t="shared" si="90"/>
        <v>0</v>
      </c>
      <c r="AC2907" s="1">
        <f t="shared" si="91"/>
        <v>0</v>
      </c>
    </row>
    <row r="2908" spans="4:29" x14ac:dyDescent="0.25">
      <c r="D2908" s="1">
        <v>1999</v>
      </c>
      <c r="E2908" s="1" t="s">
        <v>84</v>
      </c>
      <c r="F2908" s="2" t="s">
        <v>273</v>
      </c>
      <c r="G2908">
        <v>3</v>
      </c>
      <c r="H2908">
        <v>64800880</v>
      </c>
      <c r="I2908" s="1">
        <v>987.46410000000003</v>
      </c>
      <c r="J2908" s="1">
        <v>47054</v>
      </c>
      <c r="K2908" s="1">
        <v>1299834</v>
      </c>
      <c r="L2908" s="1">
        <v>1127273</v>
      </c>
      <c r="M2908" s="3">
        <v>690</v>
      </c>
      <c r="N2908">
        <v>36.200000000000003</v>
      </c>
      <c r="O2908">
        <v>55</v>
      </c>
      <c r="P2908" s="1">
        <f>IF($A$3="Percentage of government revenue per capita",$B$3,0) + IF($A$3="Absolute extra revenue",AB2908,0) + IF($A$3="Absolute revenue per capita",AC2908,0)</f>
        <v>0</v>
      </c>
      <c r="Q2908" s="5">
        <f>-MIN(data!$B$4 / data!I2982 * data!P2982 / 100, data!N2982)</f>
        <v>0</v>
      </c>
      <c r="R2908" s="4">
        <f>-Q2908*K2908/1000</f>
        <v>0</v>
      </c>
      <c r="S2908" s="6">
        <f>-MIN(data!$B$5/(POWER(LN(I2908),2))*P2908/100, O2908)</f>
        <v>0</v>
      </c>
      <c r="T2908" s="6">
        <f>-S2908*L2908/100000</f>
        <v>0</v>
      </c>
      <c r="U2908" s="4">
        <f>N2908+Q2908</f>
        <v>36.200000000000003</v>
      </c>
      <c r="V2908" s="4" t="e">
        <f>P2908*I2908/100/R2908</f>
        <v>#DIV/0!</v>
      </c>
      <c r="W2908" s="4" t="e">
        <f>V2908*H2908</f>
        <v>#DIV/0!</v>
      </c>
      <c r="X2908" s="6">
        <f>O2908+S2908</f>
        <v>55</v>
      </c>
      <c r="Y2908" s="6" t="e">
        <f>P2908*I2908/100/T2908</f>
        <v>#DIV/0!</v>
      </c>
      <c r="Z2908" s="6" t="e">
        <f>Y2908*H2908</f>
        <v>#DIV/0!</v>
      </c>
      <c r="AB2908" s="1">
        <f t="shared" si="90"/>
        <v>0</v>
      </c>
      <c r="AC2908" s="1">
        <f t="shared" si="91"/>
        <v>0</v>
      </c>
    </row>
    <row r="2909" spans="4:29" x14ac:dyDescent="0.25">
      <c r="D2909" s="1">
        <v>2000</v>
      </c>
      <c r="E2909" s="1" t="s">
        <v>84</v>
      </c>
      <c r="F2909" s="2" t="s">
        <v>273</v>
      </c>
      <c r="G2909">
        <v>3</v>
      </c>
      <c r="H2909">
        <v>65623405</v>
      </c>
      <c r="I2909" s="1">
        <v>1429.768</v>
      </c>
      <c r="J2909" s="1">
        <v>43270</v>
      </c>
      <c r="K2909" s="1">
        <v>1265205</v>
      </c>
      <c r="L2909" s="1">
        <v>1117647</v>
      </c>
      <c r="M2909" s="3">
        <v>620</v>
      </c>
      <c r="N2909">
        <v>34.200000000000003</v>
      </c>
      <c r="O2909">
        <v>51</v>
      </c>
      <c r="P2909" s="1">
        <f>IF($A$3="Percentage of government revenue per capita",$B$3,0) + IF($A$3="Absolute extra revenue",AB2909,0) + IF($A$3="Absolute revenue per capita",AC2909,0)</f>
        <v>0</v>
      </c>
      <c r="Q2909" s="5">
        <f>-MIN(data!$B$4 / data!I2983 * data!P2983 / 100, data!N2983)</f>
        <v>0</v>
      </c>
      <c r="R2909" s="4">
        <f>-Q2909*K2909/1000</f>
        <v>0</v>
      </c>
      <c r="S2909" s="6">
        <f>-MIN(data!$B$5/(POWER(LN(I2909),2))*P2909/100, O2909)</f>
        <v>0</v>
      </c>
      <c r="T2909" s="6">
        <f>-S2909*L2909/100000</f>
        <v>0</v>
      </c>
      <c r="U2909" s="4">
        <f>N2909+Q2909</f>
        <v>34.200000000000003</v>
      </c>
      <c r="V2909" s="4" t="e">
        <f>P2909*I2909/100/R2909</f>
        <v>#DIV/0!</v>
      </c>
      <c r="W2909" s="4" t="e">
        <f>V2909*H2909</f>
        <v>#DIV/0!</v>
      </c>
      <c r="X2909" s="6">
        <f>O2909+S2909</f>
        <v>51</v>
      </c>
      <c r="Y2909" s="6" t="e">
        <f>P2909*I2909/100/T2909</f>
        <v>#DIV/0!</v>
      </c>
      <c r="Z2909" s="6" t="e">
        <f>Y2909*H2909</f>
        <v>#DIV/0!</v>
      </c>
      <c r="AB2909" s="1">
        <f t="shared" si="90"/>
        <v>0</v>
      </c>
      <c r="AC2909" s="1">
        <f t="shared" si="91"/>
        <v>0</v>
      </c>
    </row>
    <row r="2910" spans="4:29" x14ac:dyDescent="0.25">
      <c r="D2910" s="1">
        <v>2001</v>
      </c>
      <c r="E2910" s="1" t="s">
        <v>84</v>
      </c>
      <c r="F2910" s="2" t="s">
        <v>273</v>
      </c>
      <c r="G2910">
        <v>3</v>
      </c>
      <c r="H2910">
        <v>66449112</v>
      </c>
      <c r="I2910" s="1">
        <v>1032.116</v>
      </c>
      <c r="J2910" s="1">
        <v>40100</v>
      </c>
      <c r="K2910" s="1">
        <v>1237654</v>
      </c>
      <c r="L2910" s="1">
        <v>1130435</v>
      </c>
      <c r="M2910" s="3">
        <v>570</v>
      </c>
      <c r="N2910">
        <v>32.4</v>
      </c>
      <c r="O2910">
        <v>46</v>
      </c>
      <c r="P2910" s="1">
        <f>IF($A$3="Percentage of government revenue per capita",$B$3,0) + IF($A$3="Absolute extra revenue",AB2910,0) + IF($A$3="Absolute revenue per capita",AC2910,0)</f>
        <v>0</v>
      </c>
      <c r="Q2910" s="5">
        <f>-MIN(data!$B$4 / data!I2984 * data!P2984 / 100, data!N2984)</f>
        <v>0</v>
      </c>
      <c r="R2910" s="4">
        <f>-Q2910*K2910/1000</f>
        <v>0</v>
      </c>
      <c r="S2910" s="6">
        <f>-MIN(data!$B$5/(POWER(LN(I2910),2))*P2910/100, O2910)</f>
        <v>0</v>
      </c>
      <c r="T2910" s="6">
        <f>-S2910*L2910/100000</f>
        <v>0</v>
      </c>
      <c r="U2910" s="4">
        <f>N2910+Q2910</f>
        <v>32.4</v>
      </c>
      <c r="V2910" s="4" t="e">
        <f>P2910*I2910/100/R2910</f>
        <v>#DIV/0!</v>
      </c>
      <c r="W2910" s="4" t="e">
        <f>V2910*H2910</f>
        <v>#DIV/0!</v>
      </c>
      <c r="X2910" s="6">
        <f>O2910+S2910</f>
        <v>46</v>
      </c>
      <c r="Y2910" s="6" t="e">
        <f>P2910*I2910/100/T2910</f>
        <v>#DIV/0!</v>
      </c>
      <c r="Z2910" s="6" t="e">
        <f>Y2910*H2910</f>
        <v>#DIV/0!</v>
      </c>
      <c r="AB2910" s="1">
        <f t="shared" si="90"/>
        <v>0</v>
      </c>
      <c r="AC2910" s="1">
        <f t="shared" si="91"/>
        <v>0</v>
      </c>
    </row>
    <row r="2911" spans="4:29" x14ac:dyDescent="0.25">
      <c r="D2911" s="1">
        <v>2002</v>
      </c>
      <c r="E2911" s="1" t="s">
        <v>84</v>
      </c>
      <c r="F2911" s="2" t="s">
        <v>273</v>
      </c>
      <c r="G2911">
        <v>3</v>
      </c>
      <c r="H2911">
        <v>67284796</v>
      </c>
      <c r="I2911" s="1">
        <v>841.35410000000002</v>
      </c>
      <c r="J2911" s="1">
        <v>37442</v>
      </c>
      <c r="K2911" s="1">
        <v>1223595</v>
      </c>
      <c r="L2911" s="1">
        <v>1116279</v>
      </c>
      <c r="M2911" s="3">
        <v>520</v>
      </c>
      <c r="N2911">
        <v>30.6</v>
      </c>
      <c r="O2911">
        <v>43</v>
      </c>
      <c r="P2911" s="1">
        <f>IF($A$3="Percentage of government revenue per capita",$B$3,0) + IF($A$3="Absolute extra revenue",AB2911,0) + IF($A$3="Absolute revenue per capita",AC2911,0)</f>
        <v>0</v>
      </c>
      <c r="Q2911" s="5">
        <f>-MIN(data!$B$4 / data!I2985 * data!P2985 / 100, data!N2985)</f>
        <v>0</v>
      </c>
      <c r="R2911" s="4">
        <f>-Q2911*K2911/1000</f>
        <v>0</v>
      </c>
      <c r="S2911" s="6">
        <f>-MIN(data!$B$5/(POWER(LN(I2911),2))*P2911/100, O2911)</f>
        <v>0</v>
      </c>
      <c r="T2911" s="6">
        <f>-S2911*L2911/100000</f>
        <v>0</v>
      </c>
      <c r="U2911" s="4">
        <f>N2911+Q2911</f>
        <v>30.6</v>
      </c>
      <c r="V2911" s="4" t="e">
        <f>P2911*I2911/100/R2911</f>
        <v>#DIV/0!</v>
      </c>
      <c r="W2911" s="4" t="e">
        <f>V2911*H2911</f>
        <v>#DIV/0!</v>
      </c>
      <c r="X2911" s="6">
        <f>O2911+S2911</f>
        <v>43</v>
      </c>
      <c r="Y2911" s="6" t="e">
        <f>P2911*I2911/100/T2911</f>
        <v>#DIV/0!</v>
      </c>
      <c r="Z2911" s="6" t="e">
        <f>Y2911*H2911</f>
        <v>#DIV/0!</v>
      </c>
      <c r="AB2911" s="1">
        <f t="shared" si="90"/>
        <v>0</v>
      </c>
      <c r="AC2911" s="1">
        <f t="shared" si="91"/>
        <v>0</v>
      </c>
    </row>
    <row r="2912" spans="4:29" x14ac:dyDescent="0.25">
      <c r="D2912" s="1">
        <v>2003</v>
      </c>
      <c r="E2912" s="1" t="s">
        <v>84</v>
      </c>
      <c r="F2912" s="2" t="s">
        <v>273</v>
      </c>
      <c r="G2912">
        <v>3</v>
      </c>
      <c r="H2912">
        <v>68122938</v>
      </c>
      <c r="I2912" s="1">
        <v>1441.047</v>
      </c>
      <c r="J2912" s="1">
        <v>35255</v>
      </c>
      <c r="K2912" s="1">
        <v>1219896</v>
      </c>
      <c r="L2912" s="1">
        <v>1153846</v>
      </c>
      <c r="M2912" s="3">
        <v>480</v>
      </c>
      <c r="N2912">
        <v>28.9</v>
      </c>
      <c r="O2912">
        <v>39</v>
      </c>
      <c r="P2912" s="1">
        <f>IF($A$3="Percentage of government revenue per capita",$B$3,0) + IF($A$3="Absolute extra revenue",AB2912,0) + IF($A$3="Absolute revenue per capita",AC2912,0)</f>
        <v>0</v>
      </c>
      <c r="Q2912" s="5">
        <f>-MIN(data!$B$4 / data!I2986 * data!P2986 / 100, data!N2986)</f>
        <v>0</v>
      </c>
      <c r="R2912" s="4">
        <f>-Q2912*K2912/1000</f>
        <v>0</v>
      </c>
      <c r="S2912" s="6">
        <f>-MIN(data!$B$5/(POWER(LN(I2912),2))*P2912/100, O2912)</f>
        <v>0</v>
      </c>
      <c r="T2912" s="6">
        <f>-S2912*L2912/100000</f>
        <v>0</v>
      </c>
      <c r="U2912" s="4">
        <f>N2912+Q2912</f>
        <v>28.9</v>
      </c>
      <c r="V2912" s="4" t="e">
        <f>P2912*I2912/100/R2912</f>
        <v>#DIV/0!</v>
      </c>
      <c r="W2912" s="4" t="e">
        <f>V2912*H2912</f>
        <v>#DIV/0!</v>
      </c>
      <c r="X2912" s="6">
        <f>O2912+S2912</f>
        <v>39</v>
      </c>
      <c r="Y2912" s="6" t="e">
        <f>P2912*I2912/100/T2912</f>
        <v>#DIV/0!</v>
      </c>
      <c r="Z2912" s="6" t="e">
        <f>Y2912*H2912</f>
        <v>#DIV/0!</v>
      </c>
      <c r="AB2912" s="1">
        <f t="shared" si="90"/>
        <v>0</v>
      </c>
      <c r="AC2912" s="1">
        <f t="shared" si="91"/>
        <v>0</v>
      </c>
    </row>
    <row r="2913" spans="4:29" x14ac:dyDescent="0.25">
      <c r="D2913" s="1">
        <v>2004</v>
      </c>
      <c r="E2913" s="1" t="s">
        <v>84</v>
      </c>
      <c r="F2913" s="2" t="s">
        <v>273</v>
      </c>
      <c r="G2913">
        <v>3</v>
      </c>
      <c r="H2913">
        <v>68951281</v>
      </c>
      <c r="I2913" s="1">
        <v>1473.6379999999999</v>
      </c>
      <c r="J2913" s="1">
        <v>33439</v>
      </c>
      <c r="K2913" s="1">
        <v>1224872</v>
      </c>
      <c r="L2913" s="1">
        <v>1166667</v>
      </c>
      <c r="M2913" s="3">
        <v>450</v>
      </c>
      <c r="N2913">
        <v>27.3</v>
      </c>
      <c r="O2913">
        <v>36</v>
      </c>
      <c r="P2913" s="1">
        <f>IF($A$3="Percentage of government revenue per capita",$B$3,0) + IF($A$3="Absolute extra revenue",AB2913,0) + IF($A$3="Absolute revenue per capita",AC2913,0)</f>
        <v>0</v>
      </c>
      <c r="Q2913" s="5">
        <f>-MIN(data!$B$4 / data!I2987 * data!P2987 / 100, data!N2987)</f>
        <v>0</v>
      </c>
      <c r="R2913" s="4">
        <f>-Q2913*K2913/1000</f>
        <v>0</v>
      </c>
      <c r="S2913" s="6">
        <f>-MIN(data!$B$5/(POWER(LN(I2913),2))*P2913/100, O2913)</f>
        <v>0</v>
      </c>
      <c r="T2913" s="6">
        <f>-S2913*L2913/100000</f>
        <v>0</v>
      </c>
      <c r="U2913" s="4">
        <f>N2913+Q2913</f>
        <v>27.3</v>
      </c>
      <c r="V2913" s="4" t="e">
        <f>P2913*I2913/100/R2913</f>
        <v>#DIV/0!</v>
      </c>
      <c r="W2913" s="4" t="e">
        <f>V2913*H2913</f>
        <v>#DIV/0!</v>
      </c>
      <c r="X2913" s="6">
        <f>O2913+S2913</f>
        <v>36</v>
      </c>
      <c r="Y2913" s="6" t="e">
        <f>P2913*I2913/100/T2913</f>
        <v>#DIV/0!</v>
      </c>
      <c r="Z2913" s="6" t="e">
        <f>Y2913*H2913</f>
        <v>#DIV/0!</v>
      </c>
      <c r="AB2913" s="1">
        <f t="shared" si="90"/>
        <v>0</v>
      </c>
      <c r="AC2913" s="1">
        <f t="shared" si="91"/>
        <v>0</v>
      </c>
    </row>
    <row r="2914" spans="4:29" x14ac:dyDescent="0.25">
      <c r="D2914" s="1">
        <v>2005</v>
      </c>
      <c r="E2914" s="1" t="s">
        <v>84</v>
      </c>
      <c r="F2914" s="2" t="s">
        <v>273</v>
      </c>
      <c r="G2914">
        <v>3</v>
      </c>
      <c r="H2914">
        <v>69762347</v>
      </c>
      <c r="I2914" s="1">
        <v>1963.7819999999999</v>
      </c>
      <c r="J2914" s="1">
        <v>31905</v>
      </c>
      <c r="K2914" s="1">
        <v>1236628</v>
      </c>
      <c r="L2914" s="1">
        <v>1205882</v>
      </c>
      <c r="M2914" s="3">
        <v>420</v>
      </c>
      <c r="N2914">
        <v>25.8</v>
      </c>
      <c r="O2914">
        <v>34</v>
      </c>
      <c r="P2914" s="1">
        <f>IF($A$3="Percentage of government revenue per capita",$B$3,0) + IF($A$3="Absolute extra revenue",AB2914,0) + IF($A$3="Absolute revenue per capita",AC2914,0)</f>
        <v>0</v>
      </c>
      <c r="Q2914" s="5">
        <f>-MIN(data!$B$4 / data!I2988 * data!P2988 / 100, data!N2988)</f>
        <v>0</v>
      </c>
      <c r="R2914" s="4">
        <f>-Q2914*K2914/1000</f>
        <v>0</v>
      </c>
      <c r="S2914" s="6">
        <f>-MIN(data!$B$5/(POWER(LN(I2914),2))*P2914/100, O2914)</f>
        <v>0</v>
      </c>
      <c r="T2914" s="6">
        <f>-S2914*L2914/100000</f>
        <v>0</v>
      </c>
      <c r="U2914" s="4">
        <f>N2914+Q2914</f>
        <v>25.8</v>
      </c>
      <c r="V2914" s="4" t="e">
        <f>P2914*I2914/100/R2914</f>
        <v>#DIV/0!</v>
      </c>
      <c r="W2914" s="4" t="e">
        <f>V2914*H2914</f>
        <v>#DIV/0!</v>
      </c>
      <c r="X2914" s="6">
        <f>O2914+S2914</f>
        <v>34</v>
      </c>
      <c r="Y2914" s="6" t="e">
        <f>P2914*I2914/100/T2914</f>
        <v>#DIV/0!</v>
      </c>
      <c r="Z2914" s="6" t="e">
        <f>Y2914*H2914</f>
        <v>#DIV/0!</v>
      </c>
      <c r="AB2914" s="1">
        <f t="shared" si="90"/>
        <v>0</v>
      </c>
      <c r="AC2914" s="1">
        <f t="shared" si="91"/>
        <v>0</v>
      </c>
    </row>
    <row r="2915" spans="4:29" x14ac:dyDescent="0.25">
      <c r="D2915" s="1">
        <v>2006</v>
      </c>
      <c r="E2915" s="1" t="s">
        <v>84</v>
      </c>
      <c r="F2915" s="2" t="s">
        <v>273</v>
      </c>
      <c r="G2915">
        <v>3</v>
      </c>
      <c r="H2915">
        <v>70554760</v>
      </c>
      <c r="I2915" s="1">
        <v>0</v>
      </c>
      <c r="J2915" s="1">
        <v>30567</v>
      </c>
      <c r="K2915" s="1">
        <v>1252746</v>
      </c>
      <c r="L2915" s="1">
        <v>1218750</v>
      </c>
      <c r="M2915" s="3">
        <v>410</v>
      </c>
      <c r="N2915">
        <v>24.4</v>
      </c>
      <c r="O2915">
        <v>32</v>
      </c>
      <c r="P2915" s="1">
        <f>IF($A$3="Percentage of government revenue per capita",$B$3,0) + IF($A$3="Absolute extra revenue",AB2915,0) + IF($A$3="Absolute revenue per capita",AC2915,0)</f>
        <v>0</v>
      </c>
      <c r="Q2915" s="5">
        <f>-MIN(data!$B$4 / data!I2989 * data!P2989 / 100, data!N2989)</f>
        <v>0</v>
      </c>
      <c r="R2915" s="4">
        <f>-Q2915*K2915/1000</f>
        <v>0</v>
      </c>
      <c r="S2915" s="6" t="e">
        <f>-MIN(data!$B$5/(POWER(LN(I2915),2))*P2915/100, O2915)</f>
        <v>#NUM!</v>
      </c>
      <c r="T2915" s="6" t="e">
        <f>-S2915*L2915/100000</f>
        <v>#NUM!</v>
      </c>
      <c r="U2915" s="4">
        <f>N2915+Q2915</f>
        <v>24.4</v>
      </c>
      <c r="V2915" s="4" t="e">
        <f>P2915*I2915/100/R2915</f>
        <v>#DIV/0!</v>
      </c>
      <c r="W2915" s="4" t="e">
        <f>V2915*H2915</f>
        <v>#DIV/0!</v>
      </c>
      <c r="X2915" s="6" t="e">
        <f>O2915+S2915</f>
        <v>#NUM!</v>
      </c>
      <c r="Y2915" s="6" t="e">
        <f>P2915*I2915/100/T2915</f>
        <v>#NUM!</v>
      </c>
      <c r="Z2915" s="6" t="e">
        <f>Y2915*H2915</f>
        <v>#NUM!</v>
      </c>
      <c r="AB2915" s="1" t="e">
        <f t="shared" si="90"/>
        <v>#DIV/0!</v>
      </c>
      <c r="AC2915" s="1" t="e">
        <f t="shared" si="91"/>
        <v>#DIV/0!</v>
      </c>
    </row>
    <row r="2916" spans="4:29" x14ac:dyDescent="0.25">
      <c r="D2916" s="1">
        <v>2007</v>
      </c>
      <c r="E2916" s="1" t="s">
        <v>84</v>
      </c>
      <c r="F2916" s="2" t="s">
        <v>273</v>
      </c>
      <c r="G2916">
        <v>3</v>
      </c>
      <c r="H2916">
        <v>71336475</v>
      </c>
      <c r="I2916" s="1">
        <v>0</v>
      </c>
      <c r="J2916" s="1">
        <v>29409</v>
      </c>
      <c r="K2916" s="1">
        <v>1273117</v>
      </c>
      <c r="L2916" s="1">
        <v>1266667</v>
      </c>
      <c r="M2916" s="3">
        <v>390</v>
      </c>
      <c r="N2916">
        <v>23.1</v>
      </c>
      <c r="O2916">
        <v>30</v>
      </c>
      <c r="P2916" s="1">
        <f>IF($A$3="Percentage of government revenue per capita",$B$3,0) + IF($A$3="Absolute extra revenue",AB2916,0) + IF($A$3="Absolute revenue per capita",AC2916,0)</f>
        <v>0</v>
      </c>
      <c r="Q2916" s="5">
        <f>-MIN(data!$B$4 / data!I2990 * data!P2990 / 100, data!N2990)</f>
        <v>0</v>
      </c>
      <c r="R2916" s="4">
        <f>-Q2916*K2916/1000</f>
        <v>0</v>
      </c>
      <c r="S2916" s="6" t="e">
        <f>-MIN(data!$B$5/(POWER(LN(I2916),2))*P2916/100, O2916)</f>
        <v>#NUM!</v>
      </c>
      <c r="T2916" s="6" t="e">
        <f>-S2916*L2916/100000</f>
        <v>#NUM!</v>
      </c>
      <c r="U2916" s="4">
        <f>N2916+Q2916</f>
        <v>23.1</v>
      </c>
      <c r="V2916" s="4" t="e">
        <f>P2916*I2916/100/R2916</f>
        <v>#DIV/0!</v>
      </c>
      <c r="W2916" s="4" t="e">
        <f>V2916*H2916</f>
        <v>#DIV/0!</v>
      </c>
      <c r="X2916" s="6" t="e">
        <f>O2916+S2916</f>
        <v>#NUM!</v>
      </c>
      <c r="Y2916" s="6" t="e">
        <f>P2916*I2916/100/T2916</f>
        <v>#NUM!</v>
      </c>
      <c r="Z2916" s="6" t="e">
        <f>Y2916*H2916</f>
        <v>#NUM!</v>
      </c>
      <c r="AB2916" s="1" t="e">
        <f t="shared" si="90"/>
        <v>#DIV/0!</v>
      </c>
      <c r="AC2916" s="1" t="e">
        <f t="shared" si="91"/>
        <v>#DIV/0!</v>
      </c>
    </row>
    <row r="2917" spans="4:29" x14ac:dyDescent="0.25">
      <c r="D2917" s="1">
        <v>2008</v>
      </c>
      <c r="E2917" s="1" t="s">
        <v>84</v>
      </c>
      <c r="F2917" s="2" t="s">
        <v>273</v>
      </c>
      <c r="G2917">
        <v>3</v>
      </c>
      <c r="H2917">
        <v>72120604</v>
      </c>
      <c r="I2917" s="1">
        <v>0</v>
      </c>
      <c r="J2917" s="1">
        <v>28329</v>
      </c>
      <c r="K2917" s="1">
        <v>1299495</v>
      </c>
      <c r="L2917" s="1">
        <v>1275862</v>
      </c>
      <c r="M2917" s="3">
        <v>380</v>
      </c>
      <c r="N2917">
        <v>21.8</v>
      </c>
      <c r="O2917">
        <v>29</v>
      </c>
      <c r="P2917" s="1">
        <f>IF($A$3="Percentage of government revenue per capita",$B$3,0) + IF($A$3="Absolute extra revenue",AB2917,0) + IF($A$3="Absolute revenue per capita",AC2917,0)</f>
        <v>0</v>
      </c>
      <c r="Q2917" s="5">
        <f>-MIN(data!$B$4 / data!I2991 * data!P2991 / 100, data!N2991)</f>
        <v>0</v>
      </c>
      <c r="R2917" s="4">
        <f>-Q2917*K2917/1000</f>
        <v>0</v>
      </c>
      <c r="S2917" s="6" t="e">
        <f>-MIN(data!$B$5/(POWER(LN(I2917),2))*P2917/100, O2917)</f>
        <v>#NUM!</v>
      </c>
      <c r="T2917" s="6" t="e">
        <f>-S2917*L2917/100000</f>
        <v>#NUM!</v>
      </c>
      <c r="U2917" s="4">
        <f>N2917+Q2917</f>
        <v>21.8</v>
      </c>
      <c r="V2917" s="4" t="e">
        <f>P2917*I2917/100/R2917</f>
        <v>#DIV/0!</v>
      </c>
      <c r="W2917" s="4" t="e">
        <f>V2917*H2917</f>
        <v>#DIV/0!</v>
      </c>
      <c r="X2917" s="6" t="e">
        <f>O2917+S2917</f>
        <v>#NUM!</v>
      </c>
      <c r="Y2917" s="6" t="e">
        <f>P2917*I2917/100/T2917</f>
        <v>#NUM!</v>
      </c>
      <c r="Z2917" s="6" t="e">
        <f>Y2917*H2917</f>
        <v>#NUM!</v>
      </c>
      <c r="AB2917" s="1" t="e">
        <f t="shared" si="90"/>
        <v>#DIV/0!</v>
      </c>
      <c r="AC2917" s="1" t="e">
        <f t="shared" si="91"/>
        <v>#DIV/0!</v>
      </c>
    </row>
    <row r="2918" spans="4:29" x14ac:dyDescent="0.25">
      <c r="D2918" s="1">
        <v>2009</v>
      </c>
      <c r="E2918" s="1" t="s">
        <v>84</v>
      </c>
      <c r="F2918" s="2" t="s">
        <v>273</v>
      </c>
      <c r="G2918">
        <v>3</v>
      </c>
      <c r="H2918">
        <v>72924837</v>
      </c>
      <c r="I2918" s="1">
        <v>0</v>
      </c>
      <c r="J2918" s="1">
        <v>27368</v>
      </c>
      <c r="K2918" s="1">
        <v>1328544</v>
      </c>
      <c r="L2918" s="1">
        <v>1321429</v>
      </c>
      <c r="M2918" s="3">
        <v>370</v>
      </c>
      <c r="N2918">
        <v>20.6</v>
      </c>
      <c r="O2918">
        <v>28</v>
      </c>
      <c r="P2918" s="1">
        <f>IF($A$3="Percentage of government revenue per capita",$B$3,0) + IF($A$3="Absolute extra revenue",AB2918,0) + IF($A$3="Absolute revenue per capita",AC2918,0)</f>
        <v>0</v>
      </c>
      <c r="Q2918" s="5">
        <f>-MIN(data!$B$4 / data!I2992 * data!P2992 / 100, data!N2992)</f>
        <v>0</v>
      </c>
      <c r="R2918" s="4">
        <f>-Q2918*K2918/1000</f>
        <v>0</v>
      </c>
      <c r="S2918" s="6" t="e">
        <f>-MIN(data!$B$5/(POWER(LN(I2918),2))*P2918/100, O2918)</f>
        <v>#NUM!</v>
      </c>
      <c r="T2918" s="6" t="e">
        <f>-S2918*L2918/100000</f>
        <v>#NUM!</v>
      </c>
      <c r="U2918" s="4">
        <f>N2918+Q2918</f>
        <v>20.6</v>
      </c>
      <c r="V2918" s="4" t="e">
        <f>P2918*I2918/100/R2918</f>
        <v>#DIV/0!</v>
      </c>
      <c r="W2918" s="4" t="e">
        <f>V2918*H2918</f>
        <v>#DIV/0!</v>
      </c>
      <c r="X2918" s="6" t="e">
        <f>O2918+S2918</f>
        <v>#NUM!</v>
      </c>
      <c r="Y2918" s="6" t="e">
        <f>P2918*I2918/100/T2918</f>
        <v>#NUM!</v>
      </c>
      <c r="Z2918" s="6" t="e">
        <f>Y2918*H2918</f>
        <v>#NUM!</v>
      </c>
      <c r="AB2918" s="1" t="e">
        <f t="shared" si="90"/>
        <v>#DIV/0!</v>
      </c>
      <c r="AC2918" s="1" t="e">
        <f t="shared" si="91"/>
        <v>#DIV/0!</v>
      </c>
    </row>
    <row r="2919" spans="4:29" x14ac:dyDescent="0.25">
      <c r="D2919" s="1">
        <v>2010</v>
      </c>
      <c r="E2919" s="1" t="s">
        <v>84</v>
      </c>
      <c r="F2919" s="2" t="s">
        <v>273</v>
      </c>
      <c r="G2919">
        <v>3</v>
      </c>
      <c r="H2919">
        <v>73762519</v>
      </c>
      <c r="I2919" s="1">
        <v>0</v>
      </c>
      <c r="J2919" s="1">
        <v>26483</v>
      </c>
      <c r="K2919" s="1">
        <v>1351173</v>
      </c>
      <c r="L2919" s="1">
        <v>1370370</v>
      </c>
      <c r="M2919" s="3">
        <v>370</v>
      </c>
      <c r="N2919">
        <v>19.600000000000001</v>
      </c>
      <c r="O2919">
        <v>27</v>
      </c>
      <c r="P2919" s="1">
        <f>IF($A$3="Percentage of government revenue per capita",$B$3,0) + IF($A$3="Absolute extra revenue",AB2919,0) + IF($A$3="Absolute revenue per capita",AC2919,0)</f>
        <v>0</v>
      </c>
      <c r="Q2919" s="5">
        <f>-MIN(data!$B$4 / data!I2993 * data!P2993 / 100, data!N2993)</f>
        <v>0</v>
      </c>
      <c r="R2919" s="4">
        <f>-Q2919*K2919/1000</f>
        <v>0</v>
      </c>
      <c r="S2919" s="6" t="e">
        <f>-MIN(data!$B$5/(POWER(LN(I2919),2))*P2919/100, O2919)</f>
        <v>#NUM!</v>
      </c>
      <c r="T2919" s="6" t="e">
        <f>-S2919*L2919/100000</f>
        <v>#NUM!</v>
      </c>
      <c r="U2919" s="4">
        <f>N2919+Q2919</f>
        <v>19.600000000000001</v>
      </c>
      <c r="V2919" s="4" t="e">
        <f>P2919*I2919/100/R2919</f>
        <v>#DIV/0!</v>
      </c>
      <c r="W2919" s="4" t="e">
        <f>V2919*H2919</f>
        <v>#DIV/0!</v>
      </c>
      <c r="X2919" s="6" t="e">
        <f>O2919+S2919</f>
        <v>#NUM!</v>
      </c>
      <c r="Y2919" s="6" t="e">
        <f>P2919*I2919/100/T2919</f>
        <v>#NUM!</v>
      </c>
      <c r="Z2919" s="6" t="e">
        <f>Y2919*H2919</f>
        <v>#NUM!</v>
      </c>
      <c r="AB2919" s="1" t="e">
        <f t="shared" si="90"/>
        <v>#DIV/0!</v>
      </c>
      <c r="AC2919" s="1" t="e">
        <f t="shared" si="91"/>
        <v>#DIV/0!</v>
      </c>
    </row>
    <row r="2920" spans="4:29" x14ac:dyDescent="0.25">
      <c r="D2920" s="1">
        <v>2011</v>
      </c>
      <c r="E2920" s="1" t="s">
        <v>84</v>
      </c>
      <c r="F2920" s="2" t="s">
        <v>273</v>
      </c>
      <c r="G2920">
        <v>3</v>
      </c>
      <c r="H2920">
        <v>74634956</v>
      </c>
      <c r="I2920" s="1">
        <v>0</v>
      </c>
      <c r="J2920" s="1">
        <v>25648</v>
      </c>
      <c r="K2920" s="1">
        <v>1364255</v>
      </c>
      <c r="L2920" s="1">
        <v>1333333</v>
      </c>
      <c r="M2920" s="3">
        <v>370</v>
      </c>
      <c r="N2920">
        <v>18.8</v>
      </c>
      <c r="O2920">
        <v>27</v>
      </c>
      <c r="P2920" s="1">
        <f>IF($A$3="Percentage of government revenue per capita",$B$3,0) + IF($A$3="Absolute extra revenue",AB2920,0) + IF($A$3="Absolute revenue per capita",AC2920,0)</f>
        <v>0</v>
      </c>
      <c r="Q2920" s="5">
        <f>-MIN(data!$B$4 / data!I2994 * data!P2994 / 100, data!N2994)</f>
        <v>0</v>
      </c>
      <c r="R2920" s="4">
        <f>-Q2920*K2920/1000</f>
        <v>0</v>
      </c>
      <c r="S2920" s="6" t="e">
        <f>-MIN(data!$B$5/(POWER(LN(I2920),2))*P2920/100, O2920)</f>
        <v>#NUM!</v>
      </c>
      <c r="T2920" s="6" t="e">
        <f>-S2920*L2920/100000</f>
        <v>#NUM!</v>
      </c>
      <c r="U2920" s="4">
        <f>N2920+Q2920</f>
        <v>18.8</v>
      </c>
      <c r="V2920" s="4" t="e">
        <f>P2920*I2920/100/R2920</f>
        <v>#DIV/0!</v>
      </c>
      <c r="W2920" s="4" t="e">
        <f>V2920*H2920</f>
        <v>#DIV/0!</v>
      </c>
      <c r="X2920" s="6" t="e">
        <f>O2920+S2920</f>
        <v>#NUM!</v>
      </c>
      <c r="Y2920" s="6" t="e">
        <f>P2920*I2920/100/T2920</f>
        <v>#NUM!</v>
      </c>
      <c r="Z2920" s="6" t="e">
        <f>Y2920*H2920</f>
        <v>#NUM!</v>
      </c>
      <c r="AB2920" s="1" t="e">
        <f t="shared" si="90"/>
        <v>#DIV/0!</v>
      </c>
      <c r="AC2920" s="1" t="e">
        <f t="shared" si="91"/>
        <v>#DIV/0!</v>
      </c>
    </row>
    <row r="2921" spans="4:29" x14ac:dyDescent="0.25">
      <c r="D2921" s="1">
        <v>2012</v>
      </c>
      <c r="E2921" s="1" t="s">
        <v>84</v>
      </c>
      <c r="F2921" s="2" t="s">
        <v>273</v>
      </c>
      <c r="G2921">
        <v>3</v>
      </c>
      <c r="H2921">
        <v>75539862</v>
      </c>
      <c r="I2921" s="1">
        <v>0</v>
      </c>
      <c r="J2921" s="1">
        <v>24828</v>
      </c>
      <c r="K2921" s="1">
        <v>1379333</v>
      </c>
      <c r="L2921" s="1">
        <v>1384615</v>
      </c>
      <c r="M2921" s="3">
        <v>360</v>
      </c>
      <c r="N2921">
        <v>18</v>
      </c>
      <c r="O2921">
        <v>26</v>
      </c>
      <c r="P2921" s="1">
        <f>IF($A$3="Percentage of government revenue per capita",$B$3,0) + IF($A$3="Absolute extra revenue",AB2921,0) + IF($A$3="Absolute revenue per capita",AC2921,0)</f>
        <v>0</v>
      </c>
      <c r="Q2921" s="5">
        <f>-MIN(data!$B$4 / data!I2995 * data!P2995 / 100, data!N2995)</f>
        <v>0</v>
      </c>
      <c r="R2921" s="4">
        <f>-Q2921*K2921/1000</f>
        <v>0</v>
      </c>
      <c r="S2921" s="6" t="e">
        <f>-MIN(data!$B$5/(POWER(LN(I2921),2))*P2921/100, O2921)</f>
        <v>#NUM!</v>
      </c>
      <c r="T2921" s="6" t="e">
        <f>-S2921*L2921/100000</f>
        <v>#NUM!</v>
      </c>
      <c r="U2921" s="4">
        <f>N2921+Q2921</f>
        <v>18</v>
      </c>
      <c r="V2921" s="4" t="e">
        <f>P2921*I2921/100/R2921</f>
        <v>#DIV/0!</v>
      </c>
      <c r="W2921" s="4" t="e">
        <f>V2921*H2921</f>
        <v>#DIV/0!</v>
      </c>
      <c r="X2921" s="6" t="e">
        <f>O2921+S2921</f>
        <v>#NUM!</v>
      </c>
      <c r="Y2921" s="6" t="e">
        <f>P2921*I2921/100/T2921</f>
        <v>#NUM!</v>
      </c>
      <c r="Z2921" s="6" t="e">
        <f>Y2921*H2921</f>
        <v>#NUM!</v>
      </c>
      <c r="AB2921" s="1" t="e">
        <f t="shared" si="90"/>
        <v>#DIV/0!</v>
      </c>
      <c r="AC2921" s="1" t="e">
        <f t="shared" si="91"/>
        <v>#DIV/0!</v>
      </c>
    </row>
    <row r="2922" spans="4:29" x14ac:dyDescent="0.25">
      <c r="D2922" s="1">
        <v>2013</v>
      </c>
      <c r="E2922" s="1" t="s">
        <v>84</v>
      </c>
      <c r="F2922" s="2" t="s">
        <v>273</v>
      </c>
      <c r="G2922">
        <v>3</v>
      </c>
      <c r="H2922">
        <v>76481943</v>
      </c>
      <c r="I2922" s="1">
        <v>0</v>
      </c>
      <c r="J2922" s="1">
        <v>23932</v>
      </c>
      <c r="K2922" s="1">
        <v>1383353</v>
      </c>
      <c r="L2922" s="1">
        <v>1346154</v>
      </c>
      <c r="M2922" s="3">
        <v>360</v>
      </c>
      <c r="N2922">
        <v>17.3</v>
      </c>
      <c r="O2922">
        <v>26</v>
      </c>
      <c r="P2922" s="1">
        <f>IF($A$3="Percentage of government revenue per capita",$B$3,0) + IF($A$3="Absolute extra revenue",AB2922,0) + IF($A$3="Absolute revenue per capita",AC2922,0)</f>
        <v>0</v>
      </c>
      <c r="Q2922" s="5">
        <f>-MIN(data!$B$4 / data!I2996 * data!P2996 / 100, data!N2996)</f>
        <v>0</v>
      </c>
      <c r="R2922" s="4">
        <f>-Q2922*K2922/1000</f>
        <v>0</v>
      </c>
      <c r="S2922" s="6" t="e">
        <f>-MIN(data!$B$5/(POWER(LN(I2922),2))*P2922/100, O2922)</f>
        <v>#NUM!</v>
      </c>
      <c r="T2922" s="6" t="e">
        <f>-S2922*L2922/100000</f>
        <v>#NUM!</v>
      </c>
      <c r="U2922" s="4">
        <f>N2922+Q2922</f>
        <v>17.3</v>
      </c>
      <c r="V2922" s="4" t="e">
        <f>P2922*I2922/100/R2922</f>
        <v>#DIV/0!</v>
      </c>
      <c r="W2922" s="4" t="e">
        <f>V2922*H2922</f>
        <v>#DIV/0!</v>
      </c>
      <c r="X2922" s="6" t="e">
        <f>O2922+S2922</f>
        <v>#NUM!</v>
      </c>
      <c r="Y2922" s="6" t="e">
        <f>P2922*I2922/100/T2922</f>
        <v>#NUM!</v>
      </c>
      <c r="Z2922" s="6" t="e">
        <f>Y2922*H2922</f>
        <v>#NUM!</v>
      </c>
      <c r="AB2922" s="1" t="e">
        <f t="shared" si="90"/>
        <v>#DIV/0!</v>
      </c>
      <c r="AC2922" s="1" t="e">
        <f t="shared" si="91"/>
        <v>#DIV/0!</v>
      </c>
    </row>
    <row r="2923" spans="4:29" x14ac:dyDescent="0.25">
      <c r="D2923" s="1">
        <v>2014</v>
      </c>
      <c r="E2923" s="1" t="s">
        <v>84</v>
      </c>
      <c r="F2923" s="2" t="s">
        <v>273</v>
      </c>
      <c r="G2923">
        <v>3</v>
      </c>
      <c r="H2923">
        <v>77465753</v>
      </c>
      <c r="I2923" s="1">
        <v>0</v>
      </c>
      <c r="J2923" s="1">
        <v>22942</v>
      </c>
      <c r="K2923" s="1">
        <v>1382048</v>
      </c>
      <c r="L2923" s="1">
        <v>1307692</v>
      </c>
      <c r="M2923" s="3">
        <v>350</v>
      </c>
      <c r="N2923">
        <v>16.600000000000001</v>
      </c>
      <c r="O2923">
        <v>26</v>
      </c>
      <c r="P2923" s="1">
        <f>IF($A$3="Percentage of government revenue per capita",$B$3,0) + IF($A$3="Absolute extra revenue",AB2923,0) + IF($A$3="Absolute revenue per capita",AC2923,0)</f>
        <v>0</v>
      </c>
      <c r="Q2923" s="5">
        <f>-MIN(data!$B$4 / data!I2997 * data!P2997 / 100, data!N2997)</f>
        <v>0</v>
      </c>
      <c r="R2923" s="4">
        <f>-Q2923*K2923/1000</f>
        <v>0</v>
      </c>
      <c r="S2923" s="6" t="e">
        <f>-MIN(data!$B$5/(POWER(LN(I2923),2))*P2923/100, O2923)</f>
        <v>#NUM!</v>
      </c>
      <c r="T2923" s="6" t="e">
        <f>-S2923*L2923/100000</f>
        <v>#NUM!</v>
      </c>
      <c r="U2923" s="4">
        <f>N2923+Q2923</f>
        <v>16.600000000000001</v>
      </c>
      <c r="V2923" s="4" t="e">
        <f>P2923*I2923/100/R2923</f>
        <v>#DIV/0!</v>
      </c>
      <c r="W2923" s="4" t="e">
        <f>V2923*H2923</f>
        <v>#DIV/0!</v>
      </c>
      <c r="X2923" s="6" t="e">
        <f>O2923+S2923</f>
        <v>#NUM!</v>
      </c>
      <c r="Y2923" s="6" t="e">
        <f>P2923*I2923/100/T2923</f>
        <v>#NUM!</v>
      </c>
      <c r="Z2923" s="6" t="e">
        <f>Y2923*H2923</f>
        <v>#NUM!</v>
      </c>
      <c r="AB2923" s="1" t="e">
        <f t="shared" si="90"/>
        <v>#DIV/0!</v>
      </c>
      <c r="AC2923" s="1" t="e">
        <f t="shared" si="91"/>
        <v>#DIV/0!</v>
      </c>
    </row>
    <row r="2924" spans="4:29" x14ac:dyDescent="0.25">
      <c r="D2924" s="1">
        <v>2015</v>
      </c>
      <c r="E2924" s="1" t="s">
        <v>84</v>
      </c>
      <c r="F2924" s="2" t="s">
        <v>273</v>
      </c>
      <c r="G2924">
        <v>3</v>
      </c>
      <c r="H2924">
        <v>78492215</v>
      </c>
      <c r="I2924" s="1">
        <v>0</v>
      </c>
      <c r="J2924" s="1">
        <v>21895</v>
      </c>
      <c r="K2924" s="1">
        <v>1368438</v>
      </c>
      <c r="M2924" s="3">
        <v>340</v>
      </c>
      <c r="N2924">
        <v>16</v>
      </c>
      <c r="O2924">
        <v>25</v>
      </c>
      <c r="P2924" s="1">
        <f>IF($A$3="Percentage of government revenue per capita",$B$3,0) + IF($A$3="Absolute extra revenue",AB2924,0) + IF($A$3="Absolute revenue per capita",AC2924,0)</f>
        <v>0</v>
      </c>
      <c r="Q2924" s="5">
        <f>-MIN(data!$B$4 / data!I2998 * data!P2998 / 100, data!N2998)</f>
        <v>0</v>
      </c>
      <c r="R2924" s="4">
        <f>-Q2924*K2924/1000</f>
        <v>0</v>
      </c>
      <c r="S2924" s="6" t="e">
        <f>-MIN(data!$B$5/(POWER(LN(I2924),2))*P2924/100, O2924)</f>
        <v>#NUM!</v>
      </c>
      <c r="T2924" s="6" t="e">
        <f>-S2924*L2924/100000</f>
        <v>#NUM!</v>
      </c>
      <c r="U2924" s="4">
        <f>N2924+Q2924</f>
        <v>16</v>
      </c>
      <c r="V2924" s="4" t="e">
        <f>P2924*I2924/100/R2924</f>
        <v>#DIV/0!</v>
      </c>
      <c r="W2924" s="4" t="e">
        <f>V2924*H2924</f>
        <v>#DIV/0!</v>
      </c>
      <c r="X2924" s="6" t="e">
        <f>O2924+S2924</f>
        <v>#NUM!</v>
      </c>
      <c r="Y2924" s="6" t="e">
        <f>P2924*I2924/100/T2924</f>
        <v>#NUM!</v>
      </c>
      <c r="Z2924" s="6" t="e">
        <f>Y2924*H2924</f>
        <v>#NUM!</v>
      </c>
      <c r="AB2924" s="1" t="e">
        <f t="shared" si="90"/>
        <v>#DIV/0!</v>
      </c>
      <c r="AC2924" s="1" t="e">
        <f t="shared" si="91"/>
        <v>#DIV/0!</v>
      </c>
    </row>
    <row r="2925" spans="4:29" x14ac:dyDescent="0.25">
      <c r="D2925" s="1">
        <v>2016</v>
      </c>
      <c r="E2925" s="1" t="s">
        <v>84</v>
      </c>
      <c r="F2925" s="2" t="s">
        <v>273</v>
      </c>
      <c r="G2925">
        <v>3</v>
      </c>
      <c r="H2925">
        <v>79564016</v>
      </c>
      <c r="I2925" s="1">
        <v>0</v>
      </c>
      <c r="J2925" s="1">
        <v>20765</v>
      </c>
      <c r="K2925" s="1">
        <v>1339677</v>
      </c>
      <c r="M2925" s="3"/>
      <c r="N2925">
        <v>15.5</v>
      </c>
      <c r="O2925"/>
      <c r="P2925" s="1">
        <f>IF($A$3="Percentage of government revenue per capita",$B$3,0) + IF($A$3="Absolute extra revenue",AB2925,0) + IF($A$3="Absolute revenue per capita",AC2925,0)</f>
        <v>0</v>
      </c>
      <c r="Q2925" s="5">
        <f>-MIN(data!$B$4 / data!I2999 * data!P2999 / 100, data!N2999)</f>
        <v>0</v>
      </c>
      <c r="R2925" s="4">
        <f>-Q2925*K2925/1000</f>
        <v>0</v>
      </c>
      <c r="S2925" s="6" t="e">
        <f>-MIN(data!$B$5/(POWER(LN(I2925),2))*P2925/100, O2925)</f>
        <v>#NUM!</v>
      </c>
      <c r="T2925" s="6" t="e">
        <f>-S2925*L2925/100000</f>
        <v>#NUM!</v>
      </c>
      <c r="U2925" s="4">
        <f>N2925+Q2925</f>
        <v>15.5</v>
      </c>
      <c r="V2925" s="4" t="e">
        <f>P2925*I2925/100/R2925</f>
        <v>#DIV/0!</v>
      </c>
      <c r="W2925" s="4" t="e">
        <f>V2925*H2925</f>
        <v>#DIV/0!</v>
      </c>
      <c r="X2925" s="6" t="e">
        <f>O2925+S2925</f>
        <v>#NUM!</v>
      </c>
      <c r="Y2925" s="6" t="e">
        <f>P2925*I2925/100/T2925</f>
        <v>#NUM!</v>
      </c>
      <c r="Z2925" s="6" t="e">
        <f>Y2925*H2925</f>
        <v>#NUM!</v>
      </c>
      <c r="AB2925" s="1" t="e">
        <f t="shared" si="90"/>
        <v>#DIV/0!</v>
      </c>
      <c r="AC2925" s="1" t="e">
        <f t="shared" si="91"/>
        <v>#DIV/0!</v>
      </c>
    </row>
    <row r="2926" spans="4:29" x14ac:dyDescent="0.25">
      <c r="D2926" s="1">
        <v>1980</v>
      </c>
      <c r="E2926" s="1" t="s">
        <v>85</v>
      </c>
      <c r="F2926" s="2" t="s">
        <v>274</v>
      </c>
      <c r="G2926">
        <v>3</v>
      </c>
      <c r="H2926">
        <v>13653354</v>
      </c>
      <c r="I2926" s="1">
        <v>0</v>
      </c>
      <c r="J2926" s="1">
        <v>38401</v>
      </c>
      <c r="K2926" s="1">
        <v>529669</v>
      </c>
      <c r="M2926" s="3"/>
      <c r="N2926">
        <v>72.5</v>
      </c>
      <c r="O2926"/>
      <c r="P2926" s="1">
        <f>IF($A$3="Percentage of government revenue per capita",$B$3,0) + IF($A$3="Absolute extra revenue",AB2926,0) + IF($A$3="Absolute revenue per capita",AC2926,0)</f>
        <v>0</v>
      </c>
      <c r="Q2926" s="5">
        <f>-MIN(data!$B$4 / data!I3000 * data!P3000 / 100, data!N3000)</f>
        <v>0</v>
      </c>
      <c r="R2926" s="4">
        <f>-Q2926*K2926/1000</f>
        <v>0</v>
      </c>
      <c r="S2926" s="6" t="e">
        <f>-MIN(data!$B$5/(POWER(LN(I2926),2))*P2926/100, O2926)</f>
        <v>#NUM!</v>
      </c>
      <c r="T2926" s="6" t="e">
        <f>-S2926*L2926/100000</f>
        <v>#NUM!</v>
      </c>
      <c r="U2926" s="4">
        <f>N2926+Q2926</f>
        <v>72.5</v>
      </c>
      <c r="V2926" s="4" t="e">
        <f>P2926*I2926/100/R2926</f>
        <v>#DIV/0!</v>
      </c>
      <c r="W2926" s="4" t="e">
        <f>V2926*H2926</f>
        <v>#DIV/0!</v>
      </c>
      <c r="X2926" s="6" t="e">
        <f>O2926+S2926</f>
        <v>#NUM!</v>
      </c>
      <c r="Y2926" s="6" t="e">
        <f>P2926*I2926/100/T2926</f>
        <v>#NUM!</v>
      </c>
      <c r="Z2926" s="6" t="e">
        <f>Y2926*H2926</f>
        <v>#NUM!</v>
      </c>
      <c r="AB2926" s="1" t="e">
        <f t="shared" si="90"/>
        <v>#DIV/0!</v>
      </c>
      <c r="AC2926" s="1" t="e">
        <f t="shared" si="91"/>
        <v>#DIV/0!</v>
      </c>
    </row>
    <row r="2927" spans="4:29" x14ac:dyDescent="0.25">
      <c r="D2927" s="1">
        <v>1981</v>
      </c>
      <c r="E2927" s="1" t="s">
        <v>85</v>
      </c>
      <c r="F2927" s="2" t="s">
        <v>274</v>
      </c>
      <c r="G2927">
        <v>3</v>
      </c>
      <c r="H2927">
        <v>14044117</v>
      </c>
      <c r="I2927" s="1">
        <v>0</v>
      </c>
      <c r="J2927" s="1">
        <v>37655</v>
      </c>
      <c r="K2927" s="1">
        <v>539469.9</v>
      </c>
      <c r="M2927" s="3"/>
      <c r="N2927">
        <v>69.8</v>
      </c>
      <c r="O2927"/>
      <c r="P2927" s="1">
        <f>IF($A$3="Percentage of government revenue per capita",$B$3,0) + IF($A$3="Absolute extra revenue",AB2927,0) + IF($A$3="Absolute revenue per capita",AC2927,0)</f>
        <v>0</v>
      </c>
      <c r="Q2927" s="5">
        <f>-MIN(data!$B$4 / data!I3001 * data!P3001 / 100, data!N3001)</f>
        <v>0</v>
      </c>
      <c r="R2927" s="4">
        <f>-Q2927*K2927/1000</f>
        <v>0</v>
      </c>
      <c r="S2927" s="6" t="e">
        <f>-MIN(data!$B$5/(POWER(LN(I2927),2))*P2927/100, O2927)</f>
        <v>#NUM!</v>
      </c>
      <c r="T2927" s="6" t="e">
        <f>-S2927*L2927/100000</f>
        <v>#NUM!</v>
      </c>
      <c r="U2927" s="4">
        <f>N2927+Q2927</f>
        <v>69.8</v>
      </c>
      <c r="V2927" s="4" t="e">
        <f>P2927*I2927/100/R2927</f>
        <v>#DIV/0!</v>
      </c>
      <c r="W2927" s="4" t="e">
        <f>V2927*H2927</f>
        <v>#DIV/0!</v>
      </c>
      <c r="X2927" s="6" t="e">
        <f>O2927+S2927</f>
        <v>#NUM!</v>
      </c>
      <c r="Y2927" s="6" t="e">
        <f>P2927*I2927/100/T2927</f>
        <v>#NUM!</v>
      </c>
      <c r="Z2927" s="6" t="e">
        <f>Y2927*H2927</f>
        <v>#NUM!</v>
      </c>
      <c r="AB2927" s="1" t="e">
        <f t="shared" si="90"/>
        <v>#DIV/0!</v>
      </c>
      <c r="AC2927" s="1" t="e">
        <f t="shared" si="91"/>
        <v>#DIV/0!</v>
      </c>
    </row>
    <row r="2928" spans="4:29" x14ac:dyDescent="0.25">
      <c r="D2928" s="1">
        <v>1982</v>
      </c>
      <c r="E2928" s="1" t="s">
        <v>85</v>
      </c>
      <c r="F2928" s="2" t="s">
        <v>274</v>
      </c>
      <c r="G2928">
        <v>3</v>
      </c>
      <c r="H2928">
        <v>14432468</v>
      </c>
      <c r="I2928" s="1">
        <v>0</v>
      </c>
      <c r="J2928" s="1">
        <v>37031</v>
      </c>
      <c r="K2928" s="1">
        <v>549421.4</v>
      </c>
      <c r="M2928" s="3"/>
      <c r="N2928">
        <v>67.400000000000006</v>
      </c>
      <c r="O2928"/>
      <c r="P2928" s="1">
        <f>IF($A$3="Percentage of government revenue per capita",$B$3,0) + IF($A$3="Absolute extra revenue",AB2928,0) + IF($A$3="Absolute revenue per capita",AC2928,0)</f>
        <v>0</v>
      </c>
      <c r="Q2928" s="5">
        <f>-MIN(data!$B$4 / data!I3002 * data!P3002 / 100, data!N3002)</f>
        <v>0</v>
      </c>
      <c r="R2928" s="4">
        <f>-Q2928*K2928/1000</f>
        <v>0</v>
      </c>
      <c r="S2928" s="6" t="e">
        <f>-MIN(data!$B$5/(POWER(LN(I2928),2))*P2928/100, O2928)</f>
        <v>#NUM!</v>
      </c>
      <c r="T2928" s="6" t="e">
        <f>-S2928*L2928/100000</f>
        <v>#NUM!</v>
      </c>
      <c r="U2928" s="4">
        <f>N2928+Q2928</f>
        <v>67.400000000000006</v>
      </c>
      <c r="V2928" s="4" t="e">
        <f>P2928*I2928/100/R2928</f>
        <v>#DIV/0!</v>
      </c>
      <c r="W2928" s="4" t="e">
        <f>V2928*H2928</f>
        <v>#DIV/0!</v>
      </c>
      <c r="X2928" s="6" t="e">
        <f>O2928+S2928</f>
        <v>#NUM!</v>
      </c>
      <c r="Y2928" s="6" t="e">
        <f>P2928*I2928/100/T2928</f>
        <v>#NUM!</v>
      </c>
      <c r="Z2928" s="6" t="e">
        <f>Y2928*H2928</f>
        <v>#NUM!</v>
      </c>
      <c r="AB2928" s="1" t="e">
        <f t="shared" si="90"/>
        <v>#DIV/0!</v>
      </c>
      <c r="AC2928" s="1" t="e">
        <f t="shared" si="91"/>
        <v>#DIV/0!</v>
      </c>
    </row>
    <row r="2929" spans="4:29" x14ac:dyDescent="0.25">
      <c r="D2929" s="1">
        <v>1983</v>
      </c>
      <c r="E2929" s="1" t="s">
        <v>85</v>
      </c>
      <c r="F2929" s="2" t="s">
        <v>274</v>
      </c>
      <c r="G2929">
        <v>3</v>
      </c>
      <c r="H2929">
        <v>14815656</v>
      </c>
      <c r="I2929" s="1">
        <v>0</v>
      </c>
      <c r="J2929" s="1">
        <v>36482</v>
      </c>
      <c r="K2929" s="1">
        <v>560399.4</v>
      </c>
      <c r="M2929" s="3"/>
      <c r="N2929">
        <v>65.099999999999994</v>
      </c>
      <c r="O2929"/>
      <c r="P2929" s="1">
        <f>IF($A$3="Percentage of government revenue per capita",$B$3,0) + IF($A$3="Absolute extra revenue",AB2929,0) + IF($A$3="Absolute revenue per capita",AC2929,0)</f>
        <v>0</v>
      </c>
      <c r="Q2929" s="5">
        <f>-MIN(data!$B$4 / data!I3003 * data!P3003 / 100, data!N3003)</f>
        <v>0</v>
      </c>
      <c r="R2929" s="4">
        <f>-Q2929*K2929/1000</f>
        <v>0</v>
      </c>
      <c r="S2929" s="6" t="e">
        <f>-MIN(data!$B$5/(POWER(LN(I2929),2))*P2929/100, O2929)</f>
        <v>#NUM!</v>
      </c>
      <c r="T2929" s="6" t="e">
        <f>-S2929*L2929/100000</f>
        <v>#NUM!</v>
      </c>
      <c r="U2929" s="4">
        <f>N2929+Q2929</f>
        <v>65.099999999999994</v>
      </c>
      <c r="V2929" s="4" t="e">
        <f>P2929*I2929/100/R2929</f>
        <v>#DIV/0!</v>
      </c>
      <c r="W2929" s="4" t="e">
        <f>V2929*H2929</f>
        <v>#DIV/0!</v>
      </c>
      <c r="X2929" s="6" t="e">
        <f>O2929+S2929</f>
        <v>#NUM!</v>
      </c>
      <c r="Y2929" s="6" t="e">
        <f>P2929*I2929/100/T2929</f>
        <v>#NUM!</v>
      </c>
      <c r="Z2929" s="6" t="e">
        <f>Y2929*H2929</f>
        <v>#NUM!</v>
      </c>
      <c r="AB2929" s="1" t="e">
        <f t="shared" si="90"/>
        <v>#DIV/0!</v>
      </c>
      <c r="AC2929" s="1" t="e">
        <f t="shared" si="91"/>
        <v>#DIV/0!</v>
      </c>
    </row>
    <row r="2930" spans="4:29" x14ac:dyDescent="0.25">
      <c r="D2930" s="1">
        <v>1984</v>
      </c>
      <c r="E2930" s="1" t="s">
        <v>85</v>
      </c>
      <c r="F2930" s="2" t="s">
        <v>274</v>
      </c>
      <c r="G2930">
        <v>3</v>
      </c>
      <c r="H2930">
        <v>15190393</v>
      </c>
      <c r="I2930" s="1">
        <v>0</v>
      </c>
      <c r="J2930" s="1">
        <v>36016</v>
      </c>
      <c r="K2930" s="1">
        <v>571682.5</v>
      </c>
      <c r="M2930" s="3"/>
      <c r="N2930">
        <v>63</v>
      </c>
      <c r="O2930"/>
      <c r="P2930" s="1">
        <f>IF($A$3="Percentage of government revenue per capita",$B$3,0) + IF($A$3="Absolute extra revenue",AB2930,0) + IF($A$3="Absolute revenue per capita",AC2930,0)</f>
        <v>0</v>
      </c>
      <c r="Q2930" s="5">
        <f>-MIN(data!$B$4 / data!I3004 * data!P3004 / 100, data!N3004)</f>
        <v>0</v>
      </c>
      <c r="R2930" s="4">
        <f>-Q2930*K2930/1000</f>
        <v>0</v>
      </c>
      <c r="S2930" s="6" t="e">
        <f>-MIN(data!$B$5/(POWER(LN(I2930),2))*P2930/100, O2930)</f>
        <v>#NUM!</v>
      </c>
      <c r="T2930" s="6" t="e">
        <f>-S2930*L2930/100000</f>
        <v>#NUM!</v>
      </c>
      <c r="U2930" s="4">
        <f>N2930+Q2930</f>
        <v>63</v>
      </c>
      <c r="V2930" s="4" t="e">
        <f>P2930*I2930/100/R2930</f>
        <v>#DIV/0!</v>
      </c>
      <c r="W2930" s="4" t="e">
        <f>V2930*H2930</f>
        <v>#DIV/0!</v>
      </c>
      <c r="X2930" s="6" t="e">
        <f>O2930+S2930</f>
        <v>#NUM!</v>
      </c>
      <c r="Y2930" s="6" t="e">
        <f>P2930*I2930/100/T2930</f>
        <v>#NUM!</v>
      </c>
      <c r="Z2930" s="6" t="e">
        <f>Y2930*H2930</f>
        <v>#NUM!</v>
      </c>
      <c r="AB2930" s="1" t="e">
        <f t="shared" si="90"/>
        <v>#DIV/0!</v>
      </c>
      <c r="AC2930" s="1" t="e">
        <f t="shared" si="91"/>
        <v>#DIV/0!</v>
      </c>
    </row>
    <row r="2931" spans="4:29" x14ac:dyDescent="0.25">
      <c r="D2931" s="1">
        <v>1985</v>
      </c>
      <c r="E2931" s="1" t="s">
        <v>85</v>
      </c>
      <c r="F2931" s="2" t="s">
        <v>274</v>
      </c>
      <c r="G2931">
        <v>3</v>
      </c>
      <c r="H2931">
        <v>15555800</v>
      </c>
      <c r="I2931" s="1">
        <v>0</v>
      </c>
      <c r="J2931" s="1">
        <v>35625</v>
      </c>
      <c r="K2931" s="1">
        <v>583060.6</v>
      </c>
      <c r="M2931" s="3"/>
      <c r="N2931">
        <v>61.1</v>
      </c>
      <c r="O2931"/>
      <c r="P2931" s="1">
        <f>IF($A$3="Percentage of government revenue per capita",$B$3,0) + IF($A$3="Absolute extra revenue",AB2931,0) + IF($A$3="Absolute revenue per capita",AC2931,0)</f>
        <v>0</v>
      </c>
      <c r="Q2931" s="5">
        <f>-MIN(data!$B$4 / data!I3005 * data!P3005 / 100, data!N3005)</f>
        <v>0</v>
      </c>
      <c r="R2931" s="4">
        <f>-Q2931*K2931/1000</f>
        <v>0</v>
      </c>
      <c r="S2931" s="6" t="e">
        <f>-MIN(data!$B$5/(POWER(LN(I2931),2))*P2931/100, O2931)</f>
        <v>#NUM!</v>
      </c>
      <c r="T2931" s="6" t="e">
        <f>-S2931*L2931/100000</f>
        <v>#NUM!</v>
      </c>
      <c r="U2931" s="4">
        <f>N2931+Q2931</f>
        <v>61.1</v>
      </c>
      <c r="V2931" s="4" t="e">
        <f>P2931*I2931/100/R2931</f>
        <v>#DIV/0!</v>
      </c>
      <c r="W2931" s="4" t="e">
        <f>V2931*H2931</f>
        <v>#DIV/0!</v>
      </c>
      <c r="X2931" s="6" t="e">
        <f>O2931+S2931</f>
        <v>#NUM!</v>
      </c>
      <c r="Y2931" s="6" t="e">
        <f>P2931*I2931/100/T2931</f>
        <v>#NUM!</v>
      </c>
      <c r="Z2931" s="6" t="e">
        <f>Y2931*H2931</f>
        <v>#NUM!</v>
      </c>
      <c r="AB2931" s="1" t="e">
        <f t="shared" si="90"/>
        <v>#DIV/0!</v>
      </c>
      <c r="AC2931" s="1" t="e">
        <f t="shared" si="91"/>
        <v>#DIV/0!</v>
      </c>
    </row>
    <row r="2932" spans="4:29" x14ac:dyDescent="0.25">
      <c r="D2932" s="1">
        <v>1986</v>
      </c>
      <c r="E2932" s="1" t="s">
        <v>85</v>
      </c>
      <c r="F2932" s="2" t="s">
        <v>274</v>
      </c>
      <c r="G2932">
        <v>3</v>
      </c>
      <c r="H2932">
        <v>15909762</v>
      </c>
      <c r="I2932" s="1">
        <v>0</v>
      </c>
      <c r="J2932" s="1">
        <v>35318</v>
      </c>
      <c r="K2932" s="1">
        <v>595581.80000000005</v>
      </c>
      <c r="M2932" s="3"/>
      <c r="N2932">
        <v>59.3</v>
      </c>
      <c r="O2932"/>
      <c r="P2932" s="1">
        <f>IF($A$3="Percentage of government revenue per capita",$B$3,0) + IF($A$3="Absolute extra revenue",AB2932,0) + IF($A$3="Absolute revenue per capita",AC2932,0)</f>
        <v>0</v>
      </c>
      <c r="Q2932" s="5">
        <f>-MIN(data!$B$4 / data!I3006 * data!P3006 / 100, data!N3006)</f>
        <v>0</v>
      </c>
      <c r="R2932" s="4">
        <f>-Q2932*K2932/1000</f>
        <v>0</v>
      </c>
      <c r="S2932" s="6" t="e">
        <f>-MIN(data!$B$5/(POWER(LN(I2932),2))*P2932/100, O2932)</f>
        <v>#NUM!</v>
      </c>
      <c r="T2932" s="6" t="e">
        <f>-S2932*L2932/100000</f>
        <v>#NUM!</v>
      </c>
      <c r="U2932" s="4">
        <f>N2932+Q2932</f>
        <v>59.3</v>
      </c>
      <c r="V2932" s="4" t="e">
        <f>P2932*I2932/100/R2932</f>
        <v>#DIV/0!</v>
      </c>
      <c r="W2932" s="4" t="e">
        <f>V2932*H2932</f>
        <v>#DIV/0!</v>
      </c>
      <c r="X2932" s="6" t="e">
        <f>O2932+S2932</f>
        <v>#NUM!</v>
      </c>
      <c r="Y2932" s="6" t="e">
        <f>P2932*I2932/100/T2932</f>
        <v>#NUM!</v>
      </c>
      <c r="Z2932" s="6" t="e">
        <f>Y2932*H2932</f>
        <v>#NUM!</v>
      </c>
      <c r="AB2932" s="1" t="e">
        <f t="shared" si="90"/>
        <v>#DIV/0!</v>
      </c>
      <c r="AC2932" s="1" t="e">
        <f t="shared" si="91"/>
        <v>#DIV/0!</v>
      </c>
    </row>
    <row r="2933" spans="4:29" x14ac:dyDescent="0.25">
      <c r="D2933" s="1">
        <v>1987</v>
      </c>
      <c r="E2933" s="1" t="s">
        <v>85</v>
      </c>
      <c r="F2933" s="2" t="s">
        <v>274</v>
      </c>
      <c r="G2933">
        <v>3</v>
      </c>
      <c r="H2933">
        <v>16257070</v>
      </c>
      <c r="I2933" s="1">
        <v>0</v>
      </c>
      <c r="J2933" s="1">
        <v>35071</v>
      </c>
      <c r="K2933" s="1">
        <v>607816.30000000005</v>
      </c>
      <c r="M2933" s="3"/>
      <c r="N2933">
        <v>57.7</v>
      </c>
      <c r="O2933"/>
      <c r="P2933" s="1">
        <f>IF($A$3="Percentage of government revenue per capita",$B$3,0) + IF($A$3="Absolute extra revenue",AB2933,0) + IF($A$3="Absolute revenue per capita",AC2933,0)</f>
        <v>0</v>
      </c>
      <c r="Q2933" s="5">
        <f>-MIN(data!$B$4 / data!I3007 * data!P3007 / 100, data!N3007)</f>
        <v>0</v>
      </c>
      <c r="R2933" s="4">
        <f>-Q2933*K2933/1000</f>
        <v>0</v>
      </c>
      <c r="S2933" s="6" t="e">
        <f>-MIN(data!$B$5/(POWER(LN(I2933),2))*P2933/100, O2933)</f>
        <v>#NUM!</v>
      </c>
      <c r="T2933" s="6" t="e">
        <f>-S2933*L2933/100000</f>
        <v>#NUM!</v>
      </c>
      <c r="U2933" s="4">
        <f>N2933+Q2933</f>
        <v>57.7</v>
      </c>
      <c r="V2933" s="4" t="e">
        <f>P2933*I2933/100/R2933</f>
        <v>#DIV/0!</v>
      </c>
      <c r="W2933" s="4" t="e">
        <f>V2933*H2933</f>
        <v>#DIV/0!</v>
      </c>
      <c r="X2933" s="6" t="e">
        <f>O2933+S2933</f>
        <v>#NUM!</v>
      </c>
      <c r="Y2933" s="6" t="e">
        <f>P2933*I2933/100/T2933</f>
        <v>#NUM!</v>
      </c>
      <c r="Z2933" s="6" t="e">
        <f>Y2933*H2933</f>
        <v>#NUM!</v>
      </c>
      <c r="AB2933" s="1" t="e">
        <f t="shared" si="90"/>
        <v>#DIV/0!</v>
      </c>
      <c r="AC2933" s="1" t="e">
        <f t="shared" si="91"/>
        <v>#DIV/0!</v>
      </c>
    </row>
    <row r="2934" spans="4:29" x14ac:dyDescent="0.25">
      <c r="D2934" s="1">
        <v>1988</v>
      </c>
      <c r="E2934" s="1" t="s">
        <v>85</v>
      </c>
      <c r="F2934" s="2" t="s">
        <v>274</v>
      </c>
      <c r="G2934">
        <v>3</v>
      </c>
      <c r="H2934">
        <v>16612322</v>
      </c>
      <c r="I2934" s="1">
        <v>0</v>
      </c>
      <c r="J2934" s="1">
        <v>34924</v>
      </c>
      <c r="K2934" s="1">
        <v>620319.69999999995</v>
      </c>
      <c r="M2934" s="3"/>
      <c r="N2934">
        <v>56.3</v>
      </c>
      <c r="O2934"/>
      <c r="P2934" s="1">
        <f>IF($A$3="Percentage of government revenue per capita",$B$3,0) + IF($A$3="Absolute extra revenue",AB2934,0) + IF($A$3="Absolute revenue per capita",AC2934,0)</f>
        <v>0</v>
      </c>
      <c r="Q2934" s="5">
        <f>-MIN(data!$B$4 / data!I3008 * data!P3008 / 100, data!N3008)</f>
        <v>0</v>
      </c>
      <c r="R2934" s="4">
        <f>-Q2934*K2934/1000</f>
        <v>0</v>
      </c>
      <c r="S2934" s="6" t="e">
        <f>-MIN(data!$B$5/(POWER(LN(I2934),2))*P2934/100, O2934)</f>
        <v>#NUM!</v>
      </c>
      <c r="T2934" s="6" t="e">
        <f>-S2934*L2934/100000</f>
        <v>#NUM!</v>
      </c>
      <c r="U2934" s="4">
        <f>N2934+Q2934</f>
        <v>56.3</v>
      </c>
      <c r="V2934" s="4" t="e">
        <f>P2934*I2934/100/R2934</f>
        <v>#DIV/0!</v>
      </c>
      <c r="W2934" s="4" t="e">
        <f>V2934*H2934</f>
        <v>#DIV/0!</v>
      </c>
      <c r="X2934" s="6" t="e">
        <f>O2934+S2934</f>
        <v>#NUM!</v>
      </c>
      <c r="Y2934" s="6" t="e">
        <f>P2934*I2934/100/T2934</f>
        <v>#NUM!</v>
      </c>
      <c r="Z2934" s="6" t="e">
        <f>Y2934*H2934</f>
        <v>#NUM!</v>
      </c>
      <c r="AB2934" s="1" t="e">
        <f t="shared" si="90"/>
        <v>#DIV/0!</v>
      </c>
      <c r="AC2934" s="1" t="e">
        <f t="shared" si="91"/>
        <v>#DIV/0!</v>
      </c>
    </row>
    <row r="2935" spans="4:29" x14ac:dyDescent="0.25">
      <c r="D2935" s="1">
        <v>1989</v>
      </c>
      <c r="E2935" s="1" t="s">
        <v>85</v>
      </c>
      <c r="F2935" s="2" t="s">
        <v>274</v>
      </c>
      <c r="G2935">
        <v>3</v>
      </c>
      <c r="H2935">
        <v>16994948</v>
      </c>
      <c r="I2935" s="1">
        <v>0</v>
      </c>
      <c r="J2935" s="1">
        <v>34821</v>
      </c>
      <c r="K2935" s="1">
        <v>633109.1</v>
      </c>
      <c r="M2935" s="3"/>
      <c r="N2935">
        <v>55</v>
      </c>
      <c r="O2935"/>
      <c r="P2935" s="1">
        <f>IF($A$3="Percentage of government revenue per capita",$B$3,0) + IF($A$3="Absolute extra revenue",AB2935,0) + IF($A$3="Absolute revenue per capita",AC2935,0)</f>
        <v>0</v>
      </c>
      <c r="Q2935" s="5">
        <f>-MIN(data!$B$4 / data!I3009 * data!P3009 / 100, data!N3009)</f>
        <v>0</v>
      </c>
      <c r="R2935" s="4">
        <f>-Q2935*K2935/1000</f>
        <v>0</v>
      </c>
      <c r="S2935" s="6" t="e">
        <f>-MIN(data!$B$5/(POWER(LN(I2935),2))*P2935/100, O2935)</f>
        <v>#NUM!</v>
      </c>
      <c r="T2935" s="6" t="e">
        <f>-S2935*L2935/100000</f>
        <v>#NUM!</v>
      </c>
      <c r="U2935" s="4">
        <f>N2935+Q2935</f>
        <v>55</v>
      </c>
      <c r="V2935" s="4" t="e">
        <f>P2935*I2935/100/R2935</f>
        <v>#DIV/0!</v>
      </c>
      <c r="W2935" s="4" t="e">
        <f>V2935*H2935</f>
        <v>#DIV/0!</v>
      </c>
      <c r="X2935" s="6" t="e">
        <f>O2935+S2935</f>
        <v>#NUM!</v>
      </c>
      <c r="Y2935" s="6" t="e">
        <f>P2935*I2935/100/T2935</f>
        <v>#NUM!</v>
      </c>
      <c r="Z2935" s="6" t="e">
        <f>Y2935*H2935</f>
        <v>#NUM!</v>
      </c>
      <c r="AB2935" s="1" t="e">
        <f t="shared" si="90"/>
        <v>#DIV/0!</v>
      </c>
      <c r="AC2935" s="1" t="e">
        <f t="shared" si="91"/>
        <v>#DIV/0!</v>
      </c>
    </row>
    <row r="2936" spans="4:29" x14ac:dyDescent="0.25">
      <c r="D2936" s="1">
        <v>1990</v>
      </c>
      <c r="E2936" s="1" t="s">
        <v>85</v>
      </c>
      <c r="F2936" s="2" t="s">
        <v>274</v>
      </c>
      <c r="G2936">
        <v>3</v>
      </c>
      <c r="H2936">
        <v>17419113</v>
      </c>
      <c r="I2936" s="1">
        <v>0</v>
      </c>
      <c r="J2936" s="1">
        <v>34815</v>
      </c>
      <c r="K2936" s="1">
        <v>645918.4</v>
      </c>
      <c r="L2936" s="1">
        <v>635514</v>
      </c>
      <c r="M2936" s="3">
        <v>710</v>
      </c>
      <c r="N2936">
        <v>53.9</v>
      </c>
      <c r="O2936">
        <v>107</v>
      </c>
      <c r="P2936" s="1">
        <f>IF($A$3="Percentage of government revenue per capita",$B$3,0) + IF($A$3="Absolute extra revenue",AB2936,0) + IF($A$3="Absolute revenue per capita",AC2936,0)</f>
        <v>0</v>
      </c>
      <c r="Q2936" s="5">
        <f>-MIN(data!$B$4 / data!I3010 * data!P3010 / 100, data!N3010)</f>
        <v>0</v>
      </c>
      <c r="R2936" s="4">
        <f>-Q2936*K2936/1000</f>
        <v>0</v>
      </c>
      <c r="S2936" s="6" t="e">
        <f>-MIN(data!$B$5/(POWER(LN(I2936),2))*P2936/100, O2936)</f>
        <v>#NUM!</v>
      </c>
      <c r="T2936" s="6" t="e">
        <f>-S2936*L2936/100000</f>
        <v>#NUM!</v>
      </c>
      <c r="U2936" s="4">
        <f>N2936+Q2936</f>
        <v>53.9</v>
      </c>
      <c r="V2936" s="4" t="e">
        <f>P2936*I2936/100/R2936</f>
        <v>#DIV/0!</v>
      </c>
      <c r="W2936" s="4" t="e">
        <f>V2936*H2936</f>
        <v>#DIV/0!</v>
      </c>
      <c r="X2936" s="6" t="e">
        <f>O2936+S2936</f>
        <v>#NUM!</v>
      </c>
      <c r="Y2936" s="6" t="e">
        <f>P2936*I2936/100/T2936</f>
        <v>#NUM!</v>
      </c>
      <c r="Z2936" s="6" t="e">
        <f>Y2936*H2936</f>
        <v>#NUM!</v>
      </c>
      <c r="AB2936" s="1" t="e">
        <f t="shared" si="90"/>
        <v>#DIV/0!</v>
      </c>
      <c r="AC2936" s="1" t="e">
        <f t="shared" si="91"/>
        <v>#DIV/0!</v>
      </c>
    </row>
    <row r="2937" spans="4:29" x14ac:dyDescent="0.25">
      <c r="D2937" s="1">
        <v>1991</v>
      </c>
      <c r="E2937" s="1" t="s">
        <v>85</v>
      </c>
      <c r="F2937" s="2" t="s">
        <v>274</v>
      </c>
      <c r="G2937">
        <v>3</v>
      </c>
      <c r="H2937">
        <v>17889459</v>
      </c>
      <c r="I2937" s="1">
        <v>0</v>
      </c>
      <c r="J2937" s="1">
        <v>34871</v>
      </c>
      <c r="K2937" s="1">
        <v>659187.1</v>
      </c>
      <c r="L2937" s="1">
        <v>673267.3</v>
      </c>
      <c r="M2937" s="3">
        <v>680</v>
      </c>
      <c r="N2937">
        <v>52.9</v>
      </c>
      <c r="O2937">
        <v>101</v>
      </c>
      <c r="P2937" s="1">
        <f>IF($A$3="Percentage of government revenue per capita",$B$3,0) + IF($A$3="Absolute extra revenue",AB2937,0) + IF($A$3="Absolute revenue per capita",AC2937,0)</f>
        <v>0</v>
      </c>
      <c r="Q2937" s="5" t="e">
        <f>-MIN(data!$B$4 / data!I3011 * data!P3011 / 100, data!N3011)</f>
        <v>#DIV/0!</v>
      </c>
      <c r="R2937" s="4" t="e">
        <f>-Q2937*K2937/1000</f>
        <v>#DIV/0!</v>
      </c>
      <c r="S2937" s="6" t="e">
        <f>-MIN(data!$B$5/(POWER(LN(I2937),2))*P2937/100, O2937)</f>
        <v>#NUM!</v>
      </c>
      <c r="T2937" s="6" t="e">
        <f>-S2937*L2937/100000</f>
        <v>#NUM!</v>
      </c>
      <c r="U2937" s="4" t="e">
        <f>N2937+Q2937</f>
        <v>#DIV/0!</v>
      </c>
      <c r="V2937" s="4" t="e">
        <f>P2937*I2937/100/R2937</f>
        <v>#DIV/0!</v>
      </c>
      <c r="W2937" s="4" t="e">
        <f>V2937*H2937</f>
        <v>#DIV/0!</v>
      </c>
      <c r="X2937" s="6" t="e">
        <f>O2937+S2937</f>
        <v>#NUM!</v>
      </c>
      <c r="Y2937" s="6" t="e">
        <f>P2937*I2937/100/T2937</f>
        <v>#NUM!</v>
      </c>
      <c r="Z2937" s="6" t="e">
        <f>Y2937*H2937</f>
        <v>#NUM!</v>
      </c>
      <c r="AB2937" s="1" t="e">
        <f t="shared" si="90"/>
        <v>#DIV/0!</v>
      </c>
      <c r="AC2937" s="1" t="e">
        <f t="shared" si="91"/>
        <v>#DIV/0!</v>
      </c>
    </row>
    <row r="2938" spans="4:29" x14ac:dyDescent="0.25">
      <c r="D2938" s="1">
        <v>1992</v>
      </c>
      <c r="E2938" s="1" t="s">
        <v>85</v>
      </c>
      <c r="F2938" s="2" t="s">
        <v>274</v>
      </c>
      <c r="G2938">
        <v>3</v>
      </c>
      <c r="H2938">
        <v>18402734</v>
      </c>
      <c r="I2938" s="1">
        <v>0</v>
      </c>
      <c r="J2938" s="1">
        <v>35000</v>
      </c>
      <c r="K2938" s="1">
        <v>674373.8</v>
      </c>
      <c r="L2938" s="1">
        <v>714285.7</v>
      </c>
      <c r="M2938" s="3">
        <v>680</v>
      </c>
      <c r="N2938">
        <v>51.9</v>
      </c>
      <c r="O2938">
        <v>98</v>
      </c>
      <c r="P2938" s="1">
        <f>IF($A$3="Percentage of government revenue per capita",$B$3,0) + IF($A$3="Absolute extra revenue",AB2938,0) + IF($A$3="Absolute revenue per capita",AC2938,0)</f>
        <v>0</v>
      </c>
      <c r="Q2938" s="5">
        <f>-MIN(data!$B$4 / data!I3012 * data!P3012 / 100, data!N3012)</f>
        <v>0</v>
      </c>
      <c r="R2938" s="4">
        <f>-Q2938*K2938/1000</f>
        <v>0</v>
      </c>
      <c r="S2938" s="6" t="e">
        <f>-MIN(data!$B$5/(POWER(LN(I2938),2))*P2938/100, O2938)</f>
        <v>#NUM!</v>
      </c>
      <c r="T2938" s="6" t="e">
        <f>-S2938*L2938/100000</f>
        <v>#NUM!</v>
      </c>
      <c r="U2938" s="4">
        <f>N2938+Q2938</f>
        <v>51.9</v>
      </c>
      <c r="V2938" s="4" t="e">
        <f>P2938*I2938/100/R2938</f>
        <v>#DIV/0!</v>
      </c>
      <c r="W2938" s="4" t="e">
        <f>V2938*H2938</f>
        <v>#DIV/0!</v>
      </c>
      <c r="X2938" s="6" t="e">
        <f>O2938+S2938</f>
        <v>#NUM!</v>
      </c>
      <c r="Y2938" s="6" t="e">
        <f>P2938*I2938/100/T2938</f>
        <v>#NUM!</v>
      </c>
      <c r="Z2938" s="6" t="e">
        <f>Y2938*H2938</f>
        <v>#NUM!</v>
      </c>
      <c r="AB2938" s="1" t="e">
        <f t="shared" si="90"/>
        <v>#DIV/0!</v>
      </c>
      <c r="AC2938" s="1" t="e">
        <f t="shared" si="91"/>
        <v>#DIV/0!</v>
      </c>
    </row>
    <row r="2939" spans="4:29" x14ac:dyDescent="0.25">
      <c r="D2939" s="1">
        <v>1993</v>
      </c>
      <c r="E2939" s="1" t="s">
        <v>85</v>
      </c>
      <c r="F2939" s="2" t="s">
        <v>274</v>
      </c>
      <c r="G2939">
        <v>3</v>
      </c>
      <c r="H2939">
        <v>18955085</v>
      </c>
      <c r="I2939" s="1">
        <v>0</v>
      </c>
      <c r="J2939" s="1">
        <v>35206</v>
      </c>
      <c r="K2939" s="1">
        <v>690313.7</v>
      </c>
      <c r="L2939" s="1">
        <v>683673.5</v>
      </c>
      <c r="M2939" s="3">
        <v>700</v>
      </c>
      <c r="N2939">
        <v>51</v>
      </c>
      <c r="O2939">
        <v>98</v>
      </c>
      <c r="P2939" s="1">
        <f>IF($A$3="Percentage of government revenue per capita",$B$3,0) + IF($A$3="Absolute extra revenue",AB2939,0) + IF($A$3="Absolute revenue per capita",AC2939,0)</f>
        <v>0</v>
      </c>
      <c r="Q2939" s="5">
        <f>-MIN(data!$B$4 / data!I3013 * data!P3013 / 100, data!N3013)</f>
        <v>0</v>
      </c>
      <c r="R2939" s="4">
        <f>-Q2939*K2939/1000</f>
        <v>0</v>
      </c>
      <c r="S2939" s="6" t="e">
        <f>-MIN(data!$B$5/(POWER(LN(I2939),2))*P2939/100, O2939)</f>
        <v>#NUM!</v>
      </c>
      <c r="T2939" s="6" t="e">
        <f>-S2939*L2939/100000</f>
        <v>#NUM!</v>
      </c>
      <c r="U2939" s="4">
        <f>N2939+Q2939</f>
        <v>51</v>
      </c>
      <c r="V2939" s="4" t="e">
        <f>P2939*I2939/100/R2939</f>
        <v>#DIV/0!</v>
      </c>
      <c r="W2939" s="4" t="e">
        <f>V2939*H2939</f>
        <v>#DIV/0!</v>
      </c>
      <c r="X2939" s="6" t="e">
        <f>O2939+S2939</f>
        <v>#NUM!</v>
      </c>
      <c r="Y2939" s="6" t="e">
        <f>P2939*I2939/100/T2939</f>
        <v>#NUM!</v>
      </c>
      <c r="Z2939" s="6" t="e">
        <f>Y2939*H2939</f>
        <v>#NUM!</v>
      </c>
      <c r="AB2939" s="1" t="e">
        <f t="shared" si="90"/>
        <v>#DIV/0!</v>
      </c>
      <c r="AC2939" s="1" t="e">
        <f t="shared" si="91"/>
        <v>#DIV/0!</v>
      </c>
    </row>
    <row r="2940" spans="4:29" x14ac:dyDescent="0.25">
      <c r="D2940" s="1">
        <v>1994</v>
      </c>
      <c r="E2940" s="1" t="s">
        <v>85</v>
      </c>
      <c r="F2940" s="2" t="s">
        <v>274</v>
      </c>
      <c r="G2940">
        <v>3</v>
      </c>
      <c r="H2940">
        <v>19539340</v>
      </c>
      <c r="I2940" s="1">
        <v>0</v>
      </c>
      <c r="J2940" s="1">
        <v>35453</v>
      </c>
      <c r="K2940" s="1">
        <v>707644.7</v>
      </c>
      <c r="L2940" s="1">
        <v>706521.7</v>
      </c>
      <c r="M2940" s="3">
        <v>670</v>
      </c>
      <c r="N2940">
        <v>50.1</v>
      </c>
      <c r="O2940">
        <v>92</v>
      </c>
      <c r="P2940" s="1">
        <f>IF($A$3="Percentage of government revenue per capita",$B$3,0) + IF($A$3="Absolute extra revenue",AB2940,0) + IF($A$3="Absolute revenue per capita",AC2940,0)</f>
        <v>0</v>
      </c>
      <c r="Q2940" s="5">
        <f>-MIN(data!$B$4 / data!I3014 * data!P3014 / 100, data!N3014)</f>
        <v>0</v>
      </c>
      <c r="R2940" s="4">
        <f>-Q2940*K2940/1000</f>
        <v>0</v>
      </c>
      <c r="S2940" s="6" t="e">
        <f>-MIN(data!$B$5/(POWER(LN(I2940),2))*P2940/100, O2940)</f>
        <v>#NUM!</v>
      </c>
      <c r="T2940" s="6" t="e">
        <f>-S2940*L2940/100000</f>
        <v>#NUM!</v>
      </c>
      <c r="U2940" s="4">
        <f>N2940+Q2940</f>
        <v>50.1</v>
      </c>
      <c r="V2940" s="4" t="e">
        <f>P2940*I2940/100/R2940</f>
        <v>#DIV/0!</v>
      </c>
      <c r="W2940" s="4" t="e">
        <f>V2940*H2940</f>
        <v>#DIV/0!</v>
      </c>
      <c r="X2940" s="6" t="e">
        <f>O2940+S2940</f>
        <v>#NUM!</v>
      </c>
      <c r="Y2940" s="6" t="e">
        <f>P2940*I2940/100/T2940</f>
        <v>#NUM!</v>
      </c>
      <c r="Z2940" s="6" t="e">
        <f>Y2940*H2940</f>
        <v>#NUM!</v>
      </c>
      <c r="AB2940" s="1" t="e">
        <f t="shared" si="90"/>
        <v>#DIV/0!</v>
      </c>
      <c r="AC2940" s="1" t="e">
        <f t="shared" si="91"/>
        <v>#DIV/0!</v>
      </c>
    </row>
    <row r="2941" spans="4:29" x14ac:dyDescent="0.25">
      <c r="D2941" s="1">
        <v>1995</v>
      </c>
      <c r="E2941" s="1" t="s">
        <v>85</v>
      </c>
      <c r="F2941" s="2" t="s">
        <v>274</v>
      </c>
      <c r="G2941">
        <v>3</v>
      </c>
      <c r="H2941">
        <v>20149338</v>
      </c>
      <c r="I2941" s="1">
        <v>0</v>
      </c>
      <c r="J2941" s="1">
        <v>35746</v>
      </c>
      <c r="K2941" s="1">
        <v>726544.7</v>
      </c>
      <c r="L2941" s="1">
        <v>724137.9</v>
      </c>
      <c r="M2941" s="3">
        <v>650</v>
      </c>
      <c r="N2941">
        <v>49.2</v>
      </c>
      <c r="O2941">
        <v>87</v>
      </c>
      <c r="P2941" s="1">
        <f>IF($A$3="Percentage of government revenue per capita",$B$3,0) + IF($A$3="Absolute extra revenue",AB2941,0) + IF($A$3="Absolute revenue per capita",AC2941,0)</f>
        <v>0</v>
      </c>
      <c r="Q2941" s="5" t="e">
        <f>-MIN(data!$B$4 / data!I3015 * data!P3015 / 100, data!N3015)</f>
        <v>#DIV/0!</v>
      </c>
      <c r="R2941" s="4" t="e">
        <f>-Q2941*K2941/1000</f>
        <v>#DIV/0!</v>
      </c>
      <c r="S2941" s="6" t="e">
        <f>-MIN(data!$B$5/(POWER(LN(I2941),2))*P2941/100, O2941)</f>
        <v>#NUM!</v>
      </c>
      <c r="T2941" s="6" t="e">
        <f>-S2941*L2941/100000</f>
        <v>#NUM!</v>
      </c>
      <c r="U2941" s="4" t="e">
        <f>N2941+Q2941</f>
        <v>#DIV/0!</v>
      </c>
      <c r="V2941" s="4" t="e">
        <f>P2941*I2941/100/R2941</f>
        <v>#DIV/0!</v>
      </c>
      <c r="W2941" s="4" t="e">
        <f>V2941*H2941</f>
        <v>#DIV/0!</v>
      </c>
      <c r="X2941" s="6" t="e">
        <f>O2941+S2941</f>
        <v>#NUM!</v>
      </c>
      <c r="Y2941" s="6" t="e">
        <f>P2941*I2941/100/T2941</f>
        <v>#NUM!</v>
      </c>
      <c r="Z2941" s="6" t="e">
        <f>Y2941*H2941</f>
        <v>#NUM!</v>
      </c>
      <c r="AB2941" s="1" t="e">
        <f t="shared" si="90"/>
        <v>#DIV/0!</v>
      </c>
      <c r="AC2941" s="1" t="e">
        <f t="shared" si="91"/>
        <v>#DIV/0!</v>
      </c>
    </row>
    <row r="2942" spans="4:29" x14ac:dyDescent="0.25">
      <c r="D2942" s="1">
        <v>1996</v>
      </c>
      <c r="E2942" s="1" t="s">
        <v>85</v>
      </c>
      <c r="F2942" s="2" t="s">
        <v>274</v>
      </c>
      <c r="G2942">
        <v>3</v>
      </c>
      <c r="H2942">
        <v>20783073</v>
      </c>
      <c r="I2942" s="1">
        <v>0</v>
      </c>
      <c r="J2942" s="1">
        <v>36036</v>
      </c>
      <c r="K2942" s="1">
        <v>744545.5</v>
      </c>
      <c r="L2942" s="1">
        <v>728395.1</v>
      </c>
      <c r="M2942" s="3">
        <v>630</v>
      </c>
      <c r="N2942">
        <v>48.4</v>
      </c>
      <c r="O2942">
        <v>81</v>
      </c>
      <c r="P2942" s="1">
        <f>IF($A$3="Percentage of government revenue per capita",$B$3,0) + IF($A$3="Absolute extra revenue",AB2942,0) + IF($A$3="Absolute revenue per capita",AC2942,0)</f>
        <v>0</v>
      </c>
      <c r="Q2942" s="5" t="e">
        <f>-MIN(data!$B$4 / data!I3016 * data!P3016 / 100, data!N3016)</f>
        <v>#DIV/0!</v>
      </c>
      <c r="R2942" s="4" t="e">
        <f>-Q2942*K2942/1000</f>
        <v>#DIV/0!</v>
      </c>
      <c r="S2942" s="6" t="e">
        <f>-MIN(data!$B$5/(POWER(LN(I2942),2))*P2942/100, O2942)</f>
        <v>#NUM!</v>
      </c>
      <c r="T2942" s="6" t="e">
        <f>-S2942*L2942/100000</f>
        <v>#NUM!</v>
      </c>
      <c r="U2942" s="4" t="e">
        <f>N2942+Q2942</f>
        <v>#DIV/0!</v>
      </c>
      <c r="V2942" s="4" t="e">
        <f>P2942*I2942/100/R2942</f>
        <v>#DIV/0!</v>
      </c>
      <c r="W2942" s="4" t="e">
        <f>V2942*H2942</f>
        <v>#DIV/0!</v>
      </c>
      <c r="X2942" s="6" t="e">
        <f>O2942+S2942</f>
        <v>#NUM!</v>
      </c>
      <c r="Y2942" s="6" t="e">
        <f>P2942*I2942/100/T2942</f>
        <v>#NUM!</v>
      </c>
      <c r="Z2942" s="6" t="e">
        <f>Y2942*H2942</f>
        <v>#NUM!</v>
      </c>
      <c r="AB2942" s="1" t="e">
        <f t="shared" si="90"/>
        <v>#DIV/0!</v>
      </c>
      <c r="AC2942" s="1" t="e">
        <f t="shared" si="91"/>
        <v>#DIV/0!</v>
      </c>
    </row>
    <row r="2943" spans="4:29" x14ac:dyDescent="0.25">
      <c r="D2943" s="1">
        <v>1997</v>
      </c>
      <c r="E2943" s="1" t="s">
        <v>85</v>
      </c>
      <c r="F2943" s="2" t="s">
        <v>274</v>
      </c>
      <c r="G2943">
        <v>3</v>
      </c>
      <c r="H2943">
        <v>21439574</v>
      </c>
      <c r="I2943" s="1">
        <v>0</v>
      </c>
      <c r="J2943" s="1">
        <v>36268</v>
      </c>
      <c r="K2943" s="1">
        <v>763536.8</v>
      </c>
      <c r="L2943" s="1">
        <v>746666.7</v>
      </c>
      <c r="M2943" s="3">
        <v>590</v>
      </c>
      <c r="N2943">
        <v>47.5</v>
      </c>
      <c r="O2943">
        <v>75</v>
      </c>
      <c r="P2943" s="1">
        <f>IF($A$3="Percentage of government revenue per capita",$B$3,0) + IF($A$3="Absolute extra revenue",AB2943,0) + IF($A$3="Absolute revenue per capita",AC2943,0)</f>
        <v>0</v>
      </c>
      <c r="Q2943" s="5" t="e">
        <f>-MIN(data!$B$4 / data!I3017 * data!P3017 / 100, data!N3017)</f>
        <v>#DIV/0!</v>
      </c>
      <c r="R2943" s="4" t="e">
        <f>-Q2943*K2943/1000</f>
        <v>#DIV/0!</v>
      </c>
      <c r="S2943" s="6" t="e">
        <f>-MIN(data!$B$5/(POWER(LN(I2943),2))*P2943/100, O2943)</f>
        <v>#NUM!</v>
      </c>
      <c r="T2943" s="6" t="e">
        <f>-S2943*L2943/100000</f>
        <v>#NUM!</v>
      </c>
      <c r="U2943" s="4" t="e">
        <f>N2943+Q2943</f>
        <v>#DIV/0!</v>
      </c>
      <c r="V2943" s="4" t="e">
        <f>P2943*I2943/100/R2943</f>
        <v>#DIV/0!</v>
      </c>
      <c r="W2943" s="4" t="e">
        <f>V2943*H2943</f>
        <v>#DIV/0!</v>
      </c>
      <c r="X2943" s="6" t="e">
        <f>O2943+S2943</f>
        <v>#NUM!</v>
      </c>
      <c r="Y2943" s="6" t="e">
        <f>P2943*I2943/100/T2943</f>
        <v>#NUM!</v>
      </c>
      <c r="Z2943" s="6" t="e">
        <f>Y2943*H2943</f>
        <v>#NUM!</v>
      </c>
      <c r="AB2943" s="1" t="e">
        <f t="shared" si="90"/>
        <v>#DIV/0!</v>
      </c>
      <c r="AC2943" s="1" t="e">
        <f t="shared" si="91"/>
        <v>#DIV/0!</v>
      </c>
    </row>
    <row r="2944" spans="4:29" x14ac:dyDescent="0.25">
      <c r="D2944" s="1">
        <v>1998</v>
      </c>
      <c r="E2944" s="1" t="s">
        <v>85</v>
      </c>
      <c r="F2944" s="2" t="s">
        <v>274</v>
      </c>
      <c r="G2944">
        <v>3</v>
      </c>
      <c r="H2944">
        <v>22114324</v>
      </c>
      <c r="I2944" s="1">
        <v>0</v>
      </c>
      <c r="J2944" s="1">
        <v>36476</v>
      </c>
      <c r="K2944" s="1">
        <v>782746.8</v>
      </c>
      <c r="L2944" s="1">
        <v>771428.6</v>
      </c>
      <c r="M2944" s="3">
        <v>560</v>
      </c>
      <c r="N2944">
        <v>46.6</v>
      </c>
      <c r="O2944">
        <v>70</v>
      </c>
      <c r="P2944" s="1">
        <f>IF($A$3="Percentage of government revenue per capita",$B$3,0) + IF($A$3="Absolute extra revenue",AB2944,0) + IF($A$3="Absolute revenue per capita",AC2944,0)</f>
        <v>0</v>
      </c>
      <c r="Q2944" s="5" t="e">
        <f>-MIN(data!$B$4 / data!I3018 * data!P3018 / 100, data!N3018)</f>
        <v>#DIV/0!</v>
      </c>
      <c r="R2944" s="4" t="e">
        <f>-Q2944*K2944/1000</f>
        <v>#DIV/0!</v>
      </c>
      <c r="S2944" s="6" t="e">
        <f>-MIN(data!$B$5/(POWER(LN(I2944),2))*P2944/100, O2944)</f>
        <v>#NUM!</v>
      </c>
      <c r="T2944" s="6" t="e">
        <f>-S2944*L2944/100000</f>
        <v>#NUM!</v>
      </c>
      <c r="U2944" s="4" t="e">
        <f>N2944+Q2944</f>
        <v>#DIV/0!</v>
      </c>
      <c r="V2944" s="4" t="e">
        <f>P2944*I2944/100/R2944</f>
        <v>#DIV/0!</v>
      </c>
      <c r="W2944" s="4" t="e">
        <f>V2944*H2944</f>
        <v>#DIV/0!</v>
      </c>
      <c r="X2944" s="6" t="e">
        <f>O2944+S2944</f>
        <v>#NUM!</v>
      </c>
      <c r="Y2944" s="6" t="e">
        <f>P2944*I2944/100/T2944</f>
        <v>#NUM!</v>
      </c>
      <c r="Z2944" s="6" t="e">
        <f>Y2944*H2944</f>
        <v>#NUM!</v>
      </c>
      <c r="AB2944" s="1" t="e">
        <f t="shared" si="90"/>
        <v>#DIV/0!</v>
      </c>
      <c r="AC2944" s="1" t="e">
        <f t="shared" si="91"/>
        <v>#DIV/0!</v>
      </c>
    </row>
    <row r="2945" spans="4:29" x14ac:dyDescent="0.25">
      <c r="D2945" s="1">
        <v>1999</v>
      </c>
      <c r="E2945" s="1" t="s">
        <v>85</v>
      </c>
      <c r="F2945" s="2" t="s">
        <v>274</v>
      </c>
      <c r="G2945">
        <v>3</v>
      </c>
      <c r="H2945">
        <v>22802064</v>
      </c>
      <c r="I2945" s="1">
        <v>0</v>
      </c>
      <c r="J2945" s="1">
        <v>36611</v>
      </c>
      <c r="K2945" s="1">
        <v>801116</v>
      </c>
      <c r="L2945" s="1">
        <v>787878.8</v>
      </c>
      <c r="M2945" s="3">
        <v>540</v>
      </c>
      <c r="N2945">
        <v>45.7</v>
      </c>
      <c r="O2945">
        <v>66</v>
      </c>
      <c r="P2945" s="1">
        <f>IF($A$3="Percentage of government revenue per capita",$B$3,0) + IF($A$3="Absolute extra revenue",AB2945,0) + IF($A$3="Absolute revenue per capita",AC2945,0)</f>
        <v>0</v>
      </c>
      <c r="Q2945" s="5" t="e">
        <f>-MIN(data!$B$4 / data!I3019 * data!P3019 / 100, data!N3019)</f>
        <v>#DIV/0!</v>
      </c>
      <c r="R2945" s="4" t="e">
        <f>-Q2945*K2945/1000</f>
        <v>#DIV/0!</v>
      </c>
      <c r="S2945" s="6" t="e">
        <f>-MIN(data!$B$5/(POWER(LN(I2945),2))*P2945/100, O2945)</f>
        <v>#NUM!</v>
      </c>
      <c r="T2945" s="6" t="e">
        <f>-S2945*L2945/100000</f>
        <v>#NUM!</v>
      </c>
      <c r="U2945" s="4" t="e">
        <f>N2945+Q2945</f>
        <v>#DIV/0!</v>
      </c>
      <c r="V2945" s="4" t="e">
        <f>P2945*I2945/100/R2945</f>
        <v>#DIV/0!</v>
      </c>
      <c r="W2945" s="4" t="e">
        <f>V2945*H2945</f>
        <v>#DIV/0!</v>
      </c>
      <c r="X2945" s="6" t="e">
        <f>O2945+S2945</f>
        <v>#NUM!</v>
      </c>
      <c r="Y2945" s="6" t="e">
        <f>P2945*I2945/100/T2945</f>
        <v>#NUM!</v>
      </c>
      <c r="Z2945" s="6" t="e">
        <f>Y2945*H2945</f>
        <v>#NUM!</v>
      </c>
      <c r="AB2945" s="1" t="e">
        <f t="shared" si="90"/>
        <v>#DIV/0!</v>
      </c>
      <c r="AC2945" s="1" t="e">
        <f t="shared" si="91"/>
        <v>#DIV/0!</v>
      </c>
    </row>
    <row r="2946" spans="4:29" x14ac:dyDescent="0.25">
      <c r="D2946" s="1">
        <v>2000</v>
      </c>
      <c r="E2946" s="1" t="s">
        <v>85</v>
      </c>
      <c r="F2946" s="2" t="s">
        <v>274</v>
      </c>
      <c r="G2946">
        <v>3</v>
      </c>
      <c r="H2946">
        <v>23497585</v>
      </c>
      <c r="I2946" s="1">
        <v>0</v>
      </c>
      <c r="J2946" s="1">
        <v>36689</v>
      </c>
      <c r="K2946" s="1">
        <v>817126.9</v>
      </c>
      <c r="L2946" s="1">
        <v>825396.8</v>
      </c>
      <c r="M2946" s="3">
        <v>520</v>
      </c>
      <c r="N2946">
        <v>44.9</v>
      </c>
      <c r="O2946">
        <v>63</v>
      </c>
      <c r="P2946" s="1">
        <f>IF($A$3="Percentage of government revenue per capita",$B$3,0) + IF($A$3="Absolute extra revenue",AB2946,0) + IF($A$3="Absolute revenue per capita",AC2946,0)</f>
        <v>0</v>
      </c>
      <c r="Q2946" s="5" t="e">
        <f>-MIN(data!$B$4 / data!I3020 * data!P3020 / 100, data!N3020)</f>
        <v>#DIV/0!</v>
      </c>
      <c r="R2946" s="4" t="e">
        <f>-Q2946*K2946/1000</f>
        <v>#DIV/0!</v>
      </c>
      <c r="S2946" s="6" t="e">
        <f>-MIN(data!$B$5/(POWER(LN(I2946),2))*P2946/100, O2946)</f>
        <v>#NUM!</v>
      </c>
      <c r="T2946" s="6" t="e">
        <f>-S2946*L2946/100000</f>
        <v>#NUM!</v>
      </c>
      <c r="U2946" s="4" t="e">
        <f>N2946+Q2946</f>
        <v>#DIV/0!</v>
      </c>
      <c r="V2946" s="4" t="e">
        <f>P2946*I2946/100/R2946</f>
        <v>#DIV/0!</v>
      </c>
      <c r="W2946" s="4" t="e">
        <f>V2946*H2946</f>
        <v>#DIV/0!</v>
      </c>
      <c r="X2946" s="6" t="e">
        <f>O2946+S2946</f>
        <v>#NUM!</v>
      </c>
      <c r="Y2946" s="6" t="e">
        <f>P2946*I2946/100/T2946</f>
        <v>#NUM!</v>
      </c>
      <c r="Z2946" s="6" t="e">
        <f>Y2946*H2946</f>
        <v>#NUM!</v>
      </c>
      <c r="AB2946" s="1" t="e">
        <f t="shared" si="90"/>
        <v>#DIV/0!</v>
      </c>
      <c r="AC2946" s="1" t="e">
        <f t="shared" si="91"/>
        <v>#DIV/0!</v>
      </c>
    </row>
    <row r="2947" spans="4:29" x14ac:dyDescent="0.25">
      <c r="D2947" s="1">
        <v>2001</v>
      </c>
      <c r="E2947" s="1" t="s">
        <v>85</v>
      </c>
      <c r="F2947" s="2" t="s">
        <v>274</v>
      </c>
      <c r="G2947">
        <v>3</v>
      </c>
      <c r="H2947">
        <v>24208180</v>
      </c>
      <c r="I2947" s="1">
        <v>0</v>
      </c>
      <c r="J2947" s="1">
        <v>36773</v>
      </c>
      <c r="K2947" s="1">
        <v>835750</v>
      </c>
      <c r="L2947" s="1">
        <v>852459</v>
      </c>
      <c r="M2947" s="3">
        <v>520</v>
      </c>
      <c r="N2947">
        <v>44</v>
      </c>
      <c r="O2947">
        <v>61</v>
      </c>
      <c r="P2947" s="1">
        <f>IF($A$3="Percentage of government revenue per capita",$B$3,0) + IF($A$3="Absolute extra revenue",AB2947,0) + IF($A$3="Absolute revenue per capita",AC2947,0)</f>
        <v>0</v>
      </c>
      <c r="Q2947" s="5" t="e">
        <f>-MIN(data!$B$4 / data!I3021 * data!P3021 / 100, data!N3021)</f>
        <v>#DIV/0!</v>
      </c>
      <c r="R2947" s="4" t="e">
        <f>-Q2947*K2947/1000</f>
        <v>#DIV/0!</v>
      </c>
      <c r="S2947" s="6" t="e">
        <f>-MIN(data!$B$5/(POWER(LN(I2947),2))*P2947/100, O2947)</f>
        <v>#NUM!</v>
      </c>
      <c r="T2947" s="6" t="e">
        <f>-S2947*L2947/100000</f>
        <v>#NUM!</v>
      </c>
      <c r="U2947" s="4" t="e">
        <f>N2947+Q2947</f>
        <v>#DIV/0!</v>
      </c>
      <c r="V2947" s="4" t="e">
        <f>P2947*I2947/100/R2947</f>
        <v>#DIV/0!</v>
      </c>
      <c r="W2947" s="4" t="e">
        <f>V2947*H2947</f>
        <v>#DIV/0!</v>
      </c>
      <c r="X2947" s="6" t="e">
        <f>O2947+S2947</f>
        <v>#NUM!</v>
      </c>
      <c r="Y2947" s="6" t="e">
        <f>P2947*I2947/100/T2947</f>
        <v>#NUM!</v>
      </c>
      <c r="Z2947" s="6" t="e">
        <f>Y2947*H2947</f>
        <v>#NUM!</v>
      </c>
      <c r="AB2947" s="1" t="e">
        <f t="shared" si="90"/>
        <v>#DIV/0!</v>
      </c>
      <c r="AC2947" s="1" t="e">
        <f t="shared" si="91"/>
        <v>#DIV/0!</v>
      </c>
    </row>
    <row r="2948" spans="4:29" x14ac:dyDescent="0.25">
      <c r="D2948" s="1">
        <v>2002</v>
      </c>
      <c r="E2948" s="1" t="s">
        <v>85</v>
      </c>
      <c r="F2948" s="2" t="s">
        <v>274</v>
      </c>
      <c r="G2948">
        <v>3</v>
      </c>
      <c r="H2948">
        <v>24931919</v>
      </c>
      <c r="I2948" s="1">
        <v>0</v>
      </c>
      <c r="J2948" s="1">
        <v>36897</v>
      </c>
      <c r="K2948" s="1">
        <v>852124.7</v>
      </c>
      <c r="L2948" s="1">
        <v>864406.8</v>
      </c>
      <c r="M2948" s="3">
        <v>520</v>
      </c>
      <c r="N2948">
        <v>43.3</v>
      </c>
      <c r="O2948">
        <v>59</v>
      </c>
      <c r="P2948" s="1">
        <f>IF($A$3="Percentage of government revenue per capita",$B$3,0) + IF($A$3="Absolute extra revenue",AB2948,0) + IF($A$3="Absolute revenue per capita",AC2948,0)</f>
        <v>0</v>
      </c>
      <c r="Q2948" s="5" t="e">
        <f>-MIN(data!$B$4 / data!I3022 * data!P3022 / 100, data!N3022)</f>
        <v>#DIV/0!</v>
      </c>
      <c r="R2948" s="4" t="e">
        <f>-Q2948*K2948/1000</f>
        <v>#DIV/0!</v>
      </c>
      <c r="S2948" s="6" t="e">
        <f>-MIN(data!$B$5/(POWER(LN(I2948),2))*P2948/100, O2948)</f>
        <v>#NUM!</v>
      </c>
      <c r="T2948" s="6" t="e">
        <f>-S2948*L2948/100000</f>
        <v>#NUM!</v>
      </c>
      <c r="U2948" s="4" t="e">
        <f>N2948+Q2948</f>
        <v>#DIV/0!</v>
      </c>
      <c r="V2948" s="4" t="e">
        <f>P2948*I2948/100/R2948</f>
        <v>#DIV/0!</v>
      </c>
      <c r="W2948" s="4" t="e">
        <f>V2948*H2948</f>
        <v>#DIV/0!</v>
      </c>
      <c r="X2948" s="6" t="e">
        <f>O2948+S2948</f>
        <v>#NUM!</v>
      </c>
      <c r="Y2948" s="6" t="e">
        <f>P2948*I2948/100/T2948</f>
        <v>#NUM!</v>
      </c>
      <c r="Z2948" s="6" t="e">
        <f>Y2948*H2948</f>
        <v>#NUM!</v>
      </c>
      <c r="AB2948" s="1" t="e">
        <f t="shared" ref="AB2948:AB3011" si="92">$B$3*100/H2948/I2948</f>
        <v>#DIV/0!</v>
      </c>
      <c r="AC2948" s="1" t="e">
        <f t="shared" ref="AC2948:AC3011" si="93">$B$3/I2948*100</f>
        <v>#DIV/0!</v>
      </c>
    </row>
    <row r="2949" spans="4:29" x14ac:dyDescent="0.25">
      <c r="D2949" s="1">
        <v>2003</v>
      </c>
      <c r="E2949" s="1" t="s">
        <v>85</v>
      </c>
      <c r="F2949" s="2" t="s">
        <v>274</v>
      </c>
      <c r="G2949">
        <v>3</v>
      </c>
      <c r="H2949">
        <v>25644499</v>
      </c>
      <c r="I2949" s="1">
        <v>0</v>
      </c>
      <c r="J2949" s="1">
        <v>37058</v>
      </c>
      <c r="K2949" s="1">
        <v>871952.9</v>
      </c>
      <c r="L2949" s="1">
        <v>894736.8</v>
      </c>
      <c r="M2949" s="3">
        <v>510</v>
      </c>
      <c r="N2949">
        <v>42.5</v>
      </c>
      <c r="O2949">
        <v>57</v>
      </c>
      <c r="P2949" s="1">
        <f>IF($A$3="Percentage of government revenue per capita",$B$3,0) + IF($A$3="Absolute extra revenue",AB2949,0) + IF($A$3="Absolute revenue per capita",AC2949,0)</f>
        <v>0</v>
      </c>
      <c r="Q2949" s="5" t="e">
        <f>-MIN(data!$B$4 / data!I3023 * data!P3023 / 100, data!N3023)</f>
        <v>#DIV/0!</v>
      </c>
      <c r="R2949" s="4" t="e">
        <f>-Q2949*K2949/1000</f>
        <v>#DIV/0!</v>
      </c>
      <c r="S2949" s="6" t="e">
        <f>-MIN(data!$B$5/(POWER(LN(I2949),2))*P2949/100, O2949)</f>
        <v>#NUM!</v>
      </c>
      <c r="T2949" s="6" t="e">
        <f>-S2949*L2949/100000</f>
        <v>#NUM!</v>
      </c>
      <c r="U2949" s="4" t="e">
        <f>N2949+Q2949</f>
        <v>#DIV/0!</v>
      </c>
      <c r="V2949" s="4" t="e">
        <f>P2949*I2949/100/R2949</f>
        <v>#DIV/0!</v>
      </c>
      <c r="W2949" s="4" t="e">
        <f>V2949*H2949</f>
        <v>#DIV/0!</v>
      </c>
      <c r="X2949" s="6" t="e">
        <f>O2949+S2949</f>
        <v>#NUM!</v>
      </c>
      <c r="Y2949" s="6" t="e">
        <f>P2949*I2949/100/T2949</f>
        <v>#NUM!</v>
      </c>
      <c r="Z2949" s="6" t="e">
        <f>Y2949*H2949</f>
        <v>#NUM!</v>
      </c>
      <c r="AB2949" s="1" t="e">
        <f t="shared" si="92"/>
        <v>#DIV/0!</v>
      </c>
      <c r="AC2949" s="1" t="e">
        <f t="shared" si="93"/>
        <v>#DIV/0!</v>
      </c>
    </row>
    <row r="2950" spans="4:29" x14ac:dyDescent="0.25">
      <c r="D2950" s="1">
        <v>2004</v>
      </c>
      <c r="E2950" s="1" t="s">
        <v>85</v>
      </c>
      <c r="F2950" s="2" t="s">
        <v>274</v>
      </c>
      <c r="G2950">
        <v>3</v>
      </c>
      <c r="H2950">
        <v>26313838</v>
      </c>
      <c r="I2950" s="1">
        <v>1879.2049999999999</v>
      </c>
      <c r="J2950" s="1">
        <v>37287</v>
      </c>
      <c r="K2950" s="1">
        <v>892033.5</v>
      </c>
      <c r="L2950" s="1">
        <v>927272.7</v>
      </c>
      <c r="M2950" s="3">
        <v>510</v>
      </c>
      <c r="N2950">
        <v>41.8</v>
      </c>
      <c r="O2950">
        <v>55</v>
      </c>
      <c r="P2950" s="1">
        <f>IF($A$3="Percentage of government revenue per capita",$B$3,0) + IF($A$3="Absolute extra revenue",AB2950,0) + IF($A$3="Absolute revenue per capita",AC2950,0)</f>
        <v>0</v>
      </c>
      <c r="Q2950" s="5" t="e">
        <f>-MIN(data!$B$4 / data!I3024 * data!P3024 / 100, data!N3024)</f>
        <v>#DIV/0!</v>
      </c>
      <c r="R2950" s="4" t="e">
        <f>-Q2950*K2950/1000</f>
        <v>#DIV/0!</v>
      </c>
      <c r="S2950" s="6">
        <f>-MIN(data!$B$5/(POWER(LN(I2950),2))*P2950/100, O2950)</f>
        <v>0</v>
      </c>
      <c r="T2950" s="6">
        <f>-S2950*L2950/100000</f>
        <v>0</v>
      </c>
      <c r="U2950" s="4" t="e">
        <f>N2950+Q2950</f>
        <v>#DIV/0!</v>
      </c>
      <c r="V2950" s="4" t="e">
        <f>P2950*I2950/100/R2950</f>
        <v>#DIV/0!</v>
      </c>
      <c r="W2950" s="4" t="e">
        <f>V2950*H2950</f>
        <v>#DIV/0!</v>
      </c>
      <c r="X2950" s="6">
        <f>O2950+S2950</f>
        <v>55</v>
      </c>
      <c r="Y2950" s="6" t="e">
        <f>P2950*I2950/100/T2950</f>
        <v>#DIV/0!</v>
      </c>
      <c r="Z2950" s="6" t="e">
        <f>Y2950*H2950</f>
        <v>#DIV/0!</v>
      </c>
      <c r="AB2950" s="1">
        <f t="shared" si="92"/>
        <v>0</v>
      </c>
      <c r="AC2950" s="1">
        <f t="shared" si="93"/>
        <v>0</v>
      </c>
    </row>
    <row r="2951" spans="4:29" x14ac:dyDescent="0.25">
      <c r="D2951" s="1">
        <v>2005</v>
      </c>
      <c r="E2951" s="1" t="s">
        <v>85</v>
      </c>
      <c r="F2951" s="2" t="s">
        <v>274</v>
      </c>
      <c r="G2951">
        <v>3</v>
      </c>
      <c r="H2951">
        <v>26922284</v>
      </c>
      <c r="I2951" s="1">
        <v>1929.172</v>
      </c>
      <c r="J2951" s="1">
        <v>37545</v>
      </c>
      <c r="K2951" s="1">
        <v>913503.6</v>
      </c>
      <c r="L2951" s="1">
        <v>944444.4</v>
      </c>
      <c r="M2951" s="3">
        <v>510</v>
      </c>
      <c r="N2951">
        <v>41.1</v>
      </c>
      <c r="O2951">
        <v>54</v>
      </c>
      <c r="P2951" s="1">
        <f>IF($A$3="Percentage of government revenue per capita",$B$3,0) + IF($A$3="Absolute extra revenue",AB2951,0) + IF($A$3="Absolute revenue per capita",AC2951,0)</f>
        <v>0</v>
      </c>
      <c r="Q2951" s="5" t="e">
        <f>-MIN(data!$B$4 / data!I3025 * data!P3025 / 100, data!N3025)</f>
        <v>#DIV/0!</v>
      </c>
      <c r="R2951" s="4" t="e">
        <f>-Q2951*K2951/1000</f>
        <v>#DIV/0!</v>
      </c>
      <c r="S2951" s="6">
        <f>-MIN(data!$B$5/(POWER(LN(I2951),2))*P2951/100, O2951)</f>
        <v>0</v>
      </c>
      <c r="T2951" s="6">
        <f>-S2951*L2951/100000</f>
        <v>0</v>
      </c>
      <c r="U2951" s="4" t="e">
        <f>N2951+Q2951</f>
        <v>#DIV/0!</v>
      </c>
      <c r="V2951" s="4" t="e">
        <f>P2951*I2951/100/R2951</f>
        <v>#DIV/0!</v>
      </c>
      <c r="W2951" s="4" t="e">
        <f>V2951*H2951</f>
        <v>#DIV/0!</v>
      </c>
      <c r="X2951" s="6">
        <f>O2951+S2951</f>
        <v>54</v>
      </c>
      <c r="Y2951" s="6" t="e">
        <f>P2951*I2951/100/T2951</f>
        <v>#DIV/0!</v>
      </c>
      <c r="Z2951" s="6" t="e">
        <f>Y2951*H2951</f>
        <v>#DIV/0!</v>
      </c>
      <c r="AB2951" s="1">
        <f t="shared" si="92"/>
        <v>0</v>
      </c>
      <c r="AC2951" s="1">
        <f t="shared" si="93"/>
        <v>0</v>
      </c>
    </row>
    <row r="2952" spans="4:29" x14ac:dyDescent="0.25">
      <c r="D2952" s="1">
        <v>2006</v>
      </c>
      <c r="E2952" s="1" t="s">
        <v>85</v>
      </c>
      <c r="F2952" s="2" t="s">
        <v>274</v>
      </c>
      <c r="G2952">
        <v>3</v>
      </c>
      <c r="H2952">
        <v>27448124</v>
      </c>
      <c r="I2952" s="1">
        <v>2162.2020000000002</v>
      </c>
      <c r="J2952" s="1">
        <v>37829</v>
      </c>
      <c r="K2952" s="1">
        <v>938684.9</v>
      </c>
      <c r="L2952" s="1">
        <v>1019231</v>
      </c>
      <c r="M2952" s="3">
        <v>510</v>
      </c>
      <c r="N2952">
        <v>40.299999999999997</v>
      </c>
      <c r="O2952">
        <v>52</v>
      </c>
      <c r="P2952" s="1">
        <f>IF($A$3="Percentage of government revenue per capita",$B$3,0) + IF($A$3="Absolute extra revenue",AB2952,0) + IF($A$3="Absolute revenue per capita",AC2952,0)</f>
        <v>0</v>
      </c>
      <c r="Q2952" s="5" t="e">
        <f>-MIN(data!$B$4 / data!I3026 * data!P3026 / 100, data!N3026)</f>
        <v>#DIV/0!</v>
      </c>
      <c r="R2952" s="4" t="e">
        <f>-Q2952*K2952/1000</f>
        <v>#DIV/0!</v>
      </c>
      <c r="S2952" s="6">
        <f>-MIN(data!$B$5/(POWER(LN(I2952),2))*P2952/100, O2952)</f>
        <v>0</v>
      </c>
      <c r="T2952" s="6">
        <f>-S2952*L2952/100000</f>
        <v>0</v>
      </c>
      <c r="U2952" s="4" t="e">
        <f>N2952+Q2952</f>
        <v>#DIV/0!</v>
      </c>
      <c r="V2952" s="4" t="e">
        <f>P2952*I2952/100/R2952</f>
        <v>#DIV/0!</v>
      </c>
      <c r="W2952" s="4" t="e">
        <f>V2952*H2952</f>
        <v>#DIV/0!</v>
      </c>
      <c r="X2952" s="6">
        <f>O2952+S2952</f>
        <v>52</v>
      </c>
      <c r="Y2952" s="6" t="e">
        <f>P2952*I2952/100/T2952</f>
        <v>#DIV/0!</v>
      </c>
      <c r="Z2952" s="6" t="e">
        <f>Y2952*H2952</f>
        <v>#DIV/0!</v>
      </c>
      <c r="AB2952" s="1">
        <f t="shared" si="92"/>
        <v>0</v>
      </c>
      <c r="AC2952" s="1">
        <f t="shared" si="93"/>
        <v>0</v>
      </c>
    </row>
    <row r="2953" spans="4:29" x14ac:dyDescent="0.25">
      <c r="D2953" s="1">
        <v>2007</v>
      </c>
      <c r="E2953" s="1" t="s">
        <v>85</v>
      </c>
      <c r="F2953" s="2" t="s">
        <v>274</v>
      </c>
      <c r="G2953">
        <v>3</v>
      </c>
      <c r="H2953">
        <v>27911248</v>
      </c>
      <c r="I2953" s="1">
        <v>2094.3380000000002</v>
      </c>
      <c r="J2953" s="1">
        <v>38088</v>
      </c>
      <c r="K2953" s="1">
        <v>964253.2</v>
      </c>
      <c r="L2953" s="1">
        <v>1038462</v>
      </c>
      <c r="M2953" s="3">
        <v>530</v>
      </c>
      <c r="N2953">
        <v>39.5</v>
      </c>
      <c r="O2953">
        <v>52</v>
      </c>
      <c r="P2953" s="1">
        <f>IF($A$3="Percentage of government revenue per capita",$B$3,0) + IF($A$3="Absolute extra revenue",AB2953,0) + IF($A$3="Absolute revenue per capita",AC2953,0)</f>
        <v>0</v>
      </c>
      <c r="Q2953" s="5" t="e">
        <f>-MIN(data!$B$4 / data!I3027 * data!P3027 / 100, data!N3027)</f>
        <v>#DIV/0!</v>
      </c>
      <c r="R2953" s="4" t="e">
        <f>-Q2953*K2953/1000</f>
        <v>#DIV/0!</v>
      </c>
      <c r="S2953" s="6">
        <f>-MIN(data!$B$5/(POWER(LN(I2953),2))*P2953/100, O2953)</f>
        <v>0</v>
      </c>
      <c r="T2953" s="6">
        <f>-S2953*L2953/100000</f>
        <v>0</v>
      </c>
      <c r="U2953" s="4" t="e">
        <f>N2953+Q2953</f>
        <v>#DIV/0!</v>
      </c>
      <c r="V2953" s="4" t="e">
        <f>P2953*I2953/100/R2953</f>
        <v>#DIV/0!</v>
      </c>
      <c r="W2953" s="4" t="e">
        <f>V2953*H2953</f>
        <v>#DIV/0!</v>
      </c>
      <c r="X2953" s="6">
        <f>O2953+S2953</f>
        <v>52</v>
      </c>
      <c r="Y2953" s="6" t="e">
        <f>P2953*I2953/100/T2953</f>
        <v>#DIV/0!</v>
      </c>
      <c r="Z2953" s="6" t="e">
        <f>Y2953*H2953</f>
        <v>#DIV/0!</v>
      </c>
      <c r="AB2953" s="1">
        <f t="shared" si="92"/>
        <v>0</v>
      </c>
      <c r="AC2953" s="1">
        <f t="shared" si="93"/>
        <v>0</v>
      </c>
    </row>
    <row r="2954" spans="4:29" x14ac:dyDescent="0.25">
      <c r="D2954" s="1">
        <v>2008</v>
      </c>
      <c r="E2954" s="1" t="s">
        <v>85</v>
      </c>
      <c r="F2954" s="2" t="s">
        <v>274</v>
      </c>
      <c r="G2954">
        <v>3</v>
      </c>
      <c r="H2954">
        <v>28385746</v>
      </c>
      <c r="I2954" s="1">
        <v>2234.54</v>
      </c>
      <c r="J2954" s="1">
        <v>38340</v>
      </c>
      <c r="K2954" s="1">
        <v>993264.2</v>
      </c>
      <c r="L2954" s="1">
        <v>1057692</v>
      </c>
      <c r="M2954" s="3">
        <v>540</v>
      </c>
      <c r="N2954">
        <v>38.6</v>
      </c>
      <c r="O2954">
        <v>52</v>
      </c>
      <c r="P2954" s="1">
        <f>IF($A$3="Percentage of government revenue per capita",$B$3,0) + IF($A$3="Absolute extra revenue",AB2954,0) + IF($A$3="Absolute revenue per capita",AC2954,0)</f>
        <v>0</v>
      </c>
      <c r="Q2954" s="5" t="e">
        <f>-MIN(data!$B$4 / data!I3028 * data!P3028 / 100, data!N3028)</f>
        <v>#DIV/0!</v>
      </c>
      <c r="R2954" s="4" t="e">
        <f>-Q2954*K2954/1000</f>
        <v>#DIV/0!</v>
      </c>
      <c r="S2954" s="6">
        <f>-MIN(data!$B$5/(POWER(LN(I2954),2))*P2954/100, O2954)</f>
        <v>0</v>
      </c>
      <c r="T2954" s="6">
        <f>-S2954*L2954/100000</f>
        <v>0</v>
      </c>
      <c r="U2954" s="4" t="e">
        <f>N2954+Q2954</f>
        <v>#DIV/0!</v>
      </c>
      <c r="V2954" s="4" t="e">
        <f>P2954*I2954/100/R2954</f>
        <v>#DIV/0!</v>
      </c>
      <c r="W2954" s="4" t="e">
        <f>V2954*H2954</f>
        <v>#DIV/0!</v>
      </c>
      <c r="X2954" s="6">
        <f>O2954+S2954</f>
        <v>52</v>
      </c>
      <c r="Y2954" s="6" t="e">
        <f>P2954*I2954/100/T2954</f>
        <v>#DIV/0!</v>
      </c>
      <c r="Z2954" s="6" t="e">
        <f>Y2954*H2954</f>
        <v>#DIV/0!</v>
      </c>
      <c r="AB2954" s="1">
        <f t="shared" si="92"/>
        <v>0</v>
      </c>
      <c r="AC2954" s="1">
        <f t="shared" si="93"/>
        <v>0</v>
      </c>
    </row>
    <row r="2955" spans="4:29" x14ac:dyDescent="0.25">
      <c r="D2955" s="1">
        <v>2009</v>
      </c>
      <c r="E2955" s="1" t="s">
        <v>85</v>
      </c>
      <c r="F2955" s="2" t="s">
        <v>274</v>
      </c>
      <c r="G2955">
        <v>3</v>
      </c>
      <c r="H2955">
        <v>28973162</v>
      </c>
      <c r="I2955" s="1">
        <v>1802.2159999999999</v>
      </c>
      <c r="J2955" s="1">
        <v>38611</v>
      </c>
      <c r="K2955" s="1">
        <v>1021455</v>
      </c>
      <c r="L2955" s="1">
        <v>1096154</v>
      </c>
      <c r="M2955" s="3">
        <v>550</v>
      </c>
      <c r="N2955">
        <v>37.799999999999997</v>
      </c>
      <c r="O2955">
        <v>52</v>
      </c>
      <c r="P2955" s="1">
        <f>IF($A$3="Percentage of government revenue per capita",$B$3,0) + IF($A$3="Absolute extra revenue",AB2955,0) + IF($A$3="Absolute revenue per capita",AC2955,0)</f>
        <v>0</v>
      </c>
      <c r="Q2955" s="5" t="e">
        <f>-MIN(data!$B$4 / data!I3029 * data!P3029 / 100, data!N3029)</f>
        <v>#DIV/0!</v>
      </c>
      <c r="R2955" s="4" t="e">
        <f>-Q2955*K2955/1000</f>
        <v>#DIV/0!</v>
      </c>
      <c r="S2955" s="6">
        <f>-MIN(data!$B$5/(POWER(LN(I2955),2))*P2955/100, O2955)</f>
        <v>0</v>
      </c>
      <c r="T2955" s="6">
        <f>-S2955*L2955/100000</f>
        <v>0</v>
      </c>
      <c r="U2955" s="4" t="e">
        <f>N2955+Q2955</f>
        <v>#DIV/0!</v>
      </c>
      <c r="V2955" s="4" t="e">
        <f>P2955*I2955/100/R2955</f>
        <v>#DIV/0!</v>
      </c>
      <c r="W2955" s="4" t="e">
        <f>V2955*H2955</f>
        <v>#DIV/0!</v>
      </c>
      <c r="X2955" s="6">
        <f>O2955+S2955</f>
        <v>52</v>
      </c>
      <c r="Y2955" s="6" t="e">
        <f>P2955*I2955/100/T2955</f>
        <v>#DIV/0!</v>
      </c>
      <c r="Z2955" s="6" t="e">
        <f>Y2955*H2955</f>
        <v>#DIV/0!</v>
      </c>
      <c r="AB2955" s="1">
        <f t="shared" si="92"/>
        <v>0</v>
      </c>
      <c r="AC2955" s="1">
        <f t="shared" si="93"/>
        <v>0</v>
      </c>
    </row>
    <row r="2956" spans="4:29" x14ac:dyDescent="0.25">
      <c r="D2956" s="1">
        <v>2010</v>
      </c>
      <c r="E2956" s="1" t="s">
        <v>85</v>
      </c>
      <c r="F2956" s="2" t="s">
        <v>274</v>
      </c>
      <c r="G2956">
        <v>3</v>
      </c>
      <c r="H2956">
        <v>29741976</v>
      </c>
      <c r="I2956" s="1">
        <v>1979.81</v>
      </c>
      <c r="J2956" s="1">
        <v>38777</v>
      </c>
      <c r="K2956" s="1">
        <v>1050867</v>
      </c>
      <c r="L2956" s="1">
        <v>1137255</v>
      </c>
      <c r="M2956" s="3">
        <v>570</v>
      </c>
      <c r="N2956">
        <v>36.9</v>
      </c>
      <c r="O2956">
        <v>51</v>
      </c>
      <c r="P2956" s="1">
        <f>IF($A$3="Percentage of government revenue per capita",$B$3,0) + IF($A$3="Absolute extra revenue",AB2956,0) + IF($A$3="Absolute revenue per capita",AC2956,0)</f>
        <v>0</v>
      </c>
      <c r="Q2956" s="5" t="e">
        <f>-MIN(data!$B$4 / data!I3030 * data!P3030 / 100, data!N3030)</f>
        <v>#DIV/0!</v>
      </c>
      <c r="R2956" s="4" t="e">
        <f>-Q2956*K2956/1000</f>
        <v>#DIV/0!</v>
      </c>
      <c r="S2956" s="6">
        <f>-MIN(data!$B$5/(POWER(LN(I2956),2))*P2956/100, O2956)</f>
        <v>0</v>
      </c>
      <c r="T2956" s="6">
        <f>-S2956*L2956/100000</f>
        <v>0</v>
      </c>
      <c r="U2956" s="4" t="e">
        <f>N2956+Q2956</f>
        <v>#DIV/0!</v>
      </c>
      <c r="V2956" s="4" t="e">
        <f>P2956*I2956/100/R2956</f>
        <v>#DIV/0!</v>
      </c>
      <c r="W2956" s="4" t="e">
        <f>V2956*H2956</f>
        <v>#DIV/0!</v>
      </c>
      <c r="X2956" s="6">
        <f>O2956+S2956</f>
        <v>51</v>
      </c>
      <c r="Y2956" s="6" t="e">
        <f>P2956*I2956/100/T2956</f>
        <v>#DIV/0!</v>
      </c>
      <c r="Z2956" s="6" t="e">
        <f>Y2956*H2956</f>
        <v>#DIV/0!</v>
      </c>
      <c r="AB2956" s="1">
        <f t="shared" si="92"/>
        <v>0</v>
      </c>
      <c r="AC2956" s="1">
        <f t="shared" si="93"/>
        <v>0</v>
      </c>
    </row>
    <row r="2957" spans="4:29" x14ac:dyDescent="0.25">
      <c r="D2957" s="1">
        <v>2011</v>
      </c>
      <c r="E2957" s="1" t="s">
        <v>85</v>
      </c>
      <c r="F2957" s="2" t="s">
        <v>274</v>
      </c>
      <c r="G2957">
        <v>3</v>
      </c>
      <c r="H2957">
        <v>30725300</v>
      </c>
      <c r="I2957" s="1">
        <v>2284.5859999999998</v>
      </c>
      <c r="J2957" s="1">
        <v>38925</v>
      </c>
      <c r="K2957" s="1">
        <v>1081250</v>
      </c>
      <c r="L2957" s="1">
        <v>1156863</v>
      </c>
      <c r="M2957" s="3">
        <v>580</v>
      </c>
      <c r="N2957">
        <v>36</v>
      </c>
      <c r="O2957">
        <v>51</v>
      </c>
      <c r="P2957" s="1">
        <f>IF($A$3="Percentage of government revenue per capita",$B$3,0) + IF($A$3="Absolute extra revenue",AB2957,0) + IF($A$3="Absolute revenue per capita",AC2957,0)</f>
        <v>0</v>
      </c>
      <c r="Q2957" s="5" t="e">
        <f>-MIN(data!$B$4 / data!I3031 * data!P3031 / 100, data!N3031)</f>
        <v>#DIV/0!</v>
      </c>
      <c r="R2957" s="4" t="e">
        <f>-Q2957*K2957/1000</f>
        <v>#DIV/0!</v>
      </c>
      <c r="S2957" s="6">
        <f>-MIN(data!$B$5/(POWER(LN(I2957),2))*P2957/100, O2957)</f>
        <v>0</v>
      </c>
      <c r="T2957" s="6">
        <f>-S2957*L2957/100000</f>
        <v>0</v>
      </c>
      <c r="U2957" s="4" t="e">
        <f>N2957+Q2957</f>
        <v>#DIV/0!</v>
      </c>
      <c r="V2957" s="4" t="e">
        <f>P2957*I2957/100/R2957</f>
        <v>#DIV/0!</v>
      </c>
      <c r="W2957" s="4" t="e">
        <f>V2957*H2957</f>
        <v>#DIV/0!</v>
      </c>
      <c r="X2957" s="6">
        <f>O2957+S2957</f>
        <v>51</v>
      </c>
      <c r="Y2957" s="6" t="e">
        <f>P2957*I2957/100/T2957</f>
        <v>#DIV/0!</v>
      </c>
      <c r="Z2957" s="6" t="e">
        <f>Y2957*H2957</f>
        <v>#DIV/0!</v>
      </c>
      <c r="AB2957" s="1">
        <f t="shared" si="92"/>
        <v>0</v>
      </c>
      <c r="AC2957" s="1">
        <f t="shared" si="93"/>
        <v>0</v>
      </c>
    </row>
    <row r="2958" spans="4:29" x14ac:dyDescent="0.25">
      <c r="D2958" s="1">
        <v>2012</v>
      </c>
      <c r="E2958" s="1" t="s">
        <v>85</v>
      </c>
      <c r="F2958" s="2" t="s">
        <v>274</v>
      </c>
      <c r="G2958">
        <v>3</v>
      </c>
      <c r="H2958">
        <v>31890011</v>
      </c>
      <c r="I2958" s="1">
        <v>2499.924</v>
      </c>
      <c r="J2958" s="1">
        <v>38919</v>
      </c>
      <c r="K2958" s="1">
        <v>1108803</v>
      </c>
      <c r="L2958" s="1">
        <v>1176471</v>
      </c>
      <c r="M2958" s="3">
        <v>590</v>
      </c>
      <c r="N2958">
        <v>35.1</v>
      </c>
      <c r="O2958">
        <v>51</v>
      </c>
      <c r="P2958" s="1">
        <f>IF($A$3="Percentage of government revenue per capita",$B$3,0) + IF($A$3="Absolute extra revenue",AB2958,0) + IF($A$3="Absolute revenue per capita",AC2958,0)</f>
        <v>0</v>
      </c>
      <c r="Q2958" s="5" t="e">
        <f>-MIN(data!$B$4 / data!I3032 * data!P3032 / 100, data!N3032)</f>
        <v>#DIV/0!</v>
      </c>
      <c r="R2958" s="4" t="e">
        <f>-Q2958*K2958/1000</f>
        <v>#DIV/0!</v>
      </c>
      <c r="S2958" s="6">
        <f>-MIN(data!$B$5/(POWER(LN(I2958),2))*P2958/100, O2958)</f>
        <v>0</v>
      </c>
      <c r="T2958" s="6">
        <f>-S2958*L2958/100000</f>
        <v>0</v>
      </c>
      <c r="U2958" s="4" t="e">
        <f>N2958+Q2958</f>
        <v>#DIV/0!</v>
      </c>
      <c r="V2958" s="4" t="e">
        <f>P2958*I2958/100/R2958</f>
        <v>#DIV/0!</v>
      </c>
      <c r="W2958" s="4" t="e">
        <f>V2958*H2958</f>
        <v>#DIV/0!</v>
      </c>
      <c r="X2958" s="6">
        <f>O2958+S2958</f>
        <v>51</v>
      </c>
      <c r="Y2958" s="6" t="e">
        <f>P2958*I2958/100/T2958</f>
        <v>#DIV/0!</v>
      </c>
      <c r="Z2958" s="6" t="e">
        <f>Y2958*H2958</f>
        <v>#DIV/0!</v>
      </c>
      <c r="AB2958" s="1">
        <f t="shared" si="92"/>
        <v>0</v>
      </c>
      <c r="AC2958" s="1">
        <f t="shared" si="93"/>
        <v>0</v>
      </c>
    </row>
    <row r="2959" spans="4:29" x14ac:dyDescent="0.25">
      <c r="D2959" s="1">
        <v>2013</v>
      </c>
      <c r="E2959" s="1" t="s">
        <v>85</v>
      </c>
      <c r="F2959" s="2" t="s">
        <v>274</v>
      </c>
      <c r="G2959">
        <v>3</v>
      </c>
      <c r="H2959">
        <v>33157050</v>
      </c>
      <c r="I2959" s="1">
        <v>2315.0300000000002</v>
      </c>
      <c r="J2959" s="1">
        <v>38760</v>
      </c>
      <c r="K2959" s="1">
        <v>1136657</v>
      </c>
      <c r="L2959" s="1">
        <v>1220000</v>
      </c>
      <c r="M2959" s="3">
        <v>600</v>
      </c>
      <c r="N2959">
        <v>34.1</v>
      </c>
      <c r="O2959">
        <v>50</v>
      </c>
      <c r="P2959" s="1">
        <f>IF($A$3="Percentage of government revenue per capita",$B$3,0) + IF($A$3="Absolute extra revenue",AB2959,0) + IF($A$3="Absolute revenue per capita",AC2959,0)</f>
        <v>0</v>
      </c>
      <c r="Q2959" s="5" t="e">
        <f>-MIN(data!$B$4 / data!I3033 * data!P3033 / 100, data!N3033)</f>
        <v>#DIV/0!</v>
      </c>
      <c r="R2959" s="4" t="e">
        <f>-Q2959*K2959/1000</f>
        <v>#DIV/0!</v>
      </c>
      <c r="S2959" s="6">
        <f>-MIN(data!$B$5/(POWER(LN(I2959),2))*P2959/100, O2959)</f>
        <v>0</v>
      </c>
      <c r="T2959" s="6">
        <f>-S2959*L2959/100000</f>
        <v>0</v>
      </c>
      <c r="U2959" s="4" t="e">
        <f>N2959+Q2959</f>
        <v>#DIV/0!</v>
      </c>
      <c r="V2959" s="4" t="e">
        <f>P2959*I2959/100/R2959</f>
        <v>#DIV/0!</v>
      </c>
      <c r="W2959" s="4" t="e">
        <f>V2959*H2959</f>
        <v>#DIV/0!</v>
      </c>
      <c r="X2959" s="6">
        <f>O2959+S2959</f>
        <v>50</v>
      </c>
      <c r="Y2959" s="6" t="e">
        <f>P2959*I2959/100/T2959</f>
        <v>#DIV/0!</v>
      </c>
      <c r="Z2959" s="6" t="e">
        <f>Y2959*H2959</f>
        <v>#DIV/0!</v>
      </c>
      <c r="AB2959" s="1">
        <f t="shared" si="92"/>
        <v>0</v>
      </c>
      <c r="AC2959" s="1">
        <f t="shared" si="93"/>
        <v>0</v>
      </c>
    </row>
    <row r="2960" spans="4:29" x14ac:dyDescent="0.25">
      <c r="D2960" s="1">
        <v>2014</v>
      </c>
      <c r="E2960" s="1" t="s">
        <v>85</v>
      </c>
      <c r="F2960" s="2" t="s">
        <v>274</v>
      </c>
      <c r="G2960">
        <v>3</v>
      </c>
      <c r="H2960">
        <v>34411951</v>
      </c>
      <c r="I2960" s="1">
        <v>2031.3810000000001</v>
      </c>
      <c r="J2960" s="1">
        <v>38542</v>
      </c>
      <c r="K2960" s="1">
        <v>1160904</v>
      </c>
      <c r="L2960" s="1">
        <v>1240000</v>
      </c>
      <c r="M2960" s="3">
        <v>610</v>
      </c>
      <c r="N2960">
        <v>33.200000000000003</v>
      </c>
      <c r="O2960">
        <v>50</v>
      </c>
      <c r="P2960" s="1">
        <f>IF($A$3="Percentage of government revenue per capita",$B$3,0) + IF($A$3="Absolute extra revenue",AB2960,0) + IF($A$3="Absolute revenue per capita",AC2960,0)</f>
        <v>0</v>
      </c>
      <c r="Q2960" s="5" t="e">
        <f>-MIN(data!$B$4 / data!I3034 * data!P3034 / 100, data!N3034)</f>
        <v>#DIV/0!</v>
      </c>
      <c r="R2960" s="4" t="e">
        <f>-Q2960*K2960/1000</f>
        <v>#DIV/0!</v>
      </c>
      <c r="S2960" s="6">
        <f>-MIN(data!$B$5/(POWER(LN(I2960),2))*P2960/100, O2960)</f>
        <v>0</v>
      </c>
      <c r="T2960" s="6">
        <f>-S2960*L2960/100000</f>
        <v>0</v>
      </c>
      <c r="U2960" s="4" t="e">
        <f>N2960+Q2960</f>
        <v>#DIV/0!</v>
      </c>
      <c r="V2960" s="4" t="e">
        <f>P2960*I2960/100/R2960</f>
        <v>#DIV/0!</v>
      </c>
      <c r="W2960" s="4" t="e">
        <f>V2960*H2960</f>
        <v>#DIV/0!</v>
      </c>
      <c r="X2960" s="6">
        <f>O2960+S2960</f>
        <v>50</v>
      </c>
      <c r="Y2960" s="6" t="e">
        <f>P2960*I2960/100/T2960</f>
        <v>#DIV/0!</v>
      </c>
      <c r="Z2960" s="6" t="e">
        <f>Y2960*H2960</f>
        <v>#DIV/0!</v>
      </c>
      <c r="AB2960" s="1">
        <f t="shared" si="92"/>
        <v>0</v>
      </c>
      <c r="AC2960" s="1">
        <f t="shared" si="93"/>
        <v>0</v>
      </c>
    </row>
    <row r="2961" spans="4:29" x14ac:dyDescent="0.25">
      <c r="D2961" s="1">
        <v>2015</v>
      </c>
      <c r="E2961" s="1" t="s">
        <v>85</v>
      </c>
      <c r="F2961" s="2" t="s">
        <v>274</v>
      </c>
      <c r="G2961">
        <v>3</v>
      </c>
      <c r="H2961">
        <v>35572261</v>
      </c>
      <c r="I2961" s="1">
        <v>1591.55</v>
      </c>
      <c r="J2961" s="1">
        <v>38241</v>
      </c>
      <c r="K2961" s="1">
        <v>1183932</v>
      </c>
      <c r="M2961" s="3">
        <v>620</v>
      </c>
      <c r="N2961">
        <v>32.299999999999997</v>
      </c>
      <c r="O2961">
        <v>50</v>
      </c>
      <c r="P2961" s="1">
        <f>IF($A$3="Percentage of government revenue per capita",$B$3,0) + IF($A$3="Absolute extra revenue",AB2961,0) + IF($A$3="Absolute revenue per capita",AC2961,0)</f>
        <v>0</v>
      </c>
      <c r="Q2961" s="5" t="e">
        <f>-MIN(data!$B$4 / data!I3035 * data!P3035 / 100, data!N3035)</f>
        <v>#DIV/0!</v>
      </c>
      <c r="R2961" s="4" t="e">
        <f>-Q2961*K2961/1000</f>
        <v>#DIV/0!</v>
      </c>
      <c r="S2961" s="6">
        <f>-MIN(data!$B$5/(POWER(LN(I2961),2))*P2961/100, O2961)</f>
        <v>0</v>
      </c>
      <c r="T2961" s="6">
        <f>-S2961*L2961/100000</f>
        <v>0</v>
      </c>
      <c r="U2961" s="4" t="e">
        <f>N2961+Q2961</f>
        <v>#DIV/0!</v>
      </c>
      <c r="V2961" s="4" t="e">
        <f>P2961*I2961/100/R2961</f>
        <v>#DIV/0!</v>
      </c>
      <c r="W2961" s="4" t="e">
        <f>V2961*H2961</f>
        <v>#DIV/0!</v>
      </c>
      <c r="X2961" s="6">
        <f>O2961+S2961</f>
        <v>50</v>
      </c>
      <c r="Y2961" s="6" t="e">
        <f>P2961*I2961/100/T2961</f>
        <v>#DIV/0!</v>
      </c>
      <c r="Z2961" s="6" t="e">
        <f>Y2961*H2961</f>
        <v>#DIV/0!</v>
      </c>
      <c r="AB2961" s="1">
        <f t="shared" si="92"/>
        <v>0</v>
      </c>
      <c r="AC2961" s="1">
        <f t="shared" si="93"/>
        <v>0</v>
      </c>
    </row>
    <row r="2962" spans="4:29" x14ac:dyDescent="0.25">
      <c r="D2962" s="1">
        <v>2016</v>
      </c>
      <c r="E2962" s="1" t="s">
        <v>85</v>
      </c>
      <c r="F2962" s="2" t="s">
        <v>274</v>
      </c>
      <c r="G2962">
        <v>3</v>
      </c>
      <c r="H2962">
        <v>36610632</v>
      </c>
      <c r="I2962" s="1">
        <v>0</v>
      </c>
      <c r="J2962" s="1">
        <v>37805</v>
      </c>
      <c r="K2962" s="1">
        <v>1207827</v>
      </c>
      <c r="M2962" s="3"/>
      <c r="N2962">
        <v>31.3</v>
      </c>
      <c r="O2962"/>
      <c r="P2962" s="1">
        <f>IF($A$3="Percentage of government revenue per capita",$B$3,0) + IF($A$3="Absolute extra revenue",AB2962,0) + IF($A$3="Absolute revenue per capita",AC2962,0)</f>
        <v>0</v>
      </c>
      <c r="Q2962" s="5" t="e">
        <f>-MIN(data!$B$4 / data!I3036 * data!P3036 / 100, data!N3036)</f>
        <v>#DIV/0!</v>
      </c>
      <c r="R2962" s="4" t="e">
        <f>-Q2962*K2962/1000</f>
        <v>#DIV/0!</v>
      </c>
      <c r="S2962" s="6" t="e">
        <f>-MIN(data!$B$5/(POWER(LN(I2962),2))*P2962/100, O2962)</f>
        <v>#NUM!</v>
      </c>
      <c r="T2962" s="6" t="e">
        <f>-S2962*L2962/100000</f>
        <v>#NUM!</v>
      </c>
      <c r="U2962" s="4" t="e">
        <f>N2962+Q2962</f>
        <v>#DIV/0!</v>
      </c>
      <c r="V2962" s="4" t="e">
        <f>P2962*I2962/100/R2962</f>
        <v>#DIV/0!</v>
      </c>
      <c r="W2962" s="4" t="e">
        <f>V2962*H2962</f>
        <v>#DIV/0!</v>
      </c>
      <c r="X2962" s="6" t="e">
        <f>O2962+S2962</f>
        <v>#NUM!</v>
      </c>
      <c r="Y2962" s="6" t="e">
        <f>P2962*I2962/100/T2962</f>
        <v>#NUM!</v>
      </c>
      <c r="Z2962" s="6" t="e">
        <f>Y2962*H2962</f>
        <v>#NUM!</v>
      </c>
      <c r="AB2962" s="1" t="e">
        <f t="shared" si="92"/>
        <v>#DIV/0!</v>
      </c>
      <c r="AC2962" s="1" t="e">
        <f t="shared" si="93"/>
        <v>#DIV/0!</v>
      </c>
    </row>
    <row r="2963" spans="4:29" x14ac:dyDescent="0.25">
      <c r="D2963" s="1">
        <v>1980</v>
      </c>
      <c r="E2963" s="1" t="s">
        <v>83</v>
      </c>
      <c r="F2963" s="2" t="s">
        <v>275</v>
      </c>
      <c r="G2963">
        <v>4</v>
      </c>
      <c r="H2963">
        <v>3412800</v>
      </c>
      <c r="I2963" s="1">
        <v>0</v>
      </c>
      <c r="J2963" s="1">
        <v>1030</v>
      </c>
      <c r="K2963" s="1">
        <v>72027.97</v>
      </c>
      <c r="M2963" s="3"/>
      <c r="N2963">
        <v>14.3</v>
      </c>
      <c r="O2963"/>
      <c r="P2963" s="1">
        <f>IF($A$3="Percentage of government revenue per capita",$B$3,0) + IF($A$3="Absolute extra revenue",AB2963,0) + IF($A$3="Absolute revenue per capita",AC2963,0)</f>
        <v>0</v>
      </c>
      <c r="Q2963" s="5" t="e">
        <f>-MIN(data!$B$4 / data!I2926 * data!P2926 / 100, data!N2926)</f>
        <v>#DIV/0!</v>
      </c>
      <c r="R2963" s="4" t="e">
        <f>-Q2963*K2963/1000</f>
        <v>#DIV/0!</v>
      </c>
      <c r="S2963" s="6" t="e">
        <f>-MIN(data!$B$5/(POWER(LN(I2963),2))*P2963/100, O2963)</f>
        <v>#NUM!</v>
      </c>
      <c r="T2963" s="6" t="e">
        <f>-S2963*L2963/100000</f>
        <v>#NUM!</v>
      </c>
      <c r="U2963" s="4" t="e">
        <f>N2963+Q2963</f>
        <v>#DIV/0!</v>
      </c>
      <c r="V2963" s="4" t="e">
        <f>P2963*I2963/100/R2963</f>
        <v>#DIV/0!</v>
      </c>
      <c r="W2963" s="4" t="e">
        <f>V2963*H2963</f>
        <v>#DIV/0!</v>
      </c>
      <c r="X2963" s="6" t="e">
        <f>O2963+S2963</f>
        <v>#NUM!</v>
      </c>
      <c r="Y2963" s="6" t="e">
        <f>P2963*I2963/100/T2963</f>
        <v>#NUM!</v>
      </c>
      <c r="Z2963" s="6" t="e">
        <f>Y2963*H2963</f>
        <v>#NUM!</v>
      </c>
      <c r="AB2963" s="1" t="e">
        <f t="shared" si="92"/>
        <v>#DIV/0!</v>
      </c>
      <c r="AC2963" s="1" t="e">
        <f t="shared" si="93"/>
        <v>#DIV/0!</v>
      </c>
    </row>
    <row r="2964" spans="4:29" x14ac:dyDescent="0.25">
      <c r="D2964" s="1">
        <v>1981</v>
      </c>
      <c r="E2964" s="1" t="s">
        <v>83</v>
      </c>
      <c r="F2964" s="2" t="s">
        <v>275</v>
      </c>
      <c r="G2964">
        <v>4</v>
      </c>
      <c r="H2964">
        <v>3453000</v>
      </c>
      <c r="I2964" s="1">
        <v>0</v>
      </c>
      <c r="J2964" s="1">
        <v>941</v>
      </c>
      <c r="K2964" s="1">
        <v>71287.88</v>
      </c>
      <c r="M2964" s="3"/>
      <c r="N2964">
        <v>13.2</v>
      </c>
      <c r="O2964"/>
      <c r="P2964" s="1">
        <f>IF($A$3="Percentage of government revenue per capita",$B$3,0) + IF($A$3="Absolute extra revenue",AB2964,0) + IF($A$3="Absolute revenue per capita",AC2964,0)</f>
        <v>0</v>
      </c>
      <c r="Q2964" s="5" t="e">
        <f>-MIN(data!$B$4 / data!I2927 * data!P2927 / 100, data!N2927)</f>
        <v>#DIV/0!</v>
      </c>
      <c r="R2964" s="4" t="e">
        <f>-Q2964*K2964/1000</f>
        <v>#DIV/0!</v>
      </c>
      <c r="S2964" s="6" t="e">
        <f>-MIN(data!$B$5/(POWER(LN(I2964),2))*P2964/100, O2964)</f>
        <v>#NUM!</v>
      </c>
      <c r="T2964" s="6" t="e">
        <f>-S2964*L2964/100000</f>
        <v>#NUM!</v>
      </c>
      <c r="U2964" s="4" t="e">
        <f>N2964+Q2964</f>
        <v>#DIV/0!</v>
      </c>
      <c r="V2964" s="4" t="e">
        <f>P2964*I2964/100/R2964</f>
        <v>#DIV/0!</v>
      </c>
      <c r="W2964" s="4" t="e">
        <f>V2964*H2964</f>
        <v>#DIV/0!</v>
      </c>
      <c r="X2964" s="6" t="e">
        <f>O2964+S2964</f>
        <v>#NUM!</v>
      </c>
      <c r="Y2964" s="6" t="e">
        <f>P2964*I2964/100/T2964</f>
        <v>#NUM!</v>
      </c>
      <c r="Z2964" s="6" t="e">
        <f>Y2964*H2964</f>
        <v>#NUM!</v>
      </c>
      <c r="AB2964" s="1" t="e">
        <f t="shared" si="92"/>
        <v>#DIV/0!</v>
      </c>
      <c r="AC2964" s="1" t="e">
        <f t="shared" si="93"/>
        <v>#DIV/0!</v>
      </c>
    </row>
    <row r="2965" spans="4:29" x14ac:dyDescent="0.25">
      <c r="D2965" s="1">
        <v>1982</v>
      </c>
      <c r="E2965" s="1" t="s">
        <v>83</v>
      </c>
      <c r="F2965" s="2" t="s">
        <v>275</v>
      </c>
      <c r="G2965">
        <v>4</v>
      </c>
      <c r="H2965">
        <v>3485800</v>
      </c>
      <c r="I2965" s="1">
        <v>0</v>
      </c>
      <c r="J2965" s="1">
        <v>865</v>
      </c>
      <c r="K2965" s="1">
        <v>69758.06</v>
      </c>
      <c r="M2965" s="3"/>
      <c r="N2965">
        <v>12.4</v>
      </c>
      <c r="O2965"/>
      <c r="P2965" s="1">
        <f>IF($A$3="Percentage of government revenue per capita",$B$3,0) + IF($A$3="Absolute extra revenue",AB2965,0) + IF($A$3="Absolute revenue per capita",AC2965,0)</f>
        <v>0</v>
      </c>
      <c r="Q2965" s="5" t="e">
        <f>-MIN(data!$B$4 / data!I2928 * data!P2928 / 100, data!N2928)</f>
        <v>#DIV/0!</v>
      </c>
      <c r="R2965" s="4" t="e">
        <f>-Q2965*K2965/1000</f>
        <v>#DIV/0!</v>
      </c>
      <c r="S2965" s="6" t="e">
        <f>-MIN(data!$B$5/(POWER(LN(I2965),2))*P2965/100, O2965)</f>
        <v>#NUM!</v>
      </c>
      <c r="T2965" s="6" t="e">
        <f>-S2965*L2965/100000</f>
        <v>#NUM!</v>
      </c>
      <c r="U2965" s="4" t="e">
        <f>N2965+Q2965</f>
        <v>#DIV/0!</v>
      </c>
      <c r="V2965" s="4" t="e">
        <f>P2965*I2965/100/R2965</f>
        <v>#DIV/0!</v>
      </c>
      <c r="W2965" s="4" t="e">
        <f>V2965*H2965</f>
        <v>#DIV/0!</v>
      </c>
      <c r="X2965" s="6" t="e">
        <f>O2965+S2965</f>
        <v>#NUM!</v>
      </c>
      <c r="Y2965" s="6" t="e">
        <f>P2965*I2965/100/T2965</f>
        <v>#NUM!</v>
      </c>
      <c r="Z2965" s="6" t="e">
        <f>Y2965*H2965</f>
        <v>#NUM!</v>
      </c>
      <c r="AB2965" s="1" t="e">
        <f t="shared" si="92"/>
        <v>#DIV/0!</v>
      </c>
      <c r="AC2965" s="1" t="e">
        <f t="shared" si="93"/>
        <v>#DIV/0!</v>
      </c>
    </row>
    <row r="2966" spans="4:29" x14ac:dyDescent="0.25">
      <c r="D2966" s="1">
        <v>1983</v>
      </c>
      <c r="E2966" s="1" t="s">
        <v>83</v>
      </c>
      <c r="F2966" s="2" t="s">
        <v>275</v>
      </c>
      <c r="G2966">
        <v>4</v>
      </c>
      <c r="H2966">
        <v>3510600</v>
      </c>
      <c r="I2966" s="1">
        <v>0</v>
      </c>
      <c r="J2966" s="1">
        <v>799</v>
      </c>
      <c r="K2966" s="1">
        <v>68290.600000000006</v>
      </c>
      <c r="M2966" s="3"/>
      <c r="N2966">
        <v>11.7</v>
      </c>
      <c r="O2966"/>
      <c r="P2966" s="1">
        <f>IF($A$3="Percentage of government revenue per capita",$B$3,0) + IF($A$3="Absolute extra revenue",AB2966,0) + IF($A$3="Absolute revenue per capita",AC2966,0)</f>
        <v>0</v>
      </c>
      <c r="Q2966" s="5" t="e">
        <f>-MIN(data!$B$4 / data!I2929 * data!P2929 / 100, data!N2929)</f>
        <v>#DIV/0!</v>
      </c>
      <c r="R2966" s="4" t="e">
        <f>-Q2966*K2966/1000</f>
        <v>#DIV/0!</v>
      </c>
      <c r="S2966" s="6" t="e">
        <f>-MIN(data!$B$5/(POWER(LN(I2966),2))*P2966/100, O2966)</f>
        <v>#NUM!</v>
      </c>
      <c r="T2966" s="6" t="e">
        <f>-S2966*L2966/100000</f>
        <v>#NUM!</v>
      </c>
      <c r="U2966" s="4" t="e">
        <f>N2966+Q2966</f>
        <v>#DIV/0!</v>
      </c>
      <c r="V2966" s="4" t="e">
        <f>P2966*I2966/100/R2966</f>
        <v>#DIV/0!</v>
      </c>
      <c r="W2966" s="4" t="e">
        <f>V2966*H2966</f>
        <v>#DIV/0!</v>
      </c>
      <c r="X2966" s="6" t="e">
        <f>O2966+S2966</f>
        <v>#NUM!</v>
      </c>
      <c r="Y2966" s="6" t="e">
        <f>P2966*I2966/100/T2966</f>
        <v>#NUM!</v>
      </c>
      <c r="Z2966" s="6" t="e">
        <f>Y2966*H2966</f>
        <v>#NUM!</v>
      </c>
      <c r="AB2966" s="1" t="e">
        <f t="shared" si="92"/>
        <v>#DIV/0!</v>
      </c>
      <c r="AC2966" s="1" t="e">
        <f t="shared" si="93"/>
        <v>#DIV/0!</v>
      </c>
    </row>
    <row r="2967" spans="4:29" x14ac:dyDescent="0.25">
      <c r="D2967" s="1">
        <v>1984</v>
      </c>
      <c r="E2967" s="1" t="s">
        <v>83</v>
      </c>
      <c r="F2967" s="2" t="s">
        <v>275</v>
      </c>
      <c r="G2967">
        <v>4</v>
      </c>
      <c r="H2967">
        <v>3532423</v>
      </c>
      <c r="I2967" s="1">
        <v>0</v>
      </c>
      <c r="J2967" s="1">
        <v>739</v>
      </c>
      <c r="K2967" s="1">
        <v>66576.58</v>
      </c>
      <c r="M2967" s="3"/>
      <c r="N2967">
        <v>11.1</v>
      </c>
      <c r="O2967"/>
      <c r="P2967" s="1">
        <f>IF($A$3="Percentage of government revenue per capita",$B$3,0) + IF($A$3="Absolute extra revenue",AB2967,0) + IF($A$3="Absolute revenue per capita",AC2967,0)</f>
        <v>0</v>
      </c>
      <c r="Q2967" s="5" t="e">
        <f>-MIN(data!$B$4 / data!I2930 * data!P2930 / 100, data!N2930)</f>
        <v>#DIV/0!</v>
      </c>
      <c r="R2967" s="4" t="e">
        <f>-Q2967*K2967/1000</f>
        <v>#DIV/0!</v>
      </c>
      <c r="S2967" s="6" t="e">
        <f>-MIN(data!$B$5/(POWER(LN(I2967),2))*P2967/100, O2967)</f>
        <v>#NUM!</v>
      </c>
      <c r="T2967" s="6" t="e">
        <f>-S2967*L2967/100000</f>
        <v>#NUM!</v>
      </c>
      <c r="U2967" s="4" t="e">
        <f>N2967+Q2967</f>
        <v>#DIV/0!</v>
      </c>
      <c r="V2967" s="4" t="e">
        <f>P2967*I2967/100/R2967</f>
        <v>#DIV/0!</v>
      </c>
      <c r="W2967" s="4" t="e">
        <f>V2967*H2967</f>
        <v>#DIV/0!</v>
      </c>
      <c r="X2967" s="6" t="e">
        <f>O2967+S2967</f>
        <v>#NUM!</v>
      </c>
      <c r="Y2967" s="6" t="e">
        <f>P2967*I2967/100/T2967</f>
        <v>#NUM!</v>
      </c>
      <c r="Z2967" s="6" t="e">
        <f>Y2967*H2967</f>
        <v>#NUM!</v>
      </c>
      <c r="AB2967" s="1" t="e">
        <f t="shared" si="92"/>
        <v>#DIV/0!</v>
      </c>
      <c r="AC2967" s="1" t="e">
        <f t="shared" si="93"/>
        <v>#DIV/0!</v>
      </c>
    </row>
    <row r="2968" spans="4:29" x14ac:dyDescent="0.25">
      <c r="D2968" s="1">
        <v>1985</v>
      </c>
      <c r="E2968" s="1" t="s">
        <v>83</v>
      </c>
      <c r="F2968" s="2" t="s">
        <v>275</v>
      </c>
      <c r="G2968">
        <v>4</v>
      </c>
      <c r="H2968">
        <v>3538082</v>
      </c>
      <c r="I2968" s="1">
        <v>0</v>
      </c>
      <c r="J2968" s="1">
        <v>687</v>
      </c>
      <c r="K2968" s="1">
        <v>64205.61</v>
      </c>
      <c r="M2968" s="3"/>
      <c r="N2968">
        <v>10.7</v>
      </c>
      <c r="O2968"/>
      <c r="P2968" s="1">
        <f>IF($A$3="Percentage of government revenue per capita",$B$3,0) + IF($A$3="Absolute extra revenue",AB2968,0) + IF($A$3="Absolute revenue per capita",AC2968,0)</f>
        <v>0</v>
      </c>
      <c r="Q2968" s="5" t="e">
        <f>-MIN(data!$B$4 / data!I2931 * data!P2931 / 100, data!N2931)</f>
        <v>#DIV/0!</v>
      </c>
      <c r="R2968" s="4" t="e">
        <f>-Q2968*K2968/1000</f>
        <v>#DIV/0!</v>
      </c>
      <c r="S2968" s="6" t="e">
        <f>-MIN(data!$B$5/(POWER(LN(I2968),2))*P2968/100, O2968)</f>
        <v>#NUM!</v>
      </c>
      <c r="T2968" s="6" t="e">
        <f>-S2968*L2968/100000</f>
        <v>#NUM!</v>
      </c>
      <c r="U2968" s="4" t="e">
        <f>N2968+Q2968</f>
        <v>#DIV/0!</v>
      </c>
      <c r="V2968" s="4" t="e">
        <f>P2968*I2968/100/R2968</f>
        <v>#DIV/0!</v>
      </c>
      <c r="W2968" s="4" t="e">
        <f>V2968*H2968</f>
        <v>#DIV/0!</v>
      </c>
      <c r="X2968" s="6" t="e">
        <f>O2968+S2968</f>
        <v>#NUM!</v>
      </c>
      <c r="Y2968" s="6" t="e">
        <f>P2968*I2968/100/T2968</f>
        <v>#NUM!</v>
      </c>
      <c r="Z2968" s="6" t="e">
        <f>Y2968*H2968</f>
        <v>#NUM!</v>
      </c>
      <c r="AB2968" s="1" t="e">
        <f t="shared" si="92"/>
        <v>#DIV/0!</v>
      </c>
      <c r="AC2968" s="1" t="e">
        <f t="shared" si="93"/>
        <v>#DIV/0!</v>
      </c>
    </row>
    <row r="2969" spans="4:29" x14ac:dyDescent="0.25">
      <c r="D2969" s="1">
        <v>1986</v>
      </c>
      <c r="E2969" s="1" t="s">
        <v>83</v>
      </c>
      <c r="F2969" s="2" t="s">
        <v>275</v>
      </c>
      <c r="G2969">
        <v>4</v>
      </c>
      <c r="H2969">
        <v>3539690</v>
      </c>
      <c r="I2969" s="1">
        <v>0</v>
      </c>
      <c r="J2969" s="1">
        <v>642</v>
      </c>
      <c r="K2969" s="1">
        <v>61730.77</v>
      </c>
      <c r="M2969" s="3"/>
      <c r="N2969">
        <v>10.4</v>
      </c>
      <c r="O2969"/>
      <c r="P2969" s="1">
        <f>IF($A$3="Percentage of government revenue per capita",$B$3,0) + IF($A$3="Absolute extra revenue",AB2969,0) + IF($A$3="Absolute revenue per capita",AC2969,0)</f>
        <v>0</v>
      </c>
      <c r="Q2969" s="5" t="e">
        <f>-MIN(data!$B$4 / data!I2932 * data!P2932 / 100, data!N2932)</f>
        <v>#DIV/0!</v>
      </c>
      <c r="R2969" s="4" t="e">
        <f>-Q2969*K2969/1000</f>
        <v>#DIV/0!</v>
      </c>
      <c r="S2969" s="6" t="e">
        <f>-MIN(data!$B$5/(POWER(LN(I2969),2))*P2969/100, O2969)</f>
        <v>#NUM!</v>
      </c>
      <c r="T2969" s="6" t="e">
        <f>-S2969*L2969/100000</f>
        <v>#NUM!</v>
      </c>
      <c r="U2969" s="4" t="e">
        <f>N2969+Q2969</f>
        <v>#DIV/0!</v>
      </c>
      <c r="V2969" s="4" t="e">
        <f>P2969*I2969/100/R2969</f>
        <v>#DIV/0!</v>
      </c>
      <c r="W2969" s="4" t="e">
        <f>V2969*H2969</f>
        <v>#DIV/0!</v>
      </c>
      <c r="X2969" s="6" t="e">
        <f>O2969+S2969</f>
        <v>#NUM!</v>
      </c>
      <c r="Y2969" s="6" t="e">
        <f>P2969*I2969/100/T2969</f>
        <v>#NUM!</v>
      </c>
      <c r="Z2969" s="6" t="e">
        <f>Y2969*H2969</f>
        <v>#NUM!</v>
      </c>
      <c r="AB2969" s="1" t="e">
        <f t="shared" si="92"/>
        <v>#DIV/0!</v>
      </c>
      <c r="AC2969" s="1" t="e">
        <f t="shared" si="93"/>
        <v>#DIV/0!</v>
      </c>
    </row>
    <row r="2970" spans="4:29" x14ac:dyDescent="0.25">
      <c r="D2970" s="1">
        <v>1987</v>
      </c>
      <c r="E2970" s="1" t="s">
        <v>83</v>
      </c>
      <c r="F2970" s="2" t="s">
        <v>275</v>
      </c>
      <c r="G2970">
        <v>4</v>
      </c>
      <c r="H2970">
        <v>3540057</v>
      </c>
      <c r="I2970" s="1">
        <v>0</v>
      </c>
      <c r="J2970" s="1">
        <v>602</v>
      </c>
      <c r="K2970" s="1">
        <v>59019.61</v>
      </c>
      <c r="M2970" s="3"/>
      <c r="N2970">
        <v>10.199999999999999</v>
      </c>
      <c r="O2970"/>
      <c r="P2970" s="1">
        <f>IF($A$3="Percentage of government revenue per capita",$B$3,0) + IF($A$3="Absolute extra revenue",AB2970,0) + IF($A$3="Absolute revenue per capita",AC2970,0)</f>
        <v>0</v>
      </c>
      <c r="Q2970" s="5" t="e">
        <f>-MIN(data!$B$4 / data!I2933 * data!P2933 / 100, data!N2933)</f>
        <v>#DIV/0!</v>
      </c>
      <c r="R2970" s="4" t="e">
        <f>-Q2970*K2970/1000</f>
        <v>#DIV/0!</v>
      </c>
      <c r="S2970" s="6" t="e">
        <f>-MIN(data!$B$5/(POWER(LN(I2970),2))*P2970/100, O2970)</f>
        <v>#NUM!</v>
      </c>
      <c r="T2970" s="6" t="e">
        <f>-S2970*L2970/100000</f>
        <v>#NUM!</v>
      </c>
      <c r="U2970" s="4" t="e">
        <f>N2970+Q2970</f>
        <v>#DIV/0!</v>
      </c>
      <c r="V2970" s="4" t="e">
        <f>P2970*I2970/100/R2970</f>
        <v>#DIV/0!</v>
      </c>
      <c r="W2970" s="4" t="e">
        <f>V2970*H2970</f>
        <v>#DIV/0!</v>
      </c>
      <c r="X2970" s="6" t="e">
        <f>O2970+S2970</f>
        <v>#NUM!</v>
      </c>
      <c r="Y2970" s="6" t="e">
        <f>P2970*I2970/100/T2970</f>
        <v>#NUM!</v>
      </c>
      <c r="Z2970" s="6" t="e">
        <f>Y2970*H2970</f>
        <v>#NUM!</v>
      </c>
      <c r="AB2970" s="1" t="e">
        <f t="shared" si="92"/>
        <v>#DIV/0!</v>
      </c>
      <c r="AC2970" s="1" t="e">
        <f t="shared" si="93"/>
        <v>#DIV/0!</v>
      </c>
    </row>
    <row r="2971" spans="4:29" x14ac:dyDescent="0.25">
      <c r="D2971" s="1">
        <v>1988</v>
      </c>
      <c r="E2971" s="1" t="s">
        <v>83</v>
      </c>
      <c r="F2971" s="2" t="s">
        <v>275</v>
      </c>
      <c r="G2971">
        <v>4</v>
      </c>
      <c r="H2971">
        <v>3524949</v>
      </c>
      <c r="I2971" s="1">
        <v>0</v>
      </c>
      <c r="J2971" s="1">
        <v>564</v>
      </c>
      <c r="K2971" s="1">
        <v>56969.7</v>
      </c>
      <c r="M2971" s="3"/>
      <c r="N2971">
        <v>9.9</v>
      </c>
      <c r="O2971"/>
      <c r="P2971" s="1">
        <f>IF($A$3="Percentage of government revenue per capita",$B$3,0) + IF($A$3="Absolute extra revenue",AB2971,0) + IF($A$3="Absolute revenue per capita",AC2971,0)</f>
        <v>0</v>
      </c>
      <c r="Q2971" s="5" t="e">
        <f>-MIN(data!$B$4 / data!I2934 * data!P2934 / 100, data!N2934)</f>
        <v>#DIV/0!</v>
      </c>
      <c r="R2971" s="4" t="e">
        <f>-Q2971*K2971/1000</f>
        <v>#DIV/0!</v>
      </c>
      <c r="S2971" s="6" t="e">
        <f>-MIN(data!$B$5/(POWER(LN(I2971),2))*P2971/100, O2971)</f>
        <v>#NUM!</v>
      </c>
      <c r="T2971" s="6" t="e">
        <f>-S2971*L2971/100000</f>
        <v>#NUM!</v>
      </c>
      <c r="U2971" s="4" t="e">
        <f>N2971+Q2971</f>
        <v>#DIV/0!</v>
      </c>
      <c r="V2971" s="4" t="e">
        <f>P2971*I2971/100/R2971</f>
        <v>#DIV/0!</v>
      </c>
      <c r="W2971" s="4" t="e">
        <f>V2971*H2971</f>
        <v>#DIV/0!</v>
      </c>
      <c r="X2971" s="6" t="e">
        <f>O2971+S2971</f>
        <v>#NUM!</v>
      </c>
      <c r="Y2971" s="6" t="e">
        <f>P2971*I2971/100/T2971</f>
        <v>#NUM!</v>
      </c>
      <c r="Z2971" s="6" t="e">
        <f>Y2971*H2971</f>
        <v>#NUM!</v>
      </c>
      <c r="AB2971" s="1" t="e">
        <f t="shared" si="92"/>
        <v>#DIV/0!</v>
      </c>
      <c r="AC2971" s="1" t="e">
        <f t="shared" si="93"/>
        <v>#DIV/0!</v>
      </c>
    </row>
    <row r="2972" spans="4:29" x14ac:dyDescent="0.25">
      <c r="D2972" s="1">
        <v>1989</v>
      </c>
      <c r="E2972" s="1" t="s">
        <v>83</v>
      </c>
      <c r="F2972" s="2" t="s">
        <v>275</v>
      </c>
      <c r="G2972">
        <v>4</v>
      </c>
      <c r="H2972">
        <v>3511009</v>
      </c>
      <c r="I2972" s="1">
        <v>0</v>
      </c>
      <c r="J2972" s="1">
        <v>525</v>
      </c>
      <c r="K2972" s="1">
        <v>54687.5</v>
      </c>
      <c r="M2972" s="3"/>
      <c r="N2972">
        <v>9.6</v>
      </c>
      <c r="O2972"/>
      <c r="P2972" s="1">
        <f>IF($A$3="Percentage of government revenue per capita",$B$3,0) + IF($A$3="Absolute extra revenue",AB2972,0) + IF($A$3="Absolute revenue per capita",AC2972,0)</f>
        <v>0</v>
      </c>
      <c r="Q2972" s="5" t="e">
        <f>-MIN(data!$B$4 / data!I2935 * data!P2935 / 100, data!N2935)</f>
        <v>#DIV/0!</v>
      </c>
      <c r="R2972" s="4" t="e">
        <f>-Q2972*K2972/1000</f>
        <v>#DIV/0!</v>
      </c>
      <c r="S2972" s="6" t="e">
        <f>-MIN(data!$B$5/(POWER(LN(I2972),2))*P2972/100, O2972)</f>
        <v>#NUM!</v>
      </c>
      <c r="T2972" s="6" t="e">
        <f>-S2972*L2972/100000</f>
        <v>#NUM!</v>
      </c>
      <c r="U2972" s="4" t="e">
        <f>N2972+Q2972</f>
        <v>#DIV/0!</v>
      </c>
      <c r="V2972" s="4" t="e">
        <f>P2972*I2972/100/R2972</f>
        <v>#DIV/0!</v>
      </c>
      <c r="W2972" s="4" t="e">
        <f>V2972*H2972</f>
        <v>#DIV/0!</v>
      </c>
      <c r="X2972" s="6" t="e">
        <f>O2972+S2972</f>
        <v>#NUM!</v>
      </c>
      <c r="Y2972" s="6" t="e">
        <f>P2972*I2972/100/T2972</f>
        <v>#NUM!</v>
      </c>
      <c r="Z2972" s="6" t="e">
        <f>Y2972*H2972</f>
        <v>#NUM!</v>
      </c>
      <c r="AB2972" s="1" t="e">
        <f t="shared" si="92"/>
        <v>#DIV/0!</v>
      </c>
      <c r="AC2972" s="1" t="e">
        <f t="shared" si="93"/>
        <v>#DIV/0!</v>
      </c>
    </row>
    <row r="2973" spans="4:29" x14ac:dyDescent="0.25">
      <c r="D2973" s="1">
        <v>1990</v>
      </c>
      <c r="E2973" s="1" t="s">
        <v>83</v>
      </c>
      <c r="F2973" s="2" t="s">
        <v>275</v>
      </c>
      <c r="G2973">
        <v>4</v>
      </c>
      <c r="H2973">
        <v>3513974</v>
      </c>
      <c r="I2973" s="1">
        <v>0</v>
      </c>
      <c r="J2973" s="1">
        <v>485</v>
      </c>
      <c r="K2973" s="1">
        <v>52717.39</v>
      </c>
      <c r="L2973" s="1">
        <v>45454.55</v>
      </c>
      <c r="M2973" s="3">
        <v>6</v>
      </c>
      <c r="N2973">
        <v>9.1999999999999993</v>
      </c>
      <c r="O2973">
        <v>11</v>
      </c>
      <c r="P2973" s="1">
        <f>IF($A$3="Percentage of government revenue per capita",$B$3,0) + IF($A$3="Absolute extra revenue",AB2973,0) + IF($A$3="Absolute revenue per capita",AC2973,0)</f>
        <v>0</v>
      </c>
      <c r="Q2973" s="5" t="e">
        <f>-MIN(data!$B$4 / data!I2936 * data!P2936 / 100, data!N2936)</f>
        <v>#DIV/0!</v>
      </c>
      <c r="R2973" s="4" t="e">
        <f>-Q2973*K2973/1000</f>
        <v>#DIV/0!</v>
      </c>
      <c r="S2973" s="6" t="e">
        <f>-MIN(data!$B$5/(POWER(LN(I2973),2))*P2973/100, O2973)</f>
        <v>#NUM!</v>
      </c>
      <c r="T2973" s="6" t="e">
        <f>-S2973*L2973/100000</f>
        <v>#NUM!</v>
      </c>
      <c r="U2973" s="4" t="e">
        <f>N2973+Q2973</f>
        <v>#DIV/0!</v>
      </c>
      <c r="V2973" s="4" t="e">
        <f>P2973*I2973/100/R2973</f>
        <v>#DIV/0!</v>
      </c>
      <c r="W2973" s="4" t="e">
        <f>V2973*H2973</f>
        <v>#DIV/0!</v>
      </c>
      <c r="X2973" s="6" t="e">
        <f>O2973+S2973</f>
        <v>#NUM!</v>
      </c>
      <c r="Y2973" s="6" t="e">
        <f>P2973*I2973/100/T2973</f>
        <v>#NUM!</v>
      </c>
      <c r="Z2973" s="6" t="e">
        <f>Y2973*H2973</f>
        <v>#NUM!</v>
      </c>
      <c r="AB2973" s="1" t="e">
        <f t="shared" si="92"/>
        <v>#DIV/0!</v>
      </c>
      <c r="AC2973" s="1" t="e">
        <f t="shared" si="93"/>
        <v>#DIV/0!</v>
      </c>
    </row>
    <row r="2974" spans="4:29" x14ac:dyDescent="0.25">
      <c r="D2974" s="1">
        <v>1991</v>
      </c>
      <c r="E2974" s="1" t="s">
        <v>83</v>
      </c>
      <c r="F2974" s="2" t="s">
        <v>275</v>
      </c>
      <c r="G2974">
        <v>4</v>
      </c>
      <c r="H2974">
        <v>3534235</v>
      </c>
      <c r="I2974" s="1">
        <v>0</v>
      </c>
      <c r="J2974" s="1">
        <v>444</v>
      </c>
      <c r="K2974" s="1">
        <v>51627.91</v>
      </c>
      <c r="L2974" s="1">
        <v>50000</v>
      </c>
      <c r="M2974" s="3">
        <v>5</v>
      </c>
      <c r="N2974">
        <v>8.6</v>
      </c>
      <c r="O2974">
        <v>10</v>
      </c>
      <c r="P2974" s="1">
        <f>IF($A$3="Percentage of government revenue per capita",$B$3,0) + IF($A$3="Absolute extra revenue",AB2974,0) + IF($A$3="Absolute revenue per capita",AC2974,0)</f>
        <v>0</v>
      </c>
      <c r="Q2974" s="5" t="e">
        <f>-MIN(data!$B$4 / data!I2937 * data!P2937 / 100, data!N2937)</f>
        <v>#DIV/0!</v>
      </c>
      <c r="R2974" s="4" t="e">
        <f>-Q2974*K2974/1000</f>
        <v>#DIV/0!</v>
      </c>
      <c r="S2974" s="6" t="e">
        <f>-MIN(data!$B$5/(POWER(LN(I2974),2))*P2974/100, O2974)</f>
        <v>#NUM!</v>
      </c>
      <c r="T2974" s="6" t="e">
        <f>-S2974*L2974/100000</f>
        <v>#NUM!</v>
      </c>
      <c r="U2974" s="4" t="e">
        <f>N2974+Q2974</f>
        <v>#DIV/0!</v>
      </c>
      <c r="V2974" s="4" t="e">
        <f>P2974*I2974/100/R2974</f>
        <v>#DIV/0!</v>
      </c>
      <c r="W2974" s="4" t="e">
        <f>V2974*H2974</f>
        <v>#DIV/0!</v>
      </c>
      <c r="X2974" s="6" t="e">
        <f>O2974+S2974</f>
        <v>#NUM!</v>
      </c>
      <c r="Y2974" s="6" t="e">
        <f>P2974*I2974/100/T2974</f>
        <v>#NUM!</v>
      </c>
      <c r="Z2974" s="6" t="e">
        <f>Y2974*H2974</f>
        <v>#NUM!</v>
      </c>
      <c r="AB2974" s="1" t="e">
        <f t="shared" si="92"/>
        <v>#DIV/0!</v>
      </c>
      <c r="AC2974" s="1" t="e">
        <f t="shared" si="93"/>
        <v>#DIV/0!</v>
      </c>
    </row>
    <row r="2975" spans="4:29" x14ac:dyDescent="0.25">
      <c r="D2975" s="1">
        <v>1992</v>
      </c>
      <c r="E2975" s="1" t="s">
        <v>83</v>
      </c>
      <c r="F2975" s="2" t="s">
        <v>275</v>
      </c>
      <c r="G2975">
        <v>4</v>
      </c>
      <c r="H2975">
        <v>3558430</v>
      </c>
      <c r="I2975" s="1">
        <v>0</v>
      </c>
      <c r="J2975" s="1">
        <v>408</v>
      </c>
      <c r="K2975" s="1">
        <v>50370.37</v>
      </c>
      <c r="L2975" s="1">
        <v>50000</v>
      </c>
      <c r="M2975" s="3">
        <v>5</v>
      </c>
      <c r="N2975">
        <v>8.1</v>
      </c>
      <c r="O2975">
        <v>10</v>
      </c>
      <c r="P2975" s="1">
        <f>IF($A$3="Percentage of government revenue per capita",$B$3,0) + IF($A$3="Absolute extra revenue",AB2975,0) + IF($A$3="Absolute revenue per capita",AC2975,0)</f>
        <v>0</v>
      </c>
      <c r="Q2975" s="5" t="e">
        <f>-MIN(data!$B$4 / data!I2938 * data!P2938 / 100, data!N2938)</f>
        <v>#DIV/0!</v>
      </c>
      <c r="R2975" s="4" t="e">
        <f>-Q2975*K2975/1000</f>
        <v>#DIV/0!</v>
      </c>
      <c r="S2975" s="6" t="e">
        <f>-MIN(data!$B$5/(POWER(LN(I2975),2))*P2975/100, O2975)</f>
        <v>#NUM!</v>
      </c>
      <c r="T2975" s="6" t="e">
        <f>-S2975*L2975/100000</f>
        <v>#NUM!</v>
      </c>
      <c r="U2975" s="4" t="e">
        <f>N2975+Q2975</f>
        <v>#DIV/0!</v>
      </c>
      <c r="V2975" s="4" t="e">
        <f>P2975*I2975/100/R2975</f>
        <v>#DIV/0!</v>
      </c>
      <c r="W2975" s="4" t="e">
        <f>V2975*H2975</f>
        <v>#DIV/0!</v>
      </c>
      <c r="X2975" s="6" t="e">
        <f>O2975+S2975</f>
        <v>#NUM!</v>
      </c>
      <c r="Y2975" s="6" t="e">
        <f>P2975*I2975/100/T2975</f>
        <v>#NUM!</v>
      </c>
      <c r="Z2975" s="6" t="e">
        <f>Y2975*H2975</f>
        <v>#NUM!</v>
      </c>
      <c r="AB2975" s="1" t="e">
        <f t="shared" si="92"/>
        <v>#DIV/0!</v>
      </c>
      <c r="AC2975" s="1" t="e">
        <f t="shared" si="93"/>
        <v>#DIV/0!</v>
      </c>
    </row>
    <row r="2976" spans="4:29" x14ac:dyDescent="0.25">
      <c r="D2976" s="1">
        <v>1993</v>
      </c>
      <c r="E2976" s="1" t="s">
        <v>83</v>
      </c>
      <c r="F2976" s="2" t="s">
        <v>275</v>
      </c>
      <c r="G2976">
        <v>4</v>
      </c>
      <c r="H2976">
        <v>3576261</v>
      </c>
      <c r="I2976" s="1">
        <v>0</v>
      </c>
      <c r="J2976" s="1">
        <v>382</v>
      </c>
      <c r="K2976" s="1">
        <v>49610.39</v>
      </c>
      <c r="L2976" s="1">
        <v>55555.56</v>
      </c>
      <c r="M2976" s="3">
        <v>5</v>
      </c>
      <c r="N2976">
        <v>7.7</v>
      </c>
      <c r="O2976">
        <v>9</v>
      </c>
      <c r="P2976" s="1">
        <f>IF($A$3="Percentage of government revenue per capita",$B$3,0) + IF($A$3="Absolute extra revenue",AB2976,0) + IF($A$3="Absolute revenue per capita",AC2976,0)</f>
        <v>0</v>
      </c>
      <c r="Q2976" s="5" t="e">
        <f>-MIN(data!$B$4 / data!I2939 * data!P2939 / 100, data!N2939)</f>
        <v>#DIV/0!</v>
      </c>
      <c r="R2976" s="4" t="e">
        <f>-Q2976*K2976/1000</f>
        <v>#DIV/0!</v>
      </c>
      <c r="S2976" s="6" t="e">
        <f>-MIN(data!$B$5/(POWER(LN(I2976),2))*P2976/100, O2976)</f>
        <v>#NUM!</v>
      </c>
      <c r="T2976" s="6" t="e">
        <f>-S2976*L2976/100000</f>
        <v>#NUM!</v>
      </c>
      <c r="U2976" s="4" t="e">
        <f>N2976+Q2976</f>
        <v>#DIV/0!</v>
      </c>
      <c r="V2976" s="4" t="e">
        <f>P2976*I2976/100/R2976</f>
        <v>#DIV/0!</v>
      </c>
      <c r="W2976" s="4" t="e">
        <f>V2976*H2976</f>
        <v>#DIV/0!</v>
      </c>
      <c r="X2976" s="6" t="e">
        <f>O2976+S2976</f>
        <v>#NUM!</v>
      </c>
      <c r="Y2976" s="6" t="e">
        <f>P2976*I2976/100/T2976</f>
        <v>#NUM!</v>
      </c>
      <c r="Z2976" s="6" t="e">
        <f>Y2976*H2976</f>
        <v>#NUM!</v>
      </c>
      <c r="AB2976" s="1" t="e">
        <f t="shared" si="92"/>
        <v>#DIV/0!</v>
      </c>
      <c r="AC2976" s="1" t="e">
        <f t="shared" si="93"/>
        <v>#DIV/0!</v>
      </c>
    </row>
    <row r="2977" spans="4:29" x14ac:dyDescent="0.25">
      <c r="D2977" s="1">
        <v>1994</v>
      </c>
      <c r="E2977" s="1" t="s">
        <v>83</v>
      </c>
      <c r="F2977" s="2" t="s">
        <v>275</v>
      </c>
      <c r="G2977">
        <v>4</v>
      </c>
      <c r="H2977">
        <v>3590386</v>
      </c>
      <c r="I2977" s="1">
        <v>0</v>
      </c>
      <c r="J2977" s="1">
        <v>369</v>
      </c>
      <c r="K2977" s="1">
        <v>49864.86</v>
      </c>
      <c r="L2977" s="1">
        <v>55555.56</v>
      </c>
      <c r="M2977" s="3">
        <v>5</v>
      </c>
      <c r="N2977">
        <v>7.4</v>
      </c>
      <c r="O2977">
        <v>9</v>
      </c>
      <c r="P2977" s="1">
        <f>IF($A$3="Percentage of government revenue per capita",$B$3,0) + IF($A$3="Absolute extra revenue",AB2977,0) + IF($A$3="Absolute revenue per capita",AC2977,0)</f>
        <v>0</v>
      </c>
      <c r="Q2977" s="5" t="e">
        <f>-MIN(data!$B$4 / data!I2940 * data!P2940 / 100, data!N2940)</f>
        <v>#DIV/0!</v>
      </c>
      <c r="R2977" s="4" t="e">
        <f>-Q2977*K2977/1000</f>
        <v>#DIV/0!</v>
      </c>
      <c r="S2977" s="6" t="e">
        <f>-MIN(data!$B$5/(POWER(LN(I2977),2))*P2977/100, O2977)</f>
        <v>#NUM!</v>
      </c>
      <c r="T2977" s="6" t="e">
        <f>-S2977*L2977/100000</f>
        <v>#NUM!</v>
      </c>
      <c r="U2977" s="4" t="e">
        <f>N2977+Q2977</f>
        <v>#DIV/0!</v>
      </c>
      <c r="V2977" s="4" t="e">
        <f>P2977*I2977/100/R2977</f>
        <v>#DIV/0!</v>
      </c>
      <c r="W2977" s="4" t="e">
        <f>V2977*H2977</f>
        <v>#DIV/0!</v>
      </c>
      <c r="X2977" s="6" t="e">
        <f>O2977+S2977</f>
        <v>#NUM!</v>
      </c>
      <c r="Y2977" s="6" t="e">
        <f>P2977*I2977/100/T2977</f>
        <v>#NUM!</v>
      </c>
      <c r="Z2977" s="6" t="e">
        <f>Y2977*H2977</f>
        <v>#NUM!</v>
      </c>
      <c r="AB2977" s="1" t="e">
        <f t="shared" si="92"/>
        <v>#DIV/0!</v>
      </c>
      <c r="AC2977" s="1" t="e">
        <f t="shared" si="93"/>
        <v>#DIV/0!</v>
      </c>
    </row>
    <row r="2978" spans="4:29" x14ac:dyDescent="0.25">
      <c r="D2978" s="1">
        <v>1995</v>
      </c>
      <c r="E2978" s="1" t="s">
        <v>83</v>
      </c>
      <c r="F2978" s="2" t="s">
        <v>275</v>
      </c>
      <c r="G2978">
        <v>4</v>
      </c>
      <c r="H2978">
        <v>3608841</v>
      </c>
      <c r="I2978" s="1">
        <v>11464.76</v>
      </c>
      <c r="J2978" s="1">
        <v>367</v>
      </c>
      <c r="K2978" s="1">
        <v>50273.97</v>
      </c>
      <c r="L2978" s="1">
        <v>50000</v>
      </c>
      <c r="M2978" s="3">
        <v>5</v>
      </c>
      <c r="N2978">
        <v>7.3</v>
      </c>
      <c r="O2978">
        <v>10</v>
      </c>
      <c r="P2978" s="1">
        <f>IF($A$3="Percentage of government revenue per capita",$B$3,0) + IF($A$3="Absolute extra revenue",AB2978,0) + IF($A$3="Absolute revenue per capita",AC2978,0)</f>
        <v>0</v>
      </c>
      <c r="Q2978" s="5" t="e">
        <f>-MIN(data!$B$4 / data!I2941 * data!P2941 / 100, data!N2941)</f>
        <v>#DIV/0!</v>
      </c>
      <c r="R2978" s="4" t="e">
        <f>-Q2978*K2978/1000</f>
        <v>#DIV/0!</v>
      </c>
      <c r="S2978" s="6">
        <f>-MIN(data!$B$5/(POWER(LN(I2978),2))*P2978/100, O2978)</f>
        <v>0</v>
      </c>
      <c r="T2978" s="6">
        <f>-S2978*L2978/100000</f>
        <v>0</v>
      </c>
      <c r="U2978" s="4" t="e">
        <f>N2978+Q2978</f>
        <v>#DIV/0!</v>
      </c>
      <c r="V2978" s="4" t="e">
        <f>P2978*I2978/100/R2978</f>
        <v>#DIV/0!</v>
      </c>
      <c r="W2978" s="4" t="e">
        <f>V2978*H2978</f>
        <v>#DIV/0!</v>
      </c>
      <c r="X2978" s="6">
        <f>O2978+S2978</f>
        <v>10</v>
      </c>
      <c r="Y2978" s="6" t="e">
        <f>P2978*I2978/100/T2978</f>
        <v>#DIV/0!</v>
      </c>
      <c r="Z2978" s="6" t="e">
        <f>Y2978*H2978</f>
        <v>#DIV/0!</v>
      </c>
      <c r="AB2978" s="1">
        <f t="shared" si="92"/>
        <v>0</v>
      </c>
      <c r="AC2978" s="1">
        <f t="shared" si="93"/>
        <v>0</v>
      </c>
    </row>
    <row r="2979" spans="4:29" x14ac:dyDescent="0.25">
      <c r="D2979" s="1">
        <v>1996</v>
      </c>
      <c r="E2979" s="1" t="s">
        <v>83</v>
      </c>
      <c r="F2979" s="2" t="s">
        <v>275</v>
      </c>
      <c r="G2979">
        <v>4</v>
      </c>
      <c r="H2979">
        <v>3637510</v>
      </c>
      <c r="I2979" s="1">
        <v>12265.1</v>
      </c>
      <c r="J2979" s="1">
        <v>371</v>
      </c>
      <c r="K2979" s="1">
        <v>50821.919999999998</v>
      </c>
      <c r="L2979" s="1">
        <v>55555.56</v>
      </c>
      <c r="M2979" s="3">
        <v>5</v>
      </c>
      <c r="N2979">
        <v>7.3</v>
      </c>
      <c r="O2979">
        <v>9</v>
      </c>
      <c r="P2979" s="1">
        <f>IF($A$3="Percentage of government revenue per capita",$B$3,0) + IF($A$3="Absolute extra revenue",AB2979,0) + IF($A$3="Absolute revenue per capita",AC2979,0)</f>
        <v>0</v>
      </c>
      <c r="Q2979" s="5" t="e">
        <f>-MIN(data!$B$4 / data!I2942 * data!P2942 / 100, data!N2942)</f>
        <v>#DIV/0!</v>
      </c>
      <c r="R2979" s="4" t="e">
        <f>-Q2979*K2979/1000</f>
        <v>#DIV/0!</v>
      </c>
      <c r="S2979" s="6">
        <f>-MIN(data!$B$5/(POWER(LN(I2979),2))*P2979/100, O2979)</f>
        <v>0</v>
      </c>
      <c r="T2979" s="6">
        <f>-S2979*L2979/100000</f>
        <v>0</v>
      </c>
      <c r="U2979" s="4" t="e">
        <f>N2979+Q2979</f>
        <v>#DIV/0!</v>
      </c>
      <c r="V2979" s="4" t="e">
        <f>P2979*I2979/100/R2979</f>
        <v>#DIV/0!</v>
      </c>
      <c r="W2979" s="4" t="e">
        <f>V2979*H2979</f>
        <v>#DIV/0!</v>
      </c>
      <c r="X2979" s="6">
        <f>O2979+S2979</f>
        <v>9</v>
      </c>
      <c r="Y2979" s="6" t="e">
        <f>P2979*I2979/100/T2979</f>
        <v>#DIV/0!</v>
      </c>
      <c r="Z2979" s="6" t="e">
        <f>Y2979*H2979</f>
        <v>#DIV/0!</v>
      </c>
      <c r="AB2979" s="1">
        <f t="shared" si="92"/>
        <v>0</v>
      </c>
      <c r="AC2979" s="1">
        <f t="shared" si="93"/>
        <v>0</v>
      </c>
    </row>
    <row r="2980" spans="4:29" x14ac:dyDescent="0.25">
      <c r="D2980" s="1">
        <v>1997</v>
      </c>
      <c r="E2980" s="1" t="s">
        <v>83</v>
      </c>
      <c r="F2980" s="2" t="s">
        <v>275</v>
      </c>
      <c r="G2980">
        <v>4</v>
      </c>
      <c r="H2980">
        <v>3674171</v>
      </c>
      <c r="I2980" s="1">
        <v>13149.95</v>
      </c>
      <c r="J2980" s="1">
        <v>381</v>
      </c>
      <c r="K2980" s="1">
        <v>52191.78</v>
      </c>
      <c r="L2980" s="1">
        <v>55555.56</v>
      </c>
      <c r="M2980" s="3">
        <v>5</v>
      </c>
      <c r="N2980">
        <v>7.3</v>
      </c>
      <c r="O2980">
        <v>9</v>
      </c>
      <c r="P2980" s="1">
        <f>IF($A$3="Percentage of government revenue per capita",$B$3,0) + IF($A$3="Absolute extra revenue",AB2980,0) + IF($A$3="Absolute revenue per capita",AC2980,0)</f>
        <v>0</v>
      </c>
      <c r="Q2980" s="5" t="e">
        <f>-MIN(data!$B$4 / data!I2943 * data!P2943 / 100, data!N2943)</f>
        <v>#DIV/0!</v>
      </c>
      <c r="R2980" s="4" t="e">
        <f>-Q2980*K2980/1000</f>
        <v>#DIV/0!</v>
      </c>
      <c r="S2980" s="6">
        <f>-MIN(data!$B$5/(POWER(LN(I2980),2))*P2980/100, O2980)</f>
        <v>0</v>
      </c>
      <c r="T2980" s="6">
        <f>-S2980*L2980/100000</f>
        <v>0</v>
      </c>
      <c r="U2980" s="4" t="e">
        <f>N2980+Q2980</f>
        <v>#DIV/0!</v>
      </c>
      <c r="V2980" s="4" t="e">
        <f>P2980*I2980/100/R2980</f>
        <v>#DIV/0!</v>
      </c>
      <c r="W2980" s="4" t="e">
        <f>V2980*H2980</f>
        <v>#DIV/0!</v>
      </c>
      <c r="X2980" s="6">
        <f>O2980+S2980</f>
        <v>9</v>
      </c>
      <c r="Y2980" s="6" t="e">
        <f>P2980*I2980/100/T2980</f>
        <v>#DIV/0!</v>
      </c>
      <c r="Z2980" s="6" t="e">
        <f>Y2980*H2980</f>
        <v>#DIV/0!</v>
      </c>
      <c r="AB2980" s="1">
        <f t="shared" si="92"/>
        <v>0</v>
      </c>
      <c r="AC2980" s="1">
        <f t="shared" si="93"/>
        <v>0</v>
      </c>
    </row>
    <row r="2981" spans="4:29" x14ac:dyDescent="0.25">
      <c r="D2981" s="1">
        <v>1998</v>
      </c>
      <c r="E2981" s="1" t="s">
        <v>83</v>
      </c>
      <c r="F2981" s="2" t="s">
        <v>275</v>
      </c>
      <c r="G2981">
        <v>4</v>
      </c>
      <c r="H2981">
        <v>3712696</v>
      </c>
      <c r="I2981" s="1">
        <v>13682.21</v>
      </c>
      <c r="J2981" s="1">
        <v>391</v>
      </c>
      <c r="K2981" s="1">
        <v>53561.64</v>
      </c>
      <c r="L2981" s="1">
        <v>55555.56</v>
      </c>
      <c r="M2981" s="3">
        <v>5</v>
      </c>
      <c r="N2981">
        <v>7.3</v>
      </c>
      <c r="O2981">
        <v>9</v>
      </c>
      <c r="P2981" s="1">
        <f>IF($A$3="Percentage of government revenue per capita",$B$3,0) + IF($A$3="Absolute extra revenue",AB2981,0) + IF($A$3="Absolute revenue per capita",AC2981,0)</f>
        <v>0</v>
      </c>
      <c r="Q2981" s="5" t="e">
        <f>-MIN(data!$B$4 / data!I2944 * data!P2944 / 100, data!N2944)</f>
        <v>#DIV/0!</v>
      </c>
      <c r="R2981" s="4" t="e">
        <f>-Q2981*K2981/1000</f>
        <v>#DIV/0!</v>
      </c>
      <c r="S2981" s="6">
        <f>-MIN(data!$B$5/(POWER(LN(I2981),2))*P2981/100, O2981)</f>
        <v>0</v>
      </c>
      <c r="T2981" s="6">
        <f>-S2981*L2981/100000</f>
        <v>0</v>
      </c>
      <c r="U2981" s="4" t="e">
        <f>N2981+Q2981</f>
        <v>#DIV/0!</v>
      </c>
      <c r="V2981" s="4" t="e">
        <f>P2981*I2981/100/R2981</f>
        <v>#DIV/0!</v>
      </c>
      <c r="W2981" s="4" t="e">
        <f>V2981*H2981</f>
        <v>#DIV/0!</v>
      </c>
      <c r="X2981" s="6">
        <f>O2981+S2981</f>
        <v>9</v>
      </c>
      <c r="Y2981" s="6" t="e">
        <f>P2981*I2981/100/T2981</f>
        <v>#DIV/0!</v>
      </c>
      <c r="Z2981" s="6" t="e">
        <f>Y2981*H2981</f>
        <v>#DIV/0!</v>
      </c>
      <c r="AB2981" s="1">
        <f t="shared" si="92"/>
        <v>0</v>
      </c>
      <c r="AC2981" s="1">
        <f t="shared" si="93"/>
        <v>0</v>
      </c>
    </row>
    <row r="2982" spans="4:29" x14ac:dyDescent="0.25">
      <c r="D2982" s="1">
        <v>1999</v>
      </c>
      <c r="E2982" s="1" t="s">
        <v>83</v>
      </c>
      <c r="F2982" s="2" t="s">
        <v>275</v>
      </c>
      <c r="G2982">
        <v>4</v>
      </c>
      <c r="H2982">
        <v>3754786</v>
      </c>
      <c r="I2982" s="1">
        <v>14858.78</v>
      </c>
      <c r="J2982" s="1">
        <v>400</v>
      </c>
      <c r="K2982" s="1">
        <v>54794.52</v>
      </c>
      <c r="L2982" s="1">
        <v>55555.56</v>
      </c>
      <c r="M2982" s="3">
        <v>5</v>
      </c>
      <c r="N2982">
        <v>7.3</v>
      </c>
      <c r="O2982">
        <v>9</v>
      </c>
      <c r="P2982" s="1">
        <f>IF($A$3="Percentage of government revenue per capita",$B$3,0) + IF($A$3="Absolute extra revenue",AB2982,0) + IF($A$3="Absolute revenue per capita",AC2982,0)</f>
        <v>0</v>
      </c>
      <c r="Q2982" s="5" t="e">
        <f>-MIN(data!$B$4 / data!I2945 * data!P2945 / 100, data!N2945)</f>
        <v>#DIV/0!</v>
      </c>
      <c r="R2982" s="4" t="e">
        <f>-Q2982*K2982/1000</f>
        <v>#DIV/0!</v>
      </c>
      <c r="S2982" s="6">
        <f>-MIN(data!$B$5/(POWER(LN(I2982),2))*P2982/100, O2982)</f>
        <v>0</v>
      </c>
      <c r="T2982" s="6">
        <f>-S2982*L2982/100000</f>
        <v>0</v>
      </c>
      <c r="U2982" s="4" t="e">
        <f>N2982+Q2982</f>
        <v>#DIV/0!</v>
      </c>
      <c r="V2982" s="4" t="e">
        <f>P2982*I2982/100/R2982</f>
        <v>#DIV/0!</v>
      </c>
      <c r="W2982" s="4" t="e">
        <f>V2982*H2982</f>
        <v>#DIV/0!</v>
      </c>
      <c r="X2982" s="6">
        <f>O2982+S2982</f>
        <v>9</v>
      </c>
      <c r="Y2982" s="6" t="e">
        <f>P2982*I2982/100/T2982</f>
        <v>#DIV/0!</v>
      </c>
      <c r="Z2982" s="6" t="e">
        <f>Y2982*H2982</f>
        <v>#DIV/0!</v>
      </c>
      <c r="AB2982" s="1">
        <f t="shared" si="92"/>
        <v>0</v>
      </c>
      <c r="AC2982" s="1">
        <f t="shared" si="93"/>
        <v>0</v>
      </c>
    </row>
    <row r="2983" spans="4:29" x14ac:dyDescent="0.25">
      <c r="D2983" s="1">
        <v>2000</v>
      </c>
      <c r="E2983" s="1" t="s">
        <v>83</v>
      </c>
      <c r="F2983" s="2" t="s">
        <v>275</v>
      </c>
      <c r="G2983">
        <v>4</v>
      </c>
      <c r="H2983">
        <v>3805174</v>
      </c>
      <c r="I2983" s="1">
        <v>15766.32</v>
      </c>
      <c r="J2983" s="1">
        <v>403</v>
      </c>
      <c r="K2983" s="1">
        <v>55972.22</v>
      </c>
      <c r="L2983" s="1">
        <v>55555.56</v>
      </c>
      <c r="M2983" s="3">
        <v>5</v>
      </c>
      <c r="N2983">
        <v>7.2</v>
      </c>
      <c r="O2983">
        <v>9</v>
      </c>
      <c r="P2983" s="1">
        <f>IF($A$3="Percentage of government revenue per capita",$B$3,0) + IF($A$3="Absolute extra revenue",AB2983,0) + IF($A$3="Absolute revenue per capita",AC2983,0)</f>
        <v>0</v>
      </c>
      <c r="Q2983" s="5" t="e">
        <f>-MIN(data!$B$4 / data!I2946 * data!P2946 / 100, data!N2946)</f>
        <v>#DIV/0!</v>
      </c>
      <c r="R2983" s="4" t="e">
        <f>-Q2983*K2983/1000</f>
        <v>#DIV/0!</v>
      </c>
      <c r="S2983" s="6">
        <f>-MIN(data!$B$5/(POWER(LN(I2983),2))*P2983/100, O2983)</f>
        <v>0</v>
      </c>
      <c r="T2983" s="6">
        <f>-S2983*L2983/100000</f>
        <v>0</v>
      </c>
      <c r="U2983" s="4" t="e">
        <f>N2983+Q2983</f>
        <v>#DIV/0!</v>
      </c>
      <c r="V2983" s="4" t="e">
        <f>P2983*I2983/100/R2983</f>
        <v>#DIV/0!</v>
      </c>
      <c r="W2983" s="4" t="e">
        <f>V2983*H2983</f>
        <v>#DIV/0!</v>
      </c>
      <c r="X2983" s="6">
        <f>O2983+S2983</f>
        <v>9</v>
      </c>
      <c r="Y2983" s="6" t="e">
        <f>P2983*I2983/100/T2983</f>
        <v>#DIV/0!</v>
      </c>
      <c r="Z2983" s="6" t="e">
        <f>Y2983*H2983</f>
        <v>#DIV/0!</v>
      </c>
      <c r="AB2983" s="1">
        <f t="shared" si="92"/>
        <v>0</v>
      </c>
      <c r="AC2983" s="1">
        <f t="shared" si="93"/>
        <v>0</v>
      </c>
    </row>
    <row r="2984" spans="4:29" x14ac:dyDescent="0.25">
      <c r="D2984" s="1">
        <v>2001</v>
      </c>
      <c r="E2984" s="1" t="s">
        <v>83</v>
      </c>
      <c r="F2984" s="2" t="s">
        <v>275</v>
      </c>
      <c r="G2984">
        <v>4</v>
      </c>
      <c r="H2984">
        <v>3866243</v>
      </c>
      <c r="I2984" s="1">
        <v>15296.11</v>
      </c>
      <c r="J2984" s="1">
        <v>399</v>
      </c>
      <c r="K2984" s="1">
        <v>57826.09</v>
      </c>
      <c r="L2984" s="1">
        <v>55555.56</v>
      </c>
      <c r="M2984" s="3">
        <v>5</v>
      </c>
      <c r="N2984">
        <v>6.9</v>
      </c>
      <c r="O2984">
        <v>9</v>
      </c>
      <c r="P2984" s="1">
        <f>IF($A$3="Percentage of government revenue per capita",$B$3,0) + IF($A$3="Absolute extra revenue",AB2984,0) + IF($A$3="Absolute revenue per capita",AC2984,0)</f>
        <v>0</v>
      </c>
      <c r="Q2984" s="5" t="e">
        <f>-MIN(data!$B$4 / data!I2947 * data!P2947 / 100, data!N2947)</f>
        <v>#DIV/0!</v>
      </c>
      <c r="R2984" s="4" t="e">
        <f>-Q2984*K2984/1000</f>
        <v>#DIV/0!</v>
      </c>
      <c r="S2984" s="6">
        <f>-MIN(data!$B$5/(POWER(LN(I2984),2))*P2984/100, O2984)</f>
        <v>0</v>
      </c>
      <c r="T2984" s="6">
        <f>-S2984*L2984/100000</f>
        <v>0</v>
      </c>
      <c r="U2984" s="4" t="e">
        <f>N2984+Q2984</f>
        <v>#DIV/0!</v>
      </c>
      <c r="V2984" s="4" t="e">
        <f>P2984*I2984/100/R2984</f>
        <v>#DIV/0!</v>
      </c>
      <c r="W2984" s="4" t="e">
        <f>V2984*H2984</f>
        <v>#DIV/0!</v>
      </c>
      <c r="X2984" s="6">
        <f>O2984+S2984</f>
        <v>9</v>
      </c>
      <c r="Y2984" s="6" t="e">
        <f>P2984*I2984/100/T2984</f>
        <v>#DIV/0!</v>
      </c>
      <c r="Z2984" s="6" t="e">
        <f>Y2984*H2984</f>
        <v>#DIV/0!</v>
      </c>
      <c r="AB2984" s="1">
        <f t="shared" si="92"/>
        <v>0</v>
      </c>
      <c r="AC2984" s="1">
        <f t="shared" si="93"/>
        <v>0</v>
      </c>
    </row>
    <row r="2985" spans="4:29" x14ac:dyDescent="0.25">
      <c r="D2985" s="1">
        <v>2002</v>
      </c>
      <c r="E2985" s="1" t="s">
        <v>83</v>
      </c>
      <c r="F2985" s="2" t="s">
        <v>275</v>
      </c>
      <c r="G2985">
        <v>4</v>
      </c>
      <c r="H2985">
        <v>3931947</v>
      </c>
      <c r="I2985" s="1">
        <v>15570.35</v>
      </c>
      <c r="J2985" s="1">
        <v>388</v>
      </c>
      <c r="K2985" s="1">
        <v>59692.31</v>
      </c>
      <c r="L2985" s="1">
        <v>62500</v>
      </c>
      <c r="M2985" s="3">
        <v>5</v>
      </c>
      <c r="N2985">
        <v>6.5</v>
      </c>
      <c r="O2985">
        <v>8</v>
      </c>
      <c r="P2985" s="1">
        <f>IF($A$3="Percentage of government revenue per capita",$B$3,0) + IF($A$3="Absolute extra revenue",AB2985,0) + IF($A$3="Absolute revenue per capita",AC2985,0)</f>
        <v>0</v>
      </c>
      <c r="Q2985" s="5" t="e">
        <f>-MIN(data!$B$4 / data!I2948 * data!P2948 / 100, data!N2948)</f>
        <v>#DIV/0!</v>
      </c>
      <c r="R2985" s="4" t="e">
        <f>-Q2985*K2985/1000</f>
        <v>#DIV/0!</v>
      </c>
      <c r="S2985" s="6">
        <f>-MIN(data!$B$5/(POWER(LN(I2985),2))*P2985/100, O2985)</f>
        <v>0</v>
      </c>
      <c r="T2985" s="6">
        <f>-S2985*L2985/100000</f>
        <v>0</v>
      </c>
      <c r="U2985" s="4" t="e">
        <f>N2985+Q2985</f>
        <v>#DIV/0!</v>
      </c>
      <c r="V2985" s="4" t="e">
        <f>P2985*I2985/100/R2985</f>
        <v>#DIV/0!</v>
      </c>
      <c r="W2985" s="4" t="e">
        <f>V2985*H2985</f>
        <v>#DIV/0!</v>
      </c>
      <c r="X2985" s="6">
        <f>O2985+S2985</f>
        <v>8</v>
      </c>
      <c r="Y2985" s="6" t="e">
        <f>P2985*I2985/100/T2985</f>
        <v>#DIV/0!</v>
      </c>
      <c r="Z2985" s="6" t="e">
        <f>Y2985*H2985</f>
        <v>#DIV/0!</v>
      </c>
      <c r="AB2985" s="1">
        <f t="shared" si="92"/>
        <v>0</v>
      </c>
      <c r="AC2985" s="1">
        <f t="shared" si="93"/>
        <v>0</v>
      </c>
    </row>
    <row r="2986" spans="4:29" x14ac:dyDescent="0.25">
      <c r="D2986" s="1">
        <v>2003</v>
      </c>
      <c r="E2986" s="1" t="s">
        <v>83</v>
      </c>
      <c r="F2986" s="2" t="s">
        <v>275</v>
      </c>
      <c r="G2986">
        <v>4</v>
      </c>
      <c r="H2986">
        <v>3996521</v>
      </c>
      <c r="I2986" s="1">
        <v>16099.23</v>
      </c>
      <c r="J2986" s="1">
        <v>372</v>
      </c>
      <c r="K2986" s="1">
        <v>62000</v>
      </c>
      <c r="L2986" s="1">
        <v>71428.570000000007</v>
      </c>
      <c r="M2986" s="3">
        <v>5</v>
      </c>
      <c r="N2986">
        <v>6</v>
      </c>
      <c r="O2986">
        <v>7</v>
      </c>
      <c r="P2986" s="1">
        <f>IF($A$3="Percentage of government revenue per capita",$B$3,0) + IF($A$3="Absolute extra revenue",AB2986,0) + IF($A$3="Absolute revenue per capita",AC2986,0)</f>
        <v>0</v>
      </c>
      <c r="Q2986" s="5" t="e">
        <f>-MIN(data!$B$4 / data!I2949 * data!P2949 / 100, data!N2949)</f>
        <v>#DIV/0!</v>
      </c>
      <c r="R2986" s="4" t="e">
        <f>-Q2986*K2986/1000</f>
        <v>#DIV/0!</v>
      </c>
      <c r="S2986" s="6">
        <f>-MIN(data!$B$5/(POWER(LN(I2986),2))*P2986/100, O2986)</f>
        <v>0</v>
      </c>
      <c r="T2986" s="6">
        <f>-S2986*L2986/100000</f>
        <v>0</v>
      </c>
      <c r="U2986" s="4" t="e">
        <f>N2986+Q2986</f>
        <v>#DIV/0!</v>
      </c>
      <c r="V2986" s="4" t="e">
        <f>P2986*I2986/100/R2986</f>
        <v>#DIV/0!</v>
      </c>
      <c r="W2986" s="4" t="e">
        <f>V2986*H2986</f>
        <v>#DIV/0!</v>
      </c>
      <c r="X2986" s="6">
        <f>O2986+S2986</f>
        <v>7</v>
      </c>
      <c r="Y2986" s="6" t="e">
        <f>P2986*I2986/100/T2986</f>
        <v>#DIV/0!</v>
      </c>
      <c r="Z2986" s="6" t="e">
        <f>Y2986*H2986</f>
        <v>#DIV/0!</v>
      </c>
      <c r="AB2986" s="1">
        <f t="shared" si="92"/>
        <v>0</v>
      </c>
      <c r="AC2986" s="1">
        <f t="shared" si="93"/>
        <v>0</v>
      </c>
    </row>
    <row r="2987" spans="4:29" x14ac:dyDescent="0.25">
      <c r="D2987" s="1">
        <v>2004</v>
      </c>
      <c r="E2987" s="1" t="s">
        <v>83</v>
      </c>
      <c r="F2987" s="2" t="s">
        <v>275</v>
      </c>
      <c r="G2987">
        <v>4</v>
      </c>
      <c r="H2987">
        <v>4070262</v>
      </c>
      <c r="I2987" s="1">
        <v>17406.27</v>
      </c>
      <c r="J2987" s="1">
        <v>355</v>
      </c>
      <c r="K2987" s="1">
        <v>63392.86</v>
      </c>
      <c r="L2987" s="1">
        <v>71428.570000000007</v>
      </c>
      <c r="M2987" s="3">
        <v>5</v>
      </c>
      <c r="N2987">
        <v>5.6</v>
      </c>
      <c r="O2987">
        <v>7</v>
      </c>
      <c r="P2987" s="1">
        <f>IF($A$3="Percentage of government revenue per capita",$B$3,0) + IF($A$3="Absolute extra revenue",AB2987,0) + IF($A$3="Absolute revenue per capita",AC2987,0)</f>
        <v>0</v>
      </c>
      <c r="Q2987" s="5">
        <f>-MIN(data!$B$4 / data!I2950 * data!P2950 / 100, data!N2950)</f>
        <v>0</v>
      </c>
      <c r="R2987" s="4">
        <f>-Q2987*K2987/1000</f>
        <v>0</v>
      </c>
      <c r="S2987" s="6">
        <f>-MIN(data!$B$5/(POWER(LN(I2987),2))*P2987/100, O2987)</f>
        <v>0</v>
      </c>
      <c r="T2987" s="6">
        <f>-S2987*L2987/100000</f>
        <v>0</v>
      </c>
      <c r="U2987" s="4">
        <f>N2987+Q2987</f>
        <v>5.6</v>
      </c>
      <c r="V2987" s="4" t="e">
        <f>P2987*I2987/100/R2987</f>
        <v>#DIV/0!</v>
      </c>
      <c r="W2987" s="4" t="e">
        <f>V2987*H2987</f>
        <v>#DIV/0!</v>
      </c>
      <c r="X2987" s="6">
        <f>O2987+S2987</f>
        <v>7</v>
      </c>
      <c r="Y2987" s="6" t="e">
        <f>P2987*I2987/100/T2987</f>
        <v>#DIV/0!</v>
      </c>
      <c r="Z2987" s="6" t="e">
        <f>Y2987*H2987</f>
        <v>#DIV/0!</v>
      </c>
      <c r="AB2987" s="1">
        <f t="shared" si="92"/>
        <v>0</v>
      </c>
      <c r="AC2987" s="1">
        <f t="shared" si="93"/>
        <v>0</v>
      </c>
    </row>
    <row r="2988" spans="4:29" x14ac:dyDescent="0.25">
      <c r="D2988" s="1">
        <v>2005</v>
      </c>
      <c r="E2988" s="1" t="s">
        <v>83</v>
      </c>
      <c r="F2988" s="2" t="s">
        <v>275</v>
      </c>
      <c r="G2988">
        <v>4</v>
      </c>
      <c r="H2988">
        <v>4159914</v>
      </c>
      <c r="I2988" s="1">
        <v>18236.41</v>
      </c>
      <c r="J2988" s="1">
        <v>339</v>
      </c>
      <c r="K2988" s="1">
        <v>65192.31</v>
      </c>
      <c r="L2988" s="1">
        <v>62500</v>
      </c>
      <c r="M2988" s="3">
        <v>5</v>
      </c>
      <c r="N2988">
        <v>5.2</v>
      </c>
      <c r="O2988">
        <v>8</v>
      </c>
      <c r="P2988" s="1">
        <f>IF($A$3="Percentage of government revenue per capita",$B$3,0) + IF($A$3="Absolute extra revenue",AB2988,0) + IF($A$3="Absolute revenue per capita",AC2988,0)</f>
        <v>0</v>
      </c>
      <c r="Q2988" s="5">
        <f>-MIN(data!$B$4 / data!I2951 * data!P2951 / 100, data!N2951)</f>
        <v>0</v>
      </c>
      <c r="R2988" s="4">
        <f>-Q2988*K2988/1000</f>
        <v>0</v>
      </c>
      <c r="S2988" s="6">
        <f>-MIN(data!$B$5/(POWER(LN(I2988),2))*P2988/100, O2988)</f>
        <v>0</v>
      </c>
      <c r="T2988" s="6">
        <f>-S2988*L2988/100000</f>
        <v>0</v>
      </c>
      <c r="U2988" s="4">
        <f>N2988+Q2988</f>
        <v>5.2</v>
      </c>
      <c r="V2988" s="4" t="e">
        <f>P2988*I2988/100/R2988</f>
        <v>#DIV/0!</v>
      </c>
      <c r="W2988" s="4" t="e">
        <f>V2988*H2988</f>
        <v>#DIV/0!</v>
      </c>
      <c r="X2988" s="6">
        <f>O2988+S2988</f>
        <v>8</v>
      </c>
      <c r="Y2988" s="6" t="e">
        <f>P2988*I2988/100/T2988</f>
        <v>#DIV/0!</v>
      </c>
      <c r="Z2988" s="6" t="e">
        <f>Y2988*H2988</f>
        <v>#DIV/0!</v>
      </c>
      <c r="AB2988" s="1">
        <f t="shared" si="92"/>
        <v>0</v>
      </c>
      <c r="AC2988" s="1">
        <f t="shared" si="93"/>
        <v>0</v>
      </c>
    </row>
    <row r="2989" spans="4:29" x14ac:dyDescent="0.25">
      <c r="D2989" s="1">
        <v>2006</v>
      </c>
      <c r="E2989" s="1" t="s">
        <v>83</v>
      </c>
      <c r="F2989" s="2" t="s">
        <v>275</v>
      </c>
      <c r="G2989">
        <v>4</v>
      </c>
      <c r="H2989">
        <v>4273591</v>
      </c>
      <c r="I2989" s="1">
        <v>19553.53</v>
      </c>
      <c r="J2989" s="1">
        <v>326</v>
      </c>
      <c r="K2989" s="1">
        <v>67916.67</v>
      </c>
      <c r="L2989" s="1">
        <v>71428.570000000007</v>
      </c>
      <c r="M2989" s="3">
        <v>5</v>
      </c>
      <c r="N2989">
        <v>4.8</v>
      </c>
      <c r="O2989">
        <v>7</v>
      </c>
      <c r="P2989" s="1">
        <f>IF($A$3="Percentage of government revenue per capita",$B$3,0) + IF($A$3="Absolute extra revenue",AB2989,0) + IF($A$3="Absolute revenue per capita",AC2989,0)</f>
        <v>0</v>
      </c>
      <c r="Q2989" s="5">
        <f>-MIN(data!$B$4 / data!I2952 * data!P2952 / 100, data!N2952)</f>
        <v>0</v>
      </c>
      <c r="R2989" s="4">
        <f>-Q2989*K2989/1000</f>
        <v>0</v>
      </c>
      <c r="S2989" s="6">
        <f>-MIN(data!$B$5/(POWER(LN(I2989),2))*P2989/100, O2989)</f>
        <v>0</v>
      </c>
      <c r="T2989" s="6">
        <f>-S2989*L2989/100000</f>
        <v>0</v>
      </c>
      <c r="U2989" s="4">
        <f>N2989+Q2989</f>
        <v>4.8</v>
      </c>
      <c r="V2989" s="4" t="e">
        <f>P2989*I2989/100/R2989</f>
        <v>#DIV/0!</v>
      </c>
      <c r="W2989" s="4" t="e">
        <f>V2989*H2989</f>
        <v>#DIV/0!</v>
      </c>
      <c r="X2989" s="6">
        <f>O2989+S2989</f>
        <v>7</v>
      </c>
      <c r="Y2989" s="6" t="e">
        <f>P2989*I2989/100/T2989</f>
        <v>#DIV/0!</v>
      </c>
      <c r="Z2989" s="6" t="e">
        <f>Y2989*H2989</f>
        <v>#DIV/0!</v>
      </c>
      <c r="AB2989" s="1">
        <f t="shared" si="92"/>
        <v>0</v>
      </c>
      <c r="AC2989" s="1">
        <f t="shared" si="93"/>
        <v>0</v>
      </c>
    </row>
    <row r="2990" spans="4:29" x14ac:dyDescent="0.25">
      <c r="D2990" s="1">
        <v>2007</v>
      </c>
      <c r="E2990" s="1" t="s">
        <v>83</v>
      </c>
      <c r="F2990" s="2" t="s">
        <v>275</v>
      </c>
      <c r="G2990">
        <v>4</v>
      </c>
      <c r="H2990">
        <v>4398942</v>
      </c>
      <c r="I2990" s="1">
        <v>19764.77</v>
      </c>
      <c r="J2990" s="1">
        <v>318</v>
      </c>
      <c r="K2990" s="1">
        <v>69130.429999999993</v>
      </c>
      <c r="L2990" s="1">
        <v>85714.29</v>
      </c>
      <c r="M2990" s="3">
        <v>5</v>
      </c>
      <c r="N2990">
        <v>4.5999999999999996</v>
      </c>
      <c r="O2990">
        <v>7</v>
      </c>
      <c r="P2990" s="1">
        <f>IF($A$3="Percentage of government revenue per capita",$B$3,0) + IF($A$3="Absolute extra revenue",AB2990,0) + IF($A$3="Absolute revenue per capita",AC2990,0)</f>
        <v>0</v>
      </c>
      <c r="Q2990" s="5">
        <f>-MIN(data!$B$4 / data!I2953 * data!P2953 / 100, data!N2953)</f>
        <v>0</v>
      </c>
      <c r="R2990" s="4">
        <f>-Q2990*K2990/1000</f>
        <v>0</v>
      </c>
      <c r="S2990" s="6">
        <f>-MIN(data!$B$5/(POWER(LN(I2990),2))*P2990/100, O2990)</f>
        <v>0</v>
      </c>
      <c r="T2990" s="6">
        <f>-S2990*L2990/100000</f>
        <v>0</v>
      </c>
      <c r="U2990" s="4">
        <f>N2990+Q2990</f>
        <v>4.5999999999999996</v>
      </c>
      <c r="V2990" s="4" t="e">
        <f>P2990*I2990/100/R2990</f>
        <v>#DIV/0!</v>
      </c>
      <c r="W2990" s="4" t="e">
        <f>V2990*H2990</f>
        <v>#DIV/0!</v>
      </c>
      <c r="X2990" s="6">
        <f>O2990+S2990</f>
        <v>7</v>
      </c>
      <c r="Y2990" s="6" t="e">
        <f>P2990*I2990/100/T2990</f>
        <v>#DIV/0!</v>
      </c>
      <c r="Z2990" s="6" t="e">
        <f>Y2990*H2990</f>
        <v>#DIV/0!</v>
      </c>
      <c r="AB2990" s="1">
        <f t="shared" si="92"/>
        <v>0</v>
      </c>
      <c r="AC2990" s="1">
        <f t="shared" si="93"/>
        <v>0</v>
      </c>
    </row>
    <row r="2991" spans="4:29" x14ac:dyDescent="0.25">
      <c r="D2991" s="1">
        <v>2008</v>
      </c>
      <c r="E2991" s="1" t="s">
        <v>83</v>
      </c>
      <c r="F2991" s="2" t="s">
        <v>275</v>
      </c>
      <c r="G2991">
        <v>4</v>
      </c>
      <c r="H2991">
        <v>4489544</v>
      </c>
      <c r="I2991" s="1">
        <v>17807.419999999998</v>
      </c>
      <c r="J2991" s="1">
        <v>312</v>
      </c>
      <c r="K2991" s="1">
        <v>70909.09</v>
      </c>
      <c r="L2991" s="1">
        <v>75000</v>
      </c>
      <c r="M2991" s="3">
        <v>6</v>
      </c>
      <c r="N2991">
        <v>4.4000000000000004</v>
      </c>
      <c r="O2991">
        <v>8</v>
      </c>
      <c r="P2991" s="1">
        <f>IF($A$3="Percentage of government revenue per capita",$B$3,0) + IF($A$3="Absolute extra revenue",AB2991,0) + IF($A$3="Absolute revenue per capita",AC2991,0)</f>
        <v>0</v>
      </c>
      <c r="Q2991" s="5">
        <f>-MIN(data!$B$4 / data!I2954 * data!P2954 / 100, data!N2954)</f>
        <v>0</v>
      </c>
      <c r="R2991" s="4">
        <f>-Q2991*K2991/1000</f>
        <v>0</v>
      </c>
      <c r="S2991" s="6">
        <f>-MIN(data!$B$5/(POWER(LN(I2991),2))*P2991/100, O2991)</f>
        <v>0</v>
      </c>
      <c r="T2991" s="6">
        <f>-S2991*L2991/100000</f>
        <v>0</v>
      </c>
      <c r="U2991" s="4">
        <f>N2991+Q2991</f>
        <v>4.4000000000000004</v>
      </c>
      <c r="V2991" s="4" t="e">
        <f>P2991*I2991/100/R2991</f>
        <v>#DIV/0!</v>
      </c>
      <c r="W2991" s="4" t="e">
        <f>V2991*H2991</f>
        <v>#DIV/0!</v>
      </c>
      <c r="X2991" s="6">
        <f>O2991+S2991</f>
        <v>8</v>
      </c>
      <c r="Y2991" s="6" t="e">
        <f>P2991*I2991/100/T2991</f>
        <v>#DIV/0!</v>
      </c>
      <c r="Z2991" s="6" t="e">
        <f>Y2991*H2991</f>
        <v>#DIV/0!</v>
      </c>
      <c r="AB2991" s="1">
        <f t="shared" si="92"/>
        <v>0</v>
      </c>
      <c r="AC2991" s="1">
        <f t="shared" si="93"/>
        <v>0</v>
      </c>
    </row>
    <row r="2992" spans="4:29" x14ac:dyDescent="0.25">
      <c r="D2992" s="1">
        <v>2009</v>
      </c>
      <c r="E2992" s="1" t="s">
        <v>83</v>
      </c>
      <c r="F2992" s="2" t="s">
        <v>275</v>
      </c>
      <c r="G2992">
        <v>4</v>
      </c>
      <c r="H2992">
        <v>4535375</v>
      </c>
      <c r="I2992" s="1">
        <v>15954.08</v>
      </c>
      <c r="J2992" s="1">
        <v>307</v>
      </c>
      <c r="K2992" s="1">
        <v>71395.350000000006</v>
      </c>
      <c r="L2992" s="1">
        <v>55555.56</v>
      </c>
      <c r="M2992" s="3">
        <v>6</v>
      </c>
      <c r="N2992">
        <v>4.3</v>
      </c>
      <c r="O2992">
        <v>9</v>
      </c>
      <c r="P2992" s="1">
        <f>IF($A$3="Percentage of government revenue per capita",$B$3,0) + IF($A$3="Absolute extra revenue",AB2992,0) + IF($A$3="Absolute revenue per capita",AC2992,0)</f>
        <v>0</v>
      </c>
      <c r="Q2992" s="5">
        <f>-MIN(data!$B$4 / data!I2955 * data!P2955 / 100, data!N2955)</f>
        <v>0</v>
      </c>
      <c r="R2992" s="4">
        <f>-Q2992*K2992/1000</f>
        <v>0</v>
      </c>
      <c r="S2992" s="6">
        <f>-MIN(data!$B$5/(POWER(LN(I2992),2))*P2992/100, O2992)</f>
        <v>0</v>
      </c>
      <c r="T2992" s="6">
        <f>-S2992*L2992/100000</f>
        <v>0</v>
      </c>
      <c r="U2992" s="4">
        <f>N2992+Q2992</f>
        <v>4.3</v>
      </c>
      <c r="V2992" s="4" t="e">
        <f>P2992*I2992/100/R2992</f>
        <v>#DIV/0!</v>
      </c>
      <c r="W2992" s="4" t="e">
        <f>V2992*H2992</f>
        <v>#DIV/0!</v>
      </c>
      <c r="X2992" s="6">
        <f>O2992+S2992</f>
        <v>9</v>
      </c>
      <c r="Y2992" s="6" t="e">
        <f>P2992*I2992/100/T2992</f>
        <v>#DIV/0!</v>
      </c>
      <c r="Z2992" s="6" t="e">
        <f>Y2992*H2992</f>
        <v>#DIV/0!</v>
      </c>
      <c r="AB2992" s="1">
        <f t="shared" si="92"/>
        <v>0</v>
      </c>
      <c r="AC2992" s="1">
        <f t="shared" si="93"/>
        <v>0</v>
      </c>
    </row>
    <row r="2993" spans="4:29" x14ac:dyDescent="0.25">
      <c r="D2993" s="1">
        <v>2010</v>
      </c>
      <c r="E2993" s="1" t="s">
        <v>83</v>
      </c>
      <c r="F2993" s="2" t="s">
        <v>275</v>
      </c>
      <c r="G2993">
        <v>4</v>
      </c>
      <c r="H2993">
        <v>4560155</v>
      </c>
      <c r="I2993" s="1">
        <v>16099.3</v>
      </c>
      <c r="J2993" s="1">
        <v>302</v>
      </c>
      <c r="K2993" s="1">
        <v>71904.759999999995</v>
      </c>
      <c r="L2993" s="1">
        <v>85714.29</v>
      </c>
      <c r="M2993" s="3">
        <v>5</v>
      </c>
      <c r="N2993">
        <v>4.2</v>
      </c>
      <c r="O2993">
        <v>7</v>
      </c>
      <c r="P2993" s="1">
        <f>IF($A$3="Percentage of government revenue per capita",$B$3,0) + IF($A$3="Absolute extra revenue",AB2993,0) + IF($A$3="Absolute revenue per capita",AC2993,0)</f>
        <v>0</v>
      </c>
      <c r="Q2993" s="5">
        <f>-MIN(data!$B$4 / data!I2956 * data!P2956 / 100, data!N2956)</f>
        <v>0</v>
      </c>
      <c r="R2993" s="4">
        <f>-Q2993*K2993/1000</f>
        <v>0</v>
      </c>
      <c r="S2993" s="6">
        <f>-MIN(data!$B$5/(POWER(LN(I2993),2))*P2993/100, O2993)</f>
        <v>0</v>
      </c>
      <c r="T2993" s="6">
        <f>-S2993*L2993/100000</f>
        <v>0</v>
      </c>
      <c r="U2993" s="4">
        <f>N2993+Q2993</f>
        <v>4.2</v>
      </c>
      <c r="V2993" s="4" t="e">
        <f>P2993*I2993/100/R2993</f>
        <v>#DIV/0!</v>
      </c>
      <c r="W2993" s="4" t="e">
        <f>V2993*H2993</f>
        <v>#DIV/0!</v>
      </c>
      <c r="X2993" s="6">
        <f>O2993+S2993</f>
        <v>7</v>
      </c>
      <c r="Y2993" s="6" t="e">
        <f>P2993*I2993/100/T2993</f>
        <v>#DIV/0!</v>
      </c>
      <c r="Z2993" s="6" t="e">
        <f>Y2993*H2993</f>
        <v>#DIV/0!</v>
      </c>
      <c r="AB2993" s="1">
        <f t="shared" si="92"/>
        <v>0</v>
      </c>
      <c r="AC2993" s="1">
        <f t="shared" si="93"/>
        <v>0</v>
      </c>
    </row>
    <row r="2994" spans="4:29" x14ac:dyDescent="0.25">
      <c r="D2994" s="1">
        <v>2011</v>
      </c>
      <c r="E2994" s="1" t="s">
        <v>83</v>
      </c>
      <c r="F2994" s="2" t="s">
        <v>275</v>
      </c>
      <c r="G2994">
        <v>4</v>
      </c>
      <c r="H2994">
        <v>4580084</v>
      </c>
      <c r="I2994" s="1">
        <v>16902.37</v>
      </c>
      <c r="J2994" s="1">
        <v>295</v>
      </c>
      <c r="K2994" s="1">
        <v>71951.22</v>
      </c>
      <c r="L2994" s="1">
        <v>75000</v>
      </c>
      <c r="M2994" s="3">
        <v>6</v>
      </c>
      <c r="N2994">
        <v>4.0999999999999996</v>
      </c>
      <c r="O2994">
        <v>8</v>
      </c>
      <c r="P2994" s="1">
        <f>IF($A$3="Percentage of government revenue per capita",$B$3,0) + IF($A$3="Absolute extra revenue",AB2994,0) + IF($A$3="Absolute revenue per capita",AC2994,0)</f>
        <v>0</v>
      </c>
      <c r="Q2994" s="5">
        <f>-MIN(data!$B$4 / data!I2957 * data!P2957 / 100, data!N2957)</f>
        <v>0</v>
      </c>
      <c r="R2994" s="4">
        <f>-Q2994*K2994/1000</f>
        <v>0</v>
      </c>
      <c r="S2994" s="6">
        <f>-MIN(data!$B$5/(POWER(LN(I2994),2))*P2994/100, O2994)</f>
        <v>0</v>
      </c>
      <c r="T2994" s="6">
        <f>-S2994*L2994/100000</f>
        <v>0</v>
      </c>
      <c r="U2994" s="4">
        <f>N2994+Q2994</f>
        <v>4.0999999999999996</v>
      </c>
      <c r="V2994" s="4" t="e">
        <f>P2994*I2994/100/R2994</f>
        <v>#DIV/0!</v>
      </c>
      <c r="W2994" s="4" t="e">
        <f>V2994*H2994</f>
        <v>#DIV/0!</v>
      </c>
      <c r="X2994" s="6">
        <f>O2994+S2994</f>
        <v>8</v>
      </c>
      <c r="Y2994" s="6" t="e">
        <f>P2994*I2994/100/T2994</f>
        <v>#DIV/0!</v>
      </c>
      <c r="Z2994" s="6" t="e">
        <f>Y2994*H2994</f>
        <v>#DIV/0!</v>
      </c>
      <c r="AB2994" s="1">
        <f t="shared" si="92"/>
        <v>0</v>
      </c>
      <c r="AC2994" s="1">
        <f t="shared" si="93"/>
        <v>0</v>
      </c>
    </row>
    <row r="2995" spans="4:29" x14ac:dyDescent="0.25">
      <c r="D2995" s="1">
        <v>2012</v>
      </c>
      <c r="E2995" s="1" t="s">
        <v>83</v>
      </c>
      <c r="F2995" s="2" t="s">
        <v>275</v>
      </c>
      <c r="G2995">
        <v>4</v>
      </c>
      <c r="H2995">
        <v>4599533</v>
      </c>
      <c r="I2995" s="1">
        <v>17022.23</v>
      </c>
      <c r="J2995" s="1">
        <v>288</v>
      </c>
      <c r="K2995" s="1">
        <v>72000</v>
      </c>
      <c r="L2995" s="1">
        <v>62500</v>
      </c>
      <c r="M2995" s="3">
        <v>6</v>
      </c>
      <c r="N2995">
        <v>4</v>
      </c>
      <c r="O2995">
        <v>8</v>
      </c>
      <c r="P2995" s="1">
        <f>IF($A$3="Percentage of government revenue per capita",$B$3,0) + IF($A$3="Absolute extra revenue",AB2995,0) + IF($A$3="Absolute revenue per capita",AC2995,0)</f>
        <v>0</v>
      </c>
      <c r="Q2995" s="5">
        <f>-MIN(data!$B$4 / data!I2958 * data!P2958 / 100, data!N2958)</f>
        <v>0</v>
      </c>
      <c r="R2995" s="4">
        <f>-Q2995*K2995/1000</f>
        <v>0</v>
      </c>
      <c r="S2995" s="6">
        <f>-MIN(data!$B$5/(POWER(LN(I2995),2))*P2995/100, O2995)</f>
        <v>0</v>
      </c>
      <c r="T2995" s="6">
        <f>-S2995*L2995/100000</f>
        <v>0</v>
      </c>
      <c r="U2995" s="4">
        <f>N2995+Q2995</f>
        <v>4</v>
      </c>
      <c r="V2995" s="4" t="e">
        <f>P2995*I2995/100/R2995</f>
        <v>#DIV/0!</v>
      </c>
      <c r="W2995" s="4" t="e">
        <f>V2995*H2995</f>
        <v>#DIV/0!</v>
      </c>
      <c r="X2995" s="6">
        <f>O2995+S2995</f>
        <v>8</v>
      </c>
      <c r="Y2995" s="6" t="e">
        <f>P2995*I2995/100/T2995</f>
        <v>#DIV/0!</v>
      </c>
      <c r="Z2995" s="6" t="e">
        <f>Y2995*H2995</f>
        <v>#DIV/0!</v>
      </c>
      <c r="AB2995" s="1">
        <f t="shared" si="92"/>
        <v>0</v>
      </c>
      <c r="AC2995" s="1">
        <f t="shared" si="93"/>
        <v>0</v>
      </c>
    </row>
    <row r="2996" spans="4:29" x14ac:dyDescent="0.25">
      <c r="D2996" s="1">
        <v>2013</v>
      </c>
      <c r="E2996" s="1" t="s">
        <v>83</v>
      </c>
      <c r="F2996" s="2" t="s">
        <v>275</v>
      </c>
      <c r="G2996">
        <v>4</v>
      </c>
      <c r="H2996">
        <v>4623816</v>
      </c>
      <c r="I2996" s="1">
        <v>17285.68</v>
      </c>
      <c r="J2996" s="1">
        <v>279</v>
      </c>
      <c r="K2996" s="1">
        <v>71538.460000000006</v>
      </c>
      <c r="L2996" s="1">
        <v>62500</v>
      </c>
      <c r="M2996" s="3">
        <v>5</v>
      </c>
      <c r="N2996">
        <v>3.9</v>
      </c>
      <c r="O2996">
        <v>8</v>
      </c>
      <c r="P2996" s="1">
        <f>IF($A$3="Percentage of government revenue per capita",$B$3,0) + IF($A$3="Absolute extra revenue",AB2996,0) + IF($A$3="Absolute revenue per capita",AC2996,0)</f>
        <v>0</v>
      </c>
      <c r="Q2996" s="5">
        <f>-MIN(data!$B$4 / data!I2959 * data!P2959 / 100, data!N2959)</f>
        <v>0</v>
      </c>
      <c r="R2996" s="4">
        <f>-Q2996*K2996/1000</f>
        <v>0</v>
      </c>
      <c r="S2996" s="6">
        <f>-MIN(data!$B$5/(POWER(LN(I2996),2))*P2996/100, O2996)</f>
        <v>0</v>
      </c>
      <c r="T2996" s="6">
        <f>-S2996*L2996/100000</f>
        <v>0</v>
      </c>
      <c r="U2996" s="4">
        <f>N2996+Q2996</f>
        <v>3.9</v>
      </c>
      <c r="V2996" s="4" t="e">
        <f>P2996*I2996/100/R2996</f>
        <v>#DIV/0!</v>
      </c>
      <c r="W2996" s="4" t="e">
        <f>V2996*H2996</f>
        <v>#DIV/0!</v>
      </c>
      <c r="X2996" s="6">
        <f>O2996+S2996</f>
        <v>8</v>
      </c>
      <c r="Y2996" s="6" t="e">
        <f>P2996*I2996/100/T2996</f>
        <v>#DIV/0!</v>
      </c>
      <c r="Z2996" s="6" t="e">
        <f>Y2996*H2996</f>
        <v>#DIV/0!</v>
      </c>
      <c r="AB2996" s="1">
        <f t="shared" si="92"/>
        <v>0</v>
      </c>
      <c r="AC2996" s="1">
        <f t="shared" si="93"/>
        <v>0</v>
      </c>
    </row>
    <row r="2997" spans="4:29" x14ac:dyDescent="0.25">
      <c r="D2997" s="1">
        <v>2014</v>
      </c>
      <c r="E2997" s="1" t="s">
        <v>83</v>
      </c>
      <c r="F2997" s="2" t="s">
        <v>275</v>
      </c>
      <c r="G2997">
        <v>4</v>
      </c>
      <c r="H2997">
        <v>4657740</v>
      </c>
      <c r="I2997" s="1">
        <v>18577.05</v>
      </c>
      <c r="J2997" s="1">
        <v>270</v>
      </c>
      <c r="K2997" s="1">
        <v>71052.63</v>
      </c>
      <c r="L2997" s="1">
        <v>62500</v>
      </c>
      <c r="M2997" s="3">
        <v>5</v>
      </c>
      <c r="N2997">
        <v>3.8</v>
      </c>
      <c r="O2997">
        <v>8</v>
      </c>
      <c r="P2997" s="1">
        <f>IF($A$3="Percentage of government revenue per capita",$B$3,0) + IF($A$3="Absolute extra revenue",AB2997,0) + IF($A$3="Absolute revenue per capita",AC2997,0)</f>
        <v>0</v>
      </c>
      <c r="Q2997" s="5">
        <f>-MIN(data!$B$4 / data!I2960 * data!P2960 / 100, data!N2960)</f>
        <v>0</v>
      </c>
      <c r="R2997" s="4">
        <f>-Q2997*K2997/1000</f>
        <v>0</v>
      </c>
      <c r="S2997" s="6">
        <f>-MIN(data!$B$5/(POWER(LN(I2997),2))*P2997/100, O2997)</f>
        <v>0</v>
      </c>
      <c r="T2997" s="6">
        <f>-S2997*L2997/100000</f>
        <v>0</v>
      </c>
      <c r="U2997" s="4">
        <f>N2997+Q2997</f>
        <v>3.8</v>
      </c>
      <c r="V2997" s="4" t="e">
        <f>P2997*I2997/100/R2997</f>
        <v>#DIV/0!</v>
      </c>
      <c r="W2997" s="4" t="e">
        <f>V2997*H2997</f>
        <v>#DIV/0!</v>
      </c>
      <c r="X2997" s="6">
        <f>O2997+S2997</f>
        <v>8</v>
      </c>
      <c r="Y2997" s="6" t="e">
        <f>P2997*I2997/100/T2997</f>
        <v>#DIV/0!</v>
      </c>
      <c r="Z2997" s="6" t="e">
        <f>Y2997*H2997</f>
        <v>#DIV/0!</v>
      </c>
      <c r="AB2997" s="1">
        <f t="shared" si="92"/>
        <v>0</v>
      </c>
      <c r="AC2997" s="1">
        <f t="shared" si="93"/>
        <v>0</v>
      </c>
    </row>
    <row r="2998" spans="4:29" x14ac:dyDescent="0.25">
      <c r="D2998" s="1">
        <v>2015</v>
      </c>
      <c r="E2998" s="1" t="s">
        <v>83</v>
      </c>
      <c r="F2998" s="2" t="s">
        <v>275</v>
      </c>
      <c r="G2998">
        <v>4</v>
      </c>
      <c r="H2998">
        <v>4701957</v>
      </c>
      <c r="I2998" s="1">
        <v>18345.12</v>
      </c>
      <c r="J2998" s="1">
        <v>260</v>
      </c>
      <c r="K2998" s="1">
        <v>70270.27</v>
      </c>
      <c r="M2998" s="3">
        <v>5</v>
      </c>
      <c r="N2998">
        <v>3.7</v>
      </c>
      <c r="O2998">
        <v>8</v>
      </c>
      <c r="P2998" s="1">
        <f>IF($A$3="Percentage of government revenue per capita",$B$3,0) + IF($A$3="Absolute extra revenue",AB2998,0) + IF($A$3="Absolute revenue per capita",AC2998,0)</f>
        <v>0</v>
      </c>
      <c r="Q2998" s="5">
        <f>-MIN(data!$B$4 / data!I2961 * data!P2961 / 100, data!N2961)</f>
        <v>0</v>
      </c>
      <c r="R2998" s="4">
        <f>-Q2998*K2998/1000</f>
        <v>0</v>
      </c>
      <c r="S2998" s="6">
        <f>-MIN(data!$B$5/(POWER(LN(I2998),2))*P2998/100, O2998)</f>
        <v>0</v>
      </c>
      <c r="T2998" s="6">
        <f>-S2998*L2998/100000</f>
        <v>0</v>
      </c>
      <c r="U2998" s="4">
        <f>N2998+Q2998</f>
        <v>3.7</v>
      </c>
      <c r="V2998" s="4" t="e">
        <f>P2998*I2998/100/R2998</f>
        <v>#DIV/0!</v>
      </c>
      <c r="W2998" s="4" t="e">
        <f>V2998*H2998</f>
        <v>#DIV/0!</v>
      </c>
      <c r="X2998" s="6">
        <f>O2998+S2998</f>
        <v>8</v>
      </c>
      <c r="Y2998" s="6" t="e">
        <f>P2998*I2998/100/T2998</f>
        <v>#DIV/0!</v>
      </c>
      <c r="Z2998" s="6" t="e">
        <f>Y2998*H2998</f>
        <v>#DIV/0!</v>
      </c>
      <c r="AB2998" s="1">
        <f t="shared" si="92"/>
        <v>0</v>
      </c>
      <c r="AC2998" s="1">
        <f t="shared" si="93"/>
        <v>0</v>
      </c>
    </row>
    <row r="2999" spans="4:29" x14ac:dyDescent="0.25">
      <c r="D2999" s="1">
        <v>2016</v>
      </c>
      <c r="E2999" s="1" t="s">
        <v>83</v>
      </c>
      <c r="F2999" s="2" t="s">
        <v>275</v>
      </c>
      <c r="G2999">
        <v>4</v>
      </c>
      <c r="H2999">
        <v>4755335</v>
      </c>
      <c r="I2999" s="1">
        <v>18748.650000000001</v>
      </c>
      <c r="J2999" s="1">
        <v>249</v>
      </c>
      <c r="K2999" s="1">
        <v>69166.67</v>
      </c>
      <c r="M2999" s="3"/>
      <c r="N2999">
        <v>3.6</v>
      </c>
      <c r="O2999"/>
      <c r="P2999" s="1">
        <f>IF($A$3="Percentage of government revenue per capita",$B$3,0) + IF($A$3="Absolute extra revenue",AB2999,0) + IF($A$3="Absolute revenue per capita",AC2999,0)</f>
        <v>0</v>
      </c>
      <c r="Q2999" s="5" t="e">
        <f>-MIN(data!$B$4 / data!I2962 * data!P2962 / 100, data!N2962)</f>
        <v>#DIV/0!</v>
      </c>
      <c r="R2999" s="4" t="e">
        <f>-Q2999*K2999/1000</f>
        <v>#DIV/0!</v>
      </c>
      <c r="S2999" s="6">
        <f>-MIN(data!$B$5/(POWER(LN(I2999),2))*P2999/100, O2999)</f>
        <v>0</v>
      </c>
      <c r="T2999" s="6">
        <f>-S2999*L2999/100000</f>
        <v>0</v>
      </c>
      <c r="U2999" s="4" t="e">
        <f>N2999+Q2999</f>
        <v>#DIV/0!</v>
      </c>
      <c r="V2999" s="4" t="e">
        <f>P2999*I2999/100/R2999</f>
        <v>#DIV/0!</v>
      </c>
      <c r="W2999" s="4" t="e">
        <f>V2999*H2999</f>
        <v>#DIV/0!</v>
      </c>
      <c r="X2999" s="6">
        <f>O2999+S2999</f>
        <v>0</v>
      </c>
      <c r="Y2999" s="6" t="e">
        <f>P2999*I2999/100/T2999</f>
        <v>#DIV/0!</v>
      </c>
      <c r="Z2999" s="6" t="e">
        <f>Y2999*H2999</f>
        <v>#DIV/0!</v>
      </c>
      <c r="AB2999" s="1">
        <f t="shared" si="92"/>
        <v>0</v>
      </c>
      <c r="AC2999" s="1">
        <f t="shared" si="93"/>
        <v>0</v>
      </c>
    </row>
    <row r="3000" spans="4:29" x14ac:dyDescent="0.25">
      <c r="D3000" s="1">
        <v>1980</v>
      </c>
      <c r="E3000" s="1" t="s">
        <v>87</v>
      </c>
      <c r="F3000" s="2" t="s">
        <v>276</v>
      </c>
      <c r="G3000">
        <v>4</v>
      </c>
      <c r="H3000">
        <v>3878000</v>
      </c>
      <c r="I3000" s="1">
        <v>8807.18</v>
      </c>
      <c r="J3000" s="1">
        <v>1675</v>
      </c>
      <c r="K3000" s="1">
        <v>92541.440000000002</v>
      </c>
      <c r="M3000" s="3"/>
      <c r="N3000">
        <v>18.100000000000001</v>
      </c>
      <c r="O3000"/>
      <c r="P3000" s="1">
        <f>IF($A$3="Percentage of government revenue per capita",$B$3,0) + IF($A$3="Absolute extra revenue",AB3000,0) + IF($A$3="Absolute revenue per capita",AC3000,0)</f>
        <v>0</v>
      </c>
      <c r="Q3000" s="5">
        <f>-MIN(data!$B$4 / data!I3074 * data!P3074 / 100, data!N3074)</f>
        <v>0</v>
      </c>
      <c r="R3000" s="4">
        <f>-Q3000*K3000/1000</f>
        <v>0</v>
      </c>
      <c r="S3000" s="6">
        <f>-MIN(data!$B$5/(POWER(LN(I3000),2))*P3000/100, O3000)</f>
        <v>0</v>
      </c>
      <c r="T3000" s="6">
        <f>-S3000*L3000/100000</f>
        <v>0</v>
      </c>
      <c r="U3000" s="4">
        <f>N3000+Q3000</f>
        <v>18.100000000000001</v>
      </c>
      <c r="V3000" s="4" t="e">
        <f>P3000*I3000/100/R3000</f>
        <v>#DIV/0!</v>
      </c>
      <c r="W3000" s="4" t="e">
        <f>V3000*H3000</f>
        <v>#DIV/0!</v>
      </c>
      <c r="X3000" s="6">
        <f>O3000+S3000</f>
        <v>0</v>
      </c>
      <c r="Y3000" s="6" t="e">
        <f>P3000*I3000/100/T3000</f>
        <v>#DIV/0!</v>
      </c>
      <c r="Z3000" s="6" t="e">
        <f>Y3000*H3000</f>
        <v>#DIV/0!</v>
      </c>
      <c r="AB3000" s="1">
        <f t="shared" si="92"/>
        <v>0</v>
      </c>
      <c r="AC3000" s="1">
        <f t="shared" si="93"/>
        <v>0</v>
      </c>
    </row>
    <row r="3001" spans="4:29" x14ac:dyDescent="0.25">
      <c r="D3001" s="1">
        <v>1981</v>
      </c>
      <c r="E3001" s="1" t="s">
        <v>87</v>
      </c>
      <c r="F3001" s="2" t="s">
        <v>276</v>
      </c>
      <c r="G3001">
        <v>4</v>
      </c>
      <c r="H3001">
        <v>3956000</v>
      </c>
      <c r="I3001" s="1">
        <v>8853.9159999999993</v>
      </c>
      <c r="J3001" s="1">
        <v>1605</v>
      </c>
      <c r="K3001" s="1">
        <v>92774.57</v>
      </c>
      <c r="M3001" s="3"/>
      <c r="N3001">
        <v>17.3</v>
      </c>
      <c r="O3001"/>
      <c r="P3001" s="1">
        <f>IF($A$3="Percentage of government revenue per capita",$B$3,0) + IF($A$3="Absolute extra revenue",AB3001,0) + IF($A$3="Absolute revenue per capita",AC3001,0)</f>
        <v>0</v>
      </c>
      <c r="Q3001" s="5">
        <f>-MIN(data!$B$4 / data!I3075 * data!P3075 / 100, data!N3075)</f>
        <v>0</v>
      </c>
      <c r="R3001" s="4">
        <f>-Q3001*K3001/1000</f>
        <v>0</v>
      </c>
      <c r="S3001" s="6">
        <f>-MIN(data!$B$5/(POWER(LN(I3001),2))*P3001/100, O3001)</f>
        <v>0</v>
      </c>
      <c r="T3001" s="6">
        <f>-S3001*L3001/100000</f>
        <v>0</v>
      </c>
      <c r="U3001" s="4">
        <f>N3001+Q3001</f>
        <v>17.3</v>
      </c>
      <c r="V3001" s="4" t="e">
        <f>P3001*I3001/100/R3001</f>
        <v>#DIV/0!</v>
      </c>
      <c r="W3001" s="4" t="e">
        <f>V3001*H3001</f>
        <v>#DIV/0!</v>
      </c>
      <c r="X3001" s="6">
        <f>O3001+S3001</f>
        <v>0</v>
      </c>
      <c r="Y3001" s="6" t="e">
        <f>P3001*I3001/100/T3001</f>
        <v>#DIV/0!</v>
      </c>
      <c r="Z3001" s="6" t="e">
        <f>Y3001*H3001</f>
        <v>#DIV/0!</v>
      </c>
      <c r="AB3001" s="1">
        <f t="shared" si="92"/>
        <v>0</v>
      </c>
      <c r="AC3001" s="1">
        <f t="shared" si="93"/>
        <v>0</v>
      </c>
    </row>
    <row r="3002" spans="4:29" x14ac:dyDescent="0.25">
      <c r="D3002" s="1">
        <v>1982</v>
      </c>
      <c r="E3002" s="1" t="s">
        <v>87</v>
      </c>
      <c r="F3002" s="2" t="s">
        <v>276</v>
      </c>
      <c r="G3002">
        <v>4</v>
      </c>
      <c r="H3002">
        <v>4031000</v>
      </c>
      <c r="I3002" s="1">
        <v>10279.790000000001</v>
      </c>
      <c r="J3002" s="1">
        <v>1542</v>
      </c>
      <c r="K3002" s="1">
        <v>92891.57</v>
      </c>
      <c r="M3002" s="3"/>
      <c r="N3002">
        <v>16.600000000000001</v>
      </c>
      <c r="O3002"/>
      <c r="P3002" s="1">
        <f>IF($A$3="Percentage of government revenue per capita",$B$3,0) + IF($A$3="Absolute extra revenue",AB3002,0) + IF($A$3="Absolute revenue per capita",AC3002,0)</f>
        <v>0</v>
      </c>
      <c r="Q3002" s="5">
        <f>-MIN(data!$B$4 / data!I3076 * data!P3076 / 100, data!N3076)</f>
        <v>0</v>
      </c>
      <c r="R3002" s="4">
        <f>-Q3002*K3002/1000</f>
        <v>0</v>
      </c>
      <c r="S3002" s="6">
        <f>-MIN(data!$B$5/(POWER(LN(I3002),2))*P3002/100, O3002)</f>
        <v>0</v>
      </c>
      <c r="T3002" s="6">
        <f>-S3002*L3002/100000</f>
        <v>0</v>
      </c>
      <c r="U3002" s="4">
        <f>N3002+Q3002</f>
        <v>16.600000000000001</v>
      </c>
      <c r="V3002" s="4" t="e">
        <f>P3002*I3002/100/R3002</f>
        <v>#DIV/0!</v>
      </c>
      <c r="W3002" s="4" t="e">
        <f>V3002*H3002</f>
        <v>#DIV/0!</v>
      </c>
      <c r="X3002" s="6">
        <f>O3002+S3002</f>
        <v>0</v>
      </c>
      <c r="Y3002" s="6" t="e">
        <f>P3002*I3002/100/T3002</f>
        <v>#DIV/0!</v>
      </c>
      <c r="Z3002" s="6" t="e">
        <f>Y3002*H3002</f>
        <v>#DIV/0!</v>
      </c>
      <c r="AB3002" s="1">
        <f t="shared" si="92"/>
        <v>0</v>
      </c>
      <c r="AC3002" s="1">
        <f t="shared" si="93"/>
        <v>0</v>
      </c>
    </row>
    <row r="3003" spans="4:29" x14ac:dyDescent="0.25">
      <c r="D3003" s="1">
        <v>1983</v>
      </c>
      <c r="E3003" s="1" t="s">
        <v>87</v>
      </c>
      <c r="F3003" s="2" t="s">
        <v>276</v>
      </c>
      <c r="G3003">
        <v>4</v>
      </c>
      <c r="H3003">
        <v>4105000</v>
      </c>
      <c r="I3003" s="1">
        <v>10870.63</v>
      </c>
      <c r="J3003" s="1">
        <v>1481</v>
      </c>
      <c r="K3003" s="1">
        <v>93144.65</v>
      </c>
      <c r="M3003" s="3"/>
      <c r="N3003">
        <v>15.9</v>
      </c>
      <c r="O3003"/>
      <c r="P3003" s="1">
        <f>IF($A$3="Percentage of government revenue per capita",$B$3,0) + IF($A$3="Absolute extra revenue",AB3003,0) + IF($A$3="Absolute revenue per capita",AC3003,0)</f>
        <v>0</v>
      </c>
      <c r="Q3003" s="5">
        <f>-MIN(data!$B$4 / data!I3077 * data!P3077 / 100, data!N3077)</f>
        <v>0</v>
      </c>
      <c r="R3003" s="4">
        <f>-Q3003*K3003/1000</f>
        <v>0</v>
      </c>
      <c r="S3003" s="6">
        <f>-MIN(data!$B$5/(POWER(LN(I3003),2))*P3003/100, O3003)</f>
        <v>0</v>
      </c>
      <c r="T3003" s="6">
        <f>-S3003*L3003/100000</f>
        <v>0</v>
      </c>
      <c r="U3003" s="4">
        <f>N3003+Q3003</f>
        <v>15.9</v>
      </c>
      <c r="V3003" s="4" t="e">
        <f>P3003*I3003/100/R3003</f>
        <v>#DIV/0!</v>
      </c>
      <c r="W3003" s="4" t="e">
        <f>V3003*H3003</f>
        <v>#DIV/0!</v>
      </c>
      <c r="X3003" s="6">
        <f>O3003+S3003</f>
        <v>0</v>
      </c>
      <c r="Y3003" s="6" t="e">
        <f>P3003*I3003/100/T3003</f>
        <v>#DIV/0!</v>
      </c>
      <c r="Z3003" s="6" t="e">
        <f>Y3003*H3003</f>
        <v>#DIV/0!</v>
      </c>
      <c r="AB3003" s="1">
        <f t="shared" si="92"/>
        <v>0</v>
      </c>
      <c r="AC3003" s="1">
        <f t="shared" si="93"/>
        <v>0</v>
      </c>
    </row>
    <row r="3004" spans="4:29" x14ac:dyDescent="0.25">
      <c r="D3004" s="1">
        <v>1984</v>
      </c>
      <c r="E3004" s="1" t="s">
        <v>87</v>
      </c>
      <c r="F3004" s="2" t="s">
        <v>276</v>
      </c>
      <c r="G3004">
        <v>4</v>
      </c>
      <c r="H3004">
        <v>4159000</v>
      </c>
      <c r="I3004" s="1">
        <v>10399.780000000001</v>
      </c>
      <c r="J3004" s="1">
        <v>1419</v>
      </c>
      <c r="K3004" s="1">
        <v>93355.26</v>
      </c>
      <c r="M3004" s="3"/>
      <c r="N3004">
        <v>15.2</v>
      </c>
      <c r="O3004"/>
      <c r="P3004" s="1">
        <f>IF($A$3="Percentage of government revenue per capita",$B$3,0) + IF($A$3="Absolute extra revenue",AB3004,0) + IF($A$3="Absolute revenue per capita",AC3004,0)</f>
        <v>0</v>
      </c>
      <c r="Q3004" s="5">
        <f>-MIN(data!$B$4 / data!I3078 * data!P3078 / 100, data!N3078)</f>
        <v>0</v>
      </c>
      <c r="R3004" s="4">
        <f>-Q3004*K3004/1000</f>
        <v>0</v>
      </c>
      <c r="S3004" s="6">
        <f>-MIN(data!$B$5/(POWER(LN(I3004),2))*P3004/100, O3004)</f>
        <v>0</v>
      </c>
      <c r="T3004" s="6">
        <f>-S3004*L3004/100000</f>
        <v>0</v>
      </c>
      <c r="U3004" s="4">
        <f>N3004+Q3004</f>
        <v>15.2</v>
      </c>
      <c r="V3004" s="4" t="e">
        <f>P3004*I3004/100/R3004</f>
        <v>#DIV/0!</v>
      </c>
      <c r="W3004" s="4" t="e">
        <f>V3004*H3004</f>
        <v>#DIV/0!</v>
      </c>
      <c r="X3004" s="6">
        <f>O3004+S3004</f>
        <v>0</v>
      </c>
      <c r="Y3004" s="6" t="e">
        <f>P3004*I3004/100/T3004</f>
        <v>#DIV/0!</v>
      </c>
      <c r="Z3004" s="6" t="e">
        <f>Y3004*H3004</f>
        <v>#DIV/0!</v>
      </c>
      <c r="AB3004" s="1">
        <f t="shared" si="92"/>
        <v>0</v>
      </c>
      <c r="AC3004" s="1">
        <f t="shared" si="93"/>
        <v>0</v>
      </c>
    </row>
    <row r="3005" spans="4:29" x14ac:dyDescent="0.25">
      <c r="D3005" s="1">
        <v>1985</v>
      </c>
      <c r="E3005" s="1" t="s">
        <v>87</v>
      </c>
      <c r="F3005" s="2" t="s">
        <v>276</v>
      </c>
      <c r="G3005">
        <v>4</v>
      </c>
      <c r="H3005">
        <v>4233000</v>
      </c>
      <c r="I3005" s="1">
        <v>9968.5550000000003</v>
      </c>
      <c r="J3005" s="1">
        <v>1355</v>
      </c>
      <c r="K3005" s="1">
        <v>94097.22</v>
      </c>
      <c r="M3005" s="3"/>
      <c r="N3005">
        <v>14.4</v>
      </c>
      <c r="O3005"/>
      <c r="P3005" s="1">
        <f>IF($A$3="Percentage of government revenue per capita",$B$3,0) + IF($A$3="Absolute extra revenue",AB3005,0) + IF($A$3="Absolute revenue per capita",AC3005,0)</f>
        <v>0</v>
      </c>
      <c r="Q3005" s="5">
        <f>-MIN(data!$B$4 / data!I3079 * data!P3079 / 100, data!N3079)</f>
        <v>0</v>
      </c>
      <c r="R3005" s="4">
        <f>-Q3005*K3005/1000</f>
        <v>0</v>
      </c>
      <c r="S3005" s="6">
        <f>-MIN(data!$B$5/(POWER(LN(I3005),2))*P3005/100, O3005)</f>
        <v>0</v>
      </c>
      <c r="T3005" s="6">
        <f>-S3005*L3005/100000</f>
        <v>0</v>
      </c>
      <c r="U3005" s="4">
        <f>N3005+Q3005</f>
        <v>14.4</v>
      </c>
      <c r="V3005" s="4" t="e">
        <f>P3005*I3005/100/R3005</f>
        <v>#DIV/0!</v>
      </c>
      <c r="W3005" s="4" t="e">
        <f>V3005*H3005</f>
        <v>#DIV/0!</v>
      </c>
      <c r="X3005" s="6">
        <f>O3005+S3005</f>
        <v>0</v>
      </c>
      <c r="Y3005" s="6" t="e">
        <f>P3005*I3005/100/T3005</f>
        <v>#DIV/0!</v>
      </c>
      <c r="Z3005" s="6" t="e">
        <f>Y3005*H3005</f>
        <v>#DIV/0!</v>
      </c>
      <c r="AB3005" s="1">
        <f t="shared" si="92"/>
        <v>0</v>
      </c>
      <c r="AC3005" s="1">
        <f t="shared" si="93"/>
        <v>0</v>
      </c>
    </row>
    <row r="3006" spans="4:29" x14ac:dyDescent="0.25">
      <c r="D3006" s="1">
        <v>1986</v>
      </c>
      <c r="E3006" s="1" t="s">
        <v>87</v>
      </c>
      <c r="F3006" s="2" t="s">
        <v>276</v>
      </c>
      <c r="G3006">
        <v>4</v>
      </c>
      <c r="H3006">
        <v>4299000</v>
      </c>
      <c r="I3006" s="1">
        <v>9930.2009999999991</v>
      </c>
      <c r="J3006" s="1">
        <v>1296</v>
      </c>
      <c r="K3006" s="1">
        <v>94598.54</v>
      </c>
      <c r="M3006" s="3"/>
      <c r="N3006">
        <v>13.7</v>
      </c>
      <c r="O3006"/>
      <c r="P3006" s="1">
        <f>IF($A$3="Percentage of government revenue per capita",$B$3,0) + IF($A$3="Absolute extra revenue",AB3006,0) + IF($A$3="Absolute revenue per capita",AC3006,0)</f>
        <v>0</v>
      </c>
      <c r="Q3006" s="5">
        <f>-MIN(data!$B$4 / data!I3080 * data!P3080 / 100, data!N3080)</f>
        <v>0</v>
      </c>
      <c r="R3006" s="4">
        <f>-Q3006*K3006/1000</f>
        <v>0</v>
      </c>
      <c r="S3006" s="6">
        <f>-MIN(data!$B$5/(POWER(LN(I3006),2))*P3006/100, O3006)</f>
        <v>0</v>
      </c>
      <c r="T3006" s="6">
        <f>-S3006*L3006/100000</f>
        <v>0</v>
      </c>
      <c r="U3006" s="4">
        <f>N3006+Q3006</f>
        <v>13.7</v>
      </c>
      <c r="V3006" s="4" t="e">
        <f>P3006*I3006/100/R3006</f>
        <v>#DIV/0!</v>
      </c>
      <c r="W3006" s="4" t="e">
        <f>V3006*H3006</f>
        <v>#DIV/0!</v>
      </c>
      <c r="X3006" s="6">
        <f>O3006+S3006</f>
        <v>0</v>
      </c>
      <c r="Y3006" s="6" t="e">
        <f>P3006*I3006/100/T3006</f>
        <v>#DIV/0!</v>
      </c>
      <c r="Z3006" s="6" t="e">
        <f>Y3006*H3006</f>
        <v>#DIV/0!</v>
      </c>
      <c r="AB3006" s="1">
        <f t="shared" si="92"/>
        <v>0</v>
      </c>
      <c r="AC3006" s="1">
        <f t="shared" si="93"/>
        <v>0</v>
      </c>
    </row>
    <row r="3007" spans="4:29" x14ac:dyDescent="0.25">
      <c r="D3007" s="1">
        <v>1987</v>
      </c>
      <c r="E3007" s="1" t="s">
        <v>87</v>
      </c>
      <c r="F3007" s="2" t="s">
        <v>276</v>
      </c>
      <c r="G3007">
        <v>4</v>
      </c>
      <c r="H3007">
        <v>4369000</v>
      </c>
      <c r="I3007" s="1">
        <v>9970.9040000000005</v>
      </c>
      <c r="J3007" s="1">
        <v>1249</v>
      </c>
      <c r="K3007" s="1">
        <v>95343.51</v>
      </c>
      <c r="M3007" s="3"/>
      <c r="N3007">
        <v>13.1</v>
      </c>
      <c r="O3007"/>
      <c r="P3007" s="1">
        <f>IF($A$3="Percentage of government revenue per capita",$B$3,0) + IF($A$3="Absolute extra revenue",AB3007,0) + IF($A$3="Absolute revenue per capita",AC3007,0)</f>
        <v>0</v>
      </c>
      <c r="Q3007" s="5">
        <f>-MIN(data!$B$4 / data!I3081 * data!P3081 / 100, data!N3081)</f>
        <v>0</v>
      </c>
      <c r="R3007" s="4">
        <f>-Q3007*K3007/1000</f>
        <v>0</v>
      </c>
      <c r="S3007" s="6">
        <f>-MIN(data!$B$5/(POWER(LN(I3007),2))*P3007/100, O3007)</f>
        <v>0</v>
      </c>
      <c r="T3007" s="6">
        <f>-S3007*L3007/100000</f>
        <v>0</v>
      </c>
      <c r="U3007" s="4">
        <f>N3007+Q3007</f>
        <v>13.1</v>
      </c>
      <c r="V3007" s="4" t="e">
        <f>P3007*I3007/100/R3007</f>
        <v>#DIV/0!</v>
      </c>
      <c r="W3007" s="4" t="e">
        <f>V3007*H3007</f>
        <v>#DIV/0!</v>
      </c>
      <c r="X3007" s="6">
        <f>O3007+S3007</f>
        <v>0</v>
      </c>
      <c r="Y3007" s="6" t="e">
        <f>P3007*I3007/100/T3007</f>
        <v>#DIV/0!</v>
      </c>
      <c r="Z3007" s="6" t="e">
        <f>Y3007*H3007</f>
        <v>#DIV/0!</v>
      </c>
      <c r="AB3007" s="1">
        <f t="shared" si="92"/>
        <v>0</v>
      </c>
      <c r="AC3007" s="1">
        <f t="shared" si="93"/>
        <v>0</v>
      </c>
    </row>
    <row r="3008" spans="4:29" x14ac:dyDescent="0.25">
      <c r="D3008" s="1">
        <v>1988</v>
      </c>
      <c r="E3008" s="1" t="s">
        <v>87</v>
      </c>
      <c r="F3008" s="2" t="s">
        <v>276</v>
      </c>
      <c r="G3008">
        <v>4</v>
      </c>
      <c r="H3008">
        <v>4442000</v>
      </c>
      <c r="I3008" s="1">
        <v>8653.6270000000004</v>
      </c>
      <c r="J3008" s="1">
        <v>1210</v>
      </c>
      <c r="K3008" s="1">
        <v>96800</v>
      </c>
      <c r="M3008" s="3"/>
      <c r="N3008">
        <v>12.5</v>
      </c>
      <c r="O3008"/>
      <c r="P3008" s="1">
        <f>IF($A$3="Percentage of government revenue per capita",$B$3,0) + IF($A$3="Absolute extra revenue",AB3008,0) + IF($A$3="Absolute revenue per capita",AC3008,0)</f>
        <v>0</v>
      </c>
      <c r="Q3008" s="5">
        <f>-MIN(data!$B$4 / data!I3082 * data!P3082 / 100, data!N3082)</f>
        <v>0</v>
      </c>
      <c r="R3008" s="4">
        <f>-Q3008*K3008/1000</f>
        <v>0</v>
      </c>
      <c r="S3008" s="6">
        <f>-MIN(data!$B$5/(POWER(LN(I3008),2))*P3008/100, O3008)</f>
        <v>0</v>
      </c>
      <c r="T3008" s="6">
        <f>-S3008*L3008/100000</f>
        <v>0</v>
      </c>
      <c r="U3008" s="4">
        <f>N3008+Q3008</f>
        <v>12.5</v>
      </c>
      <c r="V3008" s="4" t="e">
        <f>P3008*I3008/100/R3008</f>
        <v>#DIV/0!</v>
      </c>
      <c r="W3008" s="4" t="e">
        <f>V3008*H3008</f>
        <v>#DIV/0!</v>
      </c>
      <c r="X3008" s="6">
        <f>O3008+S3008</f>
        <v>0</v>
      </c>
      <c r="Y3008" s="6" t="e">
        <f>P3008*I3008/100/T3008</f>
        <v>#DIV/0!</v>
      </c>
      <c r="Z3008" s="6" t="e">
        <f>Y3008*H3008</f>
        <v>#DIV/0!</v>
      </c>
      <c r="AB3008" s="1">
        <f t="shared" si="92"/>
        <v>0</v>
      </c>
      <c r="AC3008" s="1">
        <f t="shared" si="93"/>
        <v>0</v>
      </c>
    </row>
    <row r="3009" spans="4:29" x14ac:dyDescent="0.25">
      <c r="D3009" s="1">
        <v>1989</v>
      </c>
      <c r="E3009" s="1" t="s">
        <v>87</v>
      </c>
      <c r="F3009" s="2" t="s">
        <v>276</v>
      </c>
      <c r="G3009">
        <v>4</v>
      </c>
      <c r="H3009">
        <v>4518000</v>
      </c>
      <c r="I3009" s="1">
        <v>8235.7639999999992</v>
      </c>
      <c r="J3009" s="1">
        <v>1178</v>
      </c>
      <c r="K3009" s="1">
        <v>97355.37</v>
      </c>
      <c r="M3009" s="3"/>
      <c r="N3009">
        <v>12.1</v>
      </c>
      <c r="O3009"/>
      <c r="P3009" s="1">
        <f>IF($A$3="Percentage of government revenue per capita",$B$3,0) + IF($A$3="Absolute extra revenue",AB3009,0) + IF($A$3="Absolute revenue per capita",AC3009,0)</f>
        <v>0</v>
      </c>
      <c r="Q3009" s="5">
        <f>-MIN(data!$B$4 / data!I3083 * data!P3083 / 100, data!N3083)</f>
        <v>0</v>
      </c>
      <c r="R3009" s="4">
        <f>-Q3009*K3009/1000</f>
        <v>0</v>
      </c>
      <c r="S3009" s="6">
        <f>-MIN(data!$B$5/(POWER(LN(I3009),2))*P3009/100, O3009)</f>
        <v>0</v>
      </c>
      <c r="T3009" s="6">
        <f>-S3009*L3009/100000</f>
        <v>0</v>
      </c>
      <c r="U3009" s="4">
        <f>N3009+Q3009</f>
        <v>12.1</v>
      </c>
      <c r="V3009" s="4" t="e">
        <f>P3009*I3009/100/R3009</f>
        <v>#DIV/0!</v>
      </c>
      <c r="W3009" s="4" t="e">
        <f>V3009*H3009</f>
        <v>#DIV/0!</v>
      </c>
      <c r="X3009" s="6">
        <f>O3009+S3009</f>
        <v>0</v>
      </c>
      <c r="Y3009" s="6" t="e">
        <f>P3009*I3009/100/T3009</f>
        <v>#DIV/0!</v>
      </c>
      <c r="Z3009" s="6" t="e">
        <f>Y3009*H3009</f>
        <v>#DIV/0!</v>
      </c>
      <c r="AB3009" s="1">
        <f t="shared" si="92"/>
        <v>0</v>
      </c>
      <c r="AC3009" s="1">
        <f t="shared" si="93"/>
        <v>0</v>
      </c>
    </row>
    <row r="3010" spans="4:29" x14ac:dyDescent="0.25">
      <c r="D3010" s="1">
        <v>1990</v>
      </c>
      <c r="E3010" s="1" t="s">
        <v>87</v>
      </c>
      <c r="F3010" s="2" t="s">
        <v>276</v>
      </c>
      <c r="G3010">
        <v>4</v>
      </c>
      <c r="H3010">
        <v>4660000</v>
      </c>
      <c r="I3010" s="1">
        <v>8489.6460000000006</v>
      </c>
      <c r="J3010" s="1">
        <v>1148</v>
      </c>
      <c r="K3010" s="1">
        <v>98965.52</v>
      </c>
      <c r="L3010" s="1">
        <v>100000</v>
      </c>
      <c r="M3010" s="3">
        <v>11</v>
      </c>
      <c r="N3010">
        <v>11.6</v>
      </c>
      <c r="O3010">
        <v>11</v>
      </c>
      <c r="P3010" s="1">
        <f>IF($A$3="Percentage of government revenue per capita",$B$3,0) + IF($A$3="Absolute extra revenue",AB3010,0) + IF($A$3="Absolute revenue per capita",AC3010,0)</f>
        <v>0</v>
      </c>
      <c r="Q3010" s="5">
        <f>-MIN(data!$B$4 / data!I3084 * data!P3084 / 100, data!N3084)</f>
        <v>0</v>
      </c>
      <c r="R3010" s="4">
        <f>-Q3010*K3010/1000</f>
        <v>0</v>
      </c>
      <c r="S3010" s="6">
        <f>-MIN(data!$B$5/(POWER(LN(I3010),2))*P3010/100, O3010)</f>
        <v>0</v>
      </c>
      <c r="T3010" s="6">
        <f>-S3010*L3010/100000</f>
        <v>0</v>
      </c>
      <c r="U3010" s="4">
        <f>N3010+Q3010</f>
        <v>11.6</v>
      </c>
      <c r="V3010" s="4" t="e">
        <f>P3010*I3010/100/R3010</f>
        <v>#DIV/0!</v>
      </c>
      <c r="W3010" s="4" t="e">
        <f>V3010*H3010</f>
        <v>#DIV/0!</v>
      </c>
      <c r="X3010" s="6">
        <f>O3010+S3010</f>
        <v>11</v>
      </c>
      <c r="Y3010" s="6" t="e">
        <f>P3010*I3010/100/T3010</f>
        <v>#DIV/0!</v>
      </c>
      <c r="Z3010" s="6" t="e">
        <f>Y3010*H3010</f>
        <v>#DIV/0!</v>
      </c>
      <c r="AB3010" s="1">
        <f t="shared" si="92"/>
        <v>0</v>
      </c>
      <c r="AC3010" s="1">
        <f t="shared" si="93"/>
        <v>0</v>
      </c>
    </row>
    <row r="3011" spans="4:29" x14ac:dyDescent="0.25">
      <c r="D3011" s="1">
        <v>1991</v>
      </c>
      <c r="E3011" s="1" t="s">
        <v>87</v>
      </c>
      <c r="F3011" s="2" t="s">
        <v>276</v>
      </c>
      <c r="G3011">
        <v>4</v>
      </c>
      <c r="H3011">
        <v>4949000</v>
      </c>
      <c r="I3011" s="1">
        <v>0</v>
      </c>
      <c r="J3011" s="1">
        <v>1115</v>
      </c>
      <c r="K3011" s="1">
        <v>100450.5</v>
      </c>
      <c r="L3011" s="1">
        <v>90909.09</v>
      </c>
      <c r="M3011" s="3">
        <v>11</v>
      </c>
      <c r="N3011">
        <v>11.1</v>
      </c>
      <c r="O3011">
        <v>11</v>
      </c>
      <c r="P3011" s="1">
        <f>IF($A$3="Percentage of government revenue per capita",$B$3,0) + IF($A$3="Absolute extra revenue",AB3011,0) + IF($A$3="Absolute revenue per capita",AC3011,0)</f>
        <v>0</v>
      </c>
      <c r="Q3011" s="5">
        <f>-MIN(data!$B$4 / data!I3085 * data!P3085 / 100, data!N3085)</f>
        <v>0</v>
      </c>
      <c r="R3011" s="4">
        <f>-Q3011*K3011/1000</f>
        <v>0</v>
      </c>
      <c r="S3011" s="6" t="e">
        <f>-MIN(data!$B$5/(POWER(LN(I3011),2))*P3011/100, O3011)</f>
        <v>#NUM!</v>
      </c>
      <c r="T3011" s="6" t="e">
        <f>-S3011*L3011/100000</f>
        <v>#NUM!</v>
      </c>
      <c r="U3011" s="4">
        <f>N3011+Q3011</f>
        <v>11.1</v>
      </c>
      <c r="V3011" s="4" t="e">
        <f>P3011*I3011/100/R3011</f>
        <v>#DIV/0!</v>
      </c>
      <c r="W3011" s="4" t="e">
        <f>V3011*H3011</f>
        <v>#DIV/0!</v>
      </c>
      <c r="X3011" s="6" t="e">
        <f>O3011+S3011</f>
        <v>#NUM!</v>
      </c>
      <c r="Y3011" s="6" t="e">
        <f>P3011*I3011/100/T3011</f>
        <v>#NUM!</v>
      </c>
      <c r="Z3011" s="6" t="e">
        <f>Y3011*H3011</f>
        <v>#NUM!</v>
      </c>
      <c r="AB3011" s="1" t="e">
        <f t="shared" si="92"/>
        <v>#DIV/0!</v>
      </c>
      <c r="AC3011" s="1" t="e">
        <f t="shared" si="93"/>
        <v>#DIV/0!</v>
      </c>
    </row>
    <row r="3012" spans="4:29" x14ac:dyDescent="0.25">
      <c r="D3012" s="1">
        <v>1992</v>
      </c>
      <c r="E3012" s="1" t="s">
        <v>87</v>
      </c>
      <c r="F3012" s="2" t="s">
        <v>276</v>
      </c>
      <c r="G3012">
        <v>4</v>
      </c>
      <c r="H3012">
        <v>5123000</v>
      </c>
      <c r="I3012" s="1">
        <v>8647.8250000000007</v>
      </c>
      <c r="J3012" s="1">
        <v>1074</v>
      </c>
      <c r="K3012" s="1">
        <v>102285.7</v>
      </c>
      <c r="L3012" s="1">
        <v>100000</v>
      </c>
      <c r="M3012" s="3">
        <v>10</v>
      </c>
      <c r="N3012">
        <v>10.5</v>
      </c>
      <c r="O3012">
        <v>10</v>
      </c>
      <c r="P3012" s="1">
        <f>IF($A$3="Percentage of government revenue per capita",$B$3,0) + IF($A$3="Absolute extra revenue",AB3012,0) + IF($A$3="Absolute revenue per capita",AC3012,0)</f>
        <v>0</v>
      </c>
      <c r="Q3012" s="5">
        <f>-MIN(data!$B$4 / data!I3086 * data!P3086 / 100, data!N3086)</f>
        <v>0</v>
      </c>
      <c r="R3012" s="4">
        <f>-Q3012*K3012/1000</f>
        <v>0</v>
      </c>
      <c r="S3012" s="6">
        <f>-MIN(data!$B$5/(POWER(LN(I3012),2))*P3012/100, O3012)</f>
        <v>0</v>
      </c>
      <c r="T3012" s="6">
        <f>-S3012*L3012/100000</f>
        <v>0</v>
      </c>
      <c r="U3012" s="4">
        <f>N3012+Q3012</f>
        <v>10.5</v>
      </c>
      <c r="V3012" s="4" t="e">
        <f>P3012*I3012/100/R3012</f>
        <v>#DIV/0!</v>
      </c>
      <c r="W3012" s="4" t="e">
        <f>V3012*H3012</f>
        <v>#DIV/0!</v>
      </c>
      <c r="X3012" s="6">
        <f>O3012+S3012</f>
        <v>10</v>
      </c>
      <c r="Y3012" s="6" t="e">
        <f>P3012*I3012/100/T3012</f>
        <v>#DIV/0!</v>
      </c>
      <c r="Z3012" s="6" t="e">
        <f>Y3012*H3012</f>
        <v>#DIV/0!</v>
      </c>
      <c r="AB3012" s="1">
        <f t="shared" ref="AB3012:AB3075" si="94">$B$3*100/H3012/I3012</f>
        <v>0</v>
      </c>
      <c r="AC3012" s="1">
        <f t="shared" ref="AC3012:AC3075" si="95">$B$3/I3012*100</f>
        <v>0</v>
      </c>
    </row>
    <row r="3013" spans="4:29" x14ac:dyDescent="0.25">
      <c r="D3013" s="1">
        <v>1993</v>
      </c>
      <c r="E3013" s="1" t="s">
        <v>87</v>
      </c>
      <c r="F3013" s="2" t="s">
        <v>276</v>
      </c>
      <c r="G3013">
        <v>4</v>
      </c>
      <c r="H3013">
        <v>5261000</v>
      </c>
      <c r="I3013" s="1">
        <v>8806.6440000000002</v>
      </c>
      <c r="J3013" s="1">
        <v>1031</v>
      </c>
      <c r="K3013" s="1">
        <v>105204.1</v>
      </c>
      <c r="L3013" s="1">
        <v>100000</v>
      </c>
      <c r="M3013" s="3">
        <v>10</v>
      </c>
      <c r="N3013">
        <v>9.8000000000000007</v>
      </c>
      <c r="O3013">
        <v>10</v>
      </c>
      <c r="P3013" s="1">
        <f>IF($A$3="Percentage of government revenue per capita",$B$3,0) + IF($A$3="Absolute extra revenue",AB3013,0) + IF($A$3="Absolute revenue per capita",AC3013,0)</f>
        <v>0</v>
      </c>
      <c r="Q3013" s="5">
        <f>-MIN(data!$B$4 / data!I3087 * data!P3087 / 100, data!N3087)</f>
        <v>0</v>
      </c>
      <c r="R3013" s="4">
        <f>-Q3013*K3013/1000</f>
        <v>0</v>
      </c>
      <c r="S3013" s="6">
        <f>-MIN(data!$B$5/(POWER(LN(I3013),2))*P3013/100, O3013)</f>
        <v>0</v>
      </c>
      <c r="T3013" s="6">
        <f>-S3013*L3013/100000</f>
        <v>0</v>
      </c>
      <c r="U3013" s="4">
        <f>N3013+Q3013</f>
        <v>9.8000000000000007</v>
      </c>
      <c r="V3013" s="4" t="e">
        <f>P3013*I3013/100/R3013</f>
        <v>#DIV/0!</v>
      </c>
      <c r="W3013" s="4" t="e">
        <f>V3013*H3013</f>
        <v>#DIV/0!</v>
      </c>
      <c r="X3013" s="6">
        <f>O3013+S3013</f>
        <v>10</v>
      </c>
      <c r="Y3013" s="6" t="e">
        <f>P3013*I3013/100/T3013</f>
        <v>#DIV/0!</v>
      </c>
      <c r="Z3013" s="6" t="e">
        <f>Y3013*H3013</f>
        <v>#DIV/0!</v>
      </c>
      <c r="AB3013" s="1">
        <f t="shared" si="94"/>
        <v>0</v>
      </c>
      <c r="AC3013" s="1">
        <f t="shared" si="95"/>
        <v>0</v>
      </c>
    </row>
    <row r="3014" spans="4:29" x14ac:dyDescent="0.25">
      <c r="D3014" s="1">
        <v>1994</v>
      </c>
      <c r="E3014" s="1" t="s">
        <v>87</v>
      </c>
      <c r="F3014" s="2" t="s">
        <v>276</v>
      </c>
      <c r="G3014">
        <v>4</v>
      </c>
      <c r="H3014">
        <v>5399000</v>
      </c>
      <c r="I3014" s="1">
        <v>9175.7540000000008</v>
      </c>
      <c r="J3014" s="1">
        <v>990</v>
      </c>
      <c r="K3014" s="1">
        <v>107608.7</v>
      </c>
      <c r="L3014" s="1">
        <v>122222.2</v>
      </c>
      <c r="M3014" s="3">
        <v>10</v>
      </c>
      <c r="N3014">
        <v>9.1999999999999993</v>
      </c>
      <c r="O3014">
        <v>9</v>
      </c>
      <c r="P3014" s="1">
        <f>IF($A$3="Percentage of government revenue per capita",$B$3,0) + IF($A$3="Absolute extra revenue",AB3014,0) + IF($A$3="Absolute revenue per capita",AC3014,0)</f>
        <v>0</v>
      </c>
      <c r="Q3014" s="5">
        <f>-MIN(data!$B$4 / data!I3088 * data!P3088 / 100, data!N3088)</f>
        <v>0</v>
      </c>
      <c r="R3014" s="4">
        <f>-Q3014*K3014/1000</f>
        <v>0</v>
      </c>
      <c r="S3014" s="6">
        <f>-MIN(data!$B$5/(POWER(LN(I3014),2))*P3014/100, O3014)</f>
        <v>0</v>
      </c>
      <c r="T3014" s="6">
        <f>-S3014*L3014/100000</f>
        <v>0</v>
      </c>
      <c r="U3014" s="4">
        <f>N3014+Q3014</f>
        <v>9.1999999999999993</v>
      </c>
      <c r="V3014" s="4" t="e">
        <f>P3014*I3014/100/R3014</f>
        <v>#DIV/0!</v>
      </c>
      <c r="W3014" s="4" t="e">
        <f>V3014*H3014</f>
        <v>#DIV/0!</v>
      </c>
      <c r="X3014" s="6">
        <f>O3014+S3014</f>
        <v>9</v>
      </c>
      <c r="Y3014" s="6" t="e">
        <f>P3014*I3014/100/T3014</f>
        <v>#DIV/0!</v>
      </c>
      <c r="Z3014" s="6" t="e">
        <f>Y3014*H3014</f>
        <v>#DIV/0!</v>
      </c>
      <c r="AB3014" s="1">
        <f t="shared" si="94"/>
        <v>0</v>
      </c>
      <c r="AC3014" s="1">
        <f t="shared" si="95"/>
        <v>0</v>
      </c>
    </row>
    <row r="3015" spans="4:29" x14ac:dyDescent="0.25">
      <c r="D3015" s="1">
        <v>1995</v>
      </c>
      <c r="E3015" s="1" t="s">
        <v>87</v>
      </c>
      <c r="F3015" s="2" t="s">
        <v>276</v>
      </c>
      <c r="G3015">
        <v>4</v>
      </c>
      <c r="H3015">
        <v>5545000</v>
      </c>
      <c r="I3015" s="1">
        <v>0</v>
      </c>
      <c r="J3015" s="1">
        <v>955</v>
      </c>
      <c r="K3015" s="1">
        <v>109770.1</v>
      </c>
      <c r="L3015" s="1">
        <v>110000</v>
      </c>
      <c r="M3015" s="3">
        <v>11</v>
      </c>
      <c r="N3015">
        <v>8.6999999999999993</v>
      </c>
      <c r="O3015">
        <v>10</v>
      </c>
      <c r="P3015" s="1">
        <f>IF($A$3="Percentage of government revenue per capita",$B$3,0) + IF($A$3="Absolute extra revenue",AB3015,0) + IF($A$3="Absolute revenue per capita",AC3015,0)</f>
        <v>0</v>
      </c>
      <c r="Q3015" s="5">
        <f>-MIN(data!$B$4 / data!I3089 * data!P3089 / 100, data!N3089)</f>
        <v>0</v>
      </c>
      <c r="R3015" s="4">
        <f>-Q3015*K3015/1000</f>
        <v>0</v>
      </c>
      <c r="S3015" s="6" t="e">
        <f>-MIN(data!$B$5/(POWER(LN(I3015),2))*P3015/100, O3015)</f>
        <v>#NUM!</v>
      </c>
      <c r="T3015" s="6" t="e">
        <f>-S3015*L3015/100000</f>
        <v>#NUM!</v>
      </c>
      <c r="U3015" s="4">
        <f>N3015+Q3015</f>
        <v>8.6999999999999993</v>
      </c>
      <c r="V3015" s="4" t="e">
        <f>P3015*I3015/100/R3015</f>
        <v>#DIV/0!</v>
      </c>
      <c r="W3015" s="4" t="e">
        <f>V3015*H3015</f>
        <v>#DIV/0!</v>
      </c>
      <c r="X3015" s="6" t="e">
        <f>O3015+S3015</f>
        <v>#NUM!</v>
      </c>
      <c r="Y3015" s="6" t="e">
        <f>P3015*I3015/100/T3015</f>
        <v>#NUM!</v>
      </c>
      <c r="Z3015" s="6" t="e">
        <f>Y3015*H3015</f>
        <v>#NUM!</v>
      </c>
      <c r="AB3015" s="1" t="e">
        <f t="shared" si="94"/>
        <v>#DIV/0!</v>
      </c>
      <c r="AC3015" s="1" t="e">
        <f t="shared" si="95"/>
        <v>#DIV/0!</v>
      </c>
    </row>
    <row r="3016" spans="4:29" x14ac:dyDescent="0.25">
      <c r="D3016" s="1">
        <v>1996</v>
      </c>
      <c r="E3016" s="1" t="s">
        <v>87</v>
      </c>
      <c r="F3016" s="2" t="s">
        <v>276</v>
      </c>
      <c r="G3016">
        <v>4</v>
      </c>
      <c r="H3016">
        <v>5692000</v>
      </c>
      <c r="I3016" s="1">
        <v>0</v>
      </c>
      <c r="J3016" s="1">
        <v>926</v>
      </c>
      <c r="K3016" s="1">
        <v>112926.8</v>
      </c>
      <c r="L3016" s="1">
        <v>122222.2</v>
      </c>
      <c r="M3016" s="3">
        <v>11</v>
      </c>
      <c r="N3016">
        <v>8.1999999999999993</v>
      </c>
      <c r="O3016">
        <v>9</v>
      </c>
      <c r="P3016" s="1">
        <f>IF($A$3="Percentage of government revenue per capita",$B$3,0) + IF($A$3="Absolute extra revenue",AB3016,0) + IF($A$3="Absolute revenue per capita",AC3016,0)</f>
        <v>0</v>
      </c>
      <c r="Q3016" s="5">
        <f>-MIN(data!$B$4 / data!I3090 * data!P3090 / 100, data!N3090)</f>
        <v>0</v>
      </c>
      <c r="R3016" s="4">
        <f>-Q3016*K3016/1000</f>
        <v>0</v>
      </c>
      <c r="S3016" s="6" t="e">
        <f>-MIN(data!$B$5/(POWER(LN(I3016),2))*P3016/100, O3016)</f>
        <v>#NUM!</v>
      </c>
      <c r="T3016" s="6" t="e">
        <f>-S3016*L3016/100000</f>
        <v>#NUM!</v>
      </c>
      <c r="U3016" s="4">
        <f>N3016+Q3016</f>
        <v>8.1999999999999993</v>
      </c>
      <c r="V3016" s="4" t="e">
        <f>P3016*I3016/100/R3016</f>
        <v>#DIV/0!</v>
      </c>
      <c r="W3016" s="4" t="e">
        <f>V3016*H3016</f>
        <v>#DIV/0!</v>
      </c>
      <c r="X3016" s="6" t="e">
        <f>O3016+S3016</f>
        <v>#NUM!</v>
      </c>
      <c r="Y3016" s="6" t="e">
        <f>P3016*I3016/100/T3016</f>
        <v>#NUM!</v>
      </c>
      <c r="Z3016" s="6" t="e">
        <f>Y3016*H3016</f>
        <v>#NUM!</v>
      </c>
      <c r="AB3016" s="1" t="e">
        <f t="shared" si="94"/>
        <v>#DIV/0!</v>
      </c>
      <c r="AC3016" s="1" t="e">
        <f t="shared" si="95"/>
        <v>#DIV/0!</v>
      </c>
    </row>
    <row r="3017" spans="4:29" x14ac:dyDescent="0.25">
      <c r="D3017" s="1">
        <v>1997</v>
      </c>
      <c r="E3017" s="1" t="s">
        <v>87</v>
      </c>
      <c r="F3017" s="2" t="s">
        <v>276</v>
      </c>
      <c r="G3017">
        <v>4</v>
      </c>
      <c r="H3017">
        <v>5836000</v>
      </c>
      <c r="I3017" s="1">
        <v>0</v>
      </c>
      <c r="J3017" s="1">
        <v>905</v>
      </c>
      <c r="K3017" s="1">
        <v>116025.60000000001</v>
      </c>
      <c r="L3017" s="1">
        <v>122222.2</v>
      </c>
      <c r="M3017" s="3">
        <v>11</v>
      </c>
      <c r="N3017">
        <v>7.8</v>
      </c>
      <c r="O3017">
        <v>9</v>
      </c>
      <c r="P3017" s="1">
        <f>IF($A$3="Percentage of government revenue per capita",$B$3,0) + IF($A$3="Absolute extra revenue",AB3017,0) + IF($A$3="Absolute revenue per capita",AC3017,0)</f>
        <v>0</v>
      </c>
      <c r="Q3017" s="5">
        <f>-MIN(data!$B$4 / data!I3091 * data!P3091 / 100, data!N3091)</f>
        <v>0</v>
      </c>
      <c r="R3017" s="4">
        <f>-Q3017*K3017/1000</f>
        <v>0</v>
      </c>
      <c r="S3017" s="6" t="e">
        <f>-MIN(data!$B$5/(POWER(LN(I3017),2))*P3017/100, O3017)</f>
        <v>#NUM!</v>
      </c>
      <c r="T3017" s="6" t="e">
        <f>-S3017*L3017/100000</f>
        <v>#NUM!</v>
      </c>
      <c r="U3017" s="4">
        <f>N3017+Q3017</f>
        <v>7.8</v>
      </c>
      <c r="V3017" s="4" t="e">
        <f>P3017*I3017/100/R3017</f>
        <v>#DIV/0!</v>
      </c>
      <c r="W3017" s="4" t="e">
        <f>V3017*H3017</f>
        <v>#DIV/0!</v>
      </c>
      <c r="X3017" s="6" t="e">
        <f>O3017+S3017</f>
        <v>#NUM!</v>
      </c>
      <c r="Y3017" s="6" t="e">
        <f>P3017*I3017/100/T3017</f>
        <v>#NUM!</v>
      </c>
      <c r="Z3017" s="6" t="e">
        <f>Y3017*H3017</f>
        <v>#NUM!</v>
      </c>
      <c r="AB3017" s="1" t="e">
        <f t="shared" si="94"/>
        <v>#DIV/0!</v>
      </c>
      <c r="AC3017" s="1" t="e">
        <f t="shared" si="95"/>
        <v>#DIV/0!</v>
      </c>
    </row>
    <row r="3018" spans="4:29" x14ac:dyDescent="0.25">
      <c r="D3018" s="1">
        <v>1998</v>
      </c>
      <c r="E3018" s="1" t="s">
        <v>87</v>
      </c>
      <c r="F3018" s="2" t="s">
        <v>276</v>
      </c>
      <c r="G3018">
        <v>4</v>
      </c>
      <c r="H3018">
        <v>5971000</v>
      </c>
      <c r="I3018" s="1">
        <v>0</v>
      </c>
      <c r="J3018" s="1">
        <v>889</v>
      </c>
      <c r="K3018" s="1">
        <v>118533.3</v>
      </c>
      <c r="L3018" s="1">
        <v>122222.2</v>
      </c>
      <c r="M3018" s="3">
        <v>11</v>
      </c>
      <c r="N3018">
        <v>7.5</v>
      </c>
      <c r="O3018">
        <v>9</v>
      </c>
      <c r="P3018" s="1">
        <f>IF($A$3="Percentage of government revenue per capita",$B$3,0) + IF($A$3="Absolute extra revenue",AB3018,0) + IF($A$3="Absolute revenue per capita",AC3018,0)</f>
        <v>0</v>
      </c>
      <c r="Q3018" s="5">
        <f>-MIN(data!$B$4 / data!I3092 * data!P3092 / 100, data!N3092)</f>
        <v>0</v>
      </c>
      <c r="R3018" s="4">
        <f>-Q3018*K3018/1000</f>
        <v>0</v>
      </c>
      <c r="S3018" s="6" t="e">
        <f>-MIN(data!$B$5/(POWER(LN(I3018),2))*P3018/100, O3018)</f>
        <v>#NUM!</v>
      </c>
      <c r="T3018" s="6" t="e">
        <f>-S3018*L3018/100000</f>
        <v>#NUM!</v>
      </c>
      <c r="U3018" s="4">
        <f>N3018+Q3018</f>
        <v>7.5</v>
      </c>
      <c r="V3018" s="4" t="e">
        <f>P3018*I3018/100/R3018</f>
        <v>#DIV/0!</v>
      </c>
      <c r="W3018" s="4" t="e">
        <f>V3018*H3018</f>
        <v>#DIV/0!</v>
      </c>
      <c r="X3018" s="6" t="e">
        <f>O3018+S3018</f>
        <v>#NUM!</v>
      </c>
      <c r="Y3018" s="6" t="e">
        <f>P3018*I3018/100/T3018</f>
        <v>#NUM!</v>
      </c>
      <c r="Z3018" s="6" t="e">
        <f>Y3018*H3018</f>
        <v>#NUM!</v>
      </c>
      <c r="AB3018" s="1" t="e">
        <f t="shared" si="94"/>
        <v>#DIV/0!</v>
      </c>
      <c r="AC3018" s="1" t="e">
        <f t="shared" si="95"/>
        <v>#DIV/0!</v>
      </c>
    </row>
    <row r="3019" spans="4:29" x14ac:dyDescent="0.25">
      <c r="D3019" s="1">
        <v>1999</v>
      </c>
      <c r="E3019" s="1" t="s">
        <v>87</v>
      </c>
      <c r="F3019" s="2" t="s">
        <v>276</v>
      </c>
      <c r="G3019">
        <v>4</v>
      </c>
      <c r="H3019">
        <v>6125000</v>
      </c>
      <c r="I3019" s="1">
        <v>0</v>
      </c>
      <c r="J3019" s="1">
        <v>874</v>
      </c>
      <c r="K3019" s="1">
        <v>121388.9</v>
      </c>
      <c r="L3019" s="1">
        <v>111111.1</v>
      </c>
      <c r="M3019" s="3">
        <v>11</v>
      </c>
      <c r="N3019">
        <v>7.2</v>
      </c>
      <c r="O3019">
        <v>9</v>
      </c>
      <c r="P3019" s="1">
        <f>IF($A$3="Percentage of government revenue per capita",$B$3,0) + IF($A$3="Absolute extra revenue",AB3019,0) + IF($A$3="Absolute revenue per capita",AC3019,0)</f>
        <v>0</v>
      </c>
      <c r="Q3019" s="5">
        <f>-MIN(data!$B$4 / data!I3093 * data!P3093 / 100, data!N3093)</f>
        <v>0</v>
      </c>
      <c r="R3019" s="4">
        <f>-Q3019*K3019/1000</f>
        <v>0</v>
      </c>
      <c r="S3019" s="6" t="e">
        <f>-MIN(data!$B$5/(POWER(LN(I3019),2))*P3019/100, O3019)</f>
        <v>#NUM!</v>
      </c>
      <c r="T3019" s="6" t="e">
        <f>-S3019*L3019/100000</f>
        <v>#NUM!</v>
      </c>
      <c r="U3019" s="4">
        <f>N3019+Q3019</f>
        <v>7.2</v>
      </c>
      <c r="V3019" s="4" t="e">
        <f>P3019*I3019/100/R3019</f>
        <v>#DIV/0!</v>
      </c>
      <c r="W3019" s="4" t="e">
        <f>V3019*H3019</f>
        <v>#DIV/0!</v>
      </c>
      <c r="X3019" s="6" t="e">
        <f>O3019+S3019</f>
        <v>#NUM!</v>
      </c>
      <c r="Y3019" s="6" t="e">
        <f>P3019*I3019/100/T3019</f>
        <v>#NUM!</v>
      </c>
      <c r="Z3019" s="6" t="e">
        <f>Y3019*H3019</f>
        <v>#NUM!</v>
      </c>
      <c r="AB3019" s="1" t="e">
        <f t="shared" si="94"/>
        <v>#DIV/0!</v>
      </c>
      <c r="AC3019" s="1" t="e">
        <f t="shared" si="95"/>
        <v>#DIV/0!</v>
      </c>
    </row>
    <row r="3020" spans="4:29" x14ac:dyDescent="0.25">
      <c r="D3020" s="1">
        <v>2000</v>
      </c>
      <c r="E3020" s="1" t="s">
        <v>87</v>
      </c>
      <c r="F3020" s="2" t="s">
        <v>276</v>
      </c>
      <c r="G3020">
        <v>4</v>
      </c>
      <c r="H3020">
        <v>6289000</v>
      </c>
      <c r="I3020" s="1">
        <v>0</v>
      </c>
      <c r="J3020" s="1">
        <v>859</v>
      </c>
      <c r="K3020" s="1">
        <v>124492.8</v>
      </c>
      <c r="L3020" s="1">
        <v>137500</v>
      </c>
      <c r="M3020" s="3">
        <v>10</v>
      </c>
      <c r="N3020">
        <v>6.9</v>
      </c>
      <c r="O3020">
        <v>8</v>
      </c>
      <c r="P3020" s="1">
        <f>IF($A$3="Percentage of government revenue per capita",$B$3,0) + IF($A$3="Absolute extra revenue",AB3020,0) + IF($A$3="Absolute revenue per capita",AC3020,0)</f>
        <v>0</v>
      </c>
      <c r="Q3020" s="5">
        <f>-MIN(data!$B$4 / data!I3094 * data!P3094 / 100, data!N3094)</f>
        <v>0</v>
      </c>
      <c r="R3020" s="4">
        <f>-Q3020*K3020/1000</f>
        <v>0</v>
      </c>
      <c r="S3020" s="6" t="e">
        <f>-MIN(data!$B$5/(POWER(LN(I3020),2))*P3020/100, O3020)</f>
        <v>#NUM!</v>
      </c>
      <c r="T3020" s="6" t="e">
        <f>-S3020*L3020/100000</f>
        <v>#NUM!</v>
      </c>
      <c r="U3020" s="4">
        <f>N3020+Q3020</f>
        <v>6.9</v>
      </c>
      <c r="V3020" s="4" t="e">
        <f>P3020*I3020/100/R3020</f>
        <v>#DIV/0!</v>
      </c>
      <c r="W3020" s="4" t="e">
        <f>V3020*H3020</f>
        <v>#DIV/0!</v>
      </c>
      <c r="X3020" s="6" t="e">
        <f>O3020+S3020</f>
        <v>#NUM!</v>
      </c>
      <c r="Y3020" s="6" t="e">
        <f>P3020*I3020/100/T3020</f>
        <v>#NUM!</v>
      </c>
      <c r="Z3020" s="6" t="e">
        <f>Y3020*H3020</f>
        <v>#NUM!</v>
      </c>
      <c r="AB3020" s="1" t="e">
        <f t="shared" si="94"/>
        <v>#DIV/0!</v>
      </c>
      <c r="AC3020" s="1" t="e">
        <f t="shared" si="95"/>
        <v>#DIV/0!</v>
      </c>
    </row>
    <row r="3021" spans="4:29" x14ac:dyDescent="0.25">
      <c r="D3021" s="1">
        <v>2001</v>
      </c>
      <c r="E3021" s="1" t="s">
        <v>87</v>
      </c>
      <c r="F3021" s="2" t="s">
        <v>276</v>
      </c>
      <c r="G3021">
        <v>4</v>
      </c>
      <c r="H3021">
        <v>6439000</v>
      </c>
      <c r="I3021" s="1">
        <v>0</v>
      </c>
      <c r="J3021" s="1">
        <v>844</v>
      </c>
      <c r="K3021" s="1">
        <v>127878.8</v>
      </c>
      <c r="L3021" s="1">
        <v>137500</v>
      </c>
      <c r="M3021" s="3">
        <v>11</v>
      </c>
      <c r="N3021">
        <v>6.6</v>
      </c>
      <c r="O3021">
        <v>8</v>
      </c>
      <c r="P3021" s="1">
        <f>IF($A$3="Percentage of government revenue per capita",$B$3,0) + IF($A$3="Absolute extra revenue",AB3021,0) + IF($A$3="Absolute revenue per capita",AC3021,0)</f>
        <v>0</v>
      </c>
      <c r="Q3021" s="5">
        <f>-MIN(data!$B$4 / data!I3095 * data!P3095 / 100, data!N3095)</f>
        <v>0</v>
      </c>
      <c r="R3021" s="4">
        <f>-Q3021*K3021/1000</f>
        <v>0</v>
      </c>
      <c r="S3021" s="6" t="e">
        <f>-MIN(data!$B$5/(POWER(LN(I3021),2))*P3021/100, O3021)</f>
        <v>#NUM!</v>
      </c>
      <c r="T3021" s="6" t="e">
        <f>-S3021*L3021/100000</f>
        <v>#NUM!</v>
      </c>
      <c r="U3021" s="4">
        <f>N3021+Q3021</f>
        <v>6.6</v>
      </c>
      <c r="V3021" s="4" t="e">
        <f>P3021*I3021/100/R3021</f>
        <v>#DIV/0!</v>
      </c>
      <c r="W3021" s="4" t="e">
        <f>V3021*H3021</f>
        <v>#DIV/0!</v>
      </c>
      <c r="X3021" s="6" t="e">
        <f>O3021+S3021</f>
        <v>#NUM!</v>
      </c>
      <c r="Y3021" s="6" t="e">
        <f>P3021*I3021/100/T3021</f>
        <v>#NUM!</v>
      </c>
      <c r="Z3021" s="6" t="e">
        <f>Y3021*H3021</f>
        <v>#NUM!</v>
      </c>
      <c r="AB3021" s="1" t="e">
        <f t="shared" si="94"/>
        <v>#DIV/0!</v>
      </c>
      <c r="AC3021" s="1" t="e">
        <f t="shared" si="95"/>
        <v>#DIV/0!</v>
      </c>
    </row>
    <row r="3022" spans="4:29" x14ac:dyDescent="0.25">
      <c r="D3022" s="1">
        <v>2002</v>
      </c>
      <c r="E3022" s="1" t="s">
        <v>87</v>
      </c>
      <c r="F3022" s="2" t="s">
        <v>276</v>
      </c>
      <c r="G3022">
        <v>4</v>
      </c>
      <c r="H3022">
        <v>6570000</v>
      </c>
      <c r="I3022" s="1">
        <v>0</v>
      </c>
      <c r="J3022" s="1">
        <v>827</v>
      </c>
      <c r="K3022" s="1">
        <v>129218.8</v>
      </c>
      <c r="L3022" s="1">
        <v>125000</v>
      </c>
      <c r="M3022" s="3">
        <v>11</v>
      </c>
      <c r="N3022">
        <v>6.4</v>
      </c>
      <c r="O3022">
        <v>8</v>
      </c>
      <c r="P3022" s="1">
        <f>IF($A$3="Percentage of government revenue per capita",$B$3,0) + IF($A$3="Absolute extra revenue",AB3022,0) + IF($A$3="Absolute revenue per capita",AC3022,0)</f>
        <v>0</v>
      </c>
      <c r="Q3022" s="5" t="e">
        <f>-MIN(data!$B$4 / data!I3096 * data!P3096 / 100, data!N3096)</f>
        <v>#DIV/0!</v>
      </c>
      <c r="R3022" s="4" t="e">
        <f>-Q3022*K3022/1000</f>
        <v>#DIV/0!</v>
      </c>
      <c r="S3022" s="6" t="e">
        <f>-MIN(data!$B$5/(POWER(LN(I3022),2))*P3022/100, O3022)</f>
        <v>#NUM!</v>
      </c>
      <c r="T3022" s="6" t="e">
        <f>-S3022*L3022/100000</f>
        <v>#NUM!</v>
      </c>
      <c r="U3022" s="4" t="e">
        <f>N3022+Q3022</f>
        <v>#DIV/0!</v>
      </c>
      <c r="V3022" s="4" t="e">
        <f>P3022*I3022/100/R3022</f>
        <v>#DIV/0!</v>
      </c>
      <c r="W3022" s="4" t="e">
        <f>V3022*H3022</f>
        <v>#DIV/0!</v>
      </c>
      <c r="X3022" s="6" t="e">
        <f>O3022+S3022</f>
        <v>#NUM!</v>
      </c>
      <c r="Y3022" s="6" t="e">
        <f>P3022*I3022/100/T3022</f>
        <v>#NUM!</v>
      </c>
      <c r="Z3022" s="6" t="e">
        <f>Y3022*H3022</f>
        <v>#NUM!</v>
      </c>
      <c r="AB3022" s="1" t="e">
        <f t="shared" si="94"/>
        <v>#DIV/0!</v>
      </c>
      <c r="AC3022" s="1" t="e">
        <f t="shared" si="95"/>
        <v>#DIV/0!</v>
      </c>
    </row>
    <row r="3023" spans="4:29" x14ac:dyDescent="0.25">
      <c r="D3023" s="1">
        <v>2003</v>
      </c>
      <c r="E3023" s="1" t="s">
        <v>87</v>
      </c>
      <c r="F3023" s="2" t="s">
        <v>276</v>
      </c>
      <c r="G3023">
        <v>4</v>
      </c>
      <c r="H3023">
        <v>6689700</v>
      </c>
      <c r="I3023" s="1">
        <v>0</v>
      </c>
      <c r="J3023" s="1">
        <v>808</v>
      </c>
      <c r="K3023" s="1">
        <v>132459</v>
      </c>
      <c r="L3023" s="1">
        <v>125000</v>
      </c>
      <c r="M3023" s="3">
        <v>10</v>
      </c>
      <c r="N3023">
        <v>6.1</v>
      </c>
      <c r="O3023">
        <v>8</v>
      </c>
      <c r="P3023" s="1">
        <f>IF($A$3="Percentage of government revenue per capita",$B$3,0) + IF($A$3="Absolute extra revenue",AB3023,0) + IF($A$3="Absolute revenue per capita",AC3023,0)</f>
        <v>0</v>
      </c>
      <c r="Q3023" s="5" t="e">
        <f>-MIN(data!$B$4 / data!I3097 * data!P3097 / 100, data!N3097)</f>
        <v>#DIV/0!</v>
      </c>
      <c r="R3023" s="4" t="e">
        <f>-Q3023*K3023/1000</f>
        <v>#DIV/0!</v>
      </c>
      <c r="S3023" s="6" t="e">
        <f>-MIN(data!$B$5/(POWER(LN(I3023),2))*P3023/100, O3023)</f>
        <v>#NUM!</v>
      </c>
      <c r="T3023" s="6" t="e">
        <f>-S3023*L3023/100000</f>
        <v>#NUM!</v>
      </c>
      <c r="U3023" s="4" t="e">
        <f>N3023+Q3023</f>
        <v>#DIV/0!</v>
      </c>
      <c r="V3023" s="4" t="e">
        <f>P3023*I3023/100/R3023</f>
        <v>#DIV/0!</v>
      </c>
      <c r="W3023" s="4" t="e">
        <f>V3023*H3023</f>
        <v>#DIV/0!</v>
      </c>
      <c r="X3023" s="6" t="e">
        <f>O3023+S3023</f>
        <v>#NUM!</v>
      </c>
      <c r="Y3023" s="6" t="e">
        <f>P3023*I3023/100/T3023</f>
        <v>#NUM!</v>
      </c>
      <c r="Z3023" s="6" t="e">
        <f>Y3023*H3023</f>
        <v>#NUM!</v>
      </c>
      <c r="AB3023" s="1" t="e">
        <f t="shared" si="94"/>
        <v>#DIV/0!</v>
      </c>
      <c r="AC3023" s="1" t="e">
        <f t="shared" si="95"/>
        <v>#DIV/0!</v>
      </c>
    </row>
    <row r="3024" spans="4:29" x14ac:dyDescent="0.25">
      <c r="D3024" s="1">
        <v>2004</v>
      </c>
      <c r="E3024" s="1" t="s">
        <v>87</v>
      </c>
      <c r="F3024" s="2" t="s">
        <v>276</v>
      </c>
      <c r="G3024">
        <v>4</v>
      </c>
      <c r="H3024">
        <v>6809000</v>
      </c>
      <c r="I3024" s="1">
        <v>0</v>
      </c>
      <c r="J3024" s="1">
        <v>789</v>
      </c>
      <c r="K3024" s="1">
        <v>136034.5</v>
      </c>
      <c r="L3024" s="1">
        <v>142857.1</v>
      </c>
      <c r="M3024" s="3">
        <v>10</v>
      </c>
      <c r="N3024">
        <v>5.8</v>
      </c>
      <c r="O3024">
        <v>7</v>
      </c>
      <c r="P3024" s="1">
        <f>IF($A$3="Percentage of government revenue per capita",$B$3,0) + IF($A$3="Absolute extra revenue",AB3024,0) + IF($A$3="Absolute revenue per capita",AC3024,0)</f>
        <v>0</v>
      </c>
      <c r="Q3024" s="5" t="e">
        <f>-MIN(data!$B$4 / data!I3098 * data!P3098 / 100, data!N3098)</f>
        <v>#DIV/0!</v>
      </c>
      <c r="R3024" s="4" t="e">
        <f>-Q3024*K3024/1000</f>
        <v>#DIV/0!</v>
      </c>
      <c r="S3024" s="6" t="e">
        <f>-MIN(data!$B$5/(POWER(LN(I3024),2))*P3024/100, O3024)</f>
        <v>#NUM!</v>
      </c>
      <c r="T3024" s="6" t="e">
        <f>-S3024*L3024/100000</f>
        <v>#NUM!</v>
      </c>
      <c r="U3024" s="4" t="e">
        <f>N3024+Q3024</f>
        <v>#DIV/0!</v>
      </c>
      <c r="V3024" s="4" t="e">
        <f>P3024*I3024/100/R3024</f>
        <v>#DIV/0!</v>
      </c>
      <c r="W3024" s="4" t="e">
        <f>V3024*H3024</f>
        <v>#DIV/0!</v>
      </c>
      <c r="X3024" s="6" t="e">
        <f>O3024+S3024</f>
        <v>#NUM!</v>
      </c>
      <c r="Y3024" s="6" t="e">
        <f>P3024*I3024/100/T3024</f>
        <v>#NUM!</v>
      </c>
      <c r="Z3024" s="6" t="e">
        <f>Y3024*H3024</f>
        <v>#NUM!</v>
      </c>
      <c r="AB3024" s="1" t="e">
        <f t="shared" si="94"/>
        <v>#DIV/0!</v>
      </c>
      <c r="AC3024" s="1" t="e">
        <f t="shared" si="95"/>
        <v>#DIV/0!</v>
      </c>
    </row>
    <row r="3025" spans="4:29" x14ac:dyDescent="0.25">
      <c r="D3025" s="1">
        <v>2005</v>
      </c>
      <c r="E3025" s="1" t="s">
        <v>87</v>
      </c>
      <c r="F3025" s="2" t="s">
        <v>276</v>
      </c>
      <c r="G3025">
        <v>4</v>
      </c>
      <c r="H3025">
        <v>6930100</v>
      </c>
      <c r="I3025" s="1">
        <v>0</v>
      </c>
      <c r="J3025" s="1">
        <v>769</v>
      </c>
      <c r="K3025" s="1">
        <v>137321.4</v>
      </c>
      <c r="L3025" s="1">
        <v>142857.1</v>
      </c>
      <c r="M3025" s="3">
        <v>10</v>
      </c>
      <c r="N3025">
        <v>5.6</v>
      </c>
      <c r="O3025">
        <v>7</v>
      </c>
      <c r="P3025" s="1">
        <f>IF($A$3="Percentage of government revenue per capita",$B$3,0) + IF($A$3="Absolute extra revenue",AB3025,0) + IF($A$3="Absolute revenue per capita",AC3025,0)</f>
        <v>0</v>
      </c>
      <c r="Q3025" s="5" t="e">
        <f>-MIN(data!$B$4 / data!I3099 * data!P3099 / 100, data!N3099)</f>
        <v>#DIV/0!</v>
      </c>
      <c r="R3025" s="4" t="e">
        <f>-Q3025*K3025/1000</f>
        <v>#DIV/0!</v>
      </c>
      <c r="S3025" s="6" t="e">
        <f>-MIN(data!$B$5/(POWER(LN(I3025),2))*P3025/100, O3025)</f>
        <v>#NUM!</v>
      </c>
      <c r="T3025" s="6" t="e">
        <f>-S3025*L3025/100000</f>
        <v>#NUM!</v>
      </c>
      <c r="U3025" s="4" t="e">
        <f>N3025+Q3025</f>
        <v>#DIV/0!</v>
      </c>
      <c r="V3025" s="4" t="e">
        <f>P3025*I3025/100/R3025</f>
        <v>#DIV/0!</v>
      </c>
      <c r="W3025" s="4" t="e">
        <f>V3025*H3025</f>
        <v>#DIV/0!</v>
      </c>
      <c r="X3025" s="6" t="e">
        <f>O3025+S3025</f>
        <v>#NUM!</v>
      </c>
      <c r="Y3025" s="6" t="e">
        <f>P3025*I3025/100/T3025</f>
        <v>#NUM!</v>
      </c>
      <c r="Z3025" s="6" t="e">
        <f>Y3025*H3025</f>
        <v>#NUM!</v>
      </c>
      <c r="AB3025" s="1" t="e">
        <f t="shared" si="94"/>
        <v>#DIV/0!</v>
      </c>
      <c r="AC3025" s="1" t="e">
        <f t="shared" si="95"/>
        <v>#DIV/0!</v>
      </c>
    </row>
    <row r="3026" spans="4:29" x14ac:dyDescent="0.25">
      <c r="D3026" s="1">
        <v>2006</v>
      </c>
      <c r="E3026" s="1" t="s">
        <v>87</v>
      </c>
      <c r="F3026" s="2" t="s">
        <v>276</v>
      </c>
      <c r="G3026">
        <v>4</v>
      </c>
      <c r="H3026">
        <v>7053700</v>
      </c>
      <c r="I3026" s="1">
        <v>0</v>
      </c>
      <c r="J3026" s="1">
        <v>751</v>
      </c>
      <c r="K3026" s="1">
        <v>141698.1</v>
      </c>
      <c r="L3026" s="1">
        <v>142857.1</v>
      </c>
      <c r="M3026" s="3">
        <v>10</v>
      </c>
      <c r="N3026">
        <v>5.3</v>
      </c>
      <c r="O3026">
        <v>7</v>
      </c>
      <c r="P3026" s="1">
        <f>IF($A$3="Percentage of government revenue per capita",$B$3,0) + IF($A$3="Absolute extra revenue",AB3026,0) + IF($A$3="Absolute revenue per capita",AC3026,0)</f>
        <v>0</v>
      </c>
      <c r="Q3026" s="5" t="e">
        <f>-MIN(data!$B$4 / data!I3100 * data!P3100 / 100, data!N3100)</f>
        <v>#DIV/0!</v>
      </c>
      <c r="R3026" s="4" t="e">
        <f>-Q3026*K3026/1000</f>
        <v>#DIV/0!</v>
      </c>
      <c r="S3026" s="6" t="e">
        <f>-MIN(data!$B$5/(POWER(LN(I3026),2))*P3026/100, O3026)</f>
        <v>#NUM!</v>
      </c>
      <c r="T3026" s="6" t="e">
        <f>-S3026*L3026/100000</f>
        <v>#NUM!</v>
      </c>
      <c r="U3026" s="4" t="e">
        <f>N3026+Q3026</f>
        <v>#DIV/0!</v>
      </c>
      <c r="V3026" s="4" t="e">
        <f>P3026*I3026/100/R3026</f>
        <v>#DIV/0!</v>
      </c>
      <c r="W3026" s="4" t="e">
        <f>V3026*H3026</f>
        <v>#DIV/0!</v>
      </c>
      <c r="X3026" s="6" t="e">
        <f>O3026+S3026</f>
        <v>#NUM!</v>
      </c>
      <c r="Y3026" s="6" t="e">
        <f>P3026*I3026/100/T3026</f>
        <v>#NUM!</v>
      </c>
      <c r="Z3026" s="6" t="e">
        <f>Y3026*H3026</f>
        <v>#NUM!</v>
      </c>
      <c r="AB3026" s="1" t="e">
        <f t="shared" si="94"/>
        <v>#DIV/0!</v>
      </c>
      <c r="AC3026" s="1" t="e">
        <f t="shared" si="95"/>
        <v>#DIV/0!</v>
      </c>
    </row>
    <row r="3027" spans="4:29" x14ac:dyDescent="0.25">
      <c r="D3027" s="1">
        <v>2007</v>
      </c>
      <c r="E3027" s="1" t="s">
        <v>87</v>
      </c>
      <c r="F3027" s="2" t="s">
        <v>276</v>
      </c>
      <c r="G3027">
        <v>4</v>
      </c>
      <c r="H3027">
        <v>7180100</v>
      </c>
      <c r="I3027" s="1">
        <v>0</v>
      </c>
      <c r="J3027" s="1">
        <v>736</v>
      </c>
      <c r="K3027" s="1">
        <v>144313.70000000001</v>
      </c>
      <c r="L3027" s="1">
        <v>150000</v>
      </c>
      <c r="M3027" s="3">
        <v>10</v>
      </c>
      <c r="N3027">
        <v>5.0999999999999996</v>
      </c>
      <c r="O3027">
        <v>6</v>
      </c>
      <c r="P3027" s="1">
        <f>IF($A$3="Percentage of government revenue per capita",$B$3,0) + IF($A$3="Absolute extra revenue",AB3027,0) + IF($A$3="Absolute revenue per capita",AC3027,0)</f>
        <v>0</v>
      </c>
      <c r="Q3027" s="5" t="e">
        <f>-MIN(data!$B$4 / data!I3101 * data!P3101 / 100, data!N3101)</f>
        <v>#DIV/0!</v>
      </c>
      <c r="R3027" s="4" t="e">
        <f>-Q3027*K3027/1000</f>
        <v>#DIV/0!</v>
      </c>
      <c r="S3027" s="6" t="e">
        <f>-MIN(data!$B$5/(POWER(LN(I3027),2))*P3027/100, O3027)</f>
        <v>#NUM!</v>
      </c>
      <c r="T3027" s="6" t="e">
        <f>-S3027*L3027/100000</f>
        <v>#NUM!</v>
      </c>
      <c r="U3027" s="4" t="e">
        <f>N3027+Q3027</f>
        <v>#DIV/0!</v>
      </c>
      <c r="V3027" s="4" t="e">
        <f>P3027*I3027/100/R3027</f>
        <v>#DIV/0!</v>
      </c>
      <c r="W3027" s="4" t="e">
        <f>V3027*H3027</f>
        <v>#DIV/0!</v>
      </c>
      <c r="X3027" s="6" t="e">
        <f>O3027+S3027</f>
        <v>#NUM!</v>
      </c>
      <c r="Y3027" s="6" t="e">
        <f>P3027*I3027/100/T3027</f>
        <v>#NUM!</v>
      </c>
      <c r="Z3027" s="6" t="e">
        <f>Y3027*H3027</f>
        <v>#NUM!</v>
      </c>
      <c r="AB3027" s="1" t="e">
        <f t="shared" si="94"/>
        <v>#DIV/0!</v>
      </c>
      <c r="AC3027" s="1" t="e">
        <f t="shared" si="95"/>
        <v>#DIV/0!</v>
      </c>
    </row>
    <row r="3028" spans="4:29" x14ac:dyDescent="0.25">
      <c r="D3028" s="1">
        <v>2008</v>
      </c>
      <c r="E3028" s="1" t="s">
        <v>87</v>
      </c>
      <c r="F3028" s="2" t="s">
        <v>276</v>
      </c>
      <c r="G3028">
        <v>4</v>
      </c>
      <c r="H3028">
        <v>7308800</v>
      </c>
      <c r="I3028" s="1">
        <v>0</v>
      </c>
      <c r="J3028" s="1">
        <v>725</v>
      </c>
      <c r="K3028" s="1">
        <v>147959.20000000001</v>
      </c>
      <c r="L3028" s="1">
        <v>166666.70000000001</v>
      </c>
      <c r="M3028" s="3">
        <v>9</v>
      </c>
      <c r="N3028">
        <v>4.9000000000000004</v>
      </c>
      <c r="O3028">
        <v>6</v>
      </c>
      <c r="P3028" s="1">
        <f>IF($A$3="Percentage of government revenue per capita",$B$3,0) + IF($A$3="Absolute extra revenue",AB3028,0) + IF($A$3="Absolute revenue per capita",AC3028,0)</f>
        <v>0</v>
      </c>
      <c r="Q3028" s="5" t="e">
        <f>-MIN(data!$B$4 / data!I3102 * data!P3102 / 100, data!N3102)</f>
        <v>#DIV/0!</v>
      </c>
      <c r="R3028" s="4" t="e">
        <f>-Q3028*K3028/1000</f>
        <v>#DIV/0!</v>
      </c>
      <c r="S3028" s="6" t="e">
        <f>-MIN(data!$B$5/(POWER(LN(I3028),2))*P3028/100, O3028)</f>
        <v>#NUM!</v>
      </c>
      <c r="T3028" s="6" t="e">
        <f>-S3028*L3028/100000</f>
        <v>#NUM!</v>
      </c>
      <c r="U3028" s="4" t="e">
        <f>N3028+Q3028</f>
        <v>#DIV/0!</v>
      </c>
      <c r="V3028" s="4" t="e">
        <f>P3028*I3028/100/R3028</f>
        <v>#DIV/0!</v>
      </c>
      <c r="W3028" s="4" t="e">
        <f>V3028*H3028</f>
        <v>#DIV/0!</v>
      </c>
      <c r="X3028" s="6" t="e">
        <f>O3028+S3028</f>
        <v>#NUM!</v>
      </c>
      <c r="Y3028" s="6" t="e">
        <f>P3028*I3028/100/T3028</f>
        <v>#NUM!</v>
      </c>
      <c r="Z3028" s="6" t="e">
        <f>Y3028*H3028</f>
        <v>#NUM!</v>
      </c>
      <c r="AB3028" s="1" t="e">
        <f t="shared" si="94"/>
        <v>#DIV/0!</v>
      </c>
      <c r="AC3028" s="1" t="e">
        <f t="shared" si="95"/>
        <v>#DIV/0!</v>
      </c>
    </row>
    <row r="3029" spans="4:29" x14ac:dyDescent="0.25">
      <c r="D3029" s="1">
        <v>2009</v>
      </c>
      <c r="E3029" s="1" t="s">
        <v>87</v>
      </c>
      <c r="F3029" s="2" t="s">
        <v>276</v>
      </c>
      <c r="G3029">
        <v>4</v>
      </c>
      <c r="H3029">
        <v>7485600</v>
      </c>
      <c r="I3029" s="1">
        <v>0</v>
      </c>
      <c r="J3029" s="1">
        <v>715</v>
      </c>
      <c r="K3029" s="1">
        <v>152127.70000000001</v>
      </c>
      <c r="L3029" s="1">
        <v>150000</v>
      </c>
      <c r="M3029" s="3">
        <v>10</v>
      </c>
      <c r="N3029">
        <v>4.7</v>
      </c>
      <c r="O3029">
        <v>6</v>
      </c>
      <c r="P3029" s="1">
        <f>IF($A$3="Percentage of government revenue per capita",$B$3,0) + IF($A$3="Absolute extra revenue",AB3029,0) + IF($A$3="Absolute revenue per capita",AC3029,0)</f>
        <v>0</v>
      </c>
      <c r="Q3029" s="5" t="e">
        <f>-MIN(data!$B$4 / data!I3103 * data!P3103 / 100, data!N3103)</f>
        <v>#DIV/0!</v>
      </c>
      <c r="R3029" s="4" t="e">
        <f>-Q3029*K3029/1000</f>
        <v>#DIV/0!</v>
      </c>
      <c r="S3029" s="6" t="e">
        <f>-MIN(data!$B$5/(POWER(LN(I3029),2))*P3029/100, O3029)</f>
        <v>#NUM!</v>
      </c>
      <c r="T3029" s="6" t="e">
        <f>-S3029*L3029/100000</f>
        <v>#NUM!</v>
      </c>
      <c r="U3029" s="4" t="e">
        <f>N3029+Q3029</f>
        <v>#DIV/0!</v>
      </c>
      <c r="V3029" s="4" t="e">
        <f>P3029*I3029/100/R3029</f>
        <v>#DIV/0!</v>
      </c>
      <c r="W3029" s="4" t="e">
        <f>V3029*H3029</f>
        <v>#DIV/0!</v>
      </c>
      <c r="X3029" s="6" t="e">
        <f>O3029+S3029</f>
        <v>#NUM!</v>
      </c>
      <c r="Y3029" s="6" t="e">
        <f>P3029*I3029/100/T3029</f>
        <v>#NUM!</v>
      </c>
      <c r="Z3029" s="6" t="e">
        <f>Y3029*H3029</f>
        <v>#NUM!</v>
      </c>
      <c r="AB3029" s="1" t="e">
        <f t="shared" si="94"/>
        <v>#DIV/0!</v>
      </c>
      <c r="AC3029" s="1" t="e">
        <f t="shared" si="95"/>
        <v>#DIV/0!</v>
      </c>
    </row>
    <row r="3030" spans="4:29" x14ac:dyDescent="0.25">
      <c r="D3030" s="1">
        <v>2010</v>
      </c>
      <c r="E3030" s="1" t="s">
        <v>87</v>
      </c>
      <c r="F3030" s="2" t="s">
        <v>276</v>
      </c>
      <c r="G3030">
        <v>4</v>
      </c>
      <c r="H3030">
        <v>7623600</v>
      </c>
      <c r="I3030" s="1">
        <v>0</v>
      </c>
      <c r="J3030" s="1">
        <v>707</v>
      </c>
      <c r="K3030" s="1">
        <v>153695.70000000001</v>
      </c>
      <c r="L3030" s="1">
        <v>150000</v>
      </c>
      <c r="M3030" s="3">
        <v>9</v>
      </c>
      <c r="N3030">
        <v>4.5999999999999996</v>
      </c>
      <c r="O3030">
        <v>6</v>
      </c>
      <c r="P3030" s="1">
        <f>IF($A$3="Percentage of government revenue per capita",$B$3,0) + IF($A$3="Absolute extra revenue",AB3030,0) + IF($A$3="Absolute revenue per capita",AC3030,0)</f>
        <v>0</v>
      </c>
      <c r="Q3030" s="5" t="e">
        <f>-MIN(data!$B$4 / data!I3104 * data!P3104 / 100, data!N3104)</f>
        <v>#DIV/0!</v>
      </c>
      <c r="R3030" s="4" t="e">
        <f>-Q3030*K3030/1000</f>
        <v>#DIV/0!</v>
      </c>
      <c r="S3030" s="6" t="e">
        <f>-MIN(data!$B$5/(POWER(LN(I3030),2))*P3030/100, O3030)</f>
        <v>#NUM!</v>
      </c>
      <c r="T3030" s="6" t="e">
        <f>-S3030*L3030/100000</f>
        <v>#NUM!</v>
      </c>
      <c r="U3030" s="4" t="e">
        <f>N3030+Q3030</f>
        <v>#DIV/0!</v>
      </c>
      <c r="V3030" s="4" t="e">
        <f>P3030*I3030/100/R3030</f>
        <v>#DIV/0!</v>
      </c>
      <c r="W3030" s="4" t="e">
        <f>V3030*H3030</f>
        <v>#DIV/0!</v>
      </c>
      <c r="X3030" s="6" t="e">
        <f>O3030+S3030</f>
        <v>#NUM!</v>
      </c>
      <c r="Y3030" s="6" t="e">
        <f>P3030*I3030/100/T3030</f>
        <v>#NUM!</v>
      </c>
      <c r="Z3030" s="6" t="e">
        <f>Y3030*H3030</f>
        <v>#NUM!</v>
      </c>
      <c r="AB3030" s="1" t="e">
        <f t="shared" si="94"/>
        <v>#DIV/0!</v>
      </c>
      <c r="AC3030" s="1" t="e">
        <f t="shared" si="95"/>
        <v>#DIV/0!</v>
      </c>
    </row>
    <row r="3031" spans="4:29" x14ac:dyDescent="0.25">
      <c r="D3031" s="1">
        <v>2011</v>
      </c>
      <c r="E3031" s="1" t="s">
        <v>87</v>
      </c>
      <c r="F3031" s="2" t="s">
        <v>276</v>
      </c>
      <c r="G3031">
        <v>4</v>
      </c>
      <c r="H3031">
        <v>7765800</v>
      </c>
      <c r="I3031" s="1">
        <v>0</v>
      </c>
      <c r="J3031" s="1">
        <v>696</v>
      </c>
      <c r="K3031" s="1">
        <v>158181.79999999999</v>
      </c>
      <c r="L3031" s="1">
        <v>150000</v>
      </c>
      <c r="M3031" s="3">
        <v>9</v>
      </c>
      <c r="N3031">
        <v>4.4000000000000004</v>
      </c>
      <c r="O3031">
        <v>6</v>
      </c>
      <c r="P3031" s="1">
        <f>IF($A$3="Percentage of government revenue per capita",$B$3,0) + IF($A$3="Absolute extra revenue",AB3031,0) + IF($A$3="Absolute revenue per capita",AC3031,0)</f>
        <v>0</v>
      </c>
      <c r="Q3031" s="5" t="e">
        <f>-MIN(data!$B$4 / data!I3105 * data!P3105 / 100, data!N3105)</f>
        <v>#DIV/0!</v>
      </c>
      <c r="R3031" s="4" t="e">
        <f>-Q3031*K3031/1000</f>
        <v>#DIV/0!</v>
      </c>
      <c r="S3031" s="6" t="e">
        <f>-MIN(data!$B$5/(POWER(LN(I3031),2))*P3031/100, O3031)</f>
        <v>#NUM!</v>
      </c>
      <c r="T3031" s="6" t="e">
        <f>-S3031*L3031/100000</f>
        <v>#NUM!</v>
      </c>
      <c r="U3031" s="4" t="e">
        <f>N3031+Q3031</f>
        <v>#DIV/0!</v>
      </c>
      <c r="V3031" s="4" t="e">
        <f>P3031*I3031/100/R3031</f>
        <v>#DIV/0!</v>
      </c>
      <c r="W3031" s="4" t="e">
        <f>V3031*H3031</f>
        <v>#DIV/0!</v>
      </c>
      <c r="X3031" s="6" t="e">
        <f>O3031+S3031</f>
        <v>#NUM!</v>
      </c>
      <c r="Y3031" s="6" t="e">
        <f>P3031*I3031/100/T3031</f>
        <v>#NUM!</v>
      </c>
      <c r="Z3031" s="6" t="e">
        <f>Y3031*H3031</f>
        <v>#NUM!</v>
      </c>
      <c r="AB3031" s="1" t="e">
        <f t="shared" si="94"/>
        <v>#DIV/0!</v>
      </c>
      <c r="AC3031" s="1" t="e">
        <f t="shared" si="95"/>
        <v>#DIV/0!</v>
      </c>
    </row>
    <row r="3032" spans="4:29" x14ac:dyDescent="0.25">
      <c r="D3032" s="1">
        <v>2012</v>
      </c>
      <c r="E3032" s="1" t="s">
        <v>87</v>
      </c>
      <c r="F3032" s="2" t="s">
        <v>276</v>
      </c>
      <c r="G3032">
        <v>4</v>
      </c>
      <c r="H3032">
        <v>7910500</v>
      </c>
      <c r="I3032" s="1">
        <v>0</v>
      </c>
      <c r="J3032" s="1">
        <v>683</v>
      </c>
      <c r="K3032" s="1">
        <v>162619</v>
      </c>
      <c r="L3032" s="1">
        <v>180000</v>
      </c>
      <c r="M3032" s="3">
        <v>9</v>
      </c>
      <c r="N3032">
        <v>4.2</v>
      </c>
      <c r="O3032">
        <v>5</v>
      </c>
      <c r="P3032" s="1">
        <f>IF($A$3="Percentage of government revenue per capita",$B$3,0) + IF($A$3="Absolute extra revenue",AB3032,0) + IF($A$3="Absolute revenue per capita",AC3032,0)</f>
        <v>0</v>
      </c>
      <c r="Q3032" s="5" t="e">
        <f>-MIN(data!$B$4 / data!I3106 * data!P3106 / 100, data!N3106)</f>
        <v>#DIV/0!</v>
      </c>
      <c r="R3032" s="4" t="e">
        <f>-Q3032*K3032/1000</f>
        <v>#DIV/0!</v>
      </c>
      <c r="S3032" s="6" t="e">
        <f>-MIN(data!$B$5/(POWER(LN(I3032),2))*P3032/100, O3032)</f>
        <v>#NUM!</v>
      </c>
      <c r="T3032" s="6" t="e">
        <f>-S3032*L3032/100000</f>
        <v>#NUM!</v>
      </c>
      <c r="U3032" s="4" t="e">
        <f>N3032+Q3032</f>
        <v>#DIV/0!</v>
      </c>
      <c r="V3032" s="4" t="e">
        <f>P3032*I3032/100/R3032</f>
        <v>#DIV/0!</v>
      </c>
      <c r="W3032" s="4" t="e">
        <f>V3032*H3032</f>
        <v>#DIV/0!</v>
      </c>
      <c r="X3032" s="6" t="e">
        <f>O3032+S3032</f>
        <v>#NUM!</v>
      </c>
      <c r="Y3032" s="6" t="e">
        <f>P3032*I3032/100/T3032</f>
        <v>#NUM!</v>
      </c>
      <c r="Z3032" s="6" t="e">
        <f>Y3032*H3032</f>
        <v>#NUM!</v>
      </c>
      <c r="AB3032" s="1" t="e">
        <f t="shared" si="94"/>
        <v>#DIV/0!</v>
      </c>
      <c r="AC3032" s="1" t="e">
        <f t="shared" si="95"/>
        <v>#DIV/0!</v>
      </c>
    </row>
    <row r="3033" spans="4:29" x14ac:dyDescent="0.25">
      <c r="D3033" s="1">
        <v>2013</v>
      </c>
      <c r="E3033" s="1" t="s">
        <v>87</v>
      </c>
      <c r="F3033" s="2" t="s">
        <v>276</v>
      </c>
      <c r="G3033">
        <v>4</v>
      </c>
      <c r="H3033">
        <v>8059500</v>
      </c>
      <c r="I3033" s="1">
        <v>0</v>
      </c>
      <c r="J3033" s="1">
        <v>669</v>
      </c>
      <c r="K3033" s="1">
        <v>163170.70000000001</v>
      </c>
      <c r="L3033" s="1">
        <v>180000</v>
      </c>
      <c r="M3033" s="3">
        <v>9</v>
      </c>
      <c r="N3033">
        <v>4.0999999999999996</v>
      </c>
      <c r="O3033">
        <v>5</v>
      </c>
      <c r="P3033" s="1">
        <f>IF($A$3="Percentage of government revenue per capita",$B$3,0) + IF($A$3="Absolute extra revenue",AB3033,0) + IF($A$3="Absolute revenue per capita",AC3033,0)</f>
        <v>0</v>
      </c>
      <c r="Q3033" s="5" t="e">
        <f>-MIN(data!$B$4 / data!I3107 * data!P3107 / 100, data!N3107)</f>
        <v>#DIV/0!</v>
      </c>
      <c r="R3033" s="4" t="e">
        <f>-Q3033*K3033/1000</f>
        <v>#DIV/0!</v>
      </c>
      <c r="S3033" s="6" t="e">
        <f>-MIN(data!$B$5/(POWER(LN(I3033),2))*P3033/100, O3033)</f>
        <v>#NUM!</v>
      </c>
      <c r="T3033" s="6" t="e">
        <f>-S3033*L3033/100000</f>
        <v>#NUM!</v>
      </c>
      <c r="U3033" s="4" t="e">
        <f>N3033+Q3033</f>
        <v>#DIV/0!</v>
      </c>
      <c r="V3033" s="4" t="e">
        <f>P3033*I3033/100/R3033</f>
        <v>#DIV/0!</v>
      </c>
      <c r="W3033" s="4" t="e">
        <f>V3033*H3033</f>
        <v>#DIV/0!</v>
      </c>
      <c r="X3033" s="6" t="e">
        <f>O3033+S3033</f>
        <v>#NUM!</v>
      </c>
      <c r="Y3033" s="6" t="e">
        <f>P3033*I3033/100/T3033</f>
        <v>#NUM!</v>
      </c>
      <c r="Z3033" s="6" t="e">
        <f>Y3033*H3033</f>
        <v>#NUM!</v>
      </c>
      <c r="AB3033" s="1" t="e">
        <f t="shared" si="94"/>
        <v>#DIV/0!</v>
      </c>
      <c r="AC3033" s="1" t="e">
        <f t="shared" si="95"/>
        <v>#DIV/0!</v>
      </c>
    </row>
    <row r="3034" spans="4:29" x14ac:dyDescent="0.25">
      <c r="D3034" s="1">
        <v>2014</v>
      </c>
      <c r="E3034" s="1" t="s">
        <v>87</v>
      </c>
      <c r="F3034" s="2" t="s">
        <v>276</v>
      </c>
      <c r="G3034">
        <v>4</v>
      </c>
      <c r="H3034">
        <v>8215700</v>
      </c>
      <c r="I3034" s="1">
        <v>0</v>
      </c>
      <c r="J3034" s="1">
        <v>651</v>
      </c>
      <c r="K3034" s="1">
        <v>162750</v>
      </c>
      <c r="L3034" s="1">
        <v>180000</v>
      </c>
      <c r="M3034" s="3">
        <v>9</v>
      </c>
      <c r="N3034">
        <v>4</v>
      </c>
      <c r="O3034">
        <v>5</v>
      </c>
      <c r="P3034" s="1">
        <f>IF($A$3="Percentage of government revenue per capita",$B$3,0) + IF($A$3="Absolute extra revenue",AB3034,0) + IF($A$3="Absolute revenue per capita",AC3034,0)</f>
        <v>0</v>
      </c>
      <c r="Q3034" s="5" t="e">
        <f>-MIN(data!$B$4 / data!I3108 * data!P3108 / 100, data!N3108)</f>
        <v>#DIV/0!</v>
      </c>
      <c r="R3034" s="4" t="e">
        <f>-Q3034*K3034/1000</f>
        <v>#DIV/0!</v>
      </c>
      <c r="S3034" s="6" t="e">
        <f>-MIN(data!$B$5/(POWER(LN(I3034),2))*P3034/100, O3034)</f>
        <v>#NUM!</v>
      </c>
      <c r="T3034" s="6" t="e">
        <f>-S3034*L3034/100000</f>
        <v>#NUM!</v>
      </c>
      <c r="U3034" s="4" t="e">
        <f>N3034+Q3034</f>
        <v>#DIV/0!</v>
      </c>
      <c r="V3034" s="4" t="e">
        <f>P3034*I3034/100/R3034</f>
        <v>#DIV/0!</v>
      </c>
      <c r="W3034" s="4" t="e">
        <f>V3034*H3034</f>
        <v>#DIV/0!</v>
      </c>
      <c r="X3034" s="6" t="e">
        <f>O3034+S3034</f>
        <v>#NUM!</v>
      </c>
      <c r="Y3034" s="6" t="e">
        <f>P3034*I3034/100/T3034</f>
        <v>#NUM!</v>
      </c>
      <c r="Z3034" s="6" t="e">
        <f>Y3034*H3034</f>
        <v>#NUM!</v>
      </c>
      <c r="AB3034" s="1" t="e">
        <f t="shared" si="94"/>
        <v>#DIV/0!</v>
      </c>
      <c r="AC3034" s="1" t="e">
        <f t="shared" si="95"/>
        <v>#DIV/0!</v>
      </c>
    </row>
    <row r="3035" spans="4:29" x14ac:dyDescent="0.25">
      <c r="D3035" s="1">
        <v>2015</v>
      </c>
      <c r="E3035" s="1" t="s">
        <v>87</v>
      </c>
      <c r="F3035" s="2" t="s">
        <v>276</v>
      </c>
      <c r="G3035">
        <v>4</v>
      </c>
      <c r="H3035">
        <v>8380100</v>
      </c>
      <c r="I3035" s="1">
        <v>0</v>
      </c>
      <c r="J3035" s="1">
        <v>632</v>
      </c>
      <c r="K3035" s="1">
        <v>166315.79999999999</v>
      </c>
      <c r="M3035" s="3">
        <v>9</v>
      </c>
      <c r="N3035">
        <v>3.8</v>
      </c>
      <c r="O3035">
        <v>5</v>
      </c>
      <c r="P3035" s="1">
        <f>IF($A$3="Percentage of government revenue per capita",$B$3,0) + IF($A$3="Absolute extra revenue",AB3035,0) + IF($A$3="Absolute revenue per capita",AC3035,0)</f>
        <v>0</v>
      </c>
      <c r="Q3035" s="5" t="e">
        <f>-MIN(data!$B$4 / data!I3109 * data!P3109 / 100, data!N3109)</f>
        <v>#DIV/0!</v>
      </c>
      <c r="R3035" s="4" t="e">
        <f>-Q3035*K3035/1000</f>
        <v>#DIV/0!</v>
      </c>
      <c r="S3035" s="6" t="e">
        <f>-MIN(data!$B$5/(POWER(LN(I3035),2))*P3035/100, O3035)</f>
        <v>#NUM!</v>
      </c>
      <c r="T3035" s="6" t="e">
        <f>-S3035*L3035/100000</f>
        <v>#NUM!</v>
      </c>
      <c r="U3035" s="4" t="e">
        <f>N3035+Q3035</f>
        <v>#DIV/0!</v>
      </c>
      <c r="V3035" s="4" t="e">
        <f>P3035*I3035/100/R3035</f>
        <v>#DIV/0!</v>
      </c>
      <c r="W3035" s="4" t="e">
        <f>V3035*H3035</f>
        <v>#DIV/0!</v>
      </c>
      <c r="X3035" s="6" t="e">
        <f>O3035+S3035</f>
        <v>#NUM!</v>
      </c>
      <c r="Y3035" s="6" t="e">
        <f>P3035*I3035/100/T3035</f>
        <v>#NUM!</v>
      </c>
      <c r="Z3035" s="6" t="e">
        <f>Y3035*H3035</f>
        <v>#NUM!</v>
      </c>
      <c r="AB3035" s="1" t="e">
        <f t="shared" si="94"/>
        <v>#DIV/0!</v>
      </c>
      <c r="AC3035" s="1" t="e">
        <f t="shared" si="95"/>
        <v>#DIV/0!</v>
      </c>
    </row>
    <row r="3036" spans="4:29" x14ac:dyDescent="0.25">
      <c r="D3036" s="1">
        <v>2016</v>
      </c>
      <c r="E3036" s="1" t="s">
        <v>87</v>
      </c>
      <c r="F3036" s="2" t="s">
        <v>276</v>
      </c>
      <c r="G3036">
        <v>4</v>
      </c>
      <c r="H3036">
        <v>8546000</v>
      </c>
      <c r="I3036" s="1">
        <v>0</v>
      </c>
      <c r="J3036" s="1">
        <v>611</v>
      </c>
      <c r="K3036" s="1">
        <v>165135.1</v>
      </c>
      <c r="M3036" s="3"/>
      <c r="N3036">
        <v>3.7</v>
      </c>
      <c r="O3036"/>
      <c r="P3036" s="1">
        <f>IF($A$3="Percentage of government revenue per capita",$B$3,0) + IF($A$3="Absolute extra revenue",AB3036,0) + IF($A$3="Absolute revenue per capita",AC3036,0)</f>
        <v>0</v>
      </c>
      <c r="Q3036" s="5" t="e">
        <f>-MIN(data!$B$4 / data!I3110 * data!P3110 / 100, data!N3110)</f>
        <v>#DIV/0!</v>
      </c>
      <c r="R3036" s="4" t="e">
        <f>-Q3036*K3036/1000</f>
        <v>#DIV/0!</v>
      </c>
      <c r="S3036" s="6" t="e">
        <f>-MIN(data!$B$5/(POWER(LN(I3036),2))*P3036/100, O3036)</f>
        <v>#NUM!</v>
      </c>
      <c r="T3036" s="6" t="e">
        <f>-S3036*L3036/100000</f>
        <v>#NUM!</v>
      </c>
      <c r="U3036" s="4" t="e">
        <f>N3036+Q3036</f>
        <v>#DIV/0!</v>
      </c>
      <c r="V3036" s="4" t="e">
        <f>P3036*I3036/100/R3036</f>
        <v>#DIV/0!</v>
      </c>
      <c r="W3036" s="4" t="e">
        <f>V3036*H3036</f>
        <v>#DIV/0!</v>
      </c>
      <c r="X3036" s="6" t="e">
        <f>O3036+S3036</f>
        <v>#NUM!</v>
      </c>
      <c r="Y3036" s="6" t="e">
        <f>P3036*I3036/100/T3036</f>
        <v>#NUM!</v>
      </c>
      <c r="Z3036" s="6" t="e">
        <f>Y3036*H3036</f>
        <v>#NUM!</v>
      </c>
      <c r="AB3036" s="1" t="e">
        <f t="shared" si="94"/>
        <v>#DIV/0!</v>
      </c>
      <c r="AC3036" s="1" t="e">
        <f t="shared" si="95"/>
        <v>#DIV/0!</v>
      </c>
    </row>
    <row r="3037" spans="4:29" x14ac:dyDescent="0.25">
      <c r="D3037" s="1">
        <v>1980</v>
      </c>
      <c r="E3037" s="1" t="s">
        <v>88</v>
      </c>
      <c r="F3037" s="2" t="s">
        <v>277</v>
      </c>
      <c r="G3037">
        <v>4</v>
      </c>
      <c r="H3037">
        <v>56433883</v>
      </c>
      <c r="I3037" s="1">
        <v>7877.835</v>
      </c>
      <c r="J3037" s="1">
        <v>11061</v>
      </c>
      <c r="K3037" s="1">
        <v>687018.6</v>
      </c>
      <c r="M3037" s="3"/>
      <c r="N3037">
        <v>16.100000000000001</v>
      </c>
      <c r="O3037"/>
      <c r="P3037" s="1">
        <f>IF($A$3="Percentage of government revenue per capita",$B$3,0) + IF($A$3="Absolute extra revenue",AB3037,0) + IF($A$3="Absolute revenue per capita",AC3037,0)</f>
        <v>0</v>
      </c>
      <c r="Q3037" s="5" t="e">
        <f>-MIN(data!$B$4 / data!I3111 * data!P3111 / 100, data!N3111)</f>
        <v>#DIV/0!</v>
      </c>
      <c r="R3037" s="4" t="e">
        <f>-Q3037*K3037/1000</f>
        <v>#DIV/0!</v>
      </c>
      <c r="S3037" s="6">
        <f>-MIN(data!$B$5/(POWER(LN(I3037),2))*P3037/100, O3037)</f>
        <v>0</v>
      </c>
      <c r="T3037" s="6">
        <f>-S3037*L3037/100000</f>
        <v>0</v>
      </c>
      <c r="U3037" s="4" t="e">
        <f>N3037+Q3037</f>
        <v>#DIV/0!</v>
      </c>
      <c r="V3037" s="4" t="e">
        <f>P3037*I3037/100/R3037</f>
        <v>#DIV/0!</v>
      </c>
      <c r="W3037" s="4" t="e">
        <f>V3037*H3037</f>
        <v>#DIV/0!</v>
      </c>
      <c r="X3037" s="6">
        <f>O3037+S3037</f>
        <v>0</v>
      </c>
      <c r="Y3037" s="6" t="e">
        <f>P3037*I3037/100/T3037</f>
        <v>#DIV/0!</v>
      </c>
      <c r="Z3037" s="6" t="e">
        <f>Y3037*H3037</f>
        <v>#DIV/0!</v>
      </c>
      <c r="AB3037" s="1">
        <f t="shared" si="94"/>
        <v>0</v>
      </c>
      <c r="AC3037" s="1">
        <f t="shared" si="95"/>
        <v>0</v>
      </c>
    </row>
    <row r="3038" spans="4:29" x14ac:dyDescent="0.25">
      <c r="D3038" s="1">
        <v>1981</v>
      </c>
      <c r="E3038" s="1" t="s">
        <v>88</v>
      </c>
      <c r="F3038" s="2" t="s">
        <v>277</v>
      </c>
      <c r="G3038">
        <v>4</v>
      </c>
      <c r="H3038">
        <v>56501675</v>
      </c>
      <c r="I3038" s="1">
        <v>7912.6490000000003</v>
      </c>
      <c r="J3038" s="1">
        <v>10088</v>
      </c>
      <c r="K3038" s="1">
        <v>663684.19999999995</v>
      </c>
      <c r="M3038" s="3"/>
      <c r="N3038">
        <v>15.2</v>
      </c>
      <c r="O3038"/>
      <c r="P3038" s="1">
        <f>IF($A$3="Percentage of government revenue per capita",$B$3,0) + IF($A$3="Absolute extra revenue",AB3038,0) + IF($A$3="Absolute revenue per capita",AC3038,0)</f>
        <v>0</v>
      </c>
      <c r="Q3038" s="5" t="e">
        <f>-MIN(data!$B$4 / data!I3112 * data!P3112 / 100, data!N3112)</f>
        <v>#DIV/0!</v>
      </c>
      <c r="R3038" s="4" t="e">
        <f>-Q3038*K3038/1000</f>
        <v>#DIV/0!</v>
      </c>
      <c r="S3038" s="6">
        <f>-MIN(data!$B$5/(POWER(LN(I3038),2))*P3038/100, O3038)</f>
        <v>0</v>
      </c>
      <c r="T3038" s="6">
        <f>-S3038*L3038/100000</f>
        <v>0</v>
      </c>
      <c r="U3038" s="4" t="e">
        <f>N3038+Q3038</f>
        <v>#DIV/0!</v>
      </c>
      <c r="V3038" s="4" t="e">
        <f>P3038*I3038/100/R3038</f>
        <v>#DIV/0!</v>
      </c>
      <c r="W3038" s="4" t="e">
        <f>V3038*H3038</f>
        <v>#DIV/0!</v>
      </c>
      <c r="X3038" s="6">
        <f>O3038+S3038</f>
        <v>0</v>
      </c>
      <c r="Y3038" s="6" t="e">
        <f>P3038*I3038/100/T3038</f>
        <v>#DIV/0!</v>
      </c>
      <c r="Z3038" s="6" t="e">
        <f>Y3038*H3038</f>
        <v>#DIV/0!</v>
      </c>
      <c r="AB3038" s="1">
        <f t="shared" si="94"/>
        <v>0</v>
      </c>
      <c r="AC3038" s="1">
        <f t="shared" si="95"/>
        <v>0</v>
      </c>
    </row>
    <row r="3039" spans="4:29" x14ac:dyDescent="0.25">
      <c r="D3039" s="1">
        <v>1982</v>
      </c>
      <c r="E3039" s="1" t="s">
        <v>88</v>
      </c>
      <c r="F3039" s="2" t="s">
        <v>277</v>
      </c>
      <c r="G3039">
        <v>4</v>
      </c>
      <c r="H3039">
        <v>56543548</v>
      </c>
      <c r="I3039" s="1">
        <v>8638.7980000000007</v>
      </c>
      <c r="J3039" s="1">
        <v>9214</v>
      </c>
      <c r="K3039" s="1">
        <v>644335.69999999995</v>
      </c>
      <c r="M3039" s="3"/>
      <c r="N3039">
        <v>14.3</v>
      </c>
      <c r="O3039"/>
      <c r="P3039" s="1">
        <f>IF($A$3="Percentage of government revenue per capita",$B$3,0) + IF($A$3="Absolute extra revenue",AB3039,0) + IF($A$3="Absolute revenue per capita",AC3039,0)</f>
        <v>0</v>
      </c>
      <c r="Q3039" s="5" t="e">
        <f>-MIN(data!$B$4 / data!I3113 * data!P3113 / 100, data!N3113)</f>
        <v>#DIV/0!</v>
      </c>
      <c r="R3039" s="4" t="e">
        <f>-Q3039*K3039/1000</f>
        <v>#DIV/0!</v>
      </c>
      <c r="S3039" s="6">
        <f>-MIN(data!$B$5/(POWER(LN(I3039),2))*P3039/100, O3039)</f>
        <v>0</v>
      </c>
      <c r="T3039" s="6">
        <f>-S3039*L3039/100000</f>
        <v>0</v>
      </c>
      <c r="U3039" s="4" t="e">
        <f>N3039+Q3039</f>
        <v>#DIV/0!</v>
      </c>
      <c r="V3039" s="4" t="e">
        <f>P3039*I3039/100/R3039</f>
        <v>#DIV/0!</v>
      </c>
      <c r="W3039" s="4" t="e">
        <f>V3039*H3039</f>
        <v>#DIV/0!</v>
      </c>
      <c r="X3039" s="6">
        <f>O3039+S3039</f>
        <v>0</v>
      </c>
      <c r="Y3039" s="6" t="e">
        <f>P3039*I3039/100/T3039</f>
        <v>#DIV/0!</v>
      </c>
      <c r="Z3039" s="6" t="e">
        <f>Y3039*H3039</f>
        <v>#DIV/0!</v>
      </c>
      <c r="AB3039" s="1">
        <f t="shared" si="94"/>
        <v>0</v>
      </c>
      <c r="AC3039" s="1">
        <f t="shared" si="95"/>
        <v>0</v>
      </c>
    </row>
    <row r="3040" spans="4:29" x14ac:dyDescent="0.25">
      <c r="D3040" s="1">
        <v>1983</v>
      </c>
      <c r="E3040" s="1" t="s">
        <v>88</v>
      </c>
      <c r="F3040" s="2" t="s">
        <v>277</v>
      </c>
      <c r="G3040">
        <v>4</v>
      </c>
      <c r="H3040">
        <v>56564074</v>
      </c>
      <c r="I3040" s="1">
        <v>9241.4349999999995</v>
      </c>
      <c r="J3040" s="1">
        <v>8432</v>
      </c>
      <c r="K3040" s="1">
        <v>624592.6</v>
      </c>
      <c r="M3040" s="3"/>
      <c r="N3040">
        <v>13.5</v>
      </c>
      <c r="O3040"/>
      <c r="P3040" s="1">
        <f>IF($A$3="Percentage of government revenue per capita",$B$3,0) + IF($A$3="Absolute extra revenue",AB3040,0) + IF($A$3="Absolute revenue per capita",AC3040,0)</f>
        <v>0</v>
      </c>
      <c r="Q3040" s="5" t="e">
        <f>-MIN(data!$B$4 / data!I3114 * data!P3114 / 100, data!N3114)</f>
        <v>#DIV/0!</v>
      </c>
      <c r="R3040" s="4" t="e">
        <f>-Q3040*K3040/1000</f>
        <v>#DIV/0!</v>
      </c>
      <c r="S3040" s="6">
        <f>-MIN(data!$B$5/(POWER(LN(I3040),2))*P3040/100, O3040)</f>
        <v>0</v>
      </c>
      <c r="T3040" s="6">
        <f>-S3040*L3040/100000</f>
        <v>0</v>
      </c>
      <c r="U3040" s="4" t="e">
        <f>N3040+Q3040</f>
        <v>#DIV/0!</v>
      </c>
      <c r="V3040" s="4" t="e">
        <f>P3040*I3040/100/R3040</f>
        <v>#DIV/0!</v>
      </c>
      <c r="W3040" s="4" t="e">
        <f>V3040*H3040</f>
        <v>#DIV/0!</v>
      </c>
      <c r="X3040" s="6">
        <f>O3040+S3040</f>
        <v>0</v>
      </c>
      <c r="Y3040" s="6" t="e">
        <f>P3040*I3040/100/T3040</f>
        <v>#DIV/0!</v>
      </c>
      <c r="Z3040" s="6" t="e">
        <f>Y3040*H3040</f>
        <v>#DIV/0!</v>
      </c>
      <c r="AB3040" s="1">
        <f t="shared" si="94"/>
        <v>0</v>
      </c>
      <c r="AC3040" s="1">
        <f t="shared" si="95"/>
        <v>0</v>
      </c>
    </row>
    <row r="3041" spans="4:29" x14ac:dyDescent="0.25">
      <c r="D3041" s="1">
        <v>1984</v>
      </c>
      <c r="E3041" s="1" t="s">
        <v>88</v>
      </c>
      <c r="F3041" s="2" t="s">
        <v>277</v>
      </c>
      <c r="G3041">
        <v>4</v>
      </c>
      <c r="H3041">
        <v>56576718</v>
      </c>
      <c r="I3041" s="1">
        <v>9251.1419999999998</v>
      </c>
      <c r="J3041" s="1">
        <v>7741</v>
      </c>
      <c r="K3041" s="1">
        <v>609527.6</v>
      </c>
      <c r="M3041" s="3"/>
      <c r="N3041">
        <v>12.7</v>
      </c>
      <c r="O3041"/>
      <c r="P3041" s="1">
        <f>IF($A$3="Percentage of government revenue per capita",$B$3,0) + IF($A$3="Absolute extra revenue",AB3041,0) + IF($A$3="Absolute revenue per capita",AC3041,0)</f>
        <v>0</v>
      </c>
      <c r="Q3041" s="5" t="e">
        <f>-MIN(data!$B$4 / data!I3115 * data!P3115 / 100, data!N3115)</f>
        <v>#DIV/0!</v>
      </c>
      <c r="R3041" s="4" t="e">
        <f>-Q3041*K3041/1000</f>
        <v>#DIV/0!</v>
      </c>
      <c r="S3041" s="6">
        <f>-MIN(data!$B$5/(POWER(LN(I3041),2))*P3041/100, O3041)</f>
        <v>0</v>
      </c>
      <c r="T3041" s="6">
        <f>-S3041*L3041/100000</f>
        <v>0</v>
      </c>
      <c r="U3041" s="4" t="e">
        <f>N3041+Q3041</f>
        <v>#DIV/0!</v>
      </c>
      <c r="V3041" s="4" t="e">
        <f>P3041*I3041/100/R3041</f>
        <v>#DIV/0!</v>
      </c>
      <c r="W3041" s="4" t="e">
        <f>V3041*H3041</f>
        <v>#DIV/0!</v>
      </c>
      <c r="X3041" s="6">
        <f>O3041+S3041</f>
        <v>0</v>
      </c>
      <c r="Y3041" s="6" t="e">
        <f>P3041*I3041/100/T3041</f>
        <v>#DIV/0!</v>
      </c>
      <c r="Z3041" s="6" t="e">
        <f>Y3041*H3041</f>
        <v>#DIV/0!</v>
      </c>
      <c r="AB3041" s="1">
        <f t="shared" si="94"/>
        <v>0</v>
      </c>
      <c r="AC3041" s="1">
        <f t="shared" si="95"/>
        <v>0</v>
      </c>
    </row>
    <row r="3042" spans="4:29" x14ac:dyDescent="0.25">
      <c r="D3042" s="1">
        <v>1985</v>
      </c>
      <c r="E3042" s="1" t="s">
        <v>88</v>
      </c>
      <c r="F3042" s="2" t="s">
        <v>277</v>
      </c>
      <c r="G3042">
        <v>4</v>
      </c>
      <c r="H3042">
        <v>56593071</v>
      </c>
      <c r="I3042" s="1">
        <v>9456.8880000000008</v>
      </c>
      <c r="J3042" s="1">
        <v>7152</v>
      </c>
      <c r="K3042" s="1">
        <v>596000</v>
      </c>
      <c r="M3042" s="3"/>
      <c r="N3042">
        <v>12</v>
      </c>
      <c r="O3042"/>
      <c r="P3042" s="1">
        <f>IF($A$3="Percentage of government revenue per capita",$B$3,0) + IF($A$3="Absolute extra revenue",AB3042,0) + IF($A$3="Absolute revenue per capita",AC3042,0)</f>
        <v>0</v>
      </c>
      <c r="Q3042" s="5" t="e">
        <f>-MIN(data!$B$4 / data!I3116 * data!P3116 / 100, data!N3116)</f>
        <v>#DIV/0!</v>
      </c>
      <c r="R3042" s="4" t="e">
        <f>-Q3042*K3042/1000</f>
        <v>#DIV/0!</v>
      </c>
      <c r="S3042" s="6">
        <f>-MIN(data!$B$5/(POWER(LN(I3042),2))*P3042/100, O3042)</f>
        <v>0</v>
      </c>
      <c r="T3042" s="6">
        <f>-S3042*L3042/100000</f>
        <v>0</v>
      </c>
      <c r="U3042" s="4" t="e">
        <f>N3042+Q3042</f>
        <v>#DIV/0!</v>
      </c>
      <c r="V3042" s="4" t="e">
        <f>P3042*I3042/100/R3042</f>
        <v>#DIV/0!</v>
      </c>
      <c r="W3042" s="4" t="e">
        <f>V3042*H3042</f>
        <v>#DIV/0!</v>
      </c>
      <c r="X3042" s="6">
        <f>O3042+S3042</f>
        <v>0</v>
      </c>
      <c r="Y3042" s="6" t="e">
        <f>P3042*I3042/100/T3042</f>
        <v>#DIV/0!</v>
      </c>
      <c r="Z3042" s="6" t="e">
        <f>Y3042*H3042</f>
        <v>#DIV/0!</v>
      </c>
      <c r="AB3042" s="1">
        <f t="shared" si="94"/>
        <v>0</v>
      </c>
      <c r="AC3042" s="1">
        <f t="shared" si="95"/>
        <v>0</v>
      </c>
    </row>
    <row r="3043" spans="4:29" x14ac:dyDescent="0.25">
      <c r="D3043" s="1">
        <v>1986</v>
      </c>
      <c r="E3043" s="1" t="s">
        <v>88</v>
      </c>
      <c r="F3043" s="2" t="s">
        <v>277</v>
      </c>
      <c r="G3043">
        <v>4</v>
      </c>
      <c r="H3043">
        <v>56596155</v>
      </c>
      <c r="I3043" s="1">
        <v>9996.7109999999993</v>
      </c>
      <c r="J3043" s="1">
        <v>6658</v>
      </c>
      <c r="K3043" s="1">
        <v>584035.1</v>
      </c>
      <c r="M3043" s="3"/>
      <c r="N3043">
        <v>11.4</v>
      </c>
      <c r="O3043"/>
      <c r="P3043" s="1">
        <f>IF($A$3="Percentage of government revenue per capita",$B$3,0) + IF($A$3="Absolute extra revenue",AB3043,0) + IF($A$3="Absolute revenue per capita",AC3043,0)</f>
        <v>0</v>
      </c>
      <c r="Q3043" s="5" t="e">
        <f>-MIN(data!$B$4 / data!I3117 * data!P3117 / 100, data!N3117)</f>
        <v>#DIV/0!</v>
      </c>
      <c r="R3043" s="4" t="e">
        <f>-Q3043*K3043/1000</f>
        <v>#DIV/0!</v>
      </c>
      <c r="S3043" s="6">
        <f>-MIN(data!$B$5/(POWER(LN(I3043),2))*P3043/100, O3043)</f>
        <v>0</v>
      </c>
      <c r="T3043" s="6">
        <f>-S3043*L3043/100000</f>
        <v>0</v>
      </c>
      <c r="U3043" s="4" t="e">
        <f>N3043+Q3043</f>
        <v>#DIV/0!</v>
      </c>
      <c r="V3043" s="4" t="e">
        <f>P3043*I3043/100/R3043</f>
        <v>#DIV/0!</v>
      </c>
      <c r="W3043" s="4" t="e">
        <f>V3043*H3043</f>
        <v>#DIV/0!</v>
      </c>
      <c r="X3043" s="6">
        <f>O3043+S3043</f>
        <v>0</v>
      </c>
      <c r="Y3043" s="6" t="e">
        <f>P3043*I3043/100/T3043</f>
        <v>#DIV/0!</v>
      </c>
      <c r="Z3043" s="6" t="e">
        <f>Y3043*H3043</f>
        <v>#DIV/0!</v>
      </c>
      <c r="AB3043" s="1">
        <f t="shared" si="94"/>
        <v>0</v>
      </c>
      <c r="AC3043" s="1">
        <f t="shared" si="95"/>
        <v>0</v>
      </c>
    </row>
    <row r="3044" spans="4:29" x14ac:dyDescent="0.25">
      <c r="D3044" s="1">
        <v>1987</v>
      </c>
      <c r="E3044" s="1" t="s">
        <v>88</v>
      </c>
      <c r="F3044" s="2" t="s">
        <v>277</v>
      </c>
      <c r="G3044">
        <v>4</v>
      </c>
      <c r="H3044">
        <v>56601931</v>
      </c>
      <c r="I3044" s="1">
        <v>10250.049999999999</v>
      </c>
      <c r="J3044" s="1">
        <v>6255</v>
      </c>
      <c r="K3044" s="1">
        <v>579166.69999999995</v>
      </c>
      <c r="M3044" s="3"/>
      <c r="N3044">
        <v>10.8</v>
      </c>
      <c r="O3044"/>
      <c r="P3044" s="1">
        <f>IF($A$3="Percentage of government revenue per capita",$B$3,0) + IF($A$3="Absolute extra revenue",AB3044,0) + IF($A$3="Absolute revenue per capita",AC3044,0)</f>
        <v>0</v>
      </c>
      <c r="Q3044" s="5" t="e">
        <f>-MIN(data!$B$4 / data!I3118 * data!P3118 / 100, data!N3118)</f>
        <v>#DIV/0!</v>
      </c>
      <c r="R3044" s="4" t="e">
        <f>-Q3044*K3044/1000</f>
        <v>#DIV/0!</v>
      </c>
      <c r="S3044" s="6">
        <f>-MIN(data!$B$5/(POWER(LN(I3044),2))*P3044/100, O3044)</f>
        <v>0</v>
      </c>
      <c r="T3044" s="6">
        <f>-S3044*L3044/100000</f>
        <v>0</v>
      </c>
      <c r="U3044" s="4" t="e">
        <f>N3044+Q3044</f>
        <v>#DIV/0!</v>
      </c>
      <c r="V3044" s="4" t="e">
        <f>P3044*I3044/100/R3044</f>
        <v>#DIV/0!</v>
      </c>
      <c r="W3044" s="4" t="e">
        <f>V3044*H3044</f>
        <v>#DIV/0!</v>
      </c>
      <c r="X3044" s="6">
        <f>O3044+S3044</f>
        <v>0</v>
      </c>
      <c r="Y3044" s="6" t="e">
        <f>P3044*I3044/100/T3044</f>
        <v>#DIV/0!</v>
      </c>
      <c r="Z3044" s="6" t="e">
        <f>Y3044*H3044</f>
        <v>#DIV/0!</v>
      </c>
      <c r="AB3044" s="1">
        <f t="shared" si="94"/>
        <v>0</v>
      </c>
      <c r="AC3044" s="1">
        <f t="shared" si="95"/>
        <v>0</v>
      </c>
    </row>
    <row r="3045" spans="4:29" x14ac:dyDescent="0.25">
      <c r="D3045" s="1">
        <v>1988</v>
      </c>
      <c r="E3045" s="1" t="s">
        <v>88</v>
      </c>
      <c r="F3045" s="2" t="s">
        <v>277</v>
      </c>
      <c r="G3045">
        <v>4</v>
      </c>
      <c r="H3045">
        <v>56629288</v>
      </c>
      <c r="I3045" s="1">
        <v>10976.55</v>
      </c>
      <c r="J3045" s="1">
        <v>5928</v>
      </c>
      <c r="K3045" s="1">
        <v>570000</v>
      </c>
      <c r="M3045" s="3"/>
      <c r="N3045">
        <v>10.4</v>
      </c>
      <c r="O3045"/>
      <c r="P3045" s="1">
        <f>IF($A$3="Percentage of government revenue per capita",$B$3,0) + IF($A$3="Absolute extra revenue",AB3045,0) + IF($A$3="Absolute revenue per capita",AC3045,0)</f>
        <v>0</v>
      </c>
      <c r="Q3045" s="5" t="e">
        <f>-MIN(data!$B$4 / data!I3119 * data!P3119 / 100, data!N3119)</f>
        <v>#DIV/0!</v>
      </c>
      <c r="R3045" s="4" t="e">
        <f>-Q3045*K3045/1000</f>
        <v>#DIV/0!</v>
      </c>
      <c r="S3045" s="6">
        <f>-MIN(data!$B$5/(POWER(LN(I3045),2))*P3045/100, O3045)</f>
        <v>0</v>
      </c>
      <c r="T3045" s="6">
        <f>-S3045*L3045/100000</f>
        <v>0</v>
      </c>
      <c r="U3045" s="4" t="e">
        <f>N3045+Q3045</f>
        <v>#DIV/0!</v>
      </c>
      <c r="V3045" s="4" t="e">
        <f>P3045*I3045/100/R3045</f>
        <v>#DIV/0!</v>
      </c>
      <c r="W3045" s="4" t="e">
        <f>V3045*H3045</f>
        <v>#DIV/0!</v>
      </c>
      <c r="X3045" s="6">
        <f>O3045+S3045</f>
        <v>0</v>
      </c>
      <c r="Y3045" s="6" t="e">
        <f>P3045*I3045/100/T3045</f>
        <v>#DIV/0!</v>
      </c>
      <c r="Z3045" s="6" t="e">
        <f>Y3045*H3045</f>
        <v>#DIV/0!</v>
      </c>
      <c r="AB3045" s="1">
        <f t="shared" si="94"/>
        <v>0</v>
      </c>
      <c r="AC3045" s="1">
        <f t="shared" si="95"/>
        <v>0</v>
      </c>
    </row>
    <row r="3046" spans="4:29" x14ac:dyDescent="0.25">
      <c r="D3046" s="1">
        <v>1989</v>
      </c>
      <c r="E3046" s="1" t="s">
        <v>88</v>
      </c>
      <c r="F3046" s="2" t="s">
        <v>277</v>
      </c>
      <c r="G3046">
        <v>4</v>
      </c>
      <c r="H3046">
        <v>56671781</v>
      </c>
      <c r="I3046" s="1">
        <v>11579.06</v>
      </c>
      <c r="J3046" s="1">
        <v>5664</v>
      </c>
      <c r="K3046" s="1">
        <v>566400</v>
      </c>
      <c r="M3046" s="3"/>
      <c r="N3046">
        <v>10</v>
      </c>
      <c r="O3046"/>
      <c r="P3046" s="1">
        <f>IF($A$3="Percentage of government revenue per capita",$B$3,0) + IF($A$3="Absolute extra revenue",AB3046,0) + IF($A$3="Absolute revenue per capita",AC3046,0)</f>
        <v>0</v>
      </c>
      <c r="Q3046" s="5" t="e">
        <f>-MIN(data!$B$4 / data!I3120 * data!P3120 / 100, data!N3120)</f>
        <v>#DIV/0!</v>
      </c>
      <c r="R3046" s="4" t="e">
        <f>-Q3046*K3046/1000</f>
        <v>#DIV/0!</v>
      </c>
      <c r="S3046" s="6">
        <f>-MIN(data!$B$5/(POWER(LN(I3046),2))*P3046/100, O3046)</f>
        <v>0</v>
      </c>
      <c r="T3046" s="6">
        <f>-S3046*L3046/100000</f>
        <v>0</v>
      </c>
      <c r="U3046" s="4" t="e">
        <f>N3046+Q3046</f>
        <v>#DIV/0!</v>
      </c>
      <c r="V3046" s="4" t="e">
        <f>P3046*I3046/100/R3046</f>
        <v>#DIV/0!</v>
      </c>
      <c r="W3046" s="4" t="e">
        <f>V3046*H3046</f>
        <v>#DIV/0!</v>
      </c>
      <c r="X3046" s="6">
        <f>O3046+S3046</f>
        <v>0</v>
      </c>
      <c r="Y3046" s="6" t="e">
        <f>P3046*I3046/100/T3046</f>
        <v>#DIV/0!</v>
      </c>
      <c r="Z3046" s="6" t="e">
        <f>Y3046*H3046</f>
        <v>#DIV/0!</v>
      </c>
      <c r="AB3046" s="1">
        <f t="shared" si="94"/>
        <v>0</v>
      </c>
      <c r="AC3046" s="1">
        <f t="shared" si="95"/>
        <v>0</v>
      </c>
    </row>
    <row r="3047" spans="4:29" x14ac:dyDescent="0.25">
      <c r="D3047" s="1">
        <v>1990</v>
      </c>
      <c r="E3047" s="1" t="s">
        <v>88</v>
      </c>
      <c r="F3047" s="2" t="s">
        <v>277</v>
      </c>
      <c r="G3047">
        <v>4</v>
      </c>
      <c r="H3047">
        <v>56719240</v>
      </c>
      <c r="I3047" s="1">
        <v>12366.55</v>
      </c>
      <c r="J3047" s="1">
        <v>5436</v>
      </c>
      <c r="K3047" s="1">
        <v>560412.4</v>
      </c>
      <c r="L3047" s="1">
        <v>550000</v>
      </c>
      <c r="M3047" s="3">
        <v>44</v>
      </c>
      <c r="N3047">
        <v>9.6999999999999993</v>
      </c>
      <c r="O3047">
        <v>8</v>
      </c>
      <c r="P3047" s="1">
        <f>IF($A$3="Percentage of government revenue per capita",$B$3,0) + IF($A$3="Absolute extra revenue",AB3047,0) + IF($A$3="Absolute revenue per capita",AC3047,0)</f>
        <v>0</v>
      </c>
      <c r="Q3047" s="5" t="e">
        <f>-MIN(data!$B$4 / data!I3121 * data!P3121 / 100, data!N3121)</f>
        <v>#DIV/0!</v>
      </c>
      <c r="R3047" s="4" t="e">
        <f>-Q3047*K3047/1000</f>
        <v>#DIV/0!</v>
      </c>
      <c r="S3047" s="6">
        <f>-MIN(data!$B$5/(POWER(LN(I3047),2))*P3047/100, O3047)</f>
        <v>0</v>
      </c>
      <c r="T3047" s="6">
        <f>-S3047*L3047/100000</f>
        <v>0</v>
      </c>
      <c r="U3047" s="4" t="e">
        <f>N3047+Q3047</f>
        <v>#DIV/0!</v>
      </c>
      <c r="V3047" s="4" t="e">
        <f>P3047*I3047/100/R3047</f>
        <v>#DIV/0!</v>
      </c>
      <c r="W3047" s="4" t="e">
        <f>V3047*H3047</f>
        <v>#DIV/0!</v>
      </c>
      <c r="X3047" s="6">
        <f>O3047+S3047</f>
        <v>8</v>
      </c>
      <c r="Y3047" s="6" t="e">
        <f>P3047*I3047/100/T3047</f>
        <v>#DIV/0!</v>
      </c>
      <c r="Z3047" s="6" t="e">
        <f>Y3047*H3047</f>
        <v>#DIV/0!</v>
      </c>
      <c r="AB3047" s="1">
        <f t="shared" si="94"/>
        <v>0</v>
      </c>
      <c r="AC3047" s="1">
        <f t="shared" si="95"/>
        <v>0</v>
      </c>
    </row>
    <row r="3048" spans="4:29" x14ac:dyDescent="0.25">
      <c r="D3048" s="1">
        <v>1991</v>
      </c>
      <c r="E3048" s="1" t="s">
        <v>88</v>
      </c>
      <c r="F3048" s="2" t="s">
        <v>277</v>
      </c>
      <c r="G3048">
        <v>4</v>
      </c>
      <c r="H3048">
        <v>56758521</v>
      </c>
      <c r="I3048" s="1">
        <v>12886.07</v>
      </c>
      <c r="J3048" s="1">
        <v>5204</v>
      </c>
      <c r="K3048" s="1">
        <v>559569.9</v>
      </c>
      <c r="L3048" s="1">
        <v>512500</v>
      </c>
      <c r="M3048" s="3">
        <v>44</v>
      </c>
      <c r="N3048">
        <v>9.3000000000000007</v>
      </c>
      <c r="O3048">
        <v>8</v>
      </c>
      <c r="P3048" s="1">
        <f>IF($A$3="Percentage of government revenue per capita",$B$3,0) + IF($A$3="Absolute extra revenue",AB3048,0) + IF($A$3="Absolute revenue per capita",AC3048,0)</f>
        <v>0</v>
      </c>
      <c r="Q3048" s="5" t="e">
        <f>-MIN(data!$B$4 / data!I3122 * data!P3122 / 100, data!N3122)</f>
        <v>#DIV/0!</v>
      </c>
      <c r="R3048" s="4" t="e">
        <f>-Q3048*K3048/1000</f>
        <v>#DIV/0!</v>
      </c>
      <c r="S3048" s="6">
        <f>-MIN(data!$B$5/(POWER(LN(I3048),2))*P3048/100, O3048)</f>
        <v>0</v>
      </c>
      <c r="T3048" s="6">
        <f>-S3048*L3048/100000</f>
        <v>0</v>
      </c>
      <c r="U3048" s="4" t="e">
        <f>N3048+Q3048</f>
        <v>#DIV/0!</v>
      </c>
      <c r="V3048" s="4" t="e">
        <f>P3048*I3048/100/R3048</f>
        <v>#DIV/0!</v>
      </c>
      <c r="W3048" s="4" t="e">
        <f>V3048*H3048</f>
        <v>#DIV/0!</v>
      </c>
      <c r="X3048" s="6">
        <f>O3048+S3048</f>
        <v>8</v>
      </c>
      <c r="Y3048" s="6" t="e">
        <f>P3048*I3048/100/T3048</f>
        <v>#DIV/0!</v>
      </c>
      <c r="Z3048" s="6" t="e">
        <f>Y3048*H3048</f>
        <v>#DIV/0!</v>
      </c>
      <c r="AB3048" s="1">
        <f t="shared" si="94"/>
        <v>0</v>
      </c>
      <c r="AC3048" s="1">
        <f t="shared" si="95"/>
        <v>0</v>
      </c>
    </row>
    <row r="3049" spans="4:29" x14ac:dyDescent="0.25">
      <c r="D3049" s="1">
        <v>1992</v>
      </c>
      <c r="E3049" s="1" t="s">
        <v>88</v>
      </c>
      <c r="F3049" s="2" t="s">
        <v>277</v>
      </c>
      <c r="G3049">
        <v>4</v>
      </c>
      <c r="H3049">
        <v>56797087</v>
      </c>
      <c r="I3049" s="1">
        <v>13703.67</v>
      </c>
      <c r="J3049" s="1">
        <v>4937</v>
      </c>
      <c r="K3049" s="1">
        <v>554719.1</v>
      </c>
      <c r="L3049" s="1">
        <v>557142.9</v>
      </c>
      <c r="M3049" s="3">
        <v>41</v>
      </c>
      <c r="N3049">
        <v>8.9</v>
      </c>
      <c r="O3049">
        <v>7</v>
      </c>
      <c r="P3049" s="1">
        <f>IF($A$3="Percentage of government revenue per capita",$B$3,0) + IF($A$3="Absolute extra revenue",AB3049,0) + IF($A$3="Absolute revenue per capita",AC3049,0)</f>
        <v>0</v>
      </c>
      <c r="Q3049" s="5" t="e">
        <f>-MIN(data!$B$4 / data!I3123 * data!P3123 / 100, data!N3123)</f>
        <v>#DIV/0!</v>
      </c>
      <c r="R3049" s="4" t="e">
        <f>-Q3049*K3049/1000</f>
        <v>#DIV/0!</v>
      </c>
      <c r="S3049" s="6">
        <f>-MIN(data!$B$5/(POWER(LN(I3049),2))*P3049/100, O3049)</f>
        <v>0</v>
      </c>
      <c r="T3049" s="6">
        <f>-S3049*L3049/100000</f>
        <v>0</v>
      </c>
      <c r="U3049" s="4" t="e">
        <f>N3049+Q3049</f>
        <v>#DIV/0!</v>
      </c>
      <c r="V3049" s="4" t="e">
        <f>P3049*I3049/100/R3049</f>
        <v>#DIV/0!</v>
      </c>
      <c r="W3049" s="4" t="e">
        <f>V3049*H3049</f>
        <v>#DIV/0!</v>
      </c>
      <c r="X3049" s="6">
        <f>O3049+S3049</f>
        <v>7</v>
      </c>
      <c r="Y3049" s="6" t="e">
        <f>P3049*I3049/100/T3049</f>
        <v>#DIV/0!</v>
      </c>
      <c r="Z3049" s="6" t="e">
        <f>Y3049*H3049</f>
        <v>#DIV/0!</v>
      </c>
      <c r="AB3049" s="1">
        <f t="shared" si="94"/>
        <v>0</v>
      </c>
      <c r="AC3049" s="1">
        <f t="shared" si="95"/>
        <v>0</v>
      </c>
    </row>
    <row r="3050" spans="4:29" x14ac:dyDescent="0.25">
      <c r="D3050" s="1">
        <v>1993</v>
      </c>
      <c r="E3050" s="1" t="s">
        <v>88</v>
      </c>
      <c r="F3050" s="2" t="s">
        <v>277</v>
      </c>
      <c r="G3050">
        <v>4</v>
      </c>
      <c r="H3050">
        <v>56831821</v>
      </c>
      <c r="I3050" s="1">
        <v>13972.17</v>
      </c>
      <c r="J3050" s="1">
        <v>4643</v>
      </c>
      <c r="K3050" s="1">
        <v>552738.1</v>
      </c>
      <c r="L3050" s="1">
        <v>528571.4</v>
      </c>
      <c r="M3050" s="3">
        <v>39</v>
      </c>
      <c r="N3050">
        <v>8.4</v>
      </c>
      <c r="O3050">
        <v>7</v>
      </c>
      <c r="P3050" s="1">
        <f>IF($A$3="Percentage of government revenue per capita",$B$3,0) + IF($A$3="Absolute extra revenue",AB3050,0) + IF($A$3="Absolute revenue per capita",AC3050,0)</f>
        <v>0</v>
      </c>
      <c r="Q3050" s="5" t="e">
        <f>-MIN(data!$B$4 / data!I3124 * data!P3124 / 100, data!N3124)</f>
        <v>#DIV/0!</v>
      </c>
      <c r="R3050" s="4" t="e">
        <f>-Q3050*K3050/1000</f>
        <v>#DIV/0!</v>
      </c>
      <c r="S3050" s="6">
        <f>-MIN(data!$B$5/(POWER(LN(I3050),2))*P3050/100, O3050)</f>
        <v>0</v>
      </c>
      <c r="T3050" s="6">
        <f>-S3050*L3050/100000</f>
        <v>0</v>
      </c>
      <c r="U3050" s="4" t="e">
        <f>N3050+Q3050</f>
        <v>#DIV/0!</v>
      </c>
      <c r="V3050" s="4" t="e">
        <f>P3050*I3050/100/R3050</f>
        <v>#DIV/0!</v>
      </c>
      <c r="W3050" s="4" t="e">
        <f>V3050*H3050</f>
        <v>#DIV/0!</v>
      </c>
      <c r="X3050" s="6">
        <f>O3050+S3050</f>
        <v>7</v>
      </c>
      <c r="Y3050" s="6" t="e">
        <f>P3050*I3050/100/T3050</f>
        <v>#DIV/0!</v>
      </c>
      <c r="Z3050" s="6" t="e">
        <f>Y3050*H3050</f>
        <v>#DIV/0!</v>
      </c>
      <c r="AB3050" s="1">
        <f t="shared" si="94"/>
        <v>0</v>
      </c>
      <c r="AC3050" s="1">
        <f t="shared" si="95"/>
        <v>0</v>
      </c>
    </row>
    <row r="3051" spans="4:29" x14ac:dyDescent="0.25">
      <c r="D3051" s="1">
        <v>1994</v>
      </c>
      <c r="E3051" s="1" t="s">
        <v>88</v>
      </c>
      <c r="F3051" s="2" t="s">
        <v>277</v>
      </c>
      <c r="G3051">
        <v>4</v>
      </c>
      <c r="H3051">
        <v>56843400</v>
      </c>
      <c r="I3051" s="1">
        <v>13705.02</v>
      </c>
      <c r="J3051" s="1">
        <v>4342</v>
      </c>
      <c r="K3051" s="1">
        <v>542750</v>
      </c>
      <c r="L3051" s="1">
        <v>514285.7</v>
      </c>
      <c r="M3051" s="3">
        <v>37</v>
      </c>
      <c r="N3051">
        <v>8</v>
      </c>
      <c r="O3051">
        <v>7</v>
      </c>
      <c r="P3051" s="1">
        <f>IF($A$3="Percentage of government revenue per capita",$B$3,0) + IF($A$3="Absolute extra revenue",AB3051,0) + IF($A$3="Absolute revenue per capita",AC3051,0)</f>
        <v>0</v>
      </c>
      <c r="Q3051" s="5">
        <f>-MIN(data!$B$4 / data!I3125 * data!P3125 / 100, data!N3125)</f>
        <v>0</v>
      </c>
      <c r="R3051" s="4">
        <f>-Q3051*K3051/1000</f>
        <v>0</v>
      </c>
      <c r="S3051" s="6">
        <f>-MIN(data!$B$5/(POWER(LN(I3051),2))*P3051/100, O3051)</f>
        <v>0</v>
      </c>
      <c r="T3051" s="6">
        <f>-S3051*L3051/100000</f>
        <v>0</v>
      </c>
      <c r="U3051" s="4">
        <f>N3051+Q3051</f>
        <v>8</v>
      </c>
      <c r="V3051" s="4" t="e">
        <f>P3051*I3051/100/R3051</f>
        <v>#DIV/0!</v>
      </c>
      <c r="W3051" s="4" t="e">
        <f>V3051*H3051</f>
        <v>#DIV/0!</v>
      </c>
      <c r="X3051" s="6">
        <f>O3051+S3051</f>
        <v>7</v>
      </c>
      <c r="Y3051" s="6" t="e">
        <f>P3051*I3051/100/T3051</f>
        <v>#DIV/0!</v>
      </c>
      <c r="Z3051" s="6" t="e">
        <f>Y3051*H3051</f>
        <v>#DIV/0!</v>
      </c>
      <c r="AB3051" s="1">
        <f t="shared" si="94"/>
        <v>0</v>
      </c>
      <c r="AC3051" s="1">
        <f t="shared" si="95"/>
        <v>0</v>
      </c>
    </row>
    <row r="3052" spans="4:29" x14ac:dyDescent="0.25">
      <c r="D3052" s="1">
        <v>1995</v>
      </c>
      <c r="E3052" s="1" t="s">
        <v>88</v>
      </c>
      <c r="F3052" s="2" t="s">
        <v>277</v>
      </c>
      <c r="G3052">
        <v>4</v>
      </c>
      <c r="H3052">
        <v>56844303</v>
      </c>
      <c r="I3052" s="1">
        <v>14625.71</v>
      </c>
      <c r="J3052" s="1">
        <v>4050</v>
      </c>
      <c r="K3052" s="1">
        <v>540000</v>
      </c>
      <c r="L3052" s="1">
        <v>485714.3</v>
      </c>
      <c r="M3052" s="3">
        <v>36</v>
      </c>
      <c r="N3052">
        <v>7.5</v>
      </c>
      <c r="O3052">
        <v>7</v>
      </c>
      <c r="P3052" s="1">
        <f>IF($A$3="Percentage of government revenue per capita",$B$3,0) + IF($A$3="Absolute extra revenue",AB3052,0) + IF($A$3="Absolute revenue per capita",AC3052,0)</f>
        <v>0</v>
      </c>
      <c r="Q3052" s="5">
        <f>-MIN(data!$B$4 / data!I3126 * data!P3126 / 100, data!N3126)</f>
        <v>0</v>
      </c>
      <c r="R3052" s="4">
        <f>-Q3052*K3052/1000</f>
        <v>0</v>
      </c>
      <c r="S3052" s="6">
        <f>-MIN(data!$B$5/(POWER(LN(I3052),2))*P3052/100, O3052)</f>
        <v>0</v>
      </c>
      <c r="T3052" s="6">
        <f>-S3052*L3052/100000</f>
        <v>0</v>
      </c>
      <c r="U3052" s="4">
        <f>N3052+Q3052</f>
        <v>7.5</v>
      </c>
      <c r="V3052" s="4" t="e">
        <f>P3052*I3052/100/R3052</f>
        <v>#DIV/0!</v>
      </c>
      <c r="W3052" s="4" t="e">
        <f>V3052*H3052</f>
        <v>#DIV/0!</v>
      </c>
      <c r="X3052" s="6">
        <f>O3052+S3052</f>
        <v>7</v>
      </c>
      <c r="Y3052" s="6" t="e">
        <f>P3052*I3052/100/T3052</f>
        <v>#DIV/0!</v>
      </c>
      <c r="Z3052" s="6" t="e">
        <f>Y3052*H3052</f>
        <v>#DIV/0!</v>
      </c>
      <c r="AB3052" s="1">
        <f t="shared" si="94"/>
        <v>0</v>
      </c>
      <c r="AC3052" s="1">
        <f t="shared" si="95"/>
        <v>0</v>
      </c>
    </row>
    <row r="3053" spans="4:29" x14ac:dyDescent="0.25">
      <c r="D3053" s="1">
        <v>1996</v>
      </c>
      <c r="E3053" s="1" t="s">
        <v>88</v>
      </c>
      <c r="F3053" s="2" t="s">
        <v>277</v>
      </c>
      <c r="G3053">
        <v>4</v>
      </c>
      <c r="H3053">
        <v>56860281</v>
      </c>
      <c r="I3053" s="1">
        <v>14955.96</v>
      </c>
      <c r="J3053" s="1">
        <v>3775</v>
      </c>
      <c r="K3053" s="1">
        <v>539285.69999999995</v>
      </c>
      <c r="L3053" s="1">
        <v>500000</v>
      </c>
      <c r="M3053" s="3">
        <v>34</v>
      </c>
      <c r="N3053">
        <v>7</v>
      </c>
      <c r="O3053">
        <v>6</v>
      </c>
      <c r="P3053" s="1">
        <f>IF($A$3="Percentage of government revenue per capita",$B$3,0) + IF($A$3="Absolute extra revenue",AB3053,0) + IF($A$3="Absolute revenue per capita",AC3053,0)</f>
        <v>0</v>
      </c>
      <c r="Q3053" s="5">
        <f>-MIN(data!$B$4 / data!I3127 * data!P3127 / 100, data!N3127)</f>
        <v>0</v>
      </c>
      <c r="R3053" s="4">
        <f>-Q3053*K3053/1000</f>
        <v>0</v>
      </c>
      <c r="S3053" s="6">
        <f>-MIN(data!$B$5/(POWER(LN(I3053),2))*P3053/100, O3053)</f>
        <v>0</v>
      </c>
      <c r="T3053" s="6">
        <f>-S3053*L3053/100000</f>
        <v>0</v>
      </c>
      <c r="U3053" s="4">
        <f>N3053+Q3053</f>
        <v>7</v>
      </c>
      <c r="V3053" s="4" t="e">
        <f>P3053*I3053/100/R3053</f>
        <v>#DIV/0!</v>
      </c>
      <c r="W3053" s="4" t="e">
        <f>V3053*H3053</f>
        <v>#DIV/0!</v>
      </c>
      <c r="X3053" s="6">
        <f>O3053+S3053</f>
        <v>6</v>
      </c>
      <c r="Y3053" s="6" t="e">
        <f>P3053*I3053/100/T3053</f>
        <v>#DIV/0!</v>
      </c>
      <c r="Z3053" s="6" t="e">
        <f>Y3053*H3053</f>
        <v>#DIV/0!</v>
      </c>
      <c r="AB3053" s="1">
        <f t="shared" si="94"/>
        <v>0</v>
      </c>
      <c r="AC3053" s="1">
        <f t="shared" si="95"/>
        <v>0</v>
      </c>
    </row>
    <row r="3054" spans="4:29" x14ac:dyDescent="0.25">
      <c r="D3054" s="1">
        <v>1997</v>
      </c>
      <c r="E3054" s="1" t="s">
        <v>88</v>
      </c>
      <c r="F3054" s="2" t="s">
        <v>277</v>
      </c>
      <c r="G3054">
        <v>4</v>
      </c>
      <c r="H3054">
        <v>56890372</v>
      </c>
      <c r="I3054" s="1">
        <v>15770.53</v>
      </c>
      <c r="J3054" s="1">
        <v>3525</v>
      </c>
      <c r="K3054" s="1">
        <v>534090.9</v>
      </c>
      <c r="L3054" s="1">
        <v>483333.3</v>
      </c>
      <c r="M3054" s="3">
        <v>30</v>
      </c>
      <c r="N3054">
        <v>6.6</v>
      </c>
      <c r="O3054">
        <v>6</v>
      </c>
      <c r="P3054" s="1">
        <f>IF($A$3="Percentage of government revenue per capita",$B$3,0) + IF($A$3="Absolute extra revenue",AB3054,0) + IF($A$3="Absolute revenue per capita",AC3054,0)</f>
        <v>0</v>
      </c>
      <c r="Q3054" s="5">
        <f>-MIN(data!$B$4 / data!I3128 * data!P3128 / 100, data!N3128)</f>
        <v>0</v>
      </c>
      <c r="R3054" s="4">
        <f>-Q3054*K3054/1000</f>
        <v>0</v>
      </c>
      <c r="S3054" s="6">
        <f>-MIN(data!$B$5/(POWER(LN(I3054),2))*P3054/100, O3054)</f>
        <v>0</v>
      </c>
      <c r="T3054" s="6">
        <f>-S3054*L3054/100000</f>
        <v>0</v>
      </c>
      <c r="U3054" s="4">
        <f>N3054+Q3054</f>
        <v>6.6</v>
      </c>
      <c r="V3054" s="4" t="e">
        <f>P3054*I3054/100/R3054</f>
        <v>#DIV/0!</v>
      </c>
      <c r="W3054" s="4" t="e">
        <f>V3054*H3054</f>
        <v>#DIV/0!</v>
      </c>
      <c r="X3054" s="6">
        <f>O3054+S3054</f>
        <v>6</v>
      </c>
      <c r="Y3054" s="6" t="e">
        <f>P3054*I3054/100/T3054</f>
        <v>#DIV/0!</v>
      </c>
      <c r="Z3054" s="6" t="e">
        <f>Y3054*H3054</f>
        <v>#DIV/0!</v>
      </c>
      <c r="AB3054" s="1">
        <f t="shared" si="94"/>
        <v>0</v>
      </c>
      <c r="AC3054" s="1">
        <f t="shared" si="95"/>
        <v>0</v>
      </c>
    </row>
    <row r="3055" spans="4:29" x14ac:dyDescent="0.25">
      <c r="D3055" s="1">
        <v>1998</v>
      </c>
      <c r="E3055" s="1" t="s">
        <v>88</v>
      </c>
      <c r="F3055" s="2" t="s">
        <v>277</v>
      </c>
      <c r="G3055">
        <v>4</v>
      </c>
      <c r="H3055">
        <v>56906744</v>
      </c>
      <c r="I3055" s="1">
        <v>15567.07</v>
      </c>
      <c r="J3055" s="1">
        <v>3305</v>
      </c>
      <c r="K3055" s="1">
        <v>533064.5</v>
      </c>
      <c r="L3055" s="1">
        <v>540000</v>
      </c>
      <c r="M3055" s="3">
        <v>29</v>
      </c>
      <c r="N3055">
        <v>6.2</v>
      </c>
      <c r="O3055">
        <v>5</v>
      </c>
      <c r="P3055" s="1">
        <f>IF($A$3="Percentage of government revenue per capita",$B$3,0) + IF($A$3="Absolute extra revenue",AB3055,0) + IF($A$3="Absolute revenue per capita",AC3055,0)</f>
        <v>0</v>
      </c>
      <c r="Q3055" s="5">
        <f>-MIN(data!$B$4 / data!I3129 * data!P3129 / 100, data!N3129)</f>
        <v>0</v>
      </c>
      <c r="R3055" s="4">
        <f>-Q3055*K3055/1000</f>
        <v>0</v>
      </c>
      <c r="S3055" s="6">
        <f>-MIN(data!$B$5/(POWER(LN(I3055),2))*P3055/100, O3055)</f>
        <v>0</v>
      </c>
      <c r="T3055" s="6">
        <f>-S3055*L3055/100000</f>
        <v>0</v>
      </c>
      <c r="U3055" s="4">
        <f>N3055+Q3055</f>
        <v>6.2</v>
      </c>
      <c r="V3055" s="4" t="e">
        <f>P3055*I3055/100/R3055</f>
        <v>#DIV/0!</v>
      </c>
      <c r="W3055" s="4" t="e">
        <f>V3055*H3055</f>
        <v>#DIV/0!</v>
      </c>
      <c r="X3055" s="6">
        <f>O3055+S3055</f>
        <v>5</v>
      </c>
      <c r="Y3055" s="6" t="e">
        <f>P3055*I3055/100/T3055</f>
        <v>#DIV/0!</v>
      </c>
      <c r="Z3055" s="6" t="e">
        <f>Y3055*H3055</f>
        <v>#DIV/0!</v>
      </c>
      <c r="AB3055" s="1">
        <f t="shared" si="94"/>
        <v>0</v>
      </c>
      <c r="AC3055" s="1">
        <f t="shared" si="95"/>
        <v>0</v>
      </c>
    </row>
    <row r="3056" spans="4:29" x14ac:dyDescent="0.25">
      <c r="D3056" s="1">
        <v>1999</v>
      </c>
      <c r="E3056" s="1" t="s">
        <v>88</v>
      </c>
      <c r="F3056" s="2" t="s">
        <v>277</v>
      </c>
      <c r="G3056">
        <v>4</v>
      </c>
      <c r="H3056">
        <v>56916317</v>
      </c>
      <c r="I3056" s="1">
        <v>15901.47</v>
      </c>
      <c r="J3056" s="1">
        <v>3119</v>
      </c>
      <c r="K3056" s="1">
        <v>528644.1</v>
      </c>
      <c r="L3056" s="1">
        <v>540000</v>
      </c>
      <c r="M3056" s="3">
        <v>27</v>
      </c>
      <c r="N3056">
        <v>5.9</v>
      </c>
      <c r="O3056">
        <v>5</v>
      </c>
      <c r="P3056" s="1">
        <f>IF($A$3="Percentage of government revenue per capita",$B$3,0) + IF($A$3="Absolute extra revenue",AB3056,0) + IF($A$3="Absolute revenue per capita",AC3056,0)</f>
        <v>0</v>
      </c>
      <c r="Q3056" s="5">
        <f>-MIN(data!$B$4 / data!I3130 * data!P3130 / 100, data!N3130)</f>
        <v>0</v>
      </c>
      <c r="R3056" s="4">
        <f>-Q3056*K3056/1000</f>
        <v>0</v>
      </c>
      <c r="S3056" s="6">
        <f>-MIN(data!$B$5/(POWER(LN(I3056),2))*P3056/100, O3056)</f>
        <v>0</v>
      </c>
      <c r="T3056" s="6">
        <f>-S3056*L3056/100000</f>
        <v>0</v>
      </c>
      <c r="U3056" s="4">
        <f>N3056+Q3056</f>
        <v>5.9</v>
      </c>
      <c r="V3056" s="4" t="e">
        <f>P3056*I3056/100/R3056</f>
        <v>#DIV/0!</v>
      </c>
      <c r="W3056" s="4" t="e">
        <f>V3056*H3056</f>
        <v>#DIV/0!</v>
      </c>
      <c r="X3056" s="6">
        <f>O3056+S3056</f>
        <v>5</v>
      </c>
      <c r="Y3056" s="6" t="e">
        <f>P3056*I3056/100/T3056</f>
        <v>#DIV/0!</v>
      </c>
      <c r="Z3056" s="6" t="e">
        <f>Y3056*H3056</f>
        <v>#DIV/0!</v>
      </c>
      <c r="AB3056" s="1">
        <f t="shared" si="94"/>
        <v>0</v>
      </c>
      <c r="AC3056" s="1">
        <f t="shared" si="95"/>
        <v>0</v>
      </c>
    </row>
    <row r="3057" spans="4:29" x14ac:dyDescent="0.25">
      <c r="D3057" s="1">
        <v>2000</v>
      </c>
      <c r="E3057" s="1" t="s">
        <v>88</v>
      </c>
      <c r="F3057" s="2" t="s">
        <v>277</v>
      </c>
      <c r="G3057">
        <v>4</v>
      </c>
      <c r="H3057">
        <v>56942108</v>
      </c>
      <c r="I3057" s="1">
        <v>15981.05</v>
      </c>
      <c r="J3057" s="1">
        <v>2965</v>
      </c>
      <c r="K3057" s="1">
        <v>529464.30000000005</v>
      </c>
      <c r="L3057" s="1">
        <v>520000</v>
      </c>
      <c r="M3057" s="3">
        <v>27</v>
      </c>
      <c r="N3057">
        <v>5.6</v>
      </c>
      <c r="O3057">
        <v>5</v>
      </c>
      <c r="P3057" s="1">
        <f>IF($A$3="Percentage of government revenue per capita",$B$3,0) + IF($A$3="Absolute extra revenue",AB3057,0) + IF($A$3="Absolute revenue per capita",AC3057,0)</f>
        <v>0</v>
      </c>
      <c r="Q3057" s="5">
        <f>-MIN(data!$B$4 / data!I3131 * data!P3131 / 100, data!N3131)</f>
        <v>0</v>
      </c>
      <c r="R3057" s="4">
        <f>-Q3057*K3057/1000</f>
        <v>0</v>
      </c>
      <c r="S3057" s="6">
        <f>-MIN(data!$B$5/(POWER(LN(I3057),2))*P3057/100, O3057)</f>
        <v>0</v>
      </c>
      <c r="T3057" s="6">
        <f>-S3057*L3057/100000</f>
        <v>0</v>
      </c>
      <c r="U3057" s="4">
        <f>N3057+Q3057</f>
        <v>5.6</v>
      </c>
      <c r="V3057" s="4" t="e">
        <f>P3057*I3057/100/R3057</f>
        <v>#DIV/0!</v>
      </c>
      <c r="W3057" s="4" t="e">
        <f>V3057*H3057</f>
        <v>#DIV/0!</v>
      </c>
      <c r="X3057" s="6">
        <f>O3057+S3057</f>
        <v>5</v>
      </c>
      <c r="Y3057" s="6" t="e">
        <f>P3057*I3057/100/T3057</f>
        <v>#DIV/0!</v>
      </c>
      <c r="Z3057" s="6" t="e">
        <f>Y3057*H3057</f>
        <v>#DIV/0!</v>
      </c>
      <c r="AB3057" s="1">
        <f t="shared" si="94"/>
        <v>0</v>
      </c>
      <c r="AC3057" s="1">
        <f t="shared" si="95"/>
        <v>0</v>
      </c>
    </row>
    <row r="3058" spans="4:29" x14ac:dyDescent="0.25">
      <c r="D3058" s="1">
        <v>2001</v>
      </c>
      <c r="E3058" s="1" t="s">
        <v>88</v>
      </c>
      <c r="F3058" s="2" t="s">
        <v>277</v>
      </c>
      <c r="G3058">
        <v>4</v>
      </c>
      <c r="H3058">
        <v>56974100</v>
      </c>
      <c r="I3058" s="1">
        <v>16240.41</v>
      </c>
      <c r="J3058" s="1">
        <v>2835</v>
      </c>
      <c r="K3058" s="1">
        <v>534905.69999999995</v>
      </c>
      <c r="L3058" s="1">
        <v>520000</v>
      </c>
      <c r="M3058" s="3">
        <v>26</v>
      </c>
      <c r="N3058">
        <v>5.3</v>
      </c>
      <c r="O3058">
        <v>5</v>
      </c>
      <c r="P3058" s="1">
        <f>IF($A$3="Percentage of government revenue per capita",$B$3,0) + IF($A$3="Absolute extra revenue",AB3058,0) + IF($A$3="Absolute revenue per capita",AC3058,0)</f>
        <v>0</v>
      </c>
      <c r="Q3058" s="5">
        <f>-MIN(data!$B$4 / data!I3132 * data!P3132 / 100, data!N3132)</f>
        <v>0</v>
      </c>
      <c r="R3058" s="4">
        <f>-Q3058*K3058/1000</f>
        <v>0</v>
      </c>
      <c r="S3058" s="6">
        <f>-MIN(data!$B$5/(POWER(LN(I3058),2))*P3058/100, O3058)</f>
        <v>0</v>
      </c>
      <c r="T3058" s="6">
        <f>-S3058*L3058/100000</f>
        <v>0</v>
      </c>
      <c r="U3058" s="4">
        <f>N3058+Q3058</f>
        <v>5.3</v>
      </c>
      <c r="V3058" s="4" t="e">
        <f>P3058*I3058/100/R3058</f>
        <v>#DIV/0!</v>
      </c>
      <c r="W3058" s="4" t="e">
        <f>V3058*H3058</f>
        <v>#DIV/0!</v>
      </c>
      <c r="X3058" s="6">
        <f>O3058+S3058</f>
        <v>5</v>
      </c>
      <c r="Y3058" s="6" t="e">
        <f>P3058*I3058/100/T3058</f>
        <v>#DIV/0!</v>
      </c>
      <c r="Z3058" s="6" t="e">
        <f>Y3058*H3058</f>
        <v>#DIV/0!</v>
      </c>
      <c r="AB3058" s="1">
        <f t="shared" si="94"/>
        <v>0</v>
      </c>
      <c r="AC3058" s="1">
        <f t="shared" si="95"/>
        <v>0</v>
      </c>
    </row>
    <row r="3059" spans="4:29" x14ac:dyDescent="0.25">
      <c r="D3059" s="1">
        <v>2002</v>
      </c>
      <c r="E3059" s="1" t="s">
        <v>88</v>
      </c>
      <c r="F3059" s="2" t="s">
        <v>277</v>
      </c>
      <c r="G3059">
        <v>4</v>
      </c>
      <c r="H3059">
        <v>57059007</v>
      </c>
      <c r="I3059" s="1">
        <v>16131.3</v>
      </c>
      <c r="J3059" s="1">
        <v>2722</v>
      </c>
      <c r="K3059" s="1">
        <v>533725.5</v>
      </c>
      <c r="L3059" s="1">
        <v>500000</v>
      </c>
      <c r="M3059" s="3">
        <v>26</v>
      </c>
      <c r="N3059">
        <v>5.0999999999999996</v>
      </c>
      <c r="O3059">
        <v>5</v>
      </c>
      <c r="P3059" s="1">
        <f>IF($A$3="Percentage of government revenue per capita",$B$3,0) + IF($A$3="Absolute extra revenue",AB3059,0) + IF($A$3="Absolute revenue per capita",AC3059,0)</f>
        <v>0</v>
      </c>
      <c r="Q3059" s="5">
        <f>-MIN(data!$B$4 / data!I3133 * data!P3133 / 100, data!N3133)</f>
        <v>0</v>
      </c>
      <c r="R3059" s="4">
        <f>-Q3059*K3059/1000</f>
        <v>0</v>
      </c>
      <c r="S3059" s="6">
        <f>-MIN(data!$B$5/(POWER(LN(I3059),2))*P3059/100, O3059)</f>
        <v>0</v>
      </c>
      <c r="T3059" s="6">
        <f>-S3059*L3059/100000</f>
        <v>0</v>
      </c>
      <c r="U3059" s="4">
        <f>N3059+Q3059</f>
        <v>5.0999999999999996</v>
      </c>
      <c r="V3059" s="4" t="e">
        <f>P3059*I3059/100/R3059</f>
        <v>#DIV/0!</v>
      </c>
      <c r="W3059" s="4" t="e">
        <f>V3059*H3059</f>
        <v>#DIV/0!</v>
      </c>
      <c r="X3059" s="6">
        <f>O3059+S3059</f>
        <v>5</v>
      </c>
      <c r="Y3059" s="6" t="e">
        <f>P3059*I3059/100/T3059</f>
        <v>#DIV/0!</v>
      </c>
      <c r="Z3059" s="6" t="e">
        <f>Y3059*H3059</f>
        <v>#DIV/0!</v>
      </c>
      <c r="AB3059" s="1">
        <f t="shared" si="94"/>
        <v>0</v>
      </c>
      <c r="AC3059" s="1">
        <f t="shared" si="95"/>
        <v>0</v>
      </c>
    </row>
    <row r="3060" spans="4:29" x14ac:dyDescent="0.25">
      <c r="D3060" s="1">
        <v>2003</v>
      </c>
      <c r="E3060" s="1" t="s">
        <v>88</v>
      </c>
      <c r="F3060" s="2" t="s">
        <v>277</v>
      </c>
      <c r="G3060">
        <v>4</v>
      </c>
      <c r="H3060">
        <v>57313203</v>
      </c>
      <c r="I3060" s="1">
        <v>16128.13</v>
      </c>
      <c r="J3060" s="1">
        <v>2624</v>
      </c>
      <c r="K3060" s="1">
        <v>546666.69999999995</v>
      </c>
      <c r="L3060" s="1">
        <v>480000</v>
      </c>
      <c r="M3060" s="3">
        <v>25</v>
      </c>
      <c r="N3060">
        <v>4.8</v>
      </c>
      <c r="O3060">
        <v>5</v>
      </c>
      <c r="P3060" s="1">
        <f>IF($A$3="Percentage of government revenue per capita",$B$3,0) + IF($A$3="Absolute extra revenue",AB3060,0) + IF($A$3="Absolute revenue per capita",AC3060,0)</f>
        <v>0</v>
      </c>
      <c r="Q3060" s="5">
        <f>-MIN(data!$B$4 / data!I3134 * data!P3134 / 100, data!N3134)</f>
        <v>0</v>
      </c>
      <c r="R3060" s="4">
        <f>-Q3060*K3060/1000</f>
        <v>0</v>
      </c>
      <c r="S3060" s="6">
        <f>-MIN(data!$B$5/(POWER(LN(I3060),2))*P3060/100, O3060)</f>
        <v>0</v>
      </c>
      <c r="T3060" s="6">
        <f>-S3060*L3060/100000</f>
        <v>0</v>
      </c>
      <c r="U3060" s="4">
        <f>N3060+Q3060</f>
        <v>4.8</v>
      </c>
      <c r="V3060" s="4" t="e">
        <f>P3060*I3060/100/R3060</f>
        <v>#DIV/0!</v>
      </c>
      <c r="W3060" s="4" t="e">
        <f>V3060*H3060</f>
        <v>#DIV/0!</v>
      </c>
      <c r="X3060" s="6">
        <f>O3060+S3060</f>
        <v>5</v>
      </c>
      <c r="Y3060" s="6" t="e">
        <f>P3060*I3060/100/T3060</f>
        <v>#DIV/0!</v>
      </c>
      <c r="Z3060" s="6" t="e">
        <f>Y3060*H3060</f>
        <v>#DIV/0!</v>
      </c>
      <c r="AB3060" s="1">
        <f t="shared" si="94"/>
        <v>0</v>
      </c>
      <c r="AC3060" s="1">
        <f t="shared" si="95"/>
        <v>0</v>
      </c>
    </row>
    <row r="3061" spans="4:29" x14ac:dyDescent="0.25">
      <c r="D3061" s="1">
        <v>2004</v>
      </c>
      <c r="E3061" s="1" t="s">
        <v>88</v>
      </c>
      <c r="F3061" s="2" t="s">
        <v>277</v>
      </c>
      <c r="G3061">
        <v>4</v>
      </c>
      <c r="H3061">
        <v>57685327</v>
      </c>
      <c r="I3061" s="1">
        <v>16066.28</v>
      </c>
      <c r="J3061" s="1">
        <v>2542</v>
      </c>
      <c r="K3061" s="1">
        <v>552608.69999999995</v>
      </c>
      <c r="L3061" s="1">
        <v>600000</v>
      </c>
      <c r="M3061" s="3">
        <v>24</v>
      </c>
      <c r="N3061">
        <v>4.5999999999999996</v>
      </c>
      <c r="O3061">
        <v>4</v>
      </c>
      <c r="P3061" s="1">
        <f>IF($A$3="Percentage of government revenue per capita",$B$3,0) + IF($A$3="Absolute extra revenue",AB3061,0) + IF($A$3="Absolute revenue per capita",AC3061,0)</f>
        <v>0</v>
      </c>
      <c r="Q3061" s="5">
        <f>-MIN(data!$B$4 / data!I3135 * data!P3135 / 100, data!N3135)</f>
        <v>0</v>
      </c>
      <c r="R3061" s="4">
        <f>-Q3061*K3061/1000</f>
        <v>0</v>
      </c>
      <c r="S3061" s="6">
        <f>-MIN(data!$B$5/(POWER(LN(I3061),2))*P3061/100, O3061)</f>
        <v>0</v>
      </c>
      <c r="T3061" s="6">
        <f>-S3061*L3061/100000</f>
        <v>0</v>
      </c>
      <c r="U3061" s="4">
        <f>N3061+Q3061</f>
        <v>4.5999999999999996</v>
      </c>
      <c r="V3061" s="4" t="e">
        <f>P3061*I3061/100/R3061</f>
        <v>#DIV/0!</v>
      </c>
      <c r="W3061" s="4" t="e">
        <f>V3061*H3061</f>
        <v>#DIV/0!</v>
      </c>
      <c r="X3061" s="6">
        <f>O3061+S3061</f>
        <v>4</v>
      </c>
      <c r="Y3061" s="6" t="e">
        <f>P3061*I3061/100/T3061</f>
        <v>#DIV/0!</v>
      </c>
      <c r="Z3061" s="6" t="e">
        <f>Y3061*H3061</f>
        <v>#DIV/0!</v>
      </c>
      <c r="AB3061" s="1">
        <f t="shared" si="94"/>
        <v>0</v>
      </c>
      <c r="AC3061" s="1">
        <f t="shared" si="95"/>
        <v>0</v>
      </c>
    </row>
    <row r="3062" spans="4:29" x14ac:dyDescent="0.25">
      <c r="D3062" s="1">
        <v>2005</v>
      </c>
      <c r="E3062" s="1" t="s">
        <v>88</v>
      </c>
      <c r="F3062" s="2" t="s">
        <v>277</v>
      </c>
      <c r="G3062">
        <v>4</v>
      </c>
      <c r="H3062">
        <v>57969484</v>
      </c>
      <c r="I3062" s="1">
        <v>16027.64</v>
      </c>
      <c r="J3062" s="1">
        <v>2472</v>
      </c>
      <c r="K3062" s="1">
        <v>549333.30000000005</v>
      </c>
      <c r="L3062" s="1">
        <v>575000</v>
      </c>
      <c r="M3062" s="3">
        <v>24</v>
      </c>
      <c r="N3062">
        <v>4.5</v>
      </c>
      <c r="O3062">
        <v>4</v>
      </c>
      <c r="P3062" s="1">
        <f>IF($A$3="Percentage of government revenue per capita",$B$3,0) + IF($A$3="Absolute extra revenue",AB3062,0) + IF($A$3="Absolute revenue per capita",AC3062,0)</f>
        <v>0</v>
      </c>
      <c r="Q3062" s="5">
        <f>-MIN(data!$B$4 / data!I3136 * data!P3136 / 100, data!N3136)</f>
        <v>0</v>
      </c>
      <c r="R3062" s="4">
        <f>-Q3062*K3062/1000</f>
        <v>0</v>
      </c>
      <c r="S3062" s="6">
        <f>-MIN(data!$B$5/(POWER(LN(I3062),2))*P3062/100, O3062)</f>
        <v>0</v>
      </c>
      <c r="T3062" s="6">
        <f>-S3062*L3062/100000</f>
        <v>0</v>
      </c>
      <c r="U3062" s="4">
        <f>N3062+Q3062</f>
        <v>4.5</v>
      </c>
      <c r="V3062" s="4" t="e">
        <f>P3062*I3062/100/R3062</f>
        <v>#DIV/0!</v>
      </c>
      <c r="W3062" s="4" t="e">
        <f>V3062*H3062</f>
        <v>#DIV/0!</v>
      </c>
      <c r="X3062" s="6">
        <f>O3062+S3062</f>
        <v>4</v>
      </c>
      <c r="Y3062" s="6" t="e">
        <f>P3062*I3062/100/T3062</f>
        <v>#DIV/0!</v>
      </c>
      <c r="Z3062" s="6" t="e">
        <f>Y3062*H3062</f>
        <v>#DIV/0!</v>
      </c>
      <c r="AB3062" s="1">
        <f t="shared" si="94"/>
        <v>0</v>
      </c>
      <c r="AC3062" s="1">
        <f t="shared" si="95"/>
        <v>0</v>
      </c>
    </row>
    <row r="3063" spans="4:29" x14ac:dyDescent="0.25">
      <c r="D3063" s="1">
        <v>2006</v>
      </c>
      <c r="E3063" s="1" t="s">
        <v>88</v>
      </c>
      <c r="F3063" s="2" t="s">
        <v>277</v>
      </c>
      <c r="G3063">
        <v>4</v>
      </c>
      <c r="H3063">
        <v>58143979</v>
      </c>
      <c r="I3063" s="1">
        <v>16705.41</v>
      </c>
      <c r="J3063" s="1">
        <v>2413</v>
      </c>
      <c r="K3063" s="1">
        <v>561162.80000000005</v>
      </c>
      <c r="L3063" s="1">
        <v>575000</v>
      </c>
      <c r="M3063" s="3">
        <v>23</v>
      </c>
      <c r="N3063">
        <v>4.3</v>
      </c>
      <c r="O3063">
        <v>4</v>
      </c>
      <c r="P3063" s="1">
        <f>IF($A$3="Percentage of government revenue per capita",$B$3,0) + IF($A$3="Absolute extra revenue",AB3063,0) + IF($A$3="Absolute revenue per capita",AC3063,0)</f>
        <v>0</v>
      </c>
      <c r="Q3063" s="5">
        <f>-MIN(data!$B$4 / data!I3137 * data!P3137 / 100, data!N3137)</f>
        <v>0</v>
      </c>
      <c r="R3063" s="4">
        <f>-Q3063*K3063/1000</f>
        <v>0</v>
      </c>
      <c r="S3063" s="6">
        <f>-MIN(data!$B$5/(POWER(LN(I3063),2))*P3063/100, O3063)</f>
        <v>0</v>
      </c>
      <c r="T3063" s="6">
        <f>-S3063*L3063/100000</f>
        <v>0</v>
      </c>
      <c r="U3063" s="4">
        <f>N3063+Q3063</f>
        <v>4.3</v>
      </c>
      <c r="V3063" s="4" t="e">
        <f>P3063*I3063/100/R3063</f>
        <v>#DIV/0!</v>
      </c>
      <c r="W3063" s="4" t="e">
        <f>V3063*H3063</f>
        <v>#DIV/0!</v>
      </c>
      <c r="X3063" s="6">
        <f>O3063+S3063</f>
        <v>4</v>
      </c>
      <c r="Y3063" s="6" t="e">
        <f>P3063*I3063/100/T3063</f>
        <v>#DIV/0!</v>
      </c>
      <c r="Z3063" s="6" t="e">
        <f>Y3063*H3063</f>
        <v>#DIV/0!</v>
      </c>
      <c r="AB3063" s="1">
        <f t="shared" si="94"/>
        <v>0</v>
      </c>
      <c r="AC3063" s="1">
        <f t="shared" si="95"/>
        <v>0</v>
      </c>
    </row>
    <row r="3064" spans="4:29" x14ac:dyDescent="0.25">
      <c r="D3064" s="1">
        <v>2007</v>
      </c>
      <c r="E3064" s="1" t="s">
        <v>88</v>
      </c>
      <c r="F3064" s="2" t="s">
        <v>277</v>
      </c>
      <c r="G3064">
        <v>4</v>
      </c>
      <c r="H3064">
        <v>58438310</v>
      </c>
      <c r="I3064" s="1">
        <v>17332.740000000002</v>
      </c>
      <c r="J3064" s="1">
        <v>2358</v>
      </c>
      <c r="K3064" s="1">
        <v>561428.6</v>
      </c>
      <c r="L3064" s="1">
        <v>550000</v>
      </c>
      <c r="M3064" s="3">
        <v>23</v>
      </c>
      <c r="N3064">
        <v>4.2</v>
      </c>
      <c r="O3064">
        <v>4</v>
      </c>
      <c r="P3064" s="1">
        <f>IF($A$3="Percentage of government revenue per capita",$B$3,0) + IF($A$3="Absolute extra revenue",AB3064,0) + IF($A$3="Absolute revenue per capita",AC3064,0)</f>
        <v>0</v>
      </c>
      <c r="Q3064" s="5">
        <f>-MIN(data!$B$4 / data!I3138 * data!P3138 / 100, data!N3138)</f>
        <v>0</v>
      </c>
      <c r="R3064" s="4">
        <f>-Q3064*K3064/1000</f>
        <v>0</v>
      </c>
      <c r="S3064" s="6">
        <f>-MIN(data!$B$5/(POWER(LN(I3064),2))*P3064/100, O3064)</f>
        <v>0</v>
      </c>
      <c r="T3064" s="6">
        <f>-S3064*L3064/100000</f>
        <v>0</v>
      </c>
      <c r="U3064" s="4">
        <f>N3064+Q3064</f>
        <v>4.2</v>
      </c>
      <c r="V3064" s="4" t="e">
        <f>P3064*I3064/100/R3064</f>
        <v>#DIV/0!</v>
      </c>
      <c r="W3064" s="4" t="e">
        <f>V3064*H3064</f>
        <v>#DIV/0!</v>
      </c>
      <c r="X3064" s="6">
        <f>O3064+S3064</f>
        <v>4</v>
      </c>
      <c r="Y3064" s="6" t="e">
        <f>P3064*I3064/100/T3064</f>
        <v>#DIV/0!</v>
      </c>
      <c r="Z3064" s="6" t="e">
        <f>Y3064*H3064</f>
        <v>#DIV/0!</v>
      </c>
      <c r="AB3064" s="1">
        <f t="shared" si="94"/>
        <v>0</v>
      </c>
      <c r="AC3064" s="1">
        <f t="shared" si="95"/>
        <v>0</v>
      </c>
    </row>
    <row r="3065" spans="4:29" x14ac:dyDescent="0.25">
      <c r="D3065" s="1">
        <v>2008</v>
      </c>
      <c r="E3065" s="1" t="s">
        <v>88</v>
      </c>
      <c r="F3065" s="2" t="s">
        <v>277</v>
      </c>
      <c r="G3065">
        <v>4</v>
      </c>
      <c r="H3065">
        <v>58826731</v>
      </c>
      <c r="I3065" s="1">
        <v>16988.57</v>
      </c>
      <c r="J3065" s="1">
        <v>2302</v>
      </c>
      <c r="K3065" s="1">
        <v>561463.4</v>
      </c>
      <c r="L3065" s="1">
        <v>575000</v>
      </c>
      <c r="M3065" s="3">
        <v>22</v>
      </c>
      <c r="N3065">
        <v>4.0999999999999996</v>
      </c>
      <c r="O3065">
        <v>4</v>
      </c>
      <c r="P3065" s="1">
        <f>IF($A$3="Percentage of government revenue per capita",$B$3,0) + IF($A$3="Absolute extra revenue",AB3065,0) + IF($A$3="Absolute revenue per capita",AC3065,0)</f>
        <v>0</v>
      </c>
      <c r="Q3065" s="5">
        <f>-MIN(data!$B$4 / data!I3139 * data!P3139 / 100, data!N3139)</f>
        <v>0</v>
      </c>
      <c r="R3065" s="4">
        <f>-Q3065*K3065/1000</f>
        <v>0</v>
      </c>
      <c r="S3065" s="6">
        <f>-MIN(data!$B$5/(POWER(LN(I3065),2))*P3065/100, O3065)</f>
        <v>0</v>
      </c>
      <c r="T3065" s="6">
        <f>-S3065*L3065/100000</f>
        <v>0</v>
      </c>
      <c r="U3065" s="4">
        <f>N3065+Q3065</f>
        <v>4.0999999999999996</v>
      </c>
      <c r="V3065" s="4" t="e">
        <f>P3065*I3065/100/R3065</f>
        <v>#DIV/0!</v>
      </c>
      <c r="W3065" s="4" t="e">
        <f>V3065*H3065</f>
        <v>#DIV/0!</v>
      </c>
      <c r="X3065" s="6">
        <f>O3065+S3065</f>
        <v>4</v>
      </c>
      <c r="Y3065" s="6" t="e">
        <f>P3065*I3065/100/T3065</f>
        <v>#DIV/0!</v>
      </c>
      <c r="Z3065" s="6" t="e">
        <f>Y3065*H3065</f>
        <v>#DIV/0!</v>
      </c>
      <c r="AB3065" s="1">
        <f t="shared" si="94"/>
        <v>0</v>
      </c>
      <c r="AC3065" s="1">
        <f t="shared" si="95"/>
        <v>0</v>
      </c>
    </row>
    <row r="3066" spans="4:29" x14ac:dyDescent="0.25">
      <c r="D3066" s="1">
        <v>2009</v>
      </c>
      <c r="E3066" s="1" t="s">
        <v>88</v>
      </c>
      <c r="F3066" s="2" t="s">
        <v>277</v>
      </c>
      <c r="G3066">
        <v>4</v>
      </c>
      <c r="H3066">
        <v>59095365</v>
      </c>
      <c r="I3066" s="1">
        <v>16235.34</v>
      </c>
      <c r="J3066" s="1">
        <v>2236</v>
      </c>
      <c r="K3066" s="1">
        <v>545365.9</v>
      </c>
      <c r="L3066" s="1">
        <v>525000</v>
      </c>
      <c r="M3066" s="3">
        <v>23</v>
      </c>
      <c r="N3066">
        <v>4.0999999999999996</v>
      </c>
      <c r="O3066">
        <v>4</v>
      </c>
      <c r="P3066" s="1">
        <f>IF($A$3="Percentage of government revenue per capita",$B$3,0) + IF($A$3="Absolute extra revenue",AB3066,0) + IF($A$3="Absolute revenue per capita",AC3066,0)</f>
        <v>0</v>
      </c>
      <c r="Q3066" s="5">
        <f>-MIN(data!$B$4 / data!I3140 * data!P3140 / 100, data!N3140)</f>
        <v>0</v>
      </c>
      <c r="R3066" s="4">
        <f>-Q3066*K3066/1000</f>
        <v>0</v>
      </c>
      <c r="S3066" s="6">
        <f>-MIN(data!$B$5/(POWER(LN(I3066),2))*P3066/100, O3066)</f>
        <v>0</v>
      </c>
      <c r="T3066" s="6">
        <f>-S3066*L3066/100000</f>
        <v>0</v>
      </c>
      <c r="U3066" s="4">
        <f>N3066+Q3066</f>
        <v>4.0999999999999996</v>
      </c>
      <c r="V3066" s="4" t="e">
        <f>P3066*I3066/100/R3066</f>
        <v>#DIV/0!</v>
      </c>
      <c r="W3066" s="4" t="e">
        <f>V3066*H3066</f>
        <v>#DIV/0!</v>
      </c>
      <c r="X3066" s="6">
        <f>O3066+S3066</f>
        <v>4</v>
      </c>
      <c r="Y3066" s="6" t="e">
        <f>P3066*I3066/100/T3066</f>
        <v>#DIV/0!</v>
      </c>
      <c r="Z3066" s="6" t="e">
        <f>Y3066*H3066</f>
        <v>#DIV/0!</v>
      </c>
      <c r="AB3066" s="1">
        <f t="shared" si="94"/>
        <v>0</v>
      </c>
      <c r="AC3066" s="1">
        <f t="shared" si="95"/>
        <v>0</v>
      </c>
    </row>
    <row r="3067" spans="4:29" x14ac:dyDescent="0.25">
      <c r="D3067" s="1">
        <v>2010</v>
      </c>
      <c r="E3067" s="1" t="s">
        <v>88</v>
      </c>
      <c r="F3067" s="2" t="s">
        <v>277</v>
      </c>
      <c r="G3067">
        <v>4</v>
      </c>
      <c r="H3067">
        <v>59277417</v>
      </c>
      <c r="I3067" s="1">
        <v>16376</v>
      </c>
      <c r="J3067" s="1">
        <v>2159</v>
      </c>
      <c r="K3067" s="1">
        <v>539750</v>
      </c>
      <c r="L3067" s="1">
        <v>525000</v>
      </c>
      <c r="M3067" s="3">
        <v>21</v>
      </c>
      <c r="N3067">
        <v>4</v>
      </c>
      <c r="O3067">
        <v>4</v>
      </c>
      <c r="P3067" s="1">
        <f>IF($A$3="Percentage of government revenue per capita",$B$3,0) + IF($A$3="Absolute extra revenue",AB3067,0) + IF($A$3="Absolute revenue per capita",AC3067,0)</f>
        <v>0</v>
      </c>
      <c r="Q3067" s="5">
        <f>-MIN(data!$B$4 / data!I3141 * data!P3141 / 100, data!N3141)</f>
        <v>0</v>
      </c>
      <c r="R3067" s="4">
        <f>-Q3067*K3067/1000</f>
        <v>0</v>
      </c>
      <c r="S3067" s="6">
        <f>-MIN(data!$B$5/(POWER(LN(I3067),2))*P3067/100, O3067)</f>
        <v>0</v>
      </c>
      <c r="T3067" s="6">
        <f>-S3067*L3067/100000</f>
        <v>0</v>
      </c>
      <c r="U3067" s="4">
        <f>N3067+Q3067</f>
        <v>4</v>
      </c>
      <c r="V3067" s="4" t="e">
        <f>P3067*I3067/100/R3067</f>
        <v>#DIV/0!</v>
      </c>
      <c r="W3067" s="4" t="e">
        <f>V3067*H3067</f>
        <v>#DIV/0!</v>
      </c>
      <c r="X3067" s="6">
        <f>O3067+S3067</f>
        <v>4</v>
      </c>
      <c r="Y3067" s="6" t="e">
        <f>P3067*I3067/100/T3067</f>
        <v>#DIV/0!</v>
      </c>
      <c r="Z3067" s="6" t="e">
        <f>Y3067*H3067</f>
        <v>#DIV/0!</v>
      </c>
      <c r="AB3067" s="1">
        <f t="shared" si="94"/>
        <v>0</v>
      </c>
      <c r="AC3067" s="1">
        <f t="shared" si="95"/>
        <v>0</v>
      </c>
    </row>
    <row r="3068" spans="4:29" x14ac:dyDescent="0.25">
      <c r="D3068" s="1">
        <v>2011</v>
      </c>
      <c r="E3068" s="1" t="s">
        <v>88</v>
      </c>
      <c r="F3068" s="2" t="s">
        <v>277</v>
      </c>
      <c r="G3068">
        <v>4</v>
      </c>
      <c r="H3068">
        <v>59379449</v>
      </c>
      <c r="I3068" s="1">
        <v>16449.32</v>
      </c>
      <c r="J3068" s="1">
        <v>2074</v>
      </c>
      <c r="K3068" s="1">
        <v>531794.9</v>
      </c>
      <c r="L3068" s="1">
        <v>500000</v>
      </c>
      <c r="M3068" s="3">
        <v>21</v>
      </c>
      <c r="N3068">
        <v>3.9</v>
      </c>
      <c r="O3068">
        <v>4</v>
      </c>
      <c r="P3068" s="1">
        <f>IF($A$3="Percentage of government revenue per capita",$B$3,0) + IF($A$3="Absolute extra revenue",AB3068,0) + IF($A$3="Absolute revenue per capita",AC3068,0)</f>
        <v>0</v>
      </c>
      <c r="Q3068" s="5">
        <f>-MIN(data!$B$4 / data!I3142 * data!P3142 / 100, data!N3142)</f>
        <v>0</v>
      </c>
      <c r="R3068" s="4">
        <f>-Q3068*K3068/1000</f>
        <v>0</v>
      </c>
      <c r="S3068" s="6">
        <f>-MIN(data!$B$5/(POWER(LN(I3068),2))*P3068/100, O3068)</f>
        <v>0</v>
      </c>
      <c r="T3068" s="6">
        <f>-S3068*L3068/100000</f>
        <v>0</v>
      </c>
      <c r="U3068" s="4">
        <f>N3068+Q3068</f>
        <v>3.9</v>
      </c>
      <c r="V3068" s="4" t="e">
        <f>P3068*I3068/100/R3068</f>
        <v>#DIV/0!</v>
      </c>
      <c r="W3068" s="4" t="e">
        <f>V3068*H3068</f>
        <v>#DIV/0!</v>
      </c>
      <c r="X3068" s="6">
        <f>O3068+S3068</f>
        <v>4</v>
      </c>
      <c r="Y3068" s="6" t="e">
        <f>P3068*I3068/100/T3068</f>
        <v>#DIV/0!</v>
      </c>
      <c r="Z3068" s="6" t="e">
        <f>Y3068*H3068</f>
        <v>#DIV/0!</v>
      </c>
      <c r="AB3068" s="1">
        <f t="shared" si="94"/>
        <v>0</v>
      </c>
      <c r="AC3068" s="1">
        <f t="shared" si="95"/>
        <v>0</v>
      </c>
    </row>
    <row r="3069" spans="4:29" x14ac:dyDescent="0.25">
      <c r="D3069" s="1">
        <v>2012</v>
      </c>
      <c r="E3069" s="1" t="s">
        <v>88</v>
      </c>
      <c r="F3069" s="2" t="s">
        <v>277</v>
      </c>
      <c r="G3069">
        <v>4</v>
      </c>
      <c r="H3069">
        <v>59539717</v>
      </c>
      <c r="I3069" s="1">
        <v>16699.59</v>
      </c>
      <c r="J3069" s="1">
        <v>1988</v>
      </c>
      <c r="K3069" s="1">
        <v>523157.9</v>
      </c>
      <c r="L3069" s="1">
        <v>475000</v>
      </c>
      <c r="M3069" s="3">
        <v>20</v>
      </c>
      <c r="N3069">
        <v>3.8</v>
      </c>
      <c r="O3069">
        <v>4</v>
      </c>
      <c r="P3069" s="1">
        <f>IF($A$3="Percentage of government revenue per capita",$B$3,0) + IF($A$3="Absolute extra revenue",AB3069,0) + IF($A$3="Absolute revenue per capita",AC3069,0)</f>
        <v>0</v>
      </c>
      <c r="Q3069" s="5">
        <f>-MIN(data!$B$4 / data!I3143 * data!P3143 / 100, data!N3143)</f>
        <v>0</v>
      </c>
      <c r="R3069" s="4">
        <f>-Q3069*K3069/1000</f>
        <v>0</v>
      </c>
      <c r="S3069" s="6">
        <f>-MIN(data!$B$5/(POWER(LN(I3069),2))*P3069/100, O3069)</f>
        <v>0</v>
      </c>
      <c r="T3069" s="6">
        <f>-S3069*L3069/100000</f>
        <v>0</v>
      </c>
      <c r="U3069" s="4">
        <f>N3069+Q3069</f>
        <v>3.8</v>
      </c>
      <c r="V3069" s="4" t="e">
        <f>P3069*I3069/100/R3069</f>
        <v>#DIV/0!</v>
      </c>
      <c r="W3069" s="4" t="e">
        <f>V3069*H3069</f>
        <v>#DIV/0!</v>
      </c>
      <c r="X3069" s="6">
        <f>O3069+S3069</f>
        <v>4</v>
      </c>
      <c r="Y3069" s="6" t="e">
        <f>P3069*I3069/100/T3069</f>
        <v>#DIV/0!</v>
      </c>
      <c r="Z3069" s="6" t="e">
        <f>Y3069*H3069</f>
        <v>#DIV/0!</v>
      </c>
      <c r="AB3069" s="1">
        <f t="shared" si="94"/>
        <v>0</v>
      </c>
      <c r="AC3069" s="1">
        <f t="shared" si="95"/>
        <v>0</v>
      </c>
    </row>
    <row r="3070" spans="4:29" x14ac:dyDescent="0.25">
      <c r="D3070" s="1">
        <v>2013</v>
      </c>
      <c r="E3070" s="1" t="s">
        <v>88</v>
      </c>
      <c r="F3070" s="2" t="s">
        <v>277</v>
      </c>
      <c r="G3070">
        <v>4</v>
      </c>
      <c r="H3070">
        <v>60233948</v>
      </c>
      <c r="I3070" s="1">
        <v>16313.35</v>
      </c>
      <c r="J3070" s="1">
        <v>1906</v>
      </c>
      <c r="K3070" s="1">
        <v>515135.1</v>
      </c>
      <c r="L3070" s="1">
        <v>475000</v>
      </c>
      <c r="M3070" s="3">
        <v>19</v>
      </c>
      <c r="N3070">
        <v>3.7</v>
      </c>
      <c r="O3070">
        <v>4</v>
      </c>
      <c r="P3070" s="1">
        <f>IF($A$3="Percentage of government revenue per capita",$B$3,0) + IF($A$3="Absolute extra revenue",AB3070,0) + IF($A$3="Absolute revenue per capita",AC3070,0)</f>
        <v>0</v>
      </c>
      <c r="Q3070" s="5">
        <f>-MIN(data!$B$4 / data!I3144 * data!P3144 / 100, data!N3144)</f>
        <v>0</v>
      </c>
      <c r="R3070" s="4">
        <f>-Q3070*K3070/1000</f>
        <v>0</v>
      </c>
      <c r="S3070" s="6">
        <f>-MIN(data!$B$5/(POWER(LN(I3070),2))*P3070/100, O3070)</f>
        <v>0</v>
      </c>
      <c r="T3070" s="6">
        <f>-S3070*L3070/100000</f>
        <v>0</v>
      </c>
      <c r="U3070" s="4">
        <f>N3070+Q3070</f>
        <v>3.7</v>
      </c>
      <c r="V3070" s="4" t="e">
        <f>P3070*I3070/100/R3070</f>
        <v>#DIV/0!</v>
      </c>
      <c r="W3070" s="4" t="e">
        <f>V3070*H3070</f>
        <v>#DIV/0!</v>
      </c>
      <c r="X3070" s="6">
        <f>O3070+S3070</f>
        <v>4</v>
      </c>
      <c r="Y3070" s="6" t="e">
        <f>P3070*I3070/100/T3070</f>
        <v>#DIV/0!</v>
      </c>
      <c r="Z3070" s="6" t="e">
        <f>Y3070*H3070</f>
        <v>#DIV/0!</v>
      </c>
      <c r="AB3070" s="1">
        <f t="shared" si="94"/>
        <v>0</v>
      </c>
      <c r="AC3070" s="1">
        <f t="shared" si="95"/>
        <v>0</v>
      </c>
    </row>
    <row r="3071" spans="4:29" x14ac:dyDescent="0.25">
      <c r="D3071" s="1">
        <v>2014</v>
      </c>
      <c r="E3071" s="1" t="s">
        <v>88</v>
      </c>
      <c r="F3071" s="2" t="s">
        <v>277</v>
      </c>
      <c r="G3071">
        <v>4</v>
      </c>
      <c r="H3071">
        <v>60789140</v>
      </c>
      <c r="I3071" s="1">
        <v>16108.77</v>
      </c>
      <c r="J3071" s="1">
        <v>1831</v>
      </c>
      <c r="K3071" s="1">
        <v>508611.1</v>
      </c>
      <c r="L3071" s="1">
        <v>450000</v>
      </c>
      <c r="M3071" s="3">
        <v>19</v>
      </c>
      <c r="N3071">
        <v>3.6</v>
      </c>
      <c r="O3071">
        <v>4</v>
      </c>
      <c r="P3071" s="1">
        <f>IF($A$3="Percentage of government revenue per capita",$B$3,0) + IF($A$3="Absolute extra revenue",AB3071,0) + IF($A$3="Absolute revenue per capita",AC3071,0)</f>
        <v>0</v>
      </c>
      <c r="Q3071" s="5">
        <f>-MIN(data!$B$4 / data!I3145 * data!P3145 / 100, data!N3145)</f>
        <v>0</v>
      </c>
      <c r="R3071" s="4">
        <f>-Q3071*K3071/1000</f>
        <v>0</v>
      </c>
      <c r="S3071" s="6">
        <f>-MIN(data!$B$5/(POWER(LN(I3071),2))*P3071/100, O3071)</f>
        <v>0</v>
      </c>
      <c r="T3071" s="6">
        <f>-S3071*L3071/100000</f>
        <v>0</v>
      </c>
      <c r="U3071" s="4">
        <f>N3071+Q3071</f>
        <v>3.6</v>
      </c>
      <c r="V3071" s="4" t="e">
        <f>P3071*I3071/100/R3071</f>
        <v>#DIV/0!</v>
      </c>
      <c r="W3071" s="4" t="e">
        <f>V3071*H3071</f>
        <v>#DIV/0!</v>
      </c>
      <c r="X3071" s="6">
        <f>O3071+S3071</f>
        <v>4</v>
      </c>
      <c r="Y3071" s="6" t="e">
        <f>P3071*I3071/100/T3071</f>
        <v>#DIV/0!</v>
      </c>
      <c r="Z3071" s="6" t="e">
        <f>Y3071*H3071</f>
        <v>#DIV/0!</v>
      </c>
      <c r="AB3071" s="1">
        <f t="shared" si="94"/>
        <v>0</v>
      </c>
      <c r="AC3071" s="1">
        <f t="shared" si="95"/>
        <v>0</v>
      </c>
    </row>
    <row r="3072" spans="4:29" x14ac:dyDescent="0.25">
      <c r="D3072" s="1">
        <v>2015</v>
      </c>
      <c r="E3072" s="1" t="s">
        <v>88</v>
      </c>
      <c r="F3072" s="2" t="s">
        <v>277</v>
      </c>
      <c r="G3072">
        <v>4</v>
      </c>
      <c r="H3072">
        <v>60730582</v>
      </c>
      <c r="I3072" s="1">
        <v>16276.69</v>
      </c>
      <c r="J3072" s="1">
        <v>1764</v>
      </c>
      <c r="K3072" s="1">
        <v>504000</v>
      </c>
      <c r="M3072" s="3">
        <v>18</v>
      </c>
      <c r="N3072">
        <v>3.5</v>
      </c>
      <c r="O3072">
        <v>4</v>
      </c>
      <c r="P3072" s="1">
        <f>IF($A$3="Percentage of government revenue per capita",$B$3,0) + IF($A$3="Absolute extra revenue",AB3072,0) + IF($A$3="Absolute revenue per capita",AC3072,0)</f>
        <v>0</v>
      </c>
      <c r="Q3072" s="5">
        <f>-MIN(data!$B$4 / data!I3146 * data!P3146 / 100, data!N3146)</f>
        <v>0</v>
      </c>
      <c r="R3072" s="4">
        <f>-Q3072*K3072/1000</f>
        <v>0</v>
      </c>
      <c r="S3072" s="6">
        <f>-MIN(data!$B$5/(POWER(LN(I3072),2))*P3072/100, O3072)</f>
        <v>0</v>
      </c>
      <c r="T3072" s="6">
        <f>-S3072*L3072/100000</f>
        <v>0</v>
      </c>
      <c r="U3072" s="4">
        <f>N3072+Q3072</f>
        <v>3.5</v>
      </c>
      <c r="V3072" s="4" t="e">
        <f>P3072*I3072/100/R3072</f>
        <v>#DIV/0!</v>
      </c>
      <c r="W3072" s="4" t="e">
        <f>V3072*H3072</f>
        <v>#DIV/0!</v>
      </c>
      <c r="X3072" s="6">
        <f>O3072+S3072</f>
        <v>4</v>
      </c>
      <c r="Y3072" s="6" t="e">
        <f>P3072*I3072/100/T3072</f>
        <v>#DIV/0!</v>
      </c>
      <c r="Z3072" s="6" t="e">
        <f>Y3072*H3072</f>
        <v>#DIV/0!</v>
      </c>
      <c r="AB3072" s="1">
        <f t="shared" si="94"/>
        <v>0</v>
      </c>
      <c r="AC3072" s="1">
        <f t="shared" si="95"/>
        <v>0</v>
      </c>
    </row>
    <row r="3073" spans="4:29" x14ac:dyDescent="0.25">
      <c r="D3073" s="1">
        <v>2016</v>
      </c>
      <c r="E3073" s="1" t="s">
        <v>88</v>
      </c>
      <c r="F3073" s="2" t="s">
        <v>277</v>
      </c>
      <c r="G3073">
        <v>4</v>
      </c>
      <c r="H3073">
        <v>60627498</v>
      </c>
      <c r="I3073" s="1">
        <v>16204.73</v>
      </c>
      <c r="J3073" s="1">
        <v>1703</v>
      </c>
      <c r="K3073" s="1">
        <v>500882.4</v>
      </c>
      <c r="M3073" s="3"/>
      <c r="N3073">
        <v>3.4</v>
      </c>
      <c r="O3073"/>
      <c r="P3073" s="1">
        <f>IF($A$3="Percentage of government revenue per capita",$B$3,0) + IF($A$3="Absolute extra revenue",AB3073,0) + IF($A$3="Absolute revenue per capita",AC3073,0)</f>
        <v>0</v>
      </c>
      <c r="Q3073" s="5">
        <f>-MIN(data!$B$4 / data!I3147 * data!P3147 / 100, data!N3147)</f>
        <v>0</v>
      </c>
      <c r="R3073" s="4">
        <f>-Q3073*K3073/1000</f>
        <v>0</v>
      </c>
      <c r="S3073" s="6">
        <f>-MIN(data!$B$5/(POWER(LN(I3073),2))*P3073/100, O3073)</f>
        <v>0</v>
      </c>
      <c r="T3073" s="6">
        <f>-S3073*L3073/100000</f>
        <v>0</v>
      </c>
      <c r="U3073" s="4">
        <f>N3073+Q3073</f>
        <v>3.4</v>
      </c>
      <c r="V3073" s="4" t="e">
        <f>P3073*I3073/100/R3073</f>
        <v>#DIV/0!</v>
      </c>
      <c r="W3073" s="4" t="e">
        <f>V3073*H3073</f>
        <v>#DIV/0!</v>
      </c>
      <c r="X3073" s="6">
        <f>O3073+S3073</f>
        <v>0</v>
      </c>
      <c r="Y3073" s="6" t="e">
        <f>P3073*I3073/100/T3073</f>
        <v>#DIV/0!</v>
      </c>
      <c r="Z3073" s="6" t="e">
        <f>Y3073*H3073</f>
        <v>#DIV/0!</v>
      </c>
      <c r="AB3073" s="1">
        <f t="shared" si="94"/>
        <v>0</v>
      </c>
      <c r="AC3073" s="1">
        <f t="shared" si="95"/>
        <v>0</v>
      </c>
    </row>
    <row r="3074" spans="4:29" x14ac:dyDescent="0.25">
      <c r="D3074" s="1">
        <v>1980</v>
      </c>
      <c r="E3074" s="1" t="s">
        <v>89</v>
      </c>
      <c r="F3074" s="2" t="s">
        <v>278</v>
      </c>
      <c r="G3074">
        <v>3</v>
      </c>
      <c r="H3074">
        <v>2162846</v>
      </c>
      <c r="I3074" s="1">
        <v>980.02800000000002</v>
      </c>
      <c r="J3074" s="1">
        <v>2526</v>
      </c>
      <c r="K3074" s="1">
        <v>61760.39</v>
      </c>
      <c r="M3074" s="3"/>
      <c r="N3074">
        <v>40.9</v>
      </c>
      <c r="O3074"/>
      <c r="P3074" s="1">
        <f>IF($A$3="Percentage of government revenue per capita",$B$3,0) + IF($A$3="Absolute extra revenue",AB3074,0) + IF($A$3="Absolute revenue per capita",AC3074,0)</f>
        <v>0</v>
      </c>
      <c r="Q3074" s="5">
        <f>-MIN(data!$B$4 / data!I3148 * data!P3148 / 100, data!N3148)</f>
        <v>0</v>
      </c>
      <c r="R3074" s="4">
        <f>-Q3074*K3074/1000</f>
        <v>0</v>
      </c>
      <c r="S3074" s="6">
        <f>-MIN(data!$B$5/(POWER(LN(I3074),2))*P3074/100, O3074)</f>
        <v>0</v>
      </c>
      <c r="T3074" s="6">
        <f>-S3074*L3074/100000</f>
        <v>0</v>
      </c>
      <c r="U3074" s="4">
        <f>N3074+Q3074</f>
        <v>40.9</v>
      </c>
      <c r="V3074" s="4" t="e">
        <f>P3074*I3074/100/R3074</f>
        <v>#DIV/0!</v>
      </c>
      <c r="W3074" s="4" t="e">
        <f>V3074*H3074</f>
        <v>#DIV/0!</v>
      </c>
      <c r="X3074" s="6">
        <f>O3074+S3074</f>
        <v>0</v>
      </c>
      <c r="Y3074" s="6" t="e">
        <f>P3074*I3074/100/T3074</f>
        <v>#DIV/0!</v>
      </c>
      <c r="Z3074" s="6" t="e">
        <f>Y3074*H3074</f>
        <v>#DIV/0!</v>
      </c>
      <c r="AB3074" s="1">
        <f t="shared" si="94"/>
        <v>0</v>
      </c>
      <c r="AC3074" s="1">
        <f t="shared" si="95"/>
        <v>0</v>
      </c>
    </row>
    <row r="3075" spans="4:29" x14ac:dyDescent="0.25">
      <c r="D3075" s="1">
        <v>1981</v>
      </c>
      <c r="E3075" s="1" t="s">
        <v>89</v>
      </c>
      <c r="F3075" s="2" t="s">
        <v>278</v>
      </c>
      <c r="G3075">
        <v>3</v>
      </c>
      <c r="H3075">
        <v>2196921</v>
      </c>
      <c r="I3075" s="1">
        <v>1117.702</v>
      </c>
      <c r="J3075" s="1">
        <v>2477</v>
      </c>
      <c r="K3075" s="1">
        <v>62392.95</v>
      </c>
      <c r="M3075" s="3"/>
      <c r="N3075">
        <v>39.700000000000003</v>
      </c>
      <c r="O3075"/>
      <c r="P3075" s="1">
        <f>IF($A$3="Percentage of government revenue per capita",$B$3,0) + IF($A$3="Absolute extra revenue",AB3075,0) + IF($A$3="Absolute revenue per capita",AC3075,0)</f>
        <v>0</v>
      </c>
      <c r="Q3075" s="5">
        <f>-MIN(data!$B$4 / data!I3149 * data!P3149 / 100, data!N3149)</f>
        <v>0</v>
      </c>
      <c r="R3075" s="4">
        <f>-Q3075*K3075/1000</f>
        <v>0</v>
      </c>
      <c r="S3075" s="6">
        <f>-MIN(data!$B$5/(POWER(LN(I3075),2))*P3075/100, O3075)</f>
        <v>0</v>
      </c>
      <c r="T3075" s="6">
        <f>-S3075*L3075/100000</f>
        <v>0</v>
      </c>
      <c r="U3075" s="4">
        <f>N3075+Q3075</f>
        <v>39.700000000000003</v>
      </c>
      <c r="V3075" s="4" t="e">
        <f>P3075*I3075/100/R3075</f>
        <v>#DIV/0!</v>
      </c>
      <c r="W3075" s="4" t="e">
        <f>V3075*H3075</f>
        <v>#DIV/0!</v>
      </c>
      <c r="X3075" s="6">
        <f>O3075+S3075</f>
        <v>0</v>
      </c>
      <c r="Y3075" s="6" t="e">
        <f>P3075*I3075/100/T3075</f>
        <v>#DIV/0!</v>
      </c>
      <c r="Z3075" s="6" t="e">
        <f>Y3075*H3075</f>
        <v>#DIV/0!</v>
      </c>
      <c r="AB3075" s="1">
        <f t="shared" si="94"/>
        <v>0</v>
      </c>
      <c r="AC3075" s="1">
        <f t="shared" si="95"/>
        <v>0</v>
      </c>
    </row>
    <row r="3076" spans="4:29" x14ac:dyDescent="0.25">
      <c r="D3076" s="1">
        <v>1982</v>
      </c>
      <c r="E3076" s="1" t="s">
        <v>89</v>
      </c>
      <c r="F3076" s="2" t="s">
        <v>278</v>
      </c>
      <c r="G3076">
        <v>3</v>
      </c>
      <c r="H3076">
        <v>2234057</v>
      </c>
      <c r="I3076" s="1">
        <v>1068.1780000000001</v>
      </c>
      <c r="J3076" s="1">
        <v>2429</v>
      </c>
      <c r="K3076" s="1">
        <v>62927.46</v>
      </c>
      <c r="M3076" s="3"/>
      <c r="N3076">
        <v>38.6</v>
      </c>
      <c r="O3076"/>
      <c r="P3076" s="1">
        <f>IF($A$3="Percentage of government revenue per capita",$B$3,0) + IF($A$3="Absolute extra revenue",AB3076,0) + IF($A$3="Absolute revenue per capita",AC3076,0)</f>
        <v>0</v>
      </c>
      <c r="Q3076" s="5">
        <f>-MIN(data!$B$4 / data!I3150 * data!P3150 / 100, data!N3150)</f>
        <v>0</v>
      </c>
      <c r="R3076" s="4">
        <f>-Q3076*K3076/1000</f>
        <v>0</v>
      </c>
      <c r="S3076" s="6">
        <f>-MIN(data!$B$5/(POWER(LN(I3076),2))*P3076/100, O3076)</f>
        <v>0</v>
      </c>
      <c r="T3076" s="6">
        <f>-S3076*L3076/100000</f>
        <v>0</v>
      </c>
      <c r="U3076" s="4">
        <f>N3076+Q3076</f>
        <v>38.6</v>
      </c>
      <c r="V3076" s="4" t="e">
        <f>P3076*I3076/100/R3076</f>
        <v>#DIV/0!</v>
      </c>
      <c r="W3076" s="4" t="e">
        <f>V3076*H3076</f>
        <v>#DIV/0!</v>
      </c>
      <c r="X3076" s="6">
        <f>O3076+S3076</f>
        <v>0</v>
      </c>
      <c r="Y3076" s="6" t="e">
        <f>P3076*I3076/100/T3076</f>
        <v>#DIV/0!</v>
      </c>
      <c r="Z3076" s="6" t="e">
        <f>Y3076*H3076</f>
        <v>#DIV/0!</v>
      </c>
      <c r="AB3076" s="1">
        <f t="shared" ref="AB3076:AB3139" si="96">$B$3*100/H3076/I3076</f>
        <v>0</v>
      </c>
      <c r="AC3076" s="1">
        <f t="shared" ref="AC3076:AC3139" si="97">$B$3/I3076*100</f>
        <v>0</v>
      </c>
    </row>
    <row r="3077" spans="4:29" x14ac:dyDescent="0.25">
      <c r="D3077" s="1">
        <v>1983</v>
      </c>
      <c r="E3077" s="1" t="s">
        <v>89</v>
      </c>
      <c r="F3077" s="2" t="s">
        <v>278</v>
      </c>
      <c r="G3077">
        <v>3</v>
      </c>
      <c r="H3077">
        <v>2271736</v>
      </c>
      <c r="I3077" s="1">
        <v>944.22040000000004</v>
      </c>
      <c r="J3077" s="1">
        <v>2377</v>
      </c>
      <c r="K3077" s="1">
        <v>63386.67</v>
      </c>
      <c r="M3077" s="3"/>
      <c r="N3077">
        <v>37.5</v>
      </c>
      <c r="O3077"/>
      <c r="P3077" s="1">
        <f>IF($A$3="Percentage of government revenue per capita",$B$3,0) + IF($A$3="Absolute extra revenue",AB3077,0) + IF($A$3="Absolute revenue per capita",AC3077,0)</f>
        <v>0</v>
      </c>
      <c r="Q3077" s="5">
        <f>-MIN(data!$B$4 / data!I3151 * data!P3151 / 100, data!N3151)</f>
        <v>0</v>
      </c>
      <c r="R3077" s="4">
        <f>-Q3077*K3077/1000</f>
        <v>0</v>
      </c>
      <c r="S3077" s="6">
        <f>-MIN(data!$B$5/(POWER(LN(I3077),2))*P3077/100, O3077)</f>
        <v>0</v>
      </c>
      <c r="T3077" s="6">
        <f>-S3077*L3077/100000</f>
        <v>0</v>
      </c>
      <c r="U3077" s="4">
        <f>N3077+Q3077</f>
        <v>37.5</v>
      </c>
      <c r="V3077" s="4" t="e">
        <f>P3077*I3077/100/R3077</f>
        <v>#DIV/0!</v>
      </c>
      <c r="W3077" s="4" t="e">
        <f>V3077*H3077</f>
        <v>#DIV/0!</v>
      </c>
      <c r="X3077" s="6">
        <f>O3077+S3077</f>
        <v>0</v>
      </c>
      <c r="Y3077" s="6" t="e">
        <f>P3077*I3077/100/T3077</f>
        <v>#DIV/0!</v>
      </c>
      <c r="Z3077" s="6" t="e">
        <f>Y3077*H3077</f>
        <v>#DIV/0!</v>
      </c>
      <c r="AB3077" s="1">
        <f t="shared" si="96"/>
        <v>0</v>
      </c>
      <c r="AC3077" s="1">
        <f t="shared" si="97"/>
        <v>0</v>
      </c>
    </row>
    <row r="3078" spans="4:29" x14ac:dyDescent="0.25">
      <c r="D3078" s="1">
        <v>1984</v>
      </c>
      <c r="E3078" s="1" t="s">
        <v>89</v>
      </c>
      <c r="F3078" s="2" t="s">
        <v>278</v>
      </c>
      <c r="G3078">
        <v>3</v>
      </c>
      <c r="H3078">
        <v>2306366</v>
      </c>
      <c r="I3078" s="1">
        <v>1053.3969999999999</v>
      </c>
      <c r="J3078" s="1">
        <v>2319</v>
      </c>
      <c r="K3078" s="1">
        <v>63534.25</v>
      </c>
      <c r="M3078" s="3"/>
      <c r="N3078">
        <v>36.5</v>
      </c>
      <c r="O3078"/>
      <c r="P3078" s="1">
        <f>IF($A$3="Percentage of government revenue per capita",$B$3,0) + IF($A$3="Absolute extra revenue",AB3078,0) + IF($A$3="Absolute revenue per capita",AC3078,0)</f>
        <v>0</v>
      </c>
      <c r="Q3078" s="5">
        <f>-MIN(data!$B$4 / data!I3152 * data!P3152 / 100, data!N3152)</f>
        <v>0</v>
      </c>
      <c r="R3078" s="4">
        <f>-Q3078*K3078/1000</f>
        <v>0</v>
      </c>
      <c r="S3078" s="6">
        <f>-MIN(data!$B$5/(POWER(LN(I3078),2))*P3078/100, O3078)</f>
        <v>0</v>
      </c>
      <c r="T3078" s="6">
        <f>-S3078*L3078/100000</f>
        <v>0</v>
      </c>
      <c r="U3078" s="4">
        <f>N3078+Q3078</f>
        <v>36.5</v>
      </c>
      <c r="V3078" s="4" t="e">
        <f>P3078*I3078/100/R3078</f>
        <v>#DIV/0!</v>
      </c>
      <c r="W3078" s="4" t="e">
        <f>V3078*H3078</f>
        <v>#DIV/0!</v>
      </c>
      <c r="X3078" s="6">
        <f>O3078+S3078</f>
        <v>0</v>
      </c>
      <c r="Y3078" s="6" t="e">
        <f>P3078*I3078/100/T3078</f>
        <v>#DIV/0!</v>
      </c>
      <c r="Z3078" s="6" t="e">
        <f>Y3078*H3078</f>
        <v>#DIV/0!</v>
      </c>
      <c r="AB3078" s="1">
        <f t="shared" si="96"/>
        <v>0</v>
      </c>
      <c r="AC3078" s="1">
        <f t="shared" si="97"/>
        <v>0</v>
      </c>
    </row>
    <row r="3079" spans="4:29" x14ac:dyDescent="0.25">
      <c r="D3079" s="1">
        <v>1985</v>
      </c>
      <c r="E3079" s="1" t="s">
        <v>89</v>
      </c>
      <c r="F3079" s="2" t="s">
        <v>278</v>
      </c>
      <c r="G3079">
        <v>3</v>
      </c>
      <c r="H3079">
        <v>2335510</v>
      </c>
      <c r="I3079" s="1">
        <v>971.77449999999999</v>
      </c>
      <c r="J3079" s="1">
        <v>2253</v>
      </c>
      <c r="K3079" s="1">
        <v>63644.07</v>
      </c>
      <c r="M3079" s="3"/>
      <c r="N3079">
        <v>35.4</v>
      </c>
      <c r="O3079"/>
      <c r="P3079" s="1">
        <f>IF($A$3="Percentage of government revenue per capita",$B$3,0) + IF($A$3="Absolute extra revenue",AB3079,0) + IF($A$3="Absolute revenue per capita",AC3079,0)</f>
        <v>0</v>
      </c>
      <c r="Q3079" s="5">
        <f>-MIN(data!$B$4 / data!I3153 * data!P3153 / 100, data!N3153)</f>
        <v>0</v>
      </c>
      <c r="R3079" s="4">
        <f>-Q3079*K3079/1000</f>
        <v>0</v>
      </c>
      <c r="S3079" s="6">
        <f>-MIN(data!$B$5/(POWER(LN(I3079),2))*P3079/100, O3079)</f>
        <v>0</v>
      </c>
      <c r="T3079" s="6">
        <f>-S3079*L3079/100000</f>
        <v>0</v>
      </c>
      <c r="U3079" s="4">
        <f>N3079+Q3079</f>
        <v>35.4</v>
      </c>
      <c r="V3079" s="4" t="e">
        <f>P3079*I3079/100/R3079</f>
        <v>#DIV/0!</v>
      </c>
      <c r="W3079" s="4" t="e">
        <f>V3079*H3079</f>
        <v>#DIV/0!</v>
      </c>
      <c r="X3079" s="6">
        <f>O3079+S3079</f>
        <v>0</v>
      </c>
      <c r="Y3079" s="6" t="e">
        <f>P3079*I3079/100/T3079</f>
        <v>#DIV/0!</v>
      </c>
      <c r="Z3079" s="6" t="e">
        <f>Y3079*H3079</f>
        <v>#DIV/0!</v>
      </c>
      <c r="AB3079" s="1">
        <f t="shared" si="96"/>
        <v>0</v>
      </c>
      <c r="AC3079" s="1">
        <f t="shared" si="97"/>
        <v>0</v>
      </c>
    </row>
    <row r="3080" spans="4:29" x14ac:dyDescent="0.25">
      <c r="D3080" s="1">
        <v>1986</v>
      </c>
      <c r="E3080" s="1" t="s">
        <v>89</v>
      </c>
      <c r="F3080" s="2" t="s">
        <v>278</v>
      </c>
      <c r="G3080">
        <v>3</v>
      </c>
      <c r="H3080">
        <v>2358161</v>
      </c>
      <c r="I3080" s="1">
        <v>1144.57</v>
      </c>
      <c r="J3080" s="1">
        <v>2183</v>
      </c>
      <c r="K3080" s="1">
        <v>63459.3</v>
      </c>
      <c r="M3080" s="3"/>
      <c r="N3080">
        <v>34.4</v>
      </c>
      <c r="O3080"/>
      <c r="P3080" s="1">
        <f>IF($A$3="Percentage of government revenue per capita",$B$3,0) + IF($A$3="Absolute extra revenue",AB3080,0) + IF($A$3="Absolute revenue per capita",AC3080,0)</f>
        <v>0</v>
      </c>
      <c r="Q3080" s="5">
        <f>-MIN(data!$B$4 / data!I3154 * data!P3154 / 100, data!N3154)</f>
        <v>0</v>
      </c>
      <c r="R3080" s="4">
        <f>-Q3080*K3080/1000</f>
        <v>0</v>
      </c>
      <c r="S3080" s="6">
        <f>-MIN(data!$B$5/(POWER(LN(I3080),2))*P3080/100, O3080)</f>
        <v>0</v>
      </c>
      <c r="T3080" s="6">
        <f>-S3080*L3080/100000</f>
        <v>0</v>
      </c>
      <c r="U3080" s="4">
        <f>N3080+Q3080</f>
        <v>34.4</v>
      </c>
      <c r="V3080" s="4" t="e">
        <f>P3080*I3080/100/R3080</f>
        <v>#DIV/0!</v>
      </c>
      <c r="W3080" s="4" t="e">
        <f>V3080*H3080</f>
        <v>#DIV/0!</v>
      </c>
      <c r="X3080" s="6">
        <f>O3080+S3080</f>
        <v>0</v>
      </c>
      <c r="Y3080" s="6" t="e">
        <f>P3080*I3080/100/T3080</f>
        <v>#DIV/0!</v>
      </c>
      <c r="Z3080" s="6" t="e">
        <f>Y3080*H3080</f>
        <v>#DIV/0!</v>
      </c>
      <c r="AB3080" s="1">
        <f t="shared" si="96"/>
        <v>0</v>
      </c>
      <c r="AC3080" s="1">
        <f t="shared" si="97"/>
        <v>0</v>
      </c>
    </row>
    <row r="3081" spans="4:29" x14ac:dyDescent="0.25">
      <c r="D3081" s="1">
        <v>1987</v>
      </c>
      <c r="E3081" s="1" t="s">
        <v>89</v>
      </c>
      <c r="F3081" s="2" t="s">
        <v>278</v>
      </c>
      <c r="G3081">
        <v>3</v>
      </c>
      <c r="H3081">
        <v>2375393</v>
      </c>
      <c r="I3081" s="1">
        <v>1328.653</v>
      </c>
      <c r="J3081" s="1">
        <v>2110</v>
      </c>
      <c r="K3081" s="1">
        <v>63173.65</v>
      </c>
      <c r="M3081" s="3"/>
      <c r="N3081">
        <v>33.4</v>
      </c>
      <c r="O3081"/>
      <c r="P3081" s="1">
        <f>IF($A$3="Percentage of government revenue per capita",$B$3,0) + IF($A$3="Absolute extra revenue",AB3081,0) + IF($A$3="Absolute revenue per capita",AC3081,0)</f>
        <v>0</v>
      </c>
      <c r="Q3081" s="5">
        <f>-MIN(data!$B$4 / data!I3155 * data!P3155 / 100, data!N3155)</f>
        <v>0</v>
      </c>
      <c r="R3081" s="4">
        <f>-Q3081*K3081/1000</f>
        <v>0</v>
      </c>
      <c r="S3081" s="6">
        <f>-MIN(data!$B$5/(POWER(LN(I3081),2))*P3081/100, O3081)</f>
        <v>0</v>
      </c>
      <c r="T3081" s="6">
        <f>-S3081*L3081/100000</f>
        <v>0</v>
      </c>
      <c r="U3081" s="4">
        <f>N3081+Q3081</f>
        <v>33.4</v>
      </c>
      <c r="V3081" s="4" t="e">
        <f>P3081*I3081/100/R3081</f>
        <v>#DIV/0!</v>
      </c>
      <c r="W3081" s="4" t="e">
        <f>V3081*H3081</f>
        <v>#DIV/0!</v>
      </c>
      <c r="X3081" s="6">
        <f>O3081+S3081</f>
        <v>0</v>
      </c>
      <c r="Y3081" s="6" t="e">
        <f>P3081*I3081/100/T3081</f>
        <v>#DIV/0!</v>
      </c>
      <c r="Z3081" s="6" t="e">
        <f>Y3081*H3081</f>
        <v>#DIV/0!</v>
      </c>
      <c r="AB3081" s="1">
        <f t="shared" si="96"/>
        <v>0</v>
      </c>
      <c r="AC3081" s="1">
        <f t="shared" si="97"/>
        <v>0</v>
      </c>
    </row>
    <row r="3082" spans="4:29" x14ac:dyDescent="0.25">
      <c r="D3082" s="1">
        <v>1988</v>
      </c>
      <c r="E3082" s="1" t="s">
        <v>89</v>
      </c>
      <c r="F3082" s="2" t="s">
        <v>278</v>
      </c>
      <c r="G3082">
        <v>3</v>
      </c>
      <c r="H3082">
        <v>2389411</v>
      </c>
      <c r="I3082" s="1">
        <v>1196.1079999999999</v>
      </c>
      <c r="J3082" s="1">
        <v>2037</v>
      </c>
      <c r="K3082" s="1">
        <v>62676.92</v>
      </c>
      <c r="M3082" s="3"/>
      <c r="N3082">
        <v>32.5</v>
      </c>
      <c r="O3082"/>
      <c r="P3082" s="1">
        <f>IF($A$3="Percentage of government revenue per capita",$B$3,0) + IF($A$3="Absolute extra revenue",AB3082,0) + IF($A$3="Absolute revenue per capita",AC3082,0)</f>
        <v>0</v>
      </c>
      <c r="Q3082" s="5">
        <f>-MIN(data!$B$4 / data!I3156 * data!P3156 / 100, data!N3156)</f>
        <v>0</v>
      </c>
      <c r="R3082" s="4">
        <f>-Q3082*K3082/1000</f>
        <v>0</v>
      </c>
      <c r="S3082" s="6">
        <f>-MIN(data!$B$5/(POWER(LN(I3082),2))*P3082/100, O3082)</f>
        <v>0</v>
      </c>
      <c r="T3082" s="6">
        <f>-S3082*L3082/100000</f>
        <v>0</v>
      </c>
      <c r="U3082" s="4">
        <f>N3082+Q3082</f>
        <v>32.5</v>
      </c>
      <c r="V3082" s="4" t="e">
        <f>P3082*I3082/100/R3082</f>
        <v>#DIV/0!</v>
      </c>
      <c r="W3082" s="4" t="e">
        <f>V3082*H3082</f>
        <v>#DIV/0!</v>
      </c>
      <c r="X3082" s="6">
        <f>O3082+S3082</f>
        <v>0</v>
      </c>
      <c r="Y3082" s="6" t="e">
        <f>P3082*I3082/100/T3082</f>
        <v>#DIV/0!</v>
      </c>
      <c r="Z3082" s="6" t="e">
        <f>Y3082*H3082</f>
        <v>#DIV/0!</v>
      </c>
      <c r="AB3082" s="1">
        <f t="shared" si="96"/>
        <v>0</v>
      </c>
      <c r="AC3082" s="1">
        <f t="shared" si="97"/>
        <v>0</v>
      </c>
    </row>
    <row r="3083" spans="4:29" x14ac:dyDescent="0.25">
      <c r="D3083" s="1">
        <v>1989</v>
      </c>
      <c r="E3083" s="1" t="s">
        <v>89</v>
      </c>
      <c r="F3083" s="2" t="s">
        <v>278</v>
      </c>
      <c r="G3083">
        <v>3</v>
      </c>
      <c r="H3083">
        <v>2403464</v>
      </c>
      <c r="I3083" s="1">
        <v>1369.4570000000001</v>
      </c>
      <c r="J3083" s="1">
        <v>1962</v>
      </c>
      <c r="K3083" s="1">
        <v>62285.71</v>
      </c>
      <c r="M3083" s="3"/>
      <c r="N3083">
        <v>31.5</v>
      </c>
      <c r="O3083"/>
      <c r="P3083" s="1">
        <f>IF($A$3="Percentage of government revenue per capita",$B$3,0) + IF($A$3="Absolute extra revenue",AB3083,0) + IF($A$3="Absolute revenue per capita",AC3083,0)</f>
        <v>0</v>
      </c>
      <c r="Q3083" s="5">
        <f>-MIN(data!$B$4 / data!I3157 * data!P3157 / 100, data!N3157)</f>
        <v>0</v>
      </c>
      <c r="R3083" s="4">
        <f>-Q3083*K3083/1000</f>
        <v>0</v>
      </c>
      <c r="S3083" s="6">
        <f>-MIN(data!$B$5/(POWER(LN(I3083),2))*P3083/100, O3083)</f>
        <v>0</v>
      </c>
      <c r="T3083" s="6">
        <f>-S3083*L3083/100000</f>
        <v>0</v>
      </c>
      <c r="U3083" s="4">
        <f>N3083+Q3083</f>
        <v>31.5</v>
      </c>
      <c r="V3083" s="4" t="e">
        <f>P3083*I3083/100/R3083</f>
        <v>#DIV/0!</v>
      </c>
      <c r="W3083" s="4" t="e">
        <f>V3083*H3083</f>
        <v>#DIV/0!</v>
      </c>
      <c r="X3083" s="6">
        <f>O3083+S3083</f>
        <v>0</v>
      </c>
      <c r="Y3083" s="6" t="e">
        <f>P3083*I3083/100/T3083</f>
        <v>#DIV/0!</v>
      </c>
      <c r="Z3083" s="6" t="e">
        <f>Y3083*H3083</f>
        <v>#DIV/0!</v>
      </c>
      <c r="AB3083" s="1">
        <f t="shared" si="96"/>
        <v>0</v>
      </c>
      <c r="AC3083" s="1">
        <f t="shared" si="97"/>
        <v>0</v>
      </c>
    </row>
    <row r="3084" spans="4:29" x14ac:dyDescent="0.25">
      <c r="D3084" s="1">
        <v>1990</v>
      </c>
      <c r="E3084" s="1" t="s">
        <v>89</v>
      </c>
      <c r="F3084" s="2" t="s">
        <v>278</v>
      </c>
      <c r="G3084">
        <v>3</v>
      </c>
      <c r="H3084">
        <v>2419906</v>
      </c>
      <c r="I3084" s="1">
        <v>1159.404</v>
      </c>
      <c r="J3084" s="1">
        <v>1889</v>
      </c>
      <c r="K3084" s="1">
        <v>61732.03</v>
      </c>
      <c r="L3084" s="1">
        <v>60759.49</v>
      </c>
      <c r="M3084" s="3">
        <v>49</v>
      </c>
      <c r="N3084">
        <v>30.6</v>
      </c>
      <c r="O3084">
        <v>79</v>
      </c>
      <c r="P3084" s="1">
        <f>IF($A$3="Percentage of government revenue per capita",$B$3,0) + IF($A$3="Absolute extra revenue",AB3084,0) + IF($A$3="Absolute revenue per capita",AC3084,0)</f>
        <v>0</v>
      </c>
      <c r="Q3084" s="5">
        <f>-MIN(data!$B$4 / data!I3158 * data!P3158 / 100, data!N3158)</f>
        <v>0</v>
      </c>
      <c r="R3084" s="4">
        <f>-Q3084*K3084/1000</f>
        <v>0</v>
      </c>
      <c r="S3084" s="6">
        <f>-MIN(data!$B$5/(POWER(LN(I3084),2))*P3084/100, O3084)</f>
        <v>0</v>
      </c>
      <c r="T3084" s="6">
        <f>-S3084*L3084/100000</f>
        <v>0</v>
      </c>
      <c r="U3084" s="4">
        <f>N3084+Q3084</f>
        <v>30.6</v>
      </c>
      <c r="V3084" s="4" t="e">
        <f>P3084*I3084/100/R3084</f>
        <v>#DIV/0!</v>
      </c>
      <c r="W3084" s="4" t="e">
        <f>V3084*H3084</f>
        <v>#DIV/0!</v>
      </c>
      <c r="X3084" s="6">
        <f>O3084+S3084</f>
        <v>79</v>
      </c>
      <c r="Y3084" s="6" t="e">
        <f>P3084*I3084/100/T3084</f>
        <v>#DIV/0!</v>
      </c>
      <c r="Z3084" s="6" t="e">
        <f>Y3084*H3084</f>
        <v>#DIV/0!</v>
      </c>
      <c r="AB3084" s="1">
        <f t="shared" si="96"/>
        <v>0</v>
      </c>
      <c r="AC3084" s="1">
        <f t="shared" si="97"/>
        <v>0</v>
      </c>
    </row>
    <row r="3085" spans="4:29" x14ac:dyDescent="0.25">
      <c r="D3085" s="1">
        <v>1991</v>
      </c>
      <c r="E3085" s="1" t="s">
        <v>89</v>
      </c>
      <c r="F3085" s="2" t="s">
        <v>278</v>
      </c>
      <c r="G3085">
        <v>3</v>
      </c>
      <c r="H3085">
        <v>2439334</v>
      </c>
      <c r="I3085" s="1">
        <v>1170.2349999999999</v>
      </c>
      <c r="J3085" s="1">
        <v>1818</v>
      </c>
      <c r="K3085" s="1">
        <v>61212.12</v>
      </c>
      <c r="L3085" s="1">
        <v>60256.41</v>
      </c>
      <c r="M3085" s="3">
        <v>48</v>
      </c>
      <c r="N3085">
        <v>29.7</v>
      </c>
      <c r="O3085">
        <v>78</v>
      </c>
      <c r="P3085" s="1">
        <f>IF($A$3="Percentage of government revenue per capita",$B$3,0) + IF($A$3="Absolute extra revenue",AB3085,0) + IF($A$3="Absolute revenue per capita",AC3085,0)</f>
        <v>0</v>
      </c>
      <c r="Q3085" s="5">
        <f>-MIN(data!$B$4 / data!I3159 * data!P3159 / 100, data!N3159)</f>
        <v>0</v>
      </c>
      <c r="R3085" s="4">
        <f>-Q3085*K3085/1000</f>
        <v>0</v>
      </c>
      <c r="S3085" s="6">
        <f>-MIN(data!$B$5/(POWER(LN(I3085),2))*P3085/100, O3085)</f>
        <v>0</v>
      </c>
      <c r="T3085" s="6">
        <f>-S3085*L3085/100000</f>
        <v>0</v>
      </c>
      <c r="U3085" s="4">
        <f>N3085+Q3085</f>
        <v>29.7</v>
      </c>
      <c r="V3085" s="4" t="e">
        <f>P3085*I3085/100/R3085</f>
        <v>#DIV/0!</v>
      </c>
      <c r="W3085" s="4" t="e">
        <f>V3085*H3085</f>
        <v>#DIV/0!</v>
      </c>
      <c r="X3085" s="6">
        <f>O3085+S3085</f>
        <v>78</v>
      </c>
      <c r="Y3085" s="6" t="e">
        <f>P3085*I3085/100/T3085</f>
        <v>#DIV/0!</v>
      </c>
      <c r="Z3085" s="6" t="e">
        <f>Y3085*H3085</f>
        <v>#DIV/0!</v>
      </c>
      <c r="AB3085" s="1">
        <f t="shared" si="96"/>
        <v>0</v>
      </c>
      <c r="AC3085" s="1">
        <f t="shared" si="97"/>
        <v>0</v>
      </c>
    </row>
    <row r="3086" spans="4:29" x14ac:dyDescent="0.25">
      <c r="D3086" s="1">
        <v>1992</v>
      </c>
      <c r="E3086" s="1" t="s">
        <v>89</v>
      </c>
      <c r="F3086" s="2" t="s">
        <v>278</v>
      </c>
      <c r="G3086">
        <v>3</v>
      </c>
      <c r="H3086">
        <v>2461049</v>
      </c>
      <c r="I3086" s="1">
        <v>1021.227</v>
      </c>
      <c r="J3086" s="1">
        <v>1752</v>
      </c>
      <c r="K3086" s="1">
        <v>61045.3</v>
      </c>
      <c r="L3086" s="1">
        <v>61538.46</v>
      </c>
      <c r="M3086" s="3">
        <v>47</v>
      </c>
      <c r="N3086">
        <v>28.7</v>
      </c>
      <c r="O3086">
        <v>78</v>
      </c>
      <c r="P3086" s="1">
        <f>IF($A$3="Percentage of government revenue per capita",$B$3,0) + IF($A$3="Absolute extra revenue",AB3086,0) + IF($A$3="Absolute revenue per capita",AC3086,0)</f>
        <v>0</v>
      </c>
      <c r="Q3086" s="5">
        <f>-MIN(data!$B$4 / data!I3160 * data!P3160 / 100, data!N3160)</f>
        <v>0</v>
      </c>
      <c r="R3086" s="4">
        <f>-Q3086*K3086/1000</f>
        <v>0</v>
      </c>
      <c r="S3086" s="6">
        <f>-MIN(data!$B$5/(POWER(LN(I3086),2))*P3086/100, O3086)</f>
        <v>0</v>
      </c>
      <c r="T3086" s="6">
        <f>-S3086*L3086/100000</f>
        <v>0</v>
      </c>
      <c r="U3086" s="4">
        <f>N3086+Q3086</f>
        <v>28.7</v>
      </c>
      <c r="V3086" s="4" t="e">
        <f>P3086*I3086/100/R3086</f>
        <v>#DIV/0!</v>
      </c>
      <c r="W3086" s="4" t="e">
        <f>V3086*H3086</f>
        <v>#DIV/0!</v>
      </c>
      <c r="X3086" s="6">
        <f>O3086+S3086</f>
        <v>78</v>
      </c>
      <c r="Y3086" s="6" t="e">
        <f>P3086*I3086/100/T3086</f>
        <v>#DIV/0!</v>
      </c>
      <c r="Z3086" s="6" t="e">
        <f>Y3086*H3086</f>
        <v>#DIV/0!</v>
      </c>
      <c r="AB3086" s="1">
        <f t="shared" si="96"/>
        <v>0</v>
      </c>
      <c r="AC3086" s="1">
        <f t="shared" si="97"/>
        <v>0</v>
      </c>
    </row>
    <row r="3087" spans="4:29" x14ac:dyDescent="0.25">
      <c r="D3087" s="1">
        <v>1993</v>
      </c>
      <c r="E3087" s="1" t="s">
        <v>89</v>
      </c>
      <c r="F3087" s="2" t="s">
        <v>278</v>
      </c>
      <c r="G3087">
        <v>3</v>
      </c>
      <c r="H3087">
        <v>2484581</v>
      </c>
      <c r="I3087" s="1">
        <v>1172.58</v>
      </c>
      <c r="J3087" s="1">
        <v>1690</v>
      </c>
      <c r="K3087" s="1">
        <v>60573.48</v>
      </c>
      <c r="L3087" s="1">
        <v>60759.49</v>
      </c>
      <c r="M3087" s="3">
        <v>48</v>
      </c>
      <c r="N3087">
        <v>27.9</v>
      </c>
      <c r="O3087">
        <v>79</v>
      </c>
      <c r="P3087" s="1">
        <f>IF($A$3="Percentage of government revenue per capita",$B$3,0) + IF($A$3="Absolute extra revenue",AB3087,0) + IF($A$3="Absolute revenue per capita",AC3087,0)</f>
        <v>0</v>
      </c>
      <c r="Q3087" s="5">
        <f>-MIN(data!$B$4 / data!I3161 * data!P3161 / 100, data!N3161)</f>
        <v>0</v>
      </c>
      <c r="R3087" s="4">
        <f>-Q3087*K3087/1000</f>
        <v>0</v>
      </c>
      <c r="S3087" s="6">
        <f>-MIN(data!$B$5/(POWER(LN(I3087),2))*P3087/100, O3087)</f>
        <v>0</v>
      </c>
      <c r="T3087" s="6">
        <f>-S3087*L3087/100000</f>
        <v>0</v>
      </c>
      <c r="U3087" s="4">
        <f>N3087+Q3087</f>
        <v>27.9</v>
      </c>
      <c r="V3087" s="4" t="e">
        <f>P3087*I3087/100/R3087</f>
        <v>#DIV/0!</v>
      </c>
      <c r="W3087" s="4" t="e">
        <f>V3087*H3087</f>
        <v>#DIV/0!</v>
      </c>
      <c r="X3087" s="6">
        <f>O3087+S3087</f>
        <v>79</v>
      </c>
      <c r="Y3087" s="6" t="e">
        <f>P3087*I3087/100/T3087</f>
        <v>#DIV/0!</v>
      </c>
      <c r="Z3087" s="6" t="e">
        <f>Y3087*H3087</f>
        <v>#DIV/0!</v>
      </c>
      <c r="AB3087" s="1">
        <f t="shared" si="96"/>
        <v>0</v>
      </c>
      <c r="AC3087" s="1">
        <f t="shared" si="97"/>
        <v>0</v>
      </c>
    </row>
    <row r="3088" spans="4:29" x14ac:dyDescent="0.25">
      <c r="D3088" s="1">
        <v>1994</v>
      </c>
      <c r="E3088" s="1" t="s">
        <v>89</v>
      </c>
      <c r="F3088" s="2" t="s">
        <v>278</v>
      </c>
      <c r="G3088">
        <v>3</v>
      </c>
      <c r="H3088">
        <v>2509043</v>
      </c>
      <c r="I3088" s="1">
        <v>1156.18</v>
      </c>
      <c r="J3088" s="1">
        <v>1630</v>
      </c>
      <c r="K3088" s="1">
        <v>60370.37</v>
      </c>
      <c r="L3088" s="1">
        <v>60000</v>
      </c>
      <c r="M3088" s="3">
        <v>48</v>
      </c>
      <c r="N3088">
        <v>27</v>
      </c>
      <c r="O3088">
        <v>80</v>
      </c>
      <c r="P3088" s="1">
        <f>IF($A$3="Percentage of government revenue per capita",$B$3,0) + IF($A$3="Absolute extra revenue",AB3088,0) + IF($A$3="Absolute revenue per capita",AC3088,0)</f>
        <v>0</v>
      </c>
      <c r="Q3088" s="5">
        <f>-MIN(data!$B$4 / data!I3162 * data!P3162 / 100, data!N3162)</f>
        <v>0</v>
      </c>
      <c r="R3088" s="4">
        <f>-Q3088*K3088/1000</f>
        <v>0</v>
      </c>
      <c r="S3088" s="6">
        <f>-MIN(data!$B$5/(POWER(LN(I3088),2))*P3088/100, O3088)</f>
        <v>0</v>
      </c>
      <c r="T3088" s="6">
        <f>-S3088*L3088/100000</f>
        <v>0</v>
      </c>
      <c r="U3088" s="4">
        <f>N3088+Q3088</f>
        <v>27</v>
      </c>
      <c r="V3088" s="4" t="e">
        <f>P3088*I3088/100/R3088</f>
        <v>#DIV/0!</v>
      </c>
      <c r="W3088" s="4" t="e">
        <f>V3088*H3088</f>
        <v>#DIV/0!</v>
      </c>
      <c r="X3088" s="6">
        <f>O3088+S3088</f>
        <v>80</v>
      </c>
      <c r="Y3088" s="6" t="e">
        <f>P3088*I3088/100/T3088</f>
        <v>#DIV/0!</v>
      </c>
      <c r="Z3088" s="6" t="e">
        <f>Y3088*H3088</f>
        <v>#DIV/0!</v>
      </c>
      <c r="AB3088" s="1">
        <f t="shared" si="96"/>
        <v>0</v>
      </c>
      <c r="AC3088" s="1">
        <f t="shared" si="97"/>
        <v>0</v>
      </c>
    </row>
    <row r="3089" spans="4:29" x14ac:dyDescent="0.25">
      <c r="D3089" s="1">
        <v>1995</v>
      </c>
      <c r="E3089" s="1" t="s">
        <v>89</v>
      </c>
      <c r="F3089" s="2" t="s">
        <v>278</v>
      </c>
      <c r="G3089">
        <v>3</v>
      </c>
      <c r="H3089">
        <v>2533711</v>
      </c>
      <c r="I3089" s="1">
        <v>1230.817</v>
      </c>
      <c r="J3089" s="1">
        <v>1571</v>
      </c>
      <c r="K3089" s="1">
        <v>60191.57</v>
      </c>
      <c r="L3089" s="1">
        <v>60493.83</v>
      </c>
      <c r="M3089" s="3">
        <v>48</v>
      </c>
      <c r="N3089">
        <v>26.1</v>
      </c>
      <c r="O3089">
        <v>81</v>
      </c>
      <c r="P3089" s="1">
        <f>IF($A$3="Percentage of government revenue per capita",$B$3,0) + IF($A$3="Absolute extra revenue",AB3089,0) + IF($A$3="Absolute revenue per capita",AC3089,0)</f>
        <v>0</v>
      </c>
      <c r="Q3089" s="5">
        <f>-MIN(data!$B$4 / data!I3163 * data!P3163 / 100, data!N3163)</f>
        <v>0</v>
      </c>
      <c r="R3089" s="4">
        <f>-Q3089*K3089/1000</f>
        <v>0</v>
      </c>
      <c r="S3089" s="6">
        <f>-MIN(data!$B$5/(POWER(LN(I3089),2))*P3089/100, O3089)</f>
        <v>0</v>
      </c>
      <c r="T3089" s="6">
        <f>-S3089*L3089/100000</f>
        <v>0</v>
      </c>
      <c r="U3089" s="4">
        <f>N3089+Q3089</f>
        <v>26.1</v>
      </c>
      <c r="V3089" s="4" t="e">
        <f>P3089*I3089/100/R3089</f>
        <v>#DIV/0!</v>
      </c>
      <c r="W3089" s="4" t="e">
        <f>V3089*H3089</f>
        <v>#DIV/0!</v>
      </c>
      <c r="X3089" s="6">
        <f>O3089+S3089</f>
        <v>81</v>
      </c>
      <c r="Y3089" s="6" t="e">
        <f>P3089*I3089/100/T3089</f>
        <v>#DIV/0!</v>
      </c>
      <c r="Z3089" s="6" t="e">
        <f>Y3089*H3089</f>
        <v>#DIV/0!</v>
      </c>
      <c r="AB3089" s="1">
        <f t="shared" si="96"/>
        <v>0</v>
      </c>
      <c r="AC3089" s="1">
        <f t="shared" si="97"/>
        <v>0</v>
      </c>
    </row>
    <row r="3090" spans="4:29" x14ac:dyDescent="0.25">
      <c r="D3090" s="1">
        <v>1996</v>
      </c>
      <c r="E3090" s="1" t="s">
        <v>89</v>
      </c>
      <c r="F3090" s="2" t="s">
        <v>278</v>
      </c>
      <c r="G3090">
        <v>3</v>
      </c>
      <c r="H3090">
        <v>2558637</v>
      </c>
      <c r="I3090" s="1">
        <v>1163.0160000000001</v>
      </c>
      <c r="J3090" s="1">
        <v>1511</v>
      </c>
      <c r="K3090" s="1">
        <v>59723.32</v>
      </c>
      <c r="L3090" s="1">
        <v>60240.959999999999</v>
      </c>
      <c r="M3090" s="3">
        <v>49</v>
      </c>
      <c r="N3090">
        <v>25.3</v>
      </c>
      <c r="O3090">
        <v>83</v>
      </c>
      <c r="P3090" s="1">
        <f>IF($A$3="Percentage of government revenue per capita",$B$3,0) + IF($A$3="Absolute extra revenue",AB3090,0) + IF($A$3="Absolute revenue per capita",AC3090,0)</f>
        <v>0</v>
      </c>
      <c r="Q3090" s="5">
        <f>-MIN(data!$B$4 / data!I3164 * data!P3164 / 100, data!N3164)</f>
        <v>0</v>
      </c>
      <c r="R3090" s="4">
        <f>-Q3090*K3090/1000</f>
        <v>0</v>
      </c>
      <c r="S3090" s="6">
        <f>-MIN(data!$B$5/(POWER(LN(I3090),2))*P3090/100, O3090)</f>
        <v>0</v>
      </c>
      <c r="T3090" s="6">
        <f>-S3090*L3090/100000</f>
        <v>0</v>
      </c>
      <c r="U3090" s="4">
        <f>N3090+Q3090</f>
        <v>25.3</v>
      </c>
      <c r="V3090" s="4" t="e">
        <f>P3090*I3090/100/R3090</f>
        <v>#DIV/0!</v>
      </c>
      <c r="W3090" s="4" t="e">
        <f>V3090*H3090</f>
        <v>#DIV/0!</v>
      </c>
      <c r="X3090" s="6">
        <f>O3090+S3090</f>
        <v>83</v>
      </c>
      <c r="Y3090" s="6" t="e">
        <f>P3090*I3090/100/T3090</f>
        <v>#DIV/0!</v>
      </c>
      <c r="Z3090" s="6" t="e">
        <f>Y3090*H3090</f>
        <v>#DIV/0!</v>
      </c>
      <c r="AB3090" s="1">
        <f t="shared" si="96"/>
        <v>0</v>
      </c>
      <c r="AC3090" s="1">
        <f t="shared" si="97"/>
        <v>0</v>
      </c>
    </row>
    <row r="3091" spans="4:29" x14ac:dyDescent="0.25">
      <c r="D3091" s="1">
        <v>1997</v>
      </c>
      <c r="E3091" s="1" t="s">
        <v>89</v>
      </c>
      <c r="F3091" s="2" t="s">
        <v>278</v>
      </c>
      <c r="G3091">
        <v>3</v>
      </c>
      <c r="H3091">
        <v>2583916</v>
      </c>
      <c r="I3091" s="1">
        <v>1100.106</v>
      </c>
      <c r="J3091" s="1">
        <v>1452</v>
      </c>
      <c r="K3091" s="1">
        <v>59265.31</v>
      </c>
      <c r="L3091" s="1">
        <v>58823.53</v>
      </c>
      <c r="M3091" s="3">
        <v>50</v>
      </c>
      <c r="N3091">
        <v>24.5</v>
      </c>
      <c r="O3091">
        <v>85</v>
      </c>
      <c r="P3091" s="1">
        <f>IF($A$3="Percentage of government revenue per capita",$B$3,0) + IF($A$3="Absolute extra revenue",AB3091,0) + IF($A$3="Absolute revenue per capita",AC3091,0)</f>
        <v>0</v>
      </c>
      <c r="Q3091" s="5">
        <f>-MIN(data!$B$4 / data!I3165 * data!P3165 / 100, data!N3165)</f>
        <v>0</v>
      </c>
      <c r="R3091" s="4">
        <f>-Q3091*K3091/1000</f>
        <v>0</v>
      </c>
      <c r="S3091" s="6">
        <f>-MIN(data!$B$5/(POWER(LN(I3091),2))*P3091/100, O3091)</f>
        <v>0</v>
      </c>
      <c r="T3091" s="6">
        <f>-S3091*L3091/100000</f>
        <v>0</v>
      </c>
      <c r="U3091" s="4">
        <f>N3091+Q3091</f>
        <v>24.5</v>
      </c>
      <c r="V3091" s="4" t="e">
        <f>P3091*I3091/100/R3091</f>
        <v>#DIV/0!</v>
      </c>
      <c r="W3091" s="4" t="e">
        <f>V3091*H3091</f>
        <v>#DIV/0!</v>
      </c>
      <c r="X3091" s="6">
        <f>O3091+S3091</f>
        <v>85</v>
      </c>
      <c r="Y3091" s="6" t="e">
        <f>P3091*I3091/100/T3091</f>
        <v>#DIV/0!</v>
      </c>
      <c r="Z3091" s="6" t="e">
        <f>Y3091*H3091</f>
        <v>#DIV/0!</v>
      </c>
      <c r="AB3091" s="1">
        <f t="shared" si="96"/>
        <v>0</v>
      </c>
      <c r="AC3091" s="1">
        <f t="shared" si="97"/>
        <v>0</v>
      </c>
    </row>
    <row r="3092" spans="4:29" x14ac:dyDescent="0.25">
      <c r="D3092" s="1">
        <v>1998</v>
      </c>
      <c r="E3092" s="1" t="s">
        <v>89</v>
      </c>
      <c r="F3092" s="2" t="s">
        <v>278</v>
      </c>
      <c r="G3092">
        <v>3</v>
      </c>
      <c r="H3092">
        <v>2608873</v>
      </c>
      <c r="I3092" s="1">
        <v>1102.681</v>
      </c>
      <c r="J3092" s="1">
        <v>1394</v>
      </c>
      <c r="K3092" s="1">
        <v>58818.57</v>
      </c>
      <c r="L3092" s="1">
        <v>57471.26</v>
      </c>
      <c r="M3092" s="3">
        <v>50</v>
      </c>
      <c r="N3092">
        <v>23.7</v>
      </c>
      <c r="O3092">
        <v>87</v>
      </c>
      <c r="P3092" s="1">
        <f>IF($A$3="Percentage of government revenue per capita",$B$3,0) + IF($A$3="Absolute extra revenue",AB3092,0) + IF($A$3="Absolute revenue per capita",AC3092,0)</f>
        <v>0</v>
      </c>
      <c r="Q3092" s="5">
        <f>-MIN(data!$B$4 / data!I3166 * data!P3166 / 100, data!N3166)</f>
        <v>0</v>
      </c>
      <c r="R3092" s="4">
        <f>-Q3092*K3092/1000</f>
        <v>0</v>
      </c>
      <c r="S3092" s="6">
        <f>-MIN(data!$B$5/(POWER(LN(I3092),2))*P3092/100, O3092)</f>
        <v>0</v>
      </c>
      <c r="T3092" s="6">
        <f>-S3092*L3092/100000</f>
        <v>0</v>
      </c>
      <c r="U3092" s="4">
        <f>N3092+Q3092</f>
        <v>23.7</v>
      </c>
      <c r="V3092" s="4" t="e">
        <f>P3092*I3092/100/R3092</f>
        <v>#DIV/0!</v>
      </c>
      <c r="W3092" s="4" t="e">
        <f>V3092*H3092</f>
        <v>#DIV/0!</v>
      </c>
      <c r="X3092" s="6">
        <f>O3092+S3092</f>
        <v>87</v>
      </c>
      <c r="Y3092" s="6" t="e">
        <f>P3092*I3092/100/T3092</f>
        <v>#DIV/0!</v>
      </c>
      <c r="Z3092" s="6" t="e">
        <f>Y3092*H3092</f>
        <v>#DIV/0!</v>
      </c>
      <c r="AB3092" s="1">
        <f t="shared" si="96"/>
        <v>0</v>
      </c>
      <c r="AC3092" s="1">
        <f t="shared" si="97"/>
        <v>0</v>
      </c>
    </row>
    <row r="3093" spans="4:29" x14ac:dyDescent="0.25">
      <c r="D3093" s="1">
        <v>1999</v>
      </c>
      <c r="E3093" s="1" t="s">
        <v>89</v>
      </c>
      <c r="F3093" s="2" t="s">
        <v>278</v>
      </c>
      <c r="G3093">
        <v>3</v>
      </c>
      <c r="H3093">
        <v>2632675</v>
      </c>
      <c r="I3093" s="1">
        <v>1253.395</v>
      </c>
      <c r="J3093" s="1">
        <v>1336</v>
      </c>
      <c r="K3093" s="1">
        <v>58086.96</v>
      </c>
      <c r="L3093" s="1">
        <v>56818.18</v>
      </c>
      <c r="M3093" s="3">
        <v>50</v>
      </c>
      <c r="N3093">
        <v>23</v>
      </c>
      <c r="O3093">
        <v>88</v>
      </c>
      <c r="P3093" s="1">
        <f>IF($A$3="Percentage of government revenue per capita",$B$3,0) + IF($A$3="Absolute extra revenue",AB3093,0) + IF($A$3="Absolute revenue per capita",AC3093,0)</f>
        <v>0</v>
      </c>
      <c r="Q3093" s="5">
        <f>-MIN(data!$B$4 / data!I3167 * data!P3167 / 100, data!N3167)</f>
        <v>0</v>
      </c>
      <c r="R3093" s="4">
        <f>-Q3093*K3093/1000</f>
        <v>0</v>
      </c>
      <c r="S3093" s="6">
        <f>-MIN(data!$B$5/(POWER(LN(I3093),2))*P3093/100, O3093)</f>
        <v>0</v>
      </c>
      <c r="T3093" s="6">
        <f>-S3093*L3093/100000</f>
        <v>0</v>
      </c>
      <c r="U3093" s="4">
        <f>N3093+Q3093</f>
        <v>23</v>
      </c>
      <c r="V3093" s="4" t="e">
        <f>P3093*I3093/100/R3093</f>
        <v>#DIV/0!</v>
      </c>
      <c r="W3093" s="4" t="e">
        <f>V3093*H3093</f>
        <v>#DIV/0!</v>
      </c>
      <c r="X3093" s="6">
        <f>O3093+S3093</f>
        <v>88</v>
      </c>
      <c r="Y3093" s="6" t="e">
        <f>P3093*I3093/100/T3093</f>
        <v>#DIV/0!</v>
      </c>
      <c r="Z3093" s="6" t="e">
        <f>Y3093*H3093</f>
        <v>#DIV/0!</v>
      </c>
      <c r="AB3093" s="1">
        <f t="shared" si="96"/>
        <v>0</v>
      </c>
      <c r="AC3093" s="1">
        <f t="shared" si="97"/>
        <v>0</v>
      </c>
    </row>
    <row r="3094" spans="4:29" x14ac:dyDescent="0.25">
      <c r="D3094" s="1">
        <v>2000</v>
      </c>
      <c r="E3094" s="1" t="s">
        <v>89</v>
      </c>
      <c r="F3094" s="2" t="s">
        <v>278</v>
      </c>
      <c r="G3094">
        <v>3</v>
      </c>
      <c r="H3094">
        <v>2654701</v>
      </c>
      <c r="I3094" s="1">
        <v>1243.6859999999999</v>
      </c>
      <c r="J3094" s="1">
        <v>1278</v>
      </c>
      <c r="K3094" s="1">
        <v>57309.42</v>
      </c>
      <c r="L3094" s="1">
        <v>55056.18</v>
      </c>
      <c r="M3094" s="3">
        <v>50</v>
      </c>
      <c r="N3094">
        <v>22.3</v>
      </c>
      <c r="O3094">
        <v>89</v>
      </c>
      <c r="P3094" s="1">
        <f>IF($A$3="Percentage of government revenue per capita",$B$3,0) + IF($A$3="Absolute extra revenue",AB3094,0) + IF($A$3="Absolute revenue per capita",AC3094,0)</f>
        <v>0</v>
      </c>
      <c r="Q3094" s="5">
        <f>-MIN(data!$B$4 / data!I3168 * data!P3168 / 100, data!N3168)</f>
        <v>0</v>
      </c>
      <c r="R3094" s="4">
        <f>-Q3094*K3094/1000</f>
        <v>0</v>
      </c>
      <c r="S3094" s="6">
        <f>-MIN(data!$B$5/(POWER(LN(I3094),2))*P3094/100, O3094)</f>
        <v>0</v>
      </c>
      <c r="T3094" s="6">
        <f>-S3094*L3094/100000</f>
        <v>0</v>
      </c>
      <c r="U3094" s="4">
        <f>N3094+Q3094</f>
        <v>22.3</v>
      </c>
      <c r="V3094" s="4" t="e">
        <f>P3094*I3094/100/R3094</f>
        <v>#DIV/0!</v>
      </c>
      <c r="W3094" s="4" t="e">
        <f>V3094*H3094</f>
        <v>#DIV/0!</v>
      </c>
      <c r="X3094" s="6">
        <f>O3094+S3094</f>
        <v>89</v>
      </c>
      <c r="Y3094" s="6" t="e">
        <f>P3094*I3094/100/T3094</f>
        <v>#DIV/0!</v>
      </c>
      <c r="Z3094" s="6" t="e">
        <f>Y3094*H3094</f>
        <v>#DIV/0!</v>
      </c>
      <c r="AB3094" s="1">
        <f t="shared" si="96"/>
        <v>0</v>
      </c>
      <c r="AC3094" s="1">
        <f t="shared" si="97"/>
        <v>0</v>
      </c>
    </row>
    <row r="3095" spans="4:29" x14ac:dyDescent="0.25">
      <c r="D3095" s="1">
        <v>2001</v>
      </c>
      <c r="E3095" s="1" t="s">
        <v>89</v>
      </c>
      <c r="F3095" s="2" t="s">
        <v>278</v>
      </c>
      <c r="G3095">
        <v>3</v>
      </c>
      <c r="H3095">
        <v>2674702</v>
      </c>
      <c r="I3095" s="1">
        <v>1158.356</v>
      </c>
      <c r="J3095" s="1">
        <v>1224</v>
      </c>
      <c r="K3095" s="1">
        <v>56146.79</v>
      </c>
      <c r="L3095" s="1">
        <v>53333.33</v>
      </c>
      <c r="M3095" s="3">
        <v>49</v>
      </c>
      <c r="N3095">
        <v>21.8</v>
      </c>
      <c r="O3095">
        <v>90</v>
      </c>
      <c r="P3095" s="1">
        <f>IF($A$3="Percentage of government revenue per capita",$B$3,0) + IF($A$3="Absolute extra revenue",AB3095,0) + IF($A$3="Absolute revenue per capita",AC3095,0)</f>
        <v>0</v>
      </c>
      <c r="Q3095" s="5">
        <f>-MIN(data!$B$4 / data!I3169 * data!P3169 / 100, data!N3169)</f>
        <v>0</v>
      </c>
      <c r="R3095" s="4">
        <f>-Q3095*K3095/1000</f>
        <v>0</v>
      </c>
      <c r="S3095" s="6">
        <f>-MIN(data!$B$5/(POWER(LN(I3095),2))*P3095/100, O3095)</f>
        <v>0</v>
      </c>
      <c r="T3095" s="6">
        <f>-S3095*L3095/100000</f>
        <v>0</v>
      </c>
      <c r="U3095" s="4">
        <f>N3095+Q3095</f>
        <v>21.8</v>
      </c>
      <c r="V3095" s="4" t="e">
        <f>P3095*I3095/100/R3095</f>
        <v>#DIV/0!</v>
      </c>
      <c r="W3095" s="4" t="e">
        <f>V3095*H3095</f>
        <v>#DIV/0!</v>
      </c>
      <c r="X3095" s="6">
        <f>O3095+S3095</f>
        <v>90</v>
      </c>
      <c r="Y3095" s="6" t="e">
        <f>P3095*I3095/100/T3095</f>
        <v>#DIV/0!</v>
      </c>
      <c r="Z3095" s="6" t="e">
        <f>Y3095*H3095</f>
        <v>#DIV/0!</v>
      </c>
      <c r="AB3095" s="1">
        <f t="shared" si="96"/>
        <v>0</v>
      </c>
      <c r="AC3095" s="1">
        <f t="shared" si="97"/>
        <v>0</v>
      </c>
    </row>
    <row r="3096" spans="4:29" x14ac:dyDescent="0.25">
      <c r="D3096" s="1">
        <v>2002</v>
      </c>
      <c r="E3096" s="1" t="s">
        <v>89</v>
      </c>
      <c r="F3096" s="2" t="s">
        <v>278</v>
      </c>
      <c r="G3096">
        <v>3</v>
      </c>
      <c r="H3096">
        <v>2692845</v>
      </c>
      <c r="I3096" s="1">
        <v>0</v>
      </c>
      <c r="J3096" s="1">
        <v>1176</v>
      </c>
      <c r="K3096" s="1">
        <v>55211.27</v>
      </c>
      <c r="L3096" s="1">
        <v>53333.33</v>
      </c>
      <c r="M3096" s="3">
        <v>48</v>
      </c>
      <c r="N3096">
        <v>21.3</v>
      </c>
      <c r="O3096">
        <v>90</v>
      </c>
      <c r="P3096" s="1">
        <f>IF($A$3="Percentage of government revenue per capita",$B$3,0) + IF($A$3="Absolute extra revenue",AB3096,0) + IF($A$3="Absolute revenue per capita",AC3096,0)</f>
        <v>0</v>
      </c>
      <c r="Q3096" s="5">
        <f>-MIN(data!$B$4 / data!I3170 * data!P3170 / 100, data!N3170)</f>
        <v>0</v>
      </c>
      <c r="R3096" s="4">
        <f>-Q3096*K3096/1000</f>
        <v>0</v>
      </c>
      <c r="S3096" s="6" t="e">
        <f>-MIN(data!$B$5/(POWER(LN(I3096),2))*P3096/100, O3096)</f>
        <v>#NUM!</v>
      </c>
      <c r="T3096" s="6" t="e">
        <f>-S3096*L3096/100000</f>
        <v>#NUM!</v>
      </c>
      <c r="U3096" s="4">
        <f>N3096+Q3096</f>
        <v>21.3</v>
      </c>
      <c r="V3096" s="4" t="e">
        <f>P3096*I3096/100/R3096</f>
        <v>#DIV/0!</v>
      </c>
      <c r="W3096" s="4" t="e">
        <f>V3096*H3096</f>
        <v>#DIV/0!</v>
      </c>
      <c r="X3096" s="6" t="e">
        <f>O3096+S3096</f>
        <v>#NUM!</v>
      </c>
      <c r="Y3096" s="6" t="e">
        <f>P3096*I3096/100/T3096</f>
        <v>#NUM!</v>
      </c>
      <c r="Z3096" s="6" t="e">
        <f>Y3096*H3096</f>
        <v>#NUM!</v>
      </c>
      <c r="AB3096" s="1" t="e">
        <f t="shared" si="96"/>
        <v>#DIV/0!</v>
      </c>
      <c r="AC3096" s="1" t="e">
        <f t="shared" si="97"/>
        <v>#DIV/0!</v>
      </c>
    </row>
    <row r="3097" spans="4:29" x14ac:dyDescent="0.25">
      <c r="D3097" s="1">
        <v>2003</v>
      </c>
      <c r="E3097" s="1" t="s">
        <v>89</v>
      </c>
      <c r="F3097" s="2" t="s">
        <v>278</v>
      </c>
      <c r="G3097">
        <v>3</v>
      </c>
      <c r="H3097">
        <v>2709437</v>
      </c>
      <c r="I3097" s="1">
        <v>0</v>
      </c>
      <c r="J3097" s="1">
        <v>1134</v>
      </c>
      <c r="K3097" s="1">
        <v>54519.23</v>
      </c>
      <c r="L3097" s="1">
        <v>52222.22</v>
      </c>
      <c r="M3097" s="3">
        <v>48</v>
      </c>
      <c r="N3097">
        <v>20.8</v>
      </c>
      <c r="O3097">
        <v>90</v>
      </c>
      <c r="P3097" s="1">
        <f>IF($A$3="Percentage of government revenue per capita",$B$3,0) + IF($A$3="Absolute extra revenue",AB3097,0) + IF($A$3="Absolute revenue per capita",AC3097,0)</f>
        <v>0</v>
      </c>
      <c r="Q3097" s="5">
        <f>-MIN(data!$B$4 / data!I3171 * data!P3171 / 100, data!N3171)</f>
        <v>0</v>
      </c>
      <c r="R3097" s="4">
        <f>-Q3097*K3097/1000</f>
        <v>0</v>
      </c>
      <c r="S3097" s="6" t="e">
        <f>-MIN(data!$B$5/(POWER(LN(I3097),2))*P3097/100, O3097)</f>
        <v>#NUM!</v>
      </c>
      <c r="T3097" s="6" t="e">
        <f>-S3097*L3097/100000</f>
        <v>#NUM!</v>
      </c>
      <c r="U3097" s="4">
        <f>N3097+Q3097</f>
        <v>20.8</v>
      </c>
      <c r="V3097" s="4" t="e">
        <f>P3097*I3097/100/R3097</f>
        <v>#DIV/0!</v>
      </c>
      <c r="W3097" s="4" t="e">
        <f>V3097*H3097</f>
        <v>#DIV/0!</v>
      </c>
      <c r="X3097" s="6" t="e">
        <f>O3097+S3097</f>
        <v>#NUM!</v>
      </c>
      <c r="Y3097" s="6" t="e">
        <f>P3097*I3097/100/T3097</f>
        <v>#NUM!</v>
      </c>
      <c r="Z3097" s="6" t="e">
        <f>Y3097*H3097</f>
        <v>#NUM!</v>
      </c>
      <c r="AB3097" s="1" t="e">
        <f t="shared" si="96"/>
        <v>#DIV/0!</v>
      </c>
      <c r="AC3097" s="1" t="e">
        <f t="shared" si="97"/>
        <v>#DIV/0!</v>
      </c>
    </row>
    <row r="3098" spans="4:29" x14ac:dyDescent="0.25">
      <c r="D3098" s="1">
        <v>2004</v>
      </c>
      <c r="E3098" s="1" t="s">
        <v>89</v>
      </c>
      <c r="F3098" s="2" t="s">
        <v>278</v>
      </c>
      <c r="G3098">
        <v>3</v>
      </c>
      <c r="H3098">
        <v>2725015</v>
      </c>
      <c r="I3098" s="1">
        <v>0</v>
      </c>
      <c r="J3098" s="1">
        <v>1100</v>
      </c>
      <c r="K3098" s="1">
        <v>53658.54</v>
      </c>
      <c r="L3098" s="1">
        <v>52222.22</v>
      </c>
      <c r="M3098" s="3">
        <v>47</v>
      </c>
      <c r="N3098">
        <v>20.5</v>
      </c>
      <c r="O3098">
        <v>90</v>
      </c>
      <c r="P3098" s="1">
        <f>IF($A$3="Percentage of government revenue per capita",$B$3,0) + IF($A$3="Absolute extra revenue",AB3098,0) + IF($A$3="Absolute revenue per capita",AC3098,0)</f>
        <v>0</v>
      </c>
      <c r="Q3098" s="5">
        <f>-MIN(data!$B$4 / data!I3172 * data!P3172 / 100, data!N3172)</f>
        <v>0</v>
      </c>
      <c r="R3098" s="4">
        <f>-Q3098*K3098/1000</f>
        <v>0</v>
      </c>
      <c r="S3098" s="6" t="e">
        <f>-MIN(data!$B$5/(POWER(LN(I3098),2))*P3098/100, O3098)</f>
        <v>#NUM!</v>
      </c>
      <c r="T3098" s="6" t="e">
        <f>-S3098*L3098/100000</f>
        <v>#NUM!</v>
      </c>
      <c r="U3098" s="4">
        <f>N3098+Q3098</f>
        <v>20.5</v>
      </c>
      <c r="V3098" s="4" t="e">
        <f>P3098*I3098/100/R3098</f>
        <v>#DIV/0!</v>
      </c>
      <c r="W3098" s="4" t="e">
        <f>V3098*H3098</f>
        <v>#DIV/0!</v>
      </c>
      <c r="X3098" s="6" t="e">
        <f>O3098+S3098</f>
        <v>#NUM!</v>
      </c>
      <c r="Y3098" s="6" t="e">
        <f>P3098*I3098/100/T3098</f>
        <v>#NUM!</v>
      </c>
      <c r="Z3098" s="6" t="e">
        <f>Y3098*H3098</f>
        <v>#NUM!</v>
      </c>
      <c r="AB3098" s="1" t="e">
        <f t="shared" si="96"/>
        <v>#DIV/0!</v>
      </c>
      <c r="AC3098" s="1" t="e">
        <f t="shared" si="97"/>
        <v>#DIV/0!</v>
      </c>
    </row>
    <row r="3099" spans="4:29" x14ac:dyDescent="0.25">
      <c r="D3099" s="1">
        <v>2005</v>
      </c>
      <c r="E3099" s="1" t="s">
        <v>89</v>
      </c>
      <c r="F3099" s="2" t="s">
        <v>278</v>
      </c>
      <c r="G3099">
        <v>3</v>
      </c>
      <c r="H3099">
        <v>2740003</v>
      </c>
      <c r="I3099" s="1">
        <v>0</v>
      </c>
      <c r="J3099" s="1">
        <v>1071</v>
      </c>
      <c r="K3099" s="1">
        <v>53019.8</v>
      </c>
      <c r="L3099" s="1">
        <v>50000</v>
      </c>
      <c r="M3099" s="3">
        <v>47</v>
      </c>
      <c r="N3099">
        <v>20.2</v>
      </c>
      <c r="O3099">
        <v>92</v>
      </c>
      <c r="P3099" s="1">
        <f>IF($A$3="Percentage of government revenue per capita",$B$3,0) + IF($A$3="Absolute extra revenue",AB3099,0) + IF($A$3="Absolute revenue per capita",AC3099,0)</f>
        <v>0</v>
      </c>
      <c r="Q3099" s="5">
        <f>-MIN(data!$B$4 / data!I3173 * data!P3173 / 100, data!N3173)</f>
        <v>0</v>
      </c>
      <c r="R3099" s="4">
        <f>-Q3099*K3099/1000</f>
        <v>0</v>
      </c>
      <c r="S3099" s="6" t="e">
        <f>-MIN(data!$B$5/(POWER(LN(I3099),2))*P3099/100, O3099)</f>
        <v>#NUM!</v>
      </c>
      <c r="T3099" s="6" t="e">
        <f>-S3099*L3099/100000</f>
        <v>#NUM!</v>
      </c>
      <c r="U3099" s="4">
        <f>N3099+Q3099</f>
        <v>20.2</v>
      </c>
      <c r="V3099" s="4" t="e">
        <f>P3099*I3099/100/R3099</f>
        <v>#DIV/0!</v>
      </c>
      <c r="W3099" s="4" t="e">
        <f>V3099*H3099</f>
        <v>#DIV/0!</v>
      </c>
      <c r="X3099" s="6" t="e">
        <f>O3099+S3099</f>
        <v>#NUM!</v>
      </c>
      <c r="Y3099" s="6" t="e">
        <f>P3099*I3099/100/T3099</f>
        <v>#NUM!</v>
      </c>
      <c r="Z3099" s="6" t="e">
        <f>Y3099*H3099</f>
        <v>#NUM!</v>
      </c>
      <c r="AB3099" s="1" t="e">
        <f t="shared" si="96"/>
        <v>#DIV/0!</v>
      </c>
      <c r="AC3099" s="1" t="e">
        <f t="shared" si="97"/>
        <v>#DIV/0!</v>
      </c>
    </row>
    <row r="3100" spans="4:29" x14ac:dyDescent="0.25">
      <c r="D3100" s="1">
        <v>2006</v>
      </c>
      <c r="E3100" s="1" t="s">
        <v>89</v>
      </c>
      <c r="F3100" s="2" t="s">
        <v>278</v>
      </c>
      <c r="G3100">
        <v>3</v>
      </c>
      <c r="H3100">
        <v>2754407</v>
      </c>
      <c r="I3100" s="1">
        <v>0</v>
      </c>
      <c r="J3100" s="1">
        <v>1047</v>
      </c>
      <c r="K3100" s="1">
        <v>52350</v>
      </c>
      <c r="L3100" s="1">
        <v>51648.35</v>
      </c>
      <c r="M3100" s="3">
        <v>46</v>
      </c>
      <c r="N3100">
        <v>20</v>
      </c>
      <c r="O3100">
        <v>91</v>
      </c>
      <c r="P3100" s="1">
        <f>IF($A$3="Percentage of government revenue per capita",$B$3,0) + IF($A$3="Absolute extra revenue",AB3100,0) + IF($A$3="Absolute revenue per capita",AC3100,0)</f>
        <v>0</v>
      </c>
      <c r="Q3100" s="5">
        <f>-MIN(data!$B$4 / data!I3174 * data!P3174 / 100, data!N3174)</f>
        <v>0</v>
      </c>
      <c r="R3100" s="4">
        <f>-Q3100*K3100/1000</f>
        <v>0</v>
      </c>
      <c r="S3100" s="6" t="e">
        <f>-MIN(data!$B$5/(POWER(LN(I3100),2))*P3100/100, O3100)</f>
        <v>#NUM!</v>
      </c>
      <c r="T3100" s="6" t="e">
        <f>-S3100*L3100/100000</f>
        <v>#NUM!</v>
      </c>
      <c r="U3100" s="4">
        <f>N3100+Q3100</f>
        <v>20</v>
      </c>
      <c r="V3100" s="4" t="e">
        <f>P3100*I3100/100/R3100</f>
        <v>#DIV/0!</v>
      </c>
      <c r="W3100" s="4" t="e">
        <f>V3100*H3100</f>
        <v>#DIV/0!</v>
      </c>
      <c r="X3100" s="6" t="e">
        <f>O3100+S3100</f>
        <v>#NUM!</v>
      </c>
      <c r="Y3100" s="6" t="e">
        <f>P3100*I3100/100/T3100</f>
        <v>#NUM!</v>
      </c>
      <c r="Z3100" s="6" t="e">
        <f>Y3100*H3100</f>
        <v>#NUM!</v>
      </c>
      <c r="AB3100" s="1" t="e">
        <f t="shared" si="96"/>
        <v>#DIV/0!</v>
      </c>
      <c r="AC3100" s="1" t="e">
        <f t="shared" si="97"/>
        <v>#DIV/0!</v>
      </c>
    </row>
    <row r="3101" spans="4:29" x14ac:dyDescent="0.25">
      <c r="D3101" s="1">
        <v>2007</v>
      </c>
      <c r="E3101" s="1" t="s">
        <v>89</v>
      </c>
      <c r="F3101" s="2" t="s">
        <v>278</v>
      </c>
      <c r="G3101">
        <v>3</v>
      </c>
      <c r="H3101">
        <v>2768227</v>
      </c>
      <c r="I3101" s="1">
        <v>0</v>
      </c>
      <c r="J3101" s="1">
        <v>1022</v>
      </c>
      <c r="K3101" s="1">
        <v>51616.160000000003</v>
      </c>
      <c r="L3101" s="1">
        <v>50537.63</v>
      </c>
      <c r="M3101" s="3">
        <v>47</v>
      </c>
      <c r="N3101">
        <v>19.8</v>
      </c>
      <c r="O3101">
        <v>93</v>
      </c>
      <c r="P3101" s="1">
        <f>IF($A$3="Percentage of government revenue per capita",$B$3,0) + IF($A$3="Absolute extra revenue",AB3101,0) + IF($A$3="Absolute revenue per capita",AC3101,0)</f>
        <v>0</v>
      </c>
      <c r="Q3101" s="5">
        <f>-MIN(data!$B$4 / data!I3175 * data!P3175 / 100, data!N3175)</f>
        <v>0</v>
      </c>
      <c r="R3101" s="4">
        <f>-Q3101*K3101/1000</f>
        <v>0</v>
      </c>
      <c r="S3101" s="6" t="e">
        <f>-MIN(data!$B$5/(POWER(LN(I3101),2))*P3101/100, O3101)</f>
        <v>#NUM!</v>
      </c>
      <c r="T3101" s="6" t="e">
        <f>-S3101*L3101/100000</f>
        <v>#NUM!</v>
      </c>
      <c r="U3101" s="4">
        <f>N3101+Q3101</f>
        <v>19.8</v>
      </c>
      <c r="V3101" s="4" t="e">
        <f>P3101*I3101/100/R3101</f>
        <v>#DIV/0!</v>
      </c>
      <c r="W3101" s="4" t="e">
        <f>V3101*H3101</f>
        <v>#DIV/0!</v>
      </c>
      <c r="X3101" s="6" t="e">
        <f>O3101+S3101</f>
        <v>#NUM!</v>
      </c>
      <c r="Y3101" s="6" t="e">
        <f>P3101*I3101/100/T3101</f>
        <v>#NUM!</v>
      </c>
      <c r="Z3101" s="6" t="e">
        <f>Y3101*H3101</f>
        <v>#NUM!</v>
      </c>
      <c r="AB3101" s="1" t="e">
        <f t="shared" si="96"/>
        <v>#DIV/0!</v>
      </c>
      <c r="AC3101" s="1" t="e">
        <f t="shared" si="97"/>
        <v>#DIV/0!</v>
      </c>
    </row>
    <row r="3102" spans="4:29" x14ac:dyDescent="0.25">
      <c r="D3102" s="1">
        <v>2008</v>
      </c>
      <c r="E3102" s="1" t="s">
        <v>89</v>
      </c>
      <c r="F3102" s="2" t="s">
        <v>278</v>
      </c>
      <c r="G3102">
        <v>3</v>
      </c>
      <c r="H3102">
        <v>2781876</v>
      </c>
      <c r="I3102" s="1">
        <v>0</v>
      </c>
      <c r="J3102" s="1">
        <v>997</v>
      </c>
      <c r="K3102" s="1">
        <v>51391.75</v>
      </c>
      <c r="L3102" s="1">
        <v>50537.63</v>
      </c>
      <c r="M3102" s="3">
        <v>47</v>
      </c>
      <c r="N3102">
        <v>19.399999999999999</v>
      </c>
      <c r="O3102">
        <v>93</v>
      </c>
      <c r="P3102" s="1">
        <f>IF($A$3="Percentage of government revenue per capita",$B$3,0) + IF($A$3="Absolute extra revenue",AB3102,0) + IF($A$3="Absolute revenue per capita",AC3102,0)</f>
        <v>0</v>
      </c>
      <c r="Q3102" s="5">
        <f>-MIN(data!$B$4 / data!I3176 * data!P3176 / 100, data!N3176)</f>
        <v>0</v>
      </c>
      <c r="R3102" s="4">
        <f>-Q3102*K3102/1000</f>
        <v>0</v>
      </c>
      <c r="S3102" s="6" t="e">
        <f>-MIN(data!$B$5/(POWER(LN(I3102),2))*P3102/100, O3102)</f>
        <v>#NUM!</v>
      </c>
      <c r="T3102" s="6" t="e">
        <f>-S3102*L3102/100000</f>
        <v>#NUM!</v>
      </c>
      <c r="U3102" s="4">
        <f>N3102+Q3102</f>
        <v>19.399999999999999</v>
      </c>
      <c r="V3102" s="4" t="e">
        <f>P3102*I3102/100/R3102</f>
        <v>#DIV/0!</v>
      </c>
      <c r="W3102" s="4" t="e">
        <f>V3102*H3102</f>
        <v>#DIV/0!</v>
      </c>
      <c r="X3102" s="6" t="e">
        <f>O3102+S3102</f>
        <v>#NUM!</v>
      </c>
      <c r="Y3102" s="6" t="e">
        <f>P3102*I3102/100/T3102</f>
        <v>#NUM!</v>
      </c>
      <c r="Z3102" s="6" t="e">
        <f>Y3102*H3102</f>
        <v>#NUM!</v>
      </c>
      <c r="AB3102" s="1" t="e">
        <f t="shared" si="96"/>
        <v>#DIV/0!</v>
      </c>
      <c r="AC3102" s="1" t="e">
        <f t="shared" si="97"/>
        <v>#DIV/0!</v>
      </c>
    </row>
    <row r="3103" spans="4:29" x14ac:dyDescent="0.25">
      <c r="D3103" s="1">
        <v>2009</v>
      </c>
      <c r="E3103" s="1" t="s">
        <v>89</v>
      </c>
      <c r="F3103" s="2" t="s">
        <v>278</v>
      </c>
      <c r="G3103">
        <v>3</v>
      </c>
      <c r="H3103">
        <v>2795837</v>
      </c>
      <c r="I3103" s="1">
        <v>0</v>
      </c>
      <c r="J3103" s="1">
        <v>969</v>
      </c>
      <c r="K3103" s="1">
        <v>50732.98</v>
      </c>
      <c r="L3103" s="1">
        <v>49462.37</v>
      </c>
      <c r="M3103" s="3">
        <v>47</v>
      </c>
      <c r="N3103">
        <v>19.100000000000001</v>
      </c>
      <c r="O3103">
        <v>93</v>
      </c>
      <c r="P3103" s="1">
        <f>IF($A$3="Percentage of government revenue per capita",$B$3,0) + IF($A$3="Absolute extra revenue",AB3103,0) + IF($A$3="Absolute revenue per capita",AC3103,0)</f>
        <v>0</v>
      </c>
      <c r="Q3103" s="5">
        <f>-MIN(data!$B$4 / data!I3177 * data!P3177 / 100, data!N3177)</f>
        <v>0</v>
      </c>
      <c r="R3103" s="4">
        <f>-Q3103*K3103/1000</f>
        <v>0</v>
      </c>
      <c r="S3103" s="6" t="e">
        <f>-MIN(data!$B$5/(POWER(LN(I3103),2))*P3103/100, O3103)</f>
        <v>#NUM!</v>
      </c>
      <c r="T3103" s="6" t="e">
        <f>-S3103*L3103/100000</f>
        <v>#NUM!</v>
      </c>
      <c r="U3103" s="4">
        <f>N3103+Q3103</f>
        <v>19.100000000000001</v>
      </c>
      <c r="V3103" s="4" t="e">
        <f>P3103*I3103/100/R3103</f>
        <v>#DIV/0!</v>
      </c>
      <c r="W3103" s="4" t="e">
        <f>V3103*H3103</f>
        <v>#DIV/0!</v>
      </c>
      <c r="X3103" s="6" t="e">
        <f>O3103+S3103</f>
        <v>#NUM!</v>
      </c>
      <c r="Y3103" s="6" t="e">
        <f>P3103*I3103/100/T3103</f>
        <v>#NUM!</v>
      </c>
      <c r="Z3103" s="6" t="e">
        <f>Y3103*H3103</f>
        <v>#NUM!</v>
      </c>
      <c r="AB3103" s="1" t="e">
        <f t="shared" si="96"/>
        <v>#DIV/0!</v>
      </c>
      <c r="AC3103" s="1" t="e">
        <f t="shared" si="97"/>
        <v>#DIV/0!</v>
      </c>
    </row>
    <row r="3104" spans="4:29" x14ac:dyDescent="0.25">
      <c r="D3104" s="1">
        <v>2010</v>
      </c>
      <c r="E3104" s="1" t="s">
        <v>89</v>
      </c>
      <c r="F3104" s="2" t="s">
        <v>278</v>
      </c>
      <c r="G3104">
        <v>3</v>
      </c>
      <c r="H3104">
        <v>2810460</v>
      </c>
      <c r="I3104" s="1">
        <v>0</v>
      </c>
      <c r="J3104" s="1">
        <v>939</v>
      </c>
      <c r="K3104" s="1">
        <v>50213.9</v>
      </c>
      <c r="L3104" s="1">
        <v>49462.37</v>
      </c>
      <c r="M3104" s="3">
        <v>46</v>
      </c>
      <c r="N3104">
        <v>18.7</v>
      </c>
      <c r="O3104">
        <v>93</v>
      </c>
      <c r="P3104" s="1">
        <f>IF($A$3="Percentage of government revenue per capita",$B$3,0) + IF($A$3="Absolute extra revenue",AB3104,0) + IF($A$3="Absolute revenue per capita",AC3104,0)</f>
        <v>0</v>
      </c>
      <c r="Q3104" s="5">
        <f>-MIN(data!$B$4 / data!I3178 * data!P3178 / 100, data!N3178)</f>
        <v>0</v>
      </c>
      <c r="R3104" s="4">
        <f>-Q3104*K3104/1000</f>
        <v>0</v>
      </c>
      <c r="S3104" s="6" t="e">
        <f>-MIN(data!$B$5/(POWER(LN(I3104),2))*P3104/100, O3104)</f>
        <v>#NUM!</v>
      </c>
      <c r="T3104" s="6" t="e">
        <f>-S3104*L3104/100000</f>
        <v>#NUM!</v>
      </c>
      <c r="U3104" s="4">
        <f>N3104+Q3104</f>
        <v>18.7</v>
      </c>
      <c r="V3104" s="4" t="e">
        <f>P3104*I3104/100/R3104</f>
        <v>#DIV/0!</v>
      </c>
      <c r="W3104" s="4" t="e">
        <f>V3104*H3104</f>
        <v>#DIV/0!</v>
      </c>
      <c r="X3104" s="6" t="e">
        <f>O3104+S3104</f>
        <v>#NUM!</v>
      </c>
      <c r="Y3104" s="6" t="e">
        <f>P3104*I3104/100/T3104</f>
        <v>#NUM!</v>
      </c>
      <c r="Z3104" s="6" t="e">
        <f>Y3104*H3104</f>
        <v>#NUM!</v>
      </c>
      <c r="AB3104" s="1" t="e">
        <f t="shared" si="96"/>
        <v>#DIV/0!</v>
      </c>
      <c r="AC3104" s="1" t="e">
        <f t="shared" si="97"/>
        <v>#DIV/0!</v>
      </c>
    </row>
    <row r="3105" spans="4:29" x14ac:dyDescent="0.25">
      <c r="D3105" s="1">
        <v>2011</v>
      </c>
      <c r="E3105" s="1" t="s">
        <v>89</v>
      </c>
      <c r="F3105" s="2" t="s">
        <v>278</v>
      </c>
      <c r="G3105">
        <v>3</v>
      </c>
      <c r="H3105">
        <v>2825929</v>
      </c>
      <c r="I3105" s="1">
        <v>0</v>
      </c>
      <c r="J3105" s="1">
        <v>906</v>
      </c>
      <c r="K3105" s="1">
        <v>49780.22</v>
      </c>
      <c r="L3105" s="1">
        <v>48387.1</v>
      </c>
      <c r="M3105" s="3">
        <v>46</v>
      </c>
      <c r="N3105">
        <v>18.2</v>
      </c>
      <c r="O3105">
        <v>93</v>
      </c>
      <c r="P3105" s="1">
        <f>IF($A$3="Percentage of government revenue per capita",$B$3,0) + IF($A$3="Absolute extra revenue",AB3105,0) + IF($A$3="Absolute revenue per capita",AC3105,0)</f>
        <v>0</v>
      </c>
      <c r="Q3105" s="5">
        <f>-MIN(data!$B$4 / data!I3179 * data!P3179 / 100, data!N3179)</f>
        <v>0</v>
      </c>
      <c r="R3105" s="4">
        <f>-Q3105*K3105/1000</f>
        <v>0</v>
      </c>
      <c r="S3105" s="6" t="e">
        <f>-MIN(data!$B$5/(POWER(LN(I3105),2))*P3105/100, O3105)</f>
        <v>#NUM!</v>
      </c>
      <c r="T3105" s="6" t="e">
        <f>-S3105*L3105/100000</f>
        <v>#NUM!</v>
      </c>
      <c r="U3105" s="4">
        <f>N3105+Q3105</f>
        <v>18.2</v>
      </c>
      <c r="V3105" s="4" t="e">
        <f>P3105*I3105/100/R3105</f>
        <v>#DIV/0!</v>
      </c>
      <c r="W3105" s="4" t="e">
        <f>V3105*H3105</f>
        <v>#DIV/0!</v>
      </c>
      <c r="X3105" s="6" t="e">
        <f>O3105+S3105</f>
        <v>#NUM!</v>
      </c>
      <c r="Y3105" s="6" t="e">
        <f>P3105*I3105/100/T3105</f>
        <v>#NUM!</v>
      </c>
      <c r="Z3105" s="6" t="e">
        <f>Y3105*H3105</f>
        <v>#NUM!</v>
      </c>
      <c r="AB3105" s="1" t="e">
        <f t="shared" si="96"/>
        <v>#DIV/0!</v>
      </c>
      <c r="AC3105" s="1" t="e">
        <f t="shared" si="97"/>
        <v>#DIV/0!</v>
      </c>
    </row>
    <row r="3106" spans="4:29" x14ac:dyDescent="0.25">
      <c r="D3106" s="1">
        <v>2012</v>
      </c>
      <c r="E3106" s="1" t="s">
        <v>89</v>
      </c>
      <c r="F3106" s="2" t="s">
        <v>278</v>
      </c>
      <c r="G3106">
        <v>3</v>
      </c>
      <c r="H3106">
        <v>2842132</v>
      </c>
      <c r="I3106" s="1">
        <v>0</v>
      </c>
      <c r="J3106" s="1">
        <v>875</v>
      </c>
      <c r="K3106" s="1">
        <v>49435.03</v>
      </c>
      <c r="L3106" s="1">
        <v>47826.09</v>
      </c>
      <c r="M3106" s="3">
        <v>45</v>
      </c>
      <c r="N3106">
        <v>17.7</v>
      </c>
      <c r="O3106">
        <v>92</v>
      </c>
      <c r="P3106" s="1">
        <f>IF($A$3="Percentage of government revenue per capita",$B$3,0) + IF($A$3="Absolute extra revenue",AB3106,0) + IF($A$3="Absolute revenue per capita",AC3106,0)</f>
        <v>0</v>
      </c>
      <c r="Q3106" s="5">
        <f>-MIN(data!$B$4 / data!I3180 * data!P3180 / 100, data!N3180)</f>
        <v>0</v>
      </c>
      <c r="R3106" s="4">
        <f>-Q3106*K3106/1000</f>
        <v>0</v>
      </c>
      <c r="S3106" s="6" t="e">
        <f>-MIN(data!$B$5/(POWER(LN(I3106),2))*P3106/100, O3106)</f>
        <v>#NUM!</v>
      </c>
      <c r="T3106" s="6" t="e">
        <f>-S3106*L3106/100000</f>
        <v>#NUM!</v>
      </c>
      <c r="U3106" s="4">
        <f>N3106+Q3106</f>
        <v>17.7</v>
      </c>
      <c r="V3106" s="4" t="e">
        <f>P3106*I3106/100/R3106</f>
        <v>#DIV/0!</v>
      </c>
      <c r="W3106" s="4" t="e">
        <f>V3106*H3106</f>
        <v>#DIV/0!</v>
      </c>
      <c r="X3106" s="6" t="e">
        <f>O3106+S3106</f>
        <v>#NUM!</v>
      </c>
      <c r="Y3106" s="6" t="e">
        <f>P3106*I3106/100/T3106</f>
        <v>#NUM!</v>
      </c>
      <c r="Z3106" s="6" t="e">
        <f>Y3106*H3106</f>
        <v>#NUM!</v>
      </c>
      <c r="AB3106" s="1" t="e">
        <f t="shared" si="96"/>
        <v>#DIV/0!</v>
      </c>
      <c r="AC3106" s="1" t="e">
        <f t="shared" si="97"/>
        <v>#DIV/0!</v>
      </c>
    </row>
    <row r="3107" spans="4:29" x14ac:dyDescent="0.25">
      <c r="D3107" s="1">
        <v>2013</v>
      </c>
      <c r="E3107" s="1" t="s">
        <v>89</v>
      </c>
      <c r="F3107" s="2" t="s">
        <v>278</v>
      </c>
      <c r="G3107">
        <v>3</v>
      </c>
      <c r="H3107">
        <v>2858709</v>
      </c>
      <c r="I3107" s="1">
        <v>0</v>
      </c>
      <c r="J3107" s="1">
        <v>844</v>
      </c>
      <c r="K3107" s="1">
        <v>49069.77</v>
      </c>
      <c r="L3107" s="1">
        <v>48351.65</v>
      </c>
      <c r="M3107" s="3">
        <v>44</v>
      </c>
      <c r="N3107">
        <v>17.2</v>
      </c>
      <c r="O3107">
        <v>91</v>
      </c>
      <c r="P3107" s="1">
        <f>IF($A$3="Percentage of government revenue per capita",$B$3,0) + IF($A$3="Absolute extra revenue",AB3107,0) + IF($A$3="Absolute revenue per capita",AC3107,0)</f>
        <v>0</v>
      </c>
      <c r="Q3107" s="5">
        <f>-MIN(data!$B$4 / data!I3181 * data!P3181 / 100, data!N3181)</f>
        <v>0</v>
      </c>
      <c r="R3107" s="4">
        <f>-Q3107*K3107/1000</f>
        <v>0</v>
      </c>
      <c r="S3107" s="6" t="e">
        <f>-MIN(data!$B$5/(POWER(LN(I3107),2))*P3107/100, O3107)</f>
        <v>#NUM!</v>
      </c>
      <c r="T3107" s="6" t="e">
        <f>-S3107*L3107/100000</f>
        <v>#NUM!</v>
      </c>
      <c r="U3107" s="4">
        <f>N3107+Q3107</f>
        <v>17.2</v>
      </c>
      <c r="V3107" s="4" t="e">
        <f>P3107*I3107/100/R3107</f>
        <v>#DIV/0!</v>
      </c>
      <c r="W3107" s="4" t="e">
        <f>V3107*H3107</f>
        <v>#DIV/0!</v>
      </c>
      <c r="X3107" s="6" t="e">
        <f>O3107+S3107</f>
        <v>#NUM!</v>
      </c>
      <c r="Y3107" s="6" t="e">
        <f>P3107*I3107/100/T3107</f>
        <v>#NUM!</v>
      </c>
      <c r="Z3107" s="6" t="e">
        <f>Y3107*H3107</f>
        <v>#NUM!</v>
      </c>
      <c r="AB3107" s="1" t="e">
        <f t="shared" si="96"/>
        <v>#DIV/0!</v>
      </c>
      <c r="AC3107" s="1" t="e">
        <f t="shared" si="97"/>
        <v>#DIV/0!</v>
      </c>
    </row>
    <row r="3108" spans="4:29" x14ac:dyDescent="0.25">
      <c r="D3108" s="1">
        <v>2014</v>
      </c>
      <c r="E3108" s="1" t="s">
        <v>89</v>
      </c>
      <c r="F3108" s="2" t="s">
        <v>278</v>
      </c>
      <c r="G3108">
        <v>3</v>
      </c>
      <c r="H3108">
        <v>2875136</v>
      </c>
      <c r="I3108" s="1">
        <v>0</v>
      </c>
      <c r="J3108" s="1">
        <v>814</v>
      </c>
      <c r="K3108" s="1">
        <v>48742.51</v>
      </c>
      <c r="L3108" s="1">
        <v>47777.78</v>
      </c>
      <c r="M3108" s="3">
        <v>44</v>
      </c>
      <c r="N3108">
        <v>16.7</v>
      </c>
      <c r="O3108">
        <v>90</v>
      </c>
      <c r="P3108" s="1">
        <f>IF($A$3="Percentage of government revenue per capita",$B$3,0) + IF($A$3="Absolute extra revenue",AB3108,0) + IF($A$3="Absolute revenue per capita",AC3108,0)</f>
        <v>0</v>
      </c>
      <c r="Q3108" s="5">
        <f>-MIN(data!$B$4 / data!I3182 * data!P3182 / 100, data!N3182)</f>
        <v>0</v>
      </c>
      <c r="R3108" s="4">
        <f>-Q3108*K3108/1000</f>
        <v>0</v>
      </c>
      <c r="S3108" s="6" t="e">
        <f>-MIN(data!$B$5/(POWER(LN(I3108),2))*P3108/100, O3108)</f>
        <v>#NUM!</v>
      </c>
      <c r="T3108" s="6" t="e">
        <f>-S3108*L3108/100000</f>
        <v>#NUM!</v>
      </c>
      <c r="U3108" s="4">
        <f>N3108+Q3108</f>
        <v>16.7</v>
      </c>
      <c r="V3108" s="4" t="e">
        <f>P3108*I3108/100/R3108</f>
        <v>#DIV/0!</v>
      </c>
      <c r="W3108" s="4" t="e">
        <f>V3108*H3108</f>
        <v>#DIV/0!</v>
      </c>
      <c r="X3108" s="6" t="e">
        <f>O3108+S3108</f>
        <v>#NUM!</v>
      </c>
      <c r="Y3108" s="6" t="e">
        <f>P3108*I3108/100/T3108</f>
        <v>#NUM!</v>
      </c>
      <c r="Z3108" s="6" t="e">
        <f>Y3108*H3108</f>
        <v>#NUM!</v>
      </c>
      <c r="AB3108" s="1" t="e">
        <f t="shared" si="96"/>
        <v>#DIV/0!</v>
      </c>
      <c r="AC3108" s="1" t="e">
        <f t="shared" si="97"/>
        <v>#DIV/0!</v>
      </c>
    </row>
    <row r="3109" spans="4:29" x14ac:dyDescent="0.25">
      <c r="D3109" s="1">
        <v>2015</v>
      </c>
      <c r="E3109" s="1" t="s">
        <v>89</v>
      </c>
      <c r="F3109" s="2" t="s">
        <v>278</v>
      </c>
      <c r="G3109">
        <v>3</v>
      </c>
      <c r="H3109">
        <v>2891021</v>
      </c>
      <c r="I3109" s="1">
        <v>0</v>
      </c>
      <c r="J3109" s="1">
        <v>784</v>
      </c>
      <c r="K3109" s="1">
        <v>48395.06</v>
      </c>
      <c r="M3109" s="3">
        <v>43</v>
      </c>
      <c r="N3109">
        <v>16.2</v>
      </c>
      <c r="O3109">
        <v>89</v>
      </c>
      <c r="P3109" s="1">
        <f>IF($A$3="Percentage of government revenue per capita",$B$3,0) + IF($A$3="Absolute extra revenue",AB3109,0) + IF($A$3="Absolute revenue per capita",AC3109,0)</f>
        <v>0</v>
      </c>
      <c r="Q3109" s="5">
        <f>-MIN(data!$B$4 / data!I3183 * data!P3183 / 100, data!N3183)</f>
        <v>0</v>
      </c>
      <c r="R3109" s="4">
        <f>-Q3109*K3109/1000</f>
        <v>0</v>
      </c>
      <c r="S3109" s="6" t="e">
        <f>-MIN(data!$B$5/(POWER(LN(I3109),2))*P3109/100, O3109)</f>
        <v>#NUM!</v>
      </c>
      <c r="T3109" s="6" t="e">
        <f>-S3109*L3109/100000</f>
        <v>#NUM!</v>
      </c>
      <c r="U3109" s="4">
        <f>N3109+Q3109</f>
        <v>16.2</v>
      </c>
      <c r="V3109" s="4" t="e">
        <f>P3109*I3109/100/R3109</f>
        <v>#DIV/0!</v>
      </c>
      <c r="W3109" s="4" t="e">
        <f>V3109*H3109</f>
        <v>#DIV/0!</v>
      </c>
      <c r="X3109" s="6" t="e">
        <f>O3109+S3109</f>
        <v>#NUM!</v>
      </c>
      <c r="Y3109" s="6" t="e">
        <f>P3109*I3109/100/T3109</f>
        <v>#NUM!</v>
      </c>
      <c r="Z3109" s="6" t="e">
        <f>Y3109*H3109</f>
        <v>#NUM!</v>
      </c>
      <c r="AB3109" s="1" t="e">
        <f t="shared" si="96"/>
        <v>#DIV/0!</v>
      </c>
      <c r="AC3109" s="1" t="e">
        <f t="shared" si="97"/>
        <v>#DIV/0!</v>
      </c>
    </row>
    <row r="3110" spans="4:29" x14ac:dyDescent="0.25">
      <c r="D3110" s="1">
        <v>2016</v>
      </c>
      <c r="E3110" s="1" t="s">
        <v>89</v>
      </c>
      <c r="F3110" s="2" t="s">
        <v>278</v>
      </c>
      <c r="G3110">
        <v>3</v>
      </c>
      <c r="H3110">
        <v>2906238</v>
      </c>
      <c r="I3110" s="1">
        <v>0</v>
      </c>
      <c r="J3110" s="1">
        <v>756</v>
      </c>
      <c r="K3110" s="1">
        <v>48152.87</v>
      </c>
      <c r="M3110" s="3"/>
      <c r="N3110">
        <v>15.7</v>
      </c>
      <c r="O3110"/>
      <c r="P3110" s="1">
        <f>IF($A$3="Percentage of government revenue per capita",$B$3,0) + IF($A$3="Absolute extra revenue",AB3110,0) + IF($A$3="Absolute revenue per capita",AC3110,0)</f>
        <v>0</v>
      </c>
      <c r="Q3110" s="5">
        <f>-MIN(data!$B$4 / data!I3184 * data!P3184 / 100, data!N3184)</f>
        <v>0</v>
      </c>
      <c r="R3110" s="4">
        <f>-Q3110*K3110/1000</f>
        <v>0</v>
      </c>
      <c r="S3110" s="6" t="e">
        <f>-MIN(data!$B$5/(POWER(LN(I3110),2))*P3110/100, O3110)</f>
        <v>#NUM!</v>
      </c>
      <c r="T3110" s="6" t="e">
        <f>-S3110*L3110/100000</f>
        <v>#NUM!</v>
      </c>
      <c r="U3110" s="4">
        <f>N3110+Q3110</f>
        <v>15.7</v>
      </c>
      <c r="V3110" s="4" t="e">
        <f>P3110*I3110/100/R3110</f>
        <v>#DIV/0!</v>
      </c>
      <c r="W3110" s="4" t="e">
        <f>V3110*H3110</f>
        <v>#DIV/0!</v>
      </c>
      <c r="X3110" s="6" t="e">
        <f>O3110+S3110</f>
        <v>#NUM!</v>
      </c>
      <c r="Y3110" s="6" t="e">
        <f>P3110*I3110/100/T3110</f>
        <v>#NUM!</v>
      </c>
      <c r="Z3110" s="6" t="e">
        <f>Y3110*H3110</f>
        <v>#NUM!</v>
      </c>
      <c r="AB3110" s="1" t="e">
        <f t="shared" si="96"/>
        <v>#DIV/0!</v>
      </c>
      <c r="AC3110" s="1" t="e">
        <f t="shared" si="97"/>
        <v>#DIV/0!</v>
      </c>
    </row>
    <row r="3111" spans="4:29" x14ac:dyDescent="0.25">
      <c r="D3111" s="1">
        <v>1980</v>
      </c>
      <c r="E3111" s="1" t="s">
        <v>91</v>
      </c>
      <c r="F3111" s="2" t="s">
        <v>279</v>
      </c>
      <c r="G3111">
        <v>4</v>
      </c>
      <c r="H3111">
        <v>116782000</v>
      </c>
      <c r="I3111" s="1">
        <v>0</v>
      </c>
      <c r="J3111" s="1">
        <v>16729</v>
      </c>
      <c r="K3111" s="1">
        <v>1689798</v>
      </c>
      <c r="M3111" s="3"/>
      <c r="N3111">
        <v>9.9</v>
      </c>
      <c r="O3111"/>
      <c r="P3111" s="1">
        <f>IF($A$3="Percentage of government revenue per capita",$B$3,0) + IF($A$3="Absolute extra revenue",AB3111,0) + IF($A$3="Absolute revenue per capita",AC3111,0)</f>
        <v>0</v>
      </c>
      <c r="Q3111" s="5">
        <f>-MIN(data!$B$4 / data!I3222 * data!P3222 / 100, data!N3222)</f>
        <v>0</v>
      </c>
      <c r="R3111" s="4">
        <f>-Q3111*K3111/1000</f>
        <v>0</v>
      </c>
      <c r="S3111" s="6" t="e">
        <f>-MIN(data!$B$5/(POWER(LN(I3111),2))*P3111/100, O3111)</f>
        <v>#NUM!</v>
      </c>
      <c r="T3111" s="6" t="e">
        <f>-S3111*L3111/100000</f>
        <v>#NUM!</v>
      </c>
      <c r="U3111" s="4">
        <f>N3111+Q3111</f>
        <v>9.9</v>
      </c>
      <c r="V3111" s="4" t="e">
        <f>P3111*I3111/100/R3111</f>
        <v>#DIV/0!</v>
      </c>
      <c r="W3111" s="4" t="e">
        <f>V3111*H3111</f>
        <v>#DIV/0!</v>
      </c>
      <c r="X3111" s="6" t="e">
        <f>O3111+S3111</f>
        <v>#NUM!</v>
      </c>
      <c r="Y3111" s="6" t="e">
        <f>P3111*I3111/100/T3111</f>
        <v>#NUM!</v>
      </c>
      <c r="Z3111" s="6" t="e">
        <f>Y3111*H3111</f>
        <v>#NUM!</v>
      </c>
      <c r="AB3111" s="1" t="e">
        <f t="shared" si="96"/>
        <v>#DIV/0!</v>
      </c>
      <c r="AC3111" s="1" t="e">
        <f t="shared" si="97"/>
        <v>#DIV/0!</v>
      </c>
    </row>
    <row r="3112" spans="4:29" x14ac:dyDescent="0.25">
      <c r="D3112" s="1">
        <v>1981</v>
      </c>
      <c r="E3112" s="1" t="s">
        <v>91</v>
      </c>
      <c r="F3112" s="2" t="s">
        <v>279</v>
      </c>
      <c r="G3112">
        <v>4</v>
      </c>
      <c r="H3112">
        <v>117648000</v>
      </c>
      <c r="I3112" s="1">
        <v>0</v>
      </c>
      <c r="J3112" s="1">
        <v>15335</v>
      </c>
      <c r="K3112" s="1">
        <v>1648925</v>
      </c>
      <c r="M3112" s="3"/>
      <c r="N3112">
        <v>9.3000000000000007</v>
      </c>
      <c r="O3112"/>
      <c r="P3112" s="1">
        <f>IF($A$3="Percentage of government revenue per capita",$B$3,0) + IF($A$3="Absolute extra revenue",AB3112,0) + IF($A$3="Absolute revenue per capita",AC3112,0)</f>
        <v>0</v>
      </c>
      <c r="Q3112" s="5">
        <f>-MIN(data!$B$4 / data!I3223 * data!P3223 / 100, data!N3223)</f>
        <v>0</v>
      </c>
      <c r="R3112" s="4">
        <f>-Q3112*K3112/1000</f>
        <v>0</v>
      </c>
      <c r="S3112" s="6" t="e">
        <f>-MIN(data!$B$5/(POWER(LN(I3112),2))*P3112/100, O3112)</f>
        <v>#NUM!</v>
      </c>
      <c r="T3112" s="6" t="e">
        <f>-S3112*L3112/100000</f>
        <v>#NUM!</v>
      </c>
      <c r="U3112" s="4">
        <f>N3112+Q3112</f>
        <v>9.3000000000000007</v>
      </c>
      <c r="V3112" s="4" t="e">
        <f>P3112*I3112/100/R3112</f>
        <v>#DIV/0!</v>
      </c>
      <c r="W3112" s="4" t="e">
        <f>V3112*H3112</f>
        <v>#DIV/0!</v>
      </c>
      <c r="X3112" s="6" t="e">
        <f>O3112+S3112</f>
        <v>#NUM!</v>
      </c>
      <c r="Y3112" s="6" t="e">
        <f>P3112*I3112/100/T3112</f>
        <v>#NUM!</v>
      </c>
      <c r="Z3112" s="6" t="e">
        <f>Y3112*H3112</f>
        <v>#NUM!</v>
      </c>
      <c r="AB3112" s="1" t="e">
        <f t="shared" si="96"/>
        <v>#DIV/0!</v>
      </c>
      <c r="AC3112" s="1" t="e">
        <f t="shared" si="97"/>
        <v>#DIV/0!</v>
      </c>
    </row>
    <row r="3113" spans="4:29" x14ac:dyDescent="0.25">
      <c r="D3113" s="1">
        <v>1982</v>
      </c>
      <c r="E3113" s="1" t="s">
        <v>91</v>
      </c>
      <c r="F3113" s="2" t="s">
        <v>279</v>
      </c>
      <c r="G3113">
        <v>4</v>
      </c>
      <c r="H3113">
        <v>118449000</v>
      </c>
      <c r="I3113" s="1">
        <v>0</v>
      </c>
      <c r="J3113" s="1">
        <v>14101</v>
      </c>
      <c r="K3113" s="1">
        <v>1602386</v>
      </c>
      <c r="M3113" s="3"/>
      <c r="N3113">
        <v>8.8000000000000007</v>
      </c>
      <c r="O3113"/>
      <c r="P3113" s="1">
        <f>IF($A$3="Percentage of government revenue per capita",$B$3,0) + IF($A$3="Absolute extra revenue",AB3113,0) + IF($A$3="Absolute revenue per capita",AC3113,0)</f>
        <v>0</v>
      </c>
      <c r="Q3113" s="5">
        <f>-MIN(data!$B$4 / data!I3224 * data!P3224 / 100, data!N3224)</f>
        <v>0</v>
      </c>
      <c r="R3113" s="4">
        <f>-Q3113*K3113/1000</f>
        <v>0</v>
      </c>
      <c r="S3113" s="6" t="e">
        <f>-MIN(data!$B$5/(POWER(LN(I3113),2))*P3113/100, O3113)</f>
        <v>#NUM!</v>
      </c>
      <c r="T3113" s="6" t="e">
        <f>-S3113*L3113/100000</f>
        <v>#NUM!</v>
      </c>
      <c r="U3113" s="4">
        <f>N3113+Q3113</f>
        <v>8.8000000000000007</v>
      </c>
      <c r="V3113" s="4" t="e">
        <f>P3113*I3113/100/R3113</f>
        <v>#DIV/0!</v>
      </c>
      <c r="W3113" s="4" t="e">
        <f>V3113*H3113</f>
        <v>#DIV/0!</v>
      </c>
      <c r="X3113" s="6" t="e">
        <f>O3113+S3113</f>
        <v>#NUM!</v>
      </c>
      <c r="Y3113" s="6" t="e">
        <f>P3113*I3113/100/T3113</f>
        <v>#NUM!</v>
      </c>
      <c r="Z3113" s="6" t="e">
        <f>Y3113*H3113</f>
        <v>#NUM!</v>
      </c>
      <c r="AB3113" s="1" t="e">
        <f t="shared" si="96"/>
        <v>#DIV/0!</v>
      </c>
      <c r="AC3113" s="1" t="e">
        <f t="shared" si="97"/>
        <v>#DIV/0!</v>
      </c>
    </row>
    <row r="3114" spans="4:29" x14ac:dyDescent="0.25">
      <c r="D3114" s="1">
        <v>1983</v>
      </c>
      <c r="E3114" s="1" t="s">
        <v>91</v>
      </c>
      <c r="F3114" s="2" t="s">
        <v>279</v>
      </c>
      <c r="G3114">
        <v>4</v>
      </c>
      <c r="H3114">
        <v>119259000</v>
      </c>
      <c r="I3114" s="1">
        <v>0</v>
      </c>
      <c r="J3114" s="1">
        <v>12986</v>
      </c>
      <c r="K3114" s="1">
        <v>1564578</v>
      </c>
      <c r="M3114" s="3"/>
      <c r="N3114">
        <v>8.3000000000000007</v>
      </c>
      <c r="O3114"/>
      <c r="P3114" s="1">
        <f>IF($A$3="Percentage of government revenue per capita",$B$3,0) + IF($A$3="Absolute extra revenue",AB3114,0) + IF($A$3="Absolute revenue per capita",AC3114,0)</f>
        <v>0</v>
      </c>
      <c r="Q3114" s="5">
        <f>-MIN(data!$B$4 / data!I3225 * data!P3225 / 100, data!N3225)</f>
        <v>0</v>
      </c>
      <c r="R3114" s="4">
        <f>-Q3114*K3114/1000</f>
        <v>0</v>
      </c>
      <c r="S3114" s="6" t="e">
        <f>-MIN(data!$B$5/(POWER(LN(I3114),2))*P3114/100, O3114)</f>
        <v>#NUM!</v>
      </c>
      <c r="T3114" s="6" t="e">
        <f>-S3114*L3114/100000</f>
        <v>#NUM!</v>
      </c>
      <c r="U3114" s="4">
        <f>N3114+Q3114</f>
        <v>8.3000000000000007</v>
      </c>
      <c r="V3114" s="4" t="e">
        <f>P3114*I3114/100/R3114</f>
        <v>#DIV/0!</v>
      </c>
      <c r="W3114" s="4" t="e">
        <f>V3114*H3114</f>
        <v>#DIV/0!</v>
      </c>
      <c r="X3114" s="6" t="e">
        <f>O3114+S3114</f>
        <v>#NUM!</v>
      </c>
      <c r="Y3114" s="6" t="e">
        <f>P3114*I3114/100/T3114</f>
        <v>#NUM!</v>
      </c>
      <c r="Z3114" s="6" t="e">
        <f>Y3114*H3114</f>
        <v>#NUM!</v>
      </c>
      <c r="AB3114" s="1" t="e">
        <f t="shared" si="96"/>
        <v>#DIV/0!</v>
      </c>
      <c r="AC3114" s="1" t="e">
        <f t="shared" si="97"/>
        <v>#DIV/0!</v>
      </c>
    </row>
    <row r="3115" spans="4:29" x14ac:dyDescent="0.25">
      <c r="D3115" s="1">
        <v>1984</v>
      </c>
      <c r="E3115" s="1" t="s">
        <v>91</v>
      </c>
      <c r="F3115" s="2" t="s">
        <v>279</v>
      </c>
      <c r="G3115">
        <v>4</v>
      </c>
      <c r="H3115">
        <v>120018000</v>
      </c>
      <c r="I3115" s="1">
        <v>0</v>
      </c>
      <c r="J3115" s="1">
        <v>11990</v>
      </c>
      <c r="K3115" s="1">
        <v>1517722</v>
      </c>
      <c r="M3115" s="3"/>
      <c r="N3115">
        <v>7.9</v>
      </c>
      <c r="O3115"/>
      <c r="P3115" s="1">
        <f>IF($A$3="Percentage of government revenue per capita",$B$3,0) + IF($A$3="Absolute extra revenue",AB3115,0) + IF($A$3="Absolute revenue per capita",AC3115,0)</f>
        <v>0</v>
      </c>
      <c r="Q3115" s="5">
        <f>-MIN(data!$B$4 / data!I3226 * data!P3226 / 100, data!N3226)</f>
        <v>0</v>
      </c>
      <c r="R3115" s="4">
        <f>-Q3115*K3115/1000</f>
        <v>0</v>
      </c>
      <c r="S3115" s="6" t="e">
        <f>-MIN(data!$B$5/(POWER(LN(I3115),2))*P3115/100, O3115)</f>
        <v>#NUM!</v>
      </c>
      <c r="T3115" s="6" t="e">
        <f>-S3115*L3115/100000</f>
        <v>#NUM!</v>
      </c>
      <c r="U3115" s="4">
        <f>N3115+Q3115</f>
        <v>7.9</v>
      </c>
      <c r="V3115" s="4" t="e">
        <f>P3115*I3115/100/R3115</f>
        <v>#DIV/0!</v>
      </c>
      <c r="W3115" s="4" t="e">
        <f>V3115*H3115</f>
        <v>#DIV/0!</v>
      </c>
      <c r="X3115" s="6" t="e">
        <f>O3115+S3115</f>
        <v>#NUM!</v>
      </c>
      <c r="Y3115" s="6" t="e">
        <f>P3115*I3115/100/T3115</f>
        <v>#NUM!</v>
      </c>
      <c r="Z3115" s="6" t="e">
        <f>Y3115*H3115</f>
        <v>#NUM!</v>
      </c>
      <c r="AB3115" s="1" t="e">
        <f t="shared" si="96"/>
        <v>#DIV/0!</v>
      </c>
      <c r="AC3115" s="1" t="e">
        <f t="shared" si="97"/>
        <v>#DIV/0!</v>
      </c>
    </row>
    <row r="3116" spans="4:29" x14ac:dyDescent="0.25">
      <c r="D3116" s="1">
        <v>1985</v>
      </c>
      <c r="E3116" s="1" t="s">
        <v>91</v>
      </c>
      <c r="F3116" s="2" t="s">
        <v>279</v>
      </c>
      <c r="G3116">
        <v>4</v>
      </c>
      <c r="H3116">
        <v>120754000</v>
      </c>
      <c r="I3116" s="1">
        <v>0</v>
      </c>
      <c r="J3116" s="1">
        <v>11109</v>
      </c>
      <c r="K3116" s="1">
        <v>1481200</v>
      </c>
      <c r="M3116" s="3"/>
      <c r="N3116">
        <v>7.5</v>
      </c>
      <c r="O3116"/>
      <c r="P3116" s="1">
        <f>IF($A$3="Percentage of government revenue per capita",$B$3,0) + IF($A$3="Absolute extra revenue",AB3116,0) + IF($A$3="Absolute revenue per capita",AC3116,0)</f>
        <v>0</v>
      </c>
      <c r="Q3116" s="5">
        <f>-MIN(data!$B$4 / data!I3227 * data!P3227 / 100, data!N3227)</f>
        <v>0</v>
      </c>
      <c r="R3116" s="4">
        <f>-Q3116*K3116/1000</f>
        <v>0</v>
      </c>
      <c r="S3116" s="6" t="e">
        <f>-MIN(data!$B$5/(POWER(LN(I3116),2))*P3116/100, O3116)</f>
        <v>#NUM!</v>
      </c>
      <c r="T3116" s="6" t="e">
        <f>-S3116*L3116/100000</f>
        <v>#NUM!</v>
      </c>
      <c r="U3116" s="4">
        <f>N3116+Q3116</f>
        <v>7.5</v>
      </c>
      <c r="V3116" s="4" t="e">
        <f>P3116*I3116/100/R3116</f>
        <v>#DIV/0!</v>
      </c>
      <c r="W3116" s="4" t="e">
        <f>V3116*H3116</f>
        <v>#DIV/0!</v>
      </c>
      <c r="X3116" s="6" t="e">
        <f>O3116+S3116</f>
        <v>#NUM!</v>
      </c>
      <c r="Y3116" s="6" t="e">
        <f>P3116*I3116/100/T3116</f>
        <v>#NUM!</v>
      </c>
      <c r="Z3116" s="6" t="e">
        <f>Y3116*H3116</f>
        <v>#NUM!</v>
      </c>
      <c r="AB3116" s="1" t="e">
        <f t="shared" si="96"/>
        <v>#DIV/0!</v>
      </c>
      <c r="AC3116" s="1" t="e">
        <f t="shared" si="97"/>
        <v>#DIV/0!</v>
      </c>
    </row>
    <row r="3117" spans="4:29" x14ac:dyDescent="0.25">
      <c r="D3117" s="1">
        <v>1986</v>
      </c>
      <c r="E3117" s="1" t="s">
        <v>91</v>
      </c>
      <c r="F3117" s="2" t="s">
        <v>279</v>
      </c>
      <c r="G3117">
        <v>4</v>
      </c>
      <c r="H3117">
        <v>121492000</v>
      </c>
      <c r="I3117" s="1">
        <v>0</v>
      </c>
      <c r="J3117" s="1">
        <v>10341</v>
      </c>
      <c r="K3117" s="1">
        <v>1456479</v>
      </c>
      <c r="M3117" s="3"/>
      <c r="N3117">
        <v>7.1</v>
      </c>
      <c r="O3117"/>
      <c r="P3117" s="1">
        <f>IF($A$3="Percentage of government revenue per capita",$B$3,0) + IF($A$3="Absolute extra revenue",AB3117,0) + IF($A$3="Absolute revenue per capita",AC3117,0)</f>
        <v>0</v>
      </c>
      <c r="Q3117" s="5">
        <f>-MIN(data!$B$4 / data!I3228 * data!P3228 / 100, data!N3228)</f>
        <v>0</v>
      </c>
      <c r="R3117" s="4">
        <f>-Q3117*K3117/1000</f>
        <v>0</v>
      </c>
      <c r="S3117" s="6" t="e">
        <f>-MIN(data!$B$5/(POWER(LN(I3117),2))*P3117/100, O3117)</f>
        <v>#NUM!</v>
      </c>
      <c r="T3117" s="6" t="e">
        <f>-S3117*L3117/100000</f>
        <v>#NUM!</v>
      </c>
      <c r="U3117" s="4">
        <f>N3117+Q3117</f>
        <v>7.1</v>
      </c>
      <c r="V3117" s="4" t="e">
        <f>P3117*I3117/100/R3117</f>
        <v>#DIV/0!</v>
      </c>
      <c r="W3117" s="4" t="e">
        <f>V3117*H3117</f>
        <v>#DIV/0!</v>
      </c>
      <c r="X3117" s="6" t="e">
        <f>O3117+S3117</f>
        <v>#NUM!</v>
      </c>
      <c r="Y3117" s="6" t="e">
        <f>P3117*I3117/100/T3117</f>
        <v>#NUM!</v>
      </c>
      <c r="Z3117" s="6" t="e">
        <f>Y3117*H3117</f>
        <v>#NUM!</v>
      </c>
      <c r="AB3117" s="1" t="e">
        <f t="shared" si="96"/>
        <v>#DIV/0!</v>
      </c>
      <c r="AC3117" s="1" t="e">
        <f t="shared" si="97"/>
        <v>#DIV/0!</v>
      </c>
    </row>
    <row r="3118" spans="4:29" x14ac:dyDescent="0.25">
      <c r="D3118" s="1">
        <v>1987</v>
      </c>
      <c r="E3118" s="1" t="s">
        <v>91</v>
      </c>
      <c r="F3118" s="2" t="s">
        <v>279</v>
      </c>
      <c r="G3118">
        <v>4</v>
      </c>
      <c r="H3118">
        <v>122091000</v>
      </c>
      <c r="I3118" s="1">
        <v>0</v>
      </c>
      <c r="J3118" s="1">
        <v>9689</v>
      </c>
      <c r="K3118" s="1">
        <v>1424853</v>
      </c>
      <c r="M3118" s="3"/>
      <c r="N3118">
        <v>6.8</v>
      </c>
      <c r="O3118"/>
      <c r="P3118" s="1">
        <f>IF($A$3="Percentage of government revenue per capita",$B$3,0) + IF($A$3="Absolute extra revenue",AB3118,0) + IF($A$3="Absolute revenue per capita",AC3118,0)</f>
        <v>0</v>
      </c>
      <c r="Q3118" s="5">
        <f>-MIN(data!$B$4 / data!I3229 * data!P3229 / 100, data!N3229)</f>
        <v>0</v>
      </c>
      <c r="R3118" s="4">
        <f>-Q3118*K3118/1000</f>
        <v>0</v>
      </c>
      <c r="S3118" s="6" t="e">
        <f>-MIN(data!$B$5/(POWER(LN(I3118),2))*P3118/100, O3118)</f>
        <v>#NUM!</v>
      </c>
      <c r="T3118" s="6" t="e">
        <f>-S3118*L3118/100000</f>
        <v>#NUM!</v>
      </c>
      <c r="U3118" s="4">
        <f>N3118+Q3118</f>
        <v>6.8</v>
      </c>
      <c r="V3118" s="4" t="e">
        <f>P3118*I3118/100/R3118</f>
        <v>#DIV/0!</v>
      </c>
      <c r="W3118" s="4" t="e">
        <f>V3118*H3118</f>
        <v>#DIV/0!</v>
      </c>
      <c r="X3118" s="6" t="e">
        <f>O3118+S3118</f>
        <v>#NUM!</v>
      </c>
      <c r="Y3118" s="6" t="e">
        <f>P3118*I3118/100/T3118</f>
        <v>#NUM!</v>
      </c>
      <c r="Z3118" s="6" t="e">
        <f>Y3118*H3118</f>
        <v>#NUM!</v>
      </c>
      <c r="AB3118" s="1" t="e">
        <f t="shared" si="96"/>
        <v>#DIV/0!</v>
      </c>
      <c r="AC3118" s="1" t="e">
        <f t="shared" si="97"/>
        <v>#DIV/0!</v>
      </c>
    </row>
    <row r="3119" spans="4:29" x14ac:dyDescent="0.25">
      <c r="D3119" s="1">
        <v>1988</v>
      </c>
      <c r="E3119" s="1" t="s">
        <v>91</v>
      </c>
      <c r="F3119" s="2" t="s">
        <v>279</v>
      </c>
      <c r="G3119">
        <v>4</v>
      </c>
      <c r="H3119">
        <v>122613000</v>
      </c>
      <c r="I3119" s="1">
        <v>0</v>
      </c>
      <c r="J3119" s="1">
        <v>9155</v>
      </c>
      <c r="K3119" s="1">
        <v>1387121</v>
      </c>
      <c r="M3119" s="3"/>
      <c r="N3119">
        <v>6.6</v>
      </c>
      <c r="O3119"/>
      <c r="P3119" s="1">
        <f>IF($A$3="Percentage of government revenue per capita",$B$3,0) + IF($A$3="Absolute extra revenue",AB3119,0) + IF($A$3="Absolute revenue per capita",AC3119,0)</f>
        <v>0</v>
      </c>
      <c r="Q3119" s="5">
        <f>-MIN(data!$B$4 / data!I3230 * data!P3230 / 100, data!N3230)</f>
        <v>0</v>
      </c>
      <c r="R3119" s="4">
        <f>-Q3119*K3119/1000</f>
        <v>0</v>
      </c>
      <c r="S3119" s="6" t="e">
        <f>-MIN(data!$B$5/(POWER(LN(I3119),2))*P3119/100, O3119)</f>
        <v>#NUM!</v>
      </c>
      <c r="T3119" s="6" t="e">
        <f>-S3119*L3119/100000</f>
        <v>#NUM!</v>
      </c>
      <c r="U3119" s="4">
        <f>N3119+Q3119</f>
        <v>6.6</v>
      </c>
      <c r="V3119" s="4" t="e">
        <f>P3119*I3119/100/R3119</f>
        <v>#DIV/0!</v>
      </c>
      <c r="W3119" s="4" t="e">
        <f>V3119*H3119</f>
        <v>#DIV/0!</v>
      </c>
      <c r="X3119" s="6" t="e">
        <f>O3119+S3119</f>
        <v>#NUM!</v>
      </c>
      <c r="Y3119" s="6" t="e">
        <f>P3119*I3119/100/T3119</f>
        <v>#NUM!</v>
      </c>
      <c r="Z3119" s="6" t="e">
        <f>Y3119*H3119</f>
        <v>#NUM!</v>
      </c>
      <c r="AB3119" s="1" t="e">
        <f t="shared" si="96"/>
        <v>#DIV/0!</v>
      </c>
      <c r="AC3119" s="1" t="e">
        <f t="shared" si="97"/>
        <v>#DIV/0!</v>
      </c>
    </row>
    <row r="3120" spans="4:29" x14ac:dyDescent="0.25">
      <c r="D3120" s="1">
        <v>1989</v>
      </c>
      <c r="E3120" s="1" t="s">
        <v>91</v>
      </c>
      <c r="F3120" s="2" t="s">
        <v>279</v>
      </c>
      <c r="G3120">
        <v>4</v>
      </c>
      <c r="H3120">
        <v>123116000</v>
      </c>
      <c r="I3120" s="1">
        <v>0</v>
      </c>
      <c r="J3120" s="1">
        <v>8721</v>
      </c>
      <c r="K3120" s="1">
        <v>1341692</v>
      </c>
      <c r="M3120" s="3"/>
      <c r="N3120">
        <v>6.5</v>
      </c>
      <c r="O3120"/>
      <c r="P3120" s="1">
        <f>IF($A$3="Percentage of government revenue per capita",$B$3,0) + IF($A$3="Absolute extra revenue",AB3120,0) + IF($A$3="Absolute revenue per capita",AC3120,0)</f>
        <v>0</v>
      </c>
      <c r="Q3120" s="5">
        <f>-MIN(data!$B$4 / data!I3231 * data!P3231 / 100, data!N3231)</f>
        <v>0</v>
      </c>
      <c r="R3120" s="4">
        <f>-Q3120*K3120/1000</f>
        <v>0</v>
      </c>
      <c r="S3120" s="6" t="e">
        <f>-MIN(data!$B$5/(POWER(LN(I3120),2))*P3120/100, O3120)</f>
        <v>#NUM!</v>
      </c>
      <c r="T3120" s="6" t="e">
        <f>-S3120*L3120/100000</f>
        <v>#NUM!</v>
      </c>
      <c r="U3120" s="4">
        <f>N3120+Q3120</f>
        <v>6.5</v>
      </c>
      <c r="V3120" s="4" t="e">
        <f>P3120*I3120/100/R3120</f>
        <v>#DIV/0!</v>
      </c>
      <c r="W3120" s="4" t="e">
        <f>V3120*H3120</f>
        <v>#DIV/0!</v>
      </c>
      <c r="X3120" s="6" t="e">
        <f>O3120+S3120</f>
        <v>#NUM!</v>
      </c>
      <c r="Y3120" s="6" t="e">
        <f>P3120*I3120/100/T3120</f>
        <v>#NUM!</v>
      </c>
      <c r="Z3120" s="6" t="e">
        <f>Y3120*H3120</f>
        <v>#NUM!</v>
      </c>
      <c r="AB3120" s="1" t="e">
        <f t="shared" si="96"/>
        <v>#DIV/0!</v>
      </c>
      <c r="AC3120" s="1" t="e">
        <f t="shared" si="97"/>
        <v>#DIV/0!</v>
      </c>
    </row>
    <row r="3121" spans="4:29" x14ac:dyDescent="0.25">
      <c r="D3121" s="1">
        <v>1990</v>
      </c>
      <c r="E3121" s="1" t="s">
        <v>91</v>
      </c>
      <c r="F3121" s="2" t="s">
        <v>279</v>
      </c>
      <c r="G3121">
        <v>4</v>
      </c>
      <c r="H3121">
        <v>123537000</v>
      </c>
      <c r="I3121" s="1">
        <v>0</v>
      </c>
      <c r="J3121" s="1">
        <v>8365</v>
      </c>
      <c r="K3121" s="1">
        <v>1327778</v>
      </c>
      <c r="L3121" s="1">
        <v>1142857</v>
      </c>
      <c r="M3121" s="3">
        <v>170</v>
      </c>
      <c r="N3121">
        <v>6.3</v>
      </c>
      <c r="O3121">
        <v>14</v>
      </c>
      <c r="P3121" s="1">
        <f>IF($A$3="Percentage of government revenue per capita",$B$3,0) + IF($A$3="Absolute extra revenue",AB3121,0) + IF($A$3="Absolute revenue per capita",AC3121,0)</f>
        <v>0</v>
      </c>
      <c r="Q3121" s="5">
        <f>-MIN(data!$B$4 / data!I3232 * data!P3232 / 100, data!N3232)</f>
        <v>0</v>
      </c>
      <c r="R3121" s="4">
        <f>-Q3121*K3121/1000</f>
        <v>0</v>
      </c>
      <c r="S3121" s="6" t="e">
        <f>-MIN(data!$B$5/(POWER(LN(I3121),2))*P3121/100, O3121)</f>
        <v>#NUM!</v>
      </c>
      <c r="T3121" s="6" t="e">
        <f>-S3121*L3121/100000</f>
        <v>#NUM!</v>
      </c>
      <c r="U3121" s="4">
        <f>N3121+Q3121</f>
        <v>6.3</v>
      </c>
      <c r="V3121" s="4" t="e">
        <f>P3121*I3121/100/R3121</f>
        <v>#DIV/0!</v>
      </c>
      <c r="W3121" s="4" t="e">
        <f>V3121*H3121</f>
        <v>#DIV/0!</v>
      </c>
      <c r="X3121" s="6" t="e">
        <f>O3121+S3121</f>
        <v>#NUM!</v>
      </c>
      <c r="Y3121" s="6" t="e">
        <f>P3121*I3121/100/T3121</f>
        <v>#NUM!</v>
      </c>
      <c r="Z3121" s="6" t="e">
        <f>Y3121*H3121</f>
        <v>#NUM!</v>
      </c>
      <c r="AB3121" s="1" t="e">
        <f t="shared" si="96"/>
        <v>#DIV/0!</v>
      </c>
      <c r="AC3121" s="1" t="e">
        <f t="shared" si="97"/>
        <v>#DIV/0!</v>
      </c>
    </row>
    <row r="3122" spans="4:29" x14ac:dyDescent="0.25">
      <c r="D3122" s="1">
        <v>1991</v>
      </c>
      <c r="E3122" s="1" t="s">
        <v>91</v>
      </c>
      <c r="F3122" s="2" t="s">
        <v>279</v>
      </c>
      <c r="G3122">
        <v>4</v>
      </c>
      <c r="H3122">
        <v>123921000</v>
      </c>
      <c r="I3122" s="1">
        <v>0</v>
      </c>
      <c r="J3122" s="1">
        <v>8067</v>
      </c>
      <c r="K3122" s="1">
        <v>1301129</v>
      </c>
      <c r="L3122" s="1">
        <v>1153846</v>
      </c>
      <c r="M3122" s="3">
        <v>160</v>
      </c>
      <c r="N3122">
        <v>6.2</v>
      </c>
      <c r="O3122">
        <v>13</v>
      </c>
      <c r="P3122" s="1">
        <f>IF($A$3="Percentage of government revenue per capita",$B$3,0) + IF($A$3="Absolute extra revenue",AB3122,0) + IF($A$3="Absolute revenue per capita",AC3122,0)</f>
        <v>0</v>
      </c>
      <c r="Q3122" s="5">
        <f>-MIN(data!$B$4 / data!I3233 * data!P3233 / 100, data!N3233)</f>
        <v>0</v>
      </c>
      <c r="R3122" s="4">
        <f>-Q3122*K3122/1000</f>
        <v>0</v>
      </c>
      <c r="S3122" s="6" t="e">
        <f>-MIN(data!$B$5/(POWER(LN(I3122),2))*P3122/100, O3122)</f>
        <v>#NUM!</v>
      </c>
      <c r="T3122" s="6" t="e">
        <f>-S3122*L3122/100000</f>
        <v>#NUM!</v>
      </c>
      <c r="U3122" s="4">
        <f>N3122+Q3122</f>
        <v>6.2</v>
      </c>
      <c r="V3122" s="4" t="e">
        <f>P3122*I3122/100/R3122</f>
        <v>#DIV/0!</v>
      </c>
      <c r="W3122" s="4" t="e">
        <f>V3122*H3122</f>
        <v>#DIV/0!</v>
      </c>
      <c r="X3122" s="6" t="e">
        <f>O3122+S3122</f>
        <v>#NUM!</v>
      </c>
      <c r="Y3122" s="6" t="e">
        <f>P3122*I3122/100/T3122</f>
        <v>#NUM!</v>
      </c>
      <c r="Z3122" s="6" t="e">
        <f>Y3122*H3122</f>
        <v>#NUM!</v>
      </c>
      <c r="AB3122" s="1" t="e">
        <f t="shared" si="96"/>
        <v>#DIV/0!</v>
      </c>
      <c r="AC3122" s="1" t="e">
        <f t="shared" si="97"/>
        <v>#DIV/0!</v>
      </c>
    </row>
    <row r="3123" spans="4:29" x14ac:dyDescent="0.25">
      <c r="D3123" s="1">
        <v>1992</v>
      </c>
      <c r="E3123" s="1" t="s">
        <v>91</v>
      </c>
      <c r="F3123" s="2" t="s">
        <v>279</v>
      </c>
      <c r="G3123">
        <v>4</v>
      </c>
      <c r="H3123">
        <v>124229000</v>
      </c>
      <c r="I3123" s="1">
        <v>0</v>
      </c>
      <c r="J3123" s="1">
        <v>7797</v>
      </c>
      <c r="K3123" s="1">
        <v>1278197</v>
      </c>
      <c r="L3123" s="1">
        <v>1166667</v>
      </c>
      <c r="M3123" s="3">
        <v>150</v>
      </c>
      <c r="N3123">
        <v>6.1</v>
      </c>
      <c r="O3123">
        <v>12</v>
      </c>
      <c r="P3123" s="1">
        <f>IF($A$3="Percentage of government revenue per capita",$B$3,0) + IF($A$3="Absolute extra revenue",AB3123,0) + IF($A$3="Absolute revenue per capita",AC3123,0)</f>
        <v>0</v>
      </c>
      <c r="Q3123" s="5">
        <f>-MIN(data!$B$4 / data!I3234 * data!P3234 / 100, data!N3234)</f>
        <v>0</v>
      </c>
      <c r="R3123" s="4">
        <f>-Q3123*K3123/1000</f>
        <v>0</v>
      </c>
      <c r="S3123" s="6" t="e">
        <f>-MIN(data!$B$5/(POWER(LN(I3123),2))*P3123/100, O3123)</f>
        <v>#NUM!</v>
      </c>
      <c r="T3123" s="6" t="e">
        <f>-S3123*L3123/100000</f>
        <v>#NUM!</v>
      </c>
      <c r="U3123" s="4">
        <f>N3123+Q3123</f>
        <v>6.1</v>
      </c>
      <c r="V3123" s="4" t="e">
        <f>P3123*I3123/100/R3123</f>
        <v>#DIV/0!</v>
      </c>
      <c r="W3123" s="4" t="e">
        <f>V3123*H3123</f>
        <v>#DIV/0!</v>
      </c>
      <c r="X3123" s="6" t="e">
        <f>O3123+S3123</f>
        <v>#NUM!</v>
      </c>
      <c r="Y3123" s="6" t="e">
        <f>P3123*I3123/100/T3123</f>
        <v>#NUM!</v>
      </c>
      <c r="Z3123" s="6" t="e">
        <f>Y3123*H3123</f>
        <v>#NUM!</v>
      </c>
      <c r="AB3123" s="1" t="e">
        <f t="shared" si="96"/>
        <v>#DIV/0!</v>
      </c>
      <c r="AC3123" s="1" t="e">
        <f t="shared" si="97"/>
        <v>#DIV/0!</v>
      </c>
    </row>
    <row r="3124" spans="4:29" x14ac:dyDescent="0.25">
      <c r="D3124" s="1">
        <v>1993</v>
      </c>
      <c r="E3124" s="1" t="s">
        <v>91</v>
      </c>
      <c r="F3124" s="2" t="s">
        <v>279</v>
      </c>
      <c r="G3124">
        <v>4</v>
      </c>
      <c r="H3124">
        <v>124536000</v>
      </c>
      <c r="I3124" s="1">
        <v>0</v>
      </c>
      <c r="J3124" s="1">
        <v>7532</v>
      </c>
      <c r="K3124" s="1">
        <v>1255333</v>
      </c>
      <c r="L3124" s="1">
        <v>1083333</v>
      </c>
      <c r="M3124" s="3">
        <v>140</v>
      </c>
      <c r="N3124">
        <v>6</v>
      </c>
      <c r="O3124">
        <v>12</v>
      </c>
      <c r="P3124" s="1">
        <f>IF($A$3="Percentage of government revenue per capita",$B$3,0) + IF($A$3="Absolute extra revenue",AB3124,0) + IF($A$3="Absolute revenue per capita",AC3124,0)</f>
        <v>0</v>
      </c>
      <c r="Q3124" s="5">
        <f>-MIN(data!$B$4 / data!I3235 * data!P3235 / 100, data!N3235)</f>
        <v>0</v>
      </c>
      <c r="R3124" s="4">
        <f>-Q3124*K3124/1000</f>
        <v>0</v>
      </c>
      <c r="S3124" s="6" t="e">
        <f>-MIN(data!$B$5/(POWER(LN(I3124),2))*P3124/100, O3124)</f>
        <v>#NUM!</v>
      </c>
      <c r="T3124" s="6" t="e">
        <f>-S3124*L3124/100000</f>
        <v>#NUM!</v>
      </c>
      <c r="U3124" s="4">
        <f>N3124+Q3124</f>
        <v>6</v>
      </c>
      <c r="V3124" s="4" t="e">
        <f>P3124*I3124/100/R3124</f>
        <v>#DIV/0!</v>
      </c>
      <c r="W3124" s="4" t="e">
        <f>V3124*H3124</f>
        <v>#DIV/0!</v>
      </c>
      <c r="X3124" s="6" t="e">
        <f>O3124+S3124</f>
        <v>#NUM!</v>
      </c>
      <c r="Y3124" s="6" t="e">
        <f>P3124*I3124/100/T3124</f>
        <v>#NUM!</v>
      </c>
      <c r="Z3124" s="6" t="e">
        <f>Y3124*H3124</f>
        <v>#NUM!</v>
      </c>
      <c r="AB3124" s="1" t="e">
        <f t="shared" si="96"/>
        <v>#DIV/0!</v>
      </c>
      <c r="AC3124" s="1" t="e">
        <f t="shared" si="97"/>
        <v>#DIV/0!</v>
      </c>
    </row>
    <row r="3125" spans="4:29" x14ac:dyDescent="0.25">
      <c r="D3125" s="1">
        <v>1994</v>
      </c>
      <c r="E3125" s="1" t="s">
        <v>91</v>
      </c>
      <c r="F3125" s="2" t="s">
        <v>279</v>
      </c>
      <c r="G3125">
        <v>4</v>
      </c>
      <c r="H3125">
        <v>124961000</v>
      </c>
      <c r="I3125" s="1">
        <v>12096.74</v>
      </c>
      <c r="J3125" s="1">
        <v>7251</v>
      </c>
      <c r="K3125" s="1">
        <v>1228983</v>
      </c>
      <c r="L3125" s="1">
        <v>1272727</v>
      </c>
      <c r="M3125" s="3">
        <v>130</v>
      </c>
      <c r="N3125">
        <v>5.9</v>
      </c>
      <c r="O3125">
        <v>11</v>
      </c>
      <c r="P3125" s="1">
        <f>IF($A$3="Percentage of government revenue per capita",$B$3,0) + IF($A$3="Absolute extra revenue",AB3125,0) + IF($A$3="Absolute revenue per capita",AC3125,0)</f>
        <v>0</v>
      </c>
      <c r="Q3125" s="5">
        <f>-MIN(data!$B$4 / data!I3236 * data!P3236 / 100, data!N3236)</f>
        <v>0</v>
      </c>
      <c r="R3125" s="4">
        <f>-Q3125*K3125/1000</f>
        <v>0</v>
      </c>
      <c r="S3125" s="6">
        <f>-MIN(data!$B$5/(POWER(LN(I3125),2))*P3125/100, O3125)</f>
        <v>0</v>
      </c>
      <c r="T3125" s="6">
        <f>-S3125*L3125/100000</f>
        <v>0</v>
      </c>
      <c r="U3125" s="4">
        <f>N3125+Q3125</f>
        <v>5.9</v>
      </c>
      <c r="V3125" s="4" t="e">
        <f>P3125*I3125/100/R3125</f>
        <v>#DIV/0!</v>
      </c>
      <c r="W3125" s="4" t="e">
        <f>V3125*H3125</f>
        <v>#DIV/0!</v>
      </c>
      <c r="X3125" s="6">
        <f>O3125+S3125</f>
        <v>11</v>
      </c>
      <c r="Y3125" s="6" t="e">
        <f>P3125*I3125/100/T3125</f>
        <v>#DIV/0!</v>
      </c>
      <c r="Z3125" s="6" t="e">
        <f>Y3125*H3125</f>
        <v>#DIV/0!</v>
      </c>
      <c r="AB3125" s="1">
        <f t="shared" si="96"/>
        <v>0</v>
      </c>
      <c r="AC3125" s="1">
        <f t="shared" si="97"/>
        <v>0</v>
      </c>
    </row>
    <row r="3126" spans="4:29" x14ac:dyDescent="0.25">
      <c r="D3126" s="1">
        <v>1995</v>
      </c>
      <c r="E3126" s="1" t="s">
        <v>91</v>
      </c>
      <c r="F3126" s="2" t="s">
        <v>279</v>
      </c>
      <c r="G3126">
        <v>4</v>
      </c>
      <c r="H3126">
        <v>125439000</v>
      </c>
      <c r="I3126" s="1">
        <v>12304.38</v>
      </c>
      <c r="J3126" s="1">
        <v>6946</v>
      </c>
      <c r="K3126" s="1">
        <v>1218596</v>
      </c>
      <c r="L3126" s="1">
        <v>1181818</v>
      </c>
      <c r="M3126" s="3">
        <v>140</v>
      </c>
      <c r="N3126">
        <v>5.7</v>
      </c>
      <c r="O3126">
        <v>11</v>
      </c>
      <c r="P3126" s="1">
        <f>IF($A$3="Percentage of government revenue per capita",$B$3,0) + IF($A$3="Absolute extra revenue",AB3126,0) + IF($A$3="Absolute revenue per capita",AC3126,0)</f>
        <v>0</v>
      </c>
      <c r="Q3126" s="5">
        <f>-MIN(data!$B$4 / data!I3237 * data!P3237 / 100, data!N3237)</f>
        <v>0</v>
      </c>
      <c r="R3126" s="4">
        <f>-Q3126*K3126/1000</f>
        <v>0</v>
      </c>
      <c r="S3126" s="6">
        <f>-MIN(data!$B$5/(POWER(LN(I3126),2))*P3126/100, O3126)</f>
        <v>0</v>
      </c>
      <c r="T3126" s="6">
        <f>-S3126*L3126/100000</f>
        <v>0</v>
      </c>
      <c r="U3126" s="4">
        <f>N3126+Q3126</f>
        <v>5.7</v>
      </c>
      <c r="V3126" s="4" t="e">
        <f>P3126*I3126/100/R3126</f>
        <v>#DIV/0!</v>
      </c>
      <c r="W3126" s="4" t="e">
        <f>V3126*H3126</f>
        <v>#DIV/0!</v>
      </c>
      <c r="X3126" s="6">
        <f>O3126+S3126</f>
        <v>11</v>
      </c>
      <c r="Y3126" s="6" t="e">
        <f>P3126*I3126/100/T3126</f>
        <v>#DIV/0!</v>
      </c>
      <c r="Z3126" s="6" t="e">
        <f>Y3126*H3126</f>
        <v>#DIV/0!</v>
      </c>
      <c r="AB3126" s="1">
        <f t="shared" si="96"/>
        <v>0</v>
      </c>
      <c r="AC3126" s="1">
        <f t="shared" si="97"/>
        <v>0</v>
      </c>
    </row>
    <row r="3127" spans="4:29" x14ac:dyDescent="0.25">
      <c r="D3127" s="1">
        <v>1996</v>
      </c>
      <c r="E3127" s="1" t="s">
        <v>91</v>
      </c>
      <c r="F3127" s="2" t="s">
        <v>279</v>
      </c>
      <c r="G3127">
        <v>4</v>
      </c>
      <c r="H3127">
        <v>125757000</v>
      </c>
      <c r="I3127" s="1">
        <v>12720.17</v>
      </c>
      <c r="J3127" s="1">
        <v>6616</v>
      </c>
      <c r="K3127" s="1">
        <v>1202909</v>
      </c>
      <c r="L3127" s="1">
        <v>1090909</v>
      </c>
      <c r="M3127" s="3">
        <v>130</v>
      </c>
      <c r="N3127">
        <v>5.5</v>
      </c>
      <c r="O3127">
        <v>11</v>
      </c>
      <c r="P3127" s="1">
        <f>IF($A$3="Percentage of government revenue per capita",$B$3,0) + IF($A$3="Absolute extra revenue",AB3127,0) + IF($A$3="Absolute revenue per capita",AC3127,0)</f>
        <v>0</v>
      </c>
      <c r="Q3127" s="5">
        <f>-MIN(data!$B$4 / data!I3238 * data!P3238 / 100, data!N3238)</f>
        <v>0</v>
      </c>
      <c r="R3127" s="4">
        <f>-Q3127*K3127/1000</f>
        <v>0</v>
      </c>
      <c r="S3127" s="6">
        <f>-MIN(data!$B$5/(POWER(LN(I3127),2))*P3127/100, O3127)</f>
        <v>0</v>
      </c>
      <c r="T3127" s="6">
        <f>-S3127*L3127/100000</f>
        <v>0</v>
      </c>
      <c r="U3127" s="4">
        <f>N3127+Q3127</f>
        <v>5.5</v>
      </c>
      <c r="V3127" s="4" t="e">
        <f>P3127*I3127/100/R3127</f>
        <v>#DIV/0!</v>
      </c>
      <c r="W3127" s="4" t="e">
        <f>V3127*H3127</f>
        <v>#DIV/0!</v>
      </c>
      <c r="X3127" s="6">
        <f>O3127+S3127</f>
        <v>11</v>
      </c>
      <c r="Y3127" s="6" t="e">
        <f>P3127*I3127/100/T3127</f>
        <v>#DIV/0!</v>
      </c>
      <c r="Z3127" s="6" t="e">
        <f>Y3127*H3127</f>
        <v>#DIV/0!</v>
      </c>
      <c r="AB3127" s="1">
        <f t="shared" si="96"/>
        <v>0</v>
      </c>
      <c r="AC3127" s="1">
        <f t="shared" si="97"/>
        <v>0</v>
      </c>
    </row>
    <row r="3128" spans="4:29" x14ac:dyDescent="0.25">
      <c r="D3128" s="1">
        <v>1997</v>
      </c>
      <c r="E3128" s="1" t="s">
        <v>91</v>
      </c>
      <c r="F3128" s="2" t="s">
        <v>279</v>
      </c>
      <c r="G3128">
        <v>4</v>
      </c>
      <c r="H3128">
        <v>126057000</v>
      </c>
      <c r="I3128" s="1">
        <v>12931.09</v>
      </c>
      <c r="J3128" s="1">
        <v>6274</v>
      </c>
      <c r="K3128" s="1">
        <v>1206538</v>
      </c>
      <c r="L3128" s="1">
        <v>1200000</v>
      </c>
      <c r="M3128" s="3">
        <v>120</v>
      </c>
      <c r="N3128">
        <v>5.2</v>
      </c>
      <c r="O3128">
        <v>10</v>
      </c>
      <c r="P3128" s="1">
        <f>IF($A$3="Percentage of government revenue per capita",$B$3,0) + IF($A$3="Absolute extra revenue",AB3128,0) + IF($A$3="Absolute revenue per capita",AC3128,0)</f>
        <v>0</v>
      </c>
      <c r="Q3128" s="5">
        <f>-MIN(data!$B$4 / data!I3239 * data!P3239 / 100, data!N3239)</f>
        <v>0</v>
      </c>
      <c r="R3128" s="4">
        <f>-Q3128*K3128/1000</f>
        <v>0</v>
      </c>
      <c r="S3128" s="6">
        <f>-MIN(data!$B$5/(POWER(LN(I3128),2))*P3128/100, O3128)</f>
        <v>0</v>
      </c>
      <c r="T3128" s="6">
        <f>-S3128*L3128/100000</f>
        <v>0</v>
      </c>
      <c r="U3128" s="4">
        <f>N3128+Q3128</f>
        <v>5.2</v>
      </c>
      <c r="V3128" s="4" t="e">
        <f>P3128*I3128/100/R3128</f>
        <v>#DIV/0!</v>
      </c>
      <c r="W3128" s="4" t="e">
        <f>V3128*H3128</f>
        <v>#DIV/0!</v>
      </c>
      <c r="X3128" s="6">
        <f>O3128+S3128</f>
        <v>10</v>
      </c>
      <c r="Y3128" s="6" t="e">
        <f>P3128*I3128/100/T3128</f>
        <v>#DIV/0!</v>
      </c>
      <c r="Z3128" s="6" t="e">
        <f>Y3128*H3128</f>
        <v>#DIV/0!</v>
      </c>
      <c r="AB3128" s="1">
        <f t="shared" si="96"/>
        <v>0</v>
      </c>
      <c r="AC3128" s="1">
        <f t="shared" si="97"/>
        <v>0</v>
      </c>
    </row>
    <row r="3129" spans="4:29" x14ac:dyDescent="0.25">
      <c r="D3129" s="1">
        <v>1998</v>
      </c>
      <c r="E3129" s="1" t="s">
        <v>91</v>
      </c>
      <c r="F3129" s="2" t="s">
        <v>279</v>
      </c>
      <c r="G3129">
        <v>4</v>
      </c>
      <c r="H3129">
        <v>126400000</v>
      </c>
      <c r="I3129" s="1">
        <v>12482.19</v>
      </c>
      <c r="J3129" s="1">
        <v>5933</v>
      </c>
      <c r="K3129" s="1">
        <v>1186600</v>
      </c>
      <c r="L3129" s="1">
        <v>1200000</v>
      </c>
      <c r="M3129" s="3">
        <v>120</v>
      </c>
      <c r="N3129">
        <v>5</v>
      </c>
      <c r="O3129">
        <v>10</v>
      </c>
      <c r="P3129" s="1">
        <f>IF($A$3="Percentage of government revenue per capita",$B$3,0) + IF($A$3="Absolute extra revenue",AB3129,0) + IF($A$3="Absolute revenue per capita",AC3129,0)</f>
        <v>0</v>
      </c>
      <c r="Q3129" s="5">
        <f>-MIN(data!$B$4 / data!I3240 * data!P3240 / 100, data!N3240)</f>
        <v>0</v>
      </c>
      <c r="R3129" s="4">
        <f>-Q3129*K3129/1000</f>
        <v>0</v>
      </c>
      <c r="S3129" s="6">
        <f>-MIN(data!$B$5/(POWER(LN(I3129),2))*P3129/100, O3129)</f>
        <v>0</v>
      </c>
      <c r="T3129" s="6">
        <f>-S3129*L3129/100000</f>
        <v>0</v>
      </c>
      <c r="U3129" s="4">
        <f>N3129+Q3129</f>
        <v>5</v>
      </c>
      <c r="V3129" s="4" t="e">
        <f>P3129*I3129/100/R3129</f>
        <v>#DIV/0!</v>
      </c>
      <c r="W3129" s="4" t="e">
        <f>V3129*H3129</f>
        <v>#DIV/0!</v>
      </c>
      <c r="X3129" s="6">
        <f>O3129+S3129</f>
        <v>10</v>
      </c>
      <c r="Y3129" s="6" t="e">
        <f>P3129*I3129/100/T3129</f>
        <v>#DIV/0!</v>
      </c>
      <c r="Z3129" s="6" t="e">
        <f>Y3129*H3129</f>
        <v>#DIV/0!</v>
      </c>
      <c r="AB3129" s="1">
        <f t="shared" si="96"/>
        <v>0</v>
      </c>
      <c r="AC3129" s="1">
        <f t="shared" si="97"/>
        <v>0</v>
      </c>
    </row>
    <row r="3130" spans="4:29" x14ac:dyDescent="0.25">
      <c r="D3130" s="1">
        <v>1999</v>
      </c>
      <c r="E3130" s="1" t="s">
        <v>91</v>
      </c>
      <c r="F3130" s="2" t="s">
        <v>279</v>
      </c>
      <c r="G3130">
        <v>4</v>
      </c>
      <c r="H3130">
        <v>126631000</v>
      </c>
      <c r="I3130" s="1">
        <v>12407.47</v>
      </c>
      <c r="J3130" s="1">
        <v>5605</v>
      </c>
      <c r="K3130" s="1">
        <v>1192553</v>
      </c>
      <c r="L3130" s="1">
        <v>1100000</v>
      </c>
      <c r="M3130" s="3">
        <v>120</v>
      </c>
      <c r="N3130">
        <v>4.7</v>
      </c>
      <c r="O3130">
        <v>10</v>
      </c>
      <c r="P3130" s="1">
        <f>IF($A$3="Percentage of government revenue per capita",$B$3,0) + IF($A$3="Absolute extra revenue",AB3130,0) + IF($A$3="Absolute revenue per capita",AC3130,0)</f>
        <v>0</v>
      </c>
      <c r="Q3130" s="5">
        <f>-MIN(data!$B$4 / data!I3241 * data!P3241 / 100, data!N3241)</f>
        <v>0</v>
      </c>
      <c r="R3130" s="4">
        <f>-Q3130*K3130/1000</f>
        <v>0</v>
      </c>
      <c r="S3130" s="6">
        <f>-MIN(data!$B$5/(POWER(LN(I3130),2))*P3130/100, O3130)</f>
        <v>0</v>
      </c>
      <c r="T3130" s="6">
        <f>-S3130*L3130/100000</f>
        <v>0</v>
      </c>
      <c r="U3130" s="4">
        <f>N3130+Q3130</f>
        <v>4.7</v>
      </c>
      <c r="V3130" s="4" t="e">
        <f>P3130*I3130/100/R3130</f>
        <v>#DIV/0!</v>
      </c>
      <c r="W3130" s="4" t="e">
        <f>V3130*H3130</f>
        <v>#DIV/0!</v>
      </c>
      <c r="X3130" s="6">
        <f>O3130+S3130</f>
        <v>10</v>
      </c>
      <c r="Y3130" s="6" t="e">
        <f>P3130*I3130/100/T3130</f>
        <v>#DIV/0!</v>
      </c>
      <c r="Z3130" s="6" t="e">
        <f>Y3130*H3130</f>
        <v>#DIV/0!</v>
      </c>
      <c r="AB3130" s="1">
        <f t="shared" si="96"/>
        <v>0</v>
      </c>
      <c r="AC3130" s="1">
        <f t="shared" si="97"/>
        <v>0</v>
      </c>
    </row>
    <row r="3131" spans="4:29" x14ac:dyDescent="0.25">
      <c r="D3131" s="1">
        <v>2000</v>
      </c>
      <c r="E3131" s="1" t="s">
        <v>91</v>
      </c>
      <c r="F3131" s="2" t="s">
        <v>279</v>
      </c>
      <c r="G3131">
        <v>4</v>
      </c>
      <c r="H3131">
        <v>126843000</v>
      </c>
      <c r="I3131" s="1">
        <v>12768.99</v>
      </c>
      <c r="J3131" s="1">
        <v>5299</v>
      </c>
      <c r="K3131" s="1">
        <v>1177556</v>
      </c>
      <c r="L3131" s="1">
        <v>1000000</v>
      </c>
      <c r="M3131" s="3">
        <v>110</v>
      </c>
      <c r="N3131">
        <v>4.5</v>
      </c>
      <c r="O3131">
        <v>10</v>
      </c>
      <c r="P3131" s="1">
        <f>IF($A$3="Percentage of government revenue per capita",$B$3,0) + IF($A$3="Absolute extra revenue",AB3131,0) + IF($A$3="Absolute revenue per capita",AC3131,0)</f>
        <v>0</v>
      </c>
      <c r="Q3131" s="5">
        <f>-MIN(data!$B$4 / data!I3242 * data!P3242 / 100, data!N3242)</f>
        <v>0</v>
      </c>
      <c r="R3131" s="4">
        <f>-Q3131*K3131/1000</f>
        <v>0</v>
      </c>
      <c r="S3131" s="6">
        <f>-MIN(data!$B$5/(POWER(LN(I3131),2))*P3131/100, O3131)</f>
        <v>0</v>
      </c>
      <c r="T3131" s="6">
        <f>-S3131*L3131/100000</f>
        <v>0</v>
      </c>
      <c r="U3131" s="4">
        <f>N3131+Q3131</f>
        <v>4.5</v>
      </c>
      <c r="V3131" s="4" t="e">
        <f>P3131*I3131/100/R3131</f>
        <v>#DIV/0!</v>
      </c>
      <c r="W3131" s="4" t="e">
        <f>V3131*H3131</f>
        <v>#DIV/0!</v>
      </c>
      <c r="X3131" s="6">
        <f>O3131+S3131</f>
        <v>10</v>
      </c>
      <c r="Y3131" s="6" t="e">
        <f>P3131*I3131/100/T3131</f>
        <v>#DIV/0!</v>
      </c>
      <c r="Z3131" s="6" t="e">
        <f>Y3131*H3131</f>
        <v>#DIV/0!</v>
      </c>
      <c r="AB3131" s="1">
        <f t="shared" si="96"/>
        <v>0</v>
      </c>
      <c r="AC3131" s="1">
        <f t="shared" si="97"/>
        <v>0</v>
      </c>
    </row>
    <row r="3132" spans="4:29" x14ac:dyDescent="0.25">
      <c r="D3132" s="1">
        <v>2001</v>
      </c>
      <c r="E3132" s="1" t="s">
        <v>91</v>
      </c>
      <c r="F3132" s="2" t="s">
        <v>279</v>
      </c>
      <c r="G3132">
        <v>4</v>
      </c>
      <c r="H3132">
        <v>127149000</v>
      </c>
      <c r="I3132" s="1">
        <v>13064.58</v>
      </c>
      <c r="J3132" s="1">
        <v>5021</v>
      </c>
      <c r="K3132" s="1">
        <v>1167674</v>
      </c>
      <c r="L3132" s="1">
        <v>1066667</v>
      </c>
      <c r="M3132" s="3">
        <v>100</v>
      </c>
      <c r="N3132">
        <v>4.3</v>
      </c>
      <c r="O3132">
        <v>9</v>
      </c>
      <c r="P3132" s="1">
        <f>IF($A$3="Percentage of government revenue per capita",$B$3,0) + IF($A$3="Absolute extra revenue",AB3132,0) + IF($A$3="Absolute revenue per capita",AC3132,0)</f>
        <v>0</v>
      </c>
      <c r="Q3132" s="5">
        <f>-MIN(data!$B$4 / data!I3243 * data!P3243 / 100, data!N3243)</f>
        <v>0</v>
      </c>
      <c r="R3132" s="4">
        <f>-Q3132*K3132/1000</f>
        <v>0</v>
      </c>
      <c r="S3132" s="6">
        <f>-MIN(data!$B$5/(POWER(LN(I3132),2))*P3132/100, O3132)</f>
        <v>0</v>
      </c>
      <c r="T3132" s="6">
        <f>-S3132*L3132/100000</f>
        <v>0</v>
      </c>
      <c r="U3132" s="4">
        <f>N3132+Q3132</f>
        <v>4.3</v>
      </c>
      <c r="V3132" s="4" t="e">
        <f>P3132*I3132/100/R3132</f>
        <v>#DIV/0!</v>
      </c>
      <c r="W3132" s="4" t="e">
        <f>V3132*H3132</f>
        <v>#DIV/0!</v>
      </c>
      <c r="X3132" s="6">
        <f>O3132+S3132</f>
        <v>9</v>
      </c>
      <c r="Y3132" s="6" t="e">
        <f>P3132*I3132/100/T3132</f>
        <v>#DIV/0!</v>
      </c>
      <c r="Z3132" s="6" t="e">
        <f>Y3132*H3132</f>
        <v>#DIV/0!</v>
      </c>
      <c r="AB3132" s="1">
        <f t="shared" si="96"/>
        <v>0</v>
      </c>
      <c r="AC3132" s="1">
        <f t="shared" si="97"/>
        <v>0</v>
      </c>
    </row>
    <row r="3133" spans="4:29" x14ac:dyDescent="0.25">
      <c r="D3133" s="1">
        <v>2002</v>
      </c>
      <c r="E3133" s="1" t="s">
        <v>91</v>
      </c>
      <c r="F3133" s="2" t="s">
        <v>279</v>
      </c>
      <c r="G3133">
        <v>4</v>
      </c>
      <c r="H3133">
        <v>127445000</v>
      </c>
      <c r="I3133" s="1">
        <v>12475.82</v>
      </c>
      <c r="J3133" s="1">
        <v>4779</v>
      </c>
      <c r="K3133" s="1">
        <v>1165610</v>
      </c>
      <c r="L3133" s="1">
        <v>1125000</v>
      </c>
      <c r="M3133" s="3">
        <v>96</v>
      </c>
      <c r="N3133">
        <v>4.0999999999999996</v>
      </c>
      <c r="O3133">
        <v>8</v>
      </c>
      <c r="P3133" s="1">
        <f>IF($A$3="Percentage of government revenue per capita",$B$3,0) + IF($A$3="Absolute extra revenue",AB3133,0) + IF($A$3="Absolute revenue per capita",AC3133,0)</f>
        <v>0</v>
      </c>
      <c r="Q3133" s="5">
        <f>-MIN(data!$B$4 / data!I3244 * data!P3244 / 100, data!N3244)</f>
        <v>0</v>
      </c>
      <c r="R3133" s="4">
        <f>-Q3133*K3133/1000</f>
        <v>0</v>
      </c>
      <c r="S3133" s="6">
        <f>-MIN(data!$B$5/(POWER(LN(I3133),2))*P3133/100, O3133)</f>
        <v>0</v>
      </c>
      <c r="T3133" s="6">
        <f>-S3133*L3133/100000</f>
        <v>0</v>
      </c>
      <c r="U3133" s="4">
        <f>N3133+Q3133</f>
        <v>4.0999999999999996</v>
      </c>
      <c r="V3133" s="4" t="e">
        <f>P3133*I3133/100/R3133</f>
        <v>#DIV/0!</v>
      </c>
      <c r="W3133" s="4" t="e">
        <f>V3133*H3133</f>
        <v>#DIV/0!</v>
      </c>
      <c r="X3133" s="6">
        <f>O3133+S3133</f>
        <v>8</v>
      </c>
      <c r="Y3133" s="6" t="e">
        <f>P3133*I3133/100/T3133</f>
        <v>#DIV/0!</v>
      </c>
      <c r="Z3133" s="6" t="e">
        <f>Y3133*H3133</f>
        <v>#DIV/0!</v>
      </c>
      <c r="AB3133" s="1">
        <f t="shared" si="96"/>
        <v>0</v>
      </c>
      <c r="AC3133" s="1">
        <f t="shared" si="97"/>
        <v>0</v>
      </c>
    </row>
    <row r="3134" spans="4:29" x14ac:dyDescent="0.25">
      <c r="D3134" s="1">
        <v>2003</v>
      </c>
      <c r="E3134" s="1" t="s">
        <v>91</v>
      </c>
      <c r="F3134" s="2" t="s">
        <v>279</v>
      </c>
      <c r="G3134">
        <v>4</v>
      </c>
      <c r="H3134">
        <v>127718000</v>
      </c>
      <c r="I3134" s="1">
        <v>12476.98</v>
      </c>
      <c r="J3134" s="1">
        <v>4573</v>
      </c>
      <c r="K3134" s="1">
        <v>1143250</v>
      </c>
      <c r="L3134" s="1">
        <v>1062500</v>
      </c>
      <c r="M3134" s="3">
        <v>90</v>
      </c>
      <c r="N3134">
        <v>4</v>
      </c>
      <c r="O3134">
        <v>8</v>
      </c>
      <c r="P3134" s="1">
        <f>IF($A$3="Percentage of government revenue per capita",$B$3,0) + IF($A$3="Absolute extra revenue",AB3134,0) + IF($A$3="Absolute revenue per capita",AC3134,0)</f>
        <v>0</v>
      </c>
      <c r="Q3134" s="5">
        <f>-MIN(data!$B$4 / data!I3245 * data!P3245 / 100, data!N3245)</f>
        <v>0</v>
      </c>
      <c r="R3134" s="4">
        <f>-Q3134*K3134/1000</f>
        <v>0</v>
      </c>
      <c r="S3134" s="6">
        <f>-MIN(data!$B$5/(POWER(LN(I3134),2))*P3134/100, O3134)</f>
        <v>0</v>
      </c>
      <c r="T3134" s="6">
        <f>-S3134*L3134/100000</f>
        <v>0</v>
      </c>
      <c r="U3134" s="4">
        <f>N3134+Q3134</f>
        <v>4</v>
      </c>
      <c r="V3134" s="4" t="e">
        <f>P3134*I3134/100/R3134</f>
        <v>#DIV/0!</v>
      </c>
      <c r="W3134" s="4" t="e">
        <f>V3134*H3134</f>
        <v>#DIV/0!</v>
      </c>
      <c r="X3134" s="6">
        <f>O3134+S3134</f>
        <v>8</v>
      </c>
      <c r="Y3134" s="6" t="e">
        <f>P3134*I3134/100/T3134</f>
        <v>#DIV/0!</v>
      </c>
      <c r="Z3134" s="6" t="e">
        <f>Y3134*H3134</f>
        <v>#DIV/0!</v>
      </c>
      <c r="AB3134" s="1">
        <f t="shared" si="96"/>
        <v>0</v>
      </c>
      <c r="AC3134" s="1">
        <f t="shared" si="97"/>
        <v>0</v>
      </c>
    </row>
    <row r="3135" spans="4:29" x14ac:dyDescent="0.25">
      <c r="D3135" s="1">
        <v>2004</v>
      </c>
      <c r="E3135" s="1" t="s">
        <v>91</v>
      </c>
      <c r="F3135" s="2" t="s">
        <v>279</v>
      </c>
      <c r="G3135">
        <v>4</v>
      </c>
      <c r="H3135">
        <v>127761000</v>
      </c>
      <c r="I3135" s="1">
        <v>12944.29</v>
      </c>
      <c r="J3135" s="1">
        <v>4398</v>
      </c>
      <c r="K3135" s="1">
        <v>1127692</v>
      </c>
      <c r="L3135" s="1">
        <v>1012500</v>
      </c>
      <c r="M3135" s="3">
        <v>85</v>
      </c>
      <c r="N3135">
        <v>3.9</v>
      </c>
      <c r="O3135">
        <v>8</v>
      </c>
      <c r="P3135" s="1">
        <f>IF($A$3="Percentage of government revenue per capita",$B$3,0) + IF($A$3="Absolute extra revenue",AB3135,0) + IF($A$3="Absolute revenue per capita",AC3135,0)</f>
        <v>0</v>
      </c>
      <c r="Q3135" s="5">
        <f>-MIN(data!$B$4 / data!I3246 * data!P3246 / 100, data!N3246)</f>
        <v>0</v>
      </c>
      <c r="R3135" s="4">
        <f>-Q3135*K3135/1000</f>
        <v>0</v>
      </c>
      <c r="S3135" s="6">
        <f>-MIN(data!$B$5/(POWER(LN(I3135),2))*P3135/100, O3135)</f>
        <v>0</v>
      </c>
      <c r="T3135" s="6">
        <f>-S3135*L3135/100000</f>
        <v>0</v>
      </c>
      <c r="U3135" s="4">
        <f>N3135+Q3135</f>
        <v>3.9</v>
      </c>
      <c r="V3135" s="4" t="e">
        <f>P3135*I3135/100/R3135</f>
        <v>#DIV/0!</v>
      </c>
      <c r="W3135" s="4" t="e">
        <f>V3135*H3135</f>
        <v>#DIV/0!</v>
      </c>
      <c r="X3135" s="6">
        <f>O3135+S3135</f>
        <v>8</v>
      </c>
      <c r="Y3135" s="6" t="e">
        <f>P3135*I3135/100/T3135</f>
        <v>#DIV/0!</v>
      </c>
      <c r="Z3135" s="6" t="e">
        <f>Y3135*H3135</f>
        <v>#DIV/0!</v>
      </c>
      <c r="AB3135" s="1">
        <f t="shared" si="96"/>
        <v>0</v>
      </c>
      <c r="AC3135" s="1">
        <f t="shared" si="97"/>
        <v>0</v>
      </c>
    </row>
    <row r="3136" spans="4:29" x14ac:dyDescent="0.25">
      <c r="D3136" s="1">
        <v>2005</v>
      </c>
      <c r="E3136" s="1" t="s">
        <v>91</v>
      </c>
      <c r="F3136" s="2" t="s">
        <v>279</v>
      </c>
      <c r="G3136">
        <v>4</v>
      </c>
      <c r="H3136">
        <v>127773000</v>
      </c>
      <c r="I3136" s="1">
        <v>13810.86</v>
      </c>
      <c r="J3136" s="1">
        <v>4240</v>
      </c>
      <c r="K3136" s="1">
        <v>1145946</v>
      </c>
      <c r="L3136" s="1">
        <v>1071429</v>
      </c>
      <c r="M3136" s="3">
        <v>81</v>
      </c>
      <c r="N3136">
        <v>3.7</v>
      </c>
      <c r="O3136">
        <v>7</v>
      </c>
      <c r="P3136" s="1">
        <f>IF($A$3="Percentage of government revenue per capita",$B$3,0) + IF($A$3="Absolute extra revenue",AB3136,0) + IF($A$3="Absolute revenue per capita",AC3136,0)</f>
        <v>0</v>
      </c>
      <c r="Q3136" s="5">
        <f>-MIN(data!$B$4 / data!I3247 * data!P3247 / 100, data!N3247)</f>
        <v>0</v>
      </c>
      <c r="R3136" s="4">
        <f>-Q3136*K3136/1000</f>
        <v>0</v>
      </c>
      <c r="S3136" s="6">
        <f>-MIN(data!$B$5/(POWER(LN(I3136),2))*P3136/100, O3136)</f>
        <v>0</v>
      </c>
      <c r="T3136" s="6">
        <f>-S3136*L3136/100000</f>
        <v>0</v>
      </c>
      <c r="U3136" s="4">
        <f>N3136+Q3136</f>
        <v>3.7</v>
      </c>
      <c r="V3136" s="4" t="e">
        <f>P3136*I3136/100/R3136</f>
        <v>#DIV/0!</v>
      </c>
      <c r="W3136" s="4" t="e">
        <f>V3136*H3136</f>
        <v>#DIV/0!</v>
      </c>
      <c r="X3136" s="6">
        <f>O3136+S3136</f>
        <v>7</v>
      </c>
      <c r="Y3136" s="6" t="e">
        <f>P3136*I3136/100/T3136</f>
        <v>#DIV/0!</v>
      </c>
      <c r="Z3136" s="6" t="e">
        <f>Y3136*H3136</f>
        <v>#DIV/0!</v>
      </c>
      <c r="AB3136" s="1">
        <f t="shared" si="96"/>
        <v>0</v>
      </c>
      <c r="AC3136" s="1">
        <f t="shared" si="97"/>
        <v>0</v>
      </c>
    </row>
    <row r="3137" spans="4:29" x14ac:dyDescent="0.25">
      <c r="D3137" s="1">
        <v>2006</v>
      </c>
      <c r="E3137" s="1" t="s">
        <v>91</v>
      </c>
      <c r="F3137" s="2" t="s">
        <v>279</v>
      </c>
      <c r="G3137">
        <v>4</v>
      </c>
      <c r="H3137">
        <v>127854000</v>
      </c>
      <c r="I3137" s="1">
        <v>14416.56</v>
      </c>
      <c r="J3137" s="1">
        <v>4091</v>
      </c>
      <c r="K3137" s="1">
        <v>1136389</v>
      </c>
      <c r="L3137" s="1">
        <v>1000000</v>
      </c>
      <c r="M3137" s="3">
        <v>75</v>
      </c>
      <c r="N3137">
        <v>3.6</v>
      </c>
      <c r="O3137">
        <v>7</v>
      </c>
      <c r="P3137" s="1">
        <f>IF($A$3="Percentage of government revenue per capita",$B$3,0) + IF($A$3="Absolute extra revenue",AB3137,0) + IF($A$3="Absolute revenue per capita",AC3137,0)</f>
        <v>0</v>
      </c>
      <c r="Q3137" s="5">
        <f>-MIN(data!$B$4 / data!I3248 * data!P3248 / 100, data!N3248)</f>
        <v>0</v>
      </c>
      <c r="R3137" s="4">
        <f>-Q3137*K3137/1000</f>
        <v>0</v>
      </c>
      <c r="S3137" s="6">
        <f>-MIN(data!$B$5/(POWER(LN(I3137),2))*P3137/100, O3137)</f>
        <v>0</v>
      </c>
      <c r="T3137" s="6">
        <f>-S3137*L3137/100000</f>
        <v>0</v>
      </c>
      <c r="U3137" s="4">
        <f>N3137+Q3137</f>
        <v>3.6</v>
      </c>
      <c r="V3137" s="4" t="e">
        <f>P3137*I3137/100/R3137</f>
        <v>#DIV/0!</v>
      </c>
      <c r="W3137" s="4" t="e">
        <f>V3137*H3137</f>
        <v>#DIV/0!</v>
      </c>
      <c r="X3137" s="6">
        <f>O3137+S3137</f>
        <v>7</v>
      </c>
      <c r="Y3137" s="6" t="e">
        <f>P3137*I3137/100/T3137</f>
        <v>#DIV/0!</v>
      </c>
      <c r="Z3137" s="6" t="e">
        <f>Y3137*H3137</f>
        <v>#DIV/0!</v>
      </c>
      <c r="AB3137" s="1">
        <f t="shared" si="96"/>
        <v>0</v>
      </c>
      <c r="AC3137" s="1">
        <f t="shared" si="97"/>
        <v>0</v>
      </c>
    </row>
    <row r="3138" spans="4:29" x14ac:dyDescent="0.25">
      <c r="D3138" s="1">
        <v>2007</v>
      </c>
      <c r="E3138" s="1" t="s">
        <v>91</v>
      </c>
      <c r="F3138" s="2" t="s">
        <v>279</v>
      </c>
      <c r="G3138">
        <v>4</v>
      </c>
      <c r="H3138">
        <v>128001000</v>
      </c>
      <c r="I3138" s="1">
        <v>14729.58</v>
      </c>
      <c r="J3138" s="1">
        <v>3948</v>
      </c>
      <c r="K3138" s="1">
        <v>1128000</v>
      </c>
      <c r="L3138" s="1">
        <v>1116667</v>
      </c>
      <c r="M3138" s="3">
        <v>70</v>
      </c>
      <c r="N3138">
        <v>3.5</v>
      </c>
      <c r="O3138">
        <v>6</v>
      </c>
      <c r="P3138" s="1">
        <f>IF($A$3="Percentage of government revenue per capita",$B$3,0) + IF($A$3="Absolute extra revenue",AB3138,0) + IF($A$3="Absolute revenue per capita",AC3138,0)</f>
        <v>0</v>
      </c>
      <c r="Q3138" s="5">
        <f>-MIN(data!$B$4 / data!I3249 * data!P3249 / 100, data!N3249)</f>
        <v>0</v>
      </c>
      <c r="R3138" s="4">
        <f>-Q3138*K3138/1000</f>
        <v>0</v>
      </c>
      <c r="S3138" s="6">
        <f>-MIN(data!$B$5/(POWER(LN(I3138),2))*P3138/100, O3138)</f>
        <v>0</v>
      </c>
      <c r="T3138" s="6">
        <f>-S3138*L3138/100000</f>
        <v>0</v>
      </c>
      <c r="U3138" s="4">
        <f>N3138+Q3138</f>
        <v>3.5</v>
      </c>
      <c r="V3138" s="4" t="e">
        <f>P3138*I3138/100/R3138</f>
        <v>#DIV/0!</v>
      </c>
      <c r="W3138" s="4" t="e">
        <f>V3138*H3138</f>
        <v>#DIV/0!</v>
      </c>
      <c r="X3138" s="6">
        <f>O3138+S3138</f>
        <v>6</v>
      </c>
      <c r="Y3138" s="6" t="e">
        <f>P3138*I3138/100/T3138</f>
        <v>#DIV/0!</v>
      </c>
      <c r="Z3138" s="6" t="e">
        <f>Y3138*H3138</f>
        <v>#DIV/0!</v>
      </c>
      <c r="AB3138" s="1">
        <f t="shared" si="96"/>
        <v>0</v>
      </c>
      <c r="AC3138" s="1">
        <f t="shared" si="97"/>
        <v>0</v>
      </c>
    </row>
    <row r="3139" spans="4:29" x14ac:dyDescent="0.25">
      <c r="D3139" s="1">
        <v>2008</v>
      </c>
      <c r="E3139" s="1" t="s">
        <v>91</v>
      </c>
      <c r="F3139" s="2" t="s">
        <v>279</v>
      </c>
      <c r="G3139">
        <v>4</v>
      </c>
      <c r="H3139">
        <v>128063000</v>
      </c>
      <c r="I3139" s="1">
        <v>14430.47</v>
      </c>
      <c r="J3139" s="1">
        <v>3808</v>
      </c>
      <c r="K3139" s="1">
        <v>1120000</v>
      </c>
      <c r="L3139" s="1">
        <v>1066667</v>
      </c>
      <c r="M3139" s="3">
        <v>67</v>
      </c>
      <c r="N3139">
        <v>3.4</v>
      </c>
      <c r="O3139">
        <v>6</v>
      </c>
      <c r="P3139" s="1">
        <f>IF($A$3="Percentage of government revenue per capita",$B$3,0) + IF($A$3="Absolute extra revenue",AB3139,0) + IF($A$3="Absolute revenue per capita",AC3139,0)</f>
        <v>0</v>
      </c>
      <c r="Q3139" s="5">
        <f>-MIN(data!$B$4 / data!I3250 * data!P3250 / 100, data!N3250)</f>
        <v>0</v>
      </c>
      <c r="R3139" s="4">
        <f>-Q3139*K3139/1000</f>
        <v>0</v>
      </c>
      <c r="S3139" s="6">
        <f>-MIN(data!$B$5/(POWER(LN(I3139),2))*P3139/100, O3139)</f>
        <v>0</v>
      </c>
      <c r="T3139" s="6">
        <f>-S3139*L3139/100000</f>
        <v>0</v>
      </c>
      <c r="U3139" s="4">
        <f>N3139+Q3139</f>
        <v>3.4</v>
      </c>
      <c r="V3139" s="4" t="e">
        <f>P3139*I3139/100/R3139</f>
        <v>#DIV/0!</v>
      </c>
      <c r="W3139" s="4" t="e">
        <f>V3139*H3139</f>
        <v>#DIV/0!</v>
      </c>
      <c r="X3139" s="6">
        <f>O3139+S3139</f>
        <v>6</v>
      </c>
      <c r="Y3139" s="6" t="e">
        <f>P3139*I3139/100/T3139</f>
        <v>#DIV/0!</v>
      </c>
      <c r="Z3139" s="6" t="e">
        <f>Y3139*H3139</f>
        <v>#DIV/0!</v>
      </c>
      <c r="AB3139" s="1">
        <f t="shared" si="96"/>
        <v>0</v>
      </c>
      <c r="AC3139" s="1">
        <f t="shared" si="97"/>
        <v>0</v>
      </c>
    </row>
    <row r="3140" spans="4:29" x14ac:dyDescent="0.25">
      <c r="D3140" s="1">
        <v>2009</v>
      </c>
      <c r="E3140" s="1" t="s">
        <v>91</v>
      </c>
      <c r="F3140" s="2" t="s">
        <v>279</v>
      </c>
      <c r="G3140">
        <v>4</v>
      </c>
      <c r="H3140">
        <v>128047000</v>
      </c>
      <c r="I3140" s="1">
        <v>13210.5</v>
      </c>
      <c r="J3140" s="1">
        <v>3669</v>
      </c>
      <c r="K3140" s="1">
        <v>1111818</v>
      </c>
      <c r="L3140" s="1">
        <v>1016667</v>
      </c>
      <c r="M3140" s="3">
        <v>64</v>
      </c>
      <c r="N3140">
        <v>3.3</v>
      </c>
      <c r="O3140">
        <v>6</v>
      </c>
      <c r="P3140" s="1">
        <f>IF($A$3="Percentage of government revenue per capita",$B$3,0) + IF($A$3="Absolute extra revenue",AB3140,0) + IF($A$3="Absolute revenue per capita",AC3140,0)</f>
        <v>0</v>
      </c>
      <c r="Q3140" s="5">
        <f>-MIN(data!$B$4 / data!I3251 * data!P3251 / 100, data!N3251)</f>
        <v>0</v>
      </c>
      <c r="R3140" s="4">
        <f>-Q3140*K3140/1000</f>
        <v>0</v>
      </c>
      <c r="S3140" s="6">
        <f>-MIN(data!$B$5/(POWER(LN(I3140),2))*P3140/100, O3140)</f>
        <v>0</v>
      </c>
      <c r="T3140" s="6">
        <f>-S3140*L3140/100000</f>
        <v>0</v>
      </c>
      <c r="U3140" s="4">
        <f>N3140+Q3140</f>
        <v>3.3</v>
      </c>
      <c r="V3140" s="4" t="e">
        <f>P3140*I3140/100/R3140</f>
        <v>#DIV/0!</v>
      </c>
      <c r="W3140" s="4" t="e">
        <f>V3140*H3140</f>
        <v>#DIV/0!</v>
      </c>
      <c r="X3140" s="6">
        <f>O3140+S3140</f>
        <v>6</v>
      </c>
      <c r="Y3140" s="6" t="e">
        <f>P3140*I3140/100/T3140</f>
        <v>#DIV/0!</v>
      </c>
      <c r="Z3140" s="6" t="e">
        <f>Y3140*H3140</f>
        <v>#DIV/0!</v>
      </c>
      <c r="AB3140" s="1">
        <f t="shared" ref="AB3140:AB3203" si="98">$B$3*100/H3140/I3140</f>
        <v>0</v>
      </c>
      <c r="AC3140" s="1">
        <f t="shared" ref="AC3140:AC3203" si="99">$B$3/I3140*100</f>
        <v>0</v>
      </c>
    </row>
    <row r="3141" spans="4:29" x14ac:dyDescent="0.25">
      <c r="D3141" s="1">
        <v>2010</v>
      </c>
      <c r="E3141" s="1" t="s">
        <v>91</v>
      </c>
      <c r="F3141" s="2" t="s">
        <v>279</v>
      </c>
      <c r="G3141">
        <v>4</v>
      </c>
      <c r="H3141">
        <v>128070000</v>
      </c>
      <c r="I3141" s="1">
        <v>13614.9</v>
      </c>
      <c r="J3141" s="1">
        <v>3534</v>
      </c>
      <c r="K3141" s="1">
        <v>1104375</v>
      </c>
      <c r="L3141" s="1">
        <v>1016667</v>
      </c>
      <c r="M3141" s="3">
        <v>61</v>
      </c>
      <c r="N3141">
        <v>3.2</v>
      </c>
      <c r="O3141">
        <v>6</v>
      </c>
      <c r="P3141" s="1">
        <f>IF($A$3="Percentage of government revenue per capita",$B$3,0) + IF($A$3="Absolute extra revenue",AB3141,0) + IF($A$3="Absolute revenue per capita",AC3141,0)</f>
        <v>0</v>
      </c>
      <c r="Q3141" s="5">
        <f>-MIN(data!$B$4 / data!I3252 * data!P3252 / 100, data!N3252)</f>
        <v>0</v>
      </c>
      <c r="R3141" s="4">
        <f>-Q3141*K3141/1000</f>
        <v>0</v>
      </c>
      <c r="S3141" s="6">
        <f>-MIN(data!$B$5/(POWER(LN(I3141),2))*P3141/100, O3141)</f>
        <v>0</v>
      </c>
      <c r="T3141" s="6">
        <f>-S3141*L3141/100000</f>
        <v>0</v>
      </c>
      <c r="U3141" s="4">
        <f>N3141+Q3141</f>
        <v>3.2</v>
      </c>
      <c r="V3141" s="4" t="e">
        <f>P3141*I3141/100/R3141</f>
        <v>#DIV/0!</v>
      </c>
      <c r="W3141" s="4" t="e">
        <f>V3141*H3141</f>
        <v>#DIV/0!</v>
      </c>
      <c r="X3141" s="6">
        <f>O3141+S3141</f>
        <v>6</v>
      </c>
      <c r="Y3141" s="6" t="e">
        <f>P3141*I3141/100/T3141</f>
        <v>#DIV/0!</v>
      </c>
      <c r="Z3141" s="6" t="e">
        <f>Y3141*H3141</f>
        <v>#DIV/0!</v>
      </c>
      <c r="AB3141" s="1">
        <f t="shared" si="98"/>
        <v>0</v>
      </c>
      <c r="AC3141" s="1">
        <f t="shared" si="99"/>
        <v>0</v>
      </c>
    </row>
    <row r="3142" spans="4:29" x14ac:dyDescent="0.25">
      <c r="D3142" s="1">
        <v>2011</v>
      </c>
      <c r="E3142" s="1" t="s">
        <v>91</v>
      </c>
      <c r="F3142" s="2" t="s">
        <v>279</v>
      </c>
      <c r="G3142">
        <v>4</v>
      </c>
      <c r="H3142">
        <v>127833000</v>
      </c>
      <c r="I3142" s="1">
        <v>14051.97</v>
      </c>
      <c r="J3142" s="1">
        <v>3732</v>
      </c>
      <c r="K3142" s="1">
        <v>1097647</v>
      </c>
      <c r="L3142" s="1">
        <v>1016667</v>
      </c>
      <c r="M3142" s="3">
        <v>61</v>
      </c>
      <c r="N3142">
        <v>3.4</v>
      </c>
      <c r="O3142">
        <v>6</v>
      </c>
      <c r="P3142" s="1">
        <f>IF($A$3="Percentage of government revenue per capita",$B$3,0) + IF($A$3="Absolute extra revenue",AB3142,0) + IF($A$3="Absolute revenue per capita",AC3142,0)</f>
        <v>0</v>
      </c>
      <c r="Q3142" s="5">
        <f>-MIN(data!$B$4 / data!I3253 * data!P3253 / 100, data!N3253)</f>
        <v>0</v>
      </c>
      <c r="R3142" s="4">
        <f>-Q3142*K3142/1000</f>
        <v>0</v>
      </c>
      <c r="S3142" s="6">
        <f>-MIN(data!$B$5/(POWER(LN(I3142),2))*P3142/100, O3142)</f>
        <v>0</v>
      </c>
      <c r="T3142" s="6">
        <f>-S3142*L3142/100000</f>
        <v>0</v>
      </c>
      <c r="U3142" s="4">
        <f>N3142+Q3142</f>
        <v>3.4</v>
      </c>
      <c r="V3142" s="4" t="e">
        <f>P3142*I3142/100/R3142</f>
        <v>#DIV/0!</v>
      </c>
      <c r="W3142" s="4" t="e">
        <f>V3142*H3142</f>
        <v>#DIV/0!</v>
      </c>
      <c r="X3142" s="6">
        <f>O3142+S3142</f>
        <v>6</v>
      </c>
      <c r="Y3142" s="6" t="e">
        <f>P3142*I3142/100/T3142</f>
        <v>#DIV/0!</v>
      </c>
      <c r="Z3142" s="6" t="e">
        <f>Y3142*H3142</f>
        <v>#DIV/0!</v>
      </c>
      <c r="AB3142" s="1">
        <f t="shared" si="98"/>
        <v>0</v>
      </c>
      <c r="AC3142" s="1">
        <f t="shared" si="99"/>
        <v>0</v>
      </c>
    </row>
    <row r="3143" spans="4:29" x14ac:dyDescent="0.25">
      <c r="D3143" s="1">
        <v>2012</v>
      </c>
      <c r="E3143" s="1" t="s">
        <v>91</v>
      </c>
      <c r="F3143" s="2" t="s">
        <v>279</v>
      </c>
      <c r="G3143">
        <v>4</v>
      </c>
      <c r="H3143">
        <v>127629000</v>
      </c>
      <c r="I3143" s="1">
        <v>14628.96</v>
      </c>
      <c r="J3143" s="1">
        <v>3277</v>
      </c>
      <c r="K3143" s="1">
        <v>1092333</v>
      </c>
      <c r="L3143" s="1">
        <v>983333.3</v>
      </c>
      <c r="M3143" s="3">
        <v>61</v>
      </c>
      <c r="N3143">
        <v>3</v>
      </c>
      <c r="O3143">
        <v>6</v>
      </c>
      <c r="P3143" s="1">
        <f>IF($A$3="Percentage of government revenue per capita",$B$3,0) + IF($A$3="Absolute extra revenue",AB3143,0) + IF($A$3="Absolute revenue per capita",AC3143,0)</f>
        <v>0</v>
      </c>
      <c r="Q3143" s="5">
        <f>-MIN(data!$B$4 / data!I3254 * data!P3254 / 100, data!N3254)</f>
        <v>0</v>
      </c>
      <c r="R3143" s="4">
        <f>-Q3143*K3143/1000</f>
        <v>0</v>
      </c>
      <c r="S3143" s="6">
        <f>-MIN(data!$B$5/(POWER(LN(I3143),2))*P3143/100, O3143)</f>
        <v>0</v>
      </c>
      <c r="T3143" s="6">
        <f>-S3143*L3143/100000</f>
        <v>0</v>
      </c>
      <c r="U3143" s="4">
        <f>N3143+Q3143</f>
        <v>3</v>
      </c>
      <c r="V3143" s="4" t="e">
        <f>P3143*I3143/100/R3143</f>
        <v>#DIV/0!</v>
      </c>
      <c r="W3143" s="4" t="e">
        <f>V3143*H3143</f>
        <v>#DIV/0!</v>
      </c>
      <c r="X3143" s="6">
        <f>O3143+S3143</f>
        <v>6</v>
      </c>
      <c r="Y3143" s="6" t="e">
        <f>P3143*I3143/100/T3143</f>
        <v>#DIV/0!</v>
      </c>
      <c r="Z3143" s="6" t="e">
        <f>Y3143*H3143</f>
        <v>#DIV/0!</v>
      </c>
      <c r="AB3143" s="1">
        <f t="shared" si="98"/>
        <v>0</v>
      </c>
      <c r="AC3143" s="1">
        <f t="shared" si="99"/>
        <v>0</v>
      </c>
    </row>
    <row r="3144" spans="4:29" x14ac:dyDescent="0.25">
      <c r="D3144" s="1">
        <v>2013</v>
      </c>
      <c r="E3144" s="1" t="s">
        <v>91</v>
      </c>
      <c r="F3144" s="2" t="s">
        <v>279</v>
      </c>
      <c r="G3144">
        <v>4</v>
      </c>
      <c r="H3144">
        <v>127445000</v>
      </c>
      <c r="I3144" s="1">
        <v>15317.74</v>
      </c>
      <c r="J3144" s="1">
        <v>3152</v>
      </c>
      <c r="K3144" s="1">
        <v>1086897</v>
      </c>
      <c r="L3144" s="1">
        <v>950000</v>
      </c>
      <c r="M3144" s="3">
        <v>59</v>
      </c>
      <c r="N3144">
        <v>2.9</v>
      </c>
      <c r="O3144">
        <v>6</v>
      </c>
      <c r="P3144" s="1">
        <f>IF($A$3="Percentage of government revenue per capita",$B$3,0) + IF($A$3="Absolute extra revenue",AB3144,0) + IF($A$3="Absolute revenue per capita",AC3144,0)</f>
        <v>0</v>
      </c>
      <c r="Q3144" s="5">
        <f>-MIN(data!$B$4 / data!I3255 * data!P3255 / 100, data!N3255)</f>
        <v>0</v>
      </c>
      <c r="R3144" s="4">
        <f>-Q3144*K3144/1000</f>
        <v>0</v>
      </c>
      <c r="S3144" s="6">
        <f>-MIN(data!$B$5/(POWER(LN(I3144),2))*P3144/100, O3144)</f>
        <v>0</v>
      </c>
      <c r="T3144" s="6">
        <f>-S3144*L3144/100000</f>
        <v>0</v>
      </c>
      <c r="U3144" s="4">
        <f>N3144+Q3144</f>
        <v>2.9</v>
      </c>
      <c r="V3144" s="4" t="e">
        <f>P3144*I3144/100/R3144</f>
        <v>#DIV/0!</v>
      </c>
      <c r="W3144" s="4" t="e">
        <f>V3144*H3144</f>
        <v>#DIV/0!</v>
      </c>
      <c r="X3144" s="6">
        <f>O3144+S3144</f>
        <v>6</v>
      </c>
      <c r="Y3144" s="6" t="e">
        <f>P3144*I3144/100/T3144</f>
        <v>#DIV/0!</v>
      </c>
      <c r="Z3144" s="6" t="e">
        <f>Y3144*H3144</f>
        <v>#DIV/0!</v>
      </c>
      <c r="AB3144" s="1">
        <f t="shared" si="98"/>
        <v>0</v>
      </c>
      <c r="AC3144" s="1">
        <f t="shared" si="99"/>
        <v>0</v>
      </c>
    </row>
    <row r="3145" spans="4:29" x14ac:dyDescent="0.25">
      <c r="D3145" s="1">
        <v>2014</v>
      </c>
      <c r="E3145" s="1" t="s">
        <v>91</v>
      </c>
      <c r="F3145" s="2" t="s">
        <v>279</v>
      </c>
      <c r="G3145">
        <v>4</v>
      </c>
      <c r="H3145">
        <v>127276000</v>
      </c>
      <c r="I3145" s="1">
        <v>16190.43</v>
      </c>
      <c r="J3145" s="1">
        <v>3030</v>
      </c>
      <c r="K3145" s="1">
        <v>1082143</v>
      </c>
      <c r="L3145" s="1">
        <v>933333.3</v>
      </c>
      <c r="M3145" s="3">
        <v>57</v>
      </c>
      <c r="N3145">
        <v>2.8</v>
      </c>
      <c r="O3145">
        <v>6</v>
      </c>
      <c r="P3145" s="1">
        <f>IF($A$3="Percentage of government revenue per capita",$B$3,0) + IF($A$3="Absolute extra revenue",AB3145,0) + IF($A$3="Absolute revenue per capita",AC3145,0)</f>
        <v>0</v>
      </c>
      <c r="Q3145" s="5">
        <f>-MIN(data!$B$4 / data!I3256 * data!P3256 / 100, data!N3256)</f>
        <v>0</v>
      </c>
      <c r="R3145" s="4">
        <f>-Q3145*K3145/1000</f>
        <v>0</v>
      </c>
      <c r="S3145" s="6">
        <f>-MIN(data!$B$5/(POWER(LN(I3145),2))*P3145/100, O3145)</f>
        <v>0</v>
      </c>
      <c r="T3145" s="6">
        <f>-S3145*L3145/100000</f>
        <v>0</v>
      </c>
      <c r="U3145" s="4">
        <f>N3145+Q3145</f>
        <v>2.8</v>
      </c>
      <c r="V3145" s="4" t="e">
        <f>P3145*I3145/100/R3145</f>
        <v>#DIV/0!</v>
      </c>
      <c r="W3145" s="4" t="e">
        <f>V3145*H3145</f>
        <v>#DIV/0!</v>
      </c>
      <c r="X3145" s="6">
        <f>O3145+S3145</f>
        <v>6</v>
      </c>
      <c r="Y3145" s="6" t="e">
        <f>P3145*I3145/100/T3145</f>
        <v>#DIV/0!</v>
      </c>
      <c r="Z3145" s="6" t="e">
        <f>Y3145*H3145</f>
        <v>#DIV/0!</v>
      </c>
      <c r="AB3145" s="1">
        <f t="shared" si="98"/>
        <v>0</v>
      </c>
      <c r="AC3145" s="1">
        <f t="shared" si="99"/>
        <v>0</v>
      </c>
    </row>
    <row r="3146" spans="4:29" x14ac:dyDescent="0.25">
      <c r="D3146" s="1">
        <v>2015</v>
      </c>
      <c r="E3146" s="1" t="s">
        <v>91</v>
      </c>
      <c r="F3146" s="2" t="s">
        <v>279</v>
      </c>
      <c r="G3146">
        <v>4</v>
      </c>
      <c r="H3146">
        <v>127141000</v>
      </c>
      <c r="I3146" s="1">
        <v>16886.27</v>
      </c>
      <c r="J3146" s="1">
        <v>3215</v>
      </c>
      <c r="K3146" s="1">
        <v>1071667</v>
      </c>
      <c r="M3146" s="3">
        <v>56</v>
      </c>
      <c r="N3146">
        <v>3</v>
      </c>
      <c r="O3146">
        <v>5</v>
      </c>
      <c r="P3146" s="1">
        <f>IF($A$3="Percentage of government revenue per capita",$B$3,0) + IF($A$3="Absolute extra revenue",AB3146,0) + IF($A$3="Absolute revenue per capita",AC3146,0)</f>
        <v>0</v>
      </c>
      <c r="Q3146" s="5">
        <f>-MIN(data!$B$4 / data!I3257 * data!P3257 / 100, data!N3257)</f>
        <v>0</v>
      </c>
      <c r="R3146" s="4">
        <f>-Q3146*K3146/1000</f>
        <v>0</v>
      </c>
      <c r="S3146" s="6">
        <f>-MIN(data!$B$5/(POWER(LN(I3146),2))*P3146/100, O3146)</f>
        <v>0</v>
      </c>
      <c r="T3146" s="6">
        <f>-S3146*L3146/100000</f>
        <v>0</v>
      </c>
      <c r="U3146" s="4">
        <f>N3146+Q3146</f>
        <v>3</v>
      </c>
      <c r="V3146" s="4" t="e">
        <f>P3146*I3146/100/R3146</f>
        <v>#DIV/0!</v>
      </c>
      <c r="W3146" s="4" t="e">
        <f>V3146*H3146</f>
        <v>#DIV/0!</v>
      </c>
      <c r="X3146" s="6">
        <f>O3146+S3146</f>
        <v>5</v>
      </c>
      <c r="Y3146" s="6" t="e">
        <f>P3146*I3146/100/T3146</f>
        <v>#DIV/0!</v>
      </c>
      <c r="Z3146" s="6" t="e">
        <f>Y3146*H3146</f>
        <v>#DIV/0!</v>
      </c>
      <c r="AB3146" s="1">
        <f t="shared" si="98"/>
        <v>0</v>
      </c>
      <c r="AC3146" s="1">
        <f t="shared" si="99"/>
        <v>0</v>
      </c>
    </row>
    <row r="3147" spans="4:29" x14ac:dyDescent="0.25">
      <c r="D3147" s="1">
        <v>2016</v>
      </c>
      <c r="E3147" s="1" t="s">
        <v>91</v>
      </c>
      <c r="F3147" s="2" t="s">
        <v>279</v>
      </c>
      <c r="G3147">
        <v>4</v>
      </c>
      <c r="H3147">
        <v>126994511</v>
      </c>
      <c r="I3147" s="1">
        <v>16762.009999999998</v>
      </c>
      <c r="J3147" s="1">
        <v>2798</v>
      </c>
      <c r="K3147" s="1">
        <v>1036296</v>
      </c>
      <c r="M3147" s="3"/>
      <c r="N3147">
        <v>2.7</v>
      </c>
      <c r="O3147"/>
      <c r="P3147" s="1">
        <f>IF($A$3="Percentage of government revenue per capita",$B$3,0) + IF($A$3="Absolute extra revenue",AB3147,0) + IF($A$3="Absolute revenue per capita",AC3147,0)</f>
        <v>0</v>
      </c>
      <c r="Q3147" s="5">
        <f>-MIN(data!$B$4 / data!I3258 * data!P3258 / 100, data!N3258)</f>
        <v>0</v>
      </c>
      <c r="R3147" s="4">
        <f>-Q3147*K3147/1000</f>
        <v>0</v>
      </c>
      <c r="S3147" s="6">
        <f>-MIN(data!$B$5/(POWER(LN(I3147),2))*P3147/100, O3147)</f>
        <v>0</v>
      </c>
      <c r="T3147" s="6">
        <f>-S3147*L3147/100000</f>
        <v>0</v>
      </c>
      <c r="U3147" s="4">
        <f>N3147+Q3147</f>
        <v>2.7</v>
      </c>
      <c r="V3147" s="4" t="e">
        <f>P3147*I3147/100/R3147</f>
        <v>#DIV/0!</v>
      </c>
      <c r="W3147" s="4" t="e">
        <f>V3147*H3147</f>
        <v>#DIV/0!</v>
      </c>
      <c r="X3147" s="6">
        <f>O3147+S3147</f>
        <v>0</v>
      </c>
      <c r="Y3147" s="6" t="e">
        <f>P3147*I3147/100/T3147</f>
        <v>#DIV/0!</v>
      </c>
      <c r="Z3147" s="6" t="e">
        <f>Y3147*H3147</f>
        <v>#DIV/0!</v>
      </c>
      <c r="AB3147" s="1">
        <f t="shared" si="98"/>
        <v>0</v>
      </c>
      <c r="AC3147" s="1">
        <f t="shared" si="99"/>
        <v>0</v>
      </c>
    </row>
    <row r="3148" spans="4:29" x14ac:dyDescent="0.25">
      <c r="D3148" s="1">
        <v>1980</v>
      </c>
      <c r="E3148" s="1" t="s">
        <v>90</v>
      </c>
      <c r="F3148" s="2" t="s">
        <v>280</v>
      </c>
      <c r="G3148">
        <v>3</v>
      </c>
      <c r="H3148">
        <v>2377995</v>
      </c>
      <c r="I3148" s="1">
        <v>585.39449999999999</v>
      </c>
      <c r="J3148" s="1">
        <v>5368</v>
      </c>
      <c r="K3148" s="1">
        <v>97070.52</v>
      </c>
      <c r="M3148" s="3"/>
      <c r="N3148">
        <v>55.3</v>
      </c>
      <c r="O3148"/>
      <c r="P3148" s="1">
        <f>IF($A$3="Percentage of government revenue per capita",$B$3,0) + IF($A$3="Absolute extra revenue",AB3148,0) + IF($A$3="Absolute revenue per capita",AC3148,0)</f>
        <v>0</v>
      </c>
      <c r="Q3148" s="5" t="e">
        <f>-MIN(data!$B$4 / data!I3185 * data!P3185 / 100, data!N3185)</f>
        <v>#DIV/0!</v>
      </c>
      <c r="R3148" s="4" t="e">
        <f>-Q3148*K3148/1000</f>
        <v>#DIV/0!</v>
      </c>
      <c r="S3148" s="6">
        <f>-MIN(data!$B$5/(POWER(LN(I3148),2))*P3148/100, O3148)</f>
        <v>0</v>
      </c>
      <c r="T3148" s="6">
        <f>-S3148*L3148/100000</f>
        <v>0</v>
      </c>
      <c r="U3148" s="4" t="e">
        <f>N3148+Q3148</f>
        <v>#DIV/0!</v>
      </c>
      <c r="V3148" s="4" t="e">
        <f>P3148*I3148/100/R3148</f>
        <v>#DIV/0!</v>
      </c>
      <c r="W3148" s="4" t="e">
        <f>V3148*H3148</f>
        <v>#DIV/0!</v>
      </c>
      <c r="X3148" s="6">
        <f>O3148+S3148</f>
        <v>0</v>
      </c>
      <c r="Y3148" s="6" t="e">
        <f>P3148*I3148/100/T3148</f>
        <v>#DIV/0!</v>
      </c>
      <c r="Z3148" s="6" t="e">
        <f>Y3148*H3148</f>
        <v>#DIV/0!</v>
      </c>
      <c r="AB3148" s="1">
        <f t="shared" si="98"/>
        <v>0</v>
      </c>
      <c r="AC3148" s="1">
        <f t="shared" si="99"/>
        <v>0</v>
      </c>
    </row>
    <row r="3149" spans="4:29" x14ac:dyDescent="0.25">
      <c r="D3149" s="1">
        <v>1981</v>
      </c>
      <c r="E3149" s="1" t="s">
        <v>90</v>
      </c>
      <c r="F3149" s="2" t="s">
        <v>280</v>
      </c>
      <c r="G3149">
        <v>3</v>
      </c>
      <c r="H3149">
        <v>2464867</v>
      </c>
      <c r="I3149" s="1">
        <v>650.14890000000003</v>
      </c>
      <c r="J3149" s="1">
        <v>5215</v>
      </c>
      <c r="K3149" s="1">
        <v>98768.94</v>
      </c>
      <c r="M3149" s="3"/>
      <c r="N3149">
        <v>52.8</v>
      </c>
      <c r="O3149"/>
      <c r="P3149" s="1">
        <f>IF($A$3="Percentage of government revenue per capita",$B$3,0) + IF($A$3="Absolute extra revenue",AB3149,0) + IF($A$3="Absolute revenue per capita",AC3149,0)</f>
        <v>0</v>
      </c>
      <c r="Q3149" s="5" t="e">
        <f>-MIN(data!$B$4 / data!I3186 * data!P3186 / 100, data!N3186)</f>
        <v>#DIV/0!</v>
      </c>
      <c r="R3149" s="4" t="e">
        <f>-Q3149*K3149/1000</f>
        <v>#DIV/0!</v>
      </c>
      <c r="S3149" s="6">
        <f>-MIN(data!$B$5/(POWER(LN(I3149),2))*P3149/100, O3149)</f>
        <v>0</v>
      </c>
      <c r="T3149" s="6">
        <f>-S3149*L3149/100000</f>
        <v>0</v>
      </c>
      <c r="U3149" s="4" t="e">
        <f>N3149+Q3149</f>
        <v>#DIV/0!</v>
      </c>
      <c r="V3149" s="4" t="e">
        <f>P3149*I3149/100/R3149</f>
        <v>#DIV/0!</v>
      </c>
      <c r="W3149" s="4" t="e">
        <f>V3149*H3149</f>
        <v>#DIV/0!</v>
      </c>
      <c r="X3149" s="6">
        <f>O3149+S3149</f>
        <v>0</v>
      </c>
      <c r="Y3149" s="6" t="e">
        <f>P3149*I3149/100/T3149</f>
        <v>#DIV/0!</v>
      </c>
      <c r="Z3149" s="6" t="e">
        <f>Y3149*H3149</f>
        <v>#DIV/0!</v>
      </c>
      <c r="AB3149" s="1">
        <f t="shared" si="98"/>
        <v>0</v>
      </c>
      <c r="AC3149" s="1">
        <f t="shared" si="99"/>
        <v>0</v>
      </c>
    </row>
    <row r="3150" spans="4:29" x14ac:dyDescent="0.25">
      <c r="D3150" s="1">
        <v>1982</v>
      </c>
      <c r="E3150" s="1" t="s">
        <v>90</v>
      </c>
      <c r="F3150" s="2" t="s">
        <v>280</v>
      </c>
      <c r="G3150">
        <v>3</v>
      </c>
      <c r="H3150">
        <v>2563534</v>
      </c>
      <c r="I3150" s="1">
        <v>690.47979999999995</v>
      </c>
      <c r="J3150" s="1">
        <v>5079</v>
      </c>
      <c r="K3150" s="1">
        <v>100574.3</v>
      </c>
      <c r="M3150" s="3"/>
      <c r="N3150">
        <v>50.5</v>
      </c>
      <c r="O3150"/>
      <c r="P3150" s="1">
        <f>IF($A$3="Percentage of government revenue per capita",$B$3,0) + IF($A$3="Absolute extra revenue",AB3150,0) + IF($A$3="Absolute revenue per capita",AC3150,0)</f>
        <v>0</v>
      </c>
      <c r="Q3150" s="5" t="e">
        <f>-MIN(data!$B$4 / data!I3187 * data!P3187 / 100, data!N3187)</f>
        <v>#DIV/0!</v>
      </c>
      <c r="R3150" s="4" t="e">
        <f>-Q3150*K3150/1000</f>
        <v>#DIV/0!</v>
      </c>
      <c r="S3150" s="6">
        <f>-MIN(data!$B$5/(POWER(LN(I3150),2))*P3150/100, O3150)</f>
        <v>0</v>
      </c>
      <c r="T3150" s="6">
        <f>-S3150*L3150/100000</f>
        <v>0</v>
      </c>
      <c r="U3150" s="4" t="e">
        <f>N3150+Q3150</f>
        <v>#DIV/0!</v>
      </c>
      <c r="V3150" s="4" t="e">
        <f>P3150*I3150/100/R3150</f>
        <v>#DIV/0!</v>
      </c>
      <c r="W3150" s="4" t="e">
        <f>V3150*H3150</f>
        <v>#DIV/0!</v>
      </c>
      <c r="X3150" s="6">
        <f>O3150+S3150</f>
        <v>0</v>
      </c>
      <c r="Y3150" s="6" t="e">
        <f>P3150*I3150/100/T3150</f>
        <v>#DIV/0!</v>
      </c>
      <c r="Z3150" s="6" t="e">
        <f>Y3150*H3150</f>
        <v>#DIV/0!</v>
      </c>
      <c r="AB3150" s="1">
        <f t="shared" si="98"/>
        <v>0</v>
      </c>
      <c r="AC3150" s="1">
        <f t="shared" si="99"/>
        <v>0</v>
      </c>
    </row>
    <row r="3151" spans="4:29" x14ac:dyDescent="0.25">
      <c r="D3151" s="1">
        <v>1983</v>
      </c>
      <c r="E3151" s="1" t="s">
        <v>90</v>
      </c>
      <c r="F3151" s="2" t="s">
        <v>280</v>
      </c>
      <c r="G3151">
        <v>3</v>
      </c>
      <c r="H3151">
        <v>2671413</v>
      </c>
      <c r="I3151" s="1">
        <v>690.25490000000002</v>
      </c>
      <c r="J3151" s="1">
        <v>4952</v>
      </c>
      <c r="K3151" s="1">
        <v>102525.9</v>
      </c>
      <c r="M3151" s="3"/>
      <c r="N3151">
        <v>48.3</v>
      </c>
      <c r="O3151"/>
      <c r="P3151" s="1">
        <f>IF($A$3="Percentage of government revenue per capita",$B$3,0) + IF($A$3="Absolute extra revenue",AB3151,0) + IF($A$3="Absolute revenue per capita",AC3151,0)</f>
        <v>0</v>
      </c>
      <c r="Q3151" s="5" t="e">
        <f>-MIN(data!$B$4 / data!I3188 * data!P3188 / 100, data!N3188)</f>
        <v>#DIV/0!</v>
      </c>
      <c r="R3151" s="4" t="e">
        <f>-Q3151*K3151/1000</f>
        <v>#DIV/0!</v>
      </c>
      <c r="S3151" s="6">
        <f>-MIN(data!$B$5/(POWER(LN(I3151),2))*P3151/100, O3151)</f>
        <v>0</v>
      </c>
      <c r="T3151" s="6">
        <f>-S3151*L3151/100000</f>
        <v>0</v>
      </c>
      <c r="U3151" s="4" t="e">
        <f>N3151+Q3151</f>
        <v>#DIV/0!</v>
      </c>
      <c r="V3151" s="4" t="e">
        <f>P3151*I3151/100/R3151</f>
        <v>#DIV/0!</v>
      </c>
      <c r="W3151" s="4" t="e">
        <f>V3151*H3151</f>
        <v>#DIV/0!</v>
      </c>
      <c r="X3151" s="6">
        <f>O3151+S3151</f>
        <v>0</v>
      </c>
      <c r="Y3151" s="6" t="e">
        <f>P3151*I3151/100/T3151</f>
        <v>#DIV/0!</v>
      </c>
      <c r="Z3151" s="6" t="e">
        <f>Y3151*H3151</f>
        <v>#DIV/0!</v>
      </c>
      <c r="AB3151" s="1">
        <f t="shared" si="98"/>
        <v>0</v>
      </c>
      <c r="AC3151" s="1">
        <f t="shared" si="99"/>
        <v>0</v>
      </c>
    </row>
    <row r="3152" spans="4:29" x14ac:dyDescent="0.25">
      <c r="D3152" s="1">
        <v>1984</v>
      </c>
      <c r="E3152" s="1" t="s">
        <v>90</v>
      </c>
      <c r="F3152" s="2" t="s">
        <v>280</v>
      </c>
      <c r="G3152">
        <v>3</v>
      </c>
      <c r="H3152">
        <v>2784463</v>
      </c>
      <c r="I3152" s="1">
        <v>697.30939999999998</v>
      </c>
      <c r="J3152" s="1">
        <v>4832</v>
      </c>
      <c r="K3152" s="1">
        <v>104588.7</v>
      </c>
      <c r="M3152" s="3"/>
      <c r="N3152">
        <v>46.2</v>
      </c>
      <c r="O3152"/>
      <c r="P3152" s="1">
        <f>IF($A$3="Percentage of government revenue per capita",$B$3,0) + IF($A$3="Absolute extra revenue",AB3152,0) + IF($A$3="Absolute revenue per capita",AC3152,0)</f>
        <v>0</v>
      </c>
      <c r="Q3152" s="5" t="e">
        <f>-MIN(data!$B$4 / data!I3189 * data!P3189 / 100, data!N3189)</f>
        <v>#DIV/0!</v>
      </c>
      <c r="R3152" s="4" t="e">
        <f>-Q3152*K3152/1000</f>
        <v>#DIV/0!</v>
      </c>
      <c r="S3152" s="6">
        <f>-MIN(data!$B$5/(POWER(LN(I3152),2))*P3152/100, O3152)</f>
        <v>0</v>
      </c>
      <c r="T3152" s="6">
        <f>-S3152*L3152/100000</f>
        <v>0</v>
      </c>
      <c r="U3152" s="4" t="e">
        <f>N3152+Q3152</f>
        <v>#DIV/0!</v>
      </c>
      <c r="V3152" s="4" t="e">
        <f>P3152*I3152/100/R3152</f>
        <v>#DIV/0!</v>
      </c>
      <c r="W3152" s="4" t="e">
        <f>V3152*H3152</f>
        <v>#DIV/0!</v>
      </c>
      <c r="X3152" s="6">
        <f>O3152+S3152</f>
        <v>0</v>
      </c>
      <c r="Y3152" s="6" t="e">
        <f>P3152*I3152/100/T3152</f>
        <v>#DIV/0!</v>
      </c>
      <c r="Z3152" s="6" t="e">
        <f>Y3152*H3152</f>
        <v>#DIV/0!</v>
      </c>
      <c r="AB3152" s="1">
        <f t="shared" si="98"/>
        <v>0</v>
      </c>
      <c r="AC3152" s="1">
        <f t="shared" si="99"/>
        <v>0</v>
      </c>
    </row>
    <row r="3153" spans="4:29" x14ac:dyDescent="0.25">
      <c r="D3153" s="1">
        <v>1985</v>
      </c>
      <c r="E3153" s="1" t="s">
        <v>90</v>
      </c>
      <c r="F3153" s="2" t="s">
        <v>280</v>
      </c>
      <c r="G3153">
        <v>3</v>
      </c>
      <c r="H3153">
        <v>2900049</v>
      </c>
      <c r="I3153" s="1">
        <v>712.73979999999995</v>
      </c>
      <c r="J3153" s="1">
        <v>4722</v>
      </c>
      <c r="K3153" s="1">
        <v>106832.6</v>
      </c>
      <c r="M3153" s="3"/>
      <c r="N3153">
        <v>44.2</v>
      </c>
      <c r="O3153"/>
      <c r="P3153" s="1">
        <f>IF($A$3="Percentage of government revenue per capita",$B$3,0) + IF($A$3="Absolute extra revenue",AB3153,0) + IF($A$3="Absolute revenue per capita",AC3153,0)</f>
        <v>0</v>
      </c>
      <c r="Q3153" s="5" t="e">
        <f>-MIN(data!$B$4 / data!I3190 * data!P3190 / 100, data!N3190)</f>
        <v>#DIV/0!</v>
      </c>
      <c r="R3153" s="4" t="e">
        <f>-Q3153*K3153/1000</f>
        <v>#DIV/0!</v>
      </c>
      <c r="S3153" s="6">
        <f>-MIN(data!$B$5/(POWER(LN(I3153),2))*P3153/100, O3153)</f>
        <v>0</v>
      </c>
      <c r="T3153" s="6">
        <f>-S3153*L3153/100000</f>
        <v>0</v>
      </c>
      <c r="U3153" s="4" t="e">
        <f>N3153+Q3153</f>
        <v>#DIV/0!</v>
      </c>
      <c r="V3153" s="4" t="e">
        <f>P3153*I3153/100/R3153</f>
        <v>#DIV/0!</v>
      </c>
      <c r="W3153" s="4" t="e">
        <f>V3153*H3153</f>
        <v>#DIV/0!</v>
      </c>
      <c r="X3153" s="6">
        <f>O3153+S3153</f>
        <v>0</v>
      </c>
      <c r="Y3153" s="6" t="e">
        <f>P3153*I3153/100/T3153</f>
        <v>#DIV/0!</v>
      </c>
      <c r="Z3153" s="6" t="e">
        <f>Y3153*H3153</f>
        <v>#DIV/0!</v>
      </c>
      <c r="AB3153" s="1">
        <f t="shared" si="98"/>
        <v>0</v>
      </c>
      <c r="AC3153" s="1">
        <f t="shared" si="99"/>
        <v>0</v>
      </c>
    </row>
    <row r="3154" spans="4:29" x14ac:dyDescent="0.25">
      <c r="D3154" s="1">
        <v>1986</v>
      </c>
      <c r="E3154" s="1" t="s">
        <v>90</v>
      </c>
      <c r="F3154" s="2" t="s">
        <v>280</v>
      </c>
      <c r="G3154">
        <v>3</v>
      </c>
      <c r="H3154">
        <v>3015299</v>
      </c>
      <c r="I3154" s="1">
        <v>752.93600000000004</v>
      </c>
      <c r="J3154" s="1">
        <v>4628</v>
      </c>
      <c r="K3154" s="1">
        <v>109409</v>
      </c>
      <c r="M3154" s="3"/>
      <c r="N3154">
        <v>42.3</v>
      </c>
      <c r="O3154"/>
      <c r="P3154" s="1">
        <f>IF($A$3="Percentage of government revenue per capita",$B$3,0) + IF($A$3="Absolute extra revenue",AB3154,0) + IF($A$3="Absolute revenue per capita",AC3154,0)</f>
        <v>0</v>
      </c>
      <c r="Q3154" s="5" t="e">
        <f>-MIN(data!$B$4 / data!I3191 * data!P3191 / 100, data!N3191)</f>
        <v>#DIV/0!</v>
      </c>
      <c r="R3154" s="4" t="e">
        <f>-Q3154*K3154/1000</f>
        <v>#DIV/0!</v>
      </c>
      <c r="S3154" s="6">
        <f>-MIN(data!$B$5/(POWER(LN(I3154),2))*P3154/100, O3154)</f>
        <v>0</v>
      </c>
      <c r="T3154" s="6">
        <f>-S3154*L3154/100000</f>
        <v>0</v>
      </c>
      <c r="U3154" s="4" t="e">
        <f>N3154+Q3154</f>
        <v>#DIV/0!</v>
      </c>
      <c r="V3154" s="4" t="e">
        <f>P3154*I3154/100/R3154</f>
        <v>#DIV/0!</v>
      </c>
      <c r="W3154" s="4" t="e">
        <f>V3154*H3154</f>
        <v>#DIV/0!</v>
      </c>
      <c r="X3154" s="6">
        <f>O3154+S3154</f>
        <v>0</v>
      </c>
      <c r="Y3154" s="6" t="e">
        <f>P3154*I3154/100/T3154</f>
        <v>#DIV/0!</v>
      </c>
      <c r="Z3154" s="6" t="e">
        <f>Y3154*H3154</f>
        <v>#DIV/0!</v>
      </c>
      <c r="AB3154" s="1">
        <f t="shared" si="98"/>
        <v>0</v>
      </c>
      <c r="AC3154" s="1">
        <f t="shared" si="99"/>
        <v>0</v>
      </c>
    </row>
    <row r="3155" spans="4:29" x14ac:dyDescent="0.25">
      <c r="D3155" s="1">
        <v>1987</v>
      </c>
      <c r="E3155" s="1" t="s">
        <v>90</v>
      </c>
      <c r="F3155" s="2" t="s">
        <v>280</v>
      </c>
      <c r="G3155">
        <v>3</v>
      </c>
      <c r="H3155">
        <v>3131796</v>
      </c>
      <c r="I3155" s="1">
        <v>755.34490000000005</v>
      </c>
      <c r="J3155" s="1">
        <v>4553</v>
      </c>
      <c r="K3155" s="1">
        <v>112142.9</v>
      </c>
      <c r="M3155" s="3"/>
      <c r="N3155">
        <v>40.6</v>
      </c>
      <c r="O3155"/>
      <c r="P3155" s="1">
        <f>IF($A$3="Percentage of government revenue per capita",$B$3,0) + IF($A$3="Absolute extra revenue",AB3155,0) + IF($A$3="Absolute revenue per capita",AC3155,0)</f>
        <v>0</v>
      </c>
      <c r="Q3155" s="5" t="e">
        <f>-MIN(data!$B$4 / data!I3192 * data!P3192 / 100, data!N3192)</f>
        <v>#DIV/0!</v>
      </c>
      <c r="R3155" s="4" t="e">
        <f>-Q3155*K3155/1000</f>
        <v>#DIV/0!</v>
      </c>
      <c r="S3155" s="6">
        <f>-MIN(data!$B$5/(POWER(LN(I3155),2))*P3155/100, O3155)</f>
        <v>0</v>
      </c>
      <c r="T3155" s="6">
        <f>-S3155*L3155/100000</f>
        <v>0</v>
      </c>
      <c r="U3155" s="4" t="e">
        <f>N3155+Q3155</f>
        <v>#DIV/0!</v>
      </c>
      <c r="V3155" s="4" t="e">
        <f>P3155*I3155/100/R3155</f>
        <v>#DIV/0!</v>
      </c>
      <c r="W3155" s="4" t="e">
        <f>V3155*H3155</f>
        <v>#DIV/0!</v>
      </c>
      <c r="X3155" s="6">
        <f>O3155+S3155</f>
        <v>0</v>
      </c>
      <c r="Y3155" s="6" t="e">
        <f>P3155*I3155/100/T3155</f>
        <v>#DIV/0!</v>
      </c>
      <c r="Z3155" s="6" t="e">
        <f>Y3155*H3155</f>
        <v>#DIV/0!</v>
      </c>
      <c r="AB3155" s="1">
        <f t="shared" si="98"/>
        <v>0</v>
      </c>
      <c r="AC3155" s="1">
        <f t="shared" si="99"/>
        <v>0</v>
      </c>
    </row>
    <row r="3156" spans="4:29" x14ac:dyDescent="0.25">
      <c r="D3156" s="1">
        <v>1988</v>
      </c>
      <c r="E3156" s="1" t="s">
        <v>90</v>
      </c>
      <c r="F3156" s="2" t="s">
        <v>280</v>
      </c>
      <c r="G3156">
        <v>3</v>
      </c>
      <c r="H3156">
        <v>3256558</v>
      </c>
      <c r="I3156" s="1">
        <v>709.57839999999999</v>
      </c>
      <c r="J3156" s="1">
        <v>4502</v>
      </c>
      <c r="K3156" s="1">
        <v>115435.9</v>
      </c>
      <c r="M3156" s="3"/>
      <c r="N3156">
        <v>39</v>
      </c>
      <c r="O3156"/>
      <c r="P3156" s="1">
        <f>IF($A$3="Percentage of government revenue per capita",$B$3,0) + IF($A$3="Absolute extra revenue",AB3156,0) + IF($A$3="Absolute revenue per capita",AC3156,0)</f>
        <v>0</v>
      </c>
      <c r="Q3156" s="5" t="e">
        <f>-MIN(data!$B$4 / data!I3193 * data!P3193 / 100, data!N3193)</f>
        <v>#DIV/0!</v>
      </c>
      <c r="R3156" s="4" t="e">
        <f>-Q3156*K3156/1000</f>
        <v>#DIV/0!</v>
      </c>
      <c r="S3156" s="6">
        <f>-MIN(data!$B$5/(POWER(LN(I3156),2))*P3156/100, O3156)</f>
        <v>0</v>
      </c>
      <c r="T3156" s="6">
        <f>-S3156*L3156/100000</f>
        <v>0</v>
      </c>
      <c r="U3156" s="4" t="e">
        <f>N3156+Q3156</f>
        <v>#DIV/0!</v>
      </c>
      <c r="V3156" s="4" t="e">
        <f>P3156*I3156/100/R3156</f>
        <v>#DIV/0!</v>
      </c>
      <c r="W3156" s="4" t="e">
        <f>V3156*H3156</f>
        <v>#DIV/0!</v>
      </c>
      <c r="X3156" s="6">
        <f>O3156+S3156</f>
        <v>0</v>
      </c>
      <c r="Y3156" s="6" t="e">
        <f>P3156*I3156/100/T3156</f>
        <v>#DIV/0!</v>
      </c>
      <c r="Z3156" s="6" t="e">
        <f>Y3156*H3156</f>
        <v>#DIV/0!</v>
      </c>
      <c r="AB3156" s="1">
        <f t="shared" si="98"/>
        <v>0</v>
      </c>
      <c r="AC3156" s="1">
        <f t="shared" si="99"/>
        <v>0</v>
      </c>
    </row>
    <row r="3157" spans="4:29" x14ac:dyDescent="0.25">
      <c r="D3157" s="1">
        <v>1989</v>
      </c>
      <c r="E3157" s="1" t="s">
        <v>90</v>
      </c>
      <c r="F3157" s="2" t="s">
        <v>280</v>
      </c>
      <c r="G3157">
        <v>3</v>
      </c>
      <c r="H3157">
        <v>3399330</v>
      </c>
      <c r="I3157" s="1">
        <v>592.65599999999995</v>
      </c>
      <c r="J3157" s="1">
        <v>4479</v>
      </c>
      <c r="K3157" s="1">
        <v>119122.3</v>
      </c>
      <c r="M3157" s="3"/>
      <c r="N3157">
        <v>37.6</v>
      </c>
      <c r="O3157"/>
      <c r="P3157" s="1">
        <f>IF($A$3="Percentage of government revenue per capita",$B$3,0) + IF($A$3="Absolute extra revenue",AB3157,0) + IF($A$3="Absolute revenue per capita",AC3157,0)</f>
        <v>0</v>
      </c>
      <c r="Q3157" s="5" t="e">
        <f>-MIN(data!$B$4 / data!I3194 * data!P3194 / 100, data!N3194)</f>
        <v>#DIV/0!</v>
      </c>
      <c r="R3157" s="4" t="e">
        <f>-Q3157*K3157/1000</f>
        <v>#DIV/0!</v>
      </c>
      <c r="S3157" s="6">
        <f>-MIN(data!$B$5/(POWER(LN(I3157),2))*P3157/100, O3157)</f>
        <v>0</v>
      </c>
      <c r="T3157" s="6">
        <f>-S3157*L3157/100000</f>
        <v>0</v>
      </c>
      <c r="U3157" s="4" t="e">
        <f>N3157+Q3157</f>
        <v>#DIV/0!</v>
      </c>
      <c r="V3157" s="4" t="e">
        <f>P3157*I3157/100/R3157</f>
        <v>#DIV/0!</v>
      </c>
      <c r="W3157" s="4" t="e">
        <f>V3157*H3157</f>
        <v>#DIV/0!</v>
      </c>
      <c r="X3157" s="6">
        <f>O3157+S3157</f>
        <v>0</v>
      </c>
      <c r="Y3157" s="6" t="e">
        <f>P3157*I3157/100/T3157</f>
        <v>#DIV/0!</v>
      </c>
      <c r="Z3157" s="6" t="e">
        <f>Y3157*H3157</f>
        <v>#DIV/0!</v>
      </c>
      <c r="AB3157" s="1">
        <f t="shared" si="98"/>
        <v>0</v>
      </c>
      <c r="AC3157" s="1">
        <f t="shared" si="99"/>
        <v>0</v>
      </c>
    </row>
    <row r="3158" spans="4:29" x14ac:dyDescent="0.25">
      <c r="D3158" s="1">
        <v>1990</v>
      </c>
      <c r="E3158" s="1" t="s">
        <v>90</v>
      </c>
      <c r="F3158" s="2" t="s">
        <v>280</v>
      </c>
      <c r="G3158">
        <v>3</v>
      </c>
      <c r="H3158">
        <v>3565890</v>
      </c>
      <c r="I3158" s="1">
        <v>618.4633</v>
      </c>
      <c r="J3158" s="1">
        <v>4477</v>
      </c>
      <c r="K3158" s="1">
        <v>122994.5</v>
      </c>
      <c r="L3158" s="1">
        <v>118181.8</v>
      </c>
      <c r="M3158" s="3">
        <v>130</v>
      </c>
      <c r="N3158">
        <v>36.4</v>
      </c>
      <c r="O3158">
        <v>110</v>
      </c>
      <c r="P3158" s="1">
        <f>IF($A$3="Percentage of government revenue per capita",$B$3,0) + IF($A$3="Absolute extra revenue",AB3158,0) + IF($A$3="Absolute revenue per capita",AC3158,0)</f>
        <v>0</v>
      </c>
      <c r="Q3158" s="5" t="e">
        <f>-MIN(data!$B$4 / data!I3195 * data!P3195 / 100, data!N3195)</f>
        <v>#DIV/0!</v>
      </c>
      <c r="R3158" s="4" t="e">
        <f>-Q3158*K3158/1000</f>
        <v>#DIV/0!</v>
      </c>
      <c r="S3158" s="6">
        <f>-MIN(data!$B$5/(POWER(LN(I3158),2))*P3158/100, O3158)</f>
        <v>0</v>
      </c>
      <c r="T3158" s="6">
        <f>-S3158*L3158/100000</f>
        <v>0</v>
      </c>
      <c r="U3158" s="4" t="e">
        <f>N3158+Q3158</f>
        <v>#DIV/0!</v>
      </c>
      <c r="V3158" s="4" t="e">
        <f>P3158*I3158/100/R3158</f>
        <v>#DIV/0!</v>
      </c>
      <c r="W3158" s="4" t="e">
        <f>V3158*H3158</f>
        <v>#DIV/0!</v>
      </c>
      <c r="X3158" s="6">
        <f>O3158+S3158</f>
        <v>110</v>
      </c>
      <c r="Y3158" s="6" t="e">
        <f>P3158*I3158/100/T3158</f>
        <v>#DIV/0!</v>
      </c>
      <c r="Z3158" s="6" t="e">
        <f>Y3158*H3158</f>
        <v>#DIV/0!</v>
      </c>
      <c r="AB3158" s="1">
        <f t="shared" si="98"/>
        <v>0</v>
      </c>
      <c r="AC3158" s="1">
        <f t="shared" si="99"/>
        <v>0</v>
      </c>
    </row>
    <row r="3159" spans="4:29" x14ac:dyDescent="0.25">
      <c r="D3159" s="1">
        <v>1991</v>
      </c>
      <c r="E3159" s="1" t="s">
        <v>90</v>
      </c>
      <c r="F3159" s="2" t="s">
        <v>280</v>
      </c>
      <c r="G3159">
        <v>3</v>
      </c>
      <c r="H3159">
        <v>3760496</v>
      </c>
      <c r="I3159" s="1">
        <v>607.55600000000004</v>
      </c>
      <c r="J3159" s="1">
        <v>4488</v>
      </c>
      <c r="K3159" s="1">
        <v>127500</v>
      </c>
      <c r="L3159" s="1">
        <v>123809.5</v>
      </c>
      <c r="M3159" s="3">
        <v>130</v>
      </c>
      <c r="N3159">
        <v>35.200000000000003</v>
      </c>
      <c r="O3159">
        <v>105</v>
      </c>
      <c r="P3159" s="1">
        <f>IF($A$3="Percentage of government revenue per capita",$B$3,0) + IF($A$3="Absolute extra revenue",AB3159,0) + IF($A$3="Absolute revenue per capita",AC3159,0)</f>
        <v>0</v>
      </c>
      <c r="Q3159" s="5" t="e">
        <f>-MIN(data!$B$4 / data!I3196 * data!P3196 / 100, data!N3196)</f>
        <v>#DIV/0!</v>
      </c>
      <c r="R3159" s="4" t="e">
        <f>-Q3159*K3159/1000</f>
        <v>#DIV/0!</v>
      </c>
      <c r="S3159" s="6">
        <f>-MIN(data!$B$5/(POWER(LN(I3159),2))*P3159/100, O3159)</f>
        <v>0</v>
      </c>
      <c r="T3159" s="6">
        <f>-S3159*L3159/100000</f>
        <v>0</v>
      </c>
      <c r="U3159" s="4" t="e">
        <f>N3159+Q3159</f>
        <v>#DIV/0!</v>
      </c>
      <c r="V3159" s="4" t="e">
        <f>P3159*I3159/100/R3159</f>
        <v>#DIV/0!</v>
      </c>
      <c r="W3159" s="4" t="e">
        <f>V3159*H3159</f>
        <v>#DIV/0!</v>
      </c>
      <c r="X3159" s="6">
        <f>O3159+S3159</f>
        <v>105</v>
      </c>
      <c r="Y3159" s="6" t="e">
        <f>P3159*I3159/100/T3159</f>
        <v>#DIV/0!</v>
      </c>
      <c r="Z3159" s="6" t="e">
        <f>Y3159*H3159</f>
        <v>#DIV/0!</v>
      </c>
      <c r="AB3159" s="1">
        <f t="shared" si="98"/>
        <v>0</v>
      </c>
      <c r="AC3159" s="1">
        <f t="shared" si="99"/>
        <v>0</v>
      </c>
    </row>
    <row r="3160" spans="4:29" x14ac:dyDescent="0.25">
      <c r="D3160" s="1">
        <v>1992</v>
      </c>
      <c r="E3160" s="1" t="s">
        <v>90</v>
      </c>
      <c r="F3160" s="2" t="s">
        <v>280</v>
      </c>
      <c r="G3160">
        <v>3</v>
      </c>
      <c r="H3160">
        <v>3977672</v>
      </c>
      <c r="I3160" s="1">
        <v>805.71069999999997</v>
      </c>
      <c r="J3160" s="1">
        <v>4511</v>
      </c>
      <c r="K3160" s="1">
        <v>131900.6</v>
      </c>
      <c r="L3160" s="1">
        <v>127451</v>
      </c>
      <c r="M3160" s="3">
        <v>130</v>
      </c>
      <c r="N3160">
        <v>34.200000000000003</v>
      </c>
      <c r="O3160">
        <v>102</v>
      </c>
      <c r="P3160" s="1">
        <f>IF($A$3="Percentage of government revenue per capita",$B$3,0) + IF($A$3="Absolute extra revenue",AB3160,0) + IF($A$3="Absolute revenue per capita",AC3160,0)</f>
        <v>0</v>
      </c>
      <c r="Q3160" s="5" t="e">
        <f>-MIN(data!$B$4 / data!I3197 * data!P3197 / 100, data!N3197)</f>
        <v>#DIV/0!</v>
      </c>
      <c r="R3160" s="4" t="e">
        <f>-Q3160*K3160/1000</f>
        <v>#DIV/0!</v>
      </c>
      <c r="S3160" s="6">
        <f>-MIN(data!$B$5/(POWER(LN(I3160),2))*P3160/100, O3160)</f>
        <v>0</v>
      </c>
      <c r="T3160" s="6">
        <f>-S3160*L3160/100000</f>
        <v>0</v>
      </c>
      <c r="U3160" s="4" t="e">
        <f>N3160+Q3160</f>
        <v>#DIV/0!</v>
      </c>
      <c r="V3160" s="4" t="e">
        <f>P3160*I3160/100/R3160</f>
        <v>#DIV/0!</v>
      </c>
      <c r="W3160" s="4" t="e">
        <f>V3160*H3160</f>
        <v>#DIV/0!</v>
      </c>
      <c r="X3160" s="6">
        <f>O3160+S3160</f>
        <v>102</v>
      </c>
      <c r="Y3160" s="6" t="e">
        <f>P3160*I3160/100/T3160</f>
        <v>#DIV/0!</v>
      </c>
      <c r="Z3160" s="6" t="e">
        <f>Y3160*H3160</f>
        <v>#DIV/0!</v>
      </c>
      <c r="AB3160" s="1">
        <f t="shared" si="98"/>
        <v>0</v>
      </c>
      <c r="AC3160" s="1">
        <f t="shared" si="99"/>
        <v>0</v>
      </c>
    </row>
    <row r="3161" spans="4:29" x14ac:dyDescent="0.25">
      <c r="D3161" s="1">
        <v>1993</v>
      </c>
      <c r="E3161" s="1" t="s">
        <v>90</v>
      </c>
      <c r="F3161" s="2" t="s">
        <v>280</v>
      </c>
      <c r="G3161">
        <v>3</v>
      </c>
      <c r="H3161">
        <v>4201555</v>
      </c>
      <c r="I3161" s="1">
        <v>756.85659999999996</v>
      </c>
      <c r="J3161" s="1">
        <v>4534</v>
      </c>
      <c r="K3161" s="1">
        <v>136566.29999999999</v>
      </c>
      <c r="L3161" s="1">
        <v>131313.1</v>
      </c>
      <c r="M3161" s="3">
        <v>130</v>
      </c>
      <c r="N3161">
        <v>33.200000000000003</v>
      </c>
      <c r="O3161">
        <v>99</v>
      </c>
      <c r="P3161" s="1">
        <f>IF($A$3="Percentage of government revenue per capita",$B$3,0) + IF($A$3="Absolute extra revenue",AB3161,0) + IF($A$3="Absolute revenue per capita",AC3161,0)</f>
        <v>0</v>
      </c>
      <c r="Q3161" s="5" t="e">
        <f>-MIN(data!$B$4 / data!I3198 * data!P3198 / 100, data!N3198)</f>
        <v>#DIV/0!</v>
      </c>
      <c r="R3161" s="4" t="e">
        <f>-Q3161*K3161/1000</f>
        <v>#DIV/0!</v>
      </c>
      <c r="S3161" s="6">
        <f>-MIN(data!$B$5/(POWER(LN(I3161),2))*P3161/100, O3161)</f>
        <v>0</v>
      </c>
      <c r="T3161" s="6">
        <f>-S3161*L3161/100000</f>
        <v>0</v>
      </c>
      <c r="U3161" s="4" t="e">
        <f>N3161+Q3161</f>
        <v>#DIV/0!</v>
      </c>
      <c r="V3161" s="4" t="e">
        <f>P3161*I3161/100/R3161</f>
        <v>#DIV/0!</v>
      </c>
      <c r="W3161" s="4" t="e">
        <f>V3161*H3161</f>
        <v>#DIV/0!</v>
      </c>
      <c r="X3161" s="6">
        <f>O3161+S3161</f>
        <v>99</v>
      </c>
      <c r="Y3161" s="6" t="e">
        <f>P3161*I3161/100/T3161</f>
        <v>#DIV/0!</v>
      </c>
      <c r="Z3161" s="6" t="e">
        <f>Y3161*H3161</f>
        <v>#DIV/0!</v>
      </c>
      <c r="AB3161" s="1">
        <f t="shared" si="98"/>
        <v>0</v>
      </c>
      <c r="AC3161" s="1">
        <f t="shared" si="99"/>
        <v>0</v>
      </c>
    </row>
    <row r="3162" spans="4:29" x14ac:dyDescent="0.25">
      <c r="D3162" s="1">
        <v>1994</v>
      </c>
      <c r="E3162" s="1" t="s">
        <v>90</v>
      </c>
      <c r="F3162" s="2" t="s">
        <v>280</v>
      </c>
      <c r="G3162">
        <v>3</v>
      </c>
      <c r="H3162">
        <v>4410359</v>
      </c>
      <c r="I3162" s="1">
        <v>700.22370000000001</v>
      </c>
      <c r="J3162" s="1">
        <v>4555</v>
      </c>
      <c r="K3162" s="1">
        <v>141021.70000000001</v>
      </c>
      <c r="L3162" s="1">
        <v>135416.70000000001</v>
      </c>
      <c r="M3162" s="3">
        <v>130</v>
      </c>
      <c r="N3162">
        <v>32.299999999999997</v>
      </c>
      <c r="O3162">
        <v>96</v>
      </c>
      <c r="P3162" s="1">
        <f>IF($A$3="Percentage of government revenue per capita",$B$3,0) + IF($A$3="Absolute extra revenue",AB3162,0) + IF($A$3="Absolute revenue per capita",AC3162,0)</f>
        <v>0</v>
      </c>
      <c r="Q3162" s="5">
        <f>-MIN(data!$B$4 / data!I3199 * data!P3199 / 100, data!N3199)</f>
        <v>0</v>
      </c>
      <c r="R3162" s="4">
        <f>-Q3162*K3162/1000</f>
        <v>0</v>
      </c>
      <c r="S3162" s="6">
        <f>-MIN(data!$B$5/(POWER(LN(I3162),2))*P3162/100, O3162)</f>
        <v>0</v>
      </c>
      <c r="T3162" s="6">
        <f>-S3162*L3162/100000</f>
        <v>0</v>
      </c>
      <c r="U3162" s="4">
        <f>N3162+Q3162</f>
        <v>32.299999999999997</v>
      </c>
      <c r="V3162" s="4" t="e">
        <f>P3162*I3162/100/R3162</f>
        <v>#DIV/0!</v>
      </c>
      <c r="W3162" s="4" t="e">
        <f>V3162*H3162</f>
        <v>#DIV/0!</v>
      </c>
      <c r="X3162" s="6">
        <f>O3162+S3162</f>
        <v>96</v>
      </c>
      <c r="Y3162" s="6" t="e">
        <f>P3162*I3162/100/T3162</f>
        <v>#DIV/0!</v>
      </c>
      <c r="Z3162" s="6" t="e">
        <f>Y3162*H3162</f>
        <v>#DIV/0!</v>
      </c>
      <c r="AB3162" s="1">
        <f t="shared" si="98"/>
        <v>0</v>
      </c>
      <c r="AC3162" s="1">
        <f t="shared" si="99"/>
        <v>0</v>
      </c>
    </row>
    <row r="3163" spans="4:29" x14ac:dyDescent="0.25">
      <c r="D3163" s="1">
        <v>1995</v>
      </c>
      <c r="E3163" s="1" t="s">
        <v>90</v>
      </c>
      <c r="F3163" s="2" t="s">
        <v>280</v>
      </c>
      <c r="G3163">
        <v>3</v>
      </c>
      <c r="H3163">
        <v>4588843</v>
      </c>
      <c r="I3163" s="1">
        <v>756.98969999999997</v>
      </c>
      <c r="J3163" s="1">
        <v>4568</v>
      </c>
      <c r="K3163" s="1">
        <v>145015.9</v>
      </c>
      <c r="L3163" s="1">
        <v>139784.9</v>
      </c>
      <c r="M3163" s="3">
        <v>130</v>
      </c>
      <c r="N3163">
        <v>31.5</v>
      </c>
      <c r="O3163">
        <v>93</v>
      </c>
      <c r="P3163" s="1">
        <f>IF($A$3="Percentage of government revenue per capita",$B$3,0) + IF($A$3="Absolute extra revenue",AB3163,0) + IF($A$3="Absolute revenue per capita",AC3163,0)</f>
        <v>0</v>
      </c>
      <c r="Q3163" s="5">
        <f>-MIN(data!$B$4 / data!I3200 * data!P3200 / 100, data!N3200)</f>
        <v>0</v>
      </c>
      <c r="R3163" s="4">
        <f>-Q3163*K3163/1000</f>
        <v>0</v>
      </c>
      <c r="S3163" s="6">
        <f>-MIN(data!$B$5/(POWER(LN(I3163),2))*P3163/100, O3163)</f>
        <v>0</v>
      </c>
      <c r="T3163" s="6">
        <f>-S3163*L3163/100000</f>
        <v>0</v>
      </c>
      <c r="U3163" s="4">
        <f>N3163+Q3163</f>
        <v>31.5</v>
      </c>
      <c r="V3163" s="4" t="e">
        <f>P3163*I3163/100/R3163</f>
        <v>#DIV/0!</v>
      </c>
      <c r="W3163" s="4" t="e">
        <f>V3163*H3163</f>
        <v>#DIV/0!</v>
      </c>
      <c r="X3163" s="6">
        <f>O3163+S3163</f>
        <v>93</v>
      </c>
      <c r="Y3163" s="6" t="e">
        <f>P3163*I3163/100/T3163</f>
        <v>#DIV/0!</v>
      </c>
      <c r="Z3163" s="6" t="e">
        <f>Y3163*H3163</f>
        <v>#DIV/0!</v>
      </c>
      <c r="AB3163" s="1">
        <f t="shared" si="98"/>
        <v>0</v>
      </c>
      <c r="AC3163" s="1">
        <f t="shared" si="99"/>
        <v>0</v>
      </c>
    </row>
    <row r="3164" spans="4:29" x14ac:dyDescent="0.25">
      <c r="D3164" s="1">
        <v>1996</v>
      </c>
      <c r="E3164" s="1" t="s">
        <v>90</v>
      </c>
      <c r="F3164" s="2" t="s">
        <v>280</v>
      </c>
      <c r="G3164">
        <v>3</v>
      </c>
      <c r="H3164">
        <v>4732854</v>
      </c>
      <c r="I3164" s="1">
        <v>737.06690000000003</v>
      </c>
      <c r="J3164" s="1">
        <v>4565</v>
      </c>
      <c r="K3164" s="1">
        <v>148697.1</v>
      </c>
      <c r="L3164" s="1">
        <v>142857.1</v>
      </c>
      <c r="M3164" s="3">
        <v>130</v>
      </c>
      <c r="N3164">
        <v>30.7</v>
      </c>
      <c r="O3164">
        <v>91</v>
      </c>
      <c r="P3164" s="1">
        <f>IF($A$3="Percentage of government revenue per capita",$B$3,0) + IF($A$3="Absolute extra revenue",AB3164,0) + IF($A$3="Absolute revenue per capita",AC3164,0)</f>
        <v>0</v>
      </c>
      <c r="Q3164" s="5">
        <f>-MIN(data!$B$4 / data!I3201 * data!P3201 / 100, data!N3201)</f>
        <v>0</v>
      </c>
      <c r="R3164" s="4">
        <f>-Q3164*K3164/1000</f>
        <v>0</v>
      </c>
      <c r="S3164" s="6">
        <f>-MIN(data!$B$5/(POWER(LN(I3164),2))*P3164/100, O3164)</f>
        <v>0</v>
      </c>
      <c r="T3164" s="6">
        <f>-S3164*L3164/100000</f>
        <v>0</v>
      </c>
      <c r="U3164" s="4">
        <f>N3164+Q3164</f>
        <v>30.7</v>
      </c>
      <c r="V3164" s="4" t="e">
        <f>P3164*I3164/100/R3164</f>
        <v>#DIV/0!</v>
      </c>
      <c r="W3164" s="4" t="e">
        <f>V3164*H3164</f>
        <v>#DIV/0!</v>
      </c>
      <c r="X3164" s="6">
        <f>O3164+S3164</f>
        <v>91</v>
      </c>
      <c r="Y3164" s="6" t="e">
        <f>P3164*I3164/100/T3164</f>
        <v>#DIV/0!</v>
      </c>
      <c r="Z3164" s="6" t="e">
        <f>Y3164*H3164</f>
        <v>#DIV/0!</v>
      </c>
      <c r="AB3164" s="1">
        <f t="shared" si="98"/>
        <v>0</v>
      </c>
      <c r="AC3164" s="1">
        <f t="shared" si="99"/>
        <v>0</v>
      </c>
    </row>
    <row r="3165" spans="4:29" x14ac:dyDescent="0.25">
      <c r="D3165" s="1">
        <v>1997</v>
      </c>
      <c r="E3165" s="1" t="s">
        <v>90</v>
      </c>
      <c r="F3165" s="2" t="s">
        <v>280</v>
      </c>
      <c r="G3165">
        <v>3</v>
      </c>
      <c r="H3165">
        <v>4848541</v>
      </c>
      <c r="I3165" s="1">
        <v>683.32500000000005</v>
      </c>
      <c r="J3165" s="1">
        <v>4540</v>
      </c>
      <c r="K3165" s="1">
        <v>151333.29999999999</v>
      </c>
      <c r="L3165" s="1">
        <v>136363.6</v>
      </c>
      <c r="M3165" s="3">
        <v>130</v>
      </c>
      <c r="N3165">
        <v>30</v>
      </c>
      <c r="O3165">
        <v>88</v>
      </c>
      <c r="P3165" s="1">
        <f>IF($A$3="Percentage of government revenue per capita",$B$3,0) + IF($A$3="Absolute extra revenue",AB3165,0) + IF($A$3="Absolute revenue per capita",AC3165,0)</f>
        <v>0</v>
      </c>
      <c r="Q3165" s="5">
        <f>-MIN(data!$B$4 / data!I3202 * data!P3202 / 100, data!N3202)</f>
        <v>0</v>
      </c>
      <c r="R3165" s="4">
        <f>-Q3165*K3165/1000</f>
        <v>0</v>
      </c>
      <c r="S3165" s="6">
        <f>-MIN(data!$B$5/(POWER(LN(I3165),2))*P3165/100, O3165)</f>
        <v>0</v>
      </c>
      <c r="T3165" s="6">
        <f>-S3165*L3165/100000</f>
        <v>0</v>
      </c>
      <c r="U3165" s="4">
        <f>N3165+Q3165</f>
        <v>30</v>
      </c>
      <c r="V3165" s="4" t="e">
        <f>P3165*I3165/100/R3165</f>
        <v>#DIV/0!</v>
      </c>
      <c r="W3165" s="4" t="e">
        <f>V3165*H3165</f>
        <v>#DIV/0!</v>
      </c>
      <c r="X3165" s="6">
        <f>O3165+S3165</f>
        <v>88</v>
      </c>
      <c r="Y3165" s="6" t="e">
        <f>P3165*I3165/100/T3165</f>
        <v>#DIV/0!</v>
      </c>
      <c r="Z3165" s="6" t="e">
        <f>Y3165*H3165</f>
        <v>#DIV/0!</v>
      </c>
      <c r="AB3165" s="1">
        <f t="shared" si="98"/>
        <v>0</v>
      </c>
      <c r="AC3165" s="1">
        <f t="shared" si="99"/>
        <v>0</v>
      </c>
    </row>
    <row r="3166" spans="4:29" x14ac:dyDescent="0.25">
      <c r="D3166" s="1">
        <v>1998</v>
      </c>
      <c r="E3166" s="1" t="s">
        <v>90</v>
      </c>
      <c r="F3166" s="2" t="s">
        <v>280</v>
      </c>
      <c r="G3166">
        <v>3</v>
      </c>
      <c r="H3166">
        <v>4943975</v>
      </c>
      <c r="I3166" s="1">
        <v>685.0616</v>
      </c>
      <c r="J3166" s="1">
        <v>4497</v>
      </c>
      <c r="K3166" s="1">
        <v>154006.79999999999</v>
      </c>
      <c r="L3166" s="1">
        <v>142857.1</v>
      </c>
      <c r="M3166" s="3">
        <v>120</v>
      </c>
      <c r="N3166">
        <v>29.2</v>
      </c>
      <c r="O3166">
        <v>84</v>
      </c>
      <c r="P3166" s="1">
        <f>IF($A$3="Percentage of government revenue per capita",$B$3,0) + IF($A$3="Absolute extra revenue",AB3166,0) + IF($A$3="Absolute revenue per capita",AC3166,0)</f>
        <v>0</v>
      </c>
      <c r="Q3166" s="5">
        <f>-MIN(data!$B$4 / data!I3203 * data!P3203 / 100, data!N3203)</f>
        <v>0</v>
      </c>
      <c r="R3166" s="4">
        <f>-Q3166*K3166/1000</f>
        <v>0</v>
      </c>
      <c r="S3166" s="6">
        <f>-MIN(data!$B$5/(POWER(LN(I3166),2))*P3166/100, O3166)</f>
        <v>0</v>
      </c>
      <c r="T3166" s="6">
        <f>-S3166*L3166/100000</f>
        <v>0</v>
      </c>
      <c r="U3166" s="4">
        <f>N3166+Q3166</f>
        <v>29.2</v>
      </c>
      <c r="V3166" s="4" t="e">
        <f>P3166*I3166/100/R3166</f>
        <v>#DIV/0!</v>
      </c>
      <c r="W3166" s="4" t="e">
        <f>V3166*H3166</f>
        <v>#DIV/0!</v>
      </c>
      <c r="X3166" s="6">
        <f>O3166+S3166</f>
        <v>84</v>
      </c>
      <c r="Y3166" s="6" t="e">
        <f>P3166*I3166/100/T3166</f>
        <v>#DIV/0!</v>
      </c>
      <c r="Z3166" s="6" t="e">
        <f>Y3166*H3166</f>
        <v>#DIV/0!</v>
      </c>
      <c r="AB3166" s="1">
        <f t="shared" si="98"/>
        <v>0</v>
      </c>
      <c r="AC3166" s="1">
        <f t="shared" si="99"/>
        <v>0</v>
      </c>
    </row>
    <row r="3167" spans="4:29" x14ac:dyDescent="0.25">
      <c r="D3167" s="1">
        <v>1999</v>
      </c>
      <c r="E3167" s="1" t="s">
        <v>90</v>
      </c>
      <c r="F3167" s="2" t="s">
        <v>280</v>
      </c>
      <c r="G3167">
        <v>3</v>
      </c>
      <c r="H3167">
        <v>5031762</v>
      </c>
      <c r="I3167" s="1">
        <v>726.82420000000002</v>
      </c>
      <c r="J3167" s="1">
        <v>4440</v>
      </c>
      <c r="K3167" s="1">
        <v>155789.5</v>
      </c>
      <c r="L3167" s="1">
        <v>137500</v>
      </c>
      <c r="M3167" s="3">
        <v>120</v>
      </c>
      <c r="N3167">
        <v>28.5</v>
      </c>
      <c r="O3167">
        <v>80</v>
      </c>
      <c r="P3167" s="1">
        <f>IF($A$3="Percentage of government revenue per capita",$B$3,0) + IF($A$3="Absolute extra revenue",AB3167,0) + IF($A$3="Absolute revenue per capita",AC3167,0)</f>
        <v>0</v>
      </c>
      <c r="Q3167" s="5">
        <f>-MIN(data!$B$4 / data!I3204 * data!P3204 / 100, data!N3204)</f>
        <v>0</v>
      </c>
      <c r="R3167" s="4">
        <f>-Q3167*K3167/1000</f>
        <v>0</v>
      </c>
      <c r="S3167" s="6">
        <f>-MIN(data!$B$5/(POWER(LN(I3167),2))*P3167/100, O3167)</f>
        <v>0</v>
      </c>
      <c r="T3167" s="6">
        <f>-S3167*L3167/100000</f>
        <v>0</v>
      </c>
      <c r="U3167" s="4">
        <f>N3167+Q3167</f>
        <v>28.5</v>
      </c>
      <c r="V3167" s="4" t="e">
        <f>P3167*I3167/100/R3167</f>
        <v>#DIV/0!</v>
      </c>
      <c r="W3167" s="4" t="e">
        <f>V3167*H3167</f>
        <v>#DIV/0!</v>
      </c>
      <c r="X3167" s="6">
        <f>O3167+S3167</f>
        <v>80</v>
      </c>
      <c r="Y3167" s="6" t="e">
        <f>P3167*I3167/100/T3167</f>
        <v>#DIV/0!</v>
      </c>
      <c r="Z3167" s="6" t="e">
        <f>Y3167*H3167</f>
        <v>#DIV/0!</v>
      </c>
      <c r="AB3167" s="1">
        <f t="shared" si="98"/>
        <v>0</v>
      </c>
      <c r="AC3167" s="1">
        <f t="shared" si="99"/>
        <v>0</v>
      </c>
    </row>
    <row r="3168" spans="4:29" x14ac:dyDescent="0.25">
      <c r="D3168" s="1">
        <v>2000</v>
      </c>
      <c r="E3168" s="1" t="s">
        <v>90</v>
      </c>
      <c r="F3168" s="2" t="s">
        <v>280</v>
      </c>
      <c r="G3168">
        <v>3</v>
      </c>
      <c r="H3168">
        <v>5122493</v>
      </c>
      <c r="I3168" s="1">
        <v>704.88070000000005</v>
      </c>
      <c r="J3168" s="1">
        <v>4371</v>
      </c>
      <c r="K3168" s="1">
        <v>157230.20000000001</v>
      </c>
      <c r="L3168" s="1">
        <v>142857.1</v>
      </c>
      <c r="M3168" s="3">
        <v>110</v>
      </c>
      <c r="N3168">
        <v>27.8</v>
      </c>
      <c r="O3168">
        <v>77</v>
      </c>
      <c r="P3168" s="1">
        <f>IF($A$3="Percentage of government revenue per capita",$B$3,0) + IF($A$3="Absolute extra revenue",AB3168,0) + IF($A$3="Absolute revenue per capita",AC3168,0)</f>
        <v>0</v>
      </c>
      <c r="Q3168" s="5">
        <f>-MIN(data!$B$4 / data!I3205 * data!P3205 / 100, data!N3205)</f>
        <v>0</v>
      </c>
      <c r="R3168" s="4">
        <f>-Q3168*K3168/1000</f>
        <v>0</v>
      </c>
      <c r="S3168" s="6">
        <f>-MIN(data!$B$5/(POWER(LN(I3168),2))*P3168/100, O3168)</f>
        <v>0</v>
      </c>
      <c r="T3168" s="6">
        <f>-S3168*L3168/100000</f>
        <v>0</v>
      </c>
      <c r="U3168" s="4">
        <f>N3168+Q3168</f>
        <v>27.8</v>
      </c>
      <c r="V3168" s="4" t="e">
        <f>P3168*I3168/100/R3168</f>
        <v>#DIV/0!</v>
      </c>
      <c r="W3168" s="4" t="e">
        <f>V3168*H3168</f>
        <v>#DIV/0!</v>
      </c>
      <c r="X3168" s="6">
        <f>O3168+S3168</f>
        <v>77</v>
      </c>
      <c r="Y3168" s="6" t="e">
        <f>P3168*I3168/100/T3168</f>
        <v>#DIV/0!</v>
      </c>
      <c r="Z3168" s="6" t="e">
        <f>Y3168*H3168</f>
        <v>#DIV/0!</v>
      </c>
      <c r="AB3168" s="1">
        <f t="shared" si="98"/>
        <v>0</v>
      </c>
      <c r="AC3168" s="1">
        <f t="shared" si="99"/>
        <v>0</v>
      </c>
    </row>
    <row r="3169" spans="4:29" x14ac:dyDescent="0.25">
      <c r="D3169" s="1">
        <v>2001</v>
      </c>
      <c r="E3169" s="1" t="s">
        <v>90</v>
      </c>
      <c r="F3169" s="2" t="s">
        <v>280</v>
      </c>
      <c r="G3169">
        <v>3</v>
      </c>
      <c r="H3169">
        <v>5217336</v>
      </c>
      <c r="I3169" s="1">
        <v>718.06359999999995</v>
      </c>
      <c r="J3169" s="1">
        <v>4298</v>
      </c>
      <c r="K3169" s="1">
        <v>158597.79999999999</v>
      </c>
      <c r="L3169" s="1">
        <v>150684.9</v>
      </c>
      <c r="M3169" s="3">
        <v>110</v>
      </c>
      <c r="N3169">
        <v>27.1</v>
      </c>
      <c r="O3169">
        <v>73</v>
      </c>
      <c r="P3169" s="1">
        <f>IF($A$3="Percentage of government revenue per capita",$B$3,0) + IF($A$3="Absolute extra revenue",AB3169,0) + IF($A$3="Absolute revenue per capita",AC3169,0)</f>
        <v>0</v>
      </c>
      <c r="Q3169" s="5">
        <f>-MIN(data!$B$4 / data!I3206 * data!P3206 / 100, data!N3206)</f>
        <v>0</v>
      </c>
      <c r="R3169" s="4">
        <f>-Q3169*K3169/1000</f>
        <v>0</v>
      </c>
      <c r="S3169" s="6">
        <f>-MIN(data!$B$5/(POWER(LN(I3169),2))*P3169/100, O3169)</f>
        <v>0</v>
      </c>
      <c r="T3169" s="6">
        <f>-S3169*L3169/100000</f>
        <v>0</v>
      </c>
      <c r="U3169" s="4">
        <f>N3169+Q3169</f>
        <v>27.1</v>
      </c>
      <c r="V3169" s="4" t="e">
        <f>P3169*I3169/100/R3169</f>
        <v>#DIV/0!</v>
      </c>
      <c r="W3169" s="4" t="e">
        <f>V3169*H3169</f>
        <v>#DIV/0!</v>
      </c>
      <c r="X3169" s="6">
        <f>O3169+S3169</f>
        <v>73</v>
      </c>
      <c r="Y3169" s="6" t="e">
        <f>P3169*I3169/100/T3169</f>
        <v>#DIV/0!</v>
      </c>
      <c r="Z3169" s="6" t="e">
        <f>Y3169*H3169</f>
        <v>#DIV/0!</v>
      </c>
      <c r="AB3169" s="1">
        <f t="shared" si="98"/>
        <v>0</v>
      </c>
      <c r="AC3169" s="1">
        <f t="shared" si="99"/>
        <v>0</v>
      </c>
    </row>
    <row r="3170" spans="4:29" x14ac:dyDescent="0.25">
      <c r="D3170" s="1">
        <v>2002</v>
      </c>
      <c r="E3170" s="1" t="s">
        <v>90</v>
      </c>
      <c r="F3170" s="2" t="s">
        <v>280</v>
      </c>
      <c r="G3170">
        <v>3</v>
      </c>
      <c r="H3170">
        <v>5317506</v>
      </c>
      <c r="I3170" s="1">
        <v>744.38570000000004</v>
      </c>
      <c r="J3170" s="1">
        <v>4230</v>
      </c>
      <c r="K3170" s="1">
        <v>160227.29999999999</v>
      </c>
      <c r="L3170" s="1">
        <v>142857.1</v>
      </c>
      <c r="M3170" s="3">
        <v>110</v>
      </c>
      <c r="N3170">
        <v>26.4</v>
      </c>
      <c r="O3170">
        <v>70</v>
      </c>
      <c r="P3170" s="1">
        <f>IF($A$3="Percentage of government revenue per capita",$B$3,0) + IF($A$3="Absolute extra revenue",AB3170,0) + IF($A$3="Absolute revenue per capita",AC3170,0)</f>
        <v>0</v>
      </c>
      <c r="Q3170" s="5">
        <f>-MIN(data!$B$4 / data!I3207 * data!P3207 / 100, data!N3207)</f>
        <v>0</v>
      </c>
      <c r="R3170" s="4">
        <f>-Q3170*K3170/1000</f>
        <v>0</v>
      </c>
      <c r="S3170" s="6">
        <f>-MIN(data!$B$5/(POWER(LN(I3170),2))*P3170/100, O3170)</f>
        <v>0</v>
      </c>
      <c r="T3170" s="6">
        <f>-S3170*L3170/100000</f>
        <v>0</v>
      </c>
      <c r="U3170" s="4">
        <f>N3170+Q3170</f>
        <v>26.4</v>
      </c>
      <c r="V3170" s="4" t="e">
        <f>P3170*I3170/100/R3170</f>
        <v>#DIV/0!</v>
      </c>
      <c r="W3170" s="4" t="e">
        <f>V3170*H3170</f>
        <v>#DIV/0!</v>
      </c>
      <c r="X3170" s="6">
        <f>O3170+S3170</f>
        <v>70</v>
      </c>
      <c r="Y3170" s="6" t="e">
        <f>P3170*I3170/100/T3170</f>
        <v>#DIV/0!</v>
      </c>
      <c r="Z3170" s="6" t="e">
        <f>Y3170*H3170</f>
        <v>#DIV/0!</v>
      </c>
      <c r="AB3170" s="1">
        <f t="shared" si="98"/>
        <v>0</v>
      </c>
      <c r="AC3170" s="1">
        <f t="shared" si="99"/>
        <v>0</v>
      </c>
    </row>
    <row r="3171" spans="4:29" x14ac:dyDescent="0.25">
      <c r="D3171" s="1">
        <v>2003</v>
      </c>
      <c r="E3171" s="1" t="s">
        <v>90</v>
      </c>
      <c r="F3171" s="2" t="s">
        <v>280</v>
      </c>
      <c r="G3171">
        <v>3</v>
      </c>
      <c r="H3171">
        <v>5434030</v>
      </c>
      <c r="I3171" s="1">
        <v>714.75340000000006</v>
      </c>
      <c r="J3171" s="1">
        <v>4172</v>
      </c>
      <c r="K3171" s="1">
        <v>162334.6</v>
      </c>
      <c r="L3171" s="1">
        <v>147058.79999999999</v>
      </c>
      <c r="M3171" s="3">
        <v>100</v>
      </c>
      <c r="N3171">
        <v>25.7</v>
      </c>
      <c r="O3171">
        <v>68</v>
      </c>
      <c r="P3171" s="1">
        <f>IF($A$3="Percentage of government revenue per capita",$B$3,0) + IF($A$3="Absolute extra revenue",AB3171,0) + IF($A$3="Absolute revenue per capita",AC3171,0)</f>
        <v>0</v>
      </c>
      <c r="Q3171" s="5">
        <f>-MIN(data!$B$4 / data!I3208 * data!P3208 / 100, data!N3208)</f>
        <v>0</v>
      </c>
      <c r="R3171" s="4">
        <f>-Q3171*K3171/1000</f>
        <v>0</v>
      </c>
      <c r="S3171" s="6">
        <f>-MIN(data!$B$5/(POWER(LN(I3171),2))*P3171/100, O3171)</f>
        <v>0</v>
      </c>
      <c r="T3171" s="6">
        <f>-S3171*L3171/100000</f>
        <v>0</v>
      </c>
      <c r="U3171" s="4">
        <f>N3171+Q3171</f>
        <v>25.7</v>
      </c>
      <c r="V3171" s="4" t="e">
        <f>P3171*I3171/100/R3171</f>
        <v>#DIV/0!</v>
      </c>
      <c r="W3171" s="4" t="e">
        <f>V3171*H3171</f>
        <v>#DIV/0!</v>
      </c>
      <c r="X3171" s="6">
        <f>O3171+S3171</f>
        <v>68</v>
      </c>
      <c r="Y3171" s="6" t="e">
        <f>P3171*I3171/100/T3171</f>
        <v>#DIV/0!</v>
      </c>
      <c r="Z3171" s="6" t="e">
        <f>Y3171*H3171</f>
        <v>#DIV/0!</v>
      </c>
      <c r="AB3171" s="1">
        <f t="shared" si="98"/>
        <v>0</v>
      </c>
      <c r="AC3171" s="1">
        <f t="shared" si="99"/>
        <v>0</v>
      </c>
    </row>
    <row r="3172" spans="4:29" x14ac:dyDescent="0.25">
      <c r="D3172" s="1">
        <v>2004</v>
      </c>
      <c r="E3172" s="1" t="s">
        <v>90</v>
      </c>
      <c r="F3172" s="2" t="s">
        <v>280</v>
      </c>
      <c r="G3172">
        <v>3</v>
      </c>
      <c r="H3172">
        <v>5580244</v>
      </c>
      <c r="I3172" s="1">
        <v>838.89499999999998</v>
      </c>
      <c r="J3172" s="1">
        <v>4131</v>
      </c>
      <c r="K3172" s="1">
        <v>165240</v>
      </c>
      <c r="L3172" s="1">
        <v>153846.20000000001</v>
      </c>
      <c r="M3172" s="3">
        <v>100</v>
      </c>
      <c r="N3172">
        <v>25</v>
      </c>
      <c r="O3172">
        <v>65</v>
      </c>
      <c r="P3172" s="1">
        <f>IF($A$3="Percentage of government revenue per capita",$B$3,0) + IF($A$3="Absolute extra revenue",AB3172,0) + IF($A$3="Absolute revenue per capita",AC3172,0)</f>
        <v>0</v>
      </c>
      <c r="Q3172" s="5">
        <f>-MIN(data!$B$4 / data!I3209 * data!P3209 / 100, data!N3209)</f>
        <v>0</v>
      </c>
      <c r="R3172" s="4">
        <f>-Q3172*K3172/1000</f>
        <v>0</v>
      </c>
      <c r="S3172" s="6">
        <f>-MIN(data!$B$5/(POWER(LN(I3172),2))*P3172/100, O3172)</f>
        <v>0</v>
      </c>
      <c r="T3172" s="6">
        <f>-S3172*L3172/100000</f>
        <v>0</v>
      </c>
      <c r="U3172" s="4">
        <f>N3172+Q3172</f>
        <v>25</v>
      </c>
      <c r="V3172" s="4" t="e">
        <f>P3172*I3172/100/R3172</f>
        <v>#DIV/0!</v>
      </c>
      <c r="W3172" s="4" t="e">
        <f>V3172*H3172</f>
        <v>#DIV/0!</v>
      </c>
      <c r="X3172" s="6">
        <f>O3172+S3172</f>
        <v>65</v>
      </c>
      <c r="Y3172" s="6" t="e">
        <f>P3172*I3172/100/T3172</f>
        <v>#DIV/0!</v>
      </c>
      <c r="Z3172" s="6" t="e">
        <f>Y3172*H3172</f>
        <v>#DIV/0!</v>
      </c>
      <c r="AB3172" s="1">
        <f t="shared" si="98"/>
        <v>0</v>
      </c>
      <c r="AC3172" s="1">
        <f t="shared" si="99"/>
        <v>0</v>
      </c>
    </row>
    <row r="3173" spans="4:29" x14ac:dyDescent="0.25">
      <c r="D3173" s="1">
        <v>2005</v>
      </c>
      <c r="E3173" s="1" t="s">
        <v>90</v>
      </c>
      <c r="F3173" s="2" t="s">
        <v>280</v>
      </c>
      <c r="G3173">
        <v>3</v>
      </c>
      <c r="H3173">
        <v>5765635</v>
      </c>
      <c r="I3173" s="1">
        <v>977.44269999999995</v>
      </c>
      <c r="J3173" s="1">
        <v>4109</v>
      </c>
      <c r="K3173" s="1">
        <v>169094.7</v>
      </c>
      <c r="L3173" s="1">
        <v>159677.4</v>
      </c>
      <c r="M3173" s="3">
        <v>100</v>
      </c>
      <c r="N3173">
        <v>24.3</v>
      </c>
      <c r="O3173">
        <v>62</v>
      </c>
      <c r="P3173" s="1">
        <f>IF($A$3="Percentage of government revenue per capita",$B$3,0) + IF($A$3="Absolute extra revenue",AB3173,0) + IF($A$3="Absolute revenue per capita",AC3173,0)</f>
        <v>0</v>
      </c>
      <c r="Q3173" s="5">
        <f>-MIN(data!$B$4 / data!I3210 * data!P3210 / 100, data!N3210)</f>
        <v>0</v>
      </c>
      <c r="R3173" s="4">
        <f>-Q3173*K3173/1000</f>
        <v>0</v>
      </c>
      <c r="S3173" s="6">
        <f>-MIN(data!$B$5/(POWER(LN(I3173),2))*P3173/100, O3173)</f>
        <v>0</v>
      </c>
      <c r="T3173" s="6">
        <f>-S3173*L3173/100000</f>
        <v>0</v>
      </c>
      <c r="U3173" s="4">
        <f>N3173+Q3173</f>
        <v>24.3</v>
      </c>
      <c r="V3173" s="4" t="e">
        <f>P3173*I3173/100/R3173</f>
        <v>#DIV/0!</v>
      </c>
      <c r="W3173" s="4" t="e">
        <f>V3173*H3173</f>
        <v>#DIV/0!</v>
      </c>
      <c r="X3173" s="6">
        <f>O3173+S3173</f>
        <v>62</v>
      </c>
      <c r="Y3173" s="6" t="e">
        <f>P3173*I3173/100/T3173</f>
        <v>#DIV/0!</v>
      </c>
      <c r="Z3173" s="6" t="e">
        <f>Y3173*H3173</f>
        <v>#DIV/0!</v>
      </c>
      <c r="AB3173" s="1">
        <f t="shared" si="98"/>
        <v>0</v>
      </c>
      <c r="AC3173" s="1">
        <f t="shared" si="99"/>
        <v>0</v>
      </c>
    </row>
    <row r="3174" spans="4:29" x14ac:dyDescent="0.25">
      <c r="D3174" s="1">
        <v>2006</v>
      </c>
      <c r="E3174" s="1" t="s">
        <v>90</v>
      </c>
      <c r="F3174" s="2" t="s">
        <v>280</v>
      </c>
      <c r="G3174">
        <v>3</v>
      </c>
      <c r="H3174">
        <v>5991540</v>
      </c>
      <c r="I3174" s="1">
        <v>1049.2829999999999</v>
      </c>
      <c r="J3174" s="1">
        <v>4110</v>
      </c>
      <c r="K3174" s="1">
        <v>174152.5</v>
      </c>
      <c r="L3174" s="1">
        <v>165000</v>
      </c>
      <c r="M3174" s="3">
        <v>99</v>
      </c>
      <c r="N3174">
        <v>23.6</v>
      </c>
      <c r="O3174">
        <v>60</v>
      </c>
      <c r="P3174" s="1">
        <f>IF($A$3="Percentage of government revenue per capita",$B$3,0) + IF($A$3="Absolute extra revenue",AB3174,0) + IF($A$3="Absolute revenue per capita",AC3174,0)</f>
        <v>0</v>
      </c>
      <c r="Q3174" s="5">
        <f>-MIN(data!$B$4 / data!I3211 * data!P3211 / 100, data!N3211)</f>
        <v>0</v>
      </c>
      <c r="R3174" s="4">
        <f>-Q3174*K3174/1000</f>
        <v>0</v>
      </c>
      <c r="S3174" s="6">
        <f>-MIN(data!$B$5/(POWER(LN(I3174),2))*P3174/100, O3174)</f>
        <v>0</v>
      </c>
      <c r="T3174" s="6">
        <f>-S3174*L3174/100000</f>
        <v>0</v>
      </c>
      <c r="U3174" s="4">
        <f>N3174+Q3174</f>
        <v>23.6</v>
      </c>
      <c r="V3174" s="4" t="e">
        <f>P3174*I3174/100/R3174</f>
        <v>#DIV/0!</v>
      </c>
      <c r="W3174" s="4" t="e">
        <f>V3174*H3174</f>
        <v>#DIV/0!</v>
      </c>
      <c r="X3174" s="6">
        <f>O3174+S3174</f>
        <v>60</v>
      </c>
      <c r="Y3174" s="6" t="e">
        <f>P3174*I3174/100/T3174</f>
        <v>#DIV/0!</v>
      </c>
      <c r="Z3174" s="6" t="e">
        <f>Y3174*H3174</f>
        <v>#DIV/0!</v>
      </c>
      <c r="AB3174" s="1">
        <f t="shared" si="98"/>
        <v>0</v>
      </c>
      <c r="AC3174" s="1">
        <f t="shared" si="99"/>
        <v>0</v>
      </c>
    </row>
    <row r="3175" spans="4:29" x14ac:dyDescent="0.25">
      <c r="D3175" s="1">
        <v>2007</v>
      </c>
      <c r="E3175" s="1" t="s">
        <v>90</v>
      </c>
      <c r="F3175" s="2" t="s">
        <v>280</v>
      </c>
      <c r="G3175">
        <v>3</v>
      </c>
      <c r="H3175">
        <v>6255280</v>
      </c>
      <c r="I3175" s="1">
        <v>1097.115</v>
      </c>
      <c r="J3175" s="1">
        <v>4134</v>
      </c>
      <c r="K3175" s="1">
        <v>179739.1</v>
      </c>
      <c r="L3175" s="1">
        <v>169491.5</v>
      </c>
      <c r="M3175" s="3">
        <v>99</v>
      </c>
      <c r="N3175">
        <v>23</v>
      </c>
      <c r="O3175">
        <v>59</v>
      </c>
      <c r="P3175" s="1">
        <f>IF($A$3="Percentage of government revenue per capita",$B$3,0) + IF($A$3="Absolute extra revenue",AB3175,0) + IF($A$3="Absolute revenue per capita",AC3175,0)</f>
        <v>0</v>
      </c>
      <c r="Q3175" s="5">
        <f>-MIN(data!$B$4 / data!I3212 * data!P3212 / 100, data!N3212)</f>
        <v>0</v>
      </c>
      <c r="R3175" s="4">
        <f>-Q3175*K3175/1000</f>
        <v>0</v>
      </c>
      <c r="S3175" s="6">
        <f>-MIN(data!$B$5/(POWER(LN(I3175),2))*P3175/100, O3175)</f>
        <v>0</v>
      </c>
      <c r="T3175" s="6">
        <f>-S3175*L3175/100000</f>
        <v>0</v>
      </c>
      <c r="U3175" s="4">
        <f>N3175+Q3175</f>
        <v>23</v>
      </c>
      <c r="V3175" s="4" t="e">
        <f>P3175*I3175/100/R3175</f>
        <v>#DIV/0!</v>
      </c>
      <c r="W3175" s="4" t="e">
        <f>V3175*H3175</f>
        <v>#DIV/0!</v>
      </c>
      <c r="X3175" s="6">
        <f>O3175+S3175</f>
        <v>59</v>
      </c>
      <c r="Y3175" s="6" t="e">
        <f>P3175*I3175/100/T3175</f>
        <v>#DIV/0!</v>
      </c>
      <c r="Z3175" s="6" t="e">
        <f>Y3175*H3175</f>
        <v>#DIV/0!</v>
      </c>
      <c r="AB3175" s="1">
        <f t="shared" si="98"/>
        <v>0</v>
      </c>
      <c r="AC3175" s="1">
        <f t="shared" si="99"/>
        <v>0</v>
      </c>
    </row>
    <row r="3176" spans="4:29" x14ac:dyDescent="0.25">
      <c r="D3176" s="1">
        <v>2008</v>
      </c>
      <c r="E3176" s="1" t="s">
        <v>90</v>
      </c>
      <c r="F3176" s="2" t="s">
        <v>280</v>
      </c>
      <c r="G3176">
        <v>3</v>
      </c>
      <c r="H3176">
        <v>6556478</v>
      </c>
      <c r="I3176" s="1">
        <v>967.43320000000006</v>
      </c>
      <c r="J3176" s="1">
        <v>4174</v>
      </c>
      <c r="K3176" s="1">
        <v>187174.9</v>
      </c>
      <c r="L3176" s="1">
        <v>172413.8</v>
      </c>
      <c r="M3176" s="3">
        <v>100</v>
      </c>
      <c r="N3176">
        <v>22.3</v>
      </c>
      <c r="O3176">
        <v>58</v>
      </c>
      <c r="P3176" s="1">
        <f>IF($A$3="Percentage of government revenue per capita",$B$3,0) + IF($A$3="Absolute extra revenue",AB3176,0) + IF($A$3="Absolute revenue per capita",AC3176,0)</f>
        <v>0</v>
      </c>
      <c r="Q3176" s="5">
        <f>-MIN(data!$B$4 / data!I3213 * data!P3213 / 100, data!N3213)</f>
        <v>0</v>
      </c>
      <c r="R3176" s="4">
        <f>-Q3176*K3176/1000</f>
        <v>0</v>
      </c>
      <c r="S3176" s="6">
        <f>-MIN(data!$B$5/(POWER(LN(I3176),2))*P3176/100, O3176)</f>
        <v>0</v>
      </c>
      <c r="T3176" s="6">
        <f>-S3176*L3176/100000</f>
        <v>0</v>
      </c>
      <c r="U3176" s="4">
        <f>N3176+Q3176</f>
        <v>22.3</v>
      </c>
      <c r="V3176" s="4" t="e">
        <f>P3176*I3176/100/R3176</f>
        <v>#DIV/0!</v>
      </c>
      <c r="W3176" s="4" t="e">
        <f>V3176*H3176</f>
        <v>#DIV/0!</v>
      </c>
      <c r="X3176" s="6">
        <f>O3176+S3176</f>
        <v>58</v>
      </c>
      <c r="Y3176" s="6" t="e">
        <f>P3176*I3176/100/T3176</f>
        <v>#DIV/0!</v>
      </c>
      <c r="Z3176" s="6" t="e">
        <f>Y3176*H3176</f>
        <v>#DIV/0!</v>
      </c>
      <c r="AB3176" s="1">
        <f t="shared" si="98"/>
        <v>0</v>
      </c>
      <c r="AC3176" s="1">
        <f t="shared" si="99"/>
        <v>0</v>
      </c>
    </row>
    <row r="3177" spans="4:29" x14ac:dyDescent="0.25">
      <c r="D3177" s="1">
        <v>2009</v>
      </c>
      <c r="E3177" s="1" t="s">
        <v>90</v>
      </c>
      <c r="F3177" s="2" t="s">
        <v>280</v>
      </c>
      <c r="G3177">
        <v>3</v>
      </c>
      <c r="H3177">
        <v>6893260</v>
      </c>
      <c r="I3177" s="1">
        <v>932.16049999999996</v>
      </c>
      <c r="J3177" s="1">
        <v>4229</v>
      </c>
      <c r="K3177" s="1">
        <v>194884.8</v>
      </c>
      <c r="L3177" s="1">
        <v>189655.2</v>
      </c>
      <c r="M3177" s="3">
        <v>100</v>
      </c>
      <c r="N3177">
        <v>21.7</v>
      </c>
      <c r="O3177">
        <v>58</v>
      </c>
      <c r="P3177" s="1">
        <f>IF($A$3="Percentage of government revenue per capita",$B$3,0) + IF($A$3="Absolute extra revenue",AB3177,0) + IF($A$3="Absolute revenue per capita",AC3177,0)</f>
        <v>0</v>
      </c>
      <c r="Q3177" s="5">
        <f>-MIN(data!$B$4 / data!I3214 * data!P3214 / 100, data!N3214)</f>
        <v>0</v>
      </c>
      <c r="R3177" s="4">
        <f>-Q3177*K3177/1000</f>
        <v>0</v>
      </c>
      <c r="S3177" s="6">
        <f>-MIN(data!$B$5/(POWER(LN(I3177),2))*P3177/100, O3177)</f>
        <v>0</v>
      </c>
      <c r="T3177" s="6">
        <f>-S3177*L3177/100000</f>
        <v>0</v>
      </c>
      <c r="U3177" s="4">
        <f>N3177+Q3177</f>
        <v>21.7</v>
      </c>
      <c r="V3177" s="4" t="e">
        <f>P3177*I3177/100/R3177</f>
        <v>#DIV/0!</v>
      </c>
      <c r="W3177" s="4" t="e">
        <f>V3177*H3177</f>
        <v>#DIV/0!</v>
      </c>
      <c r="X3177" s="6">
        <f>O3177+S3177</f>
        <v>58</v>
      </c>
      <c r="Y3177" s="6" t="e">
        <f>P3177*I3177/100/T3177</f>
        <v>#DIV/0!</v>
      </c>
      <c r="Z3177" s="6" t="e">
        <f>Y3177*H3177</f>
        <v>#DIV/0!</v>
      </c>
      <c r="AB3177" s="1">
        <f t="shared" si="98"/>
        <v>0</v>
      </c>
      <c r="AC3177" s="1">
        <f t="shared" si="99"/>
        <v>0</v>
      </c>
    </row>
    <row r="3178" spans="4:29" x14ac:dyDescent="0.25">
      <c r="D3178" s="1">
        <v>2010</v>
      </c>
      <c r="E3178" s="1" t="s">
        <v>90</v>
      </c>
      <c r="F3178" s="2" t="s">
        <v>280</v>
      </c>
      <c r="G3178">
        <v>3</v>
      </c>
      <c r="H3178">
        <v>7261539</v>
      </c>
      <c r="I3178" s="1">
        <v>830.38070000000005</v>
      </c>
      <c r="J3178" s="1">
        <v>4282</v>
      </c>
      <c r="K3178" s="1">
        <v>202938.4</v>
      </c>
      <c r="L3178" s="1">
        <v>186440.7</v>
      </c>
      <c r="M3178" s="3">
        <v>110</v>
      </c>
      <c r="N3178">
        <v>21.1</v>
      </c>
      <c r="O3178">
        <v>59</v>
      </c>
      <c r="P3178" s="1">
        <f>IF($A$3="Percentage of government revenue per capita",$B$3,0) + IF($A$3="Absolute extra revenue",AB3178,0) + IF($A$3="Absolute revenue per capita",AC3178,0)</f>
        <v>0</v>
      </c>
      <c r="Q3178" s="5">
        <f>-MIN(data!$B$4 / data!I3215 * data!P3215 / 100, data!N3215)</f>
        <v>0</v>
      </c>
      <c r="R3178" s="4">
        <f>-Q3178*K3178/1000</f>
        <v>0</v>
      </c>
      <c r="S3178" s="6">
        <f>-MIN(data!$B$5/(POWER(LN(I3178),2))*P3178/100, O3178)</f>
        <v>0</v>
      </c>
      <c r="T3178" s="6">
        <f>-S3178*L3178/100000</f>
        <v>0</v>
      </c>
      <c r="U3178" s="4">
        <f>N3178+Q3178</f>
        <v>21.1</v>
      </c>
      <c r="V3178" s="4" t="e">
        <f>P3178*I3178/100/R3178</f>
        <v>#DIV/0!</v>
      </c>
      <c r="W3178" s="4" t="e">
        <f>V3178*H3178</f>
        <v>#DIV/0!</v>
      </c>
      <c r="X3178" s="6">
        <f>O3178+S3178</f>
        <v>59</v>
      </c>
      <c r="Y3178" s="6" t="e">
        <f>P3178*I3178/100/T3178</f>
        <v>#DIV/0!</v>
      </c>
      <c r="Z3178" s="6" t="e">
        <f>Y3178*H3178</f>
        <v>#DIV/0!</v>
      </c>
      <c r="AB3178" s="1">
        <f t="shared" si="98"/>
        <v>0</v>
      </c>
      <c r="AC3178" s="1">
        <f t="shared" si="99"/>
        <v>0</v>
      </c>
    </row>
    <row r="3179" spans="4:29" x14ac:dyDescent="0.25">
      <c r="D3179" s="1">
        <v>2011</v>
      </c>
      <c r="E3179" s="1" t="s">
        <v>90</v>
      </c>
      <c r="F3179" s="2" t="s">
        <v>280</v>
      </c>
      <c r="G3179">
        <v>3</v>
      </c>
      <c r="H3179">
        <v>7663131</v>
      </c>
      <c r="I3179" s="1">
        <v>728.66470000000004</v>
      </c>
      <c r="J3179" s="1">
        <v>4331</v>
      </c>
      <c r="K3179" s="1">
        <v>211268.3</v>
      </c>
      <c r="L3179" s="1">
        <v>186440.7</v>
      </c>
      <c r="M3179" s="3">
        <v>110</v>
      </c>
      <c r="N3179">
        <v>20.5</v>
      </c>
      <c r="O3179">
        <v>59</v>
      </c>
      <c r="P3179" s="1">
        <f>IF($A$3="Percentage of government revenue per capita",$B$3,0) + IF($A$3="Absolute extra revenue",AB3179,0) + IF($A$3="Absolute revenue per capita",AC3179,0)</f>
        <v>0</v>
      </c>
      <c r="Q3179" s="5">
        <f>-MIN(data!$B$4 / data!I3216 * data!P3216 / 100, data!N3216)</f>
        <v>0</v>
      </c>
      <c r="R3179" s="4">
        <f>-Q3179*K3179/1000</f>
        <v>0</v>
      </c>
      <c r="S3179" s="6">
        <f>-MIN(data!$B$5/(POWER(LN(I3179),2))*P3179/100, O3179)</f>
        <v>0</v>
      </c>
      <c r="T3179" s="6">
        <f>-S3179*L3179/100000</f>
        <v>0</v>
      </c>
      <c r="U3179" s="4">
        <f>N3179+Q3179</f>
        <v>20.5</v>
      </c>
      <c r="V3179" s="4" t="e">
        <f>P3179*I3179/100/R3179</f>
        <v>#DIV/0!</v>
      </c>
      <c r="W3179" s="4" t="e">
        <f>V3179*H3179</f>
        <v>#DIV/0!</v>
      </c>
      <c r="X3179" s="6">
        <f>O3179+S3179</f>
        <v>59</v>
      </c>
      <c r="Y3179" s="6" t="e">
        <f>P3179*I3179/100/T3179</f>
        <v>#DIV/0!</v>
      </c>
      <c r="Z3179" s="6" t="e">
        <f>Y3179*H3179</f>
        <v>#DIV/0!</v>
      </c>
      <c r="AB3179" s="1">
        <f t="shared" si="98"/>
        <v>0</v>
      </c>
      <c r="AC3179" s="1">
        <f t="shared" si="99"/>
        <v>0</v>
      </c>
    </row>
    <row r="3180" spans="4:29" x14ac:dyDescent="0.25">
      <c r="D3180" s="1">
        <v>2012</v>
      </c>
      <c r="E3180" s="1" t="s">
        <v>90</v>
      </c>
      <c r="F3180" s="2" t="s">
        <v>280</v>
      </c>
      <c r="G3180">
        <v>3</v>
      </c>
      <c r="H3180">
        <v>8090872</v>
      </c>
      <c r="I3180" s="1">
        <v>743.6884</v>
      </c>
      <c r="J3180" s="1">
        <v>4363</v>
      </c>
      <c r="K3180" s="1">
        <v>219246.2</v>
      </c>
      <c r="L3180" s="1">
        <v>203389.8</v>
      </c>
      <c r="M3180" s="3">
        <v>110</v>
      </c>
      <c r="N3180">
        <v>19.899999999999999</v>
      </c>
      <c r="O3180">
        <v>59</v>
      </c>
      <c r="P3180" s="1">
        <f>IF($A$3="Percentage of government revenue per capita",$B$3,0) + IF($A$3="Absolute extra revenue",AB3180,0) + IF($A$3="Absolute revenue per capita",AC3180,0)</f>
        <v>0</v>
      </c>
      <c r="Q3180" s="5">
        <f>-MIN(data!$B$4 / data!I3217 * data!P3217 / 100, data!N3217)</f>
        <v>0</v>
      </c>
      <c r="R3180" s="4">
        <f>-Q3180*K3180/1000</f>
        <v>0</v>
      </c>
      <c r="S3180" s="6">
        <f>-MIN(data!$B$5/(POWER(LN(I3180),2))*P3180/100, O3180)</f>
        <v>0</v>
      </c>
      <c r="T3180" s="6">
        <f>-S3180*L3180/100000</f>
        <v>0</v>
      </c>
      <c r="U3180" s="4">
        <f>N3180+Q3180</f>
        <v>19.899999999999999</v>
      </c>
      <c r="V3180" s="4" t="e">
        <f>P3180*I3180/100/R3180</f>
        <v>#DIV/0!</v>
      </c>
      <c r="W3180" s="4" t="e">
        <f>V3180*H3180</f>
        <v>#DIV/0!</v>
      </c>
      <c r="X3180" s="6">
        <f>O3180+S3180</f>
        <v>59</v>
      </c>
      <c r="Y3180" s="6" t="e">
        <f>P3180*I3180/100/T3180</f>
        <v>#DIV/0!</v>
      </c>
      <c r="Z3180" s="6" t="e">
        <f>Y3180*H3180</f>
        <v>#DIV/0!</v>
      </c>
      <c r="AB3180" s="1">
        <f t="shared" si="98"/>
        <v>0</v>
      </c>
      <c r="AC3180" s="1">
        <f t="shared" si="99"/>
        <v>0</v>
      </c>
    </row>
    <row r="3181" spans="4:29" x14ac:dyDescent="0.25">
      <c r="D3181" s="1">
        <v>2013</v>
      </c>
      <c r="E3181" s="1" t="s">
        <v>90</v>
      </c>
      <c r="F3181" s="2" t="s">
        <v>280</v>
      </c>
      <c r="G3181">
        <v>3</v>
      </c>
      <c r="H3181">
        <v>8520420</v>
      </c>
      <c r="I3181" s="1">
        <v>724.14819999999997</v>
      </c>
      <c r="J3181" s="1">
        <v>4369</v>
      </c>
      <c r="K3181" s="1">
        <v>227552.1</v>
      </c>
      <c r="L3181" s="1">
        <v>203389.8</v>
      </c>
      <c r="M3181" s="3">
        <v>120</v>
      </c>
      <c r="N3181">
        <v>19.2</v>
      </c>
      <c r="O3181">
        <v>59</v>
      </c>
      <c r="P3181" s="1">
        <f>IF($A$3="Percentage of government revenue per capita",$B$3,0) + IF($A$3="Absolute extra revenue",AB3181,0) + IF($A$3="Absolute revenue per capita",AC3181,0)</f>
        <v>0</v>
      </c>
      <c r="Q3181" s="5">
        <f>-MIN(data!$B$4 / data!I3218 * data!P3218 / 100, data!N3218)</f>
        <v>0</v>
      </c>
      <c r="R3181" s="4">
        <f>-Q3181*K3181/1000</f>
        <v>0</v>
      </c>
      <c r="S3181" s="6">
        <f>-MIN(data!$B$5/(POWER(LN(I3181),2))*P3181/100, O3181)</f>
        <v>0</v>
      </c>
      <c r="T3181" s="6">
        <f>-S3181*L3181/100000</f>
        <v>0</v>
      </c>
      <c r="U3181" s="4">
        <f>N3181+Q3181</f>
        <v>19.2</v>
      </c>
      <c r="V3181" s="4" t="e">
        <f>P3181*I3181/100/R3181</f>
        <v>#DIV/0!</v>
      </c>
      <c r="W3181" s="4" t="e">
        <f>V3181*H3181</f>
        <v>#DIV/0!</v>
      </c>
      <c r="X3181" s="6">
        <f>O3181+S3181</f>
        <v>59</v>
      </c>
      <c r="Y3181" s="6" t="e">
        <f>P3181*I3181/100/T3181</f>
        <v>#DIV/0!</v>
      </c>
      <c r="Z3181" s="6" t="e">
        <f>Y3181*H3181</f>
        <v>#DIV/0!</v>
      </c>
      <c r="AB3181" s="1">
        <f t="shared" si="98"/>
        <v>0</v>
      </c>
      <c r="AC3181" s="1">
        <f t="shared" si="99"/>
        <v>0</v>
      </c>
    </row>
    <row r="3182" spans="4:29" x14ac:dyDescent="0.25">
      <c r="D3182" s="1">
        <v>2014</v>
      </c>
      <c r="E3182" s="1" t="s">
        <v>90</v>
      </c>
      <c r="F3182" s="2" t="s">
        <v>280</v>
      </c>
      <c r="G3182">
        <v>3</v>
      </c>
      <c r="H3182">
        <v>8920049</v>
      </c>
      <c r="I3182" s="1">
        <v>787.89110000000005</v>
      </c>
      <c r="J3182" s="1">
        <v>4359</v>
      </c>
      <c r="K3182" s="1">
        <v>233101.6</v>
      </c>
      <c r="L3182" s="1">
        <v>186440.7</v>
      </c>
      <c r="M3182" s="3">
        <v>120</v>
      </c>
      <c r="N3182">
        <v>18.7</v>
      </c>
      <c r="O3182">
        <v>59</v>
      </c>
      <c r="P3182" s="1">
        <f>IF($A$3="Percentage of government revenue per capita",$B$3,0) + IF($A$3="Absolute extra revenue",AB3182,0) + IF($A$3="Absolute revenue per capita",AC3182,0)</f>
        <v>0</v>
      </c>
      <c r="Q3182" s="5">
        <f>-MIN(data!$B$4 / data!I3219 * data!P3219 / 100, data!N3219)</f>
        <v>0</v>
      </c>
      <c r="R3182" s="4">
        <f>-Q3182*K3182/1000</f>
        <v>0</v>
      </c>
      <c r="S3182" s="6">
        <f>-MIN(data!$B$5/(POWER(LN(I3182),2))*P3182/100, O3182)</f>
        <v>0</v>
      </c>
      <c r="T3182" s="6">
        <f>-S3182*L3182/100000</f>
        <v>0</v>
      </c>
      <c r="U3182" s="4">
        <f>N3182+Q3182</f>
        <v>18.7</v>
      </c>
      <c r="V3182" s="4" t="e">
        <f>P3182*I3182/100/R3182</f>
        <v>#DIV/0!</v>
      </c>
      <c r="W3182" s="4" t="e">
        <f>V3182*H3182</f>
        <v>#DIV/0!</v>
      </c>
      <c r="X3182" s="6">
        <f>O3182+S3182</f>
        <v>59</v>
      </c>
      <c r="Y3182" s="6" t="e">
        <f>P3182*I3182/100/T3182</f>
        <v>#DIV/0!</v>
      </c>
      <c r="Z3182" s="6" t="e">
        <f>Y3182*H3182</f>
        <v>#DIV/0!</v>
      </c>
      <c r="AB3182" s="1">
        <f t="shared" si="98"/>
        <v>0</v>
      </c>
      <c r="AC3182" s="1">
        <f t="shared" si="99"/>
        <v>0</v>
      </c>
    </row>
    <row r="3183" spans="4:29" x14ac:dyDescent="0.25">
      <c r="D3183" s="1">
        <v>2015</v>
      </c>
      <c r="E3183" s="1" t="s">
        <v>90</v>
      </c>
      <c r="F3183" s="2" t="s">
        <v>280</v>
      </c>
      <c r="G3183">
        <v>3</v>
      </c>
      <c r="H3183">
        <v>9266575</v>
      </c>
      <c r="I3183" s="1">
        <v>726.78290000000004</v>
      </c>
      <c r="J3183" s="1">
        <v>4312</v>
      </c>
      <c r="K3183" s="1">
        <v>238232</v>
      </c>
      <c r="M3183" s="3">
        <v>110</v>
      </c>
      <c r="N3183">
        <v>18.100000000000001</v>
      </c>
      <c r="O3183">
        <v>58</v>
      </c>
      <c r="P3183" s="1">
        <f>IF($A$3="Percentage of government revenue per capita",$B$3,0) + IF($A$3="Absolute extra revenue",AB3183,0) + IF($A$3="Absolute revenue per capita",AC3183,0)</f>
        <v>0</v>
      </c>
      <c r="Q3183" s="5">
        <f>-MIN(data!$B$4 / data!I3220 * data!P3220 / 100, data!N3220)</f>
        <v>0</v>
      </c>
      <c r="R3183" s="4">
        <f>-Q3183*K3183/1000</f>
        <v>0</v>
      </c>
      <c r="S3183" s="6">
        <f>-MIN(data!$B$5/(POWER(LN(I3183),2))*P3183/100, O3183)</f>
        <v>0</v>
      </c>
      <c r="T3183" s="6">
        <f>-S3183*L3183/100000</f>
        <v>0</v>
      </c>
      <c r="U3183" s="4">
        <f>N3183+Q3183</f>
        <v>18.100000000000001</v>
      </c>
      <c r="V3183" s="4" t="e">
        <f>P3183*I3183/100/R3183</f>
        <v>#DIV/0!</v>
      </c>
      <c r="W3183" s="4" t="e">
        <f>V3183*H3183</f>
        <v>#DIV/0!</v>
      </c>
      <c r="X3183" s="6">
        <f>O3183+S3183</f>
        <v>58</v>
      </c>
      <c r="Y3183" s="6" t="e">
        <f>P3183*I3183/100/T3183</f>
        <v>#DIV/0!</v>
      </c>
      <c r="Z3183" s="6" t="e">
        <f>Y3183*H3183</f>
        <v>#DIV/0!</v>
      </c>
      <c r="AB3183" s="1">
        <f t="shared" si="98"/>
        <v>0</v>
      </c>
      <c r="AC3183" s="1">
        <f t="shared" si="99"/>
        <v>0</v>
      </c>
    </row>
    <row r="3184" spans="4:29" x14ac:dyDescent="0.25">
      <c r="D3184" s="1">
        <v>2016</v>
      </c>
      <c r="E3184" s="1" t="s">
        <v>90</v>
      </c>
      <c r="F3184" s="2" t="s">
        <v>280</v>
      </c>
      <c r="G3184">
        <v>3</v>
      </c>
      <c r="H3184">
        <v>9551467</v>
      </c>
      <c r="I3184" s="1">
        <v>736.08810000000005</v>
      </c>
      <c r="J3184" s="1">
        <v>4250</v>
      </c>
      <c r="K3184" s="1">
        <v>241477.3</v>
      </c>
      <c r="M3184" s="3"/>
      <c r="N3184">
        <v>17.600000000000001</v>
      </c>
      <c r="O3184"/>
      <c r="P3184" s="1">
        <f>IF($A$3="Percentage of government revenue per capita",$B$3,0) + IF($A$3="Absolute extra revenue",AB3184,0) + IF($A$3="Absolute revenue per capita",AC3184,0)</f>
        <v>0</v>
      </c>
      <c r="Q3184" s="5">
        <f>-MIN(data!$B$4 / data!I3221 * data!P3221 / 100, data!N3221)</f>
        <v>0</v>
      </c>
      <c r="R3184" s="4">
        <f>-Q3184*K3184/1000</f>
        <v>0</v>
      </c>
      <c r="S3184" s="6">
        <f>-MIN(data!$B$5/(POWER(LN(I3184),2))*P3184/100, O3184)</f>
        <v>0</v>
      </c>
      <c r="T3184" s="6">
        <f>-S3184*L3184/100000</f>
        <v>0</v>
      </c>
      <c r="U3184" s="4">
        <f>N3184+Q3184</f>
        <v>17.600000000000001</v>
      </c>
      <c r="V3184" s="4" t="e">
        <f>P3184*I3184/100/R3184</f>
        <v>#DIV/0!</v>
      </c>
      <c r="W3184" s="4" t="e">
        <f>V3184*H3184</f>
        <v>#DIV/0!</v>
      </c>
      <c r="X3184" s="6">
        <f>O3184+S3184</f>
        <v>0</v>
      </c>
      <c r="Y3184" s="6" t="e">
        <f>P3184*I3184/100/T3184</f>
        <v>#DIV/0!</v>
      </c>
      <c r="Z3184" s="6" t="e">
        <f>Y3184*H3184</f>
        <v>#DIV/0!</v>
      </c>
      <c r="AB3184" s="1">
        <f t="shared" si="98"/>
        <v>0</v>
      </c>
      <c r="AC3184" s="1">
        <f t="shared" si="99"/>
        <v>0</v>
      </c>
    </row>
    <row r="3185" spans="4:29" x14ac:dyDescent="0.25">
      <c r="D3185" s="1">
        <v>1980</v>
      </c>
      <c r="E3185" s="1" t="s">
        <v>92</v>
      </c>
      <c r="F3185" s="2" t="s">
        <v>281</v>
      </c>
      <c r="G3185">
        <v>3</v>
      </c>
      <c r="H3185">
        <v>14796174</v>
      </c>
      <c r="I3185" s="1">
        <v>0</v>
      </c>
      <c r="J3185" s="1">
        <v>26150</v>
      </c>
      <c r="K3185" s="1">
        <v>373038.5</v>
      </c>
      <c r="M3185" s="3"/>
      <c r="N3185">
        <v>70.099999999999994</v>
      </c>
      <c r="O3185"/>
      <c r="P3185" s="1">
        <f>IF($A$3="Percentage of government revenue per capita",$B$3,0) + IF($A$3="Absolute extra revenue",AB3185,0) + IF($A$3="Absolute revenue per capita",AC3185,0)</f>
        <v>0</v>
      </c>
      <c r="Q3185" s="5">
        <f>-MIN(data!$B$4 / data!I3259 * data!P3259 / 100, data!N3259)</f>
        <v>0</v>
      </c>
      <c r="R3185" s="4">
        <f>-Q3185*K3185/1000</f>
        <v>0</v>
      </c>
      <c r="S3185" s="6" t="e">
        <f>-MIN(data!$B$5/(POWER(LN(I3185),2))*P3185/100, O3185)</f>
        <v>#NUM!</v>
      </c>
      <c r="T3185" s="6" t="e">
        <f>-S3185*L3185/100000</f>
        <v>#NUM!</v>
      </c>
      <c r="U3185" s="4">
        <f>N3185+Q3185</f>
        <v>70.099999999999994</v>
      </c>
      <c r="V3185" s="4" t="e">
        <f>P3185*I3185/100/R3185</f>
        <v>#DIV/0!</v>
      </c>
      <c r="W3185" s="4" t="e">
        <f>V3185*H3185</f>
        <v>#DIV/0!</v>
      </c>
      <c r="X3185" s="6" t="e">
        <f>O3185+S3185</f>
        <v>#NUM!</v>
      </c>
      <c r="Y3185" s="6" t="e">
        <f>P3185*I3185/100/T3185</f>
        <v>#NUM!</v>
      </c>
      <c r="Z3185" s="6" t="e">
        <f>Y3185*H3185</f>
        <v>#NUM!</v>
      </c>
      <c r="AB3185" s="1" t="e">
        <f t="shared" si="98"/>
        <v>#DIV/0!</v>
      </c>
      <c r="AC3185" s="1" t="e">
        <f t="shared" si="99"/>
        <v>#DIV/0!</v>
      </c>
    </row>
    <row r="3186" spans="4:29" x14ac:dyDescent="0.25">
      <c r="D3186" s="1">
        <v>1981</v>
      </c>
      <c r="E3186" s="1" t="s">
        <v>92</v>
      </c>
      <c r="F3186" s="2" t="s">
        <v>281</v>
      </c>
      <c r="G3186">
        <v>3</v>
      </c>
      <c r="H3186">
        <v>14958908</v>
      </c>
      <c r="I3186" s="1">
        <v>0</v>
      </c>
      <c r="J3186" s="1">
        <v>25757</v>
      </c>
      <c r="K3186" s="1">
        <v>378779.4</v>
      </c>
      <c r="M3186" s="3"/>
      <c r="N3186">
        <v>68</v>
      </c>
      <c r="O3186"/>
      <c r="P3186" s="1">
        <f>IF($A$3="Percentage of government revenue per capita",$B$3,0) + IF($A$3="Absolute extra revenue",AB3186,0) + IF($A$3="Absolute revenue per capita",AC3186,0)</f>
        <v>0</v>
      </c>
      <c r="Q3186" s="5">
        <f>-MIN(data!$B$4 / data!I3260 * data!P3260 / 100, data!N3260)</f>
        <v>0</v>
      </c>
      <c r="R3186" s="4">
        <f>-Q3186*K3186/1000</f>
        <v>0</v>
      </c>
      <c r="S3186" s="6" t="e">
        <f>-MIN(data!$B$5/(POWER(LN(I3186),2))*P3186/100, O3186)</f>
        <v>#NUM!</v>
      </c>
      <c r="T3186" s="6" t="e">
        <f>-S3186*L3186/100000</f>
        <v>#NUM!</v>
      </c>
      <c r="U3186" s="4">
        <f>N3186+Q3186</f>
        <v>68</v>
      </c>
      <c r="V3186" s="4" t="e">
        <f>P3186*I3186/100/R3186</f>
        <v>#DIV/0!</v>
      </c>
      <c r="W3186" s="4" t="e">
        <f>V3186*H3186</f>
        <v>#DIV/0!</v>
      </c>
      <c r="X3186" s="6" t="e">
        <f>O3186+S3186</f>
        <v>#NUM!</v>
      </c>
      <c r="Y3186" s="6" t="e">
        <f>P3186*I3186/100/T3186</f>
        <v>#NUM!</v>
      </c>
      <c r="Z3186" s="6" t="e">
        <f>Y3186*H3186</f>
        <v>#NUM!</v>
      </c>
      <c r="AB3186" s="1" t="e">
        <f t="shared" si="98"/>
        <v>#DIV/0!</v>
      </c>
      <c r="AC3186" s="1" t="e">
        <f t="shared" si="99"/>
        <v>#DIV/0!</v>
      </c>
    </row>
    <row r="3187" spans="4:29" x14ac:dyDescent="0.25">
      <c r="D3187" s="1">
        <v>1982</v>
      </c>
      <c r="E3187" s="1" t="s">
        <v>92</v>
      </c>
      <c r="F3187" s="2" t="s">
        <v>281</v>
      </c>
      <c r="G3187">
        <v>3</v>
      </c>
      <c r="H3187">
        <v>15128087</v>
      </c>
      <c r="I3187" s="1">
        <v>0</v>
      </c>
      <c r="J3187" s="1">
        <v>25345</v>
      </c>
      <c r="K3187" s="1">
        <v>385182.4</v>
      </c>
      <c r="M3187" s="3"/>
      <c r="N3187">
        <v>65.8</v>
      </c>
      <c r="O3187"/>
      <c r="P3187" s="1">
        <f>IF($A$3="Percentage of government revenue per capita",$B$3,0) + IF($A$3="Absolute extra revenue",AB3187,0) + IF($A$3="Absolute revenue per capita",AC3187,0)</f>
        <v>0</v>
      </c>
      <c r="Q3187" s="5">
        <f>-MIN(data!$B$4 / data!I3261 * data!P3261 / 100, data!N3261)</f>
        <v>0</v>
      </c>
      <c r="R3187" s="4">
        <f>-Q3187*K3187/1000</f>
        <v>0</v>
      </c>
      <c r="S3187" s="6" t="e">
        <f>-MIN(data!$B$5/(POWER(LN(I3187),2))*P3187/100, O3187)</f>
        <v>#NUM!</v>
      </c>
      <c r="T3187" s="6" t="e">
        <f>-S3187*L3187/100000</f>
        <v>#NUM!</v>
      </c>
      <c r="U3187" s="4">
        <f>N3187+Q3187</f>
        <v>65.8</v>
      </c>
      <c r="V3187" s="4" t="e">
        <f>P3187*I3187/100/R3187</f>
        <v>#DIV/0!</v>
      </c>
      <c r="W3187" s="4" t="e">
        <f>V3187*H3187</f>
        <v>#DIV/0!</v>
      </c>
      <c r="X3187" s="6" t="e">
        <f>O3187+S3187</f>
        <v>#NUM!</v>
      </c>
      <c r="Y3187" s="6" t="e">
        <f>P3187*I3187/100/T3187</f>
        <v>#NUM!</v>
      </c>
      <c r="Z3187" s="6" t="e">
        <f>Y3187*H3187</f>
        <v>#NUM!</v>
      </c>
      <c r="AB3187" s="1" t="e">
        <f t="shared" si="98"/>
        <v>#DIV/0!</v>
      </c>
      <c r="AC3187" s="1" t="e">
        <f t="shared" si="99"/>
        <v>#DIV/0!</v>
      </c>
    </row>
    <row r="3188" spans="4:29" x14ac:dyDescent="0.25">
      <c r="D3188" s="1">
        <v>1983</v>
      </c>
      <c r="E3188" s="1" t="s">
        <v>92</v>
      </c>
      <c r="F3188" s="2" t="s">
        <v>281</v>
      </c>
      <c r="G3188">
        <v>3</v>
      </c>
      <c r="H3188">
        <v>15303309</v>
      </c>
      <c r="I3188" s="1">
        <v>0</v>
      </c>
      <c r="J3188" s="1">
        <v>24922</v>
      </c>
      <c r="K3188" s="1">
        <v>391855.3</v>
      </c>
      <c r="M3188" s="3"/>
      <c r="N3188">
        <v>63.6</v>
      </c>
      <c r="O3188"/>
      <c r="P3188" s="1">
        <f>IF($A$3="Percentage of government revenue per capita",$B$3,0) + IF($A$3="Absolute extra revenue",AB3188,0) + IF($A$3="Absolute revenue per capita",AC3188,0)</f>
        <v>0</v>
      </c>
      <c r="Q3188" s="5">
        <f>-MIN(data!$B$4 / data!I3262 * data!P3262 / 100, data!N3262)</f>
        <v>0</v>
      </c>
      <c r="R3188" s="4">
        <f>-Q3188*K3188/1000</f>
        <v>0</v>
      </c>
      <c r="S3188" s="6" t="e">
        <f>-MIN(data!$B$5/(POWER(LN(I3188),2))*P3188/100, O3188)</f>
        <v>#NUM!</v>
      </c>
      <c r="T3188" s="6" t="e">
        <f>-S3188*L3188/100000</f>
        <v>#NUM!</v>
      </c>
      <c r="U3188" s="4">
        <f>N3188+Q3188</f>
        <v>63.6</v>
      </c>
      <c r="V3188" s="4" t="e">
        <f>P3188*I3188/100/R3188</f>
        <v>#DIV/0!</v>
      </c>
      <c r="W3188" s="4" t="e">
        <f>V3188*H3188</f>
        <v>#DIV/0!</v>
      </c>
      <c r="X3188" s="6" t="e">
        <f>O3188+S3188</f>
        <v>#NUM!</v>
      </c>
      <c r="Y3188" s="6" t="e">
        <f>P3188*I3188/100/T3188</f>
        <v>#NUM!</v>
      </c>
      <c r="Z3188" s="6" t="e">
        <f>Y3188*H3188</f>
        <v>#NUM!</v>
      </c>
      <c r="AB3188" s="1" t="e">
        <f t="shared" si="98"/>
        <v>#DIV/0!</v>
      </c>
      <c r="AC3188" s="1" t="e">
        <f t="shared" si="99"/>
        <v>#DIV/0!</v>
      </c>
    </row>
    <row r="3189" spans="4:29" x14ac:dyDescent="0.25">
      <c r="D3189" s="1">
        <v>1984</v>
      </c>
      <c r="E3189" s="1" t="s">
        <v>92</v>
      </c>
      <c r="F3189" s="2" t="s">
        <v>281</v>
      </c>
      <c r="G3189">
        <v>3</v>
      </c>
      <c r="H3189">
        <v>15483419</v>
      </c>
      <c r="I3189" s="1">
        <v>0</v>
      </c>
      <c r="J3189" s="1">
        <v>24479</v>
      </c>
      <c r="K3189" s="1">
        <v>398680.8</v>
      </c>
      <c r="M3189" s="3"/>
      <c r="N3189">
        <v>61.4</v>
      </c>
      <c r="O3189"/>
      <c r="P3189" s="1">
        <f>IF($A$3="Percentage of government revenue per capita",$B$3,0) + IF($A$3="Absolute extra revenue",AB3189,0) + IF($A$3="Absolute revenue per capita",AC3189,0)</f>
        <v>0</v>
      </c>
      <c r="Q3189" s="5">
        <f>-MIN(data!$B$4 / data!I3263 * data!P3263 / 100, data!N3263)</f>
        <v>0</v>
      </c>
      <c r="R3189" s="4">
        <f>-Q3189*K3189/1000</f>
        <v>0</v>
      </c>
      <c r="S3189" s="6" t="e">
        <f>-MIN(data!$B$5/(POWER(LN(I3189),2))*P3189/100, O3189)</f>
        <v>#NUM!</v>
      </c>
      <c r="T3189" s="6" t="e">
        <f>-S3189*L3189/100000</f>
        <v>#NUM!</v>
      </c>
      <c r="U3189" s="4">
        <f>N3189+Q3189</f>
        <v>61.4</v>
      </c>
      <c r="V3189" s="4" t="e">
        <f>P3189*I3189/100/R3189</f>
        <v>#DIV/0!</v>
      </c>
      <c r="W3189" s="4" t="e">
        <f>V3189*H3189</f>
        <v>#DIV/0!</v>
      </c>
      <c r="X3189" s="6" t="e">
        <f>O3189+S3189</f>
        <v>#NUM!</v>
      </c>
      <c r="Y3189" s="6" t="e">
        <f>P3189*I3189/100/T3189</f>
        <v>#NUM!</v>
      </c>
      <c r="Z3189" s="6" t="e">
        <f>Y3189*H3189</f>
        <v>#NUM!</v>
      </c>
      <c r="AB3189" s="1" t="e">
        <f t="shared" si="98"/>
        <v>#DIV/0!</v>
      </c>
      <c r="AC3189" s="1" t="e">
        <f t="shared" si="99"/>
        <v>#DIV/0!</v>
      </c>
    </row>
    <row r="3190" spans="4:29" x14ac:dyDescent="0.25">
      <c r="D3190" s="1">
        <v>1985</v>
      </c>
      <c r="E3190" s="1" t="s">
        <v>92</v>
      </c>
      <c r="F3190" s="2" t="s">
        <v>281</v>
      </c>
      <c r="G3190">
        <v>3</v>
      </c>
      <c r="H3190">
        <v>15665595</v>
      </c>
      <c r="I3190" s="1">
        <v>0</v>
      </c>
      <c r="J3190" s="1">
        <v>24003</v>
      </c>
      <c r="K3190" s="1">
        <v>404090.9</v>
      </c>
      <c r="M3190" s="3"/>
      <c r="N3190">
        <v>59.4</v>
      </c>
      <c r="O3190"/>
      <c r="P3190" s="1">
        <f>IF($A$3="Percentage of government revenue per capita",$B$3,0) + IF($A$3="Absolute extra revenue",AB3190,0) + IF($A$3="Absolute revenue per capita",AC3190,0)</f>
        <v>0</v>
      </c>
      <c r="Q3190" s="5">
        <f>-MIN(data!$B$4 / data!I3264 * data!P3264 / 100, data!N3264)</f>
        <v>0</v>
      </c>
      <c r="R3190" s="4">
        <f>-Q3190*K3190/1000</f>
        <v>0</v>
      </c>
      <c r="S3190" s="6" t="e">
        <f>-MIN(data!$B$5/(POWER(LN(I3190),2))*P3190/100, O3190)</f>
        <v>#NUM!</v>
      </c>
      <c r="T3190" s="6" t="e">
        <f>-S3190*L3190/100000</f>
        <v>#NUM!</v>
      </c>
      <c r="U3190" s="4">
        <f>N3190+Q3190</f>
        <v>59.4</v>
      </c>
      <c r="V3190" s="4" t="e">
        <f>P3190*I3190/100/R3190</f>
        <v>#DIV/0!</v>
      </c>
      <c r="W3190" s="4" t="e">
        <f>V3190*H3190</f>
        <v>#DIV/0!</v>
      </c>
      <c r="X3190" s="6" t="e">
        <f>O3190+S3190</f>
        <v>#NUM!</v>
      </c>
      <c r="Y3190" s="6" t="e">
        <f>P3190*I3190/100/T3190</f>
        <v>#NUM!</v>
      </c>
      <c r="Z3190" s="6" t="e">
        <f>Y3190*H3190</f>
        <v>#NUM!</v>
      </c>
      <c r="AB3190" s="1" t="e">
        <f t="shared" si="98"/>
        <v>#DIV/0!</v>
      </c>
      <c r="AC3190" s="1" t="e">
        <f t="shared" si="99"/>
        <v>#DIV/0!</v>
      </c>
    </row>
    <row r="3191" spans="4:29" x14ac:dyDescent="0.25">
      <c r="D3191" s="1">
        <v>1986</v>
      </c>
      <c r="E3191" s="1" t="s">
        <v>92</v>
      </c>
      <c r="F3191" s="2" t="s">
        <v>281</v>
      </c>
      <c r="G3191">
        <v>3</v>
      </c>
      <c r="H3191">
        <v>15852525</v>
      </c>
      <c r="I3191" s="1">
        <v>0</v>
      </c>
      <c r="J3191" s="1">
        <v>23452</v>
      </c>
      <c r="K3191" s="1">
        <v>407860.9</v>
      </c>
      <c r="M3191" s="3"/>
      <c r="N3191">
        <v>57.5</v>
      </c>
      <c r="O3191"/>
      <c r="P3191" s="1">
        <f>IF($A$3="Percentage of government revenue per capita",$B$3,0) + IF($A$3="Absolute extra revenue",AB3191,0) + IF($A$3="Absolute revenue per capita",AC3191,0)</f>
        <v>0</v>
      </c>
      <c r="Q3191" s="5">
        <f>-MIN(data!$B$4 / data!I3265 * data!P3265 / 100, data!N3265)</f>
        <v>0</v>
      </c>
      <c r="R3191" s="4">
        <f>-Q3191*K3191/1000</f>
        <v>0</v>
      </c>
      <c r="S3191" s="6" t="e">
        <f>-MIN(data!$B$5/(POWER(LN(I3191),2))*P3191/100, O3191)</f>
        <v>#NUM!</v>
      </c>
      <c r="T3191" s="6" t="e">
        <f>-S3191*L3191/100000</f>
        <v>#NUM!</v>
      </c>
      <c r="U3191" s="4">
        <f>N3191+Q3191</f>
        <v>57.5</v>
      </c>
      <c r="V3191" s="4" t="e">
        <f>P3191*I3191/100/R3191</f>
        <v>#DIV/0!</v>
      </c>
      <c r="W3191" s="4" t="e">
        <f>V3191*H3191</f>
        <v>#DIV/0!</v>
      </c>
      <c r="X3191" s="6" t="e">
        <f>O3191+S3191</f>
        <v>#NUM!</v>
      </c>
      <c r="Y3191" s="6" t="e">
        <f>P3191*I3191/100/T3191</f>
        <v>#NUM!</v>
      </c>
      <c r="Z3191" s="6" t="e">
        <f>Y3191*H3191</f>
        <v>#NUM!</v>
      </c>
      <c r="AB3191" s="1" t="e">
        <f t="shared" si="98"/>
        <v>#DIV/0!</v>
      </c>
      <c r="AC3191" s="1" t="e">
        <f t="shared" si="99"/>
        <v>#DIV/0!</v>
      </c>
    </row>
    <row r="3192" spans="4:29" x14ac:dyDescent="0.25">
      <c r="D3192" s="1">
        <v>1987</v>
      </c>
      <c r="E3192" s="1" t="s">
        <v>92</v>
      </c>
      <c r="F3192" s="2" t="s">
        <v>281</v>
      </c>
      <c r="G3192">
        <v>3</v>
      </c>
      <c r="H3192">
        <v>16039251</v>
      </c>
      <c r="I3192" s="1">
        <v>0</v>
      </c>
      <c r="J3192" s="1">
        <v>22789</v>
      </c>
      <c r="K3192" s="1">
        <v>409138.2</v>
      </c>
      <c r="M3192" s="3"/>
      <c r="N3192">
        <v>55.7</v>
      </c>
      <c r="O3192"/>
      <c r="P3192" s="1">
        <f>IF($A$3="Percentage of government revenue per capita",$B$3,0) + IF($A$3="Absolute extra revenue",AB3192,0) + IF($A$3="Absolute revenue per capita",AC3192,0)</f>
        <v>0</v>
      </c>
      <c r="Q3192" s="5">
        <f>-MIN(data!$B$4 / data!I3266 * data!P3266 / 100, data!N3266)</f>
        <v>0</v>
      </c>
      <c r="R3192" s="4">
        <f>-Q3192*K3192/1000</f>
        <v>0</v>
      </c>
      <c r="S3192" s="6" t="e">
        <f>-MIN(data!$B$5/(POWER(LN(I3192),2))*P3192/100, O3192)</f>
        <v>#NUM!</v>
      </c>
      <c r="T3192" s="6" t="e">
        <f>-S3192*L3192/100000</f>
        <v>#NUM!</v>
      </c>
      <c r="U3192" s="4">
        <f>N3192+Q3192</f>
        <v>55.7</v>
      </c>
      <c r="V3192" s="4" t="e">
        <f>P3192*I3192/100/R3192</f>
        <v>#DIV/0!</v>
      </c>
      <c r="W3192" s="4" t="e">
        <f>V3192*H3192</f>
        <v>#DIV/0!</v>
      </c>
      <c r="X3192" s="6" t="e">
        <f>O3192+S3192</f>
        <v>#NUM!</v>
      </c>
      <c r="Y3192" s="6" t="e">
        <f>P3192*I3192/100/T3192</f>
        <v>#NUM!</v>
      </c>
      <c r="Z3192" s="6" t="e">
        <f>Y3192*H3192</f>
        <v>#NUM!</v>
      </c>
      <c r="AB3192" s="1" t="e">
        <f t="shared" si="98"/>
        <v>#DIV/0!</v>
      </c>
      <c r="AC3192" s="1" t="e">
        <f t="shared" si="99"/>
        <v>#DIV/0!</v>
      </c>
    </row>
    <row r="3193" spans="4:29" x14ac:dyDescent="0.25">
      <c r="D3193" s="1">
        <v>1988</v>
      </c>
      <c r="E3193" s="1" t="s">
        <v>92</v>
      </c>
      <c r="F3193" s="2" t="s">
        <v>281</v>
      </c>
      <c r="G3193">
        <v>3</v>
      </c>
      <c r="H3193">
        <v>16206002</v>
      </c>
      <c r="I3193" s="1">
        <v>0</v>
      </c>
      <c r="J3193" s="1">
        <v>22042</v>
      </c>
      <c r="K3193" s="1">
        <v>405930</v>
      </c>
      <c r="M3193" s="3"/>
      <c r="N3193">
        <v>54.3</v>
      </c>
      <c r="O3193"/>
      <c r="P3193" s="1">
        <f>IF($A$3="Percentage of government revenue per capita",$B$3,0) + IF($A$3="Absolute extra revenue",AB3193,0) + IF($A$3="Absolute revenue per capita",AC3193,0)</f>
        <v>0</v>
      </c>
      <c r="Q3193" s="5">
        <f>-MIN(data!$B$4 / data!I3267 * data!P3267 / 100, data!N3267)</f>
        <v>0</v>
      </c>
      <c r="R3193" s="4">
        <f>-Q3193*K3193/1000</f>
        <v>0</v>
      </c>
      <c r="S3193" s="6" t="e">
        <f>-MIN(data!$B$5/(POWER(LN(I3193),2))*P3193/100, O3193)</f>
        <v>#NUM!</v>
      </c>
      <c r="T3193" s="6" t="e">
        <f>-S3193*L3193/100000</f>
        <v>#NUM!</v>
      </c>
      <c r="U3193" s="4">
        <f>N3193+Q3193</f>
        <v>54.3</v>
      </c>
      <c r="V3193" s="4" t="e">
        <f>P3193*I3193/100/R3193</f>
        <v>#DIV/0!</v>
      </c>
      <c r="W3193" s="4" t="e">
        <f>V3193*H3193</f>
        <v>#DIV/0!</v>
      </c>
      <c r="X3193" s="6" t="e">
        <f>O3193+S3193</f>
        <v>#NUM!</v>
      </c>
      <c r="Y3193" s="6" t="e">
        <f>P3193*I3193/100/T3193</f>
        <v>#NUM!</v>
      </c>
      <c r="Z3193" s="6" t="e">
        <f>Y3193*H3193</f>
        <v>#NUM!</v>
      </c>
      <c r="AB3193" s="1" t="e">
        <f t="shared" si="98"/>
        <v>#DIV/0!</v>
      </c>
      <c r="AC3193" s="1" t="e">
        <f t="shared" si="99"/>
        <v>#DIV/0!</v>
      </c>
    </row>
    <row r="3194" spans="4:29" x14ac:dyDescent="0.25">
      <c r="D3194" s="1">
        <v>1989</v>
      </c>
      <c r="E3194" s="1" t="s">
        <v>92</v>
      </c>
      <c r="F3194" s="2" t="s">
        <v>281</v>
      </c>
      <c r="G3194">
        <v>3</v>
      </c>
      <c r="H3194">
        <v>16249500</v>
      </c>
      <c r="I3194" s="1">
        <v>0</v>
      </c>
      <c r="J3194" s="1">
        <v>21258</v>
      </c>
      <c r="K3194" s="1">
        <v>399586.5</v>
      </c>
      <c r="M3194" s="3"/>
      <c r="N3194">
        <v>53.2</v>
      </c>
      <c r="O3194"/>
      <c r="P3194" s="1">
        <f>IF($A$3="Percentage of government revenue per capita",$B$3,0) + IF($A$3="Absolute extra revenue",AB3194,0) + IF($A$3="Absolute revenue per capita",AC3194,0)</f>
        <v>0</v>
      </c>
      <c r="Q3194" s="5">
        <f>-MIN(data!$B$4 / data!I3268 * data!P3268 / 100, data!N3268)</f>
        <v>0</v>
      </c>
      <c r="R3194" s="4">
        <f>-Q3194*K3194/1000</f>
        <v>0</v>
      </c>
      <c r="S3194" s="6" t="e">
        <f>-MIN(data!$B$5/(POWER(LN(I3194),2))*P3194/100, O3194)</f>
        <v>#NUM!</v>
      </c>
      <c r="T3194" s="6" t="e">
        <f>-S3194*L3194/100000</f>
        <v>#NUM!</v>
      </c>
      <c r="U3194" s="4">
        <f>N3194+Q3194</f>
        <v>53.2</v>
      </c>
      <c r="V3194" s="4" t="e">
        <f>P3194*I3194/100/R3194</f>
        <v>#DIV/0!</v>
      </c>
      <c r="W3194" s="4" t="e">
        <f>V3194*H3194</f>
        <v>#DIV/0!</v>
      </c>
      <c r="X3194" s="6" t="e">
        <f>O3194+S3194</f>
        <v>#NUM!</v>
      </c>
      <c r="Y3194" s="6" t="e">
        <f>P3194*I3194/100/T3194</f>
        <v>#NUM!</v>
      </c>
      <c r="Z3194" s="6" t="e">
        <f>Y3194*H3194</f>
        <v>#NUM!</v>
      </c>
      <c r="AB3194" s="1" t="e">
        <f t="shared" si="98"/>
        <v>#DIV/0!</v>
      </c>
      <c r="AC3194" s="1" t="e">
        <f t="shared" si="99"/>
        <v>#DIV/0!</v>
      </c>
    </row>
    <row r="3195" spans="4:29" x14ac:dyDescent="0.25">
      <c r="D3195" s="1">
        <v>1990</v>
      </c>
      <c r="E3195" s="1" t="s">
        <v>92</v>
      </c>
      <c r="F3195" s="2" t="s">
        <v>281</v>
      </c>
      <c r="G3195">
        <v>3</v>
      </c>
      <c r="H3195">
        <v>16348000</v>
      </c>
      <c r="I3195" s="1">
        <v>0</v>
      </c>
      <c r="J3195" s="1">
        <v>20469</v>
      </c>
      <c r="K3195" s="1">
        <v>389885.7</v>
      </c>
      <c r="L3195" s="1">
        <v>358974.4</v>
      </c>
      <c r="M3195" s="3">
        <v>300</v>
      </c>
      <c r="N3195">
        <v>52.5</v>
      </c>
      <c r="O3195">
        <v>78</v>
      </c>
      <c r="P3195" s="1">
        <f>IF($A$3="Percentage of government revenue per capita",$B$3,0) + IF($A$3="Absolute extra revenue",AB3195,0) + IF($A$3="Absolute revenue per capita",AC3195,0)</f>
        <v>0</v>
      </c>
      <c r="Q3195" s="5">
        <f>-MIN(data!$B$4 / data!I3269 * data!P3269 / 100, data!N3269)</f>
        <v>0</v>
      </c>
      <c r="R3195" s="4">
        <f>-Q3195*K3195/1000</f>
        <v>0</v>
      </c>
      <c r="S3195" s="6" t="e">
        <f>-MIN(data!$B$5/(POWER(LN(I3195),2))*P3195/100, O3195)</f>
        <v>#NUM!</v>
      </c>
      <c r="T3195" s="6" t="e">
        <f>-S3195*L3195/100000</f>
        <v>#NUM!</v>
      </c>
      <c r="U3195" s="4">
        <f>N3195+Q3195</f>
        <v>52.5</v>
      </c>
      <c r="V3195" s="4" t="e">
        <f>P3195*I3195/100/R3195</f>
        <v>#DIV/0!</v>
      </c>
      <c r="W3195" s="4" t="e">
        <f>V3195*H3195</f>
        <v>#DIV/0!</v>
      </c>
      <c r="X3195" s="6" t="e">
        <f>O3195+S3195</f>
        <v>#NUM!</v>
      </c>
      <c r="Y3195" s="6" t="e">
        <f>P3195*I3195/100/T3195</f>
        <v>#NUM!</v>
      </c>
      <c r="Z3195" s="6" t="e">
        <f>Y3195*H3195</f>
        <v>#NUM!</v>
      </c>
      <c r="AB3195" s="1" t="e">
        <f t="shared" si="98"/>
        <v>#DIV/0!</v>
      </c>
      <c r="AC3195" s="1" t="e">
        <f t="shared" si="99"/>
        <v>#DIV/0!</v>
      </c>
    </row>
    <row r="3196" spans="4:29" x14ac:dyDescent="0.25">
      <c r="D3196" s="1">
        <v>1991</v>
      </c>
      <c r="E3196" s="1" t="s">
        <v>92</v>
      </c>
      <c r="F3196" s="2" t="s">
        <v>281</v>
      </c>
      <c r="G3196">
        <v>3</v>
      </c>
      <c r="H3196">
        <v>16450500</v>
      </c>
      <c r="I3196" s="1">
        <v>0</v>
      </c>
      <c r="J3196" s="1">
        <v>19671</v>
      </c>
      <c r="K3196" s="1">
        <v>375400.8</v>
      </c>
      <c r="L3196" s="1">
        <v>363636.4</v>
      </c>
      <c r="M3196" s="3">
        <v>280</v>
      </c>
      <c r="N3196">
        <v>52.4</v>
      </c>
      <c r="O3196">
        <v>77</v>
      </c>
      <c r="P3196" s="1">
        <f>IF($A$3="Percentage of government revenue per capita",$B$3,0) + IF($A$3="Absolute extra revenue",AB3196,0) + IF($A$3="Absolute revenue per capita",AC3196,0)</f>
        <v>0</v>
      </c>
      <c r="Q3196" s="5">
        <f>-MIN(data!$B$4 / data!I3270 * data!P3270 / 100, data!N3270)</f>
        <v>0</v>
      </c>
      <c r="R3196" s="4">
        <f>-Q3196*K3196/1000</f>
        <v>0</v>
      </c>
      <c r="S3196" s="6" t="e">
        <f>-MIN(data!$B$5/(POWER(LN(I3196),2))*P3196/100, O3196)</f>
        <v>#NUM!</v>
      </c>
      <c r="T3196" s="6" t="e">
        <f>-S3196*L3196/100000</f>
        <v>#NUM!</v>
      </c>
      <c r="U3196" s="4">
        <f>N3196+Q3196</f>
        <v>52.4</v>
      </c>
      <c r="V3196" s="4" t="e">
        <f>P3196*I3196/100/R3196</f>
        <v>#DIV/0!</v>
      </c>
      <c r="W3196" s="4" t="e">
        <f>V3196*H3196</f>
        <v>#DIV/0!</v>
      </c>
      <c r="X3196" s="6" t="e">
        <f>O3196+S3196</f>
        <v>#NUM!</v>
      </c>
      <c r="Y3196" s="6" t="e">
        <f>P3196*I3196/100/T3196</f>
        <v>#NUM!</v>
      </c>
      <c r="Z3196" s="6" t="e">
        <f>Y3196*H3196</f>
        <v>#NUM!</v>
      </c>
      <c r="AB3196" s="1" t="e">
        <f t="shared" si="98"/>
        <v>#DIV/0!</v>
      </c>
      <c r="AC3196" s="1" t="e">
        <f t="shared" si="99"/>
        <v>#DIV/0!</v>
      </c>
    </row>
    <row r="3197" spans="4:29" x14ac:dyDescent="0.25">
      <c r="D3197" s="1">
        <v>1992</v>
      </c>
      <c r="E3197" s="1" t="s">
        <v>92</v>
      </c>
      <c r="F3197" s="2" t="s">
        <v>281</v>
      </c>
      <c r="G3197">
        <v>3</v>
      </c>
      <c r="H3197">
        <v>16439095</v>
      </c>
      <c r="I3197" s="1">
        <v>0</v>
      </c>
      <c r="J3197" s="1">
        <v>18880</v>
      </c>
      <c r="K3197" s="1">
        <v>358935.4</v>
      </c>
      <c r="L3197" s="1">
        <v>350000</v>
      </c>
      <c r="M3197" s="3">
        <v>280</v>
      </c>
      <c r="N3197">
        <v>52.6</v>
      </c>
      <c r="O3197">
        <v>80</v>
      </c>
      <c r="P3197" s="1">
        <f>IF($A$3="Percentage of government revenue per capita",$B$3,0) + IF($A$3="Absolute extra revenue",AB3197,0) + IF($A$3="Absolute revenue per capita",AC3197,0)</f>
        <v>0</v>
      </c>
      <c r="Q3197" s="5">
        <f>-MIN(data!$B$4 / data!I3271 * data!P3271 / 100, data!N3271)</f>
        <v>0</v>
      </c>
      <c r="R3197" s="4">
        <f>-Q3197*K3197/1000</f>
        <v>0</v>
      </c>
      <c r="S3197" s="6" t="e">
        <f>-MIN(data!$B$5/(POWER(LN(I3197),2))*P3197/100, O3197)</f>
        <v>#NUM!</v>
      </c>
      <c r="T3197" s="6" t="e">
        <f>-S3197*L3197/100000</f>
        <v>#NUM!</v>
      </c>
      <c r="U3197" s="4">
        <f>N3197+Q3197</f>
        <v>52.6</v>
      </c>
      <c r="V3197" s="4" t="e">
        <f>P3197*I3197/100/R3197</f>
        <v>#DIV/0!</v>
      </c>
      <c r="W3197" s="4" t="e">
        <f>V3197*H3197</f>
        <v>#DIV/0!</v>
      </c>
      <c r="X3197" s="6" t="e">
        <f>O3197+S3197</f>
        <v>#NUM!</v>
      </c>
      <c r="Y3197" s="6" t="e">
        <f>P3197*I3197/100/T3197</f>
        <v>#NUM!</v>
      </c>
      <c r="Z3197" s="6" t="e">
        <f>Y3197*H3197</f>
        <v>#NUM!</v>
      </c>
      <c r="AB3197" s="1" t="e">
        <f t="shared" si="98"/>
        <v>#DIV/0!</v>
      </c>
      <c r="AC3197" s="1" t="e">
        <f t="shared" si="99"/>
        <v>#DIV/0!</v>
      </c>
    </row>
    <row r="3198" spans="4:29" x14ac:dyDescent="0.25">
      <c r="D3198" s="1">
        <v>1993</v>
      </c>
      <c r="E3198" s="1" t="s">
        <v>92</v>
      </c>
      <c r="F3198" s="2" t="s">
        <v>281</v>
      </c>
      <c r="G3198">
        <v>3</v>
      </c>
      <c r="H3198">
        <v>16330419</v>
      </c>
      <c r="I3198" s="1">
        <v>0</v>
      </c>
      <c r="J3198" s="1">
        <v>18008</v>
      </c>
      <c r="K3198" s="1">
        <v>340415.9</v>
      </c>
      <c r="L3198" s="1">
        <v>298850.59999999998</v>
      </c>
      <c r="M3198" s="3">
        <v>280</v>
      </c>
      <c r="N3198">
        <v>52.9</v>
      </c>
      <c r="O3198">
        <v>87</v>
      </c>
      <c r="P3198" s="1">
        <f>IF($A$3="Percentage of government revenue per capita",$B$3,0) + IF($A$3="Absolute extra revenue",AB3198,0) + IF($A$3="Absolute revenue per capita",AC3198,0)</f>
        <v>0</v>
      </c>
      <c r="Q3198" s="5">
        <f>-MIN(data!$B$4 / data!I3272 * data!P3272 / 100, data!N3272)</f>
        <v>0</v>
      </c>
      <c r="R3198" s="4">
        <f>-Q3198*K3198/1000</f>
        <v>0</v>
      </c>
      <c r="S3198" s="6" t="e">
        <f>-MIN(data!$B$5/(POWER(LN(I3198),2))*P3198/100, O3198)</f>
        <v>#NUM!</v>
      </c>
      <c r="T3198" s="6" t="e">
        <f>-S3198*L3198/100000</f>
        <v>#NUM!</v>
      </c>
      <c r="U3198" s="4">
        <f>N3198+Q3198</f>
        <v>52.9</v>
      </c>
      <c r="V3198" s="4" t="e">
        <f>P3198*I3198/100/R3198</f>
        <v>#DIV/0!</v>
      </c>
      <c r="W3198" s="4" t="e">
        <f>V3198*H3198</f>
        <v>#DIV/0!</v>
      </c>
      <c r="X3198" s="6" t="e">
        <f>O3198+S3198</f>
        <v>#NUM!</v>
      </c>
      <c r="Y3198" s="6" t="e">
        <f>P3198*I3198/100/T3198</f>
        <v>#NUM!</v>
      </c>
      <c r="Z3198" s="6" t="e">
        <f>Y3198*H3198</f>
        <v>#NUM!</v>
      </c>
      <c r="AB3198" s="1" t="e">
        <f t="shared" si="98"/>
        <v>#DIV/0!</v>
      </c>
      <c r="AC3198" s="1" t="e">
        <f t="shared" si="99"/>
        <v>#DIV/0!</v>
      </c>
    </row>
    <row r="3199" spans="4:29" x14ac:dyDescent="0.25">
      <c r="D3199" s="1">
        <v>1994</v>
      </c>
      <c r="E3199" s="1" t="s">
        <v>92</v>
      </c>
      <c r="F3199" s="2" t="s">
        <v>281</v>
      </c>
      <c r="G3199">
        <v>3</v>
      </c>
      <c r="H3199">
        <v>16095199</v>
      </c>
      <c r="I3199" s="1">
        <v>831.14670000000001</v>
      </c>
      <c r="J3199" s="1">
        <v>17018</v>
      </c>
      <c r="K3199" s="1">
        <v>321094.3</v>
      </c>
      <c r="L3199" s="1">
        <v>302325.59999999998</v>
      </c>
      <c r="M3199" s="3">
        <v>260</v>
      </c>
      <c r="N3199">
        <v>53</v>
      </c>
      <c r="O3199">
        <v>86</v>
      </c>
      <c r="P3199" s="1">
        <f>IF($A$3="Percentage of government revenue per capita",$B$3,0) + IF($A$3="Absolute extra revenue",AB3199,0) + IF($A$3="Absolute revenue per capita",AC3199,0)</f>
        <v>0</v>
      </c>
      <c r="Q3199" s="5">
        <f>-MIN(data!$B$4 / data!I3273 * data!P3273 / 100, data!N3273)</f>
        <v>0</v>
      </c>
      <c r="R3199" s="4">
        <f>-Q3199*K3199/1000</f>
        <v>0</v>
      </c>
      <c r="S3199" s="6">
        <f>-MIN(data!$B$5/(POWER(LN(I3199),2))*P3199/100, O3199)</f>
        <v>0</v>
      </c>
      <c r="T3199" s="6">
        <f>-S3199*L3199/100000</f>
        <v>0</v>
      </c>
      <c r="U3199" s="4">
        <f>N3199+Q3199</f>
        <v>53</v>
      </c>
      <c r="V3199" s="4" t="e">
        <f>P3199*I3199/100/R3199</f>
        <v>#DIV/0!</v>
      </c>
      <c r="W3199" s="4" t="e">
        <f>V3199*H3199</f>
        <v>#DIV/0!</v>
      </c>
      <c r="X3199" s="6">
        <f>O3199+S3199</f>
        <v>86</v>
      </c>
      <c r="Y3199" s="6" t="e">
        <f>P3199*I3199/100/T3199</f>
        <v>#DIV/0!</v>
      </c>
      <c r="Z3199" s="6" t="e">
        <f>Y3199*H3199</f>
        <v>#DIV/0!</v>
      </c>
      <c r="AB3199" s="1">
        <f t="shared" si="98"/>
        <v>0</v>
      </c>
      <c r="AC3199" s="1">
        <f t="shared" si="99"/>
        <v>0</v>
      </c>
    </row>
    <row r="3200" spans="4:29" x14ac:dyDescent="0.25">
      <c r="D3200" s="1">
        <v>1995</v>
      </c>
      <c r="E3200" s="1" t="s">
        <v>92</v>
      </c>
      <c r="F3200" s="2" t="s">
        <v>281</v>
      </c>
      <c r="G3200">
        <v>3</v>
      </c>
      <c r="H3200">
        <v>15815626</v>
      </c>
      <c r="I3200" s="1">
        <v>631.05359999999996</v>
      </c>
      <c r="J3200" s="1">
        <v>15917</v>
      </c>
      <c r="K3200" s="1">
        <v>301458.3</v>
      </c>
      <c r="L3200" s="1">
        <v>271739.09999999998</v>
      </c>
      <c r="M3200" s="3">
        <v>260</v>
      </c>
      <c r="N3200">
        <v>52.8</v>
      </c>
      <c r="O3200">
        <v>92</v>
      </c>
      <c r="P3200" s="1">
        <f>IF($A$3="Percentage of government revenue per capita",$B$3,0) + IF($A$3="Absolute extra revenue",AB3200,0) + IF($A$3="Absolute revenue per capita",AC3200,0)</f>
        <v>0</v>
      </c>
      <c r="Q3200" s="5">
        <f>-MIN(data!$B$4 / data!I3274 * data!P3274 / 100, data!N3274)</f>
        <v>0</v>
      </c>
      <c r="R3200" s="4">
        <f>-Q3200*K3200/1000</f>
        <v>0</v>
      </c>
      <c r="S3200" s="6">
        <f>-MIN(data!$B$5/(POWER(LN(I3200),2))*P3200/100, O3200)</f>
        <v>0</v>
      </c>
      <c r="T3200" s="6">
        <f>-S3200*L3200/100000</f>
        <v>0</v>
      </c>
      <c r="U3200" s="4">
        <f>N3200+Q3200</f>
        <v>52.8</v>
      </c>
      <c r="V3200" s="4" t="e">
        <f>P3200*I3200/100/R3200</f>
        <v>#DIV/0!</v>
      </c>
      <c r="W3200" s="4" t="e">
        <f>V3200*H3200</f>
        <v>#DIV/0!</v>
      </c>
      <c r="X3200" s="6">
        <f>O3200+S3200</f>
        <v>92</v>
      </c>
      <c r="Y3200" s="6" t="e">
        <f>P3200*I3200/100/T3200</f>
        <v>#DIV/0!</v>
      </c>
      <c r="Z3200" s="6" t="e">
        <f>Y3200*H3200</f>
        <v>#DIV/0!</v>
      </c>
      <c r="AB3200" s="1">
        <f t="shared" si="98"/>
        <v>0</v>
      </c>
      <c r="AC3200" s="1">
        <f t="shared" si="99"/>
        <v>0</v>
      </c>
    </row>
    <row r="3201" spans="4:29" x14ac:dyDescent="0.25">
      <c r="D3201" s="1">
        <v>1996</v>
      </c>
      <c r="E3201" s="1" t="s">
        <v>92</v>
      </c>
      <c r="F3201" s="2" t="s">
        <v>281</v>
      </c>
      <c r="G3201">
        <v>3</v>
      </c>
      <c r="H3201">
        <v>15577894</v>
      </c>
      <c r="I3201" s="1">
        <v>504.27679999999998</v>
      </c>
      <c r="J3201" s="1">
        <v>14699</v>
      </c>
      <c r="K3201" s="1">
        <v>283764.5</v>
      </c>
      <c r="L3201" s="1">
        <v>241758.2</v>
      </c>
      <c r="M3201" s="3">
        <v>250</v>
      </c>
      <c r="N3201">
        <v>51.8</v>
      </c>
      <c r="O3201">
        <v>91</v>
      </c>
      <c r="P3201" s="1">
        <f>IF($A$3="Percentage of government revenue per capita",$B$3,0) + IF($A$3="Absolute extra revenue",AB3201,0) + IF($A$3="Absolute revenue per capita",AC3201,0)</f>
        <v>0</v>
      </c>
      <c r="Q3201" s="5">
        <f>-MIN(data!$B$4 / data!I3275 * data!P3275 / 100, data!N3275)</f>
        <v>0</v>
      </c>
      <c r="R3201" s="4">
        <f>-Q3201*K3201/1000</f>
        <v>0</v>
      </c>
      <c r="S3201" s="6">
        <f>-MIN(data!$B$5/(POWER(LN(I3201),2))*P3201/100, O3201)</f>
        <v>0</v>
      </c>
      <c r="T3201" s="6">
        <f>-S3201*L3201/100000</f>
        <v>0</v>
      </c>
      <c r="U3201" s="4">
        <f>N3201+Q3201</f>
        <v>51.8</v>
      </c>
      <c r="V3201" s="4" t="e">
        <f>P3201*I3201/100/R3201</f>
        <v>#DIV/0!</v>
      </c>
      <c r="W3201" s="4" t="e">
        <f>V3201*H3201</f>
        <v>#DIV/0!</v>
      </c>
      <c r="X3201" s="6">
        <f>O3201+S3201</f>
        <v>91</v>
      </c>
      <c r="Y3201" s="6" t="e">
        <f>P3201*I3201/100/T3201</f>
        <v>#DIV/0!</v>
      </c>
      <c r="Z3201" s="6" t="e">
        <f>Y3201*H3201</f>
        <v>#DIV/0!</v>
      </c>
      <c r="AB3201" s="1">
        <f t="shared" si="98"/>
        <v>0</v>
      </c>
      <c r="AC3201" s="1">
        <f t="shared" si="99"/>
        <v>0</v>
      </c>
    </row>
    <row r="3202" spans="4:29" x14ac:dyDescent="0.25">
      <c r="D3202" s="1">
        <v>1997</v>
      </c>
      <c r="E3202" s="1" t="s">
        <v>92</v>
      </c>
      <c r="F3202" s="2" t="s">
        <v>281</v>
      </c>
      <c r="G3202">
        <v>3</v>
      </c>
      <c r="H3202">
        <v>15333703</v>
      </c>
      <c r="I3202" s="1">
        <v>530.08130000000006</v>
      </c>
      <c r="J3202" s="1">
        <v>13435</v>
      </c>
      <c r="K3202" s="1">
        <v>268163.7</v>
      </c>
      <c r="L3202" s="1">
        <v>229885.1</v>
      </c>
      <c r="M3202" s="3">
        <v>220</v>
      </c>
      <c r="N3202">
        <v>50.1</v>
      </c>
      <c r="O3202">
        <v>87</v>
      </c>
      <c r="P3202" s="1">
        <f>IF($A$3="Percentage of government revenue per capita",$B$3,0) + IF($A$3="Absolute extra revenue",AB3202,0) + IF($A$3="Absolute revenue per capita",AC3202,0)</f>
        <v>0</v>
      </c>
      <c r="Q3202" s="5">
        <f>-MIN(data!$B$4 / data!I3276 * data!P3276 / 100, data!N3276)</f>
        <v>0</v>
      </c>
      <c r="R3202" s="4">
        <f>-Q3202*K3202/1000</f>
        <v>0</v>
      </c>
      <c r="S3202" s="6">
        <f>-MIN(data!$B$5/(POWER(LN(I3202),2))*P3202/100, O3202)</f>
        <v>0</v>
      </c>
      <c r="T3202" s="6">
        <f>-S3202*L3202/100000</f>
        <v>0</v>
      </c>
      <c r="U3202" s="4">
        <f>N3202+Q3202</f>
        <v>50.1</v>
      </c>
      <c r="V3202" s="4" t="e">
        <f>P3202*I3202/100/R3202</f>
        <v>#DIV/0!</v>
      </c>
      <c r="W3202" s="4" t="e">
        <f>V3202*H3202</f>
        <v>#DIV/0!</v>
      </c>
      <c r="X3202" s="6">
        <f>O3202+S3202</f>
        <v>87</v>
      </c>
      <c r="Y3202" s="6" t="e">
        <f>P3202*I3202/100/T3202</f>
        <v>#DIV/0!</v>
      </c>
      <c r="Z3202" s="6" t="e">
        <f>Y3202*H3202</f>
        <v>#DIV/0!</v>
      </c>
      <c r="AB3202" s="1">
        <f t="shared" si="98"/>
        <v>0</v>
      </c>
      <c r="AC3202" s="1">
        <f t="shared" si="99"/>
        <v>0</v>
      </c>
    </row>
    <row r="3203" spans="4:29" x14ac:dyDescent="0.25">
      <c r="D3203" s="1">
        <v>1998</v>
      </c>
      <c r="E3203" s="1" t="s">
        <v>92</v>
      </c>
      <c r="F3203" s="2" t="s">
        <v>281</v>
      </c>
      <c r="G3203">
        <v>3</v>
      </c>
      <c r="H3203">
        <v>15071300</v>
      </c>
      <c r="I3203" s="1">
        <v>709.61389999999994</v>
      </c>
      <c r="J3203" s="1">
        <v>12241</v>
      </c>
      <c r="K3203" s="1">
        <v>255553.2</v>
      </c>
      <c r="L3203" s="1">
        <v>209876.5</v>
      </c>
      <c r="M3203" s="3">
        <v>200</v>
      </c>
      <c r="N3203">
        <v>47.9</v>
      </c>
      <c r="O3203">
        <v>81</v>
      </c>
      <c r="P3203" s="1">
        <f>IF($A$3="Percentage of government revenue per capita",$B$3,0) + IF($A$3="Absolute extra revenue",AB3203,0) + IF($A$3="Absolute revenue per capita",AC3203,0)</f>
        <v>0</v>
      </c>
      <c r="Q3203" s="5">
        <f>-MIN(data!$B$4 / data!I3277 * data!P3277 / 100, data!N3277)</f>
        <v>0</v>
      </c>
      <c r="R3203" s="4">
        <f>-Q3203*K3203/1000</f>
        <v>0</v>
      </c>
      <c r="S3203" s="6">
        <f>-MIN(data!$B$5/(POWER(LN(I3203),2))*P3203/100, O3203)</f>
        <v>0</v>
      </c>
      <c r="T3203" s="6">
        <f>-S3203*L3203/100000</f>
        <v>0</v>
      </c>
      <c r="U3203" s="4">
        <f>N3203+Q3203</f>
        <v>47.9</v>
      </c>
      <c r="V3203" s="4" t="e">
        <f>P3203*I3203/100/R3203</f>
        <v>#DIV/0!</v>
      </c>
      <c r="W3203" s="4" t="e">
        <f>V3203*H3203</f>
        <v>#DIV/0!</v>
      </c>
      <c r="X3203" s="6">
        <f>O3203+S3203</f>
        <v>81</v>
      </c>
      <c r="Y3203" s="6" t="e">
        <f>P3203*I3203/100/T3203</f>
        <v>#DIV/0!</v>
      </c>
      <c r="Z3203" s="6" t="e">
        <f>Y3203*H3203</f>
        <v>#DIV/0!</v>
      </c>
      <c r="AB3203" s="1">
        <f t="shared" si="98"/>
        <v>0</v>
      </c>
      <c r="AC3203" s="1">
        <f t="shared" si="99"/>
        <v>0</v>
      </c>
    </row>
    <row r="3204" spans="4:29" x14ac:dyDescent="0.25">
      <c r="D3204" s="1">
        <v>1999</v>
      </c>
      <c r="E3204" s="1" t="s">
        <v>92</v>
      </c>
      <c r="F3204" s="2" t="s">
        <v>281</v>
      </c>
      <c r="G3204">
        <v>3</v>
      </c>
      <c r="H3204">
        <v>14928426</v>
      </c>
      <c r="I3204" s="1">
        <v>710.05409999999995</v>
      </c>
      <c r="J3204" s="1">
        <v>11196</v>
      </c>
      <c r="K3204" s="1">
        <v>246065.9</v>
      </c>
      <c r="L3204" s="1">
        <v>222222.2</v>
      </c>
      <c r="M3204" s="3">
        <v>170</v>
      </c>
      <c r="N3204">
        <v>45.5</v>
      </c>
      <c r="O3204">
        <v>72</v>
      </c>
      <c r="P3204" s="1">
        <f>IF($A$3="Percentage of government revenue per capita",$B$3,0) + IF($A$3="Absolute extra revenue",AB3204,0) + IF($A$3="Absolute revenue per capita",AC3204,0)</f>
        <v>0</v>
      </c>
      <c r="Q3204" s="5">
        <f>-MIN(data!$B$4 / data!I3278 * data!P3278 / 100, data!N3278)</f>
        <v>0</v>
      </c>
      <c r="R3204" s="4">
        <f>-Q3204*K3204/1000</f>
        <v>0</v>
      </c>
      <c r="S3204" s="6">
        <f>-MIN(data!$B$5/(POWER(LN(I3204),2))*P3204/100, O3204)</f>
        <v>0</v>
      </c>
      <c r="T3204" s="6">
        <f>-S3204*L3204/100000</f>
        <v>0</v>
      </c>
      <c r="U3204" s="4">
        <f>N3204+Q3204</f>
        <v>45.5</v>
      </c>
      <c r="V3204" s="4" t="e">
        <f>P3204*I3204/100/R3204</f>
        <v>#DIV/0!</v>
      </c>
      <c r="W3204" s="4" t="e">
        <f>V3204*H3204</f>
        <v>#DIV/0!</v>
      </c>
      <c r="X3204" s="6">
        <f>O3204+S3204</f>
        <v>72</v>
      </c>
      <c r="Y3204" s="6" t="e">
        <f>P3204*I3204/100/T3204</f>
        <v>#DIV/0!</v>
      </c>
      <c r="Z3204" s="6" t="e">
        <f>Y3204*H3204</f>
        <v>#DIV/0!</v>
      </c>
      <c r="AB3204" s="1">
        <f t="shared" ref="AB3204:AB3267" si="100">$B$3*100/H3204/I3204</f>
        <v>0</v>
      </c>
      <c r="AC3204" s="1">
        <f t="shared" ref="AC3204:AC3267" si="101">$B$3/I3204*100</f>
        <v>0</v>
      </c>
    </row>
    <row r="3205" spans="4:29" x14ac:dyDescent="0.25">
      <c r="D3205" s="1">
        <v>2000</v>
      </c>
      <c r="E3205" s="1" t="s">
        <v>92</v>
      </c>
      <c r="F3205" s="2" t="s">
        <v>281</v>
      </c>
      <c r="G3205">
        <v>3</v>
      </c>
      <c r="H3205">
        <v>14883626</v>
      </c>
      <c r="I3205" s="1">
        <v>971.08219999999994</v>
      </c>
      <c r="J3205" s="1">
        <v>10353</v>
      </c>
      <c r="K3205" s="1">
        <v>240767.4</v>
      </c>
      <c r="L3205" s="1">
        <v>230769.2</v>
      </c>
      <c r="M3205" s="3">
        <v>160</v>
      </c>
      <c r="N3205">
        <v>43</v>
      </c>
      <c r="O3205">
        <v>65</v>
      </c>
      <c r="P3205" s="1">
        <f>IF($A$3="Percentage of government revenue per capita",$B$3,0) + IF($A$3="Absolute extra revenue",AB3205,0) + IF($A$3="Absolute revenue per capita",AC3205,0)</f>
        <v>0</v>
      </c>
      <c r="Q3205" s="5">
        <f>-MIN(data!$B$4 / data!I3279 * data!P3279 / 100, data!N3279)</f>
        <v>0</v>
      </c>
      <c r="R3205" s="4">
        <f>-Q3205*K3205/1000</f>
        <v>0</v>
      </c>
      <c r="S3205" s="6">
        <f>-MIN(data!$B$5/(POWER(LN(I3205),2))*P3205/100, O3205)</f>
        <v>0</v>
      </c>
      <c r="T3205" s="6">
        <f>-S3205*L3205/100000</f>
        <v>0</v>
      </c>
      <c r="U3205" s="4">
        <f>N3205+Q3205</f>
        <v>43</v>
      </c>
      <c r="V3205" s="4" t="e">
        <f>P3205*I3205/100/R3205</f>
        <v>#DIV/0!</v>
      </c>
      <c r="W3205" s="4" t="e">
        <f>V3205*H3205</f>
        <v>#DIV/0!</v>
      </c>
      <c r="X3205" s="6">
        <f>O3205+S3205</f>
        <v>65</v>
      </c>
      <c r="Y3205" s="6" t="e">
        <f>P3205*I3205/100/T3205</f>
        <v>#DIV/0!</v>
      </c>
      <c r="Z3205" s="6" t="e">
        <f>Y3205*H3205</f>
        <v>#DIV/0!</v>
      </c>
      <c r="AB3205" s="1">
        <f t="shared" si="100"/>
        <v>0</v>
      </c>
      <c r="AC3205" s="1">
        <f t="shared" si="101"/>
        <v>0</v>
      </c>
    </row>
    <row r="3206" spans="4:29" x14ac:dyDescent="0.25">
      <c r="D3206" s="1">
        <v>2001</v>
      </c>
      <c r="E3206" s="1" t="s">
        <v>92</v>
      </c>
      <c r="F3206" s="2" t="s">
        <v>281</v>
      </c>
      <c r="G3206">
        <v>3</v>
      </c>
      <c r="H3206">
        <v>14858335</v>
      </c>
      <c r="I3206" s="1">
        <v>1308.83</v>
      </c>
      <c r="J3206" s="1">
        <v>9744</v>
      </c>
      <c r="K3206" s="1">
        <v>240000</v>
      </c>
      <c r="L3206" s="1">
        <v>233333.3</v>
      </c>
      <c r="M3206" s="3">
        <v>150</v>
      </c>
      <c r="N3206">
        <v>40.6</v>
      </c>
      <c r="O3206">
        <v>60</v>
      </c>
      <c r="P3206" s="1">
        <f>IF($A$3="Percentage of government revenue per capita",$B$3,0) + IF($A$3="Absolute extra revenue",AB3206,0) + IF($A$3="Absolute revenue per capita",AC3206,0)</f>
        <v>0</v>
      </c>
      <c r="Q3206" s="5">
        <f>-MIN(data!$B$4 / data!I3280 * data!P3280 / 100, data!N3280)</f>
        <v>0</v>
      </c>
      <c r="R3206" s="4">
        <f>-Q3206*K3206/1000</f>
        <v>0</v>
      </c>
      <c r="S3206" s="6">
        <f>-MIN(data!$B$5/(POWER(LN(I3206),2))*P3206/100, O3206)</f>
        <v>0</v>
      </c>
      <c r="T3206" s="6">
        <f>-S3206*L3206/100000</f>
        <v>0</v>
      </c>
      <c r="U3206" s="4">
        <f>N3206+Q3206</f>
        <v>40.6</v>
      </c>
      <c r="V3206" s="4" t="e">
        <f>P3206*I3206/100/R3206</f>
        <v>#DIV/0!</v>
      </c>
      <c r="W3206" s="4" t="e">
        <f>V3206*H3206</f>
        <v>#DIV/0!</v>
      </c>
      <c r="X3206" s="6">
        <f>O3206+S3206</f>
        <v>60</v>
      </c>
      <c r="Y3206" s="6" t="e">
        <f>P3206*I3206/100/T3206</f>
        <v>#DIV/0!</v>
      </c>
      <c r="Z3206" s="6" t="e">
        <f>Y3206*H3206</f>
        <v>#DIV/0!</v>
      </c>
      <c r="AB3206" s="1">
        <f t="shared" si="100"/>
        <v>0</v>
      </c>
      <c r="AC3206" s="1">
        <f t="shared" si="101"/>
        <v>0</v>
      </c>
    </row>
    <row r="3207" spans="4:29" x14ac:dyDescent="0.25">
      <c r="D3207" s="1">
        <v>2002</v>
      </c>
      <c r="E3207" s="1" t="s">
        <v>92</v>
      </c>
      <c r="F3207" s="2" t="s">
        <v>281</v>
      </c>
      <c r="G3207">
        <v>3</v>
      </c>
      <c r="H3207">
        <v>14858948</v>
      </c>
      <c r="I3207" s="1">
        <v>1259.299</v>
      </c>
      <c r="J3207" s="1">
        <v>9342</v>
      </c>
      <c r="K3207" s="1">
        <v>244555</v>
      </c>
      <c r="L3207" s="1">
        <v>240740.7</v>
      </c>
      <c r="M3207" s="3">
        <v>140</v>
      </c>
      <c r="N3207">
        <v>38.200000000000003</v>
      </c>
      <c r="O3207">
        <v>54</v>
      </c>
      <c r="P3207" s="1">
        <f>IF($A$3="Percentage of government revenue per capita",$B$3,0) + IF($A$3="Absolute extra revenue",AB3207,0) + IF($A$3="Absolute revenue per capita",AC3207,0)</f>
        <v>0</v>
      </c>
      <c r="Q3207" s="5" t="e">
        <f>-MIN(data!$B$4 / data!I3281 * data!P3281 / 100, data!N3281)</f>
        <v>#DIV/0!</v>
      </c>
      <c r="R3207" s="4" t="e">
        <f>-Q3207*K3207/1000</f>
        <v>#DIV/0!</v>
      </c>
      <c r="S3207" s="6">
        <f>-MIN(data!$B$5/(POWER(LN(I3207),2))*P3207/100, O3207)</f>
        <v>0</v>
      </c>
      <c r="T3207" s="6">
        <f>-S3207*L3207/100000</f>
        <v>0</v>
      </c>
      <c r="U3207" s="4" t="e">
        <f>N3207+Q3207</f>
        <v>#DIV/0!</v>
      </c>
      <c r="V3207" s="4" t="e">
        <f>P3207*I3207/100/R3207</f>
        <v>#DIV/0!</v>
      </c>
      <c r="W3207" s="4" t="e">
        <f>V3207*H3207</f>
        <v>#DIV/0!</v>
      </c>
      <c r="X3207" s="6">
        <f>O3207+S3207</f>
        <v>54</v>
      </c>
      <c r="Y3207" s="6" t="e">
        <f>P3207*I3207/100/T3207</f>
        <v>#DIV/0!</v>
      </c>
      <c r="Z3207" s="6" t="e">
        <f>Y3207*H3207</f>
        <v>#DIV/0!</v>
      </c>
      <c r="AB3207" s="1">
        <f t="shared" si="100"/>
        <v>0</v>
      </c>
      <c r="AC3207" s="1">
        <f t="shared" si="101"/>
        <v>0</v>
      </c>
    </row>
    <row r="3208" spans="4:29" x14ac:dyDescent="0.25">
      <c r="D3208" s="1">
        <v>2003</v>
      </c>
      <c r="E3208" s="1" t="s">
        <v>92</v>
      </c>
      <c r="F3208" s="2" t="s">
        <v>281</v>
      </c>
      <c r="G3208">
        <v>3</v>
      </c>
      <c r="H3208">
        <v>14909018</v>
      </c>
      <c r="I3208" s="1">
        <v>1548.3040000000001</v>
      </c>
      <c r="J3208" s="1">
        <v>9100</v>
      </c>
      <c r="K3208" s="1">
        <v>253481.9</v>
      </c>
      <c r="L3208" s="1">
        <v>260000</v>
      </c>
      <c r="M3208" s="3">
        <v>130</v>
      </c>
      <c r="N3208">
        <v>35.9</v>
      </c>
      <c r="O3208">
        <v>50</v>
      </c>
      <c r="P3208" s="1">
        <f>IF($A$3="Percentage of government revenue per capita",$B$3,0) + IF($A$3="Absolute extra revenue",AB3208,0) + IF($A$3="Absolute revenue per capita",AC3208,0)</f>
        <v>0</v>
      </c>
      <c r="Q3208" s="5" t="e">
        <f>-MIN(data!$B$4 / data!I3282 * data!P3282 / 100, data!N3282)</f>
        <v>#DIV/0!</v>
      </c>
      <c r="R3208" s="4" t="e">
        <f>-Q3208*K3208/1000</f>
        <v>#DIV/0!</v>
      </c>
      <c r="S3208" s="6">
        <f>-MIN(data!$B$5/(POWER(LN(I3208),2))*P3208/100, O3208)</f>
        <v>0</v>
      </c>
      <c r="T3208" s="6">
        <f>-S3208*L3208/100000</f>
        <v>0</v>
      </c>
      <c r="U3208" s="4" t="e">
        <f>N3208+Q3208</f>
        <v>#DIV/0!</v>
      </c>
      <c r="V3208" s="4" t="e">
        <f>P3208*I3208/100/R3208</f>
        <v>#DIV/0!</v>
      </c>
      <c r="W3208" s="4" t="e">
        <f>V3208*H3208</f>
        <v>#DIV/0!</v>
      </c>
      <c r="X3208" s="6">
        <f>O3208+S3208</f>
        <v>50</v>
      </c>
      <c r="Y3208" s="6" t="e">
        <f>P3208*I3208/100/T3208</f>
        <v>#DIV/0!</v>
      </c>
      <c r="Z3208" s="6" t="e">
        <f>Y3208*H3208</f>
        <v>#DIV/0!</v>
      </c>
      <c r="AB3208" s="1">
        <f t="shared" si="100"/>
        <v>0</v>
      </c>
      <c r="AC3208" s="1">
        <f t="shared" si="101"/>
        <v>0</v>
      </c>
    </row>
    <row r="3209" spans="4:29" x14ac:dyDescent="0.25">
      <c r="D3209" s="1">
        <v>2004</v>
      </c>
      <c r="E3209" s="1" t="s">
        <v>92</v>
      </c>
      <c r="F3209" s="2" t="s">
        <v>281</v>
      </c>
      <c r="G3209">
        <v>3</v>
      </c>
      <c r="H3209">
        <v>15012985</v>
      </c>
      <c r="I3209" s="1">
        <v>1632.008</v>
      </c>
      <c r="J3209" s="1">
        <v>8966</v>
      </c>
      <c r="K3209" s="1">
        <v>266053.40000000002</v>
      </c>
      <c r="L3209" s="1">
        <v>282608.7</v>
      </c>
      <c r="M3209" s="3">
        <v>130</v>
      </c>
      <c r="N3209">
        <v>33.700000000000003</v>
      </c>
      <c r="O3209">
        <v>46</v>
      </c>
      <c r="P3209" s="1">
        <f>IF($A$3="Percentage of government revenue per capita",$B$3,0) + IF($A$3="Absolute extra revenue",AB3209,0) + IF($A$3="Absolute revenue per capita",AC3209,0)</f>
        <v>0</v>
      </c>
      <c r="Q3209" s="5">
        <f>-MIN(data!$B$4 / data!I3283 * data!P3283 / 100, data!N3283)</f>
        <v>0</v>
      </c>
      <c r="R3209" s="4">
        <f>-Q3209*K3209/1000</f>
        <v>0</v>
      </c>
      <c r="S3209" s="6">
        <f>-MIN(data!$B$5/(POWER(LN(I3209),2))*P3209/100, O3209)</f>
        <v>0</v>
      </c>
      <c r="T3209" s="6">
        <f>-S3209*L3209/100000</f>
        <v>0</v>
      </c>
      <c r="U3209" s="4">
        <f>N3209+Q3209</f>
        <v>33.700000000000003</v>
      </c>
      <c r="V3209" s="4" t="e">
        <f>P3209*I3209/100/R3209</f>
        <v>#DIV/0!</v>
      </c>
      <c r="W3209" s="4" t="e">
        <f>V3209*H3209</f>
        <v>#DIV/0!</v>
      </c>
      <c r="X3209" s="6">
        <f>O3209+S3209</f>
        <v>46</v>
      </c>
      <c r="Y3209" s="6" t="e">
        <f>P3209*I3209/100/T3209</f>
        <v>#DIV/0!</v>
      </c>
      <c r="Z3209" s="6" t="e">
        <f>Y3209*H3209</f>
        <v>#DIV/0!</v>
      </c>
      <c r="AB3209" s="1">
        <f t="shared" si="100"/>
        <v>0</v>
      </c>
      <c r="AC3209" s="1">
        <f t="shared" si="101"/>
        <v>0</v>
      </c>
    </row>
    <row r="3210" spans="4:29" x14ac:dyDescent="0.25">
      <c r="D3210" s="1">
        <v>2005</v>
      </c>
      <c r="E3210" s="1" t="s">
        <v>92</v>
      </c>
      <c r="F3210" s="2" t="s">
        <v>281</v>
      </c>
      <c r="G3210">
        <v>3</v>
      </c>
      <c r="H3210">
        <v>15147029</v>
      </c>
      <c r="I3210" s="1">
        <v>2029.6179999999999</v>
      </c>
      <c r="J3210" s="1">
        <v>8874</v>
      </c>
      <c r="K3210" s="1">
        <v>281714.3</v>
      </c>
      <c r="L3210" s="1">
        <v>295454.5</v>
      </c>
      <c r="M3210" s="3">
        <v>130</v>
      </c>
      <c r="N3210">
        <v>31.5</v>
      </c>
      <c r="O3210">
        <v>44</v>
      </c>
      <c r="P3210" s="1">
        <f>IF($A$3="Percentage of government revenue per capita",$B$3,0) + IF($A$3="Absolute extra revenue",AB3210,0) + IF($A$3="Absolute revenue per capita",AC3210,0)</f>
        <v>0</v>
      </c>
      <c r="Q3210" s="5">
        <f>-MIN(data!$B$4 / data!I3284 * data!P3284 / 100, data!N3284)</f>
        <v>0</v>
      </c>
      <c r="R3210" s="4">
        <f>-Q3210*K3210/1000</f>
        <v>0</v>
      </c>
      <c r="S3210" s="6">
        <f>-MIN(data!$B$5/(POWER(LN(I3210),2))*P3210/100, O3210)</f>
        <v>0</v>
      </c>
      <c r="T3210" s="6">
        <f>-S3210*L3210/100000</f>
        <v>0</v>
      </c>
      <c r="U3210" s="4">
        <f>N3210+Q3210</f>
        <v>31.5</v>
      </c>
      <c r="V3210" s="4" t="e">
        <f>P3210*I3210/100/R3210</f>
        <v>#DIV/0!</v>
      </c>
      <c r="W3210" s="4" t="e">
        <f>V3210*H3210</f>
        <v>#DIV/0!</v>
      </c>
      <c r="X3210" s="6">
        <f>O3210+S3210</f>
        <v>44</v>
      </c>
      <c r="Y3210" s="6" t="e">
        <f>P3210*I3210/100/T3210</f>
        <v>#DIV/0!</v>
      </c>
      <c r="Z3210" s="6" t="e">
        <f>Y3210*H3210</f>
        <v>#DIV/0!</v>
      </c>
      <c r="AB3210" s="1">
        <f t="shared" si="100"/>
        <v>0</v>
      </c>
      <c r="AC3210" s="1">
        <f t="shared" si="101"/>
        <v>0</v>
      </c>
    </row>
    <row r="3211" spans="4:29" x14ac:dyDescent="0.25">
      <c r="D3211" s="1">
        <v>2006</v>
      </c>
      <c r="E3211" s="1" t="s">
        <v>92</v>
      </c>
      <c r="F3211" s="2" t="s">
        <v>281</v>
      </c>
      <c r="G3211">
        <v>3</v>
      </c>
      <c r="H3211">
        <v>15308084</v>
      </c>
      <c r="I3211" s="1">
        <v>2191.48</v>
      </c>
      <c r="J3211" s="1">
        <v>8765</v>
      </c>
      <c r="K3211" s="1">
        <v>299146.8</v>
      </c>
      <c r="L3211" s="1">
        <v>292682.90000000002</v>
      </c>
      <c r="M3211" s="3">
        <v>130</v>
      </c>
      <c r="N3211">
        <v>29.3</v>
      </c>
      <c r="O3211">
        <v>41</v>
      </c>
      <c r="P3211" s="1">
        <f>IF($A$3="Percentage of government revenue per capita",$B$3,0) + IF($A$3="Absolute extra revenue",AB3211,0) + IF($A$3="Absolute revenue per capita",AC3211,0)</f>
        <v>0</v>
      </c>
      <c r="Q3211" s="5">
        <f>-MIN(data!$B$4 / data!I3285 * data!P3285 / 100, data!N3285)</f>
        <v>0</v>
      </c>
      <c r="R3211" s="4">
        <f>-Q3211*K3211/1000</f>
        <v>0</v>
      </c>
      <c r="S3211" s="6">
        <f>-MIN(data!$B$5/(POWER(LN(I3211),2))*P3211/100, O3211)</f>
        <v>0</v>
      </c>
      <c r="T3211" s="6">
        <f>-S3211*L3211/100000</f>
        <v>0</v>
      </c>
      <c r="U3211" s="4">
        <f>N3211+Q3211</f>
        <v>29.3</v>
      </c>
      <c r="V3211" s="4" t="e">
        <f>P3211*I3211/100/R3211</f>
        <v>#DIV/0!</v>
      </c>
      <c r="W3211" s="4" t="e">
        <f>V3211*H3211</f>
        <v>#DIV/0!</v>
      </c>
      <c r="X3211" s="6">
        <f>O3211+S3211</f>
        <v>41</v>
      </c>
      <c r="Y3211" s="6" t="e">
        <f>P3211*I3211/100/T3211</f>
        <v>#DIV/0!</v>
      </c>
      <c r="Z3211" s="6" t="e">
        <f>Y3211*H3211</f>
        <v>#DIV/0!</v>
      </c>
      <c r="AB3211" s="1">
        <f t="shared" si="100"/>
        <v>0</v>
      </c>
      <c r="AC3211" s="1">
        <f t="shared" si="101"/>
        <v>0</v>
      </c>
    </row>
    <row r="3212" spans="4:29" x14ac:dyDescent="0.25">
      <c r="D3212" s="1">
        <v>2007</v>
      </c>
      <c r="E3212" s="1" t="s">
        <v>92</v>
      </c>
      <c r="F3212" s="2" t="s">
        <v>281</v>
      </c>
      <c r="G3212">
        <v>3</v>
      </c>
      <c r="H3212">
        <v>15484192</v>
      </c>
      <c r="I3212" s="1">
        <v>2458.2539999999999</v>
      </c>
      <c r="J3212" s="1">
        <v>8588</v>
      </c>
      <c r="K3212" s="1">
        <v>316900.40000000002</v>
      </c>
      <c r="L3212" s="1">
        <v>297297.3</v>
      </c>
      <c r="M3212" s="3">
        <v>120</v>
      </c>
      <c r="N3212">
        <v>27.1</v>
      </c>
      <c r="O3212">
        <v>37</v>
      </c>
      <c r="P3212" s="1">
        <f>IF($A$3="Percentage of government revenue per capita",$B$3,0) + IF($A$3="Absolute extra revenue",AB3212,0) + IF($A$3="Absolute revenue per capita",AC3212,0)</f>
        <v>0</v>
      </c>
      <c r="Q3212" s="5">
        <f>-MIN(data!$B$4 / data!I3286 * data!P3286 / 100, data!N3286)</f>
        <v>0</v>
      </c>
      <c r="R3212" s="4">
        <f>-Q3212*K3212/1000</f>
        <v>0</v>
      </c>
      <c r="S3212" s="6">
        <f>-MIN(data!$B$5/(POWER(LN(I3212),2))*P3212/100, O3212)</f>
        <v>0</v>
      </c>
      <c r="T3212" s="6">
        <f>-S3212*L3212/100000</f>
        <v>0</v>
      </c>
      <c r="U3212" s="4">
        <f>N3212+Q3212</f>
        <v>27.1</v>
      </c>
      <c r="V3212" s="4" t="e">
        <f>P3212*I3212/100/R3212</f>
        <v>#DIV/0!</v>
      </c>
      <c r="W3212" s="4" t="e">
        <f>V3212*H3212</f>
        <v>#DIV/0!</v>
      </c>
      <c r="X3212" s="6">
        <f>O3212+S3212</f>
        <v>37</v>
      </c>
      <c r="Y3212" s="6" t="e">
        <f>P3212*I3212/100/T3212</f>
        <v>#DIV/0!</v>
      </c>
      <c r="Z3212" s="6" t="e">
        <f>Y3212*H3212</f>
        <v>#DIV/0!</v>
      </c>
      <c r="AB3212" s="1">
        <f t="shared" si="100"/>
        <v>0</v>
      </c>
      <c r="AC3212" s="1">
        <f t="shared" si="101"/>
        <v>0</v>
      </c>
    </row>
    <row r="3213" spans="4:29" x14ac:dyDescent="0.25">
      <c r="D3213" s="1">
        <v>2008</v>
      </c>
      <c r="E3213" s="1" t="s">
        <v>92</v>
      </c>
      <c r="F3213" s="2" t="s">
        <v>281</v>
      </c>
      <c r="G3213">
        <v>3</v>
      </c>
      <c r="H3213">
        <v>15674000</v>
      </c>
      <c r="I3213" s="1">
        <v>2460.7840000000001</v>
      </c>
      <c r="J3213" s="1">
        <v>8311</v>
      </c>
      <c r="K3213" s="1">
        <v>335121</v>
      </c>
      <c r="L3213" s="1">
        <v>290000</v>
      </c>
      <c r="M3213" s="3">
        <v>110</v>
      </c>
      <c r="N3213">
        <v>24.8</v>
      </c>
      <c r="O3213">
        <v>30</v>
      </c>
      <c r="P3213" s="1">
        <f>IF($A$3="Percentage of government revenue per capita",$B$3,0) + IF($A$3="Absolute extra revenue",AB3213,0) + IF($A$3="Absolute revenue per capita",AC3213,0)</f>
        <v>0</v>
      </c>
      <c r="Q3213" s="5">
        <f>-MIN(data!$B$4 / data!I3287 * data!P3287 / 100, data!N3287)</f>
        <v>0</v>
      </c>
      <c r="R3213" s="4">
        <f>-Q3213*K3213/1000</f>
        <v>0</v>
      </c>
      <c r="S3213" s="6">
        <f>-MIN(data!$B$5/(POWER(LN(I3213),2))*P3213/100, O3213)</f>
        <v>0</v>
      </c>
      <c r="T3213" s="6">
        <f>-S3213*L3213/100000</f>
        <v>0</v>
      </c>
      <c r="U3213" s="4">
        <f>N3213+Q3213</f>
        <v>24.8</v>
      </c>
      <c r="V3213" s="4" t="e">
        <f>P3213*I3213/100/R3213</f>
        <v>#DIV/0!</v>
      </c>
      <c r="W3213" s="4" t="e">
        <f>V3213*H3213</f>
        <v>#DIV/0!</v>
      </c>
      <c r="X3213" s="6">
        <f>O3213+S3213</f>
        <v>30</v>
      </c>
      <c r="Y3213" s="6" t="e">
        <f>P3213*I3213/100/T3213</f>
        <v>#DIV/0!</v>
      </c>
      <c r="Z3213" s="6" t="e">
        <f>Y3213*H3213</f>
        <v>#DIV/0!</v>
      </c>
      <c r="AB3213" s="1">
        <f t="shared" si="100"/>
        <v>0</v>
      </c>
      <c r="AC3213" s="1">
        <f t="shared" si="101"/>
        <v>0</v>
      </c>
    </row>
    <row r="3214" spans="4:29" x14ac:dyDescent="0.25">
      <c r="D3214" s="1">
        <v>2009</v>
      </c>
      <c r="E3214" s="1" t="s">
        <v>92</v>
      </c>
      <c r="F3214" s="2" t="s">
        <v>281</v>
      </c>
      <c r="G3214">
        <v>3</v>
      </c>
      <c r="H3214">
        <v>16092822</v>
      </c>
      <c r="I3214" s="1">
        <v>1898.2190000000001</v>
      </c>
      <c r="J3214" s="1">
        <v>7927</v>
      </c>
      <c r="K3214" s="1">
        <v>350752.2</v>
      </c>
      <c r="L3214" s="1">
        <v>316666.7</v>
      </c>
      <c r="M3214" s="3">
        <v>87</v>
      </c>
      <c r="N3214">
        <v>22.6</v>
      </c>
      <c r="O3214">
        <v>24</v>
      </c>
      <c r="P3214" s="1">
        <f>IF($A$3="Percentage of government revenue per capita",$B$3,0) + IF($A$3="Absolute extra revenue",AB3214,0) + IF($A$3="Absolute revenue per capita",AC3214,0)</f>
        <v>0</v>
      </c>
      <c r="Q3214" s="5">
        <f>-MIN(data!$B$4 / data!I3288 * data!P3288 / 100, data!N3288)</f>
        <v>0</v>
      </c>
      <c r="R3214" s="4">
        <f>-Q3214*K3214/1000</f>
        <v>0</v>
      </c>
      <c r="S3214" s="6">
        <f>-MIN(data!$B$5/(POWER(LN(I3214),2))*P3214/100, O3214)</f>
        <v>0</v>
      </c>
      <c r="T3214" s="6">
        <f>-S3214*L3214/100000</f>
        <v>0</v>
      </c>
      <c r="U3214" s="4">
        <f>N3214+Q3214</f>
        <v>22.6</v>
      </c>
      <c r="V3214" s="4" t="e">
        <f>P3214*I3214/100/R3214</f>
        <v>#DIV/0!</v>
      </c>
      <c r="W3214" s="4" t="e">
        <f>V3214*H3214</f>
        <v>#DIV/0!</v>
      </c>
      <c r="X3214" s="6">
        <f>O3214+S3214</f>
        <v>24</v>
      </c>
      <c r="Y3214" s="6" t="e">
        <f>P3214*I3214/100/T3214</f>
        <v>#DIV/0!</v>
      </c>
      <c r="Z3214" s="6" t="e">
        <f>Y3214*H3214</f>
        <v>#DIV/0!</v>
      </c>
      <c r="AB3214" s="1">
        <f t="shared" si="100"/>
        <v>0</v>
      </c>
      <c r="AC3214" s="1">
        <f t="shared" si="101"/>
        <v>0</v>
      </c>
    </row>
    <row r="3215" spans="4:29" x14ac:dyDescent="0.25">
      <c r="D3215" s="1">
        <v>2010</v>
      </c>
      <c r="E3215" s="1" t="s">
        <v>92</v>
      </c>
      <c r="F3215" s="2" t="s">
        <v>281</v>
      </c>
      <c r="G3215">
        <v>3</v>
      </c>
      <c r="H3215">
        <v>16321872</v>
      </c>
      <c r="I3215" s="1">
        <v>2171.4749999999999</v>
      </c>
      <c r="J3215" s="1">
        <v>7439</v>
      </c>
      <c r="K3215" s="1">
        <v>364656.9</v>
      </c>
      <c r="L3215" s="1">
        <v>320000</v>
      </c>
      <c r="M3215" s="3">
        <v>76</v>
      </c>
      <c r="N3215">
        <v>20.399999999999999</v>
      </c>
      <c r="O3215">
        <v>20</v>
      </c>
      <c r="P3215" s="1">
        <f>IF($A$3="Percentage of government revenue per capita",$B$3,0) + IF($A$3="Absolute extra revenue",AB3215,0) + IF($A$3="Absolute revenue per capita",AC3215,0)</f>
        <v>0</v>
      </c>
      <c r="Q3215" s="5">
        <f>-MIN(data!$B$4 / data!I3289 * data!P3289 / 100, data!N3289)</f>
        <v>0</v>
      </c>
      <c r="R3215" s="4">
        <f>-Q3215*K3215/1000</f>
        <v>0</v>
      </c>
      <c r="S3215" s="6">
        <f>-MIN(data!$B$5/(POWER(LN(I3215),2))*P3215/100, O3215)</f>
        <v>0</v>
      </c>
      <c r="T3215" s="6">
        <f>-S3215*L3215/100000</f>
        <v>0</v>
      </c>
      <c r="U3215" s="4">
        <f>N3215+Q3215</f>
        <v>20.399999999999999</v>
      </c>
      <c r="V3215" s="4" t="e">
        <f>P3215*I3215/100/R3215</f>
        <v>#DIV/0!</v>
      </c>
      <c r="W3215" s="4" t="e">
        <f>V3215*H3215</f>
        <v>#DIV/0!</v>
      </c>
      <c r="X3215" s="6">
        <f>O3215+S3215</f>
        <v>20</v>
      </c>
      <c r="Y3215" s="6" t="e">
        <f>P3215*I3215/100/T3215</f>
        <v>#DIV/0!</v>
      </c>
      <c r="Z3215" s="6" t="e">
        <f>Y3215*H3215</f>
        <v>#DIV/0!</v>
      </c>
      <c r="AB3215" s="1">
        <f t="shared" si="100"/>
        <v>0</v>
      </c>
      <c r="AC3215" s="1">
        <f t="shared" si="101"/>
        <v>0</v>
      </c>
    </row>
    <row r="3216" spans="4:29" x14ac:dyDescent="0.25">
      <c r="D3216" s="1">
        <v>2011</v>
      </c>
      <c r="E3216" s="1" t="s">
        <v>92</v>
      </c>
      <c r="F3216" s="2" t="s">
        <v>281</v>
      </c>
      <c r="G3216">
        <v>3</v>
      </c>
      <c r="H3216">
        <v>16557201</v>
      </c>
      <c r="I3216" s="1">
        <v>2596.7170000000001</v>
      </c>
      <c r="J3216" s="1">
        <v>6869</v>
      </c>
      <c r="K3216" s="1">
        <v>375355.2</v>
      </c>
      <c r="L3216" s="1">
        <v>329411.8</v>
      </c>
      <c r="M3216" s="3">
        <v>64</v>
      </c>
      <c r="N3216">
        <v>18.3</v>
      </c>
      <c r="O3216">
        <v>17</v>
      </c>
      <c r="P3216" s="1">
        <f>IF($A$3="Percentage of government revenue per capita",$B$3,0) + IF($A$3="Absolute extra revenue",AB3216,0) + IF($A$3="Absolute revenue per capita",AC3216,0)</f>
        <v>0</v>
      </c>
      <c r="Q3216" s="5">
        <f>-MIN(data!$B$4 / data!I3290 * data!P3290 / 100, data!N3290)</f>
        <v>0</v>
      </c>
      <c r="R3216" s="4">
        <f>-Q3216*K3216/1000</f>
        <v>0</v>
      </c>
      <c r="S3216" s="6">
        <f>-MIN(data!$B$5/(POWER(LN(I3216),2))*P3216/100, O3216)</f>
        <v>0</v>
      </c>
      <c r="T3216" s="6">
        <f>-S3216*L3216/100000</f>
        <v>0</v>
      </c>
      <c r="U3216" s="4">
        <f>N3216+Q3216</f>
        <v>18.3</v>
      </c>
      <c r="V3216" s="4" t="e">
        <f>P3216*I3216/100/R3216</f>
        <v>#DIV/0!</v>
      </c>
      <c r="W3216" s="4" t="e">
        <f>V3216*H3216</f>
        <v>#DIV/0!</v>
      </c>
      <c r="X3216" s="6">
        <f>O3216+S3216</f>
        <v>17</v>
      </c>
      <c r="Y3216" s="6" t="e">
        <f>P3216*I3216/100/T3216</f>
        <v>#DIV/0!</v>
      </c>
      <c r="Z3216" s="6" t="e">
        <f>Y3216*H3216</f>
        <v>#DIV/0!</v>
      </c>
      <c r="AB3216" s="1">
        <f t="shared" si="100"/>
        <v>0</v>
      </c>
      <c r="AC3216" s="1">
        <f t="shared" si="101"/>
        <v>0</v>
      </c>
    </row>
    <row r="3217" spans="4:29" x14ac:dyDescent="0.25">
      <c r="D3217" s="1">
        <v>2012</v>
      </c>
      <c r="E3217" s="1" t="s">
        <v>92</v>
      </c>
      <c r="F3217" s="2" t="s">
        <v>281</v>
      </c>
      <c r="G3217">
        <v>3</v>
      </c>
      <c r="H3217">
        <v>16792089</v>
      </c>
      <c r="I3217" s="1">
        <v>2613.8290000000002</v>
      </c>
      <c r="J3217" s="1">
        <v>6258</v>
      </c>
      <c r="K3217" s="1">
        <v>381585.4</v>
      </c>
      <c r="L3217" s="1">
        <v>340000</v>
      </c>
      <c r="M3217" s="3">
        <v>56</v>
      </c>
      <c r="N3217">
        <v>16.399999999999999</v>
      </c>
      <c r="O3217">
        <v>15</v>
      </c>
      <c r="P3217" s="1">
        <f>IF($A$3="Percentage of government revenue per capita",$B$3,0) + IF($A$3="Absolute extra revenue",AB3217,0) + IF($A$3="Absolute revenue per capita",AC3217,0)</f>
        <v>0</v>
      </c>
      <c r="Q3217" s="5">
        <f>-MIN(data!$B$4 / data!I3291 * data!P3291 / 100, data!N3291)</f>
        <v>0</v>
      </c>
      <c r="R3217" s="4">
        <f>-Q3217*K3217/1000</f>
        <v>0</v>
      </c>
      <c r="S3217" s="6">
        <f>-MIN(data!$B$5/(POWER(LN(I3217),2))*P3217/100, O3217)</f>
        <v>0</v>
      </c>
      <c r="T3217" s="6">
        <f>-S3217*L3217/100000</f>
        <v>0</v>
      </c>
      <c r="U3217" s="4">
        <f>N3217+Q3217</f>
        <v>16.399999999999999</v>
      </c>
      <c r="V3217" s="4" t="e">
        <f>P3217*I3217/100/R3217</f>
        <v>#DIV/0!</v>
      </c>
      <c r="W3217" s="4" t="e">
        <f>V3217*H3217</f>
        <v>#DIV/0!</v>
      </c>
      <c r="X3217" s="6">
        <f>O3217+S3217</f>
        <v>15</v>
      </c>
      <c r="Y3217" s="6" t="e">
        <f>P3217*I3217/100/T3217</f>
        <v>#DIV/0!</v>
      </c>
      <c r="Z3217" s="6" t="e">
        <f>Y3217*H3217</f>
        <v>#DIV/0!</v>
      </c>
      <c r="AB3217" s="1">
        <f t="shared" si="100"/>
        <v>0</v>
      </c>
      <c r="AC3217" s="1">
        <f t="shared" si="101"/>
        <v>0</v>
      </c>
    </row>
    <row r="3218" spans="4:29" x14ac:dyDescent="0.25">
      <c r="D3218" s="1">
        <v>2013</v>
      </c>
      <c r="E3218" s="1" t="s">
        <v>92</v>
      </c>
      <c r="F3218" s="2" t="s">
        <v>281</v>
      </c>
      <c r="G3218">
        <v>3</v>
      </c>
      <c r="H3218">
        <v>17035550</v>
      </c>
      <c r="I3218" s="1">
        <v>2566.2040000000002</v>
      </c>
      <c r="J3218" s="1">
        <v>5661</v>
      </c>
      <c r="K3218" s="1">
        <v>385102</v>
      </c>
      <c r="L3218" s="1">
        <v>361538.5</v>
      </c>
      <c r="M3218" s="3">
        <v>51</v>
      </c>
      <c r="N3218">
        <v>14.7</v>
      </c>
      <c r="O3218">
        <v>13</v>
      </c>
      <c r="P3218" s="1">
        <f>IF($A$3="Percentage of government revenue per capita",$B$3,0) + IF($A$3="Absolute extra revenue",AB3218,0) + IF($A$3="Absolute revenue per capita",AC3218,0)</f>
        <v>0</v>
      </c>
      <c r="Q3218" s="5">
        <f>-MIN(data!$B$4 / data!I3292 * data!P3292 / 100, data!N3292)</f>
        <v>0</v>
      </c>
      <c r="R3218" s="4">
        <f>-Q3218*K3218/1000</f>
        <v>0</v>
      </c>
      <c r="S3218" s="6">
        <f>-MIN(data!$B$5/(POWER(LN(I3218),2))*P3218/100, O3218)</f>
        <v>0</v>
      </c>
      <c r="T3218" s="6">
        <f>-S3218*L3218/100000</f>
        <v>0</v>
      </c>
      <c r="U3218" s="4">
        <f>N3218+Q3218</f>
        <v>14.7</v>
      </c>
      <c r="V3218" s="4" t="e">
        <f>P3218*I3218/100/R3218</f>
        <v>#DIV/0!</v>
      </c>
      <c r="W3218" s="4" t="e">
        <f>V3218*H3218</f>
        <v>#DIV/0!</v>
      </c>
      <c r="X3218" s="6">
        <f>O3218+S3218</f>
        <v>13</v>
      </c>
      <c r="Y3218" s="6" t="e">
        <f>P3218*I3218/100/T3218</f>
        <v>#DIV/0!</v>
      </c>
      <c r="Z3218" s="6" t="e">
        <f>Y3218*H3218</f>
        <v>#DIV/0!</v>
      </c>
      <c r="AB3218" s="1">
        <f t="shared" si="100"/>
        <v>0</v>
      </c>
      <c r="AC3218" s="1">
        <f t="shared" si="101"/>
        <v>0</v>
      </c>
    </row>
    <row r="3219" spans="4:29" x14ac:dyDescent="0.25">
      <c r="D3219" s="1">
        <v>2014</v>
      </c>
      <c r="E3219" s="1" t="s">
        <v>92</v>
      </c>
      <c r="F3219" s="2" t="s">
        <v>281</v>
      </c>
      <c r="G3219">
        <v>3</v>
      </c>
      <c r="H3219">
        <v>17288285</v>
      </c>
      <c r="I3219" s="1">
        <v>2527.3679999999999</v>
      </c>
      <c r="J3219" s="1">
        <v>5113</v>
      </c>
      <c r="K3219" s="1">
        <v>387348.5</v>
      </c>
      <c r="L3219" s="1">
        <v>375000</v>
      </c>
      <c r="M3219" s="3">
        <v>47</v>
      </c>
      <c r="N3219">
        <v>13.2</v>
      </c>
      <c r="O3219">
        <v>12</v>
      </c>
      <c r="P3219" s="1">
        <f>IF($A$3="Percentage of government revenue per capita",$B$3,0) + IF($A$3="Absolute extra revenue",AB3219,0) + IF($A$3="Absolute revenue per capita",AC3219,0)</f>
        <v>0</v>
      </c>
      <c r="Q3219" s="5">
        <f>-MIN(data!$B$4 / data!I3293 * data!P3293 / 100, data!N3293)</f>
        <v>0</v>
      </c>
      <c r="R3219" s="4">
        <f>-Q3219*K3219/1000</f>
        <v>0</v>
      </c>
      <c r="S3219" s="6">
        <f>-MIN(data!$B$5/(POWER(LN(I3219),2))*P3219/100, O3219)</f>
        <v>0</v>
      </c>
      <c r="T3219" s="6">
        <f>-S3219*L3219/100000</f>
        <v>0</v>
      </c>
      <c r="U3219" s="4">
        <f>N3219+Q3219</f>
        <v>13.2</v>
      </c>
      <c r="V3219" s="4" t="e">
        <f>P3219*I3219/100/R3219</f>
        <v>#DIV/0!</v>
      </c>
      <c r="W3219" s="4" t="e">
        <f>V3219*H3219</f>
        <v>#DIV/0!</v>
      </c>
      <c r="X3219" s="6">
        <f>O3219+S3219</f>
        <v>12</v>
      </c>
      <c r="Y3219" s="6" t="e">
        <f>P3219*I3219/100/T3219</f>
        <v>#DIV/0!</v>
      </c>
      <c r="Z3219" s="6" t="e">
        <f>Y3219*H3219</f>
        <v>#DIV/0!</v>
      </c>
      <c r="AB3219" s="1">
        <f t="shared" si="100"/>
        <v>0</v>
      </c>
      <c r="AC3219" s="1">
        <f t="shared" si="101"/>
        <v>0</v>
      </c>
    </row>
    <row r="3220" spans="4:29" x14ac:dyDescent="0.25">
      <c r="D3220" s="1">
        <v>2015</v>
      </c>
      <c r="E3220" s="1" t="s">
        <v>92</v>
      </c>
      <c r="F3220" s="2" t="s">
        <v>281</v>
      </c>
      <c r="G3220">
        <v>3</v>
      </c>
      <c r="H3220">
        <v>17542806</v>
      </c>
      <c r="I3220" s="1">
        <v>1763.5619999999999</v>
      </c>
      <c r="J3220" s="1">
        <v>4620</v>
      </c>
      <c r="K3220" s="1">
        <v>385000</v>
      </c>
      <c r="M3220" s="3">
        <v>45</v>
      </c>
      <c r="N3220">
        <v>12</v>
      </c>
      <c r="O3220">
        <v>12</v>
      </c>
      <c r="P3220" s="1">
        <f>IF($A$3="Percentage of government revenue per capita",$B$3,0) + IF($A$3="Absolute extra revenue",AB3220,0) + IF($A$3="Absolute revenue per capita",AC3220,0)</f>
        <v>0</v>
      </c>
      <c r="Q3220" s="5">
        <f>-MIN(data!$B$4 / data!I3294 * data!P3294 / 100, data!N3294)</f>
        <v>0</v>
      </c>
      <c r="R3220" s="4">
        <f>-Q3220*K3220/1000</f>
        <v>0</v>
      </c>
      <c r="S3220" s="6">
        <f>-MIN(data!$B$5/(POWER(LN(I3220),2))*P3220/100, O3220)</f>
        <v>0</v>
      </c>
      <c r="T3220" s="6">
        <f>-S3220*L3220/100000</f>
        <v>0</v>
      </c>
      <c r="U3220" s="4">
        <f>N3220+Q3220</f>
        <v>12</v>
      </c>
      <c r="V3220" s="4" t="e">
        <f>P3220*I3220/100/R3220</f>
        <v>#DIV/0!</v>
      </c>
      <c r="W3220" s="4" t="e">
        <f>V3220*H3220</f>
        <v>#DIV/0!</v>
      </c>
      <c r="X3220" s="6">
        <f>O3220+S3220</f>
        <v>12</v>
      </c>
      <c r="Y3220" s="6" t="e">
        <f>P3220*I3220/100/T3220</f>
        <v>#DIV/0!</v>
      </c>
      <c r="Z3220" s="6" t="e">
        <f>Y3220*H3220</f>
        <v>#DIV/0!</v>
      </c>
      <c r="AB3220" s="1">
        <f t="shared" si="100"/>
        <v>0</v>
      </c>
      <c r="AC3220" s="1">
        <f t="shared" si="101"/>
        <v>0</v>
      </c>
    </row>
    <row r="3221" spans="4:29" x14ac:dyDescent="0.25">
      <c r="D3221" s="1">
        <v>2016</v>
      </c>
      <c r="E3221" s="1" t="s">
        <v>92</v>
      </c>
      <c r="F3221" s="2" t="s">
        <v>281</v>
      </c>
      <c r="G3221">
        <v>3</v>
      </c>
      <c r="H3221">
        <v>17794055</v>
      </c>
      <c r="I3221" s="1">
        <v>1904.886</v>
      </c>
      <c r="J3221" s="1">
        <v>4178</v>
      </c>
      <c r="K3221" s="1">
        <v>383302.8</v>
      </c>
      <c r="M3221" s="3"/>
      <c r="N3221">
        <v>10.9</v>
      </c>
      <c r="O3221"/>
      <c r="P3221" s="1">
        <f>IF($A$3="Percentage of government revenue per capita",$B$3,0) + IF($A$3="Absolute extra revenue",AB3221,0) + IF($A$3="Absolute revenue per capita",AC3221,0)</f>
        <v>0</v>
      </c>
      <c r="Q3221" s="5">
        <f>-MIN(data!$B$4 / data!I3295 * data!P3295 / 100, data!N3295)</f>
        <v>0</v>
      </c>
      <c r="R3221" s="4">
        <f>-Q3221*K3221/1000</f>
        <v>0</v>
      </c>
      <c r="S3221" s="6">
        <f>-MIN(data!$B$5/(POWER(LN(I3221),2))*P3221/100, O3221)</f>
        <v>0</v>
      </c>
      <c r="T3221" s="6">
        <f>-S3221*L3221/100000</f>
        <v>0</v>
      </c>
      <c r="U3221" s="4">
        <f>N3221+Q3221</f>
        <v>10.9</v>
      </c>
      <c r="V3221" s="4" t="e">
        <f>P3221*I3221/100/R3221</f>
        <v>#DIV/0!</v>
      </c>
      <c r="W3221" s="4" t="e">
        <f>V3221*H3221</f>
        <v>#DIV/0!</v>
      </c>
      <c r="X3221" s="6">
        <f>O3221+S3221</f>
        <v>0</v>
      </c>
      <c r="Y3221" s="6" t="e">
        <f>P3221*I3221/100/T3221</f>
        <v>#DIV/0!</v>
      </c>
      <c r="Z3221" s="6" t="e">
        <f>Y3221*H3221</f>
        <v>#DIV/0!</v>
      </c>
      <c r="AB3221" s="1">
        <f t="shared" si="100"/>
        <v>0</v>
      </c>
      <c r="AC3221" s="1">
        <f t="shared" si="101"/>
        <v>0</v>
      </c>
    </row>
    <row r="3222" spans="4:29" x14ac:dyDescent="0.25">
      <c r="D3222" s="1">
        <v>1980</v>
      </c>
      <c r="E3222" s="1" t="s">
        <v>93</v>
      </c>
      <c r="F3222" s="2" t="s">
        <v>282</v>
      </c>
      <c r="G3222">
        <v>2</v>
      </c>
      <c r="H3222">
        <v>16417197</v>
      </c>
      <c r="I3222" s="1">
        <v>142.30090000000001</v>
      </c>
      <c r="J3222" s="1">
        <v>83675</v>
      </c>
      <c r="K3222" s="1">
        <v>764155.3</v>
      </c>
      <c r="M3222" s="3"/>
      <c r="N3222">
        <v>109.5</v>
      </c>
      <c r="O3222"/>
      <c r="P3222" s="1">
        <f>IF($A$3="Percentage of government revenue per capita",$B$3,0) + IF($A$3="Absolute extra revenue",AB3222,0) + IF($A$3="Absolute revenue per capita",AC3222,0)</f>
        <v>0</v>
      </c>
      <c r="Q3222" s="5">
        <f>-MIN(data!$B$4 / data!I3296 * data!P3296 / 100, data!N3296)</f>
        <v>0</v>
      </c>
      <c r="R3222" s="4">
        <f>-Q3222*K3222/1000</f>
        <v>0</v>
      </c>
      <c r="S3222" s="6">
        <f>-MIN(data!$B$5/(POWER(LN(I3222),2))*P3222/100, O3222)</f>
        <v>0</v>
      </c>
      <c r="T3222" s="6">
        <f>-S3222*L3222/100000</f>
        <v>0</v>
      </c>
      <c r="U3222" s="4">
        <f>N3222+Q3222</f>
        <v>109.5</v>
      </c>
      <c r="V3222" s="4" t="e">
        <f>P3222*I3222/100/R3222</f>
        <v>#DIV/0!</v>
      </c>
      <c r="W3222" s="4" t="e">
        <f>V3222*H3222</f>
        <v>#DIV/0!</v>
      </c>
      <c r="X3222" s="6">
        <f>O3222+S3222</f>
        <v>0</v>
      </c>
      <c r="Y3222" s="6" t="e">
        <f>P3222*I3222/100/T3222</f>
        <v>#DIV/0!</v>
      </c>
      <c r="Z3222" s="6" t="e">
        <f>Y3222*H3222</f>
        <v>#DIV/0!</v>
      </c>
      <c r="AB3222" s="1">
        <f t="shared" si="100"/>
        <v>0</v>
      </c>
      <c r="AC3222" s="1">
        <f t="shared" si="101"/>
        <v>0</v>
      </c>
    </row>
    <row r="3223" spans="4:29" x14ac:dyDescent="0.25">
      <c r="D3223" s="1">
        <v>1981</v>
      </c>
      <c r="E3223" s="1" t="s">
        <v>93</v>
      </c>
      <c r="F3223" s="2" t="s">
        <v>282</v>
      </c>
      <c r="G3223">
        <v>2</v>
      </c>
      <c r="H3223">
        <v>17063876</v>
      </c>
      <c r="I3223" s="1">
        <v>147.31659999999999</v>
      </c>
      <c r="J3223" s="1">
        <v>83667</v>
      </c>
      <c r="K3223" s="1">
        <v>789311.3</v>
      </c>
      <c r="M3223" s="3"/>
      <c r="N3223">
        <v>106</v>
      </c>
      <c r="O3223"/>
      <c r="P3223" s="1">
        <f>IF($A$3="Percentage of government revenue per capita",$B$3,0) + IF($A$3="Absolute extra revenue",AB3223,0) + IF($A$3="Absolute revenue per capita",AC3223,0)</f>
        <v>0</v>
      </c>
      <c r="Q3223" s="5">
        <f>-MIN(data!$B$4 / data!I3297 * data!P3297 / 100, data!N3297)</f>
        <v>0</v>
      </c>
      <c r="R3223" s="4">
        <f>-Q3223*K3223/1000</f>
        <v>0</v>
      </c>
      <c r="S3223" s="6">
        <f>-MIN(data!$B$5/(POWER(LN(I3223),2))*P3223/100, O3223)</f>
        <v>0</v>
      </c>
      <c r="T3223" s="6">
        <f>-S3223*L3223/100000</f>
        <v>0</v>
      </c>
      <c r="U3223" s="4">
        <f>N3223+Q3223</f>
        <v>106</v>
      </c>
      <c r="V3223" s="4" t="e">
        <f>P3223*I3223/100/R3223</f>
        <v>#DIV/0!</v>
      </c>
      <c r="W3223" s="4" t="e">
        <f>V3223*H3223</f>
        <v>#DIV/0!</v>
      </c>
      <c r="X3223" s="6">
        <f>O3223+S3223</f>
        <v>0</v>
      </c>
      <c r="Y3223" s="6" t="e">
        <f>P3223*I3223/100/T3223</f>
        <v>#DIV/0!</v>
      </c>
      <c r="Z3223" s="6" t="e">
        <f>Y3223*H3223</f>
        <v>#DIV/0!</v>
      </c>
      <c r="AB3223" s="1">
        <f t="shared" si="100"/>
        <v>0</v>
      </c>
      <c r="AC3223" s="1">
        <f t="shared" si="101"/>
        <v>0</v>
      </c>
    </row>
    <row r="3224" spans="4:29" x14ac:dyDescent="0.25">
      <c r="D3224" s="1">
        <v>1982</v>
      </c>
      <c r="E3224" s="1" t="s">
        <v>93</v>
      </c>
      <c r="F3224" s="2" t="s">
        <v>282</v>
      </c>
      <c r="G3224">
        <v>2</v>
      </c>
      <c r="H3224">
        <v>17736326</v>
      </c>
      <c r="I3224" s="1">
        <v>135.44970000000001</v>
      </c>
      <c r="J3224" s="1">
        <v>83869</v>
      </c>
      <c r="K3224" s="1">
        <v>815053.4</v>
      </c>
      <c r="M3224" s="3"/>
      <c r="N3224">
        <v>102.9</v>
      </c>
      <c r="O3224"/>
      <c r="P3224" s="1">
        <f>IF($A$3="Percentage of government revenue per capita",$B$3,0) + IF($A$3="Absolute extra revenue",AB3224,0) + IF($A$3="Absolute revenue per capita",AC3224,0)</f>
        <v>0</v>
      </c>
      <c r="Q3224" s="5">
        <f>-MIN(data!$B$4 / data!I3298 * data!P3298 / 100, data!N3298)</f>
        <v>0</v>
      </c>
      <c r="R3224" s="4">
        <f>-Q3224*K3224/1000</f>
        <v>0</v>
      </c>
      <c r="S3224" s="6">
        <f>-MIN(data!$B$5/(POWER(LN(I3224),2))*P3224/100, O3224)</f>
        <v>0</v>
      </c>
      <c r="T3224" s="6">
        <f>-S3224*L3224/100000</f>
        <v>0</v>
      </c>
      <c r="U3224" s="4">
        <f>N3224+Q3224</f>
        <v>102.9</v>
      </c>
      <c r="V3224" s="4" t="e">
        <f>P3224*I3224/100/R3224</f>
        <v>#DIV/0!</v>
      </c>
      <c r="W3224" s="4" t="e">
        <f>V3224*H3224</f>
        <v>#DIV/0!</v>
      </c>
      <c r="X3224" s="6">
        <f>O3224+S3224</f>
        <v>0</v>
      </c>
      <c r="Y3224" s="6" t="e">
        <f>P3224*I3224/100/T3224</f>
        <v>#DIV/0!</v>
      </c>
      <c r="Z3224" s="6" t="e">
        <f>Y3224*H3224</f>
        <v>#DIV/0!</v>
      </c>
      <c r="AB3224" s="1">
        <f t="shared" si="100"/>
        <v>0</v>
      </c>
      <c r="AC3224" s="1">
        <f t="shared" si="101"/>
        <v>0</v>
      </c>
    </row>
    <row r="3225" spans="4:29" x14ac:dyDescent="0.25">
      <c r="D3225" s="1">
        <v>1983</v>
      </c>
      <c r="E3225" s="1" t="s">
        <v>93</v>
      </c>
      <c r="F3225" s="2" t="s">
        <v>282</v>
      </c>
      <c r="G3225">
        <v>2</v>
      </c>
      <c r="H3225">
        <v>18431761</v>
      </c>
      <c r="I3225" s="1">
        <v>125.4473</v>
      </c>
      <c r="J3225" s="1">
        <v>84381</v>
      </c>
      <c r="K3225" s="1">
        <v>839611.9</v>
      </c>
      <c r="M3225" s="3"/>
      <c r="N3225">
        <v>100.5</v>
      </c>
      <c r="O3225"/>
      <c r="P3225" s="1">
        <f>IF($A$3="Percentage of government revenue per capita",$B$3,0) + IF($A$3="Absolute extra revenue",AB3225,0) + IF($A$3="Absolute revenue per capita",AC3225,0)</f>
        <v>0</v>
      </c>
      <c r="Q3225" s="5">
        <f>-MIN(data!$B$4 / data!I3299 * data!P3299 / 100, data!N3299)</f>
        <v>0</v>
      </c>
      <c r="R3225" s="4">
        <f>-Q3225*K3225/1000</f>
        <v>0</v>
      </c>
      <c r="S3225" s="6">
        <f>-MIN(data!$B$5/(POWER(LN(I3225),2))*P3225/100, O3225)</f>
        <v>0</v>
      </c>
      <c r="T3225" s="6">
        <f>-S3225*L3225/100000</f>
        <v>0</v>
      </c>
      <c r="U3225" s="4">
        <f>N3225+Q3225</f>
        <v>100.5</v>
      </c>
      <c r="V3225" s="4" t="e">
        <f>P3225*I3225/100/R3225</f>
        <v>#DIV/0!</v>
      </c>
      <c r="W3225" s="4" t="e">
        <f>V3225*H3225</f>
        <v>#DIV/0!</v>
      </c>
      <c r="X3225" s="6">
        <f>O3225+S3225</f>
        <v>0</v>
      </c>
      <c r="Y3225" s="6" t="e">
        <f>P3225*I3225/100/T3225</f>
        <v>#DIV/0!</v>
      </c>
      <c r="Z3225" s="6" t="e">
        <f>Y3225*H3225</f>
        <v>#DIV/0!</v>
      </c>
      <c r="AB3225" s="1">
        <f t="shared" si="100"/>
        <v>0</v>
      </c>
      <c r="AC3225" s="1">
        <f t="shared" si="101"/>
        <v>0</v>
      </c>
    </row>
    <row r="3226" spans="4:29" x14ac:dyDescent="0.25">
      <c r="D3226" s="1">
        <v>1984</v>
      </c>
      <c r="E3226" s="1" t="s">
        <v>93</v>
      </c>
      <c r="F3226" s="2" t="s">
        <v>282</v>
      </c>
      <c r="G3226">
        <v>2</v>
      </c>
      <c r="H3226">
        <v>19146400</v>
      </c>
      <c r="I3226" s="1">
        <v>120.97880000000001</v>
      </c>
      <c r="J3226" s="1">
        <v>85198</v>
      </c>
      <c r="K3226" s="1">
        <v>864077.1</v>
      </c>
      <c r="M3226" s="3"/>
      <c r="N3226">
        <v>98.6</v>
      </c>
      <c r="O3226"/>
      <c r="P3226" s="1">
        <f>IF($A$3="Percentage of government revenue per capita",$B$3,0) + IF($A$3="Absolute extra revenue",AB3226,0) + IF($A$3="Absolute revenue per capita",AC3226,0)</f>
        <v>0</v>
      </c>
      <c r="Q3226" s="5">
        <f>-MIN(data!$B$4 / data!I3300 * data!P3300 / 100, data!N3300)</f>
        <v>0</v>
      </c>
      <c r="R3226" s="4">
        <f>-Q3226*K3226/1000</f>
        <v>0</v>
      </c>
      <c r="S3226" s="6">
        <f>-MIN(data!$B$5/(POWER(LN(I3226),2))*P3226/100, O3226)</f>
        <v>0</v>
      </c>
      <c r="T3226" s="6">
        <f>-S3226*L3226/100000</f>
        <v>0</v>
      </c>
      <c r="U3226" s="4">
        <f>N3226+Q3226</f>
        <v>98.6</v>
      </c>
      <c r="V3226" s="4" t="e">
        <f>P3226*I3226/100/R3226</f>
        <v>#DIV/0!</v>
      </c>
      <c r="W3226" s="4" t="e">
        <f>V3226*H3226</f>
        <v>#DIV/0!</v>
      </c>
      <c r="X3226" s="6">
        <f>O3226+S3226</f>
        <v>0</v>
      </c>
      <c r="Y3226" s="6" t="e">
        <f>P3226*I3226/100/T3226</f>
        <v>#DIV/0!</v>
      </c>
      <c r="Z3226" s="6" t="e">
        <f>Y3226*H3226</f>
        <v>#DIV/0!</v>
      </c>
      <c r="AB3226" s="1">
        <f t="shared" si="100"/>
        <v>0</v>
      </c>
      <c r="AC3226" s="1">
        <f t="shared" si="101"/>
        <v>0</v>
      </c>
    </row>
    <row r="3227" spans="4:29" x14ac:dyDescent="0.25">
      <c r="D3227" s="1">
        <v>1985</v>
      </c>
      <c r="E3227" s="1" t="s">
        <v>93</v>
      </c>
      <c r="F3227" s="2" t="s">
        <v>282</v>
      </c>
      <c r="G3227">
        <v>2</v>
      </c>
      <c r="H3227">
        <v>19877083</v>
      </c>
      <c r="I3227" s="1">
        <v>118.9624</v>
      </c>
      <c r="J3227" s="1">
        <v>86462</v>
      </c>
      <c r="K3227" s="1">
        <v>887700.2</v>
      </c>
      <c r="M3227" s="3"/>
      <c r="N3227">
        <v>97.4</v>
      </c>
      <c r="O3227"/>
      <c r="P3227" s="1">
        <f>IF($A$3="Percentage of government revenue per capita",$B$3,0) + IF($A$3="Absolute extra revenue",AB3227,0) + IF($A$3="Absolute revenue per capita",AC3227,0)</f>
        <v>0</v>
      </c>
      <c r="Q3227" s="5">
        <f>-MIN(data!$B$4 / data!I3301 * data!P3301 / 100, data!N3301)</f>
        <v>0</v>
      </c>
      <c r="R3227" s="4">
        <f>-Q3227*K3227/1000</f>
        <v>0</v>
      </c>
      <c r="S3227" s="6">
        <f>-MIN(data!$B$5/(POWER(LN(I3227),2))*P3227/100, O3227)</f>
        <v>0</v>
      </c>
      <c r="T3227" s="6">
        <f>-S3227*L3227/100000</f>
        <v>0</v>
      </c>
      <c r="U3227" s="4">
        <f>N3227+Q3227</f>
        <v>97.4</v>
      </c>
      <c r="V3227" s="4" t="e">
        <f>P3227*I3227/100/R3227</f>
        <v>#DIV/0!</v>
      </c>
      <c r="W3227" s="4" t="e">
        <f>V3227*H3227</f>
        <v>#DIV/0!</v>
      </c>
      <c r="X3227" s="6">
        <f>O3227+S3227</f>
        <v>0</v>
      </c>
      <c r="Y3227" s="6" t="e">
        <f>P3227*I3227/100/T3227</f>
        <v>#DIV/0!</v>
      </c>
      <c r="Z3227" s="6" t="e">
        <f>Y3227*H3227</f>
        <v>#DIV/0!</v>
      </c>
      <c r="AB3227" s="1">
        <f t="shared" si="100"/>
        <v>0</v>
      </c>
      <c r="AC3227" s="1">
        <f t="shared" si="101"/>
        <v>0</v>
      </c>
    </row>
    <row r="3228" spans="4:29" x14ac:dyDescent="0.25">
      <c r="D3228" s="1">
        <v>1986</v>
      </c>
      <c r="E3228" s="1" t="s">
        <v>93</v>
      </c>
      <c r="F3228" s="2" t="s">
        <v>282</v>
      </c>
      <c r="G3228">
        <v>2</v>
      </c>
      <c r="H3228">
        <v>20622560</v>
      </c>
      <c r="I3228" s="1">
        <v>123.92400000000001</v>
      </c>
      <c r="J3228" s="1">
        <v>88234</v>
      </c>
      <c r="K3228" s="1">
        <v>908692.1</v>
      </c>
      <c r="M3228" s="3"/>
      <c r="N3228">
        <v>97.1</v>
      </c>
      <c r="O3228"/>
      <c r="P3228" s="1">
        <f>IF($A$3="Percentage of government revenue per capita",$B$3,0) + IF($A$3="Absolute extra revenue",AB3228,0) + IF($A$3="Absolute revenue per capita",AC3228,0)</f>
        <v>0</v>
      </c>
      <c r="Q3228" s="5">
        <f>-MIN(data!$B$4 / data!I3302 * data!P3302 / 100, data!N3302)</f>
        <v>0</v>
      </c>
      <c r="R3228" s="4">
        <f>-Q3228*K3228/1000</f>
        <v>0</v>
      </c>
      <c r="S3228" s="6">
        <f>-MIN(data!$B$5/(POWER(LN(I3228),2))*P3228/100, O3228)</f>
        <v>0</v>
      </c>
      <c r="T3228" s="6">
        <f>-S3228*L3228/100000</f>
        <v>0</v>
      </c>
      <c r="U3228" s="4">
        <f>N3228+Q3228</f>
        <v>97.1</v>
      </c>
      <c r="V3228" s="4" t="e">
        <f>P3228*I3228/100/R3228</f>
        <v>#DIV/0!</v>
      </c>
      <c r="W3228" s="4" t="e">
        <f>V3228*H3228</f>
        <v>#DIV/0!</v>
      </c>
      <c r="X3228" s="6">
        <f>O3228+S3228</f>
        <v>0</v>
      </c>
      <c r="Y3228" s="6" t="e">
        <f>P3228*I3228/100/T3228</f>
        <v>#DIV/0!</v>
      </c>
      <c r="Z3228" s="6" t="e">
        <f>Y3228*H3228</f>
        <v>#DIV/0!</v>
      </c>
      <c r="AB3228" s="1">
        <f t="shared" si="100"/>
        <v>0</v>
      </c>
      <c r="AC3228" s="1">
        <f t="shared" si="101"/>
        <v>0</v>
      </c>
    </row>
    <row r="3229" spans="4:29" x14ac:dyDescent="0.25">
      <c r="D3229" s="1">
        <v>1987</v>
      </c>
      <c r="E3229" s="1" t="s">
        <v>93</v>
      </c>
      <c r="F3229" s="2" t="s">
        <v>282</v>
      </c>
      <c r="G3229">
        <v>2</v>
      </c>
      <c r="H3229">
        <v>21382112</v>
      </c>
      <c r="I3229" s="1">
        <v>131.18719999999999</v>
      </c>
      <c r="J3229" s="1">
        <v>90525</v>
      </c>
      <c r="K3229" s="1">
        <v>927510.2</v>
      </c>
      <c r="M3229" s="3"/>
      <c r="N3229">
        <v>97.6</v>
      </c>
      <c r="O3229"/>
      <c r="P3229" s="1">
        <f>IF($A$3="Percentage of government revenue per capita",$B$3,0) + IF($A$3="Absolute extra revenue",AB3229,0) + IF($A$3="Absolute revenue per capita",AC3229,0)</f>
        <v>0</v>
      </c>
      <c r="Q3229" s="5">
        <f>-MIN(data!$B$4 / data!I3303 * data!P3303 / 100, data!N3303)</f>
        <v>0</v>
      </c>
      <c r="R3229" s="4">
        <f>-Q3229*K3229/1000</f>
        <v>0</v>
      </c>
      <c r="S3229" s="6">
        <f>-MIN(data!$B$5/(POWER(LN(I3229),2))*P3229/100, O3229)</f>
        <v>0</v>
      </c>
      <c r="T3229" s="6">
        <f>-S3229*L3229/100000</f>
        <v>0</v>
      </c>
      <c r="U3229" s="4">
        <f>N3229+Q3229</f>
        <v>97.6</v>
      </c>
      <c r="V3229" s="4" t="e">
        <f>P3229*I3229/100/R3229</f>
        <v>#DIV/0!</v>
      </c>
      <c r="W3229" s="4" t="e">
        <f>V3229*H3229</f>
        <v>#DIV/0!</v>
      </c>
      <c r="X3229" s="6">
        <f>O3229+S3229</f>
        <v>0</v>
      </c>
      <c r="Y3229" s="6" t="e">
        <f>P3229*I3229/100/T3229</f>
        <v>#DIV/0!</v>
      </c>
      <c r="Z3229" s="6" t="e">
        <f>Y3229*H3229</f>
        <v>#DIV/0!</v>
      </c>
      <c r="AB3229" s="1">
        <f t="shared" si="100"/>
        <v>0</v>
      </c>
      <c r="AC3229" s="1">
        <f t="shared" si="101"/>
        <v>0</v>
      </c>
    </row>
    <row r="3230" spans="4:29" x14ac:dyDescent="0.25">
      <c r="D3230" s="1">
        <v>1988</v>
      </c>
      <c r="E3230" s="1" t="s">
        <v>93</v>
      </c>
      <c r="F3230" s="2" t="s">
        <v>282</v>
      </c>
      <c r="G3230">
        <v>2</v>
      </c>
      <c r="H3230">
        <v>22153676</v>
      </c>
      <c r="I3230" s="1">
        <v>140.6874</v>
      </c>
      <c r="J3230" s="1">
        <v>93414</v>
      </c>
      <c r="K3230" s="1">
        <v>943575.8</v>
      </c>
      <c r="M3230" s="3"/>
      <c r="N3230">
        <v>99</v>
      </c>
      <c r="O3230"/>
      <c r="P3230" s="1">
        <f>IF($A$3="Percentage of government revenue per capita",$B$3,0) + IF($A$3="Absolute extra revenue",AB3230,0) + IF($A$3="Absolute revenue per capita",AC3230,0)</f>
        <v>0</v>
      </c>
      <c r="Q3230" s="5">
        <f>-MIN(data!$B$4 / data!I3304 * data!P3304 / 100, data!N3304)</f>
        <v>0</v>
      </c>
      <c r="R3230" s="4">
        <f>-Q3230*K3230/1000</f>
        <v>0</v>
      </c>
      <c r="S3230" s="6">
        <f>-MIN(data!$B$5/(POWER(LN(I3230),2))*P3230/100, O3230)</f>
        <v>0</v>
      </c>
      <c r="T3230" s="6">
        <f>-S3230*L3230/100000</f>
        <v>0</v>
      </c>
      <c r="U3230" s="4">
        <f>N3230+Q3230</f>
        <v>99</v>
      </c>
      <c r="V3230" s="4" t="e">
        <f>P3230*I3230/100/R3230</f>
        <v>#DIV/0!</v>
      </c>
      <c r="W3230" s="4" t="e">
        <f>V3230*H3230</f>
        <v>#DIV/0!</v>
      </c>
      <c r="X3230" s="6">
        <f>O3230+S3230</f>
        <v>0</v>
      </c>
      <c r="Y3230" s="6" t="e">
        <f>P3230*I3230/100/T3230</f>
        <v>#DIV/0!</v>
      </c>
      <c r="Z3230" s="6" t="e">
        <f>Y3230*H3230</f>
        <v>#DIV/0!</v>
      </c>
      <c r="AB3230" s="1">
        <f t="shared" si="100"/>
        <v>0</v>
      </c>
      <c r="AC3230" s="1">
        <f t="shared" si="101"/>
        <v>0</v>
      </c>
    </row>
    <row r="3231" spans="4:29" x14ac:dyDescent="0.25">
      <c r="D3231" s="1">
        <v>1989</v>
      </c>
      <c r="E3231" s="1" t="s">
        <v>93</v>
      </c>
      <c r="F3231" s="2" t="s">
        <v>282</v>
      </c>
      <c r="G3231">
        <v>2</v>
      </c>
      <c r="H3231">
        <v>22935092</v>
      </c>
      <c r="I3231" s="1">
        <v>141.17500000000001</v>
      </c>
      <c r="J3231" s="1">
        <v>96784</v>
      </c>
      <c r="K3231" s="1">
        <v>957309.6</v>
      </c>
      <c r="M3231" s="3"/>
      <c r="N3231">
        <v>101.1</v>
      </c>
      <c r="O3231"/>
      <c r="P3231" s="1">
        <f>IF($A$3="Percentage of government revenue per capita",$B$3,0) + IF($A$3="Absolute extra revenue",AB3231,0) + IF($A$3="Absolute revenue per capita",AC3231,0)</f>
        <v>0</v>
      </c>
      <c r="Q3231" s="5">
        <f>-MIN(data!$B$4 / data!I3305 * data!P3305 / 100, data!N3305)</f>
        <v>0</v>
      </c>
      <c r="R3231" s="4">
        <f>-Q3231*K3231/1000</f>
        <v>0</v>
      </c>
      <c r="S3231" s="6">
        <f>-MIN(data!$B$5/(POWER(LN(I3231),2))*P3231/100, O3231)</f>
        <v>0</v>
      </c>
      <c r="T3231" s="6">
        <f>-S3231*L3231/100000</f>
        <v>0</v>
      </c>
      <c r="U3231" s="4">
        <f>N3231+Q3231</f>
        <v>101.1</v>
      </c>
      <c r="V3231" s="4" t="e">
        <f>P3231*I3231/100/R3231</f>
        <v>#DIV/0!</v>
      </c>
      <c r="W3231" s="4" t="e">
        <f>V3231*H3231</f>
        <v>#DIV/0!</v>
      </c>
      <c r="X3231" s="6">
        <f>O3231+S3231</f>
        <v>0</v>
      </c>
      <c r="Y3231" s="6" t="e">
        <f>P3231*I3231/100/T3231</f>
        <v>#DIV/0!</v>
      </c>
      <c r="Z3231" s="6" t="e">
        <f>Y3231*H3231</f>
        <v>#DIV/0!</v>
      </c>
      <c r="AB3231" s="1">
        <f t="shared" si="100"/>
        <v>0</v>
      </c>
      <c r="AC3231" s="1">
        <f t="shared" si="101"/>
        <v>0</v>
      </c>
    </row>
    <row r="3232" spans="4:29" x14ac:dyDescent="0.25">
      <c r="D3232" s="1">
        <v>1990</v>
      </c>
      <c r="E3232" s="1" t="s">
        <v>93</v>
      </c>
      <c r="F3232" s="2" t="s">
        <v>282</v>
      </c>
      <c r="G3232">
        <v>2</v>
      </c>
      <c r="H3232">
        <v>23724579</v>
      </c>
      <c r="I3232" s="1">
        <v>141.2808</v>
      </c>
      <c r="J3232" s="1">
        <v>100509</v>
      </c>
      <c r="K3232" s="1">
        <v>969228.5</v>
      </c>
      <c r="L3232" s="1">
        <v>975254.7</v>
      </c>
      <c r="M3232" s="3">
        <v>6800</v>
      </c>
      <c r="N3232">
        <v>103.7</v>
      </c>
      <c r="O3232">
        <v>687</v>
      </c>
      <c r="P3232" s="1">
        <f>IF($A$3="Percentage of government revenue per capita",$B$3,0) + IF($A$3="Absolute extra revenue",AB3232,0) + IF($A$3="Absolute revenue per capita",AC3232,0)</f>
        <v>0</v>
      </c>
      <c r="Q3232" s="5">
        <f>-MIN(data!$B$4 / data!I3306 * data!P3306 / 100, data!N3306)</f>
        <v>0</v>
      </c>
      <c r="R3232" s="4">
        <f>-Q3232*K3232/1000</f>
        <v>0</v>
      </c>
      <c r="S3232" s="6">
        <f>-MIN(data!$B$5/(POWER(LN(I3232),2))*P3232/100, O3232)</f>
        <v>0</v>
      </c>
      <c r="T3232" s="6">
        <f>-S3232*L3232/100000</f>
        <v>0</v>
      </c>
      <c r="U3232" s="4">
        <f>N3232+Q3232</f>
        <v>103.7</v>
      </c>
      <c r="V3232" s="4" t="e">
        <f>P3232*I3232/100/R3232</f>
        <v>#DIV/0!</v>
      </c>
      <c r="W3232" s="4" t="e">
        <f>V3232*H3232</f>
        <v>#DIV/0!</v>
      </c>
      <c r="X3232" s="6">
        <f>O3232+S3232</f>
        <v>687</v>
      </c>
      <c r="Y3232" s="6" t="e">
        <f>P3232*I3232/100/T3232</f>
        <v>#DIV/0!</v>
      </c>
      <c r="Z3232" s="6" t="e">
        <f>Y3232*H3232</f>
        <v>#DIV/0!</v>
      </c>
      <c r="AB3232" s="1">
        <f t="shared" si="100"/>
        <v>0</v>
      </c>
      <c r="AC3232" s="1">
        <f t="shared" si="101"/>
        <v>0</v>
      </c>
    </row>
    <row r="3233" spans="4:29" x14ac:dyDescent="0.25">
      <c r="D3233" s="1">
        <v>1991</v>
      </c>
      <c r="E3233" s="1" t="s">
        <v>93</v>
      </c>
      <c r="F3233" s="2" t="s">
        <v>282</v>
      </c>
      <c r="G3233">
        <v>2</v>
      </c>
      <c r="H3233">
        <v>24521703</v>
      </c>
      <c r="I3233" s="1">
        <v>140.8151</v>
      </c>
      <c r="J3233" s="1">
        <v>104517</v>
      </c>
      <c r="K3233" s="1">
        <v>981380.3</v>
      </c>
      <c r="L3233" s="1">
        <v>988200.6</v>
      </c>
      <c r="M3233" s="3">
        <v>6700</v>
      </c>
      <c r="N3233">
        <v>106.5</v>
      </c>
      <c r="O3233">
        <v>678</v>
      </c>
      <c r="P3233" s="1">
        <f>IF($A$3="Percentage of government revenue per capita",$B$3,0) + IF($A$3="Absolute extra revenue",AB3233,0) + IF($A$3="Absolute revenue per capita",AC3233,0)</f>
        <v>0</v>
      </c>
      <c r="Q3233" s="5">
        <f>-MIN(data!$B$4 / data!I3307 * data!P3307 / 100, data!N3307)</f>
        <v>0</v>
      </c>
      <c r="R3233" s="4">
        <f>-Q3233*K3233/1000</f>
        <v>0</v>
      </c>
      <c r="S3233" s="6">
        <f>-MIN(data!$B$5/(POWER(LN(I3233),2))*P3233/100, O3233)</f>
        <v>0</v>
      </c>
      <c r="T3233" s="6">
        <f>-S3233*L3233/100000</f>
        <v>0</v>
      </c>
      <c r="U3233" s="4">
        <f>N3233+Q3233</f>
        <v>106.5</v>
      </c>
      <c r="V3233" s="4" t="e">
        <f>P3233*I3233/100/R3233</f>
        <v>#DIV/0!</v>
      </c>
      <c r="W3233" s="4" t="e">
        <f>V3233*H3233</f>
        <v>#DIV/0!</v>
      </c>
      <c r="X3233" s="6">
        <f>O3233+S3233</f>
        <v>678</v>
      </c>
      <c r="Y3233" s="6" t="e">
        <f>P3233*I3233/100/T3233</f>
        <v>#DIV/0!</v>
      </c>
      <c r="Z3233" s="6" t="e">
        <f>Y3233*H3233</f>
        <v>#DIV/0!</v>
      </c>
      <c r="AB3233" s="1">
        <f t="shared" si="100"/>
        <v>0</v>
      </c>
      <c r="AC3233" s="1">
        <f t="shared" si="101"/>
        <v>0</v>
      </c>
    </row>
    <row r="3234" spans="4:29" x14ac:dyDescent="0.25">
      <c r="D3234" s="1">
        <v>1992</v>
      </c>
      <c r="E3234" s="1" t="s">
        <v>93</v>
      </c>
      <c r="F3234" s="2" t="s">
        <v>282</v>
      </c>
      <c r="G3234">
        <v>2</v>
      </c>
      <c r="H3234">
        <v>25326078</v>
      </c>
      <c r="I3234" s="1">
        <v>139.05770000000001</v>
      </c>
      <c r="J3234" s="1">
        <v>108575</v>
      </c>
      <c r="K3234" s="1">
        <v>994276.6</v>
      </c>
      <c r="L3234" s="1">
        <v>1013413</v>
      </c>
      <c r="M3234" s="3">
        <v>6700</v>
      </c>
      <c r="N3234">
        <v>109.2</v>
      </c>
      <c r="O3234">
        <v>671</v>
      </c>
      <c r="P3234" s="1">
        <f>IF($A$3="Percentage of government revenue per capita",$B$3,0) + IF($A$3="Absolute extra revenue",AB3234,0) + IF($A$3="Absolute revenue per capita",AC3234,0)</f>
        <v>0</v>
      </c>
      <c r="Q3234" s="5">
        <f>-MIN(data!$B$4 / data!I3308 * data!P3308 / 100, data!N3308)</f>
        <v>0</v>
      </c>
      <c r="R3234" s="4">
        <f>-Q3234*K3234/1000</f>
        <v>0</v>
      </c>
      <c r="S3234" s="6">
        <f>-MIN(data!$B$5/(POWER(LN(I3234),2))*P3234/100, O3234)</f>
        <v>0</v>
      </c>
      <c r="T3234" s="6">
        <f>-S3234*L3234/100000</f>
        <v>0</v>
      </c>
      <c r="U3234" s="4">
        <f>N3234+Q3234</f>
        <v>109.2</v>
      </c>
      <c r="V3234" s="4" t="e">
        <f>P3234*I3234/100/R3234</f>
        <v>#DIV/0!</v>
      </c>
      <c r="W3234" s="4" t="e">
        <f>V3234*H3234</f>
        <v>#DIV/0!</v>
      </c>
      <c r="X3234" s="6">
        <f>O3234+S3234</f>
        <v>671</v>
      </c>
      <c r="Y3234" s="6" t="e">
        <f>P3234*I3234/100/T3234</f>
        <v>#DIV/0!</v>
      </c>
      <c r="Z3234" s="6" t="e">
        <f>Y3234*H3234</f>
        <v>#DIV/0!</v>
      </c>
      <c r="AB3234" s="1">
        <f t="shared" si="100"/>
        <v>0</v>
      </c>
      <c r="AC3234" s="1">
        <f t="shared" si="101"/>
        <v>0</v>
      </c>
    </row>
    <row r="3235" spans="4:29" x14ac:dyDescent="0.25">
      <c r="D3235" s="1">
        <v>1993</v>
      </c>
      <c r="E3235" s="1" t="s">
        <v>93</v>
      </c>
      <c r="F3235" s="2" t="s">
        <v>282</v>
      </c>
      <c r="G3235">
        <v>2</v>
      </c>
      <c r="H3235">
        <v>26136216</v>
      </c>
      <c r="I3235" s="1">
        <v>128.32759999999999</v>
      </c>
      <c r="J3235" s="1">
        <v>112525</v>
      </c>
      <c r="K3235" s="1">
        <v>1010099</v>
      </c>
      <c r="L3235" s="1">
        <v>1046338</v>
      </c>
      <c r="M3235" s="3">
        <v>6800</v>
      </c>
      <c r="N3235">
        <v>111.4</v>
      </c>
      <c r="O3235">
        <v>669</v>
      </c>
      <c r="P3235" s="1">
        <f>IF($A$3="Percentage of government revenue per capita",$B$3,0) + IF($A$3="Absolute extra revenue",AB3235,0) + IF($A$3="Absolute revenue per capita",AC3235,0)</f>
        <v>0</v>
      </c>
      <c r="Q3235" s="5">
        <f>-MIN(data!$B$4 / data!I3309 * data!P3309 / 100, data!N3309)</f>
        <v>0</v>
      </c>
      <c r="R3235" s="4">
        <f>-Q3235*K3235/1000</f>
        <v>0</v>
      </c>
      <c r="S3235" s="6">
        <f>-MIN(data!$B$5/(POWER(LN(I3235),2))*P3235/100, O3235)</f>
        <v>0</v>
      </c>
      <c r="T3235" s="6">
        <f>-S3235*L3235/100000</f>
        <v>0</v>
      </c>
      <c r="U3235" s="4">
        <f>N3235+Q3235</f>
        <v>111.4</v>
      </c>
      <c r="V3235" s="4" t="e">
        <f>P3235*I3235/100/R3235</f>
        <v>#DIV/0!</v>
      </c>
      <c r="W3235" s="4" t="e">
        <f>V3235*H3235</f>
        <v>#DIV/0!</v>
      </c>
      <c r="X3235" s="6">
        <f>O3235+S3235</f>
        <v>669</v>
      </c>
      <c r="Y3235" s="6" t="e">
        <f>P3235*I3235/100/T3235</f>
        <v>#DIV/0!</v>
      </c>
      <c r="Z3235" s="6" t="e">
        <f>Y3235*H3235</f>
        <v>#DIV/0!</v>
      </c>
      <c r="AB3235" s="1">
        <f t="shared" si="100"/>
        <v>0</v>
      </c>
      <c r="AC3235" s="1">
        <f t="shared" si="101"/>
        <v>0</v>
      </c>
    </row>
    <row r="3236" spans="4:29" x14ac:dyDescent="0.25">
      <c r="D3236" s="1">
        <v>1994</v>
      </c>
      <c r="E3236" s="1" t="s">
        <v>93</v>
      </c>
      <c r="F3236" s="2" t="s">
        <v>282</v>
      </c>
      <c r="G3236">
        <v>2</v>
      </c>
      <c r="H3236">
        <v>26950513</v>
      </c>
      <c r="I3236" s="1">
        <v>162.96459999999999</v>
      </c>
      <c r="J3236" s="1">
        <v>116390</v>
      </c>
      <c r="K3236" s="1">
        <v>1029089</v>
      </c>
      <c r="L3236" s="1">
        <v>1067251</v>
      </c>
      <c r="M3236" s="3">
        <v>7000</v>
      </c>
      <c r="N3236">
        <v>113.1</v>
      </c>
      <c r="O3236">
        <v>684</v>
      </c>
      <c r="P3236" s="1">
        <f>IF($A$3="Percentage of government revenue per capita",$B$3,0) + IF($A$3="Absolute extra revenue",AB3236,0) + IF($A$3="Absolute revenue per capita",AC3236,0)</f>
        <v>0</v>
      </c>
      <c r="Q3236" s="5">
        <f>-MIN(data!$B$4 / data!I3310 * data!P3310 / 100, data!N3310)</f>
        <v>0</v>
      </c>
      <c r="R3236" s="4">
        <f>-Q3236*K3236/1000</f>
        <v>0</v>
      </c>
      <c r="S3236" s="6">
        <f>-MIN(data!$B$5/(POWER(LN(I3236),2))*P3236/100, O3236)</f>
        <v>0</v>
      </c>
      <c r="T3236" s="6">
        <f>-S3236*L3236/100000</f>
        <v>0</v>
      </c>
      <c r="U3236" s="4">
        <f>N3236+Q3236</f>
        <v>113.1</v>
      </c>
      <c r="V3236" s="4" t="e">
        <f>P3236*I3236/100/R3236</f>
        <v>#DIV/0!</v>
      </c>
      <c r="W3236" s="4" t="e">
        <f>V3236*H3236</f>
        <v>#DIV/0!</v>
      </c>
      <c r="X3236" s="6">
        <f>O3236+S3236</f>
        <v>684</v>
      </c>
      <c r="Y3236" s="6" t="e">
        <f>P3236*I3236/100/T3236</f>
        <v>#DIV/0!</v>
      </c>
      <c r="Z3236" s="6" t="e">
        <f>Y3236*H3236</f>
        <v>#DIV/0!</v>
      </c>
      <c r="AB3236" s="1">
        <f t="shared" si="100"/>
        <v>0</v>
      </c>
      <c r="AC3236" s="1">
        <f t="shared" si="101"/>
        <v>0</v>
      </c>
    </row>
    <row r="3237" spans="4:29" x14ac:dyDescent="0.25">
      <c r="D3237" s="1">
        <v>1995</v>
      </c>
      <c r="E3237" s="1" t="s">
        <v>93</v>
      </c>
      <c r="F3237" s="2" t="s">
        <v>282</v>
      </c>
      <c r="G3237">
        <v>2</v>
      </c>
      <c r="H3237">
        <v>27768296</v>
      </c>
      <c r="I3237" s="1">
        <v>172.76769999999999</v>
      </c>
      <c r="J3237" s="1">
        <v>119903</v>
      </c>
      <c r="K3237" s="1">
        <v>1052704</v>
      </c>
      <c r="L3237" s="1">
        <v>1103152</v>
      </c>
      <c r="M3237" s="3">
        <v>7300</v>
      </c>
      <c r="N3237">
        <v>113.9</v>
      </c>
      <c r="O3237">
        <v>698</v>
      </c>
      <c r="P3237" s="1">
        <f>IF($A$3="Percentage of government revenue per capita",$B$3,0) + IF($A$3="Absolute extra revenue",AB3237,0) + IF($A$3="Absolute revenue per capita",AC3237,0)</f>
        <v>0</v>
      </c>
      <c r="Q3237" s="5">
        <f>-MIN(data!$B$4 / data!I3311 * data!P3311 / 100, data!N3311)</f>
        <v>0</v>
      </c>
      <c r="R3237" s="4">
        <f>-Q3237*K3237/1000</f>
        <v>0</v>
      </c>
      <c r="S3237" s="6">
        <f>-MIN(data!$B$5/(POWER(LN(I3237),2))*P3237/100, O3237)</f>
        <v>0</v>
      </c>
      <c r="T3237" s="6">
        <f>-S3237*L3237/100000</f>
        <v>0</v>
      </c>
      <c r="U3237" s="4">
        <f>N3237+Q3237</f>
        <v>113.9</v>
      </c>
      <c r="V3237" s="4" t="e">
        <f>P3237*I3237/100/R3237</f>
        <v>#DIV/0!</v>
      </c>
      <c r="W3237" s="4" t="e">
        <f>V3237*H3237</f>
        <v>#DIV/0!</v>
      </c>
      <c r="X3237" s="6">
        <f>O3237+S3237</f>
        <v>698</v>
      </c>
      <c r="Y3237" s="6" t="e">
        <f>P3237*I3237/100/T3237</f>
        <v>#DIV/0!</v>
      </c>
      <c r="Z3237" s="6" t="e">
        <f>Y3237*H3237</f>
        <v>#DIV/0!</v>
      </c>
      <c r="AB3237" s="1">
        <f t="shared" si="100"/>
        <v>0</v>
      </c>
      <c r="AC3237" s="1">
        <f t="shared" si="101"/>
        <v>0</v>
      </c>
    </row>
    <row r="3238" spans="4:29" x14ac:dyDescent="0.25">
      <c r="D3238" s="1">
        <v>1996</v>
      </c>
      <c r="E3238" s="1" t="s">
        <v>93</v>
      </c>
      <c r="F3238" s="2" t="s">
        <v>282</v>
      </c>
      <c r="G3238">
        <v>2</v>
      </c>
      <c r="H3238">
        <v>28589451</v>
      </c>
      <c r="I3238" s="1">
        <v>161.12270000000001</v>
      </c>
      <c r="J3238" s="1">
        <v>122998</v>
      </c>
      <c r="K3238" s="1">
        <v>1078930</v>
      </c>
      <c r="L3238" s="1">
        <v>1115760</v>
      </c>
      <c r="M3238" s="3">
        <v>7700</v>
      </c>
      <c r="N3238">
        <v>114</v>
      </c>
      <c r="O3238">
        <v>717</v>
      </c>
      <c r="P3238" s="1">
        <f>IF($A$3="Percentage of government revenue per capita",$B$3,0) + IF($A$3="Absolute extra revenue",AB3238,0) + IF($A$3="Absolute revenue per capita",AC3238,0)</f>
        <v>0</v>
      </c>
      <c r="Q3238" s="5">
        <f>-MIN(data!$B$4 / data!I3312 * data!P3312 / 100, data!N3312)</f>
        <v>0</v>
      </c>
      <c r="R3238" s="4">
        <f>-Q3238*K3238/1000</f>
        <v>0</v>
      </c>
      <c r="S3238" s="6">
        <f>-MIN(data!$B$5/(POWER(LN(I3238),2))*P3238/100, O3238)</f>
        <v>0</v>
      </c>
      <c r="T3238" s="6">
        <f>-S3238*L3238/100000</f>
        <v>0</v>
      </c>
      <c r="U3238" s="4">
        <f>N3238+Q3238</f>
        <v>114</v>
      </c>
      <c r="V3238" s="4" t="e">
        <f>P3238*I3238/100/R3238</f>
        <v>#DIV/0!</v>
      </c>
      <c r="W3238" s="4" t="e">
        <f>V3238*H3238</f>
        <v>#DIV/0!</v>
      </c>
      <c r="X3238" s="6">
        <f>O3238+S3238</f>
        <v>717</v>
      </c>
      <c r="Y3238" s="6" t="e">
        <f>P3238*I3238/100/T3238</f>
        <v>#DIV/0!</v>
      </c>
      <c r="Z3238" s="6" t="e">
        <f>Y3238*H3238</f>
        <v>#DIV/0!</v>
      </c>
      <c r="AB3238" s="1">
        <f t="shared" si="100"/>
        <v>0</v>
      </c>
      <c r="AC3238" s="1">
        <f t="shared" si="101"/>
        <v>0</v>
      </c>
    </row>
    <row r="3239" spans="4:29" x14ac:dyDescent="0.25">
      <c r="D3239" s="1">
        <v>1997</v>
      </c>
      <c r="E3239" s="1" t="s">
        <v>93</v>
      </c>
      <c r="F3239" s="2" t="s">
        <v>282</v>
      </c>
      <c r="G3239">
        <v>2</v>
      </c>
      <c r="H3239">
        <v>29415659</v>
      </c>
      <c r="I3239" s="1">
        <v>144.27099999999999</v>
      </c>
      <c r="J3239" s="1">
        <v>125319</v>
      </c>
      <c r="K3239" s="1">
        <v>1108037</v>
      </c>
      <c r="L3239" s="1">
        <v>1152263</v>
      </c>
      <c r="M3239" s="3">
        <v>8000</v>
      </c>
      <c r="N3239">
        <v>113.1</v>
      </c>
      <c r="O3239">
        <v>729</v>
      </c>
      <c r="P3239" s="1">
        <f>IF($A$3="Percentage of government revenue per capita",$B$3,0) + IF($A$3="Absolute extra revenue",AB3239,0) + IF($A$3="Absolute revenue per capita",AC3239,0)</f>
        <v>0</v>
      </c>
      <c r="Q3239" s="5">
        <f>-MIN(data!$B$4 / data!I3313 * data!P3313 / 100, data!N3313)</f>
        <v>0</v>
      </c>
      <c r="R3239" s="4">
        <f>-Q3239*K3239/1000</f>
        <v>0</v>
      </c>
      <c r="S3239" s="6">
        <f>-MIN(data!$B$5/(POWER(LN(I3239),2))*P3239/100, O3239)</f>
        <v>0</v>
      </c>
      <c r="T3239" s="6">
        <f>-S3239*L3239/100000</f>
        <v>0</v>
      </c>
      <c r="U3239" s="4">
        <f>N3239+Q3239</f>
        <v>113.1</v>
      </c>
      <c r="V3239" s="4" t="e">
        <f>P3239*I3239/100/R3239</f>
        <v>#DIV/0!</v>
      </c>
      <c r="W3239" s="4" t="e">
        <f>V3239*H3239</f>
        <v>#DIV/0!</v>
      </c>
      <c r="X3239" s="6">
        <f>O3239+S3239</f>
        <v>729</v>
      </c>
      <c r="Y3239" s="6" t="e">
        <f>P3239*I3239/100/T3239</f>
        <v>#DIV/0!</v>
      </c>
      <c r="Z3239" s="6" t="e">
        <f>Y3239*H3239</f>
        <v>#DIV/0!</v>
      </c>
      <c r="AB3239" s="1">
        <f t="shared" si="100"/>
        <v>0</v>
      </c>
      <c r="AC3239" s="1">
        <f t="shared" si="101"/>
        <v>0</v>
      </c>
    </row>
    <row r="3240" spans="4:29" x14ac:dyDescent="0.25">
      <c r="D3240" s="1">
        <v>1998</v>
      </c>
      <c r="E3240" s="1" t="s">
        <v>93</v>
      </c>
      <c r="F3240" s="2" t="s">
        <v>282</v>
      </c>
      <c r="G3240">
        <v>2</v>
      </c>
      <c r="H3240">
        <v>30250488</v>
      </c>
      <c r="I3240" s="1">
        <v>159.04239999999999</v>
      </c>
      <c r="J3240" s="1">
        <v>126548</v>
      </c>
      <c r="K3240" s="1">
        <v>1139046</v>
      </c>
      <c r="L3240" s="1">
        <v>1187584</v>
      </c>
      <c r="M3240" s="3">
        <v>8400</v>
      </c>
      <c r="N3240">
        <v>111.1</v>
      </c>
      <c r="O3240">
        <v>741</v>
      </c>
      <c r="P3240" s="1">
        <f>IF($A$3="Percentage of government revenue per capita",$B$3,0) + IF($A$3="Absolute extra revenue",AB3240,0) + IF($A$3="Absolute revenue per capita",AC3240,0)</f>
        <v>0</v>
      </c>
      <c r="Q3240" s="5">
        <f>-MIN(data!$B$4 / data!I3314 * data!P3314 / 100, data!N3314)</f>
        <v>0</v>
      </c>
      <c r="R3240" s="4">
        <f>-Q3240*K3240/1000</f>
        <v>0</v>
      </c>
      <c r="S3240" s="6">
        <f>-MIN(data!$B$5/(POWER(LN(I3240),2))*P3240/100, O3240)</f>
        <v>0</v>
      </c>
      <c r="T3240" s="6">
        <f>-S3240*L3240/100000</f>
        <v>0</v>
      </c>
      <c r="U3240" s="4">
        <f>N3240+Q3240</f>
        <v>111.1</v>
      </c>
      <c r="V3240" s="4" t="e">
        <f>P3240*I3240/100/R3240</f>
        <v>#DIV/0!</v>
      </c>
      <c r="W3240" s="4" t="e">
        <f>V3240*H3240</f>
        <v>#DIV/0!</v>
      </c>
      <c r="X3240" s="6">
        <f>O3240+S3240</f>
        <v>741</v>
      </c>
      <c r="Y3240" s="6" t="e">
        <f>P3240*I3240/100/T3240</f>
        <v>#DIV/0!</v>
      </c>
      <c r="Z3240" s="6" t="e">
        <f>Y3240*H3240</f>
        <v>#DIV/0!</v>
      </c>
      <c r="AB3240" s="1">
        <f t="shared" si="100"/>
        <v>0</v>
      </c>
      <c r="AC3240" s="1">
        <f t="shared" si="101"/>
        <v>0</v>
      </c>
    </row>
    <row r="3241" spans="4:29" x14ac:dyDescent="0.25">
      <c r="D3241" s="1">
        <v>1999</v>
      </c>
      <c r="E3241" s="1" t="s">
        <v>93</v>
      </c>
      <c r="F3241" s="2" t="s">
        <v>282</v>
      </c>
      <c r="G3241">
        <v>2</v>
      </c>
      <c r="H3241">
        <v>31098757</v>
      </c>
      <c r="I3241" s="1">
        <v>159.52699999999999</v>
      </c>
      <c r="J3241" s="1">
        <v>126587</v>
      </c>
      <c r="K3241" s="1">
        <v>1169935</v>
      </c>
      <c r="L3241" s="1">
        <v>1205298</v>
      </c>
      <c r="M3241" s="3">
        <v>8800</v>
      </c>
      <c r="N3241">
        <v>108.2</v>
      </c>
      <c r="O3241">
        <v>755</v>
      </c>
      <c r="P3241" s="1">
        <f>IF($A$3="Percentage of government revenue per capita",$B$3,0) + IF($A$3="Absolute extra revenue",AB3241,0) + IF($A$3="Absolute revenue per capita",AC3241,0)</f>
        <v>0</v>
      </c>
      <c r="Q3241" s="5">
        <f>-MIN(data!$B$4 / data!I3315 * data!P3315 / 100, data!N3315)</f>
        <v>0</v>
      </c>
      <c r="R3241" s="4">
        <f>-Q3241*K3241/1000</f>
        <v>0</v>
      </c>
      <c r="S3241" s="6">
        <f>-MIN(data!$B$5/(POWER(LN(I3241),2))*P3241/100, O3241)</f>
        <v>0</v>
      </c>
      <c r="T3241" s="6">
        <f>-S3241*L3241/100000</f>
        <v>0</v>
      </c>
      <c r="U3241" s="4">
        <f>N3241+Q3241</f>
        <v>108.2</v>
      </c>
      <c r="V3241" s="4" t="e">
        <f>P3241*I3241/100/R3241</f>
        <v>#DIV/0!</v>
      </c>
      <c r="W3241" s="4" t="e">
        <f>V3241*H3241</f>
        <v>#DIV/0!</v>
      </c>
      <c r="X3241" s="6">
        <f>O3241+S3241</f>
        <v>755</v>
      </c>
      <c r="Y3241" s="6" t="e">
        <f>P3241*I3241/100/T3241</f>
        <v>#DIV/0!</v>
      </c>
      <c r="Z3241" s="6" t="e">
        <f>Y3241*H3241</f>
        <v>#DIV/0!</v>
      </c>
      <c r="AB3241" s="1">
        <f t="shared" si="100"/>
        <v>0</v>
      </c>
      <c r="AC3241" s="1">
        <f t="shared" si="101"/>
        <v>0</v>
      </c>
    </row>
    <row r="3242" spans="4:29" x14ac:dyDescent="0.25">
      <c r="D3242" s="1">
        <v>2000</v>
      </c>
      <c r="E3242" s="1" t="s">
        <v>93</v>
      </c>
      <c r="F3242" s="2" t="s">
        <v>282</v>
      </c>
      <c r="G3242">
        <v>2</v>
      </c>
      <c r="H3242">
        <v>31964557</v>
      </c>
      <c r="I3242" s="1">
        <v>139.74440000000001</v>
      </c>
      <c r="J3242" s="1">
        <v>125387</v>
      </c>
      <c r="K3242" s="1">
        <v>1199876</v>
      </c>
      <c r="L3242" s="1">
        <v>1238472</v>
      </c>
      <c r="M3242" s="3">
        <v>9100</v>
      </c>
      <c r="N3242">
        <v>104.5</v>
      </c>
      <c r="O3242">
        <v>759</v>
      </c>
      <c r="P3242" s="1">
        <f>IF($A$3="Percentage of government revenue per capita",$B$3,0) + IF($A$3="Absolute extra revenue",AB3242,0) + IF($A$3="Absolute revenue per capita",AC3242,0)</f>
        <v>0</v>
      </c>
      <c r="Q3242" s="5">
        <f>-MIN(data!$B$4 / data!I3316 * data!P3316 / 100, data!N3316)</f>
        <v>0</v>
      </c>
      <c r="R3242" s="4">
        <f>-Q3242*K3242/1000</f>
        <v>0</v>
      </c>
      <c r="S3242" s="6">
        <f>-MIN(data!$B$5/(POWER(LN(I3242),2))*P3242/100, O3242)</f>
        <v>0</v>
      </c>
      <c r="T3242" s="6">
        <f>-S3242*L3242/100000</f>
        <v>0</v>
      </c>
      <c r="U3242" s="4">
        <f>N3242+Q3242</f>
        <v>104.5</v>
      </c>
      <c r="V3242" s="4" t="e">
        <f>P3242*I3242/100/R3242</f>
        <v>#DIV/0!</v>
      </c>
      <c r="W3242" s="4" t="e">
        <f>V3242*H3242</f>
        <v>#DIV/0!</v>
      </c>
      <c r="X3242" s="6">
        <f>O3242+S3242</f>
        <v>759</v>
      </c>
      <c r="Y3242" s="6" t="e">
        <f>P3242*I3242/100/T3242</f>
        <v>#DIV/0!</v>
      </c>
      <c r="Z3242" s="6" t="e">
        <f>Y3242*H3242</f>
        <v>#DIV/0!</v>
      </c>
      <c r="AB3242" s="1">
        <f t="shared" si="100"/>
        <v>0</v>
      </c>
      <c r="AC3242" s="1">
        <f t="shared" si="101"/>
        <v>0</v>
      </c>
    </row>
    <row r="3243" spans="4:29" x14ac:dyDescent="0.25">
      <c r="D3243" s="1">
        <v>2001</v>
      </c>
      <c r="E3243" s="1" t="s">
        <v>93</v>
      </c>
      <c r="F3243" s="2" t="s">
        <v>282</v>
      </c>
      <c r="G3243">
        <v>2</v>
      </c>
      <c r="H3243">
        <v>32848564</v>
      </c>
      <c r="I3243" s="1">
        <v>148.57310000000001</v>
      </c>
      <c r="J3243" s="1">
        <v>122852</v>
      </c>
      <c r="K3243" s="1">
        <v>1228520</v>
      </c>
      <c r="L3243" s="1">
        <v>1267974</v>
      </c>
      <c r="M3243" s="3">
        <v>9400</v>
      </c>
      <c r="N3243">
        <v>100</v>
      </c>
      <c r="O3243">
        <v>765</v>
      </c>
      <c r="P3243" s="1">
        <f>IF($A$3="Percentage of government revenue per capita",$B$3,0) + IF($A$3="Absolute extra revenue",AB3243,0) + IF($A$3="Absolute revenue per capita",AC3243,0)</f>
        <v>0</v>
      </c>
      <c r="Q3243" s="5">
        <f>-MIN(data!$B$4 / data!I3317 * data!P3317 / 100, data!N3317)</f>
        <v>0</v>
      </c>
      <c r="R3243" s="4">
        <f>-Q3243*K3243/1000</f>
        <v>0</v>
      </c>
      <c r="S3243" s="6">
        <f>-MIN(data!$B$5/(POWER(LN(I3243),2))*P3243/100, O3243)</f>
        <v>0</v>
      </c>
      <c r="T3243" s="6">
        <f>-S3243*L3243/100000</f>
        <v>0</v>
      </c>
      <c r="U3243" s="4">
        <f>N3243+Q3243</f>
        <v>100</v>
      </c>
      <c r="V3243" s="4" t="e">
        <f>P3243*I3243/100/R3243</f>
        <v>#DIV/0!</v>
      </c>
      <c r="W3243" s="4" t="e">
        <f>V3243*H3243</f>
        <v>#DIV/0!</v>
      </c>
      <c r="X3243" s="6">
        <f>O3243+S3243</f>
        <v>765</v>
      </c>
      <c r="Y3243" s="6" t="e">
        <f>P3243*I3243/100/T3243</f>
        <v>#DIV/0!</v>
      </c>
      <c r="Z3243" s="6" t="e">
        <f>Y3243*H3243</f>
        <v>#DIV/0!</v>
      </c>
      <c r="AB3243" s="1">
        <f t="shared" si="100"/>
        <v>0</v>
      </c>
      <c r="AC3243" s="1">
        <f t="shared" si="101"/>
        <v>0</v>
      </c>
    </row>
    <row r="3244" spans="4:29" x14ac:dyDescent="0.25">
      <c r="D3244" s="1">
        <v>2002</v>
      </c>
      <c r="E3244" s="1" t="s">
        <v>93</v>
      </c>
      <c r="F3244" s="2" t="s">
        <v>282</v>
      </c>
      <c r="G3244">
        <v>2</v>
      </c>
      <c r="H3244">
        <v>33751739</v>
      </c>
      <c r="I3244" s="1">
        <v>139.5564</v>
      </c>
      <c r="J3244" s="1">
        <v>119454</v>
      </c>
      <c r="K3244" s="1">
        <v>1256088</v>
      </c>
      <c r="L3244" s="1">
        <v>1303781</v>
      </c>
      <c r="M3244" s="3">
        <v>9700</v>
      </c>
      <c r="N3244">
        <v>95.1</v>
      </c>
      <c r="O3244">
        <v>767</v>
      </c>
      <c r="P3244" s="1">
        <f>IF($A$3="Percentage of government revenue per capita",$B$3,0) + IF($A$3="Absolute extra revenue",AB3244,0) + IF($A$3="Absolute revenue per capita",AC3244,0)</f>
        <v>0</v>
      </c>
      <c r="Q3244" s="5">
        <f>-MIN(data!$B$4 / data!I3318 * data!P3318 / 100, data!N3318)</f>
        <v>0</v>
      </c>
      <c r="R3244" s="4">
        <f>-Q3244*K3244/1000</f>
        <v>0</v>
      </c>
      <c r="S3244" s="6">
        <f>-MIN(data!$B$5/(POWER(LN(I3244),2))*P3244/100, O3244)</f>
        <v>0</v>
      </c>
      <c r="T3244" s="6">
        <f>-S3244*L3244/100000</f>
        <v>0</v>
      </c>
      <c r="U3244" s="4">
        <f>N3244+Q3244</f>
        <v>95.1</v>
      </c>
      <c r="V3244" s="4" t="e">
        <f>P3244*I3244/100/R3244</f>
        <v>#DIV/0!</v>
      </c>
      <c r="W3244" s="4" t="e">
        <f>V3244*H3244</f>
        <v>#DIV/0!</v>
      </c>
      <c r="X3244" s="6">
        <f>O3244+S3244</f>
        <v>767</v>
      </c>
      <c r="Y3244" s="6" t="e">
        <f>P3244*I3244/100/T3244</f>
        <v>#DIV/0!</v>
      </c>
      <c r="Z3244" s="6" t="e">
        <f>Y3244*H3244</f>
        <v>#DIV/0!</v>
      </c>
      <c r="AB3244" s="1">
        <f t="shared" si="100"/>
        <v>0</v>
      </c>
      <c r="AC3244" s="1">
        <f t="shared" si="101"/>
        <v>0</v>
      </c>
    </row>
    <row r="3245" spans="4:29" x14ac:dyDescent="0.25">
      <c r="D3245" s="1">
        <v>2003</v>
      </c>
      <c r="E3245" s="1" t="s">
        <v>93</v>
      </c>
      <c r="F3245" s="2" t="s">
        <v>282</v>
      </c>
      <c r="G3245">
        <v>2</v>
      </c>
      <c r="H3245">
        <v>34678779</v>
      </c>
      <c r="I3245" s="1">
        <v>135.10249999999999</v>
      </c>
      <c r="J3245" s="1">
        <v>115386</v>
      </c>
      <c r="K3245" s="1">
        <v>1283493</v>
      </c>
      <c r="L3245" s="1">
        <v>1302083</v>
      </c>
      <c r="M3245" s="3">
        <v>10000</v>
      </c>
      <c r="N3245">
        <v>89.9</v>
      </c>
      <c r="O3245">
        <v>768</v>
      </c>
      <c r="P3245" s="1">
        <f>IF($A$3="Percentage of government revenue per capita",$B$3,0) + IF($A$3="Absolute extra revenue",AB3245,0) + IF($A$3="Absolute revenue per capita",AC3245,0)</f>
        <v>0</v>
      </c>
      <c r="Q3245" s="5">
        <f>-MIN(data!$B$4 / data!I3319 * data!P3319 / 100, data!N3319)</f>
        <v>0</v>
      </c>
      <c r="R3245" s="4">
        <f>-Q3245*K3245/1000</f>
        <v>0</v>
      </c>
      <c r="S3245" s="6">
        <f>-MIN(data!$B$5/(POWER(LN(I3245),2))*P3245/100, O3245)</f>
        <v>0</v>
      </c>
      <c r="T3245" s="6">
        <f>-S3245*L3245/100000</f>
        <v>0</v>
      </c>
      <c r="U3245" s="4">
        <f>N3245+Q3245</f>
        <v>89.9</v>
      </c>
      <c r="V3245" s="4" t="e">
        <f>P3245*I3245/100/R3245</f>
        <v>#DIV/0!</v>
      </c>
      <c r="W3245" s="4" t="e">
        <f>V3245*H3245</f>
        <v>#DIV/0!</v>
      </c>
      <c r="X3245" s="6">
        <f>O3245+S3245</f>
        <v>768</v>
      </c>
      <c r="Y3245" s="6" t="e">
        <f>P3245*I3245/100/T3245</f>
        <v>#DIV/0!</v>
      </c>
      <c r="Z3245" s="6" t="e">
        <f>Y3245*H3245</f>
        <v>#DIV/0!</v>
      </c>
      <c r="AB3245" s="1">
        <f t="shared" si="100"/>
        <v>0</v>
      </c>
      <c r="AC3245" s="1">
        <f t="shared" si="101"/>
        <v>0</v>
      </c>
    </row>
    <row r="3246" spans="4:29" x14ac:dyDescent="0.25">
      <c r="D3246" s="1">
        <v>2004</v>
      </c>
      <c r="E3246" s="1" t="s">
        <v>93</v>
      </c>
      <c r="F3246" s="2" t="s">
        <v>282</v>
      </c>
      <c r="G3246">
        <v>2</v>
      </c>
      <c r="H3246">
        <v>35635271</v>
      </c>
      <c r="I3246" s="1">
        <v>145.9057</v>
      </c>
      <c r="J3246" s="1">
        <v>110877</v>
      </c>
      <c r="K3246" s="1">
        <v>1309055</v>
      </c>
      <c r="L3246" s="1">
        <v>1318242</v>
      </c>
      <c r="M3246" s="3">
        <v>10000</v>
      </c>
      <c r="N3246">
        <v>84.7</v>
      </c>
      <c r="O3246">
        <v>751</v>
      </c>
      <c r="P3246" s="1">
        <f>IF($A$3="Percentage of government revenue per capita",$B$3,0) + IF($A$3="Absolute extra revenue",AB3246,0) + IF($A$3="Absolute revenue per capita",AC3246,0)</f>
        <v>0</v>
      </c>
      <c r="Q3246" s="5">
        <f>-MIN(data!$B$4 / data!I3320 * data!P3320 / 100, data!N3320)</f>
        <v>0</v>
      </c>
      <c r="R3246" s="4">
        <f>-Q3246*K3246/1000</f>
        <v>0</v>
      </c>
      <c r="S3246" s="6">
        <f>-MIN(data!$B$5/(POWER(LN(I3246),2))*P3246/100, O3246)</f>
        <v>0</v>
      </c>
      <c r="T3246" s="6">
        <f>-S3246*L3246/100000</f>
        <v>0</v>
      </c>
      <c r="U3246" s="4">
        <f>N3246+Q3246</f>
        <v>84.7</v>
      </c>
      <c r="V3246" s="4" t="e">
        <f>P3246*I3246/100/R3246</f>
        <v>#DIV/0!</v>
      </c>
      <c r="W3246" s="4" t="e">
        <f>V3246*H3246</f>
        <v>#DIV/0!</v>
      </c>
      <c r="X3246" s="6">
        <f>O3246+S3246</f>
        <v>751</v>
      </c>
      <c r="Y3246" s="6" t="e">
        <f>P3246*I3246/100/T3246</f>
        <v>#DIV/0!</v>
      </c>
      <c r="Z3246" s="6" t="e">
        <f>Y3246*H3246</f>
        <v>#DIV/0!</v>
      </c>
      <c r="AB3246" s="1">
        <f t="shared" si="100"/>
        <v>0</v>
      </c>
      <c r="AC3246" s="1">
        <f t="shared" si="101"/>
        <v>0</v>
      </c>
    </row>
    <row r="3247" spans="4:29" x14ac:dyDescent="0.25">
      <c r="D3247" s="1">
        <v>2005</v>
      </c>
      <c r="E3247" s="1" t="s">
        <v>93</v>
      </c>
      <c r="F3247" s="2" t="s">
        <v>282</v>
      </c>
      <c r="G3247">
        <v>2</v>
      </c>
      <c r="H3247">
        <v>36624895</v>
      </c>
      <c r="I3247" s="1">
        <v>154.3681</v>
      </c>
      <c r="J3247" s="1">
        <v>105715</v>
      </c>
      <c r="K3247" s="1">
        <v>1334785</v>
      </c>
      <c r="L3247" s="1">
        <v>1346154</v>
      </c>
      <c r="M3247" s="3">
        <v>9900</v>
      </c>
      <c r="N3247">
        <v>79.2</v>
      </c>
      <c r="O3247">
        <v>728</v>
      </c>
      <c r="P3247" s="1">
        <f>IF($A$3="Percentage of government revenue per capita",$B$3,0) + IF($A$3="Absolute extra revenue",AB3247,0) + IF($A$3="Absolute revenue per capita",AC3247,0)</f>
        <v>0</v>
      </c>
      <c r="Q3247" s="5">
        <f>-MIN(data!$B$4 / data!I3321 * data!P3321 / 100, data!N3321)</f>
        <v>0</v>
      </c>
      <c r="R3247" s="4">
        <f>-Q3247*K3247/1000</f>
        <v>0</v>
      </c>
      <c r="S3247" s="6">
        <f>-MIN(data!$B$5/(POWER(LN(I3247),2))*P3247/100, O3247)</f>
        <v>0</v>
      </c>
      <c r="T3247" s="6">
        <f>-S3247*L3247/100000</f>
        <v>0</v>
      </c>
      <c r="U3247" s="4">
        <f>N3247+Q3247</f>
        <v>79.2</v>
      </c>
      <c r="V3247" s="4" t="e">
        <f>P3247*I3247/100/R3247</f>
        <v>#DIV/0!</v>
      </c>
      <c r="W3247" s="4" t="e">
        <f>V3247*H3247</f>
        <v>#DIV/0!</v>
      </c>
      <c r="X3247" s="6">
        <f>O3247+S3247</f>
        <v>728</v>
      </c>
      <c r="Y3247" s="6" t="e">
        <f>P3247*I3247/100/T3247</f>
        <v>#DIV/0!</v>
      </c>
      <c r="Z3247" s="6" t="e">
        <f>Y3247*H3247</f>
        <v>#DIV/0!</v>
      </c>
      <c r="AB3247" s="1">
        <f t="shared" si="100"/>
        <v>0</v>
      </c>
      <c r="AC3247" s="1">
        <f t="shared" si="101"/>
        <v>0</v>
      </c>
    </row>
    <row r="3248" spans="4:29" x14ac:dyDescent="0.25">
      <c r="D3248" s="1">
        <v>2006</v>
      </c>
      <c r="E3248" s="1" t="s">
        <v>93</v>
      </c>
      <c r="F3248" s="2" t="s">
        <v>282</v>
      </c>
      <c r="G3248">
        <v>2</v>
      </c>
      <c r="H3248">
        <v>37649033</v>
      </c>
      <c r="I3248" s="1">
        <v>141.64099999999999</v>
      </c>
      <c r="J3248" s="1">
        <v>100858</v>
      </c>
      <c r="K3248" s="1">
        <v>1357443</v>
      </c>
      <c r="L3248" s="1">
        <v>1381766</v>
      </c>
      <c r="M3248" s="3">
        <v>9800</v>
      </c>
      <c r="N3248">
        <v>74.3</v>
      </c>
      <c r="O3248">
        <v>702</v>
      </c>
      <c r="P3248" s="1">
        <f>IF($A$3="Percentage of government revenue per capita",$B$3,0) + IF($A$3="Absolute extra revenue",AB3248,0) + IF($A$3="Absolute revenue per capita",AC3248,0)</f>
        <v>0</v>
      </c>
      <c r="Q3248" s="5">
        <f>-MIN(data!$B$4 / data!I3322 * data!P3322 / 100, data!N3322)</f>
        <v>0</v>
      </c>
      <c r="R3248" s="4">
        <f>-Q3248*K3248/1000</f>
        <v>0</v>
      </c>
      <c r="S3248" s="6">
        <f>-MIN(data!$B$5/(POWER(LN(I3248),2))*P3248/100, O3248)</f>
        <v>0</v>
      </c>
      <c r="T3248" s="6">
        <f>-S3248*L3248/100000</f>
        <v>0</v>
      </c>
      <c r="U3248" s="4">
        <f>N3248+Q3248</f>
        <v>74.3</v>
      </c>
      <c r="V3248" s="4" t="e">
        <f>P3248*I3248/100/R3248</f>
        <v>#DIV/0!</v>
      </c>
      <c r="W3248" s="4" t="e">
        <f>V3248*H3248</f>
        <v>#DIV/0!</v>
      </c>
      <c r="X3248" s="6">
        <f>O3248+S3248</f>
        <v>702</v>
      </c>
      <c r="Y3248" s="6" t="e">
        <f>P3248*I3248/100/T3248</f>
        <v>#DIV/0!</v>
      </c>
      <c r="Z3248" s="6" t="e">
        <f>Y3248*H3248</f>
        <v>#DIV/0!</v>
      </c>
      <c r="AB3248" s="1">
        <f t="shared" si="100"/>
        <v>0</v>
      </c>
      <c r="AC3248" s="1">
        <f t="shared" si="101"/>
        <v>0</v>
      </c>
    </row>
    <row r="3249" spans="4:29" x14ac:dyDescent="0.25">
      <c r="D3249" s="1">
        <v>2007</v>
      </c>
      <c r="E3249" s="1" t="s">
        <v>93</v>
      </c>
      <c r="F3249" s="2" t="s">
        <v>282</v>
      </c>
      <c r="G3249">
        <v>2</v>
      </c>
      <c r="H3249">
        <v>38705932</v>
      </c>
      <c r="I3249" s="1">
        <v>147.02770000000001</v>
      </c>
      <c r="J3249" s="1">
        <v>96425</v>
      </c>
      <c r="K3249" s="1">
        <v>1379471</v>
      </c>
      <c r="L3249" s="1">
        <v>1397059</v>
      </c>
      <c r="M3249" s="3">
        <v>9700</v>
      </c>
      <c r="N3249">
        <v>69.900000000000006</v>
      </c>
      <c r="O3249">
        <v>680</v>
      </c>
      <c r="P3249" s="1">
        <f>IF($A$3="Percentage of government revenue per capita",$B$3,0) + IF($A$3="Absolute extra revenue",AB3249,0) + IF($A$3="Absolute revenue per capita",AC3249,0)</f>
        <v>0</v>
      </c>
      <c r="Q3249" s="5">
        <f>-MIN(data!$B$4 / data!I3323 * data!P3323 / 100, data!N3323)</f>
        <v>0</v>
      </c>
      <c r="R3249" s="4">
        <f>-Q3249*K3249/1000</f>
        <v>0</v>
      </c>
      <c r="S3249" s="6">
        <f>-MIN(data!$B$5/(POWER(LN(I3249),2))*P3249/100, O3249)</f>
        <v>0</v>
      </c>
      <c r="T3249" s="6">
        <f>-S3249*L3249/100000</f>
        <v>0</v>
      </c>
      <c r="U3249" s="4">
        <f>N3249+Q3249</f>
        <v>69.900000000000006</v>
      </c>
      <c r="V3249" s="4" t="e">
        <f>P3249*I3249/100/R3249</f>
        <v>#DIV/0!</v>
      </c>
      <c r="W3249" s="4" t="e">
        <f>V3249*H3249</f>
        <v>#DIV/0!</v>
      </c>
      <c r="X3249" s="6">
        <f>O3249+S3249</f>
        <v>680</v>
      </c>
      <c r="Y3249" s="6" t="e">
        <f>P3249*I3249/100/T3249</f>
        <v>#DIV/0!</v>
      </c>
      <c r="Z3249" s="6" t="e">
        <f>Y3249*H3249</f>
        <v>#DIV/0!</v>
      </c>
      <c r="AB3249" s="1">
        <f t="shared" si="100"/>
        <v>0</v>
      </c>
      <c r="AC3249" s="1">
        <f t="shared" si="101"/>
        <v>0</v>
      </c>
    </row>
    <row r="3250" spans="4:29" x14ac:dyDescent="0.25">
      <c r="D3250" s="1">
        <v>2008</v>
      </c>
      <c r="E3250" s="1" t="s">
        <v>93</v>
      </c>
      <c r="F3250" s="2" t="s">
        <v>282</v>
      </c>
      <c r="G3250">
        <v>2</v>
      </c>
      <c r="H3250">
        <v>39791981</v>
      </c>
      <c r="I3250" s="1">
        <v>147.83500000000001</v>
      </c>
      <c r="J3250" s="1">
        <v>91475</v>
      </c>
      <c r="K3250" s="1">
        <v>1398700</v>
      </c>
      <c r="L3250" s="1">
        <v>1409091</v>
      </c>
      <c r="M3250" s="3">
        <v>9500</v>
      </c>
      <c r="N3250">
        <v>65.400000000000006</v>
      </c>
      <c r="O3250">
        <v>660</v>
      </c>
      <c r="P3250" s="1">
        <f>IF($A$3="Percentage of government revenue per capita",$B$3,0) + IF($A$3="Absolute extra revenue",AB3250,0) + IF($A$3="Absolute revenue per capita",AC3250,0)</f>
        <v>0</v>
      </c>
      <c r="Q3250" s="5">
        <f>-MIN(data!$B$4 / data!I3324 * data!P3324 / 100, data!N3324)</f>
        <v>0</v>
      </c>
      <c r="R3250" s="4">
        <f>-Q3250*K3250/1000</f>
        <v>0</v>
      </c>
      <c r="S3250" s="6">
        <f>-MIN(data!$B$5/(POWER(LN(I3250),2))*P3250/100, O3250)</f>
        <v>0</v>
      </c>
      <c r="T3250" s="6">
        <f>-S3250*L3250/100000</f>
        <v>0</v>
      </c>
      <c r="U3250" s="4">
        <f>N3250+Q3250</f>
        <v>65.400000000000006</v>
      </c>
      <c r="V3250" s="4" t="e">
        <f>P3250*I3250/100/R3250</f>
        <v>#DIV/0!</v>
      </c>
      <c r="W3250" s="4" t="e">
        <f>V3250*H3250</f>
        <v>#DIV/0!</v>
      </c>
      <c r="X3250" s="6">
        <f>O3250+S3250</f>
        <v>660</v>
      </c>
      <c r="Y3250" s="6" t="e">
        <f>P3250*I3250/100/T3250</f>
        <v>#DIV/0!</v>
      </c>
      <c r="Z3250" s="6" t="e">
        <f>Y3250*H3250</f>
        <v>#DIV/0!</v>
      </c>
      <c r="AB3250" s="1">
        <f t="shared" si="100"/>
        <v>0</v>
      </c>
      <c r="AC3250" s="1">
        <f t="shared" si="101"/>
        <v>0</v>
      </c>
    </row>
    <row r="3251" spans="4:29" x14ac:dyDescent="0.25">
      <c r="D3251" s="1">
        <v>2009</v>
      </c>
      <c r="E3251" s="1" t="s">
        <v>93</v>
      </c>
      <c r="F3251" s="2" t="s">
        <v>282</v>
      </c>
      <c r="G3251">
        <v>2</v>
      </c>
      <c r="H3251">
        <v>40901792</v>
      </c>
      <c r="I3251" s="1">
        <v>146.59520000000001</v>
      </c>
      <c r="J3251" s="1">
        <v>86461</v>
      </c>
      <c r="K3251" s="1">
        <v>1415074</v>
      </c>
      <c r="L3251" s="1">
        <v>1421801</v>
      </c>
      <c r="M3251" s="3">
        <v>9300</v>
      </c>
      <c r="N3251">
        <v>61.1</v>
      </c>
      <c r="O3251">
        <v>633</v>
      </c>
      <c r="P3251" s="1">
        <f>IF($A$3="Percentage of government revenue per capita",$B$3,0) + IF($A$3="Absolute extra revenue",AB3251,0) + IF($A$3="Absolute revenue per capita",AC3251,0)</f>
        <v>0</v>
      </c>
      <c r="Q3251" s="5">
        <f>-MIN(data!$B$4 / data!I3325 * data!P3325 / 100, data!N3325)</f>
        <v>0</v>
      </c>
      <c r="R3251" s="4">
        <f>-Q3251*K3251/1000</f>
        <v>0</v>
      </c>
      <c r="S3251" s="6">
        <f>-MIN(data!$B$5/(POWER(LN(I3251),2))*P3251/100, O3251)</f>
        <v>0</v>
      </c>
      <c r="T3251" s="6">
        <f>-S3251*L3251/100000</f>
        <v>0</v>
      </c>
      <c r="U3251" s="4">
        <f>N3251+Q3251</f>
        <v>61.1</v>
      </c>
      <c r="V3251" s="4" t="e">
        <f>P3251*I3251/100/R3251</f>
        <v>#DIV/0!</v>
      </c>
      <c r="W3251" s="4" t="e">
        <f>V3251*H3251</f>
        <v>#DIV/0!</v>
      </c>
      <c r="X3251" s="6">
        <f>O3251+S3251</f>
        <v>633</v>
      </c>
      <c r="Y3251" s="6" t="e">
        <f>P3251*I3251/100/T3251</f>
        <v>#DIV/0!</v>
      </c>
      <c r="Z3251" s="6" t="e">
        <f>Y3251*H3251</f>
        <v>#DIV/0!</v>
      </c>
      <c r="AB3251" s="1">
        <f t="shared" si="100"/>
        <v>0</v>
      </c>
      <c r="AC3251" s="1">
        <f t="shared" si="101"/>
        <v>0</v>
      </c>
    </row>
    <row r="3252" spans="4:29" x14ac:dyDescent="0.25">
      <c r="D3252" s="1">
        <v>2010</v>
      </c>
      <c r="E3252" s="1" t="s">
        <v>93</v>
      </c>
      <c r="F3252" s="2" t="s">
        <v>282</v>
      </c>
      <c r="G3252">
        <v>2</v>
      </c>
      <c r="H3252">
        <v>42030676</v>
      </c>
      <c r="I3252" s="1">
        <v>155.601</v>
      </c>
      <c r="J3252" s="1">
        <v>83411</v>
      </c>
      <c r="K3252" s="1">
        <v>1428271</v>
      </c>
      <c r="L3252" s="1">
        <v>1454545</v>
      </c>
      <c r="M3252" s="3">
        <v>9000</v>
      </c>
      <c r="N3252">
        <v>58.4</v>
      </c>
      <c r="O3252">
        <v>605</v>
      </c>
      <c r="P3252" s="1">
        <f>IF($A$3="Percentage of government revenue per capita",$B$3,0) + IF($A$3="Absolute extra revenue",AB3252,0) + IF($A$3="Absolute revenue per capita",AC3252,0)</f>
        <v>0</v>
      </c>
      <c r="Q3252" s="5">
        <f>-MIN(data!$B$4 / data!I3326 * data!P3326 / 100, data!N3326)</f>
        <v>0</v>
      </c>
      <c r="R3252" s="4">
        <f>-Q3252*K3252/1000</f>
        <v>0</v>
      </c>
      <c r="S3252" s="6">
        <f>-MIN(data!$B$5/(POWER(LN(I3252),2))*P3252/100, O3252)</f>
        <v>0</v>
      </c>
      <c r="T3252" s="6">
        <f>-S3252*L3252/100000</f>
        <v>0</v>
      </c>
      <c r="U3252" s="4">
        <f>N3252+Q3252</f>
        <v>58.4</v>
      </c>
      <c r="V3252" s="4" t="e">
        <f>P3252*I3252/100/R3252</f>
        <v>#DIV/0!</v>
      </c>
      <c r="W3252" s="4" t="e">
        <f>V3252*H3252</f>
        <v>#DIV/0!</v>
      </c>
      <c r="X3252" s="6">
        <f>O3252+S3252</f>
        <v>605</v>
      </c>
      <c r="Y3252" s="6" t="e">
        <f>P3252*I3252/100/T3252</f>
        <v>#DIV/0!</v>
      </c>
      <c r="Z3252" s="6" t="e">
        <f>Y3252*H3252</f>
        <v>#DIV/0!</v>
      </c>
      <c r="AB3252" s="1">
        <f t="shared" si="100"/>
        <v>0</v>
      </c>
      <c r="AC3252" s="1">
        <f t="shared" si="101"/>
        <v>0</v>
      </c>
    </row>
    <row r="3253" spans="4:29" x14ac:dyDescent="0.25">
      <c r="D3253" s="1">
        <v>2011</v>
      </c>
      <c r="E3253" s="1" t="s">
        <v>93</v>
      </c>
      <c r="F3253" s="2" t="s">
        <v>282</v>
      </c>
      <c r="G3253">
        <v>2</v>
      </c>
      <c r="H3253">
        <v>43178257</v>
      </c>
      <c r="I3253" s="1">
        <v>162.7816</v>
      </c>
      <c r="J3253" s="1">
        <v>80980</v>
      </c>
      <c r="K3253" s="1">
        <v>1438366</v>
      </c>
      <c r="L3253" s="1">
        <v>1472603</v>
      </c>
      <c r="M3253" s="3">
        <v>8800</v>
      </c>
      <c r="N3253">
        <v>56.3</v>
      </c>
      <c r="O3253">
        <v>584</v>
      </c>
      <c r="P3253" s="1">
        <f>IF($A$3="Percentage of government revenue per capita",$B$3,0) + IF($A$3="Absolute extra revenue",AB3253,0) + IF($A$3="Absolute revenue per capita",AC3253,0)</f>
        <v>0</v>
      </c>
      <c r="Q3253" s="5">
        <f>-MIN(data!$B$4 / data!I3327 * data!P3327 / 100, data!N3327)</f>
        <v>0</v>
      </c>
      <c r="R3253" s="4">
        <f>-Q3253*K3253/1000</f>
        <v>0</v>
      </c>
      <c r="S3253" s="6">
        <f>-MIN(data!$B$5/(POWER(LN(I3253),2))*P3253/100, O3253)</f>
        <v>0</v>
      </c>
      <c r="T3253" s="6">
        <f>-S3253*L3253/100000</f>
        <v>0</v>
      </c>
      <c r="U3253" s="4">
        <f>N3253+Q3253</f>
        <v>56.3</v>
      </c>
      <c r="V3253" s="4" t="e">
        <f>P3253*I3253/100/R3253</f>
        <v>#DIV/0!</v>
      </c>
      <c r="W3253" s="4" t="e">
        <f>V3253*H3253</f>
        <v>#DIV/0!</v>
      </c>
      <c r="X3253" s="6">
        <f>O3253+S3253</f>
        <v>584</v>
      </c>
      <c r="Y3253" s="6" t="e">
        <f>P3253*I3253/100/T3253</f>
        <v>#DIV/0!</v>
      </c>
      <c r="Z3253" s="6" t="e">
        <f>Y3253*H3253</f>
        <v>#DIV/0!</v>
      </c>
      <c r="AB3253" s="1">
        <f t="shared" si="100"/>
        <v>0</v>
      </c>
      <c r="AC3253" s="1">
        <f t="shared" si="101"/>
        <v>0</v>
      </c>
    </row>
    <row r="3254" spans="4:29" x14ac:dyDescent="0.25">
      <c r="D3254" s="1">
        <v>2012</v>
      </c>
      <c r="E3254" s="1" t="s">
        <v>93</v>
      </c>
      <c r="F3254" s="2" t="s">
        <v>282</v>
      </c>
      <c r="G3254">
        <v>2</v>
      </c>
      <c r="H3254">
        <v>44343410</v>
      </c>
      <c r="I3254" s="1">
        <v>175.84569999999999</v>
      </c>
      <c r="J3254" s="1">
        <v>78810</v>
      </c>
      <c r="K3254" s="1">
        <v>1448713</v>
      </c>
      <c r="L3254" s="1">
        <v>1476868</v>
      </c>
      <c r="M3254" s="3">
        <v>8600</v>
      </c>
      <c r="N3254">
        <v>54.4</v>
      </c>
      <c r="O3254">
        <v>562</v>
      </c>
      <c r="P3254" s="1">
        <f>IF($A$3="Percentage of government revenue per capita",$B$3,0) + IF($A$3="Absolute extra revenue",AB3254,0) + IF($A$3="Absolute revenue per capita",AC3254,0)</f>
        <v>0</v>
      </c>
      <c r="Q3254" s="5">
        <f>-MIN(data!$B$4 / data!I3328 * data!P3328 / 100, data!N3328)</f>
        <v>0</v>
      </c>
      <c r="R3254" s="4">
        <f>-Q3254*K3254/1000</f>
        <v>0</v>
      </c>
      <c r="S3254" s="6">
        <f>-MIN(data!$B$5/(POWER(LN(I3254),2))*P3254/100, O3254)</f>
        <v>0</v>
      </c>
      <c r="T3254" s="6">
        <f>-S3254*L3254/100000</f>
        <v>0</v>
      </c>
      <c r="U3254" s="4">
        <f>N3254+Q3254</f>
        <v>54.4</v>
      </c>
      <c r="V3254" s="4" t="e">
        <f>P3254*I3254/100/R3254</f>
        <v>#DIV/0!</v>
      </c>
      <c r="W3254" s="4" t="e">
        <f>V3254*H3254</f>
        <v>#DIV/0!</v>
      </c>
      <c r="X3254" s="6">
        <f>O3254+S3254</f>
        <v>562</v>
      </c>
      <c r="Y3254" s="6" t="e">
        <f>P3254*I3254/100/T3254</f>
        <v>#DIV/0!</v>
      </c>
      <c r="Z3254" s="6" t="e">
        <f>Y3254*H3254</f>
        <v>#DIV/0!</v>
      </c>
      <c r="AB3254" s="1">
        <f t="shared" si="100"/>
        <v>0</v>
      </c>
      <c r="AC3254" s="1">
        <f t="shared" si="101"/>
        <v>0</v>
      </c>
    </row>
    <row r="3255" spans="4:29" x14ac:dyDescent="0.25">
      <c r="D3255" s="1">
        <v>2013</v>
      </c>
      <c r="E3255" s="1" t="s">
        <v>93</v>
      </c>
      <c r="F3255" s="2" t="s">
        <v>282</v>
      </c>
      <c r="G3255">
        <v>2</v>
      </c>
      <c r="H3255">
        <v>45519889</v>
      </c>
      <c r="I3255" s="1">
        <v>170.73859999999999</v>
      </c>
      <c r="J3255" s="1">
        <v>76314</v>
      </c>
      <c r="K3255" s="1">
        <v>1459159</v>
      </c>
      <c r="L3255" s="1">
        <v>1518519</v>
      </c>
      <c r="M3255" s="3">
        <v>8300</v>
      </c>
      <c r="N3255">
        <v>52.3</v>
      </c>
      <c r="O3255">
        <v>540</v>
      </c>
      <c r="P3255" s="1">
        <f>IF($A$3="Percentage of government revenue per capita",$B$3,0) + IF($A$3="Absolute extra revenue",AB3255,0) + IF($A$3="Absolute revenue per capita",AC3255,0)</f>
        <v>0</v>
      </c>
      <c r="Q3255" s="5">
        <f>-MIN(data!$B$4 / data!I3329 * data!P3329 / 100, data!N3329)</f>
        <v>0</v>
      </c>
      <c r="R3255" s="4">
        <f>-Q3255*K3255/1000</f>
        <v>0</v>
      </c>
      <c r="S3255" s="6">
        <f>-MIN(data!$B$5/(POWER(LN(I3255),2))*P3255/100, O3255)</f>
        <v>0</v>
      </c>
      <c r="T3255" s="6">
        <f>-S3255*L3255/100000</f>
        <v>0</v>
      </c>
      <c r="U3255" s="4">
        <f>N3255+Q3255</f>
        <v>52.3</v>
      </c>
      <c r="V3255" s="4" t="e">
        <f>P3255*I3255/100/R3255</f>
        <v>#DIV/0!</v>
      </c>
      <c r="W3255" s="4" t="e">
        <f>V3255*H3255</f>
        <v>#DIV/0!</v>
      </c>
      <c r="X3255" s="6">
        <f>O3255+S3255</f>
        <v>540</v>
      </c>
      <c r="Y3255" s="6" t="e">
        <f>P3255*I3255/100/T3255</f>
        <v>#DIV/0!</v>
      </c>
      <c r="Z3255" s="6" t="e">
        <f>Y3255*H3255</f>
        <v>#DIV/0!</v>
      </c>
      <c r="AB3255" s="1">
        <f t="shared" si="100"/>
        <v>0</v>
      </c>
      <c r="AC3255" s="1">
        <f t="shared" si="101"/>
        <v>0</v>
      </c>
    </row>
    <row r="3256" spans="4:29" x14ac:dyDescent="0.25">
      <c r="D3256" s="1">
        <v>2014</v>
      </c>
      <c r="E3256" s="1" t="s">
        <v>93</v>
      </c>
      <c r="F3256" s="2" t="s">
        <v>282</v>
      </c>
      <c r="G3256">
        <v>2</v>
      </c>
      <c r="H3256">
        <v>46699981</v>
      </c>
      <c r="I3256" s="1">
        <v>190.92310000000001</v>
      </c>
      <c r="J3256" s="1">
        <v>74261</v>
      </c>
      <c r="K3256" s="1">
        <v>1470515</v>
      </c>
      <c r="L3256" s="1">
        <v>1523810</v>
      </c>
      <c r="M3256" s="3">
        <v>8200</v>
      </c>
      <c r="N3256">
        <v>50.5</v>
      </c>
      <c r="O3256">
        <v>525</v>
      </c>
      <c r="P3256" s="1">
        <f>IF($A$3="Percentage of government revenue per capita",$B$3,0) + IF($A$3="Absolute extra revenue",AB3256,0) + IF($A$3="Absolute revenue per capita",AC3256,0)</f>
        <v>0</v>
      </c>
      <c r="Q3256" s="5">
        <f>-MIN(data!$B$4 / data!I3330 * data!P3330 / 100, data!N3330)</f>
        <v>0</v>
      </c>
      <c r="R3256" s="4">
        <f>-Q3256*K3256/1000</f>
        <v>0</v>
      </c>
      <c r="S3256" s="6">
        <f>-MIN(data!$B$5/(POWER(LN(I3256),2))*P3256/100, O3256)</f>
        <v>0</v>
      </c>
      <c r="T3256" s="6">
        <f>-S3256*L3256/100000</f>
        <v>0</v>
      </c>
      <c r="U3256" s="4">
        <f>N3256+Q3256</f>
        <v>50.5</v>
      </c>
      <c r="V3256" s="4" t="e">
        <f>P3256*I3256/100/R3256</f>
        <v>#DIV/0!</v>
      </c>
      <c r="W3256" s="4" t="e">
        <f>V3256*H3256</f>
        <v>#DIV/0!</v>
      </c>
      <c r="X3256" s="6">
        <f>O3256+S3256</f>
        <v>525</v>
      </c>
      <c r="Y3256" s="6" t="e">
        <f>P3256*I3256/100/T3256</f>
        <v>#DIV/0!</v>
      </c>
      <c r="Z3256" s="6" t="e">
        <f>Y3256*H3256</f>
        <v>#DIV/0!</v>
      </c>
      <c r="AB3256" s="1">
        <f t="shared" si="100"/>
        <v>0</v>
      </c>
      <c r="AC3256" s="1">
        <f t="shared" si="101"/>
        <v>0</v>
      </c>
    </row>
    <row r="3257" spans="4:29" x14ac:dyDescent="0.25">
      <c r="D3257" s="1">
        <v>2015</v>
      </c>
      <c r="E3257" s="1" t="s">
        <v>93</v>
      </c>
      <c r="F3257" s="2" t="s">
        <v>282</v>
      </c>
      <c r="G3257">
        <v>2</v>
      </c>
      <c r="H3257">
        <v>47878336</v>
      </c>
      <c r="I3257" s="1">
        <v>192.93819999999999</v>
      </c>
      <c r="J3257" s="1">
        <v>72168</v>
      </c>
      <c r="K3257" s="1">
        <v>1481889</v>
      </c>
      <c r="M3257" s="3">
        <v>8000</v>
      </c>
      <c r="N3257">
        <v>48.7</v>
      </c>
      <c r="O3257">
        <v>510</v>
      </c>
      <c r="P3257" s="1">
        <f>IF($A$3="Percentage of government revenue per capita",$B$3,0) + IF($A$3="Absolute extra revenue",AB3257,0) + IF($A$3="Absolute revenue per capita",AC3257,0)</f>
        <v>0</v>
      </c>
      <c r="Q3257" s="5">
        <f>-MIN(data!$B$4 / data!I3331 * data!P3331 / 100, data!N3331)</f>
        <v>0</v>
      </c>
      <c r="R3257" s="4">
        <f>-Q3257*K3257/1000</f>
        <v>0</v>
      </c>
      <c r="S3257" s="6">
        <f>-MIN(data!$B$5/(POWER(LN(I3257),2))*P3257/100, O3257)</f>
        <v>0</v>
      </c>
      <c r="T3257" s="6">
        <f>-S3257*L3257/100000</f>
        <v>0</v>
      </c>
      <c r="U3257" s="4">
        <f>N3257+Q3257</f>
        <v>48.7</v>
      </c>
      <c r="V3257" s="4" t="e">
        <f>P3257*I3257/100/R3257</f>
        <v>#DIV/0!</v>
      </c>
      <c r="W3257" s="4" t="e">
        <f>V3257*H3257</f>
        <v>#DIV/0!</v>
      </c>
      <c r="X3257" s="6">
        <f>O3257+S3257</f>
        <v>510</v>
      </c>
      <c r="Y3257" s="6" t="e">
        <f>P3257*I3257/100/T3257</f>
        <v>#DIV/0!</v>
      </c>
      <c r="Z3257" s="6" t="e">
        <f>Y3257*H3257</f>
        <v>#DIV/0!</v>
      </c>
      <c r="AB3257" s="1">
        <f t="shared" si="100"/>
        <v>0</v>
      </c>
      <c r="AC3257" s="1">
        <f t="shared" si="101"/>
        <v>0</v>
      </c>
    </row>
    <row r="3258" spans="4:29" x14ac:dyDescent="0.25">
      <c r="D3258" s="1">
        <v>2016</v>
      </c>
      <c r="E3258" s="1" t="s">
        <v>93</v>
      </c>
      <c r="F3258" s="2" t="s">
        <v>282</v>
      </c>
      <c r="G3258">
        <v>2</v>
      </c>
      <c r="H3258">
        <v>49051686</v>
      </c>
      <c r="I3258" s="1">
        <v>194.64949999999999</v>
      </c>
      <c r="J3258" s="1">
        <v>70401</v>
      </c>
      <c r="K3258" s="1">
        <v>1494713</v>
      </c>
      <c r="M3258" s="3"/>
      <c r="N3258">
        <v>47.1</v>
      </c>
      <c r="O3258"/>
      <c r="P3258" s="1">
        <f>IF($A$3="Percentage of government revenue per capita",$B$3,0) + IF($A$3="Absolute extra revenue",AB3258,0) + IF($A$3="Absolute revenue per capita",AC3258,0)</f>
        <v>0</v>
      </c>
      <c r="Q3258" s="5">
        <f>-MIN(data!$B$4 / data!I3332 * data!P3332 / 100, data!N3332)</f>
        <v>0</v>
      </c>
      <c r="R3258" s="4">
        <f>-Q3258*K3258/1000</f>
        <v>0</v>
      </c>
      <c r="S3258" s="6">
        <f>-MIN(data!$B$5/(POWER(LN(I3258),2))*P3258/100, O3258)</f>
        <v>0</v>
      </c>
      <c r="T3258" s="6">
        <f>-S3258*L3258/100000</f>
        <v>0</v>
      </c>
      <c r="U3258" s="4">
        <f>N3258+Q3258</f>
        <v>47.1</v>
      </c>
      <c r="V3258" s="4" t="e">
        <f>P3258*I3258/100/R3258</f>
        <v>#DIV/0!</v>
      </c>
      <c r="W3258" s="4" t="e">
        <f>V3258*H3258</f>
        <v>#DIV/0!</v>
      </c>
      <c r="X3258" s="6">
        <f>O3258+S3258</f>
        <v>0</v>
      </c>
      <c r="Y3258" s="6" t="e">
        <f>P3258*I3258/100/T3258</f>
        <v>#DIV/0!</v>
      </c>
      <c r="Z3258" s="6" t="e">
        <f>Y3258*H3258</f>
        <v>#DIV/0!</v>
      </c>
      <c r="AB3258" s="1">
        <f t="shared" si="100"/>
        <v>0</v>
      </c>
      <c r="AC3258" s="1">
        <f t="shared" si="101"/>
        <v>0</v>
      </c>
    </row>
    <row r="3259" spans="4:29" x14ac:dyDescent="0.25">
      <c r="D3259" s="1">
        <v>1980</v>
      </c>
      <c r="E3259" s="1" t="s">
        <v>96</v>
      </c>
      <c r="F3259" s="2" t="s">
        <v>283</v>
      </c>
      <c r="G3259">
        <v>2</v>
      </c>
      <c r="H3259">
        <v>59301</v>
      </c>
      <c r="I3259" s="1">
        <v>949.39020000000005</v>
      </c>
      <c r="J3259" s="1">
        <v>249</v>
      </c>
      <c r="K3259" s="1">
        <v>2056.152</v>
      </c>
      <c r="M3259" s="3"/>
      <c r="N3259">
        <v>121.1</v>
      </c>
      <c r="O3259"/>
      <c r="P3259" s="1">
        <f>IF($A$3="Percentage of government revenue per capita",$B$3,0) + IF($A$3="Absolute extra revenue",AB3259,0) + IF($A$3="Absolute revenue per capita",AC3259,0)</f>
        <v>0</v>
      </c>
      <c r="Q3259" s="5" t="e">
        <f>-MIN(data!$B$4 / data!I3407 * data!P3407 / 100, data!N3407)</f>
        <v>#DIV/0!</v>
      </c>
      <c r="R3259" s="4" t="e">
        <f>-Q3259*K3259/1000</f>
        <v>#DIV/0!</v>
      </c>
      <c r="S3259" s="6">
        <f>-MIN(data!$B$5/(POWER(LN(I3259),2))*P3259/100, O3259)</f>
        <v>0</v>
      </c>
      <c r="T3259" s="6">
        <f>-S3259*L3259/100000</f>
        <v>0</v>
      </c>
      <c r="U3259" s="4" t="e">
        <f>N3259+Q3259</f>
        <v>#DIV/0!</v>
      </c>
      <c r="V3259" s="4" t="e">
        <f>P3259*I3259/100/R3259</f>
        <v>#DIV/0!</v>
      </c>
      <c r="W3259" s="4" t="e">
        <f>V3259*H3259</f>
        <v>#DIV/0!</v>
      </c>
      <c r="X3259" s="6">
        <f>O3259+S3259</f>
        <v>0</v>
      </c>
      <c r="Y3259" s="6" t="e">
        <f>P3259*I3259/100/T3259</f>
        <v>#DIV/0!</v>
      </c>
      <c r="Z3259" s="6" t="e">
        <f>Y3259*H3259</f>
        <v>#DIV/0!</v>
      </c>
      <c r="AB3259" s="1">
        <f t="shared" si="100"/>
        <v>0</v>
      </c>
      <c r="AC3259" s="1">
        <f t="shared" si="101"/>
        <v>0</v>
      </c>
    </row>
    <row r="3260" spans="4:29" x14ac:dyDescent="0.25">
      <c r="D3260" s="1">
        <v>1981</v>
      </c>
      <c r="E3260" s="1" t="s">
        <v>96</v>
      </c>
      <c r="F3260" s="2" t="s">
        <v>283</v>
      </c>
      <c r="G3260">
        <v>2</v>
      </c>
      <c r="H3260">
        <v>60104</v>
      </c>
      <c r="I3260" s="1">
        <v>803.3691</v>
      </c>
      <c r="J3260" s="1">
        <v>254</v>
      </c>
      <c r="K3260" s="1">
        <v>2106.136</v>
      </c>
      <c r="M3260" s="3"/>
      <c r="N3260">
        <v>120.6</v>
      </c>
      <c r="O3260"/>
      <c r="P3260" s="1">
        <f>IF($A$3="Percentage of government revenue per capita",$B$3,0) + IF($A$3="Absolute extra revenue",AB3260,0) + IF($A$3="Absolute revenue per capita",AC3260,0)</f>
        <v>0</v>
      </c>
      <c r="Q3260" s="5" t="e">
        <f>-MIN(data!$B$4 / data!I3408 * data!P3408 / 100, data!N3408)</f>
        <v>#DIV/0!</v>
      </c>
      <c r="R3260" s="4" t="e">
        <f>-Q3260*K3260/1000</f>
        <v>#DIV/0!</v>
      </c>
      <c r="S3260" s="6">
        <f>-MIN(data!$B$5/(POWER(LN(I3260),2))*P3260/100, O3260)</f>
        <v>0</v>
      </c>
      <c r="T3260" s="6">
        <f>-S3260*L3260/100000</f>
        <v>0</v>
      </c>
      <c r="U3260" s="4" t="e">
        <f>N3260+Q3260</f>
        <v>#DIV/0!</v>
      </c>
      <c r="V3260" s="4" t="e">
        <f>P3260*I3260/100/R3260</f>
        <v>#DIV/0!</v>
      </c>
      <c r="W3260" s="4" t="e">
        <f>V3260*H3260</f>
        <v>#DIV/0!</v>
      </c>
      <c r="X3260" s="6">
        <f>O3260+S3260</f>
        <v>0</v>
      </c>
      <c r="Y3260" s="6" t="e">
        <f>P3260*I3260/100/T3260</f>
        <v>#DIV/0!</v>
      </c>
      <c r="Z3260" s="6" t="e">
        <f>Y3260*H3260</f>
        <v>#DIV/0!</v>
      </c>
      <c r="AB3260" s="1">
        <f t="shared" si="100"/>
        <v>0</v>
      </c>
      <c r="AC3260" s="1">
        <f t="shared" si="101"/>
        <v>0</v>
      </c>
    </row>
    <row r="3261" spans="4:29" x14ac:dyDescent="0.25">
      <c r="D3261" s="1">
        <v>1982</v>
      </c>
      <c r="E3261" s="1" t="s">
        <v>96</v>
      </c>
      <c r="F3261" s="2" t="s">
        <v>283</v>
      </c>
      <c r="G3261">
        <v>2</v>
      </c>
      <c r="H3261">
        <v>60887</v>
      </c>
      <c r="I3261" s="1">
        <v>696.72580000000005</v>
      </c>
      <c r="J3261" s="1">
        <v>259</v>
      </c>
      <c r="K3261" s="1">
        <v>2160.1329999999998</v>
      </c>
      <c r="M3261" s="3"/>
      <c r="N3261">
        <v>119.9</v>
      </c>
      <c r="O3261"/>
      <c r="P3261" s="1">
        <f>IF($A$3="Percentage of government revenue per capita",$B$3,0) + IF($A$3="Absolute extra revenue",AB3261,0) + IF($A$3="Absolute revenue per capita",AC3261,0)</f>
        <v>0</v>
      </c>
      <c r="Q3261" s="5" t="e">
        <f>-MIN(data!$B$4 / data!I3409 * data!P3409 / 100, data!N3409)</f>
        <v>#DIV/0!</v>
      </c>
      <c r="R3261" s="4" t="e">
        <f>-Q3261*K3261/1000</f>
        <v>#DIV/0!</v>
      </c>
      <c r="S3261" s="6">
        <f>-MIN(data!$B$5/(POWER(LN(I3261),2))*P3261/100, O3261)</f>
        <v>0</v>
      </c>
      <c r="T3261" s="6">
        <f>-S3261*L3261/100000</f>
        <v>0</v>
      </c>
      <c r="U3261" s="4" t="e">
        <f>N3261+Q3261</f>
        <v>#DIV/0!</v>
      </c>
      <c r="V3261" s="4" t="e">
        <f>P3261*I3261/100/R3261</f>
        <v>#DIV/0!</v>
      </c>
      <c r="W3261" s="4" t="e">
        <f>V3261*H3261</f>
        <v>#DIV/0!</v>
      </c>
      <c r="X3261" s="6">
        <f>O3261+S3261</f>
        <v>0</v>
      </c>
      <c r="Y3261" s="6" t="e">
        <f>P3261*I3261/100/T3261</f>
        <v>#DIV/0!</v>
      </c>
      <c r="Z3261" s="6" t="e">
        <f>Y3261*H3261</f>
        <v>#DIV/0!</v>
      </c>
      <c r="AB3261" s="1">
        <f t="shared" si="100"/>
        <v>0</v>
      </c>
      <c r="AC3261" s="1">
        <f t="shared" si="101"/>
        <v>0</v>
      </c>
    </row>
    <row r="3262" spans="4:29" x14ac:dyDescent="0.25">
      <c r="D3262" s="1">
        <v>1983</v>
      </c>
      <c r="E3262" s="1" t="s">
        <v>96</v>
      </c>
      <c r="F3262" s="2" t="s">
        <v>283</v>
      </c>
      <c r="G3262">
        <v>2</v>
      </c>
      <c r="H3262">
        <v>61733</v>
      </c>
      <c r="I3262" s="1">
        <v>674.81</v>
      </c>
      <c r="J3262" s="1">
        <v>263</v>
      </c>
      <c r="K3262" s="1">
        <v>2215.67</v>
      </c>
      <c r="M3262" s="3"/>
      <c r="N3262">
        <v>118.7</v>
      </c>
      <c r="O3262"/>
      <c r="P3262" s="1">
        <f>IF($A$3="Percentage of government revenue per capita",$B$3,0) + IF($A$3="Absolute extra revenue",AB3262,0) + IF($A$3="Absolute revenue per capita",AC3262,0)</f>
        <v>0</v>
      </c>
      <c r="Q3262" s="5" t="e">
        <f>-MIN(data!$B$4 / data!I3410 * data!P3410 / 100, data!N3410)</f>
        <v>#DIV/0!</v>
      </c>
      <c r="R3262" s="4" t="e">
        <f>-Q3262*K3262/1000</f>
        <v>#DIV/0!</v>
      </c>
      <c r="S3262" s="6">
        <f>-MIN(data!$B$5/(POWER(LN(I3262),2))*P3262/100, O3262)</f>
        <v>0</v>
      </c>
      <c r="T3262" s="6">
        <f>-S3262*L3262/100000</f>
        <v>0</v>
      </c>
      <c r="U3262" s="4" t="e">
        <f>N3262+Q3262</f>
        <v>#DIV/0!</v>
      </c>
      <c r="V3262" s="4" t="e">
        <f>P3262*I3262/100/R3262</f>
        <v>#DIV/0!</v>
      </c>
      <c r="W3262" s="4" t="e">
        <f>V3262*H3262</f>
        <v>#DIV/0!</v>
      </c>
      <c r="X3262" s="6">
        <f>O3262+S3262</f>
        <v>0</v>
      </c>
      <c r="Y3262" s="6" t="e">
        <f>P3262*I3262/100/T3262</f>
        <v>#DIV/0!</v>
      </c>
      <c r="Z3262" s="6" t="e">
        <f>Y3262*H3262</f>
        <v>#DIV/0!</v>
      </c>
      <c r="AB3262" s="1">
        <f t="shared" si="100"/>
        <v>0</v>
      </c>
      <c r="AC3262" s="1">
        <f t="shared" si="101"/>
        <v>0</v>
      </c>
    </row>
    <row r="3263" spans="4:29" x14ac:dyDescent="0.25">
      <c r="D3263" s="1">
        <v>1984</v>
      </c>
      <c r="E3263" s="1" t="s">
        <v>96</v>
      </c>
      <c r="F3263" s="2" t="s">
        <v>283</v>
      </c>
      <c r="G3263">
        <v>2</v>
      </c>
      <c r="H3263">
        <v>62744</v>
      </c>
      <c r="I3263" s="1">
        <v>640.91800000000001</v>
      </c>
      <c r="J3263" s="1">
        <v>266</v>
      </c>
      <c r="K3263" s="1">
        <v>2271.5630000000001</v>
      </c>
      <c r="M3263" s="3"/>
      <c r="N3263">
        <v>117.1</v>
      </c>
      <c r="O3263"/>
      <c r="P3263" s="1">
        <f>IF($A$3="Percentage of government revenue per capita",$B$3,0) + IF($A$3="Absolute extra revenue",AB3263,0) + IF($A$3="Absolute revenue per capita",AC3263,0)</f>
        <v>0</v>
      </c>
      <c r="Q3263" s="5">
        <f>-MIN(data!$B$4 / data!I3411 * data!P3411 / 100, data!N3411)</f>
        <v>0</v>
      </c>
      <c r="R3263" s="4">
        <f>-Q3263*K3263/1000</f>
        <v>0</v>
      </c>
      <c r="S3263" s="6">
        <f>-MIN(data!$B$5/(POWER(LN(I3263),2))*P3263/100, O3263)</f>
        <v>0</v>
      </c>
      <c r="T3263" s="6">
        <f>-S3263*L3263/100000</f>
        <v>0</v>
      </c>
      <c r="U3263" s="4">
        <f>N3263+Q3263</f>
        <v>117.1</v>
      </c>
      <c r="V3263" s="4" t="e">
        <f>P3263*I3263/100/R3263</f>
        <v>#DIV/0!</v>
      </c>
      <c r="W3263" s="4" t="e">
        <f>V3263*H3263</f>
        <v>#DIV/0!</v>
      </c>
      <c r="X3263" s="6">
        <f>O3263+S3263</f>
        <v>0</v>
      </c>
      <c r="Y3263" s="6" t="e">
        <f>P3263*I3263/100/T3263</f>
        <v>#DIV/0!</v>
      </c>
      <c r="Z3263" s="6" t="e">
        <f>Y3263*H3263</f>
        <v>#DIV/0!</v>
      </c>
      <c r="AB3263" s="1">
        <f t="shared" si="100"/>
        <v>0</v>
      </c>
      <c r="AC3263" s="1">
        <f t="shared" si="101"/>
        <v>0</v>
      </c>
    </row>
    <row r="3264" spans="4:29" x14ac:dyDescent="0.25">
      <c r="D3264" s="1">
        <v>1985</v>
      </c>
      <c r="E3264" s="1" t="s">
        <v>96</v>
      </c>
      <c r="F3264" s="2" t="s">
        <v>283</v>
      </c>
      <c r="G3264">
        <v>2</v>
      </c>
      <c r="H3264">
        <v>63986</v>
      </c>
      <c r="I3264" s="1">
        <v>646.01099999999997</v>
      </c>
      <c r="J3264" s="1">
        <v>267</v>
      </c>
      <c r="K3264" s="1">
        <v>2325.7840000000001</v>
      </c>
      <c r="M3264" s="3"/>
      <c r="N3264">
        <v>114.8</v>
      </c>
      <c r="O3264"/>
      <c r="P3264" s="1">
        <f>IF($A$3="Percentage of government revenue per capita",$B$3,0) + IF($A$3="Absolute extra revenue",AB3264,0) + IF($A$3="Absolute revenue per capita",AC3264,0)</f>
        <v>0</v>
      </c>
      <c r="Q3264" s="5">
        <f>-MIN(data!$B$4 / data!I3412 * data!P3412 / 100, data!N3412)</f>
        <v>0</v>
      </c>
      <c r="R3264" s="4">
        <f>-Q3264*K3264/1000</f>
        <v>0</v>
      </c>
      <c r="S3264" s="6">
        <f>-MIN(data!$B$5/(POWER(LN(I3264),2))*P3264/100, O3264)</f>
        <v>0</v>
      </c>
      <c r="T3264" s="6">
        <f>-S3264*L3264/100000</f>
        <v>0</v>
      </c>
      <c r="U3264" s="4">
        <f>N3264+Q3264</f>
        <v>114.8</v>
      </c>
      <c r="V3264" s="4" t="e">
        <f>P3264*I3264/100/R3264</f>
        <v>#DIV/0!</v>
      </c>
      <c r="W3264" s="4" t="e">
        <f>V3264*H3264</f>
        <v>#DIV/0!</v>
      </c>
      <c r="X3264" s="6">
        <f>O3264+S3264</f>
        <v>0</v>
      </c>
      <c r="Y3264" s="6" t="e">
        <f>P3264*I3264/100/T3264</f>
        <v>#DIV/0!</v>
      </c>
      <c r="Z3264" s="6" t="e">
        <f>Y3264*H3264</f>
        <v>#DIV/0!</v>
      </c>
      <c r="AB3264" s="1">
        <f t="shared" si="100"/>
        <v>0</v>
      </c>
      <c r="AC3264" s="1">
        <f t="shared" si="101"/>
        <v>0</v>
      </c>
    </row>
    <row r="3265" spans="4:29" x14ac:dyDescent="0.25">
      <c r="D3265" s="1">
        <v>1986</v>
      </c>
      <c r="E3265" s="1" t="s">
        <v>96</v>
      </c>
      <c r="F3265" s="2" t="s">
        <v>283</v>
      </c>
      <c r="G3265">
        <v>2</v>
      </c>
      <c r="H3265">
        <v>65505</v>
      </c>
      <c r="I3265" s="1">
        <v>713.93089999999995</v>
      </c>
      <c r="J3265" s="1">
        <v>266</v>
      </c>
      <c r="K3265" s="1">
        <v>2381.3789999999999</v>
      </c>
      <c r="M3265" s="3"/>
      <c r="N3265">
        <v>111.7</v>
      </c>
      <c r="O3265"/>
      <c r="P3265" s="1">
        <f>IF($A$3="Percentage of government revenue per capita",$B$3,0) + IF($A$3="Absolute extra revenue",AB3265,0) + IF($A$3="Absolute revenue per capita",AC3265,0)</f>
        <v>0</v>
      </c>
      <c r="Q3265" s="5">
        <f>-MIN(data!$B$4 / data!I3413 * data!P3413 / 100, data!N3413)</f>
        <v>0</v>
      </c>
      <c r="R3265" s="4">
        <f>-Q3265*K3265/1000</f>
        <v>0</v>
      </c>
      <c r="S3265" s="6">
        <f>-MIN(data!$B$5/(POWER(LN(I3265),2))*P3265/100, O3265)</f>
        <v>0</v>
      </c>
      <c r="T3265" s="6">
        <f>-S3265*L3265/100000</f>
        <v>0</v>
      </c>
      <c r="U3265" s="4">
        <f>N3265+Q3265</f>
        <v>111.7</v>
      </c>
      <c r="V3265" s="4" t="e">
        <f>P3265*I3265/100/R3265</f>
        <v>#DIV/0!</v>
      </c>
      <c r="W3265" s="4" t="e">
        <f>V3265*H3265</f>
        <v>#DIV/0!</v>
      </c>
      <c r="X3265" s="6">
        <f>O3265+S3265</f>
        <v>0</v>
      </c>
      <c r="Y3265" s="6" t="e">
        <f>P3265*I3265/100/T3265</f>
        <v>#DIV/0!</v>
      </c>
      <c r="Z3265" s="6" t="e">
        <f>Y3265*H3265</f>
        <v>#DIV/0!</v>
      </c>
      <c r="AB3265" s="1">
        <f t="shared" si="100"/>
        <v>0</v>
      </c>
      <c r="AC3265" s="1">
        <f t="shared" si="101"/>
        <v>0</v>
      </c>
    </row>
    <row r="3266" spans="4:29" x14ac:dyDescent="0.25">
      <c r="D3266" s="1">
        <v>1987</v>
      </c>
      <c r="E3266" s="1" t="s">
        <v>96</v>
      </c>
      <c r="F3266" s="2" t="s">
        <v>283</v>
      </c>
      <c r="G3266">
        <v>2</v>
      </c>
      <c r="H3266">
        <v>67248</v>
      </c>
      <c r="I3266" s="1">
        <v>655.58780000000002</v>
      </c>
      <c r="J3266" s="1">
        <v>263</v>
      </c>
      <c r="K3266" s="1">
        <v>2432.9319999999998</v>
      </c>
      <c r="M3266" s="3"/>
      <c r="N3266">
        <v>108.1</v>
      </c>
      <c r="O3266"/>
      <c r="P3266" s="1">
        <f>IF($A$3="Percentage of government revenue per capita",$B$3,0) + IF($A$3="Absolute extra revenue",AB3266,0) + IF($A$3="Absolute revenue per capita",AC3266,0)</f>
        <v>0</v>
      </c>
      <c r="Q3266" s="5">
        <f>-MIN(data!$B$4 / data!I3414 * data!P3414 / 100, data!N3414)</f>
        <v>0</v>
      </c>
      <c r="R3266" s="4">
        <f>-Q3266*K3266/1000</f>
        <v>0</v>
      </c>
      <c r="S3266" s="6">
        <f>-MIN(data!$B$5/(POWER(LN(I3266),2))*P3266/100, O3266)</f>
        <v>0</v>
      </c>
      <c r="T3266" s="6">
        <f>-S3266*L3266/100000</f>
        <v>0</v>
      </c>
      <c r="U3266" s="4">
        <f>N3266+Q3266</f>
        <v>108.1</v>
      </c>
      <c r="V3266" s="4" t="e">
        <f>P3266*I3266/100/R3266</f>
        <v>#DIV/0!</v>
      </c>
      <c r="W3266" s="4" t="e">
        <f>V3266*H3266</f>
        <v>#DIV/0!</v>
      </c>
      <c r="X3266" s="6">
        <f>O3266+S3266</f>
        <v>0</v>
      </c>
      <c r="Y3266" s="6" t="e">
        <f>P3266*I3266/100/T3266</f>
        <v>#DIV/0!</v>
      </c>
      <c r="Z3266" s="6" t="e">
        <f>Y3266*H3266</f>
        <v>#DIV/0!</v>
      </c>
      <c r="AB3266" s="1">
        <f t="shared" si="100"/>
        <v>0</v>
      </c>
      <c r="AC3266" s="1">
        <f t="shared" si="101"/>
        <v>0</v>
      </c>
    </row>
    <row r="3267" spans="4:29" x14ac:dyDescent="0.25">
      <c r="D3267" s="1">
        <v>1988</v>
      </c>
      <c r="E3267" s="1" t="s">
        <v>96</v>
      </c>
      <c r="F3267" s="2" t="s">
        <v>283</v>
      </c>
      <c r="G3267">
        <v>2</v>
      </c>
      <c r="H3267">
        <v>69089</v>
      </c>
      <c r="I3267" s="1">
        <v>626.70090000000005</v>
      </c>
      <c r="J3267" s="1">
        <v>258</v>
      </c>
      <c r="K3267" s="1">
        <v>2478.386</v>
      </c>
      <c r="M3267" s="3"/>
      <c r="N3267">
        <v>104.1</v>
      </c>
      <c r="O3267"/>
      <c r="P3267" s="1">
        <f>IF($A$3="Percentage of government revenue per capita",$B$3,0) + IF($A$3="Absolute extra revenue",AB3267,0) + IF($A$3="Absolute revenue per capita",AC3267,0)</f>
        <v>0</v>
      </c>
      <c r="Q3267" s="5">
        <f>-MIN(data!$B$4 / data!I3415 * data!P3415 / 100, data!N3415)</f>
        <v>0</v>
      </c>
      <c r="R3267" s="4">
        <f>-Q3267*K3267/1000</f>
        <v>0</v>
      </c>
      <c r="S3267" s="6">
        <f>-MIN(data!$B$5/(POWER(LN(I3267),2))*P3267/100, O3267)</f>
        <v>0</v>
      </c>
      <c r="T3267" s="6">
        <f>-S3267*L3267/100000</f>
        <v>0</v>
      </c>
      <c r="U3267" s="4">
        <f>N3267+Q3267</f>
        <v>104.1</v>
      </c>
      <c r="V3267" s="4" t="e">
        <f>P3267*I3267/100/R3267</f>
        <v>#DIV/0!</v>
      </c>
      <c r="W3267" s="4" t="e">
        <f>V3267*H3267</f>
        <v>#DIV/0!</v>
      </c>
      <c r="X3267" s="6">
        <f>O3267+S3267</f>
        <v>0</v>
      </c>
      <c r="Y3267" s="6" t="e">
        <f>P3267*I3267/100/T3267</f>
        <v>#DIV/0!</v>
      </c>
      <c r="Z3267" s="6" t="e">
        <f>Y3267*H3267</f>
        <v>#DIV/0!</v>
      </c>
      <c r="AB3267" s="1">
        <f t="shared" si="100"/>
        <v>0</v>
      </c>
      <c r="AC3267" s="1">
        <f t="shared" si="101"/>
        <v>0</v>
      </c>
    </row>
    <row r="3268" spans="4:29" x14ac:dyDescent="0.25">
      <c r="D3268" s="1">
        <v>1989</v>
      </c>
      <c r="E3268" s="1" t="s">
        <v>96</v>
      </c>
      <c r="F3268" s="2" t="s">
        <v>283</v>
      </c>
      <c r="G3268">
        <v>2</v>
      </c>
      <c r="H3268">
        <v>70853</v>
      </c>
      <c r="I3268" s="1">
        <v>628.89800000000002</v>
      </c>
      <c r="J3268" s="1">
        <v>252</v>
      </c>
      <c r="K3268" s="1">
        <v>2525.0500000000002</v>
      </c>
      <c r="M3268" s="3"/>
      <c r="N3268">
        <v>99.8</v>
      </c>
      <c r="O3268"/>
      <c r="P3268" s="1">
        <f>IF($A$3="Percentage of government revenue per capita",$B$3,0) + IF($A$3="Absolute extra revenue",AB3268,0) + IF($A$3="Absolute revenue per capita",AC3268,0)</f>
        <v>0</v>
      </c>
      <c r="Q3268" s="5">
        <f>-MIN(data!$B$4 / data!I3416 * data!P3416 / 100, data!N3416)</f>
        <v>0</v>
      </c>
      <c r="R3268" s="4">
        <f>-Q3268*K3268/1000</f>
        <v>0</v>
      </c>
      <c r="S3268" s="6">
        <f>-MIN(data!$B$5/(POWER(LN(I3268),2))*P3268/100, O3268)</f>
        <v>0</v>
      </c>
      <c r="T3268" s="6">
        <f>-S3268*L3268/100000</f>
        <v>0</v>
      </c>
      <c r="U3268" s="4">
        <f>N3268+Q3268</f>
        <v>99.8</v>
      </c>
      <c r="V3268" s="4" t="e">
        <f>P3268*I3268/100/R3268</f>
        <v>#DIV/0!</v>
      </c>
      <c r="W3268" s="4" t="e">
        <f>V3268*H3268</f>
        <v>#DIV/0!</v>
      </c>
      <c r="X3268" s="6">
        <f>O3268+S3268</f>
        <v>0</v>
      </c>
      <c r="Y3268" s="6" t="e">
        <f>P3268*I3268/100/T3268</f>
        <v>#DIV/0!</v>
      </c>
      <c r="Z3268" s="6" t="e">
        <f>Y3268*H3268</f>
        <v>#DIV/0!</v>
      </c>
      <c r="AB3268" s="1">
        <f t="shared" ref="AB3268:AB3331" si="102">$B$3*100/H3268/I3268</f>
        <v>0</v>
      </c>
      <c r="AC3268" s="1">
        <f t="shared" ref="AC3268:AC3331" si="103">$B$3/I3268*100</f>
        <v>0</v>
      </c>
    </row>
    <row r="3269" spans="4:29" x14ac:dyDescent="0.25">
      <c r="D3269" s="1">
        <v>1990</v>
      </c>
      <c r="E3269" s="1" t="s">
        <v>96</v>
      </c>
      <c r="F3269" s="2" t="s">
        <v>283</v>
      </c>
      <c r="G3269">
        <v>2</v>
      </c>
      <c r="H3269">
        <v>72400</v>
      </c>
      <c r="I3269" s="1">
        <v>706.88440000000003</v>
      </c>
      <c r="J3269" s="1">
        <v>245</v>
      </c>
      <c r="K3269" s="1">
        <v>2560.0839999999998</v>
      </c>
      <c r="L3269" s="1">
        <v>2564.1030000000001</v>
      </c>
      <c r="M3269" s="3">
        <v>6</v>
      </c>
      <c r="N3269">
        <v>95.7</v>
      </c>
      <c r="O3269">
        <v>234</v>
      </c>
      <c r="P3269" s="1">
        <f>IF($A$3="Percentage of government revenue per capita",$B$3,0) + IF($A$3="Absolute extra revenue",AB3269,0) + IF($A$3="Absolute revenue per capita",AC3269,0)</f>
        <v>0</v>
      </c>
      <c r="Q3269" s="5">
        <f>-MIN(data!$B$4 / data!I3417 * data!P3417 / 100, data!N3417)</f>
        <v>0</v>
      </c>
      <c r="R3269" s="4">
        <f>-Q3269*K3269/1000</f>
        <v>0</v>
      </c>
      <c r="S3269" s="6">
        <f>-MIN(data!$B$5/(POWER(LN(I3269),2))*P3269/100, O3269)</f>
        <v>0</v>
      </c>
      <c r="T3269" s="6">
        <f>-S3269*L3269/100000</f>
        <v>0</v>
      </c>
      <c r="U3269" s="4">
        <f>N3269+Q3269</f>
        <v>95.7</v>
      </c>
      <c r="V3269" s="4" t="e">
        <f>P3269*I3269/100/R3269</f>
        <v>#DIV/0!</v>
      </c>
      <c r="W3269" s="4" t="e">
        <f>V3269*H3269</f>
        <v>#DIV/0!</v>
      </c>
      <c r="X3269" s="6">
        <f>O3269+S3269</f>
        <v>234</v>
      </c>
      <c r="Y3269" s="6" t="e">
        <f>P3269*I3269/100/T3269</f>
        <v>#DIV/0!</v>
      </c>
      <c r="Z3269" s="6" t="e">
        <f>Y3269*H3269</f>
        <v>#DIV/0!</v>
      </c>
      <c r="AB3269" s="1">
        <f t="shared" si="102"/>
        <v>0</v>
      </c>
      <c r="AC3269" s="1">
        <f t="shared" si="103"/>
        <v>0</v>
      </c>
    </row>
    <row r="3270" spans="4:29" x14ac:dyDescent="0.25">
      <c r="D3270" s="1">
        <v>1991</v>
      </c>
      <c r="E3270" s="1" t="s">
        <v>96</v>
      </c>
      <c r="F3270" s="2" t="s">
        <v>283</v>
      </c>
      <c r="G3270">
        <v>2</v>
      </c>
      <c r="H3270">
        <v>73692</v>
      </c>
      <c r="I3270" s="1">
        <v>761.79049999999995</v>
      </c>
      <c r="J3270" s="1">
        <v>238</v>
      </c>
      <c r="K3270" s="1">
        <v>2589.7710000000002</v>
      </c>
      <c r="L3270" s="1">
        <v>2586.2069999999999</v>
      </c>
      <c r="M3270" s="3">
        <v>6</v>
      </c>
      <c r="N3270">
        <v>91.9</v>
      </c>
      <c r="O3270">
        <v>232</v>
      </c>
      <c r="P3270" s="1">
        <f>IF($A$3="Percentage of government revenue per capita",$B$3,0) + IF($A$3="Absolute extra revenue",AB3270,0) + IF($A$3="Absolute revenue per capita",AC3270,0)</f>
        <v>0</v>
      </c>
      <c r="Q3270" s="5">
        <f>-MIN(data!$B$4 / data!I3418 * data!P3418 / 100, data!N3418)</f>
        <v>0</v>
      </c>
      <c r="R3270" s="4">
        <f>-Q3270*K3270/1000</f>
        <v>0</v>
      </c>
      <c r="S3270" s="6">
        <f>-MIN(data!$B$5/(POWER(LN(I3270),2))*P3270/100, O3270)</f>
        <v>0</v>
      </c>
      <c r="T3270" s="6">
        <f>-S3270*L3270/100000</f>
        <v>0</v>
      </c>
      <c r="U3270" s="4">
        <f>N3270+Q3270</f>
        <v>91.9</v>
      </c>
      <c r="V3270" s="4" t="e">
        <f>P3270*I3270/100/R3270</f>
        <v>#DIV/0!</v>
      </c>
      <c r="W3270" s="4" t="e">
        <f>V3270*H3270</f>
        <v>#DIV/0!</v>
      </c>
      <c r="X3270" s="6">
        <f>O3270+S3270</f>
        <v>232</v>
      </c>
      <c r="Y3270" s="6" t="e">
        <f>P3270*I3270/100/T3270</f>
        <v>#DIV/0!</v>
      </c>
      <c r="Z3270" s="6" t="e">
        <f>Y3270*H3270</f>
        <v>#DIV/0!</v>
      </c>
      <c r="AB3270" s="1">
        <f t="shared" si="102"/>
        <v>0</v>
      </c>
      <c r="AC3270" s="1">
        <f t="shared" si="103"/>
        <v>0</v>
      </c>
    </row>
    <row r="3271" spans="4:29" x14ac:dyDescent="0.25">
      <c r="D3271" s="1">
        <v>1992</v>
      </c>
      <c r="E3271" s="1" t="s">
        <v>96</v>
      </c>
      <c r="F3271" s="2" t="s">
        <v>283</v>
      </c>
      <c r="G3271">
        <v>2</v>
      </c>
      <c r="H3271">
        <v>74766</v>
      </c>
      <c r="I3271" s="1">
        <v>1092.664</v>
      </c>
      <c r="J3271" s="1">
        <v>232</v>
      </c>
      <c r="K3271" s="1">
        <v>2615.558</v>
      </c>
      <c r="L3271" s="1">
        <v>2631.5790000000002</v>
      </c>
      <c r="M3271" s="3">
        <v>6</v>
      </c>
      <c r="N3271">
        <v>88.7</v>
      </c>
      <c r="O3271">
        <v>228</v>
      </c>
      <c r="P3271" s="1">
        <f>IF($A$3="Percentage of government revenue per capita",$B$3,0) + IF($A$3="Absolute extra revenue",AB3271,0) + IF($A$3="Absolute revenue per capita",AC3271,0)</f>
        <v>0</v>
      </c>
      <c r="Q3271" s="5">
        <f>-MIN(data!$B$4 / data!I3419 * data!P3419 / 100, data!N3419)</f>
        <v>0</v>
      </c>
      <c r="R3271" s="4">
        <f>-Q3271*K3271/1000</f>
        <v>0</v>
      </c>
      <c r="S3271" s="6">
        <f>-MIN(data!$B$5/(POWER(LN(I3271),2))*P3271/100, O3271)</f>
        <v>0</v>
      </c>
      <c r="T3271" s="6">
        <f>-S3271*L3271/100000</f>
        <v>0</v>
      </c>
      <c r="U3271" s="4">
        <f>N3271+Q3271</f>
        <v>88.7</v>
      </c>
      <c r="V3271" s="4" t="e">
        <f>P3271*I3271/100/R3271</f>
        <v>#DIV/0!</v>
      </c>
      <c r="W3271" s="4" t="e">
        <f>V3271*H3271</f>
        <v>#DIV/0!</v>
      </c>
      <c r="X3271" s="6">
        <f>O3271+S3271</f>
        <v>228</v>
      </c>
      <c r="Y3271" s="6" t="e">
        <f>P3271*I3271/100/T3271</f>
        <v>#DIV/0!</v>
      </c>
      <c r="Z3271" s="6" t="e">
        <f>Y3271*H3271</f>
        <v>#DIV/0!</v>
      </c>
      <c r="AB3271" s="1">
        <f t="shared" si="102"/>
        <v>0</v>
      </c>
      <c r="AC3271" s="1">
        <f t="shared" si="103"/>
        <v>0</v>
      </c>
    </row>
    <row r="3272" spans="4:29" x14ac:dyDescent="0.25">
      <c r="D3272" s="1">
        <v>1993</v>
      </c>
      <c r="E3272" s="1" t="s">
        <v>96</v>
      </c>
      <c r="F3272" s="2" t="s">
        <v>283</v>
      </c>
      <c r="G3272">
        <v>2</v>
      </c>
      <c r="H3272">
        <v>75716</v>
      </c>
      <c r="I3272" s="1">
        <v>771.30110000000002</v>
      </c>
      <c r="J3272" s="1">
        <v>225</v>
      </c>
      <c r="K3272" s="1">
        <v>2619.3249999999998</v>
      </c>
      <c r="L3272" s="1">
        <v>2702.703</v>
      </c>
      <c r="M3272" s="3">
        <v>6</v>
      </c>
      <c r="N3272">
        <v>85.9</v>
      </c>
      <c r="O3272">
        <v>222</v>
      </c>
      <c r="P3272" s="1">
        <f>IF($A$3="Percentage of government revenue per capita",$B$3,0) + IF($A$3="Absolute extra revenue",AB3272,0) + IF($A$3="Absolute revenue per capita",AC3272,0)</f>
        <v>0</v>
      </c>
      <c r="Q3272" s="5">
        <f>-MIN(data!$B$4 / data!I3420 * data!P3420 / 100, data!N3420)</f>
        <v>0</v>
      </c>
      <c r="R3272" s="4">
        <f>-Q3272*K3272/1000</f>
        <v>0</v>
      </c>
      <c r="S3272" s="6">
        <f>-MIN(data!$B$5/(POWER(LN(I3272),2))*P3272/100, O3272)</f>
        <v>0</v>
      </c>
      <c r="T3272" s="6">
        <f>-S3272*L3272/100000</f>
        <v>0</v>
      </c>
      <c r="U3272" s="4">
        <f>N3272+Q3272</f>
        <v>85.9</v>
      </c>
      <c r="V3272" s="4" t="e">
        <f>P3272*I3272/100/R3272</f>
        <v>#DIV/0!</v>
      </c>
      <c r="W3272" s="4" t="e">
        <f>V3272*H3272</f>
        <v>#DIV/0!</v>
      </c>
      <c r="X3272" s="6">
        <f>O3272+S3272</f>
        <v>222</v>
      </c>
      <c r="Y3272" s="6" t="e">
        <f>P3272*I3272/100/T3272</f>
        <v>#DIV/0!</v>
      </c>
      <c r="Z3272" s="6" t="e">
        <f>Y3272*H3272</f>
        <v>#DIV/0!</v>
      </c>
      <c r="AB3272" s="1">
        <f t="shared" si="102"/>
        <v>0</v>
      </c>
      <c r="AC3272" s="1">
        <f t="shared" si="103"/>
        <v>0</v>
      </c>
    </row>
    <row r="3273" spans="4:29" x14ac:dyDescent="0.25">
      <c r="D3273" s="1">
        <v>1994</v>
      </c>
      <c r="E3273" s="1" t="s">
        <v>96</v>
      </c>
      <c r="F3273" s="2" t="s">
        <v>283</v>
      </c>
      <c r="G3273">
        <v>2</v>
      </c>
      <c r="H3273">
        <v>76670</v>
      </c>
      <c r="I3273" s="1">
        <v>712.81709999999998</v>
      </c>
      <c r="J3273" s="1">
        <v>219</v>
      </c>
      <c r="K3273" s="1">
        <v>2619.6170000000002</v>
      </c>
      <c r="L3273" s="1">
        <v>2325.5810000000001</v>
      </c>
      <c r="M3273" s="3">
        <v>6</v>
      </c>
      <c r="N3273">
        <v>83.6</v>
      </c>
      <c r="O3273">
        <v>215</v>
      </c>
      <c r="P3273" s="1">
        <f>IF($A$3="Percentage of government revenue per capita",$B$3,0) + IF($A$3="Absolute extra revenue",AB3273,0) + IF($A$3="Absolute revenue per capita",AC3273,0)</f>
        <v>0</v>
      </c>
      <c r="Q3273" s="5">
        <f>-MIN(data!$B$4 / data!I3421 * data!P3421 / 100, data!N3421)</f>
        <v>0</v>
      </c>
      <c r="R3273" s="4">
        <f>-Q3273*K3273/1000</f>
        <v>0</v>
      </c>
      <c r="S3273" s="6">
        <f>-MIN(data!$B$5/(POWER(LN(I3273),2))*P3273/100, O3273)</f>
        <v>0</v>
      </c>
      <c r="T3273" s="6">
        <f>-S3273*L3273/100000</f>
        <v>0</v>
      </c>
      <c r="U3273" s="4">
        <f>N3273+Q3273</f>
        <v>83.6</v>
      </c>
      <c r="V3273" s="4" t="e">
        <f>P3273*I3273/100/R3273</f>
        <v>#DIV/0!</v>
      </c>
      <c r="W3273" s="4" t="e">
        <f>V3273*H3273</f>
        <v>#DIV/0!</v>
      </c>
      <c r="X3273" s="6">
        <f>O3273+S3273</f>
        <v>215</v>
      </c>
      <c r="Y3273" s="6" t="e">
        <f>P3273*I3273/100/T3273</f>
        <v>#DIV/0!</v>
      </c>
      <c r="Z3273" s="6" t="e">
        <f>Y3273*H3273</f>
        <v>#DIV/0!</v>
      </c>
      <c r="AB3273" s="1">
        <f t="shared" si="102"/>
        <v>0</v>
      </c>
      <c r="AC3273" s="1">
        <f t="shared" si="103"/>
        <v>0</v>
      </c>
    </row>
    <row r="3274" spans="4:29" x14ac:dyDescent="0.25">
      <c r="D3274" s="1">
        <v>1995</v>
      </c>
      <c r="E3274" s="1" t="s">
        <v>96</v>
      </c>
      <c r="F3274" s="2" t="s">
        <v>283</v>
      </c>
      <c r="G3274">
        <v>2</v>
      </c>
      <c r="H3274">
        <v>77723</v>
      </c>
      <c r="I3274" s="1">
        <v>873.39149999999995</v>
      </c>
      <c r="J3274" s="1">
        <v>213</v>
      </c>
      <c r="K3274" s="1">
        <v>2616.7080000000001</v>
      </c>
      <c r="L3274" s="1">
        <v>2415.4589999999998</v>
      </c>
      <c r="M3274" s="3">
        <v>5</v>
      </c>
      <c r="N3274">
        <v>81.400000000000006</v>
      </c>
      <c r="O3274">
        <v>207</v>
      </c>
      <c r="P3274" s="1">
        <f>IF($A$3="Percentage of government revenue per capita",$B$3,0) + IF($A$3="Absolute extra revenue",AB3274,0) + IF($A$3="Absolute revenue per capita",AC3274,0)</f>
        <v>0</v>
      </c>
      <c r="Q3274" s="5">
        <f>-MIN(data!$B$4 / data!I3422 * data!P3422 / 100, data!N3422)</f>
        <v>0</v>
      </c>
      <c r="R3274" s="4">
        <f>-Q3274*K3274/1000</f>
        <v>0</v>
      </c>
      <c r="S3274" s="6">
        <f>-MIN(data!$B$5/(POWER(LN(I3274),2))*P3274/100, O3274)</f>
        <v>0</v>
      </c>
      <c r="T3274" s="6">
        <f>-S3274*L3274/100000</f>
        <v>0</v>
      </c>
      <c r="U3274" s="4">
        <f>N3274+Q3274</f>
        <v>81.400000000000006</v>
      </c>
      <c r="V3274" s="4" t="e">
        <f>P3274*I3274/100/R3274</f>
        <v>#DIV/0!</v>
      </c>
      <c r="W3274" s="4" t="e">
        <f>V3274*H3274</f>
        <v>#DIV/0!</v>
      </c>
      <c r="X3274" s="6">
        <f>O3274+S3274</f>
        <v>207</v>
      </c>
      <c r="Y3274" s="6" t="e">
        <f>P3274*I3274/100/T3274</f>
        <v>#DIV/0!</v>
      </c>
      <c r="Z3274" s="6" t="e">
        <f>Y3274*H3274</f>
        <v>#DIV/0!</v>
      </c>
      <c r="AB3274" s="1">
        <f t="shared" si="102"/>
        <v>0</v>
      </c>
      <c r="AC3274" s="1">
        <f t="shared" si="103"/>
        <v>0</v>
      </c>
    </row>
    <row r="3275" spans="4:29" x14ac:dyDescent="0.25">
      <c r="D3275" s="1">
        <v>1996</v>
      </c>
      <c r="E3275" s="1" t="s">
        <v>96</v>
      </c>
      <c r="F3275" s="2" t="s">
        <v>283</v>
      </c>
      <c r="G3275">
        <v>2</v>
      </c>
      <c r="H3275">
        <v>78903</v>
      </c>
      <c r="I3275" s="1">
        <v>533.53009999999995</v>
      </c>
      <c r="J3275" s="1">
        <v>207</v>
      </c>
      <c r="K3275" s="1">
        <v>2607.0529999999999</v>
      </c>
      <c r="L3275" s="1">
        <v>2525.2530000000002</v>
      </c>
      <c r="M3275" s="3">
        <v>5</v>
      </c>
      <c r="N3275">
        <v>79.400000000000006</v>
      </c>
      <c r="O3275">
        <v>198</v>
      </c>
      <c r="P3275" s="1">
        <f>IF($A$3="Percentage of government revenue per capita",$B$3,0) + IF($A$3="Absolute extra revenue",AB3275,0) + IF($A$3="Absolute revenue per capita",AC3275,0)</f>
        <v>0</v>
      </c>
      <c r="Q3275" s="5">
        <f>-MIN(data!$B$4 / data!I3423 * data!P3423 / 100, data!N3423)</f>
        <v>0</v>
      </c>
      <c r="R3275" s="4">
        <f>-Q3275*K3275/1000</f>
        <v>0</v>
      </c>
      <c r="S3275" s="6">
        <f>-MIN(data!$B$5/(POWER(LN(I3275),2))*P3275/100, O3275)</f>
        <v>0</v>
      </c>
      <c r="T3275" s="6">
        <f>-S3275*L3275/100000</f>
        <v>0</v>
      </c>
      <c r="U3275" s="4">
        <f>N3275+Q3275</f>
        <v>79.400000000000006</v>
      </c>
      <c r="V3275" s="4" t="e">
        <f>P3275*I3275/100/R3275</f>
        <v>#DIV/0!</v>
      </c>
      <c r="W3275" s="4" t="e">
        <f>V3275*H3275</f>
        <v>#DIV/0!</v>
      </c>
      <c r="X3275" s="6">
        <f>O3275+S3275</f>
        <v>198</v>
      </c>
      <c r="Y3275" s="6" t="e">
        <f>P3275*I3275/100/T3275</f>
        <v>#DIV/0!</v>
      </c>
      <c r="Z3275" s="6" t="e">
        <f>Y3275*H3275</f>
        <v>#DIV/0!</v>
      </c>
      <c r="AB3275" s="1">
        <f t="shared" si="102"/>
        <v>0</v>
      </c>
      <c r="AC3275" s="1">
        <f t="shared" si="103"/>
        <v>0</v>
      </c>
    </row>
    <row r="3276" spans="4:29" x14ac:dyDescent="0.25">
      <c r="D3276" s="1">
        <v>1997</v>
      </c>
      <c r="E3276" s="1" t="s">
        <v>96</v>
      </c>
      <c r="F3276" s="2" t="s">
        <v>283</v>
      </c>
      <c r="G3276">
        <v>2</v>
      </c>
      <c r="H3276">
        <v>80187</v>
      </c>
      <c r="I3276" s="1">
        <v>991.85289999999998</v>
      </c>
      <c r="J3276" s="1">
        <v>201</v>
      </c>
      <c r="K3276" s="1">
        <v>2593.5479999999998</v>
      </c>
      <c r="L3276" s="1">
        <v>2631.5790000000002</v>
      </c>
      <c r="M3276" s="3">
        <v>5</v>
      </c>
      <c r="N3276">
        <v>77.5</v>
      </c>
      <c r="O3276">
        <v>190</v>
      </c>
      <c r="P3276" s="1">
        <f>IF($A$3="Percentage of government revenue per capita",$B$3,0) + IF($A$3="Absolute extra revenue",AB3276,0) + IF($A$3="Absolute revenue per capita",AC3276,0)</f>
        <v>0</v>
      </c>
      <c r="Q3276" s="5">
        <f>-MIN(data!$B$4 / data!I3424 * data!P3424 / 100, data!N3424)</f>
        <v>0</v>
      </c>
      <c r="R3276" s="4">
        <f>-Q3276*K3276/1000</f>
        <v>0</v>
      </c>
      <c r="S3276" s="6">
        <f>-MIN(data!$B$5/(POWER(LN(I3276),2))*P3276/100, O3276)</f>
        <v>0</v>
      </c>
      <c r="T3276" s="6">
        <f>-S3276*L3276/100000</f>
        <v>0</v>
      </c>
      <c r="U3276" s="4">
        <f>N3276+Q3276</f>
        <v>77.5</v>
      </c>
      <c r="V3276" s="4" t="e">
        <f>P3276*I3276/100/R3276</f>
        <v>#DIV/0!</v>
      </c>
      <c r="W3276" s="4" t="e">
        <f>V3276*H3276</f>
        <v>#DIV/0!</v>
      </c>
      <c r="X3276" s="6">
        <f>O3276+S3276</f>
        <v>190</v>
      </c>
      <c r="Y3276" s="6" t="e">
        <f>P3276*I3276/100/T3276</f>
        <v>#DIV/0!</v>
      </c>
      <c r="Z3276" s="6" t="e">
        <f>Y3276*H3276</f>
        <v>#DIV/0!</v>
      </c>
      <c r="AB3276" s="1">
        <f t="shared" si="102"/>
        <v>0</v>
      </c>
      <c r="AC3276" s="1">
        <f t="shared" si="103"/>
        <v>0</v>
      </c>
    </row>
    <row r="3277" spans="4:29" x14ac:dyDescent="0.25">
      <c r="D3277" s="1">
        <v>1998</v>
      </c>
      <c r="E3277" s="1" t="s">
        <v>96</v>
      </c>
      <c r="F3277" s="2" t="s">
        <v>283</v>
      </c>
      <c r="G3277">
        <v>2</v>
      </c>
      <c r="H3277">
        <v>81556</v>
      </c>
      <c r="I3277" s="1">
        <v>1133.713</v>
      </c>
      <c r="J3277" s="1">
        <v>194</v>
      </c>
      <c r="K3277" s="1">
        <v>2572.944</v>
      </c>
      <c r="L3277" s="1">
        <v>2197.8020000000001</v>
      </c>
      <c r="M3277" s="3">
        <v>5</v>
      </c>
      <c r="N3277">
        <v>75.400000000000006</v>
      </c>
      <c r="O3277">
        <v>182</v>
      </c>
      <c r="P3277" s="1">
        <f>IF($A$3="Percentage of government revenue per capita",$B$3,0) + IF($A$3="Absolute extra revenue",AB3277,0) + IF($A$3="Absolute revenue per capita",AC3277,0)</f>
        <v>0</v>
      </c>
      <c r="Q3277" s="5">
        <f>-MIN(data!$B$4 / data!I3425 * data!P3425 / 100, data!N3425)</f>
        <v>0</v>
      </c>
      <c r="R3277" s="4">
        <f>-Q3277*K3277/1000</f>
        <v>0</v>
      </c>
      <c r="S3277" s="6">
        <f>-MIN(data!$B$5/(POWER(LN(I3277),2))*P3277/100, O3277)</f>
        <v>0</v>
      </c>
      <c r="T3277" s="6">
        <f>-S3277*L3277/100000</f>
        <v>0</v>
      </c>
      <c r="U3277" s="4">
        <f>N3277+Q3277</f>
        <v>75.400000000000006</v>
      </c>
      <c r="V3277" s="4" t="e">
        <f>P3277*I3277/100/R3277</f>
        <v>#DIV/0!</v>
      </c>
      <c r="W3277" s="4" t="e">
        <f>V3277*H3277</f>
        <v>#DIV/0!</v>
      </c>
      <c r="X3277" s="6">
        <f>O3277+S3277</f>
        <v>182</v>
      </c>
      <c r="Y3277" s="6" t="e">
        <f>P3277*I3277/100/T3277</f>
        <v>#DIV/0!</v>
      </c>
      <c r="Z3277" s="6" t="e">
        <f>Y3277*H3277</f>
        <v>#DIV/0!</v>
      </c>
      <c r="AB3277" s="1">
        <f t="shared" si="102"/>
        <v>0</v>
      </c>
      <c r="AC3277" s="1">
        <f t="shared" si="103"/>
        <v>0</v>
      </c>
    </row>
    <row r="3278" spans="4:29" x14ac:dyDescent="0.25">
      <c r="D3278" s="1">
        <v>1999</v>
      </c>
      <c r="E3278" s="1" t="s">
        <v>96</v>
      </c>
      <c r="F3278" s="2" t="s">
        <v>283</v>
      </c>
      <c r="G3278">
        <v>2</v>
      </c>
      <c r="H3278">
        <v>82972</v>
      </c>
      <c r="I3278" s="1">
        <v>906.10569999999996</v>
      </c>
      <c r="J3278" s="1">
        <v>188</v>
      </c>
      <c r="K3278" s="1">
        <v>2568.306</v>
      </c>
      <c r="L3278" s="1">
        <v>2298.8510000000001</v>
      </c>
      <c r="M3278" s="3">
        <v>4</v>
      </c>
      <c r="N3278">
        <v>73.2</v>
      </c>
      <c r="O3278">
        <v>174</v>
      </c>
      <c r="P3278" s="1">
        <f>IF($A$3="Percentage of government revenue per capita",$B$3,0) + IF($A$3="Absolute extra revenue",AB3278,0) + IF($A$3="Absolute revenue per capita",AC3278,0)</f>
        <v>0</v>
      </c>
      <c r="Q3278" s="5">
        <f>-MIN(data!$B$4 / data!I3426 * data!P3426 / 100, data!N3426)</f>
        <v>0</v>
      </c>
      <c r="R3278" s="4">
        <f>-Q3278*K3278/1000</f>
        <v>0</v>
      </c>
      <c r="S3278" s="6">
        <f>-MIN(data!$B$5/(POWER(LN(I3278),2))*P3278/100, O3278)</f>
        <v>0</v>
      </c>
      <c r="T3278" s="6">
        <f>-S3278*L3278/100000</f>
        <v>0</v>
      </c>
      <c r="U3278" s="4">
        <f>N3278+Q3278</f>
        <v>73.2</v>
      </c>
      <c r="V3278" s="4" t="e">
        <f>P3278*I3278/100/R3278</f>
        <v>#DIV/0!</v>
      </c>
      <c r="W3278" s="4" t="e">
        <f>V3278*H3278</f>
        <v>#DIV/0!</v>
      </c>
      <c r="X3278" s="6">
        <f>O3278+S3278</f>
        <v>174</v>
      </c>
      <c r="Y3278" s="6" t="e">
        <f>P3278*I3278/100/T3278</f>
        <v>#DIV/0!</v>
      </c>
      <c r="Z3278" s="6" t="e">
        <f>Y3278*H3278</f>
        <v>#DIV/0!</v>
      </c>
      <c r="AB3278" s="1">
        <f t="shared" si="102"/>
        <v>0</v>
      </c>
      <c r="AC3278" s="1">
        <f t="shared" si="103"/>
        <v>0</v>
      </c>
    </row>
    <row r="3279" spans="4:29" x14ac:dyDescent="0.25">
      <c r="D3279" s="1">
        <v>2000</v>
      </c>
      <c r="E3279" s="1" t="s">
        <v>96</v>
      </c>
      <c r="F3279" s="2" t="s">
        <v>283</v>
      </c>
      <c r="G3279">
        <v>2</v>
      </c>
      <c r="H3279">
        <v>84396</v>
      </c>
      <c r="I3279" s="1">
        <v>913.24940000000004</v>
      </c>
      <c r="J3279" s="1">
        <v>183</v>
      </c>
      <c r="K3279" s="1">
        <v>2570.2249999999999</v>
      </c>
      <c r="L3279" s="1">
        <v>2409.6390000000001</v>
      </c>
      <c r="M3279" s="3">
        <v>4</v>
      </c>
      <c r="N3279">
        <v>71.2</v>
      </c>
      <c r="O3279">
        <v>166</v>
      </c>
      <c r="P3279" s="1">
        <f>IF($A$3="Percentage of government revenue per capita",$B$3,0) + IF($A$3="Absolute extra revenue",AB3279,0) + IF($A$3="Absolute revenue per capita",AC3279,0)</f>
        <v>0</v>
      </c>
      <c r="Q3279" s="5">
        <f>-MIN(data!$B$4 / data!I3427 * data!P3427 / 100, data!N3427)</f>
        <v>0</v>
      </c>
      <c r="R3279" s="4">
        <f>-Q3279*K3279/1000</f>
        <v>0</v>
      </c>
      <c r="S3279" s="6">
        <f>-MIN(data!$B$5/(POWER(LN(I3279),2))*P3279/100, O3279)</f>
        <v>0</v>
      </c>
      <c r="T3279" s="6">
        <f>-S3279*L3279/100000</f>
        <v>0</v>
      </c>
      <c r="U3279" s="4">
        <f>N3279+Q3279</f>
        <v>71.2</v>
      </c>
      <c r="V3279" s="4" t="e">
        <f>P3279*I3279/100/R3279</f>
        <v>#DIV/0!</v>
      </c>
      <c r="W3279" s="4" t="e">
        <f>V3279*H3279</f>
        <v>#DIV/0!</v>
      </c>
      <c r="X3279" s="6">
        <f>O3279+S3279</f>
        <v>166</v>
      </c>
      <c r="Y3279" s="6" t="e">
        <f>P3279*I3279/100/T3279</f>
        <v>#DIV/0!</v>
      </c>
      <c r="Z3279" s="6" t="e">
        <f>Y3279*H3279</f>
        <v>#DIV/0!</v>
      </c>
      <c r="AB3279" s="1">
        <f t="shared" si="102"/>
        <v>0</v>
      </c>
      <c r="AC3279" s="1">
        <f t="shared" si="103"/>
        <v>0</v>
      </c>
    </row>
    <row r="3280" spans="4:29" x14ac:dyDescent="0.25">
      <c r="D3280" s="1">
        <v>2001</v>
      </c>
      <c r="E3280" s="1" t="s">
        <v>96</v>
      </c>
      <c r="F3280" s="2" t="s">
        <v>283</v>
      </c>
      <c r="G3280">
        <v>2</v>
      </c>
      <c r="H3280">
        <v>85849</v>
      </c>
      <c r="I3280" s="1">
        <v>727.59270000000004</v>
      </c>
      <c r="J3280" s="1">
        <v>178</v>
      </c>
      <c r="K3280" s="1">
        <v>2564.8409999999999</v>
      </c>
      <c r="L3280" s="1">
        <v>2500</v>
      </c>
      <c r="M3280" s="3">
        <v>4</v>
      </c>
      <c r="N3280">
        <v>69.400000000000006</v>
      </c>
      <c r="O3280">
        <v>160</v>
      </c>
      <c r="P3280" s="1">
        <f>IF($A$3="Percentage of government revenue per capita",$B$3,0) + IF($A$3="Absolute extra revenue",AB3280,0) + IF($A$3="Absolute revenue per capita",AC3280,0)</f>
        <v>0</v>
      </c>
      <c r="Q3280" s="5">
        <f>-MIN(data!$B$4 / data!I3428 * data!P3428 / 100, data!N3428)</f>
        <v>0</v>
      </c>
      <c r="R3280" s="4">
        <f>-Q3280*K3280/1000</f>
        <v>0</v>
      </c>
      <c r="S3280" s="6">
        <f>-MIN(data!$B$5/(POWER(LN(I3280),2))*P3280/100, O3280)</f>
        <v>0</v>
      </c>
      <c r="T3280" s="6">
        <f>-S3280*L3280/100000</f>
        <v>0</v>
      </c>
      <c r="U3280" s="4">
        <f>N3280+Q3280</f>
        <v>69.400000000000006</v>
      </c>
      <c r="V3280" s="4" t="e">
        <f>P3280*I3280/100/R3280</f>
        <v>#DIV/0!</v>
      </c>
      <c r="W3280" s="4" t="e">
        <f>V3280*H3280</f>
        <v>#DIV/0!</v>
      </c>
      <c r="X3280" s="6">
        <f>O3280+S3280</f>
        <v>160</v>
      </c>
      <c r="Y3280" s="6" t="e">
        <f>P3280*I3280/100/T3280</f>
        <v>#DIV/0!</v>
      </c>
      <c r="Z3280" s="6" t="e">
        <f>Y3280*H3280</f>
        <v>#DIV/0!</v>
      </c>
      <c r="AB3280" s="1">
        <f t="shared" si="102"/>
        <v>0</v>
      </c>
      <c r="AC3280" s="1">
        <f t="shared" si="103"/>
        <v>0</v>
      </c>
    </row>
    <row r="3281" spans="4:29" x14ac:dyDescent="0.25">
      <c r="D3281" s="1">
        <v>2002</v>
      </c>
      <c r="E3281" s="1" t="s">
        <v>96</v>
      </c>
      <c r="F3281" s="2" t="s">
        <v>283</v>
      </c>
      <c r="G3281">
        <v>2</v>
      </c>
      <c r="H3281">
        <v>87305</v>
      </c>
      <c r="I3281" s="1">
        <v>0</v>
      </c>
      <c r="J3281" s="1">
        <v>176</v>
      </c>
      <c r="K3281" s="1">
        <v>2592.047</v>
      </c>
      <c r="L3281" s="1">
        <v>2614.3789999999999</v>
      </c>
      <c r="M3281" s="3">
        <v>4</v>
      </c>
      <c r="N3281">
        <v>67.900000000000006</v>
      </c>
      <c r="O3281">
        <v>153</v>
      </c>
      <c r="P3281" s="1">
        <f>IF($A$3="Percentage of government revenue per capita",$B$3,0) + IF($A$3="Absolute extra revenue",AB3281,0) + IF($A$3="Absolute revenue per capita",AC3281,0)</f>
        <v>0</v>
      </c>
      <c r="Q3281" s="5">
        <f>-MIN(data!$B$4 / data!I3429 * data!P3429 / 100, data!N3429)</f>
        <v>0</v>
      </c>
      <c r="R3281" s="4">
        <f>-Q3281*K3281/1000</f>
        <v>0</v>
      </c>
      <c r="S3281" s="6" t="e">
        <f>-MIN(data!$B$5/(POWER(LN(I3281),2))*P3281/100, O3281)</f>
        <v>#NUM!</v>
      </c>
      <c r="T3281" s="6" t="e">
        <f>-S3281*L3281/100000</f>
        <v>#NUM!</v>
      </c>
      <c r="U3281" s="4">
        <f>N3281+Q3281</f>
        <v>67.900000000000006</v>
      </c>
      <c r="V3281" s="4" t="e">
        <f>P3281*I3281/100/R3281</f>
        <v>#DIV/0!</v>
      </c>
      <c r="W3281" s="4" t="e">
        <f>V3281*H3281</f>
        <v>#DIV/0!</v>
      </c>
      <c r="X3281" s="6" t="e">
        <f>O3281+S3281</f>
        <v>#NUM!</v>
      </c>
      <c r="Y3281" s="6" t="e">
        <f>P3281*I3281/100/T3281</f>
        <v>#NUM!</v>
      </c>
      <c r="Z3281" s="6" t="e">
        <f>Y3281*H3281</f>
        <v>#NUM!</v>
      </c>
      <c r="AB3281" s="1" t="e">
        <f t="shared" si="102"/>
        <v>#DIV/0!</v>
      </c>
      <c r="AC3281" s="1" t="e">
        <f t="shared" si="103"/>
        <v>#DIV/0!</v>
      </c>
    </row>
    <row r="3282" spans="4:29" x14ac:dyDescent="0.25">
      <c r="D3282" s="1">
        <v>2003</v>
      </c>
      <c r="E3282" s="1" t="s">
        <v>96</v>
      </c>
      <c r="F3282" s="2" t="s">
        <v>283</v>
      </c>
      <c r="G3282">
        <v>2</v>
      </c>
      <c r="H3282">
        <v>88835</v>
      </c>
      <c r="I3282" s="1">
        <v>0</v>
      </c>
      <c r="J3282" s="1">
        <v>174</v>
      </c>
      <c r="K3282" s="1">
        <v>2604.79</v>
      </c>
      <c r="L3282" s="1">
        <v>2739.7260000000001</v>
      </c>
      <c r="M3282" s="3">
        <v>4</v>
      </c>
      <c r="N3282">
        <v>66.8</v>
      </c>
      <c r="O3282">
        <v>146</v>
      </c>
      <c r="P3282" s="1">
        <f>IF($A$3="Percentage of government revenue per capita",$B$3,0) + IF($A$3="Absolute extra revenue",AB3282,0) + IF($A$3="Absolute revenue per capita",AC3282,0)</f>
        <v>0</v>
      </c>
      <c r="Q3282" s="5">
        <f>-MIN(data!$B$4 / data!I3430 * data!P3430 / 100, data!N3430)</f>
        <v>0</v>
      </c>
      <c r="R3282" s="4">
        <f>-Q3282*K3282/1000</f>
        <v>0</v>
      </c>
      <c r="S3282" s="6" t="e">
        <f>-MIN(data!$B$5/(POWER(LN(I3282),2))*P3282/100, O3282)</f>
        <v>#NUM!</v>
      </c>
      <c r="T3282" s="6" t="e">
        <f>-S3282*L3282/100000</f>
        <v>#NUM!</v>
      </c>
      <c r="U3282" s="4">
        <f>N3282+Q3282</f>
        <v>66.8</v>
      </c>
      <c r="V3282" s="4" t="e">
        <f>P3282*I3282/100/R3282</f>
        <v>#DIV/0!</v>
      </c>
      <c r="W3282" s="4" t="e">
        <f>V3282*H3282</f>
        <v>#DIV/0!</v>
      </c>
      <c r="X3282" s="6" t="e">
        <f>O3282+S3282</f>
        <v>#NUM!</v>
      </c>
      <c r="Y3282" s="6" t="e">
        <f>P3282*I3282/100/T3282</f>
        <v>#NUM!</v>
      </c>
      <c r="Z3282" s="6" t="e">
        <f>Y3282*H3282</f>
        <v>#NUM!</v>
      </c>
      <c r="AB3282" s="1" t="e">
        <f t="shared" si="102"/>
        <v>#DIV/0!</v>
      </c>
      <c r="AC3282" s="1" t="e">
        <f t="shared" si="103"/>
        <v>#DIV/0!</v>
      </c>
    </row>
    <row r="3283" spans="4:29" x14ac:dyDescent="0.25">
      <c r="D3283" s="1">
        <v>2004</v>
      </c>
      <c r="E3283" s="1" t="s">
        <v>96</v>
      </c>
      <c r="F3283" s="2" t="s">
        <v>283</v>
      </c>
      <c r="G3283">
        <v>2</v>
      </c>
      <c r="H3283">
        <v>90499</v>
      </c>
      <c r="I3283" s="1">
        <v>762.49480000000005</v>
      </c>
      <c r="J3283" s="1">
        <v>175</v>
      </c>
      <c r="K3283" s="1">
        <v>2639.5169999999998</v>
      </c>
      <c r="L3283" s="1">
        <v>2857.143</v>
      </c>
      <c r="M3283" s="3">
        <v>4</v>
      </c>
      <c r="N3283">
        <v>66.3</v>
      </c>
      <c r="O3283">
        <v>140</v>
      </c>
      <c r="P3283" s="1">
        <f>IF($A$3="Percentage of government revenue per capita",$B$3,0) + IF($A$3="Absolute extra revenue",AB3283,0) + IF($A$3="Absolute revenue per capita",AC3283,0)</f>
        <v>0</v>
      </c>
      <c r="Q3283" s="5">
        <f>-MIN(data!$B$4 / data!I3431 * data!P3431 / 100, data!N3431)</f>
        <v>0</v>
      </c>
      <c r="R3283" s="4">
        <f>-Q3283*K3283/1000</f>
        <v>0</v>
      </c>
      <c r="S3283" s="6">
        <f>-MIN(data!$B$5/(POWER(LN(I3283),2))*P3283/100, O3283)</f>
        <v>0</v>
      </c>
      <c r="T3283" s="6">
        <f>-S3283*L3283/100000</f>
        <v>0</v>
      </c>
      <c r="U3283" s="4">
        <f>N3283+Q3283</f>
        <v>66.3</v>
      </c>
      <c r="V3283" s="4" t="e">
        <f>P3283*I3283/100/R3283</f>
        <v>#DIV/0!</v>
      </c>
      <c r="W3283" s="4" t="e">
        <f>V3283*H3283</f>
        <v>#DIV/0!</v>
      </c>
      <c r="X3283" s="6">
        <f>O3283+S3283</f>
        <v>140</v>
      </c>
      <c r="Y3283" s="6" t="e">
        <f>P3283*I3283/100/T3283</f>
        <v>#DIV/0!</v>
      </c>
      <c r="Z3283" s="6" t="e">
        <f>Y3283*H3283</f>
        <v>#DIV/0!</v>
      </c>
      <c r="AB3283" s="1">
        <f t="shared" si="102"/>
        <v>0</v>
      </c>
      <c r="AC3283" s="1">
        <f t="shared" si="103"/>
        <v>0</v>
      </c>
    </row>
    <row r="3284" spans="4:29" x14ac:dyDescent="0.25">
      <c r="D3284" s="1">
        <v>2005</v>
      </c>
      <c r="E3284" s="1" t="s">
        <v>96</v>
      </c>
      <c r="F3284" s="2" t="s">
        <v>283</v>
      </c>
      <c r="G3284">
        <v>2</v>
      </c>
      <c r="H3284">
        <v>92325</v>
      </c>
      <c r="I3284" s="1">
        <v>695.56960000000004</v>
      </c>
      <c r="J3284" s="1">
        <v>177</v>
      </c>
      <c r="K3284" s="1">
        <v>2673.7159999999999</v>
      </c>
      <c r="L3284" s="1">
        <v>2962.9630000000002</v>
      </c>
      <c r="M3284" s="3">
        <v>4</v>
      </c>
      <c r="N3284">
        <v>66.2</v>
      </c>
      <c r="O3284">
        <v>135</v>
      </c>
      <c r="P3284" s="1">
        <f>IF($A$3="Percentage of government revenue per capita",$B$3,0) + IF($A$3="Absolute extra revenue",AB3284,0) + IF($A$3="Absolute revenue per capita",AC3284,0)</f>
        <v>0</v>
      </c>
      <c r="Q3284" s="5">
        <f>-MIN(data!$B$4 / data!I3432 * data!P3432 / 100, data!N3432)</f>
        <v>0</v>
      </c>
      <c r="R3284" s="4">
        <f>-Q3284*K3284/1000</f>
        <v>0</v>
      </c>
      <c r="S3284" s="6">
        <f>-MIN(data!$B$5/(POWER(LN(I3284),2))*P3284/100, O3284)</f>
        <v>0</v>
      </c>
      <c r="T3284" s="6">
        <f>-S3284*L3284/100000</f>
        <v>0</v>
      </c>
      <c r="U3284" s="4">
        <f>N3284+Q3284</f>
        <v>66.2</v>
      </c>
      <c r="V3284" s="4" t="e">
        <f>P3284*I3284/100/R3284</f>
        <v>#DIV/0!</v>
      </c>
      <c r="W3284" s="4" t="e">
        <f>V3284*H3284</f>
        <v>#DIV/0!</v>
      </c>
      <c r="X3284" s="6">
        <f>O3284+S3284</f>
        <v>135</v>
      </c>
      <c r="Y3284" s="6" t="e">
        <f>P3284*I3284/100/T3284</f>
        <v>#DIV/0!</v>
      </c>
      <c r="Z3284" s="6" t="e">
        <f>Y3284*H3284</f>
        <v>#DIV/0!</v>
      </c>
      <c r="AB3284" s="1">
        <f t="shared" si="102"/>
        <v>0</v>
      </c>
      <c r="AC3284" s="1">
        <f t="shared" si="103"/>
        <v>0</v>
      </c>
    </row>
    <row r="3285" spans="4:29" x14ac:dyDescent="0.25">
      <c r="D3285" s="1">
        <v>2006</v>
      </c>
      <c r="E3285" s="1" t="s">
        <v>96</v>
      </c>
      <c r="F3285" s="2" t="s">
        <v>283</v>
      </c>
      <c r="G3285">
        <v>2</v>
      </c>
      <c r="H3285">
        <v>94343</v>
      </c>
      <c r="I3285" s="1">
        <v>691.13649999999996</v>
      </c>
      <c r="J3285" s="1">
        <v>181</v>
      </c>
      <c r="K3285" s="1">
        <v>2730.0149999999999</v>
      </c>
      <c r="L3285" s="1">
        <v>3125</v>
      </c>
      <c r="M3285" s="3">
        <v>4</v>
      </c>
      <c r="N3285">
        <v>66.3</v>
      </c>
      <c r="O3285">
        <v>128</v>
      </c>
      <c r="P3285" s="1">
        <f>IF($A$3="Percentage of government revenue per capita",$B$3,0) + IF($A$3="Absolute extra revenue",AB3285,0) + IF($A$3="Absolute revenue per capita",AC3285,0)</f>
        <v>0</v>
      </c>
      <c r="Q3285" s="5">
        <f>-MIN(data!$B$4 / data!I3433 * data!P3433 / 100, data!N3433)</f>
        <v>0</v>
      </c>
      <c r="R3285" s="4">
        <f>-Q3285*K3285/1000</f>
        <v>0</v>
      </c>
      <c r="S3285" s="6">
        <f>-MIN(data!$B$5/(POWER(LN(I3285),2))*P3285/100, O3285)</f>
        <v>0</v>
      </c>
      <c r="T3285" s="6">
        <f>-S3285*L3285/100000</f>
        <v>0</v>
      </c>
      <c r="U3285" s="4">
        <f>N3285+Q3285</f>
        <v>66.3</v>
      </c>
      <c r="V3285" s="4" t="e">
        <f>P3285*I3285/100/R3285</f>
        <v>#DIV/0!</v>
      </c>
      <c r="W3285" s="4" t="e">
        <f>V3285*H3285</f>
        <v>#DIV/0!</v>
      </c>
      <c r="X3285" s="6">
        <f>O3285+S3285</f>
        <v>128</v>
      </c>
      <c r="Y3285" s="6" t="e">
        <f>P3285*I3285/100/T3285</f>
        <v>#DIV/0!</v>
      </c>
      <c r="Z3285" s="6" t="e">
        <f>Y3285*H3285</f>
        <v>#DIV/0!</v>
      </c>
      <c r="AB3285" s="1">
        <f t="shared" si="102"/>
        <v>0</v>
      </c>
      <c r="AC3285" s="1">
        <f t="shared" si="103"/>
        <v>0</v>
      </c>
    </row>
    <row r="3286" spans="4:29" x14ac:dyDescent="0.25">
      <c r="D3286" s="1">
        <v>2007</v>
      </c>
      <c r="E3286" s="1" t="s">
        <v>96</v>
      </c>
      <c r="F3286" s="2" t="s">
        <v>283</v>
      </c>
      <c r="G3286">
        <v>2</v>
      </c>
      <c r="H3286">
        <v>96527</v>
      </c>
      <c r="I3286" s="1">
        <v>652.02890000000002</v>
      </c>
      <c r="J3286" s="1">
        <v>184</v>
      </c>
      <c r="K3286" s="1">
        <v>2771.0839999999998</v>
      </c>
      <c r="L3286" s="1">
        <v>2439.0239999999999</v>
      </c>
      <c r="M3286" s="3">
        <v>4</v>
      </c>
      <c r="N3286">
        <v>66.400000000000006</v>
      </c>
      <c r="O3286">
        <v>123</v>
      </c>
      <c r="P3286" s="1">
        <f>IF($A$3="Percentage of government revenue per capita",$B$3,0) + IF($A$3="Absolute extra revenue",AB3286,0) + IF($A$3="Absolute revenue per capita",AC3286,0)</f>
        <v>0</v>
      </c>
      <c r="Q3286" s="5">
        <f>-MIN(data!$B$4 / data!I3434 * data!P3434 / 100, data!N3434)</f>
        <v>0</v>
      </c>
      <c r="R3286" s="4">
        <f>-Q3286*K3286/1000</f>
        <v>0</v>
      </c>
      <c r="S3286" s="6">
        <f>-MIN(data!$B$5/(POWER(LN(I3286),2))*P3286/100, O3286)</f>
        <v>0</v>
      </c>
      <c r="T3286" s="6">
        <f>-S3286*L3286/100000</f>
        <v>0</v>
      </c>
      <c r="U3286" s="4">
        <f>N3286+Q3286</f>
        <v>66.400000000000006</v>
      </c>
      <c r="V3286" s="4" t="e">
        <f>P3286*I3286/100/R3286</f>
        <v>#DIV/0!</v>
      </c>
      <c r="W3286" s="4" t="e">
        <f>V3286*H3286</f>
        <v>#DIV/0!</v>
      </c>
      <c r="X3286" s="6">
        <f>O3286+S3286</f>
        <v>123</v>
      </c>
      <c r="Y3286" s="6" t="e">
        <f>P3286*I3286/100/T3286</f>
        <v>#DIV/0!</v>
      </c>
      <c r="Z3286" s="6" t="e">
        <f>Y3286*H3286</f>
        <v>#DIV/0!</v>
      </c>
      <c r="AB3286" s="1">
        <f t="shared" si="102"/>
        <v>0</v>
      </c>
      <c r="AC3286" s="1">
        <f t="shared" si="103"/>
        <v>0</v>
      </c>
    </row>
    <row r="3287" spans="4:29" x14ac:dyDescent="0.25">
      <c r="D3287" s="1">
        <v>2008</v>
      </c>
      <c r="E3287" s="1" t="s">
        <v>96</v>
      </c>
      <c r="F3287" s="2" t="s">
        <v>283</v>
      </c>
      <c r="G3287">
        <v>2</v>
      </c>
      <c r="H3287">
        <v>98761</v>
      </c>
      <c r="I3287" s="1">
        <v>641.67930000000001</v>
      </c>
      <c r="J3287" s="1">
        <v>188</v>
      </c>
      <c r="K3287" s="1">
        <v>2835.596</v>
      </c>
      <c r="L3287" s="1">
        <v>2521.0079999999998</v>
      </c>
      <c r="M3287" s="3">
        <v>3</v>
      </c>
      <c r="N3287">
        <v>66.3</v>
      </c>
      <c r="O3287">
        <v>119</v>
      </c>
      <c r="P3287" s="1">
        <f>IF($A$3="Percentage of government revenue per capita",$B$3,0) + IF($A$3="Absolute extra revenue",AB3287,0) + IF($A$3="Absolute revenue per capita",AC3287,0)</f>
        <v>0</v>
      </c>
      <c r="Q3287" s="5">
        <f>-MIN(data!$B$4 / data!I3435 * data!P3435 / 100, data!N3435)</f>
        <v>0</v>
      </c>
      <c r="R3287" s="4">
        <f>-Q3287*K3287/1000</f>
        <v>0</v>
      </c>
      <c r="S3287" s="6">
        <f>-MIN(data!$B$5/(POWER(LN(I3287),2))*P3287/100, O3287)</f>
        <v>0</v>
      </c>
      <c r="T3287" s="6">
        <f>-S3287*L3287/100000</f>
        <v>0</v>
      </c>
      <c r="U3287" s="4">
        <f>N3287+Q3287</f>
        <v>66.3</v>
      </c>
      <c r="V3287" s="4" t="e">
        <f>P3287*I3287/100/R3287</f>
        <v>#DIV/0!</v>
      </c>
      <c r="W3287" s="4" t="e">
        <f>V3287*H3287</f>
        <v>#DIV/0!</v>
      </c>
      <c r="X3287" s="6">
        <f>O3287+S3287</f>
        <v>119</v>
      </c>
      <c r="Y3287" s="6" t="e">
        <f>P3287*I3287/100/T3287</f>
        <v>#DIV/0!</v>
      </c>
      <c r="Z3287" s="6" t="e">
        <f>Y3287*H3287</f>
        <v>#DIV/0!</v>
      </c>
      <c r="AB3287" s="1">
        <f t="shared" si="102"/>
        <v>0</v>
      </c>
      <c r="AC3287" s="1">
        <f t="shared" si="103"/>
        <v>0</v>
      </c>
    </row>
    <row r="3288" spans="4:29" x14ac:dyDescent="0.25">
      <c r="D3288" s="1">
        <v>2009</v>
      </c>
      <c r="E3288" s="1" t="s">
        <v>96</v>
      </c>
      <c r="F3288" s="2" t="s">
        <v>283</v>
      </c>
      <c r="G3288">
        <v>2</v>
      </c>
      <c r="H3288">
        <v>100930</v>
      </c>
      <c r="I3288" s="1">
        <v>650.72820000000002</v>
      </c>
      <c r="J3288" s="1">
        <v>190</v>
      </c>
      <c r="K3288" s="1">
        <v>2887.538</v>
      </c>
      <c r="L3288" s="1">
        <v>2631.5790000000002</v>
      </c>
      <c r="M3288" s="3">
        <v>3</v>
      </c>
      <c r="N3288">
        <v>65.8</v>
      </c>
      <c r="O3288">
        <v>114</v>
      </c>
      <c r="P3288" s="1">
        <f>IF($A$3="Percentage of government revenue per capita",$B$3,0) + IF($A$3="Absolute extra revenue",AB3288,0) + IF($A$3="Absolute revenue per capita",AC3288,0)</f>
        <v>0</v>
      </c>
      <c r="Q3288" s="5">
        <f>-MIN(data!$B$4 / data!I3436 * data!P3436 / 100, data!N3436)</f>
        <v>0</v>
      </c>
      <c r="R3288" s="4">
        <f>-Q3288*K3288/1000</f>
        <v>0</v>
      </c>
      <c r="S3288" s="6">
        <f>-MIN(data!$B$5/(POWER(LN(I3288),2))*P3288/100, O3288)</f>
        <v>0</v>
      </c>
      <c r="T3288" s="6">
        <f>-S3288*L3288/100000</f>
        <v>0</v>
      </c>
      <c r="U3288" s="4">
        <f>N3288+Q3288</f>
        <v>65.8</v>
      </c>
      <c r="V3288" s="4" t="e">
        <f>P3288*I3288/100/R3288</f>
        <v>#DIV/0!</v>
      </c>
      <c r="W3288" s="4" t="e">
        <f>V3288*H3288</f>
        <v>#DIV/0!</v>
      </c>
      <c r="X3288" s="6">
        <f>O3288+S3288</f>
        <v>114</v>
      </c>
      <c r="Y3288" s="6" t="e">
        <f>P3288*I3288/100/T3288</f>
        <v>#DIV/0!</v>
      </c>
      <c r="Z3288" s="6" t="e">
        <f>Y3288*H3288</f>
        <v>#DIV/0!</v>
      </c>
      <c r="AB3288" s="1">
        <f t="shared" si="102"/>
        <v>0</v>
      </c>
      <c r="AC3288" s="1">
        <f t="shared" si="103"/>
        <v>0</v>
      </c>
    </row>
    <row r="3289" spans="4:29" x14ac:dyDescent="0.25">
      <c r="D3289" s="1">
        <v>2010</v>
      </c>
      <c r="E3289" s="1" t="s">
        <v>96</v>
      </c>
      <c r="F3289" s="2" t="s">
        <v>283</v>
      </c>
      <c r="G3289">
        <v>2</v>
      </c>
      <c r="H3289">
        <v>102927</v>
      </c>
      <c r="I3289" s="1">
        <v>712.14319999999998</v>
      </c>
      <c r="J3289" s="1">
        <v>191</v>
      </c>
      <c r="K3289" s="1">
        <v>2942.989</v>
      </c>
      <c r="L3289" s="1">
        <v>2752.2939999999999</v>
      </c>
      <c r="M3289" s="3">
        <v>3</v>
      </c>
      <c r="N3289">
        <v>64.900000000000006</v>
      </c>
      <c r="O3289">
        <v>109</v>
      </c>
      <c r="P3289" s="1">
        <f>IF($A$3="Percentage of government revenue per capita",$B$3,0) + IF($A$3="Absolute extra revenue",AB3289,0) + IF($A$3="Absolute revenue per capita",AC3289,0)</f>
        <v>0</v>
      </c>
      <c r="Q3289" s="5">
        <f>-MIN(data!$B$4 / data!I3437 * data!P3437 / 100, data!N3437)</f>
        <v>0</v>
      </c>
      <c r="R3289" s="4">
        <f>-Q3289*K3289/1000</f>
        <v>0</v>
      </c>
      <c r="S3289" s="6">
        <f>-MIN(data!$B$5/(POWER(LN(I3289),2))*P3289/100, O3289)</f>
        <v>0</v>
      </c>
      <c r="T3289" s="6">
        <f>-S3289*L3289/100000</f>
        <v>0</v>
      </c>
      <c r="U3289" s="4">
        <f>N3289+Q3289</f>
        <v>64.900000000000006</v>
      </c>
      <c r="V3289" s="4" t="e">
        <f>P3289*I3289/100/R3289</f>
        <v>#DIV/0!</v>
      </c>
      <c r="W3289" s="4" t="e">
        <f>V3289*H3289</f>
        <v>#DIV/0!</v>
      </c>
      <c r="X3289" s="6">
        <f>O3289+S3289</f>
        <v>109</v>
      </c>
      <c r="Y3289" s="6" t="e">
        <f>P3289*I3289/100/T3289</f>
        <v>#DIV/0!</v>
      </c>
      <c r="Z3289" s="6" t="e">
        <f>Y3289*H3289</f>
        <v>#DIV/0!</v>
      </c>
      <c r="AB3289" s="1">
        <f t="shared" si="102"/>
        <v>0</v>
      </c>
      <c r="AC3289" s="1">
        <f t="shared" si="103"/>
        <v>0</v>
      </c>
    </row>
    <row r="3290" spans="4:29" x14ac:dyDescent="0.25">
      <c r="D3290" s="1">
        <v>2011</v>
      </c>
      <c r="E3290" s="1" t="s">
        <v>96</v>
      </c>
      <c r="F3290" s="2" t="s">
        <v>283</v>
      </c>
      <c r="G3290">
        <v>2</v>
      </c>
      <c r="H3290">
        <v>104728</v>
      </c>
      <c r="I3290" s="1">
        <v>547.33960000000002</v>
      </c>
      <c r="J3290" s="1">
        <v>191</v>
      </c>
      <c r="K3290" s="1">
        <v>2998.43</v>
      </c>
      <c r="L3290" s="1">
        <v>2857.143</v>
      </c>
      <c r="M3290" s="3">
        <v>3</v>
      </c>
      <c r="N3290">
        <v>63.7</v>
      </c>
      <c r="O3290">
        <v>105</v>
      </c>
      <c r="P3290" s="1">
        <f>IF($A$3="Percentage of government revenue per capita",$B$3,0) + IF($A$3="Absolute extra revenue",AB3290,0) + IF($A$3="Absolute revenue per capita",AC3290,0)</f>
        <v>0</v>
      </c>
      <c r="Q3290" s="5">
        <f>-MIN(data!$B$4 / data!I3438 * data!P3438 / 100, data!N3438)</f>
        <v>0</v>
      </c>
      <c r="R3290" s="4">
        <f>-Q3290*K3290/1000</f>
        <v>0</v>
      </c>
      <c r="S3290" s="6">
        <f>-MIN(data!$B$5/(POWER(LN(I3290),2))*P3290/100, O3290)</f>
        <v>0</v>
      </c>
      <c r="T3290" s="6">
        <f>-S3290*L3290/100000</f>
        <v>0</v>
      </c>
      <c r="U3290" s="4">
        <f>N3290+Q3290</f>
        <v>63.7</v>
      </c>
      <c r="V3290" s="4" t="e">
        <f>P3290*I3290/100/R3290</f>
        <v>#DIV/0!</v>
      </c>
      <c r="W3290" s="4" t="e">
        <f>V3290*H3290</f>
        <v>#DIV/0!</v>
      </c>
      <c r="X3290" s="6">
        <f>O3290+S3290</f>
        <v>105</v>
      </c>
      <c r="Y3290" s="6" t="e">
        <f>P3290*I3290/100/T3290</f>
        <v>#DIV/0!</v>
      </c>
      <c r="Z3290" s="6" t="e">
        <f>Y3290*H3290</f>
        <v>#DIV/0!</v>
      </c>
      <c r="AB3290" s="1">
        <f t="shared" si="102"/>
        <v>0</v>
      </c>
      <c r="AC3290" s="1">
        <f t="shared" si="103"/>
        <v>0</v>
      </c>
    </row>
    <row r="3291" spans="4:29" x14ac:dyDescent="0.25">
      <c r="D3291" s="1">
        <v>2012</v>
      </c>
      <c r="E3291" s="1" t="s">
        <v>96</v>
      </c>
      <c r="F3291" s="2" t="s">
        <v>283</v>
      </c>
      <c r="G3291">
        <v>2</v>
      </c>
      <c r="H3291">
        <v>106370</v>
      </c>
      <c r="I3291" s="1">
        <v>791.94209999999998</v>
      </c>
      <c r="J3291" s="1">
        <v>189</v>
      </c>
      <c r="K3291" s="1">
        <v>3033.7080000000001</v>
      </c>
      <c r="L3291" s="1">
        <v>2970.297</v>
      </c>
      <c r="M3291" s="3">
        <v>3</v>
      </c>
      <c r="N3291">
        <v>62.3</v>
      </c>
      <c r="O3291">
        <v>101</v>
      </c>
      <c r="P3291" s="1">
        <f>IF($A$3="Percentage of government revenue per capita",$B$3,0) + IF($A$3="Absolute extra revenue",AB3291,0) + IF($A$3="Absolute revenue per capita",AC3291,0)</f>
        <v>0</v>
      </c>
      <c r="Q3291" s="5">
        <f>-MIN(data!$B$4 / data!I3439 * data!P3439 / 100, data!N3439)</f>
        <v>0</v>
      </c>
      <c r="R3291" s="4">
        <f>-Q3291*K3291/1000</f>
        <v>0</v>
      </c>
      <c r="S3291" s="6">
        <f>-MIN(data!$B$5/(POWER(LN(I3291),2))*P3291/100, O3291)</f>
        <v>0</v>
      </c>
      <c r="T3291" s="6">
        <f>-S3291*L3291/100000</f>
        <v>0</v>
      </c>
      <c r="U3291" s="4">
        <f>N3291+Q3291</f>
        <v>62.3</v>
      </c>
      <c r="V3291" s="4" t="e">
        <f>P3291*I3291/100/R3291</f>
        <v>#DIV/0!</v>
      </c>
      <c r="W3291" s="4" t="e">
        <f>V3291*H3291</f>
        <v>#DIV/0!</v>
      </c>
      <c r="X3291" s="6">
        <f>O3291+S3291</f>
        <v>101</v>
      </c>
      <c r="Y3291" s="6" t="e">
        <f>P3291*I3291/100/T3291</f>
        <v>#DIV/0!</v>
      </c>
      <c r="Z3291" s="6" t="e">
        <f>Y3291*H3291</f>
        <v>#DIV/0!</v>
      </c>
      <c r="AB3291" s="1">
        <f t="shared" si="102"/>
        <v>0</v>
      </c>
      <c r="AC3291" s="1">
        <f t="shared" si="103"/>
        <v>0</v>
      </c>
    </row>
    <row r="3292" spans="4:29" x14ac:dyDescent="0.25">
      <c r="D3292" s="1">
        <v>2013</v>
      </c>
      <c r="E3292" s="1" t="s">
        <v>96</v>
      </c>
      <c r="F3292" s="2" t="s">
        <v>283</v>
      </c>
      <c r="G3292">
        <v>2</v>
      </c>
      <c r="H3292">
        <v>107890</v>
      </c>
      <c r="I3292" s="1">
        <v>1040.7</v>
      </c>
      <c r="J3292" s="1">
        <v>188</v>
      </c>
      <c r="K3292" s="1">
        <v>3087.0279999999998</v>
      </c>
      <c r="L3292" s="1">
        <v>3125</v>
      </c>
      <c r="M3292" s="3">
        <v>3</v>
      </c>
      <c r="N3292">
        <v>60.9</v>
      </c>
      <c r="O3292">
        <v>96</v>
      </c>
      <c r="P3292" s="1">
        <f>IF($A$3="Percentage of government revenue per capita",$B$3,0) + IF($A$3="Absolute extra revenue",AB3292,0) + IF($A$3="Absolute revenue per capita",AC3292,0)</f>
        <v>0</v>
      </c>
      <c r="Q3292" s="5">
        <f>-MIN(data!$B$4 / data!I3440 * data!P3440 / 100, data!N3440)</f>
        <v>0</v>
      </c>
      <c r="R3292" s="4">
        <f>-Q3292*K3292/1000</f>
        <v>0</v>
      </c>
      <c r="S3292" s="6">
        <f>-MIN(data!$B$5/(POWER(LN(I3292),2))*P3292/100, O3292)</f>
        <v>0</v>
      </c>
      <c r="T3292" s="6">
        <f>-S3292*L3292/100000</f>
        <v>0</v>
      </c>
      <c r="U3292" s="4">
        <f>N3292+Q3292</f>
        <v>60.9</v>
      </c>
      <c r="V3292" s="4" t="e">
        <f>P3292*I3292/100/R3292</f>
        <v>#DIV/0!</v>
      </c>
      <c r="W3292" s="4" t="e">
        <f>V3292*H3292</f>
        <v>#DIV/0!</v>
      </c>
      <c r="X3292" s="6">
        <f>O3292+S3292</f>
        <v>96</v>
      </c>
      <c r="Y3292" s="6" t="e">
        <f>P3292*I3292/100/T3292</f>
        <v>#DIV/0!</v>
      </c>
      <c r="Z3292" s="6" t="e">
        <f>Y3292*H3292</f>
        <v>#DIV/0!</v>
      </c>
      <c r="AB3292" s="1">
        <f t="shared" si="102"/>
        <v>0</v>
      </c>
      <c r="AC3292" s="1">
        <f t="shared" si="103"/>
        <v>0</v>
      </c>
    </row>
    <row r="3293" spans="4:29" x14ac:dyDescent="0.25">
      <c r="D3293" s="1">
        <v>2014</v>
      </c>
      <c r="E3293" s="1" t="s">
        <v>96</v>
      </c>
      <c r="F3293" s="2" t="s">
        <v>283</v>
      </c>
      <c r="G3293">
        <v>2</v>
      </c>
      <c r="H3293">
        <v>109391</v>
      </c>
      <c r="I3293" s="1">
        <v>1414.893</v>
      </c>
      <c r="J3293" s="1">
        <v>185</v>
      </c>
      <c r="K3293" s="1">
        <v>3119.73</v>
      </c>
      <c r="L3293" s="1">
        <v>3225.806</v>
      </c>
      <c r="M3293" s="3">
        <v>3</v>
      </c>
      <c r="N3293">
        <v>59.3</v>
      </c>
      <c r="O3293">
        <v>93</v>
      </c>
      <c r="P3293" s="1">
        <f>IF($A$3="Percentage of government revenue per capita",$B$3,0) + IF($A$3="Absolute extra revenue",AB3293,0) + IF($A$3="Absolute revenue per capita",AC3293,0)</f>
        <v>0</v>
      </c>
      <c r="Q3293" s="5">
        <f>-MIN(data!$B$4 / data!I3441 * data!P3441 / 100, data!N3441)</f>
        <v>0</v>
      </c>
      <c r="R3293" s="4">
        <f>-Q3293*K3293/1000</f>
        <v>0</v>
      </c>
      <c r="S3293" s="6">
        <f>-MIN(data!$B$5/(POWER(LN(I3293),2))*P3293/100, O3293)</f>
        <v>0</v>
      </c>
      <c r="T3293" s="6">
        <f>-S3293*L3293/100000</f>
        <v>0</v>
      </c>
      <c r="U3293" s="4">
        <f>N3293+Q3293</f>
        <v>59.3</v>
      </c>
      <c r="V3293" s="4" t="e">
        <f>P3293*I3293/100/R3293</f>
        <v>#DIV/0!</v>
      </c>
      <c r="W3293" s="4" t="e">
        <f>V3293*H3293</f>
        <v>#DIV/0!</v>
      </c>
      <c r="X3293" s="6">
        <f>O3293+S3293</f>
        <v>93</v>
      </c>
      <c r="Y3293" s="6" t="e">
        <f>P3293*I3293/100/T3293</f>
        <v>#DIV/0!</v>
      </c>
      <c r="Z3293" s="6" t="e">
        <f>Y3293*H3293</f>
        <v>#DIV/0!</v>
      </c>
      <c r="AB3293" s="1">
        <f t="shared" si="102"/>
        <v>0</v>
      </c>
      <c r="AC3293" s="1">
        <f t="shared" si="103"/>
        <v>0</v>
      </c>
    </row>
    <row r="3294" spans="4:29" x14ac:dyDescent="0.25">
      <c r="D3294" s="1">
        <v>2015</v>
      </c>
      <c r="E3294" s="1" t="s">
        <v>96</v>
      </c>
      <c r="F3294" s="2" t="s">
        <v>283</v>
      </c>
      <c r="G3294">
        <v>2</v>
      </c>
      <c r="H3294">
        <v>110930</v>
      </c>
      <c r="I3294" s="1">
        <v>1907.039</v>
      </c>
      <c r="J3294" s="1">
        <v>183</v>
      </c>
      <c r="K3294" s="1">
        <v>3166.09</v>
      </c>
      <c r="M3294" s="3">
        <v>3</v>
      </c>
      <c r="N3294">
        <v>57.8</v>
      </c>
      <c r="O3294">
        <v>90</v>
      </c>
      <c r="P3294" s="1">
        <f>IF($A$3="Percentage of government revenue per capita",$B$3,0) + IF($A$3="Absolute extra revenue",AB3294,0) + IF($A$3="Absolute revenue per capita",AC3294,0)</f>
        <v>0</v>
      </c>
      <c r="Q3294" s="5">
        <f>-MIN(data!$B$4 / data!I3442 * data!P3442 / 100, data!N3442)</f>
        <v>0</v>
      </c>
      <c r="R3294" s="4">
        <f>-Q3294*K3294/1000</f>
        <v>0</v>
      </c>
      <c r="S3294" s="6">
        <f>-MIN(data!$B$5/(POWER(LN(I3294),2))*P3294/100, O3294)</f>
        <v>0</v>
      </c>
      <c r="T3294" s="6">
        <f>-S3294*L3294/100000</f>
        <v>0</v>
      </c>
      <c r="U3294" s="4">
        <f>N3294+Q3294</f>
        <v>57.8</v>
      </c>
      <c r="V3294" s="4" t="e">
        <f>P3294*I3294/100/R3294</f>
        <v>#DIV/0!</v>
      </c>
      <c r="W3294" s="4" t="e">
        <f>V3294*H3294</f>
        <v>#DIV/0!</v>
      </c>
      <c r="X3294" s="6">
        <f>O3294+S3294</f>
        <v>90</v>
      </c>
      <c r="Y3294" s="6" t="e">
        <f>P3294*I3294/100/T3294</f>
        <v>#DIV/0!</v>
      </c>
      <c r="Z3294" s="6" t="e">
        <f>Y3294*H3294</f>
        <v>#DIV/0!</v>
      </c>
      <c r="AB3294" s="1">
        <f t="shared" si="102"/>
        <v>0</v>
      </c>
      <c r="AC3294" s="1">
        <f t="shared" si="103"/>
        <v>0</v>
      </c>
    </row>
    <row r="3295" spans="4:29" x14ac:dyDescent="0.25">
      <c r="D3295" s="1">
        <v>2016</v>
      </c>
      <c r="E3295" s="1" t="s">
        <v>96</v>
      </c>
      <c r="F3295" s="2" t="s">
        <v>283</v>
      </c>
      <c r="G3295">
        <v>2</v>
      </c>
      <c r="H3295">
        <v>112524</v>
      </c>
      <c r="I3295" s="1">
        <v>1549.366</v>
      </c>
      <c r="J3295" s="1">
        <v>179</v>
      </c>
      <c r="K3295" s="1">
        <v>3185.0529999999999</v>
      </c>
      <c r="M3295" s="3"/>
      <c r="N3295">
        <v>56.2</v>
      </c>
      <c r="O3295"/>
      <c r="P3295" s="1">
        <f>IF($A$3="Percentage of government revenue per capita",$B$3,0) + IF($A$3="Absolute extra revenue",AB3295,0) + IF($A$3="Absolute revenue per capita",AC3295,0)</f>
        <v>0</v>
      </c>
      <c r="Q3295" s="5">
        <f>-MIN(data!$B$4 / data!I3443 * data!P3443 / 100, data!N3443)</f>
        <v>0</v>
      </c>
      <c r="R3295" s="4">
        <f>-Q3295*K3295/1000</f>
        <v>0</v>
      </c>
      <c r="S3295" s="6">
        <f>-MIN(data!$B$5/(POWER(LN(I3295),2))*P3295/100, O3295)</f>
        <v>0</v>
      </c>
      <c r="T3295" s="6">
        <f>-S3295*L3295/100000</f>
        <v>0</v>
      </c>
      <c r="U3295" s="4">
        <f>N3295+Q3295</f>
        <v>56.2</v>
      </c>
      <c r="V3295" s="4" t="e">
        <f>P3295*I3295/100/R3295</f>
        <v>#DIV/0!</v>
      </c>
      <c r="W3295" s="4" t="e">
        <f>V3295*H3295</f>
        <v>#DIV/0!</v>
      </c>
      <c r="X3295" s="6">
        <f>O3295+S3295</f>
        <v>0</v>
      </c>
      <c r="Y3295" s="6" t="e">
        <f>P3295*I3295/100/T3295</f>
        <v>#DIV/0!</v>
      </c>
      <c r="Z3295" s="6" t="e">
        <f>Y3295*H3295</f>
        <v>#DIV/0!</v>
      </c>
      <c r="AB3295" s="1">
        <f t="shared" si="102"/>
        <v>0</v>
      </c>
      <c r="AC3295" s="1">
        <f t="shared" si="103"/>
        <v>0</v>
      </c>
    </row>
    <row r="3296" spans="4:29" x14ac:dyDescent="0.25">
      <c r="D3296" s="1">
        <v>1980</v>
      </c>
      <c r="E3296" s="1" t="s">
        <v>98</v>
      </c>
      <c r="F3296" s="2" t="s">
        <v>284</v>
      </c>
      <c r="G3296">
        <v>4</v>
      </c>
      <c r="H3296">
        <v>38123775</v>
      </c>
      <c r="I3296" s="1">
        <v>809.15719999999999</v>
      </c>
      <c r="J3296" s="1">
        <v>29539</v>
      </c>
      <c r="K3296" s="1">
        <v>820527.8</v>
      </c>
      <c r="M3296" s="3"/>
      <c r="N3296">
        <v>36</v>
      </c>
      <c r="O3296"/>
      <c r="P3296" s="1">
        <f>IF($A$3="Percentage of government revenue per capita",$B$3,0) + IF($A$3="Absolute extra revenue",AB3296,0) + IF($A$3="Absolute revenue per capita",AC3296,0)</f>
        <v>0</v>
      </c>
      <c r="Q3296" s="5" t="e">
        <f>-MIN(data!$B$4 / data!I3481 * data!P3481 / 100, data!N3481)</f>
        <v>#DIV/0!</v>
      </c>
      <c r="R3296" s="4" t="e">
        <f>-Q3296*K3296/1000</f>
        <v>#DIV/0!</v>
      </c>
      <c r="S3296" s="6">
        <f>-MIN(data!$B$5/(POWER(LN(I3296),2))*P3296/100, O3296)</f>
        <v>0</v>
      </c>
      <c r="T3296" s="6">
        <f>-S3296*L3296/100000</f>
        <v>0</v>
      </c>
      <c r="U3296" s="4" t="e">
        <f>N3296+Q3296</f>
        <v>#DIV/0!</v>
      </c>
      <c r="V3296" s="4" t="e">
        <f>P3296*I3296/100/R3296</f>
        <v>#DIV/0!</v>
      </c>
      <c r="W3296" s="4" t="e">
        <f>V3296*H3296</f>
        <v>#DIV/0!</v>
      </c>
      <c r="X3296" s="6">
        <f>O3296+S3296</f>
        <v>0</v>
      </c>
      <c r="Y3296" s="6" t="e">
        <f>P3296*I3296/100/T3296</f>
        <v>#DIV/0!</v>
      </c>
      <c r="Z3296" s="6" t="e">
        <f>Y3296*H3296</f>
        <v>#DIV/0!</v>
      </c>
      <c r="AB3296" s="1">
        <f t="shared" si="102"/>
        <v>0</v>
      </c>
      <c r="AC3296" s="1">
        <f t="shared" si="103"/>
        <v>0</v>
      </c>
    </row>
    <row r="3297" spans="4:29" x14ac:dyDescent="0.25">
      <c r="D3297" s="1">
        <v>1981</v>
      </c>
      <c r="E3297" s="1" t="s">
        <v>98</v>
      </c>
      <c r="F3297" s="2" t="s">
        <v>284</v>
      </c>
      <c r="G3297">
        <v>4</v>
      </c>
      <c r="H3297">
        <v>38723248</v>
      </c>
      <c r="I3297" s="1">
        <v>873.35339999999997</v>
      </c>
      <c r="J3297" s="1">
        <v>27255</v>
      </c>
      <c r="K3297" s="1">
        <v>808753.7</v>
      </c>
      <c r="M3297" s="3"/>
      <c r="N3297">
        <v>33.700000000000003</v>
      </c>
      <c r="O3297"/>
      <c r="P3297" s="1">
        <f>IF($A$3="Percentage of government revenue per capita",$B$3,0) + IF($A$3="Absolute extra revenue",AB3297,0) + IF($A$3="Absolute revenue per capita",AC3297,0)</f>
        <v>0</v>
      </c>
      <c r="Q3297" s="5" t="e">
        <f>-MIN(data!$B$4 / data!I3482 * data!P3482 / 100, data!N3482)</f>
        <v>#DIV/0!</v>
      </c>
      <c r="R3297" s="4" t="e">
        <f>-Q3297*K3297/1000</f>
        <v>#DIV/0!</v>
      </c>
      <c r="S3297" s="6">
        <f>-MIN(data!$B$5/(POWER(LN(I3297),2))*P3297/100, O3297)</f>
        <v>0</v>
      </c>
      <c r="T3297" s="6">
        <f>-S3297*L3297/100000</f>
        <v>0</v>
      </c>
      <c r="U3297" s="4" t="e">
        <f>N3297+Q3297</f>
        <v>#DIV/0!</v>
      </c>
      <c r="V3297" s="4" t="e">
        <f>P3297*I3297/100/R3297</f>
        <v>#DIV/0!</v>
      </c>
      <c r="W3297" s="4" t="e">
        <f>V3297*H3297</f>
        <v>#DIV/0!</v>
      </c>
      <c r="X3297" s="6">
        <f>O3297+S3297</f>
        <v>0</v>
      </c>
      <c r="Y3297" s="6" t="e">
        <f>P3297*I3297/100/T3297</f>
        <v>#DIV/0!</v>
      </c>
      <c r="Z3297" s="6" t="e">
        <f>Y3297*H3297</f>
        <v>#DIV/0!</v>
      </c>
      <c r="AB3297" s="1">
        <f t="shared" si="102"/>
        <v>0</v>
      </c>
      <c r="AC3297" s="1">
        <f t="shared" si="103"/>
        <v>0</v>
      </c>
    </row>
    <row r="3298" spans="4:29" x14ac:dyDescent="0.25">
      <c r="D3298" s="1">
        <v>1982</v>
      </c>
      <c r="E3298" s="1" t="s">
        <v>98</v>
      </c>
      <c r="F3298" s="2" t="s">
        <v>284</v>
      </c>
      <c r="G3298">
        <v>4</v>
      </c>
      <c r="H3298">
        <v>39326352</v>
      </c>
      <c r="I3298" s="1">
        <v>984.72519999999997</v>
      </c>
      <c r="J3298" s="1">
        <v>24904</v>
      </c>
      <c r="K3298" s="1">
        <v>793121</v>
      </c>
      <c r="M3298" s="3"/>
      <c r="N3298">
        <v>31.4</v>
      </c>
      <c r="O3298"/>
      <c r="P3298" s="1">
        <f>IF($A$3="Percentage of government revenue per capita",$B$3,0) + IF($A$3="Absolute extra revenue",AB3298,0) + IF($A$3="Absolute revenue per capita",AC3298,0)</f>
        <v>0</v>
      </c>
      <c r="Q3298" s="5" t="e">
        <f>-MIN(data!$B$4 / data!I3483 * data!P3483 / 100, data!N3483)</f>
        <v>#DIV/0!</v>
      </c>
      <c r="R3298" s="4" t="e">
        <f>-Q3298*K3298/1000</f>
        <v>#DIV/0!</v>
      </c>
      <c r="S3298" s="6">
        <f>-MIN(data!$B$5/(POWER(LN(I3298),2))*P3298/100, O3298)</f>
        <v>0</v>
      </c>
      <c r="T3298" s="6">
        <f>-S3298*L3298/100000</f>
        <v>0</v>
      </c>
      <c r="U3298" s="4" t="e">
        <f>N3298+Q3298</f>
        <v>#DIV/0!</v>
      </c>
      <c r="V3298" s="4" t="e">
        <f>P3298*I3298/100/R3298</f>
        <v>#DIV/0!</v>
      </c>
      <c r="W3298" s="4" t="e">
        <f>V3298*H3298</f>
        <v>#DIV/0!</v>
      </c>
      <c r="X3298" s="6">
        <f>O3298+S3298</f>
        <v>0</v>
      </c>
      <c r="Y3298" s="6" t="e">
        <f>P3298*I3298/100/T3298</f>
        <v>#DIV/0!</v>
      </c>
      <c r="Z3298" s="6" t="e">
        <f>Y3298*H3298</f>
        <v>#DIV/0!</v>
      </c>
      <c r="AB3298" s="1">
        <f t="shared" si="102"/>
        <v>0</v>
      </c>
      <c r="AC3298" s="1">
        <f t="shared" si="103"/>
        <v>0</v>
      </c>
    </row>
    <row r="3299" spans="4:29" x14ac:dyDescent="0.25">
      <c r="D3299" s="1">
        <v>1983</v>
      </c>
      <c r="E3299" s="1" t="s">
        <v>98</v>
      </c>
      <c r="F3299" s="2" t="s">
        <v>284</v>
      </c>
      <c r="G3299">
        <v>4</v>
      </c>
      <c r="H3299">
        <v>39910403</v>
      </c>
      <c r="I3299" s="1">
        <v>1108.0930000000001</v>
      </c>
      <c r="J3299" s="1">
        <v>22492</v>
      </c>
      <c r="K3299" s="1">
        <v>775586.2</v>
      </c>
      <c r="M3299" s="3"/>
      <c r="N3299">
        <v>29</v>
      </c>
      <c r="O3299"/>
      <c r="P3299" s="1">
        <f>IF($A$3="Percentage of government revenue per capita",$B$3,0) + IF($A$3="Absolute extra revenue",AB3299,0) + IF($A$3="Absolute revenue per capita",AC3299,0)</f>
        <v>0</v>
      </c>
      <c r="Q3299" s="5" t="e">
        <f>-MIN(data!$B$4 / data!I3484 * data!P3484 / 100, data!N3484)</f>
        <v>#DIV/0!</v>
      </c>
      <c r="R3299" s="4" t="e">
        <f>-Q3299*K3299/1000</f>
        <v>#DIV/0!</v>
      </c>
      <c r="S3299" s="6">
        <f>-MIN(data!$B$5/(POWER(LN(I3299),2))*P3299/100, O3299)</f>
        <v>0</v>
      </c>
      <c r="T3299" s="6">
        <f>-S3299*L3299/100000</f>
        <v>0</v>
      </c>
      <c r="U3299" s="4" t="e">
        <f>N3299+Q3299</f>
        <v>#DIV/0!</v>
      </c>
      <c r="V3299" s="4" t="e">
        <f>P3299*I3299/100/R3299</f>
        <v>#DIV/0!</v>
      </c>
      <c r="W3299" s="4" t="e">
        <f>V3299*H3299</f>
        <v>#DIV/0!</v>
      </c>
      <c r="X3299" s="6">
        <f>O3299+S3299</f>
        <v>0</v>
      </c>
      <c r="Y3299" s="6" t="e">
        <f>P3299*I3299/100/T3299</f>
        <v>#DIV/0!</v>
      </c>
      <c r="Z3299" s="6" t="e">
        <f>Y3299*H3299</f>
        <v>#DIV/0!</v>
      </c>
      <c r="AB3299" s="1">
        <f t="shared" si="102"/>
        <v>0</v>
      </c>
      <c r="AC3299" s="1">
        <f t="shared" si="103"/>
        <v>0</v>
      </c>
    </row>
    <row r="3300" spans="4:29" x14ac:dyDescent="0.25">
      <c r="D3300" s="1">
        <v>1984</v>
      </c>
      <c r="E3300" s="1" t="s">
        <v>98</v>
      </c>
      <c r="F3300" s="2" t="s">
        <v>284</v>
      </c>
      <c r="G3300">
        <v>4</v>
      </c>
      <c r="H3300">
        <v>40405956</v>
      </c>
      <c r="I3300" s="1">
        <v>1144.9659999999999</v>
      </c>
      <c r="J3300" s="1">
        <v>20054</v>
      </c>
      <c r="K3300" s="1">
        <v>751086.1</v>
      </c>
      <c r="M3300" s="3"/>
      <c r="N3300">
        <v>26.7</v>
      </c>
      <c r="O3300"/>
      <c r="P3300" s="1">
        <f>IF($A$3="Percentage of government revenue per capita",$B$3,0) + IF($A$3="Absolute extra revenue",AB3300,0) + IF($A$3="Absolute revenue per capita",AC3300,0)</f>
        <v>0</v>
      </c>
      <c r="Q3300" s="5" t="e">
        <f>-MIN(data!$B$4 / data!I3485 * data!P3485 / 100, data!N3485)</f>
        <v>#DIV/0!</v>
      </c>
      <c r="R3300" s="4" t="e">
        <f>-Q3300*K3300/1000</f>
        <v>#DIV/0!</v>
      </c>
      <c r="S3300" s="6">
        <f>-MIN(data!$B$5/(POWER(LN(I3300),2))*P3300/100, O3300)</f>
        <v>0</v>
      </c>
      <c r="T3300" s="6">
        <f>-S3300*L3300/100000</f>
        <v>0</v>
      </c>
      <c r="U3300" s="4" t="e">
        <f>N3300+Q3300</f>
        <v>#DIV/0!</v>
      </c>
      <c r="V3300" s="4" t="e">
        <f>P3300*I3300/100/R3300</f>
        <v>#DIV/0!</v>
      </c>
      <c r="W3300" s="4" t="e">
        <f>V3300*H3300</f>
        <v>#DIV/0!</v>
      </c>
      <c r="X3300" s="6">
        <f>O3300+S3300</f>
        <v>0</v>
      </c>
      <c r="Y3300" s="6" t="e">
        <f>P3300*I3300/100/T3300</f>
        <v>#DIV/0!</v>
      </c>
      <c r="Z3300" s="6" t="e">
        <f>Y3300*H3300</f>
        <v>#DIV/0!</v>
      </c>
      <c r="AB3300" s="1">
        <f t="shared" si="102"/>
        <v>0</v>
      </c>
      <c r="AC3300" s="1">
        <f t="shared" si="103"/>
        <v>0</v>
      </c>
    </row>
    <row r="3301" spans="4:29" x14ac:dyDescent="0.25">
      <c r="D3301" s="1">
        <v>1985</v>
      </c>
      <c r="E3301" s="1" t="s">
        <v>98</v>
      </c>
      <c r="F3301" s="2" t="s">
        <v>284</v>
      </c>
      <c r="G3301">
        <v>4</v>
      </c>
      <c r="H3301">
        <v>40805744</v>
      </c>
      <c r="I3301" s="1">
        <v>1202.691</v>
      </c>
      <c r="J3301" s="1">
        <v>17706</v>
      </c>
      <c r="K3301" s="1">
        <v>725655.7</v>
      </c>
      <c r="M3301" s="3"/>
      <c r="N3301">
        <v>24.4</v>
      </c>
      <c r="O3301"/>
      <c r="P3301" s="1">
        <f>IF($A$3="Percentage of government revenue per capita",$B$3,0) + IF($A$3="Absolute extra revenue",AB3301,0) + IF($A$3="Absolute revenue per capita",AC3301,0)</f>
        <v>0</v>
      </c>
      <c r="Q3301" s="5" t="e">
        <f>-MIN(data!$B$4 / data!I3486 * data!P3486 / 100, data!N3486)</f>
        <v>#DIV/0!</v>
      </c>
      <c r="R3301" s="4" t="e">
        <f>-Q3301*K3301/1000</f>
        <v>#DIV/0!</v>
      </c>
      <c r="S3301" s="6">
        <f>-MIN(data!$B$5/(POWER(LN(I3301),2))*P3301/100, O3301)</f>
        <v>0</v>
      </c>
      <c r="T3301" s="6">
        <f>-S3301*L3301/100000</f>
        <v>0</v>
      </c>
      <c r="U3301" s="4" t="e">
        <f>N3301+Q3301</f>
        <v>#DIV/0!</v>
      </c>
      <c r="V3301" s="4" t="e">
        <f>P3301*I3301/100/R3301</f>
        <v>#DIV/0!</v>
      </c>
      <c r="W3301" s="4" t="e">
        <f>V3301*H3301</f>
        <v>#DIV/0!</v>
      </c>
      <c r="X3301" s="6">
        <f>O3301+S3301</f>
        <v>0</v>
      </c>
      <c r="Y3301" s="6" t="e">
        <f>P3301*I3301/100/T3301</f>
        <v>#DIV/0!</v>
      </c>
      <c r="Z3301" s="6" t="e">
        <f>Y3301*H3301</f>
        <v>#DIV/0!</v>
      </c>
      <c r="AB3301" s="1">
        <f t="shared" si="102"/>
        <v>0</v>
      </c>
      <c r="AC3301" s="1">
        <f t="shared" si="103"/>
        <v>0</v>
      </c>
    </row>
    <row r="3302" spans="4:29" x14ac:dyDescent="0.25">
      <c r="D3302" s="1">
        <v>1986</v>
      </c>
      <c r="E3302" s="1" t="s">
        <v>98</v>
      </c>
      <c r="F3302" s="2" t="s">
        <v>284</v>
      </c>
      <c r="G3302">
        <v>4</v>
      </c>
      <c r="H3302">
        <v>41213674</v>
      </c>
      <c r="I3302" s="1">
        <v>1294.6790000000001</v>
      </c>
      <c r="J3302" s="1">
        <v>15542</v>
      </c>
      <c r="K3302" s="1">
        <v>700090.1</v>
      </c>
      <c r="M3302" s="3"/>
      <c r="N3302">
        <v>22.2</v>
      </c>
      <c r="O3302"/>
      <c r="P3302" s="1">
        <f>IF($A$3="Percentage of government revenue per capita",$B$3,0) + IF($A$3="Absolute extra revenue",AB3302,0) + IF($A$3="Absolute revenue per capita",AC3302,0)</f>
        <v>0</v>
      </c>
      <c r="Q3302" s="5" t="e">
        <f>-MIN(data!$B$4 / data!I3487 * data!P3487 / 100, data!N3487)</f>
        <v>#DIV/0!</v>
      </c>
      <c r="R3302" s="4" t="e">
        <f>-Q3302*K3302/1000</f>
        <v>#DIV/0!</v>
      </c>
      <c r="S3302" s="6">
        <f>-MIN(data!$B$5/(POWER(LN(I3302),2))*P3302/100, O3302)</f>
        <v>0</v>
      </c>
      <c r="T3302" s="6">
        <f>-S3302*L3302/100000</f>
        <v>0</v>
      </c>
      <c r="U3302" s="4" t="e">
        <f>N3302+Q3302</f>
        <v>#DIV/0!</v>
      </c>
      <c r="V3302" s="4" t="e">
        <f>P3302*I3302/100/R3302</f>
        <v>#DIV/0!</v>
      </c>
      <c r="W3302" s="4" t="e">
        <f>V3302*H3302</f>
        <v>#DIV/0!</v>
      </c>
      <c r="X3302" s="6">
        <f>O3302+S3302</f>
        <v>0</v>
      </c>
      <c r="Y3302" s="6" t="e">
        <f>P3302*I3302/100/T3302</f>
        <v>#DIV/0!</v>
      </c>
      <c r="Z3302" s="6" t="e">
        <f>Y3302*H3302</f>
        <v>#DIV/0!</v>
      </c>
      <c r="AB3302" s="1">
        <f t="shared" si="102"/>
        <v>0</v>
      </c>
      <c r="AC3302" s="1">
        <f t="shared" si="103"/>
        <v>0</v>
      </c>
    </row>
    <row r="3303" spans="4:29" x14ac:dyDescent="0.25">
      <c r="D3303" s="1">
        <v>1987</v>
      </c>
      <c r="E3303" s="1" t="s">
        <v>98</v>
      </c>
      <c r="F3303" s="2" t="s">
        <v>284</v>
      </c>
      <c r="G3303">
        <v>4</v>
      </c>
      <c r="H3303">
        <v>41621690</v>
      </c>
      <c r="I3303" s="1">
        <v>1425.2439999999999</v>
      </c>
      <c r="J3303" s="1">
        <v>13697</v>
      </c>
      <c r="K3303" s="1">
        <v>678069.3</v>
      </c>
      <c r="M3303" s="3"/>
      <c r="N3303">
        <v>20.2</v>
      </c>
      <c r="O3303"/>
      <c r="P3303" s="1">
        <f>IF($A$3="Percentage of government revenue per capita",$B$3,0) + IF($A$3="Absolute extra revenue",AB3303,0) + IF($A$3="Absolute revenue per capita",AC3303,0)</f>
        <v>0</v>
      </c>
      <c r="Q3303" s="5" t="e">
        <f>-MIN(data!$B$4 / data!I3488 * data!P3488 / 100, data!N3488)</f>
        <v>#DIV/0!</v>
      </c>
      <c r="R3303" s="4" t="e">
        <f>-Q3303*K3303/1000</f>
        <v>#DIV/0!</v>
      </c>
      <c r="S3303" s="6">
        <f>-MIN(data!$B$5/(POWER(LN(I3303),2))*P3303/100, O3303)</f>
        <v>0</v>
      </c>
      <c r="T3303" s="6">
        <f>-S3303*L3303/100000</f>
        <v>0</v>
      </c>
      <c r="U3303" s="4" t="e">
        <f>N3303+Q3303</f>
        <v>#DIV/0!</v>
      </c>
      <c r="V3303" s="4" t="e">
        <f>P3303*I3303/100/R3303</f>
        <v>#DIV/0!</v>
      </c>
      <c r="W3303" s="4" t="e">
        <f>V3303*H3303</f>
        <v>#DIV/0!</v>
      </c>
      <c r="X3303" s="6">
        <f>O3303+S3303</f>
        <v>0</v>
      </c>
      <c r="Y3303" s="6" t="e">
        <f>P3303*I3303/100/T3303</f>
        <v>#DIV/0!</v>
      </c>
      <c r="Z3303" s="6" t="e">
        <f>Y3303*H3303</f>
        <v>#DIV/0!</v>
      </c>
      <c r="AB3303" s="1">
        <f t="shared" si="102"/>
        <v>0</v>
      </c>
      <c r="AC3303" s="1">
        <f t="shared" si="103"/>
        <v>0</v>
      </c>
    </row>
    <row r="3304" spans="4:29" x14ac:dyDescent="0.25">
      <c r="D3304" s="1">
        <v>1988</v>
      </c>
      <c r="E3304" s="1" t="s">
        <v>98</v>
      </c>
      <c r="F3304" s="2" t="s">
        <v>284</v>
      </c>
      <c r="G3304">
        <v>4</v>
      </c>
      <c r="H3304">
        <v>42031247</v>
      </c>
      <c r="I3304" s="1">
        <v>1641.8140000000001</v>
      </c>
      <c r="J3304" s="1">
        <v>12217</v>
      </c>
      <c r="K3304" s="1">
        <v>663967.4</v>
      </c>
      <c r="M3304" s="3"/>
      <c r="N3304">
        <v>18.399999999999999</v>
      </c>
      <c r="O3304"/>
      <c r="P3304" s="1">
        <f>IF($A$3="Percentage of government revenue per capita",$B$3,0) + IF($A$3="Absolute extra revenue",AB3304,0) + IF($A$3="Absolute revenue per capita",AC3304,0)</f>
        <v>0</v>
      </c>
      <c r="Q3304" s="5" t="e">
        <f>-MIN(data!$B$4 / data!I3489 * data!P3489 / 100, data!N3489)</f>
        <v>#DIV/0!</v>
      </c>
      <c r="R3304" s="4" t="e">
        <f>-Q3304*K3304/1000</f>
        <v>#DIV/0!</v>
      </c>
      <c r="S3304" s="6">
        <f>-MIN(data!$B$5/(POWER(LN(I3304),2))*P3304/100, O3304)</f>
        <v>0</v>
      </c>
      <c r="T3304" s="6">
        <f>-S3304*L3304/100000</f>
        <v>0</v>
      </c>
      <c r="U3304" s="4" t="e">
        <f>N3304+Q3304</f>
        <v>#DIV/0!</v>
      </c>
      <c r="V3304" s="4" t="e">
        <f>P3304*I3304/100/R3304</f>
        <v>#DIV/0!</v>
      </c>
      <c r="W3304" s="4" t="e">
        <f>V3304*H3304</f>
        <v>#DIV/0!</v>
      </c>
      <c r="X3304" s="6">
        <f>O3304+S3304</f>
        <v>0</v>
      </c>
      <c r="Y3304" s="6" t="e">
        <f>P3304*I3304/100/T3304</f>
        <v>#DIV/0!</v>
      </c>
      <c r="Z3304" s="6" t="e">
        <f>Y3304*H3304</f>
        <v>#DIV/0!</v>
      </c>
      <c r="AB3304" s="1">
        <f t="shared" si="102"/>
        <v>0</v>
      </c>
      <c r="AC3304" s="1">
        <f t="shared" si="103"/>
        <v>0</v>
      </c>
    </row>
    <row r="3305" spans="4:29" x14ac:dyDescent="0.25">
      <c r="D3305" s="1">
        <v>1989</v>
      </c>
      <c r="E3305" s="1" t="s">
        <v>98</v>
      </c>
      <c r="F3305" s="2" t="s">
        <v>284</v>
      </c>
      <c r="G3305">
        <v>4</v>
      </c>
      <c r="H3305">
        <v>42449038</v>
      </c>
      <c r="I3305" s="1">
        <v>1797.5429999999999</v>
      </c>
      <c r="J3305" s="1">
        <v>11073</v>
      </c>
      <c r="K3305" s="1">
        <v>659107.1</v>
      </c>
      <c r="M3305" s="3"/>
      <c r="N3305">
        <v>16.8</v>
      </c>
      <c r="O3305"/>
      <c r="P3305" s="1">
        <f>IF($A$3="Percentage of government revenue per capita",$B$3,0) + IF($A$3="Absolute extra revenue",AB3305,0) + IF($A$3="Absolute revenue per capita",AC3305,0)</f>
        <v>0</v>
      </c>
      <c r="Q3305" s="5" t="e">
        <f>-MIN(data!$B$4 / data!I3490 * data!P3490 / 100, data!N3490)</f>
        <v>#DIV/0!</v>
      </c>
      <c r="R3305" s="4" t="e">
        <f>-Q3305*K3305/1000</f>
        <v>#DIV/0!</v>
      </c>
      <c r="S3305" s="6">
        <f>-MIN(data!$B$5/(POWER(LN(I3305),2))*P3305/100, O3305)</f>
        <v>0</v>
      </c>
      <c r="T3305" s="6">
        <f>-S3305*L3305/100000</f>
        <v>0</v>
      </c>
      <c r="U3305" s="4" t="e">
        <f>N3305+Q3305</f>
        <v>#DIV/0!</v>
      </c>
      <c r="V3305" s="4" t="e">
        <f>P3305*I3305/100/R3305</f>
        <v>#DIV/0!</v>
      </c>
      <c r="W3305" s="4" t="e">
        <f>V3305*H3305</f>
        <v>#DIV/0!</v>
      </c>
      <c r="X3305" s="6">
        <f>O3305+S3305</f>
        <v>0</v>
      </c>
      <c r="Y3305" s="6" t="e">
        <f>P3305*I3305/100/T3305</f>
        <v>#DIV/0!</v>
      </c>
      <c r="Z3305" s="6" t="e">
        <f>Y3305*H3305</f>
        <v>#DIV/0!</v>
      </c>
      <c r="AB3305" s="1">
        <f t="shared" si="102"/>
        <v>0</v>
      </c>
      <c r="AC3305" s="1">
        <f t="shared" si="103"/>
        <v>0</v>
      </c>
    </row>
    <row r="3306" spans="4:29" x14ac:dyDescent="0.25">
      <c r="D3306" s="1">
        <v>1990</v>
      </c>
      <c r="E3306" s="1" t="s">
        <v>98</v>
      </c>
      <c r="F3306" s="2" t="s">
        <v>284</v>
      </c>
      <c r="G3306">
        <v>4</v>
      </c>
      <c r="H3306">
        <v>42869283</v>
      </c>
      <c r="I3306" s="1">
        <v>2015.502</v>
      </c>
      <c r="J3306" s="1">
        <v>10195</v>
      </c>
      <c r="K3306" s="1">
        <v>657741.9</v>
      </c>
      <c r="L3306" s="1">
        <v>666666.69999999995</v>
      </c>
      <c r="M3306" s="3">
        <v>140</v>
      </c>
      <c r="N3306">
        <v>15.5</v>
      </c>
      <c r="O3306">
        <v>21</v>
      </c>
      <c r="P3306" s="1">
        <f>IF($A$3="Percentage of government revenue per capita",$B$3,0) + IF($A$3="Absolute extra revenue",AB3306,0) + IF($A$3="Absolute revenue per capita",AC3306,0)</f>
        <v>0</v>
      </c>
      <c r="Q3306" s="5" t="e">
        <f>-MIN(data!$B$4 / data!I3491 * data!P3491 / 100, data!N3491)</f>
        <v>#DIV/0!</v>
      </c>
      <c r="R3306" s="4" t="e">
        <f>-Q3306*K3306/1000</f>
        <v>#DIV/0!</v>
      </c>
      <c r="S3306" s="6">
        <f>-MIN(data!$B$5/(POWER(LN(I3306),2))*P3306/100, O3306)</f>
        <v>0</v>
      </c>
      <c r="T3306" s="6">
        <f>-S3306*L3306/100000</f>
        <v>0</v>
      </c>
      <c r="U3306" s="4" t="e">
        <f>N3306+Q3306</f>
        <v>#DIV/0!</v>
      </c>
      <c r="V3306" s="4" t="e">
        <f>P3306*I3306/100/R3306</f>
        <v>#DIV/0!</v>
      </c>
      <c r="W3306" s="4" t="e">
        <f>V3306*H3306</f>
        <v>#DIV/0!</v>
      </c>
      <c r="X3306" s="6">
        <f>O3306+S3306</f>
        <v>21</v>
      </c>
      <c r="Y3306" s="6" t="e">
        <f>P3306*I3306/100/T3306</f>
        <v>#DIV/0!</v>
      </c>
      <c r="Z3306" s="6" t="e">
        <f>Y3306*H3306</f>
        <v>#DIV/0!</v>
      </c>
      <c r="AB3306" s="1">
        <f t="shared" si="102"/>
        <v>0</v>
      </c>
      <c r="AC3306" s="1">
        <f t="shared" si="103"/>
        <v>0</v>
      </c>
    </row>
    <row r="3307" spans="4:29" x14ac:dyDescent="0.25">
      <c r="D3307" s="1">
        <v>1991</v>
      </c>
      <c r="E3307" s="1" t="s">
        <v>98</v>
      </c>
      <c r="F3307" s="2" t="s">
        <v>284</v>
      </c>
      <c r="G3307">
        <v>4</v>
      </c>
      <c r="H3307">
        <v>43295704</v>
      </c>
      <c r="I3307" s="1">
        <v>2174.5309999999999</v>
      </c>
      <c r="J3307" s="1">
        <v>9497</v>
      </c>
      <c r="K3307" s="1">
        <v>668802.80000000005</v>
      </c>
      <c r="L3307" s="1">
        <v>666666.69999999995</v>
      </c>
      <c r="M3307" s="3">
        <v>140</v>
      </c>
      <c r="N3307">
        <v>14.2</v>
      </c>
      <c r="O3307">
        <v>21</v>
      </c>
      <c r="P3307" s="1">
        <f>IF($A$3="Percentage of government revenue per capita",$B$3,0) + IF($A$3="Absolute extra revenue",AB3307,0) + IF($A$3="Absolute revenue per capita",AC3307,0)</f>
        <v>0</v>
      </c>
      <c r="Q3307" s="5" t="e">
        <f>-MIN(data!$B$4 / data!I3492 * data!P3492 / 100, data!N3492)</f>
        <v>#DIV/0!</v>
      </c>
      <c r="R3307" s="4" t="e">
        <f>-Q3307*K3307/1000</f>
        <v>#DIV/0!</v>
      </c>
      <c r="S3307" s="6">
        <f>-MIN(data!$B$5/(POWER(LN(I3307),2))*P3307/100, O3307)</f>
        <v>0</v>
      </c>
      <c r="T3307" s="6">
        <f>-S3307*L3307/100000</f>
        <v>0</v>
      </c>
      <c r="U3307" s="4" t="e">
        <f>N3307+Q3307</f>
        <v>#DIV/0!</v>
      </c>
      <c r="V3307" s="4" t="e">
        <f>P3307*I3307/100/R3307</f>
        <v>#DIV/0!</v>
      </c>
      <c r="W3307" s="4" t="e">
        <f>V3307*H3307</f>
        <v>#DIV/0!</v>
      </c>
      <c r="X3307" s="6">
        <f>O3307+S3307</f>
        <v>21</v>
      </c>
      <c r="Y3307" s="6" t="e">
        <f>P3307*I3307/100/T3307</f>
        <v>#DIV/0!</v>
      </c>
      <c r="Z3307" s="6" t="e">
        <f>Y3307*H3307</f>
        <v>#DIV/0!</v>
      </c>
      <c r="AB3307" s="1">
        <f t="shared" si="102"/>
        <v>0</v>
      </c>
      <c r="AC3307" s="1">
        <f t="shared" si="103"/>
        <v>0</v>
      </c>
    </row>
    <row r="3308" spans="4:29" x14ac:dyDescent="0.25">
      <c r="D3308" s="1">
        <v>1992</v>
      </c>
      <c r="E3308" s="1" t="s">
        <v>98</v>
      </c>
      <c r="F3308" s="2" t="s">
        <v>284</v>
      </c>
      <c r="G3308">
        <v>4</v>
      </c>
      <c r="H3308">
        <v>43747962</v>
      </c>
      <c r="I3308" s="1">
        <v>2347.1529999999998</v>
      </c>
      <c r="J3308" s="1">
        <v>8894</v>
      </c>
      <c r="K3308" s="1">
        <v>678931.3</v>
      </c>
      <c r="L3308" s="1">
        <v>650000</v>
      </c>
      <c r="M3308" s="3">
        <v>140</v>
      </c>
      <c r="N3308">
        <v>13.1</v>
      </c>
      <c r="O3308">
        <v>20</v>
      </c>
      <c r="P3308" s="1">
        <f>IF($A$3="Percentage of government revenue per capita",$B$3,0) + IF($A$3="Absolute extra revenue",AB3308,0) + IF($A$3="Absolute revenue per capita",AC3308,0)</f>
        <v>0</v>
      </c>
      <c r="Q3308" s="5" t="e">
        <f>-MIN(data!$B$4 / data!I3493 * data!P3493 / 100, data!N3493)</f>
        <v>#DIV/0!</v>
      </c>
      <c r="R3308" s="4" t="e">
        <f>-Q3308*K3308/1000</f>
        <v>#DIV/0!</v>
      </c>
      <c r="S3308" s="6">
        <f>-MIN(data!$B$5/(POWER(LN(I3308),2))*P3308/100, O3308)</f>
        <v>0</v>
      </c>
      <c r="T3308" s="6">
        <f>-S3308*L3308/100000</f>
        <v>0</v>
      </c>
      <c r="U3308" s="4" t="e">
        <f>N3308+Q3308</f>
        <v>#DIV/0!</v>
      </c>
      <c r="V3308" s="4" t="e">
        <f>P3308*I3308/100/R3308</f>
        <v>#DIV/0!</v>
      </c>
      <c r="W3308" s="4" t="e">
        <f>V3308*H3308</f>
        <v>#DIV/0!</v>
      </c>
      <c r="X3308" s="6">
        <f>O3308+S3308</f>
        <v>20</v>
      </c>
      <c r="Y3308" s="6" t="e">
        <f>P3308*I3308/100/T3308</f>
        <v>#DIV/0!</v>
      </c>
      <c r="Z3308" s="6" t="e">
        <f>Y3308*H3308</f>
        <v>#DIV/0!</v>
      </c>
      <c r="AB3308" s="1">
        <f t="shared" si="102"/>
        <v>0</v>
      </c>
      <c r="AC3308" s="1">
        <f t="shared" si="103"/>
        <v>0</v>
      </c>
    </row>
    <row r="3309" spans="4:29" x14ac:dyDescent="0.25">
      <c r="D3309" s="1">
        <v>1993</v>
      </c>
      <c r="E3309" s="1" t="s">
        <v>98</v>
      </c>
      <c r="F3309" s="2" t="s">
        <v>284</v>
      </c>
      <c r="G3309">
        <v>4</v>
      </c>
      <c r="H3309">
        <v>44194628</v>
      </c>
      <c r="I3309" s="1">
        <v>2513.35</v>
      </c>
      <c r="J3309" s="1">
        <v>8319</v>
      </c>
      <c r="K3309" s="1">
        <v>687520.7</v>
      </c>
      <c r="L3309" s="1">
        <v>684210.5</v>
      </c>
      <c r="M3309" s="3">
        <v>130</v>
      </c>
      <c r="N3309">
        <v>12.1</v>
      </c>
      <c r="O3309">
        <v>19</v>
      </c>
      <c r="P3309" s="1">
        <f>IF($A$3="Percentage of government revenue per capita",$B$3,0) + IF($A$3="Absolute extra revenue",AB3309,0) + IF($A$3="Absolute revenue per capita",AC3309,0)</f>
        <v>0</v>
      </c>
      <c r="Q3309" s="5">
        <f>-MIN(data!$B$4 / data!I3494 * data!P3494 / 100, data!N3494)</f>
        <v>0</v>
      </c>
      <c r="R3309" s="4">
        <f>-Q3309*K3309/1000</f>
        <v>0</v>
      </c>
      <c r="S3309" s="6">
        <f>-MIN(data!$B$5/(POWER(LN(I3309),2))*P3309/100, O3309)</f>
        <v>0</v>
      </c>
      <c r="T3309" s="6">
        <f>-S3309*L3309/100000</f>
        <v>0</v>
      </c>
      <c r="U3309" s="4">
        <f>N3309+Q3309</f>
        <v>12.1</v>
      </c>
      <c r="V3309" s="4" t="e">
        <f>P3309*I3309/100/R3309</f>
        <v>#DIV/0!</v>
      </c>
      <c r="W3309" s="4" t="e">
        <f>V3309*H3309</f>
        <v>#DIV/0!</v>
      </c>
      <c r="X3309" s="6">
        <f>O3309+S3309</f>
        <v>19</v>
      </c>
      <c r="Y3309" s="6" t="e">
        <f>P3309*I3309/100/T3309</f>
        <v>#DIV/0!</v>
      </c>
      <c r="Z3309" s="6" t="e">
        <f>Y3309*H3309</f>
        <v>#DIV/0!</v>
      </c>
      <c r="AB3309" s="1">
        <f t="shared" si="102"/>
        <v>0</v>
      </c>
      <c r="AC3309" s="1">
        <f t="shared" si="103"/>
        <v>0</v>
      </c>
    </row>
    <row r="3310" spans="4:29" x14ac:dyDescent="0.25">
      <c r="D3310" s="1">
        <v>1994</v>
      </c>
      <c r="E3310" s="1" t="s">
        <v>98</v>
      </c>
      <c r="F3310" s="2" t="s">
        <v>284</v>
      </c>
      <c r="G3310">
        <v>4</v>
      </c>
      <c r="H3310">
        <v>44641540</v>
      </c>
      <c r="I3310" s="1">
        <v>2681.69</v>
      </c>
      <c r="J3310" s="1">
        <v>7739</v>
      </c>
      <c r="K3310" s="1">
        <v>690982.1</v>
      </c>
      <c r="L3310" s="1">
        <v>684210.5</v>
      </c>
      <c r="M3310" s="3">
        <v>130</v>
      </c>
      <c r="N3310">
        <v>11.2</v>
      </c>
      <c r="O3310">
        <v>19</v>
      </c>
      <c r="P3310" s="1">
        <f>IF($A$3="Percentage of government revenue per capita",$B$3,0) + IF($A$3="Absolute extra revenue",AB3310,0) + IF($A$3="Absolute revenue per capita",AC3310,0)</f>
        <v>0</v>
      </c>
      <c r="Q3310" s="5">
        <f>-MIN(data!$B$4 / data!I3495 * data!P3495 / 100, data!N3495)</f>
        <v>0</v>
      </c>
      <c r="R3310" s="4">
        <f>-Q3310*K3310/1000</f>
        <v>0</v>
      </c>
      <c r="S3310" s="6">
        <f>-MIN(data!$B$5/(POWER(LN(I3310),2))*P3310/100, O3310)</f>
        <v>0</v>
      </c>
      <c r="T3310" s="6">
        <f>-S3310*L3310/100000</f>
        <v>0</v>
      </c>
      <c r="U3310" s="4">
        <f>N3310+Q3310</f>
        <v>11.2</v>
      </c>
      <c r="V3310" s="4" t="e">
        <f>P3310*I3310/100/R3310</f>
        <v>#DIV/0!</v>
      </c>
      <c r="W3310" s="4" t="e">
        <f>V3310*H3310</f>
        <v>#DIV/0!</v>
      </c>
      <c r="X3310" s="6">
        <f>O3310+S3310</f>
        <v>19</v>
      </c>
      <c r="Y3310" s="6" t="e">
        <f>P3310*I3310/100/T3310</f>
        <v>#DIV/0!</v>
      </c>
      <c r="Z3310" s="6" t="e">
        <f>Y3310*H3310</f>
        <v>#DIV/0!</v>
      </c>
      <c r="AB3310" s="1">
        <f t="shared" si="102"/>
        <v>0</v>
      </c>
      <c r="AC3310" s="1">
        <f t="shared" si="103"/>
        <v>0</v>
      </c>
    </row>
    <row r="3311" spans="4:29" x14ac:dyDescent="0.25">
      <c r="D3311" s="1">
        <v>1995</v>
      </c>
      <c r="E3311" s="1" t="s">
        <v>98</v>
      </c>
      <c r="F3311" s="2" t="s">
        <v>284</v>
      </c>
      <c r="G3311">
        <v>4</v>
      </c>
      <c r="H3311">
        <v>45092991</v>
      </c>
      <c r="I3311" s="1">
        <v>3018.63</v>
      </c>
      <c r="J3311" s="1">
        <v>7149</v>
      </c>
      <c r="K3311" s="1">
        <v>687403.8</v>
      </c>
      <c r="L3311" s="1">
        <v>631578.9</v>
      </c>
      <c r="M3311" s="3">
        <v>130</v>
      </c>
      <c r="N3311">
        <v>10.4</v>
      </c>
      <c r="O3311">
        <v>19</v>
      </c>
      <c r="P3311" s="1">
        <f>IF($A$3="Percentage of government revenue per capita",$B$3,0) + IF($A$3="Absolute extra revenue",AB3311,0) + IF($A$3="Absolute revenue per capita",AC3311,0)</f>
        <v>0</v>
      </c>
      <c r="Q3311" s="5">
        <f>-MIN(data!$B$4 / data!I3496 * data!P3496 / 100, data!N3496)</f>
        <v>0</v>
      </c>
      <c r="R3311" s="4">
        <f>-Q3311*K3311/1000</f>
        <v>0</v>
      </c>
      <c r="S3311" s="6">
        <f>-MIN(data!$B$5/(POWER(LN(I3311),2))*P3311/100, O3311)</f>
        <v>0</v>
      </c>
      <c r="T3311" s="6">
        <f>-S3311*L3311/100000</f>
        <v>0</v>
      </c>
      <c r="U3311" s="4">
        <f>N3311+Q3311</f>
        <v>10.4</v>
      </c>
      <c r="V3311" s="4" t="e">
        <f>P3311*I3311/100/R3311</f>
        <v>#DIV/0!</v>
      </c>
      <c r="W3311" s="4" t="e">
        <f>V3311*H3311</f>
        <v>#DIV/0!</v>
      </c>
      <c r="X3311" s="6">
        <f>O3311+S3311</f>
        <v>19</v>
      </c>
      <c r="Y3311" s="6" t="e">
        <f>P3311*I3311/100/T3311</f>
        <v>#DIV/0!</v>
      </c>
      <c r="Z3311" s="6" t="e">
        <f>Y3311*H3311</f>
        <v>#DIV/0!</v>
      </c>
      <c r="AB3311" s="1">
        <f t="shared" si="102"/>
        <v>0</v>
      </c>
      <c r="AC3311" s="1">
        <f t="shared" si="103"/>
        <v>0</v>
      </c>
    </row>
    <row r="3312" spans="4:29" x14ac:dyDescent="0.25">
      <c r="D3312" s="1">
        <v>1996</v>
      </c>
      <c r="E3312" s="1" t="s">
        <v>98</v>
      </c>
      <c r="F3312" s="2" t="s">
        <v>284</v>
      </c>
      <c r="G3312">
        <v>4</v>
      </c>
      <c r="H3312">
        <v>45524681</v>
      </c>
      <c r="I3312" s="1">
        <v>3300.5920000000001</v>
      </c>
      <c r="J3312" s="1">
        <v>6550</v>
      </c>
      <c r="K3312" s="1">
        <v>682291.7</v>
      </c>
      <c r="L3312" s="1">
        <v>578947.4</v>
      </c>
      <c r="M3312" s="3">
        <v>120</v>
      </c>
      <c r="N3312">
        <v>9.6</v>
      </c>
      <c r="O3312">
        <v>19</v>
      </c>
      <c r="P3312" s="1">
        <f>IF($A$3="Percentage of government revenue per capita",$B$3,0) + IF($A$3="Absolute extra revenue",AB3312,0) + IF($A$3="Absolute revenue per capita",AC3312,0)</f>
        <v>0</v>
      </c>
      <c r="Q3312" s="5">
        <f>-MIN(data!$B$4 / data!I3497 * data!P3497 / 100, data!N3497)</f>
        <v>0</v>
      </c>
      <c r="R3312" s="4">
        <f>-Q3312*K3312/1000</f>
        <v>0</v>
      </c>
      <c r="S3312" s="6">
        <f>-MIN(data!$B$5/(POWER(LN(I3312),2))*P3312/100, O3312)</f>
        <v>0</v>
      </c>
      <c r="T3312" s="6">
        <f>-S3312*L3312/100000</f>
        <v>0</v>
      </c>
      <c r="U3312" s="4">
        <f>N3312+Q3312</f>
        <v>9.6</v>
      </c>
      <c r="V3312" s="4" t="e">
        <f>P3312*I3312/100/R3312</f>
        <v>#DIV/0!</v>
      </c>
      <c r="W3312" s="4" t="e">
        <f>V3312*H3312</f>
        <v>#DIV/0!</v>
      </c>
      <c r="X3312" s="6">
        <f>O3312+S3312</f>
        <v>19</v>
      </c>
      <c r="Y3312" s="6" t="e">
        <f>P3312*I3312/100/T3312</f>
        <v>#DIV/0!</v>
      </c>
      <c r="Z3312" s="6" t="e">
        <f>Y3312*H3312</f>
        <v>#DIV/0!</v>
      </c>
      <c r="AB3312" s="1">
        <f t="shared" si="102"/>
        <v>0</v>
      </c>
      <c r="AC3312" s="1">
        <f t="shared" si="103"/>
        <v>0</v>
      </c>
    </row>
    <row r="3313" spans="4:29" x14ac:dyDescent="0.25">
      <c r="D3313" s="1">
        <v>1997</v>
      </c>
      <c r="E3313" s="1" t="s">
        <v>98</v>
      </c>
      <c r="F3313" s="2" t="s">
        <v>284</v>
      </c>
      <c r="G3313">
        <v>4</v>
      </c>
      <c r="H3313">
        <v>45953580</v>
      </c>
      <c r="I3313" s="1">
        <v>3502.527</v>
      </c>
      <c r="J3313" s="1">
        <v>5957</v>
      </c>
      <c r="K3313" s="1">
        <v>661888.9</v>
      </c>
      <c r="L3313" s="1">
        <v>555555.6</v>
      </c>
      <c r="M3313" s="3">
        <v>110</v>
      </c>
      <c r="N3313">
        <v>9</v>
      </c>
      <c r="O3313">
        <v>18</v>
      </c>
      <c r="P3313" s="1">
        <f>IF($A$3="Percentage of government revenue per capita",$B$3,0) + IF($A$3="Absolute extra revenue",AB3313,0) + IF($A$3="Absolute revenue per capita",AC3313,0)</f>
        <v>0</v>
      </c>
      <c r="Q3313" s="5" t="e">
        <f>-MIN(data!$B$4 / data!I3498 * data!P3498 / 100, data!N3498)</f>
        <v>#DIV/0!</v>
      </c>
      <c r="R3313" s="4" t="e">
        <f>-Q3313*K3313/1000</f>
        <v>#DIV/0!</v>
      </c>
      <c r="S3313" s="6">
        <f>-MIN(data!$B$5/(POWER(LN(I3313),2))*P3313/100, O3313)</f>
        <v>0</v>
      </c>
      <c r="T3313" s="6">
        <f>-S3313*L3313/100000</f>
        <v>0</v>
      </c>
      <c r="U3313" s="4" t="e">
        <f>N3313+Q3313</f>
        <v>#DIV/0!</v>
      </c>
      <c r="V3313" s="4" t="e">
        <f>P3313*I3313/100/R3313</f>
        <v>#DIV/0!</v>
      </c>
      <c r="W3313" s="4" t="e">
        <f>V3313*H3313</f>
        <v>#DIV/0!</v>
      </c>
      <c r="X3313" s="6">
        <f>O3313+S3313</f>
        <v>18</v>
      </c>
      <c r="Y3313" s="6" t="e">
        <f>P3313*I3313/100/T3313</f>
        <v>#DIV/0!</v>
      </c>
      <c r="Z3313" s="6" t="e">
        <f>Y3313*H3313</f>
        <v>#DIV/0!</v>
      </c>
      <c r="AB3313" s="1">
        <f t="shared" si="102"/>
        <v>0</v>
      </c>
      <c r="AC3313" s="1">
        <f t="shared" si="103"/>
        <v>0</v>
      </c>
    </row>
    <row r="3314" spans="4:29" x14ac:dyDescent="0.25">
      <c r="D3314" s="1">
        <v>1998</v>
      </c>
      <c r="E3314" s="1" t="s">
        <v>98</v>
      </c>
      <c r="F3314" s="2" t="s">
        <v>284</v>
      </c>
      <c r="G3314">
        <v>4</v>
      </c>
      <c r="H3314">
        <v>46286503</v>
      </c>
      <c r="I3314" s="1">
        <v>3417.4</v>
      </c>
      <c r="J3314" s="1">
        <v>5399</v>
      </c>
      <c r="K3314" s="1">
        <v>642738.1</v>
      </c>
      <c r="L3314" s="1">
        <v>535294.1</v>
      </c>
      <c r="M3314" s="3">
        <v>100</v>
      </c>
      <c r="N3314">
        <v>8.4</v>
      </c>
      <c r="O3314">
        <v>17</v>
      </c>
      <c r="P3314" s="1">
        <f>IF($A$3="Percentage of government revenue per capita",$B$3,0) + IF($A$3="Absolute extra revenue",AB3314,0) + IF($A$3="Absolute revenue per capita",AC3314,0)</f>
        <v>0</v>
      </c>
      <c r="Q3314" s="5" t="e">
        <f>-MIN(data!$B$4 / data!I3499 * data!P3499 / 100, data!N3499)</f>
        <v>#DIV/0!</v>
      </c>
      <c r="R3314" s="4" t="e">
        <f>-Q3314*K3314/1000</f>
        <v>#DIV/0!</v>
      </c>
      <c r="S3314" s="6">
        <f>-MIN(data!$B$5/(POWER(LN(I3314),2))*P3314/100, O3314)</f>
        <v>0</v>
      </c>
      <c r="T3314" s="6">
        <f>-S3314*L3314/100000</f>
        <v>0</v>
      </c>
      <c r="U3314" s="4" t="e">
        <f>N3314+Q3314</f>
        <v>#DIV/0!</v>
      </c>
      <c r="V3314" s="4" t="e">
        <f>P3314*I3314/100/R3314</f>
        <v>#DIV/0!</v>
      </c>
      <c r="W3314" s="4" t="e">
        <f>V3314*H3314</f>
        <v>#DIV/0!</v>
      </c>
      <c r="X3314" s="6">
        <f>O3314+S3314</f>
        <v>17</v>
      </c>
      <c r="Y3314" s="6" t="e">
        <f>P3314*I3314/100/T3314</f>
        <v>#DIV/0!</v>
      </c>
      <c r="Z3314" s="6" t="e">
        <f>Y3314*H3314</f>
        <v>#DIV/0!</v>
      </c>
      <c r="AB3314" s="1">
        <f t="shared" si="102"/>
        <v>0</v>
      </c>
      <c r="AC3314" s="1">
        <f t="shared" si="103"/>
        <v>0</v>
      </c>
    </row>
    <row r="3315" spans="4:29" x14ac:dyDescent="0.25">
      <c r="D3315" s="1">
        <v>1999</v>
      </c>
      <c r="E3315" s="1" t="s">
        <v>98</v>
      </c>
      <c r="F3315" s="2" t="s">
        <v>284</v>
      </c>
      <c r="G3315">
        <v>4</v>
      </c>
      <c r="H3315">
        <v>46616677</v>
      </c>
      <c r="I3315" s="1">
        <v>3820.268</v>
      </c>
      <c r="J3315" s="1">
        <v>4884</v>
      </c>
      <c r="K3315" s="1">
        <v>618227.80000000005</v>
      </c>
      <c r="L3315" s="1">
        <v>531250</v>
      </c>
      <c r="M3315" s="3">
        <v>91</v>
      </c>
      <c r="N3315">
        <v>7.9</v>
      </c>
      <c r="O3315">
        <v>16</v>
      </c>
      <c r="P3315" s="1">
        <f>IF($A$3="Percentage of government revenue per capita",$B$3,0) + IF($A$3="Absolute extra revenue",AB3315,0) + IF($A$3="Absolute revenue per capita",AC3315,0)</f>
        <v>0</v>
      </c>
      <c r="Q3315" s="5" t="e">
        <f>-MIN(data!$B$4 / data!I3500 * data!P3500 / 100, data!N3500)</f>
        <v>#DIV/0!</v>
      </c>
      <c r="R3315" s="4" t="e">
        <f>-Q3315*K3315/1000</f>
        <v>#DIV/0!</v>
      </c>
      <c r="S3315" s="6">
        <f>-MIN(data!$B$5/(POWER(LN(I3315),2))*P3315/100, O3315)</f>
        <v>0</v>
      </c>
      <c r="T3315" s="6">
        <f>-S3315*L3315/100000</f>
        <v>0</v>
      </c>
      <c r="U3315" s="4" t="e">
        <f>N3315+Q3315</f>
        <v>#DIV/0!</v>
      </c>
      <c r="V3315" s="4" t="e">
        <f>P3315*I3315/100/R3315</f>
        <v>#DIV/0!</v>
      </c>
      <c r="W3315" s="4" t="e">
        <f>V3315*H3315</f>
        <v>#DIV/0!</v>
      </c>
      <c r="X3315" s="6">
        <f>O3315+S3315</f>
        <v>16</v>
      </c>
      <c r="Y3315" s="6" t="e">
        <f>P3315*I3315/100/T3315</f>
        <v>#DIV/0!</v>
      </c>
      <c r="Z3315" s="6" t="e">
        <f>Y3315*H3315</f>
        <v>#DIV/0!</v>
      </c>
      <c r="AB3315" s="1">
        <f t="shared" si="102"/>
        <v>0</v>
      </c>
      <c r="AC3315" s="1">
        <f t="shared" si="103"/>
        <v>0</v>
      </c>
    </row>
    <row r="3316" spans="4:29" x14ac:dyDescent="0.25">
      <c r="D3316" s="1">
        <v>2000</v>
      </c>
      <c r="E3316" s="1" t="s">
        <v>98</v>
      </c>
      <c r="F3316" s="2" t="s">
        <v>284</v>
      </c>
      <c r="G3316">
        <v>4</v>
      </c>
      <c r="H3316">
        <v>47008111</v>
      </c>
      <c r="I3316" s="1">
        <v>4390.884</v>
      </c>
      <c r="J3316" s="1">
        <v>4421</v>
      </c>
      <c r="K3316" s="1">
        <v>589466.69999999995</v>
      </c>
      <c r="L3316" s="1">
        <v>468750</v>
      </c>
      <c r="M3316" s="3">
        <v>85</v>
      </c>
      <c r="N3316">
        <v>7.5</v>
      </c>
      <c r="O3316">
        <v>16</v>
      </c>
      <c r="P3316" s="1">
        <f>IF($A$3="Percentage of government revenue per capita",$B$3,0) + IF($A$3="Absolute extra revenue",AB3316,0) + IF($A$3="Absolute revenue per capita",AC3316,0)</f>
        <v>0</v>
      </c>
      <c r="Q3316" s="5">
        <f>-MIN(data!$B$4 / data!I3501 * data!P3501 / 100, data!N3501)</f>
        <v>0</v>
      </c>
      <c r="R3316" s="4">
        <f>-Q3316*K3316/1000</f>
        <v>0</v>
      </c>
      <c r="S3316" s="6">
        <f>-MIN(data!$B$5/(POWER(LN(I3316),2))*P3316/100, O3316)</f>
        <v>0</v>
      </c>
      <c r="T3316" s="6">
        <f>-S3316*L3316/100000</f>
        <v>0</v>
      </c>
      <c r="U3316" s="4">
        <f>N3316+Q3316</f>
        <v>7.5</v>
      </c>
      <c r="V3316" s="4" t="e">
        <f>P3316*I3316/100/R3316</f>
        <v>#DIV/0!</v>
      </c>
      <c r="W3316" s="4" t="e">
        <f>V3316*H3316</f>
        <v>#DIV/0!</v>
      </c>
      <c r="X3316" s="6">
        <f>O3316+S3316</f>
        <v>16</v>
      </c>
      <c r="Y3316" s="6" t="e">
        <f>P3316*I3316/100/T3316</f>
        <v>#DIV/0!</v>
      </c>
      <c r="Z3316" s="6" t="e">
        <f>Y3316*H3316</f>
        <v>#DIV/0!</v>
      </c>
      <c r="AB3316" s="1">
        <f t="shared" si="102"/>
        <v>0</v>
      </c>
      <c r="AC3316" s="1">
        <f t="shared" si="103"/>
        <v>0</v>
      </c>
    </row>
    <row r="3317" spans="4:29" x14ac:dyDescent="0.25">
      <c r="D3317" s="1">
        <v>2001</v>
      </c>
      <c r="E3317" s="1" t="s">
        <v>98</v>
      </c>
      <c r="F3317" s="2" t="s">
        <v>284</v>
      </c>
      <c r="G3317">
        <v>4</v>
      </c>
      <c r="H3317">
        <v>47370164</v>
      </c>
      <c r="I3317" s="1">
        <v>4601.51</v>
      </c>
      <c r="J3317" s="1">
        <v>4007</v>
      </c>
      <c r="K3317" s="1">
        <v>564366.19999999995</v>
      </c>
      <c r="L3317" s="1">
        <v>507142.9</v>
      </c>
      <c r="M3317" s="3">
        <v>75</v>
      </c>
      <c r="N3317">
        <v>7.1</v>
      </c>
      <c r="O3317">
        <v>14</v>
      </c>
      <c r="P3317" s="1">
        <f>IF($A$3="Percentage of government revenue per capita",$B$3,0) + IF($A$3="Absolute extra revenue",AB3317,0) + IF($A$3="Absolute revenue per capita",AC3317,0)</f>
        <v>0</v>
      </c>
      <c r="Q3317" s="5">
        <f>-MIN(data!$B$4 / data!I3502 * data!P3502 / 100, data!N3502)</f>
        <v>0</v>
      </c>
      <c r="R3317" s="4">
        <f>-Q3317*K3317/1000</f>
        <v>0</v>
      </c>
      <c r="S3317" s="6">
        <f>-MIN(data!$B$5/(POWER(LN(I3317),2))*P3317/100, O3317)</f>
        <v>0</v>
      </c>
      <c r="T3317" s="6">
        <f>-S3317*L3317/100000</f>
        <v>0</v>
      </c>
      <c r="U3317" s="4">
        <f>N3317+Q3317</f>
        <v>7.1</v>
      </c>
      <c r="V3317" s="4" t="e">
        <f>P3317*I3317/100/R3317</f>
        <v>#DIV/0!</v>
      </c>
      <c r="W3317" s="4" t="e">
        <f>V3317*H3317</f>
        <v>#DIV/0!</v>
      </c>
      <c r="X3317" s="6">
        <f>O3317+S3317</f>
        <v>14</v>
      </c>
      <c r="Y3317" s="6" t="e">
        <f>P3317*I3317/100/T3317</f>
        <v>#DIV/0!</v>
      </c>
      <c r="Z3317" s="6" t="e">
        <f>Y3317*H3317</f>
        <v>#DIV/0!</v>
      </c>
      <c r="AB3317" s="1">
        <f t="shared" si="102"/>
        <v>0</v>
      </c>
      <c r="AC3317" s="1">
        <f t="shared" si="103"/>
        <v>0</v>
      </c>
    </row>
    <row r="3318" spans="4:29" x14ac:dyDescent="0.25">
      <c r="D3318" s="1">
        <v>2002</v>
      </c>
      <c r="E3318" s="1" t="s">
        <v>98</v>
      </c>
      <c r="F3318" s="2" t="s">
        <v>284</v>
      </c>
      <c r="G3318">
        <v>4</v>
      </c>
      <c r="H3318">
        <v>47644736</v>
      </c>
      <c r="I3318" s="1">
        <v>4951.8419999999996</v>
      </c>
      <c r="J3318" s="1">
        <v>3631</v>
      </c>
      <c r="K3318" s="1">
        <v>541940.30000000005</v>
      </c>
      <c r="L3318" s="1">
        <v>500000</v>
      </c>
      <c r="M3318" s="3">
        <v>71</v>
      </c>
      <c r="N3318">
        <v>6.7</v>
      </c>
      <c r="O3318">
        <v>14</v>
      </c>
      <c r="P3318" s="1">
        <f>IF($A$3="Percentage of government revenue per capita",$B$3,0) + IF($A$3="Absolute extra revenue",AB3318,0) + IF($A$3="Absolute revenue per capita",AC3318,0)</f>
        <v>0</v>
      </c>
      <c r="Q3318" s="5">
        <f>-MIN(data!$B$4 / data!I3503 * data!P3503 / 100, data!N3503)</f>
        <v>0</v>
      </c>
      <c r="R3318" s="4">
        <f>-Q3318*K3318/1000</f>
        <v>0</v>
      </c>
      <c r="S3318" s="6">
        <f>-MIN(data!$B$5/(POWER(LN(I3318),2))*P3318/100, O3318)</f>
        <v>0</v>
      </c>
      <c r="T3318" s="6">
        <f>-S3318*L3318/100000</f>
        <v>0</v>
      </c>
      <c r="U3318" s="4">
        <f>N3318+Q3318</f>
        <v>6.7</v>
      </c>
      <c r="V3318" s="4" t="e">
        <f>P3318*I3318/100/R3318</f>
        <v>#DIV/0!</v>
      </c>
      <c r="W3318" s="4" t="e">
        <f>V3318*H3318</f>
        <v>#DIV/0!</v>
      </c>
      <c r="X3318" s="6">
        <f>O3318+S3318</f>
        <v>14</v>
      </c>
      <c r="Y3318" s="6" t="e">
        <f>P3318*I3318/100/T3318</f>
        <v>#DIV/0!</v>
      </c>
      <c r="Z3318" s="6" t="e">
        <f>Y3318*H3318</f>
        <v>#DIV/0!</v>
      </c>
      <c r="AB3318" s="1">
        <f t="shared" si="102"/>
        <v>0</v>
      </c>
      <c r="AC3318" s="1">
        <f t="shared" si="103"/>
        <v>0</v>
      </c>
    </row>
    <row r="3319" spans="4:29" x14ac:dyDescent="0.25">
      <c r="D3319" s="1">
        <v>2003</v>
      </c>
      <c r="E3319" s="1" t="s">
        <v>98</v>
      </c>
      <c r="F3319" s="2" t="s">
        <v>284</v>
      </c>
      <c r="G3319">
        <v>4</v>
      </c>
      <c r="H3319">
        <v>47892330</v>
      </c>
      <c r="I3319" s="1">
        <v>5245.5320000000002</v>
      </c>
      <c r="J3319" s="1">
        <v>3281</v>
      </c>
      <c r="K3319" s="1">
        <v>520793.7</v>
      </c>
      <c r="L3319" s="1">
        <v>440000</v>
      </c>
      <c r="M3319" s="3">
        <v>70</v>
      </c>
      <c r="N3319">
        <v>6.3</v>
      </c>
      <c r="O3319">
        <v>15</v>
      </c>
      <c r="P3319" s="1">
        <f>IF($A$3="Percentage of government revenue per capita",$B$3,0) + IF($A$3="Absolute extra revenue",AB3319,0) + IF($A$3="Absolute revenue per capita",AC3319,0)</f>
        <v>0</v>
      </c>
      <c r="Q3319" s="5">
        <f>-MIN(data!$B$4 / data!I3504 * data!P3504 / 100, data!N3504)</f>
        <v>0</v>
      </c>
      <c r="R3319" s="4">
        <f>-Q3319*K3319/1000</f>
        <v>0</v>
      </c>
      <c r="S3319" s="6">
        <f>-MIN(data!$B$5/(POWER(LN(I3319),2))*P3319/100, O3319)</f>
        <v>0</v>
      </c>
      <c r="T3319" s="6">
        <f>-S3319*L3319/100000</f>
        <v>0</v>
      </c>
      <c r="U3319" s="4">
        <f>N3319+Q3319</f>
        <v>6.3</v>
      </c>
      <c r="V3319" s="4" t="e">
        <f>P3319*I3319/100/R3319</f>
        <v>#DIV/0!</v>
      </c>
      <c r="W3319" s="4" t="e">
        <f>V3319*H3319</f>
        <v>#DIV/0!</v>
      </c>
      <c r="X3319" s="6">
        <f>O3319+S3319</f>
        <v>15</v>
      </c>
      <c r="Y3319" s="6" t="e">
        <f>P3319*I3319/100/T3319</f>
        <v>#DIV/0!</v>
      </c>
      <c r="Z3319" s="6" t="e">
        <f>Y3319*H3319</f>
        <v>#DIV/0!</v>
      </c>
      <c r="AB3319" s="1">
        <f t="shared" si="102"/>
        <v>0</v>
      </c>
      <c r="AC3319" s="1">
        <f t="shared" si="103"/>
        <v>0</v>
      </c>
    </row>
    <row r="3320" spans="4:29" x14ac:dyDescent="0.25">
      <c r="D3320" s="1">
        <v>2004</v>
      </c>
      <c r="E3320" s="1" t="s">
        <v>98</v>
      </c>
      <c r="F3320" s="2" t="s">
        <v>284</v>
      </c>
      <c r="G3320">
        <v>4</v>
      </c>
      <c r="H3320">
        <v>48082519</v>
      </c>
      <c r="I3320" s="1">
        <v>5346.5020000000004</v>
      </c>
      <c r="J3320" s="1">
        <v>2961</v>
      </c>
      <c r="K3320" s="1">
        <v>501864.4</v>
      </c>
      <c r="L3320" s="1">
        <v>478571.4</v>
      </c>
      <c r="M3320" s="3">
        <v>66</v>
      </c>
      <c r="N3320">
        <v>5.9</v>
      </c>
      <c r="O3320">
        <v>14</v>
      </c>
      <c r="P3320" s="1">
        <f>IF($A$3="Percentage of government revenue per capita",$B$3,0) + IF($A$3="Absolute extra revenue",AB3320,0) + IF($A$3="Absolute revenue per capita",AC3320,0)</f>
        <v>0</v>
      </c>
      <c r="Q3320" s="5">
        <f>-MIN(data!$B$4 / data!I3505 * data!P3505 / 100, data!N3505)</f>
        <v>0</v>
      </c>
      <c r="R3320" s="4">
        <f>-Q3320*K3320/1000</f>
        <v>0</v>
      </c>
      <c r="S3320" s="6">
        <f>-MIN(data!$B$5/(POWER(LN(I3320),2))*P3320/100, O3320)</f>
        <v>0</v>
      </c>
      <c r="T3320" s="6">
        <f>-S3320*L3320/100000</f>
        <v>0</v>
      </c>
      <c r="U3320" s="4">
        <f>N3320+Q3320</f>
        <v>5.9</v>
      </c>
      <c r="V3320" s="4" t="e">
        <f>P3320*I3320/100/R3320</f>
        <v>#DIV/0!</v>
      </c>
      <c r="W3320" s="4" t="e">
        <f>V3320*H3320</f>
        <v>#DIV/0!</v>
      </c>
      <c r="X3320" s="6">
        <f>O3320+S3320</f>
        <v>14</v>
      </c>
      <c r="Y3320" s="6" t="e">
        <f>P3320*I3320/100/T3320</f>
        <v>#DIV/0!</v>
      </c>
      <c r="Z3320" s="6" t="e">
        <f>Y3320*H3320</f>
        <v>#DIV/0!</v>
      </c>
      <c r="AB3320" s="1">
        <f t="shared" si="102"/>
        <v>0</v>
      </c>
      <c r="AC3320" s="1">
        <f t="shared" si="103"/>
        <v>0</v>
      </c>
    </row>
    <row r="3321" spans="4:29" x14ac:dyDescent="0.25">
      <c r="D3321" s="1">
        <v>2005</v>
      </c>
      <c r="E3321" s="1" t="s">
        <v>98</v>
      </c>
      <c r="F3321" s="2" t="s">
        <v>284</v>
      </c>
      <c r="G3321">
        <v>4</v>
      </c>
      <c r="H3321">
        <v>48184561</v>
      </c>
      <c r="I3321" s="1">
        <v>5763.6189999999997</v>
      </c>
      <c r="J3321" s="1">
        <v>2677</v>
      </c>
      <c r="K3321" s="1">
        <v>486727.3</v>
      </c>
      <c r="L3321" s="1">
        <v>428571.4</v>
      </c>
      <c r="M3321" s="3">
        <v>67</v>
      </c>
      <c r="N3321">
        <v>5.5</v>
      </c>
      <c r="O3321">
        <v>14</v>
      </c>
      <c r="P3321" s="1">
        <f>IF($A$3="Percentage of government revenue per capita",$B$3,0) + IF($A$3="Absolute extra revenue",AB3321,0) + IF($A$3="Absolute revenue per capita",AC3321,0)</f>
        <v>0</v>
      </c>
      <c r="Q3321" s="5">
        <f>-MIN(data!$B$4 / data!I3506 * data!P3506 / 100, data!N3506)</f>
        <v>0</v>
      </c>
      <c r="R3321" s="4">
        <f>-Q3321*K3321/1000</f>
        <v>0</v>
      </c>
      <c r="S3321" s="6">
        <f>-MIN(data!$B$5/(POWER(LN(I3321),2))*P3321/100, O3321)</f>
        <v>0</v>
      </c>
      <c r="T3321" s="6">
        <f>-S3321*L3321/100000</f>
        <v>0</v>
      </c>
      <c r="U3321" s="4">
        <f>N3321+Q3321</f>
        <v>5.5</v>
      </c>
      <c r="V3321" s="4" t="e">
        <f>P3321*I3321/100/R3321</f>
        <v>#DIV/0!</v>
      </c>
      <c r="W3321" s="4" t="e">
        <f>V3321*H3321</f>
        <v>#DIV/0!</v>
      </c>
      <c r="X3321" s="6">
        <f>O3321+S3321</f>
        <v>14</v>
      </c>
      <c r="Y3321" s="6" t="e">
        <f>P3321*I3321/100/T3321</f>
        <v>#DIV/0!</v>
      </c>
      <c r="Z3321" s="6" t="e">
        <f>Y3321*H3321</f>
        <v>#DIV/0!</v>
      </c>
      <c r="AB3321" s="1">
        <f t="shared" si="102"/>
        <v>0</v>
      </c>
      <c r="AC3321" s="1">
        <f t="shared" si="103"/>
        <v>0</v>
      </c>
    </row>
    <row r="3322" spans="4:29" x14ac:dyDescent="0.25">
      <c r="D3322" s="1">
        <v>2006</v>
      </c>
      <c r="E3322" s="1" t="s">
        <v>98</v>
      </c>
      <c r="F3322" s="2" t="s">
        <v>284</v>
      </c>
      <c r="G3322">
        <v>4</v>
      </c>
      <c r="H3322">
        <v>48438292</v>
      </c>
      <c r="I3322" s="1">
        <v>6302.18</v>
      </c>
      <c r="J3322" s="1">
        <v>2433</v>
      </c>
      <c r="K3322" s="1">
        <v>467884.6</v>
      </c>
      <c r="L3322" s="1">
        <v>507692.3</v>
      </c>
      <c r="M3322" s="3">
        <v>60</v>
      </c>
      <c r="N3322">
        <v>5.2</v>
      </c>
      <c r="O3322">
        <v>13</v>
      </c>
      <c r="P3322" s="1">
        <f>IF($A$3="Percentage of government revenue per capita",$B$3,0) + IF($A$3="Absolute extra revenue",AB3322,0) + IF($A$3="Absolute revenue per capita",AC3322,0)</f>
        <v>0</v>
      </c>
      <c r="Q3322" s="5">
        <f>-MIN(data!$B$4 / data!I3507 * data!P3507 / 100, data!N3507)</f>
        <v>0</v>
      </c>
      <c r="R3322" s="4">
        <f>-Q3322*K3322/1000</f>
        <v>0</v>
      </c>
      <c r="S3322" s="6">
        <f>-MIN(data!$B$5/(POWER(LN(I3322),2))*P3322/100, O3322)</f>
        <v>0</v>
      </c>
      <c r="T3322" s="6">
        <f>-S3322*L3322/100000</f>
        <v>0</v>
      </c>
      <c r="U3322" s="4">
        <f>N3322+Q3322</f>
        <v>5.2</v>
      </c>
      <c r="V3322" s="4" t="e">
        <f>P3322*I3322/100/R3322</f>
        <v>#DIV/0!</v>
      </c>
      <c r="W3322" s="4" t="e">
        <f>V3322*H3322</f>
        <v>#DIV/0!</v>
      </c>
      <c r="X3322" s="6">
        <f>O3322+S3322</f>
        <v>13</v>
      </c>
      <c r="Y3322" s="6" t="e">
        <f>P3322*I3322/100/T3322</f>
        <v>#DIV/0!</v>
      </c>
      <c r="Z3322" s="6" t="e">
        <f>Y3322*H3322</f>
        <v>#DIV/0!</v>
      </c>
      <c r="AB3322" s="1">
        <f t="shared" si="102"/>
        <v>0</v>
      </c>
      <c r="AC3322" s="1">
        <f t="shared" si="103"/>
        <v>0</v>
      </c>
    </row>
    <row r="3323" spans="4:29" x14ac:dyDescent="0.25">
      <c r="D3323" s="1">
        <v>2007</v>
      </c>
      <c r="E3323" s="1" t="s">
        <v>98</v>
      </c>
      <c r="F3323" s="2" t="s">
        <v>284</v>
      </c>
      <c r="G3323">
        <v>4</v>
      </c>
      <c r="H3323">
        <v>48683638</v>
      </c>
      <c r="I3323" s="1">
        <v>6912.6620000000003</v>
      </c>
      <c r="J3323" s="1">
        <v>2233</v>
      </c>
      <c r="K3323" s="1">
        <v>465208.3</v>
      </c>
      <c r="L3323" s="1">
        <v>471428.6</v>
      </c>
      <c r="M3323" s="3">
        <v>66</v>
      </c>
      <c r="N3323">
        <v>4.8</v>
      </c>
      <c r="O3323">
        <v>14</v>
      </c>
      <c r="P3323" s="1">
        <f>IF($A$3="Percentage of government revenue per capita",$B$3,0) + IF($A$3="Absolute extra revenue",AB3323,0) + IF($A$3="Absolute revenue per capita",AC3323,0)</f>
        <v>0</v>
      </c>
      <c r="Q3323" s="5">
        <f>-MIN(data!$B$4 / data!I3508 * data!P3508 / 100, data!N3508)</f>
        <v>0</v>
      </c>
      <c r="R3323" s="4">
        <f>-Q3323*K3323/1000</f>
        <v>0</v>
      </c>
      <c r="S3323" s="6">
        <f>-MIN(data!$B$5/(POWER(LN(I3323),2))*P3323/100, O3323)</f>
        <v>0</v>
      </c>
      <c r="T3323" s="6">
        <f>-S3323*L3323/100000</f>
        <v>0</v>
      </c>
      <c r="U3323" s="4">
        <f>N3323+Q3323</f>
        <v>4.8</v>
      </c>
      <c r="V3323" s="4" t="e">
        <f>P3323*I3323/100/R3323</f>
        <v>#DIV/0!</v>
      </c>
      <c r="W3323" s="4" t="e">
        <f>V3323*H3323</f>
        <v>#DIV/0!</v>
      </c>
      <c r="X3323" s="6">
        <f>O3323+S3323</f>
        <v>14</v>
      </c>
      <c r="Y3323" s="6" t="e">
        <f>P3323*I3323/100/T3323</f>
        <v>#DIV/0!</v>
      </c>
      <c r="Z3323" s="6" t="e">
        <f>Y3323*H3323</f>
        <v>#DIV/0!</v>
      </c>
      <c r="AB3323" s="1">
        <f t="shared" si="102"/>
        <v>0</v>
      </c>
      <c r="AC3323" s="1">
        <f t="shared" si="103"/>
        <v>0</v>
      </c>
    </row>
    <row r="3324" spans="4:29" x14ac:dyDescent="0.25">
      <c r="D3324" s="1">
        <v>2008</v>
      </c>
      <c r="E3324" s="1" t="s">
        <v>98</v>
      </c>
      <c r="F3324" s="2" t="s">
        <v>284</v>
      </c>
      <c r="G3324">
        <v>4</v>
      </c>
      <c r="H3324">
        <v>49054708</v>
      </c>
      <c r="I3324" s="1">
        <v>7143.9219999999996</v>
      </c>
      <c r="J3324" s="1">
        <v>2076</v>
      </c>
      <c r="K3324" s="1">
        <v>461333.3</v>
      </c>
      <c r="L3324" s="1">
        <v>500000</v>
      </c>
      <c r="M3324" s="3">
        <v>66</v>
      </c>
      <c r="N3324">
        <v>4.5</v>
      </c>
      <c r="O3324">
        <v>14</v>
      </c>
      <c r="P3324" s="1">
        <f>IF($A$3="Percentage of government revenue per capita",$B$3,0) + IF($A$3="Absolute extra revenue",AB3324,0) + IF($A$3="Absolute revenue per capita",AC3324,0)</f>
        <v>0</v>
      </c>
      <c r="Q3324" s="5">
        <f>-MIN(data!$B$4 / data!I3509 * data!P3509 / 100, data!N3509)</f>
        <v>0</v>
      </c>
      <c r="R3324" s="4">
        <f>-Q3324*K3324/1000</f>
        <v>0</v>
      </c>
      <c r="S3324" s="6">
        <f>-MIN(data!$B$5/(POWER(LN(I3324),2))*P3324/100, O3324)</f>
        <v>0</v>
      </c>
      <c r="T3324" s="6">
        <f>-S3324*L3324/100000</f>
        <v>0</v>
      </c>
      <c r="U3324" s="4">
        <f>N3324+Q3324</f>
        <v>4.5</v>
      </c>
      <c r="V3324" s="4" t="e">
        <f>P3324*I3324/100/R3324</f>
        <v>#DIV/0!</v>
      </c>
      <c r="W3324" s="4" t="e">
        <f>V3324*H3324</f>
        <v>#DIV/0!</v>
      </c>
      <c r="X3324" s="6">
        <f>O3324+S3324</f>
        <v>14</v>
      </c>
      <c r="Y3324" s="6" t="e">
        <f>P3324*I3324/100/T3324</f>
        <v>#DIV/0!</v>
      </c>
      <c r="Z3324" s="6" t="e">
        <f>Y3324*H3324</f>
        <v>#DIV/0!</v>
      </c>
      <c r="AB3324" s="1">
        <f t="shared" si="102"/>
        <v>0</v>
      </c>
      <c r="AC3324" s="1">
        <f t="shared" si="103"/>
        <v>0</v>
      </c>
    </row>
    <row r="3325" spans="4:29" x14ac:dyDescent="0.25">
      <c r="D3325" s="1">
        <v>2009</v>
      </c>
      <c r="E3325" s="1" t="s">
        <v>98</v>
      </c>
      <c r="F3325" s="2" t="s">
        <v>284</v>
      </c>
      <c r="G3325">
        <v>4</v>
      </c>
      <c r="H3325">
        <v>49307835</v>
      </c>
      <c r="I3325" s="1">
        <v>6997.0389999999998</v>
      </c>
      <c r="J3325" s="1">
        <v>1954</v>
      </c>
      <c r="K3325" s="1">
        <v>454418.6</v>
      </c>
      <c r="L3325" s="1">
        <v>453333.3</v>
      </c>
      <c r="M3325" s="3">
        <v>70</v>
      </c>
      <c r="N3325">
        <v>4.3</v>
      </c>
      <c r="O3325">
        <v>15</v>
      </c>
      <c r="P3325" s="1">
        <f>IF($A$3="Percentage of government revenue per capita",$B$3,0) + IF($A$3="Absolute extra revenue",AB3325,0) + IF($A$3="Absolute revenue per capita",AC3325,0)</f>
        <v>0</v>
      </c>
      <c r="Q3325" s="5">
        <f>-MIN(data!$B$4 / data!I3510 * data!P3510 / 100, data!N3510)</f>
        <v>0</v>
      </c>
      <c r="R3325" s="4">
        <f>-Q3325*K3325/1000</f>
        <v>0</v>
      </c>
      <c r="S3325" s="6">
        <f>-MIN(data!$B$5/(POWER(LN(I3325),2))*P3325/100, O3325)</f>
        <v>0</v>
      </c>
      <c r="T3325" s="6">
        <f>-S3325*L3325/100000</f>
        <v>0</v>
      </c>
      <c r="U3325" s="4">
        <f>N3325+Q3325</f>
        <v>4.3</v>
      </c>
      <c r="V3325" s="4" t="e">
        <f>P3325*I3325/100/R3325</f>
        <v>#DIV/0!</v>
      </c>
      <c r="W3325" s="4" t="e">
        <f>V3325*H3325</f>
        <v>#DIV/0!</v>
      </c>
      <c r="X3325" s="6">
        <f>O3325+S3325</f>
        <v>15</v>
      </c>
      <c r="Y3325" s="6" t="e">
        <f>P3325*I3325/100/T3325</f>
        <v>#DIV/0!</v>
      </c>
      <c r="Z3325" s="6" t="e">
        <f>Y3325*H3325</f>
        <v>#DIV/0!</v>
      </c>
      <c r="AB3325" s="1">
        <f t="shared" si="102"/>
        <v>0</v>
      </c>
      <c r="AC3325" s="1">
        <f t="shared" si="103"/>
        <v>0</v>
      </c>
    </row>
    <row r="3326" spans="4:29" x14ac:dyDescent="0.25">
      <c r="D3326" s="1">
        <v>2010</v>
      </c>
      <c r="E3326" s="1" t="s">
        <v>98</v>
      </c>
      <c r="F3326" s="2" t="s">
        <v>284</v>
      </c>
      <c r="G3326">
        <v>4</v>
      </c>
      <c r="H3326">
        <v>49554112</v>
      </c>
      <c r="I3326" s="1">
        <v>7061.1980000000003</v>
      </c>
      <c r="J3326" s="1">
        <v>1860</v>
      </c>
      <c r="K3326" s="1">
        <v>453658.5</v>
      </c>
      <c r="L3326" s="1">
        <v>433333.3</v>
      </c>
      <c r="M3326" s="3">
        <v>68</v>
      </c>
      <c r="N3326">
        <v>4.0999999999999996</v>
      </c>
      <c r="O3326">
        <v>15</v>
      </c>
      <c r="P3326" s="1">
        <f>IF($A$3="Percentage of government revenue per capita",$B$3,0) + IF($A$3="Absolute extra revenue",AB3326,0) + IF($A$3="Absolute revenue per capita",AC3326,0)</f>
        <v>0</v>
      </c>
      <c r="Q3326" s="5">
        <f>-MIN(data!$B$4 / data!I3511 * data!P3511 / 100, data!N3511)</f>
        <v>0</v>
      </c>
      <c r="R3326" s="4">
        <f>-Q3326*K3326/1000</f>
        <v>0</v>
      </c>
      <c r="S3326" s="6">
        <f>-MIN(data!$B$5/(POWER(LN(I3326),2))*P3326/100, O3326)</f>
        <v>0</v>
      </c>
      <c r="T3326" s="6">
        <f>-S3326*L3326/100000</f>
        <v>0</v>
      </c>
      <c r="U3326" s="4">
        <f>N3326+Q3326</f>
        <v>4.0999999999999996</v>
      </c>
      <c r="V3326" s="4" t="e">
        <f>P3326*I3326/100/R3326</f>
        <v>#DIV/0!</v>
      </c>
      <c r="W3326" s="4" t="e">
        <f>V3326*H3326</f>
        <v>#DIV/0!</v>
      </c>
      <c r="X3326" s="6">
        <f>O3326+S3326</f>
        <v>15</v>
      </c>
      <c r="Y3326" s="6" t="e">
        <f>P3326*I3326/100/T3326</f>
        <v>#DIV/0!</v>
      </c>
      <c r="Z3326" s="6" t="e">
        <f>Y3326*H3326</f>
        <v>#DIV/0!</v>
      </c>
      <c r="AB3326" s="1">
        <f t="shared" si="102"/>
        <v>0</v>
      </c>
      <c r="AC3326" s="1">
        <f t="shared" si="103"/>
        <v>0</v>
      </c>
    </row>
    <row r="3327" spans="4:29" x14ac:dyDescent="0.25">
      <c r="D3327" s="1">
        <v>2011</v>
      </c>
      <c r="E3327" s="1" t="s">
        <v>98</v>
      </c>
      <c r="F3327" s="2" t="s">
        <v>284</v>
      </c>
      <c r="G3327">
        <v>4</v>
      </c>
      <c r="H3327">
        <v>49936638</v>
      </c>
      <c r="I3327" s="1">
        <v>7571.8729999999996</v>
      </c>
      <c r="J3327" s="1">
        <v>1785</v>
      </c>
      <c r="K3327" s="1">
        <v>446250</v>
      </c>
      <c r="L3327" s="1">
        <v>428571.4</v>
      </c>
      <c r="M3327" s="3">
        <v>65</v>
      </c>
      <c r="N3327">
        <v>4</v>
      </c>
      <c r="O3327">
        <v>14</v>
      </c>
      <c r="P3327" s="1">
        <f>IF($A$3="Percentage of government revenue per capita",$B$3,0) + IF($A$3="Absolute extra revenue",AB3327,0) + IF($A$3="Absolute revenue per capita",AC3327,0)</f>
        <v>0</v>
      </c>
      <c r="Q3327" s="5">
        <f>-MIN(data!$B$4 / data!I3512 * data!P3512 / 100, data!N3512)</f>
        <v>0</v>
      </c>
      <c r="R3327" s="4">
        <f>-Q3327*K3327/1000</f>
        <v>0</v>
      </c>
      <c r="S3327" s="6">
        <f>-MIN(data!$B$5/(POWER(LN(I3327),2))*P3327/100, O3327)</f>
        <v>0</v>
      </c>
      <c r="T3327" s="6">
        <f>-S3327*L3327/100000</f>
        <v>0</v>
      </c>
      <c r="U3327" s="4">
        <f>N3327+Q3327</f>
        <v>4</v>
      </c>
      <c r="V3327" s="4" t="e">
        <f>P3327*I3327/100/R3327</f>
        <v>#DIV/0!</v>
      </c>
      <c r="W3327" s="4" t="e">
        <f>V3327*H3327</f>
        <v>#DIV/0!</v>
      </c>
      <c r="X3327" s="6">
        <f>O3327+S3327</f>
        <v>14</v>
      </c>
      <c r="Y3327" s="6" t="e">
        <f>P3327*I3327/100/T3327</f>
        <v>#DIV/0!</v>
      </c>
      <c r="Z3327" s="6" t="e">
        <f>Y3327*H3327</f>
        <v>#DIV/0!</v>
      </c>
      <c r="AB3327" s="1">
        <f t="shared" si="102"/>
        <v>0</v>
      </c>
      <c r="AC3327" s="1">
        <f t="shared" si="103"/>
        <v>0</v>
      </c>
    </row>
    <row r="3328" spans="4:29" x14ac:dyDescent="0.25">
      <c r="D3328" s="1">
        <v>2012</v>
      </c>
      <c r="E3328" s="1" t="s">
        <v>98</v>
      </c>
      <c r="F3328" s="2" t="s">
        <v>284</v>
      </c>
      <c r="G3328">
        <v>4</v>
      </c>
      <c r="H3328">
        <v>50199853</v>
      </c>
      <c r="I3328" s="1">
        <v>7801.9570000000003</v>
      </c>
      <c r="J3328" s="1">
        <v>1723</v>
      </c>
      <c r="K3328" s="1">
        <v>453421.1</v>
      </c>
      <c r="L3328" s="1">
        <v>430769.2</v>
      </c>
      <c r="M3328" s="3">
        <v>60</v>
      </c>
      <c r="N3328">
        <v>3.8</v>
      </c>
      <c r="O3328">
        <v>13</v>
      </c>
      <c r="P3328" s="1">
        <f>IF($A$3="Percentage of government revenue per capita",$B$3,0) + IF($A$3="Absolute extra revenue",AB3328,0) + IF($A$3="Absolute revenue per capita",AC3328,0)</f>
        <v>0</v>
      </c>
      <c r="Q3328" s="5">
        <f>-MIN(data!$B$4 / data!I3513 * data!P3513 / 100, data!N3513)</f>
        <v>0</v>
      </c>
      <c r="R3328" s="4">
        <f>-Q3328*K3328/1000</f>
        <v>0</v>
      </c>
      <c r="S3328" s="6">
        <f>-MIN(data!$B$5/(POWER(LN(I3328),2))*P3328/100, O3328)</f>
        <v>0</v>
      </c>
      <c r="T3328" s="6">
        <f>-S3328*L3328/100000</f>
        <v>0</v>
      </c>
      <c r="U3328" s="4">
        <f>N3328+Q3328</f>
        <v>3.8</v>
      </c>
      <c r="V3328" s="4" t="e">
        <f>P3328*I3328/100/R3328</f>
        <v>#DIV/0!</v>
      </c>
      <c r="W3328" s="4" t="e">
        <f>V3328*H3328</f>
        <v>#DIV/0!</v>
      </c>
      <c r="X3328" s="6">
        <f>O3328+S3328</f>
        <v>13</v>
      </c>
      <c r="Y3328" s="6" t="e">
        <f>P3328*I3328/100/T3328</f>
        <v>#DIV/0!</v>
      </c>
      <c r="Z3328" s="6" t="e">
        <f>Y3328*H3328</f>
        <v>#DIV/0!</v>
      </c>
      <c r="AB3328" s="1">
        <f t="shared" si="102"/>
        <v>0</v>
      </c>
      <c r="AC3328" s="1">
        <f t="shared" si="103"/>
        <v>0</v>
      </c>
    </row>
    <row r="3329" spans="4:29" x14ac:dyDescent="0.25">
      <c r="D3329" s="1">
        <v>2013</v>
      </c>
      <c r="E3329" s="1" t="s">
        <v>98</v>
      </c>
      <c r="F3329" s="2" t="s">
        <v>284</v>
      </c>
      <c r="G3329">
        <v>4</v>
      </c>
      <c r="H3329">
        <v>50428893</v>
      </c>
      <c r="I3329" s="1">
        <v>7839.8710000000001</v>
      </c>
      <c r="J3329" s="1">
        <v>1668</v>
      </c>
      <c r="K3329" s="1">
        <v>450810.8</v>
      </c>
      <c r="L3329" s="1">
        <v>441666.7</v>
      </c>
      <c r="M3329" s="3">
        <v>56</v>
      </c>
      <c r="N3329">
        <v>3.7</v>
      </c>
      <c r="O3329">
        <v>12</v>
      </c>
      <c r="P3329" s="1">
        <f>IF($A$3="Percentage of government revenue per capita",$B$3,0) + IF($A$3="Absolute extra revenue",AB3329,0) + IF($A$3="Absolute revenue per capita",AC3329,0)</f>
        <v>0</v>
      </c>
      <c r="Q3329" s="5">
        <f>-MIN(data!$B$4 / data!I3514 * data!P3514 / 100, data!N3514)</f>
        <v>0</v>
      </c>
      <c r="R3329" s="4">
        <f>-Q3329*K3329/1000</f>
        <v>0</v>
      </c>
      <c r="S3329" s="6">
        <f>-MIN(data!$B$5/(POWER(LN(I3329),2))*P3329/100, O3329)</f>
        <v>0</v>
      </c>
      <c r="T3329" s="6">
        <f>-S3329*L3329/100000</f>
        <v>0</v>
      </c>
      <c r="U3329" s="4">
        <f>N3329+Q3329</f>
        <v>3.7</v>
      </c>
      <c r="V3329" s="4" t="e">
        <f>P3329*I3329/100/R3329</f>
        <v>#DIV/0!</v>
      </c>
      <c r="W3329" s="4" t="e">
        <f>V3329*H3329</f>
        <v>#DIV/0!</v>
      </c>
      <c r="X3329" s="6">
        <f>O3329+S3329</f>
        <v>12</v>
      </c>
      <c r="Y3329" s="6" t="e">
        <f>P3329*I3329/100/T3329</f>
        <v>#DIV/0!</v>
      </c>
      <c r="Z3329" s="6" t="e">
        <f>Y3329*H3329</f>
        <v>#DIV/0!</v>
      </c>
      <c r="AB3329" s="1">
        <f t="shared" si="102"/>
        <v>0</v>
      </c>
      <c r="AC3329" s="1">
        <f t="shared" si="103"/>
        <v>0</v>
      </c>
    </row>
    <row r="3330" spans="4:29" x14ac:dyDescent="0.25">
      <c r="D3330" s="1">
        <v>2014</v>
      </c>
      <c r="E3330" s="1" t="s">
        <v>98</v>
      </c>
      <c r="F3330" s="2" t="s">
        <v>284</v>
      </c>
      <c r="G3330">
        <v>4</v>
      </c>
      <c r="H3330">
        <v>50746659</v>
      </c>
      <c r="I3330" s="1">
        <v>8087.5870000000004</v>
      </c>
      <c r="J3330" s="1">
        <v>1617</v>
      </c>
      <c r="K3330" s="1">
        <v>449166.7</v>
      </c>
      <c r="L3330" s="1">
        <v>416666.7</v>
      </c>
      <c r="M3330" s="3">
        <v>53</v>
      </c>
      <c r="N3330">
        <v>3.6</v>
      </c>
      <c r="O3330">
        <v>12</v>
      </c>
      <c r="P3330" s="1">
        <f>IF($A$3="Percentage of government revenue per capita",$B$3,0) + IF($A$3="Absolute extra revenue",AB3330,0) + IF($A$3="Absolute revenue per capita",AC3330,0)</f>
        <v>0</v>
      </c>
      <c r="Q3330" s="5">
        <f>-MIN(data!$B$4 / data!I3515 * data!P3515 / 100, data!N3515)</f>
        <v>0</v>
      </c>
      <c r="R3330" s="4">
        <f>-Q3330*K3330/1000</f>
        <v>0</v>
      </c>
      <c r="S3330" s="6">
        <f>-MIN(data!$B$5/(POWER(LN(I3330),2))*P3330/100, O3330)</f>
        <v>0</v>
      </c>
      <c r="T3330" s="6">
        <f>-S3330*L3330/100000</f>
        <v>0</v>
      </c>
      <c r="U3330" s="4">
        <f>N3330+Q3330</f>
        <v>3.6</v>
      </c>
      <c r="V3330" s="4" t="e">
        <f>P3330*I3330/100/R3330</f>
        <v>#DIV/0!</v>
      </c>
      <c r="W3330" s="4" t="e">
        <f>V3330*H3330</f>
        <v>#DIV/0!</v>
      </c>
      <c r="X3330" s="6">
        <f>O3330+S3330</f>
        <v>12</v>
      </c>
      <c r="Y3330" s="6" t="e">
        <f>P3330*I3330/100/T3330</f>
        <v>#DIV/0!</v>
      </c>
      <c r="Z3330" s="6" t="e">
        <f>Y3330*H3330</f>
        <v>#DIV/0!</v>
      </c>
      <c r="AB3330" s="1">
        <f t="shared" si="102"/>
        <v>0</v>
      </c>
      <c r="AC3330" s="1">
        <f t="shared" si="103"/>
        <v>0</v>
      </c>
    </row>
    <row r="3331" spans="4:29" x14ac:dyDescent="0.25">
      <c r="D3331" s="1">
        <v>2015</v>
      </c>
      <c r="E3331" s="1" t="s">
        <v>98</v>
      </c>
      <c r="F3331" s="2" t="s">
        <v>284</v>
      </c>
      <c r="G3331">
        <v>4</v>
      </c>
      <c r="H3331">
        <v>51014947</v>
      </c>
      <c r="I3331" s="1">
        <v>8351.6049999999996</v>
      </c>
      <c r="J3331" s="1">
        <v>1570</v>
      </c>
      <c r="K3331" s="1">
        <v>448571.4</v>
      </c>
      <c r="M3331" s="3">
        <v>50</v>
      </c>
      <c r="N3331">
        <v>3.5</v>
      </c>
      <c r="O3331">
        <v>11</v>
      </c>
      <c r="P3331" s="1">
        <f>IF($A$3="Percentage of government revenue per capita",$B$3,0) + IF($A$3="Absolute extra revenue",AB3331,0) + IF($A$3="Absolute revenue per capita",AC3331,0)</f>
        <v>0</v>
      </c>
      <c r="Q3331" s="5">
        <f>-MIN(data!$B$4 / data!I3516 * data!P3516 / 100, data!N3516)</f>
        <v>0</v>
      </c>
      <c r="R3331" s="4">
        <f>-Q3331*K3331/1000</f>
        <v>0</v>
      </c>
      <c r="S3331" s="6">
        <f>-MIN(data!$B$5/(POWER(LN(I3331),2))*P3331/100, O3331)</f>
        <v>0</v>
      </c>
      <c r="T3331" s="6">
        <f>-S3331*L3331/100000</f>
        <v>0</v>
      </c>
      <c r="U3331" s="4">
        <f>N3331+Q3331</f>
        <v>3.5</v>
      </c>
      <c r="V3331" s="4" t="e">
        <f>P3331*I3331/100/R3331</f>
        <v>#DIV/0!</v>
      </c>
      <c r="W3331" s="4" t="e">
        <f>V3331*H3331</f>
        <v>#DIV/0!</v>
      </c>
      <c r="X3331" s="6">
        <f>O3331+S3331</f>
        <v>11</v>
      </c>
      <c r="Y3331" s="6" t="e">
        <f>P3331*I3331/100/T3331</f>
        <v>#DIV/0!</v>
      </c>
      <c r="Z3331" s="6" t="e">
        <f>Y3331*H3331</f>
        <v>#DIV/0!</v>
      </c>
      <c r="AB3331" s="1">
        <f t="shared" si="102"/>
        <v>0</v>
      </c>
      <c r="AC3331" s="1">
        <f t="shared" si="103"/>
        <v>0</v>
      </c>
    </row>
    <row r="3332" spans="4:29" x14ac:dyDescent="0.25">
      <c r="D3332" s="1">
        <v>2016</v>
      </c>
      <c r="E3332" s="1" t="s">
        <v>98</v>
      </c>
      <c r="F3332" s="2" t="s">
        <v>284</v>
      </c>
      <c r="G3332">
        <v>4</v>
      </c>
      <c r="H3332">
        <v>51245707</v>
      </c>
      <c r="I3332" s="1">
        <v>8784.3490000000002</v>
      </c>
      <c r="J3332" s="1">
        <v>1525</v>
      </c>
      <c r="K3332" s="1">
        <v>448529.4</v>
      </c>
      <c r="M3332" s="3"/>
      <c r="N3332">
        <v>3.4</v>
      </c>
      <c r="O3332"/>
      <c r="P3332" s="1">
        <f>IF($A$3="Percentage of government revenue per capita",$B$3,0) + IF($A$3="Absolute extra revenue",AB3332,0) + IF($A$3="Absolute revenue per capita",AC3332,0)</f>
        <v>0</v>
      </c>
      <c r="Q3332" s="5">
        <f>-MIN(data!$B$4 / data!I3517 * data!P3517 / 100, data!N3517)</f>
        <v>0</v>
      </c>
      <c r="R3332" s="4">
        <f>-Q3332*K3332/1000</f>
        <v>0</v>
      </c>
      <c r="S3332" s="6">
        <f>-MIN(data!$B$5/(POWER(LN(I3332),2))*P3332/100, O3332)</f>
        <v>0</v>
      </c>
      <c r="T3332" s="6">
        <f>-S3332*L3332/100000</f>
        <v>0</v>
      </c>
      <c r="U3332" s="4">
        <f>N3332+Q3332</f>
        <v>3.4</v>
      </c>
      <c r="V3332" s="4" t="e">
        <f>P3332*I3332/100/R3332</f>
        <v>#DIV/0!</v>
      </c>
      <c r="W3332" s="4" t="e">
        <f>V3332*H3332</f>
        <v>#DIV/0!</v>
      </c>
      <c r="X3332" s="6">
        <f>O3332+S3332</f>
        <v>0</v>
      </c>
      <c r="Y3332" s="6" t="e">
        <f>P3332*I3332/100/T3332</f>
        <v>#DIV/0!</v>
      </c>
      <c r="Z3332" s="6" t="e">
        <f>Y3332*H3332</f>
        <v>#DIV/0!</v>
      </c>
      <c r="AB3332" s="1">
        <f t="shared" ref="AB3332:AB3395" si="104">$B$3*100/H3332/I3332</f>
        <v>0</v>
      </c>
      <c r="AC3332" s="1">
        <f t="shared" ref="AC3332:AC3395" si="105">$B$3/I3332*100</f>
        <v>0</v>
      </c>
    </row>
    <row r="3333" spans="4:29" x14ac:dyDescent="0.25">
      <c r="D3333" s="1">
        <v>1980</v>
      </c>
      <c r="E3333" s="1" t="s">
        <v>99</v>
      </c>
      <c r="F3333" s="2" t="s">
        <v>285</v>
      </c>
      <c r="G3333">
        <v>4</v>
      </c>
      <c r="H3333">
        <v>1368677</v>
      </c>
      <c r="I3333" s="1">
        <v>0</v>
      </c>
      <c r="J3333" s="1">
        <v>1810</v>
      </c>
      <c r="K3333" s="1">
        <v>50000</v>
      </c>
      <c r="M3333" s="3"/>
      <c r="N3333">
        <v>36.200000000000003</v>
      </c>
      <c r="O3333"/>
      <c r="P3333" s="1">
        <f>IF($A$3="Percentage of government revenue per capita",$B$3,0) + IF($A$3="Absolute extra revenue",AB3333,0) + IF($A$3="Absolute revenue per capita",AC3333,0)</f>
        <v>0</v>
      </c>
      <c r="Q3333" s="5">
        <f>-MIN(data!$B$4 / data!I3518 * data!P3518 / 100, data!N3518)</f>
        <v>0</v>
      </c>
      <c r="R3333" s="4">
        <f>-Q3333*K3333/1000</f>
        <v>0</v>
      </c>
      <c r="S3333" s="6" t="e">
        <f>-MIN(data!$B$5/(POWER(LN(I3333),2))*P3333/100, O3333)</f>
        <v>#NUM!</v>
      </c>
      <c r="T3333" s="6" t="e">
        <f>-S3333*L3333/100000</f>
        <v>#NUM!</v>
      </c>
      <c r="U3333" s="4">
        <f>N3333+Q3333</f>
        <v>36.200000000000003</v>
      </c>
      <c r="V3333" s="4" t="e">
        <f>P3333*I3333/100/R3333</f>
        <v>#DIV/0!</v>
      </c>
      <c r="W3333" s="4" t="e">
        <f>V3333*H3333</f>
        <v>#DIV/0!</v>
      </c>
      <c r="X3333" s="6" t="e">
        <f>O3333+S3333</f>
        <v>#NUM!</v>
      </c>
      <c r="Y3333" s="6" t="e">
        <f>P3333*I3333/100/T3333</f>
        <v>#NUM!</v>
      </c>
      <c r="Z3333" s="6" t="e">
        <f>Y3333*H3333</f>
        <v>#NUM!</v>
      </c>
      <c r="AB3333" s="1" t="e">
        <f t="shared" si="104"/>
        <v>#DIV/0!</v>
      </c>
      <c r="AC3333" s="1" t="e">
        <f t="shared" si="105"/>
        <v>#DIV/0!</v>
      </c>
    </row>
    <row r="3334" spans="4:29" x14ac:dyDescent="0.25">
      <c r="D3334" s="1">
        <v>1981</v>
      </c>
      <c r="E3334" s="1" t="s">
        <v>99</v>
      </c>
      <c r="F3334" s="2" t="s">
        <v>285</v>
      </c>
      <c r="G3334">
        <v>4</v>
      </c>
      <c r="H3334">
        <v>1439331</v>
      </c>
      <c r="I3334" s="1">
        <v>0</v>
      </c>
      <c r="J3334" s="1">
        <v>1715</v>
      </c>
      <c r="K3334" s="1">
        <v>51812.69</v>
      </c>
      <c r="M3334" s="3"/>
      <c r="N3334">
        <v>33.1</v>
      </c>
      <c r="O3334"/>
      <c r="P3334" s="1">
        <f>IF($A$3="Percentage of government revenue per capita",$B$3,0) + IF($A$3="Absolute extra revenue",AB3334,0) + IF($A$3="Absolute revenue per capita",AC3334,0)</f>
        <v>0</v>
      </c>
      <c r="Q3334" s="5">
        <f>-MIN(data!$B$4 / data!I3519 * data!P3519 / 100, data!N3519)</f>
        <v>0</v>
      </c>
      <c r="R3334" s="4">
        <f>-Q3334*K3334/1000</f>
        <v>0</v>
      </c>
      <c r="S3334" s="6" t="e">
        <f>-MIN(data!$B$5/(POWER(LN(I3334),2))*P3334/100, O3334)</f>
        <v>#NUM!</v>
      </c>
      <c r="T3334" s="6" t="e">
        <f>-S3334*L3334/100000</f>
        <v>#NUM!</v>
      </c>
      <c r="U3334" s="4">
        <f>N3334+Q3334</f>
        <v>33.1</v>
      </c>
      <c r="V3334" s="4" t="e">
        <f>P3334*I3334/100/R3334</f>
        <v>#DIV/0!</v>
      </c>
      <c r="W3334" s="4" t="e">
        <f>V3334*H3334</f>
        <v>#DIV/0!</v>
      </c>
      <c r="X3334" s="6" t="e">
        <f>O3334+S3334</f>
        <v>#NUM!</v>
      </c>
      <c r="Y3334" s="6" t="e">
        <f>P3334*I3334/100/T3334</f>
        <v>#NUM!</v>
      </c>
      <c r="Z3334" s="6" t="e">
        <f>Y3334*H3334</f>
        <v>#NUM!</v>
      </c>
      <c r="AB3334" s="1" t="e">
        <f t="shared" si="104"/>
        <v>#DIV/0!</v>
      </c>
      <c r="AC3334" s="1" t="e">
        <f t="shared" si="105"/>
        <v>#DIV/0!</v>
      </c>
    </row>
    <row r="3335" spans="4:29" x14ac:dyDescent="0.25">
      <c r="D3335" s="1">
        <v>1982</v>
      </c>
      <c r="E3335" s="1" t="s">
        <v>99</v>
      </c>
      <c r="F3335" s="2" t="s">
        <v>285</v>
      </c>
      <c r="G3335">
        <v>4</v>
      </c>
      <c r="H3335">
        <v>1507645</v>
      </c>
      <c r="I3335" s="1">
        <v>0</v>
      </c>
      <c r="J3335" s="1">
        <v>1609</v>
      </c>
      <c r="K3335" s="1">
        <v>53455.15</v>
      </c>
      <c r="M3335" s="3"/>
      <c r="N3335">
        <v>30.1</v>
      </c>
      <c r="O3335"/>
      <c r="P3335" s="1">
        <f>IF($A$3="Percentage of government revenue per capita",$B$3,0) + IF($A$3="Absolute extra revenue",AB3335,0) + IF($A$3="Absolute revenue per capita",AC3335,0)</f>
        <v>0</v>
      </c>
      <c r="Q3335" s="5">
        <f>-MIN(data!$B$4 / data!I3520 * data!P3520 / 100, data!N3520)</f>
        <v>0</v>
      </c>
      <c r="R3335" s="4">
        <f>-Q3335*K3335/1000</f>
        <v>0</v>
      </c>
      <c r="S3335" s="6" t="e">
        <f>-MIN(data!$B$5/(POWER(LN(I3335),2))*P3335/100, O3335)</f>
        <v>#NUM!</v>
      </c>
      <c r="T3335" s="6" t="e">
        <f>-S3335*L3335/100000</f>
        <v>#NUM!</v>
      </c>
      <c r="U3335" s="4">
        <f>N3335+Q3335</f>
        <v>30.1</v>
      </c>
      <c r="V3335" s="4" t="e">
        <f>P3335*I3335/100/R3335</f>
        <v>#DIV/0!</v>
      </c>
      <c r="W3335" s="4" t="e">
        <f>V3335*H3335</f>
        <v>#DIV/0!</v>
      </c>
      <c r="X3335" s="6" t="e">
        <f>O3335+S3335</f>
        <v>#NUM!</v>
      </c>
      <c r="Y3335" s="6" t="e">
        <f>P3335*I3335/100/T3335</f>
        <v>#NUM!</v>
      </c>
      <c r="Z3335" s="6" t="e">
        <f>Y3335*H3335</f>
        <v>#NUM!</v>
      </c>
      <c r="AB3335" s="1" t="e">
        <f t="shared" si="104"/>
        <v>#DIV/0!</v>
      </c>
      <c r="AC3335" s="1" t="e">
        <f t="shared" si="105"/>
        <v>#DIV/0!</v>
      </c>
    </row>
    <row r="3336" spans="4:29" x14ac:dyDescent="0.25">
      <c r="D3336" s="1">
        <v>1983</v>
      </c>
      <c r="E3336" s="1" t="s">
        <v>99</v>
      </c>
      <c r="F3336" s="2" t="s">
        <v>285</v>
      </c>
      <c r="G3336">
        <v>4</v>
      </c>
      <c r="H3336">
        <v>1576968</v>
      </c>
      <c r="I3336" s="1">
        <v>0</v>
      </c>
      <c r="J3336" s="1">
        <v>1499</v>
      </c>
      <c r="K3336" s="1">
        <v>54708.03</v>
      </c>
      <c r="M3336" s="3"/>
      <c r="N3336">
        <v>27.4</v>
      </c>
      <c r="O3336"/>
      <c r="P3336" s="1">
        <f>IF($A$3="Percentage of government revenue per capita",$B$3,0) + IF($A$3="Absolute extra revenue",AB3336,0) + IF($A$3="Absolute revenue per capita",AC3336,0)</f>
        <v>0</v>
      </c>
      <c r="Q3336" s="5">
        <f>-MIN(data!$B$4 / data!I3521 * data!P3521 / 100, data!N3521)</f>
        <v>0</v>
      </c>
      <c r="R3336" s="4">
        <f>-Q3336*K3336/1000</f>
        <v>0</v>
      </c>
      <c r="S3336" s="6" t="e">
        <f>-MIN(data!$B$5/(POWER(LN(I3336),2))*P3336/100, O3336)</f>
        <v>#NUM!</v>
      </c>
      <c r="T3336" s="6" t="e">
        <f>-S3336*L3336/100000</f>
        <v>#NUM!</v>
      </c>
      <c r="U3336" s="4">
        <f>N3336+Q3336</f>
        <v>27.4</v>
      </c>
      <c r="V3336" s="4" t="e">
        <f>P3336*I3336/100/R3336</f>
        <v>#DIV/0!</v>
      </c>
      <c r="W3336" s="4" t="e">
        <f>V3336*H3336</f>
        <v>#DIV/0!</v>
      </c>
      <c r="X3336" s="6" t="e">
        <f>O3336+S3336</f>
        <v>#NUM!</v>
      </c>
      <c r="Y3336" s="6" t="e">
        <f>P3336*I3336/100/T3336</f>
        <v>#NUM!</v>
      </c>
      <c r="Z3336" s="6" t="e">
        <f>Y3336*H3336</f>
        <v>#NUM!</v>
      </c>
      <c r="AB3336" s="1" t="e">
        <f t="shared" si="104"/>
        <v>#DIV/0!</v>
      </c>
      <c r="AC3336" s="1" t="e">
        <f t="shared" si="105"/>
        <v>#DIV/0!</v>
      </c>
    </row>
    <row r="3337" spans="4:29" x14ac:dyDescent="0.25">
      <c r="D3337" s="1">
        <v>1984</v>
      </c>
      <c r="E3337" s="1" t="s">
        <v>99</v>
      </c>
      <c r="F3337" s="2" t="s">
        <v>285</v>
      </c>
      <c r="G3337">
        <v>4</v>
      </c>
      <c r="H3337">
        <v>1652150</v>
      </c>
      <c r="I3337" s="1">
        <v>0</v>
      </c>
      <c r="J3337" s="1">
        <v>1393</v>
      </c>
      <c r="K3337" s="1">
        <v>55720</v>
      </c>
      <c r="M3337" s="3"/>
      <c r="N3337">
        <v>25</v>
      </c>
      <c r="O3337"/>
      <c r="P3337" s="1">
        <f>IF($A$3="Percentage of government revenue per capita",$B$3,0) + IF($A$3="Absolute extra revenue",AB3337,0) + IF($A$3="Absolute revenue per capita",AC3337,0)</f>
        <v>0</v>
      </c>
      <c r="Q3337" s="5">
        <f>-MIN(data!$B$4 / data!I3522 * data!P3522 / 100, data!N3522)</f>
        <v>0</v>
      </c>
      <c r="R3337" s="4">
        <f>-Q3337*K3337/1000</f>
        <v>0</v>
      </c>
      <c r="S3337" s="6" t="e">
        <f>-MIN(data!$B$5/(POWER(LN(I3337),2))*P3337/100, O3337)</f>
        <v>#NUM!</v>
      </c>
      <c r="T3337" s="6" t="e">
        <f>-S3337*L3337/100000</f>
        <v>#NUM!</v>
      </c>
      <c r="U3337" s="4">
        <f>N3337+Q3337</f>
        <v>25</v>
      </c>
      <c r="V3337" s="4" t="e">
        <f>P3337*I3337/100/R3337</f>
        <v>#DIV/0!</v>
      </c>
      <c r="W3337" s="4" t="e">
        <f>V3337*H3337</f>
        <v>#DIV/0!</v>
      </c>
      <c r="X3337" s="6" t="e">
        <f>O3337+S3337</f>
        <v>#NUM!</v>
      </c>
      <c r="Y3337" s="6" t="e">
        <f>P3337*I3337/100/T3337</f>
        <v>#NUM!</v>
      </c>
      <c r="Z3337" s="6" t="e">
        <f>Y3337*H3337</f>
        <v>#NUM!</v>
      </c>
      <c r="AB3337" s="1" t="e">
        <f t="shared" si="104"/>
        <v>#DIV/0!</v>
      </c>
      <c r="AC3337" s="1" t="e">
        <f t="shared" si="105"/>
        <v>#DIV/0!</v>
      </c>
    </row>
    <row r="3338" spans="4:29" x14ac:dyDescent="0.25">
      <c r="D3338" s="1">
        <v>1985</v>
      </c>
      <c r="E3338" s="1" t="s">
        <v>99</v>
      </c>
      <c r="F3338" s="2" t="s">
        <v>285</v>
      </c>
      <c r="G3338">
        <v>4</v>
      </c>
      <c r="H3338">
        <v>1735274</v>
      </c>
      <c r="I3338" s="1">
        <v>0</v>
      </c>
      <c r="J3338" s="1">
        <v>1297</v>
      </c>
      <c r="K3338" s="1">
        <v>56147.19</v>
      </c>
      <c r="M3338" s="3"/>
      <c r="N3338">
        <v>23.1</v>
      </c>
      <c r="O3338"/>
      <c r="P3338" s="1">
        <f>IF($A$3="Percentage of government revenue per capita",$B$3,0) + IF($A$3="Absolute extra revenue",AB3338,0) + IF($A$3="Absolute revenue per capita",AC3338,0)</f>
        <v>0</v>
      </c>
      <c r="Q3338" s="5">
        <f>-MIN(data!$B$4 / data!I3523 * data!P3523 / 100, data!N3523)</f>
        <v>0</v>
      </c>
      <c r="R3338" s="4">
        <f>-Q3338*K3338/1000</f>
        <v>0</v>
      </c>
      <c r="S3338" s="6" t="e">
        <f>-MIN(data!$B$5/(POWER(LN(I3338),2))*P3338/100, O3338)</f>
        <v>#NUM!</v>
      </c>
      <c r="T3338" s="6" t="e">
        <f>-S3338*L3338/100000</f>
        <v>#NUM!</v>
      </c>
      <c r="U3338" s="4">
        <f>N3338+Q3338</f>
        <v>23.1</v>
      </c>
      <c r="V3338" s="4" t="e">
        <f>P3338*I3338/100/R3338</f>
        <v>#DIV/0!</v>
      </c>
      <c r="W3338" s="4" t="e">
        <f>V3338*H3338</f>
        <v>#DIV/0!</v>
      </c>
      <c r="X3338" s="6" t="e">
        <f>O3338+S3338</f>
        <v>#NUM!</v>
      </c>
      <c r="Y3338" s="6" t="e">
        <f>P3338*I3338/100/T3338</f>
        <v>#NUM!</v>
      </c>
      <c r="Z3338" s="6" t="e">
        <f>Y3338*H3338</f>
        <v>#NUM!</v>
      </c>
      <c r="AB3338" s="1" t="e">
        <f t="shared" si="104"/>
        <v>#DIV/0!</v>
      </c>
      <c r="AC3338" s="1" t="e">
        <f t="shared" si="105"/>
        <v>#DIV/0!</v>
      </c>
    </row>
    <row r="3339" spans="4:29" x14ac:dyDescent="0.25">
      <c r="D3339" s="1">
        <v>1986</v>
      </c>
      <c r="E3339" s="1" t="s">
        <v>99</v>
      </c>
      <c r="F3339" s="2" t="s">
        <v>285</v>
      </c>
      <c r="G3339">
        <v>4</v>
      </c>
      <c r="H3339">
        <v>1832310</v>
      </c>
      <c r="I3339" s="1">
        <v>0</v>
      </c>
      <c r="J3339" s="1">
        <v>1211</v>
      </c>
      <c r="K3339" s="1">
        <v>55806.45</v>
      </c>
      <c r="M3339" s="3"/>
      <c r="N3339">
        <v>21.7</v>
      </c>
      <c r="O3339"/>
      <c r="P3339" s="1">
        <f>IF($A$3="Percentage of government revenue per capita",$B$3,0) + IF($A$3="Absolute extra revenue",AB3339,0) + IF($A$3="Absolute revenue per capita",AC3339,0)</f>
        <v>0</v>
      </c>
      <c r="Q3339" s="5">
        <f>-MIN(data!$B$4 / data!I3524 * data!P3524 / 100, data!N3524)</f>
        <v>0</v>
      </c>
      <c r="R3339" s="4">
        <f>-Q3339*K3339/1000</f>
        <v>0</v>
      </c>
      <c r="S3339" s="6" t="e">
        <f>-MIN(data!$B$5/(POWER(LN(I3339),2))*P3339/100, O3339)</f>
        <v>#NUM!</v>
      </c>
      <c r="T3339" s="6" t="e">
        <f>-S3339*L3339/100000</f>
        <v>#NUM!</v>
      </c>
      <c r="U3339" s="4">
        <f>N3339+Q3339</f>
        <v>21.7</v>
      </c>
      <c r="V3339" s="4" t="e">
        <f>P3339*I3339/100/R3339</f>
        <v>#DIV/0!</v>
      </c>
      <c r="W3339" s="4" t="e">
        <f>V3339*H3339</f>
        <v>#DIV/0!</v>
      </c>
      <c r="X3339" s="6" t="e">
        <f>O3339+S3339</f>
        <v>#NUM!</v>
      </c>
      <c r="Y3339" s="6" t="e">
        <f>P3339*I3339/100/T3339</f>
        <v>#NUM!</v>
      </c>
      <c r="Z3339" s="6" t="e">
        <f>Y3339*H3339</f>
        <v>#NUM!</v>
      </c>
      <c r="AB3339" s="1" t="e">
        <f t="shared" si="104"/>
        <v>#DIV/0!</v>
      </c>
      <c r="AC3339" s="1" t="e">
        <f t="shared" si="105"/>
        <v>#DIV/0!</v>
      </c>
    </row>
    <row r="3340" spans="4:29" x14ac:dyDescent="0.25">
      <c r="D3340" s="1">
        <v>1987</v>
      </c>
      <c r="E3340" s="1" t="s">
        <v>99</v>
      </c>
      <c r="F3340" s="2" t="s">
        <v>285</v>
      </c>
      <c r="G3340">
        <v>4</v>
      </c>
      <c r="H3340">
        <v>1938909</v>
      </c>
      <c r="I3340" s="1">
        <v>0</v>
      </c>
      <c r="J3340" s="1">
        <v>1127</v>
      </c>
      <c r="K3340" s="1">
        <v>54708.74</v>
      </c>
      <c r="M3340" s="3"/>
      <c r="N3340">
        <v>20.6</v>
      </c>
      <c r="O3340"/>
      <c r="P3340" s="1">
        <f>IF($A$3="Percentage of government revenue per capita",$B$3,0) + IF($A$3="Absolute extra revenue",AB3340,0) + IF($A$3="Absolute revenue per capita",AC3340,0)</f>
        <v>0</v>
      </c>
      <c r="Q3340" s="5">
        <f>-MIN(data!$B$4 / data!I3525 * data!P3525 / 100, data!N3525)</f>
        <v>0</v>
      </c>
      <c r="R3340" s="4">
        <f>-Q3340*K3340/1000</f>
        <v>0</v>
      </c>
      <c r="S3340" s="6" t="e">
        <f>-MIN(data!$B$5/(POWER(LN(I3340),2))*P3340/100, O3340)</f>
        <v>#NUM!</v>
      </c>
      <c r="T3340" s="6" t="e">
        <f>-S3340*L3340/100000</f>
        <v>#NUM!</v>
      </c>
      <c r="U3340" s="4">
        <f>N3340+Q3340</f>
        <v>20.6</v>
      </c>
      <c r="V3340" s="4" t="e">
        <f>P3340*I3340/100/R3340</f>
        <v>#DIV/0!</v>
      </c>
      <c r="W3340" s="4" t="e">
        <f>V3340*H3340</f>
        <v>#DIV/0!</v>
      </c>
      <c r="X3340" s="6" t="e">
        <f>O3340+S3340</f>
        <v>#NUM!</v>
      </c>
      <c r="Y3340" s="6" t="e">
        <f>P3340*I3340/100/T3340</f>
        <v>#NUM!</v>
      </c>
      <c r="Z3340" s="6" t="e">
        <f>Y3340*H3340</f>
        <v>#NUM!</v>
      </c>
      <c r="AB3340" s="1" t="e">
        <f t="shared" si="104"/>
        <v>#DIV/0!</v>
      </c>
      <c r="AC3340" s="1" t="e">
        <f t="shared" si="105"/>
        <v>#DIV/0!</v>
      </c>
    </row>
    <row r="3341" spans="4:29" x14ac:dyDescent="0.25">
      <c r="D3341" s="1">
        <v>1988</v>
      </c>
      <c r="E3341" s="1" t="s">
        <v>99</v>
      </c>
      <c r="F3341" s="2" t="s">
        <v>285</v>
      </c>
      <c r="G3341">
        <v>4</v>
      </c>
      <c r="H3341">
        <v>2034857</v>
      </c>
      <c r="I3341" s="1">
        <v>0</v>
      </c>
      <c r="J3341" s="1">
        <v>1035</v>
      </c>
      <c r="K3341" s="1">
        <v>52538.07</v>
      </c>
      <c r="M3341" s="3"/>
      <c r="N3341">
        <v>19.7</v>
      </c>
      <c r="O3341"/>
      <c r="P3341" s="1">
        <f>IF($A$3="Percentage of government revenue per capita",$B$3,0) + IF($A$3="Absolute extra revenue",AB3341,0) + IF($A$3="Absolute revenue per capita",AC3341,0)</f>
        <v>0</v>
      </c>
      <c r="Q3341" s="5">
        <f>-MIN(data!$B$4 / data!I3526 * data!P3526 / 100, data!N3526)</f>
        <v>0</v>
      </c>
      <c r="R3341" s="4">
        <f>-Q3341*K3341/1000</f>
        <v>0</v>
      </c>
      <c r="S3341" s="6" t="e">
        <f>-MIN(data!$B$5/(POWER(LN(I3341),2))*P3341/100, O3341)</f>
        <v>#NUM!</v>
      </c>
      <c r="T3341" s="6" t="e">
        <f>-S3341*L3341/100000</f>
        <v>#NUM!</v>
      </c>
      <c r="U3341" s="4">
        <f>N3341+Q3341</f>
        <v>19.7</v>
      </c>
      <c r="V3341" s="4" t="e">
        <f>P3341*I3341/100/R3341</f>
        <v>#DIV/0!</v>
      </c>
      <c r="W3341" s="4" t="e">
        <f>V3341*H3341</f>
        <v>#DIV/0!</v>
      </c>
      <c r="X3341" s="6" t="e">
        <f>O3341+S3341</f>
        <v>#NUM!</v>
      </c>
      <c r="Y3341" s="6" t="e">
        <f>P3341*I3341/100/T3341</f>
        <v>#NUM!</v>
      </c>
      <c r="Z3341" s="6" t="e">
        <f>Y3341*H3341</f>
        <v>#NUM!</v>
      </c>
      <c r="AB3341" s="1" t="e">
        <f t="shared" si="104"/>
        <v>#DIV/0!</v>
      </c>
      <c r="AC3341" s="1" t="e">
        <f t="shared" si="105"/>
        <v>#DIV/0!</v>
      </c>
    </row>
    <row r="3342" spans="4:29" x14ac:dyDescent="0.25">
      <c r="D3342" s="1">
        <v>1989</v>
      </c>
      <c r="E3342" s="1" t="s">
        <v>99</v>
      </c>
      <c r="F3342" s="2" t="s">
        <v>285</v>
      </c>
      <c r="G3342">
        <v>4</v>
      </c>
      <c r="H3342">
        <v>2092777</v>
      </c>
      <c r="I3342" s="1">
        <v>0</v>
      </c>
      <c r="J3342" s="1">
        <v>934</v>
      </c>
      <c r="K3342" s="1">
        <v>50215.05</v>
      </c>
      <c r="M3342" s="3"/>
      <c r="N3342">
        <v>18.600000000000001</v>
      </c>
      <c r="O3342"/>
      <c r="P3342" s="1">
        <f>IF($A$3="Percentage of government revenue per capita",$B$3,0) + IF($A$3="Absolute extra revenue",AB3342,0) + IF($A$3="Absolute revenue per capita",AC3342,0)</f>
        <v>0</v>
      </c>
      <c r="Q3342" s="5">
        <f>-MIN(data!$B$4 / data!I3527 * data!P3527 / 100, data!N3527)</f>
        <v>0</v>
      </c>
      <c r="R3342" s="4">
        <f>-Q3342*K3342/1000</f>
        <v>0</v>
      </c>
      <c r="S3342" s="6" t="e">
        <f>-MIN(data!$B$5/(POWER(LN(I3342),2))*P3342/100, O3342)</f>
        <v>#NUM!</v>
      </c>
      <c r="T3342" s="6" t="e">
        <f>-S3342*L3342/100000</f>
        <v>#NUM!</v>
      </c>
      <c r="U3342" s="4">
        <f>N3342+Q3342</f>
        <v>18.600000000000001</v>
      </c>
      <c r="V3342" s="4" t="e">
        <f>P3342*I3342/100/R3342</f>
        <v>#DIV/0!</v>
      </c>
      <c r="W3342" s="4" t="e">
        <f>V3342*H3342</f>
        <v>#DIV/0!</v>
      </c>
      <c r="X3342" s="6" t="e">
        <f>O3342+S3342</f>
        <v>#NUM!</v>
      </c>
      <c r="Y3342" s="6" t="e">
        <f>P3342*I3342/100/T3342</f>
        <v>#NUM!</v>
      </c>
      <c r="Z3342" s="6" t="e">
        <f>Y3342*H3342</f>
        <v>#NUM!</v>
      </c>
      <c r="AB3342" s="1" t="e">
        <f t="shared" si="104"/>
        <v>#DIV/0!</v>
      </c>
      <c r="AC3342" s="1" t="e">
        <f t="shared" si="105"/>
        <v>#DIV/0!</v>
      </c>
    </row>
    <row r="3343" spans="4:29" x14ac:dyDescent="0.25">
      <c r="D3343" s="1">
        <v>1990</v>
      </c>
      <c r="E3343" s="1" t="s">
        <v>99</v>
      </c>
      <c r="F3343" s="2" t="s">
        <v>285</v>
      </c>
      <c r="G3343">
        <v>4</v>
      </c>
      <c r="H3343">
        <v>2095344</v>
      </c>
      <c r="I3343" s="1">
        <v>0</v>
      </c>
      <c r="J3343" s="1">
        <v>835</v>
      </c>
      <c r="K3343" s="1">
        <v>47443.18</v>
      </c>
      <c r="L3343" s="1">
        <v>28571.43</v>
      </c>
      <c r="M3343" s="3">
        <v>3</v>
      </c>
      <c r="N3343">
        <v>17.600000000000001</v>
      </c>
      <c r="O3343">
        <v>7</v>
      </c>
      <c r="P3343" s="1">
        <f>IF($A$3="Percentage of government revenue per capita",$B$3,0) + IF($A$3="Absolute extra revenue",AB3343,0) + IF($A$3="Absolute revenue per capita",AC3343,0)</f>
        <v>0</v>
      </c>
      <c r="Q3343" s="5">
        <f>-MIN(data!$B$4 / data!I3528 * data!P3528 / 100, data!N3528)</f>
        <v>0</v>
      </c>
      <c r="R3343" s="4">
        <f>-Q3343*K3343/1000</f>
        <v>0</v>
      </c>
      <c r="S3343" s="6" t="e">
        <f>-MIN(data!$B$5/(POWER(LN(I3343),2))*P3343/100, O3343)</f>
        <v>#NUM!</v>
      </c>
      <c r="T3343" s="6" t="e">
        <f>-S3343*L3343/100000</f>
        <v>#NUM!</v>
      </c>
      <c r="U3343" s="4">
        <f>N3343+Q3343</f>
        <v>17.600000000000001</v>
      </c>
      <c r="V3343" s="4" t="e">
        <f>P3343*I3343/100/R3343</f>
        <v>#DIV/0!</v>
      </c>
      <c r="W3343" s="4" t="e">
        <f>V3343*H3343</f>
        <v>#DIV/0!</v>
      </c>
      <c r="X3343" s="6" t="e">
        <f>O3343+S3343</f>
        <v>#NUM!</v>
      </c>
      <c r="Y3343" s="6" t="e">
        <f>P3343*I3343/100/T3343</f>
        <v>#NUM!</v>
      </c>
      <c r="Z3343" s="6" t="e">
        <f>Y3343*H3343</f>
        <v>#NUM!</v>
      </c>
      <c r="AB3343" s="1" t="e">
        <f t="shared" si="104"/>
        <v>#DIV/0!</v>
      </c>
      <c r="AC3343" s="1" t="e">
        <f t="shared" si="105"/>
        <v>#DIV/0!</v>
      </c>
    </row>
    <row r="3344" spans="4:29" x14ac:dyDescent="0.25">
      <c r="D3344" s="1">
        <v>1991</v>
      </c>
      <c r="E3344" s="1" t="s">
        <v>99</v>
      </c>
      <c r="F3344" s="2" t="s">
        <v>285</v>
      </c>
      <c r="G3344">
        <v>4</v>
      </c>
      <c r="H3344">
        <v>2031296</v>
      </c>
      <c r="I3344" s="1">
        <v>0</v>
      </c>
      <c r="J3344" s="1">
        <v>877</v>
      </c>
      <c r="K3344" s="1">
        <v>45206.19</v>
      </c>
      <c r="L3344" s="1">
        <v>40000</v>
      </c>
      <c r="M3344" s="3">
        <v>2</v>
      </c>
      <c r="N3344">
        <v>19.399999999999999</v>
      </c>
      <c r="O3344">
        <v>5</v>
      </c>
      <c r="P3344" s="1">
        <f>IF($A$3="Percentage of government revenue per capita",$B$3,0) + IF($A$3="Absolute extra revenue",AB3344,0) + IF($A$3="Absolute revenue per capita",AC3344,0)</f>
        <v>0</v>
      </c>
      <c r="Q3344" s="5">
        <f>-MIN(data!$B$4 / data!I3529 * data!P3529 / 100, data!N3529)</f>
        <v>0</v>
      </c>
      <c r="R3344" s="4">
        <f>-Q3344*K3344/1000</f>
        <v>0</v>
      </c>
      <c r="S3344" s="6" t="e">
        <f>-MIN(data!$B$5/(POWER(LN(I3344),2))*P3344/100, O3344)</f>
        <v>#NUM!</v>
      </c>
      <c r="T3344" s="6" t="e">
        <f>-S3344*L3344/100000</f>
        <v>#NUM!</v>
      </c>
      <c r="U3344" s="4">
        <f>N3344+Q3344</f>
        <v>19.399999999999999</v>
      </c>
      <c r="V3344" s="4" t="e">
        <f>P3344*I3344/100/R3344</f>
        <v>#DIV/0!</v>
      </c>
      <c r="W3344" s="4" t="e">
        <f>V3344*H3344</f>
        <v>#DIV/0!</v>
      </c>
      <c r="X3344" s="6" t="e">
        <f>O3344+S3344</f>
        <v>#NUM!</v>
      </c>
      <c r="Y3344" s="6" t="e">
        <f>P3344*I3344/100/T3344</f>
        <v>#NUM!</v>
      </c>
      <c r="Z3344" s="6" t="e">
        <f>Y3344*H3344</f>
        <v>#NUM!</v>
      </c>
      <c r="AB3344" s="1" t="e">
        <f t="shared" si="104"/>
        <v>#DIV/0!</v>
      </c>
      <c r="AC3344" s="1" t="e">
        <f t="shared" si="105"/>
        <v>#DIV/0!</v>
      </c>
    </row>
    <row r="3345" spans="4:29" x14ac:dyDescent="0.25">
      <c r="D3345" s="1">
        <v>1992</v>
      </c>
      <c r="E3345" s="1" t="s">
        <v>99</v>
      </c>
      <c r="F3345" s="2" t="s">
        <v>285</v>
      </c>
      <c r="G3345">
        <v>4</v>
      </c>
      <c r="H3345"/>
      <c r="I3345" s="1">
        <v>0</v>
      </c>
      <c r="J3345" s="1">
        <v>675</v>
      </c>
      <c r="K3345" s="1">
        <v>42187.5</v>
      </c>
      <c r="L3345" s="1">
        <v>50000</v>
      </c>
      <c r="M3345" s="3">
        <v>2</v>
      </c>
      <c r="N3345">
        <v>16</v>
      </c>
      <c r="O3345">
        <v>6</v>
      </c>
      <c r="P3345" s="1">
        <f>IF($A$3="Percentage of government revenue per capita",$B$3,0) + IF($A$3="Absolute extra revenue",AB3345,0) + IF($A$3="Absolute revenue per capita",AC3345,0)</f>
        <v>0</v>
      </c>
      <c r="Q3345" s="5">
        <f>-MIN(data!$B$4 / data!I3530 * data!P3530 / 100, data!N3530)</f>
        <v>0</v>
      </c>
      <c r="R3345" s="4">
        <f>-Q3345*K3345/1000</f>
        <v>0</v>
      </c>
      <c r="S3345" s="6" t="e">
        <f>-MIN(data!$B$5/(POWER(LN(I3345),2))*P3345/100, O3345)</f>
        <v>#NUM!</v>
      </c>
      <c r="T3345" s="6" t="e">
        <f>-S3345*L3345/100000</f>
        <v>#NUM!</v>
      </c>
      <c r="U3345" s="4">
        <f>N3345+Q3345</f>
        <v>16</v>
      </c>
      <c r="V3345" s="4" t="e">
        <f>P3345*I3345/100/R3345</f>
        <v>#DIV/0!</v>
      </c>
      <c r="W3345" s="4" t="e">
        <f>V3345*H3345</f>
        <v>#DIV/0!</v>
      </c>
      <c r="X3345" s="6" t="e">
        <f>O3345+S3345</f>
        <v>#NUM!</v>
      </c>
      <c r="Y3345" s="6" t="e">
        <f>P3345*I3345/100/T3345</f>
        <v>#NUM!</v>
      </c>
      <c r="Z3345" s="6" t="e">
        <f>Y3345*H3345</f>
        <v>#NUM!</v>
      </c>
      <c r="AB3345" s="1" t="e">
        <f t="shared" si="104"/>
        <v>#DIV/0!</v>
      </c>
      <c r="AC3345" s="1" t="e">
        <f t="shared" si="105"/>
        <v>#DIV/0!</v>
      </c>
    </row>
    <row r="3346" spans="4:29" x14ac:dyDescent="0.25">
      <c r="D3346" s="1">
        <v>1993</v>
      </c>
      <c r="E3346" s="1" t="s">
        <v>99</v>
      </c>
      <c r="F3346" s="2" t="s">
        <v>285</v>
      </c>
      <c r="G3346">
        <v>4</v>
      </c>
      <c r="H3346"/>
      <c r="I3346" s="1">
        <v>0</v>
      </c>
      <c r="J3346" s="1">
        <v>624</v>
      </c>
      <c r="K3346" s="1">
        <v>40519.480000000003</v>
      </c>
      <c r="L3346" s="1">
        <v>42857.14</v>
      </c>
      <c r="M3346" s="3">
        <v>3</v>
      </c>
      <c r="N3346">
        <v>15.4</v>
      </c>
      <c r="O3346">
        <v>7</v>
      </c>
      <c r="P3346" s="1">
        <f>IF($A$3="Percentage of government revenue per capita",$B$3,0) + IF($A$3="Absolute extra revenue",AB3346,0) + IF($A$3="Absolute revenue per capita",AC3346,0)</f>
        <v>0</v>
      </c>
      <c r="Q3346" s="5">
        <f>-MIN(data!$B$4 / data!I3531 * data!P3531 / 100, data!N3531)</f>
        <v>0</v>
      </c>
      <c r="R3346" s="4">
        <f>-Q3346*K3346/1000</f>
        <v>0</v>
      </c>
      <c r="S3346" s="6" t="e">
        <f>-MIN(data!$B$5/(POWER(LN(I3346),2))*P3346/100, O3346)</f>
        <v>#NUM!</v>
      </c>
      <c r="T3346" s="6" t="e">
        <f>-S3346*L3346/100000</f>
        <v>#NUM!</v>
      </c>
      <c r="U3346" s="4">
        <f>N3346+Q3346</f>
        <v>15.4</v>
      </c>
      <c r="V3346" s="4" t="e">
        <f>P3346*I3346/100/R3346</f>
        <v>#DIV/0!</v>
      </c>
      <c r="W3346" s="4" t="e">
        <f>V3346*H3346</f>
        <v>#DIV/0!</v>
      </c>
      <c r="X3346" s="6" t="e">
        <f>O3346+S3346</f>
        <v>#NUM!</v>
      </c>
      <c r="Y3346" s="6" t="e">
        <f>P3346*I3346/100/T3346</f>
        <v>#NUM!</v>
      </c>
      <c r="Z3346" s="6" t="e">
        <f>Y3346*H3346</f>
        <v>#NUM!</v>
      </c>
      <c r="AB3346" s="1" t="e">
        <f t="shared" si="104"/>
        <v>#DIV/0!</v>
      </c>
      <c r="AC3346" s="1" t="e">
        <f t="shared" si="105"/>
        <v>#DIV/0!</v>
      </c>
    </row>
    <row r="3347" spans="4:29" x14ac:dyDescent="0.25">
      <c r="D3347" s="1">
        <v>1994</v>
      </c>
      <c r="E3347" s="1" t="s">
        <v>99</v>
      </c>
      <c r="F3347" s="2" t="s">
        <v>285</v>
      </c>
      <c r="G3347">
        <v>4</v>
      </c>
      <c r="H3347"/>
      <c r="I3347" s="1">
        <v>0</v>
      </c>
      <c r="J3347" s="1">
        <v>592</v>
      </c>
      <c r="K3347" s="1">
        <v>39466.67</v>
      </c>
      <c r="L3347" s="1">
        <v>37500</v>
      </c>
      <c r="M3347" s="3">
        <v>3</v>
      </c>
      <c r="N3347">
        <v>15</v>
      </c>
      <c r="O3347">
        <v>8</v>
      </c>
      <c r="P3347" s="1">
        <f>IF($A$3="Percentage of government revenue per capita",$B$3,0) + IF($A$3="Absolute extra revenue",AB3347,0) + IF($A$3="Absolute revenue per capita",AC3347,0)</f>
        <v>0</v>
      </c>
      <c r="Q3347" s="5">
        <f>-MIN(data!$B$4 / data!I3532 * data!P3532 / 100, data!N3532)</f>
        <v>0</v>
      </c>
      <c r="R3347" s="4">
        <f>-Q3347*K3347/1000</f>
        <v>0</v>
      </c>
      <c r="S3347" s="6" t="e">
        <f>-MIN(data!$B$5/(POWER(LN(I3347),2))*P3347/100, O3347)</f>
        <v>#NUM!</v>
      </c>
      <c r="T3347" s="6" t="e">
        <f>-S3347*L3347/100000</f>
        <v>#NUM!</v>
      </c>
      <c r="U3347" s="4">
        <f>N3347+Q3347</f>
        <v>15</v>
      </c>
      <c r="V3347" s="4" t="e">
        <f>P3347*I3347/100/R3347</f>
        <v>#DIV/0!</v>
      </c>
      <c r="W3347" s="4" t="e">
        <f>V3347*H3347</f>
        <v>#DIV/0!</v>
      </c>
      <c r="X3347" s="6" t="e">
        <f>O3347+S3347</f>
        <v>#NUM!</v>
      </c>
      <c r="Y3347" s="6" t="e">
        <f>P3347*I3347/100/T3347</f>
        <v>#NUM!</v>
      </c>
      <c r="Z3347" s="6" t="e">
        <f>Y3347*H3347</f>
        <v>#NUM!</v>
      </c>
      <c r="AB3347" s="1" t="e">
        <f t="shared" si="104"/>
        <v>#DIV/0!</v>
      </c>
      <c r="AC3347" s="1" t="e">
        <f t="shared" si="105"/>
        <v>#DIV/0!</v>
      </c>
    </row>
    <row r="3348" spans="4:29" x14ac:dyDescent="0.25">
      <c r="D3348" s="1">
        <v>1995</v>
      </c>
      <c r="E3348" s="1" t="s">
        <v>99</v>
      </c>
      <c r="F3348" s="2" t="s">
        <v>285</v>
      </c>
      <c r="G3348">
        <v>4</v>
      </c>
      <c r="H3348">
        <v>1605901</v>
      </c>
      <c r="I3348" s="1">
        <v>19629.150000000001</v>
      </c>
      <c r="J3348" s="1">
        <v>576</v>
      </c>
      <c r="K3348" s="1">
        <v>39452.050000000003</v>
      </c>
      <c r="L3348" s="1">
        <v>33333.33</v>
      </c>
      <c r="M3348" s="3">
        <v>3</v>
      </c>
      <c r="N3348">
        <v>14.6</v>
      </c>
      <c r="O3348">
        <v>9</v>
      </c>
      <c r="P3348" s="1">
        <f>IF($A$3="Percentage of government revenue per capita",$B$3,0) + IF($A$3="Absolute extra revenue",AB3348,0) + IF($A$3="Absolute revenue per capita",AC3348,0)</f>
        <v>0</v>
      </c>
      <c r="Q3348" s="5">
        <f>-MIN(data!$B$4 / data!I3533 * data!P3533 / 100, data!N3533)</f>
        <v>0</v>
      </c>
      <c r="R3348" s="4">
        <f>-Q3348*K3348/1000</f>
        <v>0</v>
      </c>
      <c r="S3348" s="6">
        <f>-MIN(data!$B$5/(POWER(LN(I3348),2))*P3348/100, O3348)</f>
        <v>0</v>
      </c>
      <c r="T3348" s="6">
        <f>-S3348*L3348/100000</f>
        <v>0</v>
      </c>
      <c r="U3348" s="4">
        <f>N3348+Q3348</f>
        <v>14.6</v>
      </c>
      <c r="V3348" s="4" t="e">
        <f>P3348*I3348/100/R3348</f>
        <v>#DIV/0!</v>
      </c>
      <c r="W3348" s="4" t="e">
        <f>V3348*H3348</f>
        <v>#DIV/0!</v>
      </c>
      <c r="X3348" s="6">
        <f>O3348+S3348</f>
        <v>9</v>
      </c>
      <c r="Y3348" s="6" t="e">
        <f>P3348*I3348/100/T3348</f>
        <v>#DIV/0!</v>
      </c>
      <c r="Z3348" s="6" t="e">
        <f>Y3348*H3348</f>
        <v>#DIV/0!</v>
      </c>
      <c r="AB3348" s="1">
        <f t="shared" si="104"/>
        <v>0</v>
      </c>
      <c r="AC3348" s="1">
        <f t="shared" si="105"/>
        <v>0</v>
      </c>
    </row>
    <row r="3349" spans="4:29" x14ac:dyDescent="0.25">
      <c r="D3349" s="1">
        <v>1996</v>
      </c>
      <c r="E3349" s="1" t="s">
        <v>99</v>
      </c>
      <c r="F3349" s="2" t="s">
        <v>285</v>
      </c>
      <c r="G3349">
        <v>4</v>
      </c>
      <c r="H3349">
        <v>1626857</v>
      </c>
      <c r="I3349" s="1">
        <v>20716.29</v>
      </c>
      <c r="J3349" s="1">
        <v>569</v>
      </c>
      <c r="K3349" s="1">
        <v>40070.42</v>
      </c>
      <c r="L3349" s="1">
        <v>33333.33</v>
      </c>
      <c r="M3349" s="3">
        <v>3</v>
      </c>
      <c r="N3349">
        <v>14.2</v>
      </c>
      <c r="O3349">
        <v>9</v>
      </c>
      <c r="P3349" s="1">
        <f>IF($A$3="Percentage of government revenue per capita",$B$3,0) + IF($A$3="Absolute extra revenue",AB3349,0) + IF($A$3="Absolute revenue per capita",AC3349,0)</f>
        <v>0</v>
      </c>
      <c r="Q3349" s="5">
        <f>-MIN(data!$B$4 / data!I3534 * data!P3534 / 100, data!N3534)</f>
        <v>0</v>
      </c>
      <c r="R3349" s="4">
        <f>-Q3349*K3349/1000</f>
        <v>0</v>
      </c>
      <c r="S3349" s="6">
        <f>-MIN(data!$B$5/(POWER(LN(I3349),2))*P3349/100, O3349)</f>
        <v>0</v>
      </c>
      <c r="T3349" s="6">
        <f>-S3349*L3349/100000</f>
        <v>0</v>
      </c>
      <c r="U3349" s="4">
        <f>N3349+Q3349</f>
        <v>14.2</v>
      </c>
      <c r="V3349" s="4" t="e">
        <f>P3349*I3349/100/R3349</f>
        <v>#DIV/0!</v>
      </c>
      <c r="W3349" s="4" t="e">
        <f>V3349*H3349</f>
        <v>#DIV/0!</v>
      </c>
      <c r="X3349" s="6">
        <f>O3349+S3349</f>
        <v>9</v>
      </c>
      <c r="Y3349" s="6" t="e">
        <f>P3349*I3349/100/T3349</f>
        <v>#DIV/0!</v>
      </c>
      <c r="Z3349" s="6" t="e">
        <f>Y3349*H3349</f>
        <v>#DIV/0!</v>
      </c>
      <c r="AB3349" s="1">
        <f t="shared" si="104"/>
        <v>0</v>
      </c>
      <c r="AC3349" s="1">
        <f t="shared" si="105"/>
        <v>0</v>
      </c>
    </row>
    <row r="3350" spans="4:29" x14ac:dyDescent="0.25">
      <c r="D3350" s="1">
        <v>1997</v>
      </c>
      <c r="E3350" s="1" t="s">
        <v>99</v>
      </c>
      <c r="F3350" s="2" t="s">
        <v>285</v>
      </c>
      <c r="G3350">
        <v>4</v>
      </c>
      <c r="H3350">
        <v>1710256</v>
      </c>
      <c r="I3350" s="1">
        <v>25605.25</v>
      </c>
      <c r="J3350" s="1">
        <v>566</v>
      </c>
      <c r="K3350" s="1">
        <v>41014.49</v>
      </c>
      <c r="L3350" s="1">
        <v>37500</v>
      </c>
      <c r="M3350" s="3">
        <v>3</v>
      </c>
      <c r="N3350">
        <v>13.8</v>
      </c>
      <c r="O3350">
        <v>8</v>
      </c>
      <c r="P3350" s="1">
        <f>IF($A$3="Percentage of government revenue per capita",$B$3,0) + IF($A$3="Absolute extra revenue",AB3350,0) + IF($A$3="Absolute revenue per capita",AC3350,0)</f>
        <v>0</v>
      </c>
      <c r="Q3350" s="5">
        <f>-MIN(data!$B$4 / data!I3535 * data!P3535 / 100, data!N3535)</f>
        <v>0</v>
      </c>
      <c r="R3350" s="4">
        <f>-Q3350*K3350/1000</f>
        <v>0</v>
      </c>
      <c r="S3350" s="6">
        <f>-MIN(data!$B$5/(POWER(LN(I3350),2))*P3350/100, O3350)</f>
        <v>0</v>
      </c>
      <c r="T3350" s="6">
        <f>-S3350*L3350/100000</f>
        <v>0</v>
      </c>
      <c r="U3350" s="4">
        <f>N3350+Q3350</f>
        <v>13.8</v>
      </c>
      <c r="V3350" s="4" t="e">
        <f>P3350*I3350/100/R3350</f>
        <v>#DIV/0!</v>
      </c>
      <c r="W3350" s="4" t="e">
        <f>V3350*H3350</f>
        <v>#DIV/0!</v>
      </c>
      <c r="X3350" s="6">
        <f>O3350+S3350</f>
        <v>8</v>
      </c>
      <c r="Y3350" s="6" t="e">
        <f>P3350*I3350/100/T3350</f>
        <v>#DIV/0!</v>
      </c>
      <c r="Z3350" s="6" t="e">
        <f>Y3350*H3350</f>
        <v>#DIV/0!</v>
      </c>
      <c r="AB3350" s="1">
        <f t="shared" si="104"/>
        <v>0</v>
      </c>
      <c r="AC3350" s="1">
        <f t="shared" si="105"/>
        <v>0</v>
      </c>
    </row>
    <row r="3351" spans="4:29" x14ac:dyDescent="0.25">
      <c r="D3351" s="1">
        <v>1998</v>
      </c>
      <c r="E3351" s="1" t="s">
        <v>99</v>
      </c>
      <c r="F3351" s="2" t="s">
        <v>285</v>
      </c>
      <c r="G3351">
        <v>4</v>
      </c>
      <c r="H3351">
        <v>1831119</v>
      </c>
      <c r="I3351" s="1">
        <v>26377.68</v>
      </c>
      <c r="J3351" s="1">
        <v>564</v>
      </c>
      <c r="K3351" s="1">
        <v>42089.55</v>
      </c>
      <c r="L3351" s="1">
        <v>37500</v>
      </c>
      <c r="M3351" s="3">
        <v>3</v>
      </c>
      <c r="N3351">
        <v>13.4</v>
      </c>
      <c r="O3351">
        <v>8</v>
      </c>
      <c r="P3351" s="1">
        <f>IF($A$3="Percentage of government revenue per capita",$B$3,0) + IF($A$3="Absolute extra revenue",AB3351,0) + IF($A$3="Absolute revenue per capita",AC3351,0)</f>
        <v>0</v>
      </c>
      <c r="Q3351" s="5">
        <f>-MIN(data!$B$4 / data!I3536 * data!P3536 / 100, data!N3536)</f>
        <v>0</v>
      </c>
      <c r="R3351" s="4">
        <f>-Q3351*K3351/1000</f>
        <v>0</v>
      </c>
      <c r="S3351" s="6">
        <f>-MIN(data!$B$5/(POWER(LN(I3351),2))*P3351/100, O3351)</f>
        <v>0</v>
      </c>
      <c r="T3351" s="6">
        <f>-S3351*L3351/100000</f>
        <v>0</v>
      </c>
      <c r="U3351" s="4">
        <f>N3351+Q3351</f>
        <v>13.4</v>
      </c>
      <c r="V3351" s="4" t="e">
        <f>P3351*I3351/100/R3351</f>
        <v>#DIV/0!</v>
      </c>
      <c r="W3351" s="4" t="e">
        <f>V3351*H3351</f>
        <v>#DIV/0!</v>
      </c>
      <c r="X3351" s="6">
        <f>O3351+S3351</f>
        <v>8</v>
      </c>
      <c r="Y3351" s="6" t="e">
        <f>P3351*I3351/100/T3351</f>
        <v>#DIV/0!</v>
      </c>
      <c r="Z3351" s="6" t="e">
        <f>Y3351*H3351</f>
        <v>#DIV/0!</v>
      </c>
      <c r="AB3351" s="1">
        <f t="shared" si="104"/>
        <v>0</v>
      </c>
      <c r="AC3351" s="1">
        <f t="shared" si="105"/>
        <v>0</v>
      </c>
    </row>
    <row r="3352" spans="4:29" x14ac:dyDescent="0.25">
      <c r="D3352" s="1">
        <v>1999</v>
      </c>
      <c r="E3352" s="1" t="s">
        <v>99</v>
      </c>
      <c r="F3352" s="2" t="s">
        <v>285</v>
      </c>
      <c r="G3352">
        <v>4</v>
      </c>
      <c r="H3352">
        <v>1951636</v>
      </c>
      <c r="I3352" s="1">
        <v>15526.27</v>
      </c>
      <c r="J3352" s="1">
        <v>561</v>
      </c>
      <c r="K3352" s="1">
        <v>43153.85</v>
      </c>
      <c r="L3352" s="1">
        <v>42857.14</v>
      </c>
      <c r="M3352" s="3">
        <v>3</v>
      </c>
      <c r="N3352">
        <v>13</v>
      </c>
      <c r="O3352">
        <v>7</v>
      </c>
      <c r="P3352" s="1">
        <f>IF($A$3="Percentage of government revenue per capita",$B$3,0) + IF($A$3="Absolute extra revenue",AB3352,0) + IF($A$3="Absolute revenue per capita",AC3352,0)</f>
        <v>0</v>
      </c>
      <c r="Q3352" s="5">
        <f>-MIN(data!$B$4 / data!I3537 * data!P3537 / 100, data!N3537)</f>
        <v>0</v>
      </c>
      <c r="R3352" s="4">
        <f>-Q3352*K3352/1000</f>
        <v>0</v>
      </c>
      <c r="S3352" s="6">
        <f>-MIN(data!$B$5/(POWER(LN(I3352),2))*P3352/100, O3352)</f>
        <v>0</v>
      </c>
      <c r="T3352" s="6">
        <f>-S3352*L3352/100000</f>
        <v>0</v>
      </c>
      <c r="U3352" s="4">
        <f>N3352+Q3352</f>
        <v>13</v>
      </c>
      <c r="V3352" s="4" t="e">
        <f>P3352*I3352/100/R3352</f>
        <v>#DIV/0!</v>
      </c>
      <c r="W3352" s="4" t="e">
        <f>V3352*H3352</f>
        <v>#DIV/0!</v>
      </c>
      <c r="X3352" s="6">
        <f>O3352+S3352</f>
        <v>7</v>
      </c>
      <c r="Y3352" s="6" t="e">
        <f>P3352*I3352/100/T3352</f>
        <v>#DIV/0!</v>
      </c>
      <c r="Z3352" s="6" t="e">
        <f>Y3352*H3352</f>
        <v>#DIV/0!</v>
      </c>
      <c r="AB3352" s="1">
        <f t="shared" si="104"/>
        <v>0</v>
      </c>
      <c r="AC3352" s="1">
        <f t="shared" si="105"/>
        <v>0</v>
      </c>
    </row>
    <row r="3353" spans="4:29" x14ac:dyDescent="0.25">
      <c r="D3353" s="1">
        <v>2000</v>
      </c>
      <c r="E3353" s="1" t="s">
        <v>99</v>
      </c>
      <c r="F3353" s="2" t="s">
        <v>285</v>
      </c>
      <c r="G3353">
        <v>4</v>
      </c>
      <c r="H3353">
        <v>2045123</v>
      </c>
      <c r="I3353" s="1">
        <v>21875.58</v>
      </c>
      <c r="J3353" s="1">
        <v>557</v>
      </c>
      <c r="K3353" s="1">
        <v>43858.27</v>
      </c>
      <c r="L3353" s="1">
        <v>42857.14</v>
      </c>
      <c r="M3353" s="3">
        <v>3</v>
      </c>
      <c r="N3353">
        <v>12.7</v>
      </c>
      <c r="O3353">
        <v>7</v>
      </c>
      <c r="P3353" s="1">
        <f>IF($A$3="Percentage of government revenue per capita",$B$3,0) + IF($A$3="Absolute extra revenue",AB3353,0) + IF($A$3="Absolute revenue per capita",AC3353,0)</f>
        <v>0</v>
      </c>
      <c r="Q3353" s="5">
        <f>-MIN(data!$B$4 / data!I3538 * data!P3538 / 100, data!N3538)</f>
        <v>0</v>
      </c>
      <c r="R3353" s="4">
        <f>-Q3353*K3353/1000</f>
        <v>0</v>
      </c>
      <c r="S3353" s="6">
        <f>-MIN(data!$B$5/(POWER(LN(I3353),2))*P3353/100, O3353)</f>
        <v>0</v>
      </c>
      <c r="T3353" s="6">
        <f>-S3353*L3353/100000</f>
        <v>0</v>
      </c>
      <c r="U3353" s="4">
        <f>N3353+Q3353</f>
        <v>12.7</v>
      </c>
      <c r="V3353" s="4" t="e">
        <f>P3353*I3353/100/R3353</f>
        <v>#DIV/0!</v>
      </c>
      <c r="W3353" s="4" t="e">
        <f>V3353*H3353</f>
        <v>#DIV/0!</v>
      </c>
      <c r="X3353" s="6">
        <f>O3353+S3353</f>
        <v>7</v>
      </c>
      <c r="Y3353" s="6" t="e">
        <f>P3353*I3353/100/T3353</f>
        <v>#DIV/0!</v>
      </c>
      <c r="Z3353" s="6" t="e">
        <f>Y3353*H3353</f>
        <v>#DIV/0!</v>
      </c>
      <c r="AB3353" s="1">
        <f t="shared" si="104"/>
        <v>0</v>
      </c>
      <c r="AC3353" s="1">
        <f t="shared" si="105"/>
        <v>0</v>
      </c>
    </row>
    <row r="3354" spans="4:29" x14ac:dyDescent="0.25">
      <c r="D3354" s="1">
        <v>2001</v>
      </c>
      <c r="E3354" s="1" t="s">
        <v>99</v>
      </c>
      <c r="F3354" s="2" t="s">
        <v>285</v>
      </c>
      <c r="G3354">
        <v>4</v>
      </c>
      <c r="H3354">
        <v>2103282</v>
      </c>
      <c r="I3354" s="1">
        <v>28663.759999999998</v>
      </c>
      <c r="J3354" s="1">
        <v>555</v>
      </c>
      <c r="K3354" s="1">
        <v>44400</v>
      </c>
      <c r="L3354" s="1">
        <v>42857.14</v>
      </c>
      <c r="M3354" s="3">
        <v>3</v>
      </c>
      <c r="N3354">
        <v>12.5</v>
      </c>
      <c r="O3354">
        <v>7</v>
      </c>
      <c r="P3354" s="1">
        <f>IF($A$3="Percentage of government revenue per capita",$B$3,0) + IF($A$3="Absolute extra revenue",AB3354,0) + IF($A$3="Absolute revenue per capita",AC3354,0)</f>
        <v>0</v>
      </c>
      <c r="Q3354" s="5">
        <f>-MIN(data!$B$4 / data!I3539 * data!P3539 / 100, data!N3539)</f>
        <v>0</v>
      </c>
      <c r="R3354" s="4">
        <f>-Q3354*K3354/1000</f>
        <v>0</v>
      </c>
      <c r="S3354" s="6">
        <f>-MIN(data!$B$5/(POWER(LN(I3354),2))*P3354/100, O3354)</f>
        <v>0</v>
      </c>
      <c r="T3354" s="6">
        <f>-S3354*L3354/100000</f>
        <v>0</v>
      </c>
      <c r="U3354" s="4">
        <f>N3354+Q3354</f>
        <v>12.5</v>
      </c>
      <c r="V3354" s="4" t="e">
        <f>P3354*I3354/100/R3354</f>
        <v>#DIV/0!</v>
      </c>
      <c r="W3354" s="4" t="e">
        <f>V3354*H3354</f>
        <v>#DIV/0!</v>
      </c>
      <c r="X3354" s="6">
        <f>O3354+S3354</f>
        <v>7</v>
      </c>
      <c r="Y3354" s="6" t="e">
        <f>P3354*I3354/100/T3354</f>
        <v>#DIV/0!</v>
      </c>
      <c r="Z3354" s="6" t="e">
        <f>Y3354*H3354</f>
        <v>#DIV/0!</v>
      </c>
      <c r="AB3354" s="1">
        <f t="shared" si="104"/>
        <v>0</v>
      </c>
      <c r="AC3354" s="1">
        <f t="shared" si="105"/>
        <v>0</v>
      </c>
    </row>
    <row r="3355" spans="4:29" x14ac:dyDescent="0.25">
      <c r="D3355" s="1">
        <v>2002</v>
      </c>
      <c r="E3355" s="1" t="s">
        <v>99</v>
      </c>
      <c r="F3355" s="2" t="s">
        <v>285</v>
      </c>
      <c r="G3355">
        <v>4</v>
      </c>
      <c r="H3355">
        <v>2136997</v>
      </c>
      <c r="I3355" s="1">
        <v>20387.560000000001</v>
      </c>
      <c r="J3355" s="1">
        <v>555</v>
      </c>
      <c r="K3355" s="1">
        <v>45121.95</v>
      </c>
      <c r="L3355" s="1">
        <v>50000</v>
      </c>
      <c r="M3355" s="3">
        <v>3</v>
      </c>
      <c r="N3355">
        <v>12.3</v>
      </c>
      <c r="O3355">
        <v>6</v>
      </c>
      <c r="P3355" s="1">
        <f>IF($A$3="Percentage of government revenue per capita",$B$3,0) + IF($A$3="Absolute extra revenue",AB3355,0) + IF($A$3="Absolute revenue per capita",AC3355,0)</f>
        <v>0</v>
      </c>
      <c r="Q3355" s="5">
        <f>-MIN(data!$B$4 / data!I3540 * data!P3540 / 100, data!N3540)</f>
        <v>0</v>
      </c>
      <c r="R3355" s="4">
        <f>-Q3355*K3355/1000</f>
        <v>0</v>
      </c>
      <c r="S3355" s="6">
        <f>-MIN(data!$B$5/(POWER(LN(I3355),2))*P3355/100, O3355)</f>
        <v>0</v>
      </c>
      <c r="T3355" s="6">
        <f>-S3355*L3355/100000</f>
        <v>0</v>
      </c>
      <c r="U3355" s="4">
        <f>N3355+Q3355</f>
        <v>12.3</v>
      </c>
      <c r="V3355" s="4" t="e">
        <f>P3355*I3355/100/R3355</f>
        <v>#DIV/0!</v>
      </c>
      <c r="W3355" s="4" t="e">
        <f>V3355*H3355</f>
        <v>#DIV/0!</v>
      </c>
      <c r="X3355" s="6">
        <f>O3355+S3355</f>
        <v>6</v>
      </c>
      <c r="Y3355" s="6" t="e">
        <f>P3355*I3355/100/T3355</f>
        <v>#DIV/0!</v>
      </c>
      <c r="Z3355" s="6" t="e">
        <f>Y3355*H3355</f>
        <v>#DIV/0!</v>
      </c>
      <c r="AB3355" s="1">
        <f t="shared" si="104"/>
        <v>0</v>
      </c>
      <c r="AC3355" s="1">
        <f t="shared" si="105"/>
        <v>0</v>
      </c>
    </row>
    <row r="3356" spans="4:29" x14ac:dyDescent="0.25">
      <c r="D3356" s="1">
        <v>2003</v>
      </c>
      <c r="E3356" s="1" t="s">
        <v>99</v>
      </c>
      <c r="F3356" s="2" t="s">
        <v>285</v>
      </c>
      <c r="G3356">
        <v>4</v>
      </c>
      <c r="H3356">
        <v>2161626</v>
      </c>
      <c r="I3356" s="1">
        <v>21038.1</v>
      </c>
      <c r="J3356" s="1">
        <v>557</v>
      </c>
      <c r="K3356" s="1">
        <v>45655.74</v>
      </c>
      <c r="L3356" s="1">
        <v>50000</v>
      </c>
      <c r="M3356" s="3">
        <v>3</v>
      </c>
      <c r="N3356">
        <v>12.2</v>
      </c>
      <c r="O3356">
        <v>6</v>
      </c>
      <c r="P3356" s="1">
        <f>IF($A$3="Percentage of government revenue per capita",$B$3,0) + IF($A$3="Absolute extra revenue",AB3356,0) + IF($A$3="Absolute revenue per capita",AC3356,0)</f>
        <v>0</v>
      </c>
      <c r="Q3356" s="5">
        <f>-MIN(data!$B$4 / data!I3541 * data!P3541 / 100, data!N3541)</f>
        <v>0</v>
      </c>
      <c r="R3356" s="4">
        <f>-Q3356*K3356/1000</f>
        <v>0</v>
      </c>
      <c r="S3356" s="6">
        <f>-MIN(data!$B$5/(POWER(LN(I3356),2))*P3356/100, O3356)</f>
        <v>0</v>
      </c>
      <c r="T3356" s="6">
        <f>-S3356*L3356/100000</f>
        <v>0</v>
      </c>
      <c r="U3356" s="4">
        <f>N3356+Q3356</f>
        <v>12.2</v>
      </c>
      <c r="V3356" s="4" t="e">
        <f>P3356*I3356/100/R3356</f>
        <v>#DIV/0!</v>
      </c>
      <c r="W3356" s="4" t="e">
        <f>V3356*H3356</f>
        <v>#DIV/0!</v>
      </c>
      <c r="X3356" s="6">
        <f>O3356+S3356</f>
        <v>6</v>
      </c>
      <c r="Y3356" s="6" t="e">
        <f>P3356*I3356/100/T3356</f>
        <v>#DIV/0!</v>
      </c>
      <c r="Z3356" s="6" t="e">
        <f>Y3356*H3356</f>
        <v>#DIV/0!</v>
      </c>
      <c r="AB3356" s="1">
        <f t="shared" si="104"/>
        <v>0</v>
      </c>
      <c r="AC3356" s="1">
        <f t="shared" si="105"/>
        <v>0</v>
      </c>
    </row>
    <row r="3357" spans="4:29" x14ac:dyDescent="0.25">
      <c r="D3357" s="1">
        <v>2004</v>
      </c>
      <c r="E3357" s="1" t="s">
        <v>99</v>
      </c>
      <c r="F3357" s="2" t="s">
        <v>285</v>
      </c>
      <c r="G3357">
        <v>4</v>
      </c>
      <c r="H3357">
        <v>2200492</v>
      </c>
      <c r="I3357" s="1">
        <v>20462.21</v>
      </c>
      <c r="J3357" s="1">
        <v>562</v>
      </c>
      <c r="K3357" s="1">
        <v>46833.33</v>
      </c>
      <c r="L3357" s="1">
        <v>50000</v>
      </c>
      <c r="M3357" s="3">
        <v>3</v>
      </c>
      <c r="N3357">
        <v>12</v>
      </c>
      <c r="O3357">
        <v>6</v>
      </c>
      <c r="P3357" s="1">
        <f>IF($A$3="Percentage of government revenue per capita",$B$3,0) + IF($A$3="Absolute extra revenue",AB3357,0) + IF($A$3="Absolute revenue per capita",AC3357,0)</f>
        <v>0</v>
      </c>
      <c r="Q3357" s="5">
        <f>-MIN(data!$B$4 / data!I3542 * data!P3542 / 100, data!N3542)</f>
        <v>0</v>
      </c>
      <c r="R3357" s="4">
        <f>-Q3357*K3357/1000</f>
        <v>0</v>
      </c>
      <c r="S3357" s="6">
        <f>-MIN(data!$B$5/(POWER(LN(I3357),2))*P3357/100, O3357)</f>
        <v>0</v>
      </c>
      <c r="T3357" s="6">
        <f>-S3357*L3357/100000</f>
        <v>0</v>
      </c>
      <c r="U3357" s="4">
        <f>N3357+Q3357</f>
        <v>12</v>
      </c>
      <c r="V3357" s="4" t="e">
        <f>P3357*I3357/100/R3357</f>
        <v>#DIV/0!</v>
      </c>
      <c r="W3357" s="4" t="e">
        <f>V3357*H3357</f>
        <v>#DIV/0!</v>
      </c>
      <c r="X3357" s="6">
        <f>O3357+S3357</f>
        <v>6</v>
      </c>
      <c r="Y3357" s="6" t="e">
        <f>P3357*I3357/100/T3357</f>
        <v>#DIV/0!</v>
      </c>
      <c r="Z3357" s="6" t="e">
        <f>Y3357*H3357</f>
        <v>#DIV/0!</v>
      </c>
      <c r="AB3357" s="1">
        <f t="shared" si="104"/>
        <v>0</v>
      </c>
      <c r="AC3357" s="1">
        <f t="shared" si="105"/>
        <v>0</v>
      </c>
    </row>
    <row r="3358" spans="4:29" x14ac:dyDescent="0.25">
      <c r="D3358" s="1">
        <v>2005</v>
      </c>
      <c r="E3358" s="1" t="s">
        <v>99</v>
      </c>
      <c r="F3358" s="2" t="s">
        <v>285</v>
      </c>
      <c r="G3358">
        <v>4</v>
      </c>
      <c r="H3358">
        <v>2270198</v>
      </c>
      <c r="I3358" s="1">
        <v>21434.11</v>
      </c>
      <c r="J3358" s="1">
        <v>570</v>
      </c>
      <c r="K3358" s="1">
        <v>48305.08</v>
      </c>
      <c r="L3358" s="1">
        <v>50000</v>
      </c>
      <c r="M3358" s="3">
        <v>3</v>
      </c>
      <c r="N3358">
        <v>11.8</v>
      </c>
      <c r="O3358">
        <v>6</v>
      </c>
      <c r="P3358" s="1">
        <f>IF($A$3="Percentage of government revenue per capita",$B$3,0) + IF($A$3="Absolute extra revenue",AB3358,0) + IF($A$3="Absolute revenue per capita",AC3358,0)</f>
        <v>0</v>
      </c>
      <c r="Q3358" s="5">
        <f>-MIN(data!$B$4 / data!I3543 * data!P3543 / 100, data!N3543)</f>
        <v>0</v>
      </c>
      <c r="R3358" s="4">
        <f>-Q3358*K3358/1000</f>
        <v>0</v>
      </c>
      <c r="S3358" s="6">
        <f>-MIN(data!$B$5/(POWER(LN(I3358),2))*P3358/100, O3358)</f>
        <v>0</v>
      </c>
      <c r="T3358" s="6">
        <f>-S3358*L3358/100000</f>
        <v>0</v>
      </c>
      <c r="U3358" s="4">
        <f>N3358+Q3358</f>
        <v>11.8</v>
      </c>
      <c r="V3358" s="4" t="e">
        <f>P3358*I3358/100/R3358</f>
        <v>#DIV/0!</v>
      </c>
      <c r="W3358" s="4" t="e">
        <f>V3358*H3358</f>
        <v>#DIV/0!</v>
      </c>
      <c r="X3358" s="6">
        <f>O3358+S3358</f>
        <v>6</v>
      </c>
      <c r="Y3358" s="6" t="e">
        <f>P3358*I3358/100/T3358</f>
        <v>#DIV/0!</v>
      </c>
      <c r="Z3358" s="6" t="e">
        <f>Y3358*H3358</f>
        <v>#DIV/0!</v>
      </c>
      <c r="AB3358" s="1">
        <f t="shared" si="104"/>
        <v>0</v>
      </c>
      <c r="AC3358" s="1">
        <f t="shared" si="105"/>
        <v>0</v>
      </c>
    </row>
    <row r="3359" spans="4:29" x14ac:dyDescent="0.25">
      <c r="D3359" s="1">
        <v>2006</v>
      </c>
      <c r="E3359" s="1" t="s">
        <v>99</v>
      </c>
      <c r="F3359" s="2" t="s">
        <v>285</v>
      </c>
      <c r="G3359">
        <v>4</v>
      </c>
      <c r="H3359">
        <v>2373672</v>
      </c>
      <c r="I3359" s="1">
        <v>31742.16</v>
      </c>
      <c r="J3359" s="1">
        <v>582</v>
      </c>
      <c r="K3359" s="1">
        <v>50172.41</v>
      </c>
      <c r="L3359" s="1">
        <v>50000</v>
      </c>
      <c r="M3359" s="3">
        <v>3</v>
      </c>
      <c r="N3359">
        <v>11.6</v>
      </c>
      <c r="O3359">
        <v>6</v>
      </c>
      <c r="P3359" s="1">
        <f>IF($A$3="Percentage of government revenue per capita",$B$3,0) + IF($A$3="Absolute extra revenue",AB3359,0) + IF($A$3="Absolute revenue per capita",AC3359,0)</f>
        <v>0</v>
      </c>
      <c r="Q3359" s="5">
        <f>-MIN(data!$B$4 / data!I3544 * data!P3544 / 100, data!N3544)</f>
        <v>0</v>
      </c>
      <c r="R3359" s="4">
        <f>-Q3359*K3359/1000</f>
        <v>0</v>
      </c>
      <c r="S3359" s="6">
        <f>-MIN(data!$B$5/(POWER(LN(I3359),2))*P3359/100, O3359)</f>
        <v>0</v>
      </c>
      <c r="T3359" s="6">
        <f>-S3359*L3359/100000</f>
        <v>0</v>
      </c>
      <c r="U3359" s="4">
        <f>N3359+Q3359</f>
        <v>11.6</v>
      </c>
      <c r="V3359" s="4" t="e">
        <f>P3359*I3359/100/R3359</f>
        <v>#DIV/0!</v>
      </c>
      <c r="W3359" s="4" t="e">
        <f>V3359*H3359</f>
        <v>#DIV/0!</v>
      </c>
      <c r="X3359" s="6">
        <f>O3359+S3359</f>
        <v>6</v>
      </c>
      <c r="Y3359" s="6" t="e">
        <f>P3359*I3359/100/T3359</f>
        <v>#DIV/0!</v>
      </c>
      <c r="Z3359" s="6" t="e">
        <f>Y3359*H3359</f>
        <v>#DIV/0!</v>
      </c>
      <c r="AB3359" s="1">
        <f t="shared" si="104"/>
        <v>0</v>
      </c>
      <c r="AC3359" s="1">
        <f t="shared" si="105"/>
        <v>0</v>
      </c>
    </row>
    <row r="3360" spans="4:29" x14ac:dyDescent="0.25">
      <c r="D3360" s="1">
        <v>2007</v>
      </c>
      <c r="E3360" s="1" t="s">
        <v>99</v>
      </c>
      <c r="F3360" s="2" t="s">
        <v>285</v>
      </c>
      <c r="G3360">
        <v>4</v>
      </c>
      <c r="H3360">
        <v>2504019</v>
      </c>
      <c r="I3360" s="1">
        <v>30628.49</v>
      </c>
      <c r="J3360" s="1">
        <v>597</v>
      </c>
      <c r="K3360" s="1">
        <v>51913.04</v>
      </c>
      <c r="L3360" s="1">
        <v>50000</v>
      </c>
      <c r="M3360" s="3">
        <v>3</v>
      </c>
      <c r="N3360">
        <v>11.5</v>
      </c>
      <c r="O3360">
        <v>6</v>
      </c>
      <c r="P3360" s="1">
        <f>IF($A$3="Percentage of government revenue per capita",$B$3,0) + IF($A$3="Absolute extra revenue",AB3360,0) + IF($A$3="Absolute revenue per capita",AC3360,0)</f>
        <v>0</v>
      </c>
      <c r="Q3360" s="5">
        <f>-MIN(data!$B$4 / data!I3545 * data!P3545 / 100, data!N3545)</f>
        <v>0</v>
      </c>
      <c r="R3360" s="4">
        <f>-Q3360*K3360/1000</f>
        <v>0</v>
      </c>
      <c r="S3360" s="6">
        <f>-MIN(data!$B$5/(POWER(LN(I3360),2))*P3360/100, O3360)</f>
        <v>0</v>
      </c>
      <c r="T3360" s="6">
        <f>-S3360*L3360/100000</f>
        <v>0</v>
      </c>
      <c r="U3360" s="4">
        <f>N3360+Q3360</f>
        <v>11.5</v>
      </c>
      <c r="V3360" s="4" t="e">
        <f>P3360*I3360/100/R3360</f>
        <v>#DIV/0!</v>
      </c>
      <c r="W3360" s="4" t="e">
        <f>V3360*H3360</f>
        <v>#DIV/0!</v>
      </c>
      <c r="X3360" s="6">
        <f>O3360+S3360</f>
        <v>6</v>
      </c>
      <c r="Y3360" s="6" t="e">
        <f>P3360*I3360/100/T3360</f>
        <v>#DIV/0!</v>
      </c>
      <c r="Z3360" s="6" t="e">
        <f>Y3360*H3360</f>
        <v>#DIV/0!</v>
      </c>
      <c r="AB3360" s="1">
        <f t="shared" si="104"/>
        <v>0</v>
      </c>
      <c r="AC3360" s="1">
        <f t="shared" si="105"/>
        <v>0</v>
      </c>
    </row>
    <row r="3361" spans="4:29" x14ac:dyDescent="0.25">
      <c r="D3361" s="1">
        <v>2008</v>
      </c>
      <c r="E3361" s="1" t="s">
        <v>99</v>
      </c>
      <c r="F3361" s="2" t="s">
        <v>285</v>
      </c>
      <c r="G3361">
        <v>4</v>
      </c>
      <c r="H3361">
        <v>2656009</v>
      </c>
      <c r="I3361" s="1">
        <v>28514.13</v>
      </c>
      <c r="J3361" s="1">
        <v>610</v>
      </c>
      <c r="K3361" s="1">
        <v>53982.3</v>
      </c>
      <c r="L3361" s="1">
        <v>50000</v>
      </c>
      <c r="M3361" s="3">
        <v>3</v>
      </c>
      <c r="N3361">
        <v>11.3</v>
      </c>
      <c r="O3361">
        <v>6</v>
      </c>
      <c r="P3361" s="1">
        <f>IF($A$3="Percentage of government revenue per capita",$B$3,0) + IF($A$3="Absolute extra revenue",AB3361,0) + IF($A$3="Absolute revenue per capita",AC3361,0)</f>
        <v>0</v>
      </c>
      <c r="Q3361" s="5">
        <f>-MIN(data!$B$4 / data!I3546 * data!P3546 / 100, data!N3546)</f>
        <v>0</v>
      </c>
      <c r="R3361" s="4">
        <f>-Q3361*K3361/1000</f>
        <v>0</v>
      </c>
      <c r="S3361" s="6">
        <f>-MIN(data!$B$5/(POWER(LN(I3361),2))*P3361/100, O3361)</f>
        <v>0</v>
      </c>
      <c r="T3361" s="6">
        <f>-S3361*L3361/100000</f>
        <v>0</v>
      </c>
      <c r="U3361" s="4">
        <f>N3361+Q3361</f>
        <v>11.3</v>
      </c>
      <c r="V3361" s="4" t="e">
        <f>P3361*I3361/100/R3361</f>
        <v>#DIV/0!</v>
      </c>
      <c r="W3361" s="4" t="e">
        <f>V3361*H3361</f>
        <v>#DIV/0!</v>
      </c>
      <c r="X3361" s="6">
        <f>O3361+S3361</f>
        <v>6</v>
      </c>
      <c r="Y3361" s="6" t="e">
        <f>P3361*I3361/100/T3361</f>
        <v>#DIV/0!</v>
      </c>
      <c r="Z3361" s="6" t="e">
        <f>Y3361*H3361</f>
        <v>#DIV/0!</v>
      </c>
      <c r="AB3361" s="1">
        <f t="shared" si="104"/>
        <v>0</v>
      </c>
      <c r="AC3361" s="1">
        <f t="shared" si="105"/>
        <v>0</v>
      </c>
    </row>
    <row r="3362" spans="4:29" x14ac:dyDescent="0.25">
      <c r="D3362" s="1">
        <v>2009</v>
      </c>
      <c r="E3362" s="1" t="s">
        <v>99</v>
      </c>
      <c r="F3362" s="2" t="s">
        <v>285</v>
      </c>
      <c r="G3362">
        <v>4</v>
      </c>
      <c r="H3362">
        <v>2821045</v>
      </c>
      <c r="I3362" s="1">
        <v>33000.589999999997</v>
      </c>
      <c r="J3362" s="1">
        <v>619</v>
      </c>
      <c r="K3362" s="1">
        <v>55765.77</v>
      </c>
      <c r="L3362" s="1">
        <v>60000</v>
      </c>
      <c r="M3362" s="3">
        <v>3</v>
      </c>
      <c r="N3362">
        <v>11.1</v>
      </c>
      <c r="O3362">
        <v>5</v>
      </c>
      <c r="P3362" s="1">
        <f>IF($A$3="Percentage of government revenue per capita",$B$3,0) + IF($A$3="Absolute extra revenue",AB3362,0) + IF($A$3="Absolute revenue per capita",AC3362,0)</f>
        <v>0</v>
      </c>
      <c r="Q3362" s="5">
        <f>-MIN(data!$B$4 / data!I3547 * data!P3547 / 100, data!N3547)</f>
        <v>0</v>
      </c>
      <c r="R3362" s="4">
        <f>-Q3362*K3362/1000</f>
        <v>0</v>
      </c>
      <c r="S3362" s="6">
        <f>-MIN(data!$B$5/(POWER(LN(I3362),2))*P3362/100, O3362)</f>
        <v>0</v>
      </c>
      <c r="T3362" s="6">
        <f>-S3362*L3362/100000</f>
        <v>0</v>
      </c>
      <c r="U3362" s="4">
        <f>N3362+Q3362</f>
        <v>11.1</v>
      </c>
      <c r="V3362" s="4" t="e">
        <f>P3362*I3362/100/R3362</f>
        <v>#DIV/0!</v>
      </c>
      <c r="W3362" s="4" t="e">
        <f>V3362*H3362</f>
        <v>#DIV/0!</v>
      </c>
      <c r="X3362" s="6">
        <f>O3362+S3362</f>
        <v>5</v>
      </c>
      <c r="Y3362" s="6" t="e">
        <f>P3362*I3362/100/T3362</f>
        <v>#DIV/0!</v>
      </c>
      <c r="Z3362" s="6" t="e">
        <f>Y3362*H3362</f>
        <v>#DIV/0!</v>
      </c>
      <c r="AB3362" s="1">
        <f t="shared" si="104"/>
        <v>0</v>
      </c>
      <c r="AC3362" s="1">
        <f t="shared" si="105"/>
        <v>0</v>
      </c>
    </row>
    <row r="3363" spans="4:29" x14ac:dyDescent="0.25">
      <c r="D3363" s="1">
        <v>2010</v>
      </c>
      <c r="E3363" s="1" t="s">
        <v>99</v>
      </c>
      <c r="F3363" s="2" t="s">
        <v>285</v>
      </c>
      <c r="G3363">
        <v>4</v>
      </c>
      <c r="H3363">
        <v>2991884</v>
      </c>
      <c r="I3363" s="1">
        <v>23439.62</v>
      </c>
      <c r="J3363" s="1">
        <v>622</v>
      </c>
      <c r="K3363" s="1">
        <v>57592.59</v>
      </c>
      <c r="L3363" s="1">
        <v>60000</v>
      </c>
      <c r="M3363" s="3">
        <v>3</v>
      </c>
      <c r="N3363">
        <v>10.8</v>
      </c>
      <c r="O3363">
        <v>5</v>
      </c>
      <c r="P3363" s="1">
        <f>IF($A$3="Percentage of government revenue per capita",$B$3,0) + IF($A$3="Absolute extra revenue",AB3363,0) + IF($A$3="Absolute revenue per capita",AC3363,0)</f>
        <v>0</v>
      </c>
      <c r="Q3363" s="5">
        <f>-MIN(data!$B$4 / data!I3548 * data!P3548 / 100, data!N3548)</f>
        <v>0</v>
      </c>
      <c r="R3363" s="4">
        <f>-Q3363*K3363/1000</f>
        <v>0</v>
      </c>
      <c r="S3363" s="6">
        <f>-MIN(data!$B$5/(POWER(LN(I3363),2))*P3363/100, O3363)</f>
        <v>0</v>
      </c>
      <c r="T3363" s="6">
        <f>-S3363*L3363/100000</f>
        <v>0</v>
      </c>
      <c r="U3363" s="4">
        <f>N3363+Q3363</f>
        <v>10.8</v>
      </c>
      <c r="V3363" s="4" t="e">
        <f>P3363*I3363/100/R3363</f>
        <v>#DIV/0!</v>
      </c>
      <c r="W3363" s="4" t="e">
        <f>V3363*H3363</f>
        <v>#DIV/0!</v>
      </c>
      <c r="X3363" s="6">
        <f>O3363+S3363</f>
        <v>5</v>
      </c>
      <c r="Y3363" s="6" t="e">
        <f>P3363*I3363/100/T3363</f>
        <v>#DIV/0!</v>
      </c>
      <c r="Z3363" s="6" t="e">
        <f>Y3363*H3363</f>
        <v>#DIV/0!</v>
      </c>
      <c r="AB3363" s="1">
        <f t="shared" si="104"/>
        <v>0</v>
      </c>
      <c r="AC3363" s="1">
        <f t="shared" si="105"/>
        <v>0</v>
      </c>
    </row>
    <row r="3364" spans="4:29" x14ac:dyDescent="0.25">
      <c r="D3364" s="1">
        <v>2011</v>
      </c>
      <c r="E3364" s="1" t="s">
        <v>99</v>
      </c>
      <c r="F3364" s="2" t="s">
        <v>285</v>
      </c>
      <c r="G3364">
        <v>4</v>
      </c>
      <c r="H3364">
        <v>3168060</v>
      </c>
      <c r="I3364" s="1">
        <v>23017.38</v>
      </c>
      <c r="J3364" s="1">
        <v>617</v>
      </c>
      <c r="K3364" s="1">
        <v>59326.92</v>
      </c>
      <c r="L3364" s="1">
        <v>75000</v>
      </c>
      <c r="M3364" s="3">
        <v>3</v>
      </c>
      <c r="N3364">
        <v>10.4</v>
      </c>
      <c r="O3364">
        <v>4</v>
      </c>
      <c r="P3364" s="1">
        <f>IF($A$3="Percentage of government revenue per capita",$B$3,0) + IF($A$3="Absolute extra revenue",AB3364,0) + IF($A$3="Absolute revenue per capita",AC3364,0)</f>
        <v>0</v>
      </c>
      <c r="Q3364" s="5">
        <f>-MIN(data!$B$4 / data!I3549 * data!P3549 / 100, data!N3549)</f>
        <v>0</v>
      </c>
      <c r="R3364" s="4">
        <f>-Q3364*K3364/1000</f>
        <v>0</v>
      </c>
      <c r="S3364" s="6">
        <f>-MIN(data!$B$5/(POWER(LN(I3364),2))*P3364/100, O3364)</f>
        <v>0</v>
      </c>
      <c r="T3364" s="6">
        <f>-S3364*L3364/100000</f>
        <v>0</v>
      </c>
      <c r="U3364" s="4">
        <f>N3364+Q3364</f>
        <v>10.4</v>
      </c>
      <c r="V3364" s="4" t="e">
        <f>P3364*I3364/100/R3364</f>
        <v>#DIV/0!</v>
      </c>
      <c r="W3364" s="4" t="e">
        <f>V3364*H3364</f>
        <v>#DIV/0!</v>
      </c>
      <c r="X3364" s="6">
        <f>O3364+S3364</f>
        <v>4</v>
      </c>
      <c r="Y3364" s="6" t="e">
        <f>P3364*I3364/100/T3364</f>
        <v>#DIV/0!</v>
      </c>
      <c r="Z3364" s="6" t="e">
        <f>Y3364*H3364</f>
        <v>#DIV/0!</v>
      </c>
      <c r="AB3364" s="1">
        <f t="shared" si="104"/>
        <v>0</v>
      </c>
      <c r="AC3364" s="1">
        <f t="shared" si="105"/>
        <v>0</v>
      </c>
    </row>
    <row r="3365" spans="4:29" x14ac:dyDescent="0.25">
      <c r="D3365" s="1">
        <v>2012</v>
      </c>
      <c r="E3365" s="1" t="s">
        <v>99</v>
      </c>
      <c r="F3365" s="2" t="s">
        <v>285</v>
      </c>
      <c r="G3365">
        <v>4</v>
      </c>
      <c r="H3365">
        <v>3348853</v>
      </c>
      <c r="I3365" s="1">
        <v>27451.84</v>
      </c>
      <c r="J3365" s="1">
        <v>606</v>
      </c>
      <c r="K3365" s="1">
        <v>60600</v>
      </c>
      <c r="L3365" s="1">
        <v>75000</v>
      </c>
      <c r="M3365" s="3">
        <v>3</v>
      </c>
      <c r="N3365">
        <v>10</v>
      </c>
      <c r="O3365">
        <v>4</v>
      </c>
      <c r="P3365" s="1">
        <f>IF($A$3="Percentage of government revenue per capita",$B$3,0) + IF($A$3="Absolute extra revenue",AB3365,0) + IF($A$3="Absolute revenue per capita",AC3365,0)</f>
        <v>0</v>
      </c>
      <c r="Q3365" s="5">
        <f>-MIN(data!$B$4 / data!I3550 * data!P3550 / 100, data!N3550)</f>
        <v>0</v>
      </c>
      <c r="R3365" s="4">
        <f>-Q3365*K3365/1000</f>
        <v>0</v>
      </c>
      <c r="S3365" s="6">
        <f>-MIN(data!$B$5/(POWER(LN(I3365),2))*P3365/100, O3365)</f>
        <v>0</v>
      </c>
      <c r="T3365" s="6">
        <f>-S3365*L3365/100000</f>
        <v>0</v>
      </c>
      <c r="U3365" s="4">
        <f>N3365+Q3365</f>
        <v>10</v>
      </c>
      <c r="V3365" s="4" t="e">
        <f>P3365*I3365/100/R3365</f>
        <v>#DIV/0!</v>
      </c>
      <c r="W3365" s="4" t="e">
        <f>V3365*H3365</f>
        <v>#DIV/0!</v>
      </c>
      <c r="X3365" s="6">
        <f>O3365+S3365</f>
        <v>4</v>
      </c>
      <c r="Y3365" s="6" t="e">
        <f>P3365*I3365/100/T3365</f>
        <v>#DIV/0!</v>
      </c>
      <c r="Z3365" s="6" t="e">
        <f>Y3365*H3365</f>
        <v>#DIV/0!</v>
      </c>
      <c r="AB3365" s="1">
        <f t="shared" si="104"/>
        <v>0</v>
      </c>
      <c r="AC3365" s="1">
        <f t="shared" si="105"/>
        <v>0</v>
      </c>
    </row>
    <row r="3366" spans="4:29" x14ac:dyDescent="0.25">
      <c r="D3366" s="1">
        <v>2013</v>
      </c>
      <c r="E3366" s="1" t="s">
        <v>99</v>
      </c>
      <c r="F3366" s="2" t="s">
        <v>285</v>
      </c>
      <c r="G3366">
        <v>4</v>
      </c>
      <c r="H3366">
        <v>3526378</v>
      </c>
      <c r="I3366" s="1">
        <v>28126.34</v>
      </c>
      <c r="J3366" s="1">
        <v>592</v>
      </c>
      <c r="K3366" s="1">
        <v>62315.79</v>
      </c>
      <c r="L3366" s="1">
        <v>75000</v>
      </c>
      <c r="M3366" s="3">
        <v>3</v>
      </c>
      <c r="N3366">
        <v>9.5</v>
      </c>
      <c r="O3366">
        <v>4</v>
      </c>
      <c r="P3366" s="1">
        <f>IF($A$3="Percentage of government revenue per capita",$B$3,0) + IF($A$3="Absolute extra revenue",AB3366,0) + IF($A$3="Absolute revenue per capita",AC3366,0)</f>
        <v>0</v>
      </c>
      <c r="Q3366" s="5">
        <f>-MIN(data!$B$4 / data!I3551 * data!P3551 / 100, data!N3551)</f>
        <v>0</v>
      </c>
      <c r="R3366" s="4">
        <f>-Q3366*K3366/1000</f>
        <v>0</v>
      </c>
      <c r="S3366" s="6">
        <f>-MIN(data!$B$5/(POWER(LN(I3366),2))*P3366/100, O3366)</f>
        <v>0</v>
      </c>
      <c r="T3366" s="6">
        <f>-S3366*L3366/100000</f>
        <v>0</v>
      </c>
      <c r="U3366" s="4">
        <f>N3366+Q3366</f>
        <v>9.5</v>
      </c>
      <c r="V3366" s="4" t="e">
        <f>P3366*I3366/100/R3366</f>
        <v>#DIV/0!</v>
      </c>
      <c r="W3366" s="4" t="e">
        <f>V3366*H3366</f>
        <v>#DIV/0!</v>
      </c>
      <c r="X3366" s="6">
        <f>O3366+S3366</f>
        <v>4</v>
      </c>
      <c r="Y3366" s="6" t="e">
        <f>P3366*I3366/100/T3366</f>
        <v>#DIV/0!</v>
      </c>
      <c r="Z3366" s="6" t="e">
        <f>Y3366*H3366</f>
        <v>#DIV/0!</v>
      </c>
      <c r="AB3366" s="1">
        <f t="shared" si="104"/>
        <v>0</v>
      </c>
      <c r="AC3366" s="1">
        <f t="shared" si="105"/>
        <v>0</v>
      </c>
    </row>
    <row r="3367" spans="4:29" x14ac:dyDescent="0.25">
      <c r="D3367" s="1">
        <v>2014</v>
      </c>
      <c r="E3367" s="1" t="s">
        <v>99</v>
      </c>
      <c r="F3367" s="2" t="s">
        <v>285</v>
      </c>
      <c r="G3367">
        <v>4</v>
      </c>
      <c r="H3367">
        <v>3690942</v>
      </c>
      <c r="I3367" s="1">
        <v>28820.240000000002</v>
      </c>
      <c r="J3367" s="1">
        <v>576</v>
      </c>
      <c r="K3367" s="1">
        <v>63296.7</v>
      </c>
      <c r="L3367" s="1">
        <v>75000</v>
      </c>
      <c r="M3367" s="3">
        <v>3</v>
      </c>
      <c r="N3367">
        <v>9.1</v>
      </c>
      <c r="O3367">
        <v>4</v>
      </c>
      <c r="P3367" s="1">
        <f>IF($A$3="Percentage of government revenue per capita",$B$3,0) + IF($A$3="Absolute extra revenue",AB3367,0) + IF($A$3="Absolute revenue per capita",AC3367,0)</f>
        <v>0</v>
      </c>
      <c r="Q3367" s="5">
        <f>-MIN(data!$B$4 / data!I3552 * data!P3552 / 100, data!N3552)</f>
        <v>0</v>
      </c>
      <c r="R3367" s="4">
        <f>-Q3367*K3367/1000</f>
        <v>0</v>
      </c>
      <c r="S3367" s="6">
        <f>-MIN(data!$B$5/(POWER(LN(I3367),2))*P3367/100, O3367)</f>
        <v>0</v>
      </c>
      <c r="T3367" s="6">
        <f>-S3367*L3367/100000</f>
        <v>0</v>
      </c>
      <c r="U3367" s="4">
        <f>N3367+Q3367</f>
        <v>9.1</v>
      </c>
      <c r="V3367" s="4" t="e">
        <f>P3367*I3367/100/R3367</f>
        <v>#DIV/0!</v>
      </c>
      <c r="W3367" s="4" t="e">
        <f>V3367*H3367</f>
        <v>#DIV/0!</v>
      </c>
      <c r="X3367" s="6">
        <f>O3367+S3367</f>
        <v>4</v>
      </c>
      <c r="Y3367" s="6" t="e">
        <f>P3367*I3367/100/T3367</f>
        <v>#DIV/0!</v>
      </c>
      <c r="Z3367" s="6" t="e">
        <f>Y3367*H3367</f>
        <v>#DIV/0!</v>
      </c>
      <c r="AB3367" s="1">
        <f t="shared" si="104"/>
        <v>0</v>
      </c>
      <c r="AC3367" s="1">
        <f t="shared" si="105"/>
        <v>0</v>
      </c>
    </row>
    <row r="3368" spans="4:29" x14ac:dyDescent="0.25">
      <c r="D3368" s="1">
        <v>2015</v>
      </c>
      <c r="E3368" s="1" t="s">
        <v>99</v>
      </c>
      <c r="F3368" s="2" t="s">
        <v>285</v>
      </c>
      <c r="G3368">
        <v>4</v>
      </c>
      <c r="H3368">
        <v>3835591</v>
      </c>
      <c r="I3368" s="1">
        <v>30466.04</v>
      </c>
      <c r="J3368" s="1">
        <v>560</v>
      </c>
      <c r="K3368" s="1">
        <v>63636.36</v>
      </c>
      <c r="M3368" s="3">
        <v>3</v>
      </c>
      <c r="N3368">
        <v>8.8000000000000007</v>
      </c>
      <c r="O3368">
        <v>4</v>
      </c>
      <c r="P3368" s="1">
        <f>IF($A$3="Percentage of government revenue per capita",$B$3,0) + IF($A$3="Absolute extra revenue",AB3368,0) + IF($A$3="Absolute revenue per capita",AC3368,0)</f>
        <v>0</v>
      </c>
      <c r="Q3368" s="5">
        <f>-MIN(data!$B$4 / data!I3553 * data!P3553 / 100, data!N3553)</f>
        <v>0</v>
      </c>
      <c r="R3368" s="4">
        <f>-Q3368*K3368/1000</f>
        <v>0</v>
      </c>
      <c r="S3368" s="6">
        <f>-MIN(data!$B$5/(POWER(LN(I3368),2))*P3368/100, O3368)</f>
        <v>0</v>
      </c>
      <c r="T3368" s="6">
        <f>-S3368*L3368/100000</f>
        <v>0</v>
      </c>
      <c r="U3368" s="4">
        <f>N3368+Q3368</f>
        <v>8.8000000000000007</v>
      </c>
      <c r="V3368" s="4" t="e">
        <f>P3368*I3368/100/R3368</f>
        <v>#DIV/0!</v>
      </c>
      <c r="W3368" s="4" t="e">
        <f>V3368*H3368</f>
        <v>#DIV/0!</v>
      </c>
      <c r="X3368" s="6">
        <f>O3368+S3368</f>
        <v>4</v>
      </c>
      <c r="Y3368" s="6" t="e">
        <f>P3368*I3368/100/T3368</f>
        <v>#DIV/0!</v>
      </c>
      <c r="Z3368" s="6" t="e">
        <f>Y3368*H3368</f>
        <v>#DIV/0!</v>
      </c>
      <c r="AB3368" s="1">
        <f t="shared" si="104"/>
        <v>0</v>
      </c>
      <c r="AC3368" s="1">
        <f t="shared" si="105"/>
        <v>0</v>
      </c>
    </row>
    <row r="3369" spans="4:29" x14ac:dyDescent="0.25">
      <c r="D3369" s="1">
        <v>2016</v>
      </c>
      <c r="E3369" s="1" t="s">
        <v>99</v>
      </c>
      <c r="F3369" s="2" t="s">
        <v>285</v>
      </c>
      <c r="G3369">
        <v>4</v>
      </c>
      <c r="H3369">
        <v>3956873</v>
      </c>
      <c r="I3369" s="1">
        <v>19063.23</v>
      </c>
      <c r="J3369" s="1">
        <v>543</v>
      </c>
      <c r="K3369" s="1">
        <v>64642.86</v>
      </c>
      <c r="M3369" s="3"/>
      <c r="N3369">
        <v>8.4</v>
      </c>
      <c r="O3369"/>
      <c r="P3369" s="1">
        <f>IF($A$3="Percentage of government revenue per capita",$B$3,0) + IF($A$3="Absolute extra revenue",AB3369,0) + IF($A$3="Absolute revenue per capita",AC3369,0)</f>
        <v>0</v>
      </c>
      <c r="Q3369" s="5">
        <f>-MIN(data!$B$4 / data!I3554 * data!P3554 / 100, data!N3554)</f>
        <v>0</v>
      </c>
      <c r="R3369" s="4">
        <f>-Q3369*K3369/1000</f>
        <v>0</v>
      </c>
      <c r="S3369" s="6">
        <f>-MIN(data!$B$5/(POWER(LN(I3369),2))*P3369/100, O3369)</f>
        <v>0</v>
      </c>
      <c r="T3369" s="6">
        <f>-S3369*L3369/100000</f>
        <v>0</v>
      </c>
      <c r="U3369" s="4">
        <f>N3369+Q3369</f>
        <v>8.4</v>
      </c>
      <c r="V3369" s="4" t="e">
        <f>P3369*I3369/100/R3369</f>
        <v>#DIV/0!</v>
      </c>
      <c r="W3369" s="4" t="e">
        <f>V3369*H3369</f>
        <v>#DIV/0!</v>
      </c>
      <c r="X3369" s="6">
        <f>O3369+S3369</f>
        <v>0</v>
      </c>
      <c r="Y3369" s="6" t="e">
        <f>P3369*I3369/100/T3369</f>
        <v>#DIV/0!</v>
      </c>
      <c r="Z3369" s="6" t="e">
        <f>Y3369*H3369</f>
        <v>#DIV/0!</v>
      </c>
      <c r="AB3369" s="1">
        <f t="shared" si="104"/>
        <v>0</v>
      </c>
      <c r="AC3369" s="1">
        <f t="shared" si="105"/>
        <v>0</v>
      </c>
    </row>
    <row r="3370" spans="4:29" x14ac:dyDescent="0.25">
      <c r="D3370" s="1">
        <v>1980</v>
      </c>
      <c r="E3370" s="1" t="s">
        <v>94</v>
      </c>
      <c r="F3370" s="2" t="s">
        <v>286</v>
      </c>
      <c r="G3370">
        <v>2</v>
      </c>
      <c r="H3370">
        <v>3617400</v>
      </c>
      <c r="I3370" s="1">
        <v>0</v>
      </c>
      <c r="J3370" s="1">
        <v>10706</v>
      </c>
      <c r="K3370" s="1">
        <v>111404.8</v>
      </c>
      <c r="M3370" s="3"/>
      <c r="N3370">
        <v>96.1</v>
      </c>
      <c r="O3370"/>
      <c r="P3370" s="1">
        <f>IF($A$3="Percentage of government revenue per capita",$B$3,0) + IF($A$3="Absolute extra revenue",AB3370,0) + IF($A$3="Absolute revenue per capita",AC3370,0)</f>
        <v>0</v>
      </c>
      <c r="Q3370" s="5" t="e">
        <f>-MIN(data!$B$4 / data!I3333 * data!P3333 / 100, data!N3333)</f>
        <v>#DIV/0!</v>
      </c>
      <c r="R3370" s="4" t="e">
        <f>-Q3370*K3370/1000</f>
        <v>#DIV/0!</v>
      </c>
      <c r="S3370" s="6" t="e">
        <f>-MIN(data!$B$5/(POWER(LN(I3370),2))*P3370/100, O3370)</f>
        <v>#NUM!</v>
      </c>
      <c r="T3370" s="6" t="e">
        <f>-S3370*L3370/100000</f>
        <v>#NUM!</v>
      </c>
      <c r="U3370" s="4" t="e">
        <f>N3370+Q3370</f>
        <v>#DIV/0!</v>
      </c>
      <c r="V3370" s="4" t="e">
        <f>P3370*I3370/100/R3370</f>
        <v>#DIV/0!</v>
      </c>
      <c r="W3370" s="4" t="e">
        <f>V3370*H3370</f>
        <v>#DIV/0!</v>
      </c>
      <c r="X3370" s="6" t="e">
        <f>O3370+S3370</f>
        <v>#NUM!</v>
      </c>
      <c r="Y3370" s="6" t="e">
        <f>P3370*I3370/100/T3370</f>
        <v>#NUM!</v>
      </c>
      <c r="Z3370" s="6" t="e">
        <f>Y3370*H3370</f>
        <v>#NUM!</v>
      </c>
      <c r="AB3370" s="1" t="e">
        <f t="shared" si="104"/>
        <v>#DIV/0!</v>
      </c>
      <c r="AC3370" s="1" t="e">
        <f t="shared" si="105"/>
        <v>#DIV/0!</v>
      </c>
    </row>
    <row r="3371" spans="4:29" x14ac:dyDescent="0.25">
      <c r="D3371" s="1">
        <v>1981</v>
      </c>
      <c r="E3371" s="1" t="s">
        <v>94</v>
      </c>
      <c r="F3371" s="2" t="s">
        <v>286</v>
      </c>
      <c r="G3371">
        <v>2</v>
      </c>
      <c r="H3371">
        <v>3685800</v>
      </c>
      <c r="I3371" s="1">
        <v>0</v>
      </c>
      <c r="J3371" s="1">
        <v>10592</v>
      </c>
      <c r="K3371" s="1">
        <v>114384.4</v>
      </c>
      <c r="M3371" s="3"/>
      <c r="N3371">
        <v>92.6</v>
      </c>
      <c r="O3371"/>
      <c r="P3371" s="1">
        <f>IF($A$3="Percentage of government revenue per capita",$B$3,0) + IF($A$3="Absolute extra revenue",AB3371,0) + IF($A$3="Absolute revenue per capita",AC3371,0)</f>
        <v>0</v>
      </c>
      <c r="Q3371" s="5" t="e">
        <f>-MIN(data!$B$4 / data!I3334 * data!P3334 / 100, data!N3334)</f>
        <v>#DIV/0!</v>
      </c>
      <c r="R3371" s="4" t="e">
        <f>-Q3371*K3371/1000</f>
        <v>#DIV/0!</v>
      </c>
      <c r="S3371" s="6" t="e">
        <f>-MIN(data!$B$5/(POWER(LN(I3371),2))*P3371/100, O3371)</f>
        <v>#NUM!</v>
      </c>
      <c r="T3371" s="6" t="e">
        <f>-S3371*L3371/100000</f>
        <v>#NUM!</v>
      </c>
      <c r="U3371" s="4" t="e">
        <f>N3371+Q3371</f>
        <v>#DIV/0!</v>
      </c>
      <c r="V3371" s="4" t="e">
        <f>P3371*I3371/100/R3371</f>
        <v>#DIV/0!</v>
      </c>
      <c r="W3371" s="4" t="e">
        <f>V3371*H3371</f>
        <v>#DIV/0!</v>
      </c>
      <c r="X3371" s="6" t="e">
        <f>O3371+S3371</f>
        <v>#NUM!</v>
      </c>
      <c r="Y3371" s="6" t="e">
        <f>P3371*I3371/100/T3371</f>
        <v>#NUM!</v>
      </c>
      <c r="Z3371" s="6" t="e">
        <f>Y3371*H3371</f>
        <v>#NUM!</v>
      </c>
      <c r="AB3371" s="1" t="e">
        <f t="shared" si="104"/>
        <v>#DIV/0!</v>
      </c>
      <c r="AC3371" s="1" t="e">
        <f t="shared" si="105"/>
        <v>#DIV/0!</v>
      </c>
    </row>
    <row r="3372" spans="4:29" x14ac:dyDescent="0.25">
      <c r="D3372" s="1">
        <v>1982</v>
      </c>
      <c r="E3372" s="1" t="s">
        <v>94</v>
      </c>
      <c r="F3372" s="2" t="s">
        <v>286</v>
      </c>
      <c r="G3372">
        <v>2</v>
      </c>
      <c r="H3372">
        <v>3759300</v>
      </c>
      <c r="I3372" s="1">
        <v>0</v>
      </c>
      <c r="J3372" s="1">
        <v>10465</v>
      </c>
      <c r="K3372" s="1">
        <v>117716.5</v>
      </c>
      <c r="M3372" s="3"/>
      <c r="N3372">
        <v>88.9</v>
      </c>
      <c r="O3372"/>
      <c r="P3372" s="1">
        <f>IF($A$3="Percentage of government revenue per capita",$B$3,0) + IF($A$3="Absolute extra revenue",AB3372,0) + IF($A$3="Absolute revenue per capita",AC3372,0)</f>
        <v>0</v>
      </c>
      <c r="Q3372" s="5" t="e">
        <f>-MIN(data!$B$4 / data!I3335 * data!P3335 / 100, data!N3335)</f>
        <v>#DIV/0!</v>
      </c>
      <c r="R3372" s="4" t="e">
        <f>-Q3372*K3372/1000</f>
        <v>#DIV/0!</v>
      </c>
      <c r="S3372" s="6" t="e">
        <f>-MIN(data!$B$5/(POWER(LN(I3372),2))*P3372/100, O3372)</f>
        <v>#NUM!</v>
      </c>
      <c r="T3372" s="6" t="e">
        <f>-S3372*L3372/100000</f>
        <v>#NUM!</v>
      </c>
      <c r="U3372" s="4" t="e">
        <f>N3372+Q3372</f>
        <v>#DIV/0!</v>
      </c>
      <c r="V3372" s="4" t="e">
        <f>P3372*I3372/100/R3372</f>
        <v>#DIV/0!</v>
      </c>
      <c r="W3372" s="4" t="e">
        <f>V3372*H3372</f>
        <v>#DIV/0!</v>
      </c>
      <c r="X3372" s="6" t="e">
        <f>O3372+S3372</f>
        <v>#NUM!</v>
      </c>
      <c r="Y3372" s="6" t="e">
        <f>P3372*I3372/100/T3372</f>
        <v>#NUM!</v>
      </c>
      <c r="Z3372" s="6" t="e">
        <f>Y3372*H3372</f>
        <v>#NUM!</v>
      </c>
      <c r="AB3372" s="1" t="e">
        <f t="shared" si="104"/>
        <v>#DIV/0!</v>
      </c>
      <c r="AC3372" s="1" t="e">
        <f t="shared" si="105"/>
        <v>#DIV/0!</v>
      </c>
    </row>
    <row r="3373" spans="4:29" x14ac:dyDescent="0.25">
      <c r="D3373" s="1">
        <v>1983</v>
      </c>
      <c r="E3373" s="1" t="s">
        <v>94</v>
      </c>
      <c r="F3373" s="2" t="s">
        <v>286</v>
      </c>
      <c r="G3373">
        <v>2</v>
      </c>
      <c r="H3373">
        <v>3838300</v>
      </c>
      <c r="I3373" s="1">
        <v>0</v>
      </c>
      <c r="J3373" s="1">
        <v>10308</v>
      </c>
      <c r="K3373" s="1">
        <v>121128.1</v>
      </c>
      <c r="M3373" s="3"/>
      <c r="N3373">
        <v>85.1</v>
      </c>
      <c r="O3373"/>
      <c r="P3373" s="1">
        <f>IF($A$3="Percentage of government revenue per capita",$B$3,0) + IF($A$3="Absolute extra revenue",AB3373,0) + IF($A$3="Absolute revenue per capita",AC3373,0)</f>
        <v>0</v>
      </c>
      <c r="Q3373" s="5" t="e">
        <f>-MIN(data!$B$4 / data!I3336 * data!P3336 / 100, data!N3336)</f>
        <v>#DIV/0!</v>
      </c>
      <c r="R3373" s="4" t="e">
        <f>-Q3373*K3373/1000</f>
        <v>#DIV/0!</v>
      </c>
      <c r="S3373" s="6" t="e">
        <f>-MIN(data!$B$5/(POWER(LN(I3373),2))*P3373/100, O3373)</f>
        <v>#NUM!</v>
      </c>
      <c r="T3373" s="6" t="e">
        <f>-S3373*L3373/100000</f>
        <v>#NUM!</v>
      </c>
      <c r="U3373" s="4" t="e">
        <f>N3373+Q3373</f>
        <v>#DIV/0!</v>
      </c>
      <c r="V3373" s="4" t="e">
        <f>P3373*I3373/100/R3373</f>
        <v>#DIV/0!</v>
      </c>
      <c r="W3373" s="4" t="e">
        <f>V3373*H3373</f>
        <v>#DIV/0!</v>
      </c>
      <c r="X3373" s="6" t="e">
        <f>O3373+S3373</f>
        <v>#NUM!</v>
      </c>
      <c r="Y3373" s="6" t="e">
        <f>P3373*I3373/100/T3373</f>
        <v>#NUM!</v>
      </c>
      <c r="Z3373" s="6" t="e">
        <f>Y3373*H3373</f>
        <v>#NUM!</v>
      </c>
      <c r="AB3373" s="1" t="e">
        <f t="shared" si="104"/>
        <v>#DIV/0!</v>
      </c>
      <c r="AC3373" s="1" t="e">
        <f t="shared" si="105"/>
        <v>#DIV/0!</v>
      </c>
    </row>
    <row r="3374" spans="4:29" x14ac:dyDescent="0.25">
      <c r="D3374" s="1">
        <v>1984</v>
      </c>
      <c r="E3374" s="1" t="s">
        <v>94</v>
      </c>
      <c r="F3374" s="2" t="s">
        <v>286</v>
      </c>
      <c r="G3374">
        <v>2</v>
      </c>
      <c r="H3374">
        <v>3916400</v>
      </c>
      <c r="I3374" s="1">
        <v>0</v>
      </c>
      <c r="J3374" s="1">
        <v>10146</v>
      </c>
      <c r="K3374" s="1">
        <v>124490.8</v>
      </c>
      <c r="M3374" s="3"/>
      <c r="N3374">
        <v>81.5</v>
      </c>
      <c r="O3374"/>
      <c r="P3374" s="1">
        <f>IF($A$3="Percentage of government revenue per capita",$B$3,0) + IF($A$3="Absolute extra revenue",AB3374,0) + IF($A$3="Absolute revenue per capita",AC3374,0)</f>
        <v>0</v>
      </c>
      <c r="Q3374" s="5" t="e">
        <f>-MIN(data!$B$4 / data!I3337 * data!P3337 / 100, data!N3337)</f>
        <v>#DIV/0!</v>
      </c>
      <c r="R3374" s="4" t="e">
        <f>-Q3374*K3374/1000</f>
        <v>#DIV/0!</v>
      </c>
      <c r="S3374" s="6" t="e">
        <f>-MIN(data!$B$5/(POWER(LN(I3374),2))*P3374/100, O3374)</f>
        <v>#NUM!</v>
      </c>
      <c r="T3374" s="6" t="e">
        <f>-S3374*L3374/100000</f>
        <v>#NUM!</v>
      </c>
      <c r="U3374" s="4" t="e">
        <f>N3374+Q3374</f>
        <v>#DIV/0!</v>
      </c>
      <c r="V3374" s="4" t="e">
        <f>P3374*I3374/100/R3374</f>
        <v>#DIV/0!</v>
      </c>
      <c r="W3374" s="4" t="e">
        <f>V3374*H3374</f>
        <v>#DIV/0!</v>
      </c>
      <c r="X3374" s="6" t="e">
        <f>O3374+S3374</f>
        <v>#NUM!</v>
      </c>
      <c r="Y3374" s="6" t="e">
        <f>P3374*I3374/100/T3374</f>
        <v>#NUM!</v>
      </c>
      <c r="Z3374" s="6" t="e">
        <f>Y3374*H3374</f>
        <v>#NUM!</v>
      </c>
      <c r="AB3374" s="1" t="e">
        <f t="shared" si="104"/>
        <v>#DIV/0!</v>
      </c>
      <c r="AC3374" s="1" t="e">
        <f t="shared" si="105"/>
        <v>#DIV/0!</v>
      </c>
    </row>
    <row r="3375" spans="4:29" x14ac:dyDescent="0.25">
      <c r="D3375" s="1">
        <v>1985</v>
      </c>
      <c r="E3375" s="1" t="s">
        <v>94</v>
      </c>
      <c r="F3375" s="2" t="s">
        <v>286</v>
      </c>
      <c r="G3375">
        <v>2</v>
      </c>
      <c r="H3375">
        <v>3990300</v>
      </c>
      <c r="I3375" s="1">
        <v>0</v>
      </c>
      <c r="J3375" s="1">
        <v>9961</v>
      </c>
      <c r="K3375" s="1">
        <v>127869.1</v>
      </c>
      <c r="M3375" s="3"/>
      <c r="N3375">
        <v>77.900000000000006</v>
      </c>
      <c r="O3375"/>
      <c r="P3375" s="1">
        <f>IF($A$3="Percentage of government revenue per capita",$B$3,0) + IF($A$3="Absolute extra revenue",AB3375,0) + IF($A$3="Absolute revenue per capita",AC3375,0)</f>
        <v>0</v>
      </c>
      <c r="Q3375" s="5" t="e">
        <f>-MIN(data!$B$4 / data!I3338 * data!P3338 / 100, data!N3338)</f>
        <v>#DIV/0!</v>
      </c>
      <c r="R3375" s="4" t="e">
        <f>-Q3375*K3375/1000</f>
        <v>#DIV/0!</v>
      </c>
      <c r="S3375" s="6" t="e">
        <f>-MIN(data!$B$5/(POWER(LN(I3375),2))*P3375/100, O3375)</f>
        <v>#NUM!</v>
      </c>
      <c r="T3375" s="6" t="e">
        <f>-S3375*L3375/100000</f>
        <v>#NUM!</v>
      </c>
      <c r="U3375" s="4" t="e">
        <f>N3375+Q3375</f>
        <v>#DIV/0!</v>
      </c>
      <c r="V3375" s="4" t="e">
        <f>P3375*I3375/100/R3375</f>
        <v>#DIV/0!</v>
      </c>
      <c r="W3375" s="4" t="e">
        <f>V3375*H3375</f>
        <v>#DIV/0!</v>
      </c>
      <c r="X3375" s="6" t="e">
        <f>O3375+S3375</f>
        <v>#NUM!</v>
      </c>
      <c r="Y3375" s="6" t="e">
        <f>P3375*I3375/100/T3375</f>
        <v>#NUM!</v>
      </c>
      <c r="Z3375" s="6" t="e">
        <f>Y3375*H3375</f>
        <v>#NUM!</v>
      </c>
      <c r="AB3375" s="1" t="e">
        <f t="shared" si="104"/>
        <v>#DIV/0!</v>
      </c>
      <c r="AC3375" s="1" t="e">
        <f t="shared" si="105"/>
        <v>#DIV/0!</v>
      </c>
    </row>
    <row r="3376" spans="4:29" x14ac:dyDescent="0.25">
      <c r="D3376" s="1">
        <v>1986</v>
      </c>
      <c r="E3376" s="1" t="s">
        <v>94</v>
      </c>
      <c r="F3376" s="2" t="s">
        <v>286</v>
      </c>
      <c r="G3376">
        <v>2</v>
      </c>
      <c r="H3376">
        <v>4066500</v>
      </c>
      <c r="I3376" s="1">
        <v>0</v>
      </c>
      <c r="J3376" s="1">
        <v>9742</v>
      </c>
      <c r="K3376" s="1">
        <v>130765.1</v>
      </c>
      <c r="M3376" s="3"/>
      <c r="N3376">
        <v>74.5</v>
      </c>
      <c r="O3376"/>
      <c r="P3376" s="1">
        <f>IF($A$3="Percentage of government revenue per capita",$B$3,0) + IF($A$3="Absolute extra revenue",AB3376,0) + IF($A$3="Absolute revenue per capita",AC3376,0)</f>
        <v>0</v>
      </c>
      <c r="Q3376" s="5" t="e">
        <f>-MIN(data!$B$4 / data!I3339 * data!P3339 / 100, data!N3339)</f>
        <v>#DIV/0!</v>
      </c>
      <c r="R3376" s="4" t="e">
        <f>-Q3376*K3376/1000</f>
        <v>#DIV/0!</v>
      </c>
      <c r="S3376" s="6" t="e">
        <f>-MIN(data!$B$5/(POWER(LN(I3376),2))*P3376/100, O3376)</f>
        <v>#NUM!</v>
      </c>
      <c r="T3376" s="6" t="e">
        <f>-S3376*L3376/100000</f>
        <v>#NUM!</v>
      </c>
      <c r="U3376" s="4" t="e">
        <f>N3376+Q3376</f>
        <v>#DIV/0!</v>
      </c>
      <c r="V3376" s="4" t="e">
        <f>P3376*I3376/100/R3376</f>
        <v>#DIV/0!</v>
      </c>
      <c r="W3376" s="4" t="e">
        <f>V3376*H3376</f>
        <v>#DIV/0!</v>
      </c>
      <c r="X3376" s="6" t="e">
        <f>O3376+S3376</f>
        <v>#NUM!</v>
      </c>
      <c r="Y3376" s="6" t="e">
        <f>P3376*I3376/100/T3376</f>
        <v>#NUM!</v>
      </c>
      <c r="Z3376" s="6" t="e">
        <f>Y3376*H3376</f>
        <v>#NUM!</v>
      </c>
      <c r="AB3376" s="1" t="e">
        <f t="shared" si="104"/>
        <v>#DIV/0!</v>
      </c>
      <c r="AC3376" s="1" t="e">
        <f t="shared" si="105"/>
        <v>#DIV/0!</v>
      </c>
    </row>
    <row r="3377" spans="4:29" x14ac:dyDescent="0.25">
      <c r="D3377" s="1">
        <v>1987</v>
      </c>
      <c r="E3377" s="1" t="s">
        <v>94</v>
      </c>
      <c r="F3377" s="2" t="s">
        <v>286</v>
      </c>
      <c r="G3377">
        <v>2</v>
      </c>
      <c r="H3377">
        <v>4144600</v>
      </c>
      <c r="I3377" s="1">
        <v>0</v>
      </c>
      <c r="J3377" s="1">
        <v>9516</v>
      </c>
      <c r="K3377" s="1">
        <v>133090.9</v>
      </c>
      <c r="M3377" s="3"/>
      <c r="N3377">
        <v>71.5</v>
      </c>
      <c r="O3377"/>
      <c r="P3377" s="1">
        <f>IF($A$3="Percentage of government revenue per capita",$B$3,0) + IF($A$3="Absolute extra revenue",AB3377,0) + IF($A$3="Absolute revenue per capita",AC3377,0)</f>
        <v>0</v>
      </c>
      <c r="Q3377" s="5" t="e">
        <f>-MIN(data!$B$4 / data!I3340 * data!P3340 / 100, data!N3340)</f>
        <v>#DIV/0!</v>
      </c>
      <c r="R3377" s="4" t="e">
        <f>-Q3377*K3377/1000</f>
        <v>#DIV/0!</v>
      </c>
      <c r="S3377" s="6" t="e">
        <f>-MIN(data!$B$5/(POWER(LN(I3377),2))*P3377/100, O3377)</f>
        <v>#NUM!</v>
      </c>
      <c r="T3377" s="6" t="e">
        <f>-S3377*L3377/100000</f>
        <v>#NUM!</v>
      </c>
      <c r="U3377" s="4" t="e">
        <f>N3377+Q3377</f>
        <v>#DIV/0!</v>
      </c>
      <c r="V3377" s="4" t="e">
        <f>P3377*I3377/100/R3377</f>
        <v>#DIV/0!</v>
      </c>
      <c r="W3377" s="4" t="e">
        <f>V3377*H3377</f>
        <v>#DIV/0!</v>
      </c>
      <c r="X3377" s="6" t="e">
        <f>O3377+S3377</f>
        <v>#NUM!</v>
      </c>
      <c r="Y3377" s="6" t="e">
        <f>P3377*I3377/100/T3377</f>
        <v>#NUM!</v>
      </c>
      <c r="Z3377" s="6" t="e">
        <f>Y3377*H3377</f>
        <v>#NUM!</v>
      </c>
      <c r="AB3377" s="1" t="e">
        <f t="shared" si="104"/>
        <v>#DIV/0!</v>
      </c>
      <c r="AC3377" s="1" t="e">
        <f t="shared" si="105"/>
        <v>#DIV/0!</v>
      </c>
    </row>
    <row r="3378" spans="4:29" x14ac:dyDescent="0.25">
      <c r="D3378" s="1">
        <v>1988</v>
      </c>
      <c r="E3378" s="1" t="s">
        <v>94</v>
      </c>
      <c r="F3378" s="2" t="s">
        <v>286</v>
      </c>
      <c r="G3378">
        <v>2</v>
      </c>
      <c r="H3378">
        <v>4218400</v>
      </c>
      <c r="I3378" s="1">
        <v>0</v>
      </c>
      <c r="J3378" s="1">
        <v>9295</v>
      </c>
      <c r="K3378" s="1">
        <v>134710.1</v>
      </c>
      <c r="M3378" s="3"/>
      <c r="N3378">
        <v>69</v>
      </c>
      <c r="O3378"/>
      <c r="P3378" s="1">
        <f>IF($A$3="Percentage of government revenue per capita",$B$3,0) + IF($A$3="Absolute extra revenue",AB3378,0) + IF($A$3="Absolute revenue per capita",AC3378,0)</f>
        <v>0</v>
      </c>
      <c r="Q3378" s="5" t="e">
        <f>-MIN(data!$B$4 / data!I3341 * data!P3341 / 100, data!N3341)</f>
        <v>#DIV/0!</v>
      </c>
      <c r="R3378" s="4" t="e">
        <f>-Q3378*K3378/1000</f>
        <v>#DIV/0!</v>
      </c>
      <c r="S3378" s="6" t="e">
        <f>-MIN(data!$B$5/(POWER(LN(I3378),2))*P3378/100, O3378)</f>
        <v>#NUM!</v>
      </c>
      <c r="T3378" s="6" t="e">
        <f>-S3378*L3378/100000</f>
        <v>#NUM!</v>
      </c>
      <c r="U3378" s="4" t="e">
        <f>N3378+Q3378</f>
        <v>#DIV/0!</v>
      </c>
      <c r="V3378" s="4" t="e">
        <f>P3378*I3378/100/R3378</f>
        <v>#DIV/0!</v>
      </c>
      <c r="W3378" s="4" t="e">
        <f>V3378*H3378</f>
        <v>#DIV/0!</v>
      </c>
      <c r="X3378" s="6" t="e">
        <f>O3378+S3378</f>
        <v>#NUM!</v>
      </c>
      <c r="Y3378" s="6" t="e">
        <f>P3378*I3378/100/T3378</f>
        <v>#NUM!</v>
      </c>
      <c r="Z3378" s="6" t="e">
        <f>Y3378*H3378</f>
        <v>#NUM!</v>
      </c>
      <c r="AB3378" s="1" t="e">
        <f t="shared" si="104"/>
        <v>#DIV/0!</v>
      </c>
      <c r="AC3378" s="1" t="e">
        <f t="shared" si="105"/>
        <v>#DIV/0!</v>
      </c>
    </row>
    <row r="3379" spans="4:29" x14ac:dyDescent="0.25">
      <c r="D3379" s="1">
        <v>1989</v>
      </c>
      <c r="E3379" s="1" t="s">
        <v>94</v>
      </c>
      <c r="F3379" s="2" t="s">
        <v>286</v>
      </c>
      <c r="G3379">
        <v>2</v>
      </c>
      <c r="H3379">
        <v>4307500</v>
      </c>
      <c r="I3379" s="1">
        <v>0</v>
      </c>
      <c r="J3379" s="1">
        <v>9088</v>
      </c>
      <c r="K3379" s="1">
        <v>135641.79999999999</v>
      </c>
      <c r="M3379" s="3"/>
      <c r="N3379">
        <v>67</v>
      </c>
      <c r="O3379"/>
      <c r="P3379" s="1">
        <f>IF($A$3="Percentage of government revenue per capita",$B$3,0) + IF($A$3="Absolute extra revenue",AB3379,0) + IF($A$3="Absolute revenue per capita",AC3379,0)</f>
        <v>0</v>
      </c>
      <c r="Q3379" s="5" t="e">
        <f>-MIN(data!$B$4 / data!I3342 * data!P3342 / 100, data!N3342)</f>
        <v>#DIV/0!</v>
      </c>
      <c r="R3379" s="4" t="e">
        <f>-Q3379*K3379/1000</f>
        <v>#DIV/0!</v>
      </c>
      <c r="S3379" s="6" t="e">
        <f>-MIN(data!$B$5/(POWER(LN(I3379),2))*P3379/100, O3379)</f>
        <v>#NUM!</v>
      </c>
      <c r="T3379" s="6" t="e">
        <f>-S3379*L3379/100000</f>
        <v>#NUM!</v>
      </c>
      <c r="U3379" s="4" t="e">
        <f>N3379+Q3379</f>
        <v>#DIV/0!</v>
      </c>
      <c r="V3379" s="4" t="e">
        <f>P3379*I3379/100/R3379</f>
        <v>#DIV/0!</v>
      </c>
      <c r="W3379" s="4" t="e">
        <f>V3379*H3379</f>
        <v>#DIV/0!</v>
      </c>
      <c r="X3379" s="6" t="e">
        <f>O3379+S3379</f>
        <v>#NUM!</v>
      </c>
      <c r="Y3379" s="6" t="e">
        <f>P3379*I3379/100/T3379</f>
        <v>#NUM!</v>
      </c>
      <c r="Z3379" s="6" t="e">
        <f>Y3379*H3379</f>
        <v>#NUM!</v>
      </c>
      <c r="AB3379" s="1" t="e">
        <f t="shared" si="104"/>
        <v>#DIV/0!</v>
      </c>
      <c r="AC3379" s="1" t="e">
        <f t="shared" si="105"/>
        <v>#DIV/0!</v>
      </c>
    </row>
    <row r="3380" spans="4:29" x14ac:dyDescent="0.25">
      <c r="D3380" s="1">
        <v>1990</v>
      </c>
      <c r="E3380" s="1" t="s">
        <v>94</v>
      </c>
      <c r="F3380" s="2" t="s">
        <v>286</v>
      </c>
      <c r="G3380">
        <v>2</v>
      </c>
      <c r="H3380">
        <v>4391200</v>
      </c>
      <c r="I3380" s="1">
        <v>0</v>
      </c>
      <c r="J3380" s="1">
        <v>8924</v>
      </c>
      <c r="K3380" s="1">
        <v>135623.1</v>
      </c>
      <c r="L3380" s="1">
        <v>137500</v>
      </c>
      <c r="M3380" s="3">
        <v>110</v>
      </c>
      <c r="N3380">
        <v>65.8</v>
      </c>
      <c r="O3380">
        <v>80</v>
      </c>
      <c r="P3380" s="1">
        <f>IF($A$3="Percentage of government revenue per capita",$B$3,0) + IF($A$3="Absolute extra revenue",AB3380,0) + IF($A$3="Absolute revenue per capita",AC3380,0)</f>
        <v>0</v>
      </c>
      <c r="Q3380" s="5" t="e">
        <f>-MIN(data!$B$4 / data!I3343 * data!P3343 / 100, data!N3343)</f>
        <v>#DIV/0!</v>
      </c>
      <c r="R3380" s="4" t="e">
        <f>-Q3380*K3380/1000</f>
        <v>#DIV/0!</v>
      </c>
      <c r="S3380" s="6" t="e">
        <f>-MIN(data!$B$5/(POWER(LN(I3380),2))*P3380/100, O3380)</f>
        <v>#NUM!</v>
      </c>
      <c r="T3380" s="6" t="e">
        <f>-S3380*L3380/100000</f>
        <v>#NUM!</v>
      </c>
      <c r="U3380" s="4" t="e">
        <f>N3380+Q3380</f>
        <v>#DIV/0!</v>
      </c>
      <c r="V3380" s="4" t="e">
        <f>P3380*I3380/100/R3380</f>
        <v>#DIV/0!</v>
      </c>
      <c r="W3380" s="4" t="e">
        <f>V3380*H3380</f>
        <v>#DIV/0!</v>
      </c>
      <c r="X3380" s="6" t="e">
        <f>O3380+S3380</f>
        <v>#NUM!</v>
      </c>
      <c r="Y3380" s="6" t="e">
        <f>P3380*I3380/100/T3380</f>
        <v>#NUM!</v>
      </c>
      <c r="Z3380" s="6" t="e">
        <f>Y3380*H3380</f>
        <v>#NUM!</v>
      </c>
      <c r="AB3380" s="1" t="e">
        <f t="shared" si="104"/>
        <v>#DIV/0!</v>
      </c>
      <c r="AC3380" s="1" t="e">
        <f t="shared" si="105"/>
        <v>#DIV/0!</v>
      </c>
    </row>
    <row r="3381" spans="4:29" x14ac:dyDescent="0.25">
      <c r="D3381" s="1">
        <v>1991</v>
      </c>
      <c r="E3381" s="1" t="s">
        <v>94</v>
      </c>
      <c r="F3381" s="2" t="s">
        <v>286</v>
      </c>
      <c r="G3381">
        <v>2</v>
      </c>
      <c r="H3381">
        <v>4463600</v>
      </c>
      <c r="I3381" s="1">
        <v>0</v>
      </c>
      <c r="J3381" s="1">
        <v>8778</v>
      </c>
      <c r="K3381" s="1">
        <v>134838.70000000001</v>
      </c>
      <c r="L3381" s="1">
        <v>121951.2</v>
      </c>
      <c r="M3381" s="3">
        <v>110</v>
      </c>
      <c r="N3381">
        <v>65.099999999999994</v>
      </c>
      <c r="O3381">
        <v>82</v>
      </c>
      <c r="P3381" s="1">
        <f>IF($A$3="Percentage of government revenue per capita",$B$3,0) + IF($A$3="Absolute extra revenue",AB3381,0) + IF($A$3="Absolute revenue per capita",AC3381,0)</f>
        <v>0</v>
      </c>
      <c r="Q3381" s="5" t="e">
        <f>-MIN(data!$B$4 / data!I3344 * data!P3344 / 100, data!N3344)</f>
        <v>#DIV/0!</v>
      </c>
      <c r="R3381" s="4" t="e">
        <f>-Q3381*K3381/1000</f>
        <v>#DIV/0!</v>
      </c>
      <c r="S3381" s="6" t="e">
        <f>-MIN(data!$B$5/(POWER(LN(I3381),2))*P3381/100, O3381)</f>
        <v>#NUM!</v>
      </c>
      <c r="T3381" s="6" t="e">
        <f>-S3381*L3381/100000</f>
        <v>#NUM!</v>
      </c>
      <c r="U3381" s="4" t="e">
        <f>N3381+Q3381</f>
        <v>#DIV/0!</v>
      </c>
      <c r="V3381" s="4" t="e">
        <f>P3381*I3381/100/R3381</f>
        <v>#DIV/0!</v>
      </c>
      <c r="W3381" s="4" t="e">
        <f>V3381*H3381</f>
        <v>#DIV/0!</v>
      </c>
      <c r="X3381" s="6" t="e">
        <f>O3381+S3381</f>
        <v>#NUM!</v>
      </c>
      <c r="Y3381" s="6" t="e">
        <f>P3381*I3381/100/T3381</f>
        <v>#NUM!</v>
      </c>
      <c r="Z3381" s="6" t="e">
        <f>Y3381*H3381</f>
        <v>#NUM!</v>
      </c>
      <c r="AB3381" s="1" t="e">
        <f t="shared" si="104"/>
        <v>#DIV/0!</v>
      </c>
      <c r="AC3381" s="1" t="e">
        <f t="shared" si="105"/>
        <v>#DIV/0!</v>
      </c>
    </row>
    <row r="3382" spans="4:29" x14ac:dyDescent="0.25">
      <c r="D3382" s="1">
        <v>1992</v>
      </c>
      <c r="E3382" s="1" t="s">
        <v>94</v>
      </c>
      <c r="F3382" s="2" t="s">
        <v>286</v>
      </c>
      <c r="G3382">
        <v>2</v>
      </c>
      <c r="H3382">
        <v>4515400</v>
      </c>
      <c r="I3382" s="1">
        <v>0</v>
      </c>
      <c r="J3382" s="1">
        <v>8589</v>
      </c>
      <c r="K3382" s="1">
        <v>133162.79999999999</v>
      </c>
      <c r="L3382" s="1">
        <v>139240.5</v>
      </c>
      <c r="M3382" s="3">
        <v>100</v>
      </c>
      <c r="N3382">
        <v>64.5</v>
      </c>
      <c r="O3382">
        <v>79</v>
      </c>
      <c r="P3382" s="1">
        <f>IF($A$3="Percentage of government revenue per capita",$B$3,0) + IF($A$3="Absolute extra revenue",AB3382,0) + IF($A$3="Absolute revenue per capita",AC3382,0)</f>
        <v>0</v>
      </c>
      <c r="Q3382" s="5" t="e">
        <f>-MIN(data!$B$4 / data!I3345 * data!P3345 / 100, data!N3345)</f>
        <v>#DIV/0!</v>
      </c>
      <c r="R3382" s="4" t="e">
        <f>-Q3382*K3382/1000</f>
        <v>#DIV/0!</v>
      </c>
      <c r="S3382" s="6" t="e">
        <f>-MIN(data!$B$5/(POWER(LN(I3382),2))*P3382/100, O3382)</f>
        <v>#NUM!</v>
      </c>
      <c r="T3382" s="6" t="e">
        <f>-S3382*L3382/100000</f>
        <v>#NUM!</v>
      </c>
      <c r="U3382" s="4" t="e">
        <f>N3382+Q3382</f>
        <v>#DIV/0!</v>
      </c>
      <c r="V3382" s="4" t="e">
        <f>P3382*I3382/100/R3382</f>
        <v>#DIV/0!</v>
      </c>
      <c r="W3382" s="4" t="e">
        <f>V3382*H3382</f>
        <v>#DIV/0!</v>
      </c>
      <c r="X3382" s="6" t="e">
        <f>O3382+S3382</f>
        <v>#NUM!</v>
      </c>
      <c r="Y3382" s="6" t="e">
        <f>P3382*I3382/100/T3382</f>
        <v>#NUM!</v>
      </c>
      <c r="Z3382" s="6" t="e">
        <f>Y3382*H3382</f>
        <v>#NUM!</v>
      </c>
      <c r="AB3382" s="1" t="e">
        <f t="shared" si="104"/>
        <v>#DIV/0!</v>
      </c>
      <c r="AC3382" s="1" t="e">
        <f t="shared" si="105"/>
        <v>#DIV/0!</v>
      </c>
    </row>
    <row r="3383" spans="4:29" x14ac:dyDescent="0.25">
      <c r="D3383" s="1">
        <v>1993</v>
      </c>
      <c r="E3383" s="1" t="s">
        <v>94</v>
      </c>
      <c r="F3383" s="2" t="s">
        <v>286</v>
      </c>
      <c r="G3383">
        <v>2</v>
      </c>
      <c r="H3383">
        <v>4516700</v>
      </c>
      <c r="I3383" s="1">
        <v>0</v>
      </c>
      <c r="J3383" s="1">
        <v>8324</v>
      </c>
      <c r="K3383" s="1">
        <v>130880.5</v>
      </c>
      <c r="L3383" s="1">
        <v>134146.29999999999</v>
      </c>
      <c r="M3383" s="3">
        <v>110</v>
      </c>
      <c r="N3383">
        <v>63.6</v>
      </c>
      <c r="O3383">
        <v>82</v>
      </c>
      <c r="P3383" s="1">
        <f>IF($A$3="Percentage of government revenue per capita",$B$3,0) + IF($A$3="Absolute extra revenue",AB3383,0) + IF($A$3="Absolute revenue per capita",AC3383,0)</f>
        <v>0</v>
      </c>
      <c r="Q3383" s="5" t="e">
        <f>-MIN(data!$B$4 / data!I3346 * data!P3346 / 100, data!N3346)</f>
        <v>#DIV/0!</v>
      </c>
      <c r="R3383" s="4" t="e">
        <f>-Q3383*K3383/1000</f>
        <v>#DIV/0!</v>
      </c>
      <c r="S3383" s="6" t="e">
        <f>-MIN(data!$B$5/(POWER(LN(I3383),2))*P3383/100, O3383)</f>
        <v>#NUM!</v>
      </c>
      <c r="T3383" s="6" t="e">
        <f>-S3383*L3383/100000</f>
        <v>#NUM!</v>
      </c>
      <c r="U3383" s="4" t="e">
        <f>N3383+Q3383</f>
        <v>#DIV/0!</v>
      </c>
      <c r="V3383" s="4" t="e">
        <f>P3383*I3383/100/R3383</f>
        <v>#DIV/0!</v>
      </c>
      <c r="W3383" s="4" t="e">
        <f>V3383*H3383</f>
        <v>#DIV/0!</v>
      </c>
      <c r="X3383" s="6" t="e">
        <f>O3383+S3383</f>
        <v>#NUM!</v>
      </c>
      <c r="Y3383" s="6" t="e">
        <f>P3383*I3383/100/T3383</f>
        <v>#NUM!</v>
      </c>
      <c r="Z3383" s="6" t="e">
        <f>Y3383*H3383</f>
        <v>#NUM!</v>
      </c>
      <c r="AB3383" s="1" t="e">
        <f t="shared" si="104"/>
        <v>#DIV/0!</v>
      </c>
      <c r="AC3383" s="1" t="e">
        <f t="shared" si="105"/>
        <v>#DIV/0!</v>
      </c>
    </row>
    <row r="3384" spans="4:29" x14ac:dyDescent="0.25">
      <c r="D3384" s="1">
        <v>1994</v>
      </c>
      <c r="E3384" s="1" t="s">
        <v>94</v>
      </c>
      <c r="F3384" s="2" t="s">
        <v>286</v>
      </c>
      <c r="G3384">
        <v>2</v>
      </c>
      <c r="H3384">
        <v>4515100</v>
      </c>
      <c r="I3384" s="1">
        <v>0</v>
      </c>
      <c r="J3384" s="1">
        <v>7979</v>
      </c>
      <c r="K3384" s="1">
        <v>127868.6</v>
      </c>
      <c r="L3384" s="1">
        <v>123595.5</v>
      </c>
      <c r="M3384" s="3">
        <v>110</v>
      </c>
      <c r="N3384">
        <v>62.4</v>
      </c>
      <c r="O3384">
        <v>89</v>
      </c>
      <c r="P3384" s="1">
        <f>IF($A$3="Percentage of government revenue per capita",$B$3,0) + IF($A$3="Absolute extra revenue",AB3384,0) + IF($A$3="Absolute revenue per capita",AC3384,0)</f>
        <v>0</v>
      </c>
      <c r="Q3384" s="5" t="e">
        <f>-MIN(data!$B$4 / data!I3347 * data!P3347 / 100, data!N3347)</f>
        <v>#DIV/0!</v>
      </c>
      <c r="R3384" s="4" t="e">
        <f>-Q3384*K3384/1000</f>
        <v>#DIV/0!</v>
      </c>
      <c r="S3384" s="6" t="e">
        <f>-MIN(data!$B$5/(POWER(LN(I3384),2))*P3384/100, O3384)</f>
        <v>#NUM!</v>
      </c>
      <c r="T3384" s="6" t="e">
        <f>-S3384*L3384/100000</f>
        <v>#NUM!</v>
      </c>
      <c r="U3384" s="4" t="e">
        <f>N3384+Q3384</f>
        <v>#DIV/0!</v>
      </c>
      <c r="V3384" s="4" t="e">
        <f>P3384*I3384/100/R3384</f>
        <v>#DIV/0!</v>
      </c>
      <c r="W3384" s="4" t="e">
        <f>V3384*H3384</f>
        <v>#DIV/0!</v>
      </c>
      <c r="X3384" s="6" t="e">
        <f>O3384+S3384</f>
        <v>#NUM!</v>
      </c>
      <c r="Y3384" s="6" t="e">
        <f>P3384*I3384/100/T3384</f>
        <v>#NUM!</v>
      </c>
      <c r="Z3384" s="6" t="e">
        <f>Y3384*H3384</f>
        <v>#NUM!</v>
      </c>
      <c r="AB3384" s="1" t="e">
        <f t="shared" si="104"/>
        <v>#DIV/0!</v>
      </c>
      <c r="AC3384" s="1" t="e">
        <f t="shared" si="105"/>
        <v>#DIV/0!</v>
      </c>
    </row>
    <row r="3385" spans="4:29" x14ac:dyDescent="0.25">
      <c r="D3385" s="1">
        <v>1995</v>
      </c>
      <c r="E3385" s="1" t="s">
        <v>94</v>
      </c>
      <c r="F3385" s="2" t="s">
        <v>286</v>
      </c>
      <c r="G3385">
        <v>2</v>
      </c>
      <c r="H3385">
        <v>4560400</v>
      </c>
      <c r="I3385" s="1">
        <v>0</v>
      </c>
      <c r="J3385" s="1">
        <v>7559</v>
      </c>
      <c r="K3385" s="1">
        <v>124736</v>
      </c>
      <c r="L3385" s="1">
        <v>108695.7</v>
      </c>
      <c r="M3385" s="3">
        <v>110</v>
      </c>
      <c r="N3385">
        <v>60.6</v>
      </c>
      <c r="O3385">
        <v>92</v>
      </c>
      <c r="P3385" s="1">
        <f>IF($A$3="Percentage of government revenue per capita",$B$3,0) + IF($A$3="Absolute extra revenue",AB3385,0) + IF($A$3="Absolute revenue per capita",AC3385,0)</f>
        <v>0</v>
      </c>
      <c r="Q3385" s="5">
        <f>-MIN(data!$B$4 / data!I3348 * data!P3348 / 100, data!N3348)</f>
        <v>0</v>
      </c>
      <c r="R3385" s="4">
        <f>-Q3385*K3385/1000</f>
        <v>0</v>
      </c>
      <c r="S3385" s="6" t="e">
        <f>-MIN(data!$B$5/(POWER(LN(I3385),2))*P3385/100, O3385)</f>
        <v>#NUM!</v>
      </c>
      <c r="T3385" s="6" t="e">
        <f>-S3385*L3385/100000</f>
        <v>#NUM!</v>
      </c>
      <c r="U3385" s="4">
        <f>N3385+Q3385</f>
        <v>60.6</v>
      </c>
      <c r="V3385" s="4" t="e">
        <f>P3385*I3385/100/R3385</f>
        <v>#DIV/0!</v>
      </c>
      <c r="W3385" s="4" t="e">
        <f>V3385*H3385</f>
        <v>#DIV/0!</v>
      </c>
      <c r="X3385" s="6" t="e">
        <f>O3385+S3385</f>
        <v>#NUM!</v>
      </c>
      <c r="Y3385" s="6" t="e">
        <f>P3385*I3385/100/T3385</f>
        <v>#NUM!</v>
      </c>
      <c r="Z3385" s="6" t="e">
        <f>Y3385*H3385</f>
        <v>#NUM!</v>
      </c>
      <c r="AB3385" s="1" t="e">
        <f t="shared" si="104"/>
        <v>#DIV/0!</v>
      </c>
      <c r="AC3385" s="1" t="e">
        <f t="shared" si="105"/>
        <v>#DIV/0!</v>
      </c>
    </row>
    <row r="3386" spans="4:29" x14ac:dyDescent="0.25">
      <c r="D3386" s="1">
        <v>1996</v>
      </c>
      <c r="E3386" s="1" t="s">
        <v>94</v>
      </c>
      <c r="F3386" s="2" t="s">
        <v>286</v>
      </c>
      <c r="G3386">
        <v>2</v>
      </c>
      <c r="H3386">
        <v>4628400</v>
      </c>
      <c r="I3386" s="1">
        <v>0</v>
      </c>
      <c r="J3386" s="1">
        <v>7086</v>
      </c>
      <c r="K3386" s="1">
        <v>121128.2</v>
      </c>
      <c r="L3386" s="1">
        <v>107058.8</v>
      </c>
      <c r="M3386" s="3">
        <v>100</v>
      </c>
      <c r="N3386">
        <v>58.5</v>
      </c>
      <c r="O3386">
        <v>85</v>
      </c>
      <c r="P3386" s="1">
        <f>IF($A$3="Percentage of government revenue per capita",$B$3,0) + IF($A$3="Absolute extra revenue",AB3386,0) + IF($A$3="Absolute revenue per capita",AC3386,0)</f>
        <v>0</v>
      </c>
      <c r="Q3386" s="5">
        <f>-MIN(data!$B$4 / data!I3349 * data!P3349 / 100, data!N3349)</f>
        <v>0</v>
      </c>
      <c r="R3386" s="4">
        <f>-Q3386*K3386/1000</f>
        <v>0</v>
      </c>
      <c r="S3386" s="6" t="e">
        <f>-MIN(data!$B$5/(POWER(LN(I3386),2))*P3386/100, O3386)</f>
        <v>#NUM!</v>
      </c>
      <c r="T3386" s="6" t="e">
        <f>-S3386*L3386/100000</f>
        <v>#NUM!</v>
      </c>
      <c r="U3386" s="4">
        <f>N3386+Q3386</f>
        <v>58.5</v>
      </c>
      <c r="V3386" s="4" t="e">
        <f>P3386*I3386/100/R3386</f>
        <v>#DIV/0!</v>
      </c>
      <c r="W3386" s="4" t="e">
        <f>V3386*H3386</f>
        <v>#DIV/0!</v>
      </c>
      <c r="X3386" s="6" t="e">
        <f>O3386+S3386</f>
        <v>#NUM!</v>
      </c>
      <c r="Y3386" s="6" t="e">
        <f>P3386*I3386/100/T3386</f>
        <v>#NUM!</v>
      </c>
      <c r="Z3386" s="6" t="e">
        <f>Y3386*H3386</f>
        <v>#NUM!</v>
      </c>
      <c r="AB3386" s="1" t="e">
        <f t="shared" si="104"/>
        <v>#DIV/0!</v>
      </c>
      <c r="AC3386" s="1" t="e">
        <f t="shared" si="105"/>
        <v>#DIV/0!</v>
      </c>
    </row>
    <row r="3387" spans="4:29" x14ac:dyDescent="0.25">
      <c r="D3387" s="1">
        <v>1997</v>
      </c>
      <c r="E3387" s="1" t="s">
        <v>94</v>
      </c>
      <c r="F3387" s="2" t="s">
        <v>286</v>
      </c>
      <c r="G3387">
        <v>2</v>
      </c>
      <c r="H3387">
        <v>4696400</v>
      </c>
      <c r="I3387" s="1">
        <v>0</v>
      </c>
      <c r="J3387" s="1">
        <v>6607</v>
      </c>
      <c r="K3387" s="1">
        <v>117562.3</v>
      </c>
      <c r="L3387" s="1">
        <v>112820.5</v>
      </c>
      <c r="M3387" s="3">
        <v>91</v>
      </c>
      <c r="N3387">
        <v>56.2</v>
      </c>
      <c r="O3387">
        <v>78</v>
      </c>
      <c r="P3387" s="1">
        <f>IF($A$3="Percentage of government revenue per capita",$B$3,0) + IF($A$3="Absolute extra revenue",AB3387,0) + IF($A$3="Absolute revenue per capita",AC3387,0)</f>
        <v>0</v>
      </c>
      <c r="Q3387" s="5">
        <f>-MIN(data!$B$4 / data!I3350 * data!P3350 / 100, data!N3350)</f>
        <v>0</v>
      </c>
      <c r="R3387" s="4">
        <f>-Q3387*K3387/1000</f>
        <v>0</v>
      </c>
      <c r="S3387" s="6" t="e">
        <f>-MIN(data!$B$5/(POWER(LN(I3387),2))*P3387/100, O3387)</f>
        <v>#NUM!</v>
      </c>
      <c r="T3387" s="6" t="e">
        <f>-S3387*L3387/100000</f>
        <v>#NUM!</v>
      </c>
      <c r="U3387" s="4">
        <f>N3387+Q3387</f>
        <v>56.2</v>
      </c>
      <c r="V3387" s="4" t="e">
        <f>P3387*I3387/100/R3387</f>
        <v>#DIV/0!</v>
      </c>
      <c r="W3387" s="4" t="e">
        <f>V3387*H3387</f>
        <v>#DIV/0!</v>
      </c>
      <c r="X3387" s="6" t="e">
        <f>O3387+S3387</f>
        <v>#NUM!</v>
      </c>
      <c r="Y3387" s="6" t="e">
        <f>P3387*I3387/100/T3387</f>
        <v>#NUM!</v>
      </c>
      <c r="Z3387" s="6" t="e">
        <f>Y3387*H3387</f>
        <v>#NUM!</v>
      </c>
      <c r="AB3387" s="1" t="e">
        <f t="shared" si="104"/>
        <v>#DIV/0!</v>
      </c>
      <c r="AC3387" s="1" t="e">
        <f t="shared" si="105"/>
        <v>#DIV/0!</v>
      </c>
    </row>
    <row r="3388" spans="4:29" x14ac:dyDescent="0.25">
      <c r="D3388" s="1">
        <v>1998</v>
      </c>
      <c r="E3388" s="1" t="s">
        <v>94</v>
      </c>
      <c r="F3388" s="2" t="s">
        <v>286</v>
      </c>
      <c r="G3388">
        <v>2</v>
      </c>
      <c r="H3388">
        <v>4769000</v>
      </c>
      <c r="I3388" s="1">
        <v>0</v>
      </c>
      <c r="J3388" s="1">
        <v>6139</v>
      </c>
      <c r="K3388" s="1">
        <v>113685.2</v>
      </c>
      <c r="L3388" s="1">
        <v>102597.4</v>
      </c>
      <c r="M3388" s="3">
        <v>88</v>
      </c>
      <c r="N3388">
        <v>54</v>
      </c>
      <c r="O3388">
        <v>77</v>
      </c>
      <c r="P3388" s="1">
        <f>IF($A$3="Percentage of government revenue per capita",$B$3,0) + IF($A$3="Absolute extra revenue",AB3388,0) + IF($A$3="Absolute revenue per capita",AC3388,0)</f>
        <v>0</v>
      </c>
      <c r="Q3388" s="5">
        <f>-MIN(data!$B$4 / data!I3351 * data!P3351 / 100, data!N3351)</f>
        <v>0</v>
      </c>
      <c r="R3388" s="4">
        <f>-Q3388*K3388/1000</f>
        <v>0</v>
      </c>
      <c r="S3388" s="6" t="e">
        <f>-MIN(data!$B$5/(POWER(LN(I3388),2))*P3388/100, O3388)</f>
        <v>#NUM!</v>
      </c>
      <c r="T3388" s="6" t="e">
        <f>-S3388*L3388/100000</f>
        <v>#NUM!</v>
      </c>
      <c r="U3388" s="4">
        <f>N3388+Q3388</f>
        <v>54</v>
      </c>
      <c r="V3388" s="4" t="e">
        <f>P3388*I3388/100/R3388</f>
        <v>#DIV/0!</v>
      </c>
      <c r="W3388" s="4" t="e">
        <f>V3388*H3388</f>
        <v>#DIV/0!</v>
      </c>
      <c r="X3388" s="6" t="e">
        <f>O3388+S3388</f>
        <v>#NUM!</v>
      </c>
      <c r="Y3388" s="6" t="e">
        <f>P3388*I3388/100/T3388</f>
        <v>#NUM!</v>
      </c>
      <c r="Z3388" s="6" t="e">
        <f>Y3388*H3388</f>
        <v>#NUM!</v>
      </c>
      <c r="AB3388" s="1" t="e">
        <f t="shared" si="104"/>
        <v>#DIV/0!</v>
      </c>
      <c r="AC3388" s="1" t="e">
        <f t="shared" si="105"/>
        <v>#DIV/0!</v>
      </c>
    </row>
    <row r="3389" spans="4:29" x14ac:dyDescent="0.25">
      <c r="D3389" s="1">
        <v>1999</v>
      </c>
      <c r="E3389" s="1" t="s">
        <v>94</v>
      </c>
      <c r="F3389" s="2" t="s">
        <v>286</v>
      </c>
      <c r="G3389">
        <v>2</v>
      </c>
      <c r="H3389">
        <v>4840400</v>
      </c>
      <c r="I3389" s="1">
        <v>0</v>
      </c>
      <c r="J3389" s="1">
        <v>5695</v>
      </c>
      <c r="K3389" s="1">
        <v>110154.7</v>
      </c>
      <c r="L3389" s="1">
        <v>109722.2</v>
      </c>
      <c r="M3389" s="3">
        <v>79</v>
      </c>
      <c r="N3389">
        <v>51.7</v>
      </c>
      <c r="O3389">
        <v>72</v>
      </c>
      <c r="P3389" s="1">
        <f>IF($A$3="Percentage of government revenue per capita",$B$3,0) + IF($A$3="Absolute extra revenue",AB3389,0) + IF($A$3="Absolute revenue per capita",AC3389,0)</f>
        <v>0</v>
      </c>
      <c r="Q3389" s="5">
        <f>-MIN(data!$B$4 / data!I3352 * data!P3352 / 100, data!N3352)</f>
        <v>0</v>
      </c>
      <c r="R3389" s="4">
        <f>-Q3389*K3389/1000</f>
        <v>0</v>
      </c>
      <c r="S3389" s="6" t="e">
        <f>-MIN(data!$B$5/(POWER(LN(I3389),2))*P3389/100, O3389)</f>
        <v>#NUM!</v>
      </c>
      <c r="T3389" s="6" t="e">
        <f>-S3389*L3389/100000</f>
        <v>#NUM!</v>
      </c>
      <c r="U3389" s="4">
        <f>N3389+Q3389</f>
        <v>51.7</v>
      </c>
      <c r="V3389" s="4" t="e">
        <f>P3389*I3389/100/R3389</f>
        <v>#DIV/0!</v>
      </c>
      <c r="W3389" s="4" t="e">
        <f>V3389*H3389</f>
        <v>#DIV/0!</v>
      </c>
      <c r="X3389" s="6" t="e">
        <f>O3389+S3389</f>
        <v>#NUM!</v>
      </c>
      <c r="Y3389" s="6" t="e">
        <f>P3389*I3389/100/T3389</f>
        <v>#NUM!</v>
      </c>
      <c r="Z3389" s="6" t="e">
        <f>Y3389*H3389</f>
        <v>#NUM!</v>
      </c>
      <c r="AB3389" s="1" t="e">
        <f t="shared" si="104"/>
        <v>#DIV/0!</v>
      </c>
      <c r="AC3389" s="1" t="e">
        <f t="shared" si="105"/>
        <v>#DIV/0!</v>
      </c>
    </row>
    <row r="3390" spans="4:29" x14ac:dyDescent="0.25">
      <c r="D3390" s="1">
        <v>2000</v>
      </c>
      <c r="E3390" s="1" t="s">
        <v>94</v>
      </c>
      <c r="F3390" s="2" t="s">
        <v>286</v>
      </c>
      <c r="G3390">
        <v>2</v>
      </c>
      <c r="H3390">
        <v>4898400</v>
      </c>
      <c r="I3390" s="1">
        <v>0</v>
      </c>
      <c r="J3390" s="1">
        <v>5305</v>
      </c>
      <c r="K3390" s="1">
        <v>107171.7</v>
      </c>
      <c r="L3390" s="1">
        <v>104054.1</v>
      </c>
      <c r="M3390" s="3">
        <v>79</v>
      </c>
      <c r="N3390">
        <v>49.5</v>
      </c>
      <c r="O3390">
        <v>74</v>
      </c>
      <c r="P3390" s="1">
        <f>IF($A$3="Percentage of government revenue per capita",$B$3,0) + IF($A$3="Absolute extra revenue",AB3390,0) + IF($A$3="Absolute revenue per capita",AC3390,0)</f>
        <v>0</v>
      </c>
      <c r="Q3390" s="5">
        <f>-MIN(data!$B$4 / data!I3353 * data!P3353 / 100, data!N3353)</f>
        <v>0</v>
      </c>
      <c r="R3390" s="4">
        <f>-Q3390*K3390/1000</f>
        <v>0</v>
      </c>
      <c r="S3390" s="6" t="e">
        <f>-MIN(data!$B$5/(POWER(LN(I3390),2))*P3390/100, O3390)</f>
        <v>#NUM!</v>
      </c>
      <c r="T3390" s="6" t="e">
        <f>-S3390*L3390/100000</f>
        <v>#NUM!</v>
      </c>
      <c r="U3390" s="4">
        <f>N3390+Q3390</f>
        <v>49.5</v>
      </c>
      <c r="V3390" s="4" t="e">
        <f>P3390*I3390/100/R3390</f>
        <v>#DIV/0!</v>
      </c>
      <c r="W3390" s="4" t="e">
        <f>V3390*H3390</f>
        <v>#DIV/0!</v>
      </c>
      <c r="X3390" s="6" t="e">
        <f>O3390+S3390</f>
        <v>#NUM!</v>
      </c>
      <c r="Y3390" s="6" t="e">
        <f>P3390*I3390/100/T3390</f>
        <v>#NUM!</v>
      </c>
      <c r="Z3390" s="6" t="e">
        <f>Y3390*H3390</f>
        <v>#NUM!</v>
      </c>
      <c r="AB3390" s="1" t="e">
        <f t="shared" si="104"/>
        <v>#DIV/0!</v>
      </c>
      <c r="AC3390" s="1" t="e">
        <f t="shared" si="105"/>
        <v>#DIV/0!</v>
      </c>
    </row>
    <row r="3391" spans="4:29" x14ac:dyDescent="0.25">
      <c r="D3391" s="1">
        <v>2001</v>
      </c>
      <c r="E3391" s="1" t="s">
        <v>94</v>
      </c>
      <c r="F3391" s="2" t="s">
        <v>286</v>
      </c>
      <c r="G3391">
        <v>2</v>
      </c>
      <c r="H3391">
        <v>4945100</v>
      </c>
      <c r="I3391" s="1">
        <v>132.4973</v>
      </c>
      <c r="J3391" s="1">
        <v>4971</v>
      </c>
      <c r="K3391" s="1">
        <v>105095.1</v>
      </c>
      <c r="L3391" s="1">
        <v>119444.4</v>
      </c>
      <c r="M3391" s="3">
        <v>77</v>
      </c>
      <c r="N3391">
        <v>47.3</v>
      </c>
      <c r="O3391">
        <v>72</v>
      </c>
      <c r="P3391" s="1">
        <f>IF($A$3="Percentage of government revenue per capita",$B$3,0) + IF($A$3="Absolute extra revenue",AB3391,0) + IF($A$3="Absolute revenue per capita",AC3391,0)</f>
        <v>0</v>
      </c>
      <c r="Q3391" s="5">
        <f>-MIN(data!$B$4 / data!I3354 * data!P3354 / 100, data!N3354)</f>
        <v>0</v>
      </c>
      <c r="R3391" s="4">
        <f>-Q3391*K3391/1000</f>
        <v>0</v>
      </c>
      <c r="S3391" s="6">
        <f>-MIN(data!$B$5/(POWER(LN(I3391),2))*P3391/100, O3391)</f>
        <v>0</v>
      </c>
      <c r="T3391" s="6">
        <f>-S3391*L3391/100000</f>
        <v>0</v>
      </c>
      <c r="U3391" s="4">
        <f>N3391+Q3391</f>
        <v>47.3</v>
      </c>
      <c r="V3391" s="4" t="e">
        <f>P3391*I3391/100/R3391</f>
        <v>#DIV/0!</v>
      </c>
      <c r="W3391" s="4" t="e">
        <f>V3391*H3391</f>
        <v>#DIV/0!</v>
      </c>
      <c r="X3391" s="6">
        <f>O3391+S3391</f>
        <v>72</v>
      </c>
      <c r="Y3391" s="6" t="e">
        <f>P3391*I3391/100/T3391</f>
        <v>#DIV/0!</v>
      </c>
      <c r="Z3391" s="6" t="e">
        <f>Y3391*H3391</f>
        <v>#DIV/0!</v>
      </c>
      <c r="AB3391" s="1">
        <f t="shared" si="104"/>
        <v>0</v>
      </c>
      <c r="AC3391" s="1">
        <f t="shared" si="105"/>
        <v>0</v>
      </c>
    </row>
    <row r="3392" spans="4:29" x14ac:dyDescent="0.25">
      <c r="D3392" s="1">
        <v>2002</v>
      </c>
      <c r="E3392" s="1" t="s">
        <v>94</v>
      </c>
      <c r="F3392" s="2" t="s">
        <v>286</v>
      </c>
      <c r="G3392">
        <v>2</v>
      </c>
      <c r="H3392">
        <v>4990700</v>
      </c>
      <c r="I3392" s="1">
        <v>146.00659999999999</v>
      </c>
      <c r="J3392" s="1">
        <v>4702</v>
      </c>
      <c r="K3392" s="1">
        <v>104026.5</v>
      </c>
      <c r="L3392" s="1">
        <v>108642</v>
      </c>
      <c r="M3392" s="3">
        <v>86</v>
      </c>
      <c r="N3392">
        <v>45.2</v>
      </c>
      <c r="O3392">
        <v>81</v>
      </c>
      <c r="P3392" s="1">
        <f>IF($A$3="Percentage of government revenue per capita",$B$3,0) + IF($A$3="Absolute extra revenue",AB3392,0) + IF($A$3="Absolute revenue per capita",AC3392,0)</f>
        <v>0</v>
      </c>
      <c r="Q3392" s="5">
        <f>-MIN(data!$B$4 / data!I3355 * data!P3355 / 100, data!N3355)</f>
        <v>0</v>
      </c>
      <c r="R3392" s="4">
        <f>-Q3392*K3392/1000</f>
        <v>0</v>
      </c>
      <c r="S3392" s="6">
        <f>-MIN(data!$B$5/(POWER(LN(I3392),2))*P3392/100, O3392)</f>
        <v>0</v>
      </c>
      <c r="T3392" s="6">
        <f>-S3392*L3392/100000</f>
        <v>0</v>
      </c>
      <c r="U3392" s="4">
        <f>N3392+Q3392</f>
        <v>45.2</v>
      </c>
      <c r="V3392" s="4" t="e">
        <f>P3392*I3392/100/R3392</f>
        <v>#DIV/0!</v>
      </c>
      <c r="W3392" s="4" t="e">
        <f>V3392*H3392</f>
        <v>#DIV/0!</v>
      </c>
      <c r="X3392" s="6">
        <f>O3392+S3392</f>
        <v>81</v>
      </c>
      <c r="Y3392" s="6" t="e">
        <f>P3392*I3392/100/T3392</f>
        <v>#DIV/0!</v>
      </c>
      <c r="Z3392" s="6" t="e">
        <f>Y3392*H3392</f>
        <v>#DIV/0!</v>
      </c>
      <c r="AB3392" s="1">
        <f t="shared" si="104"/>
        <v>0</v>
      </c>
      <c r="AC3392" s="1">
        <f t="shared" si="105"/>
        <v>0</v>
      </c>
    </row>
    <row r="3393" spans="4:29" x14ac:dyDescent="0.25">
      <c r="D3393" s="1">
        <v>2003</v>
      </c>
      <c r="E3393" s="1" t="s">
        <v>94</v>
      </c>
      <c r="F3393" s="2" t="s">
        <v>286</v>
      </c>
      <c r="G3393">
        <v>2</v>
      </c>
      <c r="H3393">
        <v>5043300</v>
      </c>
      <c r="I3393" s="1">
        <v>155.14279999999999</v>
      </c>
      <c r="J3393" s="1">
        <v>4499</v>
      </c>
      <c r="K3393" s="1">
        <v>104143.5</v>
      </c>
      <c r="L3393" s="1">
        <v>107317.1</v>
      </c>
      <c r="M3393" s="3">
        <v>88</v>
      </c>
      <c r="N3393">
        <v>43.2</v>
      </c>
      <c r="O3393">
        <v>82</v>
      </c>
      <c r="P3393" s="1">
        <f>IF($A$3="Percentage of government revenue per capita",$B$3,0) + IF($A$3="Absolute extra revenue",AB3393,0) + IF($A$3="Absolute revenue per capita",AC3393,0)</f>
        <v>0</v>
      </c>
      <c r="Q3393" s="5">
        <f>-MIN(data!$B$4 / data!I3356 * data!P3356 / 100, data!N3356)</f>
        <v>0</v>
      </c>
      <c r="R3393" s="4">
        <f>-Q3393*K3393/1000</f>
        <v>0</v>
      </c>
      <c r="S3393" s="6">
        <f>-MIN(data!$B$5/(POWER(LN(I3393),2))*P3393/100, O3393)</f>
        <v>0</v>
      </c>
      <c r="T3393" s="6">
        <f>-S3393*L3393/100000</f>
        <v>0</v>
      </c>
      <c r="U3393" s="4">
        <f>N3393+Q3393</f>
        <v>43.2</v>
      </c>
      <c r="V3393" s="4" t="e">
        <f>P3393*I3393/100/R3393</f>
        <v>#DIV/0!</v>
      </c>
      <c r="W3393" s="4" t="e">
        <f>V3393*H3393</f>
        <v>#DIV/0!</v>
      </c>
      <c r="X3393" s="6">
        <f>O3393+S3393</f>
        <v>82</v>
      </c>
      <c r="Y3393" s="6" t="e">
        <f>P3393*I3393/100/T3393</f>
        <v>#DIV/0!</v>
      </c>
      <c r="Z3393" s="6" t="e">
        <f>Y3393*H3393</f>
        <v>#DIV/0!</v>
      </c>
      <c r="AB3393" s="1">
        <f t="shared" si="104"/>
        <v>0</v>
      </c>
      <c r="AC3393" s="1">
        <f t="shared" si="105"/>
        <v>0</v>
      </c>
    </row>
    <row r="3394" spans="4:29" x14ac:dyDescent="0.25">
      <c r="D3394" s="1">
        <v>2004</v>
      </c>
      <c r="E3394" s="1" t="s">
        <v>94</v>
      </c>
      <c r="F3394" s="2" t="s">
        <v>286</v>
      </c>
      <c r="G3394">
        <v>2</v>
      </c>
      <c r="H3394">
        <v>5104700</v>
      </c>
      <c r="I3394" s="1">
        <v>168.66730000000001</v>
      </c>
      <c r="J3394" s="1">
        <v>4355</v>
      </c>
      <c r="K3394" s="1">
        <v>105447.9</v>
      </c>
      <c r="L3394" s="1">
        <v>118518.5</v>
      </c>
      <c r="M3394" s="3">
        <v>88</v>
      </c>
      <c r="N3394">
        <v>41.3</v>
      </c>
      <c r="O3394">
        <v>81</v>
      </c>
      <c r="P3394" s="1">
        <f>IF($A$3="Percentage of government revenue per capita",$B$3,0) + IF($A$3="Absolute extra revenue",AB3394,0) + IF($A$3="Absolute revenue per capita",AC3394,0)</f>
        <v>0</v>
      </c>
      <c r="Q3394" s="5">
        <f>-MIN(data!$B$4 / data!I3357 * data!P3357 / 100, data!N3357)</f>
        <v>0</v>
      </c>
      <c r="R3394" s="4">
        <f>-Q3394*K3394/1000</f>
        <v>0</v>
      </c>
      <c r="S3394" s="6">
        <f>-MIN(data!$B$5/(POWER(LN(I3394),2))*P3394/100, O3394)</f>
        <v>0</v>
      </c>
      <c r="T3394" s="6">
        <f>-S3394*L3394/100000</f>
        <v>0</v>
      </c>
      <c r="U3394" s="4">
        <f>N3394+Q3394</f>
        <v>41.3</v>
      </c>
      <c r="V3394" s="4" t="e">
        <f>P3394*I3394/100/R3394</f>
        <v>#DIV/0!</v>
      </c>
      <c r="W3394" s="4" t="e">
        <f>V3394*H3394</f>
        <v>#DIV/0!</v>
      </c>
      <c r="X3394" s="6">
        <f>O3394+S3394</f>
        <v>81</v>
      </c>
      <c r="Y3394" s="6" t="e">
        <f>P3394*I3394/100/T3394</f>
        <v>#DIV/0!</v>
      </c>
      <c r="Z3394" s="6" t="e">
        <f>Y3394*H3394</f>
        <v>#DIV/0!</v>
      </c>
      <c r="AB3394" s="1">
        <f t="shared" si="104"/>
        <v>0</v>
      </c>
      <c r="AC3394" s="1">
        <f t="shared" si="105"/>
        <v>0</v>
      </c>
    </row>
    <row r="3395" spans="4:29" x14ac:dyDescent="0.25">
      <c r="D3395" s="1">
        <v>2005</v>
      </c>
      <c r="E3395" s="1" t="s">
        <v>94</v>
      </c>
      <c r="F3395" s="2" t="s">
        <v>286</v>
      </c>
      <c r="G3395">
        <v>2</v>
      </c>
      <c r="H3395">
        <v>5162600</v>
      </c>
      <c r="I3395" s="1">
        <v>176.94880000000001</v>
      </c>
      <c r="J3395" s="1">
        <v>4269</v>
      </c>
      <c r="K3395" s="1">
        <v>108075.9</v>
      </c>
      <c r="L3395" s="1">
        <v>129411.8</v>
      </c>
      <c r="M3395" s="3">
        <v>96</v>
      </c>
      <c r="N3395">
        <v>39.5</v>
      </c>
      <c r="O3395">
        <v>85</v>
      </c>
      <c r="P3395" s="1">
        <f>IF($A$3="Percentage of government revenue per capita",$B$3,0) + IF($A$3="Absolute extra revenue",AB3395,0) + IF($A$3="Absolute revenue per capita",AC3395,0)</f>
        <v>0</v>
      </c>
      <c r="Q3395" s="5">
        <f>-MIN(data!$B$4 / data!I3358 * data!P3358 / 100, data!N3358)</f>
        <v>0</v>
      </c>
      <c r="R3395" s="4">
        <f>-Q3395*K3395/1000</f>
        <v>0</v>
      </c>
      <c r="S3395" s="6">
        <f>-MIN(data!$B$5/(POWER(LN(I3395),2))*P3395/100, O3395)</f>
        <v>0</v>
      </c>
      <c r="T3395" s="6">
        <f>-S3395*L3395/100000</f>
        <v>0</v>
      </c>
      <c r="U3395" s="4">
        <f>N3395+Q3395</f>
        <v>39.5</v>
      </c>
      <c r="V3395" s="4" t="e">
        <f>P3395*I3395/100/R3395</f>
        <v>#DIV/0!</v>
      </c>
      <c r="W3395" s="4" t="e">
        <f>V3395*H3395</f>
        <v>#DIV/0!</v>
      </c>
      <c r="X3395" s="6">
        <f>O3395+S3395</f>
        <v>85</v>
      </c>
      <c r="Y3395" s="6" t="e">
        <f>P3395*I3395/100/T3395</f>
        <v>#DIV/0!</v>
      </c>
      <c r="Z3395" s="6" t="e">
        <f>Y3395*H3395</f>
        <v>#DIV/0!</v>
      </c>
      <c r="AB3395" s="1">
        <f t="shared" si="104"/>
        <v>0</v>
      </c>
      <c r="AC3395" s="1">
        <f t="shared" si="105"/>
        <v>0</v>
      </c>
    </row>
    <row r="3396" spans="4:29" x14ac:dyDescent="0.25">
      <c r="D3396" s="1">
        <v>2006</v>
      </c>
      <c r="E3396" s="1" t="s">
        <v>94</v>
      </c>
      <c r="F3396" s="2" t="s">
        <v>286</v>
      </c>
      <c r="G3396">
        <v>2</v>
      </c>
      <c r="H3396">
        <v>5218400</v>
      </c>
      <c r="I3396" s="1">
        <v>195.5102</v>
      </c>
      <c r="J3396" s="1">
        <v>4226</v>
      </c>
      <c r="K3396" s="1">
        <v>112095.5</v>
      </c>
      <c r="L3396" s="1">
        <v>122222.2</v>
      </c>
      <c r="M3396" s="3">
        <v>110</v>
      </c>
      <c r="N3396">
        <v>37.700000000000003</v>
      </c>
      <c r="O3396">
        <v>90</v>
      </c>
      <c r="P3396" s="1">
        <f>IF($A$3="Percentage of government revenue per capita",$B$3,0) + IF($A$3="Absolute extra revenue",AB3396,0) + IF($A$3="Absolute revenue per capita",AC3396,0)</f>
        <v>0</v>
      </c>
      <c r="Q3396" s="5">
        <f>-MIN(data!$B$4 / data!I3359 * data!P3359 / 100, data!N3359)</f>
        <v>0</v>
      </c>
      <c r="R3396" s="4">
        <f>-Q3396*K3396/1000</f>
        <v>0</v>
      </c>
      <c r="S3396" s="6">
        <f>-MIN(data!$B$5/(POWER(LN(I3396),2))*P3396/100, O3396)</f>
        <v>0</v>
      </c>
      <c r="T3396" s="6">
        <f>-S3396*L3396/100000</f>
        <v>0</v>
      </c>
      <c r="U3396" s="4">
        <f>N3396+Q3396</f>
        <v>37.700000000000003</v>
      </c>
      <c r="V3396" s="4" t="e">
        <f>P3396*I3396/100/R3396</f>
        <v>#DIV/0!</v>
      </c>
      <c r="W3396" s="4" t="e">
        <f>V3396*H3396</f>
        <v>#DIV/0!</v>
      </c>
      <c r="X3396" s="6">
        <f>O3396+S3396</f>
        <v>90</v>
      </c>
      <c r="Y3396" s="6" t="e">
        <f>P3396*I3396/100/T3396</f>
        <v>#DIV/0!</v>
      </c>
      <c r="Z3396" s="6" t="e">
        <f>Y3396*H3396</f>
        <v>#DIV/0!</v>
      </c>
      <c r="AB3396" s="1">
        <f t="shared" ref="AB3396:AB3459" si="106">$B$3*100/H3396/I3396</f>
        <v>0</v>
      </c>
      <c r="AC3396" s="1">
        <f t="shared" ref="AC3396:AC3459" si="107">$B$3/I3396*100</f>
        <v>0</v>
      </c>
    </row>
    <row r="3397" spans="4:29" x14ac:dyDescent="0.25">
      <c r="D3397" s="1">
        <v>2007</v>
      </c>
      <c r="E3397" s="1" t="s">
        <v>94</v>
      </c>
      <c r="F3397" s="2" t="s">
        <v>286</v>
      </c>
      <c r="G3397">
        <v>2</v>
      </c>
      <c r="H3397">
        <v>5268400</v>
      </c>
      <c r="I3397" s="1">
        <v>230.0376</v>
      </c>
      <c r="J3397" s="1">
        <v>4197</v>
      </c>
      <c r="K3397" s="1">
        <v>117234.6</v>
      </c>
      <c r="L3397" s="1">
        <v>134831.5</v>
      </c>
      <c r="M3397" s="3">
        <v>110</v>
      </c>
      <c r="N3397">
        <v>35.799999999999997</v>
      </c>
      <c r="O3397">
        <v>89</v>
      </c>
      <c r="P3397" s="1">
        <f>IF($A$3="Percentage of government revenue per capita",$B$3,0) + IF($A$3="Absolute extra revenue",AB3397,0) + IF($A$3="Absolute revenue per capita",AC3397,0)</f>
        <v>0</v>
      </c>
      <c r="Q3397" s="5">
        <f>-MIN(data!$B$4 / data!I3360 * data!P3360 / 100, data!N3360)</f>
        <v>0</v>
      </c>
      <c r="R3397" s="4">
        <f>-Q3397*K3397/1000</f>
        <v>0</v>
      </c>
      <c r="S3397" s="6">
        <f>-MIN(data!$B$5/(POWER(LN(I3397),2))*P3397/100, O3397)</f>
        <v>0</v>
      </c>
      <c r="T3397" s="6">
        <f>-S3397*L3397/100000</f>
        <v>0</v>
      </c>
      <c r="U3397" s="4">
        <f>N3397+Q3397</f>
        <v>35.799999999999997</v>
      </c>
      <c r="V3397" s="4" t="e">
        <f>P3397*I3397/100/R3397</f>
        <v>#DIV/0!</v>
      </c>
      <c r="W3397" s="4" t="e">
        <f>V3397*H3397</f>
        <v>#DIV/0!</v>
      </c>
      <c r="X3397" s="6">
        <f>O3397+S3397</f>
        <v>89</v>
      </c>
      <c r="Y3397" s="6" t="e">
        <f>P3397*I3397/100/T3397</f>
        <v>#DIV/0!</v>
      </c>
      <c r="Z3397" s="6" t="e">
        <f>Y3397*H3397</f>
        <v>#DIV/0!</v>
      </c>
      <c r="AB3397" s="1">
        <f t="shared" si="106"/>
        <v>0</v>
      </c>
      <c r="AC3397" s="1">
        <f t="shared" si="107"/>
        <v>0</v>
      </c>
    </row>
    <row r="3398" spans="4:29" x14ac:dyDescent="0.25">
      <c r="D3398" s="1">
        <v>2008</v>
      </c>
      <c r="E3398" s="1" t="s">
        <v>94</v>
      </c>
      <c r="F3398" s="2" t="s">
        <v>286</v>
      </c>
      <c r="G3398">
        <v>2</v>
      </c>
      <c r="H3398">
        <v>5318700</v>
      </c>
      <c r="I3398" s="1">
        <v>246.74209999999999</v>
      </c>
      <c r="J3398" s="1">
        <v>4157</v>
      </c>
      <c r="K3398" s="1">
        <v>123353.1</v>
      </c>
      <c r="L3398" s="1">
        <v>134831.5</v>
      </c>
      <c r="M3398" s="3">
        <v>120</v>
      </c>
      <c r="N3398">
        <v>33.700000000000003</v>
      </c>
      <c r="O3398">
        <v>89</v>
      </c>
      <c r="P3398" s="1">
        <f>IF($A$3="Percentage of government revenue per capita",$B$3,0) + IF($A$3="Absolute extra revenue",AB3398,0) + IF($A$3="Absolute revenue per capita",AC3398,0)</f>
        <v>0</v>
      </c>
      <c r="Q3398" s="5">
        <f>-MIN(data!$B$4 / data!I3361 * data!P3361 / 100, data!N3361)</f>
        <v>0</v>
      </c>
      <c r="R3398" s="4">
        <f>-Q3398*K3398/1000</f>
        <v>0</v>
      </c>
      <c r="S3398" s="6">
        <f>-MIN(data!$B$5/(POWER(LN(I3398),2))*P3398/100, O3398)</f>
        <v>0</v>
      </c>
      <c r="T3398" s="6">
        <f>-S3398*L3398/100000</f>
        <v>0</v>
      </c>
      <c r="U3398" s="4">
        <f>N3398+Q3398</f>
        <v>33.700000000000003</v>
      </c>
      <c r="V3398" s="4" t="e">
        <f>P3398*I3398/100/R3398</f>
        <v>#DIV/0!</v>
      </c>
      <c r="W3398" s="4" t="e">
        <f>V3398*H3398</f>
        <v>#DIV/0!</v>
      </c>
      <c r="X3398" s="6">
        <f>O3398+S3398</f>
        <v>89</v>
      </c>
      <c r="Y3398" s="6" t="e">
        <f>P3398*I3398/100/T3398</f>
        <v>#DIV/0!</v>
      </c>
      <c r="Z3398" s="6" t="e">
        <f>Y3398*H3398</f>
        <v>#DIV/0!</v>
      </c>
      <c r="AB3398" s="1">
        <f t="shared" si="106"/>
        <v>0</v>
      </c>
      <c r="AC3398" s="1">
        <f t="shared" si="107"/>
        <v>0</v>
      </c>
    </row>
    <row r="3399" spans="4:29" x14ac:dyDescent="0.25">
      <c r="D3399" s="1">
        <v>2009</v>
      </c>
      <c r="E3399" s="1" t="s">
        <v>94</v>
      </c>
      <c r="F3399" s="2" t="s">
        <v>286</v>
      </c>
      <c r="G3399">
        <v>2</v>
      </c>
      <c r="H3399">
        <v>5383300</v>
      </c>
      <c r="I3399" s="1">
        <v>242.04820000000001</v>
      </c>
      <c r="J3399" s="1">
        <v>4097</v>
      </c>
      <c r="K3399" s="1">
        <v>129651.9</v>
      </c>
      <c r="L3399" s="1">
        <v>134831.5</v>
      </c>
      <c r="M3399" s="3">
        <v>120</v>
      </c>
      <c r="N3399">
        <v>31.6</v>
      </c>
      <c r="O3399">
        <v>89</v>
      </c>
      <c r="P3399" s="1">
        <f>IF($A$3="Percentage of government revenue per capita",$B$3,0) + IF($A$3="Absolute extra revenue",AB3399,0) + IF($A$3="Absolute revenue per capita",AC3399,0)</f>
        <v>0</v>
      </c>
      <c r="Q3399" s="5">
        <f>-MIN(data!$B$4 / data!I3362 * data!P3362 / 100, data!N3362)</f>
        <v>0</v>
      </c>
      <c r="R3399" s="4">
        <f>-Q3399*K3399/1000</f>
        <v>0</v>
      </c>
      <c r="S3399" s="6">
        <f>-MIN(data!$B$5/(POWER(LN(I3399),2))*P3399/100, O3399)</f>
        <v>0</v>
      </c>
      <c r="T3399" s="6">
        <f>-S3399*L3399/100000</f>
        <v>0</v>
      </c>
      <c r="U3399" s="4">
        <f>N3399+Q3399</f>
        <v>31.6</v>
      </c>
      <c r="V3399" s="4" t="e">
        <f>P3399*I3399/100/R3399</f>
        <v>#DIV/0!</v>
      </c>
      <c r="W3399" s="4" t="e">
        <f>V3399*H3399</f>
        <v>#DIV/0!</v>
      </c>
      <c r="X3399" s="6">
        <f>O3399+S3399</f>
        <v>89</v>
      </c>
      <c r="Y3399" s="6" t="e">
        <f>P3399*I3399/100/T3399</f>
        <v>#DIV/0!</v>
      </c>
      <c r="Z3399" s="6" t="e">
        <f>Y3399*H3399</f>
        <v>#DIV/0!</v>
      </c>
      <c r="AB3399" s="1">
        <f t="shared" si="106"/>
        <v>0</v>
      </c>
      <c r="AC3399" s="1">
        <f t="shared" si="107"/>
        <v>0</v>
      </c>
    </row>
    <row r="3400" spans="4:29" x14ac:dyDescent="0.25">
      <c r="D3400" s="1">
        <v>2010</v>
      </c>
      <c r="E3400" s="1" t="s">
        <v>94</v>
      </c>
      <c r="F3400" s="2" t="s">
        <v>286</v>
      </c>
      <c r="G3400">
        <v>2</v>
      </c>
      <c r="H3400">
        <v>5447900</v>
      </c>
      <c r="I3400" s="1">
        <v>244.03450000000001</v>
      </c>
      <c r="J3400" s="1">
        <v>4020</v>
      </c>
      <c r="K3400" s="1">
        <v>135810.79999999999</v>
      </c>
      <c r="L3400" s="1">
        <v>154761.9</v>
      </c>
      <c r="M3400" s="3">
        <v>120</v>
      </c>
      <c r="N3400">
        <v>29.6</v>
      </c>
      <c r="O3400">
        <v>84</v>
      </c>
      <c r="P3400" s="1">
        <f>IF($A$3="Percentage of government revenue per capita",$B$3,0) + IF($A$3="Absolute extra revenue",AB3400,0) + IF($A$3="Absolute revenue per capita",AC3400,0)</f>
        <v>0</v>
      </c>
      <c r="Q3400" s="5">
        <f>-MIN(data!$B$4 / data!I3363 * data!P3363 / 100, data!N3363)</f>
        <v>0</v>
      </c>
      <c r="R3400" s="4">
        <f>-Q3400*K3400/1000</f>
        <v>0</v>
      </c>
      <c r="S3400" s="6">
        <f>-MIN(data!$B$5/(POWER(LN(I3400),2))*P3400/100, O3400)</f>
        <v>0</v>
      </c>
      <c r="T3400" s="6">
        <f>-S3400*L3400/100000</f>
        <v>0</v>
      </c>
      <c r="U3400" s="4">
        <f>N3400+Q3400</f>
        <v>29.6</v>
      </c>
      <c r="V3400" s="4" t="e">
        <f>P3400*I3400/100/R3400</f>
        <v>#DIV/0!</v>
      </c>
      <c r="W3400" s="4" t="e">
        <f>V3400*H3400</f>
        <v>#DIV/0!</v>
      </c>
      <c r="X3400" s="6">
        <f>O3400+S3400</f>
        <v>84</v>
      </c>
      <c r="Y3400" s="6" t="e">
        <f>P3400*I3400/100/T3400</f>
        <v>#DIV/0!</v>
      </c>
      <c r="Z3400" s="6" t="e">
        <f>Y3400*H3400</f>
        <v>#DIV/0!</v>
      </c>
      <c r="AB3400" s="1">
        <f t="shared" si="106"/>
        <v>0</v>
      </c>
      <c r="AC3400" s="1">
        <f t="shared" si="107"/>
        <v>0</v>
      </c>
    </row>
    <row r="3401" spans="4:29" x14ac:dyDescent="0.25">
      <c r="D3401" s="1">
        <v>2011</v>
      </c>
      <c r="E3401" s="1" t="s">
        <v>94</v>
      </c>
      <c r="F3401" s="2" t="s">
        <v>286</v>
      </c>
      <c r="G3401">
        <v>2</v>
      </c>
      <c r="H3401">
        <v>5514600</v>
      </c>
      <c r="I3401" s="1">
        <v>265.48320000000001</v>
      </c>
      <c r="J3401" s="1">
        <v>3926</v>
      </c>
      <c r="K3401" s="1">
        <v>141223</v>
      </c>
      <c r="L3401" s="1">
        <v>137931</v>
      </c>
      <c r="M3401" s="3">
        <v>130</v>
      </c>
      <c r="N3401">
        <v>27.8</v>
      </c>
      <c r="O3401">
        <v>87</v>
      </c>
      <c r="P3401" s="1">
        <f>IF($A$3="Percentage of government revenue per capita",$B$3,0) + IF($A$3="Absolute extra revenue",AB3401,0) + IF($A$3="Absolute revenue per capita",AC3401,0)</f>
        <v>0</v>
      </c>
      <c r="Q3401" s="5">
        <f>-MIN(data!$B$4 / data!I3364 * data!P3364 / 100, data!N3364)</f>
        <v>0</v>
      </c>
      <c r="R3401" s="4">
        <f>-Q3401*K3401/1000</f>
        <v>0</v>
      </c>
      <c r="S3401" s="6">
        <f>-MIN(data!$B$5/(POWER(LN(I3401),2))*P3401/100, O3401)</f>
        <v>0</v>
      </c>
      <c r="T3401" s="6">
        <f>-S3401*L3401/100000</f>
        <v>0</v>
      </c>
      <c r="U3401" s="4">
        <f>N3401+Q3401</f>
        <v>27.8</v>
      </c>
      <c r="V3401" s="4" t="e">
        <f>P3401*I3401/100/R3401</f>
        <v>#DIV/0!</v>
      </c>
      <c r="W3401" s="4" t="e">
        <f>V3401*H3401</f>
        <v>#DIV/0!</v>
      </c>
      <c r="X3401" s="6">
        <f>O3401+S3401</f>
        <v>87</v>
      </c>
      <c r="Y3401" s="6" t="e">
        <f>P3401*I3401/100/T3401</f>
        <v>#DIV/0!</v>
      </c>
      <c r="Z3401" s="6" t="e">
        <f>Y3401*H3401</f>
        <v>#DIV/0!</v>
      </c>
      <c r="AB3401" s="1">
        <f t="shared" si="106"/>
        <v>0</v>
      </c>
      <c r="AC3401" s="1">
        <f t="shared" si="107"/>
        <v>0</v>
      </c>
    </row>
    <row r="3402" spans="4:29" x14ac:dyDescent="0.25">
      <c r="D3402" s="1">
        <v>2012</v>
      </c>
      <c r="E3402" s="1" t="s">
        <v>94</v>
      </c>
      <c r="F3402" s="2" t="s">
        <v>286</v>
      </c>
      <c r="G3402">
        <v>2</v>
      </c>
      <c r="H3402">
        <v>5607200</v>
      </c>
      <c r="I3402" s="1">
        <v>282.81880000000001</v>
      </c>
      <c r="J3402" s="1">
        <v>3816</v>
      </c>
      <c r="K3402" s="1">
        <v>145648.9</v>
      </c>
      <c r="L3402" s="1">
        <v>148148.1</v>
      </c>
      <c r="M3402" s="3">
        <v>120</v>
      </c>
      <c r="N3402">
        <v>26.2</v>
      </c>
      <c r="O3402">
        <v>81</v>
      </c>
      <c r="P3402" s="1">
        <f>IF($A$3="Percentage of government revenue per capita",$B$3,0) + IF($A$3="Absolute extra revenue",AB3402,0) + IF($A$3="Absolute revenue per capita",AC3402,0)</f>
        <v>0</v>
      </c>
      <c r="Q3402" s="5">
        <f>-MIN(data!$B$4 / data!I3365 * data!P3365 / 100, data!N3365)</f>
        <v>0</v>
      </c>
      <c r="R3402" s="4">
        <f>-Q3402*K3402/1000</f>
        <v>0</v>
      </c>
      <c r="S3402" s="6">
        <f>-MIN(data!$B$5/(POWER(LN(I3402),2))*P3402/100, O3402)</f>
        <v>0</v>
      </c>
      <c r="T3402" s="6">
        <f>-S3402*L3402/100000</f>
        <v>0</v>
      </c>
      <c r="U3402" s="4">
        <f>N3402+Q3402</f>
        <v>26.2</v>
      </c>
      <c r="V3402" s="4" t="e">
        <f>P3402*I3402/100/R3402</f>
        <v>#DIV/0!</v>
      </c>
      <c r="W3402" s="4" t="e">
        <f>V3402*H3402</f>
        <v>#DIV/0!</v>
      </c>
      <c r="X3402" s="6">
        <f>O3402+S3402</f>
        <v>81</v>
      </c>
      <c r="Y3402" s="6" t="e">
        <f>P3402*I3402/100/T3402</f>
        <v>#DIV/0!</v>
      </c>
      <c r="Z3402" s="6" t="e">
        <f>Y3402*H3402</f>
        <v>#DIV/0!</v>
      </c>
      <c r="AB3402" s="1">
        <f t="shared" si="106"/>
        <v>0</v>
      </c>
      <c r="AC3402" s="1">
        <f t="shared" si="107"/>
        <v>0</v>
      </c>
    </row>
    <row r="3403" spans="4:29" x14ac:dyDescent="0.25">
      <c r="D3403" s="1">
        <v>2013</v>
      </c>
      <c r="E3403" s="1" t="s">
        <v>94</v>
      </c>
      <c r="F3403" s="2" t="s">
        <v>286</v>
      </c>
      <c r="G3403">
        <v>2</v>
      </c>
      <c r="H3403">
        <v>5719600</v>
      </c>
      <c r="I3403" s="1">
        <v>314.75659999999999</v>
      </c>
      <c r="J3403" s="1">
        <v>3690</v>
      </c>
      <c r="K3403" s="1">
        <v>148790.29999999999</v>
      </c>
      <c r="L3403" s="1">
        <v>151898.70000000001</v>
      </c>
      <c r="M3403" s="3">
        <v>120</v>
      </c>
      <c r="N3403">
        <v>24.8</v>
      </c>
      <c r="O3403">
        <v>79</v>
      </c>
      <c r="P3403" s="1">
        <f>IF($A$3="Percentage of government revenue per capita",$B$3,0) + IF($A$3="Absolute extra revenue",AB3403,0) + IF($A$3="Absolute revenue per capita",AC3403,0)</f>
        <v>0</v>
      </c>
      <c r="Q3403" s="5">
        <f>-MIN(data!$B$4 / data!I3366 * data!P3366 / 100, data!N3366)</f>
        <v>0</v>
      </c>
      <c r="R3403" s="4">
        <f>-Q3403*K3403/1000</f>
        <v>0</v>
      </c>
      <c r="S3403" s="6">
        <f>-MIN(data!$B$5/(POWER(LN(I3403),2))*P3403/100, O3403)</f>
        <v>0</v>
      </c>
      <c r="T3403" s="6">
        <f>-S3403*L3403/100000</f>
        <v>0</v>
      </c>
      <c r="U3403" s="4">
        <f>N3403+Q3403</f>
        <v>24.8</v>
      </c>
      <c r="V3403" s="4" t="e">
        <f>P3403*I3403/100/R3403</f>
        <v>#DIV/0!</v>
      </c>
      <c r="W3403" s="4" t="e">
        <f>V3403*H3403</f>
        <v>#DIV/0!</v>
      </c>
      <c r="X3403" s="6">
        <f>O3403+S3403</f>
        <v>79</v>
      </c>
      <c r="Y3403" s="6" t="e">
        <f>P3403*I3403/100/T3403</f>
        <v>#DIV/0!</v>
      </c>
      <c r="Z3403" s="6" t="e">
        <f>Y3403*H3403</f>
        <v>#DIV/0!</v>
      </c>
      <c r="AB3403" s="1">
        <f t="shared" si="106"/>
        <v>0</v>
      </c>
      <c r="AC3403" s="1">
        <f t="shared" si="107"/>
        <v>0</v>
      </c>
    </row>
    <row r="3404" spans="4:29" x14ac:dyDescent="0.25">
      <c r="D3404" s="1">
        <v>2014</v>
      </c>
      <c r="E3404" s="1" t="s">
        <v>94</v>
      </c>
      <c r="F3404" s="2" t="s">
        <v>286</v>
      </c>
      <c r="G3404">
        <v>2</v>
      </c>
      <c r="H3404">
        <v>5835500</v>
      </c>
      <c r="I3404" s="1">
        <v>321.24630000000002</v>
      </c>
      <c r="J3404" s="1">
        <v>3545</v>
      </c>
      <c r="K3404" s="1">
        <v>150851.1</v>
      </c>
      <c r="L3404" s="1">
        <v>155844.20000000001</v>
      </c>
      <c r="M3404" s="3">
        <v>120</v>
      </c>
      <c r="N3404">
        <v>23.5</v>
      </c>
      <c r="O3404">
        <v>77</v>
      </c>
      <c r="P3404" s="1">
        <f>IF($A$3="Percentage of government revenue per capita",$B$3,0) + IF($A$3="Absolute extra revenue",AB3404,0) + IF($A$3="Absolute revenue per capita",AC3404,0)</f>
        <v>0</v>
      </c>
      <c r="Q3404" s="5">
        <f>-MIN(data!$B$4 / data!I3367 * data!P3367 / 100, data!N3367)</f>
        <v>0</v>
      </c>
      <c r="R3404" s="4">
        <f>-Q3404*K3404/1000</f>
        <v>0</v>
      </c>
      <c r="S3404" s="6">
        <f>-MIN(data!$B$5/(POWER(LN(I3404),2))*P3404/100, O3404)</f>
        <v>0</v>
      </c>
      <c r="T3404" s="6">
        <f>-S3404*L3404/100000</f>
        <v>0</v>
      </c>
      <c r="U3404" s="4">
        <f>N3404+Q3404</f>
        <v>23.5</v>
      </c>
      <c r="V3404" s="4" t="e">
        <f>P3404*I3404/100/R3404</f>
        <v>#DIV/0!</v>
      </c>
      <c r="W3404" s="4" t="e">
        <f>V3404*H3404</f>
        <v>#DIV/0!</v>
      </c>
      <c r="X3404" s="6">
        <f>O3404+S3404</f>
        <v>77</v>
      </c>
      <c r="Y3404" s="6" t="e">
        <f>P3404*I3404/100/T3404</f>
        <v>#DIV/0!</v>
      </c>
      <c r="Z3404" s="6" t="e">
        <f>Y3404*H3404</f>
        <v>#DIV/0!</v>
      </c>
      <c r="AB3404" s="1">
        <f t="shared" si="106"/>
        <v>0</v>
      </c>
      <c r="AC3404" s="1">
        <f t="shared" si="107"/>
        <v>0</v>
      </c>
    </row>
    <row r="3405" spans="4:29" x14ac:dyDescent="0.25">
      <c r="D3405" s="1">
        <v>2015</v>
      </c>
      <c r="E3405" s="1" t="s">
        <v>94</v>
      </c>
      <c r="F3405" s="2" t="s">
        <v>286</v>
      </c>
      <c r="G3405">
        <v>2</v>
      </c>
      <c r="H3405">
        <v>5956900</v>
      </c>
      <c r="I3405" s="1">
        <v>340.63889999999998</v>
      </c>
      <c r="J3405" s="1">
        <v>3374</v>
      </c>
      <c r="K3405" s="1">
        <v>151300.4</v>
      </c>
      <c r="M3405" s="3">
        <v>120</v>
      </c>
      <c r="N3405">
        <v>22.3</v>
      </c>
      <c r="O3405">
        <v>76</v>
      </c>
      <c r="P3405" s="1">
        <f>IF($A$3="Percentage of government revenue per capita",$B$3,0) + IF($A$3="Absolute extra revenue",AB3405,0) + IF($A$3="Absolute revenue per capita",AC3405,0)</f>
        <v>0</v>
      </c>
      <c r="Q3405" s="5">
        <f>-MIN(data!$B$4 / data!I3368 * data!P3368 / 100, data!N3368)</f>
        <v>0</v>
      </c>
      <c r="R3405" s="4">
        <f>-Q3405*K3405/1000</f>
        <v>0</v>
      </c>
      <c r="S3405" s="6">
        <f>-MIN(data!$B$5/(POWER(LN(I3405),2))*P3405/100, O3405)</f>
        <v>0</v>
      </c>
      <c r="T3405" s="6">
        <f>-S3405*L3405/100000</f>
        <v>0</v>
      </c>
      <c r="U3405" s="4">
        <f>N3405+Q3405</f>
        <v>22.3</v>
      </c>
      <c r="V3405" s="4" t="e">
        <f>P3405*I3405/100/R3405</f>
        <v>#DIV/0!</v>
      </c>
      <c r="W3405" s="4" t="e">
        <f>V3405*H3405</f>
        <v>#DIV/0!</v>
      </c>
      <c r="X3405" s="6">
        <f>O3405+S3405</f>
        <v>76</v>
      </c>
      <c r="Y3405" s="6" t="e">
        <f>P3405*I3405/100/T3405</f>
        <v>#DIV/0!</v>
      </c>
      <c r="Z3405" s="6" t="e">
        <f>Y3405*H3405</f>
        <v>#DIV/0!</v>
      </c>
      <c r="AB3405" s="1">
        <f t="shared" si="106"/>
        <v>0</v>
      </c>
      <c r="AC3405" s="1">
        <f t="shared" si="107"/>
        <v>0</v>
      </c>
    </row>
    <row r="3406" spans="4:29" x14ac:dyDescent="0.25">
      <c r="D3406" s="1">
        <v>2016</v>
      </c>
      <c r="E3406" s="1" t="s">
        <v>94</v>
      </c>
      <c r="F3406" s="2" t="s">
        <v>286</v>
      </c>
      <c r="G3406">
        <v>2</v>
      </c>
      <c r="H3406">
        <v>6079500</v>
      </c>
      <c r="I3406" s="1">
        <v>336.65640000000002</v>
      </c>
      <c r="J3406" s="1">
        <v>3181</v>
      </c>
      <c r="K3406" s="1">
        <v>150758.29999999999</v>
      </c>
      <c r="M3406" s="3"/>
      <c r="N3406">
        <v>21.1</v>
      </c>
      <c r="O3406"/>
      <c r="P3406" s="1">
        <f>IF($A$3="Percentage of government revenue per capita",$B$3,0) + IF($A$3="Absolute extra revenue",AB3406,0) + IF($A$3="Absolute revenue per capita",AC3406,0)</f>
        <v>0</v>
      </c>
      <c r="Q3406" s="5">
        <f>-MIN(data!$B$4 / data!I3369 * data!P3369 / 100, data!N3369)</f>
        <v>0</v>
      </c>
      <c r="R3406" s="4">
        <f>-Q3406*K3406/1000</f>
        <v>0</v>
      </c>
      <c r="S3406" s="6">
        <f>-MIN(data!$B$5/(POWER(LN(I3406),2))*P3406/100, O3406)</f>
        <v>0</v>
      </c>
      <c r="T3406" s="6">
        <f>-S3406*L3406/100000</f>
        <v>0</v>
      </c>
      <c r="U3406" s="4">
        <f>N3406+Q3406</f>
        <v>21.1</v>
      </c>
      <c r="V3406" s="4" t="e">
        <f>P3406*I3406/100/R3406</f>
        <v>#DIV/0!</v>
      </c>
      <c r="W3406" s="4" t="e">
        <f>V3406*H3406</f>
        <v>#DIV/0!</v>
      </c>
      <c r="X3406" s="6">
        <f>O3406+S3406</f>
        <v>0</v>
      </c>
      <c r="Y3406" s="6" t="e">
        <f>P3406*I3406/100/T3406</f>
        <v>#DIV/0!</v>
      </c>
      <c r="Z3406" s="6" t="e">
        <f>Y3406*H3406</f>
        <v>#DIV/0!</v>
      </c>
      <c r="AB3406" s="1">
        <f t="shared" si="106"/>
        <v>0</v>
      </c>
      <c r="AC3406" s="1">
        <f t="shared" si="107"/>
        <v>0</v>
      </c>
    </row>
    <row r="3407" spans="4:29" x14ac:dyDescent="0.25">
      <c r="D3407" s="1">
        <v>1980</v>
      </c>
      <c r="E3407" s="1" t="s">
        <v>100</v>
      </c>
      <c r="F3407" s="2" t="s">
        <v>287</v>
      </c>
      <c r="G3407">
        <v>2</v>
      </c>
      <c r="H3407">
        <v>3258144</v>
      </c>
      <c r="I3407" s="1">
        <v>0</v>
      </c>
      <c r="M3407" s="3"/>
      <c r="N3407">
        <v>203.3</v>
      </c>
      <c r="O3407"/>
      <c r="P3407" s="1">
        <f>IF($A$3="Percentage of government revenue per capita",$B$3,0) + IF($A$3="Absolute extra revenue",AB3407,0) + IF($A$3="Absolute revenue per capita",AC3407,0)</f>
        <v>0</v>
      </c>
      <c r="Q3407" s="5" t="e">
        <f>-MIN(data!$B$4 / data!I3555 * data!P3555 / 100, data!N3555)</f>
        <v>#DIV/0!</v>
      </c>
      <c r="R3407" s="4" t="e">
        <f>-Q3407*K3407/1000</f>
        <v>#DIV/0!</v>
      </c>
      <c r="S3407" s="6" t="e">
        <f>-MIN(data!$B$5/(POWER(LN(I3407),2))*P3407/100, O3407)</f>
        <v>#NUM!</v>
      </c>
      <c r="T3407" s="6" t="e">
        <f>-S3407*L3407/100000</f>
        <v>#NUM!</v>
      </c>
      <c r="U3407" s="4" t="e">
        <f>N3407+Q3407</f>
        <v>#DIV/0!</v>
      </c>
      <c r="V3407" s="4" t="e">
        <f>P3407*I3407/100/R3407</f>
        <v>#DIV/0!</v>
      </c>
      <c r="W3407" s="4" t="e">
        <f>V3407*H3407</f>
        <v>#DIV/0!</v>
      </c>
      <c r="X3407" s="6" t="e">
        <f>O3407+S3407</f>
        <v>#NUM!</v>
      </c>
      <c r="Y3407" s="6" t="e">
        <f>P3407*I3407/100/T3407</f>
        <v>#NUM!</v>
      </c>
      <c r="Z3407" s="6" t="e">
        <f>Y3407*H3407</f>
        <v>#NUM!</v>
      </c>
      <c r="AB3407" s="1" t="e">
        <f t="shared" si="106"/>
        <v>#DIV/0!</v>
      </c>
      <c r="AC3407" s="1" t="e">
        <f t="shared" si="107"/>
        <v>#DIV/0!</v>
      </c>
    </row>
    <row r="3408" spans="4:29" x14ac:dyDescent="0.25">
      <c r="D3408" s="1">
        <v>1981</v>
      </c>
      <c r="E3408" s="1" t="s">
        <v>100</v>
      </c>
      <c r="F3408" s="2" t="s">
        <v>287</v>
      </c>
      <c r="G3408">
        <v>2</v>
      </c>
      <c r="H3408">
        <v>3323366</v>
      </c>
      <c r="I3408" s="1">
        <v>0</v>
      </c>
      <c r="M3408" s="3"/>
      <c r="N3408">
        <v>198</v>
      </c>
      <c r="O3408"/>
      <c r="P3408" s="1">
        <f>IF($A$3="Percentage of government revenue per capita",$B$3,0) + IF($A$3="Absolute extra revenue",AB3408,0) + IF($A$3="Absolute revenue per capita",AC3408,0)</f>
        <v>0</v>
      </c>
      <c r="Q3408" s="5" t="e">
        <f>-MIN(data!$B$4 / data!I3556 * data!P3556 / 100, data!N3556)</f>
        <v>#DIV/0!</v>
      </c>
      <c r="R3408" s="4" t="e">
        <f>-Q3408*K3408/1000</f>
        <v>#DIV/0!</v>
      </c>
      <c r="S3408" s="6" t="e">
        <f>-MIN(data!$B$5/(POWER(LN(I3408),2))*P3408/100, O3408)</f>
        <v>#NUM!</v>
      </c>
      <c r="T3408" s="6" t="e">
        <f>-S3408*L3408/100000</f>
        <v>#NUM!</v>
      </c>
      <c r="U3408" s="4" t="e">
        <f>N3408+Q3408</f>
        <v>#DIV/0!</v>
      </c>
      <c r="V3408" s="4" t="e">
        <f>P3408*I3408/100/R3408</f>
        <v>#DIV/0!</v>
      </c>
      <c r="W3408" s="4" t="e">
        <f>V3408*H3408</f>
        <v>#DIV/0!</v>
      </c>
      <c r="X3408" s="6" t="e">
        <f>O3408+S3408</f>
        <v>#NUM!</v>
      </c>
      <c r="Y3408" s="6" t="e">
        <f>P3408*I3408/100/T3408</f>
        <v>#NUM!</v>
      </c>
      <c r="Z3408" s="6" t="e">
        <f>Y3408*H3408</f>
        <v>#NUM!</v>
      </c>
      <c r="AB3408" s="1" t="e">
        <f t="shared" si="106"/>
        <v>#DIV/0!</v>
      </c>
      <c r="AC3408" s="1" t="e">
        <f t="shared" si="107"/>
        <v>#DIV/0!</v>
      </c>
    </row>
    <row r="3409" spans="4:29" x14ac:dyDescent="0.25">
      <c r="D3409" s="1">
        <v>1982</v>
      </c>
      <c r="E3409" s="1" t="s">
        <v>100</v>
      </c>
      <c r="F3409" s="2" t="s">
        <v>287</v>
      </c>
      <c r="G3409">
        <v>2</v>
      </c>
      <c r="H3409">
        <v>3401191</v>
      </c>
      <c r="I3409" s="1">
        <v>0</v>
      </c>
      <c r="M3409" s="3"/>
      <c r="N3409">
        <v>192.8</v>
      </c>
      <c r="O3409"/>
      <c r="P3409" s="1">
        <f>IF($A$3="Percentage of government revenue per capita",$B$3,0) + IF($A$3="Absolute extra revenue",AB3409,0) + IF($A$3="Absolute revenue per capita",AC3409,0)</f>
        <v>0</v>
      </c>
      <c r="Q3409" s="5" t="e">
        <f>-MIN(data!$B$4 / data!I3557 * data!P3557 / 100, data!N3557)</f>
        <v>#DIV/0!</v>
      </c>
      <c r="R3409" s="4" t="e">
        <f>-Q3409*K3409/1000</f>
        <v>#DIV/0!</v>
      </c>
      <c r="S3409" s="6" t="e">
        <f>-MIN(data!$B$5/(POWER(LN(I3409),2))*P3409/100, O3409)</f>
        <v>#NUM!</v>
      </c>
      <c r="T3409" s="6" t="e">
        <f>-S3409*L3409/100000</f>
        <v>#NUM!</v>
      </c>
      <c r="U3409" s="4" t="e">
        <f>N3409+Q3409</f>
        <v>#DIV/0!</v>
      </c>
      <c r="V3409" s="4" t="e">
        <f>P3409*I3409/100/R3409</f>
        <v>#DIV/0!</v>
      </c>
      <c r="W3409" s="4" t="e">
        <f>V3409*H3409</f>
        <v>#DIV/0!</v>
      </c>
      <c r="X3409" s="6" t="e">
        <f>O3409+S3409</f>
        <v>#NUM!</v>
      </c>
      <c r="Y3409" s="6" t="e">
        <f>P3409*I3409/100/T3409</f>
        <v>#NUM!</v>
      </c>
      <c r="Z3409" s="6" t="e">
        <f>Y3409*H3409</f>
        <v>#NUM!</v>
      </c>
      <c r="AB3409" s="1" t="e">
        <f t="shared" si="106"/>
        <v>#DIV/0!</v>
      </c>
      <c r="AC3409" s="1" t="e">
        <f t="shared" si="107"/>
        <v>#DIV/0!</v>
      </c>
    </row>
    <row r="3410" spans="4:29" x14ac:dyDescent="0.25">
      <c r="D3410" s="1">
        <v>1983</v>
      </c>
      <c r="E3410" s="1" t="s">
        <v>100</v>
      </c>
      <c r="F3410" s="2" t="s">
        <v>287</v>
      </c>
      <c r="G3410">
        <v>2</v>
      </c>
      <c r="H3410">
        <v>3489903</v>
      </c>
      <c r="I3410" s="1">
        <v>0</v>
      </c>
      <c r="J3410" s="1">
        <v>27113</v>
      </c>
      <c r="K3410" s="1">
        <v>144294.79999999999</v>
      </c>
      <c r="M3410" s="3"/>
      <c r="N3410">
        <v>187.9</v>
      </c>
      <c r="O3410"/>
      <c r="P3410" s="1">
        <f>IF($A$3="Percentage of government revenue per capita",$B$3,0) + IF($A$3="Absolute extra revenue",AB3410,0) + IF($A$3="Absolute revenue per capita",AC3410,0)</f>
        <v>0</v>
      </c>
      <c r="Q3410" s="5" t="e">
        <f>-MIN(data!$B$4 / data!I3558 * data!P3558 / 100, data!N3558)</f>
        <v>#DIV/0!</v>
      </c>
      <c r="R3410" s="4" t="e">
        <f>-Q3410*K3410/1000</f>
        <v>#DIV/0!</v>
      </c>
      <c r="S3410" s="6" t="e">
        <f>-MIN(data!$B$5/(POWER(LN(I3410),2))*P3410/100, O3410)</f>
        <v>#NUM!</v>
      </c>
      <c r="T3410" s="6" t="e">
        <f>-S3410*L3410/100000</f>
        <v>#NUM!</v>
      </c>
      <c r="U3410" s="4" t="e">
        <f>N3410+Q3410</f>
        <v>#DIV/0!</v>
      </c>
      <c r="V3410" s="4" t="e">
        <f>P3410*I3410/100/R3410</f>
        <v>#DIV/0!</v>
      </c>
      <c r="W3410" s="4" t="e">
        <f>V3410*H3410</f>
        <v>#DIV/0!</v>
      </c>
      <c r="X3410" s="6" t="e">
        <f>O3410+S3410</f>
        <v>#NUM!</v>
      </c>
      <c r="Y3410" s="6" t="e">
        <f>P3410*I3410/100/T3410</f>
        <v>#NUM!</v>
      </c>
      <c r="Z3410" s="6" t="e">
        <f>Y3410*H3410</f>
        <v>#NUM!</v>
      </c>
      <c r="AB3410" s="1" t="e">
        <f t="shared" si="106"/>
        <v>#DIV/0!</v>
      </c>
      <c r="AC3410" s="1" t="e">
        <f t="shared" si="107"/>
        <v>#DIV/0!</v>
      </c>
    </row>
    <row r="3411" spans="4:29" x14ac:dyDescent="0.25">
      <c r="D3411" s="1">
        <v>1984</v>
      </c>
      <c r="E3411" s="1" t="s">
        <v>100</v>
      </c>
      <c r="F3411" s="2" t="s">
        <v>287</v>
      </c>
      <c r="G3411">
        <v>2</v>
      </c>
      <c r="H3411">
        <v>3586316</v>
      </c>
      <c r="I3411" s="1">
        <v>20.132860000000001</v>
      </c>
      <c r="J3411" s="1">
        <v>27092</v>
      </c>
      <c r="K3411" s="1">
        <v>148043.70000000001</v>
      </c>
      <c r="M3411" s="3"/>
      <c r="N3411">
        <v>183</v>
      </c>
      <c r="O3411"/>
      <c r="P3411" s="1">
        <f>IF($A$3="Percentage of government revenue per capita",$B$3,0) + IF($A$3="Absolute extra revenue",AB3411,0) + IF($A$3="Absolute revenue per capita",AC3411,0)</f>
        <v>0</v>
      </c>
      <c r="Q3411" s="5" t="e">
        <f>-MIN(data!$B$4 / data!I3559 * data!P3559 / 100, data!N3559)</f>
        <v>#DIV/0!</v>
      </c>
      <c r="R3411" s="4" t="e">
        <f>-Q3411*K3411/1000</f>
        <v>#DIV/0!</v>
      </c>
      <c r="S3411" s="6">
        <f>-MIN(data!$B$5/(POWER(LN(I3411),2))*P3411/100, O3411)</f>
        <v>0</v>
      </c>
      <c r="T3411" s="6">
        <f>-S3411*L3411/100000</f>
        <v>0</v>
      </c>
      <c r="U3411" s="4" t="e">
        <f>N3411+Q3411</f>
        <v>#DIV/0!</v>
      </c>
      <c r="V3411" s="4" t="e">
        <f>P3411*I3411/100/R3411</f>
        <v>#DIV/0!</v>
      </c>
      <c r="W3411" s="4" t="e">
        <f>V3411*H3411</f>
        <v>#DIV/0!</v>
      </c>
      <c r="X3411" s="6">
        <f>O3411+S3411</f>
        <v>0</v>
      </c>
      <c r="Y3411" s="6" t="e">
        <f>P3411*I3411/100/T3411</f>
        <v>#DIV/0!</v>
      </c>
      <c r="Z3411" s="6" t="e">
        <f>Y3411*H3411</f>
        <v>#DIV/0!</v>
      </c>
      <c r="AB3411" s="1">
        <f t="shared" si="106"/>
        <v>0</v>
      </c>
      <c r="AC3411" s="1">
        <f t="shared" si="107"/>
        <v>0</v>
      </c>
    </row>
    <row r="3412" spans="4:29" x14ac:dyDescent="0.25">
      <c r="D3412" s="1">
        <v>1985</v>
      </c>
      <c r="E3412" s="1" t="s">
        <v>100</v>
      </c>
      <c r="F3412" s="2" t="s">
        <v>287</v>
      </c>
      <c r="G3412">
        <v>2</v>
      </c>
      <c r="H3412">
        <v>3687898</v>
      </c>
      <c r="I3412" s="1">
        <v>26.491540000000001</v>
      </c>
      <c r="J3412" s="1">
        <v>27090</v>
      </c>
      <c r="K3412" s="1">
        <v>152191</v>
      </c>
      <c r="M3412" s="3"/>
      <c r="N3412">
        <v>178</v>
      </c>
      <c r="O3412"/>
      <c r="P3412" s="1">
        <f>IF($A$3="Percentage of government revenue per capita",$B$3,0) + IF($A$3="Absolute extra revenue",AB3412,0) + IF($A$3="Absolute revenue per capita",AC3412,0)</f>
        <v>0</v>
      </c>
      <c r="Q3412" s="5" t="e">
        <f>-MIN(data!$B$4 / data!I3560 * data!P3560 / 100, data!N3560)</f>
        <v>#DIV/0!</v>
      </c>
      <c r="R3412" s="4" t="e">
        <f>-Q3412*K3412/1000</f>
        <v>#DIV/0!</v>
      </c>
      <c r="S3412" s="6">
        <f>-MIN(data!$B$5/(POWER(LN(I3412),2))*P3412/100, O3412)</f>
        <v>0</v>
      </c>
      <c r="T3412" s="6">
        <f>-S3412*L3412/100000</f>
        <v>0</v>
      </c>
      <c r="U3412" s="4" t="e">
        <f>N3412+Q3412</f>
        <v>#DIV/0!</v>
      </c>
      <c r="V3412" s="4" t="e">
        <f>P3412*I3412/100/R3412</f>
        <v>#DIV/0!</v>
      </c>
      <c r="W3412" s="4" t="e">
        <f>V3412*H3412</f>
        <v>#DIV/0!</v>
      </c>
      <c r="X3412" s="6">
        <f>O3412+S3412</f>
        <v>0</v>
      </c>
      <c r="Y3412" s="6" t="e">
        <f>P3412*I3412/100/T3412</f>
        <v>#DIV/0!</v>
      </c>
      <c r="Z3412" s="6" t="e">
        <f>Y3412*H3412</f>
        <v>#DIV/0!</v>
      </c>
      <c r="AB3412" s="1">
        <f t="shared" si="106"/>
        <v>0</v>
      </c>
      <c r="AC3412" s="1">
        <f t="shared" si="107"/>
        <v>0</v>
      </c>
    </row>
    <row r="3413" spans="4:29" x14ac:dyDescent="0.25">
      <c r="D3413" s="1">
        <v>1986</v>
      </c>
      <c r="E3413" s="1" t="s">
        <v>100</v>
      </c>
      <c r="F3413" s="2" t="s">
        <v>287</v>
      </c>
      <c r="G3413">
        <v>2</v>
      </c>
      <c r="H3413">
        <v>3794198</v>
      </c>
      <c r="I3413" s="1">
        <v>32.866869999999999</v>
      </c>
      <c r="J3413" s="1">
        <v>27140</v>
      </c>
      <c r="K3413" s="1">
        <v>156607</v>
      </c>
      <c r="M3413" s="3"/>
      <c r="N3413">
        <v>173.3</v>
      </c>
      <c r="O3413"/>
      <c r="P3413" s="1">
        <f>IF($A$3="Percentage of government revenue per capita",$B$3,0) + IF($A$3="Absolute extra revenue",AB3413,0) + IF($A$3="Absolute revenue per capita",AC3413,0)</f>
        <v>0</v>
      </c>
      <c r="Q3413" s="5" t="e">
        <f>-MIN(data!$B$4 / data!I3561 * data!P3561 / 100, data!N3561)</f>
        <v>#DIV/0!</v>
      </c>
      <c r="R3413" s="4" t="e">
        <f>-Q3413*K3413/1000</f>
        <v>#DIV/0!</v>
      </c>
      <c r="S3413" s="6">
        <f>-MIN(data!$B$5/(POWER(LN(I3413),2))*P3413/100, O3413)</f>
        <v>0</v>
      </c>
      <c r="T3413" s="6">
        <f>-S3413*L3413/100000</f>
        <v>0</v>
      </c>
      <c r="U3413" s="4" t="e">
        <f>N3413+Q3413</f>
        <v>#DIV/0!</v>
      </c>
      <c r="V3413" s="4" t="e">
        <f>P3413*I3413/100/R3413</f>
        <v>#DIV/0!</v>
      </c>
      <c r="W3413" s="4" t="e">
        <f>V3413*H3413</f>
        <v>#DIV/0!</v>
      </c>
      <c r="X3413" s="6">
        <f>O3413+S3413</f>
        <v>0</v>
      </c>
      <c r="Y3413" s="6" t="e">
        <f>P3413*I3413/100/T3413</f>
        <v>#DIV/0!</v>
      </c>
      <c r="Z3413" s="6" t="e">
        <f>Y3413*H3413</f>
        <v>#DIV/0!</v>
      </c>
      <c r="AB3413" s="1">
        <f t="shared" si="106"/>
        <v>0</v>
      </c>
      <c r="AC3413" s="1">
        <f t="shared" si="107"/>
        <v>0</v>
      </c>
    </row>
    <row r="3414" spans="4:29" x14ac:dyDescent="0.25">
      <c r="D3414" s="1">
        <v>1987</v>
      </c>
      <c r="E3414" s="1" t="s">
        <v>100</v>
      </c>
      <c r="F3414" s="2" t="s">
        <v>287</v>
      </c>
      <c r="G3414">
        <v>2</v>
      </c>
      <c r="H3414">
        <v>3905530</v>
      </c>
      <c r="I3414" s="1">
        <v>26.36956</v>
      </c>
      <c r="J3414" s="1">
        <v>27183</v>
      </c>
      <c r="K3414" s="1">
        <v>161227.79999999999</v>
      </c>
      <c r="M3414" s="3"/>
      <c r="N3414">
        <v>168.6</v>
      </c>
      <c r="O3414"/>
      <c r="P3414" s="1">
        <f>IF($A$3="Percentage of government revenue per capita",$B$3,0) + IF($A$3="Absolute extra revenue",AB3414,0) + IF($A$3="Absolute revenue per capita",AC3414,0)</f>
        <v>0</v>
      </c>
      <c r="Q3414" s="5" t="e">
        <f>-MIN(data!$B$4 / data!I3562 * data!P3562 / 100, data!N3562)</f>
        <v>#DIV/0!</v>
      </c>
      <c r="R3414" s="4" t="e">
        <f>-Q3414*K3414/1000</f>
        <v>#DIV/0!</v>
      </c>
      <c r="S3414" s="6">
        <f>-MIN(data!$B$5/(POWER(LN(I3414),2))*P3414/100, O3414)</f>
        <v>0</v>
      </c>
      <c r="T3414" s="6">
        <f>-S3414*L3414/100000</f>
        <v>0</v>
      </c>
      <c r="U3414" s="4" t="e">
        <f>N3414+Q3414</f>
        <v>#DIV/0!</v>
      </c>
      <c r="V3414" s="4" t="e">
        <f>P3414*I3414/100/R3414</f>
        <v>#DIV/0!</v>
      </c>
      <c r="W3414" s="4" t="e">
        <f>V3414*H3414</f>
        <v>#DIV/0!</v>
      </c>
      <c r="X3414" s="6">
        <f>O3414+S3414</f>
        <v>0</v>
      </c>
      <c r="Y3414" s="6" t="e">
        <f>P3414*I3414/100/T3414</f>
        <v>#DIV/0!</v>
      </c>
      <c r="Z3414" s="6" t="e">
        <f>Y3414*H3414</f>
        <v>#DIV/0!</v>
      </c>
      <c r="AB3414" s="1">
        <f t="shared" si="106"/>
        <v>0</v>
      </c>
      <c r="AC3414" s="1">
        <f t="shared" si="107"/>
        <v>0</v>
      </c>
    </row>
    <row r="3415" spans="4:29" x14ac:dyDescent="0.25">
      <c r="D3415" s="1">
        <v>1988</v>
      </c>
      <c r="E3415" s="1" t="s">
        <v>100</v>
      </c>
      <c r="F3415" s="2" t="s">
        <v>287</v>
      </c>
      <c r="G3415">
        <v>2</v>
      </c>
      <c r="H3415">
        <v>4020811</v>
      </c>
      <c r="I3415" s="1">
        <v>24.375800000000002</v>
      </c>
      <c r="J3415" s="1">
        <v>27192</v>
      </c>
      <c r="K3415" s="1">
        <v>165906</v>
      </c>
      <c r="M3415" s="3"/>
      <c r="N3415">
        <v>163.9</v>
      </c>
      <c r="O3415"/>
      <c r="P3415" s="1">
        <f>IF($A$3="Percentage of government revenue per capita",$B$3,0) + IF($A$3="Absolute extra revenue",AB3415,0) + IF($A$3="Absolute revenue per capita",AC3415,0)</f>
        <v>0</v>
      </c>
      <c r="Q3415" s="5" t="e">
        <f>-MIN(data!$B$4 / data!I3563 * data!P3563 / 100, data!N3563)</f>
        <v>#DIV/0!</v>
      </c>
      <c r="R3415" s="4" t="e">
        <f>-Q3415*K3415/1000</f>
        <v>#DIV/0!</v>
      </c>
      <c r="S3415" s="6">
        <f>-MIN(data!$B$5/(POWER(LN(I3415),2))*P3415/100, O3415)</f>
        <v>0</v>
      </c>
      <c r="T3415" s="6">
        <f>-S3415*L3415/100000</f>
        <v>0</v>
      </c>
      <c r="U3415" s="4" t="e">
        <f>N3415+Q3415</f>
        <v>#DIV/0!</v>
      </c>
      <c r="V3415" s="4" t="e">
        <f>P3415*I3415/100/R3415</f>
        <v>#DIV/0!</v>
      </c>
      <c r="W3415" s="4" t="e">
        <f>V3415*H3415</f>
        <v>#DIV/0!</v>
      </c>
      <c r="X3415" s="6">
        <f>O3415+S3415</f>
        <v>0</v>
      </c>
      <c r="Y3415" s="6" t="e">
        <f>P3415*I3415/100/T3415</f>
        <v>#DIV/0!</v>
      </c>
      <c r="Z3415" s="6" t="e">
        <f>Y3415*H3415</f>
        <v>#DIV/0!</v>
      </c>
      <c r="AB3415" s="1">
        <f t="shared" si="106"/>
        <v>0</v>
      </c>
      <c r="AC3415" s="1">
        <f t="shared" si="107"/>
        <v>0</v>
      </c>
    </row>
    <row r="3416" spans="4:29" x14ac:dyDescent="0.25">
      <c r="D3416" s="1">
        <v>1989</v>
      </c>
      <c r="E3416" s="1" t="s">
        <v>100</v>
      </c>
      <c r="F3416" s="2" t="s">
        <v>287</v>
      </c>
      <c r="G3416">
        <v>2</v>
      </c>
      <c r="H3416">
        <v>4138845</v>
      </c>
      <c r="I3416" s="1">
        <v>18.532260000000001</v>
      </c>
      <c r="J3416" s="1">
        <v>27125</v>
      </c>
      <c r="K3416" s="1">
        <v>170597.5</v>
      </c>
      <c r="M3416" s="3"/>
      <c r="N3416">
        <v>159</v>
      </c>
      <c r="O3416"/>
      <c r="P3416" s="1">
        <f>IF($A$3="Percentage of government revenue per capita",$B$3,0) + IF($A$3="Absolute extra revenue",AB3416,0) + IF($A$3="Absolute revenue per capita",AC3416,0)</f>
        <v>0</v>
      </c>
      <c r="Q3416" s="5" t="e">
        <f>-MIN(data!$B$4 / data!I3564 * data!P3564 / 100, data!N3564)</f>
        <v>#DIV/0!</v>
      </c>
      <c r="R3416" s="4" t="e">
        <f>-Q3416*K3416/1000</f>
        <v>#DIV/0!</v>
      </c>
      <c r="S3416" s="6">
        <f>-MIN(data!$B$5/(POWER(LN(I3416),2))*P3416/100, O3416)</f>
        <v>0</v>
      </c>
      <c r="T3416" s="6">
        <f>-S3416*L3416/100000</f>
        <v>0</v>
      </c>
      <c r="U3416" s="4" t="e">
        <f>N3416+Q3416</f>
        <v>#DIV/0!</v>
      </c>
      <c r="V3416" s="4" t="e">
        <f>P3416*I3416/100/R3416</f>
        <v>#DIV/0!</v>
      </c>
      <c r="W3416" s="4" t="e">
        <f>V3416*H3416</f>
        <v>#DIV/0!</v>
      </c>
      <c r="X3416" s="6">
        <f>O3416+S3416</f>
        <v>0</v>
      </c>
      <c r="Y3416" s="6" t="e">
        <f>P3416*I3416/100/T3416</f>
        <v>#DIV/0!</v>
      </c>
      <c r="Z3416" s="6" t="e">
        <f>Y3416*H3416</f>
        <v>#DIV/0!</v>
      </c>
      <c r="AB3416" s="1">
        <f t="shared" si="106"/>
        <v>0</v>
      </c>
      <c r="AC3416" s="1">
        <f t="shared" si="107"/>
        <v>0</v>
      </c>
    </row>
    <row r="3417" spans="4:29" x14ac:dyDescent="0.25">
      <c r="D3417" s="1">
        <v>1990</v>
      </c>
      <c r="E3417" s="1" t="s">
        <v>100</v>
      </c>
      <c r="F3417" s="2" t="s">
        <v>287</v>
      </c>
      <c r="G3417">
        <v>2</v>
      </c>
      <c r="H3417">
        <v>4258472</v>
      </c>
      <c r="I3417" s="1">
        <v>22.961480000000002</v>
      </c>
      <c r="J3417" s="1">
        <v>26969</v>
      </c>
      <c r="K3417" s="1">
        <v>174896.2</v>
      </c>
      <c r="L3417" s="1">
        <v>176795.6</v>
      </c>
      <c r="M3417" s="3">
        <v>1700</v>
      </c>
      <c r="N3417">
        <v>154.19999999999999</v>
      </c>
      <c r="O3417">
        <v>905</v>
      </c>
      <c r="P3417" s="1">
        <f>IF($A$3="Percentage of government revenue per capita",$B$3,0) + IF($A$3="Absolute extra revenue",AB3417,0) + IF($A$3="Absolute revenue per capita",AC3417,0)</f>
        <v>0</v>
      </c>
      <c r="Q3417" s="5" t="e">
        <f>-MIN(data!$B$4 / data!I3565 * data!P3565 / 100, data!N3565)</f>
        <v>#DIV/0!</v>
      </c>
      <c r="R3417" s="4" t="e">
        <f>-Q3417*K3417/1000</f>
        <v>#DIV/0!</v>
      </c>
      <c r="S3417" s="6">
        <f>-MIN(data!$B$5/(POWER(LN(I3417),2))*P3417/100, O3417)</f>
        <v>0</v>
      </c>
      <c r="T3417" s="6">
        <f>-S3417*L3417/100000</f>
        <v>0</v>
      </c>
      <c r="U3417" s="4" t="e">
        <f>N3417+Q3417</f>
        <v>#DIV/0!</v>
      </c>
      <c r="V3417" s="4" t="e">
        <f>P3417*I3417/100/R3417</f>
        <v>#DIV/0!</v>
      </c>
      <c r="W3417" s="4" t="e">
        <f>V3417*H3417</f>
        <v>#DIV/0!</v>
      </c>
      <c r="X3417" s="6">
        <f>O3417+S3417</f>
        <v>905</v>
      </c>
      <c r="Y3417" s="6" t="e">
        <f>P3417*I3417/100/T3417</f>
        <v>#DIV/0!</v>
      </c>
      <c r="Z3417" s="6" t="e">
        <f>Y3417*H3417</f>
        <v>#DIV/0!</v>
      </c>
      <c r="AB3417" s="1">
        <f t="shared" si="106"/>
        <v>0</v>
      </c>
      <c r="AC3417" s="1">
        <f t="shared" si="107"/>
        <v>0</v>
      </c>
    </row>
    <row r="3418" spans="4:29" x14ac:dyDescent="0.25">
      <c r="D3418" s="1">
        <v>1991</v>
      </c>
      <c r="E3418" s="1" t="s">
        <v>100</v>
      </c>
      <c r="F3418" s="2" t="s">
        <v>287</v>
      </c>
      <c r="G3418">
        <v>2</v>
      </c>
      <c r="H3418">
        <v>4379236</v>
      </c>
      <c r="I3418" s="1">
        <v>24.271619999999999</v>
      </c>
      <c r="J3418" s="1">
        <v>26682</v>
      </c>
      <c r="K3418" s="1">
        <v>178714</v>
      </c>
      <c r="L3418" s="1">
        <v>173812.3</v>
      </c>
      <c r="M3418" s="3">
        <v>1600</v>
      </c>
      <c r="N3418">
        <v>149.30000000000001</v>
      </c>
      <c r="O3418">
        <v>863</v>
      </c>
      <c r="P3418" s="1">
        <f>IF($A$3="Percentage of government revenue per capita",$B$3,0) + IF($A$3="Absolute extra revenue",AB3418,0) + IF($A$3="Absolute revenue per capita",AC3418,0)</f>
        <v>0</v>
      </c>
      <c r="Q3418" s="5" t="e">
        <f>-MIN(data!$B$4 / data!I3566 * data!P3566 / 100, data!N3566)</f>
        <v>#DIV/0!</v>
      </c>
      <c r="R3418" s="4" t="e">
        <f>-Q3418*K3418/1000</f>
        <v>#DIV/0!</v>
      </c>
      <c r="S3418" s="6">
        <f>-MIN(data!$B$5/(POWER(LN(I3418),2))*P3418/100, O3418)</f>
        <v>0</v>
      </c>
      <c r="T3418" s="6">
        <f>-S3418*L3418/100000</f>
        <v>0</v>
      </c>
      <c r="U3418" s="4" t="e">
        <f>N3418+Q3418</f>
        <v>#DIV/0!</v>
      </c>
      <c r="V3418" s="4" t="e">
        <f>P3418*I3418/100/R3418</f>
        <v>#DIV/0!</v>
      </c>
      <c r="W3418" s="4" t="e">
        <f>V3418*H3418</f>
        <v>#DIV/0!</v>
      </c>
      <c r="X3418" s="6">
        <f>O3418+S3418</f>
        <v>863</v>
      </c>
      <c r="Y3418" s="6" t="e">
        <f>P3418*I3418/100/T3418</f>
        <v>#DIV/0!</v>
      </c>
      <c r="Z3418" s="6" t="e">
        <f>Y3418*H3418</f>
        <v>#DIV/0!</v>
      </c>
      <c r="AB3418" s="1">
        <f t="shared" si="106"/>
        <v>0</v>
      </c>
      <c r="AC3418" s="1">
        <f t="shared" si="107"/>
        <v>0</v>
      </c>
    </row>
    <row r="3419" spans="4:29" x14ac:dyDescent="0.25">
      <c r="D3419" s="1">
        <v>1992</v>
      </c>
      <c r="E3419" s="1" t="s">
        <v>100</v>
      </c>
      <c r="F3419" s="2" t="s">
        <v>287</v>
      </c>
      <c r="G3419">
        <v>2</v>
      </c>
      <c r="H3419">
        <v>4500351</v>
      </c>
      <c r="I3419" s="1">
        <v>24.40213</v>
      </c>
      <c r="J3419" s="1">
        <v>26245</v>
      </c>
      <c r="K3419" s="1">
        <v>181500.7</v>
      </c>
      <c r="L3419" s="1">
        <v>183150.2</v>
      </c>
      <c r="M3419" s="3">
        <v>1500</v>
      </c>
      <c r="N3419">
        <v>144.6</v>
      </c>
      <c r="O3419">
        <v>819</v>
      </c>
      <c r="P3419" s="1">
        <f>IF($A$3="Percentage of government revenue per capita",$B$3,0) + IF($A$3="Absolute extra revenue",AB3419,0) + IF($A$3="Absolute revenue per capita",AC3419,0)</f>
        <v>0</v>
      </c>
      <c r="Q3419" s="5" t="e">
        <f>-MIN(data!$B$4 / data!I3567 * data!P3567 / 100, data!N3567)</f>
        <v>#DIV/0!</v>
      </c>
      <c r="R3419" s="4" t="e">
        <f>-Q3419*K3419/1000</f>
        <v>#DIV/0!</v>
      </c>
      <c r="S3419" s="6">
        <f>-MIN(data!$B$5/(POWER(LN(I3419),2))*P3419/100, O3419)</f>
        <v>0</v>
      </c>
      <c r="T3419" s="6">
        <f>-S3419*L3419/100000</f>
        <v>0</v>
      </c>
      <c r="U3419" s="4" t="e">
        <f>N3419+Q3419</f>
        <v>#DIV/0!</v>
      </c>
      <c r="V3419" s="4" t="e">
        <f>P3419*I3419/100/R3419</f>
        <v>#DIV/0!</v>
      </c>
      <c r="W3419" s="4" t="e">
        <f>V3419*H3419</f>
        <v>#DIV/0!</v>
      </c>
      <c r="X3419" s="6">
        <f>O3419+S3419</f>
        <v>819</v>
      </c>
      <c r="Y3419" s="6" t="e">
        <f>P3419*I3419/100/T3419</f>
        <v>#DIV/0!</v>
      </c>
      <c r="Z3419" s="6" t="e">
        <f>Y3419*H3419</f>
        <v>#DIV/0!</v>
      </c>
      <c r="AB3419" s="1">
        <f t="shared" si="106"/>
        <v>0</v>
      </c>
      <c r="AC3419" s="1">
        <f t="shared" si="107"/>
        <v>0</v>
      </c>
    </row>
    <row r="3420" spans="4:29" x14ac:dyDescent="0.25">
      <c r="D3420" s="1">
        <v>1993</v>
      </c>
      <c r="E3420" s="1" t="s">
        <v>100</v>
      </c>
      <c r="F3420" s="2" t="s">
        <v>287</v>
      </c>
      <c r="G3420">
        <v>2</v>
      </c>
      <c r="H3420">
        <v>4619944</v>
      </c>
      <c r="I3420" s="1">
        <v>29.595320000000001</v>
      </c>
      <c r="J3420" s="1">
        <v>25665</v>
      </c>
      <c r="K3420" s="1">
        <v>183321.4</v>
      </c>
      <c r="L3420" s="1">
        <v>180878.6</v>
      </c>
      <c r="M3420" s="3">
        <v>1500</v>
      </c>
      <c r="N3420">
        <v>140</v>
      </c>
      <c r="O3420">
        <v>774</v>
      </c>
      <c r="P3420" s="1">
        <f>IF($A$3="Percentage of government revenue per capita",$B$3,0) + IF($A$3="Absolute extra revenue",AB3420,0) + IF($A$3="Absolute revenue per capita",AC3420,0)</f>
        <v>0</v>
      </c>
      <c r="Q3420" s="5" t="e">
        <f>-MIN(data!$B$4 / data!I3568 * data!P3568 / 100, data!N3568)</f>
        <v>#DIV/0!</v>
      </c>
      <c r="R3420" s="4" t="e">
        <f>-Q3420*K3420/1000</f>
        <v>#DIV/0!</v>
      </c>
      <c r="S3420" s="6">
        <f>-MIN(data!$B$5/(POWER(LN(I3420),2))*P3420/100, O3420)</f>
        <v>0</v>
      </c>
      <c r="T3420" s="6">
        <f>-S3420*L3420/100000</f>
        <v>0</v>
      </c>
      <c r="U3420" s="4" t="e">
        <f>N3420+Q3420</f>
        <v>#DIV/0!</v>
      </c>
      <c r="V3420" s="4" t="e">
        <f>P3420*I3420/100/R3420</f>
        <v>#DIV/0!</v>
      </c>
      <c r="W3420" s="4" t="e">
        <f>V3420*H3420</f>
        <v>#DIV/0!</v>
      </c>
      <c r="X3420" s="6">
        <f>O3420+S3420</f>
        <v>774</v>
      </c>
      <c r="Y3420" s="6" t="e">
        <f>P3420*I3420/100/T3420</f>
        <v>#DIV/0!</v>
      </c>
      <c r="Z3420" s="6" t="e">
        <f>Y3420*H3420</f>
        <v>#DIV/0!</v>
      </c>
      <c r="AB3420" s="1">
        <f t="shared" si="106"/>
        <v>0</v>
      </c>
      <c r="AC3420" s="1">
        <f t="shared" si="107"/>
        <v>0</v>
      </c>
    </row>
    <row r="3421" spans="4:29" x14ac:dyDescent="0.25">
      <c r="D3421" s="1">
        <v>1994</v>
      </c>
      <c r="E3421" s="1" t="s">
        <v>100</v>
      </c>
      <c r="F3421" s="2" t="s">
        <v>287</v>
      </c>
      <c r="G3421">
        <v>2</v>
      </c>
      <c r="H3421">
        <v>4735845</v>
      </c>
      <c r="I3421" s="1">
        <v>31.121839999999999</v>
      </c>
      <c r="J3421" s="1">
        <v>24941</v>
      </c>
      <c r="K3421" s="1">
        <v>184066.4</v>
      </c>
      <c r="L3421" s="1">
        <v>177111.7</v>
      </c>
      <c r="M3421" s="3">
        <v>1400</v>
      </c>
      <c r="N3421">
        <v>135.5</v>
      </c>
      <c r="O3421">
        <v>734</v>
      </c>
      <c r="P3421" s="1">
        <f>IF($A$3="Percentage of government revenue per capita",$B$3,0) + IF($A$3="Absolute extra revenue",AB3421,0) + IF($A$3="Absolute revenue per capita",AC3421,0)</f>
        <v>0</v>
      </c>
      <c r="Q3421" s="5" t="e">
        <f>-MIN(data!$B$4 / data!I3569 * data!P3569 / 100, data!N3569)</f>
        <v>#DIV/0!</v>
      </c>
      <c r="R3421" s="4" t="e">
        <f>-Q3421*K3421/1000</f>
        <v>#DIV/0!</v>
      </c>
      <c r="S3421" s="6">
        <f>-MIN(data!$B$5/(POWER(LN(I3421),2))*P3421/100, O3421)</f>
        <v>0</v>
      </c>
      <c r="T3421" s="6">
        <f>-S3421*L3421/100000</f>
        <v>0</v>
      </c>
      <c r="U3421" s="4" t="e">
        <f>N3421+Q3421</f>
        <v>#DIV/0!</v>
      </c>
      <c r="V3421" s="4" t="e">
        <f>P3421*I3421/100/R3421</f>
        <v>#DIV/0!</v>
      </c>
      <c r="W3421" s="4" t="e">
        <f>V3421*H3421</f>
        <v>#DIV/0!</v>
      </c>
      <c r="X3421" s="6">
        <f>O3421+S3421</f>
        <v>734</v>
      </c>
      <c r="Y3421" s="6" t="e">
        <f>P3421*I3421/100/T3421</f>
        <v>#DIV/0!</v>
      </c>
      <c r="Z3421" s="6" t="e">
        <f>Y3421*H3421</f>
        <v>#DIV/0!</v>
      </c>
      <c r="AB3421" s="1">
        <f t="shared" si="106"/>
        <v>0</v>
      </c>
      <c r="AC3421" s="1">
        <f t="shared" si="107"/>
        <v>0</v>
      </c>
    </row>
    <row r="3422" spans="4:29" x14ac:dyDescent="0.25">
      <c r="D3422" s="1">
        <v>1995</v>
      </c>
      <c r="E3422" s="1" t="s">
        <v>100</v>
      </c>
      <c r="F3422" s="2" t="s">
        <v>287</v>
      </c>
      <c r="G3422">
        <v>2</v>
      </c>
      <c r="H3422">
        <v>4846483</v>
      </c>
      <c r="I3422" s="1">
        <v>31.234539999999999</v>
      </c>
      <c r="J3422" s="1">
        <v>24109</v>
      </c>
      <c r="K3422" s="1">
        <v>183617.7</v>
      </c>
      <c r="L3422" s="1">
        <v>172661.9</v>
      </c>
      <c r="M3422" s="3">
        <v>1300</v>
      </c>
      <c r="N3422">
        <v>131.30000000000001</v>
      </c>
      <c r="O3422">
        <v>695</v>
      </c>
      <c r="P3422" s="1">
        <f>IF($A$3="Percentage of government revenue per capita",$B$3,0) + IF($A$3="Absolute extra revenue",AB3422,0) + IF($A$3="Absolute revenue per capita",AC3422,0)</f>
        <v>0</v>
      </c>
      <c r="Q3422" s="5" t="e">
        <f>-MIN(data!$B$4 / data!I3570 * data!P3570 / 100, data!N3570)</f>
        <v>#DIV/0!</v>
      </c>
      <c r="R3422" s="4" t="e">
        <f>-Q3422*K3422/1000</f>
        <v>#DIV/0!</v>
      </c>
      <c r="S3422" s="6">
        <f>-MIN(data!$B$5/(POWER(LN(I3422),2))*P3422/100, O3422)</f>
        <v>0</v>
      </c>
      <c r="T3422" s="6">
        <f>-S3422*L3422/100000</f>
        <v>0</v>
      </c>
      <c r="U3422" s="4" t="e">
        <f>N3422+Q3422</f>
        <v>#DIV/0!</v>
      </c>
      <c r="V3422" s="4" t="e">
        <f>P3422*I3422/100/R3422</f>
        <v>#DIV/0!</v>
      </c>
      <c r="W3422" s="4" t="e">
        <f>V3422*H3422</f>
        <v>#DIV/0!</v>
      </c>
      <c r="X3422" s="6">
        <f>O3422+S3422</f>
        <v>695</v>
      </c>
      <c r="Y3422" s="6" t="e">
        <f>P3422*I3422/100/T3422</f>
        <v>#DIV/0!</v>
      </c>
      <c r="Z3422" s="6" t="e">
        <f>Y3422*H3422</f>
        <v>#DIV/0!</v>
      </c>
      <c r="AB3422" s="1">
        <f t="shared" si="106"/>
        <v>0</v>
      </c>
      <c r="AC3422" s="1">
        <f t="shared" si="107"/>
        <v>0</v>
      </c>
    </row>
    <row r="3423" spans="4:29" x14ac:dyDescent="0.25">
      <c r="D3423" s="1">
        <v>1996</v>
      </c>
      <c r="E3423" s="1" t="s">
        <v>100</v>
      </c>
      <c r="F3423" s="2" t="s">
        <v>287</v>
      </c>
      <c r="G3423">
        <v>2</v>
      </c>
      <c r="H3423">
        <v>4951195</v>
      </c>
      <c r="I3423" s="1">
        <v>35.330539999999999</v>
      </c>
      <c r="J3423" s="1">
        <v>23174</v>
      </c>
      <c r="K3423" s="1">
        <v>182185.5</v>
      </c>
      <c r="L3423" s="1">
        <v>165662.70000000001</v>
      </c>
      <c r="M3423" s="3">
        <v>1200</v>
      </c>
      <c r="N3423">
        <v>127.2</v>
      </c>
      <c r="O3423">
        <v>664</v>
      </c>
      <c r="P3423" s="1">
        <f>IF($A$3="Percentage of government revenue per capita",$B$3,0) + IF($A$3="Absolute extra revenue",AB3423,0) + IF($A$3="Absolute revenue per capita",AC3423,0)</f>
        <v>0</v>
      </c>
      <c r="Q3423" s="5" t="e">
        <f>-MIN(data!$B$4 / data!I3571 * data!P3571 / 100, data!N3571)</f>
        <v>#DIV/0!</v>
      </c>
      <c r="R3423" s="4" t="e">
        <f>-Q3423*K3423/1000</f>
        <v>#DIV/0!</v>
      </c>
      <c r="S3423" s="6">
        <f>-MIN(data!$B$5/(POWER(LN(I3423),2))*P3423/100, O3423)</f>
        <v>0</v>
      </c>
      <c r="T3423" s="6">
        <f>-S3423*L3423/100000</f>
        <v>0</v>
      </c>
      <c r="U3423" s="4" t="e">
        <f>N3423+Q3423</f>
        <v>#DIV/0!</v>
      </c>
      <c r="V3423" s="4" t="e">
        <f>P3423*I3423/100/R3423</f>
        <v>#DIV/0!</v>
      </c>
      <c r="W3423" s="4" t="e">
        <f>V3423*H3423</f>
        <v>#DIV/0!</v>
      </c>
      <c r="X3423" s="6">
        <f>O3423+S3423</f>
        <v>664</v>
      </c>
      <c r="Y3423" s="6" t="e">
        <f>P3423*I3423/100/T3423</f>
        <v>#DIV/0!</v>
      </c>
      <c r="Z3423" s="6" t="e">
        <f>Y3423*H3423</f>
        <v>#DIV/0!</v>
      </c>
      <c r="AB3423" s="1">
        <f t="shared" si="106"/>
        <v>0</v>
      </c>
      <c r="AC3423" s="1">
        <f t="shared" si="107"/>
        <v>0</v>
      </c>
    </row>
    <row r="3424" spans="4:29" x14ac:dyDescent="0.25">
      <c r="D3424" s="1">
        <v>1997</v>
      </c>
      <c r="E3424" s="1" t="s">
        <v>100</v>
      </c>
      <c r="F3424" s="2" t="s">
        <v>287</v>
      </c>
      <c r="G3424">
        <v>2</v>
      </c>
      <c r="H3424">
        <v>5050315</v>
      </c>
      <c r="I3424" s="1">
        <v>31.188389999999998</v>
      </c>
      <c r="J3424" s="1">
        <v>22193</v>
      </c>
      <c r="K3424" s="1">
        <v>179991.9</v>
      </c>
      <c r="L3424" s="1">
        <v>174050.6</v>
      </c>
      <c r="M3424" s="3">
        <v>1100</v>
      </c>
      <c r="N3424">
        <v>123.3</v>
      </c>
      <c r="O3424">
        <v>632</v>
      </c>
      <c r="P3424" s="1">
        <f>IF($A$3="Percentage of government revenue per capita",$B$3,0) + IF($A$3="Absolute extra revenue",AB3424,0) + IF($A$3="Absolute revenue per capita",AC3424,0)</f>
        <v>0</v>
      </c>
      <c r="Q3424" s="5" t="e">
        <f>-MIN(data!$B$4 / data!I3572 * data!P3572 / 100, data!N3572)</f>
        <v>#DIV/0!</v>
      </c>
      <c r="R3424" s="4" t="e">
        <f>-Q3424*K3424/1000</f>
        <v>#DIV/0!</v>
      </c>
      <c r="S3424" s="6">
        <f>-MIN(data!$B$5/(POWER(LN(I3424),2))*P3424/100, O3424)</f>
        <v>0</v>
      </c>
      <c r="T3424" s="6">
        <f>-S3424*L3424/100000</f>
        <v>0</v>
      </c>
      <c r="U3424" s="4" t="e">
        <f>N3424+Q3424</f>
        <v>#DIV/0!</v>
      </c>
      <c r="V3424" s="4" t="e">
        <f>P3424*I3424/100/R3424</f>
        <v>#DIV/0!</v>
      </c>
      <c r="W3424" s="4" t="e">
        <f>V3424*H3424</f>
        <v>#DIV/0!</v>
      </c>
      <c r="X3424" s="6">
        <f>O3424+S3424</f>
        <v>632</v>
      </c>
      <c r="Y3424" s="6" t="e">
        <f>P3424*I3424/100/T3424</f>
        <v>#DIV/0!</v>
      </c>
      <c r="Z3424" s="6" t="e">
        <f>Y3424*H3424</f>
        <v>#DIV/0!</v>
      </c>
      <c r="AB3424" s="1">
        <f t="shared" si="106"/>
        <v>0</v>
      </c>
      <c r="AC3424" s="1">
        <f t="shared" si="107"/>
        <v>0</v>
      </c>
    </row>
    <row r="3425" spans="4:29" x14ac:dyDescent="0.25">
      <c r="D3425" s="1">
        <v>1998</v>
      </c>
      <c r="E3425" s="1" t="s">
        <v>100</v>
      </c>
      <c r="F3425" s="2" t="s">
        <v>287</v>
      </c>
      <c r="G3425">
        <v>2</v>
      </c>
      <c r="H3425">
        <v>5144602</v>
      </c>
      <c r="I3425" s="1">
        <v>51.151249999999997</v>
      </c>
      <c r="J3425" s="1">
        <v>21190</v>
      </c>
      <c r="K3425" s="1">
        <v>177173.9</v>
      </c>
      <c r="L3425" s="1">
        <v>164451.79999999999</v>
      </c>
      <c r="M3425" s="3">
        <v>1100</v>
      </c>
      <c r="N3425">
        <v>119.6</v>
      </c>
      <c r="O3425">
        <v>602</v>
      </c>
      <c r="P3425" s="1">
        <f>IF($A$3="Percentage of government revenue per capita",$B$3,0) + IF($A$3="Absolute extra revenue",AB3425,0) + IF($A$3="Absolute revenue per capita",AC3425,0)</f>
        <v>0</v>
      </c>
      <c r="Q3425" s="5" t="e">
        <f>-MIN(data!$B$4 / data!I3573 * data!P3573 / 100, data!N3573)</f>
        <v>#DIV/0!</v>
      </c>
      <c r="R3425" s="4" t="e">
        <f>-Q3425*K3425/1000</f>
        <v>#DIV/0!</v>
      </c>
      <c r="S3425" s="6">
        <f>-MIN(data!$B$5/(POWER(LN(I3425),2))*P3425/100, O3425)</f>
        <v>0</v>
      </c>
      <c r="T3425" s="6">
        <f>-S3425*L3425/100000</f>
        <v>0</v>
      </c>
      <c r="U3425" s="4" t="e">
        <f>N3425+Q3425</f>
        <v>#DIV/0!</v>
      </c>
      <c r="V3425" s="4" t="e">
        <f>P3425*I3425/100/R3425</f>
        <v>#DIV/0!</v>
      </c>
      <c r="W3425" s="4" t="e">
        <f>V3425*H3425</f>
        <v>#DIV/0!</v>
      </c>
      <c r="X3425" s="6">
        <f>O3425+S3425</f>
        <v>602</v>
      </c>
      <c r="Y3425" s="6" t="e">
        <f>P3425*I3425/100/T3425</f>
        <v>#DIV/0!</v>
      </c>
      <c r="Z3425" s="6" t="e">
        <f>Y3425*H3425</f>
        <v>#DIV/0!</v>
      </c>
      <c r="AB3425" s="1">
        <f t="shared" si="106"/>
        <v>0</v>
      </c>
      <c r="AC3425" s="1">
        <f t="shared" si="107"/>
        <v>0</v>
      </c>
    </row>
    <row r="3426" spans="4:29" x14ac:dyDescent="0.25">
      <c r="D3426" s="1">
        <v>1999</v>
      </c>
      <c r="E3426" s="1" t="s">
        <v>100</v>
      </c>
      <c r="F3426" s="2" t="s">
        <v>287</v>
      </c>
      <c r="G3426">
        <v>2</v>
      </c>
      <c r="H3426">
        <v>5235346</v>
      </c>
      <c r="I3426" s="1">
        <v>60.533819999999999</v>
      </c>
      <c r="J3426" s="1">
        <v>20204</v>
      </c>
      <c r="K3426" s="1">
        <v>174172.4</v>
      </c>
      <c r="L3426" s="1">
        <v>162303.70000000001</v>
      </c>
      <c r="M3426" s="3">
        <v>990</v>
      </c>
      <c r="N3426">
        <v>116</v>
      </c>
      <c r="O3426">
        <v>573</v>
      </c>
      <c r="P3426" s="1">
        <f>IF($A$3="Percentage of government revenue per capita",$B$3,0) + IF($A$3="Absolute extra revenue",AB3426,0) + IF($A$3="Absolute revenue per capita",AC3426,0)</f>
        <v>0</v>
      </c>
      <c r="Q3426" s="5" t="e">
        <f>-MIN(data!$B$4 / data!I3574 * data!P3574 / 100, data!N3574)</f>
        <v>#DIV/0!</v>
      </c>
      <c r="R3426" s="4" t="e">
        <f>-Q3426*K3426/1000</f>
        <v>#DIV/0!</v>
      </c>
      <c r="S3426" s="6">
        <f>-MIN(data!$B$5/(POWER(LN(I3426),2))*P3426/100, O3426)</f>
        <v>0</v>
      </c>
      <c r="T3426" s="6">
        <f>-S3426*L3426/100000</f>
        <v>0</v>
      </c>
      <c r="U3426" s="4" t="e">
        <f>N3426+Q3426</f>
        <v>#DIV/0!</v>
      </c>
      <c r="V3426" s="4" t="e">
        <f>P3426*I3426/100/R3426</f>
        <v>#DIV/0!</v>
      </c>
      <c r="W3426" s="4" t="e">
        <f>V3426*H3426</f>
        <v>#DIV/0!</v>
      </c>
      <c r="X3426" s="6">
        <f>O3426+S3426</f>
        <v>573</v>
      </c>
      <c r="Y3426" s="6" t="e">
        <f>P3426*I3426/100/T3426</f>
        <v>#DIV/0!</v>
      </c>
      <c r="Z3426" s="6" t="e">
        <f>Y3426*H3426</f>
        <v>#DIV/0!</v>
      </c>
      <c r="AB3426" s="1">
        <f t="shared" si="106"/>
        <v>0</v>
      </c>
      <c r="AC3426" s="1">
        <f t="shared" si="107"/>
        <v>0</v>
      </c>
    </row>
    <row r="3427" spans="4:29" x14ac:dyDescent="0.25">
      <c r="D3427" s="1">
        <v>2000</v>
      </c>
      <c r="E3427" s="1" t="s">
        <v>100</v>
      </c>
      <c r="F3427" s="2" t="s">
        <v>287</v>
      </c>
      <c r="G3427">
        <v>2</v>
      </c>
      <c r="H3427">
        <v>5323700</v>
      </c>
      <c r="I3427" s="1">
        <v>80.543189999999996</v>
      </c>
      <c r="J3427" s="1">
        <v>19268</v>
      </c>
      <c r="K3427" s="1">
        <v>171119</v>
      </c>
      <c r="L3427" s="1">
        <v>159340.70000000001</v>
      </c>
      <c r="M3427" s="3">
        <v>930</v>
      </c>
      <c r="N3427">
        <v>112.6</v>
      </c>
      <c r="O3427">
        <v>546</v>
      </c>
      <c r="P3427" s="1">
        <f>IF($A$3="Percentage of government revenue per capita",$B$3,0) + IF($A$3="Absolute extra revenue",AB3427,0) + IF($A$3="Absolute revenue per capita",AC3427,0)</f>
        <v>0</v>
      </c>
      <c r="Q3427" s="5">
        <f>-MIN(data!$B$4 / data!I3575 * data!P3575 / 100, data!N3575)</f>
        <v>0</v>
      </c>
      <c r="R3427" s="4">
        <f>-Q3427*K3427/1000</f>
        <v>0</v>
      </c>
      <c r="S3427" s="6">
        <f>-MIN(data!$B$5/(POWER(LN(I3427),2))*P3427/100, O3427)</f>
        <v>0</v>
      </c>
      <c r="T3427" s="6">
        <f>-S3427*L3427/100000</f>
        <v>0</v>
      </c>
      <c r="U3427" s="4">
        <f>N3427+Q3427</f>
        <v>112.6</v>
      </c>
      <c r="V3427" s="4" t="e">
        <f>P3427*I3427/100/R3427</f>
        <v>#DIV/0!</v>
      </c>
      <c r="W3427" s="4" t="e">
        <f>V3427*H3427</f>
        <v>#DIV/0!</v>
      </c>
      <c r="X3427" s="6">
        <f>O3427+S3427</f>
        <v>546</v>
      </c>
      <c r="Y3427" s="6" t="e">
        <f>P3427*I3427/100/T3427</f>
        <v>#DIV/0!</v>
      </c>
      <c r="Z3427" s="6" t="e">
        <f>Y3427*H3427</f>
        <v>#DIV/0!</v>
      </c>
      <c r="AB3427" s="1">
        <f t="shared" si="106"/>
        <v>0</v>
      </c>
      <c r="AC3427" s="1">
        <f t="shared" si="107"/>
        <v>0</v>
      </c>
    </row>
    <row r="3428" spans="4:29" x14ac:dyDescent="0.25">
      <c r="D3428" s="1">
        <v>2001</v>
      </c>
      <c r="E3428" s="1" t="s">
        <v>100</v>
      </c>
      <c r="F3428" s="2" t="s">
        <v>287</v>
      </c>
      <c r="G3428">
        <v>2</v>
      </c>
      <c r="H3428">
        <v>5409582</v>
      </c>
      <c r="I3428" s="1">
        <v>84.0334</v>
      </c>
      <c r="J3428" s="1">
        <v>18396</v>
      </c>
      <c r="K3428" s="1">
        <v>168615.9</v>
      </c>
      <c r="L3428" s="1">
        <v>157996.1</v>
      </c>
      <c r="M3428" s="3">
        <v>870</v>
      </c>
      <c r="N3428">
        <v>109.1</v>
      </c>
      <c r="O3428">
        <v>519</v>
      </c>
      <c r="P3428" s="1">
        <f>IF($A$3="Percentage of government revenue per capita",$B$3,0) + IF($A$3="Absolute extra revenue",AB3428,0) + IF($A$3="Absolute revenue per capita",AC3428,0)</f>
        <v>0</v>
      </c>
      <c r="Q3428" s="5">
        <f>-MIN(data!$B$4 / data!I3576 * data!P3576 / 100, data!N3576)</f>
        <v>0</v>
      </c>
      <c r="R3428" s="4">
        <f>-Q3428*K3428/1000</f>
        <v>0</v>
      </c>
      <c r="S3428" s="6">
        <f>-MIN(data!$B$5/(POWER(LN(I3428),2))*P3428/100, O3428)</f>
        <v>0</v>
      </c>
      <c r="T3428" s="6">
        <f>-S3428*L3428/100000</f>
        <v>0</v>
      </c>
      <c r="U3428" s="4">
        <f>N3428+Q3428</f>
        <v>109.1</v>
      </c>
      <c r="V3428" s="4" t="e">
        <f>P3428*I3428/100/R3428</f>
        <v>#DIV/0!</v>
      </c>
      <c r="W3428" s="4" t="e">
        <f>V3428*H3428</f>
        <v>#DIV/0!</v>
      </c>
      <c r="X3428" s="6">
        <f>O3428+S3428</f>
        <v>519</v>
      </c>
      <c r="Y3428" s="6" t="e">
        <f>P3428*I3428/100/T3428</f>
        <v>#DIV/0!</v>
      </c>
      <c r="Z3428" s="6" t="e">
        <f>Y3428*H3428</f>
        <v>#DIV/0!</v>
      </c>
      <c r="AB3428" s="1">
        <f t="shared" si="106"/>
        <v>0</v>
      </c>
      <c r="AC3428" s="1">
        <f t="shared" si="107"/>
        <v>0</v>
      </c>
    </row>
    <row r="3429" spans="4:29" x14ac:dyDescent="0.25">
      <c r="D3429" s="1">
        <v>2002</v>
      </c>
      <c r="E3429" s="1" t="s">
        <v>100</v>
      </c>
      <c r="F3429" s="2" t="s">
        <v>287</v>
      </c>
      <c r="G3429">
        <v>2</v>
      </c>
      <c r="H3429">
        <v>5493246</v>
      </c>
      <c r="I3429" s="1">
        <v>86.190659999999994</v>
      </c>
      <c r="J3429" s="1">
        <v>17594</v>
      </c>
      <c r="K3429" s="1">
        <v>166452.20000000001</v>
      </c>
      <c r="L3429" s="1">
        <v>158215</v>
      </c>
      <c r="M3429" s="3">
        <v>820</v>
      </c>
      <c r="N3429">
        <v>105.7</v>
      </c>
      <c r="O3429">
        <v>493</v>
      </c>
      <c r="P3429" s="1">
        <f>IF($A$3="Percentage of government revenue per capita",$B$3,0) + IF($A$3="Absolute extra revenue",AB3429,0) + IF($A$3="Absolute revenue per capita",AC3429,0)</f>
        <v>0</v>
      </c>
      <c r="Q3429" s="5">
        <f>-MIN(data!$B$4 / data!I3577 * data!P3577 / 100, data!N3577)</f>
        <v>0</v>
      </c>
      <c r="R3429" s="4">
        <f>-Q3429*K3429/1000</f>
        <v>0</v>
      </c>
      <c r="S3429" s="6">
        <f>-MIN(data!$B$5/(POWER(LN(I3429),2))*P3429/100, O3429)</f>
        <v>0</v>
      </c>
      <c r="T3429" s="6">
        <f>-S3429*L3429/100000</f>
        <v>0</v>
      </c>
      <c r="U3429" s="4">
        <f>N3429+Q3429</f>
        <v>105.7</v>
      </c>
      <c r="V3429" s="4" t="e">
        <f>P3429*I3429/100/R3429</f>
        <v>#DIV/0!</v>
      </c>
      <c r="W3429" s="4" t="e">
        <f>V3429*H3429</f>
        <v>#DIV/0!</v>
      </c>
      <c r="X3429" s="6">
        <f>O3429+S3429</f>
        <v>493</v>
      </c>
      <c r="Y3429" s="6" t="e">
        <f>P3429*I3429/100/T3429</f>
        <v>#DIV/0!</v>
      </c>
      <c r="Z3429" s="6" t="e">
        <f>Y3429*H3429</f>
        <v>#DIV/0!</v>
      </c>
      <c r="AB3429" s="1">
        <f t="shared" si="106"/>
        <v>0</v>
      </c>
      <c r="AC3429" s="1">
        <f t="shared" si="107"/>
        <v>0</v>
      </c>
    </row>
    <row r="3430" spans="4:29" x14ac:dyDescent="0.25">
      <c r="D3430" s="1">
        <v>2003</v>
      </c>
      <c r="E3430" s="1" t="s">
        <v>100</v>
      </c>
      <c r="F3430" s="2" t="s">
        <v>287</v>
      </c>
      <c r="G3430">
        <v>2</v>
      </c>
      <c r="H3430">
        <v>5576640</v>
      </c>
      <c r="I3430" s="1">
        <v>75.552719999999994</v>
      </c>
      <c r="J3430" s="1">
        <v>16883</v>
      </c>
      <c r="K3430" s="1">
        <v>164873</v>
      </c>
      <c r="L3430" s="1">
        <v>158119.70000000001</v>
      </c>
      <c r="M3430" s="3">
        <v>780</v>
      </c>
      <c r="N3430">
        <v>102.4</v>
      </c>
      <c r="O3430">
        <v>468</v>
      </c>
      <c r="P3430" s="1">
        <f>IF($A$3="Percentage of government revenue per capita",$B$3,0) + IF($A$3="Absolute extra revenue",AB3430,0) + IF($A$3="Absolute revenue per capita",AC3430,0)</f>
        <v>0</v>
      </c>
      <c r="Q3430" s="5">
        <f>-MIN(data!$B$4 / data!I3578 * data!P3578 / 100, data!N3578)</f>
        <v>0</v>
      </c>
      <c r="R3430" s="4">
        <f>-Q3430*K3430/1000</f>
        <v>0</v>
      </c>
      <c r="S3430" s="6">
        <f>-MIN(data!$B$5/(POWER(LN(I3430),2))*P3430/100, O3430)</f>
        <v>0</v>
      </c>
      <c r="T3430" s="6">
        <f>-S3430*L3430/100000</f>
        <v>0</v>
      </c>
      <c r="U3430" s="4">
        <f>N3430+Q3430</f>
        <v>102.4</v>
      </c>
      <c r="V3430" s="4" t="e">
        <f>P3430*I3430/100/R3430</f>
        <v>#DIV/0!</v>
      </c>
      <c r="W3430" s="4" t="e">
        <f>V3430*H3430</f>
        <v>#DIV/0!</v>
      </c>
      <c r="X3430" s="6">
        <f>O3430+S3430</f>
        <v>468</v>
      </c>
      <c r="Y3430" s="6" t="e">
        <f>P3430*I3430/100/T3430</f>
        <v>#DIV/0!</v>
      </c>
      <c r="Z3430" s="6" t="e">
        <f>Y3430*H3430</f>
        <v>#DIV/0!</v>
      </c>
      <c r="AB3430" s="1">
        <f t="shared" si="106"/>
        <v>0</v>
      </c>
      <c r="AC3430" s="1">
        <f t="shared" si="107"/>
        <v>0</v>
      </c>
    </row>
    <row r="3431" spans="4:29" x14ac:dyDescent="0.25">
      <c r="D3431" s="1">
        <v>2004</v>
      </c>
      <c r="E3431" s="1" t="s">
        <v>100</v>
      </c>
      <c r="F3431" s="2" t="s">
        <v>287</v>
      </c>
      <c r="G3431">
        <v>2</v>
      </c>
      <c r="H3431">
        <v>5662208</v>
      </c>
      <c r="I3431" s="1">
        <v>80.420839999999998</v>
      </c>
      <c r="J3431" s="1">
        <v>16253</v>
      </c>
      <c r="K3431" s="1">
        <v>164006.1</v>
      </c>
      <c r="L3431" s="1">
        <v>157657.70000000001</v>
      </c>
      <c r="M3431" s="3">
        <v>740</v>
      </c>
      <c r="N3431">
        <v>99.1</v>
      </c>
      <c r="O3431">
        <v>444</v>
      </c>
      <c r="P3431" s="1">
        <f>IF($A$3="Percentage of government revenue per capita",$B$3,0) + IF($A$3="Absolute extra revenue",AB3431,0) + IF($A$3="Absolute revenue per capita",AC3431,0)</f>
        <v>0</v>
      </c>
      <c r="Q3431" s="5">
        <f>-MIN(data!$B$4 / data!I3579 * data!P3579 / 100, data!N3579)</f>
        <v>0</v>
      </c>
      <c r="R3431" s="4">
        <f>-Q3431*K3431/1000</f>
        <v>0</v>
      </c>
      <c r="S3431" s="6">
        <f>-MIN(data!$B$5/(POWER(LN(I3431),2))*P3431/100, O3431)</f>
        <v>0</v>
      </c>
      <c r="T3431" s="6">
        <f>-S3431*L3431/100000</f>
        <v>0</v>
      </c>
      <c r="U3431" s="4">
        <f>N3431+Q3431</f>
        <v>99.1</v>
      </c>
      <c r="V3431" s="4" t="e">
        <f>P3431*I3431/100/R3431</f>
        <v>#DIV/0!</v>
      </c>
      <c r="W3431" s="4" t="e">
        <f>V3431*H3431</f>
        <v>#DIV/0!</v>
      </c>
      <c r="X3431" s="6">
        <f>O3431+S3431</f>
        <v>444</v>
      </c>
      <c r="Y3431" s="6" t="e">
        <f>P3431*I3431/100/T3431</f>
        <v>#DIV/0!</v>
      </c>
      <c r="Z3431" s="6" t="e">
        <f>Y3431*H3431</f>
        <v>#DIV/0!</v>
      </c>
      <c r="AB3431" s="1">
        <f t="shared" si="106"/>
        <v>0</v>
      </c>
      <c r="AC3431" s="1">
        <f t="shared" si="107"/>
        <v>0</v>
      </c>
    </row>
    <row r="3432" spans="4:29" x14ac:dyDescent="0.25">
      <c r="D3432" s="1">
        <v>2005</v>
      </c>
      <c r="E3432" s="1" t="s">
        <v>100</v>
      </c>
      <c r="F3432" s="2" t="s">
        <v>287</v>
      </c>
      <c r="G3432">
        <v>2</v>
      </c>
      <c r="H3432">
        <v>5751676</v>
      </c>
      <c r="I3432" s="1">
        <v>87.915710000000004</v>
      </c>
      <c r="J3432" s="1">
        <v>15688</v>
      </c>
      <c r="K3432" s="1">
        <v>163587.1</v>
      </c>
      <c r="L3432" s="1">
        <v>160287.1</v>
      </c>
      <c r="M3432" s="3">
        <v>700</v>
      </c>
      <c r="N3432">
        <v>95.9</v>
      </c>
      <c r="O3432">
        <v>418</v>
      </c>
      <c r="P3432" s="1">
        <f>IF($A$3="Percentage of government revenue per capita",$B$3,0) + IF($A$3="Absolute extra revenue",AB3432,0) + IF($A$3="Absolute revenue per capita",AC3432,0)</f>
        <v>0</v>
      </c>
      <c r="Q3432" s="5">
        <f>-MIN(data!$B$4 / data!I3580 * data!P3580 / 100, data!N3580)</f>
        <v>0</v>
      </c>
      <c r="R3432" s="4">
        <f>-Q3432*K3432/1000</f>
        <v>0</v>
      </c>
      <c r="S3432" s="6">
        <f>-MIN(data!$B$5/(POWER(LN(I3432),2))*P3432/100, O3432)</f>
        <v>0</v>
      </c>
      <c r="T3432" s="6">
        <f>-S3432*L3432/100000</f>
        <v>0</v>
      </c>
      <c r="U3432" s="4">
        <f>N3432+Q3432</f>
        <v>95.9</v>
      </c>
      <c r="V3432" s="4" t="e">
        <f>P3432*I3432/100/R3432</f>
        <v>#DIV/0!</v>
      </c>
      <c r="W3432" s="4" t="e">
        <f>V3432*H3432</f>
        <v>#DIV/0!</v>
      </c>
      <c r="X3432" s="6">
        <f>O3432+S3432</f>
        <v>418</v>
      </c>
      <c r="Y3432" s="6" t="e">
        <f>P3432*I3432/100/T3432</f>
        <v>#DIV/0!</v>
      </c>
      <c r="Z3432" s="6" t="e">
        <f>Y3432*H3432</f>
        <v>#DIV/0!</v>
      </c>
      <c r="AB3432" s="1">
        <f t="shared" si="106"/>
        <v>0</v>
      </c>
      <c r="AC3432" s="1">
        <f t="shared" si="107"/>
        <v>0</v>
      </c>
    </row>
    <row r="3433" spans="4:29" x14ac:dyDescent="0.25">
      <c r="D3433" s="1">
        <v>2006</v>
      </c>
      <c r="E3433" s="1" t="s">
        <v>100</v>
      </c>
      <c r="F3433" s="2" t="s">
        <v>287</v>
      </c>
      <c r="G3433">
        <v>2</v>
      </c>
      <c r="H3433">
        <v>5846074</v>
      </c>
      <c r="I3433" s="1">
        <v>96.743870000000001</v>
      </c>
      <c r="J3433" s="1">
        <v>15166</v>
      </c>
      <c r="K3433" s="1">
        <v>163779.70000000001</v>
      </c>
      <c r="L3433" s="1">
        <v>160714.29999999999</v>
      </c>
      <c r="M3433" s="3">
        <v>670</v>
      </c>
      <c r="N3433">
        <v>92.6</v>
      </c>
      <c r="O3433">
        <v>392</v>
      </c>
      <c r="P3433" s="1">
        <f>IF($A$3="Percentage of government revenue per capita",$B$3,0) + IF($A$3="Absolute extra revenue",AB3433,0) + IF($A$3="Absolute revenue per capita",AC3433,0)</f>
        <v>0</v>
      </c>
      <c r="Q3433" s="5">
        <f>-MIN(data!$B$4 / data!I3581 * data!P3581 / 100, data!N3581)</f>
        <v>0</v>
      </c>
      <c r="R3433" s="4">
        <f>-Q3433*K3433/1000</f>
        <v>0</v>
      </c>
      <c r="S3433" s="6">
        <f>-MIN(data!$B$5/(POWER(LN(I3433),2))*P3433/100, O3433)</f>
        <v>0</v>
      </c>
      <c r="T3433" s="6">
        <f>-S3433*L3433/100000</f>
        <v>0</v>
      </c>
      <c r="U3433" s="4">
        <f>N3433+Q3433</f>
        <v>92.6</v>
      </c>
      <c r="V3433" s="4" t="e">
        <f>P3433*I3433/100/R3433</f>
        <v>#DIV/0!</v>
      </c>
      <c r="W3433" s="4" t="e">
        <f>V3433*H3433</f>
        <v>#DIV/0!</v>
      </c>
      <c r="X3433" s="6">
        <f>O3433+S3433</f>
        <v>392</v>
      </c>
      <c r="Y3433" s="6" t="e">
        <f>P3433*I3433/100/T3433</f>
        <v>#DIV/0!</v>
      </c>
      <c r="Z3433" s="6" t="e">
        <f>Y3433*H3433</f>
        <v>#DIV/0!</v>
      </c>
      <c r="AB3433" s="1">
        <f t="shared" si="106"/>
        <v>0</v>
      </c>
      <c r="AC3433" s="1">
        <f t="shared" si="107"/>
        <v>0</v>
      </c>
    </row>
    <row r="3434" spans="4:29" x14ac:dyDescent="0.25">
      <c r="D3434" s="1">
        <v>2007</v>
      </c>
      <c r="E3434" s="1" t="s">
        <v>100</v>
      </c>
      <c r="F3434" s="2" t="s">
        <v>287</v>
      </c>
      <c r="G3434">
        <v>2</v>
      </c>
      <c r="H3434">
        <v>5944948</v>
      </c>
      <c r="I3434" s="1">
        <v>113.9898</v>
      </c>
      <c r="J3434" s="1">
        <v>14666</v>
      </c>
      <c r="K3434" s="1">
        <v>164049.20000000001</v>
      </c>
      <c r="L3434" s="1">
        <v>161202.20000000001</v>
      </c>
      <c r="M3434" s="3">
        <v>630</v>
      </c>
      <c r="N3434">
        <v>89.4</v>
      </c>
      <c r="O3434">
        <v>366</v>
      </c>
      <c r="P3434" s="1">
        <f>IF($A$3="Percentage of government revenue per capita",$B$3,0) + IF($A$3="Absolute extra revenue",AB3434,0) + IF($A$3="Absolute revenue per capita",AC3434,0)</f>
        <v>0</v>
      </c>
      <c r="Q3434" s="5">
        <f>-MIN(data!$B$4 / data!I3582 * data!P3582 / 100, data!N3582)</f>
        <v>0</v>
      </c>
      <c r="R3434" s="4">
        <f>-Q3434*K3434/1000</f>
        <v>0</v>
      </c>
      <c r="S3434" s="6">
        <f>-MIN(data!$B$5/(POWER(LN(I3434),2))*P3434/100, O3434)</f>
        <v>0</v>
      </c>
      <c r="T3434" s="6">
        <f>-S3434*L3434/100000</f>
        <v>0</v>
      </c>
      <c r="U3434" s="4">
        <f>N3434+Q3434</f>
        <v>89.4</v>
      </c>
      <c r="V3434" s="4" t="e">
        <f>P3434*I3434/100/R3434</f>
        <v>#DIV/0!</v>
      </c>
      <c r="W3434" s="4" t="e">
        <f>V3434*H3434</f>
        <v>#DIV/0!</v>
      </c>
      <c r="X3434" s="6">
        <f>O3434+S3434</f>
        <v>366</v>
      </c>
      <c r="Y3434" s="6" t="e">
        <f>P3434*I3434/100/T3434</f>
        <v>#DIV/0!</v>
      </c>
      <c r="Z3434" s="6" t="e">
        <f>Y3434*H3434</f>
        <v>#DIV/0!</v>
      </c>
      <c r="AB3434" s="1">
        <f t="shared" si="106"/>
        <v>0</v>
      </c>
      <c r="AC3434" s="1">
        <f t="shared" si="107"/>
        <v>0</v>
      </c>
    </row>
    <row r="3435" spans="4:29" x14ac:dyDescent="0.25">
      <c r="D3435" s="1">
        <v>2008</v>
      </c>
      <c r="E3435" s="1" t="s">
        <v>100</v>
      </c>
      <c r="F3435" s="2" t="s">
        <v>287</v>
      </c>
      <c r="G3435">
        <v>2</v>
      </c>
      <c r="H3435">
        <v>6046620</v>
      </c>
      <c r="I3435" s="1">
        <v>125.1874</v>
      </c>
      <c r="J3435" s="1">
        <v>14195</v>
      </c>
      <c r="K3435" s="1">
        <v>164484.4</v>
      </c>
      <c r="L3435" s="1">
        <v>161290.29999999999</v>
      </c>
      <c r="M3435" s="3">
        <v>590</v>
      </c>
      <c r="N3435">
        <v>86.3</v>
      </c>
      <c r="O3435">
        <v>341</v>
      </c>
      <c r="P3435" s="1">
        <f>IF($A$3="Percentage of government revenue per capita",$B$3,0) + IF($A$3="Absolute extra revenue",AB3435,0) + IF($A$3="Absolute revenue per capita",AC3435,0)</f>
        <v>0</v>
      </c>
      <c r="Q3435" s="5">
        <f>-MIN(data!$B$4 / data!I3583 * data!P3583 / 100, data!N3583)</f>
        <v>0</v>
      </c>
      <c r="R3435" s="4">
        <f>-Q3435*K3435/1000</f>
        <v>0</v>
      </c>
      <c r="S3435" s="6">
        <f>-MIN(data!$B$5/(POWER(LN(I3435),2))*P3435/100, O3435)</f>
        <v>0</v>
      </c>
      <c r="T3435" s="6">
        <f>-S3435*L3435/100000</f>
        <v>0</v>
      </c>
      <c r="U3435" s="4">
        <f>N3435+Q3435</f>
        <v>86.3</v>
      </c>
      <c r="V3435" s="4" t="e">
        <f>P3435*I3435/100/R3435</f>
        <v>#DIV/0!</v>
      </c>
      <c r="W3435" s="4" t="e">
        <f>V3435*H3435</f>
        <v>#DIV/0!</v>
      </c>
      <c r="X3435" s="6">
        <f>O3435+S3435</f>
        <v>341</v>
      </c>
      <c r="Y3435" s="6" t="e">
        <f>P3435*I3435/100/T3435</f>
        <v>#DIV/0!</v>
      </c>
      <c r="Z3435" s="6" t="e">
        <f>Y3435*H3435</f>
        <v>#DIV/0!</v>
      </c>
      <c r="AB3435" s="1">
        <f t="shared" si="106"/>
        <v>0</v>
      </c>
      <c r="AC3435" s="1">
        <f t="shared" si="107"/>
        <v>0</v>
      </c>
    </row>
    <row r="3436" spans="4:29" x14ac:dyDescent="0.25">
      <c r="D3436" s="1">
        <v>2009</v>
      </c>
      <c r="E3436" s="1" t="s">
        <v>100</v>
      </c>
      <c r="F3436" s="2" t="s">
        <v>287</v>
      </c>
      <c r="G3436">
        <v>2</v>
      </c>
      <c r="H3436">
        <v>6148623</v>
      </c>
      <c r="I3436" s="1">
        <v>137.04599999999999</v>
      </c>
      <c r="J3436" s="1">
        <v>13731</v>
      </c>
      <c r="K3436" s="1">
        <v>164837.9</v>
      </c>
      <c r="L3436" s="1">
        <v>164557</v>
      </c>
      <c r="M3436" s="3">
        <v>550</v>
      </c>
      <c r="N3436">
        <v>83.3</v>
      </c>
      <c r="O3436">
        <v>316</v>
      </c>
      <c r="P3436" s="1">
        <f>IF($A$3="Percentage of government revenue per capita",$B$3,0) + IF($A$3="Absolute extra revenue",AB3436,0) + IF($A$3="Absolute revenue per capita",AC3436,0)</f>
        <v>0</v>
      </c>
      <c r="Q3436" s="5">
        <f>-MIN(data!$B$4 / data!I3584 * data!P3584 / 100, data!N3584)</f>
        <v>0</v>
      </c>
      <c r="R3436" s="4">
        <f>-Q3436*K3436/1000</f>
        <v>0</v>
      </c>
      <c r="S3436" s="6">
        <f>-MIN(data!$B$5/(POWER(LN(I3436),2))*P3436/100, O3436)</f>
        <v>0</v>
      </c>
      <c r="T3436" s="6">
        <f>-S3436*L3436/100000</f>
        <v>0</v>
      </c>
      <c r="U3436" s="4">
        <f>N3436+Q3436</f>
        <v>83.3</v>
      </c>
      <c r="V3436" s="4" t="e">
        <f>P3436*I3436/100/R3436</f>
        <v>#DIV/0!</v>
      </c>
      <c r="W3436" s="4" t="e">
        <f>V3436*H3436</f>
        <v>#DIV/0!</v>
      </c>
      <c r="X3436" s="6">
        <f>O3436+S3436</f>
        <v>316</v>
      </c>
      <c r="Y3436" s="6" t="e">
        <f>P3436*I3436/100/T3436</f>
        <v>#DIV/0!</v>
      </c>
      <c r="Z3436" s="6" t="e">
        <f>Y3436*H3436</f>
        <v>#DIV/0!</v>
      </c>
      <c r="AB3436" s="1">
        <f t="shared" si="106"/>
        <v>0</v>
      </c>
      <c r="AC3436" s="1">
        <f t="shared" si="107"/>
        <v>0</v>
      </c>
    </row>
    <row r="3437" spans="4:29" x14ac:dyDescent="0.25">
      <c r="D3437" s="1">
        <v>2010</v>
      </c>
      <c r="E3437" s="1" t="s">
        <v>100</v>
      </c>
      <c r="F3437" s="2" t="s">
        <v>287</v>
      </c>
      <c r="G3437">
        <v>2</v>
      </c>
      <c r="H3437">
        <v>6249165</v>
      </c>
      <c r="I3437" s="1">
        <v>157.06049999999999</v>
      </c>
      <c r="J3437" s="1">
        <v>13265</v>
      </c>
      <c r="K3437" s="1">
        <v>164987.6</v>
      </c>
      <c r="L3437" s="1">
        <v>163265.29999999999</v>
      </c>
      <c r="M3437" s="3">
        <v>520</v>
      </c>
      <c r="N3437">
        <v>80.400000000000006</v>
      </c>
      <c r="O3437">
        <v>294</v>
      </c>
      <c r="P3437" s="1">
        <f>IF($A$3="Percentage of government revenue per capita",$B$3,0) + IF($A$3="Absolute extra revenue",AB3437,0) + IF($A$3="Absolute revenue per capita",AC3437,0)</f>
        <v>0</v>
      </c>
      <c r="Q3437" s="5">
        <f>-MIN(data!$B$4 / data!I3585 * data!P3585 / 100, data!N3585)</f>
        <v>0</v>
      </c>
      <c r="R3437" s="4">
        <f>-Q3437*K3437/1000</f>
        <v>0</v>
      </c>
      <c r="S3437" s="6">
        <f>-MIN(data!$B$5/(POWER(LN(I3437),2))*P3437/100, O3437)</f>
        <v>0</v>
      </c>
      <c r="T3437" s="6">
        <f>-S3437*L3437/100000</f>
        <v>0</v>
      </c>
      <c r="U3437" s="4">
        <f>N3437+Q3437</f>
        <v>80.400000000000006</v>
      </c>
      <c r="V3437" s="4" t="e">
        <f>P3437*I3437/100/R3437</f>
        <v>#DIV/0!</v>
      </c>
      <c r="W3437" s="4" t="e">
        <f>V3437*H3437</f>
        <v>#DIV/0!</v>
      </c>
      <c r="X3437" s="6">
        <f>O3437+S3437</f>
        <v>294</v>
      </c>
      <c r="Y3437" s="6" t="e">
        <f>P3437*I3437/100/T3437</f>
        <v>#DIV/0!</v>
      </c>
      <c r="Z3437" s="6" t="e">
        <f>Y3437*H3437</f>
        <v>#DIV/0!</v>
      </c>
      <c r="AB3437" s="1">
        <f t="shared" si="106"/>
        <v>0</v>
      </c>
      <c r="AC3437" s="1">
        <f t="shared" si="107"/>
        <v>0</v>
      </c>
    </row>
    <row r="3438" spans="4:29" x14ac:dyDescent="0.25">
      <c r="D3438" s="1">
        <v>2011</v>
      </c>
      <c r="E3438" s="1" t="s">
        <v>100</v>
      </c>
      <c r="F3438" s="2" t="s">
        <v>287</v>
      </c>
      <c r="G3438">
        <v>2</v>
      </c>
      <c r="H3438">
        <v>6347567</v>
      </c>
      <c r="I3438" s="1">
        <v>171.66569999999999</v>
      </c>
      <c r="J3438" s="1">
        <v>12795</v>
      </c>
      <c r="K3438" s="1">
        <v>164671.79999999999</v>
      </c>
      <c r="L3438" s="1">
        <v>162361.60000000001</v>
      </c>
      <c r="M3438" s="3">
        <v>480</v>
      </c>
      <c r="N3438">
        <v>77.7</v>
      </c>
      <c r="O3438">
        <v>271</v>
      </c>
      <c r="P3438" s="1">
        <f>IF($A$3="Percentage of government revenue per capita",$B$3,0) + IF($A$3="Absolute extra revenue",AB3438,0) + IF($A$3="Absolute revenue per capita",AC3438,0)</f>
        <v>0</v>
      </c>
      <c r="Q3438" s="5">
        <f>-MIN(data!$B$4 / data!I3586 * data!P3586 / 100, data!N3586)</f>
        <v>0</v>
      </c>
      <c r="R3438" s="4">
        <f>-Q3438*K3438/1000</f>
        <v>0</v>
      </c>
      <c r="S3438" s="6">
        <f>-MIN(data!$B$5/(POWER(LN(I3438),2))*P3438/100, O3438)</f>
        <v>0</v>
      </c>
      <c r="T3438" s="6">
        <f>-S3438*L3438/100000</f>
        <v>0</v>
      </c>
      <c r="U3438" s="4">
        <f>N3438+Q3438</f>
        <v>77.7</v>
      </c>
      <c r="V3438" s="4" t="e">
        <f>P3438*I3438/100/R3438</f>
        <v>#DIV/0!</v>
      </c>
      <c r="W3438" s="4" t="e">
        <f>V3438*H3438</f>
        <v>#DIV/0!</v>
      </c>
      <c r="X3438" s="6">
        <f>O3438+S3438</f>
        <v>271</v>
      </c>
      <c r="Y3438" s="6" t="e">
        <f>P3438*I3438/100/T3438</f>
        <v>#DIV/0!</v>
      </c>
      <c r="Z3438" s="6" t="e">
        <f>Y3438*H3438</f>
        <v>#DIV/0!</v>
      </c>
      <c r="AB3438" s="1">
        <f t="shared" si="106"/>
        <v>0</v>
      </c>
      <c r="AC3438" s="1">
        <f t="shared" si="107"/>
        <v>0</v>
      </c>
    </row>
    <row r="3439" spans="4:29" x14ac:dyDescent="0.25">
      <c r="D3439" s="1">
        <v>2012</v>
      </c>
      <c r="E3439" s="1" t="s">
        <v>100</v>
      </c>
      <c r="F3439" s="2" t="s">
        <v>287</v>
      </c>
      <c r="G3439">
        <v>2</v>
      </c>
      <c r="H3439">
        <v>6444530</v>
      </c>
      <c r="I3439" s="1">
        <v>196.59460000000001</v>
      </c>
      <c r="J3439" s="1">
        <v>12314</v>
      </c>
      <c r="K3439" s="1">
        <v>164186.70000000001</v>
      </c>
      <c r="L3439" s="1">
        <v>164000</v>
      </c>
      <c r="M3439" s="3">
        <v>440</v>
      </c>
      <c r="N3439">
        <v>75</v>
      </c>
      <c r="O3439">
        <v>250</v>
      </c>
      <c r="P3439" s="1">
        <f>IF($A$3="Percentage of government revenue per capita",$B$3,0) + IF($A$3="Absolute extra revenue",AB3439,0) + IF($A$3="Absolute revenue per capita",AC3439,0)</f>
        <v>0</v>
      </c>
      <c r="Q3439" s="5">
        <f>-MIN(data!$B$4 / data!I3587 * data!P3587 / 100, data!N3587)</f>
        <v>0</v>
      </c>
      <c r="R3439" s="4">
        <f>-Q3439*K3439/1000</f>
        <v>0</v>
      </c>
      <c r="S3439" s="6">
        <f>-MIN(data!$B$5/(POWER(LN(I3439),2))*P3439/100, O3439)</f>
        <v>0</v>
      </c>
      <c r="T3439" s="6">
        <f>-S3439*L3439/100000</f>
        <v>0</v>
      </c>
      <c r="U3439" s="4">
        <f>N3439+Q3439</f>
        <v>75</v>
      </c>
      <c r="V3439" s="4" t="e">
        <f>P3439*I3439/100/R3439</f>
        <v>#DIV/0!</v>
      </c>
      <c r="W3439" s="4" t="e">
        <f>V3439*H3439</f>
        <v>#DIV/0!</v>
      </c>
      <c r="X3439" s="6">
        <f>O3439+S3439</f>
        <v>250</v>
      </c>
      <c r="Y3439" s="6" t="e">
        <f>P3439*I3439/100/T3439</f>
        <v>#DIV/0!</v>
      </c>
      <c r="Z3439" s="6" t="e">
        <f>Y3439*H3439</f>
        <v>#DIV/0!</v>
      </c>
      <c r="AB3439" s="1">
        <f t="shared" si="106"/>
        <v>0</v>
      </c>
      <c r="AC3439" s="1">
        <f t="shared" si="107"/>
        <v>0</v>
      </c>
    </row>
    <row r="3440" spans="4:29" x14ac:dyDescent="0.25">
      <c r="D3440" s="1">
        <v>2013</v>
      </c>
      <c r="E3440" s="1" t="s">
        <v>100</v>
      </c>
      <c r="F3440" s="2" t="s">
        <v>287</v>
      </c>
      <c r="G3440">
        <v>2</v>
      </c>
      <c r="H3440">
        <v>6541304</v>
      </c>
      <c r="I3440" s="1">
        <v>213.62809999999999</v>
      </c>
      <c r="J3440" s="1">
        <v>11862</v>
      </c>
      <c r="K3440" s="1">
        <v>163613.79999999999</v>
      </c>
      <c r="L3440" s="1">
        <v>165217.4</v>
      </c>
      <c r="M3440" s="3">
        <v>410</v>
      </c>
      <c r="N3440">
        <v>72.5</v>
      </c>
      <c r="O3440">
        <v>230</v>
      </c>
      <c r="P3440" s="1">
        <f>IF($A$3="Percentage of government revenue per capita",$B$3,0) + IF($A$3="Absolute extra revenue",AB3440,0) + IF($A$3="Absolute revenue per capita",AC3440,0)</f>
        <v>0</v>
      </c>
      <c r="Q3440" s="5">
        <f>-MIN(data!$B$4 / data!I3588 * data!P3588 / 100, data!N3588)</f>
        <v>0</v>
      </c>
      <c r="R3440" s="4">
        <f>-Q3440*K3440/1000</f>
        <v>0</v>
      </c>
      <c r="S3440" s="6">
        <f>-MIN(data!$B$5/(POWER(LN(I3440),2))*P3440/100, O3440)</f>
        <v>0</v>
      </c>
      <c r="T3440" s="6">
        <f>-S3440*L3440/100000</f>
        <v>0</v>
      </c>
      <c r="U3440" s="4">
        <f>N3440+Q3440</f>
        <v>72.5</v>
      </c>
      <c r="V3440" s="4" t="e">
        <f>P3440*I3440/100/R3440</f>
        <v>#DIV/0!</v>
      </c>
      <c r="W3440" s="4" t="e">
        <f>V3440*H3440</f>
        <v>#DIV/0!</v>
      </c>
      <c r="X3440" s="6">
        <f>O3440+S3440</f>
        <v>230</v>
      </c>
      <c r="Y3440" s="6" t="e">
        <f>P3440*I3440/100/T3440</f>
        <v>#DIV/0!</v>
      </c>
      <c r="Z3440" s="6" t="e">
        <f>Y3440*H3440</f>
        <v>#DIV/0!</v>
      </c>
      <c r="AB3440" s="1">
        <f t="shared" si="106"/>
        <v>0</v>
      </c>
      <c r="AC3440" s="1">
        <f t="shared" si="107"/>
        <v>0</v>
      </c>
    </row>
    <row r="3441" spans="4:29" x14ac:dyDescent="0.25">
      <c r="D3441" s="1">
        <v>2014</v>
      </c>
      <c r="E3441" s="1" t="s">
        <v>100</v>
      </c>
      <c r="F3441" s="2" t="s">
        <v>287</v>
      </c>
      <c r="G3441">
        <v>2</v>
      </c>
      <c r="H3441">
        <v>6639756</v>
      </c>
      <c r="I3441" s="1">
        <v>252.98849999999999</v>
      </c>
      <c r="J3441" s="1">
        <v>11427</v>
      </c>
      <c r="K3441" s="1">
        <v>163010</v>
      </c>
      <c r="L3441" s="1">
        <v>164319.20000000001</v>
      </c>
      <c r="M3441" s="3">
        <v>380</v>
      </c>
      <c r="N3441">
        <v>70.099999999999994</v>
      </c>
      <c r="O3441">
        <v>213</v>
      </c>
      <c r="P3441" s="1">
        <f>IF($A$3="Percentage of government revenue per capita",$B$3,0) + IF($A$3="Absolute extra revenue",AB3441,0) + IF($A$3="Absolute revenue per capita",AC3441,0)</f>
        <v>0</v>
      </c>
      <c r="Q3441" s="5">
        <f>-MIN(data!$B$4 / data!I3589 * data!P3589 / 100, data!N3589)</f>
        <v>0</v>
      </c>
      <c r="R3441" s="4">
        <f>-Q3441*K3441/1000</f>
        <v>0</v>
      </c>
      <c r="S3441" s="6">
        <f>-MIN(data!$B$5/(POWER(LN(I3441),2))*P3441/100, O3441)</f>
        <v>0</v>
      </c>
      <c r="T3441" s="6">
        <f>-S3441*L3441/100000</f>
        <v>0</v>
      </c>
      <c r="U3441" s="4">
        <f>N3441+Q3441</f>
        <v>70.099999999999994</v>
      </c>
      <c r="V3441" s="4" t="e">
        <f>P3441*I3441/100/R3441</f>
        <v>#DIV/0!</v>
      </c>
      <c r="W3441" s="4" t="e">
        <f>V3441*H3441</f>
        <v>#DIV/0!</v>
      </c>
      <c r="X3441" s="6">
        <f>O3441+S3441</f>
        <v>213</v>
      </c>
      <c r="Y3441" s="6" t="e">
        <f>P3441*I3441/100/T3441</f>
        <v>#DIV/0!</v>
      </c>
      <c r="Z3441" s="6" t="e">
        <f>Y3441*H3441</f>
        <v>#DIV/0!</v>
      </c>
      <c r="AB3441" s="1">
        <f t="shared" si="106"/>
        <v>0</v>
      </c>
      <c r="AC3441" s="1">
        <f t="shared" si="107"/>
        <v>0</v>
      </c>
    </row>
    <row r="3442" spans="4:29" x14ac:dyDescent="0.25">
      <c r="D3442" s="1">
        <v>2015</v>
      </c>
      <c r="E3442" s="1" t="s">
        <v>100</v>
      </c>
      <c r="F3442" s="2" t="s">
        <v>287</v>
      </c>
      <c r="G3442">
        <v>2</v>
      </c>
      <c r="H3442">
        <v>6741164</v>
      </c>
      <c r="I3442" s="1">
        <v>252.8321</v>
      </c>
      <c r="J3442" s="1">
        <v>11010</v>
      </c>
      <c r="K3442" s="1">
        <v>162150.20000000001</v>
      </c>
      <c r="M3442" s="3">
        <v>350</v>
      </c>
      <c r="N3442">
        <v>67.900000000000006</v>
      </c>
      <c r="O3442">
        <v>197</v>
      </c>
      <c r="P3442" s="1">
        <f>IF($A$3="Percentage of government revenue per capita",$B$3,0) + IF($A$3="Absolute extra revenue",AB3442,0) + IF($A$3="Absolute revenue per capita",AC3442,0)</f>
        <v>0</v>
      </c>
      <c r="Q3442" s="5">
        <f>-MIN(data!$B$4 / data!I3590 * data!P3590 / 100, data!N3590)</f>
        <v>0</v>
      </c>
      <c r="R3442" s="4">
        <f>-Q3442*K3442/1000</f>
        <v>0</v>
      </c>
      <c r="S3442" s="6">
        <f>-MIN(data!$B$5/(POWER(LN(I3442),2))*P3442/100, O3442)</f>
        <v>0</v>
      </c>
      <c r="T3442" s="6">
        <f>-S3442*L3442/100000</f>
        <v>0</v>
      </c>
      <c r="U3442" s="4">
        <f>N3442+Q3442</f>
        <v>67.900000000000006</v>
      </c>
      <c r="V3442" s="4" t="e">
        <f>P3442*I3442/100/R3442</f>
        <v>#DIV/0!</v>
      </c>
      <c r="W3442" s="4" t="e">
        <f>V3442*H3442</f>
        <v>#DIV/0!</v>
      </c>
      <c r="X3442" s="6">
        <f>O3442+S3442</f>
        <v>197</v>
      </c>
      <c r="Y3442" s="6" t="e">
        <f>P3442*I3442/100/T3442</f>
        <v>#DIV/0!</v>
      </c>
      <c r="Z3442" s="6" t="e">
        <f>Y3442*H3442</f>
        <v>#DIV/0!</v>
      </c>
      <c r="AB3442" s="1">
        <f t="shared" si="106"/>
        <v>0</v>
      </c>
      <c r="AC3442" s="1">
        <f t="shared" si="107"/>
        <v>0</v>
      </c>
    </row>
    <row r="3443" spans="4:29" x14ac:dyDescent="0.25">
      <c r="D3443" s="1">
        <v>2016</v>
      </c>
      <c r="E3443" s="1" t="s">
        <v>100</v>
      </c>
      <c r="F3443" s="2" t="s">
        <v>287</v>
      </c>
      <c r="G3443">
        <v>2</v>
      </c>
      <c r="H3443">
        <v>6845846</v>
      </c>
      <c r="I3443" s="1">
        <v>235.80029999999999</v>
      </c>
      <c r="J3443" s="1">
        <v>10592</v>
      </c>
      <c r="K3443" s="1">
        <v>161463.4</v>
      </c>
      <c r="M3443" s="3"/>
      <c r="N3443">
        <v>65.599999999999994</v>
      </c>
      <c r="O3443"/>
      <c r="P3443" s="1">
        <f>IF($A$3="Percentage of government revenue per capita",$B$3,0) + IF($A$3="Absolute extra revenue",AB3443,0) + IF($A$3="Absolute revenue per capita",AC3443,0)</f>
        <v>0</v>
      </c>
      <c r="Q3443" s="5">
        <f>-MIN(data!$B$4 / data!I3591 * data!P3591 / 100, data!N3591)</f>
        <v>0</v>
      </c>
      <c r="R3443" s="4">
        <f>-Q3443*K3443/1000</f>
        <v>0</v>
      </c>
      <c r="S3443" s="6">
        <f>-MIN(data!$B$5/(POWER(LN(I3443),2))*P3443/100, O3443)</f>
        <v>0</v>
      </c>
      <c r="T3443" s="6">
        <f>-S3443*L3443/100000</f>
        <v>0</v>
      </c>
      <c r="U3443" s="4">
        <f>N3443+Q3443</f>
        <v>65.599999999999994</v>
      </c>
      <c r="V3443" s="4" t="e">
        <f>P3443*I3443/100/R3443</f>
        <v>#DIV/0!</v>
      </c>
      <c r="W3443" s="4" t="e">
        <f>V3443*H3443</f>
        <v>#DIV/0!</v>
      </c>
      <c r="X3443" s="6">
        <f>O3443+S3443</f>
        <v>0</v>
      </c>
      <c r="Y3443" s="6" t="e">
        <f>P3443*I3443/100/T3443</f>
        <v>#DIV/0!</v>
      </c>
      <c r="Z3443" s="6" t="e">
        <f>Y3443*H3443</f>
        <v>#DIV/0!</v>
      </c>
      <c r="AB3443" s="1">
        <f t="shared" si="106"/>
        <v>0</v>
      </c>
      <c r="AC3443" s="1">
        <f t="shared" si="107"/>
        <v>0</v>
      </c>
    </row>
    <row r="3444" spans="4:29" x14ac:dyDescent="0.25">
      <c r="D3444" s="1">
        <v>1980</v>
      </c>
      <c r="E3444" s="1" t="s">
        <v>109</v>
      </c>
      <c r="F3444" s="2" t="s">
        <v>288</v>
      </c>
      <c r="G3444">
        <v>4</v>
      </c>
      <c r="H3444">
        <v>2511701</v>
      </c>
      <c r="I3444" s="1">
        <v>0</v>
      </c>
      <c r="M3444" s="3"/>
      <c r="N3444">
        <v>20.7</v>
      </c>
      <c r="O3444"/>
      <c r="P3444" s="1">
        <f>IF($A$3="Percentage of government revenue per capita",$B$3,0) + IF($A$3="Absolute extra revenue",AB3444,0) + IF($A$3="Absolute revenue per capita",AC3444,0)</f>
        <v>0</v>
      </c>
      <c r="Q3444" s="5" t="e">
        <f>-MIN(data!$B$4 / data!I3888 * data!P3888 / 100, data!N3888)</f>
        <v>#DIV/0!</v>
      </c>
      <c r="R3444" s="4" t="e">
        <f>-Q3444*K3444/1000</f>
        <v>#DIV/0!</v>
      </c>
      <c r="S3444" s="6" t="e">
        <f>-MIN(data!$B$5/(POWER(LN(I3444),2))*P3444/100, O3444)</f>
        <v>#NUM!</v>
      </c>
      <c r="T3444" s="6" t="e">
        <f>-S3444*L3444/100000</f>
        <v>#NUM!</v>
      </c>
      <c r="U3444" s="4" t="e">
        <f>N3444+Q3444</f>
        <v>#DIV/0!</v>
      </c>
      <c r="V3444" s="4" t="e">
        <f>P3444*I3444/100/R3444</f>
        <v>#DIV/0!</v>
      </c>
      <c r="W3444" s="4" t="e">
        <f>V3444*H3444</f>
        <v>#DIV/0!</v>
      </c>
      <c r="X3444" s="6" t="e">
        <f>O3444+S3444</f>
        <v>#NUM!</v>
      </c>
      <c r="Y3444" s="6" t="e">
        <f>P3444*I3444/100/T3444</f>
        <v>#NUM!</v>
      </c>
      <c r="Z3444" s="6" t="e">
        <f>Y3444*H3444</f>
        <v>#NUM!</v>
      </c>
      <c r="AB3444" s="1" t="e">
        <f t="shared" si="106"/>
        <v>#DIV/0!</v>
      </c>
      <c r="AC3444" s="1" t="e">
        <f t="shared" si="107"/>
        <v>#DIV/0!</v>
      </c>
    </row>
    <row r="3445" spans="4:29" x14ac:dyDescent="0.25">
      <c r="D3445" s="1">
        <v>1981</v>
      </c>
      <c r="E3445" s="1" t="s">
        <v>109</v>
      </c>
      <c r="F3445" s="2" t="s">
        <v>288</v>
      </c>
      <c r="G3445">
        <v>4</v>
      </c>
      <c r="H3445">
        <v>2519421</v>
      </c>
      <c r="I3445" s="1">
        <v>0</v>
      </c>
      <c r="M3445" s="3"/>
      <c r="N3445">
        <v>20.6</v>
      </c>
      <c r="O3445"/>
      <c r="P3445" s="1">
        <f>IF($A$3="Percentage of government revenue per capita",$B$3,0) + IF($A$3="Absolute extra revenue",AB3445,0) + IF($A$3="Absolute revenue per capita",AC3445,0)</f>
        <v>0</v>
      </c>
      <c r="Q3445" s="5" t="e">
        <f>-MIN(data!$B$4 / data!I3889 * data!P3889 / 100, data!N3889)</f>
        <v>#DIV/0!</v>
      </c>
      <c r="R3445" s="4" t="e">
        <f>-Q3445*K3445/1000</f>
        <v>#DIV/0!</v>
      </c>
      <c r="S3445" s="6" t="e">
        <f>-MIN(data!$B$5/(POWER(LN(I3445),2))*P3445/100, O3445)</f>
        <v>#NUM!</v>
      </c>
      <c r="T3445" s="6" t="e">
        <f>-S3445*L3445/100000</f>
        <v>#NUM!</v>
      </c>
      <c r="U3445" s="4" t="e">
        <f>N3445+Q3445</f>
        <v>#DIV/0!</v>
      </c>
      <c r="V3445" s="4" t="e">
        <f>P3445*I3445/100/R3445</f>
        <v>#DIV/0!</v>
      </c>
      <c r="W3445" s="4" t="e">
        <f>V3445*H3445</f>
        <v>#DIV/0!</v>
      </c>
      <c r="X3445" s="6" t="e">
        <f>O3445+S3445</f>
        <v>#NUM!</v>
      </c>
      <c r="Y3445" s="6" t="e">
        <f>P3445*I3445/100/T3445</f>
        <v>#NUM!</v>
      </c>
      <c r="Z3445" s="6" t="e">
        <f>Y3445*H3445</f>
        <v>#NUM!</v>
      </c>
      <c r="AB3445" s="1" t="e">
        <f t="shared" si="106"/>
        <v>#DIV/0!</v>
      </c>
      <c r="AC3445" s="1" t="e">
        <f t="shared" si="107"/>
        <v>#DIV/0!</v>
      </c>
    </row>
    <row r="3446" spans="4:29" x14ac:dyDescent="0.25">
      <c r="D3446" s="1">
        <v>1982</v>
      </c>
      <c r="E3446" s="1" t="s">
        <v>109</v>
      </c>
      <c r="F3446" s="2" t="s">
        <v>288</v>
      </c>
      <c r="G3446">
        <v>4</v>
      </c>
      <c r="H3446">
        <v>2531080</v>
      </c>
      <c r="I3446" s="1">
        <v>0</v>
      </c>
      <c r="M3446" s="3"/>
      <c r="N3446">
        <v>20.3</v>
      </c>
      <c r="O3446"/>
      <c r="P3446" s="1">
        <f>IF($A$3="Percentage of government revenue per capita",$B$3,0) + IF($A$3="Absolute extra revenue",AB3446,0) + IF($A$3="Absolute revenue per capita",AC3446,0)</f>
        <v>0</v>
      </c>
      <c r="Q3446" s="5" t="e">
        <f>-MIN(data!$B$4 / data!I3890 * data!P3890 / 100, data!N3890)</f>
        <v>#DIV/0!</v>
      </c>
      <c r="R3446" s="4" t="e">
        <f>-Q3446*K3446/1000</f>
        <v>#DIV/0!</v>
      </c>
      <c r="S3446" s="6" t="e">
        <f>-MIN(data!$B$5/(POWER(LN(I3446),2))*P3446/100, O3446)</f>
        <v>#NUM!</v>
      </c>
      <c r="T3446" s="6" t="e">
        <f>-S3446*L3446/100000</f>
        <v>#NUM!</v>
      </c>
      <c r="U3446" s="4" t="e">
        <f>N3446+Q3446</f>
        <v>#DIV/0!</v>
      </c>
      <c r="V3446" s="4" t="e">
        <f>P3446*I3446/100/R3446</f>
        <v>#DIV/0!</v>
      </c>
      <c r="W3446" s="4" t="e">
        <f>V3446*H3446</f>
        <v>#DIV/0!</v>
      </c>
      <c r="X3446" s="6" t="e">
        <f>O3446+S3446</f>
        <v>#NUM!</v>
      </c>
      <c r="Y3446" s="6" t="e">
        <f>P3446*I3446/100/T3446</f>
        <v>#NUM!</v>
      </c>
      <c r="Z3446" s="6" t="e">
        <f>Y3446*H3446</f>
        <v>#NUM!</v>
      </c>
      <c r="AB3446" s="1" t="e">
        <f t="shared" si="106"/>
        <v>#DIV/0!</v>
      </c>
      <c r="AC3446" s="1" t="e">
        <f t="shared" si="107"/>
        <v>#DIV/0!</v>
      </c>
    </row>
    <row r="3447" spans="4:29" x14ac:dyDescent="0.25">
      <c r="D3447" s="1">
        <v>1983</v>
      </c>
      <c r="E3447" s="1" t="s">
        <v>109</v>
      </c>
      <c r="F3447" s="2" t="s">
        <v>288</v>
      </c>
      <c r="G3447">
        <v>4</v>
      </c>
      <c r="H3447">
        <v>2546011</v>
      </c>
      <c r="I3447" s="1">
        <v>0</v>
      </c>
      <c r="M3447" s="3"/>
      <c r="N3447">
        <v>19.600000000000001</v>
      </c>
      <c r="O3447"/>
      <c r="P3447" s="1">
        <f>IF($A$3="Percentage of government revenue per capita",$B$3,0) + IF($A$3="Absolute extra revenue",AB3447,0) + IF($A$3="Absolute revenue per capita",AC3447,0)</f>
        <v>0</v>
      </c>
      <c r="Q3447" s="5" t="e">
        <f>-MIN(data!$B$4 / data!I3891 * data!P3891 / 100, data!N3891)</f>
        <v>#DIV/0!</v>
      </c>
      <c r="R3447" s="4" t="e">
        <f>-Q3447*K3447/1000</f>
        <v>#DIV/0!</v>
      </c>
      <c r="S3447" s="6" t="e">
        <f>-MIN(data!$B$5/(POWER(LN(I3447),2))*P3447/100, O3447)</f>
        <v>#NUM!</v>
      </c>
      <c r="T3447" s="6" t="e">
        <f>-S3447*L3447/100000</f>
        <v>#NUM!</v>
      </c>
      <c r="U3447" s="4" t="e">
        <f>N3447+Q3447</f>
        <v>#DIV/0!</v>
      </c>
      <c r="V3447" s="4" t="e">
        <f>P3447*I3447/100/R3447</f>
        <v>#DIV/0!</v>
      </c>
      <c r="W3447" s="4" t="e">
        <f>V3447*H3447</f>
        <v>#DIV/0!</v>
      </c>
      <c r="X3447" s="6" t="e">
        <f>O3447+S3447</f>
        <v>#NUM!</v>
      </c>
      <c r="Y3447" s="6" t="e">
        <f>P3447*I3447/100/T3447</f>
        <v>#NUM!</v>
      </c>
      <c r="Z3447" s="6" t="e">
        <f>Y3447*H3447</f>
        <v>#NUM!</v>
      </c>
      <c r="AB3447" s="1" t="e">
        <f t="shared" si="106"/>
        <v>#DIV/0!</v>
      </c>
      <c r="AC3447" s="1" t="e">
        <f t="shared" si="107"/>
        <v>#DIV/0!</v>
      </c>
    </row>
    <row r="3448" spans="4:29" x14ac:dyDescent="0.25">
      <c r="D3448" s="1">
        <v>1984</v>
      </c>
      <c r="E3448" s="1" t="s">
        <v>109</v>
      </c>
      <c r="F3448" s="2" t="s">
        <v>288</v>
      </c>
      <c r="G3448">
        <v>4</v>
      </c>
      <c r="H3448">
        <v>2562047</v>
      </c>
      <c r="I3448" s="1">
        <v>0</v>
      </c>
      <c r="J3448" s="1">
        <v>727</v>
      </c>
      <c r="K3448" s="1">
        <v>39086.019999999997</v>
      </c>
      <c r="M3448" s="3"/>
      <c r="N3448">
        <v>18.600000000000001</v>
      </c>
      <c r="O3448"/>
      <c r="P3448" s="1">
        <f>IF($A$3="Percentage of government revenue per capita",$B$3,0) + IF($A$3="Absolute extra revenue",AB3448,0) + IF($A$3="Absolute revenue per capita",AC3448,0)</f>
        <v>0</v>
      </c>
      <c r="Q3448" s="5" t="e">
        <f>-MIN(data!$B$4 / data!I3892 * data!P3892 / 100, data!N3892)</f>
        <v>#DIV/0!</v>
      </c>
      <c r="R3448" s="4" t="e">
        <f>-Q3448*K3448/1000</f>
        <v>#DIV/0!</v>
      </c>
      <c r="S3448" s="6" t="e">
        <f>-MIN(data!$B$5/(POWER(LN(I3448),2))*P3448/100, O3448)</f>
        <v>#NUM!</v>
      </c>
      <c r="T3448" s="6" t="e">
        <f>-S3448*L3448/100000</f>
        <v>#NUM!</v>
      </c>
      <c r="U3448" s="4" t="e">
        <f>N3448+Q3448</f>
        <v>#DIV/0!</v>
      </c>
      <c r="V3448" s="4" t="e">
        <f>P3448*I3448/100/R3448</f>
        <v>#DIV/0!</v>
      </c>
      <c r="W3448" s="4" t="e">
        <f>V3448*H3448</f>
        <v>#DIV/0!</v>
      </c>
      <c r="X3448" s="6" t="e">
        <f>O3448+S3448</f>
        <v>#NUM!</v>
      </c>
      <c r="Y3448" s="6" t="e">
        <f>P3448*I3448/100/T3448</f>
        <v>#NUM!</v>
      </c>
      <c r="Z3448" s="6" t="e">
        <f>Y3448*H3448</f>
        <v>#NUM!</v>
      </c>
      <c r="AB3448" s="1" t="e">
        <f t="shared" si="106"/>
        <v>#DIV/0!</v>
      </c>
      <c r="AC3448" s="1" t="e">
        <f t="shared" si="107"/>
        <v>#DIV/0!</v>
      </c>
    </row>
    <row r="3449" spans="4:29" x14ac:dyDescent="0.25">
      <c r="D3449" s="1">
        <v>1985</v>
      </c>
      <c r="E3449" s="1" t="s">
        <v>109</v>
      </c>
      <c r="F3449" s="2" t="s">
        <v>288</v>
      </c>
      <c r="G3449">
        <v>4</v>
      </c>
      <c r="H3449">
        <v>2578873</v>
      </c>
      <c r="I3449" s="1">
        <v>0</v>
      </c>
      <c r="J3449" s="1">
        <v>695</v>
      </c>
      <c r="K3449" s="1">
        <v>39942.53</v>
      </c>
      <c r="M3449" s="3"/>
      <c r="N3449">
        <v>17.399999999999999</v>
      </c>
      <c r="O3449"/>
      <c r="P3449" s="1">
        <f>IF($A$3="Percentage of government revenue per capita",$B$3,0) + IF($A$3="Absolute extra revenue",AB3449,0) + IF($A$3="Absolute revenue per capita",AC3449,0)</f>
        <v>0</v>
      </c>
      <c r="Q3449" s="5" t="e">
        <f>-MIN(data!$B$4 / data!I3893 * data!P3893 / 100, data!N3893)</f>
        <v>#DIV/0!</v>
      </c>
      <c r="R3449" s="4" t="e">
        <f>-Q3449*K3449/1000</f>
        <v>#DIV/0!</v>
      </c>
      <c r="S3449" s="6" t="e">
        <f>-MIN(data!$B$5/(POWER(LN(I3449),2))*P3449/100, O3449)</f>
        <v>#NUM!</v>
      </c>
      <c r="T3449" s="6" t="e">
        <f>-S3449*L3449/100000</f>
        <v>#NUM!</v>
      </c>
      <c r="U3449" s="4" t="e">
        <f>N3449+Q3449</f>
        <v>#DIV/0!</v>
      </c>
      <c r="V3449" s="4" t="e">
        <f>P3449*I3449/100/R3449</f>
        <v>#DIV/0!</v>
      </c>
      <c r="W3449" s="4" t="e">
        <f>V3449*H3449</f>
        <v>#DIV/0!</v>
      </c>
      <c r="X3449" s="6" t="e">
        <f>O3449+S3449</f>
        <v>#NUM!</v>
      </c>
      <c r="Y3449" s="6" t="e">
        <f>P3449*I3449/100/T3449</f>
        <v>#NUM!</v>
      </c>
      <c r="Z3449" s="6" t="e">
        <f>Y3449*H3449</f>
        <v>#NUM!</v>
      </c>
      <c r="AB3449" s="1" t="e">
        <f t="shared" si="106"/>
        <v>#DIV/0!</v>
      </c>
      <c r="AC3449" s="1" t="e">
        <f t="shared" si="107"/>
        <v>#DIV/0!</v>
      </c>
    </row>
    <row r="3450" spans="4:29" x14ac:dyDescent="0.25">
      <c r="D3450" s="1">
        <v>1986</v>
      </c>
      <c r="E3450" s="1" t="s">
        <v>109</v>
      </c>
      <c r="F3450" s="2" t="s">
        <v>288</v>
      </c>
      <c r="G3450">
        <v>4</v>
      </c>
      <c r="H3450">
        <v>2599892</v>
      </c>
      <c r="I3450" s="1">
        <v>0</v>
      </c>
      <c r="J3450" s="1">
        <v>659</v>
      </c>
      <c r="K3450" s="1">
        <v>40429.449999999997</v>
      </c>
      <c r="M3450" s="3"/>
      <c r="N3450">
        <v>16.3</v>
      </c>
      <c r="O3450"/>
      <c r="P3450" s="1">
        <f>IF($A$3="Percentage of government revenue per capita",$B$3,0) + IF($A$3="Absolute extra revenue",AB3450,0) + IF($A$3="Absolute revenue per capita",AC3450,0)</f>
        <v>0</v>
      </c>
      <c r="Q3450" s="5" t="e">
        <f>-MIN(data!$B$4 / data!I3894 * data!P3894 / 100, data!N3894)</f>
        <v>#DIV/0!</v>
      </c>
      <c r="R3450" s="4" t="e">
        <f>-Q3450*K3450/1000</f>
        <v>#DIV/0!</v>
      </c>
      <c r="S3450" s="6" t="e">
        <f>-MIN(data!$B$5/(POWER(LN(I3450),2))*P3450/100, O3450)</f>
        <v>#NUM!</v>
      </c>
      <c r="T3450" s="6" t="e">
        <f>-S3450*L3450/100000</f>
        <v>#NUM!</v>
      </c>
      <c r="U3450" s="4" t="e">
        <f>N3450+Q3450</f>
        <v>#DIV/0!</v>
      </c>
      <c r="V3450" s="4" t="e">
        <f>P3450*I3450/100/R3450</f>
        <v>#DIV/0!</v>
      </c>
      <c r="W3450" s="4" t="e">
        <f>V3450*H3450</f>
        <v>#DIV/0!</v>
      </c>
      <c r="X3450" s="6" t="e">
        <f>O3450+S3450</f>
        <v>#NUM!</v>
      </c>
      <c r="Y3450" s="6" t="e">
        <f>P3450*I3450/100/T3450</f>
        <v>#NUM!</v>
      </c>
      <c r="Z3450" s="6" t="e">
        <f>Y3450*H3450</f>
        <v>#NUM!</v>
      </c>
      <c r="AB3450" s="1" t="e">
        <f t="shared" si="106"/>
        <v>#DIV/0!</v>
      </c>
      <c r="AC3450" s="1" t="e">
        <f t="shared" si="107"/>
        <v>#DIV/0!</v>
      </c>
    </row>
    <row r="3451" spans="4:29" x14ac:dyDescent="0.25">
      <c r="D3451" s="1">
        <v>1987</v>
      </c>
      <c r="E3451" s="1" t="s">
        <v>109</v>
      </c>
      <c r="F3451" s="2" t="s">
        <v>288</v>
      </c>
      <c r="G3451">
        <v>4</v>
      </c>
      <c r="H3451">
        <v>2626583</v>
      </c>
      <c r="I3451" s="1">
        <v>0</v>
      </c>
      <c r="J3451" s="1">
        <v>631</v>
      </c>
      <c r="K3451" s="1">
        <v>40448.720000000001</v>
      </c>
      <c r="M3451" s="3"/>
      <c r="N3451">
        <v>15.6</v>
      </c>
      <c r="O3451"/>
      <c r="P3451" s="1">
        <f>IF($A$3="Percentage of government revenue per capita",$B$3,0) + IF($A$3="Absolute extra revenue",AB3451,0) + IF($A$3="Absolute revenue per capita",AC3451,0)</f>
        <v>0</v>
      </c>
      <c r="Q3451" s="5" t="e">
        <f>-MIN(data!$B$4 / data!I3895 * data!P3895 / 100, data!N3895)</f>
        <v>#DIV/0!</v>
      </c>
      <c r="R3451" s="4" t="e">
        <f>-Q3451*K3451/1000</f>
        <v>#DIV/0!</v>
      </c>
      <c r="S3451" s="6" t="e">
        <f>-MIN(data!$B$5/(POWER(LN(I3451),2))*P3451/100, O3451)</f>
        <v>#NUM!</v>
      </c>
      <c r="T3451" s="6" t="e">
        <f>-S3451*L3451/100000</f>
        <v>#NUM!</v>
      </c>
      <c r="U3451" s="4" t="e">
        <f>N3451+Q3451</f>
        <v>#DIV/0!</v>
      </c>
      <c r="V3451" s="4" t="e">
        <f>P3451*I3451/100/R3451</f>
        <v>#DIV/0!</v>
      </c>
      <c r="W3451" s="4" t="e">
        <f>V3451*H3451</f>
        <v>#DIV/0!</v>
      </c>
      <c r="X3451" s="6" t="e">
        <f>O3451+S3451</f>
        <v>#NUM!</v>
      </c>
      <c r="Y3451" s="6" t="e">
        <f>P3451*I3451/100/T3451</f>
        <v>#NUM!</v>
      </c>
      <c r="Z3451" s="6" t="e">
        <f>Y3451*H3451</f>
        <v>#NUM!</v>
      </c>
      <c r="AB3451" s="1" t="e">
        <f t="shared" si="106"/>
        <v>#DIV/0!</v>
      </c>
      <c r="AC3451" s="1" t="e">
        <f t="shared" si="107"/>
        <v>#DIV/0!</v>
      </c>
    </row>
    <row r="3452" spans="4:29" x14ac:dyDescent="0.25">
      <c r="D3452" s="1">
        <v>1988</v>
      </c>
      <c r="E3452" s="1" t="s">
        <v>109</v>
      </c>
      <c r="F3452" s="2" t="s">
        <v>288</v>
      </c>
      <c r="G3452">
        <v>4</v>
      </c>
      <c r="H3452">
        <v>2653434</v>
      </c>
      <c r="I3452" s="1">
        <v>0</v>
      </c>
      <c r="J3452" s="1">
        <v>617</v>
      </c>
      <c r="K3452" s="1">
        <v>40064.94</v>
      </c>
      <c r="M3452" s="3"/>
      <c r="N3452">
        <v>15.4</v>
      </c>
      <c r="O3452"/>
      <c r="P3452" s="1">
        <f>IF($A$3="Percentage of government revenue per capita",$B$3,0) + IF($A$3="Absolute extra revenue",AB3452,0) + IF($A$3="Absolute revenue per capita",AC3452,0)</f>
        <v>0</v>
      </c>
      <c r="Q3452" s="5" t="e">
        <f>-MIN(data!$B$4 / data!I3896 * data!P3896 / 100, data!N3896)</f>
        <v>#DIV/0!</v>
      </c>
      <c r="R3452" s="4" t="e">
        <f>-Q3452*K3452/1000</f>
        <v>#DIV/0!</v>
      </c>
      <c r="S3452" s="6" t="e">
        <f>-MIN(data!$B$5/(POWER(LN(I3452),2))*P3452/100, O3452)</f>
        <v>#NUM!</v>
      </c>
      <c r="T3452" s="6" t="e">
        <f>-S3452*L3452/100000</f>
        <v>#NUM!</v>
      </c>
      <c r="U3452" s="4" t="e">
        <f>N3452+Q3452</f>
        <v>#DIV/0!</v>
      </c>
      <c r="V3452" s="4" t="e">
        <f>P3452*I3452/100/R3452</f>
        <v>#DIV/0!</v>
      </c>
      <c r="W3452" s="4" t="e">
        <f>V3452*H3452</f>
        <v>#DIV/0!</v>
      </c>
      <c r="X3452" s="6" t="e">
        <f>O3452+S3452</f>
        <v>#NUM!</v>
      </c>
      <c r="Y3452" s="6" t="e">
        <f>P3452*I3452/100/T3452</f>
        <v>#NUM!</v>
      </c>
      <c r="Z3452" s="6" t="e">
        <f>Y3452*H3452</f>
        <v>#NUM!</v>
      </c>
      <c r="AB3452" s="1" t="e">
        <f t="shared" si="106"/>
        <v>#DIV/0!</v>
      </c>
      <c r="AC3452" s="1" t="e">
        <f t="shared" si="107"/>
        <v>#DIV/0!</v>
      </c>
    </row>
    <row r="3453" spans="4:29" x14ac:dyDescent="0.25">
      <c r="D3453" s="1">
        <v>1989</v>
      </c>
      <c r="E3453" s="1" t="s">
        <v>109</v>
      </c>
      <c r="F3453" s="2" t="s">
        <v>288</v>
      </c>
      <c r="G3453">
        <v>4</v>
      </c>
      <c r="H3453">
        <v>2666955</v>
      </c>
      <c r="I3453" s="1">
        <v>0</v>
      </c>
      <c r="J3453" s="1">
        <v>618</v>
      </c>
      <c r="K3453" s="1">
        <v>39113.919999999998</v>
      </c>
      <c r="M3453" s="3"/>
      <c r="N3453">
        <v>15.8</v>
      </c>
      <c r="O3453"/>
      <c r="P3453" s="1">
        <f>IF($A$3="Percentage of government revenue per capita",$B$3,0) + IF($A$3="Absolute extra revenue",AB3453,0) + IF($A$3="Absolute revenue per capita",AC3453,0)</f>
        <v>0</v>
      </c>
      <c r="Q3453" s="5" t="e">
        <f>-MIN(data!$B$4 / data!I3897 * data!P3897 / 100, data!N3897)</f>
        <v>#DIV/0!</v>
      </c>
      <c r="R3453" s="4" t="e">
        <f>-Q3453*K3453/1000</f>
        <v>#DIV/0!</v>
      </c>
      <c r="S3453" s="6" t="e">
        <f>-MIN(data!$B$5/(POWER(LN(I3453),2))*P3453/100, O3453)</f>
        <v>#NUM!</v>
      </c>
      <c r="T3453" s="6" t="e">
        <f>-S3453*L3453/100000</f>
        <v>#NUM!</v>
      </c>
      <c r="U3453" s="4" t="e">
        <f>N3453+Q3453</f>
        <v>#DIV/0!</v>
      </c>
      <c r="V3453" s="4" t="e">
        <f>P3453*I3453/100/R3453</f>
        <v>#DIV/0!</v>
      </c>
      <c r="W3453" s="4" t="e">
        <f>V3453*H3453</f>
        <v>#DIV/0!</v>
      </c>
      <c r="X3453" s="6" t="e">
        <f>O3453+S3453</f>
        <v>#NUM!</v>
      </c>
      <c r="Y3453" s="6" t="e">
        <f>P3453*I3453/100/T3453</f>
        <v>#NUM!</v>
      </c>
      <c r="Z3453" s="6" t="e">
        <f>Y3453*H3453</f>
        <v>#NUM!</v>
      </c>
      <c r="AB3453" s="1" t="e">
        <f t="shared" si="106"/>
        <v>#DIV/0!</v>
      </c>
      <c r="AC3453" s="1" t="e">
        <f t="shared" si="107"/>
        <v>#DIV/0!</v>
      </c>
    </row>
    <row r="3454" spans="4:29" x14ac:dyDescent="0.25">
      <c r="D3454" s="1">
        <v>1990</v>
      </c>
      <c r="E3454" s="1" t="s">
        <v>109</v>
      </c>
      <c r="F3454" s="2" t="s">
        <v>288</v>
      </c>
      <c r="G3454">
        <v>4</v>
      </c>
      <c r="H3454">
        <v>2663151</v>
      </c>
      <c r="I3454" s="1">
        <v>0</v>
      </c>
      <c r="J3454" s="1">
        <v>634</v>
      </c>
      <c r="K3454" s="1">
        <v>37514.79</v>
      </c>
      <c r="L3454" s="1">
        <v>33333.33</v>
      </c>
      <c r="M3454" s="3">
        <v>17</v>
      </c>
      <c r="N3454">
        <v>16.899999999999999</v>
      </c>
      <c r="O3454">
        <v>48</v>
      </c>
      <c r="P3454" s="1">
        <f>IF($A$3="Percentage of government revenue per capita",$B$3,0) + IF($A$3="Absolute extra revenue",AB3454,0) + IF($A$3="Absolute revenue per capita",AC3454,0)</f>
        <v>0</v>
      </c>
      <c r="Q3454" s="5" t="e">
        <f>-MIN(data!$B$4 / data!I3898 * data!P3898 / 100, data!N3898)</f>
        <v>#DIV/0!</v>
      </c>
      <c r="R3454" s="4" t="e">
        <f>-Q3454*K3454/1000</f>
        <v>#DIV/0!</v>
      </c>
      <c r="S3454" s="6" t="e">
        <f>-MIN(data!$B$5/(POWER(LN(I3454),2))*P3454/100, O3454)</f>
        <v>#NUM!</v>
      </c>
      <c r="T3454" s="6" t="e">
        <f>-S3454*L3454/100000</f>
        <v>#NUM!</v>
      </c>
      <c r="U3454" s="4" t="e">
        <f>N3454+Q3454</f>
        <v>#DIV/0!</v>
      </c>
      <c r="V3454" s="4" t="e">
        <f>P3454*I3454/100/R3454</f>
        <v>#DIV/0!</v>
      </c>
      <c r="W3454" s="4" t="e">
        <f>V3454*H3454</f>
        <v>#DIV/0!</v>
      </c>
      <c r="X3454" s="6" t="e">
        <f>O3454+S3454</f>
        <v>#NUM!</v>
      </c>
      <c r="Y3454" s="6" t="e">
        <f>P3454*I3454/100/T3454</f>
        <v>#NUM!</v>
      </c>
      <c r="Z3454" s="6" t="e">
        <f>Y3454*H3454</f>
        <v>#NUM!</v>
      </c>
      <c r="AB3454" s="1" t="e">
        <f t="shared" si="106"/>
        <v>#DIV/0!</v>
      </c>
      <c r="AC3454" s="1" t="e">
        <f t="shared" si="107"/>
        <v>#DIV/0!</v>
      </c>
    </row>
    <row r="3455" spans="4:29" x14ac:dyDescent="0.25">
      <c r="D3455" s="1">
        <v>1991</v>
      </c>
      <c r="E3455" s="1" t="s">
        <v>109</v>
      </c>
      <c r="F3455" s="2" t="s">
        <v>288</v>
      </c>
      <c r="G3455">
        <v>4</v>
      </c>
      <c r="H3455">
        <v>2650581</v>
      </c>
      <c r="I3455" s="1">
        <v>0</v>
      </c>
      <c r="J3455" s="1">
        <v>650</v>
      </c>
      <c r="K3455" s="1">
        <v>35519.129999999997</v>
      </c>
      <c r="L3455" s="1">
        <v>31914.89</v>
      </c>
      <c r="M3455" s="3">
        <v>16</v>
      </c>
      <c r="N3455">
        <v>18.3</v>
      </c>
      <c r="O3455">
        <v>47</v>
      </c>
      <c r="P3455" s="1">
        <f>IF($A$3="Percentage of government revenue per capita",$B$3,0) + IF($A$3="Absolute extra revenue",AB3455,0) + IF($A$3="Absolute revenue per capita",AC3455,0)</f>
        <v>0</v>
      </c>
      <c r="Q3455" s="5" t="e">
        <f>-MIN(data!$B$4 / data!I3899 * data!P3899 / 100, data!N3899)</f>
        <v>#DIV/0!</v>
      </c>
      <c r="R3455" s="4" t="e">
        <f>-Q3455*K3455/1000</f>
        <v>#DIV/0!</v>
      </c>
      <c r="S3455" s="6" t="e">
        <f>-MIN(data!$B$5/(POWER(LN(I3455),2))*P3455/100, O3455)</f>
        <v>#NUM!</v>
      </c>
      <c r="T3455" s="6" t="e">
        <f>-S3455*L3455/100000</f>
        <v>#NUM!</v>
      </c>
      <c r="U3455" s="4" t="e">
        <f>N3455+Q3455</f>
        <v>#DIV/0!</v>
      </c>
      <c r="V3455" s="4" t="e">
        <f>P3455*I3455/100/R3455</f>
        <v>#DIV/0!</v>
      </c>
      <c r="W3455" s="4" t="e">
        <f>V3455*H3455</f>
        <v>#DIV/0!</v>
      </c>
      <c r="X3455" s="6" t="e">
        <f>O3455+S3455</f>
        <v>#NUM!</v>
      </c>
      <c r="Y3455" s="6" t="e">
        <f>P3455*I3455/100/T3455</f>
        <v>#NUM!</v>
      </c>
      <c r="Z3455" s="6" t="e">
        <f>Y3455*H3455</f>
        <v>#NUM!</v>
      </c>
      <c r="AB3455" s="1" t="e">
        <f t="shared" si="106"/>
        <v>#DIV/0!</v>
      </c>
      <c r="AC3455" s="1" t="e">
        <f t="shared" si="107"/>
        <v>#DIV/0!</v>
      </c>
    </row>
    <row r="3456" spans="4:29" x14ac:dyDescent="0.25">
      <c r="D3456" s="1">
        <v>1992</v>
      </c>
      <c r="E3456" s="1" t="s">
        <v>109</v>
      </c>
      <c r="F3456" s="2" t="s">
        <v>288</v>
      </c>
      <c r="G3456">
        <v>4</v>
      </c>
      <c r="H3456">
        <v>2614338</v>
      </c>
      <c r="I3456" s="1">
        <v>0</v>
      </c>
      <c r="J3456" s="1">
        <v>647</v>
      </c>
      <c r="K3456" s="1">
        <v>33350.519999999997</v>
      </c>
      <c r="L3456" s="1">
        <v>33333.33</v>
      </c>
      <c r="M3456" s="3">
        <v>15</v>
      </c>
      <c r="N3456">
        <v>19.399999999999999</v>
      </c>
      <c r="O3456">
        <v>48</v>
      </c>
      <c r="P3456" s="1">
        <f>IF($A$3="Percentage of government revenue per capita",$B$3,0) + IF($A$3="Absolute extra revenue",AB3456,0) + IF($A$3="Absolute revenue per capita",AC3456,0)</f>
        <v>0</v>
      </c>
      <c r="Q3456" s="5" t="e">
        <f>-MIN(data!$B$4 / data!I3900 * data!P3900 / 100, data!N3900)</f>
        <v>#DIV/0!</v>
      </c>
      <c r="R3456" s="4" t="e">
        <f>-Q3456*K3456/1000</f>
        <v>#DIV/0!</v>
      </c>
      <c r="S3456" s="6" t="e">
        <f>-MIN(data!$B$5/(POWER(LN(I3456),2))*P3456/100, O3456)</f>
        <v>#NUM!</v>
      </c>
      <c r="T3456" s="6" t="e">
        <f>-S3456*L3456/100000</f>
        <v>#NUM!</v>
      </c>
      <c r="U3456" s="4" t="e">
        <f>N3456+Q3456</f>
        <v>#DIV/0!</v>
      </c>
      <c r="V3456" s="4" t="e">
        <f>P3456*I3456/100/R3456</f>
        <v>#DIV/0!</v>
      </c>
      <c r="W3456" s="4" t="e">
        <f>V3456*H3456</f>
        <v>#DIV/0!</v>
      </c>
      <c r="X3456" s="6" t="e">
        <f>O3456+S3456</f>
        <v>#NUM!</v>
      </c>
      <c r="Y3456" s="6" t="e">
        <f>P3456*I3456/100/T3456</f>
        <v>#NUM!</v>
      </c>
      <c r="Z3456" s="6" t="e">
        <f>Y3456*H3456</f>
        <v>#NUM!</v>
      </c>
      <c r="AB3456" s="1" t="e">
        <f t="shared" si="106"/>
        <v>#DIV/0!</v>
      </c>
      <c r="AC3456" s="1" t="e">
        <f t="shared" si="107"/>
        <v>#DIV/0!</v>
      </c>
    </row>
    <row r="3457" spans="4:29" x14ac:dyDescent="0.25">
      <c r="D3457" s="1">
        <v>1993</v>
      </c>
      <c r="E3457" s="1" t="s">
        <v>109</v>
      </c>
      <c r="F3457" s="2" t="s">
        <v>288</v>
      </c>
      <c r="G3457">
        <v>4</v>
      </c>
      <c r="H3457">
        <v>2563290</v>
      </c>
      <c r="I3457" s="1">
        <v>0</v>
      </c>
      <c r="J3457" s="1">
        <v>614</v>
      </c>
      <c r="K3457" s="1">
        <v>30700</v>
      </c>
      <c r="L3457" s="1">
        <v>27586.21</v>
      </c>
      <c r="M3457" s="3">
        <v>16</v>
      </c>
      <c r="N3457">
        <v>20</v>
      </c>
      <c r="O3457">
        <v>58</v>
      </c>
      <c r="P3457" s="1">
        <f>IF($A$3="Percentage of government revenue per capita",$B$3,0) + IF($A$3="Absolute extra revenue",AB3457,0) + IF($A$3="Absolute revenue per capita",AC3457,0)</f>
        <v>0</v>
      </c>
      <c r="Q3457" s="5" t="e">
        <f>-MIN(data!$B$4 / data!I3901 * data!P3901 / 100, data!N3901)</f>
        <v>#DIV/0!</v>
      </c>
      <c r="R3457" s="4" t="e">
        <f>-Q3457*K3457/1000</f>
        <v>#DIV/0!</v>
      </c>
      <c r="S3457" s="6" t="e">
        <f>-MIN(data!$B$5/(POWER(LN(I3457),2))*P3457/100, O3457)</f>
        <v>#NUM!</v>
      </c>
      <c r="T3457" s="6" t="e">
        <f>-S3457*L3457/100000</f>
        <v>#NUM!</v>
      </c>
      <c r="U3457" s="4" t="e">
        <f>N3457+Q3457</f>
        <v>#DIV/0!</v>
      </c>
      <c r="V3457" s="4" t="e">
        <f>P3457*I3457/100/R3457</f>
        <v>#DIV/0!</v>
      </c>
      <c r="W3457" s="4" t="e">
        <f>V3457*H3457</f>
        <v>#DIV/0!</v>
      </c>
      <c r="X3457" s="6" t="e">
        <f>O3457+S3457</f>
        <v>#NUM!</v>
      </c>
      <c r="Y3457" s="6" t="e">
        <f>P3457*I3457/100/T3457</f>
        <v>#NUM!</v>
      </c>
      <c r="Z3457" s="6" t="e">
        <f>Y3457*H3457</f>
        <v>#NUM!</v>
      </c>
      <c r="AB3457" s="1" t="e">
        <f t="shared" si="106"/>
        <v>#DIV/0!</v>
      </c>
      <c r="AC3457" s="1" t="e">
        <f t="shared" si="107"/>
        <v>#DIV/0!</v>
      </c>
    </row>
    <row r="3458" spans="4:29" x14ac:dyDescent="0.25">
      <c r="D3458" s="1">
        <v>1994</v>
      </c>
      <c r="E3458" s="1" t="s">
        <v>109</v>
      </c>
      <c r="F3458" s="2" t="s">
        <v>288</v>
      </c>
      <c r="G3458">
        <v>4</v>
      </c>
      <c r="H3458">
        <v>2520742</v>
      </c>
      <c r="I3458" s="1">
        <v>1884.1279999999999</v>
      </c>
      <c r="J3458" s="1">
        <v>563</v>
      </c>
      <c r="K3458" s="1">
        <v>28150</v>
      </c>
      <c r="L3458" s="1">
        <v>21311.48</v>
      </c>
      <c r="M3458" s="3">
        <v>16</v>
      </c>
      <c r="N3458">
        <v>20</v>
      </c>
      <c r="O3458">
        <v>61</v>
      </c>
      <c r="P3458" s="1">
        <f>IF($A$3="Percentage of government revenue per capita",$B$3,0) + IF($A$3="Absolute extra revenue",AB3458,0) + IF($A$3="Absolute revenue per capita",AC3458,0)</f>
        <v>0</v>
      </c>
      <c r="Q3458" s="5" t="e">
        <f>-MIN(data!$B$4 / data!I3902 * data!P3902 / 100, data!N3902)</f>
        <v>#DIV/0!</v>
      </c>
      <c r="R3458" s="4" t="e">
        <f>-Q3458*K3458/1000</f>
        <v>#DIV/0!</v>
      </c>
      <c r="S3458" s="6">
        <f>-MIN(data!$B$5/(POWER(LN(I3458),2))*P3458/100, O3458)</f>
        <v>0</v>
      </c>
      <c r="T3458" s="6">
        <f>-S3458*L3458/100000</f>
        <v>0</v>
      </c>
      <c r="U3458" s="4" t="e">
        <f>N3458+Q3458</f>
        <v>#DIV/0!</v>
      </c>
      <c r="V3458" s="4" t="e">
        <f>P3458*I3458/100/R3458</f>
        <v>#DIV/0!</v>
      </c>
      <c r="W3458" s="4" t="e">
        <f>V3458*H3458</f>
        <v>#DIV/0!</v>
      </c>
      <c r="X3458" s="6">
        <f>O3458+S3458</f>
        <v>61</v>
      </c>
      <c r="Y3458" s="6" t="e">
        <f>P3458*I3458/100/T3458</f>
        <v>#DIV/0!</v>
      </c>
      <c r="Z3458" s="6" t="e">
        <f>Y3458*H3458</f>
        <v>#DIV/0!</v>
      </c>
      <c r="AB3458" s="1">
        <f t="shared" si="106"/>
        <v>0</v>
      </c>
      <c r="AC3458" s="1">
        <f t="shared" si="107"/>
        <v>0</v>
      </c>
    </row>
    <row r="3459" spans="4:29" x14ac:dyDescent="0.25">
      <c r="D3459" s="1">
        <v>1995</v>
      </c>
      <c r="E3459" s="1" t="s">
        <v>109</v>
      </c>
      <c r="F3459" s="2" t="s">
        <v>288</v>
      </c>
      <c r="G3459">
        <v>4</v>
      </c>
      <c r="H3459">
        <v>2485056</v>
      </c>
      <c r="I3459" s="1">
        <v>1757.0319999999999</v>
      </c>
      <c r="J3459" s="1">
        <v>508</v>
      </c>
      <c r="K3459" s="1">
        <v>25786.799999999999</v>
      </c>
      <c r="L3459" s="1">
        <v>16666.669999999998</v>
      </c>
      <c r="M3459" s="3">
        <v>13</v>
      </c>
      <c r="N3459">
        <v>19.7</v>
      </c>
      <c r="O3459">
        <v>54</v>
      </c>
      <c r="P3459" s="1">
        <f>IF($A$3="Percentage of government revenue per capita",$B$3,0) + IF($A$3="Absolute extra revenue",AB3459,0) + IF($A$3="Absolute revenue per capita",AC3459,0)</f>
        <v>0</v>
      </c>
      <c r="Q3459" s="5">
        <f>-MIN(data!$B$4 / data!I3903 * data!P3903 / 100, data!N3903)</f>
        <v>0</v>
      </c>
      <c r="R3459" s="4">
        <f>-Q3459*K3459/1000</f>
        <v>0</v>
      </c>
      <c r="S3459" s="6">
        <f>-MIN(data!$B$5/(POWER(LN(I3459),2))*P3459/100, O3459)</f>
        <v>0</v>
      </c>
      <c r="T3459" s="6">
        <f>-S3459*L3459/100000</f>
        <v>0</v>
      </c>
      <c r="U3459" s="4">
        <f>N3459+Q3459</f>
        <v>19.7</v>
      </c>
      <c r="V3459" s="4" t="e">
        <f>P3459*I3459/100/R3459</f>
        <v>#DIV/0!</v>
      </c>
      <c r="W3459" s="4" t="e">
        <f>V3459*H3459</f>
        <v>#DIV/0!</v>
      </c>
      <c r="X3459" s="6">
        <f>O3459+S3459</f>
        <v>54</v>
      </c>
      <c r="Y3459" s="6" t="e">
        <f>P3459*I3459/100/T3459</f>
        <v>#DIV/0!</v>
      </c>
      <c r="Z3459" s="6" t="e">
        <f>Y3459*H3459</f>
        <v>#DIV/0!</v>
      </c>
      <c r="AB3459" s="1">
        <f t="shared" si="106"/>
        <v>0</v>
      </c>
      <c r="AC3459" s="1">
        <f t="shared" si="107"/>
        <v>0</v>
      </c>
    </row>
    <row r="3460" spans="4:29" x14ac:dyDescent="0.25">
      <c r="D3460" s="1">
        <v>1996</v>
      </c>
      <c r="E3460" s="1" t="s">
        <v>109</v>
      </c>
      <c r="F3460" s="2" t="s">
        <v>288</v>
      </c>
      <c r="G3460">
        <v>4</v>
      </c>
      <c r="H3460">
        <v>2457222</v>
      </c>
      <c r="I3460" s="1">
        <v>1863.021</v>
      </c>
      <c r="J3460" s="1">
        <v>452</v>
      </c>
      <c r="K3460" s="1">
        <v>23664.92</v>
      </c>
      <c r="L3460" s="1">
        <v>18604.650000000001</v>
      </c>
      <c r="M3460" s="3">
        <v>9</v>
      </c>
      <c r="N3460">
        <v>19.100000000000001</v>
      </c>
      <c r="O3460">
        <v>43</v>
      </c>
      <c r="P3460" s="1">
        <f>IF($A$3="Percentage of government revenue per capita",$B$3,0) + IF($A$3="Absolute extra revenue",AB3460,0) + IF($A$3="Absolute revenue per capita",AC3460,0)</f>
        <v>0</v>
      </c>
      <c r="Q3460" s="5">
        <f>-MIN(data!$B$4 / data!I3904 * data!P3904 / 100, data!N3904)</f>
        <v>0</v>
      </c>
      <c r="R3460" s="4">
        <f>-Q3460*K3460/1000</f>
        <v>0</v>
      </c>
      <c r="S3460" s="6">
        <f>-MIN(data!$B$5/(POWER(LN(I3460),2))*P3460/100, O3460)</f>
        <v>0</v>
      </c>
      <c r="T3460" s="6">
        <f>-S3460*L3460/100000</f>
        <v>0</v>
      </c>
      <c r="U3460" s="4">
        <f>N3460+Q3460</f>
        <v>19.100000000000001</v>
      </c>
      <c r="V3460" s="4" t="e">
        <f>P3460*I3460/100/R3460</f>
        <v>#DIV/0!</v>
      </c>
      <c r="W3460" s="4" t="e">
        <f>V3460*H3460</f>
        <v>#DIV/0!</v>
      </c>
      <c r="X3460" s="6">
        <f>O3460+S3460</f>
        <v>43</v>
      </c>
      <c r="Y3460" s="6" t="e">
        <f>P3460*I3460/100/T3460</f>
        <v>#DIV/0!</v>
      </c>
      <c r="Z3460" s="6" t="e">
        <f>Y3460*H3460</f>
        <v>#DIV/0!</v>
      </c>
      <c r="AB3460" s="1">
        <f t="shared" ref="AB3460:AB3523" si="108">$B$3*100/H3460/I3460</f>
        <v>0</v>
      </c>
      <c r="AC3460" s="1">
        <f t="shared" ref="AC3460:AC3523" si="109">$B$3/I3460*100</f>
        <v>0</v>
      </c>
    </row>
    <row r="3461" spans="4:29" x14ac:dyDescent="0.25">
      <c r="D3461" s="1">
        <v>1997</v>
      </c>
      <c r="E3461" s="1" t="s">
        <v>109</v>
      </c>
      <c r="F3461" s="2" t="s">
        <v>288</v>
      </c>
      <c r="G3461">
        <v>4</v>
      </c>
      <c r="H3461">
        <v>2432851</v>
      </c>
      <c r="I3461" s="1">
        <v>2140.7469999999998</v>
      </c>
      <c r="J3461" s="1">
        <v>398</v>
      </c>
      <c r="K3461" s="1">
        <v>22111.11</v>
      </c>
      <c r="L3461" s="1">
        <v>17948.72</v>
      </c>
      <c r="M3461" s="3">
        <v>8</v>
      </c>
      <c r="N3461">
        <v>18</v>
      </c>
      <c r="O3461">
        <v>39</v>
      </c>
      <c r="P3461" s="1">
        <f>IF($A$3="Percentage of government revenue per capita",$B$3,0) + IF($A$3="Absolute extra revenue",AB3461,0) + IF($A$3="Absolute revenue per capita",AC3461,0)</f>
        <v>0</v>
      </c>
      <c r="Q3461" s="5">
        <f>-MIN(data!$B$4 / data!I3905 * data!P3905 / 100, data!N3905)</f>
        <v>0</v>
      </c>
      <c r="R3461" s="4">
        <f>-Q3461*K3461/1000</f>
        <v>0</v>
      </c>
      <c r="S3461" s="6">
        <f>-MIN(data!$B$5/(POWER(LN(I3461),2))*P3461/100, O3461)</f>
        <v>0</v>
      </c>
      <c r="T3461" s="6">
        <f>-S3461*L3461/100000</f>
        <v>0</v>
      </c>
      <c r="U3461" s="4">
        <f>N3461+Q3461</f>
        <v>18</v>
      </c>
      <c r="V3461" s="4" t="e">
        <f>P3461*I3461/100/R3461</f>
        <v>#DIV/0!</v>
      </c>
      <c r="W3461" s="4" t="e">
        <f>V3461*H3461</f>
        <v>#DIV/0!</v>
      </c>
      <c r="X3461" s="6">
        <f>O3461+S3461</f>
        <v>39</v>
      </c>
      <c r="Y3461" s="6" t="e">
        <f>P3461*I3461/100/T3461</f>
        <v>#DIV/0!</v>
      </c>
      <c r="Z3461" s="6" t="e">
        <f>Y3461*H3461</f>
        <v>#DIV/0!</v>
      </c>
      <c r="AB3461" s="1">
        <f t="shared" si="108"/>
        <v>0</v>
      </c>
      <c r="AC3461" s="1">
        <f t="shared" si="109"/>
        <v>0</v>
      </c>
    </row>
    <row r="3462" spans="4:29" x14ac:dyDescent="0.25">
      <c r="D3462" s="1">
        <v>1998</v>
      </c>
      <c r="E3462" s="1" t="s">
        <v>109</v>
      </c>
      <c r="F3462" s="2" t="s">
        <v>288</v>
      </c>
      <c r="G3462">
        <v>4</v>
      </c>
      <c r="H3462">
        <v>2410019</v>
      </c>
      <c r="I3462" s="1">
        <v>2390.1390000000001</v>
      </c>
      <c r="J3462" s="1">
        <v>347</v>
      </c>
      <c r="K3462" s="1">
        <v>20778.439999999999</v>
      </c>
      <c r="L3462" s="1">
        <v>18918.919999999998</v>
      </c>
      <c r="M3462" s="3">
        <v>7</v>
      </c>
      <c r="N3462">
        <v>16.7</v>
      </c>
      <c r="O3462">
        <v>37</v>
      </c>
      <c r="P3462" s="1">
        <f>IF($A$3="Percentage of government revenue per capita",$B$3,0) + IF($A$3="Absolute extra revenue",AB3462,0) + IF($A$3="Absolute revenue per capita",AC3462,0)</f>
        <v>0</v>
      </c>
      <c r="Q3462" s="5">
        <f>-MIN(data!$B$4 / data!I3906 * data!P3906 / 100, data!N3906)</f>
        <v>0</v>
      </c>
      <c r="R3462" s="4">
        <f>-Q3462*K3462/1000</f>
        <v>0</v>
      </c>
      <c r="S3462" s="6">
        <f>-MIN(data!$B$5/(POWER(LN(I3462),2))*P3462/100, O3462)</f>
        <v>0</v>
      </c>
      <c r="T3462" s="6">
        <f>-S3462*L3462/100000</f>
        <v>0</v>
      </c>
      <c r="U3462" s="4">
        <f>N3462+Q3462</f>
        <v>16.7</v>
      </c>
      <c r="V3462" s="4" t="e">
        <f>P3462*I3462/100/R3462</f>
        <v>#DIV/0!</v>
      </c>
      <c r="W3462" s="4" t="e">
        <f>V3462*H3462</f>
        <v>#DIV/0!</v>
      </c>
      <c r="X3462" s="6">
        <f>O3462+S3462</f>
        <v>37</v>
      </c>
      <c r="Y3462" s="6" t="e">
        <f>P3462*I3462/100/T3462</f>
        <v>#DIV/0!</v>
      </c>
      <c r="Z3462" s="6" t="e">
        <f>Y3462*H3462</f>
        <v>#DIV/0!</v>
      </c>
      <c r="AB3462" s="1">
        <f t="shared" si="108"/>
        <v>0</v>
      </c>
      <c r="AC3462" s="1">
        <f t="shared" si="109"/>
        <v>0</v>
      </c>
    </row>
    <row r="3463" spans="4:29" x14ac:dyDescent="0.25">
      <c r="D3463" s="1">
        <v>1999</v>
      </c>
      <c r="E3463" s="1" t="s">
        <v>109</v>
      </c>
      <c r="F3463" s="2" t="s">
        <v>288</v>
      </c>
      <c r="G3463">
        <v>4</v>
      </c>
      <c r="H3463">
        <v>2390482</v>
      </c>
      <c r="I3463" s="1">
        <v>2418.0479999999998</v>
      </c>
      <c r="J3463" s="1">
        <v>306</v>
      </c>
      <c r="K3463" s="1">
        <v>19870.13</v>
      </c>
      <c r="L3463" s="1">
        <v>17142.86</v>
      </c>
      <c r="M3463" s="3">
        <v>7</v>
      </c>
      <c r="N3463">
        <v>15.4</v>
      </c>
      <c r="O3463">
        <v>35</v>
      </c>
      <c r="P3463" s="1">
        <f>IF($A$3="Percentage of government revenue per capita",$B$3,0) + IF($A$3="Absolute extra revenue",AB3463,0) + IF($A$3="Absolute revenue per capita",AC3463,0)</f>
        <v>0</v>
      </c>
      <c r="Q3463" s="5">
        <f>-MIN(data!$B$4 / data!I3907 * data!P3907 / 100, data!N3907)</f>
        <v>0</v>
      </c>
      <c r="R3463" s="4">
        <f>-Q3463*K3463/1000</f>
        <v>0</v>
      </c>
      <c r="S3463" s="6">
        <f>-MIN(data!$B$5/(POWER(LN(I3463),2))*P3463/100, O3463)</f>
        <v>0</v>
      </c>
      <c r="T3463" s="6">
        <f>-S3463*L3463/100000</f>
        <v>0</v>
      </c>
      <c r="U3463" s="4">
        <f>N3463+Q3463</f>
        <v>15.4</v>
      </c>
      <c r="V3463" s="4" t="e">
        <f>P3463*I3463/100/R3463</f>
        <v>#DIV/0!</v>
      </c>
      <c r="W3463" s="4" t="e">
        <f>V3463*H3463</f>
        <v>#DIV/0!</v>
      </c>
      <c r="X3463" s="6">
        <f>O3463+S3463</f>
        <v>35</v>
      </c>
      <c r="Y3463" s="6" t="e">
        <f>P3463*I3463/100/T3463</f>
        <v>#DIV/0!</v>
      </c>
      <c r="Z3463" s="6" t="e">
        <f>Y3463*H3463</f>
        <v>#DIV/0!</v>
      </c>
      <c r="AB3463" s="1">
        <f t="shared" si="108"/>
        <v>0</v>
      </c>
      <c r="AC3463" s="1">
        <f t="shared" si="109"/>
        <v>0</v>
      </c>
    </row>
    <row r="3464" spans="4:29" x14ac:dyDescent="0.25">
      <c r="D3464" s="1">
        <v>2000</v>
      </c>
      <c r="E3464" s="1" t="s">
        <v>109</v>
      </c>
      <c r="F3464" s="2" t="s">
        <v>288</v>
      </c>
      <c r="G3464">
        <v>4</v>
      </c>
      <c r="H3464">
        <v>2367550</v>
      </c>
      <c r="I3464" s="1">
        <v>2394.56</v>
      </c>
      <c r="J3464" s="1">
        <v>279</v>
      </c>
      <c r="K3464" s="1">
        <v>19510.490000000002</v>
      </c>
      <c r="L3464" s="1">
        <v>20000</v>
      </c>
      <c r="M3464" s="3">
        <v>6</v>
      </c>
      <c r="N3464">
        <v>14.3</v>
      </c>
      <c r="O3464">
        <v>30</v>
      </c>
      <c r="P3464" s="1">
        <f>IF($A$3="Percentage of government revenue per capita",$B$3,0) + IF($A$3="Absolute extra revenue",AB3464,0) + IF($A$3="Absolute revenue per capita",AC3464,0)</f>
        <v>0</v>
      </c>
      <c r="Q3464" s="5">
        <f>-MIN(data!$B$4 / data!I3908 * data!P3908 / 100, data!N3908)</f>
        <v>0</v>
      </c>
      <c r="R3464" s="4">
        <f>-Q3464*K3464/1000</f>
        <v>0</v>
      </c>
      <c r="S3464" s="6">
        <f>-MIN(data!$B$5/(POWER(LN(I3464),2))*P3464/100, O3464)</f>
        <v>0</v>
      </c>
      <c r="T3464" s="6">
        <f>-S3464*L3464/100000</f>
        <v>0</v>
      </c>
      <c r="U3464" s="4">
        <f>N3464+Q3464</f>
        <v>14.3</v>
      </c>
      <c r="V3464" s="4" t="e">
        <f>P3464*I3464/100/R3464</f>
        <v>#DIV/0!</v>
      </c>
      <c r="W3464" s="4" t="e">
        <f>V3464*H3464</f>
        <v>#DIV/0!</v>
      </c>
      <c r="X3464" s="6">
        <f>O3464+S3464</f>
        <v>30</v>
      </c>
      <c r="Y3464" s="6" t="e">
        <f>P3464*I3464/100/T3464</f>
        <v>#DIV/0!</v>
      </c>
      <c r="Z3464" s="6" t="e">
        <f>Y3464*H3464</f>
        <v>#DIV/0!</v>
      </c>
      <c r="AB3464" s="1">
        <f t="shared" si="108"/>
        <v>0</v>
      </c>
      <c r="AC3464" s="1">
        <f t="shared" si="109"/>
        <v>0</v>
      </c>
    </row>
    <row r="3465" spans="4:29" x14ac:dyDescent="0.25">
      <c r="D3465" s="1">
        <v>2001</v>
      </c>
      <c r="E3465" s="1" t="s">
        <v>109</v>
      </c>
      <c r="F3465" s="2" t="s">
        <v>288</v>
      </c>
      <c r="G3465">
        <v>4</v>
      </c>
      <c r="H3465">
        <v>2337170</v>
      </c>
      <c r="I3465" s="1">
        <v>2455.2779999999998</v>
      </c>
      <c r="J3465" s="1">
        <v>262</v>
      </c>
      <c r="K3465" s="1">
        <v>19552.240000000002</v>
      </c>
      <c r="L3465" s="1">
        <v>17241.38</v>
      </c>
      <c r="M3465" s="3">
        <v>6</v>
      </c>
      <c r="N3465">
        <v>13.4</v>
      </c>
      <c r="O3465">
        <v>29</v>
      </c>
      <c r="P3465" s="1">
        <f>IF($A$3="Percentage of government revenue per capita",$B$3,0) + IF($A$3="Absolute extra revenue",AB3465,0) + IF($A$3="Absolute revenue per capita",AC3465,0)</f>
        <v>0</v>
      </c>
      <c r="Q3465" s="5">
        <f>-MIN(data!$B$4 / data!I3909 * data!P3909 / 100, data!N3909)</f>
        <v>0</v>
      </c>
      <c r="R3465" s="4">
        <f>-Q3465*K3465/1000</f>
        <v>0</v>
      </c>
      <c r="S3465" s="6">
        <f>-MIN(data!$B$5/(POWER(LN(I3465),2))*P3465/100, O3465)</f>
        <v>0</v>
      </c>
      <c r="T3465" s="6">
        <f>-S3465*L3465/100000</f>
        <v>0</v>
      </c>
      <c r="U3465" s="4">
        <f>N3465+Q3465</f>
        <v>13.4</v>
      </c>
      <c r="V3465" s="4" t="e">
        <f>P3465*I3465/100/R3465</f>
        <v>#DIV/0!</v>
      </c>
      <c r="W3465" s="4" t="e">
        <f>V3465*H3465</f>
        <v>#DIV/0!</v>
      </c>
      <c r="X3465" s="6">
        <f>O3465+S3465</f>
        <v>29</v>
      </c>
      <c r="Y3465" s="6" t="e">
        <f>P3465*I3465/100/T3465</f>
        <v>#DIV/0!</v>
      </c>
      <c r="Z3465" s="6" t="e">
        <f>Y3465*H3465</f>
        <v>#DIV/0!</v>
      </c>
      <c r="AB3465" s="1">
        <f t="shared" si="108"/>
        <v>0</v>
      </c>
      <c r="AC3465" s="1">
        <f t="shared" si="109"/>
        <v>0</v>
      </c>
    </row>
    <row r="3466" spans="4:29" x14ac:dyDescent="0.25">
      <c r="D3466" s="1">
        <v>2002</v>
      </c>
      <c r="E3466" s="1" t="s">
        <v>109</v>
      </c>
      <c r="F3466" s="2" t="s">
        <v>288</v>
      </c>
      <c r="G3466">
        <v>4</v>
      </c>
      <c r="H3466">
        <v>2310173</v>
      </c>
      <c r="I3466" s="1">
        <v>2661.2179999999998</v>
      </c>
      <c r="J3466" s="1">
        <v>250</v>
      </c>
      <c r="K3466" s="1">
        <v>19841.27</v>
      </c>
      <c r="L3466" s="1">
        <v>19230.77</v>
      </c>
      <c r="M3466" s="3">
        <v>5</v>
      </c>
      <c r="N3466">
        <v>12.6</v>
      </c>
      <c r="O3466">
        <v>26</v>
      </c>
      <c r="P3466" s="1">
        <f>IF($A$3="Percentage of government revenue per capita",$B$3,0) + IF($A$3="Absolute extra revenue",AB3466,0) + IF($A$3="Absolute revenue per capita",AC3466,0)</f>
        <v>0</v>
      </c>
      <c r="Q3466" s="5">
        <f>-MIN(data!$B$4 / data!I3910 * data!P3910 / 100, data!N3910)</f>
        <v>0</v>
      </c>
      <c r="R3466" s="4">
        <f>-Q3466*K3466/1000</f>
        <v>0</v>
      </c>
      <c r="S3466" s="6">
        <f>-MIN(data!$B$5/(POWER(LN(I3466),2))*P3466/100, O3466)</f>
        <v>0</v>
      </c>
      <c r="T3466" s="6">
        <f>-S3466*L3466/100000</f>
        <v>0</v>
      </c>
      <c r="U3466" s="4">
        <f>N3466+Q3466</f>
        <v>12.6</v>
      </c>
      <c r="V3466" s="4" t="e">
        <f>P3466*I3466/100/R3466</f>
        <v>#DIV/0!</v>
      </c>
      <c r="W3466" s="4" t="e">
        <f>V3466*H3466</f>
        <v>#DIV/0!</v>
      </c>
      <c r="X3466" s="6">
        <f>O3466+S3466</f>
        <v>26</v>
      </c>
      <c r="Y3466" s="6" t="e">
        <f>P3466*I3466/100/T3466</f>
        <v>#DIV/0!</v>
      </c>
      <c r="Z3466" s="6" t="e">
        <f>Y3466*H3466</f>
        <v>#DIV/0!</v>
      </c>
      <c r="AB3466" s="1">
        <f t="shared" si="108"/>
        <v>0</v>
      </c>
      <c r="AC3466" s="1">
        <f t="shared" si="109"/>
        <v>0</v>
      </c>
    </row>
    <row r="3467" spans="4:29" x14ac:dyDescent="0.25">
      <c r="D3467" s="1">
        <v>2003</v>
      </c>
      <c r="E3467" s="1" t="s">
        <v>109</v>
      </c>
      <c r="F3467" s="2" t="s">
        <v>288</v>
      </c>
      <c r="G3467">
        <v>4</v>
      </c>
      <c r="H3467">
        <v>2287955</v>
      </c>
      <c r="I3467" s="1">
        <v>2833.75</v>
      </c>
      <c r="J3467" s="1">
        <v>241</v>
      </c>
      <c r="K3467" s="1">
        <v>20252.099999999999</v>
      </c>
      <c r="L3467" s="1">
        <v>19230.77</v>
      </c>
      <c r="M3467" s="3">
        <v>5</v>
      </c>
      <c r="N3467">
        <v>11.9</v>
      </c>
      <c r="O3467">
        <v>26</v>
      </c>
      <c r="P3467" s="1">
        <f>IF($A$3="Percentage of government revenue per capita",$B$3,0) + IF($A$3="Absolute extra revenue",AB3467,0) + IF($A$3="Absolute revenue per capita",AC3467,0)</f>
        <v>0</v>
      </c>
      <c r="Q3467" s="5">
        <f>-MIN(data!$B$4 / data!I3911 * data!P3911 / 100, data!N3911)</f>
        <v>0</v>
      </c>
      <c r="R3467" s="4">
        <f>-Q3467*K3467/1000</f>
        <v>0</v>
      </c>
      <c r="S3467" s="6">
        <f>-MIN(data!$B$5/(POWER(LN(I3467),2))*P3467/100, O3467)</f>
        <v>0</v>
      </c>
      <c r="T3467" s="6">
        <f>-S3467*L3467/100000</f>
        <v>0</v>
      </c>
      <c r="U3467" s="4">
        <f>N3467+Q3467</f>
        <v>11.9</v>
      </c>
      <c r="V3467" s="4" t="e">
        <f>P3467*I3467/100/R3467</f>
        <v>#DIV/0!</v>
      </c>
      <c r="W3467" s="4" t="e">
        <f>V3467*H3467</f>
        <v>#DIV/0!</v>
      </c>
      <c r="X3467" s="6">
        <f>O3467+S3467</f>
        <v>26</v>
      </c>
      <c r="Y3467" s="6" t="e">
        <f>P3467*I3467/100/T3467</f>
        <v>#DIV/0!</v>
      </c>
      <c r="Z3467" s="6" t="e">
        <f>Y3467*H3467</f>
        <v>#DIV/0!</v>
      </c>
      <c r="AB3467" s="1">
        <f t="shared" si="108"/>
        <v>0</v>
      </c>
      <c r="AC3467" s="1">
        <f t="shared" si="109"/>
        <v>0</v>
      </c>
    </row>
    <row r="3468" spans="4:29" x14ac:dyDescent="0.25">
      <c r="D3468" s="1">
        <v>2004</v>
      </c>
      <c r="E3468" s="1" t="s">
        <v>109</v>
      </c>
      <c r="F3468" s="2" t="s">
        <v>288</v>
      </c>
      <c r="G3468">
        <v>4</v>
      </c>
      <c r="H3468">
        <v>2263122</v>
      </c>
      <c r="I3468" s="1">
        <v>3280.4960000000001</v>
      </c>
      <c r="J3468" s="1">
        <v>233</v>
      </c>
      <c r="K3468" s="1">
        <v>20990.99</v>
      </c>
      <c r="L3468" s="1">
        <v>21739.13</v>
      </c>
      <c r="M3468" s="3">
        <v>5</v>
      </c>
      <c r="N3468">
        <v>11.1</v>
      </c>
      <c r="O3468">
        <v>23</v>
      </c>
      <c r="P3468" s="1">
        <f>IF($A$3="Percentage of government revenue per capita",$B$3,0) + IF($A$3="Absolute extra revenue",AB3468,0) + IF($A$3="Absolute revenue per capita",AC3468,0)</f>
        <v>0</v>
      </c>
      <c r="Q3468" s="5">
        <f>-MIN(data!$B$4 / data!I3912 * data!P3912 / 100, data!N3912)</f>
        <v>0</v>
      </c>
      <c r="R3468" s="4">
        <f>-Q3468*K3468/1000</f>
        <v>0</v>
      </c>
      <c r="S3468" s="6">
        <f>-MIN(data!$B$5/(POWER(LN(I3468),2))*P3468/100, O3468)</f>
        <v>0</v>
      </c>
      <c r="T3468" s="6">
        <f>-S3468*L3468/100000</f>
        <v>0</v>
      </c>
      <c r="U3468" s="4">
        <f>N3468+Q3468</f>
        <v>11.1</v>
      </c>
      <c r="V3468" s="4" t="e">
        <f>P3468*I3468/100/R3468</f>
        <v>#DIV/0!</v>
      </c>
      <c r="W3468" s="4" t="e">
        <f>V3468*H3468</f>
        <v>#DIV/0!</v>
      </c>
      <c r="X3468" s="6">
        <f>O3468+S3468</f>
        <v>23</v>
      </c>
      <c r="Y3468" s="6" t="e">
        <f>P3468*I3468/100/T3468</f>
        <v>#DIV/0!</v>
      </c>
      <c r="Z3468" s="6" t="e">
        <f>Y3468*H3468</f>
        <v>#DIV/0!</v>
      </c>
      <c r="AB3468" s="1">
        <f t="shared" si="108"/>
        <v>0</v>
      </c>
      <c r="AC3468" s="1">
        <f t="shared" si="109"/>
        <v>0</v>
      </c>
    </row>
    <row r="3469" spans="4:29" x14ac:dyDescent="0.25">
      <c r="D3469" s="1">
        <v>2005</v>
      </c>
      <c r="E3469" s="1" t="s">
        <v>109</v>
      </c>
      <c r="F3469" s="2" t="s">
        <v>288</v>
      </c>
      <c r="G3469">
        <v>4</v>
      </c>
      <c r="H3469">
        <v>2238799</v>
      </c>
      <c r="I3469" s="1">
        <v>3676.3</v>
      </c>
      <c r="J3469" s="1">
        <v>225</v>
      </c>
      <c r="K3469" s="1">
        <v>21428.57</v>
      </c>
      <c r="L3469" s="1">
        <v>22727.27</v>
      </c>
      <c r="M3469" s="3">
        <v>5</v>
      </c>
      <c r="N3469">
        <v>10.5</v>
      </c>
      <c r="O3469">
        <v>22</v>
      </c>
      <c r="P3469" s="1">
        <f>IF($A$3="Percentage of government revenue per capita",$B$3,0) + IF($A$3="Absolute extra revenue",AB3469,0) + IF($A$3="Absolute revenue per capita",AC3469,0)</f>
        <v>0</v>
      </c>
      <c r="Q3469" s="5">
        <f>-MIN(data!$B$4 / data!I3913 * data!P3913 / 100, data!N3913)</f>
        <v>0</v>
      </c>
      <c r="R3469" s="4">
        <f>-Q3469*K3469/1000</f>
        <v>0</v>
      </c>
      <c r="S3469" s="6">
        <f>-MIN(data!$B$5/(POWER(LN(I3469),2))*P3469/100, O3469)</f>
        <v>0</v>
      </c>
      <c r="T3469" s="6">
        <f>-S3469*L3469/100000</f>
        <v>0</v>
      </c>
      <c r="U3469" s="4">
        <f>N3469+Q3469</f>
        <v>10.5</v>
      </c>
      <c r="V3469" s="4" t="e">
        <f>P3469*I3469/100/R3469</f>
        <v>#DIV/0!</v>
      </c>
      <c r="W3469" s="4" t="e">
        <f>V3469*H3469</f>
        <v>#DIV/0!</v>
      </c>
      <c r="X3469" s="6">
        <f>O3469+S3469</f>
        <v>22</v>
      </c>
      <c r="Y3469" s="6" t="e">
        <f>P3469*I3469/100/T3469</f>
        <v>#DIV/0!</v>
      </c>
      <c r="Z3469" s="6" t="e">
        <f>Y3469*H3469</f>
        <v>#DIV/0!</v>
      </c>
      <c r="AB3469" s="1">
        <f t="shared" si="108"/>
        <v>0</v>
      </c>
      <c r="AC3469" s="1">
        <f t="shared" si="109"/>
        <v>0</v>
      </c>
    </row>
    <row r="3470" spans="4:29" x14ac:dyDescent="0.25">
      <c r="D3470" s="1">
        <v>2006</v>
      </c>
      <c r="E3470" s="1" t="s">
        <v>109</v>
      </c>
      <c r="F3470" s="2" t="s">
        <v>288</v>
      </c>
      <c r="G3470">
        <v>4</v>
      </c>
      <c r="H3470">
        <v>2218357</v>
      </c>
      <c r="I3470" s="1">
        <v>4364.9390000000003</v>
      </c>
      <c r="J3470" s="1">
        <v>217</v>
      </c>
      <c r="K3470" s="1">
        <v>21919.19</v>
      </c>
      <c r="L3470" s="1">
        <v>21739.13</v>
      </c>
      <c r="M3470" s="3">
        <v>5</v>
      </c>
      <c r="N3470">
        <v>9.9</v>
      </c>
      <c r="O3470">
        <v>23</v>
      </c>
      <c r="P3470" s="1">
        <f>IF($A$3="Percentage of government revenue per capita",$B$3,0) + IF($A$3="Absolute extra revenue",AB3470,0) + IF($A$3="Absolute revenue per capita",AC3470,0)</f>
        <v>0</v>
      </c>
      <c r="Q3470" s="5">
        <f>-MIN(data!$B$4 / data!I3914 * data!P3914 / 100, data!N3914)</f>
        <v>0</v>
      </c>
      <c r="R3470" s="4">
        <f>-Q3470*K3470/1000</f>
        <v>0</v>
      </c>
      <c r="S3470" s="6">
        <f>-MIN(data!$B$5/(POWER(LN(I3470),2))*P3470/100, O3470)</f>
        <v>0</v>
      </c>
      <c r="T3470" s="6">
        <f>-S3470*L3470/100000</f>
        <v>0</v>
      </c>
      <c r="U3470" s="4">
        <f>N3470+Q3470</f>
        <v>9.9</v>
      </c>
      <c r="V3470" s="4" t="e">
        <f>P3470*I3470/100/R3470</f>
        <v>#DIV/0!</v>
      </c>
      <c r="W3470" s="4" t="e">
        <f>V3470*H3470</f>
        <v>#DIV/0!</v>
      </c>
      <c r="X3470" s="6">
        <f>O3470+S3470</f>
        <v>23</v>
      </c>
      <c r="Y3470" s="6" t="e">
        <f>P3470*I3470/100/T3470</f>
        <v>#DIV/0!</v>
      </c>
      <c r="Z3470" s="6" t="e">
        <f>Y3470*H3470</f>
        <v>#DIV/0!</v>
      </c>
      <c r="AB3470" s="1">
        <f t="shared" si="108"/>
        <v>0</v>
      </c>
      <c r="AC3470" s="1">
        <f t="shared" si="109"/>
        <v>0</v>
      </c>
    </row>
    <row r="3471" spans="4:29" x14ac:dyDescent="0.25">
      <c r="D3471" s="1">
        <v>2007</v>
      </c>
      <c r="E3471" s="1" t="s">
        <v>109</v>
      </c>
      <c r="F3471" s="2" t="s">
        <v>288</v>
      </c>
      <c r="G3471">
        <v>4</v>
      </c>
      <c r="H3471">
        <v>2200325</v>
      </c>
      <c r="I3471" s="1">
        <v>4558.0540000000001</v>
      </c>
      <c r="J3471" s="1">
        <v>208</v>
      </c>
      <c r="K3471" s="1">
        <v>22365.59</v>
      </c>
      <c r="L3471" s="1">
        <v>17391.3</v>
      </c>
      <c r="M3471" s="3">
        <v>5</v>
      </c>
      <c r="N3471">
        <v>9.3000000000000007</v>
      </c>
      <c r="O3471">
        <v>23</v>
      </c>
      <c r="P3471" s="1">
        <f>IF($A$3="Percentage of government revenue per capita",$B$3,0) + IF($A$3="Absolute extra revenue",AB3471,0) + IF($A$3="Absolute revenue per capita",AC3471,0)</f>
        <v>0</v>
      </c>
      <c r="Q3471" s="5">
        <f>-MIN(data!$B$4 / data!I3915 * data!P3915 / 100, data!N3915)</f>
        <v>0</v>
      </c>
      <c r="R3471" s="4">
        <f>-Q3471*K3471/1000</f>
        <v>0</v>
      </c>
      <c r="S3471" s="6">
        <f>-MIN(data!$B$5/(POWER(LN(I3471),2))*P3471/100, O3471)</f>
        <v>0</v>
      </c>
      <c r="T3471" s="6">
        <f>-S3471*L3471/100000</f>
        <v>0</v>
      </c>
      <c r="U3471" s="4">
        <f>N3471+Q3471</f>
        <v>9.3000000000000007</v>
      </c>
      <c r="V3471" s="4" t="e">
        <f>P3471*I3471/100/R3471</f>
        <v>#DIV/0!</v>
      </c>
      <c r="W3471" s="4" t="e">
        <f>V3471*H3471</f>
        <v>#DIV/0!</v>
      </c>
      <c r="X3471" s="6">
        <f>O3471+S3471</f>
        <v>23</v>
      </c>
      <c r="Y3471" s="6" t="e">
        <f>P3471*I3471/100/T3471</f>
        <v>#DIV/0!</v>
      </c>
      <c r="Z3471" s="6" t="e">
        <f>Y3471*H3471</f>
        <v>#DIV/0!</v>
      </c>
      <c r="AB3471" s="1">
        <f t="shared" si="108"/>
        <v>0</v>
      </c>
      <c r="AC3471" s="1">
        <f t="shared" si="109"/>
        <v>0</v>
      </c>
    </row>
    <row r="3472" spans="4:29" x14ac:dyDescent="0.25">
      <c r="D3472" s="1">
        <v>2008</v>
      </c>
      <c r="E3472" s="1" t="s">
        <v>109</v>
      </c>
      <c r="F3472" s="2" t="s">
        <v>288</v>
      </c>
      <c r="G3472">
        <v>4</v>
      </c>
      <c r="H3472">
        <v>2177322</v>
      </c>
      <c r="I3472" s="1">
        <v>4437.4880000000003</v>
      </c>
      <c r="J3472" s="1">
        <v>198</v>
      </c>
      <c r="K3472" s="1">
        <v>22500</v>
      </c>
      <c r="L3472" s="1">
        <v>20000</v>
      </c>
      <c r="M3472" s="3">
        <v>4</v>
      </c>
      <c r="N3472">
        <v>8.8000000000000007</v>
      </c>
      <c r="O3472">
        <v>20</v>
      </c>
      <c r="P3472" s="1">
        <f>IF($A$3="Percentage of government revenue per capita",$B$3,0) + IF($A$3="Absolute extra revenue",AB3472,0) + IF($A$3="Absolute revenue per capita",AC3472,0)</f>
        <v>0</v>
      </c>
      <c r="Q3472" s="5">
        <f>-MIN(data!$B$4 / data!I3916 * data!P3916 / 100, data!N3916)</f>
        <v>0</v>
      </c>
      <c r="R3472" s="4">
        <f>-Q3472*K3472/1000</f>
        <v>0</v>
      </c>
      <c r="S3472" s="6">
        <f>-MIN(data!$B$5/(POWER(LN(I3472),2))*P3472/100, O3472)</f>
        <v>0</v>
      </c>
      <c r="T3472" s="6">
        <f>-S3472*L3472/100000</f>
        <v>0</v>
      </c>
      <c r="U3472" s="4">
        <f>N3472+Q3472</f>
        <v>8.8000000000000007</v>
      </c>
      <c r="V3472" s="4" t="e">
        <f>P3472*I3472/100/R3472</f>
        <v>#DIV/0!</v>
      </c>
      <c r="W3472" s="4" t="e">
        <f>V3472*H3472</f>
        <v>#DIV/0!</v>
      </c>
      <c r="X3472" s="6">
        <f>O3472+S3472</f>
        <v>20</v>
      </c>
      <c r="Y3472" s="6" t="e">
        <f>P3472*I3472/100/T3472</f>
        <v>#DIV/0!</v>
      </c>
      <c r="Z3472" s="6" t="e">
        <f>Y3472*H3472</f>
        <v>#DIV/0!</v>
      </c>
      <c r="AB3472" s="1">
        <f t="shared" si="108"/>
        <v>0</v>
      </c>
      <c r="AC3472" s="1">
        <f t="shared" si="109"/>
        <v>0</v>
      </c>
    </row>
    <row r="3473" spans="4:29" x14ac:dyDescent="0.25">
      <c r="D3473" s="1">
        <v>2009</v>
      </c>
      <c r="E3473" s="1" t="s">
        <v>109</v>
      </c>
      <c r="F3473" s="2" t="s">
        <v>288</v>
      </c>
      <c r="G3473">
        <v>4</v>
      </c>
      <c r="H3473">
        <v>2141669</v>
      </c>
      <c r="I3473" s="1">
        <v>4047.57</v>
      </c>
      <c r="J3473" s="1">
        <v>187</v>
      </c>
      <c r="K3473" s="1">
        <v>22530.12</v>
      </c>
      <c r="L3473" s="1">
        <v>20000</v>
      </c>
      <c r="M3473" s="3">
        <v>4</v>
      </c>
      <c r="N3473">
        <v>8.3000000000000007</v>
      </c>
      <c r="O3473">
        <v>20</v>
      </c>
      <c r="P3473" s="1">
        <f>IF($A$3="Percentage of government revenue per capita",$B$3,0) + IF($A$3="Absolute extra revenue",AB3473,0) + IF($A$3="Absolute revenue per capita",AC3473,0)</f>
        <v>0</v>
      </c>
      <c r="Q3473" s="5">
        <f>-MIN(data!$B$4 / data!I3917 * data!P3917 / 100, data!N3917)</f>
        <v>0</v>
      </c>
      <c r="R3473" s="4">
        <f>-Q3473*K3473/1000</f>
        <v>0</v>
      </c>
      <c r="S3473" s="6">
        <f>-MIN(data!$B$5/(POWER(LN(I3473),2))*P3473/100, O3473)</f>
        <v>0</v>
      </c>
      <c r="T3473" s="6">
        <f>-S3473*L3473/100000</f>
        <v>0</v>
      </c>
      <c r="U3473" s="4">
        <f>N3473+Q3473</f>
        <v>8.3000000000000007</v>
      </c>
      <c r="V3473" s="4" t="e">
        <f>P3473*I3473/100/R3473</f>
        <v>#DIV/0!</v>
      </c>
      <c r="W3473" s="4" t="e">
        <f>V3473*H3473</f>
        <v>#DIV/0!</v>
      </c>
      <c r="X3473" s="6">
        <f>O3473+S3473</f>
        <v>20</v>
      </c>
      <c r="Y3473" s="6" t="e">
        <f>P3473*I3473/100/T3473</f>
        <v>#DIV/0!</v>
      </c>
      <c r="Z3473" s="6" t="e">
        <f>Y3473*H3473</f>
        <v>#DIV/0!</v>
      </c>
      <c r="AB3473" s="1">
        <f t="shared" si="108"/>
        <v>0</v>
      </c>
      <c r="AC3473" s="1">
        <f t="shared" si="109"/>
        <v>0</v>
      </c>
    </row>
    <row r="3474" spans="4:29" x14ac:dyDescent="0.25">
      <c r="D3474" s="1">
        <v>2010</v>
      </c>
      <c r="E3474" s="1" t="s">
        <v>109</v>
      </c>
      <c r="F3474" s="2" t="s">
        <v>288</v>
      </c>
      <c r="G3474">
        <v>4</v>
      </c>
      <c r="H3474">
        <v>2097555</v>
      </c>
      <c r="I3474" s="1">
        <v>4170.3140000000003</v>
      </c>
      <c r="J3474" s="1">
        <v>174</v>
      </c>
      <c r="K3474" s="1">
        <v>22307.69</v>
      </c>
      <c r="L3474" s="1">
        <v>21052.63</v>
      </c>
      <c r="M3474" s="3">
        <v>4</v>
      </c>
      <c r="N3474">
        <v>7.8</v>
      </c>
      <c r="O3474">
        <v>19</v>
      </c>
      <c r="P3474" s="1">
        <f>IF($A$3="Percentage of government revenue per capita",$B$3,0) + IF($A$3="Absolute extra revenue",AB3474,0) + IF($A$3="Absolute revenue per capita",AC3474,0)</f>
        <v>0</v>
      </c>
      <c r="Q3474" s="5">
        <f>-MIN(data!$B$4 / data!I3918 * data!P3918 / 100, data!N3918)</f>
        <v>0</v>
      </c>
      <c r="R3474" s="4">
        <f>-Q3474*K3474/1000</f>
        <v>0</v>
      </c>
      <c r="S3474" s="6">
        <f>-MIN(data!$B$5/(POWER(LN(I3474),2))*P3474/100, O3474)</f>
        <v>0</v>
      </c>
      <c r="T3474" s="6">
        <f>-S3474*L3474/100000</f>
        <v>0</v>
      </c>
      <c r="U3474" s="4">
        <f>N3474+Q3474</f>
        <v>7.8</v>
      </c>
      <c r="V3474" s="4" t="e">
        <f>P3474*I3474/100/R3474</f>
        <v>#DIV/0!</v>
      </c>
      <c r="W3474" s="4" t="e">
        <f>V3474*H3474</f>
        <v>#DIV/0!</v>
      </c>
      <c r="X3474" s="6">
        <f>O3474+S3474</f>
        <v>19</v>
      </c>
      <c r="Y3474" s="6" t="e">
        <f>P3474*I3474/100/T3474</f>
        <v>#DIV/0!</v>
      </c>
      <c r="Z3474" s="6" t="e">
        <f>Y3474*H3474</f>
        <v>#DIV/0!</v>
      </c>
      <c r="AB3474" s="1">
        <f t="shared" si="108"/>
        <v>0</v>
      </c>
      <c r="AC3474" s="1">
        <f t="shared" si="109"/>
        <v>0</v>
      </c>
    </row>
    <row r="3475" spans="4:29" x14ac:dyDescent="0.25">
      <c r="D3475" s="1">
        <v>2011</v>
      </c>
      <c r="E3475" s="1" t="s">
        <v>109</v>
      </c>
      <c r="F3475" s="2" t="s">
        <v>288</v>
      </c>
      <c r="G3475">
        <v>4</v>
      </c>
      <c r="H3475">
        <v>2059709</v>
      </c>
      <c r="I3475" s="1">
        <v>4436.9549999999999</v>
      </c>
      <c r="J3475" s="1">
        <v>160</v>
      </c>
      <c r="K3475" s="1">
        <v>21917.81</v>
      </c>
      <c r="L3475" s="1">
        <v>19047.62</v>
      </c>
      <c r="M3475" s="3">
        <v>4</v>
      </c>
      <c r="N3475">
        <v>7.3</v>
      </c>
      <c r="O3475">
        <v>21</v>
      </c>
      <c r="P3475" s="1">
        <f>IF($A$3="Percentage of government revenue per capita",$B$3,0) + IF($A$3="Absolute extra revenue",AB3475,0) + IF($A$3="Absolute revenue per capita",AC3475,0)</f>
        <v>0</v>
      </c>
      <c r="Q3475" s="5">
        <f>-MIN(data!$B$4 / data!I3919 * data!P3919 / 100, data!N3919)</f>
        <v>0</v>
      </c>
      <c r="R3475" s="4">
        <f>-Q3475*K3475/1000</f>
        <v>0</v>
      </c>
      <c r="S3475" s="6">
        <f>-MIN(data!$B$5/(POWER(LN(I3475),2))*P3475/100, O3475)</f>
        <v>0</v>
      </c>
      <c r="T3475" s="6">
        <f>-S3475*L3475/100000</f>
        <v>0</v>
      </c>
      <c r="U3475" s="4">
        <f>N3475+Q3475</f>
        <v>7.3</v>
      </c>
      <c r="V3475" s="4" t="e">
        <f>P3475*I3475/100/R3475</f>
        <v>#DIV/0!</v>
      </c>
      <c r="W3475" s="4" t="e">
        <f>V3475*H3475</f>
        <v>#DIV/0!</v>
      </c>
      <c r="X3475" s="6">
        <f>O3475+S3475</f>
        <v>21</v>
      </c>
      <c r="Y3475" s="6" t="e">
        <f>P3475*I3475/100/T3475</f>
        <v>#DIV/0!</v>
      </c>
      <c r="Z3475" s="6" t="e">
        <f>Y3475*H3475</f>
        <v>#DIV/0!</v>
      </c>
      <c r="AB3475" s="1">
        <f t="shared" si="108"/>
        <v>0</v>
      </c>
      <c r="AC3475" s="1">
        <f t="shared" si="109"/>
        <v>0</v>
      </c>
    </row>
    <row r="3476" spans="4:29" x14ac:dyDescent="0.25">
      <c r="D3476" s="1">
        <v>2012</v>
      </c>
      <c r="E3476" s="1" t="s">
        <v>109</v>
      </c>
      <c r="F3476" s="2" t="s">
        <v>288</v>
      </c>
      <c r="G3476">
        <v>4</v>
      </c>
      <c r="H3476">
        <v>2034319</v>
      </c>
      <c r="I3476" s="1">
        <v>4751.1310000000003</v>
      </c>
      <c r="J3476" s="1">
        <v>145</v>
      </c>
      <c r="K3476" s="1">
        <v>21641.79</v>
      </c>
      <c r="L3476" s="1">
        <v>22222.22</v>
      </c>
      <c r="M3476" s="3">
        <v>4</v>
      </c>
      <c r="N3476">
        <v>6.7</v>
      </c>
      <c r="O3476">
        <v>18</v>
      </c>
      <c r="P3476" s="1">
        <f>IF($A$3="Percentage of government revenue per capita",$B$3,0) + IF($A$3="Absolute extra revenue",AB3476,0) + IF($A$3="Absolute revenue per capita",AC3476,0)</f>
        <v>0</v>
      </c>
      <c r="Q3476" s="5" t="e">
        <f>-MIN(data!$B$4 / data!I3920 * data!P3920 / 100, data!N3920)</f>
        <v>#DIV/0!</v>
      </c>
      <c r="R3476" s="4" t="e">
        <f>-Q3476*K3476/1000</f>
        <v>#DIV/0!</v>
      </c>
      <c r="S3476" s="6">
        <f>-MIN(data!$B$5/(POWER(LN(I3476),2))*P3476/100, O3476)</f>
        <v>0</v>
      </c>
      <c r="T3476" s="6">
        <f>-S3476*L3476/100000</f>
        <v>0</v>
      </c>
      <c r="U3476" s="4" t="e">
        <f>N3476+Q3476</f>
        <v>#DIV/0!</v>
      </c>
      <c r="V3476" s="4" t="e">
        <f>P3476*I3476/100/R3476</f>
        <v>#DIV/0!</v>
      </c>
      <c r="W3476" s="4" t="e">
        <f>V3476*H3476</f>
        <v>#DIV/0!</v>
      </c>
      <c r="X3476" s="6">
        <f>O3476+S3476</f>
        <v>18</v>
      </c>
      <c r="Y3476" s="6" t="e">
        <f>P3476*I3476/100/T3476</f>
        <v>#DIV/0!</v>
      </c>
      <c r="Z3476" s="6" t="e">
        <f>Y3476*H3476</f>
        <v>#DIV/0!</v>
      </c>
      <c r="AB3476" s="1">
        <f t="shared" si="108"/>
        <v>0</v>
      </c>
      <c r="AC3476" s="1">
        <f t="shared" si="109"/>
        <v>0</v>
      </c>
    </row>
    <row r="3477" spans="4:29" x14ac:dyDescent="0.25">
      <c r="D3477" s="1">
        <v>2013</v>
      </c>
      <c r="E3477" s="1" t="s">
        <v>109</v>
      </c>
      <c r="F3477" s="2" t="s">
        <v>288</v>
      </c>
      <c r="G3477">
        <v>4</v>
      </c>
      <c r="H3477">
        <v>2012647</v>
      </c>
      <c r="I3477" s="1">
        <v>4893.5519999999997</v>
      </c>
      <c r="J3477" s="1">
        <v>130</v>
      </c>
      <c r="K3477" s="1">
        <v>21311.48</v>
      </c>
      <c r="L3477" s="1">
        <v>22222.22</v>
      </c>
      <c r="M3477" s="3">
        <v>4</v>
      </c>
      <c r="N3477">
        <v>6.1</v>
      </c>
      <c r="O3477">
        <v>18</v>
      </c>
      <c r="P3477" s="1">
        <f>IF($A$3="Percentage of government revenue per capita",$B$3,0) + IF($A$3="Absolute extra revenue",AB3477,0) + IF($A$3="Absolute revenue per capita",AC3477,0)</f>
        <v>0</v>
      </c>
      <c r="Q3477" s="5">
        <f>-MIN(data!$B$4 / data!I3921 * data!P3921 / 100, data!N3921)</f>
        <v>0</v>
      </c>
      <c r="R3477" s="4">
        <f>-Q3477*K3477/1000</f>
        <v>0</v>
      </c>
      <c r="S3477" s="6">
        <f>-MIN(data!$B$5/(POWER(LN(I3477),2))*P3477/100, O3477)</f>
        <v>0</v>
      </c>
      <c r="T3477" s="6">
        <f>-S3477*L3477/100000</f>
        <v>0</v>
      </c>
      <c r="U3477" s="4">
        <f>N3477+Q3477</f>
        <v>6.1</v>
      </c>
      <c r="V3477" s="4" t="e">
        <f>P3477*I3477/100/R3477</f>
        <v>#DIV/0!</v>
      </c>
      <c r="W3477" s="4" t="e">
        <f>V3477*H3477</f>
        <v>#DIV/0!</v>
      </c>
      <c r="X3477" s="6">
        <f>O3477+S3477</f>
        <v>18</v>
      </c>
      <c r="Y3477" s="6" t="e">
        <f>P3477*I3477/100/T3477</f>
        <v>#DIV/0!</v>
      </c>
      <c r="Z3477" s="6" t="e">
        <f>Y3477*H3477</f>
        <v>#DIV/0!</v>
      </c>
      <c r="AB3477" s="1">
        <f t="shared" si="108"/>
        <v>0</v>
      </c>
      <c r="AC3477" s="1">
        <f t="shared" si="109"/>
        <v>0</v>
      </c>
    </row>
    <row r="3478" spans="4:29" x14ac:dyDescent="0.25">
      <c r="D3478" s="1">
        <v>2014</v>
      </c>
      <c r="E3478" s="1" t="s">
        <v>109</v>
      </c>
      <c r="F3478" s="2" t="s">
        <v>288</v>
      </c>
      <c r="G3478">
        <v>4</v>
      </c>
      <c r="H3478">
        <v>1993782</v>
      </c>
      <c r="I3478" s="1">
        <v>5035.7790000000005</v>
      </c>
      <c r="J3478" s="1">
        <v>115</v>
      </c>
      <c r="K3478" s="1">
        <v>20909.09</v>
      </c>
      <c r="L3478" s="1">
        <v>22222.22</v>
      </c>
      <c r="M3478" s="3">
        <v>4</v>
      </c>
      <c r="N3478">
        <v>5.5</v>
      </c>
      <c r="O3478">
        <v>18</v>
      </c>
      <c r="P3478" s="1">
        <f>IF($A$3="Percentage of government revenue per capita",$B$3,0) + IF($A$3="Absolute extra revenue",AB3478,0) + IF($A$3="Absolute revenue per capita",AC3478,0)</f>
        <v>0</v>
      </c>
      <c r="Q3478" s="5">
        <f>-MIN(data!$B$4 / data!I3922 * data!P3922 / 100, data!N3922)</f>
        <v>0</v>
      </c>
      <c r="R3478" s="4">
        <f>-Q3478*K3478/1000</f>
        <v>0</v>
      </c>
      <c r="S3478" s="6">
        <f>-MIN(data!$B$5/(POWER(LN(I3478),2))*P3478/100, O3478)</f>
        <v>0</v>
      </c>
      <c r="T3478" s="6">
        <f>-S3478*L3478/100000</f>
        <v>0</v>
      </c>
      <c r="U3478" s="4">
        <f>N3478+Q3478</f>
        <v>5.5</v>
      </c>
      <c r="V3478" s="4" t="e">
        <f>P3478*I3478/100/R3478</f>
        <v>#DIV/0!</v>
      </c>
      <c r="W3478" s="4" t="e">
        <f>V3478*H3478</f>
        <v>#DIV/0!</v>
      </c>
      <c r="X3478" s="6">
        <f>O3478+S3478</f>
        <v>18</v>
      </c>
      <c r="Y3478" s="6" t="e">
        <f>P3478*I3478/100/T3478</f>
        <v>#DIV/0!</v>
      </c>
      <c r="Z3478" s="6" t="e">
        <f>Y3478*H3478</f>
        <v>#DIV/0!</v>
      </c>
      <c r="AB3478" s="1">
        <f t="shared" si="108"/>
        <v>0</v>
      </c>
      <c r="AC3478" s="1">
        <f t="shared" si="109"/>
        <v>0</v>
      </c>
    </row>
    <row r="3479" spans="4:29" x14ac:dyDescent="0.25">
      <c r="D3479" s="1">
        <v>2015</v>
      </c>
      <c r="E3479" s="1" t="s">
        <v>109</v>
      </c>
      <c r="F3479" s="2" t="s">
        <v>288</v>
      </c>
      <c r="G3479">
        <v>4</v>
      </c>
      <c r="H3479">
        <v>1977527</v>
      </c>
      <c r="I3479" s="1">
        <v>5255.19</v>
      </c>
      <c r="J3479" s="1">
        <v>102</v>
      </c>
      <c r="K3479" s="1">
        <v>20400</v>
      </c>
      <c r="M3479" s="3">
        <v>4</v>
      </c>
      <c r="N3479">
        <v>5</v>
      </c>
      <c r="O3479">
        <v>18</v>
      </c>
      <c r="P3479" s="1">
        <f>IF($A$3="Percentage of government revenue per capita",$B$3,0) + IF($A$3="Absolute extra revenue",AB3479,0) + IF($A$3="Absolute revenue per capita",AC3479,0)</f>
        <v>0</v>
      </c>
      <c r="Q3479" s="5">
        <f>-MIN(data!$B$4 / data!I3923 * data!P3923 / 100, data!N3923)</f>
        <v>0</v>
      </c>
      <c r="R3479" s="4">
        <f>-Q3479*K3479/1000</f>
        <v>0</v>
      </c>
      <c r="S3479" s="6">
        <f>-MIN(data!$B$5/(POWER(LN(I3479),2))*P3479/100, O3479)</f>
        <v>0</v>
      </c>
      <c r="T3479" s="6">
        <f>-S3479*L3479/100000</f>
        <v>0</v>
      </c>
      <c r="U3479" s="4">
        <f>N3479+Q3479</f>
        <v>5</v>
      </c>
      <c r="V3479" s="4" t="e">
        <f>P3479*I3479/100/R3479</f>
        <v>#DIV/0!</v>
      </c>
      <c r="W3479" s="4" t="e">
        <f>V3479*H3479</f>
        <v>#DIV/0!</v>
      </c>
      <c r="X3479" s="6">
        <f>O3479+S3479</f>
        <v>18</v>
      </c>
      <c r="Y3479" s="6" t="e">
        <f>P3479*I3479/100/T3479</f>
        <v>#DIV/0!</v>
      </c>
      <c r="Z3479" s="6" t="e">
        <f>Y3479*H3479</f>
        <v>#DIV/0!</v>
      </c>
      <c r="AB3479" s="1">
        <f t="shared" si="108"/>
        <v>0</v>
      </c>
      <c r="AC3479" s="1">
        <f t="shared" si="109"/>
        <v>0</v>
      </c>
    </row>
    <row r="3480" spans="4:29" x14ac:dyDescent="0.25">
      <c r="D3480" s="1">
        <v>2016</v>
      </c>
      <c r="E3480" s="1" t="s">
        <v>109</v>
      </c>
      <c r="F3480" s="2" t="s">
        <v>288</v>
      </c>
      <c r="G3480">
        <v>4</v>
      </c>
      <c r="H3480">
        <v>1959537</v>
      </c>
      <c r="I3480" s="1">
        <v>5452.6450000000004</v>
      </c>
      <c r="J3480" s="1">
        <v>92</v>
      </c>
      <c r="K3480" s="1">
        <v>20000</v>
      </c>
      <c r="M3480" s="3"/>
      <c r="N3480">
        <v>4.5999999999999996</v>
      </c>
      <c r="O3480"/>
      <c r="P3480" s="1">
        <f>IF($A$3="Percentage of government revenue per capita",$B$3,0) + IF($A$3="Absolute extra revenue",AB3480,0) + IF($A$3="Absolute revenue per capita",AC3480,0)</f>
        <v>0</v>
      </c>
      <c r="Q3480" s="5">
        <f>-MIN(data!$B$4 / data!I3924 * data!P3924 / 100, data!N3924)</f>
        <v>0</v>
      </c>
      <c r="R3480" s="4">
        <f>-Q3480*K3480/1000</f>
        <v>0</v>
      </c>
      <c r="S3480" s="6">
        <f>-MIN(data!$B$5/(POWER(LN(I3480),2))*P3480/100, O3480)</f>
        <v>0</v>
      </c>
      <c r="T3480" s="6">
        <f>-S3480*L3480/100000</f>
        <v>0</v>
      </c>
      <c r="U3480" s="4">
        <f>N3480+Q3480</f>
        <v>4.5999999999999996</v>
      </c>
      <c r="V3480" s="4" t="e">
        <f>P3480*I3480/100/R3480</f>
        <v>#DIV/0!</v>
      </c>
      <c r="W3480" s="4" t="e">
        <f>V3480*H3480</f>
        <v>#DIV/0!</v>
      </c>
      <c r="X3480" s="6">
        <f>O3480+S3480</f>
        <v>0</v>
      </c>
      <c r="Y3480" s="6" t="e">
        <f>P3480*I3480/100/T3480</f>
        <v>#DIV/0!</v>
      </c>
      <c r="Z3480" s="6" t="e">
        <f>Y3480*H3480</f>
        <v>#DIV/0!</v>
      </c>
      <c r="AB3480" s="1">
        <f t="shared" si="108"/>
        <v>0</v>
      </c>
      <c r="AC3480" s="1">
        <f t="shared" si="109"/>
        <v>0</v>
      </c>
    </row>
    <row r="3481" spans="4:29" x14ac:dyDescent="0.25">
      <c r="D3481" s="1">
        <v>1980</v>
      </c>
      <c r="E3481" s="1" t="s">
        <v>101</v>
      </c>
      <c r="F3481" s="2" t="s">
        <v>289</v>
      </c>
      <c r="G3481">
        <v>3</v>
      </c>
      <c r="H3481">
        <v>2588929</v>
      </c>
      <c r="I3481" s="1">
        <v>0</v>
      </c>
      <c r="J3481" s="1">
        <v>3907</v>
      </c>
      <c r="K3481" s="1">
        <v>77984.03</v>
      </c>
      <c r="M3481" s="3"/>
      <c r="N3481">
        <v>50.1</v>
      </c>
      <c r="O3481"/>
      <c r="P3481" s="1">
        <f>IF($A$3="Percentage of government revenue per capita",$B$3,0) + IF($A$3="Absolute extra revenue",AB3481,0) + IF($A$3="Absolute revenue per capita",AC3481,0)</f>
        <v>0</v>
      </c>
      <c r="Q3481" s="5" t="e">
        <f>-MIN(data!$B$4 / data!I3592 * data!P3592 / 100, data!N3592)</f>
        <v>#DIV/0!</v>
      </c>
      <c r="R3481" s="4" t="e">
        <f>-Q3481*K3481/1000</f>
        <v>#DIV/0!</v>
      </c>
      <c r="S3481" s="6" t="e">
        <f>-MIN(data!$B$5/(POWER(LN(I3481),2))*P3481/100, O3481)</f>
        <v>#NUM!</v>
      </c>
      <c r="T3481" s="6" t="e">
        <f>-S3481*L3481/100000</f>
        <v>#NUM!</v>
      </c>
      <c r="U3481" s="4" t="e">
        <f>N3481+Q3481</f>
        <v>#DIV/0!</v>
      </c>
      <c r="V3481" s="4" t="e">
        <f>P3481*I3481/100/R3481</f>
        <v>#DIV/0!</v>
      </c>
      <c r="W3481" s="4" t="e">
        <f>V3481*H3481</f>
        <v>#DIV/0!</v>
      </c>
      <c r="X3481" s="6" t="e">
        <f>O3481+S3481</f>
        <v>#NUM!</v>
      </c>
      <c r="Y3481" s="6" t="e">
        <f>P3481*I3481/100/T3481</f>
        <v>#NUM!</v>
      </c>
      <c r="Z3481" s="6" t="e">
        <f>Y3481*H3481</f>
        <v>#NUM!</v>
      </c>
      <c r="AB3481" s="1" t="e">
        <f t="shared" si="108"/>
        <v>#DIV/0!</v>
      </c>
      <c r="AC3481" s="1" t="e">
        <f t="shared" si="109"/>
        <v>#DIV/0!</v>
      </c>
    </row>
    <row r="3482" spans="4:29" x14ac:dyDescent="0.25">
      <c r="D3482" s="1">
        <v>1981</v>
      </c>
      <c r="E3482" s="1" t="s">
        <v>101</v>
      </c>
      <c r="F3482" s="2" t="s">
        <v>289</v>
      </c>
      <c r="G3482">
        <v>3</v>
      </c>
      <c r="H3482">
        <v>2594302</v>
      </c>
      <c r="I3482" s="1">
        <v>0</v>
      </c>
      <c r="J3482" s="1">
        <v>3758</v>
      </c>
      <c r="K3482" s="1">
        <v>77484.539999999994</v>
      </c>
      <c r="M3482" s="3"/>
      <c r="N3482">
        <v>48.5</v>
      </c>
      <c r="O3482"/>
      <c r="P3482" s="1">
        <f>IF($A$3="Percentage of government revenue per capita",$B$3,0) + IF($A$3="Absolute extra revenue",AB3482,0) + IF($A$3="Absolute revenue per capita",AC3482,0)</f>
        <v>0</v>
      </c>
      <c r="Q3482" s="5" t="e">
        <f>-MIN(data!$B$4 / data!I3593 * data!P3593 / 100, data!N3593)</f>
        <v>#DIV/0!</v>
      </c>
      <c r="R3482" s="4" t="e">
        <f>-Q3482*K3482/1000</f>
        <v>#DIV/0!</v>
      </c>
      <c r="S3482" s="6" t="e">
        <f>-MIN(data!$B$5/(POWER(LN(I3482),2))*P3482/100, O3482)</f>
        <v>#NUM!</v>
      </c>
      <c r="T3482" s="6" t="e">
        <f>-S3482*L3482/100000</f>
        <v>#NUM!</v>
      </c>
      <c r="U3482" s="4" t="e">
        <f>N3482+Q3482</f>
        <v>#DIV/0!</v>
      </c>
      <c r="V3482" s="4" t="e">
        <f>P3482*I3482/100/R3482</f>
        <v>#DIV/0!</v>
      </c>
      <c r="W3482" s="4" t="e">
        <f>V3482*H3482</f>
        <v>#DIV/0!</v>
      </c>
      <c r="X3482" s="6" t="e">
        <f>O3482+S3482</f>
        <v>#NUM!</v>
      </c>
      <c r="Y3482" s="6" t="e">
        <f>P3482*I3482/100/T3482</f>
        <v>#NUM!</v>
      </c>
      <c r="Z3482" s="6" t="e">
        <f>Y3482*H3482</f>
        <v>#NUM!</v>
      </c>
      <c r="AB3482" s="1" t="e">
        <f t="shared" si="108"/>
        <v>#DIV/0!</v>
      </c>
      <c r="AC3482" s="1" t="e">
        <f t="shared" si="109"/>
        <v>#DIV/0!</v>
      </c>
    </row>
    <row r="3483" spans="4:29" x14ac:dyDescent="0.25">
      <c r="D3483" s="1">
        <v>1982</v>
      </c>
      <c r="E3483" s="1" t="s">
        <v>101</v>
      </c>
      <c r="F3483" s="2" t="s">
        <v>289</v>
      </c>
      <c r="G3483">
        <v>3</v>
      </c>
      <c r="H3483">
        <v>2606139</v>
      </c>
      <c r="I3483" s="1">
        <v>0</v>
      </c>
      <c r="J3483" s="1">
        <v>3591</v>
      </c>
      <c r="K3483" s="1">
        <v>76895.070000000007</v>
      </c>
      <c r="M3483" s="3"/>
      <c r="N3483">
        <v>46.7</v>
      </c>
      <c r="O3483"/>
      <c r="P3483" s="1">
        <f>IF($A$3="Percentage of government revenue per capita",$B$3,0) + IF($A$3="Absolute extra revenue",AB3483,0) + IF($A$3="Absolute revenue per capita",AC3483,0)</f>
        <v>0</v>
      </c>
      <c r="Q3483" s="5" t="e">
        <f>-MIN(data!$B$4 / data!I3594 * data!P3594 / 100, data!N3594)</f>
        <v>#DIV/0!</v>
      </c>
      <c r="R3483" s="4" t="e">
        <f>-Q3483*K3483/1000</f>
        <v>#DIV/0!</v>
      </c>
      <c r="S3483" s="6" t="e">
        <f>-MIN(data!$B$5/(POWER(LN(I3483),2))*P3483/100, O3483)</f>
        <v>#NUM!</v>
      </c>
      <c r="T3483" s="6" t="e">
        <f>-S3483*L3483/100000</f>
        <v>#NUM!</v>
      </c>
      <c r="U3483" s="4" t="e">
        <f>N3483+Q3483</f>
        <v>#DIV/0!</v>
      </c>
      <c r="V3483" s="4" t="e">
        <f>P3483*I3483/100/R3483</f>
        <v>#DIV/0!</v>
      </c>
      <c r="W3483" s="4" t="e">
        <f>V3483*H3483</f>
        <v>#DIV/0!</v>
      </c>
      <c r="X3483" s="6" t="e">
        <f>O3483+S3483</f>
        <v>#NUM!</v>
      </c>
      <c r="Y3483" s="6" t="e">
        <f>P3483*I3483/100/T3483</f>
        <v>#NUM!</v>
      </c>
      <c r="Z3483" s="6" t="e">
        <f>Y3483*H3483</f>
        <v>#NUM!</v>
      </c>
      <c r="AB3483" s="1" t="e">
        <f t="shared" si="108"/>
        <v>#DIV/0!</v>
      </c>
      <c r="AC3483" s="1" t="e">
        <f t="shared" si="109"/>
        <v>#DIV/0!</v>
      </c>
    </row>
    <row r="3484" spans="4:29" x14ac:dyDescent="0.25">
      <c r="D3484" s="1">
        <v>1983</v>
      </c>
      <c r="E3484" s="1" t="s">
        <v>101</v>
      </c>
      <c r="F3484" s="2" t="s">
        <v>289</v>
      </c>
      <c r="G3484">
        <v>3</v>
      </c>
      <c r="H3484">
        <v>2622072</v>
      </c>
      <c r="I3484" s="1">
        <v>0</v>
      </c>
      <c r="J3484" s="1">
        <v>3410</v>
      </c>
      <c r="K3484" s="1">
        <v>75946.55</v>
      </c>
      <c r="M3484" s="3"/>
      <c r="N3484">
        <v>44.9</v>
      </c>
      <c r="O3484"/>
      <c r="P3484" s="1">
        <f>IF($A$3="Percentage of government revenue per capita",$B$3,0) + IF($A$3="Absolute extra revenue",AB3484,0) + IF($A$3="Absolute revenue per capita",AC3484,0)</f>
        <v>0</v>
      </c>
      <c r="Q3484" s="5" t="e">
        <f>-MIN(data!$B$4 / data!I3595 * data!P3595 / 100, data!N3595)</f>
        <v>#DIV/0!</v>
      </c>
      <c r="R3484" s="4" t="e">
        <f>-Q3484*K3484/1000</f>
        <v>#DIV/0!</v>
      </c>
      <c r="S3484" s="6" t="e">
        <f>-MIN(data!$B$5/(POWER(LN(I3484),2))*P3484/100, O3484)</f>
        <v>#NUM!</v>
      </c>
      <c r="T3484" s="6" t="e">
        <f>-S3484*L3484/100000</f>
        <v>#NUM!</v>
      </c>
      <c r="U3484" s="4" t="e">
        <f>N3484+Q3484</f>
        <v>#DIV/0!</v>
      </c>
      <c r="V3484" s="4" t="e">
        <f>P3484*I3484/100/R3484</f>
        <v>#DIV/0!</v>
      </c>
      <c r="W3484" s="4" t="e">
        <f>V3484*H3484</f>
        <v>#DIV/0!</v>
      </c>
      <c r="X3484" s="6" t="e">
        <f>O3484+S3484</f>
        <v>#NUM!</v>
      </c>
      <c r="Y3484" s="6" t="e">
        <f>P3484*I3484/100/T3484</f>
        <v>#NUM!</v>
      </c>
      <c r="Z3484" s="6" t="e">
        <f>Y3484*H3484</f>
        <v>#NUM!</v>
      </c>
      <c r="AB3484" s="1" t="e">
        <f t="shared" si="108"/>
        <v>#DIV/0!</v>
      </c>
      <c r="AC3484" s="1" t="e">
        <f t="shared" si="109"/>
        <v>#DIV/0!</v>
      </c>
    </row>
    <row r="3485" spans="4:29" x14ac:dyDescent="0.25">
      <c r="D3485" s="1">
        <v>1984</v>
      </c>
      <c r="E3485" s="1" t="s">
        <v>101</v>
      </c>
      <c r="F3485" s="2" t="s">
        <v>289</v>
      </c>
      <c r="G3485">
        <v>3</v>
      </c>
      <c r="H3485">
        <v>2638054</v>
      </c>
      <c r="I3485" s="1">
        <v>0</v>
      </c>
      <c r="J3485" s="1">
        <v>3222</v>
      </c>
      <c r="K3485" s="1">
        <v>74930.23</v>
      </c>
      <c r="M3485" s="3"/>
      <c r="N3485">
        <v>43</v>
      </c>
      <c r="O3485"/>
      <c r="P3485" s="1">
        <f>IF($A$3="Percentage of government revenue per capita",$B$3,0) + IF($A$3="Absolute extra revenue",AB3485,0) + IF($A$3="Absolute revenue per capita",AC3485,0)</f>
        <v>0</v>
      </c>
      <c r="Q3485" s="5" t="e">
        <f>-MIN(data!$B$4 / data!I3596 * data!P3596 / 100, data!N3596)</f>
        <v>#DIV/0!</v>
      </c>
      <c r="R3485" s="4" t="e">
        <f>-Q3485*K3485/1000</f>
        <v>#DIV/0!</v>
      </c>
      <c r="S3485" s="6" t="e">
        <f>-MIN(data!$B$5/(POWER(LN(I3485),2))*P3485/100, O3485)</f>
        <v>#NUM!</v>
      </c>
      <c r="T3485" s="6" t="e">
        <f>-S3485*L3485/100000</f>
        <v>#NUM!</v>
      </c>
      <c r="U3485" s="4" t="e">
        <f>N3485+Q3485</f>
        <v>#DIV/0!</v>
      </c>
      <c r="V3485" s="4" t="e">
        <f>P3485*I3485/100/R3485</f>
        <v>#DIV/0!</v>
      </c>
      <c r="W3485" s="4" t="e">
        <f>V3485*H3485</f>
        <v>#DIV/0!</v>
      </c>
      <c r="X3485" s="6" t="e">
        <f>O3485+S3485</f>
        <v>#NUM!</v>
      </c>
      <c r="Y3485" s="6" t="e">
        <f>P3485*I3485/100/T3485</f>
        <v>#NUM!</v>
      </c>
      <c r="Z3485" s="6" t="e">
        <f>Y3485*H3485</f>
        <v>#NUM!</v>
      </c>
      <c r="AB3485" s="1" t="e">
        <f t="shared" si="108"/>
        <v>#DIV/0!</v>
      </c>
      <c r="AC3485" s="1" t="e">
        <f t="shared" si="109"/>
        <v>#DIV/0!</v>
      </c>
    </row>
    <row r="3486" spans="4:29" x14ac:dyDescent="0.25">
      <c r="D3486" s="1">
        <v>1985</v>
      </c>
      <c r="E3486" s="1" t="s">
        <v>101</v>
      </c>
      <c r="F3486" s="2" t="s">
        <v>289</v>
      </c>
      <c r="G3486">
        <v>3</v>
      </c>
      <c r="H3486">
        <v>2651995</v>
      </c>
      <c r="I3486" s="1">
        <v>0</v>
      </c>
      <c r="J3486" s="1">
        <v>3032</v>
      </c>
      <c r="K3486" s="1">
        <v>73771.289999999994</v>
      </c>
      <c r="M3486" s="3"/>
      <c r="N3486">
        <v>41.1</v>
      </c>
      <c r="O3486"/>
      <c r="P3486" s="1">
        <f>IF($A$3="Percentage of government revenue per capita",$B$3,0) + IF($A$3="Absolute extra revenue",AB3486,0) + IF($A$3="Absolute revenue per capita",AC3486,0)</f>
        <v>0</v>
      </c>
      <c r="Q3486" s="5" t="e">
        <f>-MIN(data!$B$4 / data!I3597 * data!P3597 / 100, data!N3597)</f>
        <v>#DIV/0!</v>
      </c>
      <c r="R3486" s="4" t="e">
        <f>-Q3486*K3486/1000</f>
        <v>#DIV/0!</v>
      </c>
      <c r="S3486" s="6" t="e">
        <f>-MIN(data!$B$5/(POWER(LN(I3486),2))*P3486/100, O3486)</f>
        <v>#NUM!</v>
      </c>
      <c r="T3486" s="6" t="e">
        <f>-S3486*L3486/100000</f>
        <v>#NUM!</v>
      </c>
      <c r="U3486" s="4" t="e">
        <f>N3486+Q3486</f>
        <v>#DIV/0!</v>
      </c>
      <c r="V3486" s="4" t="e">
        <f>P3486*I3486/100/R3486</f>
        <v>#DIV/0!</v>
      </c>
      <c r="W3486" s="4" t="e">
        <f>V3486*H3486</f>
        <v>#DIV/0!</v>
      </c>
      <c r="X3486" s="6" t="e">
        <f>O3486+S3486</f>
        <v>#NUM!</v>
      </c>
      <c r="Y3486" s="6" t="e">
        <f>P3486*I3486/100/T3486</f>
        <v>#NUM!</v>
      </c>
      <c r="Z3486" s="6" t="e">
        <f>Y3486*H3486</f>
        <v>#NUM!</v>
      </c>
      <c r="AB3486" s="1" t="e">
        <f t="shared" si="108"/>
        <v>#DIV/0!</v>
      </c>
      <c r="AC3486" s="1" t="e">
        <f t="shared" si="109"/>
        <v>#DIV/0!</v>
      </c>
    </row>
    <row r="3487" spans="4:29" x14ac:dyDescent="0.25">
      <c r="D3487" s="1">
        <v>1986</v>
      </c>
      <c r="E3487" s="1" t="s">
        <v>101</v>
      </c>
      <c r="F3487" s="2" t="s">
        <v>289</v>
      </c>
      <c r="G3487">
        <v>3</v>
      </c>
      <c r="H3487">
        <v>2660872</v>
      </c>
      <c r="I3487" s="1">
        <v>0</v>
      </c>
      <c r="J3487" s="1">
        <v>2847</v>
      </c>
      <c r="K3487" s="1">
        <v>72442.75</v>
      </c>
      <c r="M3487" s="3"/>
      <c r="N3487">
        <v>39.299999999999997</v>
      </c>
      <c r="O3487"/>
      <c r="P3487" s="1">
        <f>IF($A$3="Percentage of government revenue per capita",$B$3,0) + IF($A$3="Absolute extra revenue",AB3487,0) + IF($A$3="Absolute revenue per capita",AC3487,0)</f>
        <v>0</v>
      </c>
      <c r="Q3487" s="5" t="e">
        <f>-MIN(data!$B$4 / data!I3598 * data!P3598 / 100, data!N3598)</f>
        <v>#DIV/0!</v>
      </c>
      <c r="R3487" s="4" t="e">
        <f>-Q3487*K3487/1000</f>
        <v>#DIV/0!</v>
      </c>
      <c r="S3487" s="6" t="e">
        <f>-MIN(data!$B$5/(POWER(LN(I3487),2))*P3487/100, O3487)</f>
        <v>#NUM!</v>
      </c>
      <c r="T3487" s="6" t="e">
        <f>-S3487*L3487/100000</f>
        <v>#NUM!</v>
      </c>
      <c r="U3487" s="4" t="e">
        <f>N3487+Q3487</f>
        <v>#DIV/0!</v>
      </c>
      <c r="V3487" s="4" t="e">
        <f>P3487*I3487/100/R3487</f>
        <v>#DIV/0!</v>
      </c>
      <c r="W3487" s="4" t="e">
        <f>V3487*H3487</f>
        <v>#DIV/0!</v>
      </c>
      <c r="X3487" s="6" t="e">
        <f>O3487+S3487</f>
        <v>#NUM!</v>
      </c>
      <c r="Y3487" s="6" t="e">
        <f>P3487*I3487/100/T3487</f>
        <v>#NUM!</v>
      </c>
      <c r="Z3487" s="6" t="e">
        <f>Y3487*H3487</f>
        <v>#NUM!</v>
      </c>
      <c r="AB3487" s="1" t="e">
        <f t="shared" si="108"/>
        <v>#DIV/0!</v>
      </c>
      <c r="AC3487" s="1" t="e">
        <f t="shared" si="109"/>
        <v>#DIV/0!</v>
      </c>
    </row>
    <row r="3488" spans="4:29" x14ac:dyDescent="0.25">
      <c r="D3488" s="1">
        <v>1987</v>
      </c>
      <c r="E3488" s="1" t="s">
        <v>101</v>
      </c>
      <c r="F3488" s="2" t="s">
        <v>289</v>
      </c>
      <c r="G3488">
        <v>3</v>
      </c>
      <c r="H3488">
        <v>2667960</v>
      </c>
      <c r="I3488" s="1">
        <v>0</v>
      </c>
      <c r="J3488" s="1">
        <v>2669</v>
      </c>
      <c r="K3488" s="1">
        <v>71363.64</v>
      </c>
      <c r="M3488" s="3"/>
      <c r="N3488">
        <v>37.4</v>
      </c>
      <c r="O3488"/>
      <c r="P3488" s="1">
        <f>IF($A$3="Percentage of government revenue per capita",$B$3,0) + IF($A$3="Absolute extra revenue",AB3488,0) + IF($A$3="Absolute revenue per capita",AC3488,0)</f>
        <v>0</v>
      </c>
      <c r="Q3488" s="5" t="e">
        <f>-MIN(data!$B$4 / data!I3599 * data!P3599 / 100, data!N3599)</f>
        <v>#DIV/0!</v>
      </c>
      <c r="R3488" s="4" t="e">
        <f>-Q3488*K3488/1000</f>
        <v>#DIV/0!</v>
      </c>
      <c r="S3488" s="6" t="e">
        <f>-MIN(data!$B$5/(POWER(LN(I3488),2))*P3488/100, O3488)</f>
        <v>#NUM!</v>
      </c>
      <c r="T3488" s="6" t="e">
        <f>-S3488*L3488/100000</f>
        <v>#NUM!</v>
      </c>
      <c r="U3488" s="4" t="e">
        <f>N3488+Q3488</f>
        <v>#DIV/0!</v>
      </c>
      <c r="V3488" s="4" t="e">
        <f>P3488*I3488/100/R3488</f>
        <v>#DIV/0!</v>
      </c>
      <c r="W3488" s="4" t="e">
        <f>V3488*H3488</f>
        <v>#DIV/0!</v>
      </c>
      <c r="X3488" s="6" t="e">
        <f>O3488+S3488</f>
        <v>#NUM!</v>
      </c>
      <c r="Y3488" s="6" t="e">
        <f>P3488*I3488/100/T3488</f>
        <v>#NUM!</v>
      </c>
      <c r="Z3488" s="6" t="e">
        <f>Y3488*H3488</f>
        <v>#NUM!</v>
      </c>
      <c r="AB3488" s="1" t="e">
        <f t="shared" si="108"/>
        <v>#DIV/0!</v>
      </c>
      <c r="AC3488" s="1" t="e">
        <f t="shared" si="109"/>
        <v>#DIV/0!</v>
      </c>
    </row>
    <row r="3489" spans="4:29" x14ac:dyDescent="0.25">
      <c r="D3489" s="1">
        <v>1988</v>
      </c>
      <c r="E3489" s="1" t="s">
        <v>101</v>
      </c>
      <c r="F3489" s="2" t="s">
        <v>289</v>
      </c>
      <c r="G3489">
        <v>3</v>
      </c>
      <c r="H3489">
        <v>2684675</v>
      </c>
      <c r="I3489" s="1">
        <v>0</v>
      </c>
      <c r="J3489" s="1">
        <v>2504</v>
      </c>
      <c r="K3489" s="1">
        <v>70140.06</v>
      </c>
      <c r="M3489" s="3"/>
      <c r="N3489">
        <v>35.700000000000003</v>
      </c>
      <c r="O3489"/>
      <c r="P3489" s="1">
        <f>IF($A$3="Percentage of government revenue per capita",$B$3,0) + IF($A$3="Absolute extra revenue",AB3489,0) + IF($A$3="Absolute revenue per capita",AC3489,0)</f>
        <v>0</v>
      </c>
      <c r="Q3489" s="5" t="e">
        <f>-MIN(data!$B$4 / data!I3600 * data!P3600 / 100, data!N3600)</f>
        <v>#DIV/0!</v>
      </c>
      <c r="R3489" s="4" t="e">
        <f>-Q3489*K3489/1000</f>
        <v>#DIV/0!</v>
      </c>
      <c r="S3489" s="6" t="e">
        <f>-MIN(data!$B$5/(POWER(LN(I3489),2))*P3489/100, O3489)</f>
        <v>#NUM!</v>
      </c>
      <c r="T3489" s="6" t="e">
        <f>-S3489*L3489/100000</f>
        <v>#NUM!</v>
      </c>
      <c r="U3489" s="4" t="e">
        <f>N3489+Q3489</f>
        <v>#DIV/0!</v>
      </c>
      <c r="V3489" s="4" t="e">
        <f>P3489*I3489/100/R3489</f>
        <v>#DIV/0!</v>
      </c>
      <c r="W3489" s="4" t="e">
        <f>V3489*H3489</f>
        <v>#DIV/0!</v>
      </c>
      <c r="X3489" s="6" t="e">
        <f>O3489+S3489</f>
        <v>#NUM!</v>
      </c>
      <c r="Y3489" s="6" t="e">
        <f>P3489*I3489/100/T3489</f>
        <v>#NUM!</v>
      </c>
      <c r="Z3489" s="6" t="e">
        <f>Y3489*H3489</f>
        <v>#NUM!</v>
      </c>
      <c r="AB3489" s="1" t="e">
        <f t="shared" si="108"/>
        <v>#DIV/0!</v>
      </c>
      <c r="AC3489" s="1" t="e">
        <f t="shared" si="109"/>
        <v>#DIV/0!</v>
      </c>
    </row>
    <row r="3490" spans="4:29" x14ac:dyDescent="0.25">
      <c r="D3490" s="1">
        <v>1989</v>
      </c>
      <c r="E3490" s="1" t="s">
        <v>101</v>
      </c>
      <c r="F3490" s="2" t="s">
        <v>289</v>
      </c>
      <c r="G3490">
        <v>3</v>
      </c>
      <c r="H3490">
        <v>2726440</v>
      </c>
      <c r="I3490" s="1">
        <v>0</v>
      </c>
      <c r="J3490" s="1">
        <v>2355</v>
      </c>
      <c r="K3490" s="1">
        <v>69264.710000000006</v>
      </c>
      <c r="M3490" s="3"/>
      <c r="N3490">
        <v>34</v>
      </c>
      <c r="O3490"/>
      <c r="P3490" s="1">
        <f>IF($A$3="Percentage of government revenue per capita",$B$3,0) + IF($A$3="Absolute extra revenue",AB3490,0) + IF($A$3="Absolute revenue per capita",AC3490,0)</f>
        <v>0</v>
      </c>
      <c r="Q3490" s="5" t="e">
        <f>-MIN(data!$B$4 / data!I3601 * data!P3601 / 100, data!N3601)</f>
        <v>#DIV/0!</v>
      </c>
      <c r="R3490" s="4" t="e">
        <f>-Q3490*K3490/1000</f>
        <v>#DIV/0!</v>
      </c>
      <c r="S3490" s="6" t="e">
        <f>-MIN(data!$B$5/(POWER(LN(I3490),2))*P3490/100, O3490)</f>
        <v>#NUM!</v>
      </c>
      <c r="T3490" s="6" t="e">
        <f>-S3490*L3490/100000</f>
        <v>#NUM!</v>
      </c>
      <c r="U3490" s="4" t="e">
        <f>N3490+Q3490</f>
        <v>#DIV/0!</v>
      </c>
      <c r="V3490" s="4" t="e">
        <f>P3490*I3490/100/R3490</f>
        <v>#DIV/0!</v>
      </c>
      <c r="W3490" s="4" t="e">
        <f>V3490*H3490</f>
        <v>#DIV/0!</v>
      </c>
      <c r="X3490" s="6" t="e">
        <f>O3490+S3490</f>
        <v>#NUM!</v>
      </c>
      <c r="Y3490" s="6" t="e">
        <f>P3490*I3490/100/T3490</f>
        <v>#NUM!</v>
      </c>
      <c r="Z3490" s="6" t="e">
        <f>Y3490*H3490</f>
        <v>#NUM!</v>
      </c>
      <c r="AB3490" s="1" t="e">
        <f t="shared" si="108"/>
        <v>#DIV/0!</v>
      </c>
      <c r="AC3490" s="1" t="e">
        <f t="shared" si="109"/>
        <v>#DIV/0!</v>
      </c>
    </row>
    <row r="3491" spans="4:29" x14ac:dyDescent="0.25">
      <c r="D3491" s="1">
        <v>1990</v>
      </c>
      <c r="E3491" s="1" t="s">
        <v>101</v>
      </c>
      <c r="F3491" s="2" t="s">
        <v>289</v>
      </c>
      <c r="G3491">
        <v>3</v>
      </c>
      <c r="H3491">
        <v>2803044</v>
      </c>
      <c r="I3491" s="1">
        <v>0</v>
      </c>
      <c r="J3491" s="1">
        <v>2220</v>
      </c>
      <c r="K3491" s="1">
        <v>68518.52</v>
      </c>
      <c r="L3491" s="1">
        <v>64864.86</v>
      </c>
      <c r="M3491" s="3">
        <v>50</v>
      </c>
      <c r="N3491">
        <v>32.4</v>
      </c>
      <c r="O3491">
        <v>74</v>
      </c>
      <c r="P3491" s="1">
        <f>IF($A$3="Percentage of government revenue per capita",$B$3,0) + IF($A$3="Absolute extra revenue",AB3491,0) + IF($A$3="Absolute revenue per capita",AC3491,0)</f>
        <v>0</v>
      </c>
      <c r="Q3491" s="5" t="e">
        <f>-MIN(data!$B$4 / data!I3602 * data!P3602 / 100, data!N3602)</f>
        <v>#DIV/0!</v>
      </c>
      <c r="R3491" s="4" t="e">
        <f>-Q3491*K3491/1000</f>
        <v>#DIV/0!</v>
      </c>
      <c r="S3491" s="6" t="e">
        <f>-MIN(data!$B$5/(POWER(LN(I3491),2))*P3491/100, O3491)</f>
        <v>#NUM!</v>
      </c>
      <c r="T3491" s="6" t="e">
        <f>-S3491*L3491/100000</f>
        <v>#NUM!</v>
      </c>
      <c r="U3491" s="4" t="e">
        <f>N3491+Q3491</f>
        <v>#DIV/0!</v>
      </c>
      <c r="V3491" s="4" t="e">
        <f>P3491*I3491/100/R3491</f>
        <v>#DIV/0!</v>
      </c>
      <c r="W3491" s="4" t="e">
        <f>V3491*H3491</f>
        <v>#DIV/0!</v>
      </c>
      <c r="X3491" s="6" t="e">
        <f>O3491+S3491</f>
        <v>#NUM!</v>
      </c>
      <c r="Y3491" s="6" t="e">
        <f>P3491*I3491/100/T3491</f>
        <v>#NUM!</v>
      </c>
      <c r="Z3491" s="6" t="e">
        <f>Y3491*H3491</f>
        <v>#NUM!</v>
      </c>
      <c r="AB3491" s="1" t="e">
        <f t="shared" si="108"/>
        <v>#DIV/0!</v>
      </c>
      <c r="AC3491" s="1" t="e">
        <f t="shared" si="109"/>
        <v>#DIV/0!</v>
      </c>
    </row>
    <row r="3492" spans="4:29" x14ac:dyDescent="0.25">
      <c r="D3492" s="1">
        <v>1991</v>
      </c>
      <c r="E3492" s="1" t="s">
        <v>101</v>
      </c>
      <c r="F3492" s="2" t="s">
        <v>289</v>
      </c>
      <c r="G3492">
        <v>3</v>
      </c>
      <c r="H3492">
        <v>2921706</v>
      </c>
      <c r="I3492" s="1">
        <v>0</v>
      </c>
      <c r="J3492" s="1">
        <v>2097</v>
      </c>
      <c r="K3492" s="1">
        <v>67864.08</v>
      </c>
      <c r="L3492" s="1">
        <v>61971.83</v>
      </c>
      <c r="M3492" s="3">
        <v>48</v>
      </c>
      <c r="N3492">
        <v>30.9</v>
      </c>
      <c r="O3492">
        <v>71</v>
      </c>
      <c r="P3492" s="1">
        <f>IF($A$3="Percentage of government revenue per capita",$B$3,0) + IF($A$3="Absolute extra revenue",AB3492,0) + IF($A$3="Absolute revenue per capita",AC3492,0)</f>
        <v>0</v>
      </c>
      <c r="Q3492" s="5" t="e">
        <f>-MIN(data!$B$4 / data!I3603 * data!P3603 / 100, data!N3603)</f>
        <v>#DIV/0!</v>
      </c>
      <c r="R3492" s="4" t="e">
        <f>-Q3492*K3492/1000</f>
        <v>#DIV/0!</v>
      </c>
      <c r="S3492" s="6" t="e">
        <f>-MIN(data!$B$5/(POWER(LN(I3492),2))*P3492/100, O3492)</f>
        <v>#NUM!</v>
      </c>
      <c r="T3492" s="6" t="e">
        <f>-S3492*L3492/100000</f>
        <v>#NUM!</v>
      </c>
      <c r="U3492" s="4" t="e">
        <f>N3492+Q3492</f>
        <v>#DIV/0!</v>
      </c>
      <c r="V3492" s="4" t="e">
        <f>P3492*I3492/100/R3492</f>
        <v>#DIV/0!</v>
      </c>
      <c r="W3492" s="4" t="e">
        <f>V3492*H3492</f>
        <v>#DIV/0!</v>
      </c>
      <c r="X3492" s="6" t="e">
        <f>O3492+S3492</f>
        <v>#NUM!</v>
      </c>
      <c r="Y3492" s="6" t="e">
        <f>P3492*I3492/100/T3492</f>
        <v>#NUM!</v>
      </c>
      <c r="Z3492" s="6" t="e">
        <f>Y3492*H3492</f>
        <v>#NUM!</v>
      </c>
      <c r="AB3492" s="1" t="e">
        <f t="shared" si="108"/>
        <v>#DIV/0!</v>
      </c>
      <c r="AC3492" s="1" t="e">
        <f t="shared" si="109"/>
        <v>#DIV/0!</v>
      </c>
    </row>
    <row r="3493" spans="4:29" x14ac:dyDescent="0.25">
      <c r="D3493" s="1">
        <v>1992</v>
      </c>
      <c r="E3493" s="1" t="s">
        <v>101</v>
      </c>
      <c r="F3493" s="2" t="s">
        <v>289</v>
      </c>
      <c r="G3493">
        <v>3</v>
      </c>
      <c r="H3493">
        <v>3076132</v>
      </c>
      <c r="I3493" s="1">
        <v>0</v>
      </c>
      <c r="J3493" s="1">
        <v>1987</v>
      </c>
      <c r="K3493" s="1">
        <v>67355.929999999993</v>
      </c>
      <c r="L3493" s="1">
        <v>63076.92</v>
      </c>
      <c r="M3493" s="3">
        <v>44</v>
      </c>
      <c r="N3493">
        <v>29.5</v>
      </c>
      <c r="O3493">
        <v>65</v>
      </c>
      <c r="P3493" s="1">
        <f>IF($A$3="Percentage of government revenue per capita",$B$3,0) + IF($A$3="Absolute extra revenue",AB3493,0) + IF($A$3="Absolute revenue per capita",AC3493,0)</f>
        <v>0</v>
      </c>
      <c r="Q3493" s="5" t="e">
        <f>-MIN(data!$B$4 / data!I3604 * data!P3604 / 100, data!N3604)</f>
        <v>#DIV/0!</v>
      </c>
      <c r="R3493" s="4" t="e">
        <f>-Q3493*K3493/1000</f>
        <v>#DIV/0!</v>
      </c>
      <c r="S3493" s="6" t="e">
        <f>-MIN(data!$B$5/(POWER(LN(I3493),2))*P3493/100, O3493)</f>
        <v>#NUM!</v>
      </c>
      <c r="T3493" s="6" t="e">
        <f>-S3493*L3493/100000</f>
        <v>#NUM!</v>
      </c>
      <c r="U3493" s="4" t="e">
        <f>N3493+Q3493</f>
        <v>#DIV/0!</v>
      </c>
      <c r="V3493" s="4" t="e">
        <f>P3493*I3493/100/R3493</f>
        <v>#DIV/0!</v>
      </c>
      <c r="W3493" s="4" t="e">
        <f>V3493*H3493</f>
        <v>#DIV/0!</v>
      </c>
      <c r="X3493" s="6" t="e">
        <f>O3493+S3493</f>
        <v>#NUM!</v>
      </c>
      <c r="Y3493" s="6" t="e">
        <f>P3493*I3493/100/T3493</f>
        <v>#NUM!</v>
      </c>
      <c r="Z3493" s="6" t="e">
        <f>Y3493*H3493</f>
        <v>#NUM!</v>
      </c>
      <c r="AB3493" s="1" t="e">
        <f t="shared" si="108"/>
        <v>#DIV/0!</v>
      </c>
      <c r="AC3493" s="1" t="e">
        <f t="shared" si="109"/>
        <v>#DIV/0!</v>
      </c>
    </row>
    <row r="3494" spans="4:29" x14ac:dyDescent="0.25">
      <c r="D3494" s="1">
        <v>1993</v>
      </c>
      <c r="E3494" s="1" t="s">
        <v>101</v>
      </c>
      <c r="F3494" s="2" t="s">
        <v>289</v>
      </c>
      <c r="G3494">
        <v>3</v>
      </c>
      <c r="H3494">
        <v>3246126</v>
      </c>
      <c r="I3494" s="1">
        <v>707.53899999999999</v>
      </c>
      <c r="J3494" s="1">
        <v>1887</v>
      </c>
      <c r="K3494" s="1">
        <v>66914.89</v>
      </c>
      <c r="L3494" s="1">
        <v>62295.08</v>
      </c>
      <c r="M3494" s="3">
        <v>41</v>
      </c>
      <c r="N3494">
        <v>28.2</v>
      </c>
      <c r="O3494">
        <v>61</v>
      </c>
      <c r="P3494" s="1">
        <f>IF($A$3="Percentage of government revenue per capita",$B$3,0) + IF($A$3="Absolute extra revenue",AB3494,0) + IF($A$3="Absolute revenue per capita",AC3494,0)</f>
        <v>0</v>
      </c>
      <c r="Q3494" s="5" t="e">
        <f>-MIN(data!$B$4 / data!I3605 * data!P3605 / 100, data!N3605)</f>
        <v>#DIV/0!</v>
      </c>
      <c r="R3494" s="4" t="e">
        <f>-Q3494*K3494/1000</f>
        <v>#DIV/0!</v>
      </c>
      <c r="S3494" s="6">
        <f>-MIN(data!$B$5/(POWER(LN(I3494),2))*P3494/100, O3494)</f>
        <v>0</v>
      </c>
      <c r="T3494" s="6">
        <f>-S3494*L3494/100000</f>
        <v>0</v>
      </c>
      <c r="U3494" s="4" t="e">
        <f>N3494+Q3494</f>
        <v>#DIV/0!</v>
      </c>
      <c r="V3494" s="4" t="e">
        <f>P3494*I3494/100/R3494</f>
        <v>#DIV/0!</v>
      </c>
      <c r="W3494" s="4" t="e">
        <f>V3494*H3494</f>
        <v>#DIV/0!</v>
      </c>
      <c r="X3494" s="6">
        <f>O3494+S3494</f>
        <v>61</v>
      </c>
      <c r="Y3494" s="6" t="e">
        <f>P3494*I3494/100/T3494</f>
        <v>#DIV/0!</v>
      </c>
      <c r="Z3494" s="6" t="e">
        <f>Y3494*H3494</f>
        <v>#DIV/0!</v>
      </c>
      <c r="AB3494" s="1">
        <f t="shared" si="108"/>
        <v>0</v>
      </c>
      <c r="AC3494" s="1">
        <f t="shared" si="109"/>
        <v>0</v>
      </c>
    </row>
    <row r="3495" spans="4:29" x14ac:dyDescent="0.25">
      <c r="D3495" s="1">
        <v>1994</v>
      </c>
      <c r="E3495" s="1" t="s">
        <v>101</v>
      </c>
      <c r="F3495" s="2" t="s">
        <v>289</v>
      </c>
      <c r="G3495">
        <v>3</v>
      </c>
      <c r="H3495">
        <v>3403357</v>
      </c>
      <c r="I3495" s="1">
        <v>755.34730000000002</v>
      </c>
      <c r="J3495" s="1">
        <v>1793</v>
      </c>
      <c r="K3495" s="1">
        <v>66407.41</v>
      </c>
      <c r="L3495" s="1">
        <v>63157.89</v>
      </c>
      <c r="M3495" s="3">
        <v>38</v>
      </c>
      <c r="N3495">
        <v>27</v>
      </c>
      <c r="O3495">
        <v>57</v>
      </c>
      <c r="P3495" s="1">
        <f>IF($A$3="Percentage of government revenue per capita",$B$3,0) + IF($A$3="Absolute extra revenue",AB3495,0) + IF($A$3="Absolute revenue per capita",AC3495,0)</f>
        <v>0</v>
      </c>
      <c r="Q3495" s="5" t="e">
        <f>-MIN(data!$B$4 / data!I3606 * data!P3606 / 100, data!N3606)</f>
        <v>#DIV/0!</v>
      </c>
      <c r="R3495" s="4" t="e">
        <f>-Q3495*K3495/1000</f>
        <v>#DIV/0!</v>
      </c>
      <c r="S3495" s="6">
        <f>-MIN(data!$B$5/(POWER(LN(I3495),2))*P3495/100, O3495)</f>
        <v>0</v>
      </c>
      <c r="T3495" s="6">
        <f>-S3495*L3495/100000</f>
        <v>0</v>
      </c>
      <c r="U3495" s="4" t="e">
        <f>N3495+Q3495</f>
        <v>#DIV/0!</v>
      </c>
      <c r="V3495" s="4" t="e">
        <f>P3495*I3495/100/R3495</f>
        <v>#DIV/0!</v>
      </c>
      <c r="W3495" s="4" t="e">
        <f>V3495*H3495</f>
        <v>#DIV/0!</v>
      </c>
      <c r="X3495" s="6">
        <f>O3495+S3495</f>
        <v>57</v>
      </c>
      <c r="Y3495" s="6" t="e">
        <f>P3495*I3495/100/T3495</f>
        <v>#DIV/0!</v>
      </c>
      <c r="Z3495" s="6" t="e">
        <f>Y3495*H3495</f>
        <v>#DIV/0!</v>
      </c>
      <c r="AB3495" s="1">
        <f t="shared" si="108"/>
        <v>0</v>
      </c>
      <c r="AC3495" s="1">
        <f t="shared" si="109"/>
        <v>0</v>
      </c>
    </row>
    <row r="3496" spans="4:29" x14ac:dyDescent="0.25">
      <c r="D3496" s="1">
        <v>1995</v>
      </c>
      <c r="E3496" s="1" t="s">
        <v>101</v>
      </c>
      <c r="F3496" s="2" t="s">
        <v>289</v>
      </c>
      <c r="G3496">
        <v>3</v>
      </c>
      <c r="H3496">
        <v>3528380</v>
      </c>
      <c r="I3496" s="1">
        <v>891.05550000000005</v>
      </c>
      <c r="J3496" s="1">
        <v>1704</v>
      </c>
      <c r="K3496" s="1">
        <v>66046.509999999995</v>
      </c>
      <c r="L3496" s="1">
        <v>62962.96</v>
      </c>
      <c r="M3496" s="3">
        <v>36</v>
      </c>
      <c r="N3496">
        <v>25.8</v>
      </c>
      <c r="O3496">
        <v>54</v>
      </c>
      <c r="P3496" s="1">
        <f>IF($A$3="Percentage of government revenue per capita",$B$3,0) + IF($A$3="Absolute extra revenue",AB3496,0) + IF($A$3="Absolute revenue per capita",AC3496,0)</f>
        <v>0</v>
      </c>
      <c r="Q3496" s="5" t="e">
        <f>-MIN(data!$B$4 / data!I3607 * data!P3607 / 100, data!N3607)</f>
        <v>#DIV/0!</v>
      </c>
      <c r="R3496" s="4" t="e">
        <f>-Q3496*K3496/1000</f>
        <v>#DIV/0!</v>
      </c>
      <c r="S3496" s="6">
        <f>-MIN(data!$B$5/(POWER(LN(I3496),2))*P3496/100, O3496)</f>
        <v>0</v>
      </c>
      <c r="T3496" s="6">
        <f>-S3496*L3496/100000</f>
        <v>0</v>
      </c>
      <c r="U3496" s="4" t="e">
        <f>N3496+Q3496</f>
        <v>#DIV/0!</v>
      </c>
      <c r="V3496" s="4" t="e">
        <f>P3496*I3496/100/R3496</f>
        <v>#DIV/0!</v>
      </c>
      <c r="W3496" s="4" t="e">
        <f>V3496*H3496</f>
        <v>#DIV/0!</v>
      </c>
      <c r="X3496" s="6">
        <f>O3496+S3496</f>
        <v>54</v>
      </c>
      <c r="Y3496" s="6" t="e">
        <f>P3496*I3496/100/T3496</f>
        <v>#DIV/0!</v>
      </c>
      <c r="Z3496" s="6" t="e">
        <f>Y3496*H3496</f>
        <v>#DIV/0!</v>
      </c>
      <c r="AB3496" s="1">
        <f t="shared" si="108"/>
        <v>0</v>
      </c>
      <c r="AC3496" s="1">
        <f t="shared" si="109"/>
        <v>0</v>
      </c>
    </row>
    <row r="3497" spans="4:29" x14ac:dyDescent="0.25">
      <c r="D3497" s="1">
        <v>1996</v>
      </c>
      <c r="E3497" s="1" t="s">
        <v>101</v>
      </c>
      <c r="F3497" s="2" t="s">
        <v>289</v>
      </c>
      <c r="G3497">
        <v>3</v>
      </c>
      <c r="H3497">
        <v>3610665</v>
      </c>
      <c r="I3497" s="1">
        <v>997.25059999999996</v>
      </c>
      <c r="J3497" s="1">
        <v>1617</v>
      </c>
      <c r="K3497" s="1">
        <v>65731.710000000006</v>
      </c>
      <c r="L3497" s="1">
        <v>62745.1</v>
      </c>
      <c r="M3497" s="3">
        <v>34</v>
      </c>
      <c r="N3497">
        <v>24.6</v>
      </c>
      <c r="O3497">
        <v>51</v>
      </c>
      <c r="P3497" s="1">
        <f>IF($A$3="Percentage of government revenue per capita",$B$3,0) + IF($A$3="Absolute extra revenue",AB3497,0) + IF($A$3="Absolute revenue per capita",AC3497,0)</f>
        <v>0</v>
      </c>
      <c r="Q3497" s="5" t="e">
        <f>-MIN(data!$B$4 / data!I3608 * data!P3608 / 100, data!N3608)</f>
        <v>#DIV/0!</v>
      </c>
      <c r="R3497" s="4" t="e">
        <f>-Q3497*K3497/1000</f>
        <v>#DIV/0!</v>
      </c>
      <c r="S3497" s="6">
        <f>-MIN(data!$B$5/(POWER(LN(I3497),2))*P3497/100, O3497)</f>
        <v>0</v>
      </c>
      <c r="T3497" s="6">
        <f>-S3497*L3497/100000</f>
        <v>0</v>
      </c>
      <c r="U3497" s="4" t="e">
        <f>N3497+Q3497</f>
        <v>#DIV/0!</v>
      </c>
      <c r="V3497" s="4" t="e">
        <f>P3497*I3497/100/R3497</f>
        <v>#DIV/0!</v>
      </c>
      <c r="W3497" s="4" t="e">
        <f>V3497*H3497</f>
        <v>#DIV/0!</v>
      </c>
      <c r="X3497" s="6">
        <f>O3497+S3497</f>
        <v>51</v>
      </c>
      <c r="Y3497" s="6" t="e">
        <f>P3497*I3497/100/T3497</f>
        <v>#DIV/0!</v>
      </c>
      <c r="Z3497" s="6" t="e">
        <f>Y3497*H3497</f>
        <v>#DIV/0!</v>
      </c>
      <c r="AB3497" s="1">
        <f t="shared" si="108"/>
        <v>0</v>
      </c>
      <c r="AC3497" s="1">
        <f t="shared" si="109"/>
        <v>0</v>
      </c>
    </row>
    <row r="3498" spans="4:29" x14ac:dyDescent="0.25">
      <c r="D3498" s="1">
        <v>1997</v>
      </c>
      <c r="E3498" s="1" t="s">
        <v>101</v>
      </c>
      <c r="F3498" s="2" t="s">
        <v>289</v>
      </c>
      <c r="G3498">
        <v>3</v>
      </c>
      <c r="H3498">
        <v>3658424</v>
      </c>
      <c r="I3498" s="1">
        <v>0</v>
      </c>
      <c r="J3498" s="1">
        <v>1527</v>
      </c>
      <c r="K3498" s="1">
        <v>65256.41</v>
      </c>
      <c r="L3498" s="1">
        <v>61224.49</v>
      </c>
      <c r="M3498" s="3">
        <v>32</v>
      </c>
      <c r="N3498">
        <v>23.4</v>
      </c>
      <c r="O3498">
        <v>49</v>
      </c>
      <c r="P3498" s="1">
        <f>IF($A$3="Percentage of government revenue per capita",$B$3,0) + IF($A$3="Absolute extra revenue",AB3498,0) + IF($A$3="Absolute revenue per capita",AC3498,0)</f>
        <v>0</v>
      </c>
      <c r="Q3498" s="5" t="e">
        <f>-MIN(data!$B$4 / data!I3609 * data!P3609 / 100, data!N3609)</f>
        <v>#DIV/0!</v>
      </c>
      <c r="R3498" s="4" t="e">
        <f>-Q3498*K3498/1000</f>
        <v>#DIV/0!</v>
      </c>
      <c r="S3498" s="6" t="e">
        <f>-MIN(data!$B$5/(POWER(LN(I3498),2))*P3498/100, O3498)</f>
        <v>#NUM!</v>
      </c>
      <c r="T3498" s="6" t="e">
        <f>-S3498*L3498/100000</f>
        <v>#NUM!</v>
      </c>
      <c r="U3498" s="4" t="e">
        <f>N3498+Q3498</f>
        <v>#DIV/0!</v>
      </c>
      <c r="V3498" s="4" t="e">
        <f>P3498*I3498/100/R3498</f>
        <v>#DIV/0!</v>
      </c>
      <c r="W3498" s="4" t="e">
        <f>V3498*H3498</f>
        <v>#DIV/0!</v>
      </c>
      <c r="X3498" s="6" t="e">
        <f>O3498+S3498</f>
        <v>#NUM!</v>
      </c>
      <c r="Y3498" s="6" t="e">
        <f>P3498*I3498/100/T3498</f>
        <v>#NUM!</v>
      </c>
      <c r="Z3498" s="6" t="e">
        <f>Y3498*H3498</f>
        <v>#NUM!</v>
      </c>
      <c r="AB3498" s="1" t="e">
        <f t="shared" si="108"/>
        <v>#DIV/0!</v>
      </c>
      <c r="AC3498" s="1" t="e">
        <f t="shared" si="109"/>
        <v>#DIV/0!</v>
      </c>
    </row>
    <row r="3499" spans="4:29" x14ac:dyDescent="0.25">
      <c r="D3499" s="1">
        <v>1998</v>
      </c>
      <c r="E3499" s="1" t="s">
        <v>101</v>
      </c>
      <c r="F3499" s="2" t="s">
        <v>289</v>
      </c>
      <c r="G3499">
        <v>3</v>
      </c>
      <c r="H3499">
        <v>3693520</v>
      </c>
      <c r="I3499" s="1">
        <v>0</v>
      </c>
      <c r="J3499" s="1">
        <v>1436</v>
      </c>
      <c r="K3499" s="1">
        <v>64394.62</v>
      </c>
      <c r="L3499" s="1">
        <v>59574.47</v>
      </c>
      <c r="M3499" s="3">
        <v>30</v>
      </c>
      <c r="N3499">
        <v>22.3</v>
      </c>
      <c r="O3499">
        <v>47</v>
      </c>
      <c r="P3499" s="1">
        <f>IF($A$3="Percentage of government revenue per capita",$B$3,0) + IF($A$3="Absolute extra revenue",AB3499,0) + IF($A$3="Absolute revenue per capita",AC3499,0)</f>
        <v>0</v>
      </c>
      <c r="Q3499" s="5" t="e">
        <f>-MIN(data!$B$4 / data!I3610 * data!P3610 / 100, data!N3610)</f>
        <v>#DIV/0!</v>
      </c>
      <c r="R3499" s="4" t="e">
        <f>-Q3499*K3499/1000</f>
        <v>#DIV/0!</v>
      </c>
      <c r="S3499" s="6" t="e">
        <f>-MIN(data!$B$5/(POWER(LN(I3499),2))*P3499/100, O3499)</f>
        <v>#NUM!</v>
      </c>
      <c r="T3499" s="6" t="e">
        <f>-S3499*L3499/100000</f>
        <v>#NUM!</v>
      </c>
      <c r="U3499" s="4" t="e">
        <f>N3499+Q3499</f>
        <v>#DIV/0!</v>
      </c>
      <c r="V3499" s="4" t="e">
        <f>P3499*I3499/100/R3499</f>
        <v>#DIV/0!</v>
      </c>
      <c r="W3499" s="4" t="e">
        <f>V3499*H3499</f>
        <v>#DIV/0!</v>
      </c>
      <c r="X3499" s="6" t="e">
        <f>O3499+S3499</f>
        <v>#NUM!</v>
      </c>
      <c r="Y3499" s="6" t="e">
        <f>P3499*I3499/100/T3499</f>
        <v>#NUM!</v>
      </c>
      <c r="Z3499" s="6" t="e">
        <f>Y3499*H3499</f>
        <v>#NUM!</v>
      </c>
      <c r="AB3499" s="1" t="e">
        <f t="shared" si="108"/>
        <v>#DIV/0!</v>
      </c>
      <c r="AC3499" s="1" t="e">
        <f t="shared" si="109"/>
        <v>#DIV/0!</v>
      </c>
    </row>
    <row r="3500" spans="4:29" x14ac:dyDescent="0.25">
      <c r="D3500" s="1">
        <v>1999</v>
      </c>
      <c r="E3500" s="1" t="s">
        <v>101</v>
      </c>
      <c r="F3500" s="2" t="s">
        <v>289</v>
      </c>
      <c r="G3500">
        <v>3</v>
      </c>
      <c r="H3500">
        <v>3747766</v>
      </c>
      <c r="I3500" s="1">
        <v>0</v>
      </c>
      <c r="J3500" s="1">
        <v>1346</v>
      </c>
      <c r="K3500" s="1">
        <v>63791.47</v>
      </c>
      <c r="L3500" s="1">
        <v>57777.78</v>
      </c>
      <c r="M3500" s="3">
        <v>28</v>
      </c>
      <c r="N3500">
        <v>21.1</v>
      </c>
      <c r="O3500">
        <v>45</v>
      </c>
      <c r="P3500" s="1">
        <f>IF($A$3="Percentage of government revenue per capita",$B$3,0) + IF($A$3="Absolute extra revenue",AB3500,0) + IF($A$3="Absolute revenue per capita",AC3500,0)</f>
        <v>0</v>
      </c>
      <c r="Q3500" s="5">
        <f>-MIN(data!$B$4 / data!I3611 * data!P3611 / 100, data!N3611)</f>
        <v>0</v>
      </c>
      <c r="R3500" s="4">
        <f>-Q3500*K3500/1000</f>
        <v>0</v>
      </c>
      <c r="S3500" s="6" t="e">
        <f>-MIN(data!$B$5/(POWER(LN(I3500),2))*P3500/100, O3500)</f>
        <v>#NUM!</v>
      </c>
      <c r="T3500" s="6" t="e">
        <f>-S3500*L3500/100000</f>
        <v>#NUM!</v>
      </c>
      <c r="U3500" s="4">
        <f>N3500+Q3500</f>
        <v>21.1</v>
      </c>
      <c r="V3500" s="4" t="e">
        <f>P3500*I3500/100/R3500</f>
        <v>#DIV/0!</v>
      </c>
      <c r="W3500" s="4" t="e">
        <f>V3500*H3500</f>
        <v>#DIV/0!</v>
      </c>
      <c r="X3500" s="6" t="e">
        <f>O3500+S3500</f>
        <v>#NUM!</v>
      </c>
      <c r="Y3500" s="6" t="e">
        <f>P3500*I3500/100/T3500</f>
        <v>#NUM!</v>
      </c>
      <c r="Z3500" s="6" t="e">
        <f>Y3500*H3500</f>
        <v>#NUM!</v>
      </c>
      <c r="AB3500" s="1" t="e">
        <f t="shared" si="108"/>
        <v>#DIV/0!</v>
      </c>
      <c r="AC3500" s="1" t="e">
        <f t="shared" si="109"/>
        <v>#DIV/0!</v>
      </c>
    </row>
    <row r="3501" spans="4:29" x14ac:dyDescent="0.25">
      <c r="D3501" s="1">
        <v>2000</v>
      </c>
      <c r="E3501" s="1" t="s">
        <v>101</v>
      </c>
      <c r="F3501" s="2" t="s">
        <v>289</v>
      </c>
      <c r="G3501">
        <v>3</v>
      </c>
      <c r="H3501">
        <v>3842778</v>
      </c>
      <c r="I3501" s="1">
        <v>916.95209999999997</v>
      </c>
      <c r="J3501" s="1">
        <v>1253</v>
      </c>
      <c r="K3501" s="1">
        <v>62650</v>
      </c>
      <c r="L3501" s="1">
        <v>57142.86</v>
      </c>
      <c r="M3501" s="3">
        <v>26</v>
      </c>
      <c r="N3501">
        <v>20</v>
      </c>
      <c r="O3501">
        <v>42</v>
      </c>
      <c r="P3501" s="1">
        <f>IF($A$3="Percentage of government revenue per capita",$B$3,0) + IF($A$3="Absolute extra revenue",AB3501,0) + IF($A$3="Absolute revenue per capita",AC3501,0)</f>
        <v>0</v>
      </c>
      <c r="Q3501" s="5">
        <f>-MIN(data!$B$4 / data!I3612 * data!P3612 / 100, data!N3612)</f>
        <v>0</v>
      </c>
      <c r="R3501" s="4">
        <f>-Q3501*K3501/1000</f>
        <v>0</v>
      </c>
      <c r="S3501" s="6">
        <f>-MIN(data!$B$5/(POWER(LN(I3501),2))*P3501/100, O3501)</f>
        <v>0</v>
      </c>
      <c r="T3501" s="6">
        <f>-S3501*L3501/100000</f>
        <v>0</v>
      </c>
      <c r="U3501" s="4">
        <f>N3501+Q3501</f>
        <v>20</v>
      </c>
      <c r="V3501" s="4" t="e">
        <f>P3501*I3501/100/R3501</f>
        <v>#DIV/0!</v>
      </c>
      <c r="W3501" s="4" t="e">
        <f>V3501*H3501</f>
        <v>#DIV/0!</v>
      </c>
      <c r="X3501" s="6">
        <f>O3501+S3501</f>
        <v>42</v>
      </c>
      <c r="Y3501" s="6" t="e">
        <f>P3501*I3501/100/T3501</f>
        <v>#DIV/0!</v>
      </c>
      <c r="Z3501" s="6" t="e">
        <f>Y3501*H3501</f>
        <v>#DIV/0!</v>
      </c>
      <c r="AB3501" s="1">
        <f t="shared" si="108"/>
        <v>0</v>
      </c>
      <c r="AC3501" s="1">
        <f t="shared" si="109"/>
        <v>0</v>
      </c>
    </row>
    <row r="3502" spans="4:29" x14ac:dyDescent="0.25">
      <c r="D3502" s="1">
        <v>2001</v>
      </c>
      <c r="E3502" s="1" t="s">
        <v>101</v>
      </c>
      <c r="F3502" s="2" t="s">
        <v>289</v>
      </c>
      <c r="G3502">
        <v>3</v>
      </c>
      <c r="H3502">
        <v>3991001</v>
      </c>
      <c r="I3502" s="1">
        <v>917.94060000000002</v>
      </c>
      <c r="J3502" s="1">
        <v>1156</v>
      </c>
      <c r="K3502" s="1">
        <v>61489.36</v>
      </c>
      <c r="L3502" s="1">
        <v>53846.15</v>
      </c>
      <c r="M3502" s="3">
        <v>24</v>
      </c>
      <c r="N3502">
        <v>18.8</v>
      </c>
      <c r="O3502">
        <v>39</v>
      </c>
      <c r="P3502" s="1">
        <f>IF($A$3="Percentage of government revenue per capita",$B$3,0) + IF($A$3="Absolute extra revenue",AB3502,0) + IF($A$3="Absolute revenue per capita",AC3502,0)</f>
        <v>0</v>
      </c>
      <c r="Q3502" s="5">
        <f>-MIN(data!$B$4 / data!I3613 * data!P3613 / 100, data!N3613)</f>
        <v>0</v>
      </c>
      <c r="R3502" s="4">
        <f>-Q3502*K3502/1000</f>
        <v>0</v>
      </c>
      <c r="S3502" s="6">
        <f>-MIN(data!$B$5/(POWER(LN(I3502),2))*P3502/100, O3502)</f>
        <v>0</v>
      </c>
      <c r="T3502" s="6">
        <f>-S3502*L3502/100000</f>
        <v>0</v>
      </c>
      <c r="U3502" s="4">
        <f>N3502+Q3502</f>
        <v>18.8</v>
      </c>
      <c r="V3502" s="4" t="e">
        <f>P3502*I3502/100/R3502</f>
        <v>#DIV/0!</v>
      </c>
      <c r="W3502" s="4" t="e">
        <f>V3502*H3502</f>
        <v>#DIV/0!</v>
      </c>
      <c r="X3502" s="6">
        <f>O3502+S3502</f>
        <v>39</v>
      </c>
      <c r="Y3502" s="6" t="e">
        <f>P3502*I3502/100/T3502</f>
        <v>#DIV/0!</v>
      </c>
      <c r="Z3502" s="6" t="e">
        <f>Y3502*H3502</f>
        <v>#DIV/0!</v>
      </c>
      <c r="AB3502" s="1">
        <f t="shared" si="108"/>
        <v>0</v>
      </c>
      <c r="AC3502" s="1">
        <f t="shared" si="109"/>
        <v>0</v>
      </c>
    </row>
    <row r="3503" spans="4:29" x14ac:dyDescent="0.25">
      <c r="D3503" s="1">
        <v>2002</v>
      </c>
      <c r="E3503" s="1" t="s">
        <v>101</v>
      </c>
      <c r="F3503" s="2" t="s">
        <v>289</v>
      </c>
      <c r="G3503">
        <v>3</v>
      </c>
      <c r="H3503">
        <v>4182205</v>
      </c>
      <c r="I3503" s="1">
        <v>1055.4490000000001</v>
      </c>
      <c r="J3503" s="1">
        <v>1056</v>
      </c>
      <c r="K3503" s="1">
        <v>60000</v>
      </c>
      <c r="L3503" s="1">
        <v>52777.78</v>
      </c>
      <c r="M3503" s="3">
        <v>21</v>
      </c>
      <c r="N3503">
        <v>17.600000000000001</v>
      </c>
      <c r="O3503">
        <v>36</v>
      </c>
      <c r="P3503" s="1">
        <f>IF($A$3="Percentage of government revenue per capita",$B$3,0) + IF($A$3="Absolute extra revenue",AB3503,0) + IF($A$3="Absolute revenue per capita",AC3503,0)</f>
        <v>0</v>
      </c>
      <c r="Q3503" s="5">
        <f>-MIN(data!$B$4 / data!I3614 * data!P3614 / 100, data!N3614)</f>
        <v>0</v>
      </c>
      <c r="R3503" s="4">
        <f>-Q3503*K3503/1000</f>
        <v>0</v>
      </c>
      <c r="S3503" s="6">
        <f>-MIN(data!$B$5/(POWER(LN(I3503),2))*P3503/100, O3503)</f>
        <v>0</v>
      </c>
      <c r="T3503" s="6">
        <f>-S3503*L3503/100000</f>
        <v>0</v>
      </c>
      <c r="U3503" s="4">
        <f>N3503+Q3503</f>
        <v>17.600000000000001</v>
      </c>
      <c r="V3503" s="4" t="e">
        <f>P3503*I3503/100/R3503</f>
        <v>#DIV/0!</v>
      </c>
      <c r="W3503" s="4" t="e">
        <f>V3503*H3503</f>
        <v>#DIV/0!</v>
      </c>
      <c r="X3503" s="6">
        <f>O3503+S3503</f>
        <v>36</v>
      </c>
      <c r="Y3503" s="6" t="e">
        <f>P3503*I3503/100/T3503</f>
        <v>#DIV/0!</v>
      </c>
      <c r="Z3503" s="6" t="e">
        <f>Y3503*H3503</f>
        <v>#DIV/0!</v>
      </c>
      <c r="AB3503" s="1">
        <f t="shared" si="108"/>
        <v>0</v>
      </c>
      <c r="AC3503" s="1">
        <f t="shared" si="109"/>
        <v>0</v>
      </c>
    </row>
    <row r="3504" spans="4:29" x14ac:dyDescent="0.25">
      <c r="D3504" s="1">
        <v>2003</v>
      </c>
      <c r="E3504" s="1" t="s">
        <v>101</v>
      </c>
      <c r="F3504" s="2" t="s">
        <v>289</v>
      </c>
      <c r="G3504">
        <v>3</v>
      </c>
      <c r="H3504">
        <v>4388375</v>
      </c>
      <c r="I3504" s="1">
        <v>1152.0889999999999</v>
      </c>
      <c r="J3504" s="1">
        <v>958</v>
      </c>
      <c r="K3504" s="1">
        <v>58060.61</v>
      </c>
      <c r="L3504" s="1">
        <v>51515.15</v>
      </c>
      <c r="M3504" s="3">
        <v>19</v>
      </c>
      <c r="N3504">
        <v>16.5</v>
      </c>
      <c r="O3504">
        <v>33</v>
      </c>
      <c r="P3504" s="1">
        <f>IF($A$3="Percentage of government revenue per capita",$B$3,0) + IF($A$3="Absolute extra revenue",AB3504,0) + IF($A$3="Absolute revenue per capita",AC3504,0)</f>
        <v>0</v>
      </c>
      <c r="Q3504" s="5">
        <f>-MIN(data!$B$4 / data!I3615 * data!P3615 / 100, data!N3615)</f>
        <v>0</v>
      </c>
      <c r="R3504" s="4">
        <f>-Q3504*K3504/1000</f>
        <v>0</v>
      </c>
      <c r="S3504" s="6">
        <f>-MIN(data!$B$5/(POWER(LN(I3504),2))*P3504/100, O3504)</f>
        <v>0</v>
      </c>
      <c r="T3504" s="6">
        <f>-S3504*L3504/100000</f>
        <v>0</v>
      </c>
      <c r="U3504" s="4">
        <f>N3504+Q3504</f>
        <v>16.5</v>
      </c>
      <c r="V3504" s="4" t="e">
        <f>P3504*I3504/100/R3504</f>
        <v>#DIV/0!</v>
      </c>
      <c r="W3504" s="4" t="e">
        <f>V3504*H3504</f>
        <v>#DIV/0!</v>
      </c>
      <c r="X3504" s="6">
        <f>O3504+S3504</f>
        <v>33</v>
      </c>
      <c r="Y3504" s="6" t="e">
        <f>P3504*I3504/100/T3504</f>
        <v>#DIV/0!</v>
      </c>
      <c r="Z3504" s="6" t="e">
        <f>Y3504*H3504</f>
        <v>#DIV/0!</v>
      </c>
      <c r="AB3504" s="1">
        <f t="shared" si="108"/>
        <v>0</v>
      </c>
      <c r="AC3504" s="1">
        <f t="shared" si="109"/>
        <v>0</v>
      </c>
    </row>
    <row r="3505" spans="4:29" x14ac:dyDescent="0.25">
      <c r="D3505" s="1">
        <v>2004</v>
      </c>
      <c r="E3505" s="1" t="s">
        <v>101</v>
      </c>
      <c r="F3505" s="2" t="s">
        <v>289</v>
      </c>
      <c r="G3505">
        <v>3</v>
      </c>
      <c r="H3505">
        <v>4569378</v>
      </c>
      <c r="I3505" s="1">
        <v>1244.0719999999999</v>
      </c>
      <c r="J3505" s="1">
        <v>864</v>
      </c>
      <c r="K3505" s="1">
        <v>56470.59</v>
      </c>
      <c r="L3505" s="1">
        <v>50000</v>
      </c>
      <c r="M3505" s="3">
        <v>17</v>
      </c>
      <c r="N3505">
        <v>15.3</v>
      </c>
      <c r="O3505">
        <v>30</v>
      </c>
      <c r="P3505" s="1">
        <f>IF($A$3="Percentage of government revenue per capita",$B$3,0) + IF($A$3="Absolute extra revenue",AB3505,0) + IF($A$3="Absolute revenue per capita",AC3505,0)</f>
        <v>0</v>
      </c>
      <c r="Q3505" s="5">
        <f>-MIN(data!$B$4 / data!I3616 * data!P3616 / 100, data!N3616)</f>
        <v>0</v>
      </c>
      <c r="R3505" s="4">
        <f>-Q3505*K3505/1000</f>
        <v>0</v>
      </c>
      <c r="S3505" s="6">
        <f>-MIN(data!$B$5/(POWER(LN(I3505),2))*P3505/100, O3505)</f>
        <v>0</v>
      </c>
      <c r="T3505" s="6">
        <f>-S3505*L3505/100000</f>
        <v>0</v>
      </c>
      <c r="U3505" s="4">
        <f>N3505+Q3505</f>
        <v>15.3</v>
      </c>
      <c r="V3505" s="4" t="e">
        <f>P3505*I3505/100/R3505</f>
        <v>#DIV/0!</v>
      </c>
      <c r="W3505" s="4" t="e">
        <f>V3505*H3505</f>
        <v>#DIV/0!</v>
      </c>
      <c r="X3505" s="6">
        <f>O3505+S3505</f>
        <v>30</v>
      </c>
      <c r="Y3505" s="6" t="e">
        <f>P3505*I3505/100/T3505</f>
        <v>#DIV/0!</v>
      </c>
      <c r="Z3505" s="6" t="e">
        <f>Y3505*H3505</f>
        <v>#DIV/0!</v>
      </c>
      <c r="AB3505" s="1">
        <f t="shared" si="108"/>
        <v>0</v>
      </c>
      <c r="AC3505" s="1">
        <f t="shared" si="109"/>
        <v>0</v>
      </c>
    </row>
    <row r="3506" spans="4:29" x14ac:dyDescent="0.25">
      <c r="D3506" s="1">
        <v>2005</v>
      </c>
      <c r="E3506" s="1" t="s">
        <v>101</v>
      </c>
      <c r="F3506" s="2" t="s">
        <v>289</v>
      </c>
      <c r="G3506">
        <v>3</v>
      </c>
      <c r="H3506">
        <v>4698763</v>
      </c>
      <c r="I3506" s="1">
        <v>1197.2149999999999</v>
      </c>
      <c r="J3506" s="1">
        <v>778</v>
      </c>
      <c r="K3506" s="1">
        <v>54788.73</v>
      </c>
      <c r="L3506" s="1">
        <v>48148.15</v>
      </c>
      <c r="M3506" s="3">
        <v>15</v>
      </c>
      <c r="N3506">
        <v>14.2</v>
      </c>
      <c r="O3506">
        <v>27</v>
      </c>
      <c r="P3506" s="1">
        <f>IF($A$3="Percentage of government revenue per capita",$B$3,0) + IF($A$3="Absolute extra revenue",AB3506,0) + IF($A$3="Absolute revenue per capita",AC3506,0)</f>
        <v>0</v>
      </c>
      <c r="Q3506" s="5">
        <f>-MIN(data!$B$4 / data!I3617 * data!P3617 / 100, data!N3617)</f>
        <v>0</v>
      </c>
      <c r="R3506" s="4">
        <f>-Q3506*K3506/1000</f>
        <v>0</v>
      </c>
      <c r="S3506" s="6">
        <f>-MIN(data!$B$5/(POWER(LN(I3506),2))*P3506/100, O3506)</f>
        <v>0</v>
      </c>
      <c r="T3506" s="6">
        <f>-S3506*L3506/100000</f>
        <v>0</v>
      </c>
      <c r="U3506" s="4">
        <f>N3506+Q3506</f>
        <v>14.2</v>
      </c>
      <c r="V3506" s="4" t="e">
        <f>P3506*I3506/100/R3506</f>
        <v>#DIV/0!</v>
      </c>
      <c r="W3506" s="4" t="e">
        <f>V3506*H3506</f>
        <v>#DIV/0!</v>
      </c>
      <c r="X3506" s="6">
        <f>O3506+S3506</f>
        <v>27</v>
      </c>
      <c r="Y3506" s="6" t="e">
        <f>P3506*I3506/100/T3506</f>
        <v>#DIV/0!</v>
      </c>
      <c r="Z3506" s="6" t="e">
        <f>Y3506*H3506</f>
        <v>#DIV/0!</v>
      </c>
      <c r="AB3506" s="1">
        <f t="shared" si="108"/>
        <v>0</v>
      </c>
      <c r="AC3506" s="1">
        <f t="shared" si="109"/>
        <v>0</v>
      </c>
    </row>
    <row r="3507" spans="4:29" x14ac:dyDescent="0.25">
      <c r="D3507" s="1">
        <v>2006</v>
      </c>
      <c r="E3507" s="1" t="s">
        <v>101</v>
      </c>
      <c r="F3507" s="2" t="s">
        <v>289</v>
      </c>
      <c r="G3507">
        <v>3</v>
      </c>
      <c r="H3507">
        <v>4759753</v>
      </c>
      <c r="I3507" s="1">
        <v>1150.835</v>
      </c>
      <c r="J3507" s="1">
        <v>706</v>
      </c>
      <c r="K3507" s="1">
        <v>53893.13</v>
      </c>
      <c r="L3507" s="1">
        <v>50000</v>
      </c>
      <c r="M3507" s="3">
        <v>13</v>
      </c>
      <c r="N3507">
        <v>13.1</v>
      </c>
      <c r="O3507">
        <v>24</v>
      </c>
      <c r="P3507" s="1">
        <f>IF($A$3="Percentage of government revenue per capita",$B$3,0) + IF($A$3="Absolute extra revenue",AB3507,0) + IF($A$3="Absolute revenue per capita",AC3507,0)</f>
        <v>0</v>
      </c>
      <c r="Q3507" s="5">
        <f>-MIN(data!$B$4 / data!I3618 * data!P3618 / 100, data!N3618)</f>
        <v>0</v>
      </c>
      <c r="R3507" s="4">
        <f>-Q3507*K3507/1000</f>
        <v>0</v>
      </c>
      <c r="S3507" s="6">
        <f>-MIN(data!$B$5/(POWER(LN(I3507),2))*P3507/100, O3507)</f>
        <v>0</v>
      </c>
      <c r="T3507" s="6">
        <f>-S3507*L3507/100000</f>
        <v>0</v>
      </c>
      <c r="U3507" s="4">
        <f>N3507+Q3507</f>
        <v>13.1</v>
      </c>
      <c r="V3507" s="4" t="e">
        <f>P3507*I3507/100/R3507</f>
        <v>#DIV/0!</v>
      </c>
      <c r="W3507" s="4" t="e">
        <f>V3507*H3507</f>
        <v>#DIV/0!</v>
      </c>
      <c r="X3507" s="6">
        <f>O3507+S3507</f>
        <v>24</v>
      </c>
      <c r="Y3507" s="6" t="e">
        <f>P3507*I3507/100/T3507</f>
        <v>#DIV/0!</v>
      </c>
      <c r="Z3507" s="6" t="e">
        <f>Y3507*H3507</f>
        <v>#DIV/0!</v>
      </c>
      <c r="AB3507" s="1">
        <f t="shared" si="108"/>
        <v>0</v>
      </c>
      <c r="AC3507" s="1">
        <f t="shared" si="109"/>
        <v>0</v>
      </c>
    </row>
    <row r="3508" spans="4:29" x14ac:dyDescent="0.25">
      <c r="D3508" s="1">
        <v>2007</v>
      </c>
      <c r="E3508" s="1" t="s">
        <v>101</v>
      </c>
      <c r="F3508" s="2" t="s">
        <v>289</v>
      </c>
      <c r="G3508">
        <v>3</v>
      </c>
      <c r="H3508">
        <v>4767344</v>
      </c>
      <c r="I3508" s="1">
        <v>1305.962</v>
      </c>
      <c r="J3508" s="1">
        <v>654</v>
      </c>
      <c r="K3508" s="1">
        <v>53606.559999999998</v>
      </c>
      <c r="L3508" s="1">
        <v>52173.91</v>
      </c>
      <c r="M3508" s="3">
        <v>12</v>
      </c>
      <c r="N3508">
        <v>12.2</v>
      </c>
      <c r="O3508">
        <v>23</v>
      </c>
      <c r="P3508" s="1">
        <f>IF($A$3="Percentage of government revenue per capita",$B$3,0) + IF($A$3="Absolute extra revenue",AB3508,0) + IF($A$3="Absolute revenue per capita",AC3508,0)</f>
        <v>0</v>
      </c>
      <c r="Q3508" s="5">
        <f>-MIN(data!$B$4 / data!I3619 * data!P3619 / 100, data!N3619)</f>
        <v>0</v>
      </c>
      <c r="R3508" s="4">
        <f>-Q3508*K3508/1000</f>
        <v>0</v>
      </c>
      <c r="S3508" s="6">
        <f>-MIN(data!$B$5/(POWER(LN(I3508),2))*P3508/100, O3508)</f>
        <v>0</v>
      </c>
      <c r="T3508" s="6">
        <f>-S3508*L3508/100000</f>
        <v>0</v>
      </c>
      <c r="U3508" s="4">
        <f>N3508+Q3508</f>
        <v>12.2</v>
      </c>
      <c r="V3508" s="4" t="e">
        <f>P3508*I3508/100/R3508</f>
        <v>#DIV/0!</v>
      </c>
      <c r="W3508" s="4" t="e">
        <f>V3508*H3508</f>
        <v>#DIV/0!</v>
      </c>
      <c r="X3508" s="6">
        <f>O3508+S3508</f>
        <v>23</v>
      </c>
      <c r="Y3508" s="6" t="e">
        <f>P3508*I3508/100/T3508</f>
        <v>#DIV/0!</v>
      </c>
      <c r="Z3508" s="6" t="e">
        <f>Y3508*H3508</f>
        <v>#DIV/0!</v>
      </c>
      <c r="AB3508" s="1">
        <f t="shared" si="108"/>
        <v>0</v>
      </c>
      <c r="AC3508" s="1">
        <f t="shared" si="109"/>
        <v>0</v>
      </c>
    </row>
    <row r="3509" spans="4:29" x14ac:dyDescent="0.25">
      <c r="D3509" s="1">
        <v>2008</v>
      </c>
      <c r="E3509" s="1" t="s">
        <v>101</v>
      </c>
      <c r="F3509" s="2" t="s">
        <v>289</v>
      </c>
      <c r="G3509">
        <v>3</v>
      </c>
      <c r="H3509">
        <v>4764741</v>
      </c>
      <c r="I3509" s="1">
        <v>1460.758</v>
      </c>
      <c r="J3509" s="1">
        <v>625</v>
      </c>
      <c r="K3509" s="1">
        <v>54824.56</v>
      </c>
      <c r="L3509" s="1">
        <v>57142.86</v>
      </c>
      <c r="M3509" s="3">
        <v>12</v>
      </c>
      <c r="N3509">
        <v>11.4</v>
      </c>
      <c r="O3509">
        <v>21</v>
      </c>
      <c r="P3509" s="1">
        <f>IF($A$3="Percentage of government revenue per capita",$B$3,0) + IF($A$3="Absolute extra revenue",AB3509,0) + IF($A$3="Absolute revenue per capita",AC3509,0)</f>
        <v>0</v>
      </c>
      <c r="Q3509" s="5">
        <f>-MIN(data!$B$4 / data!I3620 * data!P3620 / 100, data!N3620)</f>
        <v>0</v>
      </c>
      <c r="R3509" s="4">
        <f>-Q3509*K3509/1000</f>
        <v>0</v>
      </c>
      <c r="S3509" s="6">
        <f>-MIN(data!$B$5/(POWER(LN(I3509),2))*P3509/100, O3509)</f>
        <v>0</v>
      </c>
      <c r="T3509" s="6">
        <f>-S3509*L3509/100000</f>
        <v>0</v>
      </c>
      <c r="U3509" s="4">
        <f>N3509+Q3509</f>
        <v>11.4</v>
      </c>
      <c r="V3509" s="4" t="e">
        <f>P3509*I3509/100/R3509</f>
        <v>#DIV/0!</v>
      </c>
      <c r="W3509" s="4" t="e">
        <f>V3509*H3509</f>
        <v>#DIV/0!</v>
      </c>
      <c r="X3509" s="6">
        <f>O3509+S3509</f>
        <v>21</v>
      </c>
      <c r="Y3509" s="6" t="e">
        <f>P3509*I3509/100/T3509</f>
        <v>#DIV/0!</v>
      </c>
      <c r="Z3509" s="6" t="e">
        <f>Y3509*H3509</f>
        <v>#DIV/0!</v>
      </c>
      <c r="AB3509" s="1">
        <f t="shared" si="108"/>
        <v>0</v>
      </c>
      <c r="AC3509" s="1">
        <f t="shared" si="109"/>
        <v>0</v>
      </c>
    </row>
    <row r="3510" spans="4:29" x14ac:dyDescent="0.25">
      <c r="D3510" s="1">
        <v>2009</v>
      </c>
      <c r="E3510" s="1" t="s">
        <v>101</v>
      </c>
      <c r="F3510" s="2" t="s">
        <v>289</v>
      </c>
      <c r="G3510">
        <v>3</v>
      </c>
      <c r="H3510">
        <v>4813026</v>
      </c>
      <c r="I3510" s="1">
        <v>1618.1010000000001</v>
      </c>
      <c r="J3510" s="1">
        <v>614</v>
      </c>
      <c r="K3510" s="1">
        <v>56851.85</v>
      </c>
      <c r="L3510" s="1">
        <v>60000</v>
      </c>
      <c r="M3510" s="3">
        <v>12</v>
      </c>
      <c r="N3510">
        <v>10.8</v>
      </c>
      <c r="O3510">
        <v>20</v>
      </c>
      <c r="P3510" s="1">
        <f>IF($A$3="Percentage of government revenue per capita",$B$3,0) + IF($A$3="Absolute extra revenue",AB3510,0) + IF($A$3="Absolute revenue per capita",AC3510,0)</f>
        <v>0</v>
      </c>
      <c r="Q3510" s="5">
        <f>-MIN(data!$B$4 / data!I3621 * data!P3621 / 100, data!N3621)</f>
        <v>0</v>
      </c>
      <c r="R3510" s="4">
        <f>-Q3510*K3510/1000</f>
        <v>0</v>
      </c>
      <c r="S3510" s="6">
        <f>-MIN(data!$B$5/(POWER(LN(I3510),2))*P3510/100, O3510)</f>
        <v>0</v>
      </c>
      <c r="T3510" s="6">
        <f>-S3510*L3510/100000</f>
        <v>0</v>
      </c>
      <c r="U3510" s="4">
        <f>N3510+Q3510</f>
        <v>10.8</v>
      </c>
      <c r="V3510" s="4" t="e">
        <f>P3510*I3510/100/R3510</f>
        <v>#DIV/0!</v>
      </c>
      <c r="W3510" s="4" t="e">
        <f>V3510*H3510</f>
        <v>#DIV/0!</v>
      </c>
      <c r="X3510" s="6">
        <f>O3510+S3510</f>
        <v>20</v>
      </c>
      <c r="Y3510" s="6" t="e">
        <f>P3510*I3510/100/T3510</f>
        <v>#DIV/0!</v>
      </c>
      <c r="Z3510" s="6" t="e">
        <f>Y3510*H3510</f>
        <v>#DIV/0!</v>
      </c>
      <c r="AB3510" s="1">
        <f t="shared" si="108"/>
        <v>0</v>
      </c>
      <c r="AC3510" s="1">
        <f t="shared" si="109"/>
        <v>0</v>
      </c>
    </row>
    <row r="3511" spans="4:29" x14ac:dyDescent="0.25">
      <c r="D3511" s="1">
        <v>2010</v>
      </c>
      <c r="E3511" s="1" t="s">
        <v>101</v>
      </c>
      <c r="F3511" s="2" t="s">
        <v>289</v>
      </c>
      <c r="G3511">
        <v>3</v>
      </c>
      <c r="H3511">
        <v>4953061</v>
      </c>
      <c r="I3511" s="1">
        <v>1558.33</v>
      </c>
      <c r="J3511" s="1">
        <v>617</v>
      </c>
      <c r="K3511" s="1">
        <v>59902.91</v>
      </c>
      <c r="L3511" s="1">
        <v>63157.89</v>
      </c>
      <c r="M3511" s="3">
        <v>12</v>
      </c>
      <c r="N3511">
        <v>10.3</v>
      </c>
      <c r="O3511">
        <v>19</v>
      </c>
      <c r="P3511" s="1">
        <f>IF($A$3="Percentage of government revenue per capita",$B$3,0) + IF($A$3="Absolute extra revenue",AB3511,0) + IF($A$3="Absolute revenue per capita",AC3511,0)</f>
        <v>0</v>
      </c>
      <c r="Q3511" s="5">
        <f>-MIN(data!$B$4 / data!I3622 * data!P3622 / 100, data!N3622)</f>
        <v>0</v>
      </c>
      <c r="R3511" s="4">
        <f>-Q3511*K3511/1000</f>
        <v>0</v>
      </c>
      <c r="S3511" s="6">
        <f>-MIN(data!$B$5/(POWER(LN(I3511),2))*P3511/100, O3511)</f>
        <v>0</v>
      </c>
      <c r="T3511" s="6">
        <f>-S3511*L3511/100000</f>
        <v>0</v>
      </c>
      <c r="U3511" s="4">
        <f>N3511+Q3511</f>
        <v>10.3</v>
      </c>
      <c r="V3511" s="4" t="e">
        <f>P3511*I3511/100/R3511</f>
        <v>#DIV/0!</v>
      </c>
      <c r="W3511" s="4" t="e">
        <f>V3511*H3511</f>
        <v>#DIV/0!</v>
      </c>
      <c r="X3511" s="6">
        <f>O3511+S3511</f>
        <v>19</v>
      </c>
      <c r="Y3511" s="6" t="e">
        <f>P3511*I3511/100/T3511</f>
        <v>#DIV/0!</v>
      </c>
      <c r="Z3511" s="6" t="e">
        <f>Y3511*H3511</f>
        <v>#DIV/0!</v>
      </c>
      <c r="AB3511" s="1">
        <f t="shared" si="108"/>
        <v>0</v>
      </c>
      <c r="AC3511" s="1">
        <f t="shared" si="109"/>
        <v>0</v>
      </c>
    </row>
    <row r="3512" spans="4:29" x14ac:dyDescent="0.25">
      <c r="D3512" s="1">
        <v>2011</v>
      </c>
      <c r="E3512" s="1" t="s">
        <v>101</v>
      </c>
      <c r="F3512" s="2" t="s">
        <v>289</v>
      </c>
      <c r="G3512">
        <v>3</v>
      </c>
      <c r="H3512">
        <v>5202343</v>
      </c>
      <c r="I3512" s="1">
        <v>1623.2270000000001</v>
      </c>
      <c r="J3512" s="1">
        <v>630</v>
      </c>
      <c r="K3512" s="1">
        <v>64285.71</v>
      </c>
      <c r="L3512" s="1">
        <v>72222.22</v>
      </c>
      <c r="M3512" s="3">
        <v>12</v>
      </c>
      <c r="N3512">
        <v>9.8000000000000007</v>
      </c>
      <c r="O3512">
        <v>18</v>
      </c>
      <c r="P3512" s="1">
        <f>IF($A$3="Percentage of government revenue per capita",$B$3,0) + IF($A$3="Absolute extra revenue",AB3512,0) + IF($A$3="Absolute revenue per capita",AC3512,0)</f>
        <v>0</v>
      </c>
      <c r="Q3512" s="5">
        <f>-MIN(data!$B$4 / data!I3623 * data!P3623 / 100, data!N3623)</f>
        <v>0</v>
      </c>
      <c r="R3512" s="4">
        <f>-Q3512*K3512/1000</f>
        <v>0</v>
      </c>
      <c r="S3512" s="6">
        <f>-MIN(data!$B$5/(POWER(LN(I3512),2))*P3512/100, O3512)</f>
        <v>0</v>
      </c>
      <c r="T3512" s="6">
        <f>-S3512*L3512/100000</f>
        <v>0</v>
      </c>
      <c r="U3512" s="4">
        <f>N3512+Q3512</f>
        <v>9.8000000000000007</v>
      </c>
      <c r="V3512" s="4" t="e">
        <f>P3512*I3512/100/R3512</f>
        <v>#DIV/0!</v>
      </c>
      <c r="W3512" s="4" t="e">
        <f>V3512*H3512</f>
        <v>#DIV/0!</v>
      </c>
      <c r="X3512" s="6">
        <f>O3512+S3512</f>
        <v>18</v>
      </c>
      <c r="Y3512" s="6" t="e">
        <f>P3512*I3512/100/T3512</f>
        <v>#DIV/0!</v>
      </c>
      <c r="Z3512" s="6" t="e">
        <f>Y3512*H3512</f>
        <v>#DIV/0!</v>
      </c>
      <c r="AB3512" s="1">
        <f t="shared" si="108"/>
        <v>0</v>
      </c>
      <c r="AC3512" s="1">
        <f t="shared" si="109"/>
        <v>0</v>
      </c>
    </row>
    <row r="3513" spans="4:29" x14ac:dyDescent="0.25">
      <c r="D3513" s="1">
        <v>2012</v>
      </c>
      <c r="E3513" s="1" t="s">
        <v>101</v>
      </c>
      <c r="F3513" s="2" t="s">
        <v>289</v>
      </c>
      <c r="G3513">
        <v>3</v>
      </c>
      <c r="H3513">
        <v>5538634</v>
      </c>
      <c r="I3513" s="1">
        <v>1438.867</v>
      </c>
      <c r="J3513" s="1">
        <v>647</v>
      </c>
      <c r="K3513" s="1">
        <v>68829.789999999994</v>
      </c>
      <c r="L3513" s="1">
        <v>76470.59</v>
      </c>
      <c r="M3513" s="3">
        <v>13</v>
      </c>
      <c r="N3513">
        <v>9.4</v>
      </c>
      <c r="O3513">
        <v>17</v>
      </c>
      <c r="P3513" s="1">
        <f>IF($A$3="Percentage of government revenue per capita",$B$3,0) + IF($A$3="Absolute extra revenue",AB3513,0) + IF($A$3="Absolute revenue per capita",AC3513,0)</f>
        <v>0</v>
      </c>
      <c r="Q3513" s="5">
        <f>-MIN(data!$B$4 / data!I3624 * data!P3624 / 100, data!N3624)</f>
        <v>0</v>
      </c>
      <c r="R3513" s="4">
        <f>-Q3513*K3513/1000</f>
        <v>0</v>
      </c>
      <c r="S3513" s="6">
        <f>-MIN(data!$B$5/(POWER(LN(I3513),2))*P3513/100, O3513)</f>
        <v>0</v>
      </c>
      <c r="T3513" s="6">
        <f>-S3513*L3513/100000</f>
        <v>0</v>
      </c>
      <c r="U3513" s="4">
        <f>N3513+Q3513</f>
        <v>9.4</v>
      </c>
      <c r="V3513" s="4" t="e">
        <f>P3513*I3513/100/R3513</f>
        <v>#DIV/0!</v>
      </c>
      <c r="W3513" s="4" t="e">
        <f>V3513*H3513</f>
        <v>#DIV/0!</v>
      </c>
      <c r="X3513" s="6">
        <f>O3513+S3513</f>
        <v>17</v>
      </c>
      <c r="Y3513" s="6" t="e">
        <f>P3513*I3513/100/T3513</f>
        <v>#DIV/0!</v>
      </c>
      <c r="Z3513" s="6" t="e">
        <f>Y3513*H3513</f>
        <v>#DIV/0!</v>
      </c>
      <c r="AB3513" s="1">
        <f t="shared" si="108"/>
        <v>0</v>
      </c>
      <c r="AC3513" s="1">
        <f t="shared" si="109"/>
        <v>0</v>
      </c>
    </row>
    <row r="3514" spans="4:29" x14ac:dyDescent="0.25">
      <c r="D3514" s="1">
        <v>2013</v>
      </c>
      <c r="E3514" s="1" t="s">
        <v>101</v>
      </c>
      <c r="F3514" s="2" t="s">
        <v>289</v>
      </c>
      <c r="G3514">
        <v>3</v>
      </c>
      <c r="H3514">
        <v>5914621</v>
      </c>
      <c r="I3514" s="1">
        <v>1302.5340000000001</v>
      </c>
      <c r="J3514" s="1">
        <v>664</v>
      </c>
      <c r="K3514" s="1">
        <v>73777.78</v>
      </c>
      <c r="L3514" s="1">
        <v>81250</v>
      </c>
      <c r="M3514" s="3">
        <v>13</v>
      </c>
      <c r="N3514">
        <v>9</v>
      </c>
      <c r="O3514">
        <v>16</v>
      </c>
      <c r="P3514" s="1">
        <f>IF($A$3="Percentage of government revenue per capita",$B$3,0) + IF($A$3="Absolute extra revenue",AB3514,0) + IF($A$3="Absolute revenue per capita",AC3514,0)</f>
        <v>0</v>
      </c>
      <c r="Q3514" s="5">
        <f>-MIN(data!$B$4 / data!I3625 * data!P3625 / 100, data!N3625)</f>
        <v>0</v>
      </c>
      <c r="R3514" s="4">
        <f>-Q3514*K3514/1000</f>
        <v>0</v>
      </c>
      <c r="S3514" s="6">
        <f>-MIN(data!$B$5/(POWER(LN(I3514),2))*P3514/100, O3514)</f>
        <v>0</v>
      </c>
      <c r="T3514" s="6">
        <f>-S3514*L3514/100000</f>
        <v>0</v>
      </c>
      <c r="U3514" s="4">
        <f>N3514+Q3514</f>
        <v>9</v>
      </c>
      <c r="V3514" s="4" t="e">
        <f>P3514*I3514/100/R3514</f>
        <v>#DIV/0!</v>
      </c>
      <c r="W3514" s="4" t="e">
        <f>V3514*H3514</f>
        <v>#DIV/0!</v>
      </c>
      <c r="X3514" s="6">
        <f>O3514+S3514</f>
        <v>16</v>
      </c>
      <c r="Y3514" s="6" t="e">
        <f>P3514*I3514/100/T3514</f>
        <v>#DIV/0!</v>
      </c>
      <c r="Z3514" s="6" t="e">
        <f>Y3514*H3514</f>
        <v>#DIV/0!</v>
      </c>
      <c r="AB3514" s="1">
        <f t="shared" si="108"/>
        <v>0</v>
      </c>
      <c r="AC3514" s="1">
        <f t="shared" si="109"/>
        <v>0</v>
      </c>
    </row>
    <row r="3515" spans="4:29" x14ac:dyDescent="0.25">
      <c r="D3515" s="1">
        <v>2014</v>
      </c>
      <c r="E3515" s="1" t="s">
        <v>101</v>
      </c>
      <c r="F3515" s="2" t="s">
        <v>289</v>
      </c>
      <c r="G3515">
        <v>3</v>
      </c>
      <c r="H3515">
        <v>6262410</v>
      </c>
      <c r="I3515" s="1">
        <v>1331.838</v>
      </c>
      <c r="J3515" s="1">
        <v>679</v>
      </c>
      <c r="K3515" s="1">
        <v>78045.98</v>
      </c>
      <c r="L3515" s="1">
        <v>81250</v>
      </c>
      <c r="M3515" s="3">
        <v>13</v>
      </c>
      <c r="N3515">
        <v>8.6999999999999993</v>
      </c>
      <c r="O3515">
        <v>16</v>
      </c>
      <c r="P3515" s="1">
        <f>IF($A$3="Percentage of government revenue per capita",$B$3,0) + IF($A$3="Absolute extra revenue",AB3515,0) + IF($A$3="Absolute revenue per capita",AC3515,0)</f>
        <v>0</v>
      </c>
      <c r="Q3515" s="5">
        <f>-MIN(data!$B$4 / data!I3626 * data!P3626 / 100, data!N3626)</f>
        <v>0</v>
      </c>
      <c r="R3515" s="4">
        <f>-Q3515*K3515/1000</f>
        <v>0</v>
      </c>
      <c r="S3515" s="6">
        <f>-MIN(data!$B$5/(POWER(LN(I3515),2))*P3515/100, O3515)</f>
        <v>0</v>
      </c>
      <c r="T3515" s="6">
        <f>-S3515*L3515/100000</f>
        <v>0</v>
      </c>
      <c r="U3515" s="4">
        <f>N3515+Q3515</f>
        <v>8.6999999999999993</v>
      </c>
      <c r="V3515" s="4" t="e">
        <f>P3515*I3515/100/R3515</f>
        <v>#DIV/0!</v>
      </c>
      <c r="W3515" s="4" t="e">
        <f>V3515*H3515</f>
        <v>#DIV/0!</v>
      </c>
      <c r="X3515" s="6">
        <f>O3515+S3515</f>
        <v>16</v>
      </c>
      <c r="Y3515" s="6" t="e">
        <f>P3515*I3515/100/T3515</f>
        <v>#DIV/0!</v>
      </c>
      <c r="Z3515" s="6" t="e">
        <f>Y3515*H3515</f>
        <v>#DIV/0!</v>
      </c>
      <c r="AB3515" s="1">
        <f t="shared" si="108"/>
        <v>0</v>
      </c>
      <c r="AC3515" s="1">
        <f t="shared" si="109"/>
        <v>0</v>
      </c>
    </row>
    <row r="3516" spans="4:29" x14ac:dyDescent="0.25">
      <c r="D3516" s="1">
        <v>2015</v>
      </c>
      <c r="E3516" s="1" t="s">
        <v>101</v>
      </c>
      <c r="F3516" s="2" t="s">
        <v>289</v>
      </c>
      <c r="G3516">
        <v>3</v>
      </c>
      <c r="H3516">
        <v>6532678</v>
      </c>
      <c r="I3516" s="1">
        <v>1141.8630000000001</v>
      </c>
      <c r="J3516" s="1">
        <v>689</v>
      </c>
      <c r="K3516" s="1">
        <v>82023.81</v>
      </c>
      <c r="M3516" s="3">
        <v>13</v>
      </c>
      <c r="N3516">
        <v>8.4</v>
      </c>
      <c r="O3516">
        <v>15</v>
      </c>
      <c r="P3516" s="1">
        <f>IF($A$3="Percentage of government revenue per capita",$B$3,0) + IF($A$3="Absolute extra revenue",AB3516,0) + IF($A$3="Absolute revenue per capita",AC3516,0)</f>
        <v>0</v>
      </c>
      <c r="Q3516" s="5">
        <f>-MIN(data!$B$4 / data!I3627 * data!P3627 / 100, data!N3627)</f>
        <v>0</v>
      </c>
      <c r="R3516" s="4">
        <f>-Q3516*K3516/1000</f>
        <v>0</v>
      </c>
      <c r="S3516" s="6">
        <f>-MIN(data!$B$5/(POWER(LN(I3516),2))*P3516/100, O3516)</f>
        <v>0</v>
      </c>
      <c r="T3516" s="6">
        <f>-S3516*L3516/100000</f>
        <v>0</v>
      </c>
      <c r="U3516" s="4">
        <f>N3516+Q3516</f>
        <v>8.4</v>
      </c>
      <c r="V3516" s="4" t="e">
        <f>P3516*I3516/100/R3516</f>
        <v>#DIV/0!</v>
      </c>
      <c r="W3516" s="4" t="e">
        <f>V3516*H3516</f>
        <v>#DIV/0!</v>
      </c>
      <c r="X3516" s="6">
        <f>O3516+S3516</f>
        <v>15</v>
      </c>
      <c r="Y3516" s="6" t="e">
        <f>P3516*I3516/100/T3516</f>
        <v>#DIV/0!</v>
      </c>
      <c r="Z3516" s="6" t="e">
        <f>Y3516*H3516</f>
        <v>#DIV/0!</v>
      </c>
      <c r="AB3516" s="1">
        <f t="shared" si="108"/>
        <v>0</v>
      </c>
      <c r="AC3516" s="1">
        <f t="shared" si="109"/>
        <v>0</v>
      </c>
    </row>
    <row r="3517" spans="4:29" x14ac:dyDescent="0.25">
      <c r="D3517" s="1">
        <v>2016</v>
      </c>
      <c r="E3517" s="1" t="s">
        <v>101</v>
      </c>
      <c r="F3517" s="2" t="s">
        <v>289</v>
      </c>
      <c r="G3517">
        <v>3</v>
      </c>
      <c r="H3517">
        <v>6711121</v>
      </c>
      <c r="I3517" s="1">
        <v>1138.21</v>
      </c>
      <c r="J3517" s="1">
        <v>692</v>
      </c>
      <c r="K3517" s="1">
        <v>85432.1</v>
      </c>
      <c r="M3517" s="3"/>
      <c r="N3517">
        <v>8.1</v>
      </c>
      <c r="O3517"/>
      <c r="P3517" s="1">
        <f>IF($A$3="Percentage of government revenue per capita",$B$3,0) + IF($A$3="Absolute extra revenue",AB3517,0) + IF($A$3="Absolute revenue per capita",AC3517,0)</f>
        <v>0</v>
      </c>
      <c r="Q3517" s="5">
        <f>-MIN(data!$B$4 / data!I3628 * data!P3628 / 100, data!N3628)</f>
        <v>0</v>
      </c>
      <c r="R3517" s="4">
        <f>-Q3517*K3517/1000</f>
        <v>0</v>
      </c>
      <c r="S3517" s="6">
        <f>-MIN(data!$B$5/(POWER(LN(I3517),2))*P3517/100, O3517)</f>
        <v>0</v>
      </c>
      <c r="T3517" s="6">
        <f>-S3517*L3517/100000</f>
        <v>0</v>
      </c>
      <c r="U3517" s="4">
        <f>N3517+Q3517</f>
        <v>8.1</v>
      </c>
      <c r="V3517" s="4" t="e">
        <f>P3517*I3517/100/R3517</f>
        <v>#DIV/0!</v>
      </c>
      <c r="W3517" s="4" t="e">
        <f>V3517*H3517</f>
        <v>#DIV/0!</v>
      </c>
      <c r="X3517" s="6">
        <f>O3517+S3517</f>
        <v>0</v>
      </c>
      <c r="Y3517" s="6" t="e">
        <f>P3517*I3517/100/T3517</f>
        <v>#DIV/0!</v>
      </c>
      <c r="Z3517" s="6" t="e">
        <f>Y3517*H3517</f>
        <v>#DIV/0!</v>
      </c>
      <c r="AB3517" s="1">
        <f t="shared" si="108"/>
        <v>0</v>
      </c>
      <c r="AC3517" s="1">
        <f t="shared" si="109"/>
        <v>0</v>
      </c>
    </row>
    <row r="3518" spans="4:29" x14ac:dyDescent="0.25">
      <c r="D3518" s="1">
        <v>1980</v>
      </c>
      <c r="E3518" s="1" t="s">
        <v>106</v>
      </c>
      <c r="F3518" s="2" t="s">
        <v>290</v>
      </c>
      <c r="G3518">
        <v>2</v>
      </c>
      <c r="H3518">
        <v>1340255</v>
      </c>
      <c r="I3518" s="1">
        <v>151.29409999999999</v>
      </c>
      <c r="J3518" s="1">
        <v>6448</v>
      </c>
      <c r="K3518" s="1">
        <v>52252.84</v>
      </c>
      <c r="M3518" s="3"/>
      <c r="N3518">
        <v>123.4</v>
      </c>
      <c r="O3518"/>
      <c r="P3518" s="1">
        <f>IF($A$3="Percentage of government revenue per capita",$B$3,0) + IF($A$3="Absolute extra revenue",AB3518,0) + IF($A$3="Absolute revenue per capita",AC3518,0)</f>
        <v>0</v>
      </c>
      <c r="Q3518" s="5">
        <f>-MIN(data!$B$4 / data!I3777 * data!P3777 / 100, data!N3777)</f>
        <v>0</v>
      </c>
      <c r="R3518" s="4">
        <f>-Q3518*K3518/1000</f>
        <v>0</v>
      </c>
      <c r="S3518" s="6">
        <f>-MIN(data!$B$5/(POWER(LN(I3518),2))*P3518/100, O3518)</f>
        <v>0</v>
      </c>
      <c r="T3518" s="6">
        <f>-S3518*L3518/100000</f>
        <v>0</v>
      </c>
      <c r="U3518" s="4">
        <f>N3518+Q3518</f>
        <v>123.4</v>
      </c>
      <c r="V3518" s="4" t="e">
        <f>P3518*I3518/100/R3518</f>
        <v>#DIV/0!</v>
      </c>
      <c r="W3518" s="4" t="e">
        <f>V3518*H3518</f>
        <v>#DIV/0!</v>
      </c>
      <c r="X3518" s="6">
        <f>O3518+S3518</f>
        <v>0</v>
      </c>
      <c r="Y3518" s="6" t="e">
        <f>P3518*I3518/100/T3518</f>
        <v>#DIV/0!</v>
      </c>
      <c r="Z3518" s="6" t="e">
        <f>Y3518*H3518</f>
        <v>#DIV/0!</v>
      </c>
      <c r="AB3518" s="1">
        <f t="shared" si="108"/>
        <v>0</v>
      </c>
      <c r="AC3518" s="1">
        <f t="shared" si="109"/>
        <v>0</v>
      </c>
    </row>
    <row r="3519" spans="4:29" x14ac:dyDescent="0.25">
      <c r="D3519" s="1">
        <v>1981</v>
      </c>
      <c r="E3519" s="1" t="s">
        <v>106</v>
      </c>
      <c r="F3519" s="2" t="s">
        <v>290</v>
      </c>
      <c r="G3519">
        <v>2</v>
      </c>
      <c r="H3519">
        <v>1377799</v>
      </c>
      <c r="I3519" s="1">
        <v>138.86539999999999</v>
      </c>
      <c r="J3519" s="1">
        <v>6245</v>
      </c>
      <c r="K3519" s="1">
        <v>53058.62</v>
      </c>
      <c r="M3519" s="3"/>
      <c r="N3519">
        <v>117.7</v>
      </c>
      <c r="O3519"/>
      <c r="P3519" s="1">
        <f>IF($A$3="Percentage of government revenue per capita",$B$3,0) + IF($A$3="Absolute extra revenue",AB3519,0) + IF($A$3="Absolute revenue per capita",AC3519,0)</f>
        <v>0</v>
      </c>
      <c r="Q3519" s="5">
        <f>-MIN(data!$B$4 / data!I3778 * data!P3778 / 100, data!N3778)</f>
        <v>0</v>
      </c>
      <c r="R3519" s="4">
        <f>-Q3519*K3519/1000</f>
        <v>0</v>
      </c>
      <c r="S3519" s="6">
        <f>-MIN(data!$B$5/(POWER(LN(I3519),2))*P3519/100, O3519)</f>
        <v>0</v>
      </c>
      <c r="T3519" s="6">
        <f>-S3519*L3519/100000</f>
        <v>0</v>
      </c>
      <c r="U3519" s="4">
        <f>N3519+Q3519</f>
        <v>117.7</v>
      </c>
      <c r="V3519" s="4" t="e">
        <f>P3519*I3519/100/R3519</f>
        <v>#DIV/0!</v>
      </c>
      <c r="W3519" s="4" t="e">
        <f>V3519*H3519</f>
        <v>#DIV/0!</v>
      </c>
      <c r="X3519" s="6">
        <f>O3519+S3519</f>
        <v>0</v>
      </c>
      <c r="Y3519" s="6" t="e">
        <f>P3519*I3519/100/T3519</f>
        <v>#DIV/0!</v>
      </c>
      <c r="Z3519" s="6" t="e">
        <f>Y3519*H3519</f>
        <v>#DIV/0!</v>
      </c>
      <c r="AB3519" s="1">
        <f t="shared" si="108"/>
        <v>0</v>
      </c>
      <c r="AC3519" s="1">
        <f t="shared" si="109"/>
        <v>0</v>
      </c>
    </row>
    <row r="3520" spans="4:29" x14ac:dyDescent="0.25">
      <c r="D3520" s="1">
        <v>1982</v>
      </c>
      <c r="E3520" s="1" t="s">
        <v>106</v>
      </c>
      <c r="F3520" s="2" t="s">
        <v>290</v>
      </c>
      <c r="G3520">
        <v>2</v>
      </c>
      <c r="H3520">
        <v>1415367</v>
      </c>
      <c r="I3520" s="1">
        <v>156.56479999999999</v>
      </c>
      <c r="J3520" s="1">
        <v>6038</v>
      </c>
      <c r="K3520" s="1">
        <v>53766.7</v>
      </c>
      <c r="M3520" s="3"/>
      <c r="N3520">
        <v>112.3</v>
      </c>
      <c r="O3520"/>
      <c r="P3520" s="1">
        <f>IF($A$3="Percentage of government revenue per capita",$B$3,0) + IF($A$3="Absolute extra revenue",AB3520,0) + IF($A$3="Absolute revenue per capita",AC3520,0)</f>
        <v>0</v>
      </c>
      <c r="Q3520" s="5">
        <f>-MIN(data!$B$4 / data!I3779 * data!P3779 / 100, data!N3779)</f>
        <v>0</v>
      </c>
      <c r="R3520" s="4">
        <f>-Q3520*K3520/1000</f>
        <v>0</v>
      </c>
      <c r="S3520" s="6">
        <f>-MIN(data!$B$5/(POWER(LN(I3520),2))*P3520/100, O3520)</f>
        <v>0</v>
      </c>
      <c r="T3520" s="6">
        <f>-S3520*L3520/100000</f>
        <v>0</v>
      </c>
      <c r="U3520" s="4">
        <f>N3520+Q3520</f>
        <v>112.3</v>
      </c>
      <c r="V3520" s="4" t="e">
        <f>P3520*I3520/100/R3520</f>
        <v>#DIV/0!</v>
      </c>
      <c r="W3520" s="4" t="e">
        <f>V3520*H3520</f>
        <v>#DIV/0!</v>
      </c>
      <c r="X3520" s="6">
        <f>O3520+S3520</f>
        <v>0</v>
      </c>
      <c r="Y3520" s="6" t="e">
        <f>P3520*I3520/100/T3520</f>
        <v>#DIV/0!</v>
      </c>
      <c r="Z3520" s="6" t="e">
        <f>Y3520*H3520</f>
        <v>#DIV/0!</v>
      </c>
      <c r="AB3520" s="1">
        <f t="shared" si="108"/>
        <v>0</v>
      </c>
      <c r="AC3520" s="1">
        <f t="shared" si="109"/>
        <v>0</v>
      </c>
    </row>
    <row r="3521" spans="4:29" x14ac:dyDescent="0.25">
      <c r="D3521" s="1">
        <v>1983</v>
      </c>
      <c r="E3521" s="1" t="s">
        <v>106</v>
      </c>
      <c r="F3521" s="2" t="s">
        <v>290</v>
      </c>
      <c r="G3521">
        <v>2</v>
      </c>
      <c r="H3521">
        <v>1452728</v>
      </c>
      <c r="I3521" s="1">
        <v>180.0412</v>
      </c>
      <c r="J3521" s="1">
        <v>5839</v>
      </c>
      <c r="K3521" s="1">
        <v>54417.52</v>
      </c>
      <c r="M3521" s="3"/>
      <c r="N3521">
        <v>107.3</v>
      </c>
      <c r="O3521"/>
      <c r="P3521" s="1">
        <f>IF($A$3="Percentage of government revenue per capita",$B$3,0) + IF($A$3="Absolute extra revenue",AB3521,0) + IF($A$3="Absolute revenue per capita",AC3521,0)</f>
        <v>0</v>
      </c>
      <c r="Q3521" s="5">
        <f>-MIN(data!$B$4 / data!I3780 * data!P3780 / 100, data!N3780)</f>
        <v>0</v>
      </c>
      <c r="R3521" s="4">
        <f>-Q3521*K3521/1000</f>
        <v>0</v>
      </c>
      <c r="S3521" s="6">
        <f>-MIN(data!$B$5/(POWER(LN(I3521),2))*P3521/100, O3521)</f>
        <v>0</v>
      </c>
      <c r="T3521" s="6">
        <f>-S3521*L3521/100000</f>
        <v>0</v>
      </c>
      <c r="U3521" s="4">
        <f>N3521+Q3521</f>
        <v>107.3</v>
      </c>
      <c r="V3521" s="4" t="e">
        <f>P3521*I3521/100/R3521</f>
        <v>#DIV/0!</v>
      </c>
      <c r="W3521" s="4" t="e">
        <f>V3521*H3521</f>
        <v>#DIV/0!</v>
      </c>
      <c r="X3521" s="6">
        <f>O3521+S3521</f>
        <v>0</v>
      </c>
      <c r="Y3521" s="6" t="e">
        <f>P3521*I3521/100/T3521</f>
        <v>#DIV/0!</v>
      </c>
      <c r="Z3521" s="6" t="e">
        <f>Y3521*H3521</f>
        <v>#DIV/0!</v>
      </c>
      <c r="AB3521" s="1">
        <f t="shared" si="108"/>
        <v>0</v>
      </c>
      <c r="AC3521" s="1">
        <f t="shared" si="109"/>
        <v>0</v>
      </c>
    </row>
    <row r="3522" spans="4:29" x14ac:dyDescent="0.25">
      <c r="D3522" s="1">
        <v>1984</v>
      </c>
      <c r="E3522" s="1" t="s">
        <v>106</v>
      </c>
      <c r="F3522" s="2" t="s">
        <v>290</v>
      </c>
      <c r="G3522">
        <v>2</v>
      </c>
      <c r="H3522">
        <v>1489691</v>
      </c>
      <c r="I3522" s="1">
        <v>207.72290000000001</v>
      </c>
      <c r="J3522" s="1">
        <v>5657</v>
      </c>
      <c r="K3522" s="1">
        <v>54922.33</v>
      </c>
      <c r="M3522" s="3"/>
      <c r="N3522">
        <v>103</v>
      </c>
      <c r="O3522"/>
      <c r="P3522" s="1">
        <f>IF($A$3="Percentage of government revenue per capita",$B$3,0) + IF($A$3="Absolute extra revenue",AB3522,0) + IF($A$3="Absolute revenue per capita",AC3522,0)</f>
        <v>0</v>
      </c>
      <c r="Q3522" s="5">
        <f>-MIN(data!$B$4 / data!I3781 * data!P3781 / 100, data!N3781)</f>
        <v>0</v>
      </c>
      <c r="R3522" s="4">
        <f>-Q3522*K3522/1000</f>
        <v>0</v>
      </c>
      <c r="S3522" s="6">
        <f>-MIN(data!$B$5/(POWER(LN(I3522),2))*P3522/100, O3522)</f>
        <v>0</v>
      </c>
      <c r="T3522" s="6">
        <f>-S3522*L3522/100000</f>
        <v>0</v>
      </c>
      <c r="U3522" s="4">
        <f>N3522+Q3522</f>
        <v>103</v>
      </c>
      <c r="V3522" s="4" t="e">
        <f>P3522*I3522/100/R3522</f>
        <v>#DIV/0!</v>
      </c>
      <c r="W3522" s="4" t="e">
        <f>V3522*H3522</f>
        <v>#DIV/0!</v>
      </c>
      <c r="X3522" s="6">
        <f>O3522+S3522</f>
        <v>0</v>
      </c>
      <c r="Y3522" s="6" t="e">
        <f>P3522*I3522/100/T3522</f>
        <v>#DIV/0!</v>
      </c>
      <c r="Z3522" s="6" t="e">
        <f>Y3522*H3522</f>
        <v>#DIV/0!</v>
      </c>
      <c r="AB3522" s="1">
        <f t="shared" si="108"/>
        <v>0</v>
      </c>
      <c r="AC3522" s="1">
        <f t="shared" si="109"/>
        <v>0</v>
      </c>
    </row>
    <row r="3523" spans="4:29" x14ac:dyDescent="0.25">
      <c r="D3523" s="1">
        <v>1985</v>
      </c>
      <c r="E3523" s="1" t="s">
        <v>106</v>
      </c>
      <c r="F3523" s="2" t="s">
        <v>290</v>
      </c>
      <c r="G3523">
        <v>2</v>
      </c>
      <c r="H3523">
        <v>1526131</v>
      </c>
      <c r="I3523" s="1">
        <v>188.3486</v>
      </c>
      <c r="J3523" s="1">
        <v>5488</v>
      </c>
      <c r="K3523" s="1">
        <v>55322.58</v>
      </c>
      <c r="M3523" s="3"/>
      <c r="N3523">
        <v>99.2</v>
      </c>
      <c r="O3523"/>
      <c r="P3523" s="1">
        <f>IF($A$3="Percentage of government revenue per capita",$B$3,0) + IF($A$3="Absolute extra revenue",AB3523,0) + IF($A$3="Absolute revenue per capita",AC3523,0)</f>
        <v>0</v>
      </c>
      <c r="Q3523" s="5">
        <f>-MIN(data!$B$4 / data!I3782 * data!P3782 / 100, data!N3782)</f>
        <v>0</v>
      </c>
      <c r="R3523" s="4">
        <f>-Q3523*K3523/1000</f>
        <v>0</v>
      </c>
      <c r="S3523" s="6">
        <f>-MIN(data!$B$5/(POWER(LN(I3523),2))*P3523/100, O3523)</f>
        <v>0</v>
      </c>
      <c r="T3523" s="6">
        <f>-S3523*L3523/100000</f>
        <v>0</v>
      </c>
      <c r="U3523" s="4">
        <f>N3523+Q3523</f>
        <v>99.2</v>
      </c>
      <c r="V3523" s="4" t="e">
        <f>P3523*I3523/100/R3523</f>
        <v>#DIV/0!</v>
      </c>
      <c r="W3523" s="4" t="e">
        <f>V3523*H3523</f>
        <v>#DIV/0!</v>
      </c>
      <c r="X3523" s="6">
        <f>O3523+S3523</f>
        <v>0</v>
      </c>
      <c r="Y3523" s="6" t="e">
        <f>P3523*I3523/100/T3523</f>
        <v>#DIV/0!</v>
      </c>
      <c r="Z3523" s="6" t="e">
        <f>Y3523*H3523</f>
        <v>#DIV/0!</v>
      </c>
      <c r="AB3523" s="1">
        <f t="shared" si="108"/>
        <v>0</v>
      </c>
      <c r="AC3523" s="1">
        <f t="shared" si="109"/>
        <v>0</v>
      </c>
    </row>
    <row r="3524" spans="4:29" x14ac:dyDescent="0.25">
      <c r="D3524" s="1">
        <v>1986</v>
      </c>
      <c r="E3524" s="1" t="s">
        <v>106</v>
      </c>
      <c r="F3524" s="2" t="s">
        <v>290</v>
      </c>
      <c r="G3524">
        <v>2</v>
      </c>
      <c r="H3524">
        <v>1561692</v>
      </c>
      <c r="I3524" s="1">
        <v>176.92699999999999</v>
      </c>
      <c r="J3524" s="1">
        <v>5337</v>
      </c>
      <c r="K3524" s="1">
        <v>55593.75</v>
      </c>
      <c r="M3524" s="3"/>
      <c r="N3524">
        <v>96</v>
      </c>
      <c r="O3524"/>
      <c r="P3524" s="1">
        <f>IF($A$3="Percentage of government revenue per capita",$B$3,0) + IF($A$3="Absolute extra revenue",AB3524,0) + IF($A$3="Absolute revenue per capita",AC3524,0)</f>
        <v>0</v>
      </c>
      <c r="Q3524" s="5">
        <f>-MIN(data!$B$4 / data!I3783 * data!P3783 / 100, data!N3783)</f>
        <v>0</v>
      </c>
      <c r="R3524" s="4">
        <f>-Q3524*K3524/1000</f>
        <v>0</v>
      </c>
      <c r="S3524" s="6">
        <f>-MIN(data!$B$5/(POWER(LN(I3524),2))*P3524/100, O3524)</f>
        <v>0</v>
      </c>
      <c r="T3524" s="6">
        <f>-S3524*L3524/100000</f>
        <v>0</v>
      </c>
      <c r="U3524" s="4">
        <f>N3524+Q3524</f>
        <v>96</v>
      </c>
      <c r="V3524" s="4" t="e">
        <f>P3524*I3524/100/R3524</f>
        <v>#DIV/0!</v>
      </c>
      <c r="W3524" s="4" t="e">
        <f>V3524*H3524</f>
        <v>#DIV/0!</v>
      </c>
      <c r="X3524" s="6">
        <f>O3524+S3524</f>
        <v>0</v>
      </c>
      <c r="Y3524" s="6" t="e">
        <f>P3524*I3524/100/T3524</f>
        <v>#DIV/0!</v>
      </c>
      <c r="Z3524" s="6" t="e">
        <f>Y3524*H3524</f>
        <v>#DIV/0!</v>
      </c>
      <c r="AB3524" s="1">
        <f t="shared" ref="AB3524:AB3587" si="110">$B$3*100/H3524/I3524</f>
        <v>0</v>
      </c>
      <c r="AC3524" s="1">
        <f t="shared" ref="AC3524:AC3587" si="111">$B$3/I3524*100</f>
        <v>0</v>
      </c>
    </row>
    <row r="3525" spans="4:29" x14ac:dyDescent="0.25">
      <c r="D3525" s="1">
        <v>1987</v>
      </c>
      <c r="E3525" s="1" t="s">
        <v>106</v>
      </c>
      <c r="F3525" s="2" t="s">
        <v>290</v>
      </c>
      <c r="G3525">
        <v>2</v>
      </c>
      <c r="H3525">
        <v>1596394</v>
      </c>
      <c r="I3525" s="1">
        <v>171.4503</v>
      </c>
      <c r="J3525" s="1">
        <v>5209</v>
      </c>
      <c r="K3525" s="1">
        <v>55830.65</v>
      </c>
      <c r="M3525" s="3"/>
      <c r="N3525">
        <v>93.3</v>
      </c>
      <c r="O3525"/>
      <c r="P3525" s="1">
        <f>IF($A$3="Percentage of government revenue per capita",$B$3,0) + IF($A$3="Absolute extra revenue",AB3525,0) + IF($A$3="Absolute revenue per capita",AC3525,0)</f>
        <v>0</v>
      </c>
      <c r="Q3525" s="5">
        <f>-MIN(data!$B$4 / data!I3784 * data!P3784 / 100, data!N3784)</f>
        <v>0</v>
      </c>
      <c r="R3525" s="4">
        <f>-Q3525*K3525/1000</f>
        <v>0</v>
      </c>
      <c r="S3525" s="6">
        <f>-MIN(data!$B$5/(POWER(LN(I3525),2))*P3525/100, O3525)</f>
        <v>0</v>
      </c>
      <c r="T3525" s="6">
        <f>-S3525*L3525/100000</f>
        <v>0</v>
      </c>
      <c r="U3525" s="4">
        <f>N3525+Q3525</f>
        <v>93.3</v>
      </c>
      <c r="V3525" s="4" t="e">
        <f>P3525*I3525/100/R3525</f>
        <v>#DIV/0!</v>
      </c>
      <c r="W3525" s="4" t="e">
        <f>V3525*H3525</f>
        <v>#DIV/0!</v>
      </c>
      <c r="X3525" s="6">
        <f>O3525+S3525</f>
        <v>0</v>
      </c>
      <c r="Y3525" s="6" t="e">
        <f>P3525*I3525/100/T3525</f>
        <v>#DIV/0!</v>
      </c>
      <c r="Z3525" s="6" t="e">
        <f>Y3525*H3525</f>
        <v>#DIV/0!</v>
      </c>
      <c r="AB3525" s="1">
        <f t="shared" si="110"/>
        <v>0</v>
      </c>
      <c r="AC3525" s="1">
        <f t="shared" si="111"/>
        <v>0</v>
      </c>
    </row>
    <row r="3526" spans="4:29" x14ac:dyDescent="0.25">
      <c r="D3526" s="1">
        <v>1988</v>
      </c>
      <c r="E3526" s="1" t="s">
        <v>106</v>
      </c>
      <c r="F3526" s="2" t="s">
        <v>290</v>
      </c>
      <c r="G3526">
        <v>2</v>
      </c>
      <c r="H3526">
        <v>1630996</v>
      </c>
      <c r="I3526" s="1">
        <v>174.61750000000001</v>
      </c>
      <c r="J3526" s="1">
        <v>5112</v>
      </c>
      <c r="K3526" s="1">
        <v>55991.24</v>
      </c>
      <c r="M3526" s="3"/>
      <c r="N3526">
        <v>91.3</v>
      </c>
      <c r="O3526"/>
      <c r="P3526" s="1">
        <f>IF($A$3="Percentage of government revenue per capita",$B$3,0) + IF($A$3="Absolute extra revenue",AB3526,0) + IF($A$3="Absolute revenue per capita",AC3526,0)</f>
        <v>0</v>
      </c>
      <c r="Q3526" s="5">
        <f>-MIN(data!$B$4 / data!I3785 * data!P3785 / 100, data!N3785)</f>
        <v>0</v>
      </c>
      <c r="R3526" s="4">
        <f>-Q3526*K3526/1000</f>
        <v>0</v>
      </c>
      <c r="S3526" s="6">
        <f>-MIN(data!$B$5/(POWER(LN(I3526),2))*P3526/100, O3526)</f>
        <v>0</v>
      </c>
      <c r="T3526" s="6">
        <f>-S3526*L3526/100000</f>
        <v>0</v>
      </c>
      <c r="U3526" s="4">
        <f>N3526+Q3526</f>
        <v>91.3</v>
      </c>
      <c r="V3526" s="4" t="e">
        <f>P3526*I3526/100/R3526</f>
        <v>#DIV/0!</v>
      </c>
      <c r="W3526" s="4" t="e">
        <f>V3526*H3526</f>
        <v>#DIV/0!</v>
      </c>
      <c r="X3526" s="6">
        <f>O3526+S3526</f>
        <v>0</v>
      </c>
      <c r="Y3526" s="6" t="e">
        <f>P3526*I3526/100/T3526</f>
        <v>#DIV/0!</v>
      </c>
      <c r="Z3526" s="6" t="e">
        <f>Y3526*H3526</f>
        <v>#DIV/0!</v>
      </c>
      <c r="AB3526" s="1">
        <f t="shared" si="110"/>
        <v>0</v>
      </c>
      <c r="AC3526" s="1">
        <f t="shared" si="111"/>
        <v>0</v>
      </c>
    </row>
    <row r="3527" spans="4:29" x14ac:dyDescent="0.25">
      <c r="D3527" s="1">
        <v>1989</v>
      </c>
      <c r="E3527" s="1" t="s">
        <v>106</v>
      </c>
      <c r="F3527" s="2" t="s">
        <v>290</v>
      </c>
      <c r="G3527">
        <v>2</v>
      </c>
      <c r="H3527">
        <v>1666563</v>
      </c>
      <c r="I3527" s="1">
        <v>217.2963</v>
      </c>
      <c r="J3527" s="1">
        <v>5038</v>
      </c>
      <c r="K3527" s="1">
        <v>56164.99</v>
      </c>
      <c r="M3527" s="3"/>
      <c r="N3527">
        <v>89.7</v>
      </c>
      <c r="O3527"/>
      <c r="P3527" s="1">
        <f>IF($A$3="Percentage of government revenue per capita",$B$3,0) + IF($A$3="Absolute extra revenue",AB3527,0) + IF($A$3="Absolute revenue per capita",AC3527,0)</f>
        <v>0</v>
      </c>
      <c r="Q3527" s="5">
        <f>-MIN(data!$B$4 / data!I3786 * data!P3786 / 100, data!N3786)</f>
        <v>0</v>
      </c>
      <c r="R3527" s="4">
        <f>-Q3527*K3527/1000</f>
        <v>0</v>
      </c>
      <c r="S3527" s="6">
        <f>-MIN(data!$B$5/(POWER(LN(I3527),2))*P3527/100, O3527)</f>
        <v>0</v>
      </c>
      <c r="T3527" s="6">
        <f>-S3527*L3527/100000</f>
        <v>0</v>
      </c>
      <c r="U3527" s="4">
        <f>N3527+Q3527</f>
        <v>89.7</v>
      </c>
      <c r="V3527" s="4" t="e">
        <f>P3527*I3527/100/R3527</f>
        <v>#DIV/0!</v>
      </c>
      <c r="W3527" s="4" t="e">
        <f>V3527*H3527</f>
        <v>#DIV/0!</v>
      </c>
      <c r="X3527" s="6">
        <f>O3527+S3527</f>
        <v>0</v>
      </c>
      <c r="Y3527" s="6" t="e">
        <f>P3527*I3527/100/T3527</f>
        <v>#DIV/0!</v>
      </c>
      <c r="Z3527" s="6" t="e">
        <f>Y3527*H3527</f>
        <v>#DIV/0!</v>
      </c>
      <c r="AB3527" s="1">
        <f t="shared" si="110"/>
        <v>0</v>
      </c>
      <c r="AC3527" s="1">
        <f t="shared" si="111"/>
        <v>0</v>
      </c>
    </row>
    <row r="3528" spans="4:29" x14ac:dyDescent="0.25">
      <c r="D3528" s="1">
        <v>1990</v>
      </c>
      <c r="E3528" s="1" t="s">
        <v>106</v>
      </c>
      <c r="F3528" s="2" t="s">
        <v>290</v>
      </c>
      <c r="G3528">
        <v>2</v>
      </c>
      <c r="H3528">
        <v>1703747</v>
      </c>
      <c r="I3528" s="1">
        <v>226.42019999999999</v>
      </c>
      <c r="J3528" s="1">
        <v>5004</v>
      </c>
      <c r="K3528" s="1">
        <v>56351.35</v>
      </c>
      <c r="L3528" s="1">
        <v>52464.23</v>
      </c>
      <c r="M3528" s="3">
        <v>360</v>
      </c>
      <c r="N3528">
        <v>88.8</v>
      </c>
      <c r="O3528">
        <v>629</v>
      </c>
      <c r="P3528" s="1">
        <f>IF($A$3="Percentage of government revenue per capita",$B$3,0) + IF($A$3="Absolute extra revenue",AB3528,0) + IF($A$3="Absolute revenue per capita",AC3528,0)</f>
        <v>0</v>
      </c>
      <c r="Q3528" s="5">
        <f>-MIN(data!$B$4 / data!I3787 * data!P3787 / 100, data!N3787)</f>
        <v>0</v>
      </c>
      <c r="R3528" s="4">
        <f>-Q3528*K3528/1000</f>
        <v>0</v>
      </c>
      <c r="S3528" s="6">
        <f>-MIN(data!$B$5/(POWER(LN(I3528),2))*P3528/100, O3528)</f>
        <v>0</v>
      </c>
      <c r="T3528" s="6">
        <f>-S3528*L3528/100000</f>
        <v>0</v>
      </c>
      <c r="U3528" s="4">
        <f>N3528+Q3528</f>
        <v>88.8</v>
      </c>
      <c r="V3528" s="4" t="e">
        <f>P3528*I3528/100/R3528</f>
        <v>#DIV/0!</v>
      </c>
      <c r="W3528" s="4" t="e">
        <f>V3528*H3528</f>
        <v>#DIV/0!</v>
      </c>
      <c r="X3528" s="6">
        <f>O3528+S3528</f>
        <v>629</v>
      </c>
      <c r="Y3528" s="6" t="e">
        <f>P3528*I3528/100/T3528</f>
        <v>#DIV/0!</v>
      </c>
      <c r="Z3528" s="6" t="e">
        <f>Y3528*H3528</f>
        <v>#DIV/0!</v>
      </c>
      <c r="AB3528" s="1">
        <f t="shared" si="110"/>
        <v>0</v>
      </c>
      <c r="AC3528" s="1">
        <f t="shared" si="111"/>
        <v>0</v>
      </c>
    </row>
    <row r="3529" spans="4:29" x14ac:dyDescent="0.25">
      <c r="D3529" s="1">
        <v>1991</v>
      </c>
      <c r="E3529" s="1" t="s">
        <v>106</v>
      </c>
      <c r="F3529" s="2" t="s">
        <v>290</v>
      </c>
      <c r="G3529">
        <v>2</v>
      </c>
      <c r="H3529">
        <v>1742539</v>
      </c>
      <c r="I3529" s="1">
        <v>255.47280000000001</v>
      </c>
      <c r="J3529" s="1">
        <v>5015</v>
      </c>
      <c r="K3529" s="1">
        <v>56602.71</v>
      </c>
      <c r="L3529" s="1">
        <v>54607.51</v>
      </c>
      <c r="M3529" s="3">
        <v>330</v>
      </c>
      <c r="N3529">
        <v>88.6</v>
      </c>
      <c r="O3529">
        <v>586</v>
      </c>
      <c r="P3529" s="1">
        <f>IF($A$3="Percentage of government revenue per capita",$B$3,0) + IF($A$3="Absolute extra revenue",AB3529,0) + IF($A$3="Absolute revenue per capita",AC3529,0)</f>
        <v>0</v>
      </c>
      <c r="Q3529" s="5">
        <f>-MIN(data!$B$4 / data!I3788 * data!P3788 / 100, data!N3788)</f>
        <v>0</v>
      </c>
      <c r="R3529" s="4">
        <f>-Q3529*K3529/1000</f>
        <v>0</v>
      </c>
      <c r="S3529" s="6">
        <f>-MIN(data!$B$5/(POWER(LN(I3529),2))*P3529/100, O3529)</f>
        <v>0</v>
      </c>
      <c r="T3529" s="6">
        <f>-S3529*L3529/100000</f>
        <v>0</v>
      </c>
      <c r="U3529" s="4">
        <f>N3529+Q3529</f>
        <v>88.6</v>
      </c>
      <c r="V3529" s="4" t="e">
        <f>P3529*I3529/100/R3529</f>
        <v>#DIV/0!</v>
      </c>
      <c r="W3529" s="4" t="e">
        <f>V3529*H3529</f>
        <v>#DIV/0!</v>
      </c>
      <c r="X3529" s="6">
        <f>O3529+S3529</f>
        <v>586</v>
      </c>
      <c r="Y3529" s="6" t="e">
        <f>P3529*I3529/100/T3529</f>
        <v>#DIV/0!</v>
      </c>
      <c r="Z3529" s="6" t="e">
        <f>Y3529*H3529</f>
        <v>#DIV/0!</v>
      </c>
      <c r="AB3529" s="1">
        <f t="shared" si="110"/>
        <v>0</v>
      </c>
      <c r="AC3529" s="1">
        <f t="shared" si="111"/>
        <v>0</v>
      </c>
    </row>
    <row r="3530" spans="4:29" x14ac:dyDescent="0.25">
      <c r="D3530" s="1">
        <v>1992</v>
      </c>
      <c r="E3530" s="1" t="s">
        <v>106</v>
      </c>
      <c r="F3530" s="2" t="s">
        <v>290</v>
      </c>
      <c r="G3530">
        <v>2</v>
      </c>
      <c r="H3530">
        <v>1782285</v>
      </c>
      <c r="I3530" s="1">
        <v>272.84820000000002</v>
      </c>
      <c r="J3530" s="1">
        <v>5081</v>
      </c>
      <c r="K3530" s="1">
        <v>56898.1</v>
      </c>
      <c r="L3530" s="1">
        <v>54347.83</v>
      </c>
      <c r="M3530" s="3">
        <v>320</v>
      </c>
      <c r="N3530">
        <v>89.3</v>
      </c>
      <c r="O3530">
        <v>552</v>
      </c>
      <c r="P3530" s="1">
        <f>IF($A$3="Percentage of government revenue per capita",$B$3,0) + IF($A$3="Absolute extra revenue",AB3530,0) + IF($A$3="Absolute revenue per capita",AC3530,0)</f>
        <v>0</v>
      </c>
      <c r="Q3530" s="5">
        <f>-MIN(data!$B$4 / data!I3789 * data!P3789 / 100, data!N3789)</f>
        <v>0</v>
      </c>
      <c r="R3530" s="4">
        <f>-Q3530*K3530/1000</f>
        <v>0</v>
      </c>
      <c r="S3530" s="6">
        <f>-MIN(data!$B$5/(POWER(LN(I3530),2))*P3530/100, O3530)</f>
        <v>0</v>
      </c>
      <c r="T3530" s="6">
        <f>-S3530*L3530/100000</f>
        <v>0</v>
      </c>
      <c r="U3530" s="4">
        <f>N3530+Q3530</f>
        <v>89.3</v>
      </c>
      <c r="V3530" s="4" t="e">
        <f>P3530*I3530/100/R3530</f>
        <v>#DIV/0!</v>
      </c>
      <c r="W3530" s="4" t="e">
        <f>V3530*H3530</f>
        <v>#DIV/0!</v>
      </c>
      <c r="X3530" s="6">
        <f>O3530+S3530</f>
        <v>552</v>
      </c>
      <c r="Y3530" s="6" t="e">
        <f>P3530*I3530/100/T3530</f>
        <v>#DIV/0!</v>
      </c>
      <c r="Z3530" s="6" t="e">
        <f>Y3530*H3530</f>
        <v>#DIV/0!</v>
      </c>
      <c r="AB3530" s="1">
        <f t="shared" si="110"/>
        <v>0</v>
      </c>
      <c r="AC3530" s="1">
        <f t="shared" si="111"/>
        <v>0</v>
      </c>
    </row>
    <row r="3531" spans="4:29" x14ac:dyDescent="0.25">
      <c r="D3531" s="1">
        <v>1993</v>
      </c>
      <c r="E3531" s="1" t="s">
        <v>106</v>
      </c>
      <c r="F3531" s="2" t="s">
        <v>290</v>
      </c>
      <c r="G3531">
        <v>2</v>
      </c>
      <c r="H3531">
        <v>1822236</v>
      </c>
      <c r="I3531" s="1">
        <v>305.4948</v>
      </c>
      <c r="J3531" s="1">
        <v>5215</v>
      </c>
      <c r="K3531" s="1">
        <v>57307.69</v>
      </c>
      <c r="L3531" s="1">
        <v>56926</v>
      </c>
      <c r="M3531" s="3">
        <v>300</v>
      </c>
      <c r="N3531">
        <v>91</v>
      </c>
      <c r="O3531">
        <v>527</v>
      </c>
      <c r="P3531" s="1">
        <f>IF($A$3="Percentage of government revenue per capita",$B$3,0) + IF($A$3="Absolute extra revenue",AB3531,0) + IF($A$3="Absolute revenue per capita",AC3531,0)</f>
        <v>0</v>
      </c>
      <c r="Q3531" s="5">
        <f>-MIN(data!$B$4 / data!I3790 * data!P3790 / 100, data!N3790)</f>
        <v>0</v>
      </c>
      <c r="R3531" s="4">
        <f>-Q3531*K3531/1000</f>
        <v>0</v>
      </c>
      <c r="S3531" s="6">
        <f>-MIN(data!$B$5/(POWER(LN(I3531),2))*P3531/100, O3531)</f>
        <v>0</v>
      </c>
      <c r="T3531" s="6">
        <f>-S3531*L3531/100000</f>
        <v>0</v>
      </c>
      <c r="U3531" s="4">
        <f>N3531+Q3531</f>
        <v>91</v>
      </c>
      <c r="V3531" s="4" t="e">
        <f>P3531*I3531/100/R3531</f>
        <v>#DIV/0!</v>
      </c>
      <c r="W3531" s="4" t="e">
        <f>V3531*H3531</f>
        <v>#DIV/0!</v>
      </c>
      <c r="X3531" s="6">
        <f>O3531+S3531</f>
        <v>527</v>
      </c>
      <c r="Y3531" s="6" t="e">
        <f>P3531*I3531/100/T3531</f>
        <v>#DIV/0!</v>
      </c>
      <c r="Z3531" s="6" t="e">
        <f>Y3531*H3531</f>
        <v>#DIV/0!</v>
      </c>
      <c r="AB3531" s="1">
        <f t="shared" si="110"/>
        <v>0</v>
      </c>
      <c r="AC3531" s="1">
        <f t="shared" si="111"/>
        <v>0</v>
      </c>
    </row>
    <row r="3532" spans="4:29" x14ac:dyDescent="0.25">
      <c r="D3532" s="1">
        <v>1994</v>
      </c>
      <c r="E3532" s="1" t="s">
        <v>106</v>
      </c>
      <c r="F3532" s="2" t="s">
        <v>290</v>
      </c>
      <c r="G3532">
        <v>2</v>
      </c>
      <c r="H3532">
        <v>1861324</v>
      </c>
      <c r="I3532" s="1">
        <v>313.46080000000001</v>
      </c>
      <c r="J3532" s="1">
        <v>5411</v>
      </c>
      <c r="K3532" s="1">
        <v>57809.83</v>
      </c>
      <c r="L3532" s="1">
        <v>59386.97</v>
      </c>
      <c r="M3532" s="3">
        <v>300</v>
      </c>
      <c r="N3532">
        <v>93.6</v>
      </c>
      <c r="O3532">
        <v>522</v>
      </c>
      <c r="P3532" s="1">
        <f>IF($A$3="Percentage of government revenue per capita",$B$3,0) + IF($A$3="Absolute extra revenue",AB3532,0) + IF($A$3="Absolute revenue per capita",AC3532,0)</f>
        <v>0</v>
      </c>
      <c r="Q3532" s="5">
        <f>-MIN(data!$B$4 / data!I3791 * data!P3791 / 100, data!N3791)</f>
        <v>0</v>
      </c>
      <c r="R3532" s="4">
        <f>-Q3532*K3532/1000</f>
        <v>0</v>
      </c>
      <c r="S3532" s="6">
        <f>-MIN(data!$B$5/(POWER(LN(I3532),2))*P3532/100, O3532)</f>
        <v>0</v>
      </c>
      <c r="T3532" s="6">
        <f>-S3532*L3532/100000</f>
        <v>0</v>
      </c>
      <c r="U3532" s="4">
        <f>N3532+Q3532</f>
        <v>93.6</v>
      </c>
      <c r="V3532" s="4" t="e">
        <f>P3532*I3532/100/R3532</f>
        <v>#DIV/0!</v>
      </c>
      <c r="W3532" s="4" t="e">
        <f>V3532*H3532</f>
        <v>#DIV/0!</v>
      </c>
      <c r="X3532" s="6">
        <f>O3532+S3532</f>
        <v>522</v>
      </c>
      <c r="Y3532" s="6" t="e">
        <f>P3532*I3532/100/T3532</f>
        <v>#DIV/0!</v>
      </c>
      <c r="Z3532" s="6" t="e">
        <f>Y3532*H3532</f>
        <v>#DIV/0!</v>
      </c>
      <c r="AB3532" s="1">
        <f t="shared" si="110"/>
        <v>0</v>
      </c>
      <c r="AC3532" s="1">
        <f t="shared" si="111"/>
        <v>0</v>
      </c>
    </row>
    <row r="3533" spans="4:29" x14ac:dyDescent="0.25">
      <c r="D3533" s="1">
        <v>1995</v>
      </c>
      <c r="E3533" s="1" t="s">
        <v>106</v>
      </c>
      <c r="F3533" s="2" t="s">
        <v>290</v>
      </c>
      <c r="G3533">
        <v>2</v>
      </c>
      <c r="H3533">
        <v>1898598</v>
      </c>
      <c r="I3533" s="1">
        <v>323.84980000000002</v>
      </c>
      <c r="J3533" s="1">
        <v>5664</v>
      </c>
      <c r="K3533" s="1">
        <v>58331.62</v>
      </c>
      <c r="L3533" s="1">
        <v>60952.38</v>
      </c>
      <c r="M3533" s="3">
        <v>310</v>
      </c>
      <c r="N3533">
        <v>97.1</v>
      </c>
      <c r="O3533">
        <v>525</v>
      </c>
      <c r="P3533" s="1">
        <f>IF($A$3="Percentage of government revenue per capita",$B$3,0) + IF($A$3="Absolute extra revenue",AB3533,0) + IF($A$3="Absolute revenue per capita",AC3533,0)</f>
        <v>0</v>
      </c>
      <c r="Q3533" s="5">
        <f>-MIN(data!$B$4 / data!I3792 * data!P3792 / 100, data!N3792)</f>
        <v>0</v>
      </c>
      <c r="R3533" s="4">
        <f>-Q3533*K3533/1000</f>
        <v>0</v>
      </c>
      <c r="S3533" s="6">
        <f>-MIN(data!$B$5/(POWER(LN(I3533),2))*P3533/100, O3533)</f>
        <v>0</v>
      </c>
      <c r="T3533" s="6">
        <f>-S3533*L3533/100000</f>
        <v>0</v>
      </c>
      <c r="U3533" s="4">
        <f>N3533+Q3533</f>
        <v>97.1</v>
      </c>
      <c r="V3533" s="4" t="e">
        <f>P3533*I3533/100/R3533</f>
        <v>#DIV/0!</v>
      </c>
      <c r="W3533" s="4" t="e">
        <f>V3533*H3533</f>
        <v>#DIV/0!</v>
      </c>
      <c r="X3533" s="6">
        <f>O3533+S3533</f>
        <v>525</v>
      </c>
      <c r="Y3533" s="6" t="e">
        <f>P3533*I3533/100/T3533</f>
        <v>#DIV/0!</v>
      </c>
      <c r="Z3533" s="6" t="e">
        <f>Y3533*H3533</f>
        <v>#DIV/0!</v>
      </c>
      <c r="AB3533" s="1">
        <f t="shared" si="110"/>
        <v>0</v>
      </c>
      <c r="AC3533" s="1">
        <f t="shared" si="111"/>
        <v>0</v>
      </c>
    </row>
    <row r="3534" spans="4:29" x14ac:dyDescent="0.25">
      <c r="D3534" s="1">
        <v>1996</v>
      </c>
      <c r="E3534" s="1" t="s">
        <v>106</v>
      </c>
      <c r="F3534" s="2" t="s">
        <v>290</v>
      </c>
      <c r="G3534">
        <v>2</v>
      </c>
      <c r="H3534">
        <v>1934291</v>
      </c>
      <c r="I3534" s="1">
        <v>361.17349999999999</v>
      </c>
      <c r="J3534" s="1">
        <v>5939</v>
      </c>
      <c r="K3534" s="1">
        <v>58743.82</v>
      </c>
      <c r="L3534" s="1">
        <v>61338.29</v>
      </c>
      <c r="M3534" s="3">
        <v>320</v>
      </c>
      <c r="N3534">
        <v>101.1</v>
      </c>
      <c r="O3534">
        <v>538</v>
      </c>
      <c r="P3534" s="1">
        <f>IF($A$3="Percentage of government revenue per capita",$B$3,0) + IF($A$3="Absolute extra revenue",AB3534,0) + IF($A$3="Absolute revenue per capita",AC3534,0)</f>
        <v>0</v>
      </c>
      <c r="Q3534" s="5">
        <f>-MIN(data!$B$4 / data!I3793 * data!P3793 / 100, data!N3793)</f>
        <v>0</v>
      </c>
      <c r="R3534" s="4">
        <f>-Q3534*K3534/1000</f>
        <v>0</v>
      </c>
      <c r="S3534" s="6">
        <f>-MIN(data!$B$5/(POWER(LN(I3534),2))*P3534/100, O3534)</f>
        <v>0</v>
      </c>
      <c r="T3534" s="6">
        <f>-S3534*L3534/100000</f>
        <v>0</v>
      </c>
      <c r="U3534" s="4">
        <f>N3534+Q3534</f>
        <v>101.1</v>
      </c>
      <c r="V3534" s="4" t="e">
        <f>P3534*I3534/100/R3534</f>
        <v>#DIV/0!</v>
      </c>
      <c r="W3534" s="4" t="e">
        <f>V3534*H3534</f>
        <v>#DIV/0!</v>
      </c>
      <c r="X3534" s="6">
        <f>O3534+S3534</f>
        <v>538</v>
      </c>
      <c r="Y3534" s="6" t="e">
        <f>P3534*I3534/100/T3534</f>
        <v>#DIV/0!</v>
      </c>
      <c r="Z3534" s="6" t="e">
        <f>Y3534*H3534</f>
        <v>#DIV/0!</v>
      </c>
      <c r="AB3534" s="1">
        <f t="shared" si="110"/>
        <v>0</v>
      </c>
      <c r="AC3534" s="1">
        <f t="shared" si="111"/>
        <v>0</v>
      </c>
    </row>
    <row r="3535" spans="4:29" x14ac:dyDescent="0.25">
      <c r="D3535" s="1">
        <v>1997</v>
      </c>
      <c r="E3535" s="1" t="s">
        <v>106</v>
      </c>
      <c r="F3535" s="2" t="s">
        <v>290</v>
      </c>
      <c r="G3535">
        <v>2</v>
      </c>
      <c r="H3535">
        <v>1968044</v>
      </c>
      <c r="I3535" s="1">
        <v>359.92829999999998</v>
      </c>
      <c r="J3535" s="1">
        <v>6226</v>
      </c>
      <c r="K3535" s="1">
        <v>59126.31</v>
      </c>
      <c r="L3535" s="1">
        <v>62500</v>
      </c>
      <c r="M3535" s="3">
        <v>330</v>
      </c>
      <c r="N3535">
        <v>105.3</v>
      </c>
      <c r="O3535">
        <v>560</v>
      </c>
      <c r="P3535" s="1">
        <f>IF($A$3="Percentage of government revenue per capita",$B$3,0) + IF($A$3="Absolute extra revenue",AB3535,0) + IF($A$3="Absolute revenue per capita",AC3535,0)</f>
        <v>0</v>
      </c>
      <c r="Q3535" s="5">
        <f>-MIN(data!$B$4 / data!I3794 * data!P3794 / 100, data!N3794)</f>
        <v>0</v>
      </c>
      <c r="R3535" s="4">
        <f>-Q3535*K3535/1000</f>
        <v>0</v>
      </c>
      <c r="S3535" s="6">
        <f>-MIN(data!$B$5/(POWER(LN(I3535),2))*P3535/100, O3535)</f>
        <v>0</v>
      </c>
      <c r="T3535" s="6">
        <f>-S3535*L3535/100000</f>
        <v>0</v>
      </c>
      <c r="U3535" s="4">
        <f>N3535+Q3535</f>
        <v>105.3</v>
      </c>
      <c r="V3535" s="4" t="e">
        <f>P3535*I3535/100/R3535</f>
        <v>#DIV/0!</v>
      </c>
      <c r="W3535" s="4" t="e">
        <f>V3535*H3535</f>
        <v>#DIV/0!</v>
      </c>
      <c r="X3535" s="6">
        <f>O3535+S3535</f>
        <v>560</v>
      </c>
      <c r="Y3535" s="6" t="e">
        <f>P3535*I3535/100/T3535</f>
        <v>#DIV/0!</v>
      </c>
      <c r="Z3535" s="6" t="e">
        <f>Y3535*H3535</f>
        <v>#DIV/0!</v>
      </c>
      <c r="AB3535" s="1">
        <f t="shared" si="110"/>
        <v>0</v>
      </c>
      <c r="AC3535" s="1">
        <f t="shared" si="111"/>
        <v>0</v>
      </c>
    </row>
    <row r="3536" spans="4:29" x14ac:dyDescent="0.25">
      <c r="D3536" s="1">
        <v>1998</v>
      </c>
      <c r="E3536" s="1" t="s">
        <v>106</v>
      </c>
      <c r="F3536" s="2" t="s">
        <v>290</v>
      </c>
      <c r="G3536">
        <v>2</v>
      </c>
      <c r="H3536">
        <v>1997516</v>
      </c>
      <c r="I3536" s="1">
        <v>314.45639999999997</v>
      </c>
      <c r="J3536" s="1">
        <v>6497</v>
      </c>
      <c r="K3536" s="1">
        <v>59279.199999999997</v>
      </c>
      <c r="L3536" s="1">
        <v>61433.45</v>
      </c>
      <c r="M3536" s="3">
        <v>350</v>
      </c>
      <c r="N3536">
        <v>109.6</v>
      </c>
      <c r="O3536">
        <v>586</v>
      </c>
      <c r="P3536" s="1">
        <f>IF($A$3="Percentage of government revenue per capita",$B$3,0) + IF($A$3="Absolute extra revenue",AB3536,0) + IF($A$3="Absolute revenue per capita",AC3536,0)</f>
        <v>0</v>
      </c>
      <c r="Q3536" s="5">
        <f>-MIN(data!$B$4 / data!I3795 * data!P3795 / 100, data!N3795)</f>
        <v>0</v>
      </c>
      <c r="R3536" s="4">
        <f>-Q3536*K3536/1000</f>
        <v>0</v>
      </c>
      <c r="S3536" s="6">
        <f>-MIN(data!$B$5/(POWER(LN(I3536),2))*P3536/100, O3536)</f>
        <v>0</v>
      </c>
      <c r="T3536" s="6">
        <f>-S3536*L3536/100000</f>
        <v>0</v>
      </c>
      <c r="U3536" s="4">
        <f>N3536+Q3536</f>
        <v>109.6</v>
      </c>
      <c r="V3536" s="4" t="e">
        <f>P3536*I3536/100/R3536</f>
        <v>#DIV/0!</v>
      </c>
      <c r="W3536" s="4" t="e">
        <f>V3536*H3536</f>
        <v>#DIV/0!</v>
      </c>
      <c r="X3536" s="6">
        <f>O3536+S3536</f>
        <v>586</v>
      </c>
      <c r="Y3536" s="6" t="e">
        <f>P3536*I3536/100/T3536</f>
        <v>#DIV/0!</v>
      </c>
      <c r="Z3536" s="6" t="e">
        <f>Y3536*H3536</f>
        <v>#DIV/0!</v>
      </c>
      <c r="AB3536" s="1">
        <f t="shared" si="110"/>
        <v>0</v>
      </c>
      <c r="AC3536" s="1">
        <f t="shared" si="111"/>
        <v>0</v>
      </c>
    </row>
    <row r="3537" spans="4:29" x14ac:dyDescent="0.25">
      <c r="D3537" s="1">
        <v>1999</v>
      </c>
      <c r="E3537" s="1" t="s">
        <v>106</v>
      </c>
      <c r="F3537" s="2" t="s">
        <v>290</v>
      </c>
      <c r="G3537">
        <v>2</v>
      </c>
      <c r="H3537">
        <v>2019731</v>
      </c>
      <c r="I3537" s="1">
        <v>306.88990000000001</v>
      </c>
      <c r="J3537" s="1">
        <v>6726</v>
      </c>
      <c r="K3537" s="1">
        <v>59259.91</v>
      </c>
      <c r="L3537" s="1">
        <v>61788.62</v>
      </c>
      <c r="M3537" s="3">
        <v>360</v>
      </c>
      <c r="N3537">
        <v>113.5</v>
      </c>
      <c r="O3537">
        <v>615</v>
      </c>
      <c r="P3537" s="1">
        <f>IF($A$3="Percentage of government revenue per capita",$B$3,0) + IF($A$3="Absolute extra revenue",AB3537,0) + IF($A$3="Absolute revenue per capita",AC3537,0)</f>
        <v>0</v>
      </c>
      <c r="Q3537" s="5">
        <f>-MIN(data!$B$4 / data!I3796 * data!P3796 / 100, data!N3796)</f>
        <v>0</v>
      </c>
      <c r="R3537" s="4">
        <f>-Q3537*K3537/1000</f>
        <v>0</v>
      </c>
      <c r="S3537" s="6">
        <f>-MIN(data!$B$5/(POWER(LN(I3537),2))*P3537/100, O3537)</f>
        <v>0</v>
      </c>
      <c r="T3537" s="6">
        <f>-S3537*L3537/100000</f>
        <v>0</v>
      </c>
      <c r="U3537" s="4">
        <f>N3537+Q3537</f>
        <v>113.5</v>
      </c>
      <c r="V3537" s="4" t="e">
        <f>P3537*I3537/100/R3537</f>
        <v>#DIV/0!</v>
      </c>
      <c r="W3537" s="4" t="e">
        <f>V3537*H3537</f>
        <v>#DIV/0!</v>
      </c>
      <c r="X3537" s="6">
        <f>O3537+S3537</f>
        <v>615</v>
      </c>
      <c r="Y3537" s="6" t="e">
        <f>P3537*I3537/100/T3537</f>
        <v>#DIV/0!</v>
      </c>
      <c r="Z3537" s="6" t="e">
        <f>Y3537*H3537</f>
        <v>#DIV/0!</v>
      </c>
      <c r="AB3537" s="1">
        <f t="shared" si="110"/>
        <v>0</v>
      </c>
      <c r="AC3537" s="1">
        <f t="shared" si="111"/>
        <v>0</v>
      </c>
    </row>
    <row r="3538" spans="4:29" x14ac:dyDescent="0.25">
      <c r="D3538" s="1">
        <v>2000</v>
      </c>
      <c r="E3538" s="1" t="s">
        <v>106</v>
      </c>
      <c r="F3538" s="2" t="s">
        <v>290</v>
      </c>
      <c r="G3538">
        <v>2</v>
      </c>
      <c r="H3538">
        <v>2032804</v>
      </c>
      <c r="I3538" s="1">
        <v>325.78530000000001</v>
      </c>
      <c r="J3538" s="1">
        <v>6901</v>
      </c>
      <c r="K3538" s="1">
        <v>59033.36</v>
      </c>
      <c r="L3538" s="1">
        <v>60092.45</v>
      </c>
      <c r="M3538" s="3">
        <v>380</v>
      </c>
      <c r="N3538">
        <v>116.9</v>
      </c>
      <c r="O3538">
        <v>649</v>
      </c>
      <c r="P3538" s="1">
        <f>IF($A$3="Percentage of government revenue per capita",$B$3,0) + IF($A$3="Absolute extra revenue",AB3538,0) + IF($A$3="Absolute revenue per capita",AC3538,0)</f>
        <v>0</v>
      </c>
      <c r="Q3538" s="5">
        <f>-MIN(data!$B$4 / data!I3797 * data!P3797 / 100, data!N3797)</f>
        <v>0</v>
      </c>
      <c r="R3538" s="4">
        <f>-Q3538*K3538/1000</f>
        <v>0</v>
      </c>
      <c r="S3538" s="6">
        <f>-MIN(data!$B$5/(POWER(LN(I3538),2))*P3538/100, O3538)</f>
        <v>0</v>
      </c>
      <c r="T3538" s="6">
        <f>-S3538*L3538/100000</f>
        <v>0</v>
      </c>
      <c r="U3538" s="4">
        <f>N3538+Q3538</f>
        <v>116.9</v>
      </c>
      <c r="V3538" s="4" t="e">
        <f>P3538*I3538/100/R3538</f>
        <v>#DIV/0!</v>
      </c>
      <c r="W3538" s="4" t="e">
        <f>V3538*H3538</f>
        <v>#DIV/0!</v>
      </c>
      <c r="X3538" s="6">
        <f>O3538+S3538</f>
        <v>649</v>
      </c>
      <c r="Y3538" s="6" t="e">
        <f>P3538*I3538/100/T3538</f>
        <v>#DIV/0!</v>
      </c>
      <c r="Z3538" s="6" t="e">
        <f>Y3538*H3538</f>
        <v>#DIV/0!</v>
      </c>
      <c r="AB3538" s="1">
        <f t="shared" si="110"/>
        <v>0</v>
      </c>
      <c r="AC3538" s="1">
        <f t="shared" si="111"/>
        <v>0</v>
      </c>
    </row>
    <row r="3539" spans="4:29" x14ac:dyDescent="0.25">
      <c r="D3539" s="1">
        <v>2001</v>
      </c>
      <c r="E3539" s="1" t="s">
        <v>106</v>
      </c>
      <c r="F3539" s="2" t="s">
        <v>290</v>
      </c>
      <c r="G3539">
        <v>2</v>
      </c>
      <c r="H3539">
        <v>2035740</v>
      </c>
      <c r="I3539" s="1">
        <v>314.78410000000002</v>
      </c>
      <c r="J3539" s="1">
        <v>7012</v>
      </c>
      <c r="K3539" s="1">
        <v>58628.76</v>
      </c>
      <c r="L3539" s="1">
        <v>58910.16</v>
      </c>
      <c r="M3539" s="3">
        <v>390</v>
      </c>
      <c r="N3539">
        <v>119.6</v>
      </c>
      <c r="O3539">
        <v>679</v>
      </c>
      <c r="P3539" s="1">
        <f>IF($A$3="Percentage of government revenue per capita",$B$3,0) + IF($A$3="Absolute extra revenue",AB3539,0) + IF($A$3="Absolute revenue per capita",AC3539,0)</f>
        <v>0</v>
      </c>
      <c r="Q3539" s="5">
        <f>-MIN(data!$B$4 / data!I3798 * data!P3798 / 100, data!N3798)</f>
        <v>0</v>
      </c>
      <c r="R3539" s="4">
        <f>-Q3539*K3539/1000</f>
        <v>0</v>
      </c>
      <c r="S3539" s="6">
        <f>-MIN(data!$B$5/(POWER(LN(I3539),2))*P3539/100, O3539)</f>
        <v>0</v>
      </c>
      <c r="T3539" s="6">
        <f>-S3539*L3539/100000</f>
        <v>0</v>
      </c>
      <c r="U3539" s="4">
        <f>N3539+Q3539</f>
        <v>119.6</v>
      </c>
      <c r="V3539" s="4" t="e">
        <f>P3539*I3539/100/R3539</f>
        <v>#DIV/0!</v>
      </c>
      <c r="W3539" s="4" t="e">
        <f>V3539*H3539</f>
        <v>#DIV/0!</v>
      </c>
      <c r="X3539" s="6">
        <f>O3539+S3539</f>
        <v>679</v>
      </c>
      <c r="Y3539" s="6" t="e">
        <f>P3539*I3539/100/T3539</f>
        <v>#DIV/0!</v>
      </c>
      <c r="Z3539" s="6" t="e">
        <f>Y3539*H3539</f>
        <v>#DIV/0!</v>
      </c>
      <c r="AB3539" s="1">
        <f t="shared" si="110"/>
        <v>0</v>
      </c>
      <c r="AC3539" s="1">
        <f t="shared" si="111"/>
        <v>0</v>
      </c>
    </row>
    <row r="3540" spans="4:29" x14ac:dyDescent="0.25">
      <c r="D3540" s="1">
        <v>2002</v>
      </c>
      <c r="E3540" s="1" t="s">
        <v>106</v>
      </c>
      <c r="F3540" s="2" t="s">
        <v>290</v>
      </c>
      <c r="G3540">
        <v>2</v>
      </c>
      <c r="H3540">
        <v>2029829</v>
      </c>
      <c r="I3540" s="1">
        <v>309.95260000000002</v>
      </c>
      <c r="J3540" s="1">
        <v>7072</v>
      </c>
      <c r="K3540" s="1">
        <v>58110.11</v>
      </c>
      <c r="L3540" s="1">
        <v>58238.64</v>
      </c>
      <c r="M3540" s="3">
        <v>400</v>
      </c>
      <c r="N3540">
        <v>121.7</v>
      </c>
      <c r="O3540">
        <v>704</v>
      </c>
      <c r="P3540" s="1">
        <f>IF($A$3="Percentage of government revenue per capita",$B$3,0) + IF($A$3="Absolute extra revenue",AB3540,0) + IF($A$3="Absolute revenue per capita",AC3540,0)</f>
        <v>0</v>
      </c>
      <c r="Q3540" s="5">
        <f>-MIN(data!$B$4 / data!I3799 * data!P3799 / 100, data!N3799)</f>
        <v>0</v>
      </c>
      <c r="R3540" s="4">
        <f>-Q3540*K3540/1000</f>
        <v>0</v>
      </c>
      <c r="S3540" s="6">
        <f>-MIN(data!$B$5/(POWER(LN(I3540),2))*P3540/100, O3540)</f>
        <v>0</v>
      </c>
      <c r="T3540" s="6">
        <f>-S3540*L3540/100000</f>
        <v>0</v>
      </c>
      <c r="U3540" s="4">
        <f>N3540+Q3540</f>
        <v>121.7</v>
      </c>
      <c r="V3540" s="4" t="e">
        <f>P3540*I3540/100/R3540</f>
        <v>#DIV/0!</v>
      </c>
      <c r="W3540" s="4" t="e">
        <f>V3540*H3540</f>
        <v>#DIV/0!</v>
      </c>
      <c r="X3540" s="6">
        <f>O3540+S3540</f>
        <v>704</v>
      </c>
      <c r="Y3540" s="6" t="e">
        <f>P3540*I3540/100/T3540</f>
        <v>#DIV/0!</v>
      </c>
      <c r="Z3540" s="6" t="e">
        <f>Y3540*H3540</f>
        <v>#DIV/0!</v>
      </c>
      <c r="AB3540" s="1">
        <f t="shared" si="110"/>
        <v>0</v>
      </c>
      <c r="AC3540" s="1">
        <f t="shared" si="111"/>
        <v>0</v>
      </c>
    </row>
    <row r="3541" spans="4:29" x14ac:dyDescent="0.25">
      <c r="D3541" s="1">
        <v>2003</v>
      </c>
      <c r="E3541" s="1" t="s">
        <v>106</v>
      </c>
      <c r="F3541" s="2" t="s">
        <v>290</v>
      </c>
      <c r="G3541">
        <v>2</v>
      </c>
      <c r="H3541">
        <v>2018348</v>
      </c>
      <c r="I3541" s="1">
        <v>349.3356</v>
      </c>
      <c r="J3541" s="1">
        <v>7096</v>
      </c>
      <c r="K3541" s="1">
        <v>57550.69</v>
      </c>
      <c r="L3541" s="1">
        <v>56786.7</v>
      </c>
      <c r="M3541" s="3">
        <v>410</v>
      </c>
      <c r="N3541">
        <v>123.3</v>
      </c>
      <c r="O3541">
        <v>722</v>
      </c>
      <c r="P3541" s="1">
        <f>IF($A$3="Percentage of government revenue per capita",$B$3,0) + IF($A$3="Absolute extra revenue",AB3541,0) + IF($A$3="Absolute revenue per capita",AC3541,0)</f>
        <v>0</v>
      </c>
      <c r="Q3541" s="5">
        <f>-MIN(data!$B$4 / data!I3800 * data!P3800 / 100, data!N3800)</f>
        <v>0</v>
      </c>
      <c r="R3541" s="4">
        <f>-Q3541*K3541/1000</f>
        <v>0</v>
      </c>
      <c r="S3541" s="6">
        <f>-MIN(data!$B$5/(POWER(LN(I3541),2))*P3541/100, O3541)</f>
        <v>0</v>
      </c>
      <c r="T3541" s="6">
        <f>-S3541*L3541/100000</f>
        <v>0</v>
      </c>
      <c r="U3541" s="4">
        <f>N3541+Q3541</f>
        <v>123.3</v>
      </c>
      <c r="V3541" s="4" t="e">
        <f>P3541*I3541/100/R3541</f>
        <v>#DIV/0!</v>
      </c>
      <c r="W3541" s="4" t="e">
        <f>V3541*H3541</f>
        <v>#DIV/0!</v>
      </c>
      <c r="X3541" s="6">
        <f>O3541+S3541</f>
        <v>722</v>
      </c>
      <c r="Y3541" s="6" t="e">
        <f>P3541*I3541/100/T3541</f>
        <v>#DIV/0!</v>
      </c>
      <c r="Z3541" s="6" t="e">
        <f>Y3541*H3541</f>
        <v>#DIV/0!</v>
      </c>
      <c r="AB3541" s="1">
        <f t="shared" si="110"/>
        <v>0</v>
      </c>
      <c r="AC3541" s="1">
        <f t="shared" si="111"/>
        <v>0</v>
      </c>
    </row>
    <row r="3542" spans="4:29" x14ac:dyDescent="0.25">
      <c r="D3542" s="1">
        <v>2004</v>
      </c>
      <c r="E3542" s="1" t="s">
        <v>106</v>
      </c>
      <c r="F3542" s="2" t="s">
        <v>290</v>
      </c>
      <c r="G3542">
        <v>2</v>
      </c>
      <c r="H3542">
        <v>2005940</v>
      </c>
      <c r="I3542" s="1">
        <v>402.64339999999999</v>
      </c>
      <c r="J3542" s="1">
        <v>7066</v>
      </c>
      <c r="K3542" s="1">
        <v>56983.87</v>
      </c>
      <c r="L3542" s="1">
        <v>55630.94</v>
      </c>
      <c r="M3542" s="3">
        <v>410</v>
      </c>
      <c r="N3542">
        <v>124</v>
      </c>
      <c r="O3542">
        <v>737</v>
      </c>
      <c r="P3542" s="1">
        <f>IF($A$3="Percentage of government revenue per capita",$B$3,0) + IF($A$3="Absolute extra revenue",AB3542,0) + IF($A$3="Absolute revenue per capita",AC3542,0)</f>
        <v>0</v>
      </c>
      <c r="Q3542" s="5">
        <f>-MIN(data!$B$4 / data!I3801 * data!P3801 / 100, data!N3801)</f>
        <v>0</v>
      </c>
      <c r="R3542" s="4">
        <f>-Q3542*K3542/1000</f>
        <v>0</v>
      </c>
      <c r="S3542" s="6">
        <f>-MIN(data!$B$5/(POWER(LN(I3542),2))*P3542/100, O3542)</f>
        <v>0</v>
      </c>
      <c r="T3542" s="6">
        <f>-S3542*L3542/100000</f>
        <v>0</v>
      </c>
      <c r="U3542" s="4">
        <f>N3542+Q3542</f>
        <v>124</v>
      </c>
      <c r="V3542" s="4" t="e">
        <f>P3542*I3542/100/R3542</f>
        <v>#DIV/0!</v>
      </c>
      <c r="W3542" s="4" t="e">
        <f>V3542*H3542</f>
        <v>#DIV/0!</v>
      </c>
      <c r="X3542" s="6">
        <f>O3542+S3542</f>
        <v>737</v>
      </c>
      <c r="Y3542" s="6" t="e">
        <f>P3542*I3542/100/T3542</f>
        <v>#DIV/0!</v>
      </c>
      <c r="Z3542" s="6" t="e">
        <f>Y3542*H3542</f>
        <v>#DIV/0!</v>
      </c>
      <c r="AB3542" s="1">
        <f t="shared" si="110"/>
        <v>0</v>
      </c>
      <c r="AC3542" s="1">
        <f t="shared" si="111"/>
        <v>0</v>
      </c>
    </row>
    <row r="3543" spans="4:29" x14ac:dyDescent="0.25">
      <c r="D3543" s="1">
        <v>2005</v>
      </c>
      <c r="E3543" s="1" t="s">
        <v>106</v>
      </c>
      <c r="F3543" s="2" t="s">
        <v>290</v>
      </c>
      <c r="G3543">
        <v>2</v>
      </c>
      <c r="H3543">
        <v>1996114</v>
      </c>
      <c r="I3543" s="1">
        <v>406.85469999999998</v>
      </c>
      <c r="J3543" s="1">
        <v>7003</v>
      </c>
      <c r="K3543" s="1">
        <v>56567.040000000001</v>
      </c>
      <c r="L3543" s="1">
        <v>53619.3</v>
      </c>
      <c r="M3543" s="3">
        <v>410</v>
      </c>
      <c r="N3543">
        <v>123.8</v>
      </c>
      <c r="O3543">
        <v>746</v>
      </c>
      <c r="P3543" s="1">
        <f>IF($A$3="Percentage of government revenue per capita",$B$3,0) + IF($A$3="Absolute extra revenue",AB3543,0) + IF($A$3="Absolute revenue per capita",AC3543,0)</f>
        <v>0</v>
      </c>
      <c r="Q3543" s="5">
        <f>-MIN(data!$B$4 / data!I3802 * data!P3802 / 100, data!N3802)</f>
        <v>0</v>
      </c>
      <c r="R3543" s="4">
        <f>-Q3543*K3543/1000</f>
        <v>0</v>
      </c>
      <c r="S3543" s="6">
        <f>-MIN(data!$B$5/(POWER(LN(I3543),2))*P3543/100, O3543)</f>
        <v>0</v>
      </c>
      <c r="T3543" s="6">
        <f>-S3543*L3543/100000</f>
        <v>0</v>
      </c>
      <c r="U3543" s="4">
        <f>N3543+Q3543</f>
        <v>123.8</v>
      </c>
      <c r="V3543" s="4" t="e">
        <f>P3543*I3543/100/R3543</f>
        <v>#DIV/0!</v>
      </c>
      <c r="W3543" s="4" t="e">
        <f>V3543*H3543</f>
        <v>#DIV/0!</v>
      </c>
      <c r="X3543" s="6">
        <f>O3543+S3543</f>
        <v>746</v>
      </c>
      <c r="Y3543" s="6" t="e">
        <f>P3543*I3543/100/T3543</f>
        <v>#DIV/0!</v>
      </c>
      <c r="Z3543" s="6" t="e">
        <f>Y3543*H3543</f>
        <v>#DIV/0!</v>
      </c>
      <c r="AB3543" s="1">
        <f t="shared" si="110"/>
        <v>0</v>
      </c>
      <c r="AC3543" s="1">
        <f t="shared" si="111"/>
        <v>0</v>
      </c>
    </row>
    <row r="3544" spans="4:29" x14ac:dyDescent="0.25">
      <c r="D3544" s="1">
        <v>2006</v>
      </c>
      <c r="E3544" s="1" t="s">
        <v>106</v>
      </c>
      <c r="F3544" s="2" t="s">
        <v>290</v>
      </c>
      <c r="G3544">
        <v>2</v>
      </c>
      <c r="H3544">
        <v>1989939</v>
      </c>
      <c r="I3544" s="1">
        <v>540.68200000000002</v>
      </c>
      <c r="J3544" s="1">
        <v>6907</v>
      </c>
      <c r="K3544" s="1">
        <v>56291.77</v>
      </c>
      <c r="L3544" s="1">
        <v>55172.41</v>
      </c>
      <c r="M3544" s="3">
        <v>400</v>
      </c>
      <c r="N3544">
        <v>122.7</v>
      </c>
      <c r="O3544">
        <v>725</v>
      </c>
      <c r="P3544" s="1">
        <f>IF($A$3="Percentage of government revenue per capita",$B$3,0) + IF($A$3="Absolute extra revenue",AB3544,0) + IF($A$3="Absolute revenue per capita",AC3544,0)</f>
        <v>0</v>
      </c>
      <c r="Q3544" s="5">
        <f>-MIN(data!$B$4 / data!I3803 * data!P3803 / 100, data!N3803)</f>
        <v>0</v>
      </c>
      <c r="R3544" s="4">
        <f>-Q3544*K3544/1000</f>
        <v>0</v>
      </c>
      <c r="S3544" s="6">
        <f>-MIN(data!$B$5/(POWER(LN(I3544),2))*P3544/100, O3544)</f>
        <v>0</v>
      </c>
      <c r="T3544" s="6">
        <f>-S3544*L3544/100000</f>
        <v>0</v>
      </c>
      <c r="U3544" s="4">
        <f>N3544+Q3544</f>
        <v>122.7</v>
      </c>
      <c r="V3544" s="4" t="e">
        <f>P3544*I3544/100/R3544</f>
        <v>#DIV/0!</v>
      </c>
      <c r="W3544" s="4" t="e">
        <f>V3544*H3544</f>
        <v>#DIV/0!</v>
      </c>
      <c r="X3544" s="6">
        <f>O3544+S3544</f>
        <v>725</v>
      </c>
      <c r="Y3544" s="6" t="e">
        <f>P3544*I3544/100/T3544</f>
        <v>#DIV/0!</v>
      </c>
      <c r="Z3544" s="6" t="e">
        <f>Y3544*H3544</f>
        <v>#DIV/0!</v>
      </c>
      <c r="AB3544" s="1">
        <f t="shared" si="110"/>
        <v>0</v>
      </c>
      <c r="AC3544" s="1">
        <f t="shared" si="111"/>
        <v>0</v>
      </c>
    </row>
    <row r="3545" spans="4:29" x14ac:dyDescent="0.25">
      <c r="D3545" s="1">
        <v>2007</v>
      </c>
      <c r="E3545" s="1" t="s">
        <v>106</v>
      </c>
      <c r="F3545" s="2" t="s">
        <v>290</v>
      </c>
      <c r="G3545">
        <v>2</v>
      </c>
      <c r="H3545">
        <v>1986922</v>
      </c>
      <c r="I3545" s="1">
        <v>531.70609999999999</v>
      </c>
      <c r="J3545" s="1">
        <v>6704</v>
      </c>
      <c r="K3545" s="1">
        <v>56194.47</v>
      </c>
      <c r="L3545" s="1">
        <v>53748.23</v>
      </c>
      <c r="M3545" s="3">
        <v>400</v>
      </c>
      <c r="N3545">
        <v>119.3</v>
      </c>
      <c r="O3545">
        <v>707</v>
      </c>
      <c r="P3545" s="1">
        <f>IF($A$3="Percentage of government revenue per capita",$B$3,0) + IF($A$3="Absolute extra revenue",AB3545,0) + IF($A$3="Absolute revenue per capita",AC3545,0)</f>
        <v>0</v>
      </c>
      <c r="Q3545" s="5">
        <f>-MIN(data!$B$4 / data!I3804 * data!P3804 / 100, data!N3804)</f>
        <v>0</v>
      </c>
      <c r="R3545" s="4">
        <f>-Q3545*K3545/1000</f>
        <v>0</v>
      </c>
      <c r="S3545" s="6">
        <f>-MIN(data!$B$5/(POWER(LN(I3545),2))*P3545/100, O3545)</f>
        <v>0</v>
      </c>
      <c r="T3545" s="6">
        <f>-S3545*L3545/100000</f>
        <v>0</v>
      </c>
      <c r="U3545" s="4">
        <f>N3545+Q3545</f>
        <v>119.3</v>
      </c>
      <c r="V3545" s="4" t="e">
        <f>P3545*I3545/100/R3545</f>
        <v>#DIV/0!</v>
      </c>
      <c r="W3545" s="4" t="e">
        <f>V3545*H3545</f>
        <v>#DIV/0!</v>
      </c>
      <c r="X3545" s="6">
        <f>O3545+S3545</f>
        <v>707</v>
      </c>
      <c r="Y3545" s="6" t="e">
        <f>P3545*I3545/100/T3545</f>
        <v>#DIV/0!</v>
      </c>
      <c r="Z3545" s="6" t="e">
        <f>Y3545*H3545</f>
        <v>#DIV/0!</v>
      </c>
      <c r="AB3545" s="1">
        <f t="shared" si="110"/>
        <v>0</v>
      </c>
      <c r="AC3545" s="1">
        <f t="shared" si="111"/>
        <v>0</v>
      </c>
    </row>
    <row r="3546" spans="4:29" x14ac:dyDescent="0.25">
      <c r="D3546" s="1">
        <v>2008</v>
      </c>
      <c r="E3546" s="1" t="s">
        <v>106</v>
      </c>
      <c r="F3546" s="2" t="s">
        <v>290</v>
      </c>
      <c r="G3546">
        <v>2</v>
      </c>
      <c r="H3546">
        <v>1987129</v>
      </c>
      <c r="I3546" s="1">
        <v>600.05600000000004</v>
      </c>
      <c r="J3546" s="1">
        <v>6595</v>
      </c>
      <c r="K3546" s="1">
        <v>56319.39</v>
      </c>
      <c r="L3546" s="1">
        <v>53892.22</v>
      </c>
      <c r="M3546" s="3">
        <v>380</v>
      </c>
      <c r="N3546">
        <v>117.1</v>
      </c>
      <c r="O3546">
        <v>668</v>
      </c>
      <c r="P3546" s="1">
        <f>IF($A$3="Percentage of government revenue per capita",$B$3,0) + IF($A$3="Absolute extra revenue",AB3546,0) + IF($A$3="Absolute revenue per capita",AC3546,0)</f>
        <v>0</v>
      </c>
      <c r="Q3546" s="5">
        <f>-MIN(data!$B$4 / data!I3805 * data!P3805 / 100, data!N3805)</f>
        <v>0</v>
      </c>
      <c r="R3546" s="4">
        <f>-Q3546*K3546/1000</f>
        <v>0</v>
      </c>
      <c r="S3546" s="6">
        <f>-MIN(data!$B$5/(POWER(LN(I3546),2))*P3546/100, O3546)</f>
        <v>0</v>
      </c>
      <c r="T3546" s="6">
        <f>-S3546*L3546/100000</f>
        <v>0</v>
      </c>
      <c r="U3546" s="4">
        <f>N3546+Q3546</f>
        <v>117.1</v>
      </c>
      <c r="V3546" s="4" t="e">
        <f>P3546*I3546/100/R3546</f>
        <v>#DIV/0!</v>
      </c>
      <c r="W3546" s="4" t="e">
        <f>V3546*H3546</f>
        <v>#DIV/0!</v>
      </c>
      <c r="X3546" s="6">
        <f>O3546+S3546</f>
        <v>668</v>
      </c>
      <c r="Y3546" s="6" t="e">
        <f>P3546*I3546/100/T3546</f>
        <v>#DIV/0!</v>
      </c>
      <c r="Z3546" s="6" t="e">
        <f>Y3546*H3546</f>
        <v>#DIV/0!</v>
      </c>
      <c r="AB3546" s="1">
        <f t="shared" si="110"/>
        <v>0</v>
      </c>
      <c r="AC3546" s="1">
        <f t="shared" si="111"/>
        <v>0</v>
      </c>
    </row>
    <row r="3547" spans="4:29" x14ac:dyDescent="0.25">
      <c r="D3547" s="1">
        <v>2009</v>
      </c>
      <c r="E3547" s="1" t="s">
        <v>106</v>
      </c>
      <c r="F3547" s="2" t="s">
        <v>290</v>
      </c>
      <c r="G3547">
        <v>2</v>
      </c>
      <c r="H3547">
        <v>1990131</v>
      </c>
      <c r="I3547" s="1">
        <v>654.57010000000002</v>
      </c>
      <c r="J3547" s="1">
        <v>6225</v>
      </c>
      <c r="K3547" s="1">
        <v>56590.91</v>
      </c>
      <c r="L3547" s="1">
        <v>53543.31</v>
      </c>
      <c r="M3547" s="3">
        <v>360</v>
      </c>
      <c r="N3547">
        <v>110</v>
      </c>
      <c r="O3547">
        <v>635</v>
      </c>
      <c r="P3547" s="1">
        <f>IF($A$3="Percentage of government revenue per capita",$B$3,0) + IF($A$3="Absolute extra revenue",AB3547,0) + IF($A$3="Absolute revenue per capita",AC3547,0)</f>
        <v>0</v>
      </c>
      <c r="Q3547" s="5">
        <f>-MIN(data!$B$4 / data!I3806 * data!P3806 / 100, data!N3806)</f>
        <v>0</v>
      </c>
      <c r="R3547" s="4">
        <f>-Q3547*K3547/1000</f>
        <v>0</v>
      </c>
      <c r="S3547" s="6">
        <f>-MIN(data!$B$5/(POWER(LN(I3547),2))*P3547/100, O3547)</f>
        <v>0</v>
      </c>
      <c r="T3547" s="6">
        <f>-S3547*L3547/100000</f>
        <v>0</v>
      </c>
      <c r="U3547" s="4">
        <f>N3547+Q3547</f>
        <v>110</v>
      </c>
      <c r="V3547" s="4" t="e">
        <f>P3547*I3547/100/R3547</f>
        <v>#DIV/0!</v>
      </c>
      <c r="W3547" s="4" t="e">
        <f>V3547*H3547</f>
        <v>#DIV/0!</v>
      </c>
      <c r="X3547" s="6">
        <f>O3547+S3547</f>
        <v>635</v>
      </c>
      <c r="Y3547" s="6" t="e">
        <f>P3547*I3547/100/T3547</f>
        <v>#DIV/0!</v>
      </c>
      <c r="Z3547" s="6" t="e">
        <f>Y3547*H3547</f>
        <v>#DIV/0!</v>
      </c>
      <c r="AB3547" s="1">
        <f t="shared" si="110"/>
        <v>0</v>
      </c>
      <c r="AC3547" s="1">
        <f t="shared" si="111"/>
        <v>0</v>
      </c>
    </row>
    <row r="3548" spans="4:29" x14ac:dyDescent="0.25">
      <c r="D3548" s="1">
        <v>2010</v>
      </c>
      <c r="E3548" s="1" t="s">
        <v>106</v>
      </c>
      <c r="F3548" s="2" t="s">
        <v>290</v>
      </c>
      <c r="G3548">
        <v>2</v>
      </c>
      <c r="H3548">
        <v>1995581</v>
      </c>
      <c r="I3548" s="1">
        <v>487.45150000000001</v>
      </c>
      <c r="J3548" s="1">
        <v>5665</v>
      </c>
      <c r="K3548" s="1">
        <v>57106.85</v>
      </c>
      <c r="L3548" s="1">
        <v>56218.06</v>
      </c>
      <c r="M3548" s="3">
        <v>340</v>
      </c>
      <c r="N3548">
        <v>99.2</v>
      </c>
      <c r="O3548">
        <v>587</v>
      </c>
      <c r="P3548" s="1">
        <f>IF($A$3="Percentage of government revenue per capita",$B$3,0) + IF($A$3="Absolute extra revenue",AB3548,0) + IF($A$3="Absolute revenue per capita",AC3548,0)</f>
        <v>0</v>
      </c>
      <c r="Q3548" s="5">
        <f>-MIN(data!$B$4 / data!I3807 * data!P3807 / 100, data!N3807)</f>
        <v>0</v>
      </c>
      <c r="R3548" s="4">
        <f>-Q3548*K3548/1000</f>
        <v>0</v>
      </c>
      <c r="S3548" s="6">
        <f>-MIN(data!$B$5/(POWER(LN(I3548),2))*P3548/100, O3548)</f>
        <v>0</v>
      </c>
      <c r="T3548" s="6">
        <f>-S3548*L3548/100000</f>
        <v>0</v>
      </c>
      <c r="U3548" s="4">
        <f>N3548+Q3548</f>
        <v>99.2</v>
      </c>
      <c r="V3548" s="4" t="e">
        <f>P3548*I3548/100/R3548</f>
        <v>#DIV/0!</v>
      </c>
      <c r="W3548" s="4" t="e">
        <f>V3548*H3548</f>
        <v>#DIV/0!</v>
      </c>
      <c r="X3548" s="6">
        <f>O3548+S3548</f>
        <v>587</v>
      </c>
      <c r="Y3548" s="6" t="e">
        <f>P3548*I3548/100/T3548</f>
        <v>#DIV/0!</v>
      </c>
      <c r="Z3548" s="6" t="e">
        <f>Y3548*H3548</f>
        <v>#DIV/0!</v>
      </c>
      <c r="AB3548" s="1">
        <f t="shared" si="110"/>
        <v>0</v>
      </c>
      <c r="AC3548" s="1">
        <f t="shared" si="111"/>
        <v>0</v>
      </c>
    </row>
    <row r="3549" spans="4:29" x14ac:dyDescent="0.25">
      <c r="D3549" s="1">
        <v>2011</v>
      </c>
      <c r="E3549" s="1" t="s">
        <v>106</v>
      </c>
      <c r="F3549" s="2" t="s">
        <v>290</v>
      </c>
      <c r="G3549">
        <v>2</v>
      </c>
      <c r="H3549">
        <v>2003787</v>
      </c>
      <c r="I3549" s="1">
        <v>480.02690000000001</v>
      </c>
      <c r="J3549" s="1">
        <v>5685</v>
      </c>
      <c r="K3549" s="1">
        <v>57774.39</v>
      </c>
      <c r="L3549" s="1">
        <v>59459.46</v>
      </c>
      <c r="M3549" s="3">
        <v>330</v>
      </c>
      <c r="N3549">
        <v>98.4</v>
      </c>
      <c r="O3549">
        <v>555</v>
      </c>
      <c r="P3549" s="1">
        <f>IF($A$3="Percentage of government revenue per capita",$B$3,0) + IF($A$3="Absolute extra revenue",AB3549,0) + IF($A$3="Absolute revenue per capita",AC3549,0)</f>
        <v>0</v>
      </c>
      <c r="Q3549" s="5">
        <f>-MIN(data!$B$4 / data!I3808 * data!P3808 / 100, data!N3808)</f>
        <v>0</v>
      </c>
      <c r="R3549" s="4">
        <f>-Q3549*K3549/1000</f>
        <v>0</v>
      </c>
      <c r="S3549" s="6">
        <f>-MIN(data!$B$5/(POWER(LN(I3549),2))*P3549/100, O3549)</f>
        <v>0</v>
      </c>
      <c r="T3549" s="6">
        <f>-S3549*L3549/100000</f>
        <v>0</v>
      </c>
      <c r="U3549" s="4">
        <f>N3549+Q3549</f>
        <v>98.4</v>
      </c>
      <c r="V3549" s="4" t="e">
        <f>P3549*I3549/100/R3549</f>
        <v>#DIV/0!</v>
      </c>
      <c r="W3549" s="4" t="e">
        <f>V3549*H3549</f>
        <v>#DIV/0!</v>
      </c>
      <c r="X3549" s="6">
        <f>O3549+S3549</f>
        <v>555</v>
      </c>
      <c r="Y3549" s="6" t="e">
        <f>P3549*I3549/100/T3549</f>
        <v>#DIV/0!</v>
      </c>
      <c r="Z3549" s="6" t="e">
        <f>Y3549*H3549</f>
        <v>#DIV/0!</v>
      </c>
      <c r="AB3549" s="1">
        <f t="shared" si="110"/>
        <v>0</v>
      </c>
      <c r="AC3549" s="1">
        <f t="shared" si="111"/>
        <v>0</v>
      </c>
    </row>
    <row r="3550" spans="4:29" x14ac:dyDescent="0.25">
      <c r="D3550" s="1">
        <v>2012</v>
      </c>
      <c r="E3550" s="1" t="s">
        <v>106</v>
      </c>
      <c r="F3550" s="2" t="s">
        <v>290</v>
      </c>
      <c r="G3550">
        <v>2</v>
      </c>
      <c r="H3550">
        <v>2014990</v>
      </c>
      <c r="I3550" s="1">
        <v>658.58399999999995</v>
      </c>
      <c r="J3550" s="1">
        <v>5698</v>
      </c>
      <c r="K3550" s="1">
        <v>58501.03</v>
      </c>
      <c r="L3550" s="1">
        <v>58287.8</v>
      </c>
      <c r="M3550" s="3">
        <v>330</v>
      </c>
      <c r="N3550">
        <v>97.4</v>
      </c>
      <c r="O3550">
        <v>549</v>
      </c>
      <c r="P3550" s="1">
        <f>IF($A$3="Percentage of government revenue per capita",$B$3,0) + IF($A$3="Absolute extra revenue",AB3550,0) + IF($A$3="Absolute revenue per capita",AC3550,0)</f>
        <v>0</v>
      </c>
      <c r="Q3550" s="5">
        <f>-MIN(data!$B$4 / data!I3809 * data!P3809 / 100, data!N3809)</f>
        <v>0</v>
      </c>
      <c r="R3550" s="4">
        <f>-Q3550*K3550/1000</f>
        <v>0</v>
      </c>
      <c r="S3550" s="6">
        <f>-MIN(data!$B$5/(POWER(LN(I3550),2))*P3550/100, O3550)</f>
        <v>0</v>
      </c>
      <c r="T3550" s="6">
        <f>-S3550*L3550/100000</f>
        <v>0</v>
      </c>
      <c r="U3550" s="4">
        <f>N3550+Q3550</f>
        <v>97.4</v>
      </c>
      <c r="V3550" s="4" t="e">
        <f>P3550*I3550/100/R3550</f>
        <v>#DIV/0!</v>
      </c>
      <c r="W3550" s="4" t="e">
        <f>V3550*H3550</f>
        <v>#DIV/0!</v>
      </c>
      <c r="X3550" s="6">
        <f>O3550+S3550</f>
        <v>549</v>
      </c>
      <c r="Y3550" s="6" t="e">
        <f>P3550*I3550/100/T3550</f>
        <v>#DIV/0!</v>
      </c>
      <c r="Z3550" s="6" t="e">
        <f>Y3550*H3550</f>
        <v>#DIV/0!</v>
      </c>
      <c r="AB3550" s="1">
        <f t="shared" si="110"/>
        <v>0</v>
      </c>
      <c r="AC3550" s="1">
        <f t="shared" si="111"/>
        <v>0</v>
      </c>
    </row>
    <row r="3551" spans="4:29" x14ac:dyDescent="0.25">
      <c r="D3551" s="1">
        <v>2013</v>
      </c>
      <c r="E3551" s="1" t="s">
        <v>106</v>
      </c>
      <c r="F3551" s="2" t="s">
        <v>290</v>
      </c>
      <c r="G3551">
        <v>2</v>
      </c>
      <c r="H3551">
        <v>2028519</v>
      </c>
      <c r="I3551" s="1">
        <v>640.99530000000004</v>
      </c>
      <c r="J3551" s="1">
        <v>5667</v>
      </c>
      <c r="K3551" s="1">
        <v>59154.49</v>
      </c>
      <c r="L3551" s="1">
        <v>58270.68</v>
      </c>
      <c r="M3551" s="3">
        <v>320</v>
      </c>
      <c r="N3551">
        <v>95.8</v>
      </c>
      <c r="O3551">
        <v>532</v>
      </c>
      <c r="P3551" s="1">
        <f>IF($A$3="Percentage of government revenue per capita",$B$3,0) + IF($A$3="Absolute extra revenue",AB3551,0) + IF($A$3="Absolute revenue per capita",AC3551,0)</f>
        <v>0</v>
      </c>
      <c r="Q3551" s="5">
        <f>-MIN(data!$B$4 / data!I3810 * data!P3810 / 100, data!N3810)</f>
        <v>0</v>
      </c>
      <c r="R3551" s="4">
        <f>-Q3551*K3551/1000</f>
        <v>0</v>
      </c>
      <c r="S3551" s="6">
        <f>-MIN(data!$B$5/(POWER(LN(I3551),2))*P3551/100, O3551)</f>
        <v>0</v>
      </c>
      <c r="T3551" s="6">
        <f>-S3551*L3551/100000</f>
        <v>0</v>
      </c>
      <c r="U3551" s="4">
        <f>N3551+Q3551</f>
        <v>95.8</v>
      </c>
      <c r="V3551" s="4" t="e">
        <f>P3551*I3551/100/R3551</f>
        <v>#DIV/0!</v>
      </c>
      <c r="W3551" s="4" t="e">
        <f>V3551*H3551</f>
        <v>#DIV/0!</v>
      </c>
      <c r="X3551" s="6">
        <f>O3551+S3551</f>
        <v>532</v>
      </c>
      <c r="Y3551" s="6" t="e">
        <f>P3551*I3551/100/T3551</f>
        <v>#DIV/0!</v>
      </c>
      <c r="Z3551" s="6" t="e">
        <f>Y3551*H3551</f>
        <v>#DIV/0!</v>
      </c>
      <c r="AB3551" s="1">
        <f t="shared" si="110"/>
        <v>0</v>
      </c>
      <c r="AC3551" s="1">
        <f t="shared" si="111"/>
        <v>0</v>
      </c>
    </row>
    <row r="3552" spans="4:29" x14ac:dyDescent="0.25">
      <c r="D3552" s="1">
        <v>2014</v>
      </c>
      <c r="E3552" s="1" t="s">
        <v>106</v>
      </c>
      <c r="F3552" s="2" t="s">
        <v>290</v>
      </c>
      <c r="G3552">
        <v>2</v>
      </c>
      <c r="H3552">
        <v>2043437</v>
      </c>
      <c r="I3552" s="1">
        <v>690.15060000000005</v>
      </c>
      <c r="J3552" s="1">
        <v>5658</v>
      </c>
      <c r="K3552" s="1">
        <v>59746.57</v>
      </c>
      <c r="L3552" s="1">
        <v>58479.53</v>
      </c>
      <c r="M3552" s="3">
        <v>310</v>
      </c>
      <c r="N3552">
        <v>94.7</v>
      </c>
      <c r="O3552">
        <v>513</v>
      </c>
      <c r="P3552" s="1">
        <f>IF($A$3="Percentage of government revenue per capita",$B$3,0) + IF($A$3="Absolute extra revenue",AB3552,0) + IF($A$3="Absolute revenue per capita",AC3552,0)</f>
        <v>0</v>
      </c>
      <c r="Q3552" s="5">
        <f>-MIN(data!$B$4 / data!I3811 * data!P3811 / 100, data!N3811)</f>
        <v>0</v>
      </c>
      <c r="R3552" s="4">
        <f>-Q3552*K3552/1000</f>
        <v>0</v>
      </c>
      <c r="S3552" s="6">
        <f>-MIN(data!$B$5/(POWER(LN(I3552),2))*P3552/100, O3552)</f>
        <v>0</v>
      </c>
      <c r="T3552" s="6">
        <f>-S3552*L3552/100000</f>
        <v>0</v>
      </c>
      <c r="U3552" s="4">
        <f>N3552+Q3552</f>
        <v>94.7</v>
      </c>
      <c r="V3552" s="4" t="e">
        <f>P3552*I3552/100/R3552</f>
        <v>#DIV/0!</v>
      </c>
      <c r="W3552" s="4" t="e">
        <f>V3552*H3552</f>
        <v>#DIV/0!</v>
      </c>
      <c r="X3552" s="6">
        <f>O3552+S3552</f>
        <v>513</v>
      </c>
      <c r="Y3552" s="6" t="e">
        <f>P3552*I3552/100/T3552</f>
        <v>#DIV/0!</v>
      </c>
      <c r="Z3552" s="6" t="e">
        <f>Y3552*H3552</f>
        <v>#DIV/0!</v>
      </c>
      <c r="AB3552" s="1">
        <f t="shared" si="110"/>
        <v>0</v>
      </c>
      <c r="AC3552" s="1">
        <f t="shared" si="111"/>
        <v>0</v>
      </c>
    </row>
    <row r="3553" spans="4:29" x14ac:dyDescent="0.25">
      <c r="D3553" s="1">
        <v>2015</v>
      </c>
      <c r="E3553" s="1" t="s">
        <v>106</v>
      </c>
      <c r="F3553" s="2" t="s">
        <v>290</v>
      </c>
      <c r="G3553">
        <v>2</v>
      </c>
      <c r="H3553">
        <v>2059021</v>
      </c>
      <c r="I3553" s="1">
        <v>661.65549999999996</v>
      </c>
      <c r="J3553" s="1">
        <v>5645</v>
      </c>
      <c r="K3553" s="1">
        <v>60181.24</v>
      </c>
      <c r="M3553" s="3">
        <v>300</v>
      </c>
      <c r="N3553">
        <v>93.8</v>
      </c>
      <c r="O3553">
        <v>487</v>
      </c>
      <c r="P3553" s="1">
        <f>IF($A$3="Percentage of government revenue per capita",$B$3,0) + IF($A$3="Absolute extra revenue",AB3553,0) + IF($A$3="Absolute revenue per capita",AC3553,0)</f>
        <v>0</v>
      </c>
      <c r="Q3553" s="5">
        <f>-MIN(data!$B$4 / data!I3812 * data!P3812 / 100, data!N3812)</f>
        <v>0</v>
      </c>
      <c r="R3553" s="4">
        <f>-Q3553*K3553/1000</f>
        <v>0</v>
      </c>
      <c r="S3553" s="6">
        <f>-MIN(data!$B$5/(POWER(LN(I3553),2))*P3553/100, O3553)</f>
        <v>0</v>
      </c>
      <c r="T3553" s="6">
        <f>-S3553*L3553/100000</f>
        <v>0</v>
      </c>
      <c r="U3553" s="4">
        <f>N3553+Q3553</f>
        <v>93.8</v>
      </c>
      <c r="V3553" s="4" t="e">
        <f>P3553*I3553/100/R3553</f>
        <v>#DIV/0!</v>
      </c>
      <c r="W3553" s="4" t="e">
        <f>V3553*H3553</f>
        <v>#DIV/0!</v>
      </c>
      <c r="X3553" s="6">
        <f>O3553+S3553</f>
        <v>487</v>
      </c>
      <c r="Y3553" s="6" t="e">
        <f>P3553*I3553/100/T3553</f>
        <v>#DIV/0!</v>
      </c>
      <c r="Z3553" s="6" t="e">
        <f>Y3553*H3553</f>
        <v>#DIV/0!</v>
      </c>
      <c r="AB3553" s="1">
        <f t="shared" si="110"/>
        <v>0</v>
      </c>
      <c r="AC3553" s="1">
        <f t="shared" si="111"/>
        <v>0</v>
      </c>
    </row>
    <row r="3554" spans="4:29" x14ac:dyDescent="0.25">
      <c r="D3554" s="1">
        <v>2016</v>
      </c>
      <c r="E3554" s="1" t="s">
        <v>106</v>
      </c>
      <c r="F3554" s="2" t="s">
        <v>290</v>
      </c>
      <c r="G3554">
        <v>2</v>
      </c>
      <c r="H3554">
        <v>2075001</v>
      </c>
      <c r="I3554" s="1">
        <v>568.42819999999995</v>
      </c>
      <c r="J3554" s="1">
        <v>5377</v>
      </c>
      <c r="K3554" s="1">
        <v>60483.69</v>
      </c>
      <c r="M3554" s="3"/>
      <c r="N3554">
        <v>88.9</v>
      </c>
      <c r="O3554"/>
      <c r="P3554" s="1">
        <f>IF($A$3="Percentage of government revenue per capita",$B$3,0) + IF($A$3="Absolute extra revenue",AB3554,0) + IF($A$3="Absolute revenue per capita",AC3554,0)</f>
        <v>0</v>
      </c>
      <c r="Q3554" s="5">
        <f>-MIN(data!$B$4 / data!I3813 * data!P3813 / 100, data!N3813)</f>
        <v>0</v>
      </c>
      <c r="R3554" s="4">
        <f>-Q3554*K3554/1000</f>
        <v>0</v>
      </c>
      <c r="S3554" s="6">
        <f>-MIN(data!$B$5/(POWER(LN(I3554),2))*P3554/100, O3554)</f>
        <v>0</v>
      </c>
      <c r="T3554" s="6">
        <f>-S3554*L3554/100000</f>
        <v>0</v>
      </c>
      <c r="U3554" s="4">
        <f>N3554+Q3554</f>
        <v>88.9</v>
      </c>
      <c r="V3554" s="4" t="e">
        <f>P3554*I3554/100/R3554</f>
        <v>#DIV/0!</v>
      </c>
      <c r="W3554" s="4" t="e">
        <f>V3554*H3554</f>
        <v>#DIV/0!</v>
      </c>
      <c r="X3554" s="6">
        <f>O3554+S3554</f>
        <v>0</v>
      </c>
      <c r="Y3554" s="6" t="e">
        <f>P3554*I3554/100/T3554</f>
        <v>#DIV/0!</v>
      </c>
      <c r="Z3554" s="6" t="e">
        <f>Y3554*H3554</f>
        <v>#DIV/0!</v>
      </c>
      <c r="AB3554" s="1">
        <f t="shared" si="110"/>
        <v>0</v>
      </c>
      <c r="AC3554" s="1">
        <f t="shared" si="111"/>
        <v>0</v>
      </c>
    </row>
    <row r="3555" spans="4:29" x14ac:dyDescent="0.25">
      <c r="D3555" s="1">
        <v>1980</v>
      </c>
      <c r="E3555" s="1" t="s">
        <v>102</v>
      </c>
      <c r="F3555" s="2" t="s">
        <v>291</v>
      </c>
      <c r="G3555">
        <v>1</v>
      </c>
      <c r="H3555">
        <v>1853001</v>
      </c>
      <c r="I3555" s="1">
        <v>0</v>
      </c>
      <c r="J3555" s="1">
        <v>21317</v>
      </c>
      <c r="K3555" s="1">
        <v>87905.15</v>
      </c>
      <c r="M3555" s="3"/>
      <c r="N3555">
        <v>242.5</v>
      </c>
      <c r="O3555"/>
      <c r="P3555" s="1">
        <f>IF($A$3="Percentage of government revenue per capita",$B$3,0) + IF($A$3="Absolute extra revenue",AB3555,0) + IF($A$3="Absolute revenue per capita",AC3555,0)</f>
        <v>0</v>
      </c>
      <c r="Q3555" s="5" t="e">
        <f>-MIN(data!$B$4 / data!I3629 * data!P3629 / 100, data!N3629)</f>
        <v>#DIV/0!</v>
      </c>
      <c r="R3555" s="4" t="e">
        <f>-Q3555*K3555/1000</f>
        <v>#DIV/0!</v>
      </c>
      <c r="S3555" s="6" t="e">
        <f>-MIN(data!$B$5/(POWER(LN(I3555),2))*P3555/100, O3555)</f>
        <v>#NUM!</v>
      </c>
      <c r="T3555" s="6" t="e">
        <f>-S3555*L3555/100000</f>
        <v>#NUM!</v>
      </c>
      <c r="U3555" s="4" t="e">
        <f>N3555+Q3555</f>
        <v>#DIV/0!</v>
      </c>
      <c r="V3555" s="4" t="e">
        <f>P3555*I3555/100/R3555</f>
        <v>#DIV/0!</v>
      </c>
      <c r="W3555" s="4" t="e">
        <f>V3555*H3555</f>
        <v>#DIV/0!</v>
      </c>
      <c r="X3555" s="6" t="e">
        <f>O3555+S3555</f>
        <v>#NUM!</v>
      </c>
      <c r="Y3555" s="6" t="e">
        <f>P3555*I3555/100/T3555</f>
        <v>#NUM!</v>
      </c>
      <c r="Z3555" s="6" t="e">
        <f>Y3555*H3555</f>
        <v>#NUM!</v>
      </c>
      <c r="AB3555" s="1" t="e">
        <f t="shared" si="110"/>
        <v>#DIV/0!</v>
      </c>
      <c r="AC3555" s="1" t="e">
        <f t="shared" si="111"/>
        <v>#DIV/0!</v>
      </c>
    </row>
    <row r="3556" spans="4:29" x14ac:dyDescent="0.25">
      <c r="D3556" s="1">
        <v>1981</v>
      </c>
      <c r="E3556" s="1" t="s">
        <v>102</v>
      </c>
      <c r="F3556" s="2" t="s">
        <v>291</v>
      </c>
      <c r="G3556">
        <v>1</v>
      </c>
      <c r="H3556">
        <v>1918826</v>
      </c>
      <c r="I3556" s="1">
        <v>0</v>
      </c>
      <c r="J3556" s="1">
        <v>21685</v>
      </c>
      <c r="K3556" s="1">
        <v>90467.25</v>
      </c>
      <c r="M3556" s="3"/>
      <c r="N3556">
        <v>239.7</v>
      </c>
      <c r="O3556"/>
      <c r="P3556" s="1">
        <f>IF($A$3="Percentage of government revenue per capita",$B$3,0) + IF($A$3="Absolute extra revenue",AB3556,0) + IF($A$3="Absolute revenue per capita",AC3556,0)</f>
        <v>0</v>
      </c>
      <c r="Q3556" s="5" t="e">
        <f>-MIN(data!$B$4 / data!I3630 * data!P3630 / 100, data!N3630)</f>
        <v>#DIV/0!</v>
      </c>
      <c r="R3556" s="4" t="e">
        <f>-Q3556*K3556/1000</f>
        <v>#DIV/0!</v>
      </c>
      <c r="S3556" s="6" t="e">
        <f>-MIN(data!$B$5/(POWER(LN(I3556),2))*P3556/100, O3556)</f>
        <v>#NUM!</v>
      </c>
      <c r="T3556" s="6" t="e">
        <f>-S3556*L3556/100000</f>
        <v>#NUM!</v>
      </c>
      <c r="U3556" s="4" t="e">
        <f>N3556+Q3556</f>
        <v>#DIV/0!</v>
      </c>
      <c r="V3556" s="4" t="e">
        <f>P3556*I3556/100/R3556</f>
        <v>#DIV/0!</v>
      </c>
      <c r="W3556" s="4" t="e">
        <f>V3556*H3556</f>
        <v>#DIV/0!</v>
      </c>
      <c r="X3556" s="6" t="e">
        <f>O3556+S3556</f>
        <v>#NUM!</v>
      </c>
      <c r="Y3556" s="6" t="e">
        <f>P3556*I3556/100/T3556</f>
        <v>#NUM!</v>
      </c>
      <c r="Z3556" s="6" t="e">
        <f>Y3556*H3556</f>
        <v>#NUM!</v>
      </c>
      <c r="AB3556" s="1" t="e">
        <f t="shared" si="110"/>
        <v>#DIV/0!</v>
      </c>
      <c r="AC3556" s="1" t="e">
        <f t="shared" si="111"/>
        <v>#DIV/0!</v>
      </c>
    </row>
    <row r="3557" spans="4:29" x14ac:dyDescent="0.25">
      <c r="D3557" s="1">
        <v>1982</v>
      </c>
      <c r="E3557" s="1" t="s">
        <v>102</v>
      </c>
      <c r="F3557" s="2" t="s">
        <v>291</v>
      </c>
      <c r="G3557">
        <v>1</v>
      </c>
      <c r="H3557">
        <v>1989483</v>
      </c>
      <c r="I3557" s="1">
        <v>0</v>
      </c>
      <c r="J3557" s="1">
        <v>22044</v>
      </c>
      <c r="K3557" s="1">
        <v>92855.94</v>
      </c>
      <c r="M3557" s="3"/>
      <c r="N3557">
        <v>237.4</v>
      </c>
      <c r="O3557"/>
      <c r="P3557" s="1">
        <f>IF($A$3="Percentage of government revenue per capita",$B$3,0) + IF($A$3="Absolute extra revenue",AB3557,0) + IF($A$3="Absolute revenue per capita",AC3557,0)</f>
        <v>0</v>
      </c>
      <c r="Q3557" s="5" t="e">
        <f>-MIN(data!$B$4 / data!I3631 * data!P3631 / 100, data!N3631)</f>
        <v>#DIV/0!</v>
      </c>
      <c r="R3557" s="4" t="e">
        <f>-Q3557*K3557/1000</f>
        <v>#DIV/0!</v>
      </c>
      <c r="S3557" s="6" t="e">
        <f>-MIN(data!$B$5/(POWER(LN(I3557),2))*P3557/100, O3557)</f>
        <v>#NUM!</v>
      </c>
      <c r="T3557" s="6" t="e">
        <f>-S3557*L3557/100000</f>
        <v>#NUM!</v>
      </c>
      <c r="U3557" s="4" t="e">
        <f>N3557+Q3557</f>
        <v>#DIV/0!</v>
      </c>
      <c r="V3557" s="4" t="e">
        <f>P3557*I3557/100/R3557</f>
        <v>#DIV/0!</v>
      </c>
      <c r="W3557" s="4" t="e">
        <f>V3557*H3557</f>
        <v>#DIV/0!</v>
      </c>
      <c r="X3557" s="6" t="e">
        <f>O3557+S3557</f>
        <v>#NUM!</v>
      </c>
      <c r="Y3557" s="6" t="e">
        <f>P3557*I3557/100/T3557</f>
        <v>#NUM!</v>
      </c>
      <c r="Z3557" s="6" t="e">
        <f>Y3557*H3557</f>
        <v>#NUM!</v>
      </c>
      <c r="AB3557" s="1" t="e">
        <f t="shared" si="110"/>
        <v>#DIV/0!</v>
      </c>
      <c r="AC3557" s="1" t="e">
        <f t="shared" si="111"/>
        <v>#DIV/0!</v>
      </c>
    </row>
    <row r="3558" spans="4:29" x14ac:dyDescent="0.25">
      <c r="D3558" s="1">
        <v>1983</v>
      </c>
      <c r="E3558" s="1" t="s">
        <v>102</v>
      </c>
      <c r="F3558" s="2" t="s">
        <v>291</v>
      </c>
      <c r="G3558">
        <v>1</v>
      </c>
      <c r="H3558">
        <v>2057227</v>
      </c>
      <c r="I3558" s="1">
        <v>0</v>
      </c>
      <c r="J3558" s="1">
        <v>22430</v>
      </c>
      <c r="K3558" s="1">
        <v>94961.9</v>
      </c>
      <c r="M3558" s="3"/>
      <c r="N3558">
        <v>236.2</v>
      </c>
      <c r="O3558"/>
      <c r="P3558" s="1">
        <f>IF($A$3="Percentage of government revenue per capita",$B$3,0) + IF($A$3="Absolute extra revenue",AB3558,0) + IF($A$3="Absolute revenue per capita",AC3558,0)</f>
        <v>0</v>
      </c>
      <c r="Q3558" s="5" t="e">
        <f>-MIN(data!$B$4 / data!I3632 * data!P3632 / 100, data!N3632)</f>
        <v>#DIV/0!</v>
      </c>
      <c r="R3558" s="4" t="e">
        <f>-Q3558*K3558/1000</f>
        <v>#DIV/0!</v>
      </c>
      <c r="S3558" s="6" t="e">
        <f>-MIN(data!$B$5/(POWER(LN(I3558),2))*P3558/100, O3558)</f>
        <v>#NUM!</v>
      </c>
      <c r="T3558" s="6" t="e">
        <f>-S3558*L3558/100000</f>
        <v>#NUM!</v>
      </c>
      <c r="U3558" s="4" t="e">
        <f>N3558+Q3558</f>
        <v>#DIV/0!</v>
      </c>
      <c r="V3558" s="4" t="e">
        <f>P3558*I3558/100/R3558</f>
        <v>#DIV/0!</v>
      </c>
      <c r="W3558" s="4" t="e">
        <f>V3558*H3558</f>
        <v>#DIV/0!</v>
      </c>
      <c r="X3558" s="6" t="e">
        <f>O3558+S3558</f>
        <v>#NUM!</v>
      </c>
      <c r="Y3558" s="6" t="e">
        <f>P3558*I3558/100/T3558</f>
        <v>#NUM!</v>
      </c>
      <c r="Z3558" s="6" t="e">
        <f>Y3558*H3558</f>
        <v>#NUM!</v>
      </c>
      <c r="AB3558" s="1" t="e">
        <f t="shared" si="110"/>
        <v>#DIV/0!</v>
      </c>
      <c r="AC3558" s="1" t="e">
        <f t="shared" si="111"/>
        <v>#DIV/0!</v>
      </c>
    </row>
    <row r="3559" spans="4:29" x14ac:dyDescent="0.25">
      <c r="D3559" s="1">
        <v>1984</v>
      </c>
      <c r="E3559" s="1" t="s">
        <v>102</v>
      </c>
      <c r="F3559" s="2" t="s">
        <v>291</v>
      </c>
      <c r="G3559">
        <v>1</v>
      </c>
      <c r="H3559">
        <v>2111671</v>
      </c>
      <c r="I3559" s="1">
        <v>0</v>
      </c>
      <c r="J3559" s="1">
        <v>22831</v>
      </c>
      <c r="K3559" s="1">
        <v>96700.55</v>
      </c>
      <c r="M3559" s="3"/>
      <c r="N3559">
        <v>236.1</v>
      </c>
      <c r="O3559"/>
      <c r="P3559" s="1">
        <f>IF($A$3="Percentage of government revenue per capita",$B$3,0) + IF($A$3="Absolute extra revenue",AB3559,0) + IF($A$3="Absolute revenue per capita",AC3559,0)</f>
        <v>0</v>
      </c>
      <c r="Q3559" s="5" t="e">
        <f>-MIN(data!$B$4 / data!I3633 * data!P3633 / 100, data!N3633)</f>
        <v>#DIV/0!</v>
      </c>
      <c r="R3559" s="4" t="e">
        <f>-Q3559*K3559/1000</f>
        <v>#DIV/0!</v>
      </c>
      <c r="S3559" s="6" t="e">
        <f>-MIN(data!$B$5/(POWER(LN(I3559),2))*P3559/100, O3559)</f>
        <v>#NUM!</v>
      </c>
      <c r="T3559" s="6" t="e">
        <f>-S3559*L3559/100000</f>
        <v>#NUM!</v>
      </c>
      <c r="U3559" s="4" t="e">
        <f>N3559+Q3559</f>
        <v>#DIV/0!</v>
      </c>
      <c r="V3559" s="4" t="e">
        <f>P3559*I3559/100/R3559</f>
        <v>#DIV/0!</v>
      </c>
      <c r="W3559" s="4" t="e">
        <f>V3559*H3559</f>
        <v>#DIV/0!</v>
      </c>
      <c r="X3559" s="6" t="e">
        <f>O3559+S3559</f>
        <v>#NUM!</v>
      </c>
      <c r="Y3559" s="6" t="e">
        <f>P3559*I3559/100/T3559</f>
        <v>#NUM!</v>
      </c>
      <c r="Z3559" s="6" t="e">
        <f>Y3559*H3559</f>
        <v>#NUM!</v>
      </c>
      <c r="AB3559" s="1" t="e">
        <f t="shared" si="110"/>
        <v>#DIV/0!</v>
      </c>
      <c r="AC3559" s="1" t="e">
        <f t="shared" si="111"/>
        <v>#DIV/0!</v>
      </c>
    </row>
    <row r="3560" spans="4:29" x14ac:dyDescent="0.25">
      <c r="D3560" s="1">
        <v>1985</v>
      </c>
      <c r="E3560" s="1" t="s">
        <v>102</v>
      </c>
      <c r="F3560" s="2" t="s">
        <v>291</v>
      </c>
      <c r="G3560">
        <v>1</v>
      </c>
      <c r="H3560">
        <v>2145754</v>
      </c>
      <c r="I3560" s="1">
        <v>0</v>
      </c>
      <c r="J3560" s="1">
        <v>23296</v>
      </c>
      <c r="K3560" s="1">
        <v>98005.89</v>
      </c>
      <c r="M3560" s="3"/>
      <c r="N3560">
        <v>237.7</v>
      </c>
      <c r="O3560"/>
      <c r="P3560" s="1">
        <f>IF($A$3="Percentage of government revenue per capita",$B$3,0) + IF($A$3="Absolute extra revenue",AB3560,0) + IF($A$3="Absolute revenue per capita",AC3560,0)</f>
        <v>0</v>
      </c>
      <c r="Q3560" s="5" t="e">
        <f>-MIN(data!$B$4 / data!I3634 * data!P3634 / 100, data!N3634)</f>
        <v>#DIV/0!</v>
      </c>
      <c r="R3560" s="4" t="e">
        <f>-Q3560*K3560/1000</f>
        <v>#DIV/0!</v>
      </c>
      <c r="S3560" s="6" t="e">
        <f>-MIN(data!$B$5/(POWER(LN(I3560),2))*P3560/100, O3560)</f>
        <v>#NUM!</v>
      </c>
      <c r="T3560" s="6" t="e">
        <f>-S3560*L3560/100000</f>
        <v>#NUM!</v>
      </c>
      <c r="U3560" s="4" t="e">
        <f>N3560+Q3560</f>
        <v>#DIV/0!</v>
      </c>
      <c r="V3560" s="4" t="e">
        <f>P3560*I3560/100/R3560</f>
        <v>#DIV/0!</v>
      </c>
      <c r="W3560" s="4" t="e">
        <f>V3560*H3560</f>
        <v>#DIV/0!</v>
      </c>
      <c r="X3560" s="6" t="e">
        <f>O3560+S3560</f>
        <v>#NUM!</v>
      </c>
      <c r="Y3560" s="6" t="e">
        <f>P3560*I3560/100/T3560</f>
        <v>#NUM!</v>
      </c>
      <c r="Z3560" s="6" t="e">
        <f>Y3560*H3560</f>
        <v>#NUM!</v>
      </c>
      <c r="AB3560" s="1" t="e">
        <f t="shared" si="110"/>
        <v>#DIV/0!</v>
      </c>
      <c r="AC3560" s="1" t="e">
        <f t="shared" si="111"/>
        <v>#DIV/0!</v>
      </c>
    </row>
    <row r="3561" spans="4:29" x14ac:dyDescent="0.25">
      <c r="D3561" s="1">
        <v>1986</v>
      </c>
      <c r="E3561" s="1" t="s">
        <v>102</v>
      </c>
      <c r="F3561" s="2" t="s">
        <v>291</v>
      </c>
      <c r="G3561">
        <v>1</v>
      </c>
      <c r="H3561">
        <v>2158429</v>
      </c>
      <c r="I3561" s="1">
        <v>0</v>
      </c>
      <c r="J3561" s="1">
        <v>23778</v>
      </c>
      <c r="K3561" s="1">
        <v>98663.9</v>
      </c>
      <c r="M3561" s="3"/>
      <c r="N3561">
        <v>241</v>
      </c>
      <c r="O3561"/>
      <c r="P3561" s="1">
        <f>IF($A$3="Percentage of government revenue per capita",$B$3,0) + IF($A$3="Absolute extra revenue",AB3561,0) + IF($A$3="Absolute revenue per capita",AC3561,0)</f>
        <v>0</v>
      </c>
      <c r="Q3561" s="5" t="e">
        <f>-MIN(data!$B$4 / data!I3635 * data!P3635 / 100, data!N3635)</f>
        <v>#DIV/0!</v>
      </c>
      <c r="R3561" s="4" t="e">
        <f>-Q3561*K3561/1000</f>
        <v>#DIV/0!</v>
      </c>
      <c r="S3561" s="6" t="e">
        <f>-MIN(data!$B$5/(POWER(LN(I3561),2))*P3561/100, O3561)</f>
        <v>#NUM!</v>
      </c>
      <c r="T3561" s="6" t="e">
        <f>-S3561*L3561/100000</f>
        <v>#NUM!</v>
      </c>
      <c r="U3561" s="4" t="e">
        <f>N3561+Q3561</f>
        <v>#DIV/0!</v>
      </c>
      <c r="V3561" s="4" t="e">
        <f>P3561*I3561/100/R3561</f>
        <v>#DIV/0!</v>
      </c>
      <c r="W3561" s="4" t="e">
        <f>V3561*H3561</f>
        <v>#DIV/0!</v>
      </c>
      <c r="X3561" s="6" t="e">
        <f>O3561+S3561</f>
        <v>#NUM!</v>
      </c>
      <c r="Y3561" s="6" t="e">
        <f>P3561*I3561/100/T3561</f>
        <v>#NUM!</v>
      </c>
      <c r="Z3561" s="6" t="e">
        <f>Y3561*H3561</f>
        <v>#NUM!</v>
      </c>
      <c r="AB3561" s="1" t="e">
        <f t="shared" si="110"/>
        <v>#DIV/0!</v>
      </c>
      <c r="AC3561" s="1" t="e">
        <f t="shared" si="111"/>
        <v>#DIV/0!</v>
      </c>
    </row>
    <row r="3562" spans="4:29" x14ac:dyDescent="0.25">
      <c r="D3562" s="1">
        <v>1987</v>
      </c>
      <c r="E3562" s="1" t="s">
        <v>102</v>
      </c>
      <c r="F3562" s="2" t="s">
        <v>291</v>
      </c>
      <c r="G3562">
        <v>1</v>
      </c>
      <c r="H3562">
        <v>2153316</v>
      </c>
      <c r="I3562" s="1">
        <v>0</v>
      </c>
      <c r="J3562" s="1">
        <v>24246</v>
      </c>
      <c r="K3562" s="1">
        <v>98721.5</v>
      </c>
      <c r="M3562" s="3"/>
      <c r="N3562">
        <v>245.6</v>
      </c>
      <c r="O3562"/>
      <c r="P3562" s="1">
        <f>IF($A$3="Percentage of government revenue per capita",$B$3,0) + IF($A$3="Absolute extra revenue",AB3562,0) + IF($A$3="Absolute revenue per capita",AC3562,0)</f>
        <v>0</v>
      </c>
      <c r="Q3562" s="5" t="e">
        <f>-MIN(data!$B$4 / data!I3636 * data!P3636 / 100, data!N3636)</f>
        <v>#DIV/0!</v>
      </c>
      <c r="R3562" s="4" t="e">
        <f>-Q3562*K3562/1000</f>
        <v>#DIV/0!</v>
      </c>
      <c r="S3562" s="6" t="e">
        <f>-MIN(data!$B$5/(POWER(LN(I3562),2))*P3562/100, O3562)</f>
        <v>#NUM!</v>
      </c>
      <c r="T3562" s="6" t="e">
        <f>-S3562*L3562/100000</f>
        <v>#NUM!</v>
      </c>
      <c r="U3562" s="4" t="e">
        <f>N3562+Q3562</f>
        <v>#DIV/0!</v>
      </c>
      <c r="V3562" s="4" t="e">
        <f>P3562*I3562/100/R3562</f>
        <v>#DIV/0!</v>
      </c>
      <c r="W3562" s="4" t="e">
        <f>V3562*H3562</f>
        <v>#DIV/0!</v>
      </c>
      <c r="X3562" s="6" t="e">
        <f>O3562+S3562</f>
        <v>#NUM!</v>
      </c>
      <c r="Y3562" s="6" t="e">
        <f>P3562*I3562/100/T3562</f>
        <v>#NUM!</v>
      </c>
      <c r="Z3562" s="6" t="e">
        <f>Y3562*H3562</f>
        <v>#NUM!</v>
      </c>
      <c r="AB3562" s="1" t="e">
        <f t="shared" si="110"/>
        <v>#DIV/0!</v>
      </c>
      <c r="AC3562" s="1" t="e">
        <f t="shared" si="111"/>
        <v>#DIV/0!</v>
      </c>
    </row>
    <row r="3563" spans="4:29" x14ac:dyDescent="0.25">
      <c r="D3563" s="1">
        <v>1988</v>
      </c>
      <c r="E3563" s="1" t="s">
        <v>102</v>
      </c>
      <c r="F3563" s="2" t="s">
        <v>291</v>
      </c>
      <c r="G3563">
        <v>1</v>
      </c>
      <c r="H3563">
        <v>2134097</v>
      </c>
      <c r="I3563" s="1">
        <v>0</v>
      </c>
      <c r="J3563" s="1">
        <v>24637</v>
      </c>
      <c r="K3563" s="1">
        <v>98116.29</v>
      </c>
      <c r="M3563" s="3"/>
      <c r="N3563">
        <v>251.1</v>
      </c>
      <c r="O3563"/>
      <c r="P3563" s="1">
        <f>IF($A$3="Percentage of government revenue per capita",$B$3,0) + IF($A$3="Absolute extra revenue",AB3563,0) + IF($A$3="Absolute revenue per capita",AC3563,0)</f>
        <v>0</v>
      </c>
      <c r="Q3563" s="5" t="e">
        <f>-MIN(data!$B$4 / data!I3637 * data!P3637 / 100, data!N3637)</f>
        <v>#DIV/0!</v>
      </c>
      <c r="R3563" s="4" t="e">
        <f>-Q3563*K3563/1000</f>
        <v>#DIV/0!</v>
      </c>
      <c r="S3563" s="6" t="e">
        <f>-MIN(data!$B$5/(POWER(LN(I3563),2))*P3563/100, O3563)</f>
        <v>#NUM!</v>
      </c>
      <c r="T3563" s="6" t="e">
        <f>-S3563*L3563/100000</f>
        <v>#NUM!</v>
      </c>
      <c r="U3563" s="4" t="e">
        <f>N3563+Q3563</f>
        <v>#DIV/0!</v>
      </c>
      <c r="V3563" s="4" t="e">
        <f>P3563*I3563/100/R3563</f>
        <v>#DIV/0!</v>
      </c>
      <c r="W3563" s="4" t="e">
        <f>V3563*H3563</f>
        <v>#DIV/0!</v>
      </c>
      <c r="X3563" s="6" t="e">
        <f>O3563+S3563</f>
        <v>#NUM!</v>
      </c>
      <c r="Y3563" s="6" t="e">
        <f>P3563*I3563/100/T3563</f>
        <v>#NUM!</v>
      </c>
      <c r="Z3563" s="6" t="e">
        <f>Y3563*H3563</f>
        <v>#NUM!</v>
      </c>
      <c r="AB3563" s="1" t="e">
        <f t="shared" si="110"/>
        <v>#DIV/0!</v>
      </c>
      <c r="AC3563" s="1" t="e">
        <f t="shared" si="111"/>
        <v>#DIV/0!</v>
      </c>
    </row>
    <row r="3564" spans="4:29" x14ac:dyDescent="0.25">
      <c r="D3564" s="1">
        <v>1989</v>
      </c>
      <c r="E3564" s="1" t="s">
        <v>102</v>
      </c>
      <c r="F3564" s="2" t="s">
        <v>291</v>
      </c>
      <c r="G3564">
        <v>1</v>
      </c>
      <c r="H3564">
        <v>2106431</v>
      </c>
      <c r="I3564" s="1">
        <v>0</v>
      </c>
      <c r="J3564" s="1">
        <v>24867</v>
      </c>
      <c r="K3564" s="1">
        <v>97023.02</v>
      </c>
      <c r="M3564" s="3"/>
      <c r="N3564">
        <v>256.3</v>
      </c>
      <c r="O3564"/>
      <c r="P3564" s="1">
        <f>IF($A$3="Percentage of government revenue per capita",$B$3,0) + IF($A$3="Absolute extra revenue",AB3564,0) + IF($A$3="Absolute revenue per capita",AC3564,0)</f>
        <v>0</v>
      </c>
      <c r="Q3564" s="5" t="e">
        <f>-MIN(data!$B$4 / data!I3638 * data!P3638 / 100, data!N3638)</f>
        <v>#DIV/0!</v>
      </c>
      <c r="R3564" s="4" t="e">
        <f>-Q3564*K3564/1000</f>
        <v>#DIV/0!</v>
      </c>
      <c r="S3564" s="6" t="e">
        <f>-MIN(data!$B$5/(POWER(LN(I3564),2))*P3564/100, O3564)</f>
        <v>#NUM!</v>
      </c>
      <c r="T3564" s="6" t="e">
        <f>-S3564*L3564/100000</f>
        <v>#NUM!</v>
      </c>
      <c r="U3564" s="4" t="e">
        <f>N3564+Q3564</f>
        <v>#DIV/0!</v>
      </c>
      <c r="V3564" s="4" t="e">
        <f>P3564*I3564/100/R3564</f>
        <v>#DIV/0!</v>
      </c>
      <c r="W3564" s="4" t="e">
        <f>V3564*H3564</f>
        <v>#DIV/0!</v>
      </c>
      <c r="X3564" s="6" t="e">
        <f>O3564+S3564</f>
        <v>#NUM!</v>
      </c>
      <c r="Y3564" s="6" t="e">
        <f>P3564*I3564/100/T3564</f>
        <v>#NUM!</v>
      </c>
      <c r="Z3564" s="6" t="e">
        <f>Y3564*H3564</f>
        <v>#NUM!</v>
      </c>
      <c r="AB3564" s="1" t="e">
        <f t="shared" si="110"/>
        <v>#DIV/0!</v>
      </c>
      <c r="AC3564" s="1" t="e">
        <f t="shared" si="111"/>
        <v>#DIV/0!</v>
      </c>
    </row>
    <row r="3565" spans="4:29" x14ac:dyDescent="0.25">
      <c r="D3565" s="1">
        <v>1990</v>
      </c>
      <c r="E3565" s="1" t="s">
        <v>102</v>
      </c>
      <c r="F3565" s="2" t="s">
        <v>291</v>
      </c>
      <c r="G3565">
        <v>1</v>
      </c>
      <c r="H3565">
        <v>2075912</v>
      </c>
      <c r="I3565" s="1">
        <v>0</v>
      </c>
      <c r="J3565" s="1">
        <v>24897</v>
      </c>
      <c r="K3565" s="1">
        <v>95573.9</v>
      </c>
      <c r="L3565" s="1">
        <v>100000</v>
      </c>
      <c r="M3565" s="3">
        <v>1400</v>
      </c>
      <c r="N3565">
        <v>260.5</v>
      </c>
      <c r="O3565">
        <v>1500</v>
      </c>
      <c r="P3565" s="1">
        <f>IF($A$3="Percentage of government revenue per capita",$B$3,0) + IF($A$3="Absolute extra revenue",AB3565,0) + IF($A$3="Absolute revenue per capita",AC3565,0)</f>
        <v>0</v>
      </c>
      <c r="Q3565" s="5" t="e">
        <f>-MIN(data!$B$4 / data!I3639 * data!P3639 / 100, data!N3639)</f>
        <v>#DIV/0!</v>
      </c>
      <c r="R3565" s="4" t="e">
        <f>-Q3565*K3565/1000</f>
        <v>#DIV/0!</v>
      </c>
      <c r="S3565" s="6" t="e">
        <f>-MIN(data!$B$5/(POWER(LN(I3565),2))*P3565/100, O3565)</f>
        <v>#NUM!</v>
      </c>
      <c r="T3565" s="6" t="e">
        <f>-S3565*L3565/100000</f>
        <v>#NUM!</v>
      </c>
      <c r="U3565" s="4" t="e">
        <f>N3565+Q3565</f>
        <v>#DIV/0!</v>
      </c>
      <c r="V3565" s="4" t="e">
        <f>P3565*I3565/100/R3565</f>
        <v>#DIV/0!</v>
      </c>
      <c r="W3565" s="4" t="e">
        <f>V3565*H3565</f>
        <v>#DIV/0!</v>
      </c>
      <c r="X3565" s="6" t="e">
        <f>O3565+S3565</f>
        <v>#NUM!</v>
      </c>
      <c r="Y3565" s="6" t="e">
        <f>P3565*I3565/100/T3565</f>
        <v>#NUM!</v>
      </c>
      <c r="Z3565" s="6" t="e">
        <f>Y3565*H3565</f>
        <v>#NUM!</v>
      </c>
      <c r="AB3565" s="1" t="e">
        <f t="shared" si="110"/>
        <v>#DIV/0!</v>
      </c>
      <c r="AC3565" s="1" t="e">
        <f t="shared" si="111"/>
        <v>#DIV/0!</v>
      </c>
    </row>
    <row r="3566" spans="4:29" x14ac:dyDescent="0.25">
      <c r="D3566" s="1">
        <v>1991</v>
      </c>
      <c r="E3566" s="1" t="s">
        <v>102</v>
      </c>
      <c r="F3566" s="2" t="s">
        <v>291</v>
      </c>
      <c r="G3566">
        <v>1</v>
      </c>
      <c r="H3566">
        <v>2040139</v>
      </c>
      <c r="I3566" s="1">
        <v>0</v>
      </c>
      <c r="J3566" s="1">
        <v>24689</v>
      </c>
      <c r="K3566" s="1">
        <v>94125.05</v>
      </c>
      <c r="L3566" s="1">
        <v>103658.5</v>
      </c>
      <c r="M3566" s="3">
        <v>1500</v>
      </c>
      <c r="N3566">
        <v>262.3</v>
      </c>
      <c r="O3566">
        <v>1640</v>
      </c>
      <c r="P3566" s="1">
        <f>IF($A$3="Percentage of government revenue per capita",$B$3,0) + IF($A$3="Absolute extra revenue",AB3566,0) + IF($A$3="Absolute revenue per capita",AC3566,0)</f>
        <v>0</v>
      </c>
      <c r="Q3566" s="5" t="e">
        <f>-MIN(data!$B$4 / data!I3640 * data!P3640 / 100, data!N3640)</f>
        <v>#DIV/0!</v>
      </c>
      <c r="R3566" s="4" t="e">
        <f>-Q3566*K3566/1000</f>
        <v>#DIV/0!</v>
      </c>
      <c r="S3566" s="6" t="e">
        <f>-MIN(data!$B$5/(POWER(LN(I3566),2))*P3566/100, O3566)</f>
        <v>#NUM!</v>
      </c>
      <c r="T3566" s="6" t="e">
        <f>-S3566*L3566/100000</f>
        <v>#NUM!</v>
      </c>
      <c r="U3566" s="4" t="e">
        <f>N3566+Q3566</f>
        <v>#DIV/0!</v>
      </c>
      <c r="V3566" s="4" t="e">
        <f>P3566*I3566/100/R3566</f>
        <v>#DIV/0!</v>
      </c>
      <c r="W3566" s="4" t="e">
        <f>V3566*H3566</f>
        <v>#DIV/0!</v>
      </c>
      <c r="X3566" s="6" t="e">
        <f>O3566+S3566</f>
        <v>#NUM!</v>
      </c>
      <c r="Y3566" s="6" t="e">
        <f>P3566*I3566/100/T3566</f>
        <v>#NUM!</v>
      </c>
      <c r="Z3566" s="6" t="e">
        <f>Y3566*H3566</f>
        <v>#NUM!</v>
      </c>
      <c r="AB3566" s="1" t="e">
        <f t="shared" si="110"/>
        <v>#DIV/0!</v>
      </c>
      <c r="AC3566" s="1" t="e">
        <f t="shared" si="111"/>
        <v>#DIV/0!</v>
      </c>
    </row>
    <row r="3567" spans="4:29" x14ac:dyDescent="0.25">
      <c r="D3567" s="1">
        <v>1992</v>
      </c>
      <c r="E3567" s="1" t="s">
        <v>102</v>
      </c>
      <c r="F3567" s="2" t="s">
        <v>291</v>
      </c>
      <c r="G3567">
        <v>1</v>
      </c>
      <c r="H3567">
        <v>2001624</v>
      </c>
      <c r="I3567" s="1">
        <v>0</v>
      </c>
      <c r="J3567" s="1">
        <v>24290</v>
      </c>
      <c r="K3567" s="1">
        <v>92922.72</v>
      </c>
      <c r="L3567" s="1">
        <v>94972.07</v>
      </c>
      <c r="M3567" s="3">
        <v>1700</v>
      </c>
      <c r="N3567">
        <v>261.39999999999998</v>
      </c>
      <c r="O3567">
        <v>1790</v>
      </c>
      <c r="P3567" s="1">
        <f>IF($A$3="Percentage of government revenue per capita",$B$3,0) + IF($A$3="Absolute extra revenue",AB3567,0) + IF($A$3="Absolute revenue per capita",AC3567,0)</f>
        <v>0</v>
      </c>
      <c r="Q3567" s="5" t="e">
        <f>-MIN(data!$B$4 / data!I3641 * data!P3641 / 100, data!N3641)</f>
        <v>#DIV/0!</v>
      </c>
      <c r="R3567" s="4" t="e">
        <f>-Q3567*K3567/1000</f>
        <v>#DIV/0!</v>
      </c>
      <c r="S3567" s="6" t="e">
        <f>-MIN(data!$B$5/(POWER(LN(I3567),2))*P3567/100, O3567)</f>
        <v>#NUM!</v>
      </c>
      <c r="T3567" s="6" t="e">
        <f>-S3567*L3567/100000</f>
        <v>#NUM!</v>
      </c>
      <c r="U3567" s="4" t="e">
        <f>N3567+Q3567</f>
        <v>#DIV/0!</v>
      </c>
      <c r="V3567" s="4" t="e">
        <f>P3567*I3567/100/R3567</f>
        <v>#DIV/0!</v>
      </c>
      <c r="W3567" s="4" t="e">
        <f>V3567*H3567</f>
        <v>#DIV/0!</v>
      </c>
      <c r="X3567" s="6" t="e">
        <f>O3567+S3567</f>
        <v>#NUM!</v>
      </c>
      <c r="Y3567" s="6" t="e">
        <f>P3567*I3567/100/T3567</f>
        <v>#NUM!</v>
      </c>
      <c r="Z3567" s="6" t="e">
        <f>Y3567*H3567</f>
        <v>#NUM!</v>
      </c>
      <c r="AB3567" s="1" t="e">
        <f t="shared" si="110"/>
        <v>#DIV/0!</v>
      </c>
      <c r="AC3567" s="1" t="e">
        <f t="shared" si="111"/>
        <v>#DIV/0!</v>
      </c>
    </row>
    <row r="3568" spans="4:29" x14ac:dyDescent="0.25">
      <c r="D3568" s="1">
        <v>1993</v>
      </c>
      <c r="E3568" s="1" t="s">
        <v>102</v>
      </c>
      <c r="F3568" s="2" t="s">
        <v>291</v>
      </c>
      <c r="G3568">
        <v>1</v>
      </c>
      <c r="H3568">
        <v>1976699</v>
      </c>
      <c r="I3568" s="1">
        <v>0</v>
      </c>
      <c r="J3568" s="1">
        <v>23788</v>
      </c>
      <c r="K3568" s="1">
        <v>92308.89</v>
      </c>
      <c r="L3568" s="1">
        <v>97297.3</v>
      </c>
      <c r="M3568" s="3">
        <v>1700</v>
      </c>
      <c r="N3568">
        <v>257.7</v>
      </c>
      <c r="O3568">
        <v>1850</v>
      </c>
      <c r="P3568" s="1">
        <f>IF($A$3="Percentage of government revenue per capita",$B$3,0) + IF($A$3="Absolute extra revenue",AB3568,0) + IF($A$3="Absolute revenue per capita",AC3568,0)</f>
        <v>0</v>
      </c>
      <c r="Q3568" s="5" t="e">
        <f>-MIN(data!$B$4 / data!I3642 * data!P3642 / 100, data!N3642)</f>
        <v>#DIV/0!</v>
      </c>
      <c r="R3568" s="4" t="e">
        <f>-Q3568*K3568/1000</f>
        <v>#DIV/0!</v>
      </c>
      <c r="S3568" s="6" t="e">
        <f>-MIN(data!$B$5/(POWER(LN(I3568),2))*P3568/100, O3568)</f>
        <v>#NUM!</v>
      </c>
      <c r="T3568" s="6" t="e">
        <f>-S3568*L3568/100000</f>
        <v>#NUM!</v>
      </c>
      <c r="U3568" s="4" t="e">
        <f>N3568+Q3568</f>
        <v>#DIV/0!</v>
      </c>
      <c r="V3568" s="4" t="e">
        <f>P3568*I3568/100/R3568</f>
        <v>#DIV/0!</v>
      </c>
      <c r="W3568" s="4" t="e">
        <f>V3568*H3568</f>
        <v>#DIV/0!</v>
      </c>
      <c r="X3568" s="6" t="e">
        <f>O3568+S3568</f>
        <v>#NUM!</v>
      </c>
      <c r="Y3568" s="6" t="e">
        <f>P3568*I3568/100/T3568</f>
        <v>#NUM!</v>
      </c>
      <c r="Z3568" s="6" t="e">
        <f>Y3568*H3568</f>
        <v>#NUM!</v>
      </c>
      <c r="AB3568" s="1" t="e">
        <f t="shared" si="110"/>
        <v>#DIV/0!</v>
      </c>
      <c r="AC3568" s="1" t="e">
        <f t="shared" si="111"/>
        <v>#DIV/0!</v>
      </c>
    </row>
    <row r="3569" spans="4:29" x14ac:dyDescent="0.25">
      <c r="D3569" s="1">
        <v>1994</v>
      </c>
      <c r="E3569" s="1" t="s">
        <v>102</v>
      </c>
      <c r="F3569" s="2" t="s">
        <v>291</v>
      </c>
      <c r="G3569">
        <v>1</v>
      </c>
      <c r="H3569">
        <v>1986493</v>
      </c>
      <c r="I3569" s="1">
        <v>0</v>
      </c>
      <c r="J3569" s="1">
        <v>23259</v>
      </c>
      <c r="K3569" s="1">
        <v>92481.11</v>
      </c>
      <c r="L3569" s="1">
        <v>95238.1</v>
      </c>
      <c r="M3569" s="3">
        <v>1800</v>
      </c>
      <c r="N3569">
        <v>251.5</v>
      </c>
      <c r="O3569">
        <v>1890</v>
      </c>
      <c r="P3569" s="1">
        <f>IF($A$3="Percentage of government revenue per capita",$B$3,0) + IF($A$3="Absolute extra revenue",AB3569,0) + IF($A$3="Absolute revenue per capita",AC3569,0)</f>
        <v>0</v>
      </c>
      <c r="Q3569" s="5" t="e">
        <f>-MIN(data!$B$4 / data!I3643 * data!P3643 / 100, data!N3643)</f>
        <v>#DIV/0!</v>
      </c>
      <c r="R3569" s="4" t="e">
        <f>-Q3569*K3569/1000</f>
        <v>#DIV/0!</v>
      </c>
      <c r="S3569" s="6" t="e">
        <f>-MIN(data!$B$5/(POWER(LN(I3569),2))*P3569/100, O3569)</f>
        <v>#NUM!</v>
      </c>
      <c r="T3569" s="6" t="e">
        <f>-S3569*L3569/100000</f>
        <v>#NUM!</v>
      </c>
      <c r="U3569" s="4" t="e">
        <f>N3569+Q3569</f>
        <v>#DIV/0!</v>
      </c>
      <c r="V3569" s="4" t="e">
        <f>P3569*I3569/100/R3569</f>
        <v>#DIV/0!</v>
      </c>
      <c r="W3569" s="4" t="e">
        <f>V3569*H3569</f>
        <v>#DIV/0!</v>
      </c>
      <c r="X3569" s="6" t="e">
        <f>O3569+S3569</f>
        <v>#NUM!</v>
      </c>
      <c r="Y3569" s="6" t="e">
        <f>P3569*I3569/100/T3569</f>
        <v>#NUM!</v>
      </c>
      <c r="Z3569" s="6" t="e">
        <f>Y3569*H3569</f>
        <v>#NUM!</v>
      </c>
      <c r="AB3569" s="1" t="e">
        <f t="shared" si="110"/>
        <v>#DIV/0!</v>
      </c>
      <c r="AC3569" s="1" t="e">
        <f t="shared" si="111"/>
        <v>#DIV/0!</v>
      </c>
    </row>
    <row r="3570" spans="4:29" x14ac:dyDescent="0.25">
      <c r="D3570" s="1">
        <v>1995</v>
      </c>
      <c r="E3570" s="1" t="s">
        <v>102</v>
      </c>
      <c r="F3570" s="2" t="s">
        <v>291</v>
      </c>
      <c r="G3570">
        <v>1</v>
      </c>
      <c r="H3570">
        <v>2044661</v>
      </c>
      <c r="I3570" s="1">
        <v>0</v>
      </c>
      <c r="J3570" s="1">
        <v>22768</v>
      </c>
      <c r="K3570" s="1">
        <v>93618.42</v>
      </c>
      <c r="L3570" s="1">
        <v>94444.44</v>
      </c>
      <c r="M3570" s="3">
        <v>1800</v>
      </c>
      <c r="N3570">
        <v>243.2</v>
      </c>
      <c r="O3570">
        <v>1800</v>
      </c>
      <c r="P3570" s="1">
        <f>IF($A$3="Percentage of government revenue per capita",$B$3,0) + IF($A$3="Absolute extra revenue",AB3570,0) + IF($A$3="Absolute revenue per capita",AC3570,0)</f>
        <v>0</v>
      </c>
      <c r="Q3570" s="5">
        <f>-MIN(data!$B$4 / data!I3644 * data!P3644 / 100, data!N3644)</f>
        <v>0</v>
      </c>
      <c r="R3570" s="4">
        <f>-Q3570*K3570/1000</f>
        <v>0</v>
      </c>
      <c r="S3570" s="6" t="e">
        <f>-MIN(data!$B$5/(POWER(LN(I3570),2))*P3570/100, O3570)</f>
        <v>#NUM!</v>
      </c>
      <c r="T3570" s="6" t="e">
        <f>-S3570*L3570/100000</f>
        <v>#NUM!</v>
      </c>
      <c r="U3570" s="4">
        <f>N3570+Q3570</f>
        <v>243.2</v>
      </c>
      <c r="V3570" s="4" t="e">
        <f>P3570*I3570/100/R3570</f>
        <v>#DIV/0!</v>
      </c>
      <c r="W3570" s="4" t="e">
        <f>V3570*H3570</f>
        <v>#DIV/0!</v>
      </c>
      <c r="X3570" s="6" t="e">
        <f>O3570+S3570</f>
        <v>#NUM!</v>
      </c>
      <c r="Y3570" s="6" t="e">
        <f>P3570*I3570/100/T3570</f>
        <v>#NUM!</v>
      </c>
      <c r="Z3570" s="6" t="e">
        <f>Y3570*H3570</f>
        <v>#NUM!</v>
      </c>
      <c r="AB3570" s="1" t="e">
        <f t="shared" si="110"/>
        <v>#DIV/0!</v>
      </c>
      <c r="AC3570" s="1" t="e">
        <f t="shared" si="111"/>
        <v>#DIV/0!</v>
      </c>
    </row>
    <row r="3571" spans="4:29" x14ac:dyDescent="0.25">
      <c r="D3571" s="1">
        <v>1996</v>
      </c>
      <c r="E3571" s="1" t="s">
        <v>102</v>
      </c>
      <c r="F3571" s="2" t="s">
        <v>291</v>
      </c>
      <c r="G3571">
        <v>1</v>
      </c>
      <c r="H3571">
        <v>2160478</v>
      </c>
      <c r="I3571" s="1">
        <v>0</v>
      </c>
      <c r="J3571" s="1">
        <v>22355</v>
      </c>
      <c r="K3571" s="1">
        <v>95697.77</v>
      </c>
      <c r="L3571" s="1">
        <v>98159.51</v>
      </c>
      <c r="M3571" s="3">
        <v>1700</v>
      </c>
      <c r="N3571">
        <v>233.6</v>
      </c>
      <c r="O3571">
        <v>1630</v>
      </c>
      <c r="P3571" s="1">
        <f>IF($A$3="Percentage of government revenue per capita",$B$3,0) + IF($A$3="Absolute extra revenue",AB3571,0) + IF($A$3="Absolute revenue per capita",AC3571,0)</f>
        <v>0</v>
      </c>
      <c r="Q3571" s="5">
        <f>-MIN(data!$B$4 / data!I3645 * data!P3645 / 100, data!N3645)</f>
        <v>0</v>
      </c>
      <c r="R3571" s="4">
        <f>-Q3571*K3571/1000</f>
        <v>0</v>
      </c>
      <c r="S3571" s="6" t="e">
        <f>-MIN(data!$B$5/(POWER(LN(I3571),2))*P3571/100, O3571)</f>
        <v>#NUM!</v>
      </c>
      <c r="T3571" s="6" t="e">
        <f>-S3571*L3571/100000</f>
        <v>#NUM!</v>
      </c>
      <c r="U3571" s="4">
        <f>N3571+Q3571</f>
        <v>233.6</v>
      </c>
      <c r="V3571" s="4" t="e">
        <f>P3571*I3571/100/R3571</f>
        <v>#DIV/0!</v>
      </c>
      <c r="W3571" s="4" t="e">
        <f>V3571*H3571</f>
        <v>#DIV/0!</v>
      </c>
      <c r="X3571" s="6" t="e">
        <f>O3571+S3571</f>
        <v>#NUM!</v>
      </c>
      <c r="Y3571" s="6" t="e">
        <f>P3571*I3571/100/T3571</f>
        <v>#NUM!</v>
      </c>
      <c r="Z3571" s="6" t="e">
        <f>Y3571*H3571</f>
        <v>#NUM!</v>
      </c>
      <c r="AB3571" s="1" t="e">
        <f t="shared" si="110"/>
        <v>#DIV/0!</v>
      </c>
      <c r="AC3571" s="1" t="e">
        <f t="shared" si="111"/>
        <v>#DIV/0!</v>
      </c>
    </row>
    <row r="3572" spans="4:29" x14ac:dyDescent="0.25">
      <c r="D3572" s="1">
        <v>1997</v>
      </c>
      <c r="E3572" s="1" t="s">
        <v>102</v>
      </c>
      <c r="F3572" s="2" t="s">
        <v>291</v>
      </c>
      <c r="G3572">
        <v>1</v>
      </c>
      <c r="H3572">
        <v>2326202</v>
      </c>
      <c r="I3572" s="1">
        <v>0</v>
      </c>
      <c r="J3572" s="1">
        <v>21964</v>
      </c>
      <c r="K3572" s="1">
        <v>98581.69</v>
      </c>
      <c r="L3572" s="1">
        <v>101351.4</v>
      </c>
      <c r="M3572" s="3">
        <v>1600</v>
      </c>
      <c r="N3572">
        <v>222.8</v>
      </c>
      <c r="O3572">
        <v>1480</v>
      </c>
      <c r="P3572" s="1">
        <f>IF($A$3="Percentage of government revenue per capita",$B$3,0) + IF($A$3="Absolute extra revenue",AB3572,0) + IF($A$3="Absolute revenue per capita",AC3572,0)</f>
        <v>0</v>
      </c>
      <c r="Q3572" s="5">
        <f>-MIN(data!$B$4 / data!I3646 * data!P3646 / 100, data!N3646)</f>
        <v>0</v>
      </c>
      <c r="R3572" s="4">
        <f>-Q3572*K3572/1000</f>
        <v>0</v>
      </c>
      <c r="S3572" s="6" t="e">
        <f>-MIN(data!$B$5/(POWER(LN(I3572),2))*P3572/100, O3572)</f>
        <v>#NUM!</v>
      </c>
      <c r="T3572" s="6" t="e">
        <f>-S3572*L3572/100000</f>
        <v>#NUM!</v>
      </c>
      <c r="U3572" s="4">
        <f>N3572+Q3572</f>
        <v>222.8</v>
      </c>
      <c r="V3572" s="4" t="e">
        <f>P3572*I3572/100/R3572</f>
        <v>#DIV/0!</v>
      </c>
      <c r="W3572" s="4" t="e">
        <f>V3572*H3572</f>
        <v>#DIV/0!</v>
      </c>
      <c r="X3572" s="6" t="e">
        <f>O3572+S3572</f>
        <v>#NUM!</v>
      </c>
      <c r="Y3572" s="6" t="e">
        <f>P3572*I3572/100/T3572</f>
        <v>#NUM!</v>
      </c>
      <c r="Z3572" s="6" t="e">
        <f>Y3572*H3572</f>
        <v>#NUM!</v>
      </c>
      <c r="AB3572" s="1" t="e">
        <f t="shared" si="110"/>
        <v>#DIV/0!</v>
      </c>
      <c r="AC3572" s="1" t="e">
        <f t="shared" si="111"/>
        <v>#DIV/0!</v>
      </c>
    </row>
    <row r="3573" spans="4:29" x14ac:dyDescent="0.25">
      <c r="D3573" s="1">
        <v>1998</v>
      </c>
      <c r="E3573" s="1" t="s">
        <v>102</v>
      </c>
      <c r="F3573" s="2" t="s">
        <v>291</v>
      </c>
      <c r="G3573">
        <v>1</v>
      </c>
      <c r="H3573">
        <v>2517481</v>
      </c>
      <c r="I3573" s="1">
        <v>0</v>
      </c>
      <c r="J3573" s="1">
        <v>21555</v>
      </c>
      <c r="K3573" s="1">
        <v>102156.4</v>
      </c>
      <c r="L3573" s="1">
        <v>109489.1</v>
      </c>
      <c r="M3573" s="3">
        <v>1500</v>
      </c>
      <c r="N3573">
        <v>211</v>
      </c>
      <c r="O3573">
        <v>1370</v>
      </c>
      <c r="P3573" s="1">
        <f>IF($A$3="Percentage of government revenue per capita",$B$3,0) + IF($A$3="Absolute extra revenue",AB3573,0) + IF($A$3="Absolute revenue per capita",AC3573,0)</f>
        <v>0</v>
      </c>
      <c r="Q3573" s="5">
        <f>-MIN(data!$B$4 / data!I3647 * data!P3647 / 100, data!N3647)</f>
        <v>0</v>
      </c>
      <c r="R3573" s="4">
        <f>-Q3573*K3573/1000</f>
        <v>0</v>
      </c>
      <c r="S3573" s="6" t="e">
        <f>-MIN(data!$B$5/(POWER(LN(I3573),2))*P3573/100, O3573)</f>
        <v>#NUM!</v>
      </c>
      <c r="T3573" s="6" t="e">
        <f>-S3573*L3573/100000</f>
        <v>#NUM!</v>
      </c>
      <c r="U3573" s="4">
        <f>N3573+Q3573</f>
        <v>211</v>
      </c>
      <c r="V3573" s="4" t="e">
        <f>P3573*I3573/100/R3573</f>
        <v>#DIV/0!</v>
      </c>
      <c r="W3573" s="4" t="e">
        <f>V3573*H3573</f>
        <v>#DIV/0!</v>
      </c>
      <c r="X3573" s="6" t="e">
        <f>O3573+S3573</f>
        <v>#NUM!</v>
      </c>
      <c r="Y3573" s="6" t="e">
        <f>P3573*I3573/100/T3573</f>
        <v>#NUM!</v>
      </c>
      <c r="Z3573" s="6" t="e">
        <f>Y3573*H3573</f>
        <v>#NUM!</v>
      </c>
      <c r="AB3573" s="1" t="e">
        <f t="shared" si="110"/>
        <v>#DIV/0!</v>
      </c>
      <c r="AC3573" s="1" t="e">
        <f t="shared" si="111"/>
        <v>#DIV/0!</v>
      </c>
    </row>
    <row r="3574" spans="4:29" x14ac:dyDescent="0.25">
      <c r="D3574" s="1">
        <v>1999</v>
      </c>
      <c r="E3574" s="1" t="s">
        <v>102</v>
      </c>
      <c r="F3574" s="2" t="s">
        <v>291</v>
      </c>
      <c r="G3574">
        <v>1</v>
      </c>
      <c r="H3574">
        <v>2699712</v>
      </c>
      <c r="I3574" s="1">
        <v>0</v>
      </c>
      <c r="J3574" s="1">
        <v>21082</v>
      </c>
      <c r="K3574" s="1">
        <v>106099.6</v>
      </c>
      <c r="L3574" s="1">
        <v>115384.6</v>
      </c>
      <c r="M3574" s="3">
        <v>1500</v>
      </c>
      <c r="N3574">
        <v>198.7</v>
      </c>
      <c r="O3574">
        <v>1300</v>
      </c>
      <c r="P3574" s="1">
        <f>IF($A$3="Percentage of government revenue per capita",$B$3,0) + IF($A$3="Absolute extra revenue",AB3574,0) + IF($A$3="Absolute revenue per capita",AC3574,0)</f>
        <v>0</v>
      </c>
      <c r="Q3574" s="5">
        <f>-MIN(data!$B$4 / data!I3648 * data!P3648 / 100, data!N3648)</f>
        <v>0</v>
      </c>
      <c r="R3574" s="4">
        <f>-Q3574*K3574/1000</f>
        <v>0</v>
      </c>
      <c r="S3574" s="6" t="e">
        <f>-MIN(data!$B$5/(POWER(LN(I3574),2))*P3574/100, O3574)</f>
        <v>#NUM!</v>
      </c>
      <c r="T3574" s="6" t="e">
        <f>-S3574*L3574/100000</f>
        <v>#NUM!</v>
      </c>
      <c r="U3574" s="4">
        <f>N3574+Q3574</f>
        <v>198.7</v>
      </c>
      <c r="V3574" s="4" t="e">
        <f>P3574*I3574/100/R3574</f>
        <v>#DIV/0!</v>
      </c>
      <c r="W3574" s="4" t="e">
        <f>V3574*H3574</f>
        <v>#DIV/0!</v>
      </c>
      <c r="X3574" s="6" t="e">
        <f>O3574+S3574</f>
        <v>#NUM!</v>
      </c>
      <c r="Y3574" s="6" t="e">
        <f>P3574*I3574/100/T3574</f>
        <v>#NUM!</v>
      </c>
      <c r="Z3574" s="6" t="e">
        <f>Y3574*H3574</f>
        <v>#NUM!</v>
      </c>
      <c r="AB3574" s="1" t="e">
        <f t="shared" si="110"/>
        <v>#DIV/0!</v>
      </c>
      <c r="AC3574" s="1" t="e">
        <f t="shared" si="111"/>
        <v>#DIV/0!</v>
      </c>
    </row>
    <row r="3575" spans="4:29" x14ac:dyDescent="0.25">
      <c r="D3575" s="1">
        <v>2000</v>
      </c>
      <c r="E3575" s="1" t="s">
        <v>102</v>
      </c>
      <c r="F3575" s="2" t="s">
        <v>291</v>
      </c>
      <c r="G3575">
        <v>1</v>
      </c>
      <c r="H3575">
        <v>2848456</v>
      </c>
      <c r="I3575" s="1">
        <v>82.440719999999999</v>
      </c>
      <c r="J3575" s="1">
        <v>20515</v>
      </c>
      <c r="K3575" s="1">
        <v>110236.4</v>
      </c>
      <c r="L3575" s="1">
        <v>118110.2</v>
      </c>
      <c r="M3575" s="3">
        <v>1500</v>
      </c>
      <c r="N3575">
        <v>186.1</v>
      </c>
      <c r="O3575">
        <v>1270</v>
      </c>
      <c r="P3575" s="1">
        <f>IF($A$3="Percentage of government revenue per capita",$B$3,0) + IF($A$3="Absolute extra revenue",AB3575,0) + IF($A$3="Absolute revenue per capita",AC3575,0)</f>
        <v>0</v>
      </c>
      <c r="Q3575" s="5">
        <f>-MIN(data!$B$4 / data!I3649 * data!P3649 / 100, data!N3649)</f>
        <v>0</v>
      </c>
      <c r="R3575" s="4">
        <f>-Q3575*K3575/1000</f>
        <v>0</v>
      </c>
      <c r="S3575" s="6">
        <f>-MIN(data!$B$5/(POWER(LN(I3575),2))*P3575/100, O3575)</f>
        <v>0</v>
      </c>
      <c r="T3575" s="6">
        <f>-S3575*L3575/100000</f>
        <v>0</v>
      </c>
      <c r="U3575" s="4">
        <f>N3575+Q3575</f>
        <v>186.1</v>
      </c>
      <c r="V3575" s="4" t="e">
        <f>P3575*I3575/100/R3575</f>
        <v>#DIV/0!</v>
      </c>
      <c r="W3575" s="4" t="e">
        <f>V3575*H3575</f>
        <v>#DIV/0!</v>
      </c>
      <c r="X3575" s="6">
        <f>O3575+S3575</f>
        <v>1270</v>
      </c>
      <c r="Y3575" s="6" t="e">
        <f>P3575*I3575/100/T3575</f>
        <v>#DIV/0!</v>
      </c>
      <c r="Z3575" s="6" t="e">
        <f>Y3575*H3575</f>
        <v>#DIV/0!</v>
      </c>
      <c r="AB3575" s="1">
        <f t="shared" si="110"/>
        <v>0</v>
      </c>
      <c r="AC3575" s="1">
        <f t="shared" si="111"/>
        <v>0</v>
      </c>
    </row>
    <row r="3576" spans="4:29" x14ac:dyDescent="0.25">
      <c r="D3576" s="1">
        <v>2001</v>
      </c>
      <c r="E3576" s="1" t="s">
        <v>102</v>
      </c>
      <c r="F3576" s="2" t="s">
        <v>291</v>
      </c>
      <c r="G3576">
        <v>1</v>
      </c>
      <c r="H3576">
        <v>2953927</v>
      </c>
      <c r="I3576" s="1">
        <v>64.320939999999993</v>
      </c>
      <c r="J3576" s="1">
        <v>19829</v>
      </c>
      <c r="K3576" s="1">
        <v>114354.1</v>
      </c>
      <c r="L3576" s="1">
        <v>126984.1</v>
      </c>
      <c r="M3576" s="3">
        <v>1500</v>
      </c>
      <c r="N3576">
        <v>173.4</v>
      </c>
      <c r="O3576">
        <v>1260</v>
      </c>
      <c r="P3576" s="1">
        <f>IF($A$3="Percentage of government revenue per capita",$B$3,0) + IF($A$3="Absolute extra revenue",AB3576,0) + IF($A$3="Absolute revenue per capita",AC3576,0)</f>
        <v>0</v>
      </c>
      <c r="Q3576" s="5">
        <f>-MIN(data!$B$4 / data!I3650 * data!P3650 / 100, data!N3650)</f>
        <v>0</v>
      </c>
      <c r="R3576" s="4">
        <f>-Q3576*K3576/1000</f>
        <v>0</v>
      </c>
      <c r="S3576" s="6">
        <f>-MIN(data!$B$5/(POWER(LN(I3576),2))*P3576/100, O3576)</f>
        <v>0</v>
      </c>
      <c r="T3576" s="6">
        <f>-S3576*L3576/100000</f>
        <v>0</v>
      </c>
      <c r="U3576" s="4">
        <f>N3576+Q3576</f>
        <v>173.4</v>
      </c>
      <c r="V3576" s="4" t="e">
        <f>P3576*I3576/100/R3576</f>
        <v>#DIV/0!</v>
      </c>
      <c r="W3576" s="4" t="e">
        <f>V3576*H3576</f>
        <v>#DIV/0!</v>
      </c>
      <c r="X3576" s="6">
        <f>O3576+S3576</f>
        <v>1260</v>
      </c>
      <c r="Y3576" s="6" t="e">
        <f>P3576*I3576/100/T3576</f>
        <v>#DIV/0!</v>
      </c>
      <c r="Z3576" s="6" t="e">
        <f>Y3576*H3576</f>
        <v>#DIV/0!</v>
      </c>
      <c r="AB3576" s="1">
        <f t="shared" si="110"/>
        <v>0</v>
      </c>
      <c r="AC3576" s="1">
        <f t="shared" si="111"/>
        <v>0</v>
      </c>
    </row>
    <row r="3577" spans="4:29" x14ac:dyDescent="0.25">
      <c r="D3577" s="1">
        <v>2002</v>
      </c>
      <c r="E3577" s="1" t="s">
        <v>102</v>
      </c>
      <c r="F3577" s="2" t="s">
        <v>291</v>
      </c>
      <c r="G3577">
        <v>1</v>
      </c>
      <c r="H3577">
        <v>3024729</v>
      </c>
      <c r="I3577" s="1">
        <v>70.306929999999994</v>
      </c>
      <c r="J3577" s="1">
        <v>19046</v>
      </c>
      <c r="K3577" s="1">
        <v>118298.1</v>
      </c>
      <c r="L3577" s="1">
        <v>120000</v>
      </c>
      <c r="M3577" s="3">
        <v>1600</v>
      </c>
      <c r="N3577">
        <v>161</v>
      </c>
      <c r="O3577">
        <v>1250</v>
      </c>
      <c r="P3577" s="1">
        <f>IF($A$3="Percentage of government revenue per capita",$B$3,0) + IF($A$3="Absolute extra revenue",AB3577,0) + IF($A$3="Absolute revenue per capita",AC3577,0)</f>
        <v>0</v>
      </c>
      <c r="Q3577" s="5">
        <f>-MIN(data!$B$4 / data!I3651 * data!P3651 / 100, data!N3651)</f>
        <v>0</v>
      </c>
      <c r="R3577" s="4">
        <f>-Q3577*K3577/1000</f>
        <v>0</v>
      </c>
      <c r="S3577" s="6">
        <f>-MIN(data!$B$5/(POWER(LN(I3577),2))*P3577/100, O3577)</f>
        <v>0</v>
      </c>
      <c r="T3577" s="6">
        <f>-S3577*L3577/100000</f>
        <v>0</v>
      </c>
      <c r="U3577" s="4">
        <f>N3577+Q3577</f>
        <v>161</v>
      </c>
      <c r="V3577" s="4" t="e">
        <f>P3577*I3577/100/R3577</f>
        <v>#DIV/0!</v>
      </c>
      <c r="W3577" s="4" t="e">
        <f>V3577*H3577</f>
        <v>#DIV/0!</v>
      </c>
      <c r="X3577" s="6">
        <f>O3577+S3577</f>
        <v>1250</v>
      </c>
      <c r="Y3577" s="6" t="e">
        <f>P3577*I3577/100/T3577</f>
        <v>#DIV/0!</v>
      </c>
      <c r="Z3577" s="6" t="e">
        <f>Y3577*H3577</f>
        <v>#DIV/0!</v>
      </c>
      <c r="AB3577" s="1">
        <f t="shared" si="110"/>
        <v>0</v>
      </c>
      <c r="AC3577" s="1">
        <f t="shared" si="111"/>
        <v>0</v>
      </c>
    </row>
    <row r="3578" spans="4:29" x14ac:dyDescent="0.25">
      <c r="D3578" s="1">
        <v>2003</v>
      </c>
      <c r="E3578" s="1" t="s">
        <v>102</v>
      </c>
      <c r="F3578" s="2" t="s">
        <v>291</v>
      </c>
      <c r="G3578">
        <v>1</v>
      </c>
      <c r="H3578">
        <v>3077058</v>
      </c>
      <c r="I3578" s="1">
        <v>36.950600000000001</v>
      </c>
      <c r="J3578" s="1">
        <v>18185</v>
      </c>
      <c r="K3578" s="1">
        <v>121965.1</v>
      </c>
      <c r="L3578" s="1">
        <v>125000</v>
      </c>
      <c r="M3578" s="3">
        <v>1500</v>
      </c>
      <c r="N3578">
        <v>149.1</v>
      </c>
      <c r="O3578">
        <v>1200</v>
      </c>
      <c r="P3578" s="1">
        <f>IF($A$3="Percentage of government revenue per capita",$B$3,0) + IF($A$3="Absolute extra revenue",AB3578,0) + IF($A$3="Absolute revenue per capita",AC3578,0)</f>
        <v>0</v>
      </c>
      <c r="Q3578" s="5">
        <f>-MIN(data!$B$4 / data!I3652 * data!P3652 / 100, data!N3652)</f>
        <v>0</v>
      </c>
      <c r="R3578" s="4">
        <f>-Q3578*K3578/1000</f>
        <v>0</v>
      </c>
      <c r="S3578" s="6">
        <f>-MIN(data!$B$5/(POWER(LN(I3578),2))*P3578/100, O3578)</f>
        <v>0</v>
      </c>
      <c r="T3578" s="6">
        <f>-S3578*L3578/100000</f>
        <v>0</v>
      </c>
      <c r="U3578" s="4">
        <f>N3578+Q3578</f>
        <v>149.1</v>
      </c>
      <c r="V3578" s="4" t="e">
        <f>P3578*I3578/100/R3578</f>
        <v>#DIV/0!</v>
      </c>
      <c r="W3578" s="4" t="e">
        <f>V3578*H3578</f>
        <v>#DIV/0!</v>
      </c>
      <c r="X3578" s="6">
        <f>O3578+S3578</f>
        <v>1200</v>
      </c>
      <c r="Y3578" s="6" t="e">
        <f>P3578*I3578/100/T3578</f>
        <v>#DIV/0!</v>
      </c>
      <c r="Z3578" s="6" t="e">
        <f>Y3578*H3578</f>
        <v>#DIV/0!</v>
      </c>
      <c r="AB3578" s="1">
        <f t="shared" si="110"/>
        <v>0</v>
      </c>
      <c r="AC3578" s="1">
        <f t="shared" si="111"/>
        <v>0</v>
      </c>
    </row>
    <row r="3579" spans="4:29" x14ac:dyDescent="0.25">
      <c r="D3579" s="1">
        <v>2004</v>
      </c>
      <c r="E3579" s="1" t="s">
        <v>102</v>
      </c>
      <c r="F3579" s="2" t="s">
        <v>291</v>
      </c>
      <c r="G3579">
        <v>1</v>
      </c>
      <c r="H3579">
        <v>3135651</v>
      </c>
      <c r="I3579" s="1">
        <v>49.812829999999998</v>
      </c>
      <c r="J3579" s="1">
        <v>17305</v>
      </c>
      <c r="K3579" s="1">
        <v>125398.6</v>
      </c>
      <c r="L3579" s="1">
        <v>126126.1</v>
      </c>
      <c r="M3579" s="3">
        <v>1500</v>
      </c>
      <c r="N3579">
        <v>138</v>
      </c>
      <c r="O3579">
        <v>1110</v>
      </c>
      <c r="P3579" s="1">
        <f>IF($A$3="Percentage of government revenue per capita",$B$3,0) + IF($A$3="Absolute extra revenue",AB3579,0) + IF($A$3="Absolute revenue per capita",AC3579,0)</f>
        <v>0</v>
      </c>
      <c r="Q3579" s="5">
        <f>-MIN(data!$B$4 / data!I3653 * data!P3653 / 100, data!N3653)</f>
        <v>0</v>
      </c>
      <c r="R3579" s="4">
        <f>-Q3579*K3579/1000</f>
        <v>0</v>
      </c>
      <c r="S3579" s="6">
        <f>-MIN(data!$B$5/(POWER(LN(I3579),2))*P3579/100, O3579)</f>
        <v>0</v>
      </c>
      <c r="T3579" s="6">
        <f>-S3579*L3579/100000</f>
        <v>0</v>
      </c>
      <c r="U3579" s="4">
        <f>N3579+Q3579</f>
        <v>138</v>
      </c>
      <c r="V3579" s="4" t="e">
        <f>P3579*I3579/100/R3579</f>
        <v>#DIV/0!</v>
      </c>
      <c r="W3579" s="4" t="e">
        <f>V3579*H3579</f>
        <v>#DIV/0!</v>
      </c>
      <c r="X3579" s="6">
        <f>O3579+S3579</f>
        <v>1110</v>
      </c>
      <c r="Y3579" s="6" t="e">
        <f>P3579*I3579/100/T3579</f>
        <v>#DIV/0!</v>
      </c>
      <c r="Z3579" s="6" t="e">
        <f>Y3579*H3579</f>
        <v>#DIV/0!</v>
      </c>
      <c r="AB3579" s="1">
        <f t="shared" si="110"/>
        <v>0</v>
      </c>
      <c r="AC3579" s="1">
        <f t="shared" si="111"/>
        <v>0</v>
      </c>
    </row>
    <row r="3580" spans="4:29" x14ac:dyDescent="0.25">
      <c r="D3580" s="1">
        <v>2005</v>
      </c>
      <c r="E3580" s="1" t="s">
        <v>102</v>
      </c>
      <c r="F3580" s="2" t="s">
        <v>291</v>
      </c>
      <c r="G3580">
        <v>1</v>
      </c>
      <c r="H3580">
        <v>3218116</v>
      </c>
      <c r="I3580" s="1">
        <v>54.912419999999997</v>
      </c>
      <c r="J3580" s="1">
        <v>16476</v>
      </c>
      <c r="K3580" s="1">
        <v>128417.8</v>
      </c>
      <c r="L3580" s="1">
        <v>127451</v>
      </c>
      <c r="M3580" s="3">
        <v>1400</v>
      </c>
      <c r="N3580">
        <v>128.30000000000001</v>
      </c>
      <c r="O3580">
        <v>1020</v>
      </c>
      <c r="P3580" s="1">
        <f>IF($A$3="Percentage of government revenue per capita",$B$3,0) + IF($A$3="Absolute extra revenue",AB3580,0) + IF($A$3="Absolute revenue per capita",AC3580,0)</f>
        <v>0</v>
      </c>
      <c r="Q3580" s="5">
        <f>-MIN(data!$B$4 / data!I3654 * data!P3654 / 100, data!N3654)</f>
        <v>0</v>
      </c>
      <c r="R3580" s="4">
        <f>-Q3580*K3580/1000</f>
        <v>0</v>
      </c>
      <c r="S3580" s="6">
        <f>-MIN(data!$B$5/(POWER(LN(I3580),2))*P3580/100, O3580)</f>
        <v>0</v>
      </c>
      <c r="T3580" s="6">
        <f>-S3580*L3580/100000</f>
        <v>0</v>
      </c>
      <c r="U3580" s="4">
        <f>N3580+Q3580</f>
        <v>128.30000000000001</v>
      </c>
      <c r="V3580" s="4" t="e">
        <f>P3580*I3580/100/R3580</f>
        <v>#DIV/0!</v>
      </c>
      <c r="W3580" s="4" t="e">
        <f>V3580*H3580</f>
        <v>#DIV/0!</v>
      </c>
      <c r="X3580" s="6">
        <f>O3580+S3580</f>
        <v>1020</v>
      </c>
      <c r="Y3580" s="6" t="e">
        <f>P3580*I3580/100/T3580</f>
        <v>#DIV/0!</v>
      </c>
      <c r="Z3580" s="6" t="e">
        <f>Y3580*H3580</f>
        <v>#DIV/0!</v>
      </c>
      <c r="AB3580" s="1">
        <f t="shared" si="110"/>
        <v>0</v>
      </c>
      <c r="AC3580" s="1">
        <f t="shared" si="111"/>
        <v>0</v>
      </c>
    </row>
    <row r="3581" spans="4:29" x14ac:dyDescent="0.25">
      <c r="D3581" s="1">
        <v>2006</v>
      </c>
      <c r="E3581" s="1" t="s">
        <v>102</v>
      </c>
      <c r="F3581" s="2" t="s">
        <v>291</v>
      </c>
      <c r="G3581">
        <v>1</v>
      </c>
      <c r="H3581">
        <v>3329211</v>
      </c>
      <c r="I3581" s="1">
        <v>88.747870000000006</v>
      </c>
      <c r="J3581" s="1">
        <v>15744</v>
      </c>
      <c r="K3581" s="1">
        <v>131309.4</v>
      </c>
      <c r="L3581" s="1">
        <v>128342.2</v>
      </c>
      <c r="M3581" s="3">
        <v>1300</v>
      </c>
      <c r="N3581">
        <v>119.9</v>
      </c>
      <c r="O3581">
        <v>935</v>
      </c>
      <c r="P3581" s="1">
        <f>IF($A$3="Percentage of government revenue per capita",$B$3,0) + IF($A$3="Absolute extra revenue",AB3581,0) + IF($A$3="Absolute revenue per capita",AC3581,0)</f>
        <v>0</v>
      </c>
      <c r="Q3581" s="5">
        <f>-MIN(data!$B$4 / data!I3655 * data!P3655 / 100, data!N3655)</f>
        <v>0</v>
      </c>
      <c r="R3581" s="4">
        <f>-Q3581*K3581/1000</f>
        <v>0</v>
      </c>
      <c r="S3581" s="6">
        <f>-MIN(data!$B$5/(POWER(LN(I3581),2))*P3581/100, O3581)</f>
        <v>0</v>
      </c>
      <c r="T3581" s="6">
        <f>-S3581*L3581/100000</f>
        <v>0</v>
      </c>
      <c r="U3581" s="4">
        <f>N3581+Q3581</f>
        <v>119.9</v>
      </c>
      <c r="V3581" s="4" t="e">
        <f>P3581*I3581/100/R3581</f>
        <v>#DIV/0!</v>
      </c>
      <c r="W3581" s="4" t="e">
        <f>V3581*H3581</f>
        <v>#DIV/0!</v>
      </c>
      <c r="X3581" s="6">
        <f>O3581+S3581</f>
        <v>935</v>
      </c>
      <c r="Y3581" s="6" t="e">
        <f>P3581*I3581/100/T3581</f>
        <v>#DIV/0!</v>
      </c>
      <c r="Z3581" s="6" t="e">
        <f>Y3581*H3581</f>
        <v>#DIV/0!</v>
      </c>
      <c r="AB3581" s="1">
        <f t="shared" si="110"/>
        <v>0</v>
      </c>
      <c r="AC3581" s="1">
        <f t="shared" si="111"/>
        <v>0</v>
      </c>
    </row>
    <row r="3582" spans="4:29" x14ac:dyDescent="0.25">
      <c r="D3582" s="1">
        <v>2007</v>
      </c>
      <c r="E3582" s="1" t="s">
        <v>102</v>
      </c>
      <c r="F3582" s="2" t="s">
        <v>291</v>
      </c>
      <c r="G3582">
        <v>1</v>
      </c>
      <c r="H3582">
        <v>3461911</v>
      </c>
      <c r="I3582" s="1">
        <v>102.789</v>
      </c>
      <c r="J3582" s="1">
        <v>15124</v>
      </c>
      <c r="K3582" s="1">
        <v>133840.70000000001</v>
      </c>
      <c r="L3582" s="1">
        <v>134831.5</v>
      </c>
      <c r="M3582" s="3">
        <v>1200</v>
      </c>
      <c r="N3582">
        <v>113</v>
      </c>
      <c r="O3582">
        <v>890</v>
      </c>
      <c r="P3582" s="1">
        <f>IF($A$3="Percentage of government revenue per capita",$B$3,0) + IF($A$3="Absolute extra revenue",AB3582,0) + IF($A$3="Absolute revenue per capita",AC3582,0)</f>
        <v>0</v>
      </c>
      <c r="Q3582" s="5">
        <f>-MIN(data!$B$4 / data!I3656 * data!P3656 / 100, data!N3656)</f>
        <v>0</v>
      </c>
      <c r="R3582" s="4">
        <f>-Q3582*K3582/1000</f>
        <v>0</v>
      </c>
      <c r="S3582" s="6">
        <f>-MIN(data!$B$5/(POWER(LN(I3582),2))*P3582/100, O3582)</f>
        <v>0</v>
      </c>
      <c r="T3582" s="6">
        <f>-S3582*L3582/100000</f>
        <v>0</v>
      </c>
      <c r="U3582" s="4">
        <f>N3582+Q3582</f>
        <v>113</v>
      </c>
      <c r="V3582" s="4" t="e">
        <f>P3582*I3582/100/R3582</f>
        <v>#DIV/0!</v>
      </c>
      <c r="W3582" s="4" t="e">
        <f>V3582*H3582</f>
        <v>#DIV/0!</v>
      </c>
      <c r="X3582" s="6">
        <f>O3582+S3582</f>
        <v>890</v>
      </c>
      <c r="Y3582" s="6" t="e">
        <f>P3582*I3582/100/T3582</f>
        <v>#DIV/0!</v>
      </c>
      <c r="Z3582" s="6" t="e">
        <f>Y3582*H3582</f>
        <v>#DIV/0!</v>
      </c>
      <c r="AB3582" s="1">
        <f t="shared" si="110"/>
        <v>0</v>
      </c>
      <c r="AC3582" s="1">
        <f t="shared" si="111"/>
        <v>0</v>
      </c>
    </row>
    <row r="3583" spans="4:29" x14ac:dyDescent="0.25">
      <c r="D3583" s="1">
        <v>2008</v>
      </c>
      <c r="E3583" s="1" t="s">
        <v>102</v>
      </c>
      <c r="F3583" s="2" t="s">
        <v>291</v>
      </c>
      <c r="G3583">
        <v>1</v>
      </c>
      <c r="H3583">
        <v>3607860</v>
      </c>
      <c r="I3583" s="1">
        <v>105.3318</v>
      </c>
      <c r="J3583" s="1">
        <v>14589</v>
      </c>
      <c r="K3583" s="1">
        <v>136218.5</v>
      </c>
      <c r="L3583" s="1">
        <v>141010.6</v>
      </c>
      <c r="M3583" s="3">
        <v>1200</v>
      </c>
      <c r="N3583">
        <v>107.1</v>
      </c>
      <c r="O3583">
        <v>851</v>
      </c>
      <c r="P3583" s="1">
        <f>IF($A$3="Percentage of government revenue per capita",$B$3,0) + IF($A$3="Absolute extra revenue",AB3583,0) + IF($A$3="Absolute revenue per capita",AC3583,0)</f>
        <v>0</v>
      </c>
      <c r="Q3583" s="5">
        <f>-MIN(data!$B$4 / data!I3657 * data!P3657 / 100, data!N3657)</f>
        <v>0</v>
      </c>
      <c r="R3583" s="4">
        <f>-Q3583*K3583/1000</f>
        <v>0</v>
      </c>
      <c r="S3583" s="6">
        <f>-MIN(data!$B$5/(POWER(LN(I3583),2))*P3583/100, O3583)</f>
        <v>0</v>
      </c>
      <c r="T3583" s="6">
        <f>-S3583*L3583/100000</f>
        <v>0</v>
      </c>
      <c r="U3583" s="4">
        <f>N3583+Q3583</f>
        <v>107.1</v>
      </c>
      <c r="V3583" s="4" t="e">
        <f>P3583*I3583/100/R3583</f>
        <v>#DIV/0!</v>
      </c>
      <c r="W3583" s="4" t="e">
        <f>V3583*H3583</f>
        <v>#DIV/0!</v>
      </c>
      <c r="X3583" s="6">
        <f>O3583+S3583</f>
        <v>851</v>
      </c>
      <c r="Y3583" s="6" t="e">
        <f>P3583*I3583/100/T3583</f>
        <v>#DIV/0!</v>
      </c>
      <c r="Z3583" s="6" t="e">
        <f>Y3583*H3583</f>
        <v>#DIV/0!</v>
      </c>
      <c r="AB3583" s="1">
        <f t="shared" si="110"/>
        <v>0</v>
      </c>
      <c r="AC3583" s="1">
        <f t="shared" si="111"/>
        <v>0</v>
      </c>
    </row>
    <row r="3584" spans="4:29" x14ac:dyDescent="0.25">
      <c r="D3584" s="1">
        <v>2009</v>
      </c>
      <c r="E3584" s="1" t="s">
        <v>102</v>
      </c>
      <c r="F3584" s="2" t="s">
        <v>291</v>
      </c>
      <c r="G3584">
        <v>1</v>
      </c>
      <c r="H3584">
        <v>3754133</v>
      </c>
      <c r="I3584" s="1">
        <v>92.798900000000003</v>
      </c>
      <c r="J3584" s="1">
        <v>14158</v>
      </c>
      <c r="K3584" s="1">
        <v>138668</v>
      </c>
      <c r="L3584" s="1">
        <v>144752.70000000001</v>
      </c>
      <c r="M3584" s="3">
        <v>1200</v>
      </c>
      <c r="N3584">
        <v>102.1</v>
      </c>
      <c r="O3584">
        <v>829</v>
      </c>
      <c r="P3584" s="1">
        <f>IF($A$3="Percentage of government revenue per capita",$B$3,0) + IF($A$3="Absolute extra revenue",AB3584,0) + IF($A$3="Absolute revenue per capita",AC3584,0)</f>
        <v>0</v>
      </c>
      <c r="Q3584" s="5">
        <f>-MIN(data!$B$4 / data!I3658 * data!P3658 / 100, data!N3658)</f>
        <v>0</v>
      </c>
      <c r="R3584" s="4">
        <f>-Q3584*K3584/1000</f>
        <v>0</v>
      </c>
      <c r="S3584" s="6">
        <f>-MIN(data!$B$5/(POWER(LN(I3584),2))*P3584/100, O3584)</f>
        <v>0</v>
      </c>
      <c r="T3584" s="6">
        <f>-S3584*L3584/100000</f>
        <v>0</v>
      </c>
      <c r="U3584" s="4">
        <f>N3584+Q3584</f>
        <v>102.1</v>
      </c>
      <c r="V3584" s="4" t="e">
        <f>P3584*I3584/100/R3584</f>
        <v>#DIV/0!</v>
      </c>
      <c r="W3584" s="4" t="e">
        <f>V3584*H3584</f>
        <v>#DIV/0!</v>
      </c>
      <c r="X3584" s="6">
        <f>O3584+S3584</f>
        <v>829</v>
      </c>
      <c r="Y3584" s="6" t="e">
        <f>P3584*I3584/100/T3584</f>
        <v>#DIV/0!</v>
      </c>
      <c r="Z3584" s="6" t="e">
        <f>Y3584*H3584</f>
        <v>#DIV/0!</v>
      </c>
      <c r="AB3584" s="1">
        <f t="shared" si="110"/>
        <v>0</v>
      </c>
      <c r="AC3584" s="1">
        <f t="shared" si="111"/>
        <v>0</v>
      </c>
    </row>
    <row r="3585" spans="4:29" x14ac:dyDescent="0.25">
      <c r="D3585" s="1">
        <v>2010</v>
      </c>
      <c r="E3585" s="1" t="s">
        <v>102</v>
      </c>
      <c r="F3585" s="2" t="s">
        <v>291</v>
      </c>
      <c r="G3585">
        <v>1</v>
      </c>
      <c r="H3585">
        <v>3891356</v>
      </c>
      <c r="I3585" s="1">
        <v>109.2612</v>
      </c>
      <c r="J3585" s="1">
        <v>13756</v>
      </c>
      <c r="K3585" s="1">
        <v>141087.20000000001</v>
      </c>
      <c r="L3585" s="1">
        <v>147965.5</v>
      </c>
      <c r="M3585" s="3">
        <v>1200</v>
      </c>
      <c r="N3585">
        <v>97.5</v>
      </c>
      <c r="O3585">
        <v>811</v>
      </c>
      <c r="P3585" s="1">
        <f>IF($A$3="Percentage of government revenue per capita",$B$3,0) + IF($A$3="Absolute extra revenue",AB3585,0) + IF($A$3="Absolute revenue per capita",AC3585,0)</f>
        <v>0</v>
      </c>
      <c r="Q3585" s="5">
        <f>-MIN(data!$B$4 / data!I3659 * data!P3659 / 100, data!N3659)</f>
        <v>0</v>
      </c>
      <c r="R3585" s="4">
        <f>-Q3585*K3585/1000</f>
        <v>0</v>
      </c>
      <c r="S3585" s="6">
        <f>-MIN(data!$B$5/(POWER(LN(I3585),2))*P3585/100, O3585)</f>
        <v>0</v>
      </c>
      <c r="T3585" s="6">
        <f>-S3585*L3585/100000</f>
        <v>0</v>
      </c>
      <c r="U3585" s="4">
        <f>N3585+Q3585</f>
        <v>97.5</v>
      </c>
      <c r="V3585" s="4" t="e">
        <f>P3585*I3585/100/R3585</f>
        <v>#DIV/0!</v>
      </c>
      <c r="W3585" s="4" t="e">
        <f>V3585*H3585</f>
        <v>#DIV/0!</v>
      </c>
      <c r="X3585" s="6">
        <f>O3585+S3585</f>
        <v>811</v>
      </c>
      <c r="Y3585" s="6" t="e">
        <f>P3585*I3585/100/T3585</f>
        <v>#DIV/0!</v>
      </c>
      <c r="Z3585" s="6" t="e">
        <f>Y3585*H3585</f>
        <v>#DIV/0!</v>
      </c>
      <c r="AB3585" s="1">
        <f t="shared" si="110"/>
        <v>0</v>
      </c>
      <c r="AC3585" s="1">
        <f t="shared" si="111"/>
        <v>0</v>
      </c>
    </row>
    <row r="3586" spans="4:29" x14ac:dyDescent="0.25">
      <c r="D3586" s="1">
        <v>2011</v>
      </c>
      <c r="E3586" s="1" t="s">
        <v>102</v>
      </c>
      <c r="F3586" s="2" t="s">
        <v>291</v>
      </c>
      <c r="G3586">
        <v>1</v>
      </c>
      <c r="H3586">
        <v>4017443</v>
      </c>
      <c r="I3586" s="1">
        <v>116.9327</v>
      </c>
      <c r="J3586" s="1">
        <v>13401</v>
      </c>
      <c r="K3586" s="1">
        <v>143479.70000000001</v>
      </c>
      <c r="L3586" s="1">
        <v>150375.9</v>
      </c>
      <c r="M3586" s="3">
        <v>1200</v>
      </c>
      <c r="N3586">
        <v>93.4</v>
      </c>
      <c r="O3586">
        <v>798</v>
      </c>
      <c r="P3586" s="1">
        <f>IF($A$3="Percentage of government revenue per capita",$B$3,0) + IF($A$3="Absolute extra revenue",AB3586,0) + IF($A$3="Absolute revenue per capita",AC3586,0)</f>
        <v>0</v>
      </c>
      <c r="Q3586" s="5">
        <f>-MIN(data!$B$4 / data!I3660 * data!P3660 / 100, data!N3660)</f>
        <v>0</v>
      </c>
      <c r="R3586" s="4">
        <f>-Q3586*K3586/1000</f>
        <v>0</v>
      </c>
      <c r="S3586" s="6">
        <f>-MIN(data!$B$5/(POWER(LN(I3586),2))*P3586/100, O3586)</f>
        <v>0</v>
      </c>
      <c r="T3586" s="6">
        <f>-S3586*L3586/100000</f>
        <v>0</v>
      </c>
      <c r="U3586" s="4">
        <f>N3586+Q3586</f>
        <v>93.4</v>
      </c>
      <c r="V3586" s="4" t="e">
        <f>P3586*I3586/100/R3586</f>
        <v>#DIV/0!</v>
      </c>
      <c r="W3586" s="4" t="e">
        <f>V3586*H3586</f>
        <v>#DIV/0!</v>
      </c>
      <c r="X3586" s="6">
        <f>O3586+S3586</f>
        <v>798</v>
      </c>
      <c r="Y3586" s="6" t="e">
        <f>P3586*I3586/100/T3586</f>
        <v>#DIV/0!</v>
      </c>
      <c r="Z3586" s="6" t="e">
        <f>Y3586*H3586</f>
        <v>#DIV/0!</v>
      </c>
      <c r="AB3586" s="1">
        <f t="shared" si="110"/>
        <v>0</v>
      </c>
      <c r="AC3586" s="1">
        <f t="shared" si="111"/>
        <v>0</v>
      </c>
    </row>
    <row r="3587" spans="4:29" x14ac:dyDescent="0.25">
      <c r="D3587" s="1">
        <v>2012</v>
      </c>
      <c r="E3587" s="1" t="s">
        <v>102</v>
      </c>
      <c r="F3587" s="2" t="s">
        <v>291</v>
      </c>
      <c r="G3587">
        <v>1</v>
      </c>
      <c r="H3587">
        <v>4135659</v>
      </c>
      <c r="I3587" s="1">
        <v>139.21090000000001</v>
      </c>
      <c r="J3587" s="1">
        <v>13085</v>
      </c>
      <c r="K3587" s="1">
        <v>145875.1</v>
      </c>
      <c r="L3587" s="1">
        <v>152477.79999999999</v>
      </c>
      <c r="M3587" s="3">
        <v>1200</v>
      </c>
      <c r="N3587">
        <v>89.7</v>
      </c>
      <c r="O3587">
        <v>787</v>
      </c>
      <c r="P3587" s="1">
        <f>IF($A$3="Percentage of government revenue per capita",$B$3,0) + IF($A$3="Absolute extra revenue",AB3587,0) + IF($A$3="Absolute revenue per capita",AC3587,0)</f>
        <v>0</v>
      </c>
      <c r="Q3587" s="5">
        <f>-MIN(data!$B$4 / data!I3661 * data!P3661 / 100, data!N3661)</f>
        <v>0</v>
      </c>
      <c r="R3587" s="4">
        <f>-Q3587*K3587/1000</f>
        <v>0</v>
      </c>
      <c r="S3587" s="6">
        <f>-MIN(data!$B$5/(POWER(LN(I3587),2))*P3587/100, O3587)</f>
        <v>0</v>
      </c>
      <c r="T3587" s="6">
        <f>-S3587*L3587/100000</f>
        <v>0</v>
      </c>
      <c r="U3587" s="4">
        <f>N3587+Q3587</f>
        <v>89.7</v>
      </c>
      <c r="V3587" s="4" t="e">
        <f>P3587*I3587/100/R3587</f>
        <v>#DIV/0!</v>
      </c>
      <c r="W3587" s="4" t="e">
        <f>V3587*H3587</f>
        <v>#DIV/0!</v>
      </c>
      <c r="X3587" s="6">
        <f>O3587+S3587</f>
        <v>787</v>
      </c>
      <c r="Y3587" s="6" t="e">
        <f>P3587*I3587/100/T3587</f>
        <v>#DIV/0!</v>
      </c>
      <c r="Z3587" s="6" t="e">
        <f>Y3587*H3587</f>
        <v>#DIV/0!</v>
      </c>
      <c r="AB3587" s="1">
        <f t="shared" si="110"/>
        <v>0</v>
      </c>
      <c r="AC3587" s="1">
        <f t="shared" si="111"/>
        <v>0</v>
      </c>
    </row>
    <row r="3588" spans="4:29" x14ac:dyDescent="0.25">
      <c r="D3588" s="1">
        <v>2013</v>
      </c>
      <c r="E3588" s="1" t="s">
        <v>102</v>
      </c>
      <c r="F3588" s="2" t="s">
        <v>291</v>
      </c>
      <c r="G3588">
        <v>1</v>
      </c>
      <c r="H3588">
        <v>4248334</v>
      </c>
      <c r="I3588" s="1">
        <v>154.9607</v>
      </c>
      <c r="J3588" s="1">
        <v>12783</v>
      </c>
      <c r="K3588" s="1">
        <v>148122.79999999999</v>
      </c>
      <c r="L3588" s="1">
        <v>144357</v>
      </c>
      <c r="M3588" s="3">
        <v>1200</v>
      </c>
      <c r="N3588">
        <v>86.3</v>
      </c>
      <c r="O3588">
        <v>762</v>
      </c>
      <c r="P3588" s="1">
        <f>IF($A$3="Percentage of government revenue per capita",$B$3,0) + IF($A$3="Absolute extra revenue",AB3588,0) + IF($A$3="Absolute revenue per capita",AC3588,0)</f>
        <v>0</v>
      </c>
      <c r="Q3588" s="5">
        <f>-MIN(data!$B$4 / data!I3662 * data!P3662 / 100, data!N3662)</f>
        <v>0</v>
      </c>
      <c r="R3588" s="4">
        <f>-Q3588*K3588/1000</f>
        <v>0</v>
      </c>
      <c r="S3588" s="6">
        <f>-MIN(data!$B$5/(POWER(LN(I3588),2))*P3588/100, O3588)</f>
        <v>0</v>
      </c>
      <c r="T3588" s="6">
        <f>-S3588*L3588/100000</f>
        <v>0</v>
      </c>
      <c r="U3588" s="4">
        <f>N3588+Q3588</f>
        <v>86.3</v>
      </c>
      <c r="V3588" s="4" t="e">
        <f>P3588*I3588/100/R3588</f>
        <v>#DIV/0!</v>
      </c>
      <c r="W3588" s="4" t="e">
        <f>V3588*H3588</f>
        <v>#DIV/0!</v>
      </c>
      <c r="X3588" s="6">
        <f>O3588+S3588</f>
        <v>762</v>
      </c>
      <c r="Y3588" s="6" t="e">
        <f>P3588*I3588/100/T3588</f>
        <v>#DIV/0!</v>
      </c>
      <c r="Z3588" s="6" t="e">
        <f>Y3588*H3588</f>
        <v>#DIV/0!</v>
      </c>
      <c r="AB3588" s="1">
        <f t="shared" ref="AB3588:AB3651" si="112">$B$3*100/H3588/I3588</f>
        <v>0</v>
      </c>
      <c r="AC3588" s="1">
        <f t="shared" ref="AC3588:AC3651" si="113">$B$3/I3588*100</f>
        <v>0</v>
      </c>
    </row>
    <row r="3589" spans="4:29" x14ac:dyDescent="0.25">
      <c r="D3589" s="1">
        <v>2014</v>
      </c>
      <c r="E3589" s="1" t="s">
        <v>102</v>
      </c>
      <c r="F3589" s="2" t="s">
        <v>291</v>
      </c>
      <c r="G3589">
        <v>1</v>
      </c>
      <c r="H3589">
        <v>4359505</v>
      </c>
      <c r="I3589" s="1">
        <v>137.0018</v>
      </c>
      <c r="J3589" s="1">
        <v>12499</v>
      </c>
      <c r="K3589" s="1">
        <v>150590.39999999999</v>
      </c>
      <c r="L3589" s="1">
        <v>148448</v>
      </c>
      <c r="M3589" s="3">
        <v>1100</v>
      </c>
      <c r="N3589">
        <v>83</v>
      </c>
      <c r="O3589">
        <v>741</v>
      </c>
      <c r="P3589" s="1">
        <f>IF($A$3="Percentage of government revenue per capita",$B$3,0) + IF($A$3="Absolute extra revenue",AB3589,0) + IF($A$3="Absolute revenue per capita",AC3589,0)</f>
        <v>0</v>
      </c>
      <c r="Q3589" s="5">
        <f>-MIN(data!$B$4 / data!I3663 * data!P3663 / 100, data!N3663)</f>
        <v>0</v>
      </c>
      <c r="R3589" s="4">
        <f>-Q3589*K3589/1000</f>
        <v>0</v>
      </c>
      <c r="S3589" s="6">
        <f>-MIN(data!$B$5/(POWER(LN(I3589),2))*P3589/100, O3589)</f>
        <v>0</v>
      </c>
      <c r="T3589" s="6">
        <f>-S3589*L3589/100000</f>
        <v>0</v>
      </c>
      <c r="U3589" s="4">
        <f>N3589+Q3589</f>
        <v>83</v>
      </c>
      <c r="V3589" s="4" t="e">
        <f>P3589*I3589/100/R3589</f>
        <v>#DIV/0!</v>
      </c>
      <c r="W3589" s="4" t="e">
        <f>V3589*H3589</f>
        <v>#DIV/0!</v>
      </c>
      <c r="X3589" s="6">
        <f>O3589+S3589</f>
        <v>741</v>
      </c>
      <c r="Y3589" s="6" t="e">
        <f>P3589*I3589/100/T3589</f>
        <v>#DIV/0!</v>
      </c>
      <c r="Z3589" s="6" t="e">
        <f>Y3589*H3589</f>
        <v>#DIV/0!</v>
      </c>
      <c r="AB3589" s="1">
        <f t="shared" si="112"/>
        <v>0</v>
      </c>
      <c r="AC3589" s="1">
        <f t="shared" si="113"/>
        <v>0</v>
      </c>
    </row>
    <row r="3590" spans="4:29" x14ac:dyDescent="0.25">
      <c r="D3590" s="1">
        <v>2015</v>
      </c>
      <c r="E3590" s="1" t="s">
        <v>102</v>
      </c>
      <c r="F3590" s="2" t="s">
        <v>291</v>
      </c>
      <c r="G3590">
        <v>1</v>
      </c>
      <c r="H3590">
        <v>4472230</v>
      </c>
      <c r="I3590" s="1">
        <v>125.3197</v>
      </c>
      <c r="J3590" s="1">
        <v>12238</v>
      </c>
      <c r="K3590" s="1">
        <v>152784</v>
      </c>
      <c r="M3590" s="3">
        <v>1100</v>
      </c>
      <c r="N3590">
        <v>80.099999999999994</v>
      </c>
      <c r="O3590">
        <v>725</v>
      </c>
      <c r="P3590" s="1">
        <f>IF($A$3="Percentage of government revenue per capita",$B$3,0) + IF($A$3="Absolute extra revenue",AB3590,0) + IF($A$3="Absolute revenue per capita",AC3590,0)</f>
        <v>0</v>
      </c>
      <c r="Q3590" s="5">
        <f>-MIN(data!$B$4 / data!I3664 * data!P3664 / 100, data!N3664)</f>
        <v>0</v>
      </c>
      <c r="R3590" s="4">
        <f>-Q3590*K3590/1000</f>
        <v>0</v>
      </c>
      <c r="S3590" s="6">
        <f>-MIN(data!$B$5/(POWER(LN(I3590),2))*P3590/100, O3590)</f>
        <v>0</v>
      </c>
      <c r="T3590" s="6">
        <f>-S3590*L3590/100000</f>
        <v>0</v>
      </c>
      <c r="U3590" s="4">
        <f>N3590+Q3590</f>
        <v>80.099999999999994</v>
      </c>
      <c r="V3590" s="4" t="e">
        <f>P3590*I3590/100/R3590</f>
        <v>#DIV/0!</v>
      </c>
      <c r="W3590" s="4" t="e">
        <f>V3590*H3590</f>
        <v>#DIV/0!</v>
      </c>
      <c r="X3590" s="6">
        <f>O3590+S3590</f>
        <v>725</v>
      </c>
      <c r="Y3590" s="6" t="e">
        <f>P3590*I3590/100/T3590</f>
        <v>#DIV/0!</v>
      </c>
      <c r="Z3590" s="6" t="e">
        <f>Y3590*H3590</f>
        <v>#DIV/0!</v>
      </c>
      <c r="AB3590" s="1">
        <f t="shared" si="112"/>
        <v>0</v>
      </c>
      <c r="AC3590" s="1">
        <f t="shared" si="113"/>
        <v>0</v>
      </c>
    </row>
    <row r="3591" spans="4:29" x14ac:dyDescent="0.25">
      <c r="D3591" s="1">
        <v>2016</v>
      </c>
      <c r="E3591" s="1" t="s">
        <v>102</v>
      </c>
      <c r="F3591" s="2" t="s">
        <v>291</v>
      </c>
      <c r="G3591">
        <v>1</v>
      </c>
      <c r="H3591">
        <v>4586788</v>
      </c>
      <c r="I3591" s="1">
        <v>118.20659999999999</v>
      </c>
      <c r="J3591" s="1">
        <v>12000</v>
      </c>
      <c r="K3591" s="1">
        <v>155038.79999999999</v>
      </c>
      <c r="M3591" s="3"/>
      <c r="N3591">
        <v>77.400000000000006</v>
      </c>
      <c r="O3591"/>
      <c r="P3591" s="1">
        <f>IF($A$3="Percentage of government revenue per capita",$B$3,0) + IF($A$3="Absolute extra revenue",AB3591,0) + IF($A$3="Absolute revenue per capita",AC3591,0)</f>
        <v>0</v>
      </c>
      <c r="Q3591" s="5">
        <f>-MIN(data!$B$4 / data!I3665 * data!P3665 / 100, data!N3665)</f>
        <v>0</v>
      </c>
      <c r="R3591" s="4">
        <f>-Q3591*K3591/1000</f>
        <v>0</v>
      </c>
      <c r="S3591" s="6">
        <f>-MIN(data!$B$5/(POWER(LN(I3591),2))*P3591/100, O3591)</f>
        <v>0</v>
      </c>
      <c r="T3591" s="6">
        <f>-S3591*L3591/100000</f>
        <v>0</v>
      </c>
      <c r="U3591" s="4">
        <f>N3591+Q3591</f>
        <v>77.400000000000006</v>
      </c>
      <c r="V3591" s="4" t="e">
        <f>P3591*I3591/100/R3591</f>
        <v>#DIV/0!</v>
      </c>
      <c r="W3591" s="4" t="e">
        <f>V3591*H3591</f>
        <v>#DIV/0!</v>
      </c>
      <c r="X3591" s="6">
        <f>O3591+S3591</f>
        <v>0</v>
      </c>
      <c r="Y3591" s="6" t="e">
        <f>P3591*I3591/100/T3591</f>
        <v>#DIV/0!</v>
      </c>
      <c r="Z3591" s="6" t="e">
        <f>Y3591*H3591</f>
        <v>#DIV/0!</v>
      </c>
      <c r="AB3591" s="1">
        <f t="shared" si="112"/>
        <v>0</v>
      </c>
      <c r="AC3591" s="1">
        <f t="shared" si="113"/>
        <v>0</v>
      </c>
    </row>
    <row r="3592" spans="4:29" x14ac:dyDescent="0.25">
      <c r="D3592" s="1">
        <v>1980</v>
      </c>
      <c r="E3592" s="1" t="s">
        <v>103</v>
      </c>
      <c r="F3592" s="2" t="s">
        <v>292</v>
      </c>
      <c r="G3592">
        <v>3</v>
      </c>
      <c r="H3592">
        <v>3219466</v>
      </c>
      <c r="I3592" s="1">
        <v>0</v>
      </c>
      <c r="J3592" s="1">
        <v>9060</v>
      </c>
      <c r="K3592" s="1">
        <v>128147.1</v>
      </c>
      <c r="M3592" s="3"/>
      <c r="N3592">
        <v>70.7</v>
      </c>
      <c r="O3592"/>
      <c r="P3592" s="1">
        <f>IF($A$3="Percentage of government revenue per capita",$B$3,0) + IF($A$3="Absolute extra revenue",AB3592,0) + IF($A$3="Absolute revenue per capita",AC3592,0)</f>
        <v>0</v>
      </c>
      <c r="Q3592" s="5" t="e">
        <f>-MIN(data!$B$4 / data!I3666 * data!P3666 / 100, data!N3666)</f>
        <v>#DIV/0!</v>
      </c>
      <c r="R3592" s="4" t="e">
        <f>-Q3592*K3592/1000</f>
        <v>#DIV/0!</v>
      </c>
      <c r="S3592" s="6" t="e">
        <f>-MIN(data!$B$5/(POWER(LN(I3592),2))*P3592/100, O3592)</f>
        <v>#NUM!</v>
      </c>
      <c r="T3592" s="6" t="e">
        <f>-S3592*L3592/100000</f>
        <v>#NUM!</v>
      </c>
      <c r="U3592" s="4" t="e">
        <f>N3592+Q3592</f>
        <v>#DIV/0!</v>
      </c>
      <c r="V3592" s="4" t="e">
        <f>P3592*I3592/100/R3592</f>
        <v>#DIV/0!</v>
      </c>
      <c r="W3592" s="4" t="e">
        <f>V3592*H3592</f>
        <v>#DIV/0!</v>
      </c>
      <c r="X3592" s="6" t="e">
        <f>O3592+S3592</f>
        <v>#NUM!</v>
      </c>
      <c r="Y3592" s="6" t="e">
        <f>P3592*I3592/100/T3592</f>
        <v>#NUM!</v>
      </c>
      <c r="Z3592" s="6" t="e">
        <f>Y3592*H3592</f>
        <v>#NUM!</v>
      </c>
      <c r="AB3592" s="1" t="e">
        <f t="shared" si="112"/>
        <v>#DIV/0!</v>
      </c>
      <c r="AC3592" s="1" t="e">
        <f t="shared" si="113"/>
        <v>#DIV/0!</v>
      </c>
    </row>
    <row r="3593" spans="4:29" x14ac:dyDescent="0.25">
      <c r="D3593" s="1">
        <v>1981</v>
      </c>
      <c r="E3593" s="1" t="s">
        <v>103</v>
      </c>
      <c r="F3593" s="2" t="s">
        <v>292</v>
      </c>
      <c r="G3593">
        <v>3</v>
      </c>
      <c r="H3593">
        <v>3347781</v>
      </c>
      <c r="I3593" s="1">
        <v>0</v>
      </c>
      <c r="J3593" s="1">
        <v>8666</v>
      </c>
      <c r="K3593" s="1">
        <v>129150.5</v>
      </c>
      <c r="M3593" s="3"/>
      <c r="N3593">
        <v>67.099999999999994</v>
      </c>
      <c r="O3593"/>
      <c r="P3593" s="1">
        <f>IF($A$3="Percentage of government revenue per capita",$B$3,0) + IF($A$3="Absolute extra revenue",AB3593,0) + IF($A$3="Absolute revenue per capita",AC3593,0)</f>
        <v>0</v>
      </c>
      <c r="Q3593" s="5" t="e">
        <f>-MIN(data!$B$4 / data!I3667 * data!P3667 / 100, data!N3667)</f>
        <v>#DIV/0!</v>
      </c>
      <c r="R3593" s="4" t="e">
        <f>-Q3593*K3593/1000</f>
        <v>#DIV/0!</v>
      </c>
      <c r="S3593" s="6" t="e">
        <f>-MIN(data!$B$5/(POWER(LN(I3593),2))*P3593/100, O3593)</f>
        <v>#NUM!</v>
      </c>
      <c r="T3593" s="6" t="e">
        <f>-S3593*L3593/100000</f>
        <v>#NUM!</v>
      </c>
      <c r="U3593" s="4" t="e">
        <f>N3593+Q3593</f>
        <v>#DIV/0!</v>
      </c>
      <c r="V3593" s="4" t="e">
        <f>P3593*I3593/100/R3593</f>
        <v>#DIV/0!</v>
      </c>
      <c r="W3593" s="4" t="e">
        <f>V3593*H3593</f>
        <v>#DIV/0!</v>
      </c>
      <c r="X3593" s="6" t="e">
        <f>O3593+S3593</f>
        <v>#NUM!</v>
      </c>
      <c r="Y3593" s="6" t="e">
        <f>P3593*I3593/100/T3593</f>
        <v>#NUM!</v>
      </c>
      <c r="Z3593" s="6" t="e">
        <f>Y3593*H3593</f>
        <v>#NUM!</v>
      </c>
      <c r="AB3593" s="1" t="e">
        <f t="shared" si="112"/>
        <v>#DIV/0!</v>
      </c>
      <c r="AC3593" s="1" t="e">
        <f t="shared" si="113"/>
        <v>#DIV/0!</v>
      </c>
    </row>
    <row r="3594" spans="4:29" x14ac:dyDescent="0.25">
      <c r="D3594" s="1">
        <v>1982</v>
      </c>
      <c r="E3594" s="1" t="s">
        <v>103</v>
      </c>
      <c r="F3594" s="2" t="s">
        <v>292</v>
      </c>
      <c r="G3594">
        <v>3</v>
      </c>
      <c r="H3594">
        <v>3480454</v>
      </c>
      <c r="I3594" s="1">
        <v>0</v>
      </c>
      <c r="J3594" s="1">
        <v>8288</v>
      </c>
      <c r="K3594" s="1">
        <v>129906</v>
      </c>
      <c r="M3594" s="3"/>
      <c r="N3594">
        <v>63.8</v>
      </c>
      <c r="O3594"/>
      <c r="P3594" s="1">
        <f>IF($A$3="Percentage of government revenue per capita",$B$3,0) + IF($A$3="Absolute extra revenue",AB3594,0) + IF($A$3="Absolute revenue per capita",AC3594,0)</f>
        <v>0</v>
      </c>
      <c r="Q3594" s="5" t="e">
        <f>-MIN(data!$B$4 / data!I3668 * data!P3668 / 100, data!N3668)</f>
        <v>#DIV/0!</v>
      </c>
      <c r="R3594" s="4" t="e">
        <f>-Q3594*K3594/1000</f>
        <v>#DIV/0!</v>
      </c>
      <c r="S3594" s="6" t="e">
        <f>-MIN(data!$B$5/(POWER(LN(I3594),2))*P3594/100, O3594)</f>
        <v>#NUM!</v>
      </c>
      <c r="T3594" s="6" t="e">
        <f>-S3594*L3594/100000</f>
        <v>#NUM!</v>
      </c>
      <c r="U3594" s="4" t="e">
        <f>N3594+Q3594</f>
        <v>#DIV/0!</v>
      </c>
      <c r="V3594" s="4" t="e">
        <f>P3594*I3594/100/R3594</f>
        <v>#DIV/0!</v>
      </c>
      <c r="W3594" s="4" t="e">
        <f>V3594*H3594</f>
        <v>#DIV/0!</v>
      </c>
      <c r="X3594" s="6" t="e">
        <f>O3594+S3594</f>
        <v>#NUM!</v>
      </c>
      <c r="Y3594" s="6" t="e">
        <f>P3594*I3594/100/T3594</f>
        <v>#NUM!</v>
      </c>
      <c r="Z3594" s="6" t="e">
        <f>Y3594*H3594</f>
        <v>#NUM!</v>
      </c>
      <c r="AB3594" s="1" t="e">
        <f t="shared" si="112"/>
        <v>#DIV/0!</v>
      </c>
      <c r="AC3594" s="1" t="e">
        <f t="shared" si="113"/>
        <v>#DIV/0!</v>
      </c>
    </row>
    <row r="3595" spans="4:29" x14ac:dyDescent="0.25">
      <c r="D3595" s="1">
        <v>1983</v>
      </c>
      <c r="E3595" s="1" t="s">
        <v>103</v>
      </c>
      <c r="F3595" s="2" t="s">
        <v>292</v>
      </c>
      <c r="G3595">
        <v>3</v>
      </c>
      <c r="H3595">
        <v>3614689</v>
      </c>
      <c r="I3595" s="1">
        <v>0</v>
      </c>
      <c r="J3595" s="1">
        <v>7918</v>
      </c>
      <c r="K3595" s="1">
        <v>130660.1</v>
      </c>
      <c r="M3595" s="3"/>
      <c r="N3595">
        <v>60.6</v>
      </c>
      <c r="O3595"/>
      <c r="P3595" s="1">
        <f>IF($A$3="Percentage of government revenue per capita",$B$3,0) + IF($A$3="Absolute extra revenue",AB3595,0) + IF($A$3="Absolute revenue per capita",AC3595,0)</f>
        <v>0</v>
      </c>
      <c r="Q3595" s="5" t="e">
        <f>-MIN(data!$B$4 / data!I3669 * data!P3669 / 100, data!N3669)</f>
        <v>#DIV/0!</v>
      </c>
      <c r="R3595" s="4" t="e">
        <f>-Q3595*K3595/1000</f>
        <v>#DIV/0!</v>
      </c>
      <c r="S3595" s="6" t="e">
        <f>-MIN(data!$B$5/(POWER(LN(I3595),2))*P3595/100, O3595)</f>
        <v>#NUM!</v>
      </c>
      <c r="T3595" s="6" t="e">
        <f>-S3595*L3595/100000</f>
        <v>#NUM!</v>
      </c>
      <c r="U3595" s="4" t="e">
        <f>N3595+Q3595</f>
        <v>#DIV/0!</v>
      </c>
      <c r="V3595" s="4" t="e">
        <f>P3595*I3595/100/R3595</f>
        <v>#DIV/0!</v>
      </c>
      <c r="W3595" s="4" t="e">
        <f>V3595*H3595</f>
        <v>#DIV/0!</v>
      </c>
      <c r="X3595" s="6" t="e">
        <f>O3595+S3595</f>
        <v>#NUM!</v>
      </c>
      <c r="Y3595" s="6" t="e">
        <f>P3595*I3595/100/T3595</f>
        <v>#NUM!</v>
      </c>
      <c r="Z3595" s="6" t="e">
        <f>Y3595*H3595</f>
        <v>#NUM!</v>
      </c>
      <c r="AB3595" s="1" t="e">
        <f t="shared" si="112"/>
        <v>#DIV/0!</v>
      </c>
      <c r="AC3595" s="1" t="e">
        <f t="shared" si="113"/>
        <v>#DIV/0!</v>
      </c>
    </row>
    <row r="3596" spans="4:29" x14ac:dyDescent="0.25">
      <c r="D3596" s="1">
        <v>1984</v>
      </c>
      <c r="E3596" s="1" t="s">
        <v>103</v>
      </c>
      <c r="F3596" s="2" t="s">
        <v>292</v>
      </c>
      <c r="G3596">
        <v>3</v>
      </c>
      <c r="H3596">
        <v>3746715</v>
      </c>
      <c r="I3596" s="1">
        <v>0</v>
      </c>
      <c r="J3596" s="1">
        <v>7570</v>
      </c>
      <c r="K3596" s="1">
        <v>131652.20000000001</v>
      </c>
      <c r="M3596" s="3"/>
      <c r="N3596">
        <v>57.5</v>
      </c>
      <c r="O3596"/>
      <c r="P3596" s="1">
        <f>IF($A$3="Percentage of government revenue per capita",$B$3,0) + IF($A$3="Absolute extra revenue",AB3596,0) + IF($A$3="Absolute revenue per capita",AC3596,0)</f>
        <v>0</v>
      </c>
      <c r="Q3596" s="5" t="e">
        <f>-MIN(data!$B$4 / data!I3670 * data!P3670 / 100, data!N3670)</f>
        <v>#DIV/0!</v>
      </c>
      <c r="R3596" s="4" t="e">
        <f>-Q3596*K3596/1000</f>
        <v>#DIV/0!</v>
      </c>
      <c r="S3596" s="6" t="e">
        <f>-MIN(data!$B$5/(POWER(LN(I3596),2))*P3596/100, O3596)</f>
        <v>#NUM!</v>
      </c>
      <c r="T3596" s="6" t="e">
        <f>-S3596*L3596/100000</f>
        <v>#NUM!</v>
      </c>
      <c r="U3596" s="4" t="e">
        <f>N3596+Q3596</f>
        <v>#DIV/0!</v>
      </c>
      <c r="V3596" s="4" t="e">
        <f>P3596*I3596/100/R3596</f>
        <v>#DIV/0!</v>
      </c>
      <c r="W3596" s="4" t="e">
        <f>V3596*H3596</f>
        <v>#DIV/0!</v>
      </c>
      <c r="X3596" s="6" t="e">
        <f>O3596+S3596</f>
        <v>#NUM!</v>
      </c>
      <c r="Y3596" s="6" t="e">
        <f>P3596*I3596/100/T3596</f>
        <v>#NUM!</v>
      </c>
      <c r="Z3596" s="6" t="e">
        <f>Y3596*H3596</f>
        <v>#NUM!</v>
      </c>
      <c r="AB3596" s="1" t="e">
        <f t="shared" si="112"/>
        <v>#DIV/0!</v>
      </c>
      <c r="AC3596" s="1" t="e">
        <f t="shared" si="113"/>
        <v>#DIV/0!</v>
      </c>
    </row>
    <row r="3597" spans="4:29" x14ac:dyDescent="0.25">
      <c r="D3597" s="1">
        <v>1985</v>
      </c>
      <c r="E3597" s="1" t="s">
        <v>103</v>
      </c>
      <c r="F3597" s="2" t="s">
        <v>292</v>
      </c>
      <c r="G3597">
        <v>3</v>
      </c>
      <c r="H3597">
        <v>3873781</v>
      </c>
      <c r="I3597" s="1">
        <v>0</v>
      </c>
      <c r="J3597" s="1">
        <v>7219</v>
      </c>
      <c r="K3597" s="1">
        <v>132216.1</v>
      </c>
      <c r="M3597" s="3"/>
      <c r="N3597">
        <v>54.6</v>
      </c>
      <c r="O3597"/>
      <c r="P3597" s="1">
        <f>IF($A$3="Percentage of government revenue per capita",$B$3,0) + IF($A$3="Absolute extra revenue",AB3597,0) + IF($A$3="Absolute revenue per capita",AC3597,0)</f>
        <v>0</v>
      </c>
      <c r="Q3597" s="5" t="e">
        <f>-MIN(data!$B$4 / data!I3671 * data!P3671 / 100, data!N3671)</f>
        <v>#DIV/0!</v>
      </c>
      <c r="R3597" s="4" t="e">
        <f>-Q3597*K3597/1000</f>
        <v>#DIV/0!</v>
      </c>
      <c r="S3597" s="6" t="e">
        <f>-MIN(data!$B$5/(POWER(LN(I3597),2))*P3597/100, O3597)</f>
        <v>#NUM!</v>
      </c>
      <c r="T3597" s="6" t="e">
        <f>-S3597*L3597/100000</f>
        <v>#NUM!</v>
      </c>
      <c r="U3597" s="4" t="e">
        <f>N3597+Q3597</f>
        <v>#DIV/0!</v>
      </c>
      <c r="V3597" s="4" t="e">
        <f>P3597*I3597/100/R3597</f>
        <v>#DIV/0!</v>
      </c>
      <c r="W3597" s="4" t="e">
        <f>V3597*H3597</f>
        <v>#DIV/0!</v>
      </c>
      <c r="X3597" s="6" t="e">
        <f>O3597+S3597</f>
        <v>#NUM!</v>
      </c>
      <c r="Y3597" s="6" t="e">
        <f>P3597*I3597/100/T3597</f>
        <v>#NUM!</v>
      </c>
      <c r="Z3597" s="6" t="e">
        <f>Y3597*H3597</f>
        <v>#NUM!</v>
      </c>
      <c r="AB3597" s="1" t="e">
        <f t="shared" si="112"/>
        <v>#DIV/0!</v>
      </c>
      <c r="AC3597" s="1" t="e">
        <f t="shared" si="113"/>
        <v>#DIV/0!</v>
      </c>
    </row>
    <row r="3598" spans="4:29" x14ac:dyDescent="0.25">
      <c r="D3598" s="1">
        <v>1986</v>
      </c>
      <c r="E3598" s="1" t="s">
        <v>103</v>
      </c>
      <c r="F3598" s="2" t="s">
        <v>292</v>
      </c>
      <c r="G3598">
        <v>3</v>
      </c>
      <c r="H3598">
        <v>3994597</v>
      </c>
      <c r="I3598" s="1">
        <v>0</v>
      </c>
      <c r="J3598" s="1">
        <v>6886</v>
      </c>
      <c r="K3598" s="1">
        <v>132934.39999999999</v>
      </c>
      <c r="M3598" s="3"/>
      <c r="N3598">
        <v>51.8</v>
      </c>
      <c r="O3598"/>
      <c r="P3598" s="1">
        <f>IF($A$3="Percentage of government revenue per capita",$B$3,0) + IF($A$3="Absolute extra revenue",AB3598,0) + IF($A$3="Absolute revenue per capita",AC3598,0)</f>
        <v>0</v>
      </c>
      <c r="Q3598" s="5" t="e">
        <f>-MIN(data!$B$4 / data!I3672 * data!P3672 / 100, data!N3672)</f>
        <v>#DIV/0!</v>
      </c>
      <c r="R3598" s="4" t="e">
        <f>-Q3598*K3598/1000</f>
        <v>#DIV/0!</v>
      </c>
      <c r="S3598" s="6" t="e">
        <f>-MIN(data!$B$5/(POWER(LN(I3598),2))*P3598/100, O3598)</f>
        <v>#NUM!</v>
      </c>
      <c r="T3598" s="6" t="e">
        <f>-S3598*L3598/100000</f>
        <v>#NUM!</v>
      </c>
      <c r="U3598" s="4" t="e">
        <f>N3598+Q3598</f>
        <v>#DIV/0!</v>
      </c>
      <c r="V3598" s="4" t="e">
        <f>P3598*I3598/100/R3598</f>
        <v>#DIV/0!</v>
      </c>
      <c r="W3598" s="4" t="e">
        <f>V3598*H3598</f>
        <v>#DIV/0!</v>
      </c>
      <c r="X3598" s="6" t="e">
        <f>O3598+S3598</f>
        <v>#NUM!</v>
      </c>
      <c r="Y3598" s="6" t="e">
        <f>P3598*I3598/100/T3598</f>
        <v>#NUM!</v>
      </c>
      <c r="Z3598" s="6" t="e">
        <f>Y3598*H3598</f>
        <v>#NUM!</v>
      </c>
      <c r="AB3598" s="1" t="e">
        <f t="shared" si="112"/>
        <v>#DIV/0!</v>
      </c>
      <c r="AC3598" s="1" t="e">
        <f t="shared" si="113"/>
        <v>#DIV/0!</v>
      </c>
    </row>
    <row r="3599" spans="4:29" x14ac:dyDescent="0.25">
      <c r="D3599" s="1">
        <v>1987</v>
      </c>
      <c r="E3599" s="1" t="s">
        <v>103</v>
      </c>
      <c r="F3599" s="2" t="s">
        <v>292</v>
      </c>
      <c r="G3599">
        <v>3</v>
      </c>
      <c r="H3599">
        <v>4109725</v>
      </c>
      <c r="I3599" s="1">
        <v>0</v>
      </c>
      <c r="J3599" s="1">
        <v>6530</v>
      </c>
      <c r="K3599" s="1">
        <v>132993.9</v>
      </c>
      <c r="M3599" s="3"/>
      <c r="N3599">
        <v>49.1</v>
      </c>
      <c r="O3599"/>
      <c r="P3599" s="1">
        <f>IF($A$3="Percentage of government revenue per capita",$B$3,0) + IF($A$3="Absolute extra revenue",AB3599,0) + IF($A$3="Absolute revenue per capita",AC3599,0)</f>
        <v>0</v>
      </c>
      <c r="Q3599" s="5" t="e">
        <f>-MIN(data!$B$4 / data!I3673 * data!P3673 / 100, data!N3673)</f>
        <v>#DIV/0!</v>
      </c>
      <c r="R3599" s="4" t="e">
        <f>-Q3599*K3599/1000</f>
        <v>#DIV/0!</v>
      </c>
      <c r="S3599" s="6" t="e">
        <f>-MIN(data!$B$5/(POWER(LN(I3599),2))*P3599/100, O3599)</f>
        <v>#NUM!</v>
      </c>
      <c r="T3599" s="6" t="e">
        <f>-S3599*L3599/100000</f>
        <v>#NUM!</v>
      </c>
      <c r="U3599" s="4" t="e">
        <f>N3599+Q3599</f>
        <v>#DIV/0!</v>
      </c>
      <c r="V3599" s="4" t="e">
        <f>P3599*I3599/100/R3599</f>
        <v>#DIV/0!</v>
      </c>
      <c r="W3599" s="4" t="e">
        <f>V3599*H3599</f>
        <v>#DIV/0!</v>
      </c>
      <c r="X3599" s="6" t="e">
        <f>O3599+S3599</f>
        <v>#NUM!</v>
      </c>
      <c r="Y3599" s="6" t="e">
        <f>P3599*I3599/100/T3599</f>
        <v>#NUM!</v>
      </c>
      <c r="Z3599" s="6" t="e">
        <f>Y3599*H3599</f>
        <v>#NUM!</v>
      </c>
      <c r="AB3599" s="1" t="e">
        <f t="shared" si="112"/>
        <v>#DIV/0!</v>
      </c>
      <c r="AC3599" s="1" t="e">
        <f t="shared" si="113"/>
        <v>#DIV/0!</v>
      </c>
    </row>
    <row r="3600" spans="4:29" x14ac:dyDescent="0.25">
      <c r="D3600" s="1">
        <v>1988</v>
      </c>
      <c r="E3600" s="1" t="s">
        <v>103</v>
      </c>
      <c r="F3600" s="2" t="s">
        <v>292</v>
      </c>
      <c r="G3600">
        <v>3</v>
      </c>
      <c r="H3600">
        <v>4220450</v>
      </c>
      <c r="I3600" s="1">
        <v>0</v>
      </c>
      <c r="J3600" s="1">
        <v>6171</v>
      </c>
      <c r="K3600" s="1">
        <v>132709.70000000001</v>
      </c>
      <c r="M3600" s="3"/>
      <c r="N3600">
        <v>46.5</v>
      </c>
      <c r="O3600"/>
      <c r="P3600" s="1">
        <f>IF($A$3="Percentage of government revenue per capita",$B$3,0) + IF($A$3="Absolute extra revenue",AB3600,0) + IF($A$3="Absolute revenue per capita",AC3600,0)</f>
        <v>0</v>
      </c>
      <c r="Q3600" s="5" t="e">
        <f>-MIN(data!$B$4 / data!I3674 * data!P3674 / 100, data!N3674)</f>
        <v>#DIV/0!</v>
      </c>
      <c r="R3600" s="4" t="e">
        <f>-Q3600*K3600/1000</f>
        <v>#DIV/0!</v>
      </c>
      <c r="S3600" s="6" t="e">
        <f>-MIN(data!$B$5/(POWER(LN(I3600),2))*P3600/100, O3600)</f>
        <v>#NUM!</v>
      </c>
      <c r="T3600" s="6" t="e">
        <f>-S3600*L3600/100000</f>
        <v>#NUM!</v>
      </c>
      <c r="U3600" s="4" t="e">
        <f>N3600+Q3600</f>
        <v>#DIV/0!</v>
      </c>
      <c r="V3600" s="4" t="e">
        <f>P3600*I3600/100/R3600</f>
        <v>#DIV/0!</v>
      </c>
      <c r="W3600" s="4" t="e">
        <f>V3600*H3600</f>
        <v>#DIV/0!</v>
      </c>
      <c r="X3600" s="6" t="e">
        <f>O3600+S3600</f>
        <v>#NUM!</v>
      </c>
      <c r="Y3600" s="6" t="e">
        <f>P3600*I3600/100/T3600</f>
        <v>#NUM!</v>
      </c>
      <c r="Z3600" s="6" t="e">
        <f>Y3600*H3600</f>
        <v>#NUM!</v>
      </c>
      <c r="AB3600" s="1" t="e">
        <f t="shared" si="112"/>
        <v>#DIV/0!</v>
      </c>
      <c r="AC3600" s="1" t="e">
        <f t="shared" si="113"/>
        <v>#DIV/0!</v>
      </c>
    </row>
    <row r="3601" spans="4:29" x14ac:dyDescent="0.25">
      <c r="D3601" s="1">
        <v>1989</v>
      </c>
      <c r="E3601" s="1" t="s">
        <v>103</v>
      </c>
      <c r="F3601" s="2" t="s">
        <v>292</v>
      </c>
      <c r="G3601">
        <v>3</v>
      </c>
      <c r="H3601">
        <v>4328939</v>
      </c>
      <c r="I3601" s="1">
        <v>0</v>
      </c>
      <c r="J3601" s="1">
        <v>5811</v>
      </c>
      <c r="K3601" s="1">
        <v>132068.20000000001</v>
      </c>
      <c r="M3601" s="3"/>
      <c r="N3601">
        <v>44</v>
      </c>
      <c r="O3601"/>
      <c r="P3601" s="1">
        <f>IF($A$3="Percentage of government revenue per capita",$B$3,0) + IF($A$3="Absolute extra revenue",AB3601,0) + IF($A$3="Absolute revenue per capita",AC3601,0)</f>
        <v>0</v>
      </c>
      <c r="Q3601" s="5" t="e">
        <f>-MIN(data!$B$4 / data!I3675 * data!P3675 / 100, data!N3675)</f>
        <v>#DIV/0!</v>
      </c>
      <c r="R3601" s="4" t="e">
        <f>-Q3601*K3601/1000</f>
        <v>#DIV/0!</v>
      </c>
      <c r="S3601" s="6" t="e">
        <f>-MIN(data!$B$5/(POWER(LN(I3601),2))*P3601/100, O3601)</f>
        <v>#NUM!</v>
      </c>
      <c r="T3601" s="6" t="e">
        <f>-S3601*L3601/100000</f>
        <v>#NUM!</v>
      </c>
      <c r="U3601" s="4" t="e">
        <f>N3601+Q3601</f>
        <v>#DIV/0!</v>
      </c>
      <c r="V3601" s="4" t="e">
        <f>P3601*I3601/100/R3601</f>
        <v>#DIV/0!</v>
      </c>
      <c r="W3601" s="4" t="e">
        <f>V3601*H3601</f>
        <v>#DIV/0!</v>
      </c>
      <c r="X3601" s="6" t="e">
        <f>O3601+S3601</f>
        <v>#NUM!</v>
      </c>
      <c r="Y3601" s="6" t="e">
        <f>P3601*I3601/100/T3601</f>
        <v>#NUM!</v>
      </c>
      <c r="Z3601" s="6" t="e">
        <f>Y3601*H3601</f>
        <v>#NUM!</v>
      </c>
      <c r="AB3601" s="1" t="e">
        <f t="shared" si="112"/>
        <v>#DIV/0!</v>
      </c>
      <c r="AC3601" s="1" t="e">
        <f t="shared" si="113"/>
        <v>#DIV/0!</v>
      </c>
    </row>
    <row r="3602" spans="4:29" x14ac:dyDescent="0.25">
      <c r="D3602" s="1">
        <v>1990</v>
      </c>
      <c r="E3602" s="1" t="s">
        <v>103</v>
      </c>
      <c r="F3602" s="2" t="s">
        <v>292</v>
      </c>
      <c r="G3602">
        <v>3</v>
      </c>
      <c r="H3602">
        <v>4436661</v>
      </c>
      <c r="I3602" s="1">
        <v>0</v>
      </c>
      <c r="J3602" s="1">
        <v>5460</v>
      </c>
      <c r="K3602" s="1">
        <v>130622</v>
      </c>
      <c r="L3602" s="1">
        <v>112820.5</v>
      </c>
      <c r="M3602" s="3">
        <v>49</v>
      </c>
      <c r="N3602">
        <v>41.8</v>
      </c>
      <c r="O3602">
        <v>39</v>
      </c>
      <c r="P3602" s="1">
        <f>IF($A$3="Percentage of government revenue per capita",$B$3,0) + IF($A$3="Absolute extra revenue",AB3602,0) + IF($A$3="Absolute revenue per capita",AC3602,0)</f>
        <v>0</v>
      </c>
      <c r="Q3602" s="5">
        <f>-MIN(data!$B$4 / data!I3676 * data!P3676 / 100, data!N3676)</f>
        <v>0</v>
      </c>
      <c r="R3602" s="4">
        <f>-Q3602*K3602/1000</f>
        <v>0</v>
      </c>
      <c r="S3602" s="6" t="e">
        <f>-MIN(data!$B$5/(POWER(LN(I3602),2))*P3602/100, O3602)</f>
        <v>#NUM!</v>
      </c>
      <c r="T3602" s="6" t="e">
        <f>-S3602*L3602/100000</f>
        <v>#NUM!</v>
      </c>
      <c r="U3602" s="4">
        <f>N3602+Q3602</f>
        <v>41.8</v>
      </c>
      <c r="V3602" s="4" t="e">
        <f>P3602*I3602/100/R3602</f>
        <v>#DIV/0!</v>
      </c>
      <c r="W3602" s="4" t="e">
        <f>V3602*H3602</f>
        <v>#DIV/0!</v>
      </c>
      <c r="X3602" s="6" t="e">
        <f>O3602+S3602</f>
        <v>#NUM!</v>
      </c>
      <c r="Y3602" s="6" t="e">
        <f>P3602*I3602/100/T3602</f>
        <v>#NUM!</v>
      </c>
      <c r="Z3602" s="6" t="e">
        <f>Y3602*H3602</f>
        <v>#NUM!</v>
      </c>
      <c r="AB3602" s="1" t="e">
        <f t="shared" si="112"/>
        <v>#DIV/0!</v>
      </c>
      <c r="AC3602" s="1" t="e">
        <f t="shared" si="113"/>
        <v>#DIV/0!</v>
      </c>
    </row>
    <row r="3603" spans="4:29" x14ac:dyDescent="0.25">
      <c r="D3603" s="1">
        <v>1991</v>
      </c>
      <c r="E3603" s="1" t="s">
        <v>103</v>
      </c>
      <c r="F3603" s="2" t="s">
        <v>292</v>
      </c>
      <c r="G3603">
        <v>3</v>
      </c>
      <c r="H3603">
        <v>4544242</v>
      </c>
      <c r="I3603" s="1">
        <v>0</v>
      </c>
      <c r="J3603" s="1">
        <v>5117</v>
      </c>
      <c r="K3603" s="1">
        <v>128891.7</v>
      </c>
      <c r="L3603" s="1">
        <v>111428.6</v>
      </c>
      <c r="M3603" s="3">
        <v>44</v>
      </c>
      <c r="N3603">
        <v>39.700000000000003</v>
      </c>
      <c r="O3603">
        <v>35</v>
      </c>
      <c r="P3603" s="1">
        <f>IF($A$3="Percentage of government revenue per capita",$B$3,0) + IF($A$3="Absolute extra revenue",AB3603,0) + IF($A$3="Absolute revenue per capita",AC3603,0)</f>
        <v>0</v>
      </c>
      <c r="Q3603" s="5">
        <f>-MIN(data!$B$4 / data!I3677 * data!P3677 / 100, data!N3677)</f>
        <v>0</v>
      </c>
      <c r="R3603" s="4">
        <f>-Q3603*K3603/1000</f>
        <v>0</v>
      </c>
      <c r="S3603" s="6" t="e">
        <f>-MIN(data!$B$5/(POWER(LN(I3603),2))*P3603/100, O3603)</f>
        <v>#NUM!</v>
      </c>
      <c r="T3603" s="6" t="e">
        <f>-S3603*L3603/100000</f>
        <v>#NUM!</v>
      </c>
      <c r="U3603" s="4">
        <f>N3603+Q3603</f>
        <v>39.700000000000003</v>
      </c>
      <c r="V3603" s="4" t="e">
        <f>P3603*I3603/100/R3603</f>
        <v>#DIV/0!</v>
      </c>
      <c r="W3603" s="4" t="e">
        <f>V3603*H3603</f>
        <v>#DIV/0!</v>
      </c>
      <c r="X3603" s="6" t="e">
        <f>O3603+S3603</f>
        <v>#NUM!</v>
      </c>
      <c r="Y3603" s="6" t="e">
        <f>P3603*I3603/100/T3603</f>
        <v>#NUM!</v>
      </c>
      <c r="Z3603" s="6" t="e">
        <f>Y3603*H3603</f>
        <v>#NUM!</v>
      </c>
      <c r="AB3603" s="1" t="e">
        <f t="shared" si="112"/>
        <v>#DIV/0!</v>
      </c>
      <c r="AC3603" s="1" t="e">
        <f t="shared" si="113"/>
        <v>#DIV/0!</v>
      </c>
    </row>
    <row r="3604" spans="4:29" x14ac:dyDescent="0.25">
      <c r="D3604" s="1">
        <v>1992</v>
      </c>
      <c r="E3604" s="1" t="s">
        <v>103</v>
      </c>
      <c r="F3604" s="2" t="s">
        <v>292</v>
      </c>
      <c r="G3604">
        <v>3</v>
      </c>
      <c r="H3604">
        <v>4650885</v>
      </c>
      <c r="I3604" s="1">
        <v>0</v>
      </c>
      <c r="J3604" s="1">
        <v>4793</v>
      </c>
      <c r="K3604" s="1">
        <v>127135.3</v>
      </c>
      <c r="L3604" s="1">
        <v>106250</v>
      </c>
      <c r="M3604" s="3">
        <v>39</v>
      </c>
      <c r="N3604">
        <v>37.700000000000003</v>
      </c>
      <c r="O3604">
        <v>32</v>
      </c>
      <c r="P3604" s="1">
        <f>IF($A$3="Percentage of government revenue per capita",$B$3,0) + IF($A$3="Absolute extra revenue",AB3604,0) + IF($A$3="Absolute revenue per capita",AC3604,0)</f>
        <v>0</v>
      </c>
      <c r="Q3604" s="5">
        <f>-MIN(data!$B$4 / data!I3678 * data!P3678 / 100, data!N3678)</f>
        <v>0</v>
      </c>
      <c r="R3604" s="4">
        <f>-Q3604*K3604/1000</f>
        <v>0</v>
      </c>
      <c r="S3604" s="6" t="e">
        <f>-MIN(data!$B$5/(POWER(LN(I3604),2))*P3604/100, O3604)</f>
        <v>#NUM!</v>
      </c>
      <c r="T3604" s="6" t="e">
        <f>-S3604*L3604/100000</f>
        <v>#NUM!</v>
      </c>
      <c r="U3604" s="4">
        <f>N3604+Q3604</f>
        <v>37.700000000000003</v>
      </c>
      <c r="V3604" s="4" t="e">
        <f>P3604*I3604/100/R3604</f>
        <v>#DIV/0!</v>
      </c>
      <c r="W3604" s="4" t="e">
        <f>V3604*H3604</f>
        <v>#DIV/0!</v>
      </c>
      <c r="X3604" s="6" t="e">
        <f>O3604+S3604</f>
        <v>#NUM!</v>
      </c>
      <c r="Y3604" s="6" t="e">
        <f>P3604*I3604/100/T3604</f>
        <v>#NUM!</v>
      </c>
      <c r="Z3604" s="6" t="e">
        <f>Y3604*H3604</f>
        <v>#NUM!</v>
      </c>
      <c r="AB3604" s="1" t="e">
        <f t="shared" si="112"/>
        <v>#DIV/0!</v>
      </c>
      <c r="AC3604" s="1" t="e">
        <f t="shared" si="113"/>
        <v>#DIV/0!</v>
      </c>
    </row>
    <row r="3605" spans="4:29" x14ac:dyDescent="0.25">
      <c r="D3605" s="1">
        <v>1993</v>
      </c>
      <c r="E3605" s="1" t="s">
        <v>103</v>
      </c>
      <c r="F3605" s="2" t="s">
        <v>292</v>
      </c>
      <c r="G3605">
        <v>3</v>
      </c>
      <c r="H3605">
        <v>4755133</v>
      </c>
      <c r="I3605" s="1">
        <v>0</v>
      </c>
      <c r="J3605" s="1">
        <v>4503</v>
      </c>
      <c r="K3605" s="1">
        <v>125083.3</v>
      </c>
      <c r="L3605" s="1">
        <v>106896.6</v>
      </c>
      <c r="M3605" s="3">
        <v>34</v>
      </c>
      <c r="N3605">
        <v>36</v>
      </c>
      <c r="O3605">
        <v>29</v>
      </c>
      <c r="P3605" s="1">
        <f>IF($A$3="Percentage of government revenue per capita",$B$3,0) + IF($A$3="Absolute extra revenue",AB3605,0) + IF($A$3="Absolute revenue per capita",AC3605,0)</f>
        <v>0</v>
      </c>
      <c r="Q3605" s="5">
        <f>-MIN(data!$B$4 / data!I3679 * data!P3679 / 100, data!N3679)</f>
        <v>0</v>
      </c>
      <c r="R3605" s="4">
        <f>-Q3605*K3605/1000</f>
        <v>0</v>
      </c>
      <c r="S3605" s="6" t="e">
        <f>-MIN(data!$B$5/(POWER(LN(I3605),2))*P3605/100, O3605)</f>
        <v>#NUM!</v>
      </c>
      <c r="T3605" s="6" t="e">
        <f>-S3605*L3605/100000</f>
        <v>#NUM!</v>
      </c>
      <c r="U3605" s="4">
        <f>N3605+Q3605</f>
        <v>36</v>
      </c>
      <c r="V3605" s="4" t="e">
        <f>P3605*I3605/100/R3605</f>
        <v>#DIV/0!</v>
      </c>
      <c r="W3605" s="4" t="e">
        <f>V3605*H3605</f>
        <v>#DIV/0!</v>
      </c>
      <c r="X3605" s="6" t="e">
        <f>O3605+S3605</f>
        <v>#NUM!</v>
      </c>
      <c r="Y3605" s="6" t="e">
        <f>P3605*I3605/100/T3605</f>
        <v>#NUM!</v>
      </c>
      <c r="Z3605" s="6" t="e">
        <f>Y3605*H3605</f>
        <v>#NUM!</v>
      </c>
      <c r="AB3605" s="1" t="e">
        <f t="shared" si="112"/>
        <v>#DIV/0!</v>
      </c>
      <c r="AC3605" s="1" t="e">
        <f t="shared" si="113"/>
        <v>#DIV/0!</v>
      </c>
    </row>
    <row r="3606" spans="4:29" x14ac:dyDescent="0.25">
      <c r="D3606" s="1">
        <v>1994</v>
      </c>
      <c r="E3606" s="1" t="s">
        <v>103</v>
      </c>
      <c r="F3606" s="2" t="s">
        <v>292</v>
      </c>
      <c r="G3606">
        <v>3</v>
      </c>
      <c r="H3606">
        <v>4854875</v>
      </c>
      <c r="I3606" s="1">
        <v>0</v>
      </c>
      <c r="J3606" s="1">
        <v>4239</v>
      </c>
      <c r="K3606" s="1">
        <v>122869.6</v>
      </c>
      <c r="L3606" s="1">
        <v>103703.7</v>
      </c>
      <c r="M3606" s="3">
        <v>31</v>
      </c>
      <c r="N3606">
        <v>34.5</v>
      </c>
      <c r="O3606">
        <v>27</v>
      </c>
      <c r="P3606" s="1">
        <f>IF($A$3="Percentage of government revenue per capita",$B$3,0) + IF($A$3="Absolute extra revenue",AB3606,0) + IF($A$3="Absolute revenue per capita",AC3606,0)</f>
        <v>0</v>
      </c>
      <c r="Q3606" s="5">
        <f>-MIN(data!$B$4 / data!I3680 * data!P3680 / 100, data!N3680)</f>
        <v>0</v>
      </c>
      <c r="R3606" s="4">
        <f>-Q3606*K3606/1000</f>
        <v>0</v>
      </c>
      <c r="S3606" s="6" t="e">
        <f>-MIN(data!$B$5/(POWER(LN(I3606),2))*P3606/100, O3606)</f>
        <v>#NUM!</v>
      </c>
      <c r="T3606" s="6" t="e">
        <f>-S3606*L3606/100000</f>
        <v>#NUM!</v>
      </c>
      <c r="U3606" s="4">
        <f>N3606+Q3606</f>
        <v>34.5</v>
      </c>
      <c r="V3606" s="4" t="e">
        <f>P3606*I3606/100/R3606</f>
        <v>#DIV/0!</v>
      </c>
      <c r="W3606" s="4" t="e">
        <f>V3606*H3606</f>
        <v>#DIV/0!</v>
      </c>
      <c r="X3606" s="6" t="e">
        <f>O3606+S3606</f>
        <v>#NUM!</v>
      </c>
      <c r="Y3606" s="6" t="e">
        <f>P3606*I3606/100/T3606</f>
        <v>#NUM!</v>
      </c>
      <c r="Z3606" s="6" t="e">
        <f>Y3606*H3606</f>
        <v>#NUM!</v>
      </c>
      <c r="AB3606" s="1" t="e">
        <f t="shared" si="112"/>
        <v>#DIV/0!</v>
      </c>
      <c r="AC3606" s="1" t="e">
        <f t="shared" si="113"/>
        <v>#DIV/0!</v>
      </c>
    </row>
    <row r="3607" spans="4:29" x14ac:dyDescent="0.25">
      <c r="D3607" s="1">
        <v>1995</v>
      </c>
      <c r="E3607" s="1" t="s">
        <v>103</v>
      </c>
      <c r="F3607" s="2" t="s">
        <v>292</v>
      </c>
      <c r="G3607">
        <v>3</v>
      </c>
      <c r="H3607">
        <v>4948798</v>
      </c>
      <c r="I3607" s="1">
        <v>0</v>
      </c>
      <c r="J3607" s="1">
        <v>4011</v>
      </c>
      <c r="K3607" s="1">
        <v>121178.2</v>
      </c>
      <c r="L3607" s="1">
        <v>104000</v>
      </c>
      <c r="M3607" s="3">
        <v>28</v>
      </c>
      <c r="N3607">
        <v>33.1</v>
      </c>
      <c r="O3607">
        <v>25</v>
      </c>
      <c r="P3607" s="1">
        <f>IF($A$3="Percentage of government revenue per capita",$B$3,0) + IF($A$3="Absolute extra revenue",AB3607,0) + IF($A$3="Absolute revenue per capita",AC3607,0)</f>
        <v>0</v>
      </c>
      <c r="Q3607" s="5">
        <f>-MIN(data!$B$4 / data!I3681 * data!P3681 / 100, data!N3681)</f>
        <v>0</v>
      </c>
      <c r="R3607" s="4">
        <f>-Q3607*K3607/1000</f>
        <v>0</v>
      </c>
      <c r="S3607" s="6" t="e">
        <f>-MIN(data!$B$5/(POWER(LN(I3607),2))*P3607/100, O3607)</f>
        <v>#NUM!</v>
      </c>
      <c r="T3607" s="6" t="e">
        <f>-S3607*L3607/100000</f>
        <v>#NUM!</v>
      </c>
      <c r="U3607" s="4">
        <f>N3607+Q3607</f>
        <v>33.1</v>
      </c>
      <c r="V3607" s="4" t="e">
        <f>P3607*I3607/100/R3607</f>
        <v>#DIV/0!</v>
      </c>
      <c r="W3607" s="4" t="e">
        <f>V3607*H3607</f>
        <v>#DIV/0!</v>
      </c>
      <c r="X3607" s="6" t="e">
        <f>O3607+S3607</f>
        <v>#NUM!</v>
      </c>
      <c r="Y3607" s="6" t="e">
        <f>P3607*I3607/100/T3607</f>
        <v>#NUM!</v>
      </c>
      <c r="Z3607" s="6" t="e">
        <f>Y3607*H3607</f>
        <v>#NUM!</v>
      </c>
      <c r="AB3607" s="1" t="e">
        <f t="shared" si="112"/>
        <v>#DIV/0!</v>
      </c>
      <c r="AC3607" s="1" t="e">
        <f t="shared" si="113"/>
        <v>#DIV/0!</v>
      </c>
    </row>
    <row r="3608" spans="4:29" x14ac:dyDescent="0.25">
      <c r="D3608" s="1">
        <v>1996</v>
      </c>
      <c r="E3608" s="1" t="s">
        <v>103</v>
      </c>
      <c r="F3608" s="2" t="s">
        <v>292</v>
      </c>
      <c r="G3608">
        <v>3</v>
      </c>
      <c r="H3608">
        <v>5036171</v>
      </c>
      <c r="I3608" s="1">
        <v>0</v>
      </c>
      <c r="J3608" s="1">
        <v>3814</v>
      </c>
      <c r="K3608" s="1">
        <v>119561.1</v>
      </c>
      <c r="L3608" s="1">
        <v>104347.8</v>
      </c>
      <c r="M3608" s="3">
        <v>26</v>
      </c>
      <c r="N3608">
        <v>31.9</v>
      </c>
      <c r="O3608">
        <v>23</v>
      </c>
      <c r="P3608" s="1">
        <f>IF($A$3="Percentage of government revenue per capita",$B$3,0) + IF($A$3="Absolute extra revenue",AB3608,0) + IF($A$3="Absolute revenue per capita",AC3608,0)</f>
        <v>0</v>
      </c>
      <c r="Q3608" s="5">
        <f>-MIN(data!$B$4 / data!I3682 * data!P3682 / 100, data!N3682)</f>
        <v>0</v>
      </c>
      <c r="R3608" s="4">
        <f>-Q3608*K3608/1000</f>
        <v>0</v>
      </c>
      <c r="S3608" s="6" t="e">
        <f>-MIN(data!$B$5/(POWER(LN(I3608),2))*P3608/100, O3608)</f>
        <v>#NUM!</v>
      </c>
      <c r="T3608" s="6" t="e">
        <f>-S3608*L3608/100000</f>
        <v>#NUM!</v>
      </c>
      <c r="U3608" s="4">
        <f>N3608+Q3608</f>
        <v>31.9</v>
      </c>
      <c r="V3608" s="4" t="e">
        <f>P3608*I3608/100/R3608</f>
        <v>#DIV/0!</v>
      </c>
      <c r="W3608" s="4" t="e">
        <f>V3608*H3608</f>
        <v>#DIV/0!</v>
      </c>
      <c r="X3608" s="6" t="e">
        <f>O3608+S3608</f>
        <v>#NUM!</v>
      </c>
      <c r="Y3608" s="6" t="e">
        <f>P3608*I3608/100/T3608</f>
        <v>#NUM!</v>
      </c>
      <c r="Z3608" s="6" t="e">
        <f>Y3608*H3608</f>
        <v>#NUM!</v>
      </c>
      <c r="AB3608" s="1" t="e">
        <f t="shared" si="112"/>
        <v>#DIV/0!</v>
      </c>
      <c r="AC3608" s="1" t="e">
        <f t="shared" si="113"/>
        <v>#DIV/0!</v>
      </c>
    </row>
    <row r="3609" spans="4:29" x14ac:dyDescent="0.25">
      <c r="D3609" s="1">
        <v>1997</v>
      </c>
      <c r="E3609" s="1" t="s">
        <v>103</v>
      </c>
      <c r="F3609" s="2" t="s">
        <v>292</v>
      </c>
      <c r="G3609">
        <v>3</v>
      </c>
      <c r="H3609">
        <v>5118007</v>
      </c>
      <c r="I3609" s="1">
        <v>0</v>
      </c>
      <c r="J3609" s="1">
        <v>3644</v>
      </c>
      <c r="K3609" s="1">
        <v>118311.7</v>
      </c>
      <c r="L3609" s="1">
        <v>104761.9</v>
      </c>
      <c r="M3609" s="3">
        <v>24</v>
      </c>
      <c r="N3609">
        <v>30.8</v>
      </c>
      <c r="O3609">
        <v>21</v>
      </c>
      <c r="P3609" s="1">
        <f>IF($A$3="Percentage of government revenue per capita",$B$3,0) + IF($A$3="Absolute extra revenue",AB3609,0) + IF($A$3="Absolute revenue per capita",AC3609,0)</f>
        <v>0</v>
      </c>
      <c r="Q3609" s="5">
        <f>-MIN(data!$B$4 / data!I3683 * data!P3683 / 100, data!N3683)</f>
        <v>0</v>
      </c>
      <c r="R3609" s="4">
        <f>-Q3609*K3609/1000</f>
        <v>0</v>
      </c>
      <c r="S3609" s="6" t="e">
        <f>-MIN(data!$B$5/(POWER(LN(I3609),2))*P3609/100, O3609)</f>
        <v>#NUM!</v>
      </c>
      <c r="T3609" s="6" t="e">
        <f>-S3609*L3609/100000</f>
        <v>#NUM!</v>
      </c>
      <c r="U3609" s="4">
        <f>N3609+Q3609</f>
        <v>30.8</v>
      </c>
      <c r="V3609" s="4" t="e">
        <f>P3609*I3609/100/R3609</f>
        <v>#DIV/0!</v>
      </c>
      <c r="W3609" s="4" t="e">
        <f>V3609*H3609</f>
        <v>#DIV/0!</v>
      </c>
      <c r="X3609" s="6" t="e">
        <f>O3609+S3609</f>
        <v>#NUM!</v>
      </c>
      <c r="Y3609" s="6" t="e">
        <f>P3609*I3609/100/T3609</f>
        <v>#NUM!</v>
      </c>
      <c r="Z3609" s="6" t="e">
        <f>Y3609*H3609</f>
        <v>#NUM!</v>
      </c>
      <c r="AB3609" s="1" t="e">
        <f t="shared" si="112"/>
        <v>#DIV/0!</v>
      </c>
      <c r="AC3609" s="1" t="e">
        <f t="shared" si="113"/>
        <v>#DIV/0!</v>
      </c>
    </row>
    <row r="3610" spans="4:29" x14ac:dyDescent="0.25">
      <c r="D3610" s="1">
        <v>1998</v>
      </c>
      <c r="E3610" s="1" t="s">
        <v>103</v>
      </c>
      <c r="F3610" s="2" t="s">
        <v>292</v>
      </c>
      <c r="G3610">
        <v>3</v>
      </c>
      <c r="H3610">
        <v>5196780</v>
      </c>
      <c r="I3610" s="1">
        <v>0</v>
      </c>
      <c r="J3610" s="1">
        <v>3499</v>
      </c>
      <c r="K3610" s="1">
        <v>117416.1</v>
      </c>
      <c r="L3610" s="1">
        <v>105000</v>
      </c>
      <c r="M3610" s="3">
        <v>22</v>
      </c>
      <c r="N3610">
        <v>29.8</v>
      </c>
      <c r="O3610">
        <v>20</v>
      </c>
      <c r="P3610" s="1">
        <f>IF($A$3="Percentage of government revenue per capita",$B$3,0) + IF($A$3="Absolute extra revenue",AB3610,0) + IF($A$3="Absolute revenue per capita",AC3610,0)</f>
        <v>0</v>
      </c>
      <c r="Q3610" s="5">
        <f>-MIN(data!$B$4 / data!I3684 * data!P3684 / 100, data!N3684)</f>
        <v>0</v>
      </c>
      <c r="R3610" s="4">
        <f>-Q3610*K3610/1000</f>
        <v>0</v>
      </c>
      <c r="S3610" s="6" t="e">
        <f>-MIN(data!$B$5/(POWER(LN(I3610),2))*P3610/100, O3610)</f>
        <v>#NUM!</v>
      </c>
      <c r="T3610" s="6" t="e">
        <f>-S3610*L3610/100000</f>
        <v>#NUM!</v>
      </c>
      <c r="U3610" s="4">
        <f>N3610+Q3610</f>
        <v>29.8</v>
      </c>
      <c r="V3610" s="4" t="e">
        <f>P3610*I3610/100/R3610</f>
        <v>#DIV/0!</v>
      </c>
      <c r="W3610" s="4" t="e">
        <f>V3610*H3610</f>
        <v>#DIV/0!</v>
      </c>
      <c r="X3610" s="6" t="e">
        <f>O3610+S3610</f>
        <v>#NUM!</v>
      </c>
      <c r="Y3610" s="6" t="e">
        <f>P3610*I3610/100/T3610</f>
        <v>#NUM!</v>
      </c>
      <c r="Z3610" s="6" t="e">
        <f>Y3610*H3610</f>
        <v>#NUM!</v>
      </c>
      <c r="AB3610" s="1" t="e">
        <f t="shared" si="112"/>
        <v>#DIV/0!</v>
      </c>
      <c r="AC3610" s="1" t="e">
        <f t="shared" si="113"/>
        <v>#DIV/0!</v>
      </c>
    </row>
    <row r="3611" spans="4:29" x14ac:dyDescent="0.25">
      <c r="D3611" s="1">
        <v>1999</v>
      </c>
      <c r="E3611" s="1" t="s">
        <v>103</v>
      </c>
      <c r="F3611" s="2" t="s">
        <v>292</v>
      </c>
      <c r="G3611">
        <v>3</v>
      </c>
      <c r="H3611">
        <v>5275926</v>
      </c>
      <c r="I3611" s="1">
        <v>2957.9459999999999</v>
      </c>
      <c r="J3611" s="1">
        <v>3372</v>
      </c>
      <c r="K3611" s="1">
        <v>116678.2</v>
      </c>
      <c r="L3611" s="1">
        <v>111111.1</v>
      </c>
      <c r="M3611" s="3">
        <v>21</v>
      </c>
      <c r="N3611">
        <v>28.9</v>
      </c>
      <c r="O3611">
        <v>18</v>
      </c>
      <c r="P3611" s="1">
        <f>IF($A$3="Percentage of government revenue per capita",$B$3,0) + IF($A$3="Absolute extra revenue",AB3611,0) + IF($A$3="Absolute revenue per capita",AC3611,0)</f>
        <v>0</v>
      </c>
      <c r="Q3611" s="5">
        <f>-MIN(data!$B$4 / data!I3685 * data!P3685 / 100, data!N3685)</f>
        <v>0</v>
      </c>
      <c r="R3611" s="4">
        <f>-Q3611*K3611/1000</f>
        <v>0</v>
      </c>
      <c r="S3611" s="6">
        <f>-MIN(data!$B$5/(POWER(LN(I3611),2))*P3611/100, O3611)</f>
        <v>0</v>
      </c>
      <c r="T3611" s="6">
        <f>-S3611*L3611/100000</f>
        <v>0</v>
      </c>
      <c r="U3611" s="4">
        <f>N3611+Q3611</f>
        <v>28.9</v>
      </c>
      <c r="V3611" s="4" t="e">
        <f>P3611*I3611/100/R3611</f>
        <v>#DIV/0!</v>
      </c>
      <c r="W3611" s="4" t="e">
        <f>V3611*H3611</f>
        <v>#DIV/0!</v>
      </c>
      <c r="X3611" s="6">
        <f>O3611+S3611</f>
        <v>18</v>
      </c>
      <c r="Y3611" s="6" t="e">
        <f>P3611*I3611/100/T3611</f>
        <v>#DIV/0!</v>
      </c>
      <c r="Z3611" s="6" t="e">
        <f>Y3611*H3611</f>
        <v>#DIV/0!</v>
      </c>
      <c r="AB3611" s="1">
        <f t="shared" si="112"/>
        <v>0</v>
      </c>
      <c r="AC3611" s="1">
        <f t="shared" si="113"/>
        <v>0</v>
      </c>
    </row>
    <row r="3612" spans="4:29" x14ac:dyDescent="0.25">
      <c r="D3612" s="1">
        <v>2000</v>
      </c>
      <c r="E3612" s="1" t="s">
        <v>103</v>
      </c>
      <c r="F3612" s="2" t="s">
        <v>292</v>
      </c>
      <c r="G3612">
        <v>3</v>
      </c>
      <c r="H3612">
        <v>5357891</v>
      </c>
      <c r="I3612" s="1">
        <v>3376.6129999999998</v>
      </c>
      <c r="J3612" s="1">
        <v>3264</v>
      </c>
      <c r="K3612" s="1">
        <v>116156.6</v>
      </c>
      <c r="L3612" s="1">
        <v>105882.4</v>
      </c>
      <c r="M3612" s="3">
        <v>20</v>
      </c>
      <c r="N3612">
        <v>28.1</v>
      </c>
      <c r="O3612">
        <v>17</v>
      </c>
      <c r="P3612" s="1">
        <f>IF($A$3="Percentage of government revenue per capita",$B$3,0) + IF($A$3="Absolute extra revenue",AB3612,0) + IF($A$3="Absolute revenue per capita",AC3612,0)</f>
        <v>0</v>
      </c>
      <c r="Q3612" s="5">
        <f>-MIN(data!$B$4 / data!I3686 * data!P3686 / 100, data!N3686)</f>
        <v>0</v>
      </c>
      <c r="R3612" s="4">
        <f>-Q3612*K3612/1000</f>
        <v>0</v>
      </c>
      <c r="S3612" s="6">
        <f>-MIN(data!$B$5/(POWER(LN(I3612),2))*P3612/100, O3612)</f>
        <v>0</v>
      </c>
      <c r="T3612" s="6">
        <f>-S3612*L3612/100000</f>
        <v>0</v>
      </c>
      <c r="U3612" s="4">
        <f>N3612+Q3612</f>
        <v>28.1</v>
      </c>
      <c r="V3612" s="4" t="e">
        <f>P3612*I3612/100/R3612</f>
        <v>#DIV/0!</v>
      </c>
      <c r="W3612" s="4" t="e">
        <f>V3612*H3612</f>
        <v>#DIV/0!</v>
      </c>
      <c r="X3612" s="6">
        <f>O3612+S3612</f>
        <v>17</v>
      </c>
      <c r="Y3612" s="6" t="e">
        <f>P3612*I3612/100/T3612</f>
        <v>#DIV/0!</v>
      </c>
      <c r="Z3612" s="6" t="e">
        <f>Y3612*H3612</f>
        <v>#DIV/0!</v>
      </c>
      <c r="AB3612" s="1">
        <f t="shared" si="112"/>
        <v>0</v>
      </c>
      <c r="AC3612" s="1">
        <f t="shared" si="113"/>
        <v>0</v>
      </c>
    </row>
    <row r="3613" spans="4:29" x14ac:dyDescent="0.25">
      <c r="D3613" s="1">
        <v>2001</v>
      </c>
      <c r="E3613" s="1" t="s">
        <v>103</v>
      </c>
      <c r="F3613" s="2" t="s">
        <v>292</v>
      </c>
      <c r="G3613">
        <v>3</v>
      </c>
      <c r="H3613">
        <v>5443248</v>
      </c>
      <c r="I3613" s="1">
        <v>3187.0630000000001</v>
      </c>
      <c r="J3613" s="1">
        <v>3172</v>
      </c>
      <c r="K3613" s="1">
        <v>116190.5</v>
      </c>
      <c r="L3613" s="1">
        <v>106250</v>
      </c>
      <c r="M3613" s="3">
        <v>18</v>
      </c>
      <c r="N3613">
        <v>27.3</v>
      </c>
      <c r="O3613">
        <v>16</v>
      </c>
      <c r="P3613" s="1">
        <f>IF($A$3="Percentage of government revenue per capita",$B$3,0) + IF($A$3="Absolute extra revenue",AB3613,0) + IF($A$3="Absolute revenue per capita",AC3613,0)</f>
        <v>0</v>
      </c>
      <c r="Q3613" s="5">
        <f>-MIN(data!$B$4 / data!I3687 * data!P3687 / 100, data!N3687)</f>
        <v>0</v>
      </c>
      <c r="R3613" s="4">
        <f>-Q3613*K3613/1000</f>
        <v>0</v>
      </c>
      <c r="S3613" s="6">
        <f>-MIN(data!$B$5/(POWER(LN(I3613),2))*P3613/100, O3613)</f>
        <v>0</v>
      </c>
      <c r="T3613" s="6">
        <f>-S3613*L3613/100000</f>
        <v>0</v>
      </c>
      <c r="U3613" s="4">
        <f>N3613+Q3613</f>
        <v>27.3</v>
      </c>
      <c r="V3613" s="4" t="e">
        <f>P3613*I3613/100/R3613</f>
        <v>#DIV/0!</v>
      </c>
      <c r="W3613" s="4" t="e">
        <f>V3613*H3613</f>
        <v>#DIV/0!</v>
      </c>
      <c r="X3613" s="6">
        <f>O3613+S3613</f>
        <v>16</v>
      </c>
      <c r="Y3613" s="6" t="e">
        <f>P3613*I3613/100/T3613</f>
        <v>#DIV/0!</v>
      </c>
      <c r="Z3613" s="6" t="e">
        <f>Y3613*H3613</f>
        <v>#DIV/0!</v>
      </c>
      <c r="AB3613" s="1">
        <f t="shared" si="112"/>
        <v>0</v>
      </c>
      <c r="AC3613" s="1">
        <f t="shared" si="113"/>
        <v>0</v>
      </c>
    </row>
    <row r="3614" spans="4:29" x14ac:dyDescent="0.25">
      <c r="D3614" s="1">
        <v>2002</v>
      </c>
      <c r="E3614" s="1" t="s">
        <v>103</v>
      </c>
      <c r="F3614" s="2" t="s">
        <v>292</v>
      </c>
      <c r="G3614">
        <v>3</v>
      </c>
      <c r="H3614">
        <v>5531089</v>
      </c>
      <c r="I3614" s="1">
        <v>4173.3720000000003</v>
      </c>
      <c r="J3614" s="1">
        <v>3090</v>
      </c>
      <c r="K3614" s="1">
        <v>117045.5</v>
      </c>
      <c r="L3614" s="1">
        <v>114285.7</v>
      </c>
      <c r="M3614" s="3">
        <v>17</v>
      </c>
      <c r="N3614">
        <v>26.4</v>
      </c>
      <c r="O3614">
        <v>14</v>
      </c>
      <c r="P3614" s="1">
        <f>IF($A$3="Percentage of government revenue per capita",$B$3,0) + IF($A$3="Absolute extra revenue",AB3614,0) + IF($A$3="Absolute revenue per capita",AC3614,0)</f>
        <v>0</v>
      </c>
      <c r="Q3614" s="5">
        <f>-MIN(data!$B$4 / data!I3688 * data!P3688 / 100, data!N3688)</f>
        <v>0</v>
      </c>
      <c r="R3614" s="4">
        <f>-Q3614*K3614/1000</f>
        <v>0</v>
      </c>
      <c r="S3614" s="6">
        <f>-MIN(data!$B$5/(POWER(LN(I3614),2))*P3614/100, O3614)</f>
        <v>0</v>
      </c>
      <c r="T3614" s="6">
        <f>-S3614*L3614/100000</f>
        <v>0</v>
      </c>
      <c r="U3614" s="4">
        <f>N3614+Q3614</f>
        <v>26.4</v>
      </c>
      <c r="V3614" s="4" t="e">
        <f>P3614*I3614/100/R3614</f>
        <v>#DIV/0!</v>
      </c>
      <c r="W3614" s="4" t="e">
        <f>V3614*H3614</f>
        <v>#DIV/0!</v>
      </c>
      <c r="X3614" s="6">
        <f>O3614+S3614</f>
        <v>14</v>
      </c>
      <c r="Y3614" s="6" t="e">
        <f>P3614*I3614/100/T3614</f>
        <v>#DIV/0!</v>
      </c>
      <c r="Z3614" s="6" t="e">
        <f>Y3614*H3614</f>
        <v>#DIV/0!</v>
      </c>
      <c r="AB3614" s="1">
        <f t="shared" si="112"/>
        <v>0</v>
      </c>
      <c r="AC3614" s="1">
        <f t="shared" si="113"/>
        <v>0</v>
      </c>
    </row>
    <row r="3615" spans="4:29" x14ac:dyDescent="0.25">
      <c r="D3615" s="1">
        <v>2003</v>
      </c>
      <c r="E3615" s="1" t="s">
        <v>103</v>
      </c>
      <c r="F3615" s="2" t="s">
        <v>292</v>
      </c>
      <c r="G3615">
        <v>3</v>
      </c>
      <c r="H3615">
        <v>5620547</v>
      </c>
      <c r="I3615" s="1">
        <v>4643.3879999999999</v>
      </c>
      <c r="J3615" s="1">
        <v>3004</v>
      </c>
      <c r="K3615" s="1">
        <v>117803.9</v>
      </c>
      <c r="L3615" s="1">
        <v>115384.6</v>
      </c>
      <c r="M3615" s="3">
        <v>16</v>
      </c>
      <c r="N3615">
        <v>25.5</v>
      </c>
      <c r="O3615">
        <v>13</v>
      </c>
      <c r="P3615" s="1">
        <f>IF($A$3="Percentage of government revenue per capita",$B$3,0) + IF($A$3="Absolute extra revenue",AB3615,0) + IF($A$3="Absolute revenue per capita",AC3615,0)</f>
        <v>0</v>
      </c>
      <c r="Q3615" s="5">
        <f>-MIN(data!$B$4 / data!I3689 * data!P3689 / 100, data!N3689)</f>
        <v>0</v>
      </c>
      <c r="R3615" s="4">
        <f>-Q3615*K3615/1000</f>
        <v>0</v>
      </c>
      <c r="S3615" s="6">
        <f>-MIN(data!$B$5/(POWER(LN(I3615),2))*P3615/100, O3615)</f>
        <v>0</v>
      </c>
      <c r="T3615" s="6">
        <f>-S3615*L3615/100000</f>
        <v>0</v>
      </c>
      <c r="U3615" s="4">
        <f>N3615+Q3615</f>
        <v>25.5</v>
      </c>
      <c r="V3615" s="4" t="e">
        <f>P3615*I3615/100/R3615</f>
        <v>#DIV/0!</v>
      </c>
      <c r="W3615" s="4" t="e">
        <f>V3615*H3615</f>
        <v>#DIV/0!</v>
      </c>
      <c r="X3615" s="6">
        <f>O3615+S3615</f>
        <v>13</v>
      </c>
      <c r="Y3615" s="6" t="e">
        <f>P3615*I3615/100/T3615</f>
        <v>#DIV/0!</v>
      </c>
      <c r="Z3615" s="6" t="e">
        <f>Y3615*H3615</f>
        <v>#DIV/0!</v>
      </c>
      <c r="AB3615" s="1">
        <f t="shared" si="112"/>
        <v>0</v>
      </c>
      <c r="AC3615" s="1">
        <f t="shared" si="113"/>
        <v>0</v>
      </c>
    </row>
    <row r="3616" spans="4:29" x14ac:dyDescent="0.25">
      <c r="D3616" s="1">
        <v>2004</v>
      </c>
      <c r="E3616" s="1" t="s">
        <v>103</v>
      </c>
      <c r="F3616" s="2" t="s">
        <v>292</v>
      </c>
      <c r="G3616">
        <v>3</v>
      </c>
      <c r="H3616">
        <v>5710154</v>
      </c>
      <c r="I3616" s="1">
        <v>5221.7420000000002</v>
      </c>
      <c r="J3616" s="1">
        <v>2904</v>
      </c>
      <c r="K3616" s="1">
        <v>119016.4</v>
      </c>
      <c r="L3616" s="1">
        <v>116666.7</v>
      </c>
      <c r="M3616" s="3">
        <v>15</v>
      </c>
      <c r="N3616">
        <v>24.4</v>
      </c>
      <c r="O3616">
        <v>12</v>
      </c>
      <c r="P3616" s="1">
        <f>IF($A$3="Percentage of government revenue per capita",$B$3,0) + IF($A$3="Absolute extra revenue",AB3616,0) + IF($A$3="Absolute revenue per capita",AC3616,0)</f>
        <v>0</v>
      </c>
      <c r="Q3616" s="5">
        <f>-MIN(data!$B$4 / data!I3690 * data!P3690 / 100, data!N3690)</f>
        <v>0</v>
      </c>
      <c r="R3616" s="4">
        <f>-Q3616*K3616/1000</f>
        <v>0</v>
      </c>
      <c r="S3616" s="6">
        <f>-MIN(data!$B$5/(POWER(LN(I3616),2))*P3616/100, O3616)</f>
        <v>0</v>
      </c>
      <c r="T3616" s="6">
        <f>-S3616*L3616/100000</f>
        <v>0</v>
      </c>
      <c r="U3616" s="4">
        <f>N3616+Q3616</f>
        <v>24.4</v>
      </c>
      <c r="V3616" s="4" t="e">
        <f>P3616*I3616/100/R3616</f>
        <v>#DIV/0!</v>
      </c>
      <c r="W3616" s="4" t="e">
        <f>V3616*H3616</f>
        <v>#DIV/0!</v>
      </c>
      <c r="X3616" s="6">
        <f>O3616+S3616</f>
        <v>12</v>
      </c>
      <c r="Y3616" s="6" t="e">
        <f>P3616*I3616/100/T3616</f>
        <v>#DIV/0!</v>
      </c>
      <c r="Z3616" s="6" t="e">
        <f>Y3616*H3616</f>
        <v>#DIV/0!</v>
      </c>
      <c r="AB3616" s="1">
        <f t="shared" si="112"/>
        <v>0</v>
      </c>
      <c r="AC3616" s="1">
        <f t="shared" si="113"/>
        <v>0</v>
      </c>
    </row>
    <row r="3617" spans="4:29" x14ac:dyDescent="0.25">
      <c r="D3617" s="1">
        <v>2005</v>
      </c>
      <c r="E3617" s="1" t="s">
        <v>103</v>
      </c>
      <c r="F3617" s="2" t="s">
        <v>292</v>
      </c>
      <c r="G3617">
        <v>3</v>
      </c>
      <c r="H3617">
        <v>5798614</v>
      </c>
      <c r="I3617" s="1">
        <v>6429.3760000000002</v>
      </c>
      <c r="J3617" s="1">
        <v>2785</v>
      </c>
      <c r="K3617" s="1">
        <v>120562.8</v>
      </c>
      <c r="L3617" s="1">
        <v>127272.7</v>
      </c>
      <c r="M3617" s="3">
        <v>14</v>
      </c>
      <c r="N3617">
        <v>23.1</v>
      </c>
      <c r="O3617">
        <v>11</v>
      </c>
      <c r="P3617" s="1">
        <f>IF($A$3="Percentage of government revenue per capita",$B$3,0) + IF($A$3="Absolute extra revenue",AB3617,0) + IF($A$3="Absolute revenue per capita",AC3617,0)</f>
        <v>0</v>
      </c>
      <c r="Q3617" s="5">
        <f>-MIN(data!$B$4 / data!I3691 * data!P3691 / 100, data!N3691)</f>
        <v>0</v>
      </c>
      <c r="R3617" s="4">
        <f>-Q3617*K3617/1000</f>
        <v>0</v>
      </c>
      <c r="S3617" s="6">
        <f>-MIN(data!$B$5/(POWER(LN(I3617),2))*P3617/100, O3617)</f>
        <v>0</v>
      </c>
      <c r="T3617" s="6">
        <f>-S3617*L3617/100000</f>
        <v>0</v>
      </c>
      <c r="U3617" s="4">
        <f>N3617+Q3617</f>
        <v>23.1</v>
      </c>
      <c r="V3617" s="4" t="e">
        <f>P3617*I3617/100/R3617</f>
        <v>#DIV/0!</v>
      </c>
      <c r="W3617" s="4" t="e">
        <f>V3617*H3617</f>
        <v>#DIV/0!</v>
      </c>
      <c r="X3617" s="6">
        <f>O3617+S3617</f>
        <v>11</v>
      </c>
      <c r="Y3617" s="6" t="e">
        <f>P3617*I3617/100/T3617</f>
        <v>#DIV/0!</v>
      </c>
      <c r="Z3617" s="6" t="e">
        <f>Y3617*H3617</f>
        <v>#DIV/0!</v>
      </c>
      <c r="AB3617" s="1">
        <f t="shared" si="112"/>
        <v>0</v>
      </c>
      <c r="AC3617" s="1">
        <f t="shared" si="113"/>
        <v>0</v>
      </c>
    </row>
    <row r="3618" spans="4:29" x14ac:dyDescent="0.25">
      <c r="D3618" s="1">
        <v>2006</v>
      </c>
      <c r="E3618" s="1" t="s">
        <v>103</v>
      </c>
      <c r="F3618" s="2" t="s">
        <v>292</v>
      </c>
      <c r="G3618">
        <v>3</v>
      </c>
      <c r="H3618">
        <v>5886872</v>
      </c>
      <c r="I3618" s="1">
        <v>6982.4719999999998</v>
      </c>
      <c r="J3618" s="1">
        <v>2650</v>
      </c>
      <c r="K3618" s="1">
        <v>122119.8</v>
      </c>
      <c r="L3618" s="1">
        <v>130000</v>
      </c>
      <c r="M3618" s="3">
        <v>14</v>
      </c>
      <c r="N3618">
        <v>21.7</v>
      </c>
      <c r="O3618">
        <v>10</v>
      </c>
      <c r="P3618" s="1">
        <f>IF($A$3="Percentage of government revenue per capita",$B$3,0) + IF($A$3="Absolute extra revenue",AB3618,0) + IF($A$3="Absolute revenue per capita",AC3618,0)</f>
        <v>0</v>
      </c>
      <c r="Q3618" s="5">
        <f>-MIN(data!$B$4 / data!I3692 * data!P3692 / 100, data!N3692)</f>
        <v>0</v>
      </c>
      <c r="R3618" s="4">
        <f>-Q3618*K3618/1000</f>
        <v>0</v>
      </c>
      <c r="S3618" s="6">
        <f>-MIN(data!$B$5/(POWER(LN(I3618),2))*P3618/100, O3618)</f>
        <v>0</v>
      </c>
      <c r="T3618" s="6">
        <f>-S3618*L3618/100000</f>
        <v>0</v>
      </c>
      <c r="U3618" s="4">
        <f>N3618+Q3618</f>
        <v>21.7</v>
      </c>
      <c r="V3618" s="4" t="e">
        <f>P3618*I3618/100/R3618</f>
        <v>#DIV/0!</v>
      </c>
      <c r="W3618" s="4" t="e">
        <f>V3618*H3618</f>
        <v>#DIV/0!</v>
      </c>
      <c r="X3618" s="6">
        <f>O3618+S3618</f>
        <v>10</v>
      </c>
      <c r="Y3618" s="6" t="e">
        <f>P3618*I3618/100/T3618</f>
        <v>#DIV/0!</v>
      </c>
      <c r="Z3618" s="6" t="e">
        <f>Y3618*H3618</f>
        <v>#DIV/0!</v>
      </c>
      <c r="AB3618" s="1">
        <f t="shared" si="112"/>
        <v>0</v>
      </c>
      <c r="AC3618" s="1">
        <f t="shared" si="113"/>
        <v>0</v>
      </c>
    </row>
    <row r="3619" spans="4:29" x14ac:dyDescent="0.25">
      <c r="D3619" s="1">
        <v>2007</v>
      </c>
      <c r="E3619" s="1" t="s">
        <v>103</v>
      </c>
      <c r="F3619" s="2" t="s">
        <v>292</v>
      </c>
      <c r="G3619">
        <v>3</v>
      </c>
      <c r="H3619">
        <v>5974787</v>
      </c>
      <c r="I3619" s="1">
        <v>7303.8789999999999</v>
      </c>
      <c r="J3619" s="1">
        <v>2504</v>
      </c>
      <c r="K3619" s="1">
        <v>123960.4</v>
      </c>
      <c r="L3619" s="1">
        <v>133333.29999999999</v>
      </c>
      <c r="M3619" s="3">
        <v>13</v>
      </c>
      <c r="N3619">
        <v>20.2</v>
      </c>
      <c r="O3619">
        <v>9</v>
      </c>
      <c r="P3619" s="1">
        <f>IF($A$3="Percentage of government revenue per capita",$B$3,0) + IF($A$3="Absolute extra revenue",AB3619,0) + IF($A$3="Absolute revenue per capita",AC3619,0)</f>
        <v>0</v>
      </c>
      <c r="Q3619" s="5">
        <f>-MIN(data!$B$4 / data!I3693 * data!P3693 / 100, data!N3693)</f>
        <v>0</v>
      </c>
      <c r="R3619" s="4">
        <f>-Q3619*K3619/1000</f>
        <v>0</v>
      </c>
      <c r="S3619" s="6">
        <f>-MIN(data!$B$5/(POWER(LN(I3619),2))*P3619/100, O3619)</f>
        <v>0</v>
      </c>
      <c r="T3619" s="6">
        <f>-S3619*L3619/100000</f>
        <v>0</v>
      </c>
      <c r="U3619" s="4">
        <f>N3619+Q3619</f>
        <v>20.2</v>
      </c>
      <c r="V3619" s="4" t="e">
        <f>P3619*I3619/100/R3619</f>
        <v>#DIV/0!</v>
      </c>
      <c r="W3619" s="4" t="e">
        <f>V3619*H3619</f>
        <v>#DIV/0!</v>
      </c>
      <c r="X3619" s="6">
        <f>O3619+S3619</f>
        <v>9</v>
      </c>
      <c r="Y3619" s="6" t="e">
        <f>P3619*I3619/100/T3619</f>
        <v>#DIV/0!</v>
      </c>
      <c r="Z3619" s="6" t="e">
        <f>Y3619*H3619</f>
        <v>#DIV/0!</v>
      </c>
      <c r="AB3619" s="1">
        <f t="shared" si="112"/>
        <v>0</v>
      </c>
      <c r="AC3619" s="1">
        <f t="shared" si="113"/>
        <v>0</v>
      </c>
    </row>
    <row r="3620" spans="4:29" x14ac:dyDescent="0.25">
      <c r="D3620" s="1">
        <v>2008</v>
      </c>
      <c r="E3620" s="1" t="s">
        <v>103</v>
      </c>
      <c r="F3620" s="2" t="s">
        <v>292</v>
      </c>
      <c r="G3620">
        <v>3</v>
      </c>
      <c r="H3620">
        <v>6058748</v>
      </c>
      <c r="I3620" s="1">
        <v>9557.6659999999993</v>
      </c>
      <c r="J3620" s="1">
        <v>2366</v>
      </c>
      <c r="K3620" s="1">
        <v>125851.1</v>
      </c>
      <c r="L3620" s="1">
        <v>133333.29999999999</v>
      </c>
      <c r="M3620" s="3">
        <v>12</v>
      </c>
      <c r="N3620">
        <v>18.8</v>
      </c>
      <c r="O3620">
        <v>9</v>
      </c>
      <c r="P3620" s="1">
        <f>IF($A$3="Percentage of government revenue per capita",$B$3,0) + IF($A$3="Absolute extra revenue",AB3620,0) + IF($A$3="Absolute revenue per capita",AC3620,0)</f>
        <v>0</v>
      </c>
      <c r="Q3620" s="5">
        <f>-MIN(data!$B$4 / data!I3694 * data!P3694 / 100, data!N3694)</f>
        <v>0</v>
      </c>
      <c r="R3620" s="4">
        <f>-Q3620*K3620/1000</f>
        <v>0</v>
      </c>
      <c r="S3620" s="6">
        <f>-MIN(data!$B$5/(POWER(LN(I3620),2))*P3620/100, O3620)</f>
        <v>0</v>
      </c>
      <c r="T3620" s="6">
        <f>-S3620*L3620/100000</f>
        <v>0</v>
      </c>
      <c r="U3620" s="4">
        <f>N3620+Q3620</f>
        <v>18.8</v>
      </c>
      <c r="V3620" s="4" t="e">
        <f>P3620*I3620/100/R3620</f>
        <v>#DIV/0!</v>
      </c>
      <c r="W3620" s="4" t="e">
        <f>V3620*H3620</f>
        <v>#DIV/0!</v>
      </c>
      <c r="X3620" s="6">
        <f>O3620+S3620</f>
        <v>9</v>
      </c>
      <c r="Y3620" s="6" t="e">
        <f>P3620*I3620/100/T3620</f>
        <v>#DIV/0!</v>
      </c>
      <c r="Z3620" s="6" t="e">
        <f>Y3620*H3620</f>
        <v>#DIV/0!</v>
      </c>
      <c r="AB3620" s="1">
        <f t="shared" si="112"/>
        <v>0</v>
      </c>
      <c r="AC3620" s="1">
        <f t="shared" si="113"/>
        <v>0</v>
      </c>
    </row>
    <row r="3621" spans="4:29" x14ac:dyDescent="0.25">
      <c r="D3621" s="1">
        <v>2009</v>
      </c>
      <c r="E3621" s="1" t="s">
        <v>103</v>
      </c>
      <c r="F3621" s="2" t="s">
        <v>292</v>
      </c>
      <c r="G3621">
        <v>3</v>
      </c>
      <c r="H3621">
        <v>6133984</v>
      </c>
      <c r="I3621" s="1">
        <v>9473.7970000000005</v>
      </c>
      <c r="J3621" s="1">
        <v>2248</v>
      </c>
      <c r="K3621" s="1">
        <v>127727.3</v>
      </c>
      <c r="L3621" s="1">
        <v>133333.29999999999</v>
      </c>
      <c r="M3621" s="3">
        <v>12</v>
      </c>
      <c r="N3621">
        <v>17.600000000000001</v>
      </c>
      <c r="O3621">
        <v>9</v>
      </c>
      <c r="P3621" s="1">
        <f>IF($A$3="Percentage of government revenue per capita",$B$3,0) + IF($A$3="Absolute extra revenue",AB3621,0) + IF($A$3="Absolute revenue per capita",AC3621,0)</f>
        <v>0</v>
      </c>
      <c r="Q3621" s="5">
        <f>-MIN(data!$B$4 / data!I3695 * data!P3695 / 100, data!N3695)</f>
        <v>0</v>
      </c>
      <c r="R3621" s="4">
        <f>-Q3621*K3621/1000</f>
        <v>0</v>
      </c>
      <c r="S3621" s="6">
        <f>-MIN(data!$B$5/(POWER(LN(I3621),2))*P3621/100, O3621)</f>
        <v>0</v>
      </c>
      <c r="T3621" s="6">
        <f>-S3621*L3621/100000</f>
        <v>0</v>
      </c>
      <c r="U3621" s="4">
        <f>N3621+Q3621</f>
        <v>17.600000000000001</v>
      </c>
      <c r="V3621" s="4" t="e">
        <f>P3621*I3621/100/R3621</f>
        <v>#DIV/0!</v>
      </c>
      <c r="W3621" s="4" t="e">
        <f>V3621*H3621</f>
        <v>#DIV/0!</v>
      </c>
      <c r="X3621" s="6">
        <f>O3621+S3621</f>
        <v>9</v>
      </c>
      <c r="Y3621" s="6" t="e">
        <f>P3621*I3621/100/T3621</f>
        <v>#DIV/0!</v>
      </c>
      <c r="Z3621" s="6" t="e">
        <f>Y3621*H3621</f>
        <v>#DIV/0!</v>
      </c>
      <c r="AB3621" s="1">
        <f t="shared" si="112"/>
        <v>0</v>
      </c>
      <c r="AC3621" s="1">
        <f t="shared" si="113"/>
        <v>0</v>
      </c>
    </row>
    <row r="3622" spans="4:29" x14ac:dyDescent="0.25">
      <c r="D3622" s="1">
        <v>2010</v>
      </c>
      <c r="E3622" s="1" t="s">
        <v>103</v>
      </c>
      <c r="F3622" s="2" t="s">
        <v>292</v>
      </c>
      <c r="G3622">
        <v>3</v>
      </c>
      <c r="H3622">
        <v>6197663</v>
      </c>
      <c r="I3622" s="1">
        <v>8492.3989999999994</v>
      </c>
      <c r="J3622" s="1">
        <v>2148</v>
      </c>
      <c r="K3622" s="1">
        <v>129397.6</v>
      </c>
      <c r="L3622" s="1">
        <v>133333.29999999999</v>
      </c>
      <c r="M3622" s="3">
        <v>12</v>
      </c>
      <c r="N3622">
        <v>16.600000000000001</v>
      </c>
      <c r="O3622">
        <v>9</v>
      </c>
      <c r="P3622" s="1">
        <f>IF($A$3="Percentage of government revenue per capita",$B$3,0) + IF($A$3="Absolute extra revenue",AB3622,0) + IF($A$3="Absolute revenue per capita",AC3622,0)</f>
        <v>0</v>
      </c>
      <c r="Q3622" s="5">
        <f>-MIN(data!$B$4 / data!I3696 * data!P3696 / 100, data!N3696)</f>
        <v>0</v>
      </c>
      <c r="R3622" s="4">
        <f>-Q3622*K3622/1000</f>
        <v>0</v>
      </c>
      <c r="S3622" s="6">
        <f>-MIN(data!$B$5/(POWER(LN(I3622),2))*P3622/100, O3622)</f>
        <v>0</v>
      </c>
      <c r="T3622" s="6">
        <f>-S3622*L3622/100000</f>
        <v>0</v>
      </c>
      <c r="U3622" s="4">
        <f>N3622+Q3622</f>
        <v>16.600000000000001</v>
      </c>
      <c r="V3622" s="4" t="e">
        <f>P3622*I3622/100/R3622</f>
        <v>#DIV/0!</v>
      </c>
      <c r="W3622" s="4" t="e">
        <f>V3622*H3622</f>
        <v>#DIV/0!</v>
      </c>
      <c r="X3622" s="6">
        <f>O3622+S3622</f>
        <v>9</v>
      </c>
      <c r="Y3622" s="6" t="e">
        <f>P3622*I3622/100/T3622</f>
        <v>#DIV/0!</v>
      </c>
      <c r="Z3622" s="6" t="e">
        <f>Y3622*H3622</f>
        <v>#DIV/0!</v>
      </c>
      <c r="AB3622" s="1">
        <f t="shared" si="112"/>
        <v>0</v>
      </c>
      <c r="AC3622" s="1">
        <f t="shared" si="113"/>
        <v>0</v>
      </c>
    </row>
    <row r="3623" spans="4:29" x14ac:dyDescent="0.25">
      <c r="D3623" s="1">
        <v>2011</v>
      </c>
      <c r="E3623" s="1" t="s">
        <v>103</v>
      </c>
      <c r="F3623" s="2" t="s">
        <v>292</v>
      </c>
      <c r="G3623">
        <v>3</v>
      </c>
      <c r="H3623">
        <v>6247439</v>
      </c>
      <c r="I3623" s="1">
        <v>2465.5859999999998</v>
      </c>
      <c r="J3623" s="1">
        <v>2291</v>
      </c>
      <c r="K3623" s="1">
        <v>130170.5</v>
      </c>
      <c r="L3623" s="1">
        <v>133333.29999999999</v>
      </c>
      <c r="M3623" s="3">
        <v>12</v>
      </c>
      <c r="N3623">
        <v>17.600000000000001</v>
      </c>
      <c r="O3623">
        <v>9</v>
      </c>
      <c r="P3623" s="1">
        <f>IF($A$3="Percentage of government revenue per capita",$B$3,0) + IF($A$3="Absolute extra revenue",AB3623,0) + IF($A$3="Absolute revenue per capita",AC3623,0)</f>
        <v>0</v>
      </c>
      <c r="Q3623" s="5">
        <f>-MIN(data!$B$4 / data!I3697 * data!P3697 / 100, data!N3697)</f>
        <v>0</v>
      </c>
      <c r="R3623" s="4">
        <f>-Q3623*K3623/1000</f>
        <v>0</v>
      </c>
      <c r="S3623" s="6">
        <f>-MIN(data!$B$5/(POWER(LN(I3623),2))*P3623/100, O3623)</f>
        <v>0</v>
      </c>
      <c r="T3623" s="6">
        <f>-S3623*L3623/100000</f>
        <v>0</v>
      </c>
      <c r="U3623" s="4">
        <f>N3623+Q3623</f>
        <v>17.600000000000001</v>
      </c>
      <c r="V3623" s="4" t="e">
        <f>P3623*I3623/100/R3623</f>
        <v>#DIV/0!</v>
      </c>
      <c r="W3623" s="4" t="e">
        <f>V3623*H3623</f>
        <v>#DIV/0!</v>
      </c>
      <c r="X3623" s="6">
        <f>O3623+S3623</f>
        <v>9</v>
      </c>
      <c r="Y3623" s="6" t="e">
        <f>P3623*I3623/100/T3623</f>
        <v>#DIV/0!</v>
      </c>
      <c r="Z3623" s="6" t="e">
        <f>Y3623*H3623</f>
        <v>#DIV/0!</v>
      </c>
      <c r="AB3623" s="1">
        <f t="shared" si="112"/>
        <v>0</v>
      </c>
      <c r="AC3623" s="1">
        <f t="shared" si="113"/>
        <v>0</v>
      </c>
    </row>
    <row r="3624" spans="4:29" x14ac:dyDescent="0.25">
      <c r="D3624" s="1">
        <v>2012</v>
      </c>
      <c r="E3624" s="1" t="s">
        <v>103</v>
      </c>
      <c r="F3624" s="2" t="s">
        <v>292</v>
      </c>
      <c r="G3624">
        <v>3</v>
      </c>
      <c r="H3624">
        <v>6285750</v>
      </c>
      <c r="I3624" s="1">
        <v>7474.4359999999997</v>
      </c>
      <c r="J3624" s="1">
        <v>1966</v>
      </c>
      <c r="K3624" s="1">
        <v>131066.7</v>
      </c>
      <c r="L3624" s="1">
        <v>133333.29999999999</v>
      </c>
      <c r="M3624" s="3">
        <v>12</v>
      </c>
      <c r="N3624">
        <v>15</v>
      </c>
      <c r="O3624">
        <v>9</v>
      </c>
      <c r="P3624" s="1">
        <f>IF($A$3="Percentage of government revenue per capita",$B$3,0) + IF($A$3="Absolute extra revenue",AB3624,0) + IF($A$3="Absolute revenue per capita",AC3624,0)</f>
        <v>0</v>
      </c>
      <c r="Q3624" s="5">
        <f>-MIN(data!$B$4 / data!I3698 * data!P3698 / 100, data!N3698)</f>
        <v>0</v>
      </c>
      <c r="R3624" s="4">
        <f>-Q3624*K3624/1000</f>
        <v>0</v>
      </c>
      <c r="S3624" s="6">
        <f>-MIN(data!$B$5/(POWER(LN(I3624),2))*P3624/100, O3624)</f>
        <v>0</v>
      </c>
      <c r="T3624" s="6">
        <f>-S3624*L3624/100000</f>
        <v>0</v>
      </c>
      <c r="U3624" s="4">
        <f>N3624+Q3624</f>
        <v>15</v>
      </c>
      <c r="V3624" s="4" t="e">
        <f>P3624*I3624/100/R3624</f>
        <v>#DIV/0!</v>
      </c>
      <c r="W3624" s="4" t="e">
        <f>V3624*H3624</f>
        <v>#DIV/0!</v>
      </c>
      <c r="X3624" s="6">
        <f>O3624+S3624</f>
        <v>9</v>
      </c>
      <c r="Y3624" s="6" t="e">
        <f>P3624*I3624/100/T3624</f>
        <v>#DIV/0!</v>
      </c>
      <c r="Z3624" s="6" t="e">
        <f>Y3624*H3624</f>
        <v>#DIV/0!</v>
      </c>
      <c r="AB3624" s="1">
        <f t="shared" si="112"/>
        <v>0</v>
      </c>
      <c r="AC3624" s="1">
        <f t="shared" si="113"/>
        <v>0</v>
      </c>
    </row>
    <row r="3625" spans="4:29" x14ac:dyDescent="0.25">
      <c r="D3625" s="1">
        <v>2013</v>
      </c>
      <c r="E3625" s="1" t="s">
        <v>103</v>
      </c>
      <c r="F3625" s="2" t="s">
        <v>292</v>
      </c>
      <c r="G3625">
        <v>3</v>
      </c>
      <c r="H3625">
        <v>6320359</v>
      </c>
      <c r="I3625" s="1">
        <v>6832.5540000000001</v>
      </c>
      <c r="J3625" s="1">
        <v>1880</v>
      </c>
      <c r="K3625" s="1">
        <v>130555.6</v>
      </c>
      <c r="L3625" s="1">
        <v>133333.29999999999</v>
      </c>
      <c r="M3625" s="3">
        <v>12</v>
      </c>
      <c r="N3625">
        <v>14.4</v>
      </c>
      <c r="O3625">
        <v>9</v>
      </c>
      <c r="P3625" s="1">
        <f>IF($A$3="Percentage of government revenue per capita",$B$3,0) + IF($A$3="Absolute extra revenue",AB3625,0) + IF($A$3="Absolute revenue per capita",AC3625,0)</f>
        <v>0</v>
      </c>
      <c r="Q3625" s="5">
        <f>-MIN(data!$B$4 / data!I3699 * data!P3699 / 100, data!N3699)</f>
        <v>0</v>
      </c>
      <c r="R3625" s="4">
        <f>-Q3625*K3625/1000</f>
        <v>0</v>
      </c>
      <c r="S3625" s="6">
        <f>-MIN(data!$B$5/(POWER(LN(I3625),2))*P3625/100, O3625)</f>
        <v>0</v>
      </c>
      <c r="T3625" s="6">
        <f>-S3625*L3625/100000</f>
        <v>0</v>
      </c>
      <c r="U3625" s="4">
        <f>N3625+Q3625</f>
        <v>14.4</v>
      </c>
      <c r="V3625" s="4" t="e">
        <f>P3625*I3625/100/R3625</f>
        <v>#DIV/0!</v>
      </c>
      <c r="W3625" s="4" t="e">
        <f>V3625*H3625</f>
        <v>#DIV/0!</v>
      </c>
      <c r="X3625" s="6">
        <f>O3625+S3625</f>
        <v>9</v>
      </c>
      <c r="Y3625" s="6" t="e">
        <f>P3625*I3625/100/T3625</f>
        <v>#DIV/0!</v>
      </c>
      <c r="Z3625" s="6" t="e">
        <f>Y3625*H3625</f>
        <v>#DIV/0!</v>
      </c>
      <c r="AB3625" s="1">
        <f t="shared" si="112"/>
        <v>0</v>
      </c>
      <c r="AC3625" s="1">
        <f t="shared" si="113"/>
        <v>0</v>
      </c>
    </row>
    <row r="3626" spans="4:29" x14ac:dyDescent="0.25">
      <c r="D3626" s="1">
        <v>2014</v>
      </c>
      <c r="E3626" s="1" t="s">
        <v>103</v>
      </c>
      <c r="F3626" s="2" t="s">
        <v>292</v>
      </c>
      <c r="G3626">
        <v>3</v>
      </c>
      <c r="H3626">
        <v>6362037</v>
      </c>
      <c r="I3626" s="1">
        <v>4524.5780000000004</v>
      </c>
      <c r="J3626" s="1">
        <v>1796</v>
      </c>
      <c r="K3626" s="1">
        <v>130144.9</v>
      </c>
      <c r="L3626" s="1">
        <v>133333.29999999999</v>
      </c>
      <c r="M3626" s="3">
        <v>12</v>
      </c>
      <c r="N3626">
        <v>13.8</v>
      </c>
      <c r="O3626">
        <v>9</v>
      </c>
      <c r="P3626" s="1">
        <f>IF($A$3="Percentage of government revenue per capita",$B$3,0) + IF($A$3="Absolute extra revenue",AB3626,0) + IF($A$3="Absolute revenue per capita",AC3626,0)</f>
        <v>0</v>
      </c>
      <c r="Q3626" s="5">
        <f>-MIN(data!$B$4 / data!I3700 * data!P3700 / 100, data!N3700)</f>
        <v>0</v>
      </c>
      <c r="R3626" s="4">
        <f>-Q3626*K3626/1000</f>
        <v>0</v>
      </c>
      <c r="S3626" s="6">
        <f>-MIN(data!$B$5/(POWER(LN(I3626),2))*P3626/100, O3626)</f>
        <v>0</v>
      </c>
      <c r="T3626" s="6">
        <f>-S3626*L3626/100000</f>
        <v>0</v>
      </c>
      <c r="U3626" s="4">
        <f>N3626+Q3626</f>
        <v>13.8</v>
      </c>
      <c r="V3626" s="4" t="e">
        <f>P3626*I3626/100/R3626</f>
        <v>#DIV/0!</v>
      </c>
      <c r="W3626" s="4" t="e">
        <f>V3626*H3626</f>
        <v>#DIV/0!</v>
      </c>
      <c r="X3626" s="6">
        <f>O3626+S3626</f>
        <v>9</v>
      </c>
      <c r="Y3626" s="6" t="e">
        <f>P3626*I3626/100/T3626</f>
        <v>#DIV/0!</v>
      </c>
      <c r="Z3626" s="6" t="e">
        <f>Y3626*H3626</f>
        <v>#DIV/0!</v>
      </c>
      <c r="AB3626" s="1">
        <f t="shared" si="112"/>
        <v>0</v>
      </c>
      <c r="AC3626" s="1">
        <f t="shared" si="113"/>
        <v>0</v>
      </c>
    </row>
    <row r="3627" spans="4:29" x14ac:dyDescent="0.25">
      <c r="D3627" s="1">
        <v>2015</v>
      </c>
      <c r="E3627" s="1" t="s">
        <v>103</v>
      </c>
      <c r="F3627" s="2" t="s">
        <v>292</v>
      </c>
      <c r="G3627">
        <v>3</v>
      </c>
      <c r="H3627">
        <v>6418315</v>
      </c>
      <c r="I3627" s="1">
        <v>2922.81</v>
      </c>
      <c r="J3627" s="1">
        <v>1711</v>
      </c>
      <c r="K3627" s="1">
        <v>128646.6</v>
      </c>
      <c r="M3627" s="3">
        <v>12</v>
      </c>
      <c r="N3627">
        <v>13.3</v>
      </c>
      <c r="O3627">
        <v>9</v>
      </c>
      <c r="P3627" s="1">
        <f>IF($A$3="Percentage of government revenue per capita",$B$3,0) + IF($A$3="Absolute extra revenue",AB3627,0) + IF($A$3="Absolute revenue per capita",AC3627,0)</f>
        <v>0</v>
      </c>
      <c r="Q3627" s="5">
        <f>-MIN(data!$B$4 / data!I3701 * data!P3701 / 100, data!N3701)</f>
        <v>0</v>
      </c>
      <c r="R3627" s="4">
        <f>-Q3627*K3627/1000</f>
        <v>0</v>
      </c>
      <c r="S3627" s="6">
        <f>-MIN(data!$B$5/(POWER(LN(I3627),2))*P3627/100, O3627)</f>
        <v>0</v>
      </c>
      <c r="T3627" s="6">
        <f>-S3627*L3627/100000</f>
        <v>0</v>
      </c>
      <c r="U3627" s="4">
        <f>N3627+Q3627</f>
        <v>13.3</v>
      </c>
      <c r="V3627" s="4" t="e">
        <f>P3627*I3627/100/R3627</f>
        <v>#DIV/0!</v>
      </c>
      <c r="W3627" s="4" t="e">
        <f>V3627*H3627</f>
        <v>#DIV/0!</v>
      </c>
      <c r="X3627" s="6">
        <f>O3627+S3627</f>
        <v>9</v>
      </c>
      <c r="Y3627" s="6" t="e">
        <f>P3627*I3627/100/T3627</f>
        <v>#DIV/0!</v>
      </c>
      <c r="Z3627" s="6" t="e">
        <f>Y3627*H3627</f>
        <v>#DIV/0!</v>
      </c>
      <c r="AB3627" s="1">
        <f t="shared" si="112"/>
        <v>0</v>
      </c>
      <c r="AC3627" s="1">
        <f t="shared" si="113"/>
        <v>0</v>
      </c>
    </row>
    <row r="3628" spans="4:29" x14ac:dyDescent="0.25">
      <c r="D3628" s="1">
        <v>2016</v>
      </c>
      <c r="E3628" s="1" t="s">
        <v>103</v>
      </c>
      <c r="F3628" s="2" t="s">
        <v>292</v>
      </c>
      <c r="G3628">
        <v>3</v>
      </c>
      <c r="H3628">
        <v>6492164</v>
      </c>
      <c r="I3628" s="1">
        <v>1607.9369999999999</v>
      </c>
      <c r="J3628" s="1">
        <v>1625</v>
      </c>
      <c r="K3628" s="1">
        <v>126953.1</v>
      </c>
      <c r="M3628" s="3"/>
      <c r="N3628">
        <v>12.8</v>
      </c>
      <c r="O3628"/>
      <c r="P3628" s="1">
        <f>IF($A$3="Percentage of government revenue per capita",$B$3,0) + IF($A$3="Absolute extra revenue",AB3628,0) + IF($A$3="Absolute revenue per capita",AC3628,0)</f>
        <v>0</v>
      </c>
      <c r="Q3628" s="5">
        <f>-MIN(data!$B$4 / data!I3702 * data!P3702 / 100, data!N3702)</f>
        <v>0</v>
      </c>
      <c r="R3628" s="4">
        <f>-Q3628*K3628/1000</f>
        <v>0</v>
      </c>
      <c r="S3628" s="6">
        <f>-MIN(data!$B$5/(POWER(LN(I3628),2))*P3628/100, O3628)</f>
        <v>0</v>
      </c>
      <c r="T3628" s="6">
        <f>-S3628*L3628/100000</f>
        <v>0</v>
      </c>
      <c r="U3628" s="4">
        <f>N3628+Q3628</f>
        <v>12.8</v>
      </c>
      <c r="V3628" s="4" t="e">
        <f>P3628*I3628/100/R3628</f>
        <v>#DIV/0!</v>
      </c>
      <c r="W3628" s="4" t="e">
        <f>V3628*H3628</f>
        <v>#DIV/0!</v>
      </c>
      <c r="X3628" s="6">
        <f>O3628+S3628</f>
        <v>0</v>
      </c>
      <c r="Y3628" s="6" t="e">
        <f>P3628*I3628/100/T3628</f>
        <v>#DIV/0!</v>
      </c>
      <c r="Z3628" s="6" t="e">
        <f>Y3628*H3628</f>
        <v>#DIV/0!</v>
      </c>
      <c r="AB3628" s="1">
        <f t="shared" si="112"/>
        <v>0</v>
      </c>
      <c r="AC3628" s="1">
        <f t="shared" si="113"/>
        <v>0</v>
      </c>
    </row>
    <row r="3629" spans="4:29" x14ac:dyDescent="0.25">
      <c r="D3629" s="1">
        <v>1980</v>
      </c>
      <c r="E3629" s="1" t="s">
        <v>107</v>
      </c>
      <c r="F3629" s="2" t="s">
        <v>293</v>
      </c>
      <c r="G3629">
        <v>4</v>
      </c>
      <c r="H3629">
        <v>3413202</v>
      </c>
      <c r="I3629" s="1">
        <v>0</v>
      </c>
      <c r="J3629" s="1">
        <v>1074</v>
      </c>
      <c r="K3629" s="1">
        <v>52647.06</v>
      </c>
      <c r="M3629" s="3"/>
      <c r="N3629">
        <v>20.399999999999999</v>
      </c>
      <c r="O3629"/>
      <c r="P3629" s="1">
        <f>IF($A$3="Percentage of government revenue per capita",$B$3,0) + IF($A$3="Absolute extra revenue",AB3629,0) + IF($A$3="Absolute revenue per capita",AC3629,0)</f>
        <v>0</v>
      </c>
      <c r="Q3629" s="5" t="e">
        <f>-MIN(data!$B$4 / data!I3814 * data!P3814 / 100, data!N3814)</f>
        <v>#DIV/0!</v>
      </c>
      <c r="R3629" s="4" t="e">
        <f>-Q3629*K3629/1000</f>
        <v>#DIV/0!</v>
      </c>
      <c r="S3629" s="6" t="e">
        <f>-MIN(data!$B$5/(POWER(LN(I3629),2))*P3629/100, O3629)</f>
        <v>#NUM!</v>
      </c>
      <c r="T3629" s="6" t="e">
        <f>-S3629*L3629/100000</f>
        <v>#NUM!</v>
      </c>
      <c r="U3629" s="4" t="e">
        <f>N3629+Q3629</f>
        <v>#DIV/0!</v>
      </c>
      <c r="V3629" s="4" t="e">
        <f>P3629*I3629/100/R3629</f>
        <v>#DIV/0!</v>
      </c>
      <c r="W3629" s="4" t="e">
        <f>V3629*H3629</f>
        <v>#DIV/0!</v>
      </c>
      <c r="X3629" s="6" t="e">
        <f>O3629+S3629</f>
        <v>#NUM!</v>
      </c>
      <c r="Y3629" s="6" t="e">
        <f>P3629*I3629/100/T3629</f>
        <v>#NUM!</v>
      </c>
      <c r="Z3629" s="6" t="e">
        <f>Y3629*H3629</f>
        <v>#NUM!</v>
      </c>
      <c r="AB3629" s="1" t="e">
        <f t="shared" si="112"/>
        <v>#DIV/0!</v>
      </c>
      <c r="AC3629" s="1" t="e">
        <f t="shared" si="113"/>
        <v>#DIV/0!</v>
      </c>
    </row>
    <row r="3630" spans="4:29" x14ac:dyDescent="0.25">
      <c r="D3630" s="1">
        <v>1981</v>
      </c>
      <c r="E3630" s="1" t="s">
        <v>107</v>
      </c>
      <c r="F3630" s="2" t="s">
        <v>293</v>
      </c>
      <c r="G3630">
        <v>4</v>
      </c>
      <c r="H3630">
        <v>3432947</v>
      </c>
      <c r="I3630" s="1">
        <v>0</v>
      </c>
      <c r="J3630" s="1">
        <v>1044</v>
      </c>
      <c r="K3630" s="1">
        <v>52994.92</v>
      </c>
      <c r="M3630" s="3"/>
      <c r="N3630">
        <v>19.7</v>
      </c>
      <c r="O3630"/>
      <c r="P3630" s="1">
        <f>IF($A$3="Percentage of government revenue per capita",$B$3,0) + IF($A$3="Absolute extra revenue",AB3630,0) + IF($A$3="Absolute revenue per capita",AC3630,0)</f>
        <v>0</v>
      </c>
      <c r="Q3630" s="5" t="e">
        <f>-MIN(data!$B$4 / data!I3815 * data!P3815 / 100, data!N3815)</f>
        <v>#DIV/0!</v>
      </c>
      <c r="R3630" s="4" t="e">
        <f>-Q3630*K3630/1000</f>
        <v>#DIV/0!</v>
      </c>
      <c r="S3630" s="6" t="e">
        <f>-MIN(data!$B$5/(POWER(LN(I3630),2))*P3630/100, O3630)</f>
        <v>#NUM!</v>
      </c>
      <c r="T3630" s="6" t="e">
        <f>-S3630*L3630/100000</f>
        <v>#NUM!</v>
      </c>
      <c r="U3630" s="4" t="e">
        <f>N3630+Q3630</f>
        <v>#DIV/0!</v>
      </c>
      <c r="V3630" s="4" t="e">
        <f>P3630*I3630/100/R3630</f>
        <v>#DIV/0!</v>
      </c>
      <c r="W3630" s="4" t="e">
        <f>V3630*H3630</f>
        <v>#DIV/0!</v>
      </c>
      <c r="X3630" s="6" t="e">
        <f>O3630+S3630</f>
        <v>#NUM!</v>
      </c>
      <c r="Y3630" s="6" t="e">
        <f>P3630*I3630/100/T3630</f>
        <v>#NUM!</v>
      </c>
      <c r="Z3630" s="6" t="e">
        <f>Y3630*H3630</f>
        <v>#NUM!</v>
      </c>
      <c r="AB3630" s="1" t="e">
        <f t="shared" si="112"/>
        <v>#DIV/0!</v>
      </c>
      <c r="AC3630" s="1" t="e">
        <f t="shared" si="113"/>
        <v>#DIV/0!</v>
      </c>
    </row>
    <row r="3631" spans="4:29" x14ac:dyDescent="0.25">
      <c r="D3631" s="1">
        <v>1982</v>
      </c>
      <c r="E3631" s="1" t="s">
        <v>107</v>
      </c>
      <c r="F3631" s="2" t="s">
        <v>293</v>
      </c>
      <c r="G3631">
        <v>4</v>
      </c>
      <c r="H3631">
        <v>3457179</v>
      </c>
      <c r="I3631" s="1">
        <v>0</v>
      </c>
      <c r="J3631" s="1">
        <v>1029</v>
      </c>
      <c r="K3631" s="1">
        <v>53593.75</v>
      </c>
      <c r="M3631" s="3"/>
      <c r="N3631">
        <v>19.2</v>
      </c>
      <c r="O3631"/>
      <c r="P3631" s="1">
        <f>IF($A$3="Percentage of government revenue per capita",$B$3,0) + IF($A$3="Absolute extra revenue",AB3631,0) + IF($A$3="Absolute revenue per capita",AC3631,0)</f>
        <v>0</v>
      </c>
      <c r="Q3631" s="5">
        <f>-MIN(data!$B$4 / data!I3816 * data!P3816 / 100, data!N3816)</f>
        <v>0</v>
      </c>
      <c r="R3631" s="4">
        <f>-Q3631*K3631/1000</f>
        <v>0</v>
      </c>
      <c r="S3631" s="6" t="e">
        <f>-MIN(data!$B$5/(POWER(LN(I3631),2))*P3631/100, O3631)</f>
        <v>#NUM!</v>
      </c>
      <c r="T3631" s="6" t="e">
        <f>-S3631*L3631/100000</f>
        <v>#NUM!</v>
      </c>
      <c r="U3631" s="4">
        <f>N3631+Q3631</f>
        <v>19.2</v>
      </c>
      <c r="V3631" s="4" t="e">
        <f>P3631*I3631/100/R3631</f>
        <v>#DIV/0!</v>
      </c>
      <c r="W3631" s="4" t="e">
        <f>V3631*H3631</f>
        <v>#DIV/0!</v>
      </c>
      <c r="X3631" s="6" t="e">
        <f>O3631+S3631</f>
        <v>#NUM!</v>
      </c>
      <c r="Y3631" s="6" t="e">
        <f>P3631*I3631/100/T3631</f>
        <v>#NUM!</v>
      </c>
      <c r="Z3631" s="6" t="e">
        <f>Y3631*H3631</f>
        <v>#NUM!</v>
      </c>
      <c r="AB3631" s="1" t="e">
        <f t="shared" si="112"/>
        <v>#DIV/0!</v>
      </c>
      <c r="AC3631" s="1" t="e">
        <f t="shared" si="113"/>
        <v>#DIV/0!</v>
      </c>
    </row>
    <row r="3632" spans="4:29" x14ac:dyDescent="0.25">
      <c r="D3632" s="1">
        <v>1983</v>
      </c>
      <c r="E3632" s="1" t="s">
        <v>107</v>
      </c>
      <c r="F3632" s="2" t="s">
        <v>293</v>
      </c>
      <c r="G3632">
        <v>4</v>
      </c>
      <c r="H3632">
        <v>3485192</v>
      </c>
      <c r="I3632" s="1">
        <v>0</v>
      </c>
      <c r="J3632" s="1">
        <v>1019</v>
      </c>
      <c r="K3632" s="1">
        <v>54202.13</v>
      </c>
      <c r="M3632" s="3"/>
      <c r="N3632">
        <v>18.8</v>
      </c>
      <c r="O3632"/>
      <c r="P3632" s="1">
        <f>IF($A$3="Percentage of government revenue per capita",$B$3,0) + IF($A$3="Absolute extra revenue",AB3632,0) + IF($A$3="Absolute revenue per capita",AC3632,0)</f>
        <v>0</v>
      </c>
      <c r="Q3632" s="5">
        <f>-MIN(data!$B$4 / data!I3817 * data!P3817 / 100, data!N3817)</f>
        <v>0</v>
      </c>
      <c r="R3632" s="4">
        <f>-Q3632*K3632/1000</f>
        <v>0</v>
      </c>
      <c r="S3632" s="6" t="e">
        <f>-MIN(data!$B$5/(POWER(LN(I3632),2))*P3632/100, O3632)</f>
        <v>#NUM!</v>
      </c>
      <c r="T3632" s="6" t="e">
        <f>-S3632*L3632/100000</f>
        <v>#NUM!</v>
      </c>
      <c r="U3632" s="4">
        <f>N3632+Q3632</f>
        <v>18.8</v>
      </c>
      <c r="V3632" s="4" t="e">
        <f>P3632*I3632/100/R3632</f>
        <v>#DIV/0!</v>
      </c>
      <c r="W3632" s="4" t="e">
        <f>V3632*H3632</f>
        <v>#DIV/0!</v>
      </c>
      <c r="X3632" s="6" t="e">
        <f>O3632+S3632</f>
        <v>#NUM!</v>
      </c>
      <c r="Y3632" s="6" t="e">
        <f>P3632*I3632/100/T3632</f>
        <v>#NUM!</v>
      </c>
      <c r="Z3632" s="6" t="e">
        <f>Y3632*H3632</f>
        <v>#NUM!</v>
      </c>
      <c r="AB3632" s="1" t="e">
        <f t="shared" si="112"/>
        <v>#DIV/0!</v>
      </c>
      <c r="AC3632" s="1" t="e">
        <f t="shared" si="113"/>
        <v>#DIV/0!</v>
      </c>
    </row>
    <row r="3633" spans="4:29" x14ac:dyDescent="0.25">
      <c r="D3633" s="1">
        <v>1984</v>
      </c>
      <c r="E3633" s="1" t="s">
        <v>107</v>
      </c>
      <c r="F3633" s="2" t="s">
        <v>293</v>
      </c>
      <c r="G3633">
        <v>4</v>
      </c>
      <c r="H3633">
        <v>3514205</v>
      </c>
      <c r="I3633" s="1">
        <v>0</v>
      </c>
      <c r="J3633" s="1">
        <v>1005</v>
      </c>
      <c r="K3633" s="1">
        <v>55219.78</v>
      </c>
      <c r="M3633" s="3"/>
      <c r="N3633">
        <v>18.2</v>
      </c>
      <c r="O3633"/>
      <c r="P3633" s="1">
        <f>IF($A$3="Percentage of government revenue per capita",$B$3,0) + IF($A$3="Absolute extra revenue",AB3633,0) + IF($A$3="Absolute revenue per capita",AC3633,0)</f>
        <v>0</v>
      </c>
      <c r="Q3633" s="5">
        <f>-MIN(data!$B$4 / data!I3818 * data!P3818 / 100, data!N3818)</f>
        <v>0</v>
      </c>
      <c r="R3633" s="4">
        <f>-Q3633*K3633/1000</f>
        <v>0</v>
      </c>
      <c r="S3633" s="6" t="e">
        <f>-MIN(data!$B$5/(POWER(LN(I3633),2))*P3633/100, O3633)</f>
        <v>#NUM!</v>
      </c>
      <c r="T3633" s="6" t="e">
        <f>-S3633*L3633/100000</f>
        <v>#NUM!</v>
      </c>
      <c r="U3633" s="4">
        <f>N3633+Q3633</f>
        <v>18.2</v>
      </c>
      <c r="V3633" s="4" t="e">
        <f>P3633*I3633/100/R3633</f>
        <v>#DIV/0!</v>
      </c>
      <c r="W3633" s="4" t="e">
        <f>V3633*H3633</f>
        <v>#DIV/0!</v>
      </c>
      <c r="X3633" s="6" t="e">
        <f>O3633+S3633</f>
        <v>#NUM!</v>
      </c>
      <c r="Y3633" s="6" t="e">
        <f>P3633*I3633/100/T3633</f>
        <v>#NUM!</v>
      </c>
      <c r="Z3633" s="6" t="e">
        <f>Y3633*H3633</f>
        <v>#NUM!</v>
      </c>
      <c r="AB3633" s="1" t="e">
        <f t="shared" si="112"/>
        <v>#DIV/0!</v>
      </c>
      <c r="AC3633" s="1" t="e">
        <f t="shared" si="113"/>
        <v>#DIV/0!</v>
      </c>
    </row>
    <row r="3634" spans="4:29" x14ac:dyDescent="0.25">
      <c r="D3634" s="1">
        <v>1985</v>
      </c>
      <c r="E3634" s="1" t="s">
        <v>107</v>
      </c>
      <c r="F3634" s="2" t="s">
        <v>293</v>
      </c>
      <c r="G3634">
        <v>4</v>
      </c>
      <c r="H3634">
        <v>3544543</v>
      </c>
      <c r="I3634" s="1">
        <v>0</v>
      </c>
      <c r="J3634" s="1">
        <v>977</v>
      </c>
      <c r="K3634" s="1">
        <v>55828.57</v>
      </c>
      <c r="M3634" s="3"/>
      <c r="N3634">
        <v>17.5</v>
      </c>
      <c r="O3634"/>
      <c r="P3634" s="1">
        <f>IF($A$3="Percentage of government revenue per capita",$B$3,0) + IF($A$3="Absolute extra revenue",AB3634,0) + IF($A$3="Absolute revenue per capita",AC3634,0)</f>
        <v>0</v>
      </c>
      <c r="Q3634" s="5">
        <f>-MIN(data!$B$4 / data!I3819 * data!P3819 / 100, data!N3819)</f>
        <v>0</v>
      </c>
      <c r="R3634" s="4">
        <f>-Q3634*K3634/1000</f>
        <v>0</v>
      </c>
      <c r="S3634" s="6" t="e">
        <f>-MIN(data!$B$5/(POWER(LN(I3634),2))*P3634/100, O3634)</f>
        <v>#NUM!</v>
      </c>
      <c r="T3634" s="6" t="e">
        <f>-S3634*L3634/100000</f>
        <v>#NUM!</v>
      </c>
      <c r="U3634" s="4">
        <f>N3634+Q3634</f>
        <v>17.5</v>
      </c>
      <c r="V3634" s="4" t="e">
        <f>P3634*I3634/100/R3634</f>
        <v>#DIV/0!</v>
      </c>
      <c r="W3634" s="4" t="e">
        <f>V3634*H3634</f>
        <v>#DIV/0!</v>
      </c>
      <c r="X3634" s="6" t="e">
        <f>O3634+S3634</f>
        <v>#NUM!</v>
      </c>
      <c r="Y3634" s="6" t="e">
        <f>P3634*I3634/100/T3634</f>
        <v>#NUM!</v>
      </c>
      <c r="Z3634" s="6" t="e">
        <f>Y3634*H3634</f>
        <v>#NUM!</v>
      </c>
      <c r="AB3634" s="1" t="e">
        <f t="shared" si="112"/>
        <v>#DIV/0!</v>
      </c>
      <c r="AC3634" s="1" t="e">
        <f t="shared" si="113"/>
        <v>#DIV/0!</v>
      </c>
    </row>
    <row r="3635" spans="4:29" x14ac:dyDescent="0.25">
      <c r="D3635" s="1">
        <v>1986</v>
      </c>
      <c r="E3635" s="1" t="s">
        <v>107</v>
      </c>
      <c r="F3635" s="2" t="s">
        <v>293</v>
      </c>
      <c r="G3635">
        <v>4</v>
      </c>
      <c r="H3635">
        <v>3578914</v>
      </c>
      <c r="I3635" s="1">
        <v>0</v>
      </c>
      <c r="J3635" s="1">
        <v>924</v>
      </c>
      <c r="K3635" s="1">
        <v>56341.46</v>
      </c>
      <c r="M3635" s="3"/>
      <c r="N3635">
        <v>16.399999999999999</v>
      </c>
      <c r="O3635"/>
      <c r="P3635" s="1">
        <f>IF($A$3="Percentage of government revenue per capita",$B$3,0) + IF($A$3="Absolute extra revenue",AB3635,0) + IF($A$3="Absolute revenue per capita",AC3635,0)</f>
        <v>0</v>
      </c>
      <c r="Q3635" s="5">
        <f>-MIN(data!$B$4 / data!I3820 * data!P3820 / 100, data!N3820)</f>
        <v>0</v>
      </c>
      <c r="R3635" s="4">
        <f>-Q3635*K3635/1000</f>
        <v>0</v>
      </c>
      <c r="S3635" s="6" t="e">
        <f>-MIN(data!$B$5/(POWER(LN(I3635),2))*P3635/100, O3635)</f>
        <v>#NUM!</v>
      </c>
      <c r="T3635" s="6" t="e">
        <f>-S3635*L3635/100000</f>
        <v>#NUM!</v>
      </c>
      <c r="U3635" s="4">
        <f>N3635+Q3635</f>
        <v>16.399999999999999</v>
      </c>
      <c r="V3635" s="4" t="e">
        <f>P3635*I3635/100/R3635</f>
        <v>#DIV/0!</v>
      </c>
      <c r="W3635" s="4" t="e">
        <f>V3635*H3635</f>
        <v>#DIV/0!</v>
      </c>
      <c r="X3635" s="6" t="e">
        <f>O3635+S3635</f>
        <v>#NUM!</v>
      </c>
      <c r="Y3635" s="6" t="e">
        <f>P3635*I3635/100/T3635</f>
        <v>#NUM!</v>
      </c>
      <c r="Z3635" s="6" t="e">
        <f>Y3635*H3635</f>
        <v>#NUM!</v>
      </c>
      <c r="AB3635" s="1" t="e">
        <f t="shared" si="112"/>
        <v>#DIV/0!</v>
      </c>
      <c r="AC3635" s="1" t="e">
        <f t="shared" si="113"/>
        <v>#DIV/0!</v>
      </c>
    </row>
    <row r="3636" spans="4:29" x14ac:dyDescent="0.25">
      <c r="D3636" s="1">
        <v>1987</v>
      </c>
      <c r="E3636" s="1" t="s">
        <v>107</v>
      </c>
      <c r="F3636" s="2" t="s">
        <v>293</v>
      </c>
      <c r="G3636">
        <v>4</v>
      </c>
      <c r="H3636">
        <v>3616367</v>
      </c>
      <c r="I3636" s="1">
        <v>0</v>
      </c>
      <c r="J3636" s="1">
        <v>857</v>
      </c>
      <c r="K3636" s="1">
        <v>56754.97</v>
      </c>
      <c r="M3636" s="3"/>
      <c r="N3636">
        <v>15.1</v>
      </c>
      <c r="O3636"/>
      <c r="P3636" s="1">
        <f>IF($A$3="Percentage of government revenue per capita",$B$3,0) + IF($A$3="Absolute extra revenue",AB3636,0) + IF($A$3="Absolute revenue per capita",AC3636,0)</f>
        <v>0</v>
      </c>
      <c r="Q3636" s="5">
        <f>-MIN(data!$B$4 / data!I3821 * data!P3821 / 100, data!N3821)</f>
        <v>0</v>
      </c>
      <c r="R3636" s="4">
        <f>-Q3636*K3636/1000</f>
        <v>0</v>
      </c>
      <c r="S3636" s="6" t="e">
        <f>-MIN(data!$B$5/(POWER(LN(I3636),2))*P3636/100, O3636)</f>
        <v>#NUM!</v>
      </c>
      <c r="T3636" s="6" t="e">
        <f>-S3636*L3636/100000</f>
        <v>#NUM!</v>
      </c>
      <c r="U3636" s="4">
        <f>N3636+Q3636</f>
        <v>15.1</v>
      </c>
      <c r="V3636" s="4" t="e">
        <f>P3636*I3636/100/R3636</f>
        <v>#DIV/0!</v>
      </c>
      <c r="W3636" s="4" t="e">
        <f>V3636*H3636</f>
        <v>#DIV/0!</v>
      </c>
      <c r="X3636" s="6" t="e">
        <f>O3636+S3636</f>
        <v>#NUM!</v>
      </c>
      <c r="Y3636" s="6" t="e">
        <f>P3636*I3636/100/T3636</f>
        <v>#NUM!</v>
      </c>
      <c r="Z3636" s="6" t="e">
        <f>Y3636*H3636</f>
        <v>#NUM!</v>
      </c>
      <c r="AB3636" s="1" t="e">
        <f t="shared" si="112"/>
        <v>#DIV/0!</v>
      </c>
      <c r="AC3636" s="1" t="e">
        <f t="shared" si="113"/>
        <v>#DIV/0!</v>
      </c>
    </row>
    <row r="3637" spans="4:29" x14ac:dyDescent="0.25">
      <c r="D3637" s="1">
        <v>1988</v>
      </c>
      <c r="E3637" s="1" t="s">
        <v>107</v>
      </c>
      <c r="F3637" s="2" t="s">
        <v>293</v>
      </c>
      <c r="G3637">
        <v>4</v>
      </c>
      <c r="H3637">
        <v>3655049</v>
      </c>
      <c r="I3637" s="1">
        <v>0</v>
      </c>
      <c r="J3637" s="1">
        <v>808</v>
      </c>
      <c r="K3637" s="1">
        <v>56901.41</v>
      </c>
      <c r="M3637" s="3"/>
      <c r="N3637">
        <v>14.2</v>
      </c>
      <c r="O3637"/>
      <c r="P3637" s="1">
        <f>IF($A$3="Percentage of government revenue per capita",$B$3,0) + IF($A$3="Absolute extra revenue",AB3637,0) + IF($A$3="Absolute revenue per capita",AC3637,0)</f>
        <v>0</v>
      </c>
      <c r="Q3637" s="5">
        <f>-MIN(data!$B$4 / data!I3822 * data!P3822 / 100, data!N3822)</f>
        <v>0</v>
      </c>
      <c r="R3637" s="4">
        <f>-Q3637*K3637/1000</f>
        <v>0</v>
      </c>
      <c r="S3637" s="6" t="e">
        <f>-MIN(data!$B$5/(POWER(LN(I3637),2))*P3637/100, O3637)</f>
        <v>#NUM!</v>
      </c>
      <c r="T3637" s="6" t="e">
        <f>-S3637*L3637/100000</f>
        <v>#NUM!</v>
      </c>
      <c r="U3637" s="4">
        <f>N3637+Q3637</f>
        <v>14.2</v>
      </c>
      <c r="V3637" s="4" t="e">
        <f>P3637*I3637/100/R3637</f>
        <v>#DIV/0!</v>
      </c>
      <c r="W3637" s="4" t="e">
        <f>V3637*H3637</f>
        <v>#DIV/0!</v>
      </c>
      <c r="X3637" s="6" t="e">
        <f>O3637+S3637</f>
        <v>#NUM!</v>
      </c>
      <c r="Y3637" s="6" t="e">
        <f>P3637*I3637/100/T3637</f>
        <v>#NUM!</v>
      </c>
      <c r="Z3637" s="6" t="e">
        <f>Y3637*H3637</f>
        <v>#NUM!</v>
      </c>
      <c r="AB3637" s="1" t="e">
        <f t="shared" si="112"/>
        <v>#DIV/0!</v>
      </c>
      <c r="AC3637" s="1" t="e">
        <f t="shared" si="113"/>
        <v>#DIV/0!</v>
      </c>
    </row>
    <row r="3638" spans="4:29" x14ac:dyDescent="0.25">
      <c r="D3638" s="1">
        <v>1989</v>
      </c>
      <c r="E3638" s="1" t="s">
        <v>107</v>
      </c>
      <c r="F3638" s="2" t="s">
        <v>293</v>
      </c>
      <c r="G3638">
        <v>4</v>
      </c>
      <c r="H3638">
        <v>3684255</v>
      </c>
      <c r="I3638" s="1">
        <v>0</v>
      </c>
      <c r="J3638" s="1">
        <v>805</v>
      </c>
      <c r="K3638" s="1">
        <v>56293.71</v>
      </c>
      <c r="M3638" s="3"/>
      <c r="N3638">
        <v>14.3</v>
      </c>
      <c r="O3638"/>
      <c r="P3638" s="1">
        <f>IF($A$3="Percentage of government revenue per capita",$B$3,0) + IF($A$3="Absolute extra revenue",AB3638,0) + IF($A$3="Absolute revenue per capita",AC3638,0)</f>
        <v>0</v>
      </c>
      <c r="Q3638" s="5">
        <f>-MIN(data!$B$4 / data!I3823 * data!P3823 / 100, data!N3823)</f>
        <v>0</v>
      </c>
      <c r="R3638" s="4">
        <f>-Q3638*K3638/1000</f>
        <v>0</v>
      </c>
      <c r="S3638" s="6" t="e">
        <f>-MIN(data!$B$5/(POWER(LN(I3638),2))*P3638/100, O3638)</f>
        <v>#NUM!</v>
      </c>
      <c r="T3638" s="6" t="e">
        <f>-S3638*L3638/100000</f>
        <v>#NUM!</v>
      </c>
      <c r="U3638" s="4">
        <f>N3638+Q3638</f>
        <v>14.3</v>
      </c>
      <c r="V3638" s="4" t="e">
        <f>P3638*I3638/100/R3638</f>
        <v>#DIV/0!</v>
      </c>
      <c r="W3638" s="4" t="e">
        <f>V3638*H3638</f>
        <v>#DIV/0!</v>
      </c>
      <c r="X3638" s="6" t="e">
        <f>O3638+S3638</f>
        <v>#NUM!</v>
      </c>
      <c r="Y3638" s="6" t="e">
        <f>P3638*I3638/100/T3638</f>
        <v>#NUM!</v>
      </c>
      <c r="Z3638" s="6" t="e">
        <f>Y3638*H3638</f>
        <v>#NUM!</v>
      </c>
      <c r="AB3638" s="1" t="e">
        <f t="shared" si="112"/>
        <v>#DIV/0!</v>
      </c>
      <c r="AC3638" s="1" t="e">
        <f t="shared" si="113"/>
        <v>#DIV/0!</v>
      </c>
    </row>
    <row r="3639" spans="4:29" x14ac:dyDescent="0.25">
      <c r="D3639" s="1">
        <v>1990</v>
      </c>
      <c r="E3639" s="1" t="s">
        <v>107</v>
      </c>
      <c r="F3639" s="2" t="s">
        <v>293</v>
      </c>
      <c r="G3639">
        <v>4</v>
      </c>
      <c r="H3639">
        <v>3697838</v>
      </c>
      <c r="I3639" s="1">
        <v>0</v>
      </c>
      <c r="J3639" s="1">
        <v>842</v>
      </c>
      <c r="K3639" s="1">
        <v>55394.74</v>
      </c>
      <c r="L3639" s="1">
        <v>51724.14</v>
      </c>
      <c r="M3639" s="3">
        <v>16</v>
      </c>
      <c r="N3639">
        <v>15.2</v>
      </c>
      <c r="O3639">
        <v>29</v>
      </c>
      <c r="P3639" s="1">
        <f>IF($A$3="Percentage of government revenue per capita",$B$3,0) + IF($A$3="Absolute extra revenue",AB3639,0) + IF($A$3="Absolute revenue per capita",AC3639,0)</f>
        <v>0</v>
      </c>
      <c r="Q3639" s="5">
        <f>-MIN(data!$B$4 / data!I3824 * data!P3824 / 100, data!N3824)</f>
        <v>0</v>
      </c>
      <c r="R3639" s="4">
        <f>-Q3639*K3639/1000</f>
        <v>0</v>
      </c>
      <c r="S3639" s="6" t="e">
        <f>-MIN(data!$B$5/(POWER(LN(I3639),2))*P3639/100, O3639)</f>
        <v>#NUM!</v>
      </c>
      <c r="T3639" s="6" t="e">
        <f>-S3639*L3639/100000</f>
        <v>#NUM!</v>
      </c>
      <c r="U3639" s="4">
        <f>N3639+Q3639</f>
        <v>15.2</v>
      </c>
      <c r="V3639" s="4" t="e">
        <f>P3639*I3639/100/R3639</f>
        <v>#DIV/0!</v>
      </c>
      <c r="W3639" s="4" t="e">
        <f>V3639*H3639</f>
        <v>#DIV/0!</v>
      </c>
      <c r="X3639" s="6" t="e">
        <f>O3639+S3639</f>
        <v>#NUM!</v>
      </c>
      <c r="Y3639" s="6" t="e">
        <f>P3639*I3639/100/T3639</f>
        <v>#NUM!</v>
      </c>
      <c r="Z3639" s="6" t="e">
        <f>Y3639*H3639</f>
        <v>#NUM!</v>
      </c>
      <c r="AB3639" s="1" t="e">
        <f t="shared" si="112"/>
        <v>#DIV/0!</v>
      </c>
      <c r="AC3639" s="1" t="e">
        <f t="shared" si="113"/>
        <v>#DIV/0!</v>
      </c>
    </row>
    <row r="3640" spans="4:29" x14ac:dyDescent="0.25">
      <c r="D3640" s="1">
        <v>1991</v>
      </c>
      <c r="E3640" s="1" t="s">
        <v>107</v>
      </c>
      <c r="F3640" s="2" t="s">
        <v>293</v>
      </c>
      <c r="G3640">
        <v>4</v>
      </c>
      <c r="H3640">
        <v>3704134</v>
      </c>
      <c r="I3640" s="1">
        <v>0</v>
      </c>
      <c r="J3640" s="1">
        <v>894</v>
      </c>
      <c r="K3640" s="1">
        <v>54181.82</v>
      </c>
      <c r="L3640" s="1">
        <v>48275.86</v>
      </c>
      <c r="M3640" s="3">
        <v>15</v>
      </c>
      <c r="N3640">
        <v>16.5</v>
      </c>
      <c r="O3640">
        <v>29</v>
      </c>
      <c r="P3640" s="1">
        <f>IF($A$3="Percentage of government revenue per capita",$B$3,0) + IF($A$3="Absolute extra revenue",AB3640,0) + IF($A$3="Absolute revenue per capita",AC3640,0)</f>
        <v>0</v>
      </c>
      <c r="Q3640" s="5">
        <f>-MIN(data!$B$4 / data!I3825 * data!P3825 / 100, data!N3825)</f>
        <v>0</v>
      </c>
      <c r="R3640" s="4">
        <f>-Q3640*K3640/1000</f>
        <v>0</v>
      </c>
      <c r="S3640" s="6" t="e">
        <f>-MIN(data!$B$5/(POWER(LN(I3640),2))*P3640/100, O3640)</f>
        <v>#NUM!</v>
      </c>
      <c r="T3640" s="6" t="e">
        <f>-S3640*L3640/100000</f>
        <v>#NUM!</v>
      </c>
      <c r="U3640" s="4">
        <f>N3640+Q3640</f>
        <v>16.5</v>
      </c>
      <c r="V3640" s="4" t="e">
        <f>P3640*I3640/100/R3640</f>
        <v>#DIV/0!</v>
      </c>
      <c r="W3640" s="4" t="e">
        <f>V3640*H3640</f>
        <v>#DIV/0!</v>
      </c>
      <c r="X3640" s="6" t="e">
        <f>O3640+S3640</f>
        <v>#NUM!</v>
      </c>
      <c r="Y3640" s="6" t="e">
        <f>P3640*I3640/100/T3640</f>
        <v>#NUM!</v>
      </c>
      <c r="Z3640" s="6" t="e">
        <f>Y3640*H3640</f>
        <v>#NUM!</v>
      </c>
      <c r="AB3640" s="1" t="e">
        <f t="shared" si="112"/>
        <v>#DIV/0!</v>
      </c>
      <c r="AC3640" s="1" t="e">
        <f t="shared" si="113"/>
        <v>#DIV/0!</v>
      </c>
    </row>
    <row r="3641" spans="4:29" x14ac:dyDescent="0.25">
      <c r="D3641" s="1">
        <v>1992</v>
      </c>
      <c r="E3641" s="1" t="s">
        <v>107</v>
      </c>
      <c r="F3641" s="2" t="s">
        <v>293</v>
      </c>
      <c r="G3641">
        <v>4</v>
      </c>
      <c r="H3641">
        <v>3700114</v>
      </c>
      <c r="I3641" s="1">
        <v>0</v>
      </c>
      <c r="J3641" s="1">
        <v>933</v>
      </c>
      <c r="K3641" s="1">
        <v>52415.73</v>
      </c>
      <c r="L3641" s="1">
        <v>50000</v>
      </c>
      <c r="M3641" s="3">
        <v>14</v>
      </c>
      <c r="N3641">
        <v>17.8</v>
      </c>
      <c r="O3641">
        <v>28</v>
      </c>
      <c r="P3641" s="1">
        <f>IF($A$3="Percentage of government revenue per capita",$B$3,0) + IF($A$3="Absolute extra revenue",AB3641,0) + IF($A$3="Absolute revenue per capita",AC3641,0)</f>
        <v>0</v>
      </c>
      <c r="Q3641" s="5">
        <f>-MIN(data!$B$4 / data!I3826 * data!P3826 / 100, data!N3826)</f>
        <v>0</v>
      </c>
      <c r="R3641" s="4">
        <f>-Q3641*K3641/1000</f>
        <v>0</v>
      </c>
      <c r="S3641" s="6" t="e">
        <f>-MIN(data!$B$5/(POWER(LN(I3641),2))*P3641/100, O3641)</f>
        <v>#NUM!</v>
      </c>
      <c r="T3641" s="6" t="e">
        <f>-S3641*L3641/100000</f>
        <v>#NUM!</v>
      </c>
      <c r="U3641" s="4">
        <f>N3641+Q3641</f>
        <v>17.8</v>
      </c>
      <c r="V3641" s="4" t="e">
        <f>P3641*I3641/100/R3641</f>
        <v>#DIV/0!</v>
      </c>
      <c r="W3641" s="4" t="e">
        <f>V3641*H3641</f>
        <v>#DIV/0!</v>
      </c>
      <c r="X3641" s="6" t="e">
        <f>O3641+S3641</f>
        <v>#NUM!</v>
      </c>
      <c r="Y3641" s="6" t="e">
        <f>P3641*I3641/100/T3641</f>
        <v>#NUM!</v>
      </c>
      <c r="Z3641" s="6" t="e">
        <f>Y3641*H3641</f>
        <v>#NUM!</v>
      </c>
      <c r="AB3641" s="1" t="e">
        <f t="shared" si="112"/>
        <v>#DIV/0!</v>
      </c>
      <c r="AC3641" s="1" t="e">
        <f t="shared" si="113"/>
        <v>#DIV/0!</v>
      </c>
    </row>
    <row r="3642" spans="4:29" x14ac:dyDescent="0.25">
      <c r="D3642" s="1">
        <v>1993</v>
      </c>
      <c r="E3642" s="1" t="s">
        <v>107</v>
      </c>
      <c r="F3642" s="2" t="s">
        <v>293</v>
      </c>
      <c r="G3642">
        <v>4</v>
      </c>
      <c r="H3642">
        <v>3682613</v>
      </c>
      <c r="I3642" s="1">
        <v>0</v>
      </c>
      <c r="J3642" s="1">
        <v>917</v>
      </c>
      <c r="K3642" s="1">
        <v>50384.62</v>
      </c>
      <c r="L3642" s="1">
        <v>48275.86</v>
      </c>
      <c r="M3642" s="3">
        <v>14</v>
      </c>
      <c r="N3642">
        <v>18.2</v>
      </c>
      <c r="O3642">
        <v>29</v>
      </c>
      <c r="P3642" s="1">
        <f>IF($A$3="Percentage of government revenue per capita",$B$3,0) + IF($A$3="Absolute extra revenue",AB3642,0) + IF($A$3="Absolute revenue per capita",AC3642,0)</f>
        <v>0</v>
      </c>
      <c r="Q3642" s="5">
        <f>-MIN(data!$B$4 / data!I3827 * data!P3827 / 100, data!N3827)</f>
        <v>0</v>
      </c>
      <c r="R3642" s="4">
        <f>-Q3642*K3642/1000</f>
        <v>0</v>
      </c>
      <c r="S3642" s="6" t="e">
        <f>-MIN(data!$B$5/(POWER(LN(I3642),2))*P3642/100, O3642)</f>
        <v>#NUM!</v>
      </c>
      <c r="T3642" s="6" t="e">
        <f>-S3642*L3642/100000</f>
        <v>#NUM!</v>
      </c>
      <c r="U3642" s="4">
        <f>N3642+Q3642</f>
        <v>18.2</v>
      </c>
      <c r="V3642" s="4" t="e">
        <f>P3642*I3642/100/R3642</f>
        <v>#DIV/0!</v>
      </c>
      <c r="W3642" s="4" t="e">
        <f>V3642*H3642</f>
        <v>#DIV/0!</v>
      </c>
      <c r="X3642" s="6" t="e">
        <f>O3642+S3642</f>
        <v>#NUM!</v>
      </c>
      <c r="Y3642" s="6" t="e">
        <f>P3642*I3642/100/T3642</f>
        <v>#NUM!</v>
      </c>
      <c r="Z3642" s="6" t="e">
        <f>Y3642*H3642</f>
        <v>#NUM!</v>
      </c>
      <c r="AB3642" s="1" t="e">
        <f t="shared" si="112"/>
        <v>#DIV/0!</v>
      </c>
      <c r="AC3642" s="1" t="e">
        <f t="shared" si="113"/>
        <v>#DIV/0!</v>
      </c>
    </row>
    <row r="3643" spans="4:29" x14ac:dyDescent="0.25">
      <c r="D3643" s="1">
        <v>1994</v>
      </c>
      <c r="E3643" s="1" t="s">
        <v>107</v>
      </c>
      <c r="F3643" s="2" t="s">
        <v>293</v>
      </c>
      <c r="G3643">
        <v>4</v>
      </c>
      <c r="H3643">
        <v>3657144</v>
      </c>
      <c r="I3643" s="1">
        <v>0</v>
      </c>
      <c r="J3643" s="1">
        <v>820</v>
      </c>
      <c r="K3643" s="1">
        <v>48235.29</v>
      </c>
      <c r="L3643" s="1">
        <v>38709.68</v>
      </c>
      <c r="M3643" s="3">
        <v>14</v>
      </c>
      <c r="N3643">
        <v>17</v>
      </c>
      <c r="O3643">
        <v>31</v>
      </c>
      <c r="P3643" s="1">
        <f>IF($A$3="Percentage of government revenue per capita",$B$3,0) + IF($A$3="Absolute extra revenue",AB3643,0) + IF($A$3="Absolute revenue per capita",AC3643,0)</f>
        <v>0</v>
      </c>
      <c r="Q3643" s="5">
        <f>-MIN(data!$B$4 / data!I3828 * data!P3828 / 100, data!N3828)</f>
        <v>0</v>
      </c>
      <c r="R3643" s="4">
        <f>-Q3643*K3643/1000</f>
        <v>0</v>
      </c>
      <c r="S3643" s="6" t="e">
        <f>-MIN(data!$B$5/(POWER(LN(I3643),2))*P3643/100, O3643)</f>
        <v>#NUM!</v>
      </c>
      <c r="T3643" s="6" t="e">
        <f>-S3643*L3643/100000</f>
        <v>#NUM!</v>
      </c>
      <c r="U3643" s="4">
        <f>N3643+Q3643</f>
        <v>17</v>
      </c>
      <c r="V3643" s="4" t="e">
        <f>P3643*I3643/100/R3643</f>
        <v>#DIV/0!</v>
      </c>
      <c r="W3643" s="4" t="e">
        <f>V3643*H3643</f>
        <v>#DIV/0!</v>
      </c>
      <c r="X3643" s="6" t="e">
        <f>O3643+S3643</f>
        <v>#NUM!</v>
      </c>
      <c r="Y3643" s="6" t="e">
        <f>P3643*I3643/100/T3643</f>
        <v>#NUM!</v>
      </c>
      <c r="Z3643" s="6" t="e">
        <f>Y3643*H3643</f>
        <v>#NUM!</v>
      </c>
      <c r="AB3643" s="1" t="e">
        <f t="shared" si="112"/>
        <v>#DIV/0!</v>
      </c>
      <c r="AC3643" s="1" t="e">
        <f t="shared" si="113"/>
        <v>#DIV/0!</v>
      </c>
    </row>
    <row r="3644" spans="4:29" x14ac:dyDescent="0.25">
      <c r="D3644" s="1">
        <v>1995</v>
      </c>
      <c r="E3644" s="1" t="s">
        <v>107</v>
      </c>
      <c r="F3644" s="2" t="s">
        <v>293</v>
      </c>
      <c r="G3644">
        <v>4</v>
      </c>
      <c r="H3644">
        <v>3629102</v>
      </c>
      <c r="I3644" s="1">
        <v>1759.059</v>
      </c>
      <c r="J3644" s="1">
        <v>688</v>
      </c>
      <c r="K3644" s="1">
        <v>45866.67</v>
      </c>
      <c r="L3644" s="1">
        <v>39285.71</v>
      </c>
      <c r="M3644" s="3">
        <v>12</v>
      </c>
      <c r="N3644">
        <v>15</v>
      </c>
      <c r="O3644">
        <v>28</v>
      </c>
      <c r="P3644" s="1">
        <f>IF($A$3="Percentage of government revenue per capita",$B$3,0) + IF($A$3="Absolute extra revenue",AB3644,0) + IF($A$3="Absolute revenue per capita",AC3644,0)</f>
        <v>0</v>
      </c>
      <c r="Q3644" s="5">
        <f>-MIN(data!$B$4 / data!I3829 * data!P3829 / 100, data!N3829)</f>
        <v>0</v>
      </c>
      <c r="R3644" s="4">
        <f>-Q3644*K3644/1000</f>
        <v>0</v>
      </c>
      <c r="S3644" s="6">
        <f>-MIN(data!$B$5/(POWER(LN(I3644),2))*P3644/100, O3644)</f>
        <v>0</v>
      </c>
      <c r="T3644" s="6">
        <f>-S3644*L3644/100000</f>
        <v>0</v>
      </c>
      <c r="U3644" s="4">
        <f>N3644+Q3644</f>
        <v>15</v>
      </c>
      <c r="V3644" s="4" t="e">
        <f>P3644*I3644/100/R3644</f>
        <v>#DIV/0!</v>
      </c>
      <c r="W3644" s="4" t="e">
        <f>V3644*H3644</f>
        <v>#DIV/0!</v>
      </c>
      <c r="X3644" s="6">
        <f>O3644+S3644</f>
        <v>28</v>
      </c>
      <c r="Y3644" s="6" t="e">
        <f>P3644*I3644/100/T3644</f>
        <v>#DIV/0!</v>
      </c>
      <c r="Z3644" s="6" t="e">
        <f>Y3644*H3644</f>
        <v>#DIV/0!</v>
      </c>
      <c r="AB3644" s="1">
        <f t="shared" si="112"/>
        <v>0</v>
      </c>
      <c r="AC3644" s="1">
        <f t="shared" si="113"/>
        <v>0</v>
      </c>
    </row>
    <row r="3645" spans="4:29" x14ac:dyDescent="0.25">
      <c r="D3645" s="1">
        <v>1996</v>
      </c>
      <c r="E3645" s="1" t="s">
        <v>107</v>
      </c>
      <c r="F3645" s="2" t="s">
        <v>293</v>
      </c>
      <c r="G3645">
        <v>4</v>
      </c>
      <c r="H3645">
        <v>3601613</v>
      </c>
      <c r="I3645" s="1">
        <v>1878.43</v>
      </c>
      <c r="J3645" s="1">
        <v>578</v>
      </c>
      <c r="K3645" s="1">
        <v>43458.65</v>
      </c>
      <c r="L3645" s="1">
        <v>30769.23</v>
      </c>
      <c r="M3645" s="3">
        <v>11</v>
      </c>
      <c r="N3645">
        <v>13.3</v>
      </c>
      <c r="O3645">
        <v>26</v>
      </c>
      <c r="P3645" s="1">
        <f>IF($A$3="Percentage of government revenue per capita",$B$3,0) + IF($A$3="Absolute extra revenue",AB3645,0) + IF($A$3="Absolute revenue per capita",AC3645,0)</f>
        <v>0</v>
      </c>
      <c r="Q3645" s="5">
        <f>-MIN(data!$B$4 / data!I3830 * data!P3830 / 100, data!N3830)</f>
        <v>0</v>
      </c>
      <c r="R3645" s="4">
        <f>-Q3645*K3645/1000</f>
        <v>0</v>
      </c>
      <c r="S3645" s="6">
        <f>-MIN(data!$B$5/(POWER(LN(I3645),2))*P3645/100, O3645)</f>
        <v>0</v>
      </c>
      <c r="T3645" s="6">
        <f>-S3645*L3645/100000</f>
        <v>0</v>
      </c>
      <c r="U3645" s="4">
        <f>N3645+Q3645</f>
        <v>13.3</v>
      </c>
      <c r="V3645" s="4" t="e">
        <f>P3645*I3645/100/R3645</f>
        <v>#DIV/0!</v>
      </c>
      <c r="W3645" s="4" t="e">
        <f>V3645*H3645</f>
        <v>#DIV/0!</v>
      </c>
      <c r="X3645" s="6">
        <f>O3645+S3645</f>
        <v>26</v>
      </c>
      <c r="Y3645" s="6" t="e">
        <f>P3645*I3645/100/T3645</f>
        <v>#DIV/0!</v>
      </c>
      <c r="Z3645" s="6" t="e">
        <f>Y3645*H3645</f>
        <v>#DIV/0!</v>
      </c>
      <c r="AB3645" s="1">
        <f t="shared" si="112"/>
        <v>0</v>
      </c>
      <c r="AC3645" s="1">
        <f t="shared" si="113"/>
        <v>0</v>
      </c>
    </row>
    <row r="3646" spans="4:29" x14ac:dyDescent="0.25">
      <c r="D3646" s="1">
        <v>1997</v>
      </c>
      <c r="E3646" s="1" t="s">
        <v>107</v>
      </c>
      <c r="F3646" s="2" t="s">
        <v>293</v>
      </c>
      <c r="G3646">
        <v>4</v>
      </c>
      <c r="H3646">
        <v>3575137</v>
      </c>
      <c r="I3646" s="1">
        <v>2369.8029999999999</v>
      </c>
      <c r="J3646" s="1">
        <v>505</v>
      </c>
      <c r="K3646" s="1">
        <v>41056.910000000003</v>
      </c>
      <c r="L3646" s="1">
        <v>33333.33</v>
      </c>
      <c r="M3646" s="3">
        <v>8</v>
      </c>
      <c r="N3646">
        <v>12.3</v>
      </c>
      <c r="O3646">
        <v>21</v>
      </c>
      <c r="P3646" s="1">
        <f>IF($A$3="Percentage of government revenue per capita",$B$3,0) + IF($A$3="Absolute extra revenue",AB3646,0) + IF($A$3="Absolute revenue per capita",AC3646,0)</f>
        <v>0</v>
      </c>
      <c r="Q3646" s="5">
        <f>-MIN(data!$B$4 / data!I3831 * data!P3831 / 100, data!N3831)</f>
        <v>0</v>
      </c>
      <c r="R3646" s="4">
        <f>-Q3646*K3646/1000</f>
        <v>0</v>
      </c>
      <c r="S3646" s="6">
        <f>-MIN(data!$B$5/(POWER(LN(I3646),2))*P3646/100, O3646)</f>
        <v>0</v>
      </c>
      <c r="T3646" s="6">
        <f>-S3646*L3646/100000</f>
        <v>0</v>
      </c>
      <c r="U3646" s="4">
        <f>N3646+Q3646</f>
        <v>12.3</v>
      </c>
      <c r="V3646" s="4" t="e">
        <f>P3646*I3646/100/R3646</f>
        <v>#DIV/0!</v>
      </c>
      <c r="W3646" s="4" t="e">
        <f>V3646*H3646</f>
        <v>#DIV/0!</v>
      </c>
      <c r="X3646" s="6">
        <f>O3646+S3646</f>
        <v>21</v>
      </c>
      <c r="Y3646" s="6" t="e">
        <f>P3646*I3646/100/T3646</f>
        <v>#DIV/0!</v>
      </c>
      <c r="Z3646" s="6" t="e">
        <f>Y3646*H3646</f>
        <v>#DIV/0!</v>
      </c>
      <c r="AB3646" s="1">
        <f t="shared" si="112"/>
        <v>0</v>
      </c>
      <c r="AC3646" s="1">
        <f t="shared" si="113"/>
        <v>0</v>
      </c>
    </row>
    <row r="3647" spans="4:29" x14ac:dyDescent="0.25">
      <c r="D3647" s="1">
        <v>1998</v>
      </c>
      <c r="E3647" s="1" t="s">
        <v>107</v>
      </c>
      <c r="F3647" s="2" t="s">
        <v>293</v>
      </c>
      <c r="G3647">
        <v>4</v>
      </c>
      <c r="H3647">
        <v>3549331</v>
      </c>
      <c r="I3647" s="1">
        <v>2540.6370000000002</v>
      </c>
      <c r="J3647" s="1">
        <v>454</v>
      </c>
      <c r="K3647" s="1">
        <v>38803.42</v>
      </c>
      <c r="L3647" s="1">
        <v>30000</v>
      </c>
      <c r="M3647" s="3">
        <v>7</v>
      </c>
      <c r="N3647">
        <v>11.7</v>
      </c>
      <c r="O3647">
        <v>20</v>
      </c>
      <c r="P3647" s="1">
        <f>IF($A$3="Percentage of government revenue per capita",$B$3,0) + IF($A$3="Absolute extra revenue",AB3647,0) + IF($A$3="Absolute revenue per capita",AC3647,0)</f>
        <v>0</v>
      </c>
      <c r="Q3647" s="5">
        <f>-MIN(data!$B$4 / data!I3832 * data!P3832 / 100, data!N3832)</f>
        <v>0</v>
      </c>
      <c r="R3647" s="4">
        <f>-Q3647*K3647/1000</f>
        <v>0</v>
      </c>
      <c r="S3647" s="6">
        <f>-MIN(data!$B$5/(POWER(LN(I3647),2))*P3647/100, O3647)</f>
        <v>0</v>
      </c>
      <c r="T3647" s="6">
        <f>-S3647*L3647/100000</f>
        <v>0</v>
      </c>
      <c r="U3647" s="4">
        <f>N3647+Q3647</f>
        <v>11.7</v>
      </c>
      <c r="V3647" s="4" t="e">
        <f>P3647*I3647/100/R3647</f>
        <v>#DIV/0!</v>
      </c>
      <c r="W3647" s="4" t="e">
        <f>V3647*H3647</f>
        <v>#DIV/0!</v>
      </c>
      <c r="X3647" s="6">
        <f>O3647+S3647</f>
        <v>20</v>
      </c>
      <c r="Y3647" s="6" t="e">
        <f>P3647*I3647/100/T3647</f>
        <v>#DIV/0!</v>
      </c>
      <c r="Z3647" s="6" t="e">
        <f>Y3647*H3647</f>
        <v>#DIV/0!</v>
      </c>
      <c r="AB3647" s="1">
        <f t="shared" si="112"/>
        <v>0</v>
      </c>
      <c r="AC3647" s="1">
        <f t="shared" si="113"/>
        <v>0</v>
      </c>
    </row>
    <row r="3648" spans="4:29" x14ac:dyDescent="0.25">
      <c r="D3648" s="1">
        <v>1999</v>
      </c>
      <c r="E3648" s="1" t="s">
        <v>107</v>
      </c>
      <c r="F3648" s="2" t="s">
        <v>293</v>
      </c>
      <c r="G3648">
        <v>4</v>
      </c>
      <c r="H3648">
        <v>3524238</v>
      </c>
      <c r="I3648" s="1">
        <v>2521.0740000000001</v>
      </c>
      <c r="J3648" s="1">
        <v>411</v>
      </c>
      <c r="K3648" s="1">
        <v>36696.43</v>
      </c>
      <c r="L3648" s="1">
        <v>27777.78</v>
      </c>
      <c r="M3648" s="3">
        <v>6</v>
      </c>
      <c r="N3648">
        <v>11.2</v>
      </c>
      <c r="O3648">
        <v>18</v>
      </c>
      <c r="P3648" s="1">
        <f>IF($A$3="Percentage of government revenue per capita",$B$3,0) + IF($A$3="Absolute extra revenue",AB3648,0) + IF($A$3="Absolute revenue per capita",AC3648,0)</f>
        <v>0</v>
      </c>
      <c r="Q3648" s="5">
        <f>-MIN(data!$B$4 / data!I3833 * data!P3833 / 100, data!N3833)</f>
        <v>0</v>
      </c>
      <c r="R3648" s="4">
        <f>-Q3648*K3648/1000</f>
        <v>0</v>
      </c>
      <c r="S3648" s="6">
        <f>-MIN(data!$B$5/(POWER(LN(I3648),2))*P3648/100, O3648)</f>
        <v>0</v>
      </c>
      <c r="T3648" s="6">
        <f>-S3648*L3648/100000</f>
        <v>0</v>
      </c>
      <c r="U3648" s="4">
        <f>N3648+Q3648</f>
        <v>11.2</v>
      </c>
      <c r="V3648" s="4" t="e">
        <f>P3648*I3648/100/R3648</f>
        <v>#DIV/0!</v>
      </c>
      <c r="W3648" s="4" t="e">
        <f>V3648*H3648</f>
        <v>#DIV/0!</v>
      </c>
      <c r="X3648" s="6">
        <f>O3648+S3648</f>
        <v>18</v>
      </c>
      <c r="Y3648" s="6" t="e">
        <f>P3648*I3648/100/T3648</f>
        <v>#DIV/0!</v>
      </c>
      <c r="Z3648" s="6" t="e">
        <f>Y3648*H3648</f>
        <v>#DIV/0!</v>
      </c>
      <c r="AB3648" s="1">
        <f t="shared" si="112"/>
        <v>0</v>
      </c>
      <c r="AC3648" s="1">
        <f t="shared" si="113"/>
        <v>0</v>
      </c>
    </row>
    <row r="3649" spans="4:29" x14ac:dyDescent="0.25">
      <c r="D3649" s="1">
        <v>2000</v>
      </c>
      <c r="E3649" s="1" t="s">
        <v>107</v>
      </c>
      <c r="F3649" s="2" t="s">
        <v>293</v>
      </c>
      <c r="G3649">
        <v>4</v>
      </c>
      <c r="H3649">
        <v>3499536</v>
      </c>
      <c r="I3649" s="1">
        <v>2510.652</v>
      </c>
      <c r="J3649" s="1">
        <v>375</v>
      </c>
      <c r="K3649" s="1">
        <v>35046.730000000003</v>
      </c>
      <c r="L3649" s="1">
        <v>31250</v>
      </c>
      <c r="M3649" s="3">
        <v>5</v>
      </c>
      <c r="N3649">
        <v>10.7</v>
      </c>
      <c r="O3649">
        <v>16</v>
      </c>
      <c r="P3649" s="1">
        <f>IF($A$3="Percentage of government revenue per capita",$B$3,0) + IF($A$3="Absolute extra revenue",AB3649,0) + IF($A$3="Absolute revenue per capita",AC3649,0)</f>
        <v>0</v>
      </c>
      <c r="Q3649" s="5">
        <f>-MIN(data!$B$4 / data!I3834 * data!P3834 / 100, data!N3834)</f>
        <v>0</v>
      </c>
      <c r="R3649" s="4">
        <f>-Q3649*K3649/1000</f>
        <v>0</v>
      </c>
      <c r="S3649" s="6">
        <f>-MIN(data!$B$5/(POWER(LN(I3649),2))*P3649/100, O3649)</f>
        <v>0</v>
      </c>
      <c r="T3649" s="6">
        <f>-S3649*L3649/100000</f>
        <v>0</v>
      </c>
      <c r="U3649" s="4">
        <f>N3649+Q3649</f>
        <v>10.7</v>
      </c>
      <c r="V3649" s="4" t="e">
        <f>P3649*I3649/100/R3649</f>
        <v>#DIV/0!</v>
      </c>
      <c r="W3649" s="4" t="e">
        <f>V3649*H3649</f>
        <v>#DIV/0!</v>
      </c>
      <c r="X3649" s="6">
        <f>O3649+S3649</f>
        <v>16</v>
      </c>
      <c r="Y3649" s="6" t="e">
        <f>P3649*I3649/100/T3649</f>
        <v>#DIV/0!</v>
      </c>
      <c r="Z3649" s="6" t="e">
        <f>Y3649*H3649</f>
        <v>#DIV/0!</v>
      </c>
      <c r="AB3649" s="1">
        <f t="shared" si="112"/>
        <v>0</v>
      </c>
      <c r="AC3649" s="1">
        <f t="shared" si="113"/>
        <v>0</v>
      </c>
    </row>
    <row r="3650" spans="4:29" x14ac:dyDescent="0.25">
      <c r="D3650" s="1">
        <v>2001</v>
      </c>
      <c r="E3650" s="1" t="s">
        <v>107</v>
      </c>
      <c r="F3650" s="2" t="s">
        <v>293</v>
      </c>
      <c r="G3650">
        <v>4</v>
      </c>
      <c r="H3650">
        <v>3470818</v>
      </c>
      <c r="I3650" s="1">
        <v>2499.239</v>
      </c>
      <c r="J3650" s="1">
        <v>344</v>
      </c>
      <c r="K3650" s="1">
        <v>33398.06</v>
      </c>
      <c r="L3650" s="1">
        <v>25000</v>
      </c>
      <c r="M3650" s="3">
        <v>5</v>
      </c>
      <c r="N3650">
        <v>10.3</v>
      </c>
      <c r="O3650">
        <v>16</v>
      </c>
      <c r="P3650" s="1">
        <f>IF($A$3="Percentage of government revenue per capita",$B$3,0) + IF($A$3="Absolute extra revenue",AB3650,0) + IF($A$3="Absolute revenue per capita",AC3650,0)</f>
        <v>0</v>
      </c>
      <c r="Q3650" s="5">
        <f>-MIN(data!$B$4 / data!I3835 * data!P3835 / 100, data!N3835)</f>
        <v>0</v>
      </c>
      <c r="R3650" s="4">
        <f>-Q3650*K3650/1000</f>
        <v>0</v>
      </c>
      <c r="S3650" s="6">
        <f>-MIN(data!$B$5/(POWER(LN(I3650),2))*P3650/100, O3650)</f>
        <v>0</v>
      </c>
      <c r="T3650" s="6">
        <f>-S3650*L3650/100000</f>
        <v>0</v>
      </c>
      <c r="U3650" s="4">
        <f>N3650+Q3650</f>
        <v>10.3</v>
      </c>
      <c r="V3650" s="4" t="e">
        <f>P3650*I3650/100/R3650</f>
        <v>#DIV/0!</v>
      </c>
      <c r="W3650" s="4" t="e">
        <f>V3650*H3650</f>
        <v>#DIV/0!</v>
      </c>
      <c r="X3650" s="6">
        <f>O3650+S3650</f>
        <v>16</v>
      </c>
      <c r="Y3650" s="6" t="e">
        <f>P3650*I3650/100/T3650</f>
        <v>#DIV/0!</v>
      </c>
      <c r="Z3650" s="6" t="e">
        <f>Y3650*H3650</f>
        <v>#DIV/0!</v>
      </c>
      <c r="AB3650" s="1">
        <f t="shared" si="112"/>
        <v>0</v>
      </c>
      <c r="AC3650" s="1">
        <f t="shared" si="113"/>
        <v>0</v>
      </c>
    </row>
    <row r="3651" spans="4:29" x14ac:dyDescent="0.25">
      <c r="D3651" s="1">
        <v>2002</v>
      </c>
      <c r="E3651" s="1" t="s">
        <v>107</v>
      </c>
      <c r="F3651" s="2" t="s">
        <v>293</v>
      </c>
      <c r="G3651">
        <v>4</v>
      </c>
      <c r="H3651">
        <v>3443067</v>
      </c>
      <c r="I3651" s="1">
        <v>2668.0729999999999</v>
      </c>
      <c r="J3651" s="1">
        <v>318</v>
      </c>
      <c r="K3651" s="1">
        <v>32121.21</v>
      </c>
      <c r="L3651" s="1">
        <v>28571.43</v>
      </c>
      <c r="M3651" s="3">
        <v>4</v>
      </c>
      <c r="N3651">
        <v>9.9</v>
      </c>
      <c r="O3651">
        <v>14</v>
      </c>
      <c r="P3651" s="1">
        <f>IF($A$3="Percentage of government revenue per capita",$B$3,0) + IF($A$3="Absolute extra revenue",AB3651,0) + IF($A$3="Absolute revenue per capita",AC3651,0)</f>
        <v>0</v>
      </c>
      <c r="Q3651" s="5">
        <f>-MIN(data!$B$4 / data!I3836 * data!P3836 / 100, data!N3836)</f>
        <v>0</v>
      </c>
      <c r="R3651" s="4">
        <f>-Q3651*K3651/1000</f>
        <v>0</v>
      </c>
      <c r="S3651" s="6">
        <f>-MIN(data!$B$5/(POWER(LN(I3651),2))*P3651/100, O3651)</f>
        <v>0</v>
      </c>
      <c r="T3651" s="6">
        <f>-S3651*L3651/100000</f>
        <v>0</v>
      </c>
      <c r="U3651" s="4">
        <f>N3651+Q3651</f>
        <v>9.9</v>
      </c>
      <c r="V3651" s="4" t="e">
        <f>P3651*I3651/100/R3651</f>
        <v>#DIV/0!</v>
      </c>
      <c r="W3651" s="4" t="e">
        <f>V3651*H3651</f>
        <v>#DIV/0!</v>
      </c>
      <c r="X3651" s="6">
        <f>O3651+S3651</f>
        <v>14</v>
      </c>
      <c r="Y3651" s="6" t="e">
        <f>P3651*I3651/100/T3651</f>
        <v>#DIV/0!</v>
      </c>
      <c r="Z3651" s="6" t="e">
        <f>Y3651*H3651</f>
        <v>#DIV/0!</v>
      </c>
      <c r="AB3651" s="1">
        <f t="shared" si="112"/>
        <v>0</v>
      </c>
      <c r="AC3651" s="1">
        <f t="shared" si="113"/>
        <v>0</v>
      </c>
    </row>
    <row r="3652" spans="4:29" x14ac:dyDescent="0.25">
      <c r="D3652" s="1">
        <v>2003</v>
      </c>
      <c r="E3652" s="1" t="s">
        <v>107</v>
      </c>
      <c r="F3652" s="2" t="s">
        <v>293</v>
      </c>
      <c r="G3652">
        <v>4</v>
      </c>
      <c r="H3652">
        <v>3415213</v>
      </c>
      <c r="I3652" s="1">
        <v>2886.6669999999999</v>
      </c>
      <c r="J3652" s="1">
        <v>299</v>
      </c>
      <c r="K3652" s="1">
        <v>31473.68</v>
      </c>
      <c r="L3652" s="1">
        <v>28571.43</v>
      </c>
      <c r="M3652" s="3">
        <v>4</v>
      </c>
      <c r="N3652">
        <v>9.5</v>
      </c>
      <c r="O3652">
        <v>14</v>
      </c>
      <c r="P3652" s="1">
        <f>IF($A$3="Percentage of government revenue per capita",$B$3,0) + IF($A$3="Absolute extra revenue",AB3652,0) + IF($A$3="Absolute revenue per capita",AC3652,0)</f>
        <v>0</v>
      </c>
      <c r="Q3652" s="5">
        <f>-MIN(data!$B$4 / data!I3837 * data!P3837 / 100, data!N3837)</f>
        <v>0</v>
      </c>
      <c r="R3652" s="4">
        <f>-Q3652*K3652/1000</f>
        <v>0</v>
      </c>
      <c r="S3652" s="6">
        <f>-MIN(data!$B$5/(POWER(LN(I3652),2))*P3652/100, O3652)</f>
        <v>0</v>
      </c>
      <c r="T3652" s="6">
        <f>-S3652*L3652/100000</f>
        <v>0</v>
      </c>
      <c r="U3652" s="4">
        <f>N3652+Q3652</f>
        <v>9.5</v>
      </c>
      <c r="V3652" s="4" t="e">
        <f>P3652*I3652/100/R3652</f>
        <v>#DIV/0!</v>
      </c>
      <c r="W3652" s="4" t="e">
        <f>V3652*H3652</f>
        <v>#DIV/0!</v>
      </c>
      <c r="X3652" s="6">
        <f>O3652+S3652</f>
        <v>14</v>
      </c>
      <c r="Y3652" s="6" t="e">
        <f>P3652*I3652/100/T3652</f>
        <v>#DIV/0!</v>
      </c>
      <c r="Z3652" s="6" t="e">
        <f>Y3652*H3652</f>
        <v>#DIV/0!</v>
      </c>
      <c r="AB3652" s="1">
        <f t="shared" ref="AB3652:AB3715" si="114">$B$3*100/H3652/I3652</f>
        <v>0</v>
      </c>
      <c r="AC3652" s="1">
        <f t="shared" ref="AC3652:AC3715" si="115">$B$3/I3652*100</f>
        <v>0</v>
      </c>
    </row>
    <row r="3653" spans="4:29" x14ac:dyDescent="0.25">
      <c r="D3653" s="1">
        <v>2004</v>
      </c>
      <c r="E3653" s="1" t="s">
        <v>107</v>
      </c>
      <c r="F3653" s="2" t="s">
        <v>293</v>
      </c>
      <c r="G3653">
        <v>4</v>
      </c>
      <c r="H3653">
        <v>3377075</v>
      </c>
      <c r="I3653" s="1">
        <v>3141.2779999999998</v>
      </c>
      <c r="J3653" s="1">
        <v>286</v>
      </c>
      <c r="K3653" s="1">
        <v>30752.69</v>
      </c>
      <c r="L3653" s="1">
        <v>33333.33</v>
      </c>
      <c r="M3653" s="3">
        <v>4</v>
      </c>
      <c r="N3653">
        <v>9.3000000000000007</v>
      </c>
      <c r="O3653">
        <v>12</v>
      </c>
      <c r="P3653" s="1">
        <f>IF($A$3="Percentage of government revenue per capita",$B$3,0) + IF($A$3="Absolute extra revenue",AB3653,0) + IF($A$3="Absolute revenue per capita",AC3653,0)</f>
        <v>0</v>
      </c>
      <c r="Q3653" s="5">
        <f>-MIN(data!$B$4 / data!I3838 * data!P3838 / 100, data!N3838)</f>
        <v>0</v>
      </c>
      <c r="R3653" s="4">
        <f>-Q3653*K3653/1000</f>
        <v>0</v>
      </c>
      <c r="S3653" s="6">
        <f>-MIN(data!$B$5/(POWER(LN(I3653),2))*P3653/100, O3653)</f>
        <v>0</v>
      </c>
      <c r="T3653" s="6">
        <f>-S3653*L3653/100000</f>
        <v>0</v>
      </c>
      <c r="U3653" s="4">
        <f>N3653+Q3653</f>
        <v>9.3000000000000007</v>
      </c>
      <c r="V3653" s="4" t="e">
        <f>P3653*I3653/100/R3653</f>
        <v>#DIV/0!</v>
      </c>
      <c r="W3653" s="4" t="e">
        <f>V3653*H3653</f>
        <v>#DIV/0!</v>
      </c>
      <c r="X3653" s="6">
        <f>O3653+S3653</f>
        <v>12</v>
      </c>
      <c r="Y3653" s="6" t="e">
        <f>P3653*I3653/100/T3653</f>
        <v>#DIV/0!</v>
      </c>
      <c r="Z3653" s="6" t="e">
        <f>Y3653*H3653</f>
        <v>#DIV/0!</v>
      </c>
      <c r="AB3653" s="1">
        <f t="shared" si="114"/>
        <v>0</v>
      </c>
      <c r="AC3653" s="1">
        <f t="shared" si="115"/>
        <v>0</v>
      </c>
    </row>
    <row r="3654" spans="4:29" x14ac:dyDescent="0.25">
      <c r="D3654" s="1">
        <v>2005</v>
      </c>
      <c r="E3654" s="1" t="s">
        <v>107</v>
      </c>
      <c r="F3654" s="2" t="s">
        <v>293</v>
      </c>
      <c r="G3654">
        <v>4</v>
      </c>
      <c r="H3654">
        <v>3322528</v>
      </c>
      <c r="I3654" s="1">
        <v>3555.491</v>
      </c>
      <c r="J3654" s="1">
        <v>276</v>
      </c>
      <c r="K3654" s="1">
        <v>30666.67</v>
      </c>
      <c r="L3654" s="1">
        <v>33333.33</v>
      </c>
      <c r="M3654" s="3">
        <v>4</v>
      </c>
      <c r="N3654">
        <v>9</v>
      </c>
      <c r="O3654">
        <v>12</v>
      </c>
      <c r="P3654" s="1">
        <f>IF($A$3="Percentage of government revenue per capita",$B$3,0) + IF($A$3="Absolute extra revenue",AB3654,0) + IF($A$3="Absolute revenue per capita",AC3654,0)</f>
        <v>0</v>
      </c>
      <c r="Q3654" s="5">
        <f>-MIN(data!$B$4 / data!I3839 * data!P3839 / 100, data!N3839)</f>
        <v>0</v>
      </c>
      <c r="R3654" s="4">
        <f>-Q3654*K3654/1000</f>
        <v>0</v>
      </c>
      <c r="S3654" s="6">
        <f>-MIN(data!$B$5/(POWER(LN(I3654),2))*P3654/100, O3654)</f>
        <v>0</v>
      </c>
      <c r="T3654" s="6">
        <f>-S3654*L3654/100000</f>
        <v>0</v>
      </c>
      <c r="U3654" s="4">
        <f>N3654+Q3654</f>
        <v>9</v>
      </c>
      <c r="V3654" s="4" t="e">
        <f>P3654*I3654/100/R3654</f>
        <v>#DIV/0!</v>
      </c>
      <c r="W3654" s="4" t="e">
        <f>V3654*H3654</f>
        <v>#DIV/0!</v>
      </c>
      <c r="X3654" s="6">
        <f>O3654+S3654</f>
        <v>12</v>
      </c>
      <c r="Y3654" s="6" t="e">
        <f>P3654*I3654/100/T3654</f>
        <v>#DIV/0!</v>
      </c>
      <c r="Z3654" s="6" t="e">
        <f>Y3654*H3654</f>
        <v>#DIV/0!</v>
      </c>
      <c r="AB3654" s="1">
        <f t="shared" si="114"/>
        <v>0</v>
      </c>
      <c r="AC3654" s="1">
        <f t="shared" si="115"/>
        <v>0</v>
      </c>
    </row>
    <row r="3655" spans="4:29" x14ac:dyDescent="0.25">
      <c r="D3655" s="1">
        <v>2006</v>
      </c>
      <c r="E3655" s="1" t="s">
        <v>107</v>
      </c>
      <c r="F3655" s="2" t="s">
        <v>293</v>
      </c>
      <c r="G3655">
        <v>4</v>
      </c>
      <c r="H3655">
        <v>3269909</v>
      </c>
      <c r="I3655" s="1">
        <v>3914.78</v>
      </c>
      <c r="J3655" s="1">
        <v>264</v>
      </c>
      <c r="K3655" s="1">
        <v>30344.83</v>
      </c>
      <c r="L3655" s="1">
        <v>30769.23</v>
      </c>
      <c r="M3655" s="3">
        <v>4</v>
      </c>
      <c r="N3655">
        <v>8.6999999999999993</v>
      </c>
      <c r="O3655">
        <v>13</v>
      </c>
      <c r="P3655" s="1">
        <f>IF($A$3="Percentage of government revenue per capita",$B$3,0) + IF($A$3="Absolute extra revenue",AB3655,0) + IF($A$3="Absolute revenue per capita",AC3655,0)</f>
        <v>0</v>
      </c>
      <c r="Q3655" s="5">
        <f>-MIN(data!$B$4 / data!I3840 * data!P3840 / 100, data!N3840)</f>
        <v>0</v>
      </c>
      <c r="R3655" s="4">
        <f>-Q3655*K3655/1000</f>
        <v>0</v>
      </c>
      <c r="S3655" s="6">
        <f>-MIN(data!$B$5/(POWER(LN(I3655),2))*P3655/100, O3655)</f>
        <v>0</v>
      </c>
      <c r="T3655" s="6">
        <f>-S3655*L3655/100000</f>
        <v>0</v>
      </c>
      <c r="U3655" s="4">
        <f>N3655+Q3655</f>
        <v>8.6999999999999993</v>
      </c>
      <c r="V3655" s="4" t="e">
        <f>P3655*I3655/100/R3655</f>
        <v>#DIV/0!</v>
      </c>
      <c r="W3655" s="4" t="e">
        <f>V3655*H3655</f>
        <v>#DIV/0!</v>
      </c>
      <c r="X3655" s="6">
        <f>O3655+S3655</f>
        <v>13</v>
      </c>
      <c r="Y3655" s="6" t="e">
        <f>P3655*I3655/100/T3655</f>
        <v>#DIV/0!</v>
      </c>
      <c r="Z3655" s="6" t="e">
        <f>Y3655*H3655</f>
        <v>#DIV/0!</v>
      </c>
      <c r="AB3655" s="1">
        <f t="shared" si="114"/>
        <v>0</v>
      </c>
      <c r="AC3655" s="1">
        <f t="shared" si="115"/>
        <v>0</v>
      </c>
    </row>
    <row r="3656" spans="4:29" x14ac:dyDescent="0.25">
      <c r="D3656" s="1">
        <v>2007</v>
      </c>
      <c r="E3656" s="1" t="s">
        <v>107</v>
      </c>
      <c r="F3656" s="2" t="s">
        <v>293</v>
      </c>
      <c r="G3656">
        <v>4</v>
      </c>
      <c r="H3656">
        <v>3231294</v>
      </c>
      <c r="I3656" s="1">
        <v>4452.4930000000004</v>
      </c>
      <c r="J3656" s="1">
        <v>247</v>
      </c>
      <c r="K3656" s="1">
        <v>30493.83</v>
      </c>
      <c r="L3656" s="1">
        <v>33333.33</v>
      </c>
      <c r="M3656" s="3">
        <v>4</v>
      </c>
      <c r="N3656">
        <v>8.1</v>
      </c>
      <c r="O3656">
        <v>12</v>
      </c>
      <c r="P3656" s="1">
        <f>IF($A$3="Percentage of government revenue per capita",$B$3,0) + IF($A$3="Absolute extra revenue",AB3656,0) + IF($A$3="Absolute revenue per capita",AC3656,0)</f>
        <v>0</v>
      </c>
      <c r="Q3656" s="5">
        <f>-MIN(data!$B$4 / data!I3841 * data!P3841 / 100, data!N3841)</f>
        <v>0</v>
      </c>
      <c r="R3656" s="4">
        <f>-Q3656*K3656/1000</f>
        <v>0</v>
      </c>
      <c r="S3656" s="6">
        <f>-MIN(data!$B$5/(POWER(LN(I3656),2))*P3656/100, O3656)</f>
        <v>0</v>
      </c>
      <c r="T3656" s="6">
        <f>-S3656*L3656/100000</f>
        <v>0</v>
      </c>
      <c r="U3656" s="4">
        <f>N3656+Q3656</f>
        <v>8.1</v>
      </c>
      <c r="V3656" s="4" t="e">
        <f>P3656*I3656/100/R3656</f>
        <v>#DIV/0!</v>
      </c>
      <c r="W3656" s="4" t="e">
        <f>V3656*H3656</f>
        <v>#DIV/0!</v>
      </c>
      <c r="X3656" s="6">
        <f>O3656+S3656</f>
        <v>12</v>
      </c>
      <c r="Y3656" s="6" t="e">
        <f>P3656*I3656/100/T3656</f>
        <v>#DIV/0!</v>
      </c>
      <c r="Z3656" s="6" t="e">
        <f>Y3656*H3656</f>
        <v>#DIV/0!</v>
      </c>
      <c r="AB3656" s="1">
        <f t="shared" si="114"/>
        <v>0</v>
      </c>
      <c r="AC3656" s="1">
        <f t="shared" si="115"/>
        <v>0</v>
      </c>
    </row>
    <row r="3657" spans="4:29" x14ac:dyDescent="0.25">
      <c r="D3657" s="1">
        <v>2008</v>
      </c>
      <c r="E3657" s="1" t="s">
        <v>107</v>
      </c>
      <c r="F3657" s="2" t="s">
        <v>293</v>
      </c>
      <c r="G3657">
        <v>4</v>
      </c>
      <c r="H3657">
        <v>3198231</v>
      </c>
      <c r="I3657" s="1">
        <v>4693.1570000000002</v>
      </c>
      <c r="J3657" s="1">
        <v>227</v>
      </c>
      <c r="K3657" s="1">
        <v>30675.68</v>
      </c>
      <c r="L3657" s="1">
        <v>27272.73</v>
      </c>
      <c r="M3657" s="3">
        <v>4</v>
      </c>
      <c r="N3657">
        <v>7.4</v>
      </c>
      <c r="O3657">
        <v>11</v>
      </c>
      <c r="P3657" s="1">
        <f>IF($A$3="Percentage of government revenue per capita",$B$3,0) + IF($A$3="Absolute extra revenue",AB3657,0) + IF($A$3="Absolute revenue per capita",AC3657,0)</f>
        <v>0</v>
      </c>
      <c r="Q3657" s="5">
        <f>-MIN(data!$B$4 / data!I3842 * data!P3842 / 100, data!N3842)</f>
        <v>0</v>
      </c>
      <c r="R3657" s="4">
        <f>-Q3657*K3657/1000</f>
        <v>0</v>
      </c>
      <c r="S3657" s="6">
        <f>-MIN(data!$B$5/(POWER(LN(I3657),2))*P3657/100, O3657)</f>
        <v>0</v>
      </c>
      <c r="T3657" s="6">
        <f>-S3657*L3657/100000</f>
        <v>0</v>
      </c>
      <c r="U3657" s="4">
        <f>N3657+Q3657</f>
        <v>7.4</v>
      </c>
      <c r="V3657" s="4" t="e">
        <f>P3657*I3657/100/R3657</f>
        <v>#DIV/0!</v>
      </c>
      <c r="W3657" s="4" t="e">
        <f>V3657*H3657</f>
        <v>#DIV/0!</v>
      </c>
      <c r="X3657" s="6">
        <f>O3657+S3657</f>
        <v>11</v>
      </c>
      <c r="Y3657" s="6" t="e">
        <f>P3657*I3657/100/T3657</f>
        <v>#DIV/0!</v>
      </c>
      <c r="Z3657" s="6" t="e">
        <f>Y3657*H3657</f>
        <v>#DIV/0!</v>
      </c>
      <c r="AB3657" s="1">
        <f t="shared" si="114"/>
        <v>0</v>
      </c>
      <c r="AC3657" s="1">
        <f t="shared" si="115"/>
        <v>0</v>
      </c>
    </row>
    <row r="3658" spans="4:29" x14ac:dyDescent="0.25">
      <c r="D3658" s="1">
        <v>2009</v>
      </c>
      <c r="E3658" s="1" t="s">
        <v>107</v>
      </c>
      <c r="F3658" s="2" t="s">
        <v>293</v>
      </c>
      <c r="G3658">
        <v>4</v>
      </c>
      <c r="H3658">
        <v>3162916</v>
      </c>
      <c r="I3658" s="1">
        <v>4131.4520000000002</v>
      </c>
      <c r="J3658" s="1">
        <v>207</v>
      </c>
      <c r="K3658" s="1">
        <v>30895.52</v>
      </c>
      <c r="L3658" s="1">
        <v>30000</v>
      </c>
      <c r="M3658" s="3">
        <v>3</v>
      </c>
      <c r="N3658">
        <v>6.7</v>
      </c>
      <c r="O3658">
        <v>10</v>
      </c>
      <c r="P3658" s="1">
        <f>IF($A$3="Percentage of government revenue per capita",$B$3,0) + IF($A$3="Absolute extra revenue",AB3658,0) + IF($A$3="Absolute revenue per capita",AC3658,0)</f>
        <v>0</v>
      </c>
      <c r="Q3658" s="5">
        <f>-MIN(data!$B$4 / data!I3843 * data!P3843 / 100, data!N3843)</f>
        <v>0</v>
      </c>
      <c r="R3658" s="4">
        <f>-Q3658*K3658/1000</f>
        <v>0</v>
      </c>
      <c r="S3658" s="6">
        <f>-MIN(data!$B$5/(POWER(LN(I3658),2))*P3658/100, O3658)</f>
        <v>0</v>
      </c>
      <c r="T3658" s="6">
        <f>-S3658*L3658/100000</f>
        <v>0</v>
      </c>
      <c r="U3658" s="4">
        <f>N3658+Q3658</f>
        <v>6.7</v>
      </c>
      <c r="V3658" s="4" t="e">
        <f>P3658*I3658/100/R3658</f>
        <v>#DIV/0!</v>
      </c>
      <c r="W3658" s="4" t="e">
        <f>V3658*H3658</f>
        <v>#DIV/0!</v>
      </c>
      <c r="X3658" s="6">
        <f>O3658+S3658</f>
        <v>10</v>
      </c>
      <c r="Y3658" s="6" t="e">
        <f>P3658*I3658/100/T3658</f>
        <v>#DIV/0!</v>
      </c>
      <c r="Z3658" s="6" t="e">
        <f>Y3658*H3658</f>
        <v>#DIV/0!</v>
      </c>
      <c r="AB3658" s="1">
        <f t="shared" si="114"/>
        <v>0</v>
      </c>
      <c r="AC3658" s="1">
        <f t="shared" si="115"/>
        <v>0</v>
      </c>
    </row>
    <row r="3659" spans="4:29" x14ac:dyDescent="0.25">
      <c r="D3659" s="1">
        <v>2010</v>
      </c>
      <c r="E3659" s="1" t="s">
        <v>107</v>
      </c>
      <c r="F3659" s="2" t="s">
        <v>293</v>
      </c>
      <c r="G3659">
        <v>4</v>
      </c>
      <c r="H3659">
        <v>3097282</v>
      </c>
      <c r="I3659" s="1">
        <v>3824.3719999999998</v>
      </c>
      <c r="J3659" s="1">
        <v>189</v>
      </c>
      <c r="K3659" s="1">
        <v>31500</v>
      </c>
      <c r="L3659" s="1">
        <v>33333.33</v>
      </c>
      <c r="M3659" s="3">
        <v>3</v>
      </c>
      <c r="N3659">
        <v>6</v>
      </c>
      <c r="O3659">
        <v>9</v>
      </c>
      <c r="P3659" s="1">
        <f>IF($A$3="Percentage of government revenue per capita",$B$3,0) + IF($A$3="Absolute extra revenue",AB3659,0) + IF($A$3="Absolute revenue per capita",AC3659,0)</f>
        <v>0</v>
      </c>
      <c r="Q3659" s="5">
        <f>-MIN(data!$B$4 / data!I3844 * data!P3844 / 100, data!N3844)</f>
        <v>0</v>
      </c>
      <c r="R3659" s="4">
        <f>-Q3659*K3659/1000</f>
        <v>0</v>
      </c>
      <c r="S3659" s="6">
        <f>-MIN(data!$B$5/(POWER(LN(I3659),2))*P3659/100, O3659)</f>
        <v>0</v>
      </c>
      <c r="T3659" s="6">
        <f>-S3659*L3659/100000</f>
        <v>0</v>
      </c>
      <c r="U3659" s="4">
        <f>N3659+Q3659</f>
        <v>6</v>
      </c>
      <c r="V3659" s="4" t="e">
        <f>P3659*I3659/100/R3659</f>
        <v>#DIV/0!</v>
      </c>
      <c r="W3659" s="4" t="e">
        <f>V3659*H3659</f>
        <v>#DIV/0!</v>
      </c>
      <c r="X3659" s="6">
        <f>O3659+S3659</f>
        <v>9</v>
      </c>
      <c r="Y3659" s="6" t="e">
        <f>P3659*I3659/100/T3659</f>
        <v>#DIV/0!</v>
      </c>
      <c r="Z3659" s="6" t="e">
        <f>Y3659*H3659</f>
        <v>#DIV/0!</v>
      </c>
      <c r="AB3659" s="1">
        <f t="shared" si="114"/>
        <v>0</v>
      </c>
      <c r="AC3659" s="1">
        <f t="shared" si="115"/>
        <v>0</v>
      </c>
    </row>
    <row r="3660" spans="4:29" x14ac:dyDescent="0.25">
      <c r="D3660" s="1">
        <v>2011</v>
      </c>
      <c r="E3660" s="1" t="s">
        <v>107</v>
      </c>
      <c r="F3660" s="2" t="s">
        <v>293</v>
      </c>
      <c r="G3660">
        <v>4</v>
      </c>
      <c r="H3660">
        <v>3028115</v>
      </c>
      <c r="I3660" s="1">
        <v>3945.3270000000002</v>
      </c>
      <c r="J3660" s="1">
        <v>174</v>
      </c>
      <c r="K3660" s="1">
        <v>31636.36</v>
      </c>
      <c r="L3660" s="1">
        <v>27272.73</v>
      </c>
      <c r="M3660" s="3">
        <v>3</v>
      </c>
      <c r="N3660">
        <v>5.5</v>
      </c>
      <c r="O3660">
        <v>11</v>
      </c>
      <c r="P3660" s="1">
        <f>IF($A$3="Percentage of government revenue per capita",$B$3,0) + IF($A$3="Absolute extra revenue",AB3660,0) + IF($A$3="Absolute revenue per capita",AC3660,0)</f>
        <v>0</v>
      </c>
      <c r="Q3660" s="5">
        <f>-MIN(data!$B$4 / data!I3845 * data!P3845 / 100, data!N3845)</f>
        <v>0</v>
      </c>
      <c r="R3660" s="4">
        <f>-Q3660*K3660/1000</f>
        <v>0</v>
      </c>
      <c r="S3660" s="6">
        <f>-MIN(data!$B$5/(POWER(LN(I3660),2))*P3660/100, O3660)</f>
        <v>0</v>
      </c>
      <c r="T3660" s="6">
        <f>-S3660*L3660/100000</f>
        <v>0</v>
      </c>
      <c r="U3660" s="4">
        <f>N3660+Q3660</f>
        <v>5.5</v>
      </c>
      <c r="V3660" s="4" t="e">
        <f>P3660*I3660/100/R3660</f>
        <v>#DIV/0!</v>
      </c>
      <c r="W3660" s="4" t="e">
        <f>V3660*H3660</f>
        <v>#DIV/0!</v>
      </c>
      <c r="X3660" s="6">
        <f>O3660+S3660</f>
        <v>11</v>
      </c>
      <c r="Y3660" s="6" t="e">
        <f>P3660*I3660/100/T3660</f>
        <v>#DIV/0!</v>
      </c>
      <c r="Z3660" s="6" t="e">
        <f>Y3660*H3660</f>
        <v>#DIV/0!</v>
      </c>
      <c r="AB3660" s="1">
        <f t="shared" si="114"/>
        <v>0</v>
      </c>
      <c r="AC3660" s="1">
        <f t="shared" si="115"/>
        <v>0</v>
      </c>
    </row>
    <row r="3661" spans="4:29" x14ac:dyDescent="0.25">
      <c r="D3661" s="1">
        <v>2012</v>
      </c>
      <c r="E3661" s="1" t="s">
        <v>107</v>
      </c>
      <c r="F3661" s="2" t="s">
        <v>293</v>
      </c>
      <c r="G3661">
        <v>4</v>
      </c>
      <c r="H3661">
        <v>2987773</v>
      </c>
      <c r="I3661" s="1">
        <v>4132.4709999999995</v>
      </c>
      <c r="J3661" s="1">
        <v>163</v>
      </c>
      <c r="K3661" s="1">
        <v>31346.15</v>
      </c>
      <c r="L3661" s="1">
        <v>30000</v>
      </c>
      <c r="M3661" s="3">
        <v>3</v>
      </c>
      <c r="N3661">
        <v>5.2</v>
      </c>
      <c r="O3661">
        <v>10</v>
      </c>
      <c r="P3661" s="1">
        <f>IF($A$3="Percentage of government revenue per capita",$B$3,0) + IF($A$3="Absolute extra revenue",AB3661,0) + IF($A$3="Absolute revenue per capita",AC3661,0)</f>
        <v>0</v>
      </c>
      <c r="Q3661" s="5">
        <f>-MIN(data!$B$4 / data!I3846 * data!P3846 / 100, data!N3846)</f>
        <v>0</v>
      </c>
      <c r="R3661" s="4">
        <f>-Q3661*K3661/1000</f>
        <v>0</v>
      </c>
      <c r="S3661" s="6">
        <f>-MIN(data!$B$5/(POWER(LN(I3661),2))*P3661/100, O3661)</f>
        <v>0</v>
      </c>
      <c r="T3661" s="6">
        <f>-S3661*L3661/100000</f>
        <v>0</v>
      </c>
      <c r="U3661" s="4">
        <f>N3661+Q3661</f>
        <v>5.2</v>
      </c>
      <c r="V3661" s="4" t="e">
        <f>P3661*I3661/100/R3661</f>
        <v>#DIV/0!</v>
      </c>
      <c r="W3661" s="4" t="e">
        <f>V3661*H3661</f>
        <v>#DIV/0!</v>
      </c>
      <c r="X3661" s="6">
        <f>O3661+S3661</f>
        <v>10</v>
      </c>
      <c r="Y3661" s="6" t="e">
        <f>P3661*I3661/100/T3661</f>
        <v>#DIV/0!</v>
      </c>
      <c r="Z3661" s="6" t="e">
        <f>Y3661*H3661</f>
        <v>#DIV/0!</v>
      </c>
      <c r="AB3661" s="1">
        <f t="shared" si="114"/>
        <v>0</v>
      </c>
      <c r="AC3661" s="1">
        <f t="shared" si="115"/>
        <v>0</v>
      </c>
    </row>
    <row r="3662" spans="4:29" x14ac:dyDescent="0.25">
      <c r="D3662" s="1">
        <v>2013</v>
      </c>
      <c r="E3662" s="1" t="s">
        <v>107</v>
      </c>
      <c r="F3662" s="2" t="s">
        <v>293</v>
      </c>
      <c r="G3662">
        <v>4</v>
      </c>
      <c r="H3662">
        <v>2957689</v>
      </c>
      <c r="I3662" s="1">
        <v>4344.866</v>
      </c>
      <c r="J3662" s="1">
        <v>157</v>
      </c>
      <c r="K3662" s="1">
        <v>31400</v>
      </c>
      <c r="L3662" s="1">
        <v>30000</v>
      </c>
      <c r="M3662" s="3">
        <v>3</v>
      </c>
      <c r="N3662">
        <v>5</v>
      </c>
      <c r="O3662">
        <v>10</v>
      </c>
      <c r="P3662" s="1">
        <f>IF($A$3="Percentage of government revenue per capita",$B$3,0) + IF($A$3="Absolute extra revenue",AB3662,0) + IF($A$3="Absolute revenue per capita",AC3662,0)</f>
        <v>0</v>
      </c>
      <c r="Q3662" s="5">
        <f>-MIN(data!$B$4 / data!I3847 * data!P3847 / 100, data!N3847)</f>
        <v>0</v>
      </c>
      <c r="R3662" s="4">
        <f>-Q3662*K3662/1000</f>
        <v>0</v>
      </c>
      <c r="S3662" s="6">
        <f>-MIN(data!$B$5/(POWER(LN(I3662),2))*P3662/100, O3662)</f>
        <v>0</v>
      </c>
      <c r="T3662" s="6">
        <f>-S3662*L3662/100000</f>
        <v>0</v>
      </c>
      <c r="U3662" s="4">
        <f>N3662+Q3662</f>
        <v>5</v>
      </c>
      <c r="V3662" s="4" t="e">
        <f>P3662*I3662/100/R3662</f>
        <v>#DIV/0!</v>
      </c>
      <c r="W3662" s="4" t="e">
        <f>V3662*H3662</f>
        <v>#DIV/0!</v>
      </c>
      <c r="X3662" s="6">
        <f>O3662+S3662</f>
        <v>10</v>
      </c>
      <c r="Y3662" s="6" t="e">
        <f>P3662*I3662/100/T3662</f>
        <v>#DIV/0!</v>
      </c>
      <c r="Z3662" s="6" t="e">
        <f>Y3662*H3662</f>
        <v>#DIV/0!</v>
      </c>
      <c r="AB3662" s="1">
        <f t="shared" si="114"/>
        <v>0</v>
      </c>
      <c r="AC3662" s="1">
        <f t="shared" si="115"/>
        <v>0</v>
      </c>
    </row>
    <row r="3663" spans="4:29" x14ac:dyDescent="0.25">
      <c r="D3663" s="1">
        <v>2014</v>
      </c>
      <c r="E3663" s="1" t="s">
        <v>107</v>
      </c>
      <c r="F3663" s="2" t="s">
        <v>293</v>
      </c>
      <c r="G3663">
        <v>4</v>
      </c>
      <c r="H3663">
        <v>2932367</v>
      </c>
      <c r="I3663" s="1">
        <v>4758.4629999999997</v>
      </c>
      <c r="J3663" s="1">
        <v>156</v>
      </c>
      <c r="K3663" s="1">
        <v>31200</v>
      </c>
      <c r="L3663" s="1">
        <v>30000</v>
      </c>
      <c r="M3663" s="3">
        <v>3</v>
      </c>
      <c r="N3663">
        <v>5</v>
      </c>
      <c r="O3663">
        <v>10</v>
      </c>
      <c r="P3663" s="1">
        <f>IF($A$3="Percentage of government revenue per capita",$B$3,0) + IF($A$3="Absolute extra revenue",AB3663,0) + IF($A$3="Absolute revenue per capita",AC3663,0)</f>
        <v>0</v>
      </c>
      <c r="Q3663" s="5">
        <f>-MIN(data!$B$4 / data!I3848 * data!P3848 / 100, data!N3848)</f>
        <v>0</v>
      </c>
      <c r="R3663" s="4">
        <f>-Q3663*K3663/1000</f>
        <v>0</v>
      </c>
      <c r="S3663" s="6">
        <f>-MIN(data!$B$5/(POWER(LN(I3663),2))*P3663/100, O3663)</f>
        <v>0</v>
      </c>
      <c r="T3663" s="6">
        <f>-S3663*L3663/100000</f>
        <v>0</v>
      </c>
      <c r="U3663" s="4">
        <f>N3663+Q3663</f>
        <v>5</v>
      </c>
      <c r="V3663" s="4" t="e">
        <f>P3663*I3663/100/R3663</f>
        <v>#DIV/0!</v>
      </c>
      <c r="W3663" s="4" t="e">
        <f>V3663*H3663</f>
        <v>#DIV/0!</v>
      </c>
      <c r="X3663" s="6">
        <f>O3663+S3663</f>
        <v>10</v>
      </c>
      <c r="Y3663" s="6" t="e">
        <f>P3663*I3663/100/T3663</f>
        <v>#DIV/0!</v>
      </c>
      <c r="Z3663" s="6" t="e">
        <f>Y3663*H3663</f>
        <v>#DIV/0!</v>
      </c>
      <c r="AB3663" s="1">
        <f t="shared" si="114"/>
        <v>0</v>
      </c>
      <c r="AC3663" s="1">
        <f t="shared" si="115"/>
        <v>0</v>
      </c>
    </row>
    <row r="3664" spans="4:29" x14ac:dyDescent="0.25">
      <c r="D3664" s="1">
        <v>2015</v>
      </c>
      <c r="E3664" s="1" t="s">
        <v>107</v>
      </c>
      <c r="F3664" s="2" t="s">
        <v>293</v>
      </c>
      <c r="G3664">
        <v>4</v>
      </c>
      <c r="H3664">
        <v>2904910</v>
      </c>
      <c r="I3664" s="1">
        <v>5057.3879999999999</v>
      </c>
      <c r="J3664" s="1">
        <v>155</v>
      </c>
      <c r="K3664" s="1">
        <v>31000</v>
      </c>
      <c r="M3664" s="3">
        <v>3</v>
      </c>
      <c r="N3664">
        <v>5</v>
      </c>
      <c r="O3664">
        <v>10</v>
      </c>
      <c r="P3664" s="1">
        <f>IF($A$3="Percentage of government revenue per capita",$B$3,0) + IF($A$3="Absolute extra revenue",AB3664,0) + IF($A$3="Absolute revenue per capita",AC3664,0)</f>
        <v>0</v>
      </c>
      <c r="Q3664" s="5">
        <f>-MIN(data!$B$4 / data!I3849 * data!P3849 / 100, data!N3849)</f>
        <v>0</v>
      </c>
      <c r="R3664" s="4">
        <f>-Q3664*K3664/1000</f>
        <v>0</v>
      </c>
      <c r="S3664" s="6">
        <f>-MIN(data!$B$5/(POWER(LN(I3664),2))*P3664/100, O3664)</f>
        <v>0</v>
      </c>
      <c r="T3664" s="6">
        <f>-S3664*L3664/100000</f>
        <v>0</v>
      </c>
      <c r="U3664" s="4">
        <f>N3664+Q3664</f>
        <v>5</v>
      </c>
      <c r="V3664" s="4" t="e">
        <f>P3664*I3664/100/R3664</f>
        <v>#DIV/0!</v>
      </c>
      <c r="W3664" s="4" t="e">
        <f>V3664*H3664</f>
        <v>#DIV/0!</v>
      </c>
      <c r="X3664" s="6">
        <f>O3664+S3664</f>
        <v>10</v>
      </c>
      <c r="Y3664" s="6" t="e">
        <f>P3664*I3664/100/T3664</f>
        <v>#DIV/0!</v>
      </c>
      <c r="Z3664" s="6" t="e">
        <f>Y3664*H3664</f>
        <v>#DIV/0!</v>
      </c>
      <c r="AB3664" s="1">
        <f t="shared" si="114"/>
        <v>0</v>
      </c>
      <c r="AC3664" s="1">
        <f t="shared" si="115"/>
        <v>0</v>
      </c>
    </row>
    <row r="3665" spans="4:29" x14ac:dyDescent="0.25">
      <c r="D3665" s="1">
        <v>2016</v>
      </c>
      <c r="E3665" s="1" t="s">
        <v>107</v>
      </c>
      <c r="F3665" s="2" t="s">
        <v>293</v>
      </c>
      <c r="G3665">
        <v>4</v>
      </c>
      <c r="H3665">
        <v>2868231</v>
      </c>
      <c r="I3665" s="1">
        <v>5268.1059999999998</v>
      </c>
      <c r="J3665" s="1">
        <v>148</v>
      </c>
      <c r="K3665" s="1">
        <v>31489.360000000001</v>
      </c>
      <c r="M3665" s="3"/>
      <c r="N3665">
        <v>4.7</v>
      </c>
      <c r="O3665"/>
      <c r="P3665" s="1">
        <f>IF($A$3="Percentage of government revenue per capita",$B$3,0) + IF($A$3="Absolute extra revenue",AB3665,0) + IF($A$3="Absolute revenue per capita",AC3665,0)</f>
        <v>0</v>
      </c>
      <c r="Q3665" s="5">
        <f>-MIN(data!$B$4 / data!I3850 * data!P3850 / 100, data!N3850)</f>
        <v>0</v>
      </c>
      <c r="R3665" s="4">
        <f>-Q3665*K3665/1000</f>
        <v>0</v>
      </c>
      <c r="S3665" s="6">
        <f>-MIN(data!$B$5/(POWER(LN(I3665),2))*P3665/100, O3665)</f>
        <v>0</v>
      </c>
      <c r="T3665" s="6">
        <f>-S3665*L3665/100000</f>
        <v>0</v>
      </c>
      <c r="U3665" s="4">
        <f>N3665+Q3665</f>
        <v>4.7</v>
      </c>
      <c r="V3665" s="4" t="e">
        <f>P3665*I3665/100/R3665</f>
        <v>#DIV/0!</v>
      </c>
      <c r="W3665" s="4" t="e">
        <f>V3665*H3665</f>
        <v>#DIV/0!</v>
      </c>
      <c r="X3665" s="6">
        <f>O3665+S3665</f>
        <v>0</v>
      </c>
      <c r="Y3665" s="6" t="e">
        <f>P3665*I3665/100/T3665</f>
        <v>#DIV/0!</v>
      </c>
      <c r="Z3665" s="6" t="e">
        <f>Y3665*H3665</f>
        <v>#DIV/0!</v>
      </c>
      <c r="AB3665" s="1">
        <f t="shared" si="114"/>
        <v>0</v>
      </c>
      <c r="AC3665" s="1">
        <f t="shared" si="115"/>
        <v>0</v>
      </c>
    </row>
    <row r="3666" spans="4:29" x14ac:dyDescent="0.25">
      <c r="D3666" s="1">
        <v>1980</v>
      </c>
      <c r="E3666" s="1" t="s">
        <v>108</v>
      </c>
      <c r="F3666" s="2" t="s">
        <v>294</v>
      </c>
      <c r="G3666">
        <v>4</v>
      </c>
      <c r="H3666">
        <v>364150</v>
      </c>
      <c r="I3666" s="1">
        <v>0</v>
      </c>
      <c r="J3666" s="1">
        <v>54</v>
      </c>
      <c r="K3666" s="1">
        <v>4000</v>
      </c>
      <c r="M3666" s="3"/>
      <c r="N3666">
        <v>13.5</v>
      </c>
      <c r="O3666"/>
      <c r="P3666" s="1">
        <f>IF($A$3="Percentage of government revenue per capita",$B$3,0) + IF($A$3="Absolute extra revenue",AB3666,0) + IF($A$3="Absolute revenue per capita",AC3666,0)</f>
        <v>0</v>
      </c>
      <c r="Q3666" s="5">
        <f>-MIN(data!$B$4 / data!I3851 * data!P3851 / 100, data!N3851)</f>
        <v>0</v>
      </c>
      <c r="R3666" s="4">
        <f>-Q3666*K3666/1000</f>
        <v>0</v>
      </c>
      <c r="S3666" s="6" t="e">
        <f>-MIN(data!$B$5/(POWER(LN(I3666),2))*P3666/100, O3666)</f>
        <v>#NUM!</v>
      </c>
      <c r="T3666" s="6" t="e">
        <f>-S3666*L3666/100000</f>
        <v>#NUM!</v>
      </c>
      <c r="U3666" s="4">
        <f>N3666+Q3666</f>
        <v>13.5</v>
      </c>
      <c r="V3666" s="4" t="e">
        <f>P3666*I3666/100/R3666</f>
        <v>#DIV/0!</v>
      </c>
      <c r="W3666" s="4" t="e">
        <f>V3666*H3666</f>
        <v>#DIV/0!</v>
      </c>
      <c r="X3666" s="6" t="e">
        <f>O3666+S3666</f>
        <v>#NUM!</v>
      </c>
      <c r="Y3666" s="6" t="e">
        <f>P3666*I3666/100/T3666</f>
        <v>#NUM!</v>
      </c>
      <c r="Z3666" s="6" t="e">
        <f>Y3666*H3666</f>
        <v>#NUM!</v>
      </c>
      <c r="AB3666" s="1" t="e">
        <f t="shared" si="114"/>
        <v>#DIV/0!</v>
      </c>
      <c r="AC3666" s="1" t="e">
        <f t="shared" si="115"/>
        <v>#DIV/0!</v>
      </c>
    </row>
    <row r="3667" spans="4:29" x14ac:dyDescent="0.25">
      <c r="D3667" s="1">
        <v>1981</v>
      </c>
      <c r="E3667" s="1" t="s">
        <v>108</v>
      </c>
      <c r="F3667" s="2" t="s">
        <v>294</v>
      </c>
      <c r="G3667">
        <v>4</v>
      </c>
      <c r="H3667">
        <v>365225</v>
      </c>
      <c r="I3667" s="1">
        <v>0</v>
      </c>
      <c r="J3667" s="1">
        <v>53</v>
      </c>
      <c r="K3667" s="1">
        <v>4076.9229999999998</v>
      </c>
      <c r="M3667" s="3"/>
      <c r="N3667">
        <v>13</v>
      </c>
      <c r="O3667"/>
      <c r="P3667" s="1">
        <f>IF($A$3="Percentage of government revenue per capita",$B$3,0) + IF($A$3="Absolute extra revenue",AB3667,0) + IF($A$3="Absolute revenue per capita",AC3667,0)</f>
        <v>0</v>
      </c>
      <c r="Q3667" s="5">
        <f>-MIN(data!$B$4 / data!I3852 * data!P3852 / 100, data!N3852)</f>
        <v>0</v>
      </c>
      <c r="R3667" s="4">
        <f>-Q3667*K3667/1000</f>
        <v>0</v>
      </c>
      <c r="S3667" s="6" t="e">
        <f>-MIN(data!$B$5/(POWER(LN(I3667),2))*P3667/100, O3667)</f>
        <v>#NUM!</v>
      </c>
      <c r="T3667" s="6" t="e">
        <f>-S3667*L3667/100000</f>
        <v>#NUM!</v>
      </c>
      <c r="U3667" s="4">
        <f>N3667+Q3667</f>
        <v>13</v>
      </c>
      <c r="V3667" s="4" t="e">
        <f>P3667*I3667/100/R3667</f>
        <v>#DIV/0!</v>
      </c>
      <c r="W3667" s="4" t="e">
        <f>V3667*H3667</f>
        <v>#DIV/0!</v>
      </c>
      <c r="X3667" s="6" t="e">
        <f>O3667+S3667</f>
        <v>#NUM!</v>
      </c>
      <c r="Y3667" s="6" t="e">
        <f>P3667*I3667/100/T3667</f>
        <v>#NUM!</v>
      </c>
      <c r="Z3667" s="6" t="e">
        <f>Y3667*H3667</f>
        <v>#NUM!</v>
      </c>
      <c r="AB3667" s="1" t="e">
        <f t="shared" si="114"/>
        <v>#DIV/0!</v>
      </c>
      <c r="AC3667" s="1" t="e">
        <f t="shared" si="115"/>
        <v>#DIV/0!</v>
      </c>
    </row>
    <row r="3668" spans="4:29" x14ac:dyDescent="0.25">
      <c r="D3668" s="1">
        <v>1982</v>
      </c>
      <c r="E3668" s="1" t="s">
        <v>108</v>
      </c>
      <c r="F3668" s="2" t="s">
        <v>294</v>
      </c>
      <c r="G3668">
        <v>4</v>
      </c>
      <c r="H3668">
        <v>365525</v>
      </c>
      <c r="I3668" s="1">
        <v>0</v>
      </c>
      <c r="J3668" s="1">
        <v>52</v>
      </c>
      <c r="K3668" s="1">
        <v>4126.9840000000004</v>
      </c>
      <c r="M3668" s="3"/>
      <c r="N3668">
        <v>12.6</v>
      </c>
      <c r="O3668"/>
      <c r="P3668" s="1">
        <f>IF($A$3="Percentage of government revenue per capita",$B$3,0) + IF($A$3="Absolute extra revenue",AB3668,0) + IF($A$3="Absolute revenue per capita",AC3668,0)</f>
        <v>0</v>
      </c>
      <c r="Q3668" s="5">
        <f>-MIN(data!$B$4 / data!I3853 * data!P3853 / 100, data!N3853)</f>
        <v>0</v>
      </c>
      <c r="R3668" s="4">
        <f>-Q3668*K3668/1000</f>
        <v>0</v>
      </c>
      <c r="S3668" s="6" t="e">
        <f>-MIN(data!$B$5/(POWER(LN(I3668),2))*P3668/100, O3668)</f>
        <v>#NUM!</v>
      </c>
      <c r="T3668" s="6" t="e">
        <f>-S3668*L3668/100000</f>
        <v>#NUM!</v>
      </c>
      <c r="U3668" s="4">
        <f>N3668+Q3668</f>
        <v>12.6</v>
      </c>
      <c r="V3668" s="4" t="e">
        <f>P3668*I3668/100/R3668</f>
        <v>#DIV/0!</v>
      </c>
      <c r="W3668" s="4" t="e">
        <f>V3668*H3668</f>
        <v>#DIV/0!</v>
      </c>
      <c r="X3668" s="6" t="e">
        <f>O3668+S3668</f>
        <v>#NUM!</v>
      </c>
      <c r="Y3668" s="6" t="e">
        <f>P3668*I3668/100/T3668</f>
        <v>#NUM!</v>
      </c>
      <c r="Z3668" s="6" t="e">
        <f>Y3668*H3668</f>
        <v>#NUM!</v>
      </c>
      <c r="AB3668" s="1" t="e">
        <f t="shared" si="114"/>
        <v>#DIV/0!</v>
      </c>
      <c r="AC3668" s="1" t="e">
        <f t="shared" si="115"/>
        <v>#DIV/0!</v>
      </c>
    </row>
    <row r="3669" spans="4:29" x14ac:dyDescent="0.25">
      <c r="D3669" s="1">
        <v>1983</v>
      </c>
      <c r="E3669" s="1" t="s">
        <v>108</v>
      </c>
      <c r="F3669" s="2" t="s">
        <v>294</v>
      </c>
      <c r="G3669">
        <v>4</v>
      </c>
      <c r="H3669">
        <v>365622</v>
      </c>
      <c r="I3669" s="1">
        <v>0</v>
      </c>
      <c r="J3669" s="1">
        <v>50</v>
      </c>
      <c r="K3669" s="1">
        <v>4098.3609999999999</v>
      </c>
      <c r="M3669" s="3"/>
      <c r="N3669">
        <v>12.2</v>
      </c>
      <c r="O3669"/>
      <c r="P3669" s="1">
        <f>IF($A$3="Percentage of government revenue per capita",$B$3,0) + IF($A$3="Absolute extra revenue",AB3669,0) + IF($A$3="Absolute revenue per capita",AC3669,0)</f>
        <v>0</v>
      </c>
      <c r="Q3669" s="5">
        <f>-MIN(data!$B$4 / data!I3854 * data!P3854 / 100, data!N3854)</f>
        <v>0</v>
      </c>
      <c r="R3669" s="4">
        <f>-Q3669*K3669/1000</f>
        <v>0</v>
      </c>
      <c r="S3669" s="6" t="e">
        <f>-MIN(data!$B$5/(POWER(LN(I3669),2))*P3669/100, O3669)</f>
        <v>#NUM!</v>
      </c>
      <c r="T3669" s="6" t="e">
        <f>-S3669*L3669/100000</f>
        <v>#NUM!</v>
      </c>
      <c r="U3669" s="4">
        <f>N3669+Q3669</f>
        <v>12.2</v>
      </c>
      <c r="V3669" s="4" t="e">
        <f>P3669*I3669/100/R3669</f>
        <v>#DIV/0!</v>
      </c>
      <c r="W3669" s="4" t="e">
        <f>V3669*H3669</f>
        <v>#DIV/0!</v>
      </c>
      <c r="X3669" s="6" t="e">
        <f>O3669+S3669</f>
        <v>#NUM!</v>
      </c>
      <c r="Y3669" s="6" t="e">
        <f>P3669*I3669/100/T3669</f>
        <v>#NUM!</v>
      </c>
      <c r="Z3669" s="6" t="e">
        <f>Y3669*H3669</f>
        <v>#NUM!</v>
      </c>
      <c r="AB3669" s="1" t="e">
        <f t="shared" si="114"/>
        <v>#DIV/0!</v>
      </c>
      <c r="AC3669" s="1" t="e">
        <f t="shared" si="115"/>
        <v>#DIV/0!</v>
      </c>
    </row>
    <row r="3670" spans="4:29" x14ac:dyDescent="0.25">
      <c r="D3670" s="1">
        <v>1984</v>
      </c>
      <c r="E3670" s="1" t="s">
        <v>108</v>
      </c>
      <c r="F3670" s="2" t="s">
        <v>294</v>
      </c>
      <c r="G3670">
        <v>4</v>
      </c>
      <c r="H3670">
        <v>365998</v>
      </c>
      <c r="I3670" s="1">
        <v>0</v>
      </c>
      <c r="J3670" s="1">
        <v>49</v>
      </c>
      <c r="K3670" s="1">
        <v>4188.0339999999997</v>
      </c>
      <c r="M3670" s="3"/>
      <c r="N3670">
        <v>11.7</v>
      </c>
      <c r="O3670"/>
      <c r="P3670" s="1">
        <f>IF($A$3="Percentage of government revenue per capita",$B$3,0) + IF($A$3="Absolute extra revenue",AB3670,0) + IF($A$3="Absolute revenue per capita",AC3670,0)</f>
        <v>0</v>
      </c>
      <c r="Q3670" s="5">
        <f>-MIN(data!$B$4 / data!I3855 * data!P3855 / 100, data!N3855)</f>
        <v>0</v>
      </c>
      <c r="R3670" s="4">
        <f>-Q3670*K3670/1000</f>
        <v>0</v>
      </c>
      <c r="S3670" s="6" t="e">
        <f>-MIN(data!$B$5/(POWER(LN(I3670),2))*P3670/100, O3670)</f>
        <v>#NUM!</v>
      </c>
      <c r="T3670" s="6" t="e">
        <f>-S3670*L3670/100000</f>
        <v>#NUM!</v>
      </c>
      <c r="U3670" s="4">
        <f>N3670+Q3670</f>
        <v>11.7</v>
      </c>
      <c r="V3670" s="4" t="e">
        <f>P3670*I3670/100/R3670</f>
        <v>#DIV/0!</v>
      </c>
      <c r="W3670" s="4" t="e">
        <f>V3670*H3670</f>
        <v>#DIV/0!</v>
      </c>
      <c r="X3670" s="6" t="e">
        <f>O3670+S3670</f>
        <v>#NUM!</v>
      </c>
      <c r="Y3670" s="6" t="e">
        <f>P3670*I3670/100/T3670</f>
        <v>#NUM!</v>
      </c>
      <c r="Z3670" s="6" t="e">
        <f>Y3670*H3670</f>
        <v>#NUM!</v>
      </c>
      <c r="AB3670" s="1" t="e">
        <f t="shared" si="114"/>
        <v>#DIV/0!</v>
      </c>
      <c r="AC3670" s="1" t="e">
        <f t="shared" si="115"/>
        <v>#DIV/0!</v>
      </c>
    </row>
    <row r="3671" spans="4:29" x14ac:dyDescent="0.25">
      <c r="D3671" s="1">
        <v>1985</v>
      </c>
      <c r="E3671" s="1" t="s">
        <v>108</v>
      </c>
      <c r="F3671" s="2" t="s">
        <v>294</v>
      </c>
      <c r="G3671">
        <v>4</v>
      </c>
      <c r="H3671">
        <v>366706</v>
      </c>
      <c r="I3671" s="1">
        <v>0</v>
      </c>
      <c r="J3671" s="1">
        <v>47</v>
      </c>
      <c r="K3671" s="1">
        <v>4196.4290000000001</v>
      </c>
      <c r="M3671" s="3"/>
      <c r="N3671">
        <v>11.2</v>
      </c>
      <c r="O3671"/>
      <c r="P3671" s="1">
        <f>IF($A$3="Percentage of government revenue per capita",$B$3,0) + IF($A$3="Absolute extra revenue",AB3671,0) + IF($A$3="Absolute revenue per capita",AC3671,0)</f>
        <v>0</v>
      </c>
      <c r="Q3671" s="5">
        <f>-MIN(data!$B$4 / data!I3856 * data!P3856 / 100, data!N3856)</f>
        <v>0</v>
      </c>
      <c r="R3671" s="4">
        <f>-Q3671*K3671/1000</f>
        <v>0</v>
      </c>
      <c r="S3671" s="6" t="e">
        <f>-MIN(data!$B$5/(POWER(LN(I3671),2))*P3671/100, O3671)</f>
        <v>#NUM!</v>
      </c>
      <c r="T3671" s="6" t="e">
        <f>-S3671*L3671/100000</f>
        <v>#NUM!</v>
      </c>
      <c r="U3671" s="4">
        <f>N3671+Q3671</f>
        <v>11.2</v>
      </c>
      <c r="V3671" s="4" t="e">
        <f>P3671*I3671/100/R3671</f>
        <v>#DIV/0!</v>
      </c>
      <c r="W3671" s="4" t="e">
        <f>V3671*H3671</f>
        <v>#DIV/0!</v>
      </c>
      <c r="X3671" s="6" t="e">
        <f>O3671+S3671</f>
        <v>#NUM!</v>
      </c>
      <c r="Y3671" s="6" t="e">
        <f>P3671*I3671/100/T3671</f>
        <v>#NUM!</v>
      </c>
      <c r="Z3671" s="6" t="e">
        <f>Y3671*H3671</f>
        <v>#NUM!</v>
      </c>
      <c r="AB3671" s="1" t="e">
        <f t="shared" si="114"/>
        <v>#DIV/0!</v>
      </c>
      <c r="AC3671" s="1" t="e">
        <f t="shared" si="115"/>
        <v>#DIV/0!</v>
      </c>
    </row>
    <row r="3672" spans="4:29" x14ac:dyDescent="0.25">
      <c r="D3672" s="1">
        <v>1986</v>
      </c>
      <c r="E3672" s="1" t="s">
        <v>108</v>
      </c>
      <c r="F3672" s="2" t="s">
        <v>294</v>
      </c>
      <c r="G3672">
        <v>4</v>
      </c>
      <c r="H3672">
        <v>368355</v>
      </c>
      <c r="I3672" s="1">
        <v>0</v>
      </c>
      <c r="J3672" s="1">
        <v>46</v>
      </c>
      <c r="K3672" s="1">
        <v>4299.0649999999996</v>
      </c>
      <c r="M3672" s="3"/>
      <c r="N3672">
        <v>10.7</v>
      </c>
      <c r="O3672"/>
      <c r="P3672" s="1">
        <f>IF($A$3="Percentage of government revenue per capita",$B$3,0) + IF($A$3="Absolute extra revenue",AB3672,0) + IF($A$3="Absolute revenue per capita",AC3672,0)</f>
        <v>0</v>
      </c>
      <c r="Q3672" s="5">
        <f>-MIN(data!$B$4 / data!I3857 * data!P3857 / 100, data!N3857)</f>
        <v>0</v>
      </c>
      <c r="R3672" s="4">
        <f>-Q3672*K3672/1000</f>
        <v>0</v>
      </c>
      <c r="S3672" s="6" t="e">
        <f>-MIN(data!$B$5/(POWER(LN(I3672),2))*P3672/100, O3672)</f>
        <v>#NUM!</v>
      </c>
      <c r="T3672" s="6" t="e">
        <f>-S3672*L3672/100000</f>
        <v>#NUM!</v>
      </c>
      <c r="U3672" s="4">
        <f>N3672+Q3672</f>
        <v>10.7</v>
      </c>
      <c r="V3672" s="4" t="e">
        <f>P3672*I3672/100/R3672</f>
        <v>#DIV/0!</v>
      </c>
      <c r="W3672" s="4" t="e">
        <f>V3672*H3672</f>
        <v>#DIV/0!</v>
      </c>
      <c r="X3672" s="6" t="e">
        <f>O3672+S3672</f>
        <v>#NUM!</v>
      </c>
      <c r="Y3672" s="6" t="e">
        <f>P3672*I3672/100/T3672</f>
        <v>#NUM!</v>
      </c>
      <c r="Z3672" s="6" t="e">
        <f>Y3672*H3672</f>
        <v>#NUM!</v>
      </c>
      <c r="AB3672" s="1" t="e">
        <f t="shared" si="114"/>
        <v>#DIV/0!</v>
      </c>
      <c r="AC3672" s="1" t="e">
        <f t="shared" si="115"/>
        <v>#DIV/0!</v>
      </c>
    </row>
    <row r="3673" spans="4:29" x14ac:dyDescent="0.25">
      <c r="D3673" s="1">
        <v>1987</v>
      </c>
      <c r="E3673" s="1" t="s">
        <v>108</v>
      </c>
      <c r="F3673" s="2" t="s">
        <v>294</v>
      </c>
      <c r="G3673">
        <v>4</v>
      </c>
      <c r="H3673">
        <v>370750</v>
      </c>
      <c r="I3673" s="1">
        <v>0</v>
      </c>
      <c r="J3673" s="1">
        <v>44</v>
      </c>
      <c r="K3673" s="1">
        <v>4313.7250000000004</v>
      </c>
      <c r="M3673" s="3"/>
      <c r="N3673">
        <v>10.199999999999999</v>
      </c>
      <c r="O3673"/>
      <c r="P3673" s="1">
        <f>IF($A$3="Percentage of government revenue per capita",$B$3,0) + IF($A$3="Absolute extra revenue",AB3673,0) + IF($A$3="Absolute revenue per capita",AC3673,0)</f>
        <v>0</v>
      </c>
      <c r="Q3673" s="5">
        <f>-MIN(data!$B$4 / data!I3858 * data!P3858 / 100, data!N3858)</f>
        <v>0</v>
      </c>
      <c r="R3673" s="4">
        <f>-Q3673*K3673/1000</f>
        <v>0</v>
      </c>
      <c r="S3673" s="6" t="e">
        <f>-MIN(data!$B$5/(POWER(LN(I3673),2))*P3673/100, O3673)</f>
        <v>#NUM!</v>
      </c>
      <c r="T3673" s="6" t="e">
        <f>-S3673*L3673/100000</f>
        <v>#NUM!</v>
      </c>
      <c r="U3673" s="4">
        <f>N3673+Q3673</f>
        <v>10.199999999999999</v>
      </c>
      <c r="V3673" s="4" t="e">
        <f>P3673*I3673/100/R3673</f>
        <v>#DIV/0!</v>
      </c>
      <c r="W3673" s="4" t="e">
        <f>V3673*H3673</f>
        <v>#DIV/0!</v>
      </c>
      <c r="X3673" s="6" t="e">
        <f>O3673+S3673</f>
        <v>#NUM!</v>
      </c>
      <c r="Y3673" s="6" t="e">
        <f>P3673*I3673/100/T3673</f>
        <v>#NUM!</v>
      </c>
      <c r="Z3673" s="6" t="e">
        <f>Y3673*H3673</f>
        <v>#NUM!</v>
      </c>
      <c r="AB3673" s="1" t="e">
        <f t="shared" si="114"/>
        <v>#DIV/0!</v>
      </c>
      <c r="AC3673" s="1" t="e">
        <f t="shared" si="115"/>
        <v>#DIV/0!</v>
      </c>
    </row>
    <row r="3674" spans="4:29" x14ac:dyDescent="0.25">
      <c r="D3674" s="1">
        <v>1988</v>
      </c>
      <c r="E3674" s="1" t="s">
        <v>108</v>
      </c>
      <c r="F3674" s="2" t="s">
        <v>294</v>
      </c>
      <c r="G3674">
        <v>4</v>
      </c>
      <c r="H3674">
        <v>373450</v>
      </c>
      <c r="I3674" s="1">
        <v>0</v>
      </c>
      <c r="J3674" s="1">
        <v>43</v>
      </c>
      <c r="K3674" s="1">
        <v>4432.99</v>
      </c>
      <c r="M3674" s="3"/>
      <c r="N3674">
        <v>9.6999999999999993</v>
      </c>
      <c r="O3674"/>
      <c r="P3674" s="1">
        <f>IF($A$3="Percentage of government revenue per capita",$B$3,0) + IF($A$3="Absolute extra revenue",AB3674,0) + IF($A$3="Absolute revenue per capita",AC3674,0)</f>
        <v>0</v>
      </c>
      <c r="Q3674" s="5">
        <f>-MIN(data!$B$4 / data!I3859 * data!P3859 / 100, data!N3859)</f>
        <v>0</v>
      </c>
      <c r="R3674" s="4">
        <f>-Q3674*K3674/1000</f>
        <v>0</v>
      </c>
      <c r="S3674" s="6" t="e">
        <f>-MIN(data!$B$5/(POWER(LN(I3674),2))*P3674/100, O3674)</f>
        <v>#NUM!</v>
      </c>
      <c r="T3674" s="6" t="e">
        <f>-S3674*L3674/100000</f>
        <v>#NUM!</v>
      </c>
      <c r="U3674" s="4">
        <f>N3674+Q3674</f>
        <v>9.6999999999999993</v>
      </c>
      <c r="V3674" s="4" t="e">
        <f>P3674*I3674/100/R3674</f>
        <v>#DIV/0!</v>
      </c>
      <c r="W3674" s="4" t="e">
        <f>V3674*H3674</f>
        <v>#DIV/0!</v>
      </c>
      <c r="X3674" s="6" t="e">
        <f>O3674+S3674</f>
        <v>#NUM!</v>
      </c>
      <c r="Y3674" s="6" t="e">
        <f>P3674*I3674/100/T3674</f>
        <v>#NUM!</v>
      </c>
      <c r="Z3674" s="6" t="e">
        <f>Y3674*H3674</f>
        <v>#NUM!</v>
      </c>
      <c r="AB3674" s="1" t="e">
        <f t="shared" si="114"/>
        <v>#DIV/0!</v>
      </c>
      <c r="AC3674" s="1" t="e">
        <f t="shared" si="115"/>
        <v>#DIV/0!</v>
      </c>
    </row>
    <row r="3675" spans="4:29" x14ac:dyDescent="0.25">
      <c r="D3675" s="1">
        <v>1989</v>
      </c>
      <c r="E3675" s="1" t="s">
        <v>108</v>
      </c>
      <c r="F3675" s="2" t="s">
        <v>294</v>
      </c>
      <c r="G3675">
        <v>4</v>
      </c>
      <c r="H3675">
        <v>377100</v>
      </c>
      <c r="I3675" s="1">
        <v>0</v>
      </c>
      <c r="J3675" s="1">
        <v>42</v>
      </c>
      <c r="K3675" s="1">
        <v>4565.2169999999996</v>
      </c>
      <c r="M3675" s="3"/>
      <c r="N3675">
        <v>9.1999999999999993</v>
      </c>
      <c r="O3675"/>
      <c r="P3675" s="1">
        <f>IF($A$3="Percentage of government revenue per capita",$B$3,0) + IF($A$3="Absolute extra revenue",AB3675,0) + IF($A$3="Absolute revenue per capita",AC3675,0)</f>
        <v>0</v>
      </c>
      <c r="Q3675" s="5">
        <f>-MIN(data!$B$4 / data!I3860 * data!P3860 / 100, data!N3860)</f>
        <v>0</v>
      </c>
      <c r="R3675" s="4">
        <f>-Q3675*K3675/1000</f>
        <v>0</v>
      </c>
      <c r="S3675" s="6" t="e">
        <f>-MIN(data!$B$5/(POWER(LN(I3675),2))*P3675/100, O3675)</f>
        <v>#NUM!</v>
      </c>
      <c r="T3675" s="6" t="e">
        <f>-S3675*L3675/100000</f>
        <v>#NUM!</v>
      </c>
      <c r="U3675" s="4">
        <f>N3675+Q3675</f>
        <v>9.1999999999999993</v>
      </c>
      <c r="V3675" s="4" t="e">
        <f>P3675*I3675/100/R3675</f>
        <v>#DIV/0!</v>
      </c>
      <c r="W3675" s="4" t="e">
        <f>V3675*H3675</f>
        <v>#DIV/0!</v>
      </c>
      <c r="X3675" s="6" t="e">
        <f>O3675+S3675</f>
        <v>#NUM!</v>
      </c>
      <c r="Y3675" s="6" t="e">
        <f>P3675*I3675/100/T3675</f>
        <v>#NUM!</v>
      </c>
      <c r="Z3675" s="6" t="e">
        <f>Y3675*H3675</f>
        <v>#NUM!</v>
      </c>
      <c r="AB3675" s="1" t="e">
        <f t="shared" si="114"/>
        <v>#DIV/0!</v>
      </c>
      <c r="AC3675" s="1" t="e">
        <f t="shared" si="115"/>
        <v>#DIV/0!</v>
      </c>
    </row>
    <row r="3676" spans="4:29" x14ac:dyDescent="0.25">
      <c r="D3676" s="1">
        <v>1990</v>
      </c>
      <c r="E3676" s="1" t="s">
        <v>108</v>
      </c>
      <c r="F3676" s="2" t="s">
        <v>294</v>
      </c>
      <c r="G3676">
        <v>4</v>
      </c>
      <c r="H3676">
        <v>381850</v>
      </c>
      <c r="I3676" s="1">
        <v>27766.31</v>
      </c>
      <c r="J3676" s="1">
        <v>41</v>
      </c>
      <c r="K3676" s="1">
        <v>4712.6440000000002</v>
      </c>
      <c r="L3676" s="1">
        <v>8333.3330000000005</v>
      </c>
      <c r="M3676" s="3">
        <v>1</v>
      </c>
      <c r="N3676">
        <v>8.6999999999999993</v>
      </c>
      <c r="O3676">
        <v>12</v>
      </c>
      <c r="P3676" s="1">
        <f>IF($A$3="Percentage of government revenue per capita",$B$3,0) + IF($A$3="Absolute extra revenue",AB3676,0) + IF($A$3="Absolute revenue per capita",AC3676,0)</f>
        <v>0</v>
      </c>
      <c r="Q3676" s="5">
        <f>-MIN(data!$B$4 / data!I3861 * data!P3861 / 100, data!N3861)</f>
        <v>0</v>
      </c>
      <c r="R3676" s="4">
        <f>-Q3676*K3676/1000</f>
        <v>0</v>
      </c>
      <c r="S3676" s="6">
        <f>-MIN(data!$B$5/(POWER(LN(I3676),2))*P3676/100, O3676)</f>
        <v>0</v>
      </c>
      <c r="T3676" s="6">
        <f>-S3676*L3676/100000</f>
        <v>0</v>
      </c>
      <c r="U3676" s="4">
        <f>N3676+Q3676</f>
        <v>8.6999999999999993</v>
      </c>
      <c r="V3676" s="4" t="e">
        <f>P3676*I3676/100/R3676</f>
        <v>#DIV/0!</v>
      </c>
      <c r="W3676" s="4" t="e">
        <f>V3676*H3676</f>
        <v>#DIV/0!</v>
      </c>
      <c r="X3676" s="6">
        <f>O3676+S3676</f>
        <v>12</v>
      </c>
      <c r="Y3676" s="6" t="e">
        <f>P3676*I3676/100/T3676</f>
        <v>#DIV/0!</v>
      </c>
      <c r="Z3676" s="6" t="e">
        <f>Y3676*H3676</f>
        <v>#DIV/0!</v>
      </c>
      <c r="AB3676" s="1">
        <f t="shared" si="114"/>
        <v>0</v>
      </c>
      <c r="AC3676" s="1">
        <f t="shared" si="115"/>
        <v>0</v>
      </c>
    </row>
    <row r="3677" spans="4:29" x14ac:dyDescent="0.25">
      <c r="D3677" s="1">
        <v>1991</v>
      </c>
      <c r="E3677" s="1" t="s">
        <v>108</v>
      </c>
      <c r="F3677" s="2" t="s">
        <v>294</v>
      </c>
      <c r="G3677">
        <v>4</v>
      </c>
      <c r="H3677">
        <v>387000</v>
      </c>
      <c r="I3677" s="1">
        <v>27666.22</v>
      </c>
      <c r="J3677" s="1">
        <v>39</v>
      </c>
      <c r="K3677" s="1">
        <v>4756.098</v>
      </c>
      <c r="L3677" s="1">
        <v>7692.308</v>
      </c>
      <c r="M3677" s="3">
        <v>1</v>
      </c>
      <c r="N3677">
        <v>8.1999999999999993</v>
      </c>
      <c r="O3677">
        <v>13</v>
      </c>
      <c r="P3677" s="1">
        <f>IF($A$3="Percentage of government revenue per capita",$B$3,0) + IF($A$3="Absolute extra revenue",AB3677,0) + IF($A$3="Absolute revenue per capita",AC3677,0)</f>
        <v>0</v>
      </c>
      <c r="Q3677" s="5">
        <f>-MIN(data!$B$4 / data!I3862 * data!P3862 / 100, data!N3862)</f>
        <v>0</v>
      </c>
      <c r="R3677" s="4">
        <f>-Q3677*K3677/1000</f>
        <v>0</v>
      </c>
      <c r="S3677" s="6">
        <f>-MIN(data!$B$5/(POWER(LN(I3677),2))*P3677/100, O3677)</f>
        <v>0</v>
      </c>
      <c r="T3677" s="6">
        <f>-S3677*L3677/100000</f>
        <v>0</v>
      </c>
      <c r="U3677" s="4">
        <f>N3677+Q3677</f>
        <v>8.1999999999999993</v>
      </c>
      <c r="V3677" s="4" t="e">
        <f>P3677*I3677/100/R3677</f>
        <v>#DIV/0!</v>
      </c>
      <c r="W3677" s="4" t="e">
        <f>V3677*H3677</f>
        <v>#DIV/0!</v>
      </c>
      <c r="X3677" s="6">
        <f>O3677+S3677</f>
        <v>13</v>
      </c>
      <c r="Y3677" s="6" t="e">
        <f>P3677*I3677/100/T3677</f>
        <v>#DIV/0!</v>
      </c>
      <c r="Z3677" s="6" t="e">
        <f>Y3677*H3677</f>
        <v>#DIV/0!</v>
      </c>
      <c r="AB3677" s="1">
        <f t="shared" si="114"/>
        <v>0</v>
      </c>
      <c r="AC3677" s="1">
        <f t="shared" si="115"/>
        <v>0</v>
      </c>
    </row>
    <row r="3678" spans="4:29" x14ac:dyDescent="0.25">
      <c r="D3678" s="1">
        <v>1992</v>
      </c>
      <c r="E3678" s="1" t="s">
        <v>108</v>
      </c>
      <c r="F3678" s="2" t="s">
        <v>294</v>
      </c>
      <c r="G3678">
        <v>4</v>
      </c>
      <c r="H3678">
        <v>392175</v>
      </c>
      <c r="I3678" s="1">
        <v>28337.56</v>
      </c>
      <c r="J3678" s="1">
        <v>38</v>
      </c>
      <c r="K3678" s="1">
        <v>4935.0649999999996</v>
      </c>
      <c r="L3678" s="1">
        <v>7692.308</v>
      </c>
      <c r="M3678" s="3">
        <v>1</v>
      </c>
      <c r="N3678">
        <v>7.7</v>
      </c>
      <c r="O3678">
        <v>13</v>
      </c>
      <c r="P3678" s="1">
        <f>IF($A$3="Percentage of government revenue per capita",$B$3,0) + IF($A$3="Absolute extra revenue",AB3678,0) + IF($A$3="Absolute revenue per capita",AC3678,0)</f>
        <v>0</v>
      </c>
      <c r="Q3678" s="5">
        <f>-MIN(data!$B$4 / data!I3863 * data!P3863 / 100, data!N3863)</f>
        <v>0</v>
      </c>
      <c r="R3678" s="4">
        <f>-Q3678*K3678/1000</f>
        <v>0</v>
      </c>
      <c r="S3678" s="6">
        <f>-MIN(data!$B$5/(POWER(LN(I3678),2))*P3678/100, O3678)</f>
        <v>0</v>
      </c>
      <c r="T3678" s="6">
        <f>-S3678*L3678/100000</f>
        <v>0</v>
      </c>
      <c r="U3678" s="4">
        <f>N3678+Q3678</f>
        <v>7.7</v>
      </c>
      <c r="V3678" s="4" t="e">
        <f>P3678*I3678/100/R3678</f>
        <v>#DIV/0!</v>
      </c>
      <c r="W3678" s="4" t="e">
        <f>V3678*H3678</f>
        <v>#DIV/0!</v>
      </c>
      <c r="X3678" s="6">
        <f>O3678+S3678</f>
        <v>13</v>
      </c>
      <c r="Y3678" s="6" t="e">
        <f>P3678*I3678/100/T3678</f>
        <v>#DIV/0!</v>
      </c>
      <c r="Z3678" s="6" t="e">
        <f>Y3678*H3678</f>
        <v>#DIV/0!</v>
      </c>
      <c r="AB3678" s="1">
        <f t="shared" si="114"/>
        <v>0</v>
      </c>
      <c r="AC3678" s="1">
        <f t="shared" si="115"/>
        <v>0</v>
      </c>
    </row>
    <row r="3679" spans="4:29" x14ac:dyDescent="0.25">
      <c r="D3679" s="1">
        <v>1993</v>
      </c>
      <c r="E3679" s="1" t="s">
        <v>108</v>
      </c>
      <c r="F3679" s="2" t="s">
        <v>294</v>
      </c>
      <c r="G3679">
        <v>4</v>
      </c>
      <c r="H3679">
        <v>397475</v>
      </c>
      <c r="I3679" s="1">
        <v>30148.89</v>
      </c>
      <c r="J3679" s="1">
        <v>37</v>
      </c>
      <c r="K3679" s="1">
        <v>5138.8890000000001</v>
      </c>
      <c r="L3679" s="1">
        <v>7692.308</v>
      </c>
      <c r="M3679" s="3">
        <v>1</v>
      </c>
      <c r="N3679">
        <v>7.2</v>
      </c>
      <c r="O3679">
        <v>13</v>
      </c>
      <c r="P3679" s="1">
        <f>IF($A$3="Percentage of government revenue per capita",$B$3,0) + IF($A$3="Absolute extra revenue",AB3679,0) + IF($A$3="Absolute revenue per capita",AC3679,0)</f>
        <v>0</v>
      </c>
      <c r="Q3679" s="5">
        <f>-MIN(data!$B$4 / data!I3864 * data!P3864 / 100, data!N3864)</f>
        <v>0</v>
      </c>
      <c r="R3679" s="4">
        <f>-Q3679*K3679/1000</f>
        <v>0</v>
      </c>
      <c r="S3679" s="6">
        <f>-MIN(data!$B$5/(POWER(LN(I3679),2))*P3679/100, O3679)</f>
        <v>0</v>
      </c>
      <c r="T3679" s="6">
        <f>-S3679*L3679/100000</f>
        <v>0</v>
      </c>
      <c r="U3679" s="4">
        <f>N3679+Q3679</f>
        <v>7.2</v>
      </c>
      <c r="V3679" s="4" t="e">
        <f>P3679*I3679/100/R3679</f>
        <v>#DIV/0!</v>
      </c>
      <c r="W3679" s="4" t="e">
        <f>V3679*H3679</f>
        <v>#DIV/0!</v>
      </c>
      <c r="X3679" s="6">
        <f>O3679+S3679</f>
        <v>13</v>
      </c>
      <c r="Y3679" s="6" t="e">
        <f>P3679*I3679/100/T3679</f>
        <v>#DIV/0!</v>
      </c>
      <c r="Z3679" s="6" t="e">
        <f>Y3679*H3679</f>
        <v>#DIV/0!</v>
      </c>
      <c r="AB3679" s="1">
        <f t="shared" si="114"/>
        <v>0</v>
      </c>
      <c r="AC3679" s="1">
        <f t="shared" si="115"/>
        <v>0</v>
      </c>
    </row>
    <row r="3680" spans="4:29" x14ac:dyDescent="0.25">
      <c r="D3680" s="1">
        <v>1994</v>
      </c>
      <c r="E3680" s="1" t="s">
        <v>108</v>
      </c>
      <c r="F3680" s="2" t="s">
        <v>294</v>
      </c>
      <c r="G3680">
        <v>4</v>
      </c>
      <c r="H3680">
        <v>402925</v>
      </c>
      <c r="I3680" s="1">
        <v>31027.01</v>
      </c>
      <c r="J3680" s="1">
        <v>35</v>
      </c>
      <c r="K3680" s="1">
        <v>5147.0590000000002</v>
      </c>
      <c r="L3680" s="1">
        <v>7692.308</v>
      </c>
      <c r="M3680" s="3">
        <v>1</v>
      </c>
      <c r="N3680">
        <v>6.8</v>
      </c>
      <c r="O3680">
        <v>13</v>
      </c>
      <c r="P3680" s="1">
        <f>IF($A$3="Percentage of government revenue per capita",$B$3,0) + IF($A$3="Absolute extra revenue",AB3680,0) + IF($A$3="Absolute revenue per capita",AC3680,0)</f>
        <v>0</v>
      </c>
      <c r="Q3680" s="5">
        <f>-MIN(data!$B$4 / data!I3865 * data!P3865 / 100, data!N3865)</f>
        <v>0</v>
      </c>
      <c r="R3680" s="4">
        <f>-Q3680*K3680/1000</f>
        <v>0</v>
      </c>
      <c r="S3680" s="6">
        <f>-MIN(data!$B$5/(POWER(LN(I3680),2))*P3680/100, O3680)</f>
        <v>0</v>
      </c>
      <c r="T3680" s="6">
        <f>-S3680*L3680/100000</f>
        <v>0</v>
      </c>
      <c r="U3680" s="4">
        <f>N3680+Q3680</f>
        <v>6.8</v>
      </c>
      <c r="V3680" s="4" t="e">
        <f>P3680*I3680/100/R3680</f>
        <v>#DIV/0!</v>
      </c>
      <c r="W3680" s="4" t="e">
        <f>V3680*H3680</f>
        <v>#DIV/0!</v>
      </c>
      <c r="X3680" s="6">
        <f>O3680+S3680</f>
        <v>13</v>
      </c>
      <c r="Y3680" s="6" t="e">
        <f>P3680*I3680/100/T3680</f>
        <v>#DIV/0!</v>
      </c>
      <c r="Z3680" s="6" t="e">
        <f>Y3680*H3680</f>
        <v>#DIV/0!</v>
      </c>
      <c r="AB3680" s="1">
        <f t="shared" si="114"/>
        <v>0</v>
      </c>
      <c r="AC3680" s="1">
        <f t="shared" si="115"/>
        <v>0</v>
      </c>
    </row>
    <row r="3681" spans="4:29" x14ac:dyDescent="0.25">
      <c r="D3681" s="1">
        <v>1995</v>
      </c>
      <c r="E3681" s="1" t="s">
        <v>108</v>
      </c>
      <c r="F3681" s="2" t="s">
        <v>294</v>
      </c>
      <c r="G3681">
        <v>4</v>
      </c>
      <c r="H3681">
        <v>408625</v>
      </c>
      <c r="I3681" s="1">
        <v>33911.279999999999</v>
      </c>
      <c r="J3681" s="1">
        <v>34</v>
      </c>
      <c r="K3681" s="1">
        <v>5312.5</v>
      </c>
      <c r="L3681" s="1">
        <v>7692.308</v>
      </c>
      <c r="M3681" s="3">
        <v>1</v>
      </c>
      <c r="N3681">
        <v>6.4</v>
      </c>
      <c r="O3681">
        <v>13</v>
      </c>
      <c r="P3681" s="1">
        <f>IF($A$3="Percentage of government revenue per capita",$B$3,0) + IF($A$3="Absolute extra revenue",AB3681,0) + IF($A$3="Absolute revenue per capita",AC3681,0)</f>
        <v>0</v>
      </c>
      <c r="Q3681" s="5">
        <f>-MIN(data!$B$4 / data!I3866 * data!P3866 / 100, data!N3866)</f>
        <v>0</v>
      </c>
      <c r="R3681" s="4">
        <f>-Q3681*K3681/1000</f>
        <v>0</v>
      </c>
      <c r="S3681" s="6">
        <f>-MIN(data!$B$5/(POWER(LN(I3681),2))*P3681/100, O3681)</f>
        <v>0</v>
      </c>
      <c r="T3681" s="6">
        <f>-S3681*L3681/100000</f>
        <v>0</v>
      </c>
      <c r="U3681" s="4">
        <f>N3681+Q3681</f>
        <v>6.4</v>
      </c>
      <c r="V3681" s="4" t="e">
        <f>P3681*I3681/100/R3681</f>
        <v>#DIV/0!</v>
      </c>
      <c r="W3681" s="4" t="e">
        <f>V3681*H3681</f>
        <v>#DIV/0!</v>
      </c>
      <c r="X3681" s="6">
        <f>O3681+S3681</f>
        <v>13</v>
      </c>
      <c r="Y3681" s="6" t="e">
        <f>P3681*I3681/100/T3681</f>
        <v>#DIV/0!</v>
      </c>
      <c r="Z3681" s="6" t="e">
        <f>Y3681*H3681</f>
        <v>#DIV/0!</v>
      </c>
      <c r="AB3681" s="1">
        <f t="shared" si="114"/>
        <v>0</v>
      </c>
      <c r="AC3681" s="1">
        <f t="shared" si="115"/>
        <v>0</v>
      </c>
    </row>
    <row r="3682" spans="4:29" x14ac:dyDescent="0.25">
      <c r="D3682" s="1">
        <v>1996</v>
      </c>
      <c r="E3682" s="1" t="s">
        <v>108</v>
      </c>
      <c r="F3682" s="2" t="s">
        <v>294</v>
      </c>
      <c r="G3682">
        <v>4</v>
      </c>
      <c r="H3682">
        <v>414225</v>
      </c>
      <c r="I3682" s="1">
        <v>33849.99</v>
      </c>
      <c r="J3682" s="1">
        <v>32</v>
      </c>
      <c r="K3682" s="1">
        <v>5333.3329999999996</v>
      </c>
      <c r="L3682" s="1">
        <v>7692.308</v>
      </c>
      <c r="M3682" s="3">
        <v>1</v>
      </c>
      <c r="N3682">
        <v>6</v>
      </c>
      <c r="O3682">
        <v>13</v>
      </c>
      <c r="P3682" s="1">
        <f>IF($A$3="Percentage of government revenue per capita",$B$3,0) + IF($A$3="Absolute extra revenue",AB3682,0) + IF($A$3="Absolute revenue per capita",AC3682,0)</f>
        <v>0</v>
      </c>
      <c r="Q3682" s="5">
        <f>-MIN(data!$B$4 / data!I3867 * data!P3867 / 100, data!N3867)</f>
        <v>0</v>
      </c>
      <c r="R3682" s="4">
        <f>-Q3682*K3682/1000</f>
        <v>0</v>
      </c>
      <c r="S3682" s="6">
        <f>-MIN(data!$B$5/(POWER(LN(I3682),2))*P3682/100, O3682)</f>
        <v>0</v>
      </c>
      <c r="T3682" s="6">
        <f>-S3682*L3682/100000</f>
        <v>0</v>
      </c>
      <c r="U3682" s="4">
        <f>N3682+Q3682</f>
        <v>6</v>
      </c>
      <c r="V3682" s="4" t="e">
        <f>P3682*I3682/100/R3682</f>
        <v>#DIV/0!</v>
      </c>
      <c r="W3682" s="4" t="e">
        <f>V3682*H3682</f>
        <v>#DIV/0!</v>
      </c>
      <c r="X3682" s="6">
        <f>O3682+S3682</f>
        <v>13</v>
      </c>
      <c r="Y3682" s="6" t="e">
        <f>P3682*I3682/100/T3682</f>
        <v>#DIV/0!</v>
      </c>
      <c r="Z3682" s="6" t="e">
        <f>Y3682*H3682</f>
        <v>#DIV/0!</v>
      </c>
      <c r="AB3682" s="1">
        <f t="shared" si="114"/>
        <v>0</v>
      </c>
      <c r="AC3682" s="1">
        <f t="shared" si="115"/>
        <v>0</v>
      </c>
    </row>
    <row r="3683" spans="4:29" x14ac:dyDescent="0.25">
      <c r="D3683" s="1">
        <v>1997</v>
      </c>
      <c r="E3683" s="1" t="s">
        <v>108</v>
      </c>
      <c r="F3683" s="2" t="s">
        <v>294</v>
      </c>
      <c r="G3683">
        <v>4</v>
      </c>
      <c r="H3683">
        <v>419450</v>
      </c>
      <c r="I3683" s="1">
        <v>36679.879999999997</v>
      </c>
      <c r="J3683" s="1">
        <v>31</v>
      </c>
      <c r="K3683" s="1">
        <v>5535.7139999999999</v>
      </c>
      <c r="L3683" s="1">
        <v>7692.308</v>
      </c>
      <c r="M3683" s="3">
        <v>1</v>
      </c>
      <c r="N3683">
        <v>5.6</v>
      </c>
      <c r="O3683">
        <v>13</v>
      </c>
      <c r="P3683" s="1">
        <f>IF($A$3="Percentage of government revenue per capita",$B$3,0) + IF($A$3="Absolute extra revenue",AB3683,0) + IF($A$3="Absolute revenue per capita",AC3683,0)</f>
        <v>0</v>
      </c>
      <c r="Q3683" s="5">
        <f>-MIN(data!$B$4 / data!I3868 * data!P3868 / 100, data!N3868)</f>
        <v>0</v>
      </c>
      <c r="R3683" s="4">
        <f>-Q3683*K3683/1000</f>
        <v>0</v>
      </c>
      <c r="S3683" s="6">
        <f>-MIN(data!$B$5/(POWER(LN(I3683),2))*P3683/100, O3683)</f>
        <v>0</v>
      </c>
      <c r="T3683" s="6">
        <f>-S3683*L3683/100000</f>
        <v>0</v>
      </c>
      <c r="U3683" s="4">
        <f>N3683+Q3683</f>
        <v>5.6</v>
      </c>
      <c r="V3683" s="4" t="e">
        <f>P3683*I3683/100/R3683</f>
        <v>#DIV/0!</v>
      </c>
      <c r="W3683" s="4" t="e">
        <f>V3683*H3683</f>
        <v>#DIV/0!</v>
      </c>
      <c r="X3683" s="6">
        <f>O3683+S3683</f>
        <v>13</v>
      </c>
      <c r="Y3683" s="6" t="e">
        <f>P3683*I3683/100/T3683</f>
        <v>#DIV/0!</v>
      </c>
      <c r="Z3683" s="6" t="e">
        <f>Y3683*H3683</f>
        <v>#DIV/0!</v>
      </c>
      <c r="AB3683" s="1">
        <f t="shared" si="114"/>
        <v>0</v>
      </c>
      <c r="AC3683" s="1">
        <f t="shared" si="115"/>
        <v>0</v>
      </c>
    </row>
    <row r="3684" spans="4:29" x14ac:dyDescent="0.25">
      <c r="D3684" s="1">
        <v>1998</v>
      </c>
      <c r="E3684" s="1" t="s">
        <v>108</v>
      </c>
      <c r="F3684" s="2" t="s">
        <v>294</v>
      </c>
      <c r="G3684">
        <v>4</v>
      </c>
      <c r="H3684">
        <v>424700</v>
      </c>
      <c r="I3684" s="1">
        <v>38538.879999999997</v>
      </c>
      <c r="J3684" s="1">
        <v>29</v>
      </c>
      <c r="K3684" s="1">
        <v>5471.6980000000003</v>
      </c>
      <c r="L3684" s="1">
        <v>8333.3330000000005</v>
      </c>
      <c r="M3684" s="3">
        <v>1</v>
      </c>
      <c r="N3684">
        <v>5.3</v>
      </c>
      <c r="O3684">
        <v>12</v>
      </c>
      <c r="P3684" s="1">
        <f>IF($A$3="Percentage of government revenue per capita",$B$3,0) + IF($A$3="Absolute extra revenue",AB3684,0) + IF($A$3="Absolute revenue per capita",AC3684,0)</f>
        <v>0</v>
      </c>
      <c r="Q3684" s="5">
        <f>-MIN(data!$B$4 / data!I3869 * data!P3869 / 100, data!N3869)</f>
        <v>0</v>
      </c>
      <c r="R3684" s="4">
        <f>-Q3684*K3684/1000</f>
        <v>0</v>
      </c>
      <c r="S3684" s="6">
        <f>-MIN(data!$B$5/(POWER(LN(I3684),2))*P3684/100, O3684)</f>
        <v>0</v>
      </c>
      <c r="T3684" s="6">
        <f>-S3684*L3684/100000</f>
        <v>0</v>
      </c>
      <c r="U3684" s="4">
        <f>N3684+Q3684</f>
        <v>5.3</v>
      </c>
      <c r="V3684" s="4" t="e">
        <f>P3684*I3684/100/R3684</f>
        <v>#DIV/0!</v>
      </c>
      <c r="W3684" s="4" t="e">
        <f>V3684*H3684</f>
        <v>#DIV/0!</v>
      </c>
      <c r="X3684" s="6">
        <f>O3684+S3684</f>
        <v>12</v>
      </c>
      <c r="Y3684" s="6" t="e">
        <f>P3684*I3684/100/T3684</f>
        <v>#DIV/0!</v>
      </c>
      <c r="Z3684" s="6" t="e">
        <f>Y3684*H3684</f>
        <v>#DIV/0!</v>
      </c>
      <c r="AB3684" s="1">
        <f t="shared" si="114"/>
        <v>0</v>
      </c>
      <c r="AC3684" s="1">
        <f t="shared" si="115"/>
        <v>0</v>
      </c>
    </row>
    <row r="3685" spans="4:29" x14ac:dyDescent="0.25">
      <c r="D3685" s="1">
        <v>1999</v>
      </c>
      <c r="E3685" s="1" t="s">
        <v>108</v>
      </c>
      <c r="F3685" s="2" t="s">
        <v>294</v>
      </c>
      <c r="G3685">
        <v>4</v>
      </c>
      <c r="H3685">
        <v>430475</v>
      </c>
      <c r="I3685" s="1">
        <v>39443.660000000003</v>
      </c>
      <c r="J3685" s="1">
        <v>27</v>
      </c>
      <c r="K3685" s="1">
        <v>5400</v>
      </c>
      <c r="L3685" s="1">
        <v>8333.3330000000005</v>
      </c>
      <c r="M3685" s="3">
        <v>1</v>
      </c>
      <c r="N3685">
        <v>5</v>
      </c>
      <c r="O3685">
        <v>12</v>
      </c>
      <c r="P3685" s="1">
        <f>IF($A$3="Percentage of government revenue per capita",$B$3,0) + IF($A$3="Absolute extra revenue",AB3685,0) + IF($A$3="Absolute revenue per capita",AC3685,0)</f>
        <v>0</v>
      </c>
      <c r="Q3685" s="5">
        <f>-MIN(data!$B$4 / data!I3870 * data!P3870 / 100, data!N3870)</f>
        <v>0</v>
      </c>
      <c r="R3685" s="4">
        <f>-Q3685*K3685/1000</f>
        <v>0</v>
      </c>
      <c r="S3685" s="6">
        <f>-MIN(data!$B$5/(POWER(LN(I3685),2))*P3685/100, O3685)</f>
        <v>0</v>
      </c>
      <c r="T3685" s="6">
        <f>-S3685*L3685/100000</f>
        <v>0</v>
      </c>
      <c r="U3685" s="4">
        <f>N3685+Q3685</f>
        <v>5</v>
      </c>
      <c r="V3685" s="4" t="e">
        <f>P3685*I3685/100/R3685</f>
        <v>#DIV/0!</v>
      </c>
      <c r="W3685" s="4" t="e">
        <f>V3685*H3685</f>
        <v>#DIV/0!</v>
      </c>
      <c r="X3685" s="6">
        <f>O3685+S3685</f>
        <v>12</v>
      </c>
      <c r="Y3685" s="6" t="e">
        <f>P3685*I3685/100/T3685</f>
        <v>#DIV/0!</v>
      </c>
      <c r="Z3685" s="6" t="e">
        <f>Y3685*H3685</f>
        <v>#DIV/0!</v>
      </c>
      <c r="AB3685" s="1">
        <f t="shared" si="114"/>
        <v>0</v>
      </c>
      <c r="AC3685" s="1">
        <f t="shared" si="115"/>
        <v>0</v>
      </c>
    </row>
    <row r="3686" spans="4:29" x14ac:dyDescent="0.25">
      <c r="D3686" s="1">
        <v>2000</v>
      </c>
      <c r="E3686" s="1" t="s">
        <v>108</v>
      </c>
      <c r="F3686" s="2" t="s">
        <v>294</v>
      </c>
      <c r="G3686">
        <v>4</v>
      </c>
      <c r="H3686">
        <v>436300</v>
      </c>
      <c r="I3686" s="1">
        <v>40843.300000000003</v>
      </c>
      <c r="J3686" s="1">
        <v>26</v>
      </c>
      <c r="K3686" s="1">
        <v>5416.6670000000004</v>
      </c>
      <c r="L3686" s="1">
        <v>7692.308</v>
      </c>
      <c r="M3686" s="3">
        <v>1</v>
      </c>
      <c r="N3686">
        <v>4.8</v>
      </c>
      <c r="O3686">
        <v>13</v>
      </c>
      <c r="P3686" s="1">
        <f>IF($A$3="Percentage of government revenue per capita",$B$3,0) + IF($A$3="Absolute extra revenue",AB3686,0) + IF($A$3="Absolute revenue per capita",AC3686,0)</f>
        <v>0</v>
      </c>
      <c r="Q3686" s="5">
        <f>-MIN(data!$B$4 / data!I3871 * data!P3871 / 100, data!N3871)</f>
        <v>0</v>
      </c>
      <c r="R3686" s="4">
        <f>-Q3686*K3686/1000</f>
        <v>0</v>
      </c>
      <c r="S3686" s="6">
        <f>-MIN(data!$B$5/(POWER(LN(I3686),2))*P3686/100, O3686)</f>
        <v>0</v>
      </c>
      <c r="T3686" s="6">
        <f>-S3686*L3686/100000</f>
        <v>0</v>
      </c>
      <c r="U3686" s="4">
        <f>N3686+Q3686</f>
        <v>4.8</v>
      </c>
      <c r="V3686" s="4" t="e">
        <f>P3686*I3686/100/R3686</f>
        <v>#DIV/0!</v>
      </c>
      <c r="W3686" s="4" t="e">
        <f>V3686*H3686</f>
        <v>#DIV/0!</v>
      </c>
      <c r="X3686" s="6">
        <f>O3686+S3686</f>
        <v>13</v>
      </c>
      <c r="Y3686" s="6" t="e">
        <f>P3686*I3686/100/T3686</f>
        <v>#DIV/0!</v>
      </c>
      <c r="Z3686" s="6" t="e">
        <f>Y3686*H3686</f>
        <v>#DIV/0!</v>
      </c>
      <c r="AB3686" s="1">
        <f t="shared" si="114"/>
        <v>0</v>
      </c>
      <c r="AC3686" s="1">
        <f t="shared" si="115"/>
        <v>0</v>
      </c>
    </row>
    <row r="3687" spans="4:29" x14ac:dyDescent="0.25">
      <c r="D3687" s="1">
        <v>2001</v>
      </c>
      <c r="E3687" s="1" t="s">
        <v>108</v>
      </c>
      <c r="F3687" s="2" t="s">
        <v>294</v>
      </c>
      <c r="G3687">
        <v>4</v>
      </c>
      <c r="H3687">
        <v>441525</v>
      </c>
      <c r="I3687" s="1">
        <v>41798.519999999997</v>
      </c>
      <c r="J3687" s="1">
        <v>24</v>
      </c>
      <c r="K3687" s="1">
        <v>5333.3329999999996</v>
      </c>
      <c r="L3687" s="1">
        <v>7692.308</v>
      </c>
      <c r="M3687" s="3">
        <v>1</v>
      </c>
      <c r="N3687">
        <v>4.5</v>
      </c>
      <c r="O3687">
        <v>13</v>
      </c>
      <c r="P3687" s="1">
        <f>IF($A$3="Percentage of government revenue per capita",$B$3,0) + IF($A$3="Absolute extra revenue",AB3687,0) + IF($A$3="Absolute revenue per capita",AC3687,0)</f>
        <v>0</v>
      </c>
      <c r="Q3687" s="5">
        <f>-MIN(data!$B$4 / data!I3872 * data!P3872 / 100, data!N3872)</f>
        <v>0</v>
      </c>
      <c r="R3687" s="4">
        <f>-Q3687*K3687/1000</f>
        <v>0</v>
      </c>
      <c r="S3687" s="6">
        <f>-MIN(data!$B$5/(POWER(LN(I3687),2))*P3687/100, O3687)</f>
        <v>0</v>
      </c>
      <c r="T3687" s="6">
        <f>-S3687*L3687/100000</f>
        <v>0</v>
      </c>
      <c r="U3687" s="4">
        <f>N3687+Q3687</f>
        <v>4.5</v>
      </c>
      <c r="V3687" s="4" t="e">
        <f>P3687*I3687/100/R3687</f>
        <v>#DIV/0!</v>
      </c>
      <c r="W3687" s="4" t="e">
        <f>V3687*H3687</f>
        <v>#DIV/0!</v>
      </c>
      <c r="X3687" s="6">
        <f>O3687+S3687</f>
        <v>13</v>
      </c>
      <c r="Y3687" s="6" t="e">
        <f>P3687*I3687/100/T3687</f>
        <v>#DIV/0!</v>
      </c>
      <c r="Z3687" s="6" t="e">
        <f>Y3687*H3687</f>
        <v>#DIV/0!</v>
      </c>
      <c r="AB3687" s="1">
        <f t="shared" si="114"/>
        <v>0</v>
      </c>
      <c r="AC3687" s="1">
        <f t="shared" si="115"/>
        <v>0</v>
      </c>
    </row>
    <row r="3688" spans="4:29" x14ac:dyDescent="0.25">
      <c r="D3688" s="1">
        <v>2002</v>
      </c>
      <c r="E3688" s="1" t="s">
        <v>108</v>
      </c>
      <c r="F3688" s="2" t="s">
        <v>294</v>
      </c>
      <c r="G3688">
        <v>4</v>
      </c>
      <c r="H3688">
        <v>446175</v>
      </c>
      <c r="I3688" s="1">
        <v>42611.96</v>
      </c>
      <c r="J3688" s="1">
        <v>23</v>
      </c>
      <c r="K3688" s="1">
        <v>5476.19</v>
      </c>
      <c r="L3688" s="1">
        <v>8333.3330000000005</v>
      </c>
      <c r="M3688" s="3">
        <v>1</v>
      </c>
      <c r="N3688">
        <v>4.2</v>
      </c>
      <c r="O3688">
        <v>12</v>
      </c>
      <c r="P3688" s="1">
        <f>IF($A$3="Percentage of government revenue per capita",$B$3,0) + IF($A$3="Absolute extra revenue",AB3688,0) + IF($A$3="Absolute revenue per capita",AC3688,0)</f>
        <v>0</v>
      </c>
      <c r="Q3688" s="5">
        <f>-MIN(data!$B$4 / data!I3873 * data!P3873 / 100, data!N3873)</f>
        <v>0</v>
      </c>
      <c r="R3688" s="4">
        <f>-Q3688*K3688/1000</f>
        <v>0</v>
      </c>
      <c r="S3688" s="6">
        <f>-MIN(data!$B$5/(POWER(LN(I3688),2))*P3688/100, O3688)</f>
        <v>0</v>
      </c>
      <c r="T3688" s="6">
        <f>-S3688*L3688/100000</f>
        <v>0</v>
      </c>
      <c r="U3688" s="4">
        <f>N3688+Q3688</f>
        <v>4.2</v>
      </c>
      <c r="V3688" s="4" t="e">
        <f>P3688*I3688/100/R3688</f>
        <v>#DIV/0!</v>
      </c>
      <c r="W3688" s="4" t="e">
        <f>V3688*H3688</f>
        <v>#DIV/0!</v>
      </c>
      <c r="X3688" s="6">
        <f>O3688+S3688</f>
        <v>12</v>
      </c>
      <c r="Y3688" s="6" t="e">
        <f>P3688*I3688/100/T3688</f>
        <v>#DIV/0!</v>
      </c>
      <c r="Z3688" s="6" t="e">
        <f>Y3688*H3688</f>
        <v>#DIV/0!</v>
      </c>
      <c r="AB3688" s="1">
        <f t="shared" si="114"/>
        <v>0</v>
      </c>
      <c r="AC3688" s="1">
        <f t="shared" si="115"/>
        <v>0</v>
      </c>
    </row>
    <row r="3689" spans="4:29" x14ac:dyDescent="0.25">
      <c r="D3689" s="1">
        <v>2003</v>
      </c>
      <c r="E3689" s="1" t="s">
        <v>108</v>
      </c>
      <c r="F3689" s="2" t="s">
        <v>294</v>
      </c>
      <c r="G3689">
        <v>4</v>
      </c>
      <c r="H3689">
        <v>451630</v>
      </c>
      <c r="I3689" s="1">
        <v>42675.72</v>
      </c>
      <c r="J3689" s="1">
        <v>21</v>
      </c>
      <c r="K3689" s="1">
        <v>5250</v>
      </c>
      <c r="L3689" s="1">
        <v>8333.3330000000005</v>
      </c>
      <c r="M3689" s="3">
        <v>1</v>
      </c>
      <c r="N3689">
        <v>4</v>
      </c>
      <c r="O3689">
        <v>12</v>
      </c>
      <c r="P3689" s="1">
        <f>IF($A$3="Percentage of government revenue per capita",$B$3,0) + IF($A$3="Absolute extra revenue",AB3689,0) + IF($A$3="Absolute revenue per capita",AC3689,0)</f>
        <v>0</v>
      </c>
      <c r="Q3689" s="5">
        <f>-MIN(data!$B$4 / data!I3874 * data!P3874 / 100, data!N3874)</f>
        <v>0</v>
      </c>
      <c r="R3689" s="4">
        <f>-Q3689*K3689/1000</f>
        <v>0</v>
      </c>
      <c r="S3689" s="6">
        <f>-MIN(data!$B$5/(POWER(LN(I3689),2))*P3689/100, O3689)</f>
        <v>0</v>
      </c>
      <c r="T3689" s="6">
        <f>-S3689*L3689/100000</f>
        <v>0</v>
      </c>
      <c r="U3689" s="4">
        <f>N3689+Q3689</f>
        <v>4</v>
      </c>
      <c r="V3689" s="4" t="e">
        <f>P3689*I3689/100/R3689</f>
        <v>#DIV/0!</v>
      </c>
      <c r="W3689" s="4" t="e">
        <f>V3689*H3689</f>
        <v>#DIV/0!</v>
      </c>
      <c r="X3689" s="6">
        <f>O3689+S3689</f>
        <v>12</v>
      </c>
      <c r="Y3689" s="6" t="e">
        <f>P3689*I3689/100/T3689</f>
        <v>#DIV/0!</v>
      </c>
      <c r="Z3689" s="6" t="e">
        <f>Y3689*H3689</f>
        <v>#DIV/0!</v>
      </c>
      <c r="AB3689" s="1">
        <f t="shared" si="114"/>
        <v>0</v>
      </c>
      <c r="AC3689" s="1">
        <f t="shared" si="115"/>
        <v>0</v>
      </c>
    </row>
    <row r="3690" spans="4:29" x14ac:dyDescent="0.25">
      <c r="D3690" s="1">
        <v>2004</v>
      </c>
      <c r="E3690" s="1" t="s">
        <v>108</v>
      </c>
      <c r="F3690" s="2" t="s">
        <v>294</v>
      </c>
      <c r="G3690">
        <v>4</v>
      </c>
      <c r="H3690">
        <v>458095</v>
      </c>
      <c r="I3690" s="1">
        <v>42445.760000000002</v>
      </c>
      <c r="J3690" s="1">
        <v>20</v>
      </c>
      <c r="K3690" s="1">
        <v>5263.1580000000004</v>
      </c>
      <c r="L3690" s="1">
        <v>8333.3330000000005</v>
      </c>
      <c r="M3690" s="3">
        <v>1</v>
      </c>
      <c r="N3690">
        <v>3.8</v>
      </c>
      <c r="O3690">
        <v>12</v>
      </c>
      <c r="P3690" s="1">
        <f>IF($A$3="Percentage of government revenue per capita",$B$3,0) + IF($A$3="Absolute extra revenue",AB3690,0) + IF($A$3="Absolute revenue per capita",AC3690,0)</f>
        <v>0</v>
      </c>
      <c r="Q3690" s="5">
        <f>-MIN(data!$B$4 / data!I3875 * data!P3875 / 100, data!N3875)</f>
        <v>0</v>
      </c>
      <c r="R3690" s="4">
        <f>-Q3690*K3690/1000</f>
        <v>0</v>
      </c>
      <c r="S3690" s="6">
        <f>-MIN(data!$B$5/(POWER(LN(I3690),2))*P3690/100, O3690)</f>
        <v>0</v>
      </c>
      <c r="T3690" s="6">
        <f>-S3690*L3690/100000</f>
        <v>0</v>
      </c>
      <c r="U3690" s="4">
        <f>N3690+Q3690</f>
        <v>3.8</v>
      </c>
      <c r="V3690" s="4" t="e">
        <f>P3690*I3690/100/R3690</f>
        <v>#DIV/0!</v>
      </c>
      <c r="W3690" s="4" t="e">
        <f>V3690*H3690</f>
        <v>#DIV/0!</v>
      </c>
      <c r="X3690" s="6">
        <f>O3690+S3690</f>
        <v>12</v>
      </c>
      <c r="Y3690" s="6" t="e">
        <f>P3690*I3690/100/T3690</f>
        <v>#DIV/0!</v>
      </c>
      <c r="Z3690" s="6" t="e">
        <f>Y3690*H3690</f>
        <v>#DIV/0!</v>
      </c>
      <c r="AB3690" s="1">
        <f t="shared" si="114"/>
        <v>0</v>
      </c>
      <c r="AC3690" s="1">
        <f t="shared" si="115"/>
        <v>0</v>
      </c>
    </row>
    <row r="3691" spans="4:29" x14ac:dyDescent="0.25">
      <c r="D3691" s="1">
        <v>2005</v>
      </c>
      <c r="E3691" s="1" t="s">
        <v>108</v>
      </c>
      <c r="F3691" s="2" t="s">
        <v>294</v>
      </c>
      <c r="G3691">
        <v>4</v>
      </c>
      <c r="H3691">
        <v>465158</v>
      </c>
      <c r="I3691" s="1">
        <v>44262.86</v>
      </c>
      <c r="J3691" s="1">
        <v>19</v>
      </c>
      <c r="K3691" s="1">
        <v>5277.7780000000002</v>
      </c>
      <c r="L3691" s="1">
        <v>7692.308</v>
      </c>
      <c r="M3691" s="3">
        <v>1</v>
      </c>
      <c r="N3691">
        <v>3.6</v>
      </c>
      <c r="O3691">
        <v>13</v>
      </c>
      <c r="P3691" s="1">
        <f>IF($A$3="Percentage of government revenue per capita",$B$3,0) + IF($A$3="Absolute extra revenue",AB3691,0) + IF($A$3="Absolute revenue per capita",AC3691,0)</f>
        <v>0</v>
      </c>
      <c r="Q3691" s="5">
        <f>-MIN(data!$B$4 / data!I3876 * data!P3876 / 100, data!N3876)</f>
        <v>0</v>
      </c>
      <c r="R3691" s="4">
        <f>-Q3691*K3691/1000</f>
        <v>0</v>
      </c>
      <c r="S3691" s="6">
        <f>-MIN(data!$B$5/(POWER(LN(I3691),2))*P3691/100, O3691)</f>
        <v>0</v>
      </c>
      <c r="T3691" s="6">
        <f>-S3691*L3691/100000</f>
        <v>0</v>
      </c>
      <c r="U3691" s="4">
        <f>N3691+Q3691</f>
        <v>3.6</v>
      </c>
      <c r="V3691" s="4" t="e">
        <f>P3691*I3691/100/R3691</f>
        <v>#DIV/0!</v>
      </c>
      <c r="W3691" s="4" t="e">
        <f>V3691*H3691</f>
        <v>#DIV/0!</v>
      </c>
      <c r="X3691" s="6">
        <f>O3691+S3691</f>
        <v>13</v>
      </c>
      <c r="Y3691" s="6" t="e">
        <f>P3691*I3691/100/T3691</f>
        <v>#DIV/0!</v>
      </c>
      <c r="Z3691" s="6" t="e">
        <f>Y3691*H3691</f>
        <v>#DIV/0!</v>
      </c>
      <c r="AB3691" s="1">
        <f t="shared" si="114"/>
        <v>0</v>
      </c>
      <c r="AC3691" s="1">
        <f t="shared" si="115"/>
        <v>0</v>
      </c>
    </row>
    <row r="3692" spans="4:29" x14ac:dyDescent="0.25">
      <c r="D3692" s="1">
        <v>2006</v>
      </c>
      <c r="E3692" s="1" t="s">
        <v>108</v>
      </c>
      <c r="F3692" s="2" t="s">
        <v>294</v>
      </c>
      <c r="G3692">
        <v>4</v>
      </c>
      <c r="H3692">
        <v>472637</v>
      </c>
      <c r="I3692" s="1">
        <v>43656.45</v>
      </c>
      <c r="J3692" s="1">
        <v>18</v>
      </c>
      <c r="K3692" s="1">
        <v>5294.1180000000004</v>
      </c>
      <c r="L3692" s="1">
        <v>8333.3330000000005</v>
      </c>
      <c r="M3692" s="3">
        <v>1</v>
      </c>
      <c r="N3692">
        <v>3.4</v>
      </c>
      <c r="O3692">
        <v>12</v>
      </c>
      <c r="P3692" s="1">
        <f>IF($A$3="Percentage of government revenue per capita",$B$3,0) + IF($A$3="Absolute extra revenue",AB3692,0) + IF($A$3="Absolute revenue per capita",AC3692,0)</f>
        <v>0</v>
      </c>
      <c r="Q3692" s="5">
        <f>-MIN(data!$B$4 / data!I3877 * data!P3877 / 100, data!N3877)</f>
        <v>0</v>
      </c>
      <c r="R3692" s="4">
        <f>-Q3692*K3692/1000</f>
        <v>0</v>
      </c>
      <c r="S3692" s="6">
        <f>-MIN(data!$B$5/(POWER(LN(I3692),2))*P3692/100, O3692)</f>
        <v>0</v>
      </c>
      <c r="T3692" s="6">
        <f>-S3692*L3692/100000</f>
        <v>0</v>
      </c>
      <c r="U3692" s="4">
        <f>N3692+Q3692</f>
        <v>3.4</v>
      </c>
      <c r="V3692" s="4" t="e">
        <f>P3692*I3692/100/R3692</f>
        <v>#DIV/0!</v>
      </c>
      <c r="W3692" s="4" t="e">
        <f>V3692*H3692</f>
        <v>#DIV/0!</v>
      </c>
      <c r="X3692" s="6">
        <f>O3692+S3692</f>
        <v>12</v>
      </c>
      <c r="Y3692" s="6" t="e">
        <f>P3692*I3692/100/T3692</f>
        <v>#DIV/0!</v>
      </c>
      <c r="Z3692" s="6" t="e">
        <f>Y3692*H3692</f>
        <v>#DIV/0!</v>
      </c>
      <c r="AB3692" s="1">
        <f t="shared" si="114"/>
        <v>0</v>
      </c>
      <c r="AC3692" s="1">
        <f t="shared" si="115"/>
        <v>0</v>
      </c>
    </row>
    <row r="3693" spans="4:29" x14ac:dyDescent="0.25">
      <c r="D3693" s="1">
        <v>2007</v>
      </c>
      <c r="E3693" s="1" t="s">
        <v>108</v>
      </c>
      <c r="F3693" s="2" t="s">
        <v>294</v>
      </c>
      <c r="G3693">
        <v>4</v>
      </c>
      <c r="H3693">
        <v>479993</v>
      </c>
      <c r="I3693" s="1">
        <v>46981.94</v>
      </c>
      <c r="J3693" s="1">
        <v>18</v>
      </c>
      <c r="K3693" s="1">
        <v>5454.5450000000001</v>
      </c>
      <c r="L3693" s="1">
        <v>8333.3330000000005</v>
      </c>
      <c r="M3693" s="3">
        <v>1</v>
      </c>
      <c r="N3693">
        <v>3.3</v>
      </c>
      <c r="O3693">
        <v>12</v>
      </c>
      <c r="P3693" s="1">
        <f>IF($A$3="Percentage of government revenue per capita",$B$3,0) + IF($A$3="Absolute extra revenue",AB3693,0) + IF($A$3="Absolute revenue per capita",AC3693,0)</f>
        <v>0</v>
      </c>
      <c r="Q3693" s="5">
        <f>-MIN(data!$B$4 / data!I3878 * data!P3878 / 100, data!N3878)</f>
        <v>0</v>
      </c>
      <c r="R3693" s="4">
        <f>-Q3693*K3693/1000</f>
        <v>0</v>
      </c>
      <c r="S3693" s="6">
        <f>-MIN(data!$B$5/(POWER(LN(I3693),2))*P3693/100, O3693)</f>
        <v>0</v>
      </c>
      <c r="T3693" s="6">
        <f>-S3693*L3693/100000</f>
        <v>0</v>
      </c>
      <c r="U3693" s="4">
        <f>N3693+Q3693</f>
        <v>3.3</v>
      </c>
      <c r="V3693" s="4" t="e">
        <f>P3693*I3693/100/R3693</f>
        <v>#DIV/0!</v>
      </c>
      <c r="W3693" s="4" t="e">
        <f>V3693*H3693</f>
        <v>#DIV/0!</v>
      </c>
      <c r="X3693" s="6">
        <f>O3693+S3693</f>
        <v>12</v>
      </c>
      <c r="Y3693" s="6" t="e">
        <f>P3693*I3693/100/T3693</f>
        <v>#DIV/0!</v>
      </c>
      <c r="Z3693" s="6" t="e">
        <f>Y3693*H3693</f>
        <v>#DIV/0!</v>
      </c>
      <c r="AB3693" s="1">
        <f t="shared" si="114"/>
        <v>0</v>
      </c>
      <c r="AC3693" s="1">
        <f t="shared" si="115"/>
        <v>0</v>
      </c>
    </row>
    <row r="3694" spans="4:29" x14ac:dyDescent="0.25">
      <c r="D3694" s="1">
        <v>2008</v>
      </c>
      <c r="E3694" s="1" t="s">
        <v>108</v>
      </c>
      <c r="F3694" s="2" t="s">
        <v>294</v>
      </c>
      <c r="G3694">
        <v>4</v>
      </c>
      <c r="H3694">
        <v>488650</v>
      </c>
      <c r="I3694" s="1">
        <v>46710</v>
      </c>
      <c r="J3694" s="1">
        <v>17</v>
      </c>
      <c r="K3694" s="1">
        <v>5483.8710000000001</v>
      </c>
      <c r="L3694" s="1">
        <v>10000</v>
      </c>
      <c r="M3694" s="3">
        <v>1</v>
      </c>
      <c r="N3694">
        <v>3.1</v>
      </c>
      <c r="O3694">
        <v>10</v>
      </c>
      <c r="P3694" s="1">
        <f>IF($A$3="Percentage of government revenue per capita",$B$3,0) + IF($A$3="Absolute extra revenue",AB3694,0) + IF($A$3="Absolute revenue per capita",AC3694,0)</f>
        <v>0</v>
      </c>
      <c r="Q3694" s="5">
        <f>-MIN(data!$B$4 / data!I3879 * data!P3879 / 100, data!N3879)</f>
        <v>0</v>
      </c>
      <c r="R3694" s="4">
        <f>-Q3694*K3694/1000</f>
        <v>0</v>
      </c>
      <c r="S3694" s="6">
        <f>-MIN(data!$B$5/(POWER(LN(I3694),2))*P3694/100, O3694)</f>
        <v>0</v>
      </c>
      <c r="T3694" s="6">
        <f>-S3694*L3694/100000</f>
        <v>0</v>
      </c>
      <c r="U3694" s="4">
        <f>N3694+Q3694</f>
        <v>3.1</v>
      </c>
      <c r="V3694" s="4" t="e">
        <f>P3694*I3694/100/R3694</f>
        <v>#DIV/0!</v>
      </c>
      <c r="W3694" s="4" t="e">
        <f>V3694*H3694</f>
        <v>#DIV/0!</v>
      </c>
      <c r="X3694" s="6">
        <f>O3694+S3694</f>
        <v>10</v>
      </c>
      <c r="Y3694" s="6" t="e">
        <f>P3694*I3694/100/T3694</f>
        <v>#DIV/0!</v>
      </c>
      <c r="Z3694" s="6" t="e">
        <f>Y3694*H3694</f>
        <v>#DIV/0!</v>
      </c>
      <c r="AB3694" s="1">
        <f t="shared" si="114"/>
        <v>0</v>
      </c>
      <c r="AC3694" s="1">
        <f t="shared" si="115"/>
        <v>0</v>
      </c>
    </row>
    <row r="3695" spans="4:29" x14ac:dyDescent="0.25">
      <c r="D3695" s="1">
        <v>2009</v>
      </c>
      <c r="E3695" s="1" t="s">
        <v>108</v>
      </c>
      <c r="F3695" s="2" t="s">
        <v>294</v>
      </c>
      <c r="G3695">
        <v>4</v>
      </c>
      <c r="H3695">
        <v>497783</v>
      </c>
      <c r="I3695" s="1">
        <v>45332.54</v>
      </c>
      <c r="J3695" s="1">
        <v>17</v>
      </c>
      <c r="K3695" s="1">
        <v>5666.6670000000004</v>
      </c>
      <c r="L3695" s="1">
        <v>9090.9089999999997</v>
      </c>
      <c r="M3695" s="3">
        <v>1</v>
      </c>
      <c r="N3695">
        <v>3</v>
      </c>
      <c r="O3695">
        <v>11</v>
      </c>
      <c r="P3695" s="1">
        <f>IF($A$3="Percentage of government revenue per capita",$B$3,0) + IF($A$3="Absolute extra revenue",AB3695,0) + IF($A$3="Absolute revenue per capita",AC3695,0)</f>
        <v>0</v>
      </c>
      <c r="Q3695" s="5">
        <f>-MIN(data!$B$4 / data!I3880 * data!P3880 / 100, data!N3880)</f>
        <v>0</v>
      </c>
      <c r="R3695" s="4">
        <f>-Q3695*K3695/1000</f>
        <v>0</v>
      </c>
      <c r="S3695" s="6">
        <f>-MIN(data!$B$5/(POWER(LN(I3695),2))*P3695/100, O3695)</f>
        <v>0</v>
      </c>
      <c r="T3695" s="6">
        <f>-S3695*L3695/100000</f>
        <v>0</v>
      </c>
      <c r="U3695" s="4">
        <f>N3695+Q3695</f>
        <v>3</v>
      </c>
      <c r="V3695" s="4" t="e">
        <f>P3695*I3695/100/R3695</f>
        <v>#DIV/0!</v>
      </c>
      <c r="W3695" s="4" t="e">
        <f>V3695*H3695</f>
        <v>#DIV/0!</v>
      </c>
      <c r="X3695" s="6">
        <f>O3695+S3695</f>
        <v>11</v>
      </c>
      <c r="Y3695" s="6" t="e">
        <f>P3695*I3695/100/T3695</f>
        <v>#DIV/0!</v>
      </c>
      <c r="Z3695" s="6" t="e">
        <f>Y3695*H3695</f>
        <v>#DIV/0!</v>
      </c>
      <c r="AB3695" s="1">
        <f t="shared" si="114"/>
        <v>0</v>
      </c>
      <c r="AC3695" s="1">
        <f t="shared" si="115"/>
        <v>0</v>
      </c>
    </row>
    <row r="3696" spans="4:29" x14ac:dyDescent="0.25">
      <c r="D3696" s="1">
        <v>2010</v>
      </c>
      <c r="E3696" s="1" t="s">
        <v>108</v>
      </c>
      <c r="F3696" s="2" t="s">
        <v>294</v>
      </c>
      <c r="G3696">
        <v>4</v>
      </c>
      <c r="H3696">
        <v>506953</v>
      </c>
      <c r="I3696" s="1">
        <v>45628.42</v>
      </c>
      <c r="J3696" s="1">
        <v>17</v>
      </c>
      <c r="K3696" s="1">
        <v>5666.6670000000004</v>
      </c>
      <c r="L3696" s="1">
        <v>9090.9089999999997</v>
      </c>
      <c r="M3696" s="3">
        <v>1</v>
      </c>
      <c r="N3696">
        <v>3</v>
      </c>
      <c r="O3696">
        <v>11</v>
      </c>
      <c r="P3696" s="1">
        <f>IF($A$3="Percentage of government revenue per capita",$B$3,0) + IF($A$3="Absolute extra revenue",AB3696,0) + IF($A$3="Absolute revenue per capita",AC3696,0)</f>
        <v>0</v>
      </c>
      <c r="Q3696" s="5">
        <f>-MIN(data!$B$4 / data!I3881 * data!P3881 / 100, data!N3881)</f>
        <v>0</v>
      </c>
      <c r="R3696" s="4">
        <f>-Q3696*K3696/1000</f>
        <v>0</v>
      </c>
      <c r="S3696" s="6">
        <f>-MIN(data!$B$5/(POWER(LN(I3696),2))*P3696/100, O3696)</f>
        <v>0</v>
      </c>
      <c r="T3696" s="6">
        <f>-S3696*L3696/100000</f>
        <v>0</v>
      </c>
      <c r="U3696" s="4">
        <f>N3696+Q3696</f>
        <v>3</v>
      </c>
      <c r="V3696" s="4" t="e">
        <f>P3696*I3696/100/R3696</f>
        <v>#DIV/0!</v>
      </c>
      <c r="W3696" s="4" t="e">
        <f>V3696*H3696</f>
        <v>#DIV/0!</v>
      </c>
      <c r="X3696" s="6">
        <f>O3696+S3696</f>
        <v>11</v>
      </c>
      <c r="Y3696" s="6" t="e">
        <f>P3696*I3696/100/T3696</f>
        <v>#DIV/0!</v>
      </c>
      <c r="Z3696" s="6" t="e">
        <f>Y3696*H3696</f>
        <v>#DIV/0!</v>
      </c>
      <c r="AB3696" s="1">
        <f t="shared" si="114"/>
        <v>0</v>
      </c>
      <c r="AC3696" s="1">
        <f t="shared" si="115"/>
        <v>0</v>
      </c>
    </row>
    <row r="3697" spans="4:29" x14ac:dyDescent="0.25">
      <c r="D3697" s="1">
        <v>2011</v>
      </c>
      <c r="E3697" s="1" t="s">
        <v>108</v>
      </c>
      <c r="F3697" s="2" t="s">
        <v>294</v>
      </c>
      <c r="G3697">
        <v>4</v>
      </c>
      <c r="H3697">
        <v>518347</v>
      </c>
      <c r="I3697" s="1">
        <v>45137.55</v>
      </c>
      <c r="J3697" s="1">
        <v>17</v>
      </c>
      <c r="K3697" s="1">
        <v>5862.0690000000004</v>
      </c>
      <c r="L3697" s="1">
        <v>9090.9089999999997</v>
      </c>
      <c r="M3697" s="3">
        <v>1</v>
      </c>
      <c r="N3697">
        <v>2.9</v>
      </c>
      <c r="O3697">
        <v>11</v>
      </c>
      <c r="P3697" s="1">
        <f>IF($A$3="Percentage of government revenue per capita",$B$3,0) + IF($A$3="Absolute extra revenue",AB3697,0) + IF($A$3="Absolute revenue per capita",AC3697,0)</f>
        <v>0</v>
      </c>
      <c r="Q3697" s="5">
        <f>-MIN(data!$B$4 / data!I3882 * data!P3882 / 100, data!N3882)</f>
        <v>0</v>
      </c>
      <c r="R3697" s="4">
        <f>-Q3697*K3697/1000</f>
        <v>0</v>
      </c>
      <c r="S3697" s="6">
        <f>-MIN(data!$B$5/(POWER(LN(I3697),2))*P3697/100, O3697)</f>
        <v>0</v>
      </c>
      <c r="T3697" s="6">
        <f>-S3697*L3697/100000</f>
        <v>0</v>
      </c>
      <c r="U3697" s="4">
        <f>N3697+Q3697</f>
        <v>2.9</v>
      </c>
      <c r="V3697" s="4" t="e">
        <f>P3697*I3697/100/R3697</f>
        <v>#DIV/0!</v>
      </c>
      <c r="W3697" s="4" t="e">
        <f>V3697*H3697</f>
        <v>#DIV/0!</v>
      </c>
      <c r="X3697" s="6">
        <f>O3697+S3697</f>
        <v>11</v>
      </c>
      <c r="Y3697" s="6" t="e">
        <f>P3697*I3697/100/T3697</f>
        <v>#DIV/0!</v>
      </c>
      <c r="Z3697" s="6" t="e">
        <f>Y3697*H3697</f>
        <v>#DIV/0!</v>
      </c>
      <c r="AB3697" s="1">
        <f t="shared" si="114"/>
        <v>0</v>
      </c>
      <c r="AC3697" s="1">
        <f t="shared" si="115"/>
        <v>0</v>
      </c>
    </row>
    <row r="3698" spans="4:29" x14ac:dyDescent="0.25">
      <c r="D3698" s="1">
        <v>2012</v>
      </c>
      <c r="E3698" s="1" t="s">
        <v>108</v>
      </c>
      <c r="F3698" s="2" t="s">
        <v>294</v>
      </c>
      <c r="G3698">
        <v>4</v>
      </c>
      <c r="H3698">
        <v>530946</v>
      </c>
      <c r="I3698" s="1">
        <v>45477.88</v>
      </c>
      <c r="J3698" s="1">
        <v>17</v>
      </c>
      <c r="K3698" s="1">
        <v>6071.4290000000001</v>
      </c>
      <c r="L3698" s="1">
        <v>9090.9089999999997</v>
      </c>
      <c r="M3698" s="3">
        <v>1</v>
      </c>
      <c r="N3698">
        <v>2.8</v>
      </c>
      <c r="O3698">
        <v>11</v>
      </c>
      <c r="P3698" s="1">
        <f>IF($A$3="Percentage of government revenue per capita",$B$3,0) + IF($A$3="Absolute extra revenue",AB3698,0) + IF($A$3="Absolute revenue per capita",AC3698,0)</f>
        <v>0</v>
      </c>
      <c r="Q3698" s="5">
        <f>-MIN(data!$B$4 / data!I3883 * data!P3883 / 100, data!N3883)</f>
        <v>0</v>
      </c>
      <c r="R3698" s="4">
        <f>-Q3698*K3698/1000</f>
        <v>0</v>
      </c>
      <c r="S3698" s="6">
        <f>-MIN(data!$B$5/(POWER(LN(I3698),2))*P3698/100, O3698)</f>
        <v>0</v>
      </c>
      <c r="T3698" s="6">
        <f>-S3698*L3698/100000</f>
        <v>0</v>
      </c>
      <c r="U3698" s="4">
        <f>N3698+Q3698</f>
        <v>2.8</v>
      </c>
      <c r="V3698" s="4" t="e">
        <f>P3698*I3698/100/R3698</f>
        <v>#DIV/0!</v>
      </c>
      <c r="W3698" s="4" t="e">
        <f>V3698*H3698</f>
        <v>#DIV/0!</v>
      </c>
      <c r="X3698" s="6">
        <f>O3698+S3698</f>
        <v>11</v>
      </c>
      <c r="Y3698" s="6" t="e">
        <f>P3698*I3698/100/T3698</f>
        <v>#DIV/0!</v>
      </c>
      <c r="Z3698" s="6" t="e">
        <f>Y3698*H3698</f>
        <v>#DIV/0!</v>
      </c>
      <c r="AB3698" s="1">
        <f t="shared" si="114"/>
        <v>0</v>
      </c>
      <c r="AC3698" s="1">
        <f t="shared" si="115"/>
        <v>0</v>
      </c>
    </row>
    <row r="3699" spans="4:29" x14ac:dyDescent="0.25">
      <c r="D3699" s="1">
        <v>2013</v>
      </c>
      <c r="E3699" s="1" t="s">
        <v>108</v>
      </c>
      <c r="F3699" s="2" t="s">
        <v>294</v>
      </c>
      <c r="G3699">
        <v>4</v>
      </c>
      <c r="H3699">
        <v>543360</v>
      </c>
      <c r="I3699" s="1">
        <v>45896.9</v>
      </c>
      <c r="J3699" s="1">
        <v>17</v>
      </c>
      <c r="K3699" s="1">
        <v>6071.4290000000001</v>
      </c>
      <c r="L3699" s="1">
        <v>10000</v>
      </c>
      <c r="M3699" s="3">
        <v>1</v>
      </c>
      <c r="N3699">
        <v>2.8</v>
      </c>
      <c r="O3699">
        <v>10</v>
      </c>
      <c r="P3699" s="1">
        <f>IF($A$3="Percentage of government revenue per capita",$B$3,0) + IF($A$3="Absolute extra revenue",AB3699,0) + IF($A$3="Absolute revenue per capita",AC3699,0)</f>
        <v>0</v>
      </c>
      <c r="Q3699" s="5">
        <f>-MIN(data!$B$4 / data!I3884 * data!P3884 / 100, data!N3884)</f>
        <v>0</v>
      </c>
      <c r="R3699" s="4">
        <f>-Q3699*K3699/1000</f>
        <v>0</v>
      </c>
      <c r="S3699" s="6">
        <f>-MIN(data!$B$5/(POWER(LN(I3699),2))*P3699/100, O3699)</f>
        <v>0</v>
      </c>
      <c r="T3699" s="6">
        <f>-S3699*L3699/100000</f>
        <v>0</v>
      </c>
      <c r="U3699" s="4">
        <f>N3699+Q3699</f>
        <v>2.8</v>
      </c>
      <c r="V3699" s="4" t="e">
        <f>P3699*I3699/100/R3699</f>
        <v>#DIV/0!</v>
      </c>
      <c r="W3699" s="4" t="e">
        <f>V3699*H3699</f>
        <v>#DIV/0!</v>
      </c>
      <c r="X3699" s="6">
        <f>O3699+S3699</f>
        <v>10</v>
      </c>
      <c r="Y3699" s="6" t="e">
        <f>P3699*I3699/100/T3699</f>
        <v>#DIV/0!</v>
      </c>
      <c r="Z3699" s="6" t="e">
        <f>Y3699*H3699</f>
        <v>#DIV/0!</v>
      </c>
      <c r="AB3699" s="1">
        <f t="shared" si="114"/>
        <v>0</v>
      </c>
      <c r="AC3699" s="1">
        <f t="shared" si="115"/>
        <v>0</v>
      </c>
    </row>
    <row r="3700" spans="4:29" x14ac:dyDescent="0.25">
      <c r="D3700" s="1">
        <v>2014</v>
      </c>
      <c r="E3700" s="1" t="s">
        <v>108</v>
      </c>
      <c r="F3700" s="2" t="s">
        <v>294</v>
      </c>
      <c r="G3700">
        <v>4</v>
      </c>
      <c r="H3700">
        <v>556319</v>
      </c>
      <c r="I3700" s="1">
        <v>45602.21</v>
      </c>
      <c r="J3700" s="1">
        <v>17</v>
      </c>
      <c r="K3700" s="1">
        <v>6296.2960000000003</v>
      </c>
      <c r="L3700" s="1">
        <v>10000</v>
      </c>
      <c r="M3700" s="3">
        <v>1</v>
      </c>
      <c r="N3700">
        <v>2.7</v>
      </c>
      <c r="O3700">
        <v>10</v>
      </c>
      <c r="P3700" s="1">
        <f>IF($A$3="Percentage of government revenue per capita",$B$3,0) + IF($A$3="Absolute extra revenue",AB3700,0) + IF($A$3="Absolute revenue per capita",AC3700,0)</f>
        <v>0</v>
      </c>
      <c r="Q3700" s="5">
        <f>-MIN(data!$B$4 / data!I3885 * data!P3885 / 100, data!N3885)</f>
        <v>0</v>
      </c>
      <c r="R3700" s="4">
        <f>-Q3700*K3700/1000</f>
        <v>0</v>
      </c>
      <c r="S3700" s="6">
        <f>-MIN(data!$B$5/(POWER(LN(I3700),2))*P3700/100, O3700)</f>
        <v>0</v>
      </c>
      <c r="T3700" s="6">
        <f>-S3700*L3700/100000</f>
        <v>0</v>
      </c>
      <c r="U3700" s="4">
        <f>N3700+Q3700</f>
        <v>2.7</v>
      </c>
      <c r="V3700" s="4" t="e">
        <f>P3700*I3700/100/R3700</f>
        <v>#DIV/0!</v>
      </c>
      <c r="W3700" s="4" t="e">
        <f>V3700*H3700</f>
        <v>#DIV/0!</v>
      </c>
      <c r="X3700" s="6">
        <f>O3700+S3700</f>
        <v>10</v>
      </c>
      <c r="Y3700" s="6" t="e">
        <f>P3700*I3700/100/T3700</f>
        <v>#DIV/0!</v>
      </c>
      <c r="Z3700" s="6" t="e">
        <f>Y3700*H3700</f>
        <v>#DIV/0!</v>
      </c>
      <c r="AB3700" s="1">
        <f t="shared" si="114"/>
        <v>0</v>
      </c>
      <c r="AC3700" s="1">
        <f t="shared" si="115"/>
        <v>0</v>
      </c>
    </row>
    <row r="3701" spans="4:29" x14ac:dyDescent="0.25">
      <c r="D3701" s="1">
        <v>2015</v>
      </c>
      <c r="E3701" s="1" t="s">
        <v>108</v>
      </c>
      <c r="F3701" s="2" t="s">
        <v>294</v>
      </c>
      <c r="G3701">
        <v>4</v>
      </c>
      <c r="H3701">
        <v>569604</v>
      </c>
      <c r="I3701" s="1">
        <v>45789.47</v>
      </c>
      <c r="J3701" s="1">
        <v>17</v>
      </c>
      <c r="K3701" s="1">
        <v>6296.2960000000003</v>
      </c>
      <c r="M3701" s="3">
        <v>1</v>
      </c>
      <c r="N3701">
        <v>2.7</v>
      </c>
      <c r="O3701">
        <v>10</v>
      </c>
      <c r="P3701" s="1">
        <f>IF($A$3="Percentage of government revenue per capita",$B$3,0) + IF($A$3="Absolute extra revenue",AB3701,0) + IF($A$3="Absolute revenue per capita",AC3701,0)</f>
        <v>0</v>
      </c>
      <c r="Q3701" s="5">
        <f>-MIN(data!$B$4 / data!I3886 * data!P3886 / 100, data!N3886)</f>
        <v>0</v>
      </c>
      <c r="R3701" s="4">
        <f>-Q3701*K3701/1000</f>
        <v>0</v>
      </c>
      <c r="S3701" s="6">
        <f>-MIN(data!$B$5/(POWER(LN(I3701),2))*P3701/100, O3701)</f>
        <v>0</v>
      </c>
      <c r="T3701" s="6">
        <f>-S3701*L3701/100000</f>
        <v>0</v>
      </c>
      <c r="U3701" s="4">
        <f>N3701+Q3701</f>
        <v>2.7</v>
      </c>
      <c r="V3701" s="4" t="e">
        <f>P3701*I3701/100/R3701</f>
        <v>#DIV/0!</v>
      </c>
      <c r="W3701" s="4" t="e">
        <f>V3701*H3701</f>
        <v>#DIV/0!</v>
      </c>
      <c r="X3701" s="6">
        <f>O3701+S3701</f>
        <v>10</v>
      </c>
      <c r="Y3701" s="6" t="e">
        <f>P3701*I3701/100/T3701</f>
        <v>#DIV/0!</v>
      </c>
      <c r="Z3701" s="6" t="e">
        <f>Y3701*H3701</f>
        <v>#DIV/0!</v>
      </c>
      <c r="AB3701" s="1">
        <f t="shared" si="114"/>
        <v>0</v>
      </c>
      <c r="AC3701" s="1">
        <f t="shared" si="115"/>
        <v>0</v>
      </c>
    </row>
    <row r="3702" spans="4:29" x14ac:dyDescent="0.25">
      <c r="D3702" s="1">
        <v>2016</v>
      </c>
      <c r="E3702" s="1" t="s">
        <v>108</v>
      </c>
      <c r="F3702" s="2" t="s">
        <v>294</v>
      </c>
      <c r="G3702">
        <v>4</v>
      </c>
      <c r="H3702">
        <v>582014</v>
      </c>
      <c r="I3702" s="1">
        <v>45979.73</v>
      </c>
      <c r="J3702" s="1">
        <v>17</v>
      </c>
      <c r="K3702" s="1">
        <v>6538.4620000000004</v>
      </c>
      <c r="M3702" s="3"/>
      <c r="N3702">
        <v>2.6</v>
      </c>
      <c r="O3702"/>
      <c r="P3702" s="1">
        <f>IF($A$3="Percentage of government revenue per capita",$B$3,0) + IF($A$3="Absolute extra revenue",AB3702,0) + IF($A$3="Absolute revenue per capita",AC3702,0)</f>
        <v>0</v>
      </c>
      <c r="Q3702" s="5">
        <f>-MIN(data!$B$4 / data!I3887 * data!P3887 / 100, data!N3887)</f>
        <v>0</v>
      </c>
      <c r="R3702" s="4">
        <f>-Q3702*K3702/1000</f>
        <v>0</v>
      </c>
      <c r="S3702" s="6">
        <f>-MIN(data!$B$5/(POWER(LN(I3702),2))*P3702/100, O3702)</f>
        <v>0</v>
      </c>
      <c r="T3702" s="6">
        <f>-S3702*L3702/100000</f>
        <v>0</v>
      </c>
      <c r="U3702" s="4">
        <f>N3702+Q3702</f>
        <v>2.6</v>
      </c>
      <c r="V3702" s="4" t="e">
        <f>P3702*I3702/100/R3702</f>
        <v>#DIV/0!</v>
      </c>
      <c r="W3702" s="4" t="e">
        <f>V3702*H3702</f>
        <v>#DIV/0!</v>
      </c>
      <c r="X3702" s="6">
        <f>O3702+S3702</f>
        <v>0</v>
      </c>
      <c r="Y3702" s="6" t="e">
        <f>P3702*I3702/100/T3702</f>
        <v>#DIV/0!</v>
      </c>
      <c r="Z3702" s="6" t="e">
        <f>Y3702*H3702</f>
        <v>#DIV/0!</v>
      </c>
      <c r="AB3702" s="1">
        <f t="shared" si="114"/>
        <v>0</v>
      </c>
      <c r="AC3702" s="1">
        <f t="shared" si="115"/>
        <v>0</v>
      </c>
    </row>
    <row r="3703" spans="4:29" x14ac:dyDescent="0.25">
      <c r="D3703" s="1">
        <v>1980</v>
      </c>
      <c r="E3703" s="1" t="s">
        <v>110</v>
      </c>
      <c r="F3703" s="2" t="s">
        <v>295</v>
      </c>
      <c r="G3703">
        <v>4</v>
      </c>
      <c r="H3703">
        <v>238071</v>
      </c>
      <c r="I3703" s="1">
        <v>0</v>
      </c>
      <c r="M3703" s="3"/>
      <c r="N3703"/>
      <c r="O3703"/>
      <c r="P3703" s="1">
        <f>IF($A$3="Percentage of government revenue per capita",$B$3,0) + IF($A$3="Absolute extra revenue",AB3703,0) + IF($A$3="Absolute revenue per capita",AC3703,0)</f>
        <v>0</v>
      </c>
      <c r="Q3703" s="5">
        <f>-MIN(data!$B$4 / data!I3925 * data!P3925 / 100, data!N3925)</f>
        <v>0</v>
      </c>
      <c r="R3703" s="4">
        <f>-Q3703*K3703/1000</f>
        <v>0</v>
      </c>
      <c r="S3703" s="6" t="e">
        <f>-MIN(data!$B$5/(POWER(LN(I3703),2))*P3703/100, O3703)</f>
        <v>#NUM!</v>
      </c>
      <c r="T3703" s="6" t="e">
        <f>-S3703*L3703/100000</f>
        <v>#NUM!</v>
      </c>
      <c r="U3703" s="4">
        <f>N3703+Q3703</f>
        <v>0</v>
      </c>
      <c r="V3703" s="4" t="e">
        <f>P3703*I3703/100/R3703</f>
        <v>#DIV/0!</v>
      </c>
      <c r="W3703" s="4" t="e">
        <f>V3703*H3703</f>
        <v>#DIV/0!</v>
      </c>
      <c r="X3703" s="6" t="e">
        <f>O3703+S3703</f>
        <v>#NUM!</v>
      </c>
      <c r="Y3703" s="6" t="e">
        <f>P3703*I3703/100/T3703</f>
        <v>#NUM!</v>
      </c>
      <c r="Z3703" s="6" t="e">
        <f>Y3703*H3703</f>
        <v>#NUM!</v>
      </c>
      <c r="AB3703" s="1" t="e">
        <f t="shared" si="114"/>
        <v>#DIV/0!</v>
      </c>
      <c r="AC3703" s="1" t="e">
        <f t="shared" si="115"/>
        <v>#DIV/0!</v>
      </c>
    </row>
    <row r="3704" spans="4:29" x14ac:dyDescent="0.25">
      <c r="D3704" s="1">
        <v>1981</v>
      </c>
      <c r="E3704" s="1" t="s">
        <v>110</v>
      </c>
      <c r="F3704" s="2" t="s">
        <v>295</v>
      </c>
      <c r="G3704">
        <v>4</v>
      </c>
      <c r="H3704">
        <v>243373</v>
      </c>
      <c r="I3704" s="1">
        <v>0</v>
      </c>
      <c r="M3704" s="3"/>
      <c r="N3704"/>
      <c r="O3704"/>
      <c r="P3704" s="1">
        <f>IF($A$3="Percentage of government revenue per capita",$B$3,0) + IF($A$3="Absolute extra revenue",AB3704,0) + IF($A$3="Absolute revenue per capita",AC3704,0)</f>
        <v>0</v>
      </c>
      <c r="Q3704" s="5">
        <f>-MIN(data!$B$4 / data!I3926 * data!P3926 / 100, data!N3926)</f>
        <v>0</v>
      </c>
      <c r="R3704" s="4">
        <f>-Q3704*K3704/1000</f>
        <v>0</v>
      </c>
      <c r="S3704" s="6" t="e">
        <f>-MIN(data!$B$5/(POWER(LN(I3704),2))*P3704/100, O3704)</f>
        <v>#NUM!</v>
      </c>
      <c r="T3704" s="6" t="e">
        <f>-S3704*L3704/100000</f>
        <v>#NUM!</v>
      </c>
      <c r="U3704" s="4">
        <f>N3704+Q3704</f>
        <v>0</v>
      </c>
      <c r="V3704" s="4" t="e">
        <f>P3704*I3704/100/R3704</f>
        <v>#DIV/0!</v>
      </c>
      <c r="W3704" s="4" t="e">
        <f>V3704*H3704</f>
        <v>#DIV/0!</v>
      </c>
      <c r="X3704" s="6" t="e">
        <f>O3704+S3704</f>
        <v>#NUM!</v>
      </c>
      <c r="Y3704" s="6" t="e">
        <f>P3704*I3704/100/T3704</f>
        <v>#NUM!</v>
      </c>
      <c r="Z3704" s="6" t="e">
        <f>Y3704*H3704</f>
        <v>#NUM!</v>
      </c>
      <c r="AB3704" s="1" t="e">
        <f t="shared" si="114"/>
        <v>#DIV/0!</v>
      </c>
      <c r="AC3704" s="1" t="e">
        <f t="shared" si="115"/>
        <v>#DIV/0!</v>
      </c>
    </row>
    <row r="3705" spans="4:29" x14ac:dyDescent="0.25">
      <c r="D3705" s="1">
        <v>1982</v>
      </c>
      <c r="E3705" s="1" t="s">
        <v>110</v>
      </c>
      <c r="F3705" s="2" t="s">
        <v>295</v>
      </c>
      <c r="G3705">
        <v>4</v>
      </c>
      <c r="H3705">
        <v>251158</v>
      </c>
      <c r="I3705" s="1">
        <v>0</v>
      </c>
      <c r="M3705" s="3"/>
      <c r="N3705"/>
      <c r="O3705"/>
      <c r="P3705" s="1">
        <f>IF($A$3="Percentage of government revenue per capita",$B$3,0) + IF($A$3="Absolute extra revenue",AB3705,0) + IF($A$3="Absolute revenue per capita",AC3705,0)</f>
        <v>0</v>
      </c>
      <c r="Q3705" s="5">
        <f>-MIN(data!$B$4 / data!I3927 * data!P3927 / 100, data!N3927)</f>
        <v>0</v>
      </c>
      <c r="R3705" s="4">
        <f>-Q3705*K3705/1000</f>
        <v>0</v>
      </c>
      <c r="S3705" s="6" t="e">
        <f>-MIN(data!$B$5/(POWER(LN(I3705),2))*P3705/100, O3705)</f>
        <v>#NUM!</v>
      </c>
      <c r="T3705" s="6" t="e">
        <f>-S3705*L3705/100000</f>
        <v>#NUM!</v>
      </c>
      <c r="U3705" s="4">
        <f>N3705+Q3705</f>
        <v>0</v>
      </c>
      <c r="V3705" s="4" t="e">
        <f>P3705*I3705/100/R3705</f>
        <v>#DIV/0!</v>
      </c>
      <c r="W3705" s="4" t="e">
        <f>V3705*H3705</f>
        <v>#DIV/0!</v>
      </c>
      <c r="X3705" s="6" t="e">
        <f>O3705+S3705</f>
        <v>#NUM!</v>
      </c>
      <c r="Y3705" s="6" t="e">
        <f>P3705*I3705/100/T3705</f>
        <v>#NUM!</v>
      </c>
      <c r="Z3705" s="6" t="e">
        <f>Y3705*H3705</f>
        <v>#NUM!</v>
      </c>
      <c r="AB3705" s="1" t="e">
        <f t="shared" si="114"/>
        <v>#DIV/0!</v>
      </c>
      <c r="AC3705" s="1" t="e">
        <f t="shared" si="115"/>
        <v>#DIV/0!</v>
      </c>
    </row>
    <row r="3706" spans="4:29" x14ac:dyDescent="0.25">
      <c r="D3706" s="1">
        <v>1983</v>
      </c>
      <c r="E3706" s="1" t="s">
        <v>110</v>
      </c>
      <c r="F3706" s="2" t="s">
        <v>295</v>
      </c>
      <c r="G3706">
        <v>4</v>
      </c>
      <c r="H3706">
        <v>260931</v>
      </c>
      <c r="I3706" s="1">
        <v>0</v>
      </c>
      <c r="M3706" s="3"/>
      <c r="N3706"/>
      <c r="O3706"/>
      <c r="P3706" s="1">
        <f>IF($A$3="Percentage of government revenue per capita",$B$3,0) + IF($A$3="Absolute extra revenue",AB3706,0) + IF($A$3="Absolute revenue per capita",AC3706,0)</f>
        <v>0</v>
      </c>
      <c r="Q3706" s="5">
        <f>-MIN(data!$B$4 / data!I3928 * data!P3928 / 100, data!N3928)</f>
        <v>0</v>
      </c>
      <c r="R3706" s="4">
        <f>-Q3706*K3706/1000</f>
        <v>0</v>
      </c>
      <c r="S3706" s="6" t="e">
        <f>-MIN(data!$B$5/(POWER(LN(I3706),2))*P3706/100, O3706)</f>
        <v>#NUM!</v>
      </c>
      <c r="T3706" s="6" t="e">
        <f>-S3706*L3706/100000</f>
        <v>#NUM!</v>
      </c>
      <c r="U3706" s="4">
        <f>N3706+Q3706</f>
        <v>0</v>
      </c>
      <c r="V3706" s="4" t="e">
        <f>P3706*I3706/100/R3706</f>
        <v>#DIV/0!</v>
      </c>
      <c r="W3706" s="4" t="e">
        <f>V3706*H3706</f>
        <v>#DIV/0!</v>
      </c>
      <c r="X3706" s="6" t="e">
        <f>O3706+S3706</f>
        <v>#NUM!</v>
      </c>
      <c r="Y3706" s="6" t="e">
        <f>P3706*I3706/100/T3706</f>
        <v>#NUM!</v>
      </c>
      <c r="Z3706" s="6" t="e">
        <f>Y3706*H3706</f>
        <v>#NUM!</v>
      </c>
      <c r="AB3706" s="1" t="e">
        <f t="shared" si="114"/>
        <v>#DIV/0!</v>
      </c>
      <c r="AC3706" s="1" t="e">
        <f t="shared" si="115"/>
        <v>#DIV/0!</v>
      </c>
    </row>
    <row r="3707" spans="4:29" x14ac:dyDescent="0.25">
      <c r="D3707" s="1">
        <v>1984</v>
      </c>
      <c r="E3707" s="1" t="s">
        <v>110</v>
      </c>
      <c r="F3707" s="2" t="s">
        <v>295</v>
      </c>
      <c r="G3707">
        <v>4</v>
      </c>
      <c r="H3707">
        <v>271918</v>
      </c>
      <c r="I3707" s="1">
        <v>0</v>
      </c>
      <c r="M3707" s="3"/>
      <c r="N3707"/>
      <c r="O3707"/>
      <c r="P3707" s="1">
        <f>IF($A$3="Percentage of government revenue per capita",$B$3,0) + IF($A$3="Absolute extra revenue",AB3707,0) + IF($A$3="Absolute revenue per capita",AC3707,0)</f>
        <v>0</v>
      </c>
      <c r="Q3707" s="5">
        <f>-MIN(data!$B$4 / data!I3929 * data!P3929 / 100, data!N3929)</f>
        <v>0</v>
      </c>
      <c r="R3707" s="4">
        <f>-Q3707*K3707/1000</f>
        <v>0</v>
      </c>
      <c r="S3707" s="6" t="e">
        <f>-MIN(data!$B$5/(POWER(LN(I3707),2))*P3707/100, O3707)</f>
        <v>#NUM!</v>
      </c>
      <c r="T3707" s="6" t="e">
        <f>-S3707*L3707/100000</f>
        <v>#NUM!</v>
      </c>
      <c r="U3707" s="4">
        <f>N3707+Q3707</f>
        <v>0</v>
      </c>
      <c r="V3707" s="4" t="e">
        <f>P3707*I3707/100/R3707</f>
        <v>#DIV/0!</v>
      </c>
      <c r="W3707" s="4" t="e">
        <f>V3707*H3707</f>
        <v>#DIV/0!</v>
      </c>
      <c r="X3707" s="6" t="e">
        <f>O3707+S3707</f>
        <v>#NUM!</v>
      </c>
      <c r="Y3707" s="6" t="e">
        <f>P3707*I3707/100/T3707</f>
        <v>#NUM!</v>
      </c>
      <c r="Z3707" s="6" t="e">
        <f>Y3707*H3707</f>
        <v>#NUM!</v>
      </c>
      <c r="AB3707" s="1" t="e">
        <f t="shared" si="114"/>
        <v>#DIV/0!</v>
      </c>
      <c r="AC3707" s="1" t="e">
        <f t="shared" si="115"/>
        <v>#DIV/0!</v>
      </c>
    </row>
    <row r="3708" spans="4:29" x14ac:dyDescent="0.25">
      <c r="D3708" s="1">
        <v>1985</v>
      </c>
      <c r="E3708" s="1" t="s">
        <v>110</v>
      </c>
      <c r="F3708" s="2" t="s">
        <v>295</v>
      </c>
      <c r="G3708">
        <v>4</v>
      </c>
      <c r="H3708">
        <v>283503</v>
      </c>
      <c r="I3708" s="1">
        <v>0</v>
      </c>
      <c r="M3708" s="3"/>
      <c r="N3708"/>
      <c r="O3708"/>
      <c r="P3708" s="1">
        <f>IF($A$3="Percentage of government revenue per capita",$B$3,0) + IF($A$3="Absolute extra revenue",AB3708,0) + IF($A$3="Absolute revenue per capita",AC3708,0)</f>
        <v>0</v>
      </c>
      <c r="Q3708" s="5">
        <f>-MIN(data!$B$4 / data!I3930 * data!P3930 / 100, data!N3930)</f>
        <v>0</v>
      </c>
      <c r="R3708" s="4">
        <f>-Q3708*K3708/1000</f>
        <v>0</v>
      </c>
      <c r="S3708" s="6" t="e">
        <f>-MIN(data!$B$5/(POWER(LN(I3708),2))*P3708/100, O3708)</f>
        <v>#NUM!</v>
      </c>
      <c r="T3708" s="6" t="e">
        <f>-S3708*L3708/100000</f>
        <v>#NUM!</v>
      </c>
      <c r="U3708" s="4">
        <f>N3708+Q3708</f>
        <v>0</v>
      </c>
      <c r="V3708" s="4" t="e">
        <f>P3708*I3708/100/R3708</f>
        <v>#DIV/0!</v>
      </c>
      <c r="W3708" s="4" t="e">
        <f>V3708*H3708</f>
        <v>#DIV/0!</v>
      </c>
      <c r="X3708" s="6" t="e">
        <f>O3708+S3708</f>
        <v>#NUM!</v>
      </c>
      <c r="Y3708" s="6" t="e">
        <f>P3708*I3708/100/T3708</f>
        <v>#NUM!</v>
      </c>
      <c r="Z3708" s="6" t="e">
        <f>Y3708*H3708</f>
        <v>#NUM!</v>
      </c>
      <c r="AB3708" s="1" t="e">
        <f t="shared" si="114"/>
        <v>#DIV/0!</v>
      </c>
      <c r="AC3708" s="1" t="e">
        <f t="shared" si="115"/>
        <v>#DIV/0!</v>
      </c>
    </row>
    <row r="3709" spans="4:29" x14ac:dyDescent="0.25">
      <c r="D3709" s="1">
        <v>1986</v>
      </c>
      <c r="E3709" s="1" t="s">
        <v>110</v>
      </c>
      <c r="F3709" s="2" t="s">
        <v>295</v>
      </c>
      <c r="G3709">
        <v>4</v>
      </c>
      <c r="H3709">
        <v>295591</v>
      </c>
      <c r="I3709" s="1">
        <v>0</v>
      </c>
      <c r="M3709" s="3"/>
      <c r="N3709"/>
      <c r="O3709"/>
      <c r="P3709" s="1">
        <f>IF($A$3="Percentage of government revenue per capita",$B$3,0) + IF($A$3="Absolute extra revenue",AB3709,0) + IF($A$3="Absolute revenue per capita",AC3709,0)</f>
        <v>0</v>
      </c>
      <c r="Q3709" s="5">
        <f>-MIN(data!$B$4 / data!I3931 * data!P3931 / 100, data!N3931)</f>
        <v>0</v>
      </c>
      <c r="R3709" s="4">
        <f>-Q3709*K3709/1000</f>
        <v>0</v>
      </c>
      <c r="S3709" s="6" t="e">
        <f>-MIN(data!$B$5/(POWER(LN(I3709),2))*P3709/100, O3709)</f>
        <v>#NUM!</v>
      </c>
      <c r="T3709" s="6" t="e">
        <f>-S3709*L3709/100000</f>
        <v>#NUM!</v>
      </c>
      <c r="U3709" s="4">
        <f>N3709+Q3709</f>
        <v>0</v>
      </c>
      <c r="V3709" s="4" t="e">
        <f>P3709*I3709/100/R3709</f>
        <v>#DIV/0!</v>
      </c>
      <c r="W3709" s="4" t="e">
        <f>V3709*H3709</f>
        <v>#DIV/0!</v>
      </c>
      <c r="X3709" s="6" t="e">
        <f>O3709+S3709</f>
        <v>#NUM!</v>
      </c>
      <c r="Y3709" s="6" t="e">
        <f>P3709*I3709/100/T3709</f>
        <v>#NUM!</v>
      </c>
      <c r="Z3709" s="6" t="e">
        <f>Y3709*H3709</f>
        <v>#NUM!</v>
      </c>
      <c r="AB3709" s="1" t="e">
        <f t="shared" si="114"/>
        <v>#DIV/0!</v>
      </c>
      <c r="AC3709" s="1" t="e">
        <f t="shared" si="115"/>
        <v>#DIV/0!</v>
      </c>
    </row>
    <row r="3710" spans="4:29" x14ac:dyDescent="0.25">
      <c r="D3710" s="1">
        <v>1987</v>
      </c>
      <c r="E3710" s="1" t="s">
        <v>110</v>
      </c>
      <c r="F3710" s="2" t="s">
        <v>295</v>
      </c>
      <c r="G3710">
        <v>4</v>
      </c>
      <c r="H3710">
        <v>308180</v>
      </c>
      <c r="I3710" s="1">
        <v>0</v>
      </c>
      <c r="M3710" s="3"/>
      <c r="N3710"/>
      <c r="O3710"/>
      <c r="P3710" s="1">
        <f>IF($A$3="Percentage of government revenue per capita",$B$3,0) + IF($A$3="Absolute extra revenue",AB3710,0) + IF($A$3="Absolute revenue per capita",AC3710,0)</f>
        <v>0</v>
      </c>
      <c r="Q3710" s="5">
        <f>-MIN(data!$B$4 / data!I3932 * data!P3932 / 100, data!N3932)</f>
        <v>0</v>
      </c>
      <c r="R3710" s="4">
        <f>-Q3710*K3710/1000</f>
        <v>0</v>
      </c>
      <c r="S3710" s="6" t="e">
        <f>-MIN(data!$B$5/(POWER(LN(I3710),2))*P3710/100, O3710)</f>
        <v>#NUM!</v>
      </c>
      <c r="T3710" s="6" t="e">
        <f>-S3710*L3710/100000</f>
        <v>#NUM!</v>
      </c>
      <c r="U3710" s="4">
        <f>N3710+Q3710</f>
        <v>0</v>
      </c>
      <c r="V3710" s="4" t="e">
        <f>P3710*I3710/100/R3710</f>
        <v>#DIV/0!</v>
      </c>
      <c r="W3710" s="4" t="e">
        <f>V3710*H3710</f>
        <v>#DIV/0!</v>
      </c>
      <c r="X3710" s="6" t="e">
        <f>O3710+S3710</f>
        <v>#NUM!</v>
      </c>
      <c r="Y3710" s="6" t="e">
        <f>P3710*I3710/100/T3710</f>
        <v>#NUM!</v>
      </c>
      <c r="Z3710" s="6" t="e">
        <f>Y3710*H3710</f>
        <v>#NUM!</v>
      </c>
      <c r="AB3710" s="1" t="e">
        <f t="shared" si="114"/>
        <v>#DIV/0!</v>
      </c>
      <c r="AC3710" s="1" t="e">
        <f t="shared" si="115"/>
        <v>#DIV/0!</v>
      </c>
    </row>
    <row r="3711" spans="4:29" x14ac:dyDescent="0.25">
      <c r="D3711" s="1">
        <v>1988</v>
      </c>
      <c r="E3711" s="1" t="s">
        <v>110</v>
      </c>
      <c r="F3711" s="2" t="s">
        <v>295</v>
      </c>
      <c r="G3711">
        <v>4</v>
      </c>
      <c r="H3711">
        <v>320773</v>
      </c>
      <c r="I3711" s="1">
        <v>0</v>
      </c>
      <c r="M3711" s="3"/>
      <c r="N3711"/>
      <c r="O3711"/>
      <c r="P3711" s="1">
        <f>IF($A$3="Percentage of government revenue per capita",$B$3,0) + IF($A$3="Absolute extra revenue",AB3711,0) + IF($A$3="Absolute revenue per capita",AC3711,0)</f>
        <v>0</v>
      </c>
      <c r="Q3711" s="5">
        <f>-MIN(data!$B$4 / data!I3933 * data!P3933 / 100, data!N3933)</f>
        <v>0</v>
      </c>
      <c r="R3711" s="4">
        <f>-Q3711*K3711/1000</f>
        <v>0</v>
      </c>
      <c r="S3711" s="6" t="e">
        <f>-MIN(data!$B$5/(POWER(LN(I3711),2))*P3711/100, O3711)</f>
        <v>#NUM!</v>
      </c>
      <c r="T3711" s="6" t="e">
        <f>-S3711*L3711/100000</f>
        <v>#NUM!</v>
      </c>
      <c r="U3711" s="4">
        <f>N3711+Q3711</f>
        <v>0</v>
      </c>
      <c r="V3711" s="4" t="e">
        <f>P3711*I3711/100/R3711</f>
        <v>#DIV/0!</v>
      </c>
      <c r="W3711" s="4" t="e">
        <f>V3711*H3711</f>
        <v>#DIV/0!</v>
      </c>
      <c r="X3711" s="6" t="e">
        <f>O3711+S3711</f>
        <v>#NUM!</v>
      </c>
      <c r="Y3711" s="6" t="e">
        <f>P3711*I3711/100/T3711</f>
        <v>#NUM!</v>
      </c>
      <c r="Z3711" s="6" t="e">
        <f>Y3711*H3711</f>
        <v>#NUM!</v>
      </c>
      <c r="AB3711" s="1" t="e">
        <f t="shared" si="114"/>
        <v>#DIV/0!</v>
      </c>
      <c r="AC3711" s="1" t="e">
        <f t="shared" si="115"/>
        <v>#DIV/0!</v>
      </c>
    </row>
    <row r="3712" spans="4:29" x14ac:dyDescent="0.25">
      <c r="D3712" s="1">
        <v>1989</v>
      </c>
      <c r="E3712" s="1" t="s">
        <v>110</v>
      </c>
      <c r="F3712" s="2" t="s">
        <v>295</v>
      </c>
      <c r="G3712">
        <v>4</v>
      </c>
      <c r="H3712">
        <v>332783</v>
      </c>
      <c r="I3712" s="1">
        <v>0</v>
      </c>
      <c r="M3712" s="3"/>
      <c r="N3712"/>
      <c r="O3712"/>
      <c r="P3712" s="1">
        <f>IF($A$3="Percentage of government revenue per capita",$B$3,0) + IF($A$3="Absolute extra revenue",AB3712,0) + IF($A$3="Absolute revenue per capita",AC3712,0)</f>
        <v>0</v>
      </c>
      <c r="Q3712" s="5">
        <f>-MIN(data!$B$4 / data!I3934 * data!P3934 / 100, data!N3934)</f>
        <v>0</v>
      </c>
      <c r="R3712" s="4">
        <f>-Q3712*K3712/1000</f>
        <v>0</v>
      </c>
      <c r="S3712" s="6" t="e">
        <f>-MIN(data!$B$5/(POWER(LN(I3712),2))*P3712/100, O3712)</f>
        <v>#NUM!</v>
      </c>
      <c r="T3712" s="6" t="e">
        <f>-S3712*L3712/100000</f>
        <v>#NUM!</v>
      </c>
      <c r="U3712" s="4">
        <f>N3712+Q3712</f>
        <v>0</v>
      </c>
      <c r="V3712" s="4" t="e">
        <f>P3712*I3712/100/R3712</f>
        <v>#DIV/0!</v>
      </c>
      <c r="W3712" s="4" t="e">
        <f>V3712*H3712</f>
        <v>#DIV/0!</v>
      </c>
      <c r="X3712" s="6" t="e">
        <f>O3712+S3712</f>
        <v>#NUM!</v>
      </c>
      <c r="Y3712" s="6" t="e">
        <f>P3712*I3712/100/T3712</f>
        <v>#NUM!</v>
      </c>
      <c r="Z3712" s="6" t="e">
        <f>Y3712*H3712</f>
        <v>#NUM!</v>
      </c>
      <c r="AB3712" s="1" t="e">
        <f t="shared" si="114"/>
        <v>#DIV/0!</v>
      </c>
      <c r="AC3712" s="1" t="e">
        <f t="shared" si="115"/>
        <v>#DIV/0!</v>
      </c>
    </row>
    <row r="3713" spans="4:29" x14ac:dyDescent="0.25">
      <c r="D3713" s="1">
        <v>1990</v>
      </c>
      <c r="E3713" s="1" t="s">
        <v>110</v>
      </c>
      <c r="F3713" s="2" t="s">
        <v>295</v>
      </c>
      <c r="G3713">
        <v>4</v>
      </c>
      <c r="H3713">
        <v>343808</v>
      </c>
      <c r="I3713" s="1">
        <v>0</v>
      </c>
      <c r="M3713" s="3"/>
      <c r="N3713"/>
      <c r="O3713"/>
      <c r="P3713" s="1">
        <f>IF($A$3="Percentage of government revenue per capita",$B$3,0) + IF($A$3="Absolute extra revenue",AB3713,0) + IF($A$3="Absolute revenue per capita",AC3713,0)</f>
        <v>0</v>
      </c>
      <c r="Q3713" s="5">
        <f>-MIN(data!$B$4 / data!I3935 * data!P3935 / 100, data!N3935)</f>
        <v>0</v>
      </c>
      <c r="R3713" s="4">
        <f>-Q3713*K3713/1000</f>
        <v>0</v>
      </c>
      <c r="S3713" s="6" t="e">
        <f>-MIN(data!$B$5/(POWER(LN(I3713),2))*P3713/100, O3713)</f>
        <v>#NUM!</v>
      </c>
      <c r="T3713" s="6" t="e">
        <f>-S3713*L3713/100000</f>
        <v>#NUM!</v>
      </c>
      <c r="U3713" s="4">
        <f>N3713+Q3713</f>
        <v>0</v>
      </c>
      <c r="V3713" s="4" t="e">
        <f>P3713*I3713/100/R3713</f>
        <v>#DIV/0!</v>
      </c>
      <c r="W3713" s="4" t="e">
        <f>V3713*H3713</f>
        <v>#DIV/0!</v>
      </c>
      <c r="X3713" s="6" t="e">
        <f>O3713+S3713</f>
        <v>#NUM!</v>
      </c>
      <c r="Y3713" s="6" t="e">
        <f>P3713*I3713/100/T3713</f>
        <v>#NUM!</v>
      </c>
      <c r="Z3713" s="6" t="e">
        <f>Y3713*H3713</f>
        <v>#NUM!</v>
      </c>
      <c r="AB3713" s="1" t="e">
        <f t="shared" si="114"/>
        <v>#DIV/0!</v>
      </c>
      <c r="AC3713" s="1" t="e">
        <f t="shared" si="115"/>
        <v>#DIV/0!</v>
      </c>
    </row>
    <row r="3714" spans="4:29" x14ac:dyDescent="0.25">
      <c r="D3714" s="1">
        <v>1991</v>
      </c>
      <c r="E3714" s="1" t="s">
        <v>110</v>
      </c>
      <c r="F3714" s="2" t="s">
        <v>295</v>
      </c>
      <c r="G3714">
        <v>4</v>
      </c>
      <c r="H3714">
        <v>353626</v>
      </c>
      <c r="I3714" s="1">
        <v>0</v>
      </c>
      <c r="M3714" s="3"/>
      <c r="N3714"/>
      <c r="O3714"/>
      <c r="P3714" s="1">
        <f>IF($A$3="Percentage of government revenue per capita",$B$3,0) + IF($A$3="Absolute extra revenue",AB3714,0) + IF($A$3="Absolute revenue per capita",AC3714,0)</f>
        <v>0</v>
      </c>
      <c r="Q3714" s="5">
        <f>-MIN(data!$B$4 / data!I3936 * data!P3936 / 100, data!N3936)</f>
        <v>0</v>
      </c>
      <c r="R3714" s="4">
        <f>-Q3714*K3714/1000</f>
        <v>0</v>
      </c>
      <c r="S3714" s="6" t="e">
        <f>-MIN(data!$B$5/(POWER(LN(I3714),2))*P3714/100, O3714)</f>
        <v>#NUM!</v>
      </c>
      <c r="T3714" s="6" t="e">
        <f>-S3714*L3714/100000</f>
        <v>#NUM!</v>
      </c>
      <c r="U3714" s="4">
        <f>N3714+Q3714</f>
        <v>0</v>
      </c>
      <c r="V3714" s="4" t="e">
        <f>P3714*I3714/100/R3714</f>
        <v>#DIV/0!</v>
      </c>
      <c r="W3714" s="4" t="e">
        <f>V3714*H3714</f>
        <v>#DIV/0!</v>
      </c>
      <c r="X3714" s="6" t="e">
        <f>O3714+S3714</f>
        <v>#NUM!</v>
      </c>
      <c r="Y3714" s="6" t="e">
        <f>P3714*I3714/100/T3714</f>
        <v>#NUM!</v>
      </c>
      <c r="Z3714" s="6" t="e">
        <f>Y3714*H3714</f>
        <v>#NUM!</v>
      </c>
      <c r="AB3714" s="1" t="e">
        <f t="shared" si="114"/>
        <v>#DIV/0!</v>
      </c>
      <c r="AC3714" s="1" t="e">
        <f t="shared" si="115"/>
        <v>#DIV/0!</v>
      </c>
    </row>
    <row r="3715" spans="4:29" x14ac:dyDescent="0.25">
      <c r="D3715" s="1">
        <v>1992</v>
      </c>
      <c r="E3715" s="1" t="s">
        <v>110</v>
      </c>
      <c r="F3715" s="2" t="s">
        <v>295</v>
      </c>
      <c r="G3715">
        <v>4</v>
      </c>
      <c r="H3715">
        <v>362311</v>
      </c>
      <c r="I3715" s="1">
        <v>0</v>
      </c>
      <c r="M3715" s="3"/>
      <c r="N3715"/>
      <c r="O3715"/>
      <c r="P3715" s="1">
        <f>IF($A$3="Percentage of government revenue per capita",$B$3,0) + IF($A$3="Absolute extra revenue",AB3715,0) + IF($A$3="Absolute revenue per capita",AC3715,0)</f>
        <v>0</v>
      </c>
      <c r="Q3715" s="5">
        <f>-MIN(data!$B$4 / data!I3937 * data!P3937 / 100, data!N3937)</f>
        <v>0</v>
      </c>
      <c r="R3715" s="4">
        <f>-Q3715*K3715/1000</f>
        <v>0</v>
      </c>
      <c r="S3715" s="6" t="e">
        <f>-MIN(data!$B$5/(POWER(LN(I3715),2))*P3715/100, O3715)</f>
        <v>#NUM!</v>
      </c>
      <c r="T3715" s="6" t="e">
        <f>-S3715*L3715/100000</f>
        <v>#NUM!</v>
      </c>
      <c r="U3715" s="4">
        <f>N3715+Q3715</f>
        <v>0</v>
      </c>
      <c r="V3715" s="4" t="e">
        <f>P3715*I3715/100/R3715</f>
        <v>#DIV/0!</v>
      </c>
      <c r="W3715" s="4" t="e">
        <f>V3715*H3715</f>
        <v>#DIV/0!</v>
      </c>
      <c r="X3715" s="6" t="e">
        <f>O3715+S3715</f>
        <v>#NUM!</v>
      </c>
      <c r="Y3715" s="6" t="e">
        <f>P3715*I3715/100/T3715</f>
        <v>#NUM!</v>
      </c>
      <c r="Z3715" s="6" t="e">
        <f>Y3715*H3715</f>
        <v>#NUM!</v>
      </c>
      <c r="AB3715" s="1" t="e">
        <f t="shared" si="114"/>
        <v>#DIV/0!</v>
      </c>
      <c r="AC3715" s="1" t="e">
        <f t="shared" si="115"/>
        <v>#DIV/0!</v>
      </c>
    </row>
    <row r="3716" spans="4:29" x14ac:dyDescent="0.25">
      <c r="D3716" s="1">
        <v>1993</v>
      </c>
      <c r="E3716" s="1" t="s">
        <v>110</v>
      </c>
      <c r="F3716" s="2" t="s">
        <v>295</v>
      </c>
      <c r="G3716">
        <v>4</v>
      </c>
      <c r="H3716">
        <v>370199</v>
      </c>
      <c r="I3716" s="1">
        <v>0</v>
      </c>
      <c r="M3716" s="3"/>
      <c r="N3716"/>
      <c r="O3716"/>
      <c r="P3716" s="1">
        <f>IF($A$3="Percentage of government revenue per capita",$B$3,0) + IF($A$3="Absolute extra revenue",AB3716,0) + IF($A$3="Absolute revenue per capita",AC3716,0)</f>
        <v>0</v>
      </c>
      <c r="Q3716" s="5">
        <f>-MIN(data!$B$4 / data!I3938 * data!P3938 / 100, data!N3938)</f>
        <v>0</v>
      </c>
      <c r="R3716" s="4">
        <f>-Q3716*K3716/1000</f>
        <v>0</v>
      </c>
      <c r="S3716" s="6" t="e">
        <f>-MIN(data!$B$5/(POWER(LN(I3716),2))*P3716/100, O3716)</f>
        <v>#NUM!</v>
      </c>
      <c r="T3716" s="6" t="e">
        <f>-S3716*L3716/100000</f>
        <v>#NUM!</v>
      </c>
      <c r="U3716" s="4">
        <f>N3716+Q3716</f>
        <v>0</v>
      </c>
      <c r="V3716" s="4" t="e">
        <f>P3716*I3716/100/R3716</f>
        <v>#DIV/0!</v>
      </c>
      <c r="W3716" s="4" t="e">
        <f>V3716*H3716</f>
        <v>#DIV/0!</v>
      </c>
      <c r="X3716" s="6" t="e">
        <f>O3716+S3716</f>
        <v>#NUM!</v>
      </c>
      <c r="Y3716" s="6" t="e">
        <f>P3716*I3716/100/T3716</f>
        <v>#NUM!</v>
      </c>
      <c r="Z3716" s="6" t="e">
        <f>Y3716*H3716</f>
        <v>#NUM!</v>
      </c>
      <c r="AB3716" s="1" t="e">
        <f t="shared" ref="AB3716:AB3779" si="116">$B$3*100/H3716/I3716</f>
        <v>#DIV/0!</v>
      </c>
      <c r="AC3716" s="1" t="e">
        <f t="shared" ref="AC3716:AC3779" si="117">$B$3/I3716*100</f>
        <v>#DIV/0!</v>
      </c>
    </row>
    <row r="3717" spans="4:29" x14ac:dyDescent="0.25">
      <c r="D3717" s="1">
        <v>1994</v>
      </c>
      <c r="E3717" s="1" t="s">
        <v>110</v>
      </c>
      <c r="F3717" s="2" t="s">
        <v>295</v>
      </c>
      <c r="G3717">
        <v>4</v>
      </c>
      <c r="H3717">
        <v>377798</v>
      </c>
      <c r="I3717" s="1">
        <v>0</v>
      </c>
      <c r="M3717" s="3"/>
      <c r="N3717"/>
      <c r="O3717"/>
      <c r="P3717" s="1">
        <f>IF($A$3="Percentage of government revenue per capita",$B$3,0) + IF($A$3="Absolute extra revenue",AB3717,0) + IF($A$3="Absolute revenue per capita",AC3717,0)</f>
        <v>0</v>
      </c>
      <c r="Q3717" s="5">
        <f>-MIN(data!$B$4 / data!I3939 * data!P3939 / 100, data!N3939)</f>
        <v>0</v>
      </c>
      <c r="R3717" s="4">
        <f>-Q3717*K3717/1000</f>
        <v>0</v>
      </c>
      <c r="S3717" s="6" t="e">
        <f>-MIN(data!$B$5/(POWER(LN(I3717),2))*P3717/100, O3717)</f>
        <v>#NUM!</v>
      </c>
      <c r="T3717" s="6" t="e">
        <f>-S3717*L3717/100000</f>
        <v>#NUM!</v>
      </c>
      <c r="U3717" s="4">
        <f>N3717+Q3717</f>
        <v>0</v>
      </c>
      <c r="V3717" s="4" t="e">
        <f>P3717*I3717/100/R3717</f>
        <v>#DIV/0!</v>
      </c>
      <c r="W3717" s="4" t="e">
        <f>V3717*H3717</f>
        <v>#DIV/0!</v>
      </c>
      <c r="X3717" s="6" t="e">
        <f>O3717+S3717</f>
        <v>#NUM!</v>
      </c>
      <c r="Y3717" s="6" t="e">
        <f>P3717*I3717/100/T3717</f>
        <v>#NUM!</v>
      </c>
      <c r="Z3717" s="6" t="e">
        <f>Y3717*H3717</f>
        <v>#NUM!</v>
      </c>
      <c r="AB3717" s="1" t="e">
        <f t="shared" si="116"/>
        <v>#DIV/0!</v>
      </c>
      <c r="AC3717" s="1" t="e">
        <f t="shared" si="117"/>
        <v>#DIV/0!</v>
      </c>
    </row>
    <row r="3718" spans="4:29" x14ac:dyDescent="0.25">
      <c r="D3718" s="1">
        <v>1995</v>
      </c>
      <c r="E3718" s="1" t="s">
        <v>110</v>
      </c>
      <c r="F3718" s="2" t="s">
        <v>295</v>
      </c>
      <c r="G3718">
        <v>4</v>
      </c>
      <c r="H3718">
        <v>385513</v>
      </c>
      <c r="I3718" s="1">
        <v>0</v>
      </c>
      <c r="M3718" s="3"/>
      <c r="N3718"/>
      <c r="O3718"/>
      <c r="P3718" s="1">
        <f>IF($A$3="Percentage of government revenue per capita",$B$3,0) + IF($A$3="Absolute extra revenue",AB3718,0) + IF($A$3="Absolute revenue per capita",AC3718,0)</f>
        <v>0</v>
      </c>
      <c r="Q3718" s="5">
        <f>-MIN(data!$B$4 / data!I3940 * data!P3940 / 100, data!N3940)</f>
        <v>0</v>
      </c>
      <c r="R3718" s="4">
        <f>-Q3718*K3718/1000</f>
        <v>0</v>
      </c>
      <c r="S3718" s="6" t="e">
        <f>-MIN(data!$B$5/(POWER(LN(I3718),2))*P3718/100, O3718)</f>
        <v>#NUM!</v>
      </c>
      <c r="T3718" s="6" t="e">
        <f>-S3718*L3718/100000</f>
        <v>#NUM!</v>
      </c>
      <c r="U3718" s="4">
        <f>N3718+Q3718</f>
        <v>0</v>
      </c>
      <c r="V3718" s="4" t="e">
        <f>P3718*I3718/100/R3718</f>
        <v>#DIV/0!</v>
      </c>
      <c r="W3718" s="4" t="e">
        <f>V3718*H3718</f>
        <v>#DIV/0!</v>
      </c>
      <c r="X3718" s="6" t="e">
        <f>O3718+S3718</f>
        <v>#NUM!</v>
      </c>
      <c r="Y3718" s="6" t="e">
        <f>P3718*I3718/100/T3718</f>
        <v>#NUM!</v>
      </c>
      <c r="Z3718" s="6" t="e">
        <f>Y3718*H3718</f>
        <v>#NUM!</v>
      </c>
      <c r="AB3718" s="1" t="e">
        <f t="shared" si="116"/>
        <v>#DIV/0!</v>
      </c>
      <c r="AC3718" s="1" t="e">
        <f t="shared" si="117"/>
        <v>#DIV/0!</v>
      </c>
    </row>
    <row r="3719" spans="4:29" x14ac:dyDescent="0.25">
      <c r="D3719" s="1">
        <v>1996</v>
      </c>
      <c r="E3719" s="1" t="s">
        <v>110</v>
      </c>
      <c r="F3719" s="2" t="s">
        <v>295</v>
      </c>
      <c r="G3719">
        <v>4</v>
      </c>
      <c r="H3719">
        <v>393373</v>
      </c>
      <c r="I3719" s="1">
        <v>4017.915</v>
      </c>
      <c r="M3719" s="3"/>
      <c r="N3719"/>
      <c r="O3719"/>
      <c r="P3719" s="1">
        <f>IF($A$3="Percentage of government revenue per capita",$B$3,0) + IF($A$3="Absolute extra revenue",AB3719,0) + IF($A$3="Absolute revenue per capita",AC3719,0)</f>
        <v>0</v>
      </c>
      <c r="Q3719" s="5">
        <f>-MIN(data!$B$4 / data!I3941 * data!P3941 / 100, data!N3941)</f>
        <v>0</v>
      </c>
      <c r="R3719" s="4">
        <f>-Q3719*K3719/1000</f>
        <v>0</v>
      </c>
      <c r="S3719" s="6">
        <f>-MIN(data!$B$5/(POWER(LN(I3719),2))*P3719/100, O3719)</f>
        <v>0</v>
      </c>
      <c r="T3719" s="6">
        <f>-S3719*L3719/100000</f>
        <v>0</v>
      </c>
      <c r="U3719" s="4">
        <f>N3719+Q3719</f>
        <v>0</v>
      </c>
      <c r="V3719" s="4" t="e">
        <f>P3719*I3719/100/R3719</f>
        <v>#DIV/0!</v>
      </c>
      <c r="W3719" s="4" t="e">
        <f>V3719*H3719</f>
        <v>#DIV/0!</v>
      </c>
      <c r="X3719" s="6">
        <f>O3719+S3719</f>
        <v>0</v>
      </c>
      <c r="Y3719" s="6" t="e">
        <f>P3719*I3719/100/T3719</f>
        <v>#DIV/0!</v>
      </c>
      <c r="Z3719" s="6" t="e">
        <f>Y3719*H3719</f>
        <v>#DIV/0!</v>
      </c>
      <c r="AB3719" s="1">
        <f t="shared" si="116"/>
        <v>0</v>
      </c>
      <c r="AC3719" s="1">
        <f t="shared" si="117"/>
        <v>0</v>
      </c>
    </row>
    <row r="3720" spans="4:29" x14ac:dyDescent="0.25">
      <c r="D3720" s="1">
        <v>1997</v>
      </c>
      <c r="E3720" s="1" t="s">
        <v>110</v>
      </c>
      <c r="F3720" s="2" t="s">
        <v>295</v>
      </c>
      <c r="G3720">
        <v>4</v>
      </c>
      <c r="H3720">
        <v>401352</v>
      </c>
      <c r="I3720" s="1">
        <v>4604.7039999999997</v>
      </c>
      <c r="M3720" s="3"/>
      <c r="N3720"/>
      <c r="O3720"/>
      <c r="P3720" s="1">
        <f>IF($A$3="Percentage of government revenue per capita",$B$3,0) + IF($A$3="Absolute extra revenue",AB3720,0) + IF($A$3="Absolute revenue per capita",AC3720,0)</f>
        <v>0</v>
      </c>
      <c r="Q3720" s="5">
        <f>-MIN(data!$B$4 / data!I3942 * data!P3942 / 100, data!N3942)</f>
        <v>0</v>
      </c>
      <c r="R3720" s="4">
        <f>-Q3720*K3720/1000</f>
        <v>0</v>
      </c>
      <c r="S3720" s="6">
        <f>-MIN(data!$B$5/(POWER(LN(I3720),2))*P3720/100, O3720)</f>
        <v>0</v>
      </c>
      <c r="T3720" s="6">
        <f>-S3720*L3720/100000</f>
        <v>0</v>
      </c>
      <c r="U3720" s="4">
        <f>N3720+Q3720</f>
        <v>0</v>
      </c>
      <c r="V3720" s="4" t="e">
        <f>P3720*I3720/100/R3720</f>
        <v>#DIV/0!</v>
      </c>
      <c r="W3720" s="4" t="e">
        <f>V3720*H3720</f>
        <v>#DIV/0!</v>
      </c>
      <c r="X3720" s="6">
        <f>O3720+S3720</f>
        <v>0</v>
      </c>
      <c r="Y3720" s="6" t="e">
        <f>P3720*I3720/100/T3720</f>
        <v>#DIV/0!</v>
      </c>
      <c r="Z3720" s="6" t="e">
        <f>Y3720*H3720</f>
        <v>#DIV/0!</v>
      </c>
      <c r="AB3720" s="1">
        <f t="shared" si="116"/>
        <v>0</v>
      </c>
      <c r="AC3720" s="1">
        <f t="shared" si="117"/>
        <v>0</v>
      </c>
    </row>
    <row r="3721" spans="4:29" x14ac:dyDescent="0.25">
      <c r="D3721" s="1">
        <v>1998</v>
      </c>
      <c r="E3721" s="1" t="s">
        <v>110</v>
      </c>
      <c r="F3721" s="2" t="s">
        <v>295</v>
      </c>
      <c r="G3721">
        <v>4</v>
      </c>
      <c r="H3721">
        <v>409616</v>
      </c>
      <c r="I3721" s="1">
        <v>4095.848</v>
      </c>
      <c r="M3721" s="3"/>
      <c r="N3721"/>
      <c r="O3721"/>
      <c r="P3721" s="1">
        <f>IF($A$3="Percentage of government revenue per capita",$B$3,0) + IF($A$3="Absolute extra revenue",AB3721,0) + IF($A$3="Absolute revenue per capita",AC3721,0)</f>
        <v>0</v>
      </c>
      <c r="Q3721" s="5">
        <f>-MIN(data!$B$4 / data!I3943 * data!P3943 / 100, data!N3943)</f>
        <v>0</v>
      </c>
      <c r="R3721" s="4">
        <f>-Q3721*K3721/1000</f>
        <v>0</v>
      </c>
      <c r="S3721" s="6">
        <f>-MIN(data!$B$5/(POWER(LN(I3721),2))*P3721/100, O3721)</f>
        <v>0</v>
      </c>
      <c r="T3721" s="6">
        <f>-S3721*L3721/100000</f>
        <v>0</v>
      </c>
      <c r="U3721" s="4">
        <f>N3721+Q3721</f>
        <v>0</v>
      </c>
      <c r="V3721" s="4" t="e">
        <f>P3721*I3721/100/R3721</f>
        <v>#DIV/0!</v>
      </c>
      <c r="W3721" s="4" t="e">
        <f>V3721*H3721</f>
        <v>#DIV/0!</v>
      </c>
      <c r="X3721" s="6">
        <f>O3721+S3721</f>
        <v>0</v>
      </c>
      <c r="Y3721" s="6" t="e">
        <f>P3721*I3721/100/T3721</f>
        <v>#DIV/0!</v>
      </c>
      <c r="Z3721" s="6" t="e">
        <f>Y3721*H3721</f>
        <v>#DIV/0!</v>
      </c>
      <c r="AB3721" s="1">
        <f t="shared" si="116"/>
        <v>0</v>
      </c>
      <c r="AC3721" s="1">
        <f t="shared" si="117"/>
        <v>0</v>
      </c>
    </row>
    <row r="3722" spans="4:29" x14ac:dyDescent="0.25">
      <c r="D3722" s="1">
        <v>1999</v>
      </c>
      <c r="E3722" s="1" t="s">
        <v>110</v>
      </c>
      <c r="F3722" s="2" t="s">
        <v>295</v>
      </c>
      <c r="G3722">
        <v>4</v>
      </c>
      <c r="H3722">
        <v>418383</v>
      </c>
      <c r="I3722" s="1">
        <v>4329.4520000000002</v>
      </c>
      <c r="M3722" s="3"/>
      <c r="N3722"/>
      <c r="O3722"/>
      <c r="P3722" s="1">
        <f>IF($A$3="Percentage of government revenue per capita",$B$3,0) + IF($A$3="Absolute extra revenue",AB3722,0) + IF($A$3="Absolute revenue per capita",AC3722,0)</f>
        <v>0</v>
      </c>
      <c r="Q3722" s="5">
        <f>-MIN(data!$B$4 / data!I3944 * data!P3944 / 100, data!N3944)</f>
        <v>0</v>
      </c>
      <c r="R3722" s="4">
        <f>-Q3722*K3722/1000</f>
        <v>0</v>
      </c>
      <c r="S3722" s="6">
        <f>-MIN(data!$B$5/(POWER(LN(I3722),2))*P3722/100, O3722)</f>
        <v>0</v>
      </c>
      <c r="T3722" s="6">
        <f>-S3722*L3722/100000</f>
        <v>0</v>
      </c>
      <c r="U3722" s="4">
        <f>N3722+Q3722</f>
        <v>0</v>
      </c>
      <c r="V3722" s="4" t="e">
        <f>P3722*I3722/100/R3722</f>
        <v>#DIV/0!</v>
      </c>
      <c r="W3722" s="4" t="e">
        <f>V3722*H3722</f>
        <v>#DIV/0!</v>
      </c>
      <c r="X3722" s="6">
        <f>O3722+S3722</f>
        <v>0</v>
      </c>
      <c r="Y3722" s="6" t="e">
        <f>P3722*I3722/100/T3722</f>
        <v>#DIV/0!</v>
      </c>
      <c r="Z3722" s="6" t="e">
        <f>Y3722*H3722</f>
        <v>#DIV/0!</v>
      </c>
      <c r="AB3722" s="1">
        <f t="shared" si="116"/>
        <v>0</v>
      </c>
      <c r="AC3722" s="1">
        <f t="shared" si="117"/>
        <v>0</v>
      </c>
    </row>
    <row r="3723" spans="4:29" x14ac:dyDescent="0.25">
      <c r="D3723" s="1">
        <v>2000</v>
      </c>
      <c r="E3723" s="1" t="s">
        <v>110</v>
      </c>
      <c r="F3723" s="2" t="s">
        <v>295</v>
      </c>
      <c r="G3723">
        <v>4</v>
      </c>
      <c r="H3723">
        <v>427782</v>
      </c>
      <c r="I3723" s="1">
        <v>3914.3069999999998</v>
      </c>
      <c r="M3723" s="3"/>
      <c r="N3723"/>
      <c r="O3723"/>
      <c r="P3723" s="1">
        <f>IF($A$3="Percentage of government revenue per capita",$B$3,0) + IF($A$3="Absolute extra revenue",AB3723,0) + IF($A$3="Absolute revenue per capita",AC3723,0)</f>
        <v>0</v>
      </c>
      <c r="Q3723" s="5">
        <f>-MIN(data!$B$4 / data!I3945 * data!P3945 / 100, data!N3945)</f>
        <v>0</v>
      </c>
      <c r="R3723" s="4">
        <f>-Q3723*K3723/1000</f>
        <v>0</v>
      </c>
      <c r="S3723" s="6">
        <f>-MIN(data!$B$5/(POWER(LN(I3723),2))*P3723/100, O3723)</f>
        <v>0</v>
      </c>
      <c r="T3723" s="6">
        <f>-S3723*L3723/100000</f>
        <v>0</v>
      </c>
      <c r="U3723" s="4">
        <f>N3723+Q3723</f>
        <v>0</v>
      </c>
      <c r="V3723" s="4" t="e">
        <f>P3723*I3723/100/R3723</f>
        <v>#DIV/0!</v>
      </c>
      <c r="W3723" s="4" t="e">
        <f>V3723*H3723</f>
        <v>#DIV/0!</v>
      </c>
      <c r="X3723" s="6">
        <f>O3723+S3723</f>
        <v>0</v>
      </c>
      <c r="Y3723" s="6" t="e">
        <f>P3723*I3723/100/T3723</f>
        <v>#DIV/0!</v>
      </c>
      <c r="Z3723" s="6" t="e">
        <f>Y3723*H3723</f>
        <v>#DIV/0!</v>
      </c>
      <c r="AB3723" s="1">
        <f t="shared" si="116"/>
        <v>0</v>
      </c>
      <c r="AC3723" s="1">
        <f t="shared" si="117"/>
        <v>0</v>
      </c>
    </row>
    <row r="3724" spans="4:29" x14ac:dyDescent="0.25">
      <c r="D3724" s="1">
        <v>2001</v>
      </c>
      <c r="E3724" s="1" t="s">
        <v>110</v>
      </c>
      <c r="F3724" s="2" t="s">
        <v>295</v>
      </c>
      <c r="G3724">
        <v>4</v>
      </c>
      <c r="H3724">
        <v>437938</v>
      </c>
      <c r="I3724" s="1">
        <v>4058.5129999999999</v>
      </c>
      <c r="M3724" s="3"/>
      <c r="N3724"/>
      <c r="O3724"/>
      <c r="P3724" s="1">
        <f>IF($A$3="Percentage of government revenue per capita",$B$3,0) + IF($A$3="Absolute extra revenue",AB3724,0) + IF($A$3="Absolute revenue per capita",AC3724,0)</f>
        <v>0</v>
      </c>
      <c r="Q3724" s="5">
        <f>-MIN(data!$B$4 / data!I3946 * data!P3946 / 100, data!N3946)</f>
        <v>0</v>
      </c>
      <c r="R3724" s="4">
        <f>-Q3724*K3724/1000</f>
        <v>0</v>
      </c>
      <c r="S3724" s="6">
        <f>-MIN(data!$B$5/(POWER(LN(I3724),2))*P3724/100, O3724)</f>
        <v>0</v>
      </c>
      <c r="T3724" s="6">
        <f>-S3724*L3724/100000</f>
        <v>0</v>
      </c>
      <c r="U3724" s="4">
        <f>N3724+Q3724</f>
        <v>0</v>
      </c>
      <c r="V3724" s="4" t="e">
        <f>P3724*I3724/100/R3724</f>
        <v>#DIV/0!</v>
      </c>
      <c r="W3724" s="4" t="e">
        <f>V3724*H3724</f>
        <v>#DIV/0!</v>
      </c>
      <c r="X3724" s="6">
        <f>O3724+S3724</f>
        <v>0</v>
      </c>
      <c r="Y3724" s="6" t="e">
        <f>P3724*I3724/100/T3724</f>
        <v>#DIV/0!</v>
      </c>
      <c r="Z3724" s="6" t="e">
        <f>Y3724*H3724</f>
        <v>#DIV/0!</v>
      </c>
      <c r="AB3724" s="1">
        <f t="shared" si="116"/>
        <v>0</v>
      </c>
      <c r="AC3724" s="1">
        <f t="shared" si="117"/>
        <v>0</v>
      </c>
    </row>
    <row r="3725" spans="4:29" x14ac:dyDescent="0.25">
      <c r="D3725" s="1">
        <v>2002</v>
      </c>
      <c r="E3725" s="1" t="s">
        <v>110</v>
      </c>
      <c r="F3725" s="2" t="s">
        <v>295</v>
      </c>
      <c r="G3725">
        <v>4</v>
      </c>
      <c r="H3725">
        <v>448821</v>
      </c>
      <c r="I3725" s="1">
        <v>4504.6139999999996</v>
      </c>
      <c r="M3725" s="3"/>
      <c r="N3725"/>
      <c r="O3725"/>
      <c r="P3725" s="1">
        <f>IF($A$3="Percentage of government revenue per capita",$B$3,0) + IF($A$3="Absolute extra revenue",AB3725,0) + IF($A$3="Absolute revenue per capita",AC3725,0)</f>
        <v>0</v>
      </c>
      <c r="Q3725" s="5">
        <f>-MIN(data!$B$4 / data!I3947 * data!P3947 / 100, data!N3947)</f>
        <v>0</v>
      </c>
      <c r="R3725" s="4">
        <f>-Q3725*K3725/1000</f>
        <v>0</v>
      </c>
      <c r="S3725" s="6">
        <f>-MIN(data!$B$5/(POWER(LN(I3725),2))*P3725/100, O3725)</f>
        <v>0</v>
      </c>
      <c r="T3725" s="6">
        <f>-S3725*L3725/100000</f>
        <v>0</v>
      </c>
      <c r="U3725" s="4">
        <f>N3725+Q3725</f>
        <v>0</v>
      </c>
      <c r="V3725" s="4" t="e">
        <f>P3725*I3725/100/R3725</f>
        <v>#DIV/0!</v>
      </c>
      <c r="W3725" s="4" t="e">
        <f>V3725*H3725</f>
        <v>#DIV/0!</v>
      </c>
      <c r="X3725" s="6">
        <f>O3725+S3725</f>
        <v>0</v>
      </c>
      <c r="Y3725" s="6" t="e">
        <f>P3725*I3725/100/T3725</f>
        <v>#DIV/0!</v>
      </c>
      <c r="Z3725" s="6" t="e">
        <f>Y3725*H3725</f>
        <v>#DIV/0!</v>
      </c>
      <c r="AB3725" s="1">
        <f t="shared" si="116"/>
        <v>0</v>
      </c>
      <c r="AC3725" s="1">
        <f t="shared" si="117"/>
        <v>0</v>
      </c>
    </row>
    <row r="3726" spans="4:29" x14ac:dyDescent="0.25">
      <c r="D3726" s="1">
        <v>2003</v>
      </c>
      <c r="E3726" s="1" t="s">
        <v>110</v>
      </c>
      <c r="F3726" s="2" t="s">
        <v>295</v>
      </c>
      <c r="G3726">
        <v>4</v>
      </c>
      <c r="H3726">
        <v>460165</v>
      </c>
      <c r="I3726" s="1">
        <v>5592.549</v>
      </c>
      <c r="M3726" s="3"/>
      <c r="N3726"/>
      <c r="O3726"/>
      <c r="P3726" s="1">
        <f>IF($A$3="Percentage of government revenue per capita",$B$3,0) + IF($A$3="Absolute extra revenue",AB3726,0) + IF($A$3="Absolute revenue per capita",AC3726,0)</f>
        <v>0</v>
      </c>
      <c r="Q3726" s="5">
        <f>-MIN(data!$B$4 / data!I3948 * data!P3948 / 100, data!N3948)</f>
        <v>0</v>
      </c>
      <c r="R3726" s="4">
        <f>-Q3726*K3726/1000</f>
        <v>0</v>
      </c>
      <c r="S3726" s="6">
        <f>-MIN(data!$B$5/(POWER(LN(I3726),2))*P3726/100, O3726)</f>
        <v>0</v>
      </c>
      <c r="T3726" s="6">
        <f>-S3726*L3726/100000</f>
        <v>0</v>
      </c>
      <c r="U3726" s="4">
        <f>N3726+Q3726</f>
        <v>0</v>
      </c>
      <c r="V3726" s="4" t="e">
        <f>P3726*I3726/100/R3726</f>
        <v>#DIV/0!</v>
      </c>
      <c r="W3726" s="4" t="e">
        <f>V3726*H3726</f>
        <v>#DIV/0!</v>
      </c>
      <c r="X3726" s="6">
        <f>O3726+S3726</f>
        <v>0</v>
      </c>
      <c r="Y3726" s="6" t="e">
        <f>P3726*I3726/100/T3726</f>
        <v>#DIV/0!</v>
      </c>
      <c r="Z3726" s="6" t="e">
        <f>Y3726*H3726</f>
        <v>#DIV/0!</v>
      </c>
      <c r="AB3726" s="1">
        <f t="shared" si="116"/>
        <v>0</v>
      </c>
      <c r="AC3726" s="1">
        <f t="shared" si="117"/>
        <v>0</v>
      </c>
    </row>
    <row r="3727" spans="4:29" x14ac:dyDescent="0.25">
      <c r="D3727" s="1">
        <v>2004</v>
      </c>
      <c r="E3727" s="1" t="s">
        <v>110</v>
      </c>
      <c r="F3727" s="2" t="s">
        <v>295</v>
      </c>
      <c r="G3727">
        <v>4</v>
      </c>
      <c r="H3727">
        <v>471597</v>
      </c>
      <c r="I3727" s="1">
        <v>7370.9620000000004</v>
      </c>
      <c r="M3727" s="3"/>
      <c r="N3727"/>
      <c r="O3727"/>
      <c r="P3727" s="1">
        <f>IF($A$3="Percentage of government revenue per capita",$B$3,0) + IF($A$3="Absolute extra revenue",AB3727,0) + IF($A$3="Absolute revenue per capita",AC3727,0)</f>
        <v>0</v>
      </c>
      <c r="Q3727" s="5">
        <f>-MIN(data!$B$4 / data!I3949 * data!P3949 / 100, data!N3949)</f>
        <v>0</v>
      </c>
      <c r="R3727" s="4">
        <f>-Q3727*K3727/1000</f>
        <v>0</v>
      </c>
      <c r="S3727" s="6">
        <f>-MIN(data!$B$5/(POWER(LN(I3727),2))*P3727/100, O3727)</f>
        <v>0</v>
      </c>
      <c r="T3727" s="6">
        <f>-S3727*L3727/100000</f>
        <v>0</v>
      </c>
      <c r="U3727" s="4">
        <f>N3727+Q3727</f>
        <v>0</v>
      </c>
      <c r="V3727" s="4" t="e">
        <f>P3727*I3727/100/R3727</f>
        <v>#DIV/0!</v>
      </c>
      <c r="W3727" s="4" t="e">
        <f>V3727*H3727</f>
        <v>#DIV/0!</v>
      </c>
      <c r="X3727" s="6">
        <f>O3727+S3727</f>
        <v>0</v>
      </c>
      <c r="Y3727" s="6" t="e">
        <f>P3727*I3727/100/T3727</f>
        <v>#DIV/0!</v>
      </c>
      <c r="Z3727" s="6" t="e">
        <f>Y3727*H3727</f>
        <v>#DIV/0!</v>
      </c>
      <c r="AB3727" s="1">
        <f t="shared" si="116"/>
        <v>0</v>
      </c>
      <c r="AC3727" s="1">
        <f t="shared" si="117"/>
        <v>0</v>
      </c>
    </row>
    <row r="3728" spans="4:29" x14ac:dyDescent="0.25">
      <c r="D3728" s="1">
        <v>2005</v>
      </c>
      <c r="E3728" s="1" t="s">
        <v>110</v>
      </c>
      <c r="F3728" s="2" t="s">
        <v>295</v>
      </c>
      <c r="G3728">
        <v>4</v>
      </c>
      <c r="H3728">
        <v>482858</v>
      </c>
      <c r="I3728" s="1">
        <v>8029.1589999999997</v>
      </c>
      <c r="M3728" s="3"/>
      <c r="N3728"/>
      <c r="O3728"/>
      <c r="P3728" s="1">
        <f>IF($A$3="Percentage of government revenue per capita",$B$3,0) + IF($A$3="Absolute extra revenue",AB3728,0) + IF($A$3="Absolute revenue per capita",AC3728,0)</f>
        <v>0</v>
      </c>
      <c r="Q3728" s="5">
        <f>-MIN(data!$B$4 / data!I3950 * data!P3950 / 100, data!N3950)</f>
        <v>0</v>
      </c>
      <c r="R3728" s="4">
        <f>-Q3728*K3728/1000</f>
        <v>0</v>
      </c>
      <c r="S3728" s="6">
        <f>-MIN(data!$B$5/(POWER(LN(I3728),2))*P3728/100, O3728)</f>
        <v>0</v>
      </c>
      <c r="T3728" s="6">
        <f>-S3728*L3728/100000</f>
        <v>0</v>
      </c>
      <c r="U3728" s="4">
        <f>N3728+Q3728</f>
        <v>0</v>
      </c>
      <c r="V3728" s="4" t="e">
        <f>P3728*I3728/100/R3728</f>
        <v>#DIV/0!</v>
      </c>
      <c r="W3728" s="4" t="e">
        <f>V3728*H3728</f>
        <v>#DIV/0!</v>
      </c>
      <c r="X3728" s="6">
        <f>O3728+S3728</f>
        <v>0</v>
      </c>
      <c r="Y3728" s="6" t="e">
        <f>P3728*I3728/100/T3728</f>
        <v>#DIV/0!</v>
      </c>
      <c r="Z3728" s="6" t="e">
        <f>Y3728*H3728</f>
        <v>#DIV/0!</v>
      </c>
      <c r="AB3728" s="1">
        <f t="shared" si="116"/>
        <v>0</v>
      </c>
      <c r="AC3728" s="1">
        <f t="shared" si="117"/>
        <v>0</v>
      </c>
    </row>
    <row r="3729" spans="4:29" x14ac:dyDescent="0.25">
      <c r="D3729" s="1">
        <v>2006</v>
      </c>
      <c r="E3729" s="1" t="s">
        <v>110</v>
      </c>
      <c r="F3729" s="2" t="s">
        <v>295</v>
      </c>
      <c r="G3729">
        <v>4</v>
      </c>
      <c r="H3729">
        <v>493799</v>
      </c>
      <c r="I3729" s="1">
        <v>8646.2800000000007</v>
      </c>
      <c r="M3729" s="3"/>
      <c r="N3729"/>
      <c r="O3729"/>
      <c r="P3729" s="1">
        <f>IF($A$3="Percentage of government revenue per capita",$B$3,0) + IF($A$3="Absolute extra revenue",AB3729,0) + IF($A$3="Absolute revenue per capita",AC3729,0)</f>
        <v>0</v>
      </c>
      <c r="Q3729" s="5">
        <f>-MIN(data!$B$4 / data!I3951 * data!P3951 / 100, data!N3951)</f>
        <v>0</v>
      </c>
      <c r="R3729" s="4">
        <f>-Q3729*K3729/1000</f>
        <v>0</v>
      </c>
      <c r="S3729" s="6">
        <f>-MIN(data!$B$5/(POWER(LN(I3729),2))*P3729/100, O3729)</f>
        <v>0</v>
      </c>
      <c r="T3729" s="6">
        <f>-S3729*L3729/100000</f>
        <v>0</v>
      </c>
      <c r="U3729" s="4">
        <f>N3729+Q3729</f>
        <v>0</v>
      </c>
      <c r="V3729" s="4" t="e">
        <f>P3729*I3729/100/R3729</f>
        <v>#DIV/0!</v>
      </c>
      <c r="W3729" s="4" t="e">
        <f>V3729*H3729</f>
        <v>#DIV/0!</v>
      </c>
      <c r="X3729" s="6">
        <f>O3729+S3729</f>
        <v>0</v>
      </c>
      <c r="Y3729" s="6" t="e">
        <f>P3729*I3729/100/T3729</f>
        <v>#DIV/0!</v>
      </c>
      <c r="Z3729" s="6" t="e">
        <f>Y3729*H3729</f>
        <v>#DIV/0!</v>
      </c>
      <c r="AB3729" s="1">
        <f t="shared" si="116"/>
        <v>0</v>
      </c>
      <c r="AC3729" s="1">
        <f t="shared" si="117"/>
        <v>0</v>
      </c>
    </row>
    <row r="3730" spans="4:29" x14ac:dyDescent="0.25">
      <c r="D3730" s="1">
        <v>2007</v>
      </c>
      <c r="E3730" s="1" t="s">
        <v>110</v>
      </c>
      <c r="F3730" s="2" t="s">
        <v>295</v>
      </c>
      <c r="G3730">
        <v>4</v>
      </c>
      <c r="H3730">
        <v>504511</v>
      </c>
      <c r="I3730" s="1">
        <v>11715.88</v>
      </c>
      <c r="M3730" s="3"/>
      <c r="N3730"/>
      <c r="O3730"/>
      <c r="P3730" s="1">
        <f>IF($A$3="Percentage of government revenue per capita",$B$3,0) + IF($A$3="Absolute extra revenue",AB3730,0) + IF($A$3="Absolute revenue per capita",AC3730,0)</f>
        <v>0</v>
      </c>
      <c r="Q3730" s="5">
        <f>-MIN(data!$B$4 / data!I3952 * data!P3952 / 100, data!N3952)</f>
        <v>0</v>
      </c>
      <c r="R3730" s="4">
        <f>-Q3730*K3730/1000</f>
        <v>0</v>
      </c>
      <c r="S3730" s="6">
        <f>-MIN(data!$B$5/(POWER(LN(I3730),2))*P3730/100, O3730)</f>
        <v>0</v>
      </c>
      <c r="T3730" s="6">
        <f>-S3730*L3730/100000</f>
        <v>0</v>
      </c>
      <c r="U3730" s="4">
        <f>N3730+Q3730</f>
        <v>0</v>
      </c>
      <c r="V3730" s="4" t="e">
        <f>P3730*I3730/100/R3730</f>
        <v>#DIV/0!</v>
      </c>
      <c r="W3730" s="4" t="e">
        <f>V3730*H3730</f>
        <v>#DIV/0!</v>
      </c>
      <c r="X3730" s="6">
        <f>O3730+S3730</f>
        <v>0</v>
      </c>
      <c r="Y3730" s="6" t="e">
        <f>P3730*I3730/100/T3730</f>
        <v>#DIV/0!</v>
      </c>
      <c r="Z3730" s="6" t="e">
        <f>Y3730*H3730</f>
        <v>#DIV/0!</v>
      </c>
      <c r="AB3730" s="1">
        <f t="shared" si="116"/>
        <v>0</v>
      </c>
      <c r="AC3730" s="1">
        <f t="shared" si="117"/>
        <v>0</v>
      </c>
    </row>
    <row r="3731" spans="4:29" x14ac:dyDescent="0.25">
      <c r="D3731" s="1">
        <v>2008</v>
      </c>
      <c r="E3731" s="1" t="s">
        <v>110</v>
      </c>
      <c r="F3731" s="2" t="s">
        <v>295</v>
      </c>
      <c r="G3731">
        <v>4</v>
      </c>
      <c r="H3731">
        <v>515239</v>
      </c>
      <c r="I3731" s="1">
        <v>13018.15</v>
      </c>
      <c r="M3731" s="3"/>
      <c r="N3731"/>
      <c r="O3731"/>
      <c r="P3731" s="1">
        <f>IF($A$3="Percentage of government revenue per capita",$B$3,0) + IF($A$3="Absolute extra revenue",AB3731,0) + IF($A$3="Absolute revenue per capita",AC3731,0)</f>
        <v>0</v>
      </c>
      <c r="Q3731" s="5">
        <f>-MIN(data!$B$4 / data!I3953 * data!P3953 / 100, data!N3953)</f>
        <v>0</v>
      </c>
      <c r="R3731" s="4">
        <f>-Q3731*K3731/1000</f>
        <v>0</v>
      </c>
      <c r="S3731" s="6">
        <f>-MIN(data!$B$5/(POWER(LN(I3731),2))*P3731/100, O3731)</f>
        <v>0</v>
      </c>
      <c r="T3731" s="6">
        <f>-S3731*L3731/100000</f>
        <v>0</v>
      </c>
      <c r="U3731" s="4">
        <f>N3731+Q3731</f>
        <v>0</v>
      </c>
      <c r="V3731" s="4" t="e">
        <f>P3731*I3731/100/R3731</f>
        <v>#DIV/0!</v>
      </c>
      <c r="W3731" s="4" t="e">
        <f>V3731*H3731</f>
        <v>#DIV/0!</v>
      </c>
      <c r="X3731" s="6">
        <f>O3731+S3731</f>
        <v>0</v>
      </c>
      <c r="Y3731" s="6" t="e">
        <f>P3731*I3731/100/T3731</f>
        <v>#DIV/0!</v>
      </c>
      <c r="Z3731" s="6" t="e">
        <f>Y3731*H3731</f>
        <v>#DIV/0!</v>
      </c>
      <c r="AB3731" s="1">
        <f t="shared" si="116"/>
        <v>0</v>
      </c>
      <c r="AC3731" s="1">
        <f t="shared" si="117"/>
        <v>0</v>
      </c>
    </row>
    <row r="3732" spans="4:29" x14ac:dyDescent="0.25">
      <c r="D3732" s="1">
        <v>2009</v>
      </c>
      <c r="E3732" s="1" t="s">
        <v>110</v>
      </c>
      <c r="F3732" s="2" t="s">
        <v>295</v>
      </c>
      <c r="G3732">
        <v>4</v>
      </c>
      <c r="H3732">
        <v>526400</v>
      </c>
      <c r="I3732" s="1">
        <v>13486.27</v>
      </c>
      <c r="M3732" s="3"/>
      <c r="N3732"/>
      <c r="O3732"/>
      <c r="P3732" s="1">
        <f>IF($A$3="Percentage of government revenue per capita",$B$3,0) + IF($A$3="Absolute extra revenue",AB3732,0) + IF($A$3="Absolute revenue per capita",AC3732,0)</f>
        <v>0</v>
      </c>
      <c r="Q3732" s="5">
        <f>-MIN(data!$B$4 / data!I3954 * data!P3954 / 100, data!N3954)</f>
        <v>0</v>
      </c>
      <c r="R3732" s="4">
        <f>-Q3732*K3732/1000</f>
        <v>0</v>
      </c>
      <c r="S3732" s="6">
        <f>-MIN(data!$B$5/(POWER(LN(I3732),2))*P3732/100, O3732)</f>
        <v>0</v>
      </c>
      <c r="T3732" s="6">
        <f>-S3732*L3732/100000</f>
        <v>0</v>
      </c>
      <c r="U3732" s="4">
        <f>N3732+Q3732</f>
        <v>0</v>
      </c>
      <c r="V3732" s="4" t="e">
        <f>P3732*I3732/100/R3732</f>
        <v>#DIV/0!</v>
      </c>
      <c r="W3732" s="4" t="e">
        <f>V3732*H3732</f>
        <v>#DIV/0!</v>
      </c>
      <c r="X3732" s="6">
        <f>O3732+S3732</f>
        <v>0</v>
      </c>
      <c r="Y3732" s="6" t="e">
        <f>P3732*I3732/100/T3732</f>
        <v>#DIV/0!</v>
      </c>
      <c r="Z3732" s="6" t="e">
        <f>Y3732*H3732</f>
        <v>#DIV/0!</v>
      </c>
      <c r="AB3732" s="1">
        <f t="shared" si="116"/>
        <v>0</v>
      </c>
      <c r="AC3732" s="1">
        <f t="shared" si="117"/>
        <v>0</v>
      </c>
    </row>
    <row r="3733" spans="4:29" x14ac:dyDescent="0.25">
      <c r="D3733" s="1">
        <v>2010</v>
      </c>
      <c r="E3733" s="1" t="s">
        <v>110</v>
      </c>
      <c r="F3733" s="2" t="s">
        <v>295</v>
      </c>
      <c r="G3733">
        <v>4</v>
      </c>
      <c r="H3733">
        <v>538219</v>
      </c>
      <c r="I3733" s="1">
        <v>18184.099999999999</v>
      </c>
      <c r="M3733" s="3"/>
      <c r="N3733"/>
      <c r="O3733"/>
      <c r="P3733" s="1">
        <f>IF($A$3="Percentage of government revenue per capita",$B$3,0) + IF($A$3="Absolute extra revenue",AB3733,0) + IF($A$3="Absolute revenue per capita",AC3733,0)</f>
        <v>0</v>
      </c>
      <c r="Q3733" s="5">
        <f>-MIN(data!$B$4 / data!I3955 * data!P3955 / 100, data!N3955)</f>
        <v>0</v>
      </c>
      <c r="R3733" s="4">
        <f>-Q3733*K3733/1000</f>
        <v>0</v>
      </c>
      <c r="S3733" s="6">
        <f>-MIN(data!$B$5/(POWER(LN(I3733),2))*P3733/100, O3733)</f>
        <v>0</v>
      </c>
      <c r="T3733" s="6">
        <f>-S3733*L3733/100000</f>
        <v>0</v>
      </c>
      <c r="U3733" s="4">
        <f>N3733+Q3733</f>
        <v>0</v>
      </c>
      <c r="V3733" s="4" t="e">
        <f>P3733*I3733/100/R3733</f>
        <v>#DIV/0!</v>
      </c>
      <c r="W3733" s="4" t="e">
        <f>V3733*H3733</f>
        <v>#DIV/0!</v>
      </c>
      <c r="X3733" s="6">
        <f>O3733+S3733</f>
        <v>0</v>
      </c>
      <c r="Y3733" s="6" t="e">
        <f>P3733*I3733/100/T3733</f>
        <v>#DIV/0!</v>
      </c>
      <c r="Z3733" s="6" t="e">
        <f>Y3733*H3733</f>
        <v>#DIV/0!</v>
      </c>
      <c r="AB3733" s="1">
        <f t="shared" si="116"/>
        <v>0</v>
      </c>
      <c r="AC3733" s="1">
        <f t="shared" si="117"/>
        <v>0</v>
      </c>
    </row>
    <row r="3734" spans="4:29" x14ac:dyDescent="0.25">
      <c r="D3734" s="1">
        <v>2011</v>
      </c>
      <c r="E3734" s="1" t="s">
        <v>110</v>
      </c>
      <c r="F3734" s="2" t="s">
        <v>295</v>
      </c>
      <c r="G3734">
        <v>4</v>
      </c>
      <c r="H3734">
        <v>550832</v>
      </c>
      <c r="I3734" s="1">
        <v>23767.83</v>
      </c>
      <c r="M3734" s="3"/>
      <c r="N3734"/>
      <c r="O3734"/>
      <c r="P3734" s="1">
        <f>IF($A$3="Percentage of government revenue per capita",$B$3,0) + IF($A$3="Absolute extra revenue",AB3734,0) + IF($A$3="Absolute revenue per capita",AC3734,0)</f>
        <v>0</v>
      </c>
      <c r="Q3734" s="5">
        <f>-MIN(data!$B$4 / data!I3956 * data!P3956 / 100, data!N3956)</f>
        <v>0</v>
      </c>
      <c r="R3734" s="4">
        <f>-Q3734*K3734/1000</f>
        <v>0</v>
      </c>
      <c r="S3734" s="6">
        <f>-MIN(data!$B$5/(POWER(LN(I3734),2))*P3734/100, O3734)</f>
        <v>0</v>
      </c>
      <c r="T3734" s="6">
        <f>-S3734*L3734/100000</f>
        <v>0</v>
      </c>
      <c r="U3734" s="4">
        <f>N3734+Q3734</f>
        <v>0</v>
      </c>
      <c r="V3734" s="4" t="e">
        <f>P3734*I3734/100/R3734</f>
        <v>#DIV/0!</v>
      </c>
      <c r="W3734" s="4" t="e">
        <f>V3734*H3734</f>
        <v>#DIV/0!</v>
      </c>
      <c r="X3734" s="6">
        <f>O3734+S3734</f>
        <v>0</v>
      </c>
      <c r="Y3734" s="6" t="e">
        <f>P3734*I3734/100/T3734</f>
        <v>#DIV/0!</v>
      </c>
      <c r="Z3734" s="6" t="e">
        <f>Y3734*H3734</f>
        <v>#DIV/0!</v>
      </c>
      <c r="AB3734" s="1">
        <f t="shared" si="116"/>
        <v>0</v>
      </c>
      <c r="AC3734" s="1">
        <f t="shared" si="117"/>
        <v>0</v>
      </c>
    </row>
    <row r="3735" spans="4:29" x14ac:dyDescent="0.25">
      <c r="D3735" s="1">
        <v>2012</v>
      </c>
      <c r="E3735" s="1" t="s">
        <v>110</v>
      </c>
      <c r="F3735" s="2" t="s">
        <v>295</v>
      </c>
      <c r="G3735">
        <v>4</v>
      </c>
      <c r="H3735">
        <v>564039</v>
      </c>
      <c r="I3735" s="1">
        <v>24778.87</v>
      </c>
      <c r="M3735" s="3"/>
      <c r="N3735"/>
      <c r="O3735"/>
      <c r="P3735" s="1">
        <f>IF($A$3="Percentage of government revenue per capita",$B$3,0) + IF($A$3="Absolute extra revenue",AB3735,0) + IF($A$3="Absolute revenue per capita",AC3735,0)</f>
        <v>0</v>
      </c>
      <c r="Q3735" s="5">
        <f>-MIN(data!$B$4 / data!I3957 * data!P3957 / 100, data!N3957)</f>
        <v>0</v>
      </c>
      <c r="R3735" s="4">
        <f>-Q3735*K3735/1000</f>
        <v>0</v>
      </c>
      <c r="S3735" s="6">
        <f>-MIN(data!$B$5/(POWER(LN(I3735),2))*P3735/100, O3735)</f>
        <v>0</v>
      </c>
      <c r="T3735" s="6">
        <f>-S3735*L3735/100000</f>
        <v>0</v>
      </c>
      <c r="U3735" s="4">
        <f>N3735+Q3735</f>
        <v>0</v>
      </c>
      <c r="V3735" s="4" t="e">
        <f>P3735*I3735/100/R3735</f>
        <v>#DIV/0!</v>
      </c>
      <c r="W3735" s="4" t="e">
        <f>V3735*H3735</f>
        <v>#DIV/0!</v>
      </c>
      <c r="X3735" s="6">
        <f>O3735+S3735</f>
        <v>0</v>
      </c>
      <c r="Y3735" s="6" t="e">
        <f>P3735*I3735/100/T3735</f>
        <v>#DIV/0!</v>
      </c>
      <c r="Z3735" s="6" t="e">
        <f>Y3735*H3735</f>
        <v>#DIV/0!</v>
      </c>
      <c r="AB3735" s="1">
        <f t="shared" si="116"/>
        <v>0</v>
      </c>
      <c r="AC3735" s="1">
        <f t="shared" si="117"/>
        <v>0</v>
      </c>
    </row>
    <row r="3736" spans="4:29" x14ac:dyDescent="0.25">
      <c r="D3736" s="1">
        <v>2013</v>
      </c>
      <c r="E3736" s="1" t="s">
        <v>110</v>
      </c>
      <c r="F3736" s="2" t="s">
        <v>295</v>
      </c>
      <c r="G3736">
        <v>4</v>
      </c>
      <c r="H3736">
        <v>577372</v>
      </c>
      <c r="I3736" s="1">
        <v>26349.08</v>
      </c>
      <c r="M3736" s="3"/>
      <c r="N3736"/>
      <c r="O3736"/>
      <c r="P3736" s="1">
        <f>IF($A$3="Percentage of government revenue per capita",$B$3,0) + IF($A$3="Absolute extra revenue",AB3736,0) + IF($A$3="Absolute revenue per capita",AC3736,0)</f>
        <v>0</v>
      </c>
      <c r="Q3736" s="5">
        <f>-MIN(data!$B$4 / data!I3958 * data!P3958 / 100, data!N3958)</f>
        <v>0</v>
      </c>
      <c r="R3736" s="4">
        <f>-Q3736*K3736/1000</f>
        <v>0</v>
      </c>
      <c r="S3736" s="6">
        <f>-MIN(data!$B$5/(POWER(LN(I3736),2))*P3736/100, O3736)</f>
        <v>0</v>
      </c>
      <c r="T3736" s="6">
        <f>-S3736*L3736/100000</f>
        <v>0</v>
      </c>
      <c r="U3736" s="4">
        <f>N3736+Q3736</f>
        <v>0</v>
      </c>
      <c r="V3736" s="4" t="e">
        <f>P3736*I3736/100/R3736</f>
        <v>#DIV/0!</v>
      </c>
      <c r="W3736" s="4" t="e">
        <f>V3736*H3736</f>
        <v>#DIV/0!</v>
      </c>
      <c r="X3736" s="6">
        <f>O3736+S3736</f>
        <v>0</v>
      </c>
      <c r="Y3736" s="6" t="e">
        <f>P3736*I3736/100/T3736</f>
        <v>#DIV/0!</v>
      </c>
      <c r="Z3736" s="6" t="e">
        <f>Y3736*H3736</f>
        <v>#DIV/0!</v>
      </c>
      <c r="AB3736" s="1">
        <f t="shared" si="116"/>
        <v>0</v>
      </c>
      <c r="AC3736" s="1">
        <f t="shared" si="117"/>
        <v>0</v>
      </c>
    </row>
    <row r="3737" spans="4:29" x14ac:dyDescent="0.25">
      <c r="D3737" s="1">
        <v>2014</v>
      </c>
      <c r="E3737" s="1" t="s">
        <v>110</v>
      </c>
      <c r="F3737" s="2" t="s">
        <v>295</v>
      </c>
      <c r="G3737">
        <v>4</v>
      </c>
      <c r="H3737">
        <v>590208</v>
      </c>
      <c r="I3737" s="1">
        <v>24471.439999999999</v>
      </c>
      <c r="M3737" s="3"/>
      <c r="N3737"/>
      <c r="O3737"/>
      <c r="P3737" s="1">
        <f>IF($A$3="Percentage of government revenue per capita",$B$3,0) + IF($A$3="Absolute extra revenue",AB3737,0) + IF($A$3="Absolute revenue per capita",AC3737,0)</f>
        <v>0</v>
      </c>
      <c r="Q3737" s="5">
        <f>-MIN(data!$B$4 / data!I3959 * data!P3959 / 100, data!N3959)</f>
        <v>0</v>
      </c>
      <c r="R3737" s="4">
        <f>-Q3737*K3737/1000</f>
        <v>0</v>
      </c>
      <c r="S3737" s="6">
        <f>-MIN(data!$B$5/(POWER(LN(I3737),2))*P3737/100, O3737)</f>
        <v>0</v>
      </c>
      <c r="T3737" s="6">
        <f>-S3737*L3737/100000</f>
        <v>0</v>
      </c>
      <c r="U3737" s="4">
        <f>N3737+Q3737</f>
        <v>0</v>
      </c>
      <c r="V3737" s="4" t="e">
        <f>P3737*I3737/100/R3737</f>
        <v>#DIV/0!</v>
      </c>
      <c r="W3737" s="4" t="e">
        <f>V3737*H3737</f>
        <v>#DIV/0!</v>
      </c>
      <c r="X3737" s="6">
        <f>O3737+S3737</f>
        <v>0</v>
      </c>
      <c r="Y3737" s="6" t="e">
        <f>P3737*I3737/100/T3737</f>
        <v>#DIV/0!</v>
      </c>
      <c r="Z3737" s="6" t="e">
        <f>Y3737*H3737</f>
        <v>#DIV/0!</v>
      </c>
      <c r="AB3737" s="1">
        <f t="shared" si="116"/>
        <v>0</v>
      </c>
      <c r="AC3737" s="1">
        <f t="shared" si="117"/>
        <v>0</v>
      </c>
    </row>
    <row r="3738" spans="4:29" x14ac:dyDescent="0.25">
      <c r="D3738" s="1">
        <v>2015</v>
      </c>
      <c r="E3738" s="1" t="s">
        <v>110</v>
      </c>
      <c r="F3738" s="2" t="s">
        <v>295</v>
      </c>
      <c r="G3738">
        <v>4</v>
      </c>
      <c r="H3738">
        <v>602085</v>
      </c>
      <c r="I3738" s="1">
        <v>16054.31</v>
      </c>
      <c r="M3738" s="3"/>
      <c r="N3738"/>
      <c r="O3738"/>
      <c r="P3738" s="1">
        <f>IF($A$3="Percentage of government revenue per capita",$B$3,0) + IF($A$3="Absolute extra revenue",AB3738,0) + IF($A$3="Absolute revenue per capita",AC3738,0)</f>
        <v>0</v>
      </c>
      <c r="Q3738" s="5">
        <f>-MIN(data!$B$4 / data!I3960 * data!P3960 / 100, data!N3960)</f>
        <v>0</v>
      </c>
      <c r="R3738" s="4">
        <f>-Q3738*K3738/1000</f>
        <v>0</v>
      </c>
      <c r="S3738" s="6">
        <f>-MIN(data!$B$5/(POWER(LN(I3738),2))*P3738/100, O3738)</f>
        <v>0</v>
      </c>
      <c r="T3738" s="6">
        <f>-S3738*L3738/100000</f>
        <v>0</v>
      </c>
      <c r="U3738" s="4">
        <f>N3738+Q3738</f>
        <v>0</v>
      </c>
      <c r="V3738" s="4" t="e">
        <f>P3738*I3738/100/R3738</f>
        <v>#DIV/0!</v>
      </c>
      <c r="W3738" s="4" t="e">
        <f>V3738*H3738</f>
        <v>#DIV/0!</v>
      </c>
      <c r="X3738" s="6">
        <f>O3738+S3738</f>
        <v>0</v>
      </c>
      <c r="Y3738" s="6" t="e">
        <f>P3738*I3738/100/T3738</f>
        <v>#DIV/0!</v>
      </c>
      <c r="Z3738" s="6" t="e">
        <f>Y3738*H3738</f>
        <v>#DIV/0!</v>
      </c>
      <c r="AB3738" s="1">
        <f t="shared" si="116"/>
        <v>0</v>
      </c>
      <c r="AC3738" s="1">
        <f t="shared" si="117"/>
        <v>0</v>
      </c>
    </row>
    <row r="3739" spans="4:29" x14ac:dyDescent="0.25">
      <c r="D3739" s="1">
        <v>2016</v>
      </c>
      <c r="E3739" s="1" t="s">
        <v>110</v>
      </c>
      <c r="F3739" s="2" t="s">
        <v>295</v>
      </c>
      <c r="G3739">
        <v>4</v>
      </c>
      <c r="H3739">
        <v>612836</v>
      </c>
      <c r="I3739" s="1">
        <v>14767.44</v>
      </c>
      <c r="M3739" s="3"/>
      <c r="N3739"/>
      <c r="O3739"/>
      <c r="P3739" s="1">
        <f>IF($A$3="Percentage of government revenue per capita",$B$3,0) + IF($A$3="Absolute extra revenue",AB3739,0) + IF($A$3="Absolute revenue per capita",AC3739,0)</f>
        <v>0</v>
      </c>
      <c r="Q3739" s="5">
        <f>-MIN(data!$B$4 / data!I3961 * data!P3961 / 100, data!N3961)</f>
        <v>0</v>
      </c>
      <c r="R3739" s="4">
        <f>-Q3739*K3739/1000</f>
        <v>0</v>
      </c>
      <c r="S3739" s="6">
        <f>-MIN(data!$B$5/(POWER(LN(I3739),2))*P3739/100, O3739)</f>
        <v>0</v>
      </c>
      <c r="T3739" s="6">
        <f>-S3739*L3739/100000</f>
        <v>0</v>
      </c>
      <c r="U3739" s="4">
        <f>N3739+Q3739</f>
        <v>0</v>
      </c>
      <c r="V3739" s="4" t="e">
        <f>P3739*I3739/100/R3739</f>
        <v>#DIV/0!</v>
      </c>
      <c r="W3739" s="4" t="e">
        <f>V3739*H3739</f>
        <v>#DIV/0!</v>
      </c>
      <c r="X3739" s="6">
        <f>O3739+S3739</f>
        <v>0</v>
      </c>
      <c r="Y3739" s="6" t="e">
        <f>P3739*I3739/100/T3739</f>
        <v>#DIV/0!</v>
      </c>
      <c r="Z3739" s="6" t="e">
        <f>Y3739*H3739</f>
        <v>#DIV/0!</v>
      </c>
      <c r="AB3739" s="1">
        <f t="shared" si="116"/>
        <v>0</v>
      </c>
      <c r="AC3739" s="1">
        <f t="shared" si="117"/>
        <v>0</v>
      </c>
    </row>
    <row r="3740" spans="4:29" x14ac:dyDescent="0.25">
      <c r="D3740" s="1">
        <v>1980</v>
      </c>
      <c r="E3740" s="1" t="s">
        <v>117</v>
      </c>
      <c r="F3740" s="2" t="s">
        <v>296</v>
      </c>
      <c r="G3740">
        <v>3</v>
      </c>
      <c r="H3740">
        <v>1924197</v>
      </c>
      <c r="I3740" s="1">
        <v>0</v>
      </c>
      <c r="M3740" s="3"/>
      <c r="N3740"/>
      <c r="O3740"/>
      <c r="P3740" s="1">
        <f>IF($A$3="Percentage of government revenue per capita",$B$3,0) + IF($A$3="Absolute extra revenue",AB3740,0) + IF($A$3="Absolute revenue per capita",AC3740,0)</f>
        <v>0</v>
      </c>
      <c r="Q3740" s="5" t="e">
        <f>-MIN(data!$B$4 / data!I4184 * data!P4184 / 100, data!N4184)</f>
        <v>#DIV/0!</v>
      </c>
      <c r="R3740" s="4" t="e">
        <f>-Q3740*K3740/1000</f>
        <v>#DIV/0!</v>
      </c>
      <c r="S3740" s="6" t="e">
        <f>-MIN(data!$B$5/(POWER(LN(I3740),2))*P3740/100, O3740)</f>
        <v>#NUM!</v>
      </c>
      <c r="T3740" s="6" t="e">
        <f>-S3740*L3740/100000</f>
        <v>#NUM!</v>
      </c>
      <c r="U3740" s="4" t="e">
        <f>N3740+Q3740</f>
        <v>#DIV/0!</v>
      </c>
      <c r="V3740" s="4" t="e">
        <f>P3740*I3740/100/R3740</f>
        <v>#DIV/0!</v>
      </c>
      <c r="W3740" s="4" t="e">
        <f>V3740*H3740</f>
        <v>#DIV/0!</v>
      </c>
      <c r="X3740" s="6" t="e">
        <f>O3740+S3740</f>
        <v>#NUM!</v>
      </c>
      <c r="Y3740" s="6" t="e">
        <f>P3740*I3740/100/T3740</f>
        <v>#NUM!</v>
      </c>
      <c r="Z3740" s="6" t="e">
        <f>Y3740*H3740</f>
        <v>#NUM!</v>
      </c>
      <c r="AB3740" s="1" t="e">
        <f t="shared" si="116"/>
        <v>#DIV/0!</v>
      </c>
      <c r="AC3740" s="1" t="e">
        <f t="shared" si="117"/>
        <v>#DIV/0!</v>
      </c>
    </row>
    <row r="3741" spans="4:29" x14ac:dyDescent="0.25">
      <c r="D3741" s="1">
        <v>1981</v>
      </c>
      <c r="E3741" s="1" t="s">
        <v>117</v>
      </c>
      <c r="F3741" s="2" t="s">
        <v>296</v>
      </c>
      <c r="G3741">
        <v>3</v>
      </c>
      <c r="H3741">
        <v>1941530</v>
      </c>
      <c r="I3741" s="1">
        <v>0</v>
      </c>
      <c r="M3741" s="3"/>
      <c r="N3741">
        <v>56.8</v>
      </c>
      <c r="O3741"/>
      <c r="P3741" s="1">
        <f>IF($A$3="Percentage of government revenue per capita",$B$3,0) + IF($A$3="Absolute extra revenue",AB3741,0) + IF($A$3="Absolute revenue per capita",AC3741,0)</f>
        <v>0</v>
      </c>
      <c r="Q3741" s="5" t="e">
        <f>-MIN(data!$B$4 / data!I4185 * data!P4185 / 100, data!N4185)</f>
        <v>#DIV/0!</v>
      </c>
      <c r="R3741" s="4" t="e">
        <f>-Q3741*K3741/1000</f>
        <v>#DIV/0!</v>
      </c>
      <c r="S3741" s="6" t="e">
        <f>-MIN(data!$B$5/(POWER(LN(I3741),2))*P3741/100, O3741)</f>
        <v>#NUM!</v>
      </c>
      <c r="T3741" s="6" t="e">
        <f>-S3741*L3741/100000</f>
        <v>#NUM!</v>
      </c>
      <c r="U3741" s="4" t="e">
        <f>N3741+Q3741</f>
        <v>#DIV/0!</v>
      </c>
      <c r="V3741" s="4" t="e">
        <f>P3741*I3741/100/R3741</f>
        <v>#DIV/0!</v>
      </c>
      <c r="W3741" s="4" t="e">
        <f>V3741*H3741</f>
        <v>#DIV/0!</v>
      </c>
      <c r="X3741" s="6" t="e">
        <f>O3741+S3741</f>
        <v>#NUM!</v>
      </c>
      <c r="Y3741" s="6" t="e">
        <f>P3741*I3741/100/T3741</f>
        <v>#NUM!</v>
      </c>
      <c r="Z3741" s="6" t="e">
        <f>Y3741*H3741</f>
        <v>#NUM!</v>
      </c>
      <c r="AB3741" s="1" t="e">
        <f t="shared" si="116"/>
        <v>#DIV/0!</v>
      </c>
      <c r="AC3741" s="1" t="e">
        <f t="shared" si="117"/>
        <v>#DIV/0!</v>
      </c>
    </row>
    <row r="3742" spans="4:29" x14ac:dyDescent="0.25">
      <c r="D3742" s="1">
        <v>1982</v>
      </c>
      <c r="E3742" s="1" t="s">
        <v>117</v>
      </c>
      <c r="F3742" s="2" t="s">
        <v>296</v>
      </c>
      <c r="G3742">
        <v>3</v>
      </c>
      <c r="H3742">
        <v>1955243</v>
      </c>
      <c r="I3742" s="1">
        <v>0</v>
      </c>
      <c r="M3742" s="3"/>
      <c r="N3742">
        <v>55</v>
      </c>
      <c r="O3742"/>
      <c r="P3742" s="1">
        <f>IF($A$3="Percentage of government revenue per capita",$B$3,0) + IF($A$3="Absolute extra revenue",AB3742,0) + IF($A$3="Absolute revenue per capita",AC3742,0)</f>
        <v>0</v>
      </c>
      <c r="Q3742" s="5" t="e">
        <f>-MIN(data!$B$4 / data!I4186 * data!P4186 / 100, data!N4186)</f>
        <v>#DIV/0!</v>
      </c>
      <c r="R3742" s="4" t="e">
        <f>-Q3742*K3742/1000</f>
        <v>#DIV/0!</v>
      </c>
      <c r="S3742" s="6" t="e">
        <f>-MIN(data!$B$5/(POWER(LN(I3742),2))*P3742/100, O3742)</f>
        <v>#NUM!</v>
      </c>
      <c r="T3742" s="6" t="e">
        <f>-S3742*L3742/100000</f>
        <v>#NUM!</v>
      </c>
      <c r="U3742" s="4" t="e">
        <f>N3742+Q3742</f>
        <v>#DIV/0!</v>
      </c>
      <c r="V3742" s="4" t="e">
        <f>P3742*I3742/100/R3742</f>
        <v>#DIV/0!</v>
      </c>
      <c r="W3742" s="4" t="e">
        <f>V3742*H3742</f>
        <v>#DIV/0!</v>
      </c>
      <c r="X3742" s="6" t="e">
        <f>O3742+S3742</f>
        <v>#NUM!</v>
      </c>
      <c r="Y3742" s="6" t="e">
        <f>P3742*I3742/100/T3742</f>
        <v>#NUM!</v>
      </c>
      <c r="Z3742" s="6" t="e">
        <f>Y3742*H3742</f>
        <v>#NUM!</v>
      </c>
      <c r="AB3742" s="1" t="e">
        <f t="shared" si="116"/>
        <v>#DIV/0!</v>
      </c>
      <c r="AC3742" s="1" t="e">
        <f t="shared" si="117"/>
        <v>#DIV/0!</v>
      </c>
    </row>
    <row r="3743" spans="4:29" x14ac:dyDescent="0.25">
      <c r="D3743" s="1">
        <v>1983</v>
      </c>
      <c r="E3743" s="1" t="s">
        <v>117</v>
      </c>
      <c r="F3743" s="2" t="s">
        <v>296</v>
      </c>
      <c r="G3743">
        <v>3</v>
      </c>
      <c r="H3743">
        <v>1965895</v>
      </c>
      <c r="I3743" s="1">
        <v>0</v>
      </c>
      <c r="M3743" s="3"/>
      <c r="N3743">
        <v>52.9</v>
      </c>
      <c r="O3743"/>
      <c r="P3743" s="1">
        <f>IF($A$3="Percentage of government revenue per capita",$B$3,0) + IF($A$3="Absolute extra revenue",AB3743,0) + IF($A$3="Absolute revenue per capita",AC3743,0)</f>
        <v>0</v>
      </c>
      <c r="Q3743" s="5" t="e">
        <f>-MIN(data!$B$4 / data!I4187 * data!P4187 / 100, data!N4187)</f>
        <v>#DIV/0!</v>
      </c>
      <c r="R3743" s="4" t="e">
        <f>-Q3743*K3743/1000</f>
        <v>#DIV/0!</v>
      </c>
      <c r="S3743" s="6" t="e">
        <f>-MIN(data!$B$5/(POWER(LN(I3743),2))*P3743/100, O3743)</f>
        <v>#NUM!</v>
      </c>
      <c r="T3743" s="6" t="e">
        <f>-S3743*L3743/100000</f>
        <v>#NUM!</v>
      </c>
      <c r="U3743" s="4" t="e">
        <f>N3743+Q3743</f>
        <v>#DIV/0!</v>
      </c>
      <c r="V3743" s="4" t="e">
        <f>P3743*I3743/100/R3743</f>
        <v>#DIV/0!</v>
      </c>
      <c r="W3743" s="4" t="e">
        <f>V3743*H3743</f>
        <v>#DIV/0!</v>
      </c>
      <c r="X3743" s="6" t="e">
        <f>O3743+S3743</f>
        <v>#NUM!</v>
      </c>
      <c r="Y3743" s="6" t="e">
        <f>P3743*I3743/100/T3743</f>
        <v>#NUM!</v>
      </c>
      <c r="Z3743" s="6" t="e">
        <f>Y3743*H3743</f>
        <v>#NUM!</v>
      </c>
      <c r="AB3743" s="1" t="e">
        <f t="shared" si="116"/>
        <v>#DIV/0!</v>
      </c>
      <c r="AC3743" s="1" t="e">
        <f t="shared" si="117"/>
        <v>#DIV/0!</v>
      </c>
    </row>
    <row r="3744" spans="4:29" x14ac:dyDescent="0.25">
      <c r="D3744" s="1">
        <v>1984</v>
      </c>
      <c r="E3744" s="1" t="s">
        <v>117</v>
      </c>
      <c r="F3744" s="2" t="s">
        <v>296</v>
      </c>
      <c r="G3744">
        <v>3</v>
      </c>
      <c r="H3744">
        <v>1974415</v>
      </c>
      <c r="I3744" s="1">
        <v>0</v>
      </c>
      <c r="M3744" s="3"/>
      <c r="N3744">
        <v>50.9</v>
      </c>
      <c r="O3744"/>
      <c r="P3744" s="1">
        <f>IF($A$3="Percentage of government revenue per capita",$B$3,0) + IF($A$3="Absolute extra revenue",AB3744,0) + IF($A$3="Absolute revenue per capita",AC3744,0)</f>
        <v>0</v>
      </c>
      <c r="Q3744" s="5" t="e">
        <f>-MIN(data!$B$4 / data!I4188 * data!P4188 / 100, data!N4188)</f>
        <v>#DIV/0!</v>
      </c>
      <c r="R3744" s="4" t="e">
        <f>-Q3744*K3744/1000</f>
        <v>#DIV/0!</v>
      </c>
      <c r="S3744" s="6" t="e">
        <f>-MIN(data!$B$5/(POWER(LN(I3744),2))*P3744/100, O3744)</f>
        <v>#NUM!</v>
      </c>
      <c r="T3744" s="6" t="e">
        <f>-S3744*L3744/100000</f>
        <v>#NUM!</v>
      </c>
      <c r="U3744" s="4" t="e">
        <f>N3744+Q3744</f>
        <v>#DIV/0!</v>
      </c>
      <c r="V3744" s="4" t="e">
        <f>P3744*I3744/100/R3744</f>
        <v>#DIV/0!</v>
      </c>
      <c r="W3744" s="4" t="e">
        <f>V3744*H3744</f>
        <v>#DIV/0!</v>
      </c>
      <c r="X3744" s="6" t="e">
        <f>O3744+S3744</f>
        <v>#NUM!</v>
      </c>
      <c r="Y3744" s="6" t="e">
        <f>P3744*I3744/100/T3744</f>
        <v>#NUM!</v>
      </c>
      <c r="Z3744" s="6" t="e">
        <f>Y3744*H3744</f>
        <v>#NUM!</v>
      </c>
      <c r="AB3744" s="1" t="e">
        <f t="shared" si="116"/>
        <v>#DIV/0!</v>
      </c>
      <c r="AC3744" s="1" t="e">
        <f t="shared" si="117"/>
        <v>#DIV/0!</v>
      </c>
    </row>
    <row r="3745" spans="4:29" x14ac:dyDescent="0.25">
      <c r="D3745" s="1">
        <v>1985</v>
      </c>
      <c r="E3745" s="1" t="s">
        <v>117</v>
      </c>
      <c r="F3745" s="2" t="s">
        <v>296</v>
      </c>
      <c r="G3745">
        <v>3</v>
      </c>
      <c r="H3745">
        <v>1981534</v>
      </c>
      <c r="I3745" s="1">
        <v>0</v>
      </c>
      <c r="M3745" s="3"/>
      <c r="N3745">
        <v>49.6</v>
      </c>
      <c r="O3745"/>
      <c r="P3745" s="1">
        <f>IF($A$3="Percentage of government revenue per capita",$B$3,0) + IF($A$3="Absolute extra revenue",AB3745,0) + IF($A$3="Absolute revenue per capita",AC3745,0)</f>
        <v>0</v>
      </c>
      <c r="Q3745" s="5" t="e">
        <f>-MIN(data!$B$4 / data!I4189 * data!P4189 / 100, data!N4189)</f>
        <v>#DIV/0!</v>
      </c>
      <c r="R3745" s="4" t="e">
        <f>-Q3745*K3745/1000</f>
        <v>#DIV/0!</v>
      </c>
      <c r="S3745" s="6" t="e">
        <f>-MIN(data!$B$5/(POWER(LN(I3745),2))*P3745/100, O3745)</f>
        <v>#NUM!</v>
      </c>
      <c r="T3745" s="6" t="e">
        <f>-S3745*L3745/100000</f>
        <v>#NUM!</v>
      </c>
      <c r="U3745" s="4" t="e">
        <f>N3745+Q3745</f>
        <v>#DIV/0!</v>
      </c>
      <c r="V3745" s="4" t="e">
        <f>P3745*I3745/100/R3745</f>
        <v>#DIV/0!</v>
      </c>
      <c r="W3745" s="4" t="e">
        <f>V3745*H3745</f>
        <v>#DIV/0!</v>
      </c>
      <c r="X3745" s="6" t="e">
        <f>O3745+S3745</f>
        <v>#NUM!</v>
      </c>
      <c r="Y3745" s="6" t="e">
        <f>P3745*I3745/100/T3745</f>
        <v>#NUM!</v>
      </c>
      <c r="Z3745" s="6" t="e">
        <f>Y3745*H3745</f>
        <v>#NUM!</v>
      </c>
      <c r="AB3745" s="1" t="e">
        <f t="shared" si="116"/>
        <v>#DIV/0!</v>
      </c>
      <c r="AC3745" s="1" t="e">
        <f t="shared" si="117"/>
        <v>#DIV/0!</v>
      </c>
    </row>
    <row r="3746" spans="4:29" x14ac:dyDescent="0.25">
      <c r="D3746" s="1">
        <v>1986</v>
      </c>
      <c r="E3746" s="1" t="s">
        <v>117</v>
      </c>
      <c r="F3746" s="2" t="s">
        <v>296</v>
      </c>
      <c r="G3746">
        <v>3</v>
      </c>
      <c r="H3746">
        <v>1987538</v>
      </c>
      <c r="I3746" s="1">
        <v>0</v>
      </c>
      <c r="J3746" s="1">
        <v>1885</v>
      </c>
      <c r="K3746" s="1">
        <v>38706.370000000003</v>
      </c>
      <c r="M3746" s="3"/>
      <c r="N3746">
        <v>48.7</v>
      </c>
      <c r="O3746"/>
      <c r="P3746" s="1">
        <f>IF($A$3="Percentage of government revenue per capita",$B$3,0) + IF($A$3="Absolute extra revenue",AB3746,0) + IF($A$3="Absolute revenue per capita",AC3746,0)</f>
        <v>0</v>
      </c>
      <c r="Q3746" s="5" t="e">
        <f>-MIN(data!$B$4 / data!I4190 * data!P4190 / 100, data!N4190)</f>
        <v>#DIV/0!</v>
      </c>
      <c r="R3746" s="4" t="e">
        <f>-Q3746*K3746/1000</f>
        <v>#DIV/0!</v>
      </c>
      <c r="S3746" s="6" t="e">
        <f>-MIN(data!$B$5/(POWER(LN(I3746),2))*P3746/100, O3746)</f>
        <v>#NUM!</v>
      </c>
      <c r="T3746" s="6" t="e">
        <f>-S3746*L3746/100000</f>
        <v>#NUM!</v>
      </c>
      <c r="U3746" s="4" t="e">
        <f>N3746+Q3746</f>
        <v>#DIV/0!</v>
      </c>
      <c r="V3746" s="4" t="e">
        <f>P3746*I3746/100/R3746</f>
        <v>#DIV/0!</v>
      </c>
      <c r="W3746" s="4" t="e">
        <f>V3746*H3746</f>
        <v>#DIV/0!</v>
      </c>
      <c r="X3746" s="6" t="e">
        <f>O3746+S3746</f>
        <v>#NUM!</v>
      </c>
      <c r="Y3746" s="6" t="e">
        <f>P3746*I3746/100/T3746</f>
        <v>#NUM!</v>
      </c>
      <c r="Z3746" s="6" t="e">
        <f>Y3746*H3746</f>
        <v>#NUM!</v>
      </c>
      <c r="AB3746" s="1" t="e">
        <f t="shared" si="116"/>
        <v>#DIV/0!</v>
      </c>
      <c r="AC3746" s="1" t="e">
        <f t="shared" si="117"/>
        <v>#DIV/0!</v>
      </c>
    </row>
    <row r="3747" spans="4:29" x14ac:dyDescent="0.25">
      <c r="D3747" s="1">
        <v>1987</v>
      </c>
      <c r="E3747" s="1" t="s">
        <v>117</v>
      </c>
      <c r="F3747" s="2" t="s">
        <v>296</v>
      </c>
      <c r="G3747">
        <v>3</v>
      </c>
      <c r="H3747">
        <v>1992274</v>
      </c>
      <c r="I3747" s="1">
        <v>0</v>
      </c>
      <c r="J3747" s="1">
        <v>1792</v>
      </c>
      <c r="K3747" s="1">
        <v>37966.1</v>
      </c>
      <c r="M3747" s="3"/>
      <c r="N3747">
        <v>47.2</v>
      </c>
      <c r="O3747"/>
      <c r="P3747" s="1">
        <f>IF($A$3="Percentage of government revenue per capita",$B$3,0) + IF($A$3="Absolute extra revenue",AB3747,0) + IF($A$3="Absolute revenue per capita",AC3747,0)</f>
        <v>0</v>
      </c>
      <c r="Q3747" s="5" t="e">
        <f>-MIN(data!$B$4 / data!I4191 * data!P4191 / 100, data!N4191)</f>
        <v>#DIV/0!</v>
      </c>
      <c r="R3747" s="4" t="e">
        <f>-Q3747*K3747/1000</f>
        <v>#DIV/0!</v>
      </c>
      <c r="S3747" s="6" t="e">
        <f>-MIN(data!$B$5/(POWER(LN(I3747),2))*P3747/100, O3747)</f>
        <v>#NUM!</v>
      </c>
      <c r="T3747" s="6" t="e">
        <f>-S3747*L3747/100000</f>
        <v>#NUM!</v>
      </c>
      <c r="U3747" s="4" t="e">
        <f>N3747+Q3747</f>
        <v>#DIV/0!</v>
      </c>
      <c r="V3747" s="4" t="e">
        <f>P3747*I3747/100/R3747</f>
        <v>#DIV/0!</v>
      </c>
      <c r="W3747" s="4" t="e">
        <f>V3747*H3747</f>
        <v>#DIV/0!</v>
      </c>
      <c r="X3747" s="6" t="e">
        <f>O3747+S3747</f>
        <v>#NUM!</v>
      </c>
      <c r="Y3747" s="6" t="e">
        <f>P3747*I3747/100/T3747</f>
        <v>#NUM!</v>
      </c>
      <c r="Z3747" s="6" t="e">
        <f>Y3747*H3747</f>
        <v>#NUM!</v>
      </c>
      <c r="AB3747" s="1" t="e">
        <f t="shared" si="116"/>
        <v>#DIV/0!</v>
      </c>
      <c r="AC3747" s="1" t="e">
        <f t="shared" si="117"/>
        <v>#DIV/0!</v>
      </c>
    </row>
    <row r="3748" spans="4:29" x14ac:dyDescent="0.25">
      <c r="D3748" s="1">
        <v>1988</v>
      </c>
      <c r="E3748" s="1" t="s">
        <v>117</v>
      </c>
      <c r="F3748" s="2" t="s">
        <v>296</v>
      </c>
      <c r="G3748">
        <v>3</v>
      </c>
      <c r="H3748">
        <v>1995513</v>
      </c>
      <c r="I3748" s="1">
        <v>0</v>
      </c>
      <c r="J3748" s="1">
        <v>1632</v>
      </c>
      <c r="K3748" s="1">
        <v>37260.269999999997</v>
      </c>
      <c r="M3748" s="3"/>
      <c r="N3748">
        <v>43.8</v>
      </c>
      <c r="O3748"/>
      <c r="P3748" s="1">
        <f>IF($A$3="Percentage of government revenue per capita",$B$3,0) + IF($A$3="Absolute extra revenue",AB3748,0) + IF($A$3="Absolute revenue per capita",AC3748,0)</f>
        <v>0</v>
      </c>
      <c r="Q3748" s="5" t="e">
        <f>-MIN(data!$B$4 / data!I4192 * data!P4192 / 100, data!N4192)</f>
        <v>#DIV/0!</v>
      </c>
      <c r="R3748" s="4" t="e">
        <f>-Q3748*K3748/1000</f>
        <v>#DIV/0!</v>
      </c>
      <c r="S3748" s="6" t="e">
        <f>-MIN(data!$B$5/(POWER(LN(I3748),2))*P3748/100, O3748)</f>
        <v>#NUM!</v>
      </c>
      <c r="T3748" s="6" t="e">
        <f>-S3748*L3748/100000</f>
        <v>#NUM!</v>
      </c>
      <c r="U3748" s="4" t="e">
        <f>N3748+Q3748</f>
        <v>#DIV/0!</v>
      </c>
      <c r="V3748" s="4" t="e">
        <f>P3748*I3748/100/R3748</f>
        <v>#DIV/0!</v>
      </c>
      <c r="W3748" s="4" t="e">
        <f>V3748*H3748</f>
        <v>#DIV/0!</v>
      </c>
      <c r="X3748" s="6" t="e">
        <f>O3748+S3748</f>
        <v>#NUM!</v>
      </c>
      <c r="Y3748" s="6" t="e">
        <f>P3748*I3748/100/T3748</f>
        <v>#NUM!</v>
      </c>
      <c r="Z3748" s="6" t="e">
        <f>Y3748*H3748</f>
        <v>#NUM!</v>
      </c>
      <c r="AB3748" s="1" t="e">
        <f t="shared" si="116"/>
        <v>#DIV/0!</v>
      </c>
      <c r="AC3748" s="1" t="e">
        <f t="shared" si="117"/>
        <v>#DIV/0!</v>
      </c>
    </row>
    <row r="3749" spans="4:29" x14ac:dyDescent="0.25">
      <c r="D3749" s="1">
        <v>1989</v>
      </c>
      <c r="E3749" s="1" t="s">
        <v>117</v>
      </c>
      <c r="F3749" s="2" t="s">
        <v>296</v>
      </c>
      <c r="G3749">
        <v>3</v>
      </c>
      <c r="H3749">
        <v>1996870</v>
      </c>
      <c r="I3749" s="1">
        <v>0</v>
      </c>
      <c r="J3749" s="1">
        <v>1451</v>
      </c>
      <c r="K3749" s="1">
        <v>36457.29</v>
      </c>
      <c r="M3749" s="3"/>
      <c r="N3749">
        <v>39.799999999999997</v>
      </c>
      <c r="O3749"/>
      <c r="P3749" s="1">
        <f>IF($A$3="Percentage of government revenue per capita",$B$3,0) + IF($A$3="Absolute extra revenue",AB3749,0) + IF($A$3="Absolute revenue per capita",AC3749,0)</f>
        <v>0</v>
      </c>
      <c r="Q3749" s="5" t="e">
        <f>-MIN(data!$B$4 / data!I4193 * data!P4193 / 100, data!N4193)</f>
        <v>#DIV/0!</v>
      </c>
      <c r="R3749" s="4" t="e">
        <f>-Q3749*K3749/1000</f>
        <v>#DIV/0!</v>
      </c>
      <c r="S3749" s="6" t="e">
        <f>-MIN(data!$B$5/(POWER(LN(I3749),2))*P3749/100, O3749)</f>
        <v>#NUM!</v>
      </c>
      <c r="T3749" s="6" t="e">
        <f>-S3749*L3749/100000</f>
        <v>#NUM!</v>
      </c>
      <c r="U3749" s="4" t="e">
        <f>N3749+Q3749</f>
        <v>#DIV/0!</v>
      </c>
      <c r="V3749" s="4" t="e">
        <f>P3749*I3749/100/R3749</f>
        <v>#DIV/0!</v>
      </c>
      <c r="W3749" s="4" t="e">
        <f>V3749*H3749</f>
        <v>#DIV/0!</v>
      </c>
      <c r="X3749" s="6" t="e">
        <f>O3749+S3749</f>
        <v>#NUM!</v>
      </c>
      <c r="Y3749" s="6" t="e">
        <f>P3749*I3749/100/T3749</f>
        <v>#NUM!</v>
      </c>
      <c r="Z3749" s="6" t="e">
        <f>Y3749*H3749</f>
        <v>#NUM!</v>
      </c>
      <c r="AB3749" s="1" t="e">
        <f t="shared" si="116"/>
        <v>#DIV/0!</v>
      </c>
      <c r="AC3749" s="1" t="e">
        <f t="shared" si="117"/>
        <v>#DIV/0!</v>
      </c>
    </row>
    <row r="3750" spans="4:29" x14ac:dyDescent="0.25">
      <c r="D3750" s="1">
        <v>1990</v>
      </c>
      <c r="E3750" s="1" t="s">
        <v>117</v>
      </c>
      <c r="F3750" s="2" t="s">
        <v>296</v>
      </c>
      <c r="G3750">
        <v>3</v>
      </c>
      <c r="H3750">
        <v>1996228</v>
      </c>
      <c r="I3750" s="1">
        <v>0</v>
      </c>
      <c r="J3750" s="1">
        <v>1310</v>
      </c>
      <c r="K3750" s="1">
        <v>35694.82</v>
      </c>
      <c r="L3750" s="1">
        <v>35714.29</v>
      </c>
      <c r="M3750" s="3">
        <v>5</v>
      </c>
      <c r="N3750">
        <v>36.700000000000003</v>
      </c>
      <c r="O3750">
        <v>14</v>
      </c>
      <c r="P3750" s="1">
        <f>IF($A$3="Percentage of government revenue per capita",$B$3,0) + IF($A$3="Absolute extra revenue",AB3750,0) + IF($A$3="Absolute revenue per capita",AC3750,0)</f>
        <v>0</v>
      </c>
      <c r="Q3750" s="5" t="e">
        <f>-MIN(data!$B$4 / data!I4194 * data!P4194 / 100, data!N4194)</f>
        <v>#DIV/0!</v>
      </c>
      <c r="R3750" s="4" t="e">
        <f>-Q3750*K3750/1000</f>
        <v>#DIV/0!</v>
      </c>
      <c r="S3750" s="6" t="e">
        <f>-MIN(data!$B$5/(POWER(LN(I3750),2))*P3750/100, O3750)</f>
        <v>#NUM!</v>
      </c>
      <c r="T3750" s="6" t="e">
        <f>-S3750*L3750/100000</f>
        <v>#NUM!</v>
      </c>
      <c r="U3750" s="4" t="e">
        <f>N3750+Q3750</f>
        <v>#DIV/0!</v>
      </c>
      <c r="V3750" s="4" t="e">
        <f>P3750*I3750/100/R3750</f>
        <v>#DIV/0!</v>
      </c>
      <c r="W3750" s="4" t="e">
        <f>V3750*H3750</f>
        <v>#DIV/0!</v>
      </c>
      <c r="X3750" s="6" t="e">
        <f>O3750+S3750</f>
        <v>#NUM!</v>
      </c>
      <c r="Y3750" s="6" t="e">
        <f>P3750*I3750/100/T3750</f>
        <v>#NUM!</v>
      </c>
      <c r="Z3750" s="6" t="e">
        <f>Y3750*H3750</f>
        <v>#NUM!</v>
      </c>
      <c r="AB3750" s="1" t="e">
        <f t="shared" si="116"/>
        <v>#DIV/0!</v>
      </c>
      <c r="AC3750" s="1" t="e">
        <f t="shared" si="117"/>
        <v>#DIV/0!</v>
      </c>
    </row>
    <row r="3751" spans="4:29" x14ac:dyDescent="0.25">
      <c r="D3751" s="1">
        <v>1991</v>
      </c>
      <c r="E3751" s="1" t="s">
        <v>117</v>
      </c>
      <c r="F3751" s="2" t="s">
        <v>296</v>
      </c>
      <c r="G3751">
        <v>3</v>
      </c>
      <c r="H3751">
        <v>1993302</v>
      </c>
      <c r="I3751" s="1">
        <v>0</v>
      </c>
      <c r="J3751" s="1">
        <v>1220</v>
      </c>
      <c r="K3751" s="1">
        <v>34857.14</v>
      </c>
      <c r="L3751" s="1">
        <v>35714.29</v>
      </c>
      <c r="M3751" s="3">
        <v>5</v>
      </c>
      <c r="N3751">
        <v>35</v>
      </c>
      <c r="O3751">
        <v>14</v>
      </c>
      <c r="P3751" s="1">
        <f>IF($A$3="Percentage of government revenue per capita",$B$3,0) + IF($A$3="Absolute extra revenue",AB3751,0) + IF($A$3="Absolute revenue per capita",AC3751,0)</f>
        <v>0</v>
      </c>
      <c r="Q3751" s="5" t="e">
        <f>-MIN(data!$B$4 / data!I4195 * data!P4195 / 100, data!N4195)</f>
        <v>#DIV/0!</v>
      </c>
      <c r="R3751" s="4" t="e">
        <f>-Q3751*K3751/1000</f>
        <v>#DIV/0!</v>
      </c>
      <c r="S3751" s="6" t="e">
        <f>-MIN(data!$B$5/(POWER(LN(I3751),2))*P3751/100, O3751)</f>
        <v>#NUM!</v>
      </c>
      <c r="T3751" s="6" t="e">
        <f>-S3751*L3751/100000</f>
        <v>#NUM!</v>
      </c>
      <c r="U3751" s="4" t="e">
        <f>N3751+Q3751</f>
        <v>#DIV/0!</v>
      </c>
      <c r="V3751" s="4" t="e">
        <f>P3751*I3751/100/R3751</f>
        <v>#DIV/0!</v>
      </c>
      <c r="W3751" s="4" t="e">
        <f>V3751*H3751</f>
        <v>#DIV/0!</v>
      </c>
      <c r="X3751" s="6" t="e">
        <f>O3751+S3751</f>
        <v>#NUM!</v>
      </c>
      <c r="Y3751" s="6" t="e">
        <f>P3751*I3751/100/T3751</f>
        <v>#NUM!</v>
      </c>
      <c r="Z3751" s="6" t="e">
        <f>Y3751*H3751</f>
        <v>#NUM!</v>
      </c>
      <c r="AB3751" s="1" t="e">
        <f t="shared" si="116"/>
        <v>#DIV/0!</v>
      </c>
      <c r="AC3751" s="1" t="e">
        <f t="shared" si="117"/>
        <v>#DIV/0!</v>
      </c>
    </row>
    <row r="3752" spans="4:29" x14ac:dyDescent="0.25">
      <c r="D3752" s="1">
        <v>1992</v>
      </c>
      <c r="E3752" s="1" t="s">
        <v>117</v>
      </c>
      <c r="F3752" s="2" t="s">
        <v>296</v>
      </c>
      <c r="G3752">
        <v>3</v>
      </c>
      <c r="H3752">
        <v>1988659</v>
      </c>
      <c r="I3752" s="1">
        <v>0</v>
      </c>
      <c r="J3752" s="1">
        <v>1135</v>
      </c>
      <c r="K3752" s="1">
        <v>33982.04</v>
      </c>
      <c r="L3752" s="1">
        <v>28571.43</v>
      </c>
      <c r="M3752" s="3">
        <v>5</v>
      </c>
      <c r="N3752">
        <v>33.4</v>
      </c>
      <c r="O3752">
        <v>14</v>
      </c>
      <c r="P3752" s="1">
        <f>IF($A$3="Percentage of government revenue per capita",$B$3,0) + IF($A$3="Absolute extra revenue",AB3752,0) + IF($A$3="Absolute revenue per capita",AC3752,0)</f>
        <v>0</v>
      </c>
      <c r="Q3752" s="5" t="e">
        <f>-MIN(data!$B$4 / data!I4196 * data!P4196 / 100, data!N4196)</f>
        <v>#DIV/0!</v>
      </c>
      <c r="R3752" s="4" t="e">
        <f>-Q3752*K3752/1000</f>
        <v>#DIV/0!</v>
      </c>
      <c r="S3752" s="6" t="e">
        <f>-MIN(data!$B$5/(POWER(LN(I3752),2))*P3752/100, O3752)</f>
        <v>#NUM!</v>
      </c>
      <c r="T3752" s="6" t="e">
        <f>-S3752*L3752/100000</f>
        <v>#NUM!</v>
      </c>
      <c r="U3752" s="4" t="e">
        <f>N3752+Q3752</f>
        <v>#DIV/0!</v>
      </c>
      <c r="V3752" s="4" t="e">
        <f>P3752*I3752/100/R3752</f>
        <v>#DIV/0!</v>
      </c>
      <c r="W3752" s="4" t="e">
        <f>V3752*H3752</f>
        <v>#DIV/0!</v>
      </c>
      <c r="X3752" s="6" t="e">
        <f>O3752+S3752</f>
        <v>#NUM!</v>
      </c>
      <c r="Y3752" s="6" t="e">
        <f>P3752*I3752/100/T3752</f>
        <v>#NUM!</v>
      </c>
      <c r="Z3752" s="6" t="e">
        <f>Y3752*H3752</f>
        <v>#NUM!</v>
      </c>
      <c r="AB3752" s="1" t="e">
        <f t="shared" si="116"/>
        <v>#DIV/0!</v>
      </c>
      <c r="AC3752" s="1" t="e">
        <f t="shared" si="117"/>
        <v>#DIV/0!</v>
      </c>
    </row>
    <row r="3753" spans="4:29" x14ac:dyDescent="0.25">
      <c r="D3753" s="1">
        <v>1993</v>
      </c>
      <c r="E3753" s="1" t="s">
        <v>117</v>
      </c>
      <c r="F3753" s="2" t="s">
        <v>296</v>
      </c>
      <c r="G3753">
        <v>3</v>
      </c>
      <c r="H3753">
        <v>1984028</v>
      </c>
      <c r="I3753" s="1">
        <v>1124.5309999999999</v>
      </c>
      <c r="J3753" s="1">
        <v>1021</v>
      </c>
      <c r="K3753" s="1">
        <v>33042.07</v>
      </c>
      <c r="L3753" s="1">
        <v>30769.23</v>
      </c>
      <c r="M3753" s="3">
        <v>4</v>
      </c>
      <c r="N3753">
        <v>30.9</v>
      </c>
      <c r="O3753">
        <v>13</v>
      </c>
      <c r="P3753" s="1">
        <f>IF($A$3="Percentage of government revenue per capita",$B$3,0) + IF($A$3="Absolute extra revenue",AB3753,0) + IF($A$3="Absolute revenue per capita",AC3753,0)</f>
        <v>0</v>
      </c>
      <c r="Q3753" s="5" t="e">
        <f>-MIN(data!$B$4 / data!I4197 * data!P4197 / 100, data!N4197)</f>
        <v>#DIV/0!</v>
      </c>
      <c r="R3753" s="4" t="e">
        <f>-Q3753*K3753/1000</f>
        <v>#DIV/0!</v>
      </c>
      <c r="S3753" s="6">
        <f>-MIN(data!$B$5/(POWER(LN(I3753),2))*P3753/100, O3753)</f>
        <v>0</v>
      </c>
      <c r="T3753" s="6">
        <f>-S3753*L3753/100000</f>
        <v>0</v>
      </c>
      <c r="U3753" s="4" t="e">
        <f>N3753+Q3753</f>
        <v>#DIV/0!</v>
      </c>
      <c r="V3753" s="4" t="e">
        <f>P3753*I3753/100/R3753</f>
        <v>#DIV/0!</v>
      </c>
      <c r="W3753" s="4" t="e">
        <f>V3753*H3753</f>
        <v>#DIV/0!</v>
      </c>
      <c r="X3753" s="6">
        <f>O3753+S3753</f>
        <v>13</v>
      </c>
      <c r="Y3753" s="6" t="e">
        <f>P3753*I3753/100/T3753</f>
        <v>#DIV/0!</v>
      </c>
      <c r="Z3753" s="6" t="e">
        <f>Y3753*H3753</f>
        <v>#DIV/0!</v>
      </c>
      <c r="AB3753" s="1">
        <f t="shared" si="116"/>
        <v>0</v>
      </c>
      <c r="AC3753" s="1">
        <f t="shared" si="117"/>
        <v>0</v>
      </c>
    </row>
    <row r="3754" spans="4:29" x14ac:dyDescent="0.25">
      <c r="D3754" s="1">
        <v>1994</v>
      </c>
      <c r="E3754" s="1" t="s">
        <v>117</v>
      </c>
      <c r="F3754" s="2" t="s">
        <v>296</v>
      </c>
      <c r="G3754">
        <v>3</v>
      </c>
      <c r="H3754">
        <v>1981703</v>
      </c>
      <c r="I3754" s="1">
        <v>1193.6120000000001</v>
      </c>
      <c r="J3754" s="1">
        <v>889</v>
      </c>
      <c r="K3754" s="1">
        <v>31978.42</v>
      </c>
      <c r="L3754" s="1">
        <v>33333.33</v>
      </c>
      <c r="M3754" s="3">
        <v>4</v>
      </c>
      <c r="N3754">
        <v>27.8</v>
      </c>
      <c r="O3754">
        <v>12</v>
      </c>
      <c r="P3754" s="1">
        <f>IF($A$3="Percentage of government revenue per capita",$B$3,0) + IF($A$3="Absolute extra revenue",AB3754,0) + IF($A$3="Absolute revenue per capita",AC3754,0)</f>
        <v>0</v>
      </c>
      <c r="Q3754" s="5" t="e">
        <f>-MIN(data!$B$4 / data!I4198 * data!P4198 / 100, data!N4198)</f>
        <v>#DIV/0!</v>
      </c>
      <c r="R3754" s="4" t="e">
        <f>-Q3754*K3754/1000</f>
        <v>#DIV/0!</v>
      </c>
      <c r="S3754" s="6">
        <f>-MIN(data!$B$5/(POWER(LN(I3754),2))*P3754/100, O3754)</f>
        <v>0</v>
      </c>
      <c r="T3754" s="6">
        <f>-S3754*L3754/100000</f>
        <v>0</v>
      </c>
      <c r="U3754" s="4" t="e">
        <f>N3754+Q3754</f>
        <v>#DIV/0!</v>
      </c>
      <c r="V3754" s="4" t="e">
        <f>P3754*I3754/100/R3754</f>
        <v>#DIV/0!</v>
      </c>
      <c r="W3754" s="4" t="e">
        <f>V3754*H3754</f>
        <v>#DIV/0!</v>
      </c>
      <c r="X3754" s="6">
        <f>O3754+S3754</f>
        <v>12</v>
      </c>
      <c r="Y3754" s="6" t="e">
        <f>P3754*I3754/100/T3754</f>
        <v>#DIV/0!</v>
      </c>
      <c r="Z3754" s="6" t="e">
        <f>Y3754*H3754</f>
        <v>#DIV/0!</v>
      </c>
      <c r="AB3754" s="1">
        <f t="shared" si="116"/>
        <v>0</v>
      </c>
      <c r="AC3754" s="1">
        <f t="shared" si="117"/>
        <v>0</v>
      </c>
    </row>
    <row r="3755" spans="4:29" x14ac:dyDescent="0.25">
      <c r="D3755" s="1">
        <v>1995</v>
      </c>
      <c r="E3755" s="1" t="s">
        <v>117</v>
      </c>
      <c r="F3755" s="2" t="s">
        <v>296</v>
      </c>
      <c r="G3755">
        <v>3</v>
      </c>
      <c r="H3755">
        <v>1983252</v>
      </c>
      <c r="I3755" s="1">
        <v>1048.24</v>
      </c>
      <c r="J3755" s="1">
        <v>763</v>
      </c>
      <c r="K3755" s="1">
        <v>31016.26</v>
      </c>
      <c r="L3755" s="1">
        <v>30769.23</v>
      </c>
      <c r="M3755" s="3">
        <v>4</v>
      </c>
      <c r="N3755">
        <v>24.6</v>
      </c>
      <c r="O3755">
        <v>13</v>
      </c>
      <c r="P3755" s="1">
        <f>IF($A$3="Percentage of government revenue per capita",$B$3,0) + IF($A$3="Absolute extra revenue",AB3755,0) + IF($A$3="Absolute revenue per capita",AC3755,0)</f>
        <v>0</v>
      </c>
      <c r="Q3755" s="5" t="e">
        <f>-MIN(data!$B$4 / data!I4199 * data!P4199 / 100, data!N4199)</f>
        <v>#DIV/0!</v>
      </c>
      <c r="R3755" s="4" t="e">
        <f>-Q3755*K3755/1000</f>
        <v>#DIV/0!</v>
      </c>
      <c r="S3755" s="6">
        <f>-MIN(data!$B$5/(POWER(LN(I3755),2))*P3755/100, O3755)</f>
        <v>0</v>
      </c>
      <c r="T3755" s="6">
        <f>-S3755*L3755/100000</f>
        <v>0</v>
      </c>
      <c r="U3755" s="4" t="e">
        <f>N3755+Q3755</f>
        <v>#DIV/0!</v>
      </c>
      <c r="V3755" s="4" t="e">
        <f>P3755*I3755/100/R3755</f>
        <v>#DIV/0!</v>
      </c>
      <c r="W3755" s="4" t="e">
        <f>V3755*H3755</f>
        <v>#DIV/0!</v>
      </c>
      <c r="X3755" s="6">
        <f>O3755+S3755</f>
        <v>13</v>
      </c>
      <c r="Y3755" s="6" t="e">
        <f>P3755*I3755/100/T3755</f>
        <v>#DIV/0!</v>
      </c>
      <c r="Z3755" s="6" t="e">
        <f>Y3755*H3755</f>
        <v>#DIV/0!</v>
      </c>
      <c r="AB3755" s="1">
        <f t="shared" si="116"/>
        <v>0</v>
      </c>
      <c r="AC3755" s="1">
        <f t="shared" si="117"/>
        <v>0</v>
      </c>
    </row>
    <row r="3756" spans="4:29" x14ac:dyDescent="0.25">
      <c r="D3756" s="1">
        <v>1996</v>
      </c>
      <c r="E3756" s="1" t="s">
        <v>117</v>
      </c>
      <c r="F3756" s="2" t="s">
        <v>296</v>
      </c>
      <c r="G3756">
        <v>3</v>
      </c>
      <c r="H3756">
        <v>1989443</v>
      </c>
      <c r="I3756" s="1">
        <v>1008.6420000000001</v>
      </c>
      <c r="J3756" s="1">
        <v>655</v>
      </c>
      <c r="K3756" s="1">
        <v>30045.87</v>
      </c>
      <c r="L3756" s="1">
        <v>28571.43</v>
      </c>
      <c r="M3756" s="3">
        <v>4</v>
      </c>
      <c r="N3756">
        <v>21.8</v>
      </c>
      <c r="O3756">
        <v>14</v>
      </c>
      <c r="P3756" s="1">
        <f>IF($A$3="Percentage of government revenue per capita",$B$3,0) + IF($A$3="Absolute extra revenue",AB3756,0) + IF($A$3="Absolute revenue per capita",AC3756,0)</f>
        <v>0</v>
      </c>
      <c r="Q3756" s="5" t="e">
        <f>-MIN(data!$B$4 / data!I4200 * data!P4200 / 100, data!N4200)</f>
        <v>#DIV/0!</v>
      </c>
      <c r="R3756" s="4" t="e">
        <f>-Q3756*K3756/1000</f>
        <v>#DIV/0!</v>
      </c>
      <c r="S3756" s="6">
        <f>-MIN(data!$B$5/(POWER(LN(I3756),2))*P3756/100, O3756)</f>
        <v>0</v>
      </c>
      <c r="T3756" s="6">
        <f>-S3756*L3756/100000</f>
        <v>0</v>
      </c>
      <c r="U3756" s="4" t="e">
        <f>N3756+Q3756</f>
        <v>#DIV/0!</v>
      </c>
      <c r="V3756" s="4" t="e">
        <f>P3756*I3756/100/R3756</f>
        <v>#DIV/0!</v>
      </c>
      <c r="W3756" s="4" t="e">
        <f>V3756*H3756</f>
        <v>#DIV/0!</v>
      </c>
      <c r="X3756" s="6">
        <f>O3756+S3756</f>
        <v>14</v>
      </c>
      <c r="Y3756" s="6" t="e">
        <f>P3756*I3756/100/T3756</f>
        <v>#DIV/0!</v>
      </c>
      <c r="Z3756" s="6" t="e">
        <f>Y3756*H3756</f>
        <v>#DIV/0!</v>
      </c>
      <c r="AB3756" s="1">
        <f t="shared" si="116"/>
        <v>0</v>
      </c>
      <c r="AC3756" s="1">
        <f t="shared" si="117"/>
        <v>0</v>
      </c>
    </row>
    <row r="3757" spans="4:29" x14ac:dyDescent="0.25">
      <c r="D3757" s="1">
        <v>1997</v>
      </c>
      <c r="E3757" s="1" t="s">
        <v>117</v>
      </c>
      <c r="F3757" s="2" t="s">
        <v>296</v>
      </c>
      <c r="G3757">
        <v>3</v>
      </c>
      <c r="H3757">
        <v>1999598</v>
      </c>
      <c r="I3757" s="1">
        <v>974.40009999999995</v>
      </c>
      <c r="J3757" s="1">
        <v>570</v>
      </c>
      <c r="K3757" s="1">
        <v>29081.63</v>
      </c>
      <c r="L3757" s="1">
        <v>30769.23</v>
      </c>
      <c r="M3757" s="3">
        <v>4</v>
      </c>
      <c r="N3757">
        <v>19.600000000000001</v>
      </c>
      <c r="O3757">
        <v>13</v>
      </c>
      <c r="P3757" s="1">
        <f>IF($A$3="Percentage of government revenue per capita",$B$3,0) + IF($A$3="Absolute extra revenue",AB3757,0) + IF($A$3="Absolute revenue per capita",AC3757,0)</f>
        <v>0</v>
      </c>
      <c r="Q3757" s="5" t="e">
        <f>-MIN(data!$B$4 / data!I4201 * data!P4201 / 100, data!N4201)</f>
        <v>#DIV/0!</v>
      </c>
      <c r="R3757" s="4" t="e">
        <f>-Q3757*K3757/1000</f>
        <v>#DIV/0!</v>
      </c>
      <c r="S3757" s="6">
        <f>-MIN(data!$B$5/(POWER(LN(I3757),2))*P3757/100, O3757)</f>
        <v>0</v>
      </c>
      <c r="T3757" s="6">
        <f>-S3757*L3757/100000</f>
        <v>0</v>
      </c>
      <c r="U3757" s="4" t="e">
        <f>N3757+Q3757</f>
        <v>#DIV/0!</v>
      </c>
      <c r="V3757" s="4" t="e">
        <f>P3757*I3757/100/R3757</f>
        <v>#DIV/0!</v>
      </c>
      <c r="W3757" s="4" t="e">
        <f>V3757*H3757</f>
        <v>#DIV/0!</v>
      </c>
      <c r="X3757" s="6">
        <f>O3757+S3757</f>
        <v>13</v>
      </c>
      <c r="Y3757" s="6" t="e">
        <f>P3757*I3757/100/T3757</f>
        <v>#DIV/0!</v>
      </c>
      <c r="Z3757" s="6" t="e">
        <f>Y3757*H3757</f>
        <v>#DIV/0!</v>
      </c>
      <c r="AB3757" s="1">
        <f t="shared" si="116"/>
        <v>0</v>
      </c>
      <c r="AC3757" s="1">
        <f t="shared" si="117"/>
        <v>0</v>
      </c>
    </row>
    <row r="3758" spans="4:29" x14ac:dyDescent="0.25">
      <c r="D3758" s="1">
        <v>1998</v>
      </c>
      <c r="E3758" s="1" t="s">
        <v>117</v>
      </c>
      <c r="F3758" s="2" t="s">
        <v>296</v>
      </c>
      <c r="G3758">
        <v>3</v>
      </c>
      <c r="H3758">
        <v>2012057</v>
      </c>
      <c r="I3758" s="1">
        <v>957.92100000000005</v>
      </c>
      <c r="J3758" s="1">
        <v>509</v>
      </c>
      <c r="K3758" s="1">
        <v>28277.78</v>
      </c>
      <c r="L3758" s="1">
        <v>23076.92</v>
      </c>
      <c r="M3758" s="3">
        <v>4</v>
      </c>
      <c r="N3758">
        <v>18</v>
      </c>
      <c r="O3758">
        <v>13</v>
      </c>
      <c r="P3758" s="1">
        <f>IF($A$3="Percentage of government revenue per capita",$B$3,0) + IF($A$3="Absolute extra revenue",AB3758,0) + IF($A$3="Absolute revenue per capita",AC3758,0)</f>
        <v>0</v>
      </c>
      <c r="Q3758" s="5">
        <f>-MIN(data!$B$4 / data!I4202 * data!P4202 / 100, data!N4202)</f>
        <v>0</v>
      </c>
      <c r="R3758" s="4">
        <f>-Q3758*K3758/1000</f>
        <v>0</v>
      </c>
      <c r="S3758" s="6">
        <f>-MIN(data!$B$5/(POWER(LN(I3758),2))*P3758/100, O3758)</f>
        <v>0</v>
      </c>
      <c r="T3758" s="6">
        <f>-S3758*L3758/100000</f>
        <v>0</v>
      </c>
      <c r="U3758" s="4">
        <f>N3758+Q3758</f>
        <v>18</v>
      </c>
      <c r="V3758" s="4" t="e">
        <f>P3758*I3758/100/R3758</f>
        <v>#DIV/0!</v>
      </c>
      <c r="W3758" s="4" t="e">
        <f>V3758*H3758</f>
        <v>#DIV/0!</v>
      </c>
      <c r="X3758" s="6">
        <f>O3758+S3758</f>
        <v>13</v>
      </c>
      <c r="Y3758" s="6" t="e">
        <f>P3758*I3758/100/T3758</f>
        <v>#DIV/0!</v>
      </c>
      <c r="Z3758" s="6" t="e">
        <f>Y3758*H3758</f>
        <v>#DIV/0!</v>
      </c>
      <c r="AB3758" s="1">
        <f t="shared" si="116"/>
        <v>0</v>
      </c>
      <c r="AC3758" s="1">
        <f t="shared" si="117"/>
        <v>0</v>
      </c>
    </row>
    <row r="3759" spans="4:29" x14ac:dyDescent="0.25">
      <c r="D3759" s="1">
        <v>1999</v>
      </c>
      <c r="E3759" s="1" t="s">
        <v>117</v>
      </c>
      <c r="F3759" s="2" t="s">
        <v>296</v>
      </c>
      <c r="G3759">
        <v>3</v>
      </c>
      <c r="H3759">
        <v>2024394</v>
      </c>
      <c r="I3759" s="1">
        <v>1021.578</v>
      </c>
      <c r="J3759" s="1">
        <v>464</v>
      </c>
      <c r="K3759" s="1">
        <v>27455.62</v>
      </c>
      <c r="L3759" s="1">
        <v>25000</v>
      </c>
      <c r="M3759" s="3">
        <v>3</v>
      </c>
      <c r="N3759">
        <v>16.899999999999999</v>
      </c>
      <c r="O3759">
        <v>12</v>
      </c>
      <c r="P3759" s="1">
        <f>IF($A$3="Percentage of government revenue per capita",$B$3,0) + IF($A$3="Absolute extra revenue",AB3759,0) + IF($A$3="Absolute revenue per capita",AC3759,0)</f>
        <v>0</v>
      </c>
      <c r="Q3759" s="5">
        <f>-MIN(data!$B$4 / data!I4203 * data!P4203 / 100, data!N4203)</f>
        <v>0</v>
      </c>
      <c r="R3759" s="4">
        <f>-Q3759*K3759/1000</f>
        <v>0</v>
      </c>
      <c r="S3759" s="6">
        <f>-MIN(data!$B$5/(POWER(LN(I3759),2))*P3759/100, O3759)</f>
        <v>0</v>
      </c>
      <c r="T3759" s="6">
        <f>-S3759*L3759/100000</f>
        <v>0</v>
      </c>
      <c r="U3759" s="4">
        <f>N3759+Q3759</f>
        <v>16.899999999999999</v>
      </c>
      <c r="V3759" s="4" t="e">
        <f>P3759*I3759/100/R3759</f>
        <v>#DIV/0!</v>
      </c>
      <c r="W3759" s="4" t="e">
        <f>V3759*H3759</f>
        <v>#DIV/0!</v>
      </c>
      <c r="X3759" s="6">
        <f>O3759+S3759</f>
        <v>12</v>
      </c>
      <c r="Y3759" s="6" t="e">
        <f>P3759*I3759/100/T3759</f>
        <v>#DIV/0!</v>
      </c>
      <c r="Z3759" s="6" t="e">
        <f>Y3759*H3759</f>
        <v>#DIV/0!</v>
      </c>
      <c r="AB3759" s="1">
        <f t="shared" si="116"/>
        <v>0</v>
      </c>
      <c r="AC3759" s="1">
        <f t="shared" si="117"/>
        <v>0</v>
      </c>
    </row>
    <row r="3760" spans="4:29" x14ac:dyDescent="0.25">
      <c r="D3760" s="1">
        <v>2000</v>
      </c>
      <c r="E3760" s="1" t="s">
        <v>117</v>
      </c>
      <c r="F3760" s="2" t="s">
        <v>296</v>
      </c>
      <c r="G3760">
        <v>3</v>
      </c>
      <c r="H3760">
        <v>2034819</v>
      </c>
      <c r="I3760" s="1">
        <v>1141.557</v>
      </c>
      <c r="J3760" s="1">
        <v>428</v>
      </c>
      <c r="K3760" s="1">
        <v>26750</v>
      </c>
      <c r="L3760" s="1">
        <v>25000</v>
      </c>
      <c r="M3760" s="3">
        <v>3</v>
      </c>
      <c r="N3760">
        <v>16</v>
      </c>
      <c r="O3760">
        <v>12</v>
      </c>
      <c r="P3760" s="1">
        <f>IF($A$3="Percentage of government revenue per capita",$B$3,0) + IF($A$3="Absolute extra revenue",AB3760,0) + IF($A$3="Absolute revenue per capita",AC3760,0)</f>
        <v>0</v>
      </c>
      <c r="Q3760" s="5">
        <f>-MIN(data!$B$4 / data!I4204 * data!P4204 / 100, data!N4204)</f>
        <v>0</v>
      </c>
      <c r="R3760" s="4">
        <f>-Q3760*K3760/1000</f>
        <v>0</v>
      </c>
      <c r="S3760" s="6">
        <f>-MIN(data!$B$5/(POWER(LN(I3760),2))*P3760/100, O3760)</f>
        <v>0</v>
      </c>
      <c r="T3760" s="6">
        <f>-S3760*L3760/100000</f>
        <v>0</v>
      </c>
      <c r="U3760" s="4">
        <f>N3760+Q3760</f>
        <v>16</v>
      </c>
      <c r="V3760" s="4" t="e">
        <f>P3760*I3760/100/R3760</f>
        <v>#DIV/0!</v>
      </c>
      <c r="W3760" s="4" t="e">
        <f>V3760*H3760</f>
        <v>#DIV/0!</v>
      </c>
      <c r="X3760" s="6">
        <f>O3760+S3760</f>
        <v>12</v>
      </c>
      <c r="Y3760" s="6" t="e">
        <f>P3760*I3760/100/T3760</f>
        <v>#DIV/0!</v>
      </c>
      <c r="Z3760" s="6" t="e">
        <f>Y3760*H3760</f>
        <v>#DIV/0!</v>
      </c>
      <c r="AB3760" s="1">
        <f t="shared" si="116"/>
        <v>0</v>
      </c>
      <c r="AC3760" s="1">
        <f t="shared" si="117"/>
        <v>0</v>
      </c>
    </row>
    <row r="3761" spans="4:29" x14ac:dyDescent="0.25">
      <c r="D3761" s="1">
        <v>2001</v>
      </c>
      <c r="E3761" s="1" t="s">
        <v>117</v>
      </c>
      <c r="F3761" s="2" t="s">
        <v>296</v>
      </c>
      <c r="G3761">
        <v>3</v>
      </c>
      <c r="H3761">
        <v>2042842</v>
      </c>
      <c r="I3761" s="1">
        <v>1041.5930000000001</v>
      </c>
      <c r="J3761" s="1">
        <v>397</v>
      </c>
      <c r="K3761" s="1">
        <v>26118.42</v>
      </c>
      <c r="L3761" s="1">
        <v>30000</v>
      </c>
      <c r="M3761" s="3">
        <v>3</v>
      </c>
      <c r="N3761">
        <v>15.2</v>
      </c>
      <c r="O3761">
        <v>10</v>
      </c>
      <c r="P3761" s="1">
        <f>IF($A$3="Percentage of government revenue per capita",$B$3,0) + IF($A$3="Absolute extra revenue",AB3761,0) + IF($A$3="Absolute revenue per capita",AC3761,0)</f>
        <v>0</v>
      </c>
      <c r="Q3761" s="5">
        <f>-MIN(data!$B$4 / data!I4205 * data!P4205 / 100, data!N4205)</f>
        <v>0</v>
      </c>
      <c r="R3761" s="4">
        <f>-Q3761*K3761/1000</f>
        <v>0</v>
      </c>
      <c r="S3761" s="6">
        <f>-MIN(data!$B$5/(POWER(LN(I3761),2))*P3761/100, O3761)</f>
        <v>0</v>
      </c>
      <c r="T3761" s="6">
        <f>-S3761*L3761/100000</f>
        <v>0</v>
      </c>
      <c r="U3761" s="4">
        <f>N3761+Q3761</f>
        <v>15.2</v>
      </c>
      <c r="V3761" s="4" t="e">
        <f>P3761*I3761/100/R3761</f>
        <v>#DIV/0!</v>
      </c>
      <c r="W3761" s="4" t="e">
        <f>V3761*H3761</f>
        <v>#DIV/0!</v>
      </c>
      <c r="X3761" s="6">
        <f>O3761+S3761</f>
        <v>10</v>
      </c>
      <c r="Y3761" s="6" t="e">
        <f>P3761*I3761/100/T3761</f>
        <v>#DIV/0!</v>
      </c>
      <c r="Z3761" s="6" t="e">
        <f>Y3761*H3761</f>
        <v>#DIV/0!</v>
      </c>
      <c r="AB3761" s="1">
        <f t="shared" si="116"/>
        <v>0</v>
      </c>
      <c r="AC3761" s="1">
        <f t="shared" si="117"/>
        <v>0</v>
      </c>
    </row>
    <row r="3762" spans="4:29" x14ac:dyDescent="0.25">
      <c r="D3762" s="1">
        <v>2002</v>
      </c>
      <c r="E3762" s="1" t="s">
        <v>117</v>
      </c>
      <c r="F3762" s="2" t="s">
        <v>296</v>
      </c>
      <c r="G3762">
        <v>3</v>
      </c>
      <c r="H3762">
        <v>2048928</v>
      </c>
      <c r="I3762" s="1">
        <v>1109.9459999999999</v>
      </c>
      <c r="J3762" s="1">
        <v>374</v>
      </c>
      <c r="K3762" s="1">
        <v>25616.44</v>
      </c>
      <c r="L3762" s="1">
        <v>18181.82</v>
      </c>
      <c r="M3762" s="3">
        <v>3</v>
      </c>
      <c r="N3762">
        <v>14.6</v>
      </c>
      <c r="O3762">
        <v>11</v>
      </c>
      <c r="P3762" s="1">
        <f>IF($A$3="Percentage of government revenue per capita",$B$3,0) + IF($A$3="Absolute extra revenue",AB3762,0) + IF($A$3="Absolute revenue per capita",AC3762,0)</f>
        <v>0</v>
      </c>
      <c r="Q3762" s="5">
        <f>-MIN(data!$B$4 / data!I4206 * data!P4206 / 100, data!N4206)</f>
        <v>0</v>
      </c>
      <c r="R3762" s="4">
        <f>-Q3762*K3762/1000</f>
        <v>0</v>
      </c>
      <c r="S3762" s="6">
        <f>-MIN(data!$B$5/(POWER(LN(I3762),2))*P3762/100, O3762)</f>
        <v>0</v>
      </c>
      <c r="T3762" s="6">
        <f>-S3762*L3762/100000</f>
        <v>0</v>
      </c>
      <c r="U3762" s="4">
        <f>N3762+Q3762</f>
        <v>14.6</v>
      </c>
      <c r="V3762" s="4" t="e">
        <f>P3762*I3762/100/R3762</f>
        <v>#DIV/0!</v>
      </c>
      <c r="W3762" s="4" t="e">
        <f>V3762*H3762</f>
        <v>#DIV/0!</v>
      </c>
      <c r="X3762" s="6">
        <f>O3762+S3762</f>
        <v>11</v>
      </c>
      <c r="Y3762" s="6" t="e">
        <f>P3762*I3762/100/T3762</f>
        <v>#DIV/0!</v>
      </c>
      <c r="Z3762" s="6" t="e">
        <f>Y3762*H3762</f>
        <v>#DIV/0!</v>
      </c>
      <c r="AB3762" s="1">
        <f t="shared" si="116"/>
        <v>0</v>
      </c>
      <c r="AC3762" s="1">
        <f t="shared" si="117"/>
        <v>0</v>
      </c>
    </row>
    <row r="3763" spans="4:29" x14ac:dyDescent="0.25">
      <c r="D3763" s="1">
        <v>2003</v>
      </c>
      <c r="E3763" s="1" t="s">
        <v>117</v>
      </c>
      <c r="F3763" s="2" t="s">
        <v>296</v>
      </c>
      <c r="G3763">
        <v>3</v>
      </c>
      <c r="H3763">
        <v>2053426</v>
      </c>
      <c r="I3763" s="1">
        <v>1191.2449999999999</v>
      </c>
      <c r="J3763" s="1">
        <v>358</v>
      </c>
      <c r="K3763" s="1">
        <v>25211.27</v>
      </c>
      <c r="L3763" s="1">
        <v>30000</v>
      </c>
      <c r="M3763" s="3">
        <v>2</v>
      </c>
      <c r="N3763">
        <v>14.2</v>
      </c>
      <c r="O3763">
        <v>10</v>
      </c>
      <c r="P3763" s="1">
        <f>IF($A$3="Percentage of government revenue per capita",$B$3,0) + IF($A$3="Absolute extra revenue",AB3763,0) + IF($A$3="Absolute revenue per capita",AC3763,0)</f>
        <v>0</v>
      </c>
      <c r="Q3763" s="5">
        <f>-MIN(data!$B$4 / data!I4207 * data!P4207 / 100, data!N4207)</f>
        <v>0</v>
      </c>
      <c r="R3763" s="4">
        <f>-Q3763*K3763/1000</f>
        <v>0</v>
      </c>
      <c r="S3763" s="6">
        <f>-MIN(data!$B$5/(POWER(LN(I3763),2))*P3763/100, O3763)</f>
        <v>0</v>
      </c>
      <c r="T3763" s="6">
        <f>-S3763*L3763/100000</f>
        <v>0</v>
      </c>
      <c r="U3763" s="4">
        <f>N3763+Q3763</f>
        <v>14.2</v>
      </c>
      <c r="V3763" s="4" t="e">
        <f>P3763*I3763/100/R3763</f>
        <v>#DIV/0!</v>
      </c>
      <c r="W3763" s="4" t="e">
        <f>V3763*H3763</f>
        <v>#DIV/0!</v>
      </c>
      <c r="X3763" s="6">
        <f>O3763+S3763</f>
        <v>10</v>
      </c>
      <c r="Y3763" s="6" t="e">
        <f>P3763*I3763/100/T3763</f>
        <v>#DIV/0!</v>
      </c>
      <c r="Z3763" s="6" t="e">
        <f>Y3763*H3763</f>
        <v>#DIV/0!</v>
      </c>
      <c r="AB3763" s="1">
        <f t="shared" si="116"/>
        <v>0</v>
      </c>
      <c r="AC3763" s="1">
        <f t="shared" si="117"/>
        <v>0</v>
      </c>
    </row>
    <row r="3764" spans="4:29" x14ac:dyDescent="0.25">
      <c r="D3764" s="1">
        <v>2004</v>
      </c>
      <c r="E3764" s="1" t="s">
        <v>117</v>
      </c>
      <c r="F3764" s="2" t="s">
        <v>296</v>
      </c>
      <c r="G3764">
        <v>3</v>
      </c>
      <c r="H3764">
        <v>2057048</v>
      </c>
      <c r="I3764" s="1">
        <v>1216.3630000000001</v>
      </c>
      <c r="J3764" s="1">
        <v>346</v>
      </c>
      <c r="K3764" s="1">
        <v>24714.29</v>
      </c>
      <c r="L3764" s="1">
        <v>20000</v>
      </c>
      <c r="M3764" s="3">
        <v>3</v>
      </c>
      <c r="N3764">
        <v>14</v>
      </c>
      <c r="O3764">
        <v>10</v>
      </c>
      <c r="P3764" s="1">
        <f>IF($A$3="Percentage of government revenue per capita",$B$3,0) + IF($A$3="Absolute extra revenue",AB3764,0) + IF($A$3="Absolute revenue per capita",AC3764,0)</f>
        <v>0</v>
      </c>
      <c r="Q3764" s="5">
        <f>-MIN(data!$B$4 / data!I4208 * data!P4208 / 100, data!N4208)</f>
        <v>0</v>
      </c>
      <c r="R3764" s="4">
        <f>-Q3764*K3764/1000</f>
        <v>0</v>
      </c>
      <c r="S3764" s="6">
        <f>-MIN(data!$B$5/(POWER(LN(I3764),2))*P3764/100, O3764)</f>
        <v>0</v>
      </c>
      <c r="T3764" s="6">
        <f>-S3764*L3764/100000</f>
        <v>0</v>
      </c>
      <c r="U3764" s="4">
        <f>N3764+Q3764</f>
        <v>14</v>
      </c>
      <c r="V3764" s="4" t="e">
        <f>P3764*I3764/100/R3764</f>
        <v>#DIV/0!</v>
      </c>
      <c r="W3764" s="4" t="e">
        <f>V3764*H3764</f>
        <v>#DIV/0!</v>
      </c>
      <c r="X3764" s="6">
        <f>O3764+S3764</f>
        <v>10</v>
      </c>
      <c r="Y3764" s="6" t="e">
        <f>P3764*I3764/100/T3764</f>
        <v>#DIV/0!</v>
      </c>
      <c r="Z3764" s="6" t="e">
        <f>Y3764*H3764</f>
        <v>#DIV/0!</v>
      </c>
      <c r="AB3764" s="1">
        <f t="shared" si="116"/>
        <v>0</v>
      </c>
      <c r="AC3764" s="1">
        <f t="shared" si="117"/>
        <v>0</v>
      </c>
    </row>
    <row r="3765" spans="4:29" x14ac:dyDescent="0.25">
      <c r="D3765" s="1">
        <v>2005</v>
      </c>
      <c r="E3765" s="1" t="s">
        <v>117</v>
      </c>
      <c r="F3765" s="2" t="s">
        <v>296</v>
      </c>
      <c r="G3765">
        <v>3</v>
      </c>
      <c r="H3765">
        <v>2060273</v>
      </c>
      <c r="I3765" s="1">
        <v>1210.2449999999999</v>
      </c>
      <c r="J3765" s="1">
        <v>331</v>
      </c>
      <c r="K3765" s="1">
        <v>24160.58</v>
      </c>
      <c r="L3765" s="1">
        <v>20000</v>
      </c>
      <c r="M3765" s="3">
        <v>2</v>
      </c>
      <c r="N3765">
        <v>13.7</v>
      </c>
      <c r="O3765">
        <v>10</v>
      </c>
      <c r="P3765" s="1">
        <f>IF($A$3="Percentage of government revenue per capita",$B$3,0) + IF($A$3="Absolute extra revenue",AB3765,0) + IF($A$3="Absolute revenue per capita",AC3765,0)</f>
        <v>0</v>
      </c>
      <c r="Q3765" s="5">
        <f>-MIN(data!$B$4 / data!I4209 * data!P4209 / 100, data!N4209)</f>
        <v>0</v>
      </c>
      <c r="R3765" s="4">
        <f>-Q3765*K3765/1000</f>
        <v>0</v>
      </c>
      <c r="S3765" s="6">
        <f>-MIN(data!$B$5/(POWER(LN(I3765),2))*P3765/100, O3765)</f>
        <v>0</v>
      </c>
      <c r="T3765" s="6">
        <f>-S3765*L3765/100000</f>
        <v>0</v>
      </c>
      <c r="U3765" s="4">
        <f>N3765+Q3765</f>
        <v>13.7</v>
      </c>
      <c r="V3765" s="4" t="e">
        <f>P3765*I3765/100/R3765</f>
        <v>#DIV/0!</v>
      </c>
      <c r="W3765" s="4" t="e">
        <f>V3765*H3765</f>
        <v>#DIV/0!</v>
      </c>
      <c r="X3765" s="6">
        <f>O3765+S3765</f>
        <v>10</v>
      </c>
      <c r="Y3765" s="6" t="e">
        <f>P3765*I3765/100/T3765</f>
        <v>#DIV/0!</v>
      </c>
      <c r="Z3765" s="6" t="e">
        <f>Y3765*H3765</f>
        <v>#DIV/0!</v>
      </c>
      <c r="AB3765" s="1">
        <f t="shared" si="116"/>
        <v>0</v>
      </c>
      <c r="AC3765" s="1">
        <f t="shared" si="117"/>
        <v>0</v>
      </c>
    </row>
    <row r="3766" spans="4:29" x14ac:dyDescent="0.25">
      <c r="D3766" s="1">
        <v>2006</v>
      </c>
      <c r="E3766" s="1" t="s">
        <v>117</v>
      </c>
      <c r="F3766" s="2" t="s">
        <v>296</v>
      </c>
      <c r="G3766">
        <v>3</v>
      </c>
      <c r="H3766">
        <v>2063131</v>
      </c>
      <c r="I3766" s="1">
        <v>1187.8610000000001</v>
      </c>
      <c r="J3766" s="1">
        <v>310</v>
      </c>
      <c r="K3766" s="1">
        <v>23664.12</v>
      </c>
      <c r="L3766" s="1">
        <v>22222.22</v>
      </c>
      <c r="M3766" s="3">
        <v>2</v>
      </c>
      <c r="N3766">
        <v>13.1</v>
      </c>
      <c r="O3766">
        <v>9</v>
      </c>
      <c r="P3766" s="1">
        <f>IF($A$3="Percentage of government revenue per capita",$B$3,0) + IF($A$3="Absolute extra revenue",AB3766,0) + IF($A$3="Absolute revenue per capita",AC3766,0)</f>
        <v>0</v>
      </c>
      <c r="Q3766" s="5">
        <f>-MIN(data!$B$4 / data!I4210 * data!P4210 / 100, data!N4210)</f>
        <v>0</v>
      </c>
      <c r="R3766" s="4">
        <f>-Q3766*K3766/1000</f>
        <v>0</v>
      </c>
      <c r="S3766" s="6">
        <f>-MIN(data!$B$5/(POWER(LN(I3766),2))*P3766/100, O3766)</f>
        <v>0</v>
      </c>
      <c r="T3766" s="6">
        <f>-S3766*L3766/100000</f>
        <v>0</v>
      </c>
      <c r="U3766" s="4">
        <f>N3766+Q3766</f>
        <v>13.1</v>
      </c>
      <c r="V3766" s="4" t="e">
        <f>P3766*I3766/100/R3766</f>
        <v>#DIV/0!</v>
      </c>
      <c r="W3766" s="4" t="e">
        <f>V3766*H3766</f>
        <v>#DIV/0!</v>
      </c>
      <c r="X3766" s="6">
        <f>O3766+S3766</f>
        <v>9</v>
      </c>
      <c r="Y3766" s="6" t="e">
        <f>P3766*I3766/100/T3766</f>
        <v>#DIV/0!</v>
      </c>
      <c r="Z3766" s="6" t="e">
        <f>Y3766*H3766</f>
        <v>#DIV/0!</v>
      </c>
      <c r="AB3766" s="1">
        <f t="shared" si="116"/>
        <v>0</v>
      </c>
      <c r="AC3766" s="1">
        <f t="shared" si="117"/>
        <v>0</v>
      </c>
    </row>
    <row r="3767" spans="4:29" x14ac:dyDescent="0.25">
      <c r="D3767" s="1">
        <v>2007</v>
      </c>
      <c r="E3767" s="1" t="s">
        <v>117</v>
      </c>
      <c r="F3767" s="2" t="s">
        <v>296</v>
      </c>
      <c r="G3767">
        <v>3</v>
      </c>
      <c r="H3767">
        <v>2065426</v>
      </c>
      <c r="I3767" s="1">
        <v>1311.152</v>
      </c>
      <c r="J3767" s="1">
        <v>288</v>
      </c>
      <c r="K3767" s="1">
        <v>23414.63</v>
      </c>
      <c r="L3767" s="1">
        <v>22222.22</v>
      </c>
      <c r="M3767" s="3">
        <v>2</v>
      </c>
      <c r="N3767">
        <v>12.3</v>
      </c>
      <c r="O3767">
        <v>9</v>
      </c>
      <c r="P3767" s="1">
        <f>IF($A$3="Percentage of government revenue per capita",$B$3,0) + IF($A$3="Absolute extra revenue",AB3767,0) + IF($A$3="Absolute revenue per capita",AC3767,0)</f>
        <v>0</v>
      </c>
      <c r="Q3767" s="5">
        <f>-MIN(data!$B$4 / data!I4211 * data!P4211 / 100, data!N4211)</f>
        <v>0</v>
      </c>
      <c r="R3767" s="4">
        <f>-Q3767*K3767/1000</f>
        <v>0</v>
      </c>
      <c r="S3767" s="6">
        <f>-MIN(data!$B$5/(POWER(LN(I3767),2))*P3767/100, O3767)</f>
        <v>0</v>
      </c>
      <c r="T3767" s="6">
        <f>-S3767*L3767/100000</f>
        <v>0</v>
      </c>
      <c r="U3767" s="4">
        <f>N3767+Q3767</f>
        <v>12.3</v>
      </c>
      <c r="V3767" s="4" t="e">
        <f>P3767*I3767/100/R3767</f>
        <v>#DIV/0!</v>
      </c>
      <c r="W3767" s="4" t="e">
        <f>V3767*H3767</f>
        <v>#DIV/0!</v>
      </c>
      <c r="X3767" s="6">
        <f>O3767+S3767</f>
        <v>9</v>
      </c>
      <c r="Y3767" s="6" t="e">
        <f>P3767*I3767/100/T3767</f>
        <v>#DIV/0!</v>
      </c>
      <c r="Z3767" s="6" t="e">
        <f>Y3767*H3767</f>
        <v>#DIV/0!</v>
      </c>
      <c r="AB3767" s="1">
        <f t="shared" si="116"/>
        <v>0</v>
      </c>
      <c r="AC3767" s="1">
        <f t="shared" si="117"/>
        <v>0</v>
      </c>
    </row>
    <row r="3768" spans="4:29" x14ac:dyDescent="0.25">
      <c r="D3768" s="1">
        <v>2008</v>
      </c>
      <c r="E3768" s="1" t="s">
        <v>117</v>
      </c>
      <c r="F3768" s="2" t="s">
        <v>296</v>
      </c>
      <c r="G3768">
        <v>3</v>
      </c>
      <c r="H3768">
        <v>2067313</v>
      </c>
      <c r="I3768" s="1">
        <v>1409.914</v>
      </c>
      <c r="J3768" s="1">
        <v>266</v>
      </c>
      <c r="K3768" s="1">
        <v>23130.43</v>
      </c>
      <c r="L3768" s="1">
        <v>25000</v>
      </c>
      <c r="M3768" s="3">
        <v>2</v>
      </c>
      <c r="N3768">
        <v>11.5</v>
      </c>
      <c r="O3768">
        <v>8</v>
      </c>
      <c r="P3768" s="1">
        <f>IF($A$3="Percentage of government revenue per capita",$B$3,0) + IF($A$3="Absolute extra revenue",AB3768,0) + IF($A$3="Absolute revenue per capita",AC3768,0)</f>
        <v>0</v>
      </c>
      <c r="Q3768" s="5">
        <f>-MIN(data!$B$4 / data!I4212 * data!P4212 / 100, data!N4212)</f>
        <v>0</v>
      </c>
      <c r="R3768" s="4">
        <f>-Q3768*K3768/1000</f>
        <v>0</v>
      </c>
      <c r="S3768" s="6">
        <f>-MIN(data!$B$5/(POWER(LN(I3768),2))*P3768/100, O3768)</f>
        <v>0</v>
      </c>
      <c r="T3768" s="6">
        <f>-S3768*L3768/100000</f>
        <v>0</v>
      </c>
      <c r="U3768" s="4">
        <f>N3768+Q3768</f>
        <v>11.5</v>
      </c>
      <c r="V3768" s="4" t="e">
        <f>P3768*I3768/100/R3768</f>
        <v>#DIV/0!</v>
      </c>
      <c r="W3768" s="4" t="e">
        <f>V3768*H3768</f>
        <v>#DIV/0!</v>
      </c>
      <c r="X3768" s="6">
        <f>O3768+S3768</f>
        <v>8</v>
      </c>
      <c r="Y3768" s="6" t="e">
        <f>P3768*I3768/100/T3768</f>
        <v>#DIV/0!</v>
      </c>
      <c r="Z3768" s="6" t="e">
        <f>Y3768*H3768</f>
        <v>#DIV/0!</v>
      </c>
      <c r="AB3768" s="1">
        <f t="shared" si="116"/>
        <v>0</v>
      </c>
      <c r="AC3768" s="1">
        <f t="shared" si="117"/>
        <v>0</v>
      </c>
    </row>
    <row r="3769" spans="4:29" x14ac:dyDescent="0.25">
      <c r="D3769" s="1">
        <v>2009</v>
      </c>
      <c r="E3769" s="1" t="s">
        <v>117</v>
      </c>
      <c r="F3769" s="2" t="s">
        <v>296</v>
      </c>
      <c r="G3769">
        <v>3</v>
      </c>
      <c r="H3769">
        <v>2069039</v>
      </c>
      <c r="I3769" s="1">
        <v>1320.9860000000001</v>
      </c>
      <c r="J3769" s="1">
        <v>250</v>
      </c>
      <c r="K3769" s="1">
        <v>22935.78</v>
      </c>
      <c r="L3769" s="1">
        <v>25000</v>
      </c>
      <c r="M3769" s="3">
        <v>2</v>
      </c>
      <c r="N3769">
        <v>10.9</v>
      </c>
      <c r="O3769">
        <v>8</v>
      </c>
      <c r="P3769" s="1">
        <f>IF($A$3="Percentage of government revenue per capita",$B$3,0) + IF($A$3="Absolute extra revenue",AB3769,0) + IF($A$3="Absolute revenue per capita",AC3769,0)</f>
        <v>0</v>
      </c>
      <c r="Q3769" s="5">
        <f>-MIN(data!$B$4 / data!I4213 * data!P4213 / 100, data!N4213)</f>
        <v>0</v>
      </c>
      <c r="R3769" s="4">
        <f>-Q3769*K3769/1000</f>
        <v>0</v>
      </c>
      <c r="S3769" s="6">
        <f>-MIN(data!$B$5/(POWER(LN(I3769),2))*P3769/100, O3769)</f>
        <v>0</v>
      </c>
      <c r="T3769" s="6">
        <f>-S3769*L3769/100000</f>
        <v>0</v>
      </c>
      <c r="U3769" s="4">
        <f>N3769+Q3769</f>
        <v>10.9</v>
      </c>
      <c r="V3769" s="4" t="e">
        <f>P3769*I3769/100/R3769</f>
        <v>#DIV/0!</v>
      </c>
      <c r="W3769" s="4" t="e">
        <f>V3769*H3769</f>
        <v>#DIV/0!</v>
      </c>
      <c r="X3769" s="6">
        <f>O3769+S3769</f>
        <v>8</v>
      </c>
      <c r="Y3769" s="6" t="e">
        <f>P3769*I3769/100/T3769</f>
        <v>#DIV/0!</v>
      </c>
      <c r="Z3769" s="6" t="e">
        <f>Y3769*H3769</f>
        <v>#DIV/0!</v>
      </c>
      <c r="AB3769" s="1">
        <f t="shared" si="116"/>
        <v>0</v>
      </c>
      <c r="AC3769" s="1">
        <f t="shared" si="117"/>
        <v>0</v>
      </c>
    </row>
    <row r="3770" spans="4:29" x14ac:dyDescent="0.25">
      <c r="D3770" s="1">
        <v>2010</v>
      </c>
      <c r="E3770" s="1" t="s">
        <v>117</v>
      </c>
      <c r="F3770" s="2" t="s">
        <v>296</v>
      </c>
      <c r="G3770">
        <v>3</v>
      </c>
      <c r="H3770">
        <v>2070741</v>
      </c>
      <c r="I3770" s="1">
        <v>1352.421</v>
      </c>
      <c r="J3770" s="1">
        <v>239</v>
      </c>
      <c r="K3770" s="1">
        <v>22980.77</v>
      </c>
      <c r="L3770" s="1">
        <v>25000</v>
      </c>
      <c r="M3770" s="3">
        <v>2</v>
      </c>
      <c r="N3770">
        <v>10.4</v>
      </c>
      <c r="O3770">
        <v>8</v>
      </c>
      <c r="P3770" s="1">
        <f>IF($A$3="Percentage of government revenue per capita",$B$3,0) + IF($A$3="Absolute extra revenue",AB3770,0) + IF($A$3="Absolute revenue per capita",AC3770,0)</f>
        <v>0</v>
      </c>
      <c r="Q3770" s="5">
        <f>-MIN(data!$B$4 / data!I4214 * data!P4214 / 100, data!N4214)</f>
        <v>0</v>
      </c>
      <c r="R3770" s="4">
        <f>-Q3770*K3770/1000</f>
        <v>0</v>
      </c>
      <c r="S3770" s="6">
        <f>-MIN(data!$B$5/(POWER(LN(I3770),2))*P3770/100, O3770)</f>
        <v>0</v>
      </c>
      <c r="T3770" s="6">
        <f>-S3770*L3770/100000</f>
        <v>0</v>
      </c>
      <c r="U3770" s="4">
        <f>N3770+Q3770</f>
        <v>10.4</v>
      </c>
      <c r="V3770" s="4" t="e">
        <f>P3770*I3770/100/R3770</f>
        <v>#DIV/0!</v>
      </c>
      <c r="W3770" s="4" t="e">
        <f>V3770*H3770</f>
        <v>#DIV/0!</v>
      </c>
      <c r="X3770" s="6">
        <f>O3770+S3770</f>
        <v>8</v>
      </c>
      <c r="Y3770" s="6" t="e">
        <f>P3770*I3770/100/T3770</f>
        <v>#DIV/0!</v>
      </c>
      <c r="Z3770" s="6" t="e">
        <f>Y3770*H3770</f>
        <v>#DIV/0!</v>
      </c>
      <c r="AB3770" s="1">
        <f t="shared" si="116"/>
        <v>0</v>
      </c>
      <c r="AC3770" s="1">
        <f t="shared" si="117"/>
        <v>0</v>
      </c>
    </row>
    <row r="3771" spans="4:29" x14ac:dyDescent="0.25">
      <c r="D3771" s="1">
        <v>2011</v>
      </c>
      <c r="E3771" s="1" t="s">
        <v>117</v>
      </c>
      <c r="F3771" s="2" t="s">
        <v>296</v>
      </c>
      <c r="G3771">
        <v>3</v>
      </c>
      <c r="H3771">
        <v>2072487</v>
      </c>
      <c r="I3771" s="1">
        <v>1354.1</v>
      </c>
      <c r="J3771" s="1">
        <v>236</v>
      </c>
      <c r="K3771" s="1">
        <v>22912.62</v>
      </c>
      <c r="L3771" s="1">
        <v>28571.43</v>
      </c>
      <c r="M3771" s="3">
        <v>2</v>
      </c>
      <c r="N3771">
        <v>10.3</v>
      </c>
      <c r="O3771">
        <v>7</v>
      </c>
      <c r="P3771" s="1">
        <f>IF($A$3="Percentage of government revenue per capita",$B$3,0) + IF($A$3="Absolute extra revenue",AB3771,0) + IF($A$3="Absolute revenue per capita",AC3771,0)</f>
        <v>0</v>
      </c>
      <c r="Q3771" s="5">
        <f>-MIN(data!$B$4 / data!I4215 * data!P4215 / 100, data!N4215)</f>
        <v>0</v>
      </c>
      <c r="R3771" s="4">
        <f>-Q3771*K3771/1000</f>
        <v>0</v>
      </c>
      <c r="S3771" s="6">
        <f>-MIN(data!$B$5/(POWER(LN(I3771),2))*P3771/100, O3771)</f>
        <v>0</v>
      </c>
      <c r="T3771" s="6">
        <f>-S3771*L3771/100000</f>
        <v>0</v>
      </c>
      <c r="U3771" s="4">
        <f>N3771+Q3771</f>
        <v>10.3</v>
      </c>
      <c r="V3771" s="4" t="e">
        <f>P3771*I3771/100/R3771</f>
        <v>#DIV/0!</v>
      </c>
      <c r="W3771" s="4" t="e">
        <f>V3771*H3771</f>
        <v>#DIV/0!</v>
      </c>
      <c r="X3771" s="6">
        <f>O3771+S3771</f>
        <v>7</v>
      </c>
      <c r="Y3771" s="6" t="e">
        <f>P3771*I3771/100/T3771</f>
        <v>#DIV/0!</v>
      </c>
      <c r="Z3771" s="6" t="e">
        <f>Y3771*H3771</f>
        <v>#DIV/0!</v>
      </c>
      <c r="AB3771" s="1">
        <f t="shared" si="116"/>
        <v>0</v>
      </c>
      <c r="AC3771" s="1">
        <f t="shared" si="117"/>
        <v>0</v>
      </c>
    </row>
    <row r="3772" spans="4:29" x14ac:dyDescent="0.25">
      <c r="D3772" s="1">
        <v>2012</v>
      </c>
      <c r="E3772" s="1" t="s">
        <v>117</v>
      </c>
      <c r="F3772" s="2" t="s">
        <v>296</v>
      </c>
      <c r="G3772">
        <v>3</v>
      </c>
      <c r="H3772">
        <v>2074278</v>
      </c>
      <c r="I3772" s="1">
        <v>1332.44</v>
      </c>
      <c r="J3772" s="1">
        <v>240</v>
      </c>
      <c r="K3772" s="1">
        <v>23076.92</v>
      </c>
      <c r="L3772" s="1">
        <v>25000</v>
      </c>
      <c r="M3772" s="3">
        <v>2</v>
      </c>
      <c r="N3772">
        <v>10.4</v>
      </c>
      <c r="O3772">
        <v>8</v>
      </c>
      <c r="P3772" s="1">
        <f>IF($A$3="Percentage of government revenue per capita",$B$3,0) + IF($A$3="Absolute extra revenue",AB3772,0) + IF($A$3="Absolute revenue per capita",AC3772,0)</f>
        <v>0</v>
      </c>
      <c r="Q3772" s="5">
        <f>-MIN(data!$B$4 / data!I4216 * data!P4216 / 100, data!N4216)</f>
        <v>0</v>
      </c>
      <c r="R3772" s="4">
        <f>-Q3772*K3772/1000</f>
        <v>0</v>
      </c>
      <c r="S3772" s="6">
        <f>-MIN(data!$B$5/(POWER(LN(I3772),2))*P3772/100, O3772)</f>
        <v>0</v>
      </c>
      <c r="T3772" s="6">
        <f>-S3772*L3772/100000</f>
        <v>0</v>
      </c>
      <c r="U3772" s="4">
        <f>N3772+Q3772</f>
        <v>10.4</v>
      </c>
      <c r="V3772" s="4" t="e">
        <f>P3772*I3772/100/R3772</f>
        <v>#DIV/0!</v>
      </c>
      <c r="W3772" s="4" t="e">
        <f>V3772*H3772</f>
        <v>#DIV/0!</v>
      </c>
      <c r="X3772" s="6">
        <f>O3772+S3772</f>
        <v>8</v>
      </c>
      <c r="Y3772" s="6" t="e">
        <f>P3772*I3772/100/T3772</f>
        <v>#DIV/0!</v>
      </c>
      <c r="Z3772" s="6" t="e">
        <f>Y3772*H3772</f>
        <v>#DIV/0!</v>
      </c>
      <c r="AB3772" s="1">
        <f t="shared" si="116"/>
        <v>0</v>
      </c>
      <c r="AC3772" s="1">
        <f t="shared" si="117"/>
        <v>0</v>
      </c>
    </row>
    <row r="3773" spans="4:29" x14ac:dyDescent="0.25">
      <c r="D3773" s="1">
        <v>2013</v>
      </c>
      <c r="E3773" s="1" t="s">
        <v>117</v>
      </c>
      <c r="F3773" s="2" t="s">
        <v>296</v>
      </c>
      <c r="G3773">
        <v>3</v>
      </c>
      <c r="H3773">
        <v>2076067</v>
      </c>
      <c r="I3773" s="1">
        <v>1290.4090000000001</v>
      </c>
      <c r="J3773" s="1">
        <v>251</v>
      </c>
      <c r="K3773" s="1">
        <v>23240.74</v>
      </c>
      <c r="L3773" s="1">
        <v>25000</v>
      </c>
      <c r="M3773" s="3">
        <v>2</v>
      </c>
      <c r="N3773">
        <v>10.8</v>
      </c>
      <c r="O3773">
        <v>8</v>
      </c>
      <c r="P3773" s="1">
        <f>IF($A$3="Percentage of government revenue per capita",$B$3,0) + IF($A$3="Absolute extra revenue",AB3773,0) + IF($A$3="Absolute revenue per capita",AC3773,0)</f>
        <v>0</v>
      </c>
      <c r="Q3773" s="5">
        <f>-MIN(data!$B$4 / data!I4217 * data!P4217 / 100, data!N4217)</f>
        <v>0</v>
      </c>
      <c r="R3773" s="4">
        <f>-Q3773*K3773/1000</f>
        <v>0</v>
      </c>
      <c r="S3773" s="6">
        <f>-MIN(data!$B$5/(POWER(LN(I3773),2))*P3773/100, O3773)</f>
        <v>0</v>
      </c>
      <c r="T3773" s="6">
        <f>-S3773*L3773/100000</f>
        <v>0</v>
      </c>
      <c r="U3773" s="4">
        <f>N3773+Q3773</f>
        <v>10.8</v>
      </c>
      <c r="V3773" s="4" t="e">
        <f>P3773*I3773/100/R3773</f>
        <v>#DIV/0!</v>
      </c>
      <c r="W3773" s="4" t="e">
        <f>V3773*H3773</f>
        <v>#DIV/0!</v>
      </c>
      <c r="X3773" s="6">
        <f>O3773+S3773</f>
        <v>8</v>
      </c>
      <c r="Y3773" s="6" t="e">
        <f>P3773*I3773/100/T3773</f>
        <v>#DIV/0!</v>
      </c>
      <c r="Z3773" s="6" t="e">
        <f>Y3773*H3773</f>
        <v>#DIV/0!</v>
      </c>
      <c r="AB3773" s="1">
        <f t="shared" si="116"/>
        <v>0</v>
      </c>
      <c r="AC3773" s="1">
        <f t="shared" si="117"/>
        <v>0</v>
      </c>
    </row>
    <row r="3774" spans="4:29" x14ac:dyDescent="0.25">
      <c r="D3774" s="1">
        <v>2014</v>
      </c>
      <c r="E3774" s="1" t="s">
        <v>117</v>
      </c>
      <c r="F3774" s="2" t="s">
        <v>296</v>
      </c>
      <c r="G3774">
        <v>3</v>
      </c>
      <c r="H3774">
        <v>2077775</v>
      </c>
      <c r="I3774" s="1">
        <v>1321.88</v>
      </c>
      <c r="J3774" s="1">
        <v>267</v>
      </c>
      <c r="K3774" s="1">
        <v>23421.05</v>
      </c>
      <c r="L3774" s="1">
        <v>25000</v>
      </c>
      <c r="M3774" s="3">
        <v>2</v>
      </c>
      <c r="N3774">
        <v>11.4</v>
      </c>
      <c r="O3774">
        <v>8</v>
      </c>
      <c r="P3774" s="1">
        <f>IF($A$3="Percentage of government revenue per capita",$B$3,0) + IF($A$3="Absolute extra revenue",AB3774,0) + IF($A$3="Absolute revenue per capita",AC3774,0)</f>
        <v>0</v>
      </c>
      <c r="Q3774" s="5">
        <f>-MIN(data!$B$4 / data!I4218 * data!P4218 / 100, data!N4218)</f>
        <v>0</v>
      </c>
      <c r="R3774" s="4">
        <f>-Q3774*K3774/1000</f>
        <v>0</v>
      </c>
      <c r="S3774" s="6">
        <f>-MIN(data!$B$5/(POWER(LN(I3774),2))*P3774/100, O3774)</f>
        <v>0</v>
      </c>
      <c r="T3774" s="6">
        <f>-S3774*L3774/100000</f>
        <v>0</v>
      </c>
      <c r="U3774" s="4">
        <f>N3774+Q3774</f>
        <v>11.4</v>
      </c>
      <c r="V3774" s="4" t="e">
        <f>P3774*I3774/100/R3774</f>
        <v>#DIV/0!</v>
      </c>
      <c r="W3774" s="4" t="e">
        <f>V3774*H3774</f>
        <v>#DIV/0!</v>
      </c>
      <c r="X3774" s="6">
        <f>O3774+S3774</f>
        <v>8</v>
      </c>
      <c r="Y3774" s="6" t="e">
        <f>P3774*I3774/100/T3774</f>
        <v>#DIV/0!</v>
      </c>
      <c r="Z3774" s="6" t="e">
        <f>Y3774*H3774</f>
        <v>#DIV/0!</v>
      </c>
      <c r="AB3774" s="1">
        <f t="shared" si="116"/>
        <v>0</v>
      </c>
      <c r="AC3774" s="1">
        <f t="shared" si="117"/>
        <v>0</v>
      </c>
    </row>
    <row r="3775" spans="4:29" x14ac:dyDescent="0.25">
      <c r="D3775" s="1">
        <v>2015</v>
      </c>
      <c r="E3775" s="1" t="s">
        <v>117</v>
      </c>
      <c r="F3775" s="2" t="s">
        <v>296</v>
      </c>
      <c r="G3775">
        <v>3</v>
      </c>
      <c r="H3775">
        <v>2079328</v>
      </c>
      <c r="I3775" s="1">
        <v>1426.4490000000001</v>
      </c>
      <c r="J3775" s="1">
        <v>286</v>
      </c>
      <c r="K3775" s="1">
        <v>23442.62</v>
      </c>
      <c r="M3775" s="3">
        <v>2</v>
      </c>
      <c r="N3775">
        <v>12.2</v>
      </c>
      <c r="O3775">
        <v>8</v>
      </c>
      <c r="P3775" s="1">
        <f>IF($A$3="Percentage of government revenue per capita",$B$3,0) + IF($A$3="Absolute extra revenue",AB3775,0) + IF($A$3="Absolute revenue per capita",AC3775,0)</f>
        <v>0</v>
      </c>
      <c r="Q3775" s="5">
        <f>-MIN(data!$B$4 / data!I4219 * data!P4219 / 100, data!N4219)</f>
        <v>0</v>
      </c>
      <c r="R3775" s="4">
        <f>-Q3775*K3775/1000</f>
        <v>0</v>
      </c>
      <c r="S3775" s="6">
        <f>-MIN(data!$B$5/(POWER(LN(I3775),2))*P3775/100, O3775)</f>
        <v>0</v>
      </c>
      <c r="T3775" s="6">
        <f>-S3775*L3775/100000</f>
        <v>0</v>
      </c>
      <c r="U3775" s="4">
        <f>N3775+Q3775</f>
        <v>12.2</v>
      </c>
      <c r="V3775" s="4" t="e">
        <f>P3775*I3775/100/R3775</f>
        <v>#DIV/0!</v>
      </c>
      <c r="W3775" s="4" t="e">
        <f>V3775*H3775</f>
        <v>#DIV/0!</v>
      </c>
      <c r="X3775" s="6">
        <f>O3775+S3775</f>
        <v>8</v>
      </c>
      <c r="Y3775" s="6" t="e">
        <f>P3775*I3775/100/T3775</f>
        <v>#DIV/0!</v>
      </c>
      <c r="Z3775" s="6" t="e">
        <f>Y3775*H3775</f>
        <v>#DIV/0!</v>
      </c>
      <c r="AB3775" s="1">
        <f t="shared" si="116"/>
        <v>0</v>
      </c>
      <c r="AC3775" s="1">
        <f t="shared" si="117"/>
        <v>0</v>
      </c>
    </row>
    <row r="3776" spans="4:29" x14ac:dyDescent="0.25">
      <c r="D3776" s="1">
        <v>2016</v>
      </c>
      <c r="E3776" s="1" t="s">
        <v>117</v>
      </c>
      <c r="F3776" s="2" t="s">
        <v>296</v>
      </c>
      <c r="G3776">
        <v>3</v>
      </c>
      <c r="H3776">
        <v>2080745</v>
      </c>
      <c r="I3776" s="1">
        <v>1428.826</v>
      </c>
      <c r="J3776" s="1">
        <v>305</v>
      </c>
      <c r="K3776" s="1">
        <v>23461.54</v>
      </c>
      <c r="M3776" s="3"/>
      <c r="N3776">
        <v>13</v>
      </c>
      <c r="O3776"/>
      <c r="P3776" s="1">
        <f>IF($A$3="Percentage of government revenue per capita",$B$3,0) + IF($A$3="Absolute extra revenue",AB3776,0) + IF($A$3="Absolute revenue per capita",AC3776,0)</f>
        <v>0</v>
      </c>
      <c r="Q3776" s="5">
        <f>-MIN(data!$B$4 / data!I4220 * data!P4220 / 100, data!N4220)</f>
        <v>0</v>
      </c>
      <c r="R3776" s="4">
        <f>-Q3776*K3776/1000</f>
        <v>0</v>
      </c>
      <c r="S3776" s="6">
        <f>-MIN(data!$B$5/(POWER(LN(I3776),2))*P3776/100, O3776)</f>
        <v>0</v>
      </c>
      <c r="T3776" s="6">
        <f>-S3776*L3776/100000</f>
        <v>0</v>
      </c>
      <c r="U3776" s="4">
        <f>N3776+Q3776</f>
        <v>13</v>
      </c>
      <c r="V3776" s="4" t="e">
        <f>P3776*I3776/100/R3776</f>
        <v>#DIV/0!</v>
      </c>
      <c r="W3776" s="4" t="e">
        <f>V3776*H3776</f>
        <v>#DIV/0!</v>
      </c>
      <c r="X3776" s="6">
        <f>O3776+S3776</f>
        <v>0</v>
      </c>
      <c r="Y3776" s="6" t="e">
        <f>P3776*I3776/100/T3776</f>
        <v>#DIV/0!</v>
      </c>
      <c r="Z3776" s="6" t="e">
        <f>Y3776*H3776</f>
        <v>#DIV/0!</v>
      </c>
      <c r="AB3776" s="1">
        <f t="shared" si="116"/>
        <v>0</v>
      </c>
      <c r="AC3776" s="1">
        <f t="shared" si="117"/>
        <v>0</v>
      </c>
    </row>
    <row r="3777" spans="4:29" x14ac:dyDescent="0.25">
      <c r="D3777" s="1">
        <v>1980</v>
      </c>
      <c r="E3777" s="1" t="s">
        <v>113</v>
      </c>
      <c r="F3777" s="2" t="s">
        <v>297</v>
      </c>
      <c r="G3777">
        <v>1</v>
      </c>
      <c r="H3777">
        <v>8716553</v>
      </c>
      <c r="I3777" s="1">
        <v>73.113740000000007</v>
      </c>
      <c r="J3777" s="1">
        <v>67445</v>
      </c>
      <c r="K3777" s="1">
        <v>387614.9</v>
      </c>
      <c r="M3777" s="3"/>
      <c r="N3777">
        <v>174</v>
      </c>
      <c r="O3777"/>
      <c r="P3777" s="1">
        <f>IF($A$3="Percentage of government revenue per capita",$B$3,0) + IF($A$3="Absolute extra revenue",AB3777,0) + IF($A$3="Absolute revenue per capita",AC3777,0)</f>
        <v>0</v>
      </c>
      <c r="Q3777" s="5">
        <f>-MIN(data!$B$4 / data!I4036 * data!P4036 / 100, data!N4036)</f>
        <v>0</v>
      </c>
      <c r="R3777" s="4">
        <f>-Q3777*K3777/1000</f>
        <v>0</v>
      </c>
      <c r="S3777" s="6">
        <f>-MIN(data!$B$5/(POWER(LN(I3777),2))*P3777/100, O3777)</f>
        <v>0</v>
      </c>
      <c r="T3777" s="6">
        <f>-S3777*L3777/100000</f>
        <v>0</v>
      </c>
      <c r="U3777" s="4">
        <f>N3777+Q3777</f>
        <v>174</v>
      </c>
      <c r="V3777" s="4" t="e">
        <f>P3777*I3777/100/R3777</f>
        <v>#DIV/0!</v>
      </c>
      <c r="W3777" s="4" t="e">
        <f>V3777*H3777</f>
        <v>#DIV/0!</v>
      </c>
      <c r="X3777" s="6">
        <f>O3777+S3777</f>
        <v>0</v>
      </c>
      <c r="Y3777" s="6" t="e">
        <f>P3777*I3777/100/T3777</f>
        <v>#DIV/0!</v>
      </c>
      <c r="Z3777" s="6" t="e">
        <f>Y3777*H3777</f>
        <v>#DIV/0!</v>
      </c>
      <c r="AB3777" s="1">
        <f t="shared" si="116"/>
        <v>0</v>
      </c>
      <c r="AC3777" s="1">
        <f t="shared" si="117"/>
        <v>0</v>
      </c>
    </row>
    <row r="3778" spans="4:29" x14ac:dyDescent="0.25">
      <c r="D3778" s="1">
        <v>1981</v>
      </c>
      <c r="E3778" s="1" t="s">
        <v>113</v>
      </c>
      <c r="F3778" s="2" t="s">
        <v>297</v>
      </c>
      <c r="G3778">
        <v>1</v>
      </c>
      <c r="H3778">
        <v>8971345</v>
      </c>
      <c r="I3778" s="1">
        <v>58.310960000000001</v>
      </c>
      <c r="J3778" s="1">
        <v>70045</v>
      </c>
      <c r="K3778" s="1">
        <v>395734.5</v>
      </c>
      <c r="M3778" s="3"/>
      <c r="N3778">
        <v>177</v>
      </c>
      <c r="O3778"/>
      <c r="P3778" s="1">
        <f>IF($A$3="Percentage of government revenue per capita",$B$3,0) + IF($A$3="Absolute extra revenue",AB3778,0) + IF($A$3="Absolute revenue per capita",AC3778,0)</f>
        <v>0</v>
      </c>
      <c r="Q3778" s="5">
        <f>-MIN(data!$B$4 / data!I4037 * data!P4037 / 100, data!N4037)</f>
        <v>0</v>
      </c>
      <c r="R3778" s="4">
        <f>-Q3778*K3778/1000</f>
        <v>0</v>
      </c>
      <c r="S3778" s="6">
        <f>-MIN(data!$B$5/(POWER(LN(I3778),2))*P3778/100, O3778)</f>
        <v>0</v>
      </c>
      <c r="T3778" s="6">
        <f>-S3778*L3778/100000</f>
        <v>0</v>
      </c>
      <c r="U3778" s="4">
        <f>N3778+Q3778</f>
        <v>177</v>
      </c>
      <c r="V3778" s="4" t="e">
        <f>P3778*I3778/100/R3778</f>
        <v>#DIV/0!</v>
      </c>
      <c r="W3778" s="4" t="e">
        <f>V3778*H3778</f>
        <v>#DIV/0!</v>
      </c>
      <c r="X3778" s="6">
        <f>O3778+S3778</f>
        <v>0</v>
      </c>
      <c r="Y3778" s="6" t="e">
        <f>P3778*I3778/100/T3778</f>
        <v>#DIV/0!</v>
      </c>
      <c r="Z3778" s="6" t="e">
        <f>Y3778*H3778</f>
        <v>#DIV/0!</v>
      </c>
      <c r="AB3778" s="1">
        <f t="shared" si="116"/>
        <v>0</v>
      </c>
      <c r="AC3778" s="1">
        <f t="shared" si="117"/>
        <v>0</v>
      </c>
    </row>
    <row r="3779" spans="4:29" x14ac:dyDescent="0.25">
      <c r="D3779" s="1">
        <v>1982</v>
      </c>
      <c r="E3779" s="1" t="s">
        <v>113</v>
      </c>
      <c r="F3779" s="2" t="s">
        <v>297</v>
      </c>
      <c r="G3779">
        <v>1</v>
      </c>
      <c r="H3779">
        <v>9234129</v>
      </c>
      <c r="I3779" s="1">
        <v>51.35913</v>
      </c>
      <c r="J3779" s="1">
        <v>72640</v>
      </c>
      <c r="K3779" s="1">
        <v>404004.4</v>
      </c>
      <c r="M3779" s="3"/>
      <c r="N3779">
        <v>179.8</v>
      </c>
      <c r="O3779"/>
      <c r="P3779" s="1">
        <f>IF($A$3="Percentage of government revenue per capita",$B$3,0) + IF($A$3="Absolute extra revenue",AB3779,0) + IF($A$3="Absolute revenue per capita",AC3779,0)</f>
        <v>0</v>
      </c>
      <c r="Q3779" s="5">
        <f>-MIN(data!$B$4 / data!I4038 * data!P4038 / 100, data!N4038)</f>
        <v>0</v>
      </c>
      <c r="R3779" s="4">
        <f>-Q3779*K3779/1000</f>
        <v>0</v>
      </c>
      <c r="S3779" s="6">
        <f>-MIN(data!$B$5/(POWER(LN(I3779),2))*P3779/100, O3779)</f>
        <v>0</v>
      </c>
      <c r="T3779" s="6">
        <f>-S3779*L3779/100000</f>
        <v>0</v>
      </c>
      <c r="U3779" s="4">
        <f>N3779+Q3779</f>
        <v>179.8</v>
      </c>
      <c r="V3779" s="4" t="e">
        <f>P3779*I3779/100/R3779</f>
        <v>#DIV/0!</v>
      </c>
      <c r="W3779" s="4" t="e">
        <f>V3779*H3779</f>
        <v>#DIV/0!</v>
      </c>
      <c r="X3779" s="6">
        <f>O3779+S3779</f>
        <v>0</v>
      </c>
      <c r="Y3779" s="6" t="e">
        <f>P3779*I3779/100/T3779</f>
        <v>#DIV/0!</v>
      </c>
      <c r="Z3779" s="6" t="e">
        <f>Y3779*H3779</f>
        <v>#DIV/0!</v>
      </c>
      <c r="AB3779" s="1">
        <f t="shared" si="116"/>
        <v>0</v>
      </c>
      <c r="AC3779" s="1">
        <f t="shared" si="117"/>
        <v>0</v>
      </c>
    </row>
    <row r="3780" spans="4:29" x14ac:dyDescent="0.25">
      <c r="D3780" s="1">
        <v>1983</v>
      </c>
      <c r="E3780" s="1" t="s">
        <v>113</v>
      </c>
      <c r="F3780" s="2" t="s">
        <v>297</v>
      </c>
      <c r="G3780">
        <v>1</v>
      </c>
      <c r="H3780">
        <v>9504281</v>
      </c>
      <c r="I3780" s="1">
        <v>47.594749999999998</v>
      </c>
      <c r="J3780" s="1">
        <v>74911</v>
      </c>
      <c r="K3780" s="1">
        <v>412505.5</v>
      </c>
      <c r="M3780" s="3"/>
      <c r="N3780">
        <v>181.6</v>
      </c>
      <c r="O3780"/>
      <c r="P3780" s="1">
        <f>IF($A$3="Percentage of government revenue per capita",$B$3,0) + IF($A$3="Absolute extra revenue",AB3780,0) + IF($A$3="Absolute revenue per capita",AC3780,0)</f>
        <v>0</v>
      </c>
      <c r="Q3780" s="5">
        <f>-MIN(data!$B$4 / data!I4039 * data!P4039 / 100, data!N4039)</f>
        <v>0</v>
      </c>
      <c r="R3780" s="4">
        <f>-Q3780*K3780/1000</f>
        <v>0</v>
      </c>
      <c r="S3780" s="6">
        <f>-MIN(data!$B$5/(POWER(LN(I3780),2))*P3780/100, O3780)</f>
        <v>0</v>
      </c>
      <c r="T3780" s="6">
        <f>-S3780*L3780/100000</f>
        <v>0</v>
      </c>
      <c r="U3780" s="4">
        <f>N3780+Q3780</f>
        <v>181.6</v>
      </c>
      <c r="V3780" s="4" t="e">
        <f>P3780*I3780/100/R3780</f>
        <v>#DIV/0!</v>
      </c>
      <c r="W3780" s="4" t="e">
        <f>V3780*H3780</f>
        <v>#DIV/0!</v>
      </c>
      <c r="X3780" s="6">
        <f>O3780+S3780</f>
        <v>0</v>
      </c>
      <c r="Y3780" s="6" t="e">
        <f>P3780*I3780/100/T3780</f>
        <v>#DIV/0!</v>
      </c>
      <c r="Z3780" s="6" t="e">
        <f>Y3780*H3780</f>
        <v>#DIV/0!</v>
      </c>
      <c r="AB3780" s="1">
        <f t="shared" ref="AB3780:AB3843" si="118">$B$3*100/H3780/I3780</f>
        <v>0</v>
      </c>
      <c r="AC3780" s="1">
        <f t="shared" ref="AC3780:AC3843" si="119">$B$3/I3780*100</f>
        <v>0</v>
      </c>
    </row>
    <row r="3781" spans="4:29" x14ac:dyDescent="0.25">
      <c r="D3781" s="1">
        <v>1984</v>
      </c>
      <c r="E3781" s="1" t="s">
        <v>113</v>
      </c>
      <c r="F3781" s="2" t="s">
        <v>297</v>
      </c>
      <c r="G3781">
        <v>1</v>
      </c>
      <c r="H3781">
        <v>9780872</v>
      </c>
      <c r="I3781" s="1">
        <v>50.06212</v>
      </c>
      <c r="J3781" s="1">
        <v>76804</v>
      </c>
      <c r="K3781" s="1">
        <v>421305.5</v>
      </c>
      <c r="M3781" s="3"/>
      <c r="N3781">
        <v>182.3</v>
      </c>
      <c r="O3781"/>
      <c r="P3781" s="1">
        <f>IF($A$3="Percentage of government revenue per capita",$B$3,0) + IF($A$3="Absolute extra revenue",AB3781,0) + IF($A$3="Absolute revenue per capita",AC3781,0)</f>
        <v>0</v>
      </c>
      <c r="Q3781" s="5">
        <f>-MIN(data!$B$4 / data!I4040 * data!P4040 / 100, data!N4040)</f>
        <v>0</v>
      </c>
      <c r="R3781" s="4">
        <f>-Q3781*K3781/1000</f>
        <v>0</v>
      </c>
      <c r="S3781" s="6">
        <f>-MIN(data!$B$5/(POWER(LN(I3781),2))*P3781/100, O3781)</f>
        <v>0</v>
      </c>
      <c r="T3781" s="6">
        <f>-S3781*L3781/100000</f>
        <v>0</v>
      </c>
      <c r="U3781" s="4">
        <f>N3781+Q3781</f>
        <v>182.3</v>
      </c>
      <c r="V3781" s="4" t="e">
        <f>P3781*I3781/100/R3781</f>
        <v>#DIV/0!</v>
      </c>
      <c r="W3781" s="4" t="e">
        <f>V3781*H3781</f>
        <v>#DIV/0!</v>
      </c>
      <c r="X3781" s="6">
        <f>O3781+S3781</f>
        <v>0</v>
      </c>
      <c r="Y3781" s="6" t="e">
        <f>P3781*I3781/100/T3781</f>
        <v>#DIV/0!</v>
      </c>
      <c r="Z3781" s="6" t="e">
        <f>Y3781*H3781</f>
        <v>#DIV/0!</v>
      </c>
      <c r="AB3781" s="1">
        <f t="shared" si="118"/>
        <v>0</v>
      </c>
      <c r="AC3781" s="1">
        <f t="shared" si="119"/>
        <v>0</v>
      </c>
    </row>
    <row r="3782" spans="4:29" x14ac:dyDescent="0.25">
      <c r="D3782" s="1">
        <v>1985</v>
      </c>
      <c r="E3782" s="1" t="s">
        <v>113</v>
      </c>
      <c r="F3782" s="2" t="s">
        <v>297</v>
      </c>
      <c r="G3782">
        <v>1</v>
      </c>
      <c r="H3782">
        <v>10063495</v>
      </c>
      <c r="I3782" s="1">
        <v>51.052520000000001</v>
      </c>
      <c r="J3782" s="1">
        <v>78179</v>
      </c>
      <c r="K3782" s="1">
        <v>430501.1</v>
      </c>
      <c r="M3782" s="3"/>
      <c r="N3782">
        <v>181.6</v>
      </c>
      <c r="O3782"/>
      <c r="P3782" s="1">
        <f>IF($A$3="Percentage of government revenue per capita",$B$3,0) + IF($A$3="Absolute extra revenue",AB3782,0) + IF($A$3="Absolute revenue per capita",AC3782,0)</f>
        <v>0</v>
      </c>
      <c r="Q3782" s="5">
        <f>-MIN(data!$B$4 / data!I4041 * data!P4041 / 100, data!N4041)</f>
        <v>0</v>
      </c>
      <c r="R3782" s="4">
        <f>-Q3782*K3782/1000</f>
        <v>0</v>
      </c>
      <c r="S3782" s="6">
        <f>-MIN(data!$B$5/(POWER(LN(I3782),2))*P3782/100, O3782)</f>
        <v>0</v>
      </c>
      <c r="T3782" s="6">
        <f>-S3782*L3782/100000</f>
        <v>0</v>
      </c>
      <c r="U3782" s="4">
        <f>N3782+Q3782</f>
        <v>181.6</v>
      </c>
      <c r="V3782" s="4" t="e">
        <f>P3782*I3782/100/R3782</f>
        <v>#DIV/0!</v>
      </c>
      <c r="W3782" s="4" t="e">
        <f>V3782*H3782</f>
        <v>#DIV/0!</v>
      </c>
      <c r="X3782" s="6">
        <f>O3782+S3782</f>
        <v>0</v>
      </c>
      <c r="Y3782" s="6" t="e">
        <f>P3782*I3782/100/T3782</f>
        <v>#DIV/0!</v>
      </c>
      <c r="Z3782" s="6" t="e">
        <f>Y3782*H3782</f>
        <v>#DIV/0!</v>
      </c>
      <c r="AB3782" s="1">
        <f t="shared" si="118"/>
        <v>0</v>
      </c>
      <c r="AC3782" s="1">
        <f t="shared" si="119"/>
        <v>0</v>
      </c>
    </row>
    <row r="3783" spans="4:29" x14ac:dyDescent="0.25">
      <c r="D3783" s="1">
        <v>1986</v>
      </c>
      <c r="E3783" s="1" t="s">
        <v>113</v>
      </c>
      <c r="F3783" s="2" t="s">
        <v>297</v>
      </c>
      <c r="G3783">
        <v>1</v>
      </c>
      <c r="H3783">
        <v>10352120</v>
      </c>
      <c r="I3783" s="1">
        <v>47.015099999999997</v>
      </c>
      <c r="J3783" s="1">
        <v>79060</v>
      </c>
      <c r="K3783" s="1">
        <v>440691.20000000001</v>
      </c>
      <c r="M3783" s="3"/>
      <c r="N3783">
        <v>179.4</v>
      </c>
      <c r="O3783"/>
      <c r="P3783" s="1">
        <f>IF($A$3="Percentage of government revenue per capita",$B$3,0) + IF($A$3="Absolute extra revenue",AB3783,0) + IF($A$3="Absolute revenue per capita",AC3783,0)</f>
        <v>0</v>
      </c>
      <c r="Q3783" s="5">
        <f>-MIN(data!$B$4 / data!I4042 * data!P4042 / 100, data!N4042)</f>
        <v>0</v>
      </c>
      <c r="R3783" s="4">
        <f>-Q3783*K3783/1000</f>
        <v>0</v>
      </c>
      <c r="S3783" s="6">
        <f>-MIN(data!$B$5/(POWER(LN(I3783),2))*P3783/100, O3783)</f>
        <v>0</v>
      </c>
      <c r="T3783" s="6">
        <f>-S3783*L3783/100000</f>
        <v>0</v>
      </c>
      <c r="U3783" s="4">
        <f>N3783+Q3783</f>
        <v>179.4</v>
      </c>
      <c r="V3783" s="4" t="e">
        <f>P3783*I3783/100/R3783</f>
        <v>#DIV/0!</v>
      </c>
      <c r="W3783" s="4" t="e">
        <f>V3783*H3783</f>
        <v>#DIV/0!</v>
      </c>
      <c r="X3783" s="6">
        <f>O3783+S3783</f>
        <v>0</v>
      </c>
      <c r="Y3783" s="6" t="e">
        <f>P3783*I3783/100/T3783</f>
        <v>#DIV/0!</v>
      </c>
      <c r="Z3783" s="6" t="e">
        <f>Y3783*H3783</f>
        <v>#DIV/0!</v>
      </c>
      <c r="AB3783" s="1">
        <f t="shared" si="118"/>
        <v>0</v>
      </c>
      <c r="AC3783" s="1">
        <f t="shared" si="119"/>
        <v>0</v>
      </c>
    </row>
    <row r="3784" spans="4:29" x14ac:dyDescent="0.25">
      <c r="D3784" s="1">
        <v>1987</v>
      </c>
      <c r="E3784" s="1" t="s">
        <v>113</v>
      </c>
      <c r="F3784" s="2" t="s">
        <v>297</v>
      </c>
      <c r="G3784">
        <v>1</v>
      </c>
      <c r="H3784">
        <v>10647754</v>
      </c>
      <c r="I3784" s="1">
        <v>54.367040000000003</v>
      </c>
      <c r="J3784" s="1">
        <v>79335</v>
      </c>
      <c r="K3784" s="1">
        <v>451536.7</v>
      </c>
      <c r="M3784" s="3"/>
      <c r="N3784">
        <v>175.7</v>
      </c>
      <c r="O3784"/>
      <c r="P3784" s="1">
        <f>IF($A$3="Percentage of government revenue per capita",$B$3,0) + IF($A$3="Absolute extra revenue",AB3784,0) + IF($A$3="Absolute revenue per capita",AC3784,0)</f>
        <v>0</v>
      </c>
      <c r="Q3784" s="5">
        <f>-MIN(data!$B$4 / data!I4043 * data!P4043 / 100, data!N4043)</f>
        <v>0</v>
      </c>
      <c r="R3784" s="4">
        <f>-Q3784*K3784/1000</f>
        <v>0</v>
      </c>
      <c r="S3784" s="6">
        <f>-MIN(data!$B$5/(POWER(LN(I3784),2))*P3784/100, O3784)</f>
        <v>0</v>
      </c>
      <c r="T3784" s="6">
        <f>-S3784*L3784/100000</f>
        <v>0</v>
      </c>
      <c r="U3784" s="4">
        <f>N3784+Q3784</f>
        <v>175.7</v>
      </c>
      <c r="V3784" s="4" t="e">
        <f>P3784*I3784/100/R3784</f>
        <v>#DIV/0!</v>
      </c>
      <c r="W3784" s="4" t="e">
        <f>V3784*H3784</f>
        <v>#DIV/0!</v>
      </c>
      <c r="X3784" s="6">
        <f>O3784+S3784</f>
        <v>0</v>
      </c>
      <c r="Y3784" s="6" t="e">
        <f>P3784*I3784/100/T3784</f>
        <v>#DIV/0!</v>
      </c>
      <c r="Z3784" s="6" t="e">
        <f>Y3784*H3784</f>
        <v>#DIV/0!</v>
      </c>
      <c r="AB3784" s="1">
        <f t="shared" si="118"/>
        <v>0</v>
      </c>
      <c r="AC3784" s="1">
        <f t="shared" si="119"/>
        <v>0</v>
      </c>
    </row>
    <row r="3785" spans="4:29" x14ac:dyDescent="0.25">
      <c r="D3785" s="1">
        <v>1988</v>
      </c>
      <c r="E3785" s="1" t="s">
        <v>113</v>
      </c>
      <c r="F3785" s="2" t="s">
        <v>297</v>
      </c>
      <c r="G3785">
        <v>1</v>
      </c>
      <c r="H3785">
        <v>10952395</v>
      </c>
      <c r="I3785" s="1">
        <v>52.17606</v>
      </c>
      <c r="J3785" s="1">
        <v>79142</v>
      </c>
      <c r="K3785" s="1">
        <v>463360.7</v>
      </c>
      <c r="M3785" s="3"/>
      <c r="N3785">
        <v>170.8</v>
      </c>
      <c r="O3785"/>
      <c r="P3785" s="1">
        <f>IF($A$3="Percentage of government revenue per capita",$B$3,0) + IF($A$3="Absolute extra revenue",AB3785,0) + IF($A$3="Absolute revenue per capita",AC3785,0)</f>
        <v>0</v>
      </c>
      <c r="Q3785" s="5">
        <f>-MIN(data!$B$4 / data!I4044 * data!P4044 / 100, data!N4044)</f>
        <v>0</v>
      </c>
      <c r="R3785" s="4">
        <f>-Q3785*K3785/1000</f>
        <v>0</v>
      </c>
      <c r="S3785" s="6">
        <f>-MIN(data!$B$5/(POWER(LN(I3785),2))*P3785/100, O3785)</f>
        <v>0</v>
      </c>
      <c r="T3785" s="6">
        <f>-S3785*L3785/100000</f>
        <v>0</v>
      </c>
      <c r="U3785" s="4">
        <f>N3785+Q3785</f>
        <v>170.8</v>
      </c>
      <c r="V3785" s="4" t="e">
        <f>P3785*I3785/100/R3785</f>
        <v>#DIV/0!</v>
      </c>
      <c r="W3785" s="4" t="e">
        <f>V3785*H3785</f>
        <v>#DIV/0!</v>
      </c>
      <c r="X3785" s="6">
        <f>O3785+S3785</f>
        <v>0</v>
      </c>
      <c r="Y3785" s="6" t="e">
        <f>P3785*I3785/100/T3785</f>
        <v>#DIV/0!</v>
      </c>
      <c r="Z3785" s="6" t="e">
        <f>Y3785*H3785</f>
        <v>#DIV/0!</v>
      </c>
      <c r="AB3785" s="1">
        <f t="shared" si="118"/>
        <v>0</v>
      </c>
      <c r="AC3785" s="1">
        <f t="shared" si="119"/>
        <v>0</v>
      </c>
    </row>
    <row r="3786" spans="4:29" x14ac:dyDescent="0.25">
      <c r="D3786" s="1">
        <v>1989</v>
      </c>
      <c r="E3786" s="1" t="s">
        <v>113</v>
      </c>
      <c r="F3786" s="2" t="s">
        <v>297</v>
      </c>
      <c r="G3786">
        <v>1</v>
      </c>
      <c r="H3786">
        <v>11268658</v>
      </c>
      <c r="I3786" s="1">
        <v>45.850929999999998</v>
      </c>
      <c r="J3786" s="1">
        <v>78713</v>
      </c>
      <c r="K3786" s="1">
        <v>475894.8</v>
      </c>
      <c r="M3786" s="3"/>
      <c r="N3786">
        <v>165.4</v>
      </c>
      <c r="O3786"/>
      <c r="P3786" s="1">
        <f>IF($A$3="Percentage of government revenue per capita",$B$3,0) + IF($A$3="Absolute extra revenue",AB3786,0) + IF($A$3="Absolute revenue per capita",AC3786,0)</f>
        <v>0</v>
      </c>
      <c r="Q3786" s="5">
        <f>-MIN(data!$B$4 / data!I4045 * data!P4045 / 100, data!N4045)</f>
        <v>0</v>
      </c>
      <c r="R3786" s="4">
        <f>-Q3786*K3786/1000</f>
        <v>0</v>
      </c>
      <c r="S3786" s="6">
        <f>-MIN(data!$B$5/(POWER(LN(I3786),2))*P3786/100, O3786)</f>
        <v>0</v>
      </c>
      <c r="T3786" s="6">
        <f>-S3786*L3786/100000</f>
        <v>0</v>
      </c>
      <c r="U3786" s="4">
        <f>N3786+Q3786</f>
        <v>165.4</v>
      </c>
      <c r="V3786" s="4" t="e">
        <f>P3786*I3786/100/R3786</f>
        <v>#DIV/0!</v>
      </c>
      <c r="W3786" s="4" t="e">
        <f>V3786*H3786</f>
        <v>#DIV/0!</v>
      </c>
      <c r="X3786" s="6">
        <f>O3786+S3786</f>
        <v>0</v>
      </c>
      <c r="Y3786" s="6" t="e">
        <f>P3786*I3786/100/T3786</f>
        <v>#DIV/0!</v>
      </c>
      <c r="Z3786" s="6" t="e">
        <f>Y3786*H3786</f>
        <v>#DIV/0!</v>
      </c>
      <c r="AB3786" s="1">
        <f t="shared" si="118"/>
        <v>0</v>
      </c>
      <c r="AC3786" s="1">
        <f t="shared" si="119"/>
        <v>0</v>
      </c>
    </row>
    <row r="3787" spans="4:29" x14ac:dyDescent="0.25">
      <c r="D3787" s="1">
        <v>1990</v>
      </c>
      <c r="E3787" s="1" t="s">
        <v>113</v>
      </c>
      <c r="F3787" s="2" t="s">
        <v>297</v>
      </c>
      <c r="G3787">
        <v>1</v>
      </c>
      <c r="H3787">
        <v>11598633</v>
      </c>
      <c r="I3787" s="1">
        <v>49.830770000000001</v>
      </c>
      <c r="J3787" s="1">
        <v>78266</v>
      </c>
      <c r="K3787" s="1">
        <v>489162.5</v>
      </c>
      <c r="L3787" s="1">
        <v>526992.30000000005</v>
      </c>
      <c r="M3787" s="3">
        <v>4100</v>
      </c>
      <c r="N3787">
        <v>160</v>
      </c>
      <c r="O3787">
        <v>778</v>
      </c>
      <c r="P3787" s="1">
        <f>IF($A$3="Percentage of government revenue per capita",$B$3,0) + IF($A$3="Absolute extra revenue",AB3787,0) + IF($A$3="Absolute revenue per capita",AC3787,0)</f>
        <v>0</v>
      </c>
      <c r="Q3787" s="5">
        <f>-MIN(data!$B$4 / data!I4046 * data!P4046 / 100, data!N4046)</f>
        <v>0</v>
      </c>
      <c r="R3787" s="4">
        <f>-Q3787*K3787/1000</f>
        <v>0</v>
      </c>
      <c r="S3787" s="6">
        <f>-MIN(data!$B$5/(POWER(LN(I3787),2))*P3787/100, O3787)</f>
        <v>0</v>
      </c>
      <c r="T3787" s="6">
        <f>-S3787*L3787/100000</f>
        <v>0</v>
      </c>
      <c r="U3787" s="4">
        <f>N3787+Q3787</f>
        <v>160</v>
      </c>
      <c r="V3787" s="4" t="e">
        <f>P3787*I3787/100/R3787</f>
        <v>#DIV/0!</v>
      </c>
      <c r="W3787" s="4" t="e">
        <f>V3787*H3787</f>
        <v>#DIV/0!</v>
      </c>
      <c r="X3787" s="6">
        <f>O3787+S3787</f>
        <v>778</v>
      </c>
      <c r="Y3787" s="6" t="e">
        <f>P3787*I3787/100/T3787</f>
        <v>#DIV/0!</v>
      </c>
      <c r="Z3787" s="6" t="e">
        <f>Y3787*H3787</f>
        <v>#DIV/0!</v>
      </c>
      <c r="AB3787" s="1">
        <f t="shared" si="118"/>
        <v>0</v>
      </c>
      <c r="AC3787" s="1">
        <f t="shared" si="119"/>
        <v>0</v>
      </c>
    </row>
    <row r="3788" spans="4:29" x14ac:dyDescent="0.25">
      <c r="D3788" s="1">
        <v>1991</v>
      </c>
      <c r="E3788" s="1" t="s">
        <v>113</v>
      </c>
      <c r="F3788" s="2" t="s">
        <v>297</v>
      </c>
      <c r="G3788">
        <v>1</v>
      </c>
      <c r="H3788">
        <v>11942819</v>
      </c>
      <c r="I3788" s="1">
        <v>32.303359999999998</v>
      </c>
      <c r="J3788" s="1">
        <v>78015</v>
      </c>
      <c r="K3788" s="1">
        <v>503322.6</v>
      </c>
      <c r="L3788" s="1">
        <v>538764.80000000005</v>
      </c>
      <c r="M3788" s="3">
        <v>4100</v>
      </c>
      <c r="N3788">
        <v>155</v>
      </c>
      <c r="O3788">
        <v>761</v>
      </c>
      <c r="P3788" s="1">
        <f>IF($A$3="Percentage of government revenue per capita",$B$3,0) + IF($A$3="Absolute extra revenue",AB3788,0) + IF($A$3="Absolute revenue per capita",AC3788,0)</f>
        <v>0</v>
      </c>
      <c r="Q3788" s="5">
        <f>-MIN(data!$B$4 / data!I4047 * data!P4047 / 100, data!N4047)</f>
        <v>0</v>
      </c>
      <c r="R3788" s="4">
        <f>-Q3788*K3788/1000</f>
        <v>0</v>
      </c>
      <c r="S3788" s="6">
        <f>-MIN(data!$B$5/(POWER(LN(I3788),2))*P3788/100, O3788)</f>
        <v>0</v>
      </c>
      <c r="T3788" s="6">
        <f>-S3788*L3788/100000</f>
        <v>0</v>
      </c>
      <c r="U3788" s="4">
        <f>N3788+Q3788</f>
        <v>155</v>
      </c>
      <c r="V3788" s="4" t="e">
        <f>P3788*I3788/100/R3788</f>
        <v>#DIV/0!</v>
      </c>
      <c r="W3788" s="4" t="e">
        <f>V3788*H3788</f>
        <v>#DIV/0!</v>
      </c>
      <c r="X3788" s="6">
        <f>O3788+S3788</f>
        <v>761</v>
      </c>
      <c r="Y3788" s="6" t="e">
        <f>P3788*I3788/100/T3788</f>
        <v>#DIV/0!</v>
      </c>
      <c r="Z3788" s="6" t="e">
        <f>Y3788*H3788</f>
        <v>#DIV/0!</v>
      </c>
      <c r="AB3788" s="1">
        <f t="shared" si="118"/>
        <v>0</v>
      </c>
      <c r="AC3788" s="1">
        <f t="shared" si="119"/>
        <v>0</v>
      </c>
    </row>
    <row r="3789" spans="4:29" x14ac:dyDescent="0.25">
      <c r="D3789" s="1">
        <v>1992</v>
      </c>
      <c r="E3789" s="1" t="s">
        <v>113</v>
      </c>
      <c r="F3789" s="2" t="s">
        <v>297</v>
      </c>
      <c r="G3789">
        <v>1</v>
      </c>
      <c r="H3789">
        <v>12301336</v>
      </c>
      <c r="I3789" s="1">
        <v>39.656359999999999</v>
      </c>
      <c r="J3789" s="1">
        <v>77836</v>
      </c>
      <c r="K3789" s="1">
        <v>517870.9</v>
      </c>
      <c r="L3789" s="1">
        <v>542005.4</v>
      </c>
      <c r="M3789" s="3">
        <v>4100</v>
      </c>
      <c r="N3789">
        <v>150.30000000000001</v>
      </c>
      <c r="O3789">
        <v>738</v>
      </c>
      <c r="P3789" s="1">
        <f>IF($A$3="Percentage of government revenue per capita",$B$3,0) + IF($A$3="Absolute extra revenue",AB3789,0) + IF($A$3="Absolute revenue per capita",AC3789,0)</f>
        <v>0</v>
      </c>
      <c r="Q3789" s="5">
        <f>-MIN(data!$B$4 / data!I4048 * data!P4048 / 100, data!N4048)</f>
        <v>0</v>
      </c>
      <c r="R3789" s="4">
        <f>-Q3789*K3789/1000</f>
        <v>0</v>
      </c>
      <c r="S3789" s="6">
        <f>-MIN(data!$B$5/(POWER(LN(I3789),2))*P3789/100, O3789)</f>
        <v>0</v>
      </c>
      <c r="T3789" s="6">
        <f>-S3789*L3789/100000</f>
        <v>0</v>
      </c>
      <c r="U3789" s="4">
        <f>N3789+Q3789</f>
        <v>150.30000000000001</v>
      </c>
      <c r="V3789" s="4" t="e">
        <f>P3789*I3789/100/R3789</f>
        <v>#DIV/0!</v>
      </c>
      <c r="W3789" s="4" t="e">
        <f>V3789*H3789</f>
        <v>#DIV/0!</v>
      </c>
      <c r="X3789" s="6">
        <f>O3789+S3789</f>
        <v>738</v>
      </c>
      <c r="Y3789" s="6" t="e">
        <f>P3789*I3789/100/T3789</f>
        <v>#DIV/0!</v>
      </c>
      <c r="Z3789" s="6" t="e">
        <f>Y3789*H3789</f>
        <v>#DIV/0!</v>
      </c>
      <c r="AB3789" s="1">
        <f t="shared" si="118"/>
        <v>0</v>
      </c>
      <c r="AC3789" s="1">
        <f t="shared" si="119"/>
        <v>0</v>
      </c>
    </row>
    <row r="3790" spans="4:29" x14ac:dyDescent="0.25">
      <c r="D3790" s="1">
        <v>1993</v>
      </c>
      <c r="E3790" s="1" t="s">
        <v>113</v>
      </c>
      <c r="F3790" s="2" t="s">
        <v>297</v>
      </c>
      <c r="G3790">
        <v>1</v>
      </c>
      <c r="H3790">
        <v>12675460</v>
      </c>
      <c r="I3790" s="1">
        <v>37.591970000000003</v>
      </c>
      <c r="J3790" s="1">
        <v>77797</v>
      </c>
      <c r="K3790" s="1">
        <v>532856.19999999995</v>
      </c>
      <c r="L3790" s="1">
        <v>550070.5</v>
      </c>
      <c r="M3790" s="3">
        <v>4000</v>
      </c>
      <c r="N3790">
        <v>146</v>
      </c>
      <c r="O3790">
        <v>709</v>
      </c>
      <c r="P3790" s="1">
        <f>IF($A$3="Percentage of government revenue per capita",$B$3,0) + IF($A$3="Absolute extra revenue",AB3790,0) + IF($A$3="Absolute revenue per capita",AC3790,0)</f>
        <v>0</v>
      </c>
      <c r="Q3790" s="5">
        <f>-MIN(data!$B$4 / data!I4049 * data!P4049 / 100, data!N4049)</f>
        <v>0</v>
      </c>
      <c r="R3790" s="4">
        <f>-Q3790*K3790/1000</f>
        <v>0</v>
      </c>
      <c r="S3790" s="6">
        <f>-MIN(data!$B$5/(POWER(LN(I3790),2))*P3790/100, O3790)</f>
        <v>0</v>
      </c>
      <c r="T3790" s="6">
        <f>-S3790*L3790/100000</f>
        <v>0</v>
      </c>
      <c r="U3790" s="4">
        <f>N3790+Q3790</f>
        <v>146</v>
      </c>
      <c r="V3790" s="4" t="e">
        <f>P3790*I3790/100/R3790</f>
        <v>#DIV/0!</v>
      </c>
      <c r="W3790" s="4" t="e">
        <f>V3790*H3790</f>
        <v>#DIV/0!</v>
      </c>
      <c r="X3790" s="6">
        <f>O3790+S3790</f>
        <v>709</v>
      </c>
      <c r="Y3790" s="6" t="e">
        <f>P3790*I3790/100/T3790</f>
        <v>#DIV/0!</v>
      </c>
      <c r="Z3790" s="6" t="e">
        <f>Y3790*H3790</f>
        <v>#DIV/0!</v>
      </c>
      <c r="AB3790" s="1">
        <f t="shared" si="118"/>
        <v>0</v>
      </c>
      <c r="AC3790" s="1">
        <f t="shared" si="119"/>
        <v>0</v>
      </c>
    </row>
    <row r="3791" spans="4:29" x14ac:dyDescent="0.25">
      <c r="D3791" s="1">
        <v>1994</v>
      </c>
      <c r="E3791" s="1" t="s">
        <v>113</v>
      </c>
      <c r="F3791" s="2" t="s">
        <v>297</v>
      </c>
      <c r="G3791">
        <v>1</v>
      </c>
      <c r="H3791">
        <v>13066543</v>
      </c>
      <c r="I3791" s="1">
        <v>35.25703</v>
      </c>
      <c r="J3791" s="1">
        <v>77667</v>
      </c>
      <c r="K3791" s="1">
        <v>548108.69999999995</v>
      </c>
      <c r="L3791" s="1">
        <v>562130.19999999995</v>
      </c>
      <c r="M3791" s="3">
        <v>3900</v>
      </c>
      <c r="N3791">
        <v>141.69999999999999</v>
      </c>
      <c r="O3791">
        <v>676</v>
      </c>
      <c r="P3791" s="1">
        <f>IF($A$3="Percentage of government revenue per capita",$B$3,0) + IF($A$3="Absolute extra revenue",AB3791,0) + IF($A$3="Absolute revenue per capita",AC3791,0)</f>
        <v>0</v>
      </c>
      <c r="Q3791" s="5">
        <f>-MIN(data!$B$4 / data!I4050 * data!P4050 / 100, data!N4050)</f>
        <v>0</v>
      </c>
      <c r="R3791" s="4">
        <f>-Q3791*K3791/1000</f>
        <v>0</v>
      </c>
      <c r="S3791" s="6">
        <f>-MIN(data!$B$5/(POWER(LN(I3791),2))*P3791/100, O3791)</f>
        <v>0</v>
      </c>
      <c r="T3791" s="6">
        <f>-S3791*L3791/100000</f>
        <v>0</v>
      </c>
      <c r="U3791" s="4">
        <f>N3791+Q3791</f>
        <v>141.69999999999999</v>
      </c>
      <c r="V3791" s="4" t="e">
        <f>P3791*I3791/100/R3791</f>
        <v>#DIV/0!</v>
      </c>
      <c r="W3791" s="4" t="e">
        <f>V3791*H3791</f>
        <v>#DIV/0!</v>
      </c>
      <c r="X3791" s="6">
        <f>O3791+S3791</f>
        <v>676</v>
      </c>
      <c r="Y3791" s="6" t="e">
        <f>P3791*I3791/100/T3791</f>
        <v>#DIV/0!</v>
      </c>
      <c r="Z3791" s="6" t="e">
        <f>Y3791*H3791</f>
        <v>#DIV/0!</v>
      </c>
      <c r="AB3791" s="1">
        <f t="shared" si="118"/>
        <v>0</v>
      </c>
      <c r="AC3791" s="1">
        <f t="shared" si="119"/>
        <v>0</v>
      </c>
    </row>
    <row r="3792" spans="4:29" x14ac:dyDescent="0.25">
      <c r="D3792" s="1">
        <v>1995</v>
      </c>
      <c r="E3792" s="1" t="s">
        <v>113</v>
      </c>
      <c r="F3792" s="2" t="s">
        <v>297</v>
      </c>
      <c r="G3792">
        <v>1</v>
      </c>
      <c r="H3792">
        <v>13475400</v>
      </c>
      <c r="I3792" s="1">
        <v>35.564839999999997</v>
      </c>
      <c r="J3792" s="1">
        <v>77095</v>
      </c>
      <c r="K3792" s="1">
        <v>563148.30000000005</v>
      </c>
      <c r="L3792" s="1">
        <v>574534.19999999995</v>
      </c>
      <c r="M3792" s="3">
        <v>3800</v>
      </c>
      <c r="N3792">
        <v>136.9</v>
      </c>
      <c r="O3792">
        <v>644</v>
      </c>
      <c r="P3792" s="1">
        <f>IF($A$3="Percentage of government revenue per capita",$B$3,0) + IF($A$3="Absolute extra revenue",AB3792,0) + IF($A$3="Absolute revenue per capita",AC3792,0)</f>
        <v>0</v>
      </c>
      <c r="Q3792" s="5">
        <f>-MIN(data!$B$4 / data!I4051 * data!P4051 / 100, data!N4051)</f>
        <v>0</v>
      </c>
      <c r="R3792" s="4">
        <f>-Q3792*K3792/1000</f>
        <v>0</v>
      </c>
      <c r="S3792" s="6">
        <f>-MIN(data!$B$5/(POWER(LN(I3792),2))*P3792/100, O3792)</f>
        <v>0</v>
      </c>
      <c r="T3792" s="6">
        <f>-S3792*L3792/100000</f>
        <v>0</v>
      </c>
      <c r="U3792" s="4">
        <f>N3792+Q3792</f>
        <v>136.9</v>
      </c>
      <c r="V3792" s="4" t="e">
        <f>P3792*I3792/100/R3792</f>
        <v>#DIV/0!</v>
      </c>
      <c r="W3792" s="4" t="e">
        <f>V3792*H3792</f>
        <v>#DIV/0!</v>
      </c>
      <c r="X3792" s="6">
        <f>O3792+S3792</f>
        <v>644</v>
      </c>
      <c r="Y3792" s="6" t="e">
        <f>P3792*I3792/100/T3792</f>
        <v>#DIV/0!</v>
      </c>
      <c r="Z3792" s="6" t="e">
        <f>Y3792*H3792</f>
        <v>#DIV/0!</v>
      </c>
      <c r="AB3792" s="1">
        <f t="shared" si="118"/>
        <v>0</v>
      </c>
      <c r="AC3792" s="1">
        <f t="shared" si="119"/>
        <v>0</v>
      </c>
    </row>
    <row r="3793" spans="4:29" x14ac:dyDescent="0.25">
      <c r="D3793" s="1">
        <v>1996</v>
      </c>
      <c r="E3793" s="1" t="s">
        <v>113</v>
      </c>
      <c r="F3793" s="2" t="s">
        <v>297</v>
      </c>
      <c r="G3793">
        <v>1</v>
      </c>
      <c r="H3793">
        <v>13902688</v>
      </c>
      <c r="I3793" s="1">
        <v>35.790480000000002</v>
      </c>
      <c r="J3793" s="1">
        <v>76051</v>
      </c>
      <c r="K3793" s="1">
        <v>577895.1</v>
      </c>
      <c r="L3793" s="1">
        <v>588235.30000000005</v>
      </c>
      <c r="M3793" s="3">
        <v>3700</v>
      </c>
      <c r="N3793">
        <v>131.6</v>
      </c>
      <c r="O3793">
        <v>612</v>
      </c>
      <c r="P3793" s="1">
        <f>IF($A$3="Percentage of government revenue per capita",$B$3,0) + IF($A$3="Absolute extra revenue",AB3793,0) + IF($A$3="Absolute revenue per capita",AC3793,0)</f>
        <v>0</v>
      </c>
      <c r="Q3793" s="5">
        <f>-MIN(data!$B$4 / data!I4052 * data!P4052 / 100, data!N4052)</f>
        <v>0</v>
      </c>
      <c r="R3793" s="4">
        <f>-Q3793*K3793/1000</f>
        <v>0</v>
      </c>
      <c r="S3793" s="6">
        <f>-MIN(data!$B$5/(POWER(LN(I3793),2))*P3793/100, O3793)</f>
        <v>0</v>
      </c>
      <c r="T3793" s="6">
        <f>-S3793*L3793/100000</f>
        <v>0</v>
      </c>
      <c r="U3793" s="4">
        <f>N3793+Q3793</f>
        <v>131.6</v>
      </c>
      <c r="V3793" s="4" t="e">
        <f>P3793*I3793/100/R3793</f>
        <v>#DIV/0!</v>
      </c>
      <c r="W3793" s="4" t="e">
        <f>V3793*H3793</f>
        <v>#DIV/0!</v>
      </c>
      <c r="X3793" s="6">
        <f>O3793+S3793</f>
        <v>612</v>
      </c>
      <c r="Y3793" s="6" t="e">
        <f>P3793*I3793/100/T3793</f>
        <v>#DIV/0!</v>
      </c>
      <c r="Z3793" s="6" t="e">
        <f>Y3793*H3793</f>
        <v>#DIV/0!</v>
      </c>
      <c r="AB3793" s="1">
        <f t="shared" si="118"/>
        <v>0</v>
      </c>
      <c r="AC3793" s="1">
        <f t="shared" si="119"/>
        <v>0</v>
      </c>
    </row>
    <row r="3794" spans="4:29" x14ac:dyDescent="0.25">
      <c r="D3794" s="1">
        <v>1997</v>
      </c>
      <c r="E3794" s="1" t="s">
        <v>113</v>
      </c>
      <c r="F3794" s="2" t="s">
        <v>297</v>
      </c>
      <c r="G3794">
        <v>1</v>
      </c>
      <c r="H3794">
        <v>14347854</v>
      </c>
      <c r="I3794" s="1">
        <v>40.150149999999996</v>
      </c>
      <c r="J3794" s="1">
        <v>74469</v>
      </c>
      <c r="K3794" s="1">
        <v>591963.4</v>
      </c>
      <c r="L3794" s="1">
        <v>599315.1</v>
      </c>
      <c r="M3794" s="3">
        <v>3600</v>
      </c>
      <c r="N3794">
        <v>125.8</v>
      </c>
      <c r="O3794">
        <v>584</v>
      </c>
      <c r="P3794" s="1">
        <f>IF($A$3="Percentage of government revenue per capita",$B$3,0) + IF($A$3="Absolute extra revenue",AB3794,0) + IF($A$3="Absolute revenue per capita",AC3794,0)</f>
        <v>0</v>
      </c>
      <c r="Q3794" s="5">
        <f>-MIN(data!$B$4 / data!I4053 * data!P4053 / 100, data!N4053)</f>
        <v>0</v>
      </c>
      <c r="R3794" s="4">
        <f>-Q3794*K3794/1000</f>
        <v>0</v>
      </c>
      <c r="S3794" s="6">
        <f>-MIN(data!$B$5/(POWER(LN(I3794),2))*P3794/100, O3794)</f>
        <v>0</v>
      </c>
      <c r="T3794" s="6">
        <f>-S3794*L3794/100000</f>
        <v>0</v>
      </c>
      <c r="U3794" s="4">
        <f>N3794+Q3794</f>
        <v>125.8</v>
      </c>
      <c r="V3794" s="4" t="e">
        <f>P3794*I3794/100/R3794</f>
        <v>#DIV/0!</v>
      </c>
      <c r="W3794" s="4" t="e">
        <f>V3794*H3794</f>
        <v>#DIV/0!</v>
      </c>
      <c r="X3794" s="6">
        <f>O3794+S3794</f>
        <v>584</v>
      </c>
      <c r="Y3794" s="6" t="e">
        <f>P3794*I3794/100/T3794</f>
        <v>#DIV/0!</v>
      </c>
      <c r="Z3794" s="6" t="e">
        <f>Y3794*H3794</f>
        <v>#DIV/0!</v>
      </c>
      <c r="AB3794" s="1">
        <f t="shared" si="118"/>
        <v>0</v>
      </c>
      <c r="AC3794" s="1">
        <f t="shared" si="119"/>
        <v>0</v>
      </c>
    </row>
    <row r="3795" spans="4:29" x14ac:dyDescent="0.25">
      <c r="D3795" s="1">
        <v>1998</v>
      </c>
      <c r="E3795" s="1" t="s">
        <v>113</v>
      </c>
      <c r="F3795" s="2" t="s">
        <v>297</v>
      </c>
      <c r="G3795">
        <v>1</v>
      </c>
      <c r="H3795">
        <v>14808791</v>
      </c>
      <c r="I3795" s="1">
        <v>44.43974</v>
      </c>
      <c r="J3795" s="1">
        <v>72342</v>
      </c>
      <c r="K3795" s="1">
        <v>604866.19999999995</v>
      </c>
      <c r="L3795" s="1">
        <v>623885.9</v>
      </c>
      <c r="M3795" s="3">
        <v>3500</v>
      </c>
      <c r="N3795">
        <v>119.6</v>
      </c>
      <c r="O3795">
        <v>561</v>
      </c>
      <c r="P3795" s="1">
        <f>IF($A$3="Percentage of government revenue per capita",$B$3,0) + IF($A$3="Absolute extra revenue",AB3795,0) + IF($A$3="Absolute revenue per capita",AC3795,0)</f>
        <v>0</v>
      </c>
      <c r="Q3795" s="5">
        <f>-MIN(data!$B$4 / data!I4054 * data!P4054 / 100, data!N4054)</f>
        <v>0</v>
      </c>
      <c r="R3795" s="4">
        <f>-Q3795*K3795/1000</f>
        <v>0</v>
      </c>
      <c r="S3795" s="6">
        <f>-MIN(data!$B$5/(POWER(LN(I3795),2))*P3795/100, O3795)</f>
        <v>0</v>
      </c>
      <c r="T3795" s="6">
        <f>-S3795*L3795/100000</f>
        <v>0</v>
      </c>
      <c r="U3795" s="4">
        <f>N3795+Q3795</f>
        <v>119.6</v>
      </c>
      <c r="V3795" s="4" t="e">
        <f>P3795*I3795/100/R3795</f>
        <v>#DIV/0!</v>
      </c>
      <c r="W3795" s="4" t="e">
        <f>V3795*H3795</f>
        <v>#DIV/0!</v>
      </c>
      <c r="X3795" s="6">
        <f>O3795+S3795</f>
        <v>561</v>
      </c>
      <c r="Y3795" s="6" t="e">
        <f>P3795*I3795/100/T3795</f>
        <v>#DIV/0!</v>
      </c>
      <c r="Z3795" s="6" t="e">
        <f>Y3795*H3795</f>
        <v>#DIV/0!</v>
      </c>
      <c r="AB3795" s="1">
        <f t="shared" si="118"/>
        <v>0</v>
      </c>
      <c r="AC3795" s="1">
        <f t="shared" si="119"/>
        <v>0</v>
      </c>
    </row>
    <row r="3796" spans="4:29" x14ac:dyDescent="0.25">
      <c r="D3796" s="1">
        <v>1999</v>
      </c>
      <c r="E3796" s="1" t="s">
        <v>113</v>
      </c>
      <c r="F3796" s="2" t="s">
        <v>297</v>
      </c>
      <c r="G3796">
        <v>1</v>
      </c>
      <c r="H3796">
        <v>15282521</v>
      </c>
      <c r="I3796" s="1">
        <v>48.330030000000001</v>
      </c>
      <c r="J3796" s="1">
        <v>69918</v>
      </c>
      <c r="K3796" s="1">
        <v>617650.19999999995</v>
      </c>
      <c r="L3796" s="1">
        <v>643382.4</v>
      </c>
      <c r="M3796" s="3">
        <v>3500</v>
      </c>
      <c r="N3796">
        <v>113.2</v>
      </c>
      <c r="O3796">
        <v>544</v>
      </c>
      <c r="P3796" s="1">
        <f>IF($A$3="Percentage of government revenue per capita",$B$3,0) + IF($A$3="Absolute extra revenue",AB3796,0) + IF($A$3="Absolute revenue per capita",AC3796,0)</f>
        <v>0</v>
      </c>
      <c r="Q3796" s="5">
        <f>-MIN(data!$B$4 / data!I4055 * data!P4055 / 100, data!N4055)</f>
        <v>0</v>
      </c>
      <c r="R3796" s="4">
        <f>-Q3796*K3796/1000</f>
        <v>0</v>
      </c>
      <c r="S3796" s="6">
        <f>-MIN(data!$B$5/(POWER(LN(I3796),2))*P3796/100, O3796)</f>
        <v>0</v>
      </c>
      <c r="T3796" s="6">
        <f>-S3796*L3796/100000</f>
        <v>0</v>
      </c>
      <c r="U3796" s="4">
        <f>N3796+Q3796</f>
        <v>113.2</v>
      </c>
      <c r="V3796" s="4" t="e">
        <f>P3796*I3796/100/R3796</f>
        <v>#DIV/0!</v>
      </c>
      <c r="W3796" s="4" t="e">
        <f>V3796*H3796</f>
        <v>#DIV/0!</v>
      </c>
      <c r="X3796" s="6">
        <f>O3796+S3796</f>
        <v>544</v>
      </c>
      <c r="Y3796" s="6" t="e">
        <f>P3796*I3796/100/T3796</f>
        <v>#DIV/0!</v>
      </c>
      <c r="Z3796" s="6" t="e">
        <f>Y3796*H3796</f>
        <v>#DIV/0!</v>
      </c>
      <c r="AB3796" s="1">
        <f t="shared" si="118"/>
        <v>0</v>
      </c>
      <c r="AC3796" s="1">
        <f t="shared" si="119"/>
        <v>0</v>
      </c>
    </row>
    <row r="3797" spans="4:29" x14ac:dyDescent="0.25">
      <c r="D3797" s="1">
        <v>2000</v>
      </c>
      <c r="E3797" s="1" t="s">
        <v>113</v>
      </c>
      <c r="F3797" s="2" t="s">
        <v>297</v>
      </c>
      <c r="G3797">
        <v>1</v>
      </c>
      <c r="H3797">
        <v>15766806</v>
      </c>
      <c r="I3797" s="1">
        <v>50.279739999999997</v>
      </c>
      <c r="J3797" s="1">
        <v>67364</v>
      </c>
      <c r="K3797" s="1">
        <v>628982.30000000005</v>
      </c>
      <c r="L3797" s="1">
        <v>652985.1</v>
      </c>
      <c r="M3797" s="3">
        <v>3500</v>
      </c>
      <c r="N3797">
        <v>107.1</v>
      </c>
      <c r="O3797">
        <v>536</v>
      </c>
      <c r="P3797" s="1">
        <f>IF($A$3="Percentage of government revenue per capita",$B$3,0) + IF($A$3="Absolute extra revenue",AB3797,0) + IF($A$3="Absolute revenue per capita",AC3797,0)</f>
        <v>0</v>
      </c>
      <c r="Q3797" s="5">
        <f>-MIN(data!$B$4 / data!I4056 * data!P4056 / 100, data!N4056)</f>
        <v>0</v>
      </c>
      <c r="R3797" s="4">
        <f>-Q3797*K3797/1000</f>
        <v>0</v>
      </c>
      <c r="S3797" s="6">
        <f>-MIN(data!$B$5/(POWER(LN(I3797),2))*P3797/100, O3797)</f>
        <v>0</v>
      </c>
      <c r="T3797" s="6">
        <f>-S3797*L3797/100000</f>
        <v>0</v>
      </c>
      <c r="U3797" s="4">
        <f>N3797+Q3797</f>
        <v>107.1</v>
      </c>
      <c r="V3797" s="4" t="e">
        <f>P3797*I3797/100/R3797</f>
        <v>#DIV/0!</v>
      </c>
      <c r="W3797" s="4" t="e">
        <f>V3797*H3797</f>
        <v>#DIV/0!</v>
      </c>
      <c r="X3797" s="6">
        <f>O3797+S3797</f>
        <v>536</v>
      </c>
      <c r="Y3797" s="6" t="e">
        <f>P3797*I3797/100/T3797</f>
        <v>#DIV/0!</v>
      </c>
      <c r="Z3797" s="6" t="e">
        <f>Y3797*H3797</f>
        <v>#DIV/0!</v>
      </c>
      <c r="AB3797" s="1">
        <f t="shared" si="118"/>
        <v>0</v>
      </c>
      <c r="AC3797" s="1">
        <f t="shared" si="119"/>
        <v>0</v>
      </c>
    </row>
    <row r="3798" spans="4:29" x14ac:dyDescent="0.25">
      <c r="D3798" s="1">
        <v>2001</v>
      </c>
      <c r="E3798" s="1" t="s">
        <v>113</v>
      </c>
      <c r="F3798" s="2" t="s">
        <v>297</v>
      </c>
      <c r="G3798">
        <v>1</v>
      </c>
      <c r="H3798">
        <v>16260932</v>
      </c>
      <c r="I3798" s="1">
        <v>44.876779999999997</v>
      </c>
      <c r="J3798" s="1">
        <v>64785</v>
      </c>
      <c r="K3798" s="1">
        <v>639536</v>
      </c>
      <c r="L3798" s="1">
        <v>659133.69999999995</v>
      </c>
      <c r="M3798" s="3">
        <v>3500</v>
      </c>
      <c r="N3798">
        <v>101.3</v>
      </c>
      <c r="O3798">
        <v>531</v>
      </c>
      <c r="P3798" s="1">
        <f>IF($A$3="Percentage of government revenue per capita",$B$3,0) + IF($A$3="Absolute extra revenue",AB3798,0) + IF($A$3="Absolute revenue per capita",AC3798,0)</f>
        <v>0</v>
      </c>
      <c r="Q3798" s="5">
        <f>-MIN(data!$B$4 / data!I4057 * data!P4057 / 100, data!N4057)</f>
        <v>0</v>
      </c>
      <c r="R3798" s="4">
        <f>-Q3798*K3798/1000</f>
        <v>0</v>
      </c>
      <c r="S3798" s="6">
        <f>-MIN(data!$B$5/(POWER(LN(I3798),2))*P3798/100, O3798)</f>
        <v>0</v>
      </c>
      <c r="T3798" s="6">
        <f>-S3798*L3798/100000</f>
        <v>0</v>
      </c>
      <c r="U3798" s="4">
        <f>N3798+Q3798</f>
        <v>101.3</v>
      </c>
      <c r="V3798" s="4" t="e">
        <f>P3798*I3798/100/R3798</f>
        <v>#DIV/0!</v>
      </c>
      <c r="W3798" s="4" t="e">
        <f>V3798*H3798</f>
        <v>#DIV/0!</v>
      </c>
      <c r="X3798" s="6">
        <f>O3798+S3798</f>
        <v>531</v>
      </c>
      <c r="Y3798" s="6" t="e">
        <f>P3798*I3798/100/T3798</f>
        <v>#DIV/0!</v>
      </c>
      <c r="Z3798" s="6" t="e">
        <f>Y3798*H3798</f>
        <v>#DIV/0!</v>
      </c>
      <c r="AB3798" s="1">
        <f t="shared" si="118"/>
        <v>0</v>
      </c>
      <c r="AC3798" s="1">
        <f t="shared" si="119"/>
        <v>0</v>
      </c>
    </row>
    <row r="3799" spans="4:29" x14ac:dyDescent="0.25">
      <c r="D3799" s="1">
        <v>2002</v>
      </c>
      <c r="E3799" s="1" t="s">
        <v>113</v>
      </c>
      <c r="F3799" s="2" t="s">
        <v>297</v>
      </c>
      <c r="G3799">
        <v>1</v>
      </c>
      <c r="H3799">
        <v>16765117</v>
      </c>
      <c r="I3799" s="1">
        <v>29.959129999999998</v>
      </c>
      <c r="J3799" s="1">
        <v>62228</v>
      </c>
      <c r="K3799" s="1">
        <v>649561.59999999998</v>
      </c>
      <c r="L3799" s="1">
        <v>664136.6</v>
      </c>
      <c r="M3799" s="3">
        <v>3500</v>
      </c>
      <c r="N3799">
        <v>95.8</v>
      </c>
      <c r="O3799">
        <v>527</v>
      </c>
      <c r="P3799" s="1">
        <f>IF($A$3="Percentage of government revenue per capita",$B$3,0) + IF($A$3="Absolute extra revenue",AB3799,0) + IF($A$3="Absolute revenue per capita",AC3799,0)</f>
        <v>0</v>
      </c>
      <c r="Q3799" s="5">
        <f>-MIN(data!$B$4 / data!I4058 * data!P4058 / 100, data!N4058)</f>
        <v>0</v>
      </c>
      <c r="R3799" s="4">
        <f>-Q3799*K3799/1000</f>
        <v>0</v>
      </c>
      <c r="S3799" s="6">
        <f>-MIN(data!$B$5/(POWER(LN(I3799),2))*P3799/100, O3799)</f>
        <v>0</v>
      </c>
      <c r="T3799" s="6">
        <f>-S3799*L3799/100000</f>
        <v>0</v>
      </c>
      <c r="U3799" s="4">
        <f>N3799+Q3799</f>
        <v>95.8</v>
      </c>
      <c r="V3799" s="4" t="e">
        <f>P3799*I3799/100/R3799</f>
        <v>#DIV/0!</v>
      </c>
      <c r="W3799" s="4" t="e">
        <f>V3799*H3799</f>
        <v>#DIV/0!</v>
      </c>
      <c r="X3799" s="6">
        <f>O3799+S3799</f>
        <v>527</v>
      </c>
      <c r="Y3799" s="6" t="e">
        <f>P3799*I3799/100/T3799</f>
        <v>#DIV/0!</v>
      </c>
      <c r="Z3799" s="6" t="e">
        <f>Y3799*H3799</f>
        <v>#DIV/0!</v>
      </c>
      <c r="AB3799" s="1">
        <f t="shared" si="118"/>
        <v>0</v>
      </c>
      <c r="AC3799" s="1">
        <f t="shared" si="119"/>
        <v>0</v>
      </c>
    </row>
    <row r="3800" spans="4:29" x14ac:dyDescent="0.25">
      <c r="D3800" s="1">
        <v>2003</v>
      </c>
      <c r="E3800" s="1" t="s">
        <v>113</v>
      </c>
      <c r="F3800" s="2" t="s">
        <v>297</v>
      </c>
      <c r="G3800">
        <v>1</v>
      </c>
      <c r="H3800">
        <v>17279141</v>
      </c>
      <c r="I3800" s="1">
        <v>42.642620000000001</v>
      </c>
      <c r="J3800" s="1">
        <v>59807</v>
      </c>
      <c r="K3800" s="1">
        <v>659393.6</v>
      </c>
      <c r="L3800" s="1">
        <v>670498.1</v>
      </c>
      <c r="M3800" s="3">
        <v>3500</v>
      </c>
      <c r="N3800">
        <v>90.7</v>
      </c>
      <c r="O3800">
        <v>522</v>
      </c>
      <c r="P3800" s="1">
        <f>IF($A$3="Percentage of government revenue per capita",$B$3,0) + IF($A$3="Absolute extra revenue",AB3800,0) + IF($A$3="Absolute revenue per capita",AC3800,0)</f>
        <v>0</v>
      </c>
      <c r="Q3800" s="5">
        <f>-MIN(data!$B$4 / data!I4059 * data!P4059 / 100, data!N4059)</f>
        <v>0</v>
      </c>
      <c r="R3800" s="4">
        <f>-Q3800*K3800/1000</f>
        <v>0</v>
      </c>
      <c r="S3800" s="6">
        <f>-MIN(data!$B$5/(POWER(LN(I3800),2))*P3800/100, O3800)</f>
        <v>0</v>
      </c>
      <c r="T3800" s="6">
        <f>-S3800*L3800/100000</f>
        <v>0</v>
      </c>
      <c r="U3800" s="4">
        <f>N3800+Q3800</f>
        <v>90.7</v>
      </c>
      <c r="V3800" s="4" t="e">
        <f>P3800*I3800/100/R3800</f>
        <v>#DIV/0!</v>
      </c>
      <c r="W3800" s="4" t="e">
        <f>V3800*H3800</f>
        <v>#DIV/0!</v>
      </c>
      <c r="X3800" s="6">
        <f>O3800+S3800</f>
        <v>522</v>
      </c>
      <c r="Y3800" s="6" t="e">
        <f>P3800*I3800/100/T3800</f>
        <v>#DIV/0!</v>
      </c>
      <c r="Z3800" s="6" t="e">
        <f>Y3800*H3800</f>
        <v>#DIV/0!</v>
      </c>
      <c r="AB3800" s="1">
        <f t="shared" si="118"/>
        <v>0</v>
      </c>
      <c r="AC3800" s="1">
        <f t="shared" si="119"/>
        <v>0</v>
      </c>
    </row>
    <row r="3801" spans="4:29" x14ac:dyDescent="0.25">
      <c r="D3801" s="1">
        <v>2004</v>
      </c>
      <c r="E3801" s="1" t="s">
        <v>113</v>
      </c>
      <c r="F3801" s="2" t="s">
        <v>297</v>
      </c>
      <c r="G3801">
        <v>1</v>
      </c>
      <c r="H3801">
        <v>17802997</v>
      </c>
      <c r="I3801" s="1">
        <v>49.26887</v>
      </c>
      <c r="J3801" s="1">
        <v>57501</v>
      </c>
      <c r="K3801" s="1">
        <v>668616.30000000005</v>
      </c>
      <c r="L3801" s="1">
        <v>674373.8</v>
      </c>
      <c r="M3801" s="3">
        <v>3500</v>
      </c>
      <c r="N3801">
        <v>86</v>
      </c>
      <c r="O3801">
        <v>519</v>
      </c>
      <c r="P3801" s="1">
        <f>IF($A$3="Percentage of government revenue per capita",$B$3,0) + IF($A$3="Absolute extra revenue",AB3801,0) + IF($A$3="Absolute revenue per capita",AC3801,0)</f>
        <v>0</v>
      </c>
      <c r="Q3801" s="5">
        <f>-MIN(data!$B$4 / data!I4060 * data!P4060 / 100, data!N4060)</f>
        <v>0</v>
      </c>
      <c r="R3801" s="4">
        <f>-Q3801*K3801/1000</f>
        <v>0</v>
      </c>
      <c r="S3801" s="6">
        <f>-MIN(data!$B$5/(POWER(LN(I3801),2))*P3801/100, O3801)</f>
        <v>0</v>
      </c>
      <c r="T3801" s="6">
        <f>-S3801*L3801/100000</f>
        <v>0</v>
      </c>
      <c r="U3801" s="4">
        <f>N3801+Q3801</f>
        <v>86</v>
      </c>
      <c r="V3801" s="4" t="e">
        <f>P3801*I3801/100/R3801</f>
        <v>#DIV/0!</v>
      </c>
      <c r="W3801" s="4" t="e">
        <f>V3801*H3801</f>
        <v>#DIV/0!</v>
      </c>
      <c r="X3801" s="6">
        <f>O3801+S3801</f>
        <v>519</v>
      </c>
      <c r="Y3801" s="6" t="e">
        <f>P3801*I3801/100/T3801</f>
        <v>#DIV/0!</v>
      </c>
      <c r="Z3801" s="6" t="e">
        <f>Y3801*H3801</f>
        <v>#DIV/0!</v>
      </c>
      <c r="AB3801" s="1">
        <f t="shared" si="118"/>
        <v>0</v>
      </c>
      <c r="AC3801" s="1">
        <f t="shared" si="119"/>
        <v>0</v>
      </c>
    </row>
    <row r="3802" spans="4:29" x14ac:dyDescent="0.25">
      <c r="D3802" s="1">
        <v>2005</v>
      </c>
      <c r="E3802" s="1" t="s">
        <v>113</v>
      </c>
      <c r="F3802" s="2" t="s">
        <v>297</v>
      </c>
      <c r="G3802">
        <v>1</v>
      </c>
      <c r="H3802">
        <v>18336724</v>
      </c>
      <c r="I3802" s="1">
        <v>45.318489999999997</v>
      </c>
      <c r="J3802" s="1">
        <v>55280</v>
      </c>
      <c r="K3802" s="1">
        <v>678282.2</v>
      </c>
      <c r="L3802" s="1">
        <v>688976.4</v>
      </c>
      <c r="M3802" s="3">
        <v>3500</v>
      </c>
      <c r="N3802">
        <v>81.5</v>
      </c>
      <c r="O3802">
        <v>508</v>
      </c>
      <c r="P3802" s="1">
        <f>IF($A$3="Percentage of government revenue per capita",$B$3,0) + IF($A$3="Absolute extra revenue",AB3802,0) + IF($A$3="Absolute revenue per capita",AC3802,0)</f>
        <v>0</v>
      </c>
      <c r="Q3802" s="5">
        <f>-MIN(data!$B$4 / data!I4061 * data!P4061 / 100, data!N4061)</f>
        <v>0</v>
      </c>
      <c r="R3802" s="4">
        <f>-Q3802*K3802/1000</f>
        <v>0</v>
      </c>
      <c r="S3802" s="6">
        <f>-MIN(data!$B$5/(POWER(LN(I3802),2))*P3802/100, O3802)</f>
        <v>0</v>
      </c>
      <c r="T3802" s="6">
        <f>-S3802*L3802/100000</f>
        <v>0</v>
      </c>
      <c r="U3802" s="4">
        <f>N3802+Q3802</f>
        <v>81.5</v>
      </c>
      <c r="V3802" s="4" t="e">
        <f>P3802*I3802/100/R3802</f>
        <v>#DIV/0!</v>
      </c>
      <c r="W3802" s="4" t="e">
        <f>V3802*H3802</f>
        <v>#DIV/0!</v>
      </c>
      <c r="X3802" s="6">
        <f>O3802+S3802</f>
        <v>508</v>
      </c>
      <c r="Y3802" s="6" t="e">
        <f>P3802*I3802/100/T3802</f>
        <v>#DIV/0!</v>
      </c>
      <c r="Z3802" s="6" t="e">
        <f>Y3802*H3802</f>
        <v>#DIV/0!</v>
      </c>
      <c r="AB3802" s="1">
        <f t="shared" si="118"/>
        <v>0</v>
      </c>
      <c r="AC3802" s="1">
        <f t="shared" si="119"/>
        <v>0</v>
      </c>
    </row>
    <row r="3803" spans="4:29" x14ac:dyDescent="0.25">
      <c r="D3803" s="1">
        <v>2006</v>
      </c>
      <c r="E3803" s="1" t="s">
        <v>113</v>
      </c>
      <c r="F3803" s="2" t="s">
        <v>297</v>
      </c>
      <c r="G3803">
        <v>1</v>
      </c>
      <c r="H3803">
        <v>18880269</v>
      </c>
      <c r="I3803" s="1">
        <v>49.17944</v>
      </c>
      <c r="J3803" s="1">
        <v>53185</v>
      </c>
      <c r="K3803" s="1">
        <v>688033.6</v>
      </c>
      <c r="L3803" s="1">
        <v>686868.7</v>
      </c>
      <c r="M3803" s="3">
        <v>3500</v>
      </c>
      <c r="N3803">
        <v>77.3</v>
      </c>
      <c r="O3803">
        <v>495</v>
      </c>
      <c r="P3803" s="1">
        <f>IF($A$3="Percentage of government revenue per capita",$B$3,0) + IF($A$3="Absolute extra revenue",AB3803,0) + IF($A$3="Absolute revenue per capita",AC3803,0)</f>
        <v>0</v>
      </c>
      <c r="Q3803" s="5">
        <f>-MIN(data!$B$4 / data!I4062 * data!P4062 / 100, data!N4062)</f>
        <v>0</v>
      </c>
      <c r="R3803" s="4">
        <f>-Q3803*K3803/1000</f>
        <v>0</v>
      </c>
      <c r="S3803" s="6">
        <f>-MIN(data!$B$5/(POWER(LN(I3803),2))*P3803/100, O3803)</f>
        <v>0</v>
      </c>
      <c r="T3803" s="6">
        <f>-S3803*L3803/100000</f>
        <v>0</v>
      </c>
      <c r="U3803" s="4">
        <f>N3803+Q3803</f>
        <v>77.3</v>
      </c>
      <c r="V3803" s="4" t="e">
        <f>P3803*I3803/100/R3803</f>
        <v>#DIV/0!</v>
      </c>
      <c r="W3803" s="4" t="e">
        <f>V3803*H3803</f>
        <v>#DIV/0!</v>
      </c>
      <c r="X3803" s="6">
        <f>O3803+S3803</f>
        <v>495</v>
      </c>
      <c r="Y3803" s="6" t="e">
        <f>P3803*I3803/100/T3803</f>
        <v>#DIV/0!</v>
      </c>
      <c r="Z3803" s="6" t="e">
        <f>Y3803*H3803</f>
        <v>#DIV/0!</v>
      </c>
      <c r="AB3803" s="1">
        <f t="shared" si="118"/>
        <v>0</v>
      </c>
      <c r="AC3803" s="1">
        <f t="shared" si="119"/>
        <v>0</v>
      </c>
    </row>
    <row r="3804" spans="4:29" x14ac:dyDescent="0.25">
      <c r="D3804" s="1">
        <v>2007</v>
      </c>
      <c r="E3804" s="1" t="s">
        <v>113</v>
      </c>
      <c r="F3804" s="2" t="s">
        <v>297</v>
      </c>
      <c r="G3804">
        <v>1</v>
      </c>
      <c r="H3804">
        <v>19433530</v>
      </c>
      <c r="I3804" s="1">
        <v>51.806759999999997</v>
      </c>
      <c r="J3804" s="1">
        <v>51108</v>
      </c>
      <c r="K3804" s="1">
        <v>697244.2</v>
      </c>
      <c r="L3804" s="1">
        <v>705394.2</v>
      </c>
      <c r="M3804" s="3">
        <v>3400</v>
      </c>
      <c r="N3804">
        <v>73.3</v>
      </c>
      <c r="O3804">
        <v>482</v>
      </c>
      <c r="P3804" s="1">
        <f>IF($A$3="Percentage of government revenue per capita",$B$3,0) + IF($A$3="Absolute extra revenue",AB3804,0) + IF($A$3="Absolute revenue per capita",AC3804,0)</f>
        <v>0</v>
      </c>
      <c r="Q3804" s="5">
        <f>-MIN(data!$B$4 / data!I4063 * data!P4063 / 100, data!N4063)</f>
        <v>0</v>
      </c>
      <c r="R3804" s="4">
        <f>-Q3804*K3804/1000</f>
        <v>0</v>
      </c>
      <c r="S3804" s="6">
        <f>-MIN(data!$B$5/(POWER(LN(I3804),2))*P3804/100, O3804)</f>
        <v>0</v>
      </c>
      <c r="T3804" s="6">
        <f>-S3804*L3804/100000</f>
        <v>0</v>
      </c>
      <c r="U3804" s="4">
        <f>N3804+Q3804</f>
        <v>73.3</v>
      </c>
      <c r="V3804" s="4" t="e">
        <f>P3804*I3804/100/R3804</f>
        <v>#DIV/0!</v>
      </c>
      <c r="W3804" s="4" t="e">
        <f>V3804*H3804</f>
        <v>#DIV/0!</v>
      </c>
      <c r="X3804" s="6">
        <f>O3804+S3804</f>
        <v>482</v>
      </c>
      <c r="Y3804" s="6" t="e">
        <f>P3804*I3804/100/T3804</f>
        <v>#DIV/0!</v>
      </c>
      <c r="Z3804" s="6" t="e">
        <f>Y3804*H3804</f>
        <v>#DIV/0!</v>
      </c>
      <c r="AB3804" s="1">
        <f t="shared" si="118"/>
        <v>0</v>
      </c>
      <c r="AC3804" s="1">
        <f t="shared" si="119"/>
        <v>0</v>
      </c>
    </row>
    <row r="3805" spans="4:29" x14ac:dyDescent="0.25">
      <c r="D3805" s="1">
        <v>2008</v>
      </c>
      <c r="E3805" s="1" t="s">
        <v>113</v>
      </c>
      <c r="F3805" s="2" t="s">
        <v>297</v>
      </c>
      <c r="G3805">
        <v>1</v>
      </c>
      <c r="H3805">
        <v>19996473</v>
      </c>
      <c r="I3805" s="1">
        <v>64.234930000000006</v>
      </c>
      <c r="J3805" s="1">
        <v>49054</v>
      </c>
      <c r="K3805" s="1">
        <v>706830</v>
      </c>
      <c r="L3805" s="1">
        <v>705128.2</v>
      </c>
      <c r="M3805" s="3">
        <v>3400</v>
      </c>
      <c r="N3805">
        <v>69.400000000000006</v>
      </c>
      <c r="O3805">
        <v>468</v>
      </c>
      <c r="P3805" s="1">
        <f>IF($A$3="Percentage of government revenue per capita",$B$3,0) + IF($A$3="Absolute extra revenue",AB3805,0) + IF($A$3="Absolute revenue per capita",AC3805,0)</f>
        <v>0</v>
      </c>
      <c r="Q3805" s="5">
        <f>-MIN(data!$B$4 / data!I4064 * data!P4064 / 100, data!N4064)</f>
        <v>0</v>
      </c>
      <c r="R3805" s="4">
        <f>-Q3805*K3805/1000</f>
        <v>0</v>
      </c>
      <c r="S3805" s="6">
        <f>-MIN(data!$B$5/(POWER(LN(I3805),2))*P3805/100, O3805)</f>
        <v>0</v>
      </c>
      <c r="T3805" s="6">
        <f>-S3805*L3805/100000</f>
        <v>0</v>
      </c>
      <c r="U3805" s="4">
        <f>N3805+Q3805</f>
        <v>69.400000000000006</v>
      </c>
      <c r="V3805" s="4" t="e">
        <f>P3805*I3805/100/R3805</f>
        <v>#DIV/0!</v>
      </c>
      <c r="W3805" s="4" t="e">
        <f>V3805*H3805</f>
        <v>#DIV/0!</v>
      </c>
      <c r="X3805" s="6">
        <f>O3805+S3805</f>
        <v>468</v>
      </c>
      <c r="Y3805" s="6" t="e">
        <f>P3805*I3805/100/T3805</f>
        <v>#DIV/0!</v>
      </c>
      <c r="Z3805" s="6" t="e">
        <f>Y3805*H3805</f>
        <v>#DIV/0!</v>
      </c>
      <c r="AB3805" s="1">
        <f t="shared" si="118"/>
        <v>0</v>
      </c>
      <c r="AC3805" s="1">
        <f t="shared" si="119"/>
        <v>0</v>
      </c>
    </row>
    <row r="3806" spans="4:29" x14ac:dyDescent="0.25">
      <c r="D3806" s="1">
        <v>2009</v>
      </c>
      <c r="E3806" s="1" t="s">
        <v>113</v>
      </c>
      <c r="F3806" s="2" t="s">
        <v>297</v>
      </c>
      <c r="G3806">
        <v>1</v>
      </c>
      <c r="H3806">
        <v>20569117</v>
      </c>
      <c r="I3806" s="1">
        <v>41.737949999999998</v>
      </c>
      <c r="J3806" s="1">
        <v>46992</v>
      </c>
      <c r="K3806" s="1">
        <v>717435.1</v>
      </c>
      <c r="L3806" s="1">
        <v>728476.8</v>
      </c>
      <c r="M3806" s="3">
        <v>3300</v>
      </c>
      <c r="N3806">
        <v>65.5</v>
      </c>
      <c r="O3806">
        <v>453</v>
      </c>
      <c r="P3806" s="1">
        <f>IF($A$3="Percentage of government revenue per capita",$B$3,0) + IF($A$3="Absolute extra revenue",AB3806,0) + IF($A$3="Absolute revenue per capita",AC3806,0)</f>
        <v>0</v>
      </c>
      <c r="Q3806" s="5">
        <f>-MIN(data!$B$4 / data!I4065 * data!P4065 / 100, data!N4065)</f>
        <v>0</v>
      </c>
      <c r="R3806" s="4">
        <f>-Q3806*K3806/1000</f>
        <v>0</v>
      </c>
      <c r="S3806" s="6">
        <f>-MIN(data!$B$5/(POWER(LN(I3806),2))*P3806/100, O3806)</f>
        <v>0</v>
      </c>
      <c r="T3806" s="6">
        <f>-S3806*L3806/100000</f>
        <v>0</v>
      </c>
      <c r="U3806" s="4">
        <f>N3806+Q3806</f>
        <v>65.5</v>
      </c>
      <c r="V3806" s="4" t="e">
        <f>P3806*I3806/100/R3806</f>
        <v>#DIV/0!</v>
      </c>
      <c r="W3806" s="4" t="e">
        <f>V3806*H3806</f>
        <v>#DIV/0!</v>
      </c>
      <c r="X3806" s="6">
        <f>O3806+S3806</f>
        <v>453</v>
      </c>
      <c r="Y3806" s="6" t="e">
        <f>P3806*I3806/100/T3806</f>
        <v>#DIV/0!</v>
      </c>
      <c r="Z3806" s="6" t="e">
        <f>Y3806*H3806</f>
        <v>#DIV/0!</v>
      </c>
      <c r="AB3806" s="1">
        <f t="shared" si="118"/>
        <v>0</v>
      </c>
      <c r="AC3806" s="1">
        <f t="shared" si="119"/>
        <v>0</v>
      </c>
    </row>
    <row r="3807" spans="4:29" x14ac:dyDescent="0.25">
      <c r="D3807" s="1">
        <v>2010</v>
      </c>
      <c r="E3807" s="1" t="s">
        <v>113</v>
      </c>
      <c r="F3807" s="2" t="s">
        <v>297</v>
      </c>
      <c r="G3807">
        <v>1</v>
      </c>
      <c r="H3807">
        <v>21151640</v>
      </c>
      <c r="I3807" s="1">
        <v>46.390949999999997</v>
      </c>
      <c r="J3807" s="1">
        <v>44973</v>
      </c>
      <c r="K3807" s="1">
        <v>727718.40000000002</v>
      </c>
      <c r="L3807" s="1">
        <v>733945</v>
      </c>
      <c r="M3807" s="3">
        <v>3300</v>
      </c>
      <c r="N3807">
        <v>61.8</v>
      </c>
      <c r="O3807">
        <v>436</v>
      </c>
      <c r="P3807" s="1">
        <f>IF($A$3="Percentage of government revenue per capita",$B$3,0) + IF($A$3="Absolute extra revenue",AB3807,0) + IF($A$3="Absolute revenue per capita",AC3807,0)</f>
        <v>0</v>
      </c>
      <c r="Q3807" s="5">
        <f>-MIN(data!$B$4 / data!I4066 * data!P4066 / 100, data!N4066)</f>
        <v>0</v>
      </c>
      <c r="R3807" s="4">
        <f>-Q3807*K3807/1000</f>
        <v>0</v>
      </c>
      <c r="S3807" s="6">
        <f>-MIN(data!$B$5/(POWER(LN(I3807),2))*P3807/100, O3807)</f>
        <v>0</v>
      </c>
      <c r="T3807" s="6">
        <f>-S3807*L3807/100000</f>
        <v>0</v>
      </c>
      <c r="U3807" s="4">
        <f>N3807+Q3807</f>
        <v>61.8</v>
      </c>
      <c r="V3807" s="4" t="e">
        <f>P3807*I3807/100/R3807</f>
        <v>#DIV/0!</v>
      </c>
      <c r="W3807" s="4" t="e">
        <f>V3807*H3807</f>
        <v>#DIV/0!</v>
      </c>
      <c r="X3807" s="6">
        <f>O3807+S3807</f>
        <v>436</v>
      </c>
      <c r="Y3807" s="6" t="e">
        <f>P3807*I3807/100/T3807</f>
        <v>#DIV/0!</v>
      </c>
      <c r="Z3807" s="6" t="e">
        <f>Y3807*H3807</f>
        <v>#DIV/0!</v>
      </c>
      <c r="AB3807" s="1">
        <f t="shared" si="118"/>
        <v>0</v>
      </c>
      <c r="AC3807" s="1">
        <f t="shared" si="119"/>
        <v>0</v>
      </c>
    </row>
    <row r="3808" spans="4:29" x14ac:dyDescent="0.25">
      <c r="D3808" s="1">
        <v>2011</v>
      </c>
      <c r="E3808" s="1" t="s">
        <v>113</v>
      </c>
      <c r="F3808" s="2" t="s">
        <v>297</v>
      </c>
      <c r="G3808">
        <v>1</v>
      </c>
      <c r="H3808">
        <v>21743967</v>
      </c>
      <c r="I3808" s="1">
        <v>42.199069999999999</v>
      </c>
      <c r="J3808" s="1">
        <v>43022</v>
      </c>
      <c r="K3808" s="1">
        <v>737941.7</v>
      </c>
      <c r="L3808" s="1">
        <v>738095.2</v>
      </c>
      <c r="M3808" s="3">
        <v>3200</v>
      </c>
      <c r="N3808">
        <v>58.3</v>
      </c>
      <c r="O3808">
        <v>420</v>
      </c>
      <c r="P3808" s="1">
        <f>IF($A$3="Percentage of government revenue per capita",$B$3,0) + IF($A$3="Absolute extra revenue",AB3808,0) + IF($A$3="Absolute revenue per capita",AC3808,0)</f>
        <v>0</v>
      </c>
      <c r="Q3808" s="5">
        <f>-MIN(data!$B$4 / data!I4067 * data!P4067 / 100, data!N4067)</f>
        <v>0</v>
      </c>
      <c r="R3808" s="4">
        <f>-Q3808*K3808/1000</f>
        <v>0</v>
      </c>
      <c r="S3808" s="6">
        <f>-MIN(data!$B$5/(POWER(LN(I3808),2))*P3808/100, O3808)</f>
        <v>0</v>
      </c>
      <c r="T3808" s="6">
        <f>-S3808*L3808/100000</f>
        <v>0</v>
      </c>
      <c r="U3808" s="4">
        <f>N3808+Q3808</f>
        <v>58.3</v>
      </c>
      <c r="V3808" s="4" t="e">
        <f>P3808*I3808/100/R3808</f>
        <v>#DIV/0!</v>
      </c>
      <c r="W3808" s="4" t="e">
        <f>V3808*H3808</f>
        <v>#DIV/0!</v>
      </c>
      <c r="X3808" s="6">
        <f>O3808+S3808</f>
        <v>420</v>
      </c>
      <c r="Y3808" s="6" t="e">
        <f>P3808*I3808/100/T3808</f>
        <v>#DIV/0!</v>
      </c>
      <c r="Z3808" s="6" t="e">
        <f>Y3808*H3808</f>
        <v>#DIV/0!</v>
      </c>
      <c r="AB3808" s="1">
        <f t="shared" si="118"/>
        <v>0</v>
      </c>
      <c r="AC3808" s="1">
        <f t="shared" si="119"/>
        <v>0</v>
      </c>
    </row>
    <row r="3809" spans="4:29" x14ac:dyDescent="0.25">
      <c r="D3809" s="1">
        <v>2012</v>
      </c>
      <c r="E3809" s="1" t="s">
        <v>113</v>
      </c>
      <c r="F3809" s="2" t="s">
        <v>297</v>
      </c>
      <c r="G3809">
        <v>1</v>
      </c>
      <c r="H3809">
        <v>22346641</v>
      </c>
      <c r="I3809" s="1">
        <v>42.09995</v>
      </c>
      <c r="J3809" s="1">
        <v>41281</v>
      </c>
      <c r="K3809" s="1">
        <v>750563.6</v>
      </c>
      <c r="L3809" s="1">
        <v>771144.3</v>
      </c>
      <c r="M3809" s="3">
        <v>3100</v>
      </c>
      <c r="N3809">
        <v>55</v>
      </c>
      <c r="O3809">
        <v>402</v>
      </c>
      <c r="P3809" s="1">
        <f>IF($A$3="Percentage of government revenue per capita",$B$3,0) + IF($A$3="Absolute extra revenue",AB3809,0) + IF($A$3="Absolute revenue per capita",AC3809,0)</f>
        <v>0</v>
      </c>
      <c r="Q3809" s="5">
        <f>-MIN(data!$B$4 / data!I4068 * data!P4068 / 100, data!N4068)</f>
        <v>0</v>
      </c>
      <c r="R3809" s="4">
        <f>-Q3809*K3809/1000</f>
        <v>0</v>
      </c>
      <c r="S3809" s="6">
        <f>-MIN(data!$B$5/(POWER(LN(I3809),2))*P3809/100, O3809)</f>
        <v>0</v>
      </c>
      <c r="T3809" s="6">
        <f>-S3809*L3809/100000</f>
        <v>0</v>
      </c>
      <c r="U3809" s="4">
        <f>N3809+Q3809</f>
        <v>55</v>
      </c>
      <c r="V3809" s="4" t="e">
        <f>P3809*I3809/100/R3809</f>
        <v>#DIV/0!</v>
      </c>
      <c r="W3809" s="4" t="e">
        <f>V3809*H3809</f>
        <v>#DIV/0!</v>
      </c>
      <c r="X3809" s="6">
        <f>O3809+S3809</f>
        <v>402</v>
      </c>
      <c r="Y3809" s="6" t="e">
        <f>P3809*I3809/100/T3809</f>
        <v>#DIV/0!</v>
      </c>
      <c r="Z3809" s="6" t="e">
        <f>Y3809*H3809</f>
        <v>#DIV/0!</v>
      </c>
      <c r="AB3809" s="1">
        <f t="shared" si="118"/>
        <v>0</v>
      </c>
      <c r="AC3809" s="1">
        <f t="shared" si="119"/>
        <v>0</v>
      </c>
    </row>
    <row r="3810" spans="4:29" x14ac:dyDescent="0.25">
      <c r="D3810" s="1">
        <v>2013</v>
      </c>
      <c r="E3810" s="1" t="s">
        <v>113</v>
      </c>
      <c r="F3810" s="2" t="s">
        <v>297</v>
      </c>
      <c r="G3810">
        <v>1</v>
      </c>
      <c r="H3810">
        <v>22961253</v>
      </c>
      <c r="I3810" s="1">
        <v>43.116190000000003</v>
      </c>
      <c r="J3810" s="1">
        <v>39865</v>
      </c>
      <c r="K3810" s="1">
        <v>762237.1</v>
      </c>
      <c r="L3810" s="1">
        <v>781250</v>
      </c>
      <c r="M3810" s="3">
        <v>3100</v>
      </c>
      <c r="N3810">
        <v>52.3</v>
      </c>
      <c r="O3810">
        <v>384</v>
      </c>
      <c r="P3810" s="1">
        <f>IF($A$3="Percentage of government revenue per capita",$B$3,0) + IF($A$3="Absolute extra revenue",AB3810,0) + IF($A$3="Absolute revenue per capita",AC3810,0)</f>
        <v>0</v>
      </c>
      <c r="Q3810" s="5">
        <f>-MIN(data!$B$4 / data!I4069 * data!P4069 / 100, data!N4069)</f>
        <v>0</v>
      </c>
      <c r="R3810" s="4">
        <f>-Q3810*K3810/1000</f>
        <v>0</v>
      </c>
      <c r="S3810" s="6">
        <f>-MIN(data!$B$5/(POWER(LN(I3810),2))*P3810/100, O3810)</f>
        <v>0</v>
      </c>
      <c r="T3810" s="6">
        <f>-S3810*L3810/100000</f>
        <v>0</v>
      </c>
      <c r="U3810" s="4">
        <f>N3810+Q3810</f>
        <v>52.3</v>
      </c>
      <c r="V3810" s="4" t="e">
        <f>P3810*I3810/100/R3810</f>
        <v>#DIV/0!</v>
      </c>
      <c r="W3810" s="4" t="e">
        <f>V3810*H3810</f>
        <v>#DIV/0!</v>
      </c>
      <c r="X3810" s="6">
        <f>O3810+S3810</f>
        <v>384</v>
      </c>
      <c r="Y3810" s="6" t="e">
        <f>P3810*I3810/100/T3810</f>
        <v>#DIV/0!</v>
      </c>
      <c r="Z3810" s="6" t="e">
        <f>Y3810*H3810</f>
        <v>#DIV/0!</v>
      </c>
      <c r="AB3810" s="1">
        <f t="shared" si="118"/>
        <v>0</v>
      </c>
      <c r="AC3810" s="1">
        <f t="shared" si="119"/>
        <v>0</v>
      </c>
    </row>
    <row r="3811" spans="4:29" x14ac:dyDescent="0.25">
      <c r="D3811" s="1">
        <v>2014</v>
      </c>
      <c r="E3811" s="1" t="s">
        <v>113</v>
      </c>
      <c r="F3811" s="2" t="s">
        <v>297</v>
      </c>
      <c r="G3811">
        <v>1</v>
      </c>
      <c r="H3811">
        <v>23589887</v>
      </c>
      <c r="I3811" s="1">
        <v>42.214530000000003</v>
      </c>
      <c r="J3811" s="1">
        <v>38724</v>
      </c>
      <c r="K3811" s="1">
        <v>776032.1</v>
      </c>
      <c r="L3811" s="1">
        <v>785907.9</v>
      </c>
      <c r="M3811" s="3">
        <v>3000</v>
      </c>
      <c r="N3811">
        <v>49.9</v>
      </c>
      <c r="O3811">
        <v>369</v>
      </c>
      <c r="P3811" s="1">
        <f>IF($A$3="Percentage of government revenue per capita",$B$3,0) + IF($A$3="Absolute extra revenue",AB3811,0) + IF($A$3="Absolute revenue per capita",AC3811,0)</f>
        <v>0</v>
      </c>
      <c r="Q3811" s="5">
        <f>-MIN(data!$B$4 / data!I4070 * data!P4070 / 100, data!N4070)</f>
        <v>0</v>
      </c>
      <c r="R3811" s="4">
        <f>-Q3811*K3811/1000</f>
        <v>0</v>
      </c>
      <c r="S3811" s="6">
        <f>-MIN(data!$B$5/(POWER(LN(I3811),2))*P3811/100, O3811)</f>
        <v>0</v>
      </c>
      <c r="T3811" s="6">
        <f>-S3811*L3811/100000</f>
        <v>0</v>
      </c>
      <c r="U3811" s="4">
        <f>N3811+Q3811</f>
        <v>49.9</v>
      </c>
      <c r="V3811" s="4" t="e">
        <f>P3811*I3811/100/R3811</f>
        <v>#DIV/0!</v>
      </c>
      <c r="W3811" s="4" t="e">
        <f>V3811*H3811</f>
        <v>#DIV/0!</v>
      </c>
      <c r="X3811" s="6">
        <f>O3811+S3811</f>
        <v>369</v>
      </c>
      <c r="Y3811" s="6" t="e">
        <f>P3811*I3811/100/T3811</f>
        <v>#DIV/0!</v>
      </c>
      <c r="Z3811" s="6" t="e">
        <f>Y3811*H3811</f>
        <v>#DIV/0!</v>
      </c>
      <c r="AB3811" s="1">
        <f t="shared" si="118"/>
        <v>0</v>
      </c>
      <c r="AC3811" s="1">
        <f t="shared" si="119"/>
        <v>0</v>
      </c>
    </row>
    <row r="3812" spans="4:29" x14ac:dyDescent="0.25">
      <c r="D3812" s="1">
        <v>2015</v>
      </c>
      <c r="E3812" s="1" t="s">
        <v>113</v>
      </c>
      <c r="F3812" s="2" t="s">
        <v>297</v>
      </c>
      <c r="G3812">
        <v>1</v>
      </c>
      <c r="H3812">
        <v>24234088</v>
      </c>
      <c r="I3812" s="1">
        <v>43.890779999999999</v>
      </c>
      <c r="J3812" s="1">
        <v>37810</v>
      </c>
      <c r="K3812" s="1">
        <v>791004.2</v>
      </c>
      <c r="M3812" s="3">
        <v>2900</v>
      </c>
      <c r="N3812">
        <v>47.8</v>
      </c>
      <c r="O3812">
        <v>353</v>
      </c>
      <c r="P3812" s="1">
        <f>IF($A$3="Percentage of government revenue per capita",$B$3,0) + IF($A$3="Absolute extra revenue",AB3812,0) + IF($A$3="Absolute revenue per capita",AC3812,0)</f>
        <v>0</v>
      </c>
      <c r="Q3812" s="5">
        <f>-MIN(data!$B$4 / data!I4071 * data!P4071 / 100, data!N4071)</f>
        <v>0</v>
      </c>
      <c r="R3812" s="4">
        <f>-Q3812*K3812/1000</f>
        <v>0</v>
      </c>
      <c r="S3812" s="6">
        <f>-MIN(data!$B$5/(POWER(LN(I3812),2))*P3812/100, O3812)</f>
        <v>0</v>
      </c>
      <c r="T3812" s="6">
        <f>-S3812*L3812/100000</f>
        <v>0</v>
      </c>
      <c r="U3812" s="4">
        <f>N3812+Q3812</f>
        <v>47.8</v>
      </c>
      <c r="V3812" s="4" t="e">
        <f>P3812*I3812/100/R3812</f>
        <v>#DIV/0!</v>
      </c>
      <c r="W3812" s="4" t="e">
        <f>V3812*H3812</f>
        <v>#DIV/0!</v>
      </c>
      <c r="X3812" s="6">
        <f>O3812+S3812</f>
        <v>353</v>
      </c>
      <c r="Y3812" s="6" t="e">
        <f>P3812*I3812/100/T3812</f>
        <v>#DIV/0!</v>
      </c>
      <c r="Z3812" s="6" t="e">
        <f>Y3812*H3812</f>
        <v>#DIV/0!</v>
      </c>
      <c r="AB3812" s="1">
        <f t="shared" si="118"/>
        <v>0</v>
      </c>
      <c r="AC3812" s="1">
        <f t="shared" si="119"/>
        <v>0</v>
      </c>
    </row>
    <row r="3813" spans="4:29" x14ac:dyDescent="0.25">
      <c r="D3813" s="1">
        <v>2016</v>
      </c>
      <c r="E3813" s="1" t="s">
        <v>113</v>
      </c>
      <c r="F3813" s="2" t="s">
        <v>297</v>
      </c>
      <c r="G3813">
        <v>1</v>
      </c>
      <c r="H3813">
        <v>24894380</v>
      </c>
      <c r="I3813" s="1">
        <v>47.632640000000002</v>
      </c>
      <c r="J3813" s="1">
        <v>36946</v>
      </c>
      <c r="K3813" s="1">
        <v>804923.7</v>
      </c>
      <c r="M3813" s="3"/>
      <c r="N3813">
        <v>45.9</v>
      </c>
      <c r="O3813"/>
      <c r="P3813" s="1">
        <f>IF($A$3="Percentage of government revenue per capita",$B$3,0) + IF($A$3="Absolute extra revenue",AB3813,0) + IF($A$3="Absolute revenue per capita",AC3813,0)</f>
        <v>0</v>
      </c>
      <c r="Q3813" s="5">
        <f>-MIN(data!$B$4 / data!I4072 * data!P4072 / 100, data!N4072)</f>
        <v>0</v>
      </c>
      <c r="R3813" s="4">
        <f>-Q3813*K3813/1000</f>
        <v>0</v>
      </c>
      <c r="S3813" s="6">
        <f>-MIN(data!$B$5/(POWER(LN(I3813),2))*P3813/100, O3813)</f>
        <v>0</v>
      </c>
      <c r="T3813" s="6">
        <f>-S3813*L3813/100000</f>
        <v>0</v>
      </c>
      <c r="U3813" s="4">
        <f>N3813+Q3813</f>
        <v>45.9</v>
      </c>
      <c r="V3813" s="4" t="e">
        <f>P3813*I3813/100/R3813</f>
        <v>#DIV/0!</v>
      </c>
      <c r="W3813" s="4" t="e">
        <f>V3813*H3813</f>
        <v>#DIV/0!</v>
      </c>
      <c r="X3813" s="6">
        <f>O3813+S3813</f>
        <v>0</v>
      </c>
      <c r="Y3813" s="6" t="e">
        <f>P3813*I3813/100/T3813</f>
        <v>#DIV/0!</v>
      </c>
      <c r="Z3813" s="6" t="e">
        <f>Y3813*H3813</f>
        <v>#DIV/0!</v>
      </c>
      <c r="AB3813" s="1">
        <f t="shared" si="118"/>
        <v>0</v>
      </c>
      <c r="AC3813" s="1">
        <f t="shared" si="119"/>
        <v>0</v>
      </c>
    </row>
    <row r="3814" spans="4:29" x14ac:dyDescent="0.25">
      <c r="D3814" s="1">
        <v>1980</v>
      </c>
      <c r="E3814" s="1" t="s">
        <v>126</v>
      </c>
      <c r="F3814" s="2" t="s">
        <v>298</v>
      </c>
      <c r="G3814">
        <v>1</v>
      </c>
      <c r="H3814">
        <v>6250440</v>
      </c>
      <c r="I3814" s="1">
        <v>0</v>
      </c>
      <c r="J3814" s="1">
        <v>77506</v>
      </c>
      <c r="K3814" s="1">
        <v>305743.59999999998</v>
      </c>
      <c r="M3814" s="3"/>
      <c r="N3814">
        <v>253.5</v>
      </c>
      <c r="O3814"/>
      <c r="P3814" s="1">
        <f>IF($A$3="Percentage of government revenue per capita",$B$3,0) + IF($A$3="Absolute extra revenue",AB3814,0) + IF($A$3="Absolute revenue per capita",AC3814,0)</f>
        <v>0</v>
      </c>
      <c r="Q3814" s="5">
        <f>-MIN(data!$B$4 / data!I4517 * data!P4517 / 100, data!N4517)</f>
        <v>0</v>
      </c>
      <c r="R3814" s="4">
        <f>-Q3814*K3814/1000</f>
        <v>0</v>
      </c>
      <c r="S3814" s="6" t="e">
        <f>-MIN(data!$B$5/(POWER(LN(I3814),2))*P3814/100, O3814)</f>
        <v>#NUM!</v>
      </c>
      <c r="T3814" s="6" t="e">
        <f>-S3814*L3814/100000</f>
        <v>#NUM!</v>
      </c>
      <c r="U3814" s="4">
        <f>N3814+Q3814</f>
        <v>253.5</v>
      </c>
      <c r="V3814" s="4" t="e">
        <f>P3814*I3814/100/R3814</f>
        <v>#DIV/0!</v>
      </c>
      <c r="W3814" s="4" t="e">
        <f>V3814*H3814</f>
        <v>#DIV/0!</v>
      </c>
      <c r="X3814" s="6" t="e">
        <f>O3814+S3814</f>
        <v>#NUM!</v>
      </c>
      <c r="Y3814" s="6" t="e">
        <f>P3814*I3814/100/T3814</f>
        <v>#NUM!</v>
      </c>
      <c r="Z3814" s="6" t="e">
        <f>Y3814*H3814</f>
        <v>#NUM!</v>
      </c>
      <c r="AB3814" s="1" t="e">
        <f t="shared" si="118"/>
        <v>#DIV/0!</v>
      </c>
      <c r="AC3814" s="1" t="e">
        <f t="shared" si="119"/>
        <v>#DIV/0!</v>
      </c>
    </row>
    <row r="3815" spans="4:29" x14ac:dyDescent="0.25">
      <c r="D3815" s="1">
        <v>1981</v>
      </c>
      <c r="E3815" s="1" t="s">
        <v>126</v>
      </c>
      <c r="F3815" s="2" t="s">
        <v>298</v>
      </c>
      <c r="G3815">
        <v>1</v>
      </c>
      <c r="H3815">
        <v>6412384</v>
      </c>
      <c r="I3815" s="1">
        <v>0</v>
      </c>
      <c r="J3815" s="1">
        <v>77658</v>
      </c>
      <c r="K3815" s="1">
        <v>314914.8</v>
      </c>
      <c r="M3815" s="3"/>
      <c r="N3815">
        <v>246.6</v>
      </c>
      <c r="O3815"/>
      <c r="P3815" s="1">
        <f>IF($A$3="Percentage of government revenue per capita",$B$3,0) + IF($A$3="Absolute extra revenue",AB3815,0) + IF($A$3="Absolute revenue per capita",AC3815,0)</f>
        <v>0</v>
      </c>
      <c r="Q3815" s="5">
        <f>-MIN(data!$B$4 / data!I4518 * data!P4518 / 100, data!N4518)</f>
        <v>0</v>
      </c>
      <c r="R3815" s="4">
        <f>-Q3815*K3815/1000</f>
        <v>0</v>
      </c>
      <c r="S3815" s="6" t="e">
        <f>-MIN(data!$B$5/(POWER(LN(I3815),2))*P3815/100, O3815)</f>
        <v>#NUM!</v>
      </c>
      <c r="T3815" s="6" t="e">
        <f>-S3815*L3815/100000</f>
        <v>#NUM!</v>
      </c>
      <c r="U3815" s="4">
        <f>N3815+Q3815</f>
        <v>246.6</v>
      </c>
      <c r="V3815" s="4" t="e">
        <f>P3815*I3815/100/R3815</f>
        <v>#DIV/0!</v>
      </c>
      <c r="W3815" s="4" t="e">
        <f>V3815*H3815</f>
        <v>#DIV/0!</v>
      </c>
      <c r="X3815" s="6" t="e">
        <f>O3815+S3815</f>
        <v>#NUM!</v>
      </c>
      <c r="Y3815" s="6" t="e">
        <f>P3815*I3815/100/T3815</f>
        <v>#NUM!</v>
      </c>
      <c r="Z3815" s="6" t="e">
        <f>Y3815*H3815</f>
        <v>#NUM!</v>
      </c>
      <c r="AB3815" s="1" t="e">
        <f t="shared" si="118"/>
        <v>#DIV/0!</v>
      </c>
      <c r="AC3815" s="1" t="e">
        <f t="shared" si="119"/>
        <v>#DIV/0!</v>
      </c>
    </row>
    <row r="3816" spans="4:29" x14ac:dyDescent="0.25">
      <c r="D3816" s="1">
        <v>1982</v>
      </c>
      <c r="E3816" s="1" t="s">
        <v>126</v>
      </c>
      <c r="F3816" s="2" t="s">
        <v>298</v>
      </c>
      <c r="G3816">
        <v>1</v>
      </c>
      <c r="H3816">
        <v>6565985</v>
      </c>
      <c r="I3816" s="1">
        <v>37.956159999999997</v>
      </c>
      <c r="J3816" s="1">
        <v>78874</v>
      </c>
      <c r="K3816" s="1">
        <v>325387.8</v>
      </c>
      <c r="M3816" s="3"/>
      <c r="N3816">
        <v>242.4</v>
      </c>
      <c r="O3816"/>
      <c r="P3816" s="1">
        <f>IF($A$3="Percentage of government revenue per capita",$B$3,0) + IF($A$3="Absolute extra revenue",AB3816,0) + IF($A$3="Absolute revenue per capita",AC3816,0)</f>
        <v>0</v>
      </c>
      <c r="Q3816" s="5">
        <f>-MIN(data!$B$4 / data!I4519 * data!P4519 / 100, data!N4519)</f>
        <v>0</v>
      </c>
      <c r="R3816" s="4">
        <f>-Q3816*K3816/1000</f>
        <v>0</v>
      </c>
      <c r="S3816" s="6">
        <f>-MIN(data!$B$5/(POWER(LN(I3816),2))*P3816/100, O3816)</f>
        <v>0</v>
      </c>
      <c r="T3816" s="6">
        <f>-S3816*L3816/100000</f>
        <v>0</v>
      </c>
      <c r="U3816" s="4">
        <f>N3816+Q3816</f>
        <v>242.4</v>
      </c>
      <c r="V3816" s="4" t="e">
        <f>P3816*I3816/100/R3816</f>
        <v>#DIV/0!</v>
      </c>
      <c r="W3816" s="4" t="e">
        <f>V3816*H3816</f>
        <v>#DIV/0!</v>
      </c>
      <c r="X3816" s="6">
        <f>O3816+S3816</f>
        <v>0</v>
      </c>
      <c r="Y3816" s="6" t="e">
        <f>P3816*I3816/100/T3816</f>
        <v>#DIV/0!</v>
      </c>
      <c r="Z3816" s="6" t="e">
        <f>Y3816*H3816</f>
        <v>#DIV/0!</v>
      </c>
      <c r="AB3816" s="1">
        <f t="shared" si="118"/>
        <v>0</v>
      </c>
      <c r="AC3816" s="1">
        <f t="shared" si="119"/>
        <v>0</v>
      </c>
    </row>
    <row r="3817" spans="4:29" x14ac:dyDescent="0.25">
      <c r="D3817" s="1">
        <v>1983</v>
      </c>
      <c r="E3817" s="1" t="s">
        <v>126</v>
      </c>
      <c r="F3817" s="2" t="s">
        <v>298</v>
      </c>
      <c r="G3817">
        <v>1</v>
      </c>
      <c r="H3817">
        <v>6737924</v>
      </c>
      <c r="I3817" s="1">
        <v>36.788029999999999</v>
      </c>
      <c r="J3817" s="1">
        <v>81425</v>
      </c>
      <c r="K3817" s="1">
        <v>337024</v>
      </c>
      <c r="M3817" s="3"/>
      <c r="N3817">
        <v>241.6</v>
      </c>
      <c r="O3817"/>
      <c r="P3817" s="1">
        <f>IF($A$3="Percentage of government revenue per capita",$B$3,0) + IF($A$3="Absolute extra revenue",AB3817,0) + IF($A$3="Absolute revenue per capita",AC3817,0)</f>
        <v>0</v>
      </c>
      <c r="Q3817" s="5">
        <f>-MIN(data!$B$4 / data!I4520 * data!P4520 / 100, data!N4520)</f>
        <v>0</v>
      </c>
      <c r="R3817" s="4">
        <f>-Q3817*K3817/1000</f>
        <v>0</v>
      </c>
      <c r="S3817" s="6">
        <f>-MIN(data!$B$5/(POWER(LN(I3817),2))*P3817/100, O3817)</f>
        <v>0</v>
      </c>
      <c r="T3817" s="6">
        <f>-S3817*L3817/100000</f>
        <v>0</v>
      </c>
      <c r="U3817" s="4">
        <f>N3817+Q3817</f>
        <v>241.6</v>
      </c>
      <c r="V3817" s="4" t="e">
        <f>P3817*I3817/100/R3817</f>
        <v>#DIV/0!</v>
      </c>
      <c r="W3817" s="4" t="e">
        <f>V3817*H3817</f>
        <v>#DIV/0!</v>
      </c>
      <c r="X3817" s="6">
        <f>O3817+S3817</f>
        <v>0</v>
      </c>
      <c r="Y3817" s="6" t="e">
        <f>P3817*I3817/100/T3817</f>
        <v>#DIV/0!</v>
      </c>
      <c r="Z3817" s="6" t="e">
        <f>Y3817*H3817</f>
        <v>#DIV/0!</v>
      </c>
      <c r="AB3817" s="1">
        <f t="shared" si="118"/>
        <v>0</v>
      </c>
      <c r="AC3817" s="1">
        <f t="shared" si="119"/>
        <v>0</v>
      </c>
    </row>
    <row r="3818" spans="4:29" x14ac:dyDescent="0.25">
      <c r="D3818" s="1">
        <v>1984</v>
      </c>
      <c r="E3818" s="1" t="s">
        <v>126</v>
      </c>
      <c r="F3818" s="2" t="s">
        <v>298</v>
      </c>
      <c r="G3818">
        <v>1</v>
      </c>
      <c r="H3818">
        <v>6964607</v>
      </c>
      <c r="I3818" s="1">
        <v>36.925049999999999</v>
      </c>
      <c r="J3818" s="1">
        <v>85101</v>
      </c>
      <c r="K3818" s="1">
        <v>349921.9</v>
      </c>
      <c r="M3818" s="3"/>
      <c r="N3818">
        <v>243.2</v>
      </c>
      <c r="O3818"/>
      <c r="P3818" s="1">
        <f>IF($A$3="Percentage of government revenue per capita",$B$3,0) + IF($A$3="Absolute extra revenue",AB3818,0) + IF($A$3="Absolute revenue per capita",AC3818,0)</f>
        <v>0</v>
      </c>
      <c r="Q3818" s="5">
        <f>-MIN(data!$B$4 / data!I4521 * data!P4521 / 100, data!N4521)</f>
        <v>0</v>
      </c>
      <c r="R3818" s="4">
        <f>-Q3818*K3818/1000</f>
        <v>0</v>
      </c>
      <c r="S3818" s="6">
        <f>-MIN(data!$B$5/(POWER(LN(I3818),2))*P3818/100, O3818)</f>
        <v>0</v>
      </c>
      <c r="T3818" s="6">
        <f>-S3818*L3818/100000</f>
        <v>0</v>
      </c>
      <c r="U3818" s="4">
        <f>N3818+Q3818</f>
        <v>243.2</v>
      </c>
      <c r="V3818" s="4" t="e">
        <f>P3818*I3818/100/R3818</f>
        <v>#DIV/0!</v>
      </c>
      <c r="W3818" s="4" t="e">
        <f>V3818*H3818</f>
        <v>#DIV/0!</v>
      </c>
      <c r="X3818" s="6">
        <f>O3818+S3818</f>
        <v>0</v>
      </c>
      <c r="Y3818" s="6" t="e">
        <f>P3818*I3818/100/T3818</f>
        <v>#DIV/0!</v>
      </c>
      <c r="Z3818" s="6" t="e">
        <f>Y3818*H3818</f>
        <v>#DIV/0!</v>
      </c>
      <c r="AB3818" s="1">
        <f t="shared" si="118"/>
        <v>0</v>
      </c>
      <c r="AC3818" s="1">
        <f t="shared" si="119"/>
        <v>0</v>
      </c>
    </row>
    <row r="3819" spans="4:29" x14ac:dyDescent="0.25">
      <c r="D3819" s="1">
        <v>1985</v>
      </c>
      <c r="E3819" s="1" t="s">
        <v>126</v>
      </c>
      <c r="F3819" s="2" t="s">
        <v>298</v>
      </c>
      <c r="G3819">
        <v>1</v>
      </c>
      <c r="H3819">
        <v>7268267</v>
      </c>
      <c r="I3819" s="1">
        <v>40.102150000000002</v>
      </c>
      <c r="J3819" s="1">
        <v>89354</v>
      </c>
      <c r="K3819" s="1">
        <v>363671.1</v>
      </c>
      <c r="M3819" s="3"/>
      <c r="N3819">
        <v>245.7</v>
      </c>
      <c r="O3819"/>
      <c r="P3819" s="1">
        <f>IF($A$3="Percentage of government revenue per capita",$B$3,0) + IF($A$3="Absolute extra revenue",AB3819,0) + IF($A$3="Absolute revenue per capita",AC3819,0)</f>
        <v>0</v>
      </c>
      <c r="Q3819" s="5">
        <f>-MIN(data!$B$4 / data!I4522 * data!P4522 / 100, data!N4522)</f>
        <v>0</v>
      </c>
      <c r="R3819" s="4">
        <f>-Q3819*K3819/1000</f>
        <v>0</v>
      </c>
      <c r="S3819" s="6">
        <f>-MIN(data!$B$5/(POWER(LN(I3819),2))*P3819/100, O3819)</f>
        <v>0</v>
      </c>
      <c r="T3819" s="6">
        <f>-S3819*L3819/100000</f>
        <v>0</v>
      </c>
      <c r="U3819" s="4">
        <f>N3819+Q3819</f>
        <v>245.7</v>
      </c>
      <c r="V3819" s="4" t="e">
        <f>P3819*I3819/100/R3819</f>
        <v>#DIV/0!</v>
      </c>
      <c r="W3819" s="4" t="e">
        <f>V3819*H3819</f>
        <v>#DIV/0!</v>
      </c>
      <c r="X3819" s="6">
        <f>O3819+S3819</f>
        <v>0</v>
      </c>
      <c r="Y3819" s="6" t="e">
        <f>P3819*I3819/100/T3819</f>
        <v>#DIV/0!</v>
      </c>
      <c r="Z3819" s="6" t="e">
        <f>Y3819*H3819</f>
        <v>#DIV/0!</v>
      </c>
      <c r="AB3819" s="1">
        <f t="shared" si="118"/>
        <v>0</v>
      </c>
      <c r="AC3819" s="1">
        <f t="shared" si="119"/>
        <v>0</v>
      </c>
    </row>
    <row r="3820" spans="4:29" x14ac:dyDescent="0.25">
      <c r="D3820" s="1">
        <v>1986</v>
      </c>
      <c r="E3820" s="1" t="s">
        <v>126</v>
      </c>
      <c r="F3820" s="2" t="s">
        <v>298</v>
      </c>
      <c r="G3820">
        <v>1</v>
      </c>
      <c r="H3820">
        <v>7666391</v>
      </c>
      <c r="I3820" s="1">
        <v>43.300690000000003</v>
      </c>
      <c r="J3820" s="1">
        <v>93489</v>
      </c>
      <c r="K3820" s="1">
        <v>377580.79999999999</v>
      </c>
      <c r="M3820" s="3"/>
      <c r="N3820">
        <v>247.6</v>
      </c>
      <c r="O3820"/>
      <c r="P3820" s="1">
        <f>IF($A$3="Percentage of government revenue per capita",$B$3,0) + IF($A$3="Absolute extra revenue",AB3820,0) + IF($A$3="Absolute revenue per capita",AC3820,0)</f>
        <v>0</v>
      </c>
      <c r="Q3820" s="5">
        <f>-MIN(data!$B$4 / data!I4523 * data!P4523 / 100, data!N4523)</f>
        <v>0</v>
      </c>
      <c r="R3820" s="4">
        <f>-Q3820*K3820/1000</f>
        <v>0</v>
      </c>
      <c r="S3820" s="6">
        <f>-MIN(data!$B$5/(POWER(LN(I3820),2))*P3820/100, O3820)</f>
        <v>0</v>
      </c>
      <c r="T3820" s="6">
        <f>-S3820*L3820/100000</f>
        <v>0</v>
      </c>
      <c r="U3820" s="4">
        <f>N3820+Q3820</f>
        <v>247.6</v>
      </c>
      <c r="V3820" s="4" t="e">
        <f>P3820*I3820/100/R3820</f>
        <v>#DIV/0!</v>
      </c>
      <c r="W3820" s="4" t="e">
        <f>V3820*H3820</f>
        <v>#DIV/0!</v>
      </c>
      <c r="X3820" s="6">
        <f>O3820+S3820</f>
        <v>0</v>
      </c>
      <c r="Y3820" s="6" t="e">
        <f>P3820*I3820/100/T3820</f>
        <v>#DIV/0!</v>
      </c>
      <c r="Z3820" s="6" t="e">
        <f>Y3820*H3820</f>
        <v>#DIV/0!</v>
      </c>
      <c r="AB3820" s="1">
        <f t="shared" si="118"/>
        <v>0</v>
      </c>
      <c r="AC3820" s="1">
        <f t="shared" si="119"/>
        <v>0</v>
      </c>
    </row>
    <row r="3821" spans="4:29" x14ac:dyDescent="0.25">
      <c r="D3821" s="1">
        <v>1987</v>
      </c>
      <c r="E3821" s="1" t="s">
        <v>126</v>
      </c>
      <c r="F3821" s="2" t="s">
        <v>298</v>
      </c>
      <c r="G3821">
        <v>1</v>
      </c>
      <c r="H3821">
        <v>8141146</v>
      </c>
      <c r="I3821" s="1">
        <v>33.601430000000001</v>
      </c>
      <c r="J3821" s="1">
        <v>96921</v>
      </c>
      <c r="K3821" s="1">
        <v>390968.1</v>
      </c>
      <c r="M3821" s="3"/>
      <c r="N3821">
        <v>247.9</v>
      </c>
      <c r="O3821"/>
      <c r="P3821" s="1">
        <f>IF($A$3="Percentage of government revenue per capita",$B$3,0) + IF($A$3="Absolute extra revenue",AB3821,0) + IF($A$3="Absolute revenue per capita",AC3821,0)</f>
        <v>0</v>
      </c>
      <c r="Q3821" s="5">
        <f>-MIN(data!$B$4 / data!I4524 * data!P4524 / 100, data!N4524)</f>
        <v>0</v>
      </c>
      <c r="R3821" s="4">
        <f>-Q3821*K3821/1000</f>
        <v>0</v>
      </c>
      <c r="S3821" s="6">
        <f>-MIN(data!$B$5/(POWER(LN(I3821),2))*P3821/100, O3821)</f>
        <v>0</v>
      </c>
      <c r="T3821" s="6">
        <f>-S3821*L3821/100000</f>
        <v>0</v>
      </c>
      <c r="U3821" s="4">
        <f>N3821+Q3821</f>
        <v>247.9</v>
      </c>
      <c r="V3821" s="4" t="e">
        <f>P3821*I3821/100/R3821</f>
        <v>#DIV/0!</v>
      </c>
      <c r="W3821" s="4" t="e">
        <f>V3821*H3821</f>
        <v>#DIV/0!</v>
      </c>
      <c r="X3821" s="6">
        <f>O3821+S3821</f>
        <v>0</v>
      </c>
      <c r="Y3821" s="6" t="e">
        <f>P3821*I3821/100/T3821</f>
        <v>#DIV/0!</v>
      </c>
      <c r="Z3821" s="6" t="e">
        <f>Y3821*H3821</f>
        <v>#DIV/0!</v>
      </c>
      <c r="AB3821" s="1">
        <f t="shared" si="118"/>
        <v>0</v>
      </c>
      <c r="AC3821" s="1">
        <f t="shared" si="119"/>
        <v>0</v>
      </c>
    </row>
    <row r="3822" spans="4:29" x14ac:dyDescent="0.25">
      <c r="D3822" s="1">
        <v>1988</v>
      </c>
      <c r="E3822" s="1" t="s">
        <v>126</v>
      </c>
      <c r="F3822" s="2" t="s">
        <v>298</v>
      </c>
      <c r="G3822">
        <v>1</v>
      </c>
      <c r="H3822">
        <v>8636690</v>
      </c>
      <c r="I3822" s="1">
        <v>33.18573</v>
      </c>
      <c r="J3822" s="1">
        <v>99049</v>
      </c>
      <c r="K3822" s="1">
        <v>403294</v>
      </c>
      <c r="M3822" s="3"/>
      <c r="N3822">
        <v>245.6</v>
      </c>
      <c r="O3822"/>
      <c r="P3822" s="1">
        <f>IF($A$3="Percentage of government revenue per capita",$B$3,0) + IF($A$3="Absolute extra revenue",AB3822,0) + IF($A$3="Absolute revenue per capita",AC3822,0)</f>
        <v>0</v>
      </c>
      <c r="Q3822" s="5">
        <f>-MIN(data!$B$4 / data!I4525 * data!P4525 / 100, data!N4525)</f>
        <v>0</v>
      </c>
      <c r="R3822" s="4">
        <f>-Q3822*K3822/1000</f>
        <v>0</v>
      </c>
      <c r="S3822" s="6">
        <f>-MIN(data!$B$5/(POWER(LN(I3822),2))*P3822/100, O3822)</f>
        <v>0</v>
      </c>
      <c r="T3822" s="6">
        <f>-S3822*L3822/100000</f>
        <v>0</v>
      </c>
      <c r="U3822" s="4">
        <f>N3822+Q3822</f>
        <v>245.6</v>
      </c>
      <c r="V3822" s="4" t="e">
        <f>P3822*I3822/100/R3822</f>
        <v>#DIV/0!</v>
      </c>
      <c r="W3822" s="4" t="e">
        <f>V3822*H3822</f>
        <v>#DIV/0!</v>
      </c>
      <c r="X3822" s="6">
        <f>O3822+S3822</f>
        <v>0</v>
      </c>
      <c r="Y3822" s="6" t="e">
        <f>P3822*I3822/100/T3822</f>
        <v>#DIV/0!</v>
      </c>
      <c r="Z3822" s="6" t="e">
        <f>Y3822*H3822</f>
        <v>#DIV/0!</v>
      </c>
      <c r="AB3822" s="1">
        <f t="shared" si="118"/>
        <v>0</v>
      </c>
      <c r="AC3822" s="1">
        <f t="shared" si="119"/>
        <v>0</v>
      </c>
    </row>
    <row r="3823" spans="4:29" x14ac:dyDescent="0.25">
      <c r="D3823" s="1">
        <v>1989</v>
      </c>
      <c r="E3823" s="1" t="s">
        <v>126</v>
      </c>
      <c r="F3823" s="2" t="s">
        <v>298</v>
      </c>
      <c r="G3823">
        <v>1</v>
      </c>
      <c r="H3823">
        <v>9075572</v>
      </c>
      <c r="I3823" s="1">
        <v>34.770290000000003</v>
      </c>
      <c r="J3823" s="1">
        <v>99786</v>
      </c>
      <c r="K3823" s="1">
        <v>414221.7</v>
      </c>
      <c r="M3823" s="3"/>
      <c r="N3823">
        <v>240.9</v>
      </c>
      <c r="O3823"/>
      <c r="P3823" s="1">
        <f>IF($A$3="Percentage of government revenue per capita",$B$3,0) + IF($A$3="Absolute extra revenue",AB3823,0) + IF($A$3="Absolute revenue per capita",AC3823,0)</f>
        <v>0</v>
      </c>
      <c r="Q3823" s="5">
        <f>-MIN(data!$B$4 / data!I4526 * data!P4526 / 100, data!N4526)</f>
        <v>0</v>
      </c>
      <c r="R3823" s="4">
        <f>-Q3823*K3823/1000</f>
        <v>0</v>
      </c>
      <c r="S3823" s="6">
        <f>-MIN(data!$B$5/(POWER(LN(I3823),2))*P3823/100, O3823)</f>
        <v>0</v>
      </c>
      <c r="T3823" s="6">
        <f>-S3823*L3823/100000</f>
        <v>0</v>
      </c>
      <c r="U3823" s="4">
        <f>N3823+Q3823</f>
        <v>240.9</v>
      </c>
      <c r="V3823" s="4" t="e">
        <f>P3823*I3823/100/R3823</f>
        <v>#DIV/0!</v>
      </c>
      <c r="W3823" s="4" t="e">
        <f>V3823*H3823</f>
        <v>#DIV/0!</v>
      </c>
      <c r="X3823" s="6">
        <f>O3823+S3823</f>
        <v>0</v>
      </c>
      <c r="Y3823" s="6" t="e">
        <f>P3823*I3823/100/T3823</f>
        <v>#DIV/0!</v>
      </c>
      <c r="Z3823" s="6" t="e">
        <f>Y3823*H3823</f>
        <v>#DIV/0!</v>
      </c>
      <c r="AB3823" s="1">
        <f t="shared" si="118"/>
        <v>0</v>
      </c>
      <c r="AC3823" s="1">
        <f t="shared" si="119"/>
        <v>0</v>
      </c>
    </row>
    <row r="3824" spans="4:29" x14ac:dyDescent="0.25">
      <c r="D3824" s="1">
        <v>1990</v>
      </c>
      <c r="E3824" s="1" t="s">
        <v>126</v>
      </c>
      <c r="F3824" s="2" t="s">
        <v>298</v>
      </c>
      <c r="G3824">
        <v>1</v>
      </c>
      <c r="H3824">
        <v>9404500</v>
      </c>
      <c r="I3824" s="1">
        <v>40.307749999999999</v>
      </c>
      <c r="J3824" s="1">
        <v>99400</v>
      </c>
      <c r="K3824" s="1">
        <v>423519.4</v>
      </c>
      <c r="L3824" s="1">
        <v>449320.8</v>
      </c>
      <c r="M3824" s="3">
        <v>4300</v>
      </c>
      <c r="N3824">
        <v>234.7</v>
      </c>
      <c r="O3824">
        <v>957</v>
      </c>
      <c r="P3824" s="1">
        <f>IF($A$3="Percentage of government revenue per capita",$B$3,0) + IF($A$3="Absolute extra revenue",AB3824,0) + IF($A$3="Absolute revenue per capita",AC3824,0)</f>
        <v>0</v>
      </c>
      <c r="Q3824" s="5">
        <f>-MIN(data!$B$4 / data!I4527 * data!P4527 / 100, data!N4527)</f>
        <v>0</v>
      </c>
      <c r="R3824" s="4">
        <f>-Q3824*K3824/1000</f>
        <v>0</v>
      </c>
      <c r="S3824" s="6">
        <f>-MIN(data!$B$5/(POWER(LN(I3824),2))*P3824/100, O3824)</f>
        <v>0</v>
      </c>
      <c r="T3824" s="6">
        <f>-S3824*L3824/100000</f>
        <v>0</v>
      </c>
      <c r="U3824" s="4">
        <f>N3824+Q3824</f>
        <v>234.7</v>
      </c>
      <c r="V3824" s="4" t="e">
        <f>P3824*I3824/100/R3824</f>
        <v>#DIV/0!</v>
      </c>
      <c r="W3824" s="4" t="e">
        <f>V3824*H3824</f>
        <v>#DIV/0!</v>
      </c>
      <c r="X3824" s="6">
        <f>O3824+S3824</f>
        <v>957</v>
      </c>
      <c r="Y3824" s="6" t="e">
        <f>P3824*I3824/100/T3824</f>
        <v>#DIV/0!</v>
      </c>
      <c r="Z3824" s="6" t="e">
        <f>Y3824*H3824</f>
        <v>#DIV/0!</v>
      </c>
      <c r="AB3824" s="1">
        <f t="shared" si="118"/>
        <v>0</v>
      </c>
      <c r="AC3824" s="1">
        <f t="shared" si="119"/>
        <v>0</v>
      </c>
    </row>
    <row r="3825" spans="4:29" x14ac:dyDescent="0.25">
      <c r="D3825" s="1">
        <v>1991</v>
      </c>
      <c r="E3825" s="1" t="s">
        <v>126</v>
      </c>
      <c r="F3825" s="2" t="s">
        <v>298</v>
      </c>
      <c r="G3825">
        <v>1</v>
      </c>
      <c r="H3825">
        <v>9600355</v>
      </c>
      <c r="I3825" s="1">
        <v>34.416759999999996</v>
      </c>
      <c r="J3825" s="1">
        <v>97993</v>
      </c>
      <c r="K3825" s="1">
        <v>431307.2</v>
      </c>
      <c r="L3825" s="1">
        <v>461215.9</v>
      </c>
      <c r="M3825" s="3">
        <v>4300</v>
      </c>
      <c r="N3825">
        <v>227.2</v>
      </c>
      <c r="O3825">
        <v>954</v>
      </c>
      <c r="P3825" s="1">
        <f>IF($A$3="Percentage of government revenue per capita",$B$3,0) + IF($A$3="Absolute extra revenue",AB3825,0) + IF($A$3="Absolute revenue per capita",AC3825,0)</f>
        <v>0</v>
      </c>
      <c r="Q3825" s="5">
        <f>-MIN(data!$B$4 / data!I4528 * data!P4528 / 100, data!N4528)</f>
        <v>0</v>
      </c>
      <c r="R3825" s="4">
        <f>-Q3825*K3825/1000</f>
        <v>0</v>
      </c>
      <c r="S3825" s="6">
        <f>-MIN(data!$B$5/(POWER(LN(I3825),2))*P3825/100, O3825)</f>
        <v>0</v>
      </c>
      <c r="T3825" s="6">
        <f>-S3825*L3825/100000</f>
        <v>0</v>
      </c>
      <c r="U3825" s="4">
        <f>N3825+Q3825</f>
        <v>227.2</v>
      </c>
      <c r="V3825" s="4" t="e">
        <f>P3825*I3825/100/R3825</f>
        <v>#DIV/0!</v>
      </c>
      <c r="W3825" s="4" t="e">
        <f>V3825*H3825</f>
        <v>#DIV/0!</v>
      </c>
      <c r="X3825" s="6">
        <f>O3825+S3825</f>
        <v>954</v>
      </c>
      <c r="Y3825" s="6" t="e">
        <f>P3825*I3825/100/T3825</f>
        <v>#DIV/0!</v>
      </c>
      <c r="Z3825" s="6" t="e">
        <f>Y3825*H3825</f>
        <v>#DIV/0!</v>
      </c>
      <c r="AB3825" s="1">
        <f t="shared" si="118"/>
        <v>0</v>
      </c>
      <c r="AC3825" s="1">
        <f t="shared" si="119"/>
        <v>0</v>
      </c>
    </row>
    <row r="3826" spans="4:29" x14ac:dyDescent="0.25">
      <c r="D3826" s="1">
        <v>1992</v>
      </c>
      <c r="E3826" s="1" t="s">
        <v>126</v>
      </c>
      <c r="F3826" s="2" t="s">
        <v>298</v>
      </c>
      <c r="G3826">
        <v>1</v>
      </c>
      <c r="H3826">
        <v>9685973</v>
      </c>
      <c r="I3826" s="1">
        <v>34.110100000000003</v>
      </c>
      <c r="J3826" s="1">
        <v>96093</v>
      </c>
      <c r="K3826" s="1">
        <v>437781.3</v>
      </c>
      <c r="L3826" s="1">
        <v>448851.8</v>
      </c>
      <c r="M3826" s="3">
        <v>4400</v>
      </c>
      <c r="N3826">
        <v>219.5</v>
      </c>
      <c r="O3826">
        <v>958</v>
      </c>
      <c r="P3826" s="1">
        <f>IF($A$3="Percentage of government revenue per capita",$B$3,0) + IF($A$3="Absolute extra revenue",AB3826,0) + IF($A$3="Absolute revenue per capita",AC3826,0)</f>
        <v>0</v>
      </c>
      <c r="Q3826" s="5">
        <f>-MIN(data!$B$4 / data!I4529 * data!P4529 / 100, data!N4529)</f>
        <v>0</v>
      </c>
      <c r="R3826" s="4">
        <f>-Q3826*K3826/1000</f>
        <v>0</v>
      </c>
      <c r="S3826" s="6">
        <f>-MIN(data!$B$5/(POWER(LN(I3826),2))*P3826/100, O3826)</f>
        <v>0</v>
      </c>
      <c r="T3826" s="6">
        <f>-S3826*L3826/100000</f>
        <v>0</v>
      </c>
      <c r="U3826" s="4">
        <f>N3826+Q3826</f>
        <v>219.5</v>
      </c>
      <c r="V3826" s="4" t="e">
        <f>P3826*I3826/100/R3826</f>
        <v>#DIV/0!</v>
      </c>
      <c r="W3826" s="4" t="e">
        <f>V3826*H3826</f>
        <v>#DIV/0!</v>
      </c>
      <c r="X3826" s="6">
        <f>O3826+S3826</f>
        <v>958</v>
      </c>
      <c r="Y3826" s="6" t="e">
        <f>P3826*I3826/100/T3826</f>
        <v>#DIV/0!</v>
      </c>
      <c r="Z3826" s="6" t="e">
        <f>Y3826*H3826</f>
        <v>#DIV/0!</v>
      </c>
      <c r="AB3826" s="1">
        <f t="shared" si="118"/>
        <v>0</v>
      </c>
      <c r="AC3826" s="1">
        <f t="shared" si="119"/>
        <v>0</v>
      </c>
    </row>
    <row r="3827" spans="4:29" x14ac:dyDescent="0.25">
      <c r="D3827" s="1">
        <v>1993</v>
      </c>
      <c r="E3827" s="1" t="s">
        <v>126</v>
      </c>
      <c r="F3827" s="2" t="s">
        <v>298</v>
      </c>
      <c r="G3827">
        <v>1</v>
      </c>
      <c r="H3827">
        <v>9710331</v>
      </c>
      <c r="I3827" s="1">
        <v>29.900320000000001</v>
      </c>
      <c r="J3827" s="1">
        <v>94134</v>
      </c>
      <c r="K3827" s="1">
        <v>443400.8</v>
      </c>
      <c r="L3827" s="1">
        <v>464135</v>
      </c>
      <c r="M3827" s="3">
        <v>4300</v>
      </c>
      <c r="N3827">
        <v>212.3</v>
      </c>
      <c r="O3827">
        <v>948</v>
      </c>
      <c r="P3827" s="1">
        <f>IF($A$3="Percentage of government revenue per capita",$B$3,0) + IF($A$3="Absolute extra revenue",AB3827,0) + IF($A$3="Absolute revenue per capita",AC3827,0)</f>
        <v>0</v>
      </c>
      <c r="Q3827" s="5">
        <f>-MIN(data!$B$4 / data!I4530 * data!P4530 / 100, data!N4530)</f>
        <v>0</v>
      </c>
      <c r="R3827" s="4">
        <f>-Q3827*K3827/1000</f>
        <v>0</v>
      </c>
      <c r="S3827" s="6">
        <f>-MIN(data!$B$5/(POWER(LN(I3827),2))*P3827/100, O3827)</f>
        <v>0</v>
      </c>
      <c r="T3827" s="6">
        <f>-S3827*L3827/100000</f>
        <v>0</v>
      </c>
      <c r="U3827" s="4">
        <f>N3827+Q3827</f>
        <v>212.3</v>
      </c>
      <c r="V3827" s="4" t="e">
        <f>P3827*I3827/100/R3827</f>
        <v>#DIV/0!</v>
      </c>
      <c r="W3827" s="4" t="e">
        <f>V3827*H3827</f>
        <v>#DIV/0!</v>
      </c>
      <c r="X3827" s="6">
        <f>O3827+S3827</f>
        <v>948</v>
      </c>
      <c r="Y3827" s="6" t="e">
        <f>P3827*I3827/100/T3827</f>
        <v>#DIV/0!</v>
      </c>
      <c r="Z3827" s="6" t="e">
        <f>Y3827*H3827</f>
        <v>#DIV/0!</v>
      </c>
      <c r="AB3827" s="1">
        <f t="shared" si="118"/>
        <v>0</v>
      </c>
      <c r="AC3827" s="1">
        <f t="shared" si="119"/>
        <v>0</v>
      </c>
    </row>
    <row r="3828" spans="4:29" x14ac:dyDescent="0.25">
      <c r="D3828" s="1">
        <v>1994</v>
      </c>
      <c r="E3828" s="1" t="s">
        <v>126</v>
      </c>
      <c r="F3828" s="2" t="s">
        <v>298</v>
      </c>
      <c r="G3828">
        <v>1</v>
      </c>
      <c r="H3828">
        <v>9745690</v>
      </c>
      <c r="I3828" s="1">
        <v>28.45609</v>
      </c>
      <c r="J3828" s="1">
        <v>92465</v>
      </c>
      <c r="K3828" s="1">
        <v>448423.9</v>
      </c>
      <c r="L3828" s="1">
        <v>460251</v>
      </c>
      <c r="M3828" s="3">
        <v>4400</v>
      </c>
      <c r="N3828">
        <v>206.2</v>
      </c>
      <c r="O3828">
        <v>956</v>
      </c>
      <c r="P3828" s="1">
        <f>IF($A$3="Percentage of government revenue per capita",$B$3,0) + IF($A$3="Absolute extra revenue",AB3828,0) + IF($A$3="Absolute revenue per capita",AC3828,0)</f>
        <v>0</v>
      </c>
      <c r="Q3828" s="5">
        <f>-MIN(data!$B$4 / data!I4531 * data!P4531 / 100, data!N4531)</f>
        <v>0</v>
      </c>
      <c r="R3828" s="4">
        <f>-Q3828*K3828/1000</f>
        <v>0</v>
      </c>
      <c r="S3828" s="6">
        <f>-MIN(data!$B$5/(POWER(LN(I3828),2))*P3828/100, O3828)</f>
        <v>0</v>
      </c>
      <c r="T3828" s="6">
        <f>-S3828*L3828/100000</f>
        <v>0</v>
      </c>
      <c r="U3828" s="4">
        <f>N3828+Q3828</f>
        <v>206.2</v>
      </c>
      <c r="V3828" s="4" t="e">
        <f>P3828*I3828/100/R3828</f>
        <v>#DIV/0!</v>
      </c>
      <c r="W3828" s="4" t="e">
        <f>V3828*H3828</f>
        <v>#DIV/0!</v>
      </c>
      <c r="X3828" s="6">
        <f>O3828+S3828</f>
        <v>956</v>
      </c>
      <c r="Y3828" s="6" t="e">
        <f>P3828*I3828/100/T3828</f>
        <v>#DIV/0!</v>
      </c>
      <c r="Z3828" s="6" t="e">
        <f>Y3828*H3828</f>
        <v>#DIV/0!</v>
      </c>
      <c r="AB3828" s="1">
        <f t="shared" si="118"/>
        <v>0</v>
      </c>
      <c r="AC3828" s="1">
        <f t="shared" si="119"/>
        <v>0</v>
      </c>
    </row>
    <row r="3829" spans="4:29" x14ac:dyDescent="0.25">
      <c r="D3829" s="1">
        <v>1995</v>
      </c>
      <c r="E3829" s="1" t="s">
        <v>126</v>
      </c>
      <c r="F3829" s="2" t="s">
        <v>298</v>
      </c>
      <c r="G3829">
        <v>1</v>
      </c>
      <c r="H3829">
        <v>9844415</v>
      </c>
      <c r="I3829" s="1">
        <v>22.130199999999999</v>
      </c>
      <c r="J3829" s="1">
        <v>91225</v>
      </c>
      <c r="K3829" s="1">
        <v>453404.6</v>
      </c>
      <c r="L3829" s="1">
        <v>472193.1</v>
      </c>
      <c r="M3829" s="3">
        <v>4400</v>
      </c>
      <c r="N3829">
        <v>201.2</v>
      </c>
      <c r="O3829">
        <v>953</v>
      </c>
      <c r="P3829" s="1">
        <f>IF($A$3="Percentage of government revenue per capita",$B$3,0) + IF($A$3="Absolute extra revenue",AB3829,0) + IF($A$3="Absolute revenue per capita",AC3829,0)</f>
        <v>0</v>
      </c>
      <c r="Q3829" s="5">
        <f>-MIN(data!$B$4 / data!I4532 * data!P4532 / 100, data!N4532)</f>
        <v>0</v>
      </c>
      <c r="R3829" s="4">
        <f>-Q3829*K3829/1000</f>
        <v>0</v>
      </c>
      <c r="S3829" s="6">
        <f>-MIN(data!$B$5/(POWER(LN(I3829),2))*P3829/100, O3829)</f>
        <v>0</v>
      </c>
      <c r="T3829" s="6">
        <f>-S3829*L3829/100000</f>
        <v>0</v>
      </c>
      <c r="U3829" s="4">
        <f>N3829+Q3829</f>
        <v>201.2</v>
      </c>
      <c r="V3829" s="4" t="e">
        <f>P3829*I3829/100/R3829</f>
        <v>#DIV/0!</v>
      </c>
      <c r="W3829" s="4" t="e">
        <f>V3829*H3829</f>
        <v>#DIV/0!</v>
      </c>
      <c r="X3829" s="6">
        <f>O3829+S3829</f>
        <v>953</v>
      </c>
      <c r="Y3829" s="6" t="e">
        <f>P3829*I3829/100/T3829</f>
        <v>#DIV/0!</v>
      </c>
      <c r="Z3829" s="6" t="e">
        <f>Y3829*H3829</f>
        <v>#DIV/0!</v>
      </c>
      <c r="AB3829" s="1">
        <f t="shared" si="118"/>
        <v>0</v>
      </c>
      <c r="AC3829" s="1">
        <f t="shared" si="119"/>
        <v>0</v>
      </c>
    </row>
    <row r="3830" spans="4:29" x14ac:dyDescent="0.25">
      <c r="D3830" s="1">
        <v>1996</v>
      </c>
      <c r="E3830" s="1" t="s">
        <v>126</v>
      </c>
      <c r="F3830" s="2" t="s">
        <v>298</v>
      </c>
      <c r="G3830">
        <v>1</v>
      </c>
      <c r="H3830">
        <v>10022789</v>
      </c>
      <c r="I3830" s="1">
        <v>28.355709999999998</v>
      </c>
      <c r="J3830" s="1">
        <v>90625</v>
      </c>
      <c r="K3830" s="1">
        <v>458628.5</v>
      </c>
      <c r="L3830" s="1">
        <v>472689.1</v>
      </c>
      <c r="M3830" s="3">
        <v>4500</v>
      </c>
      <c r="N3830">
        <v>197.6</v>
      </c>
      <c r="O3830">
        <v>952</v>
      </c>
      <c r="P3830" s="1">
        <f>IF($A$3="Percentage of government revenue per capita",$B$3,0) + IF($A$3="Absolute extra revenue",AB3830,0) + IF($A$3="Absolute revenue per capita",AC3830,0)</f>
        <v>0</v>
      </c>
      <c r="Q3830" s="5">
        <f>-MIN(data!$B$4 / data!I4533 * data!P4533 / 100, data!N4533)</f>
        <v>0</v>
      </c>
      <c r="R3830" s="4">
        <f>-Q3830*K3830/1000</f>
        <v>0</v>
      </c>
      <c r="S3830" s="6">
        <f>-MIN(data!$B$5/(POWER(LN(I3830),2))*P3830/100, O3830)</f>
        <v>0</v>
      </c>
      <c r="T3830" s="6">
        <f>-S3830*L3830/100000</f>
        <v>0</v>
      </c>
      <c r="U3830" s="4">
        <f>N3830+Q3830</f>
        <v>197.6</v>
      </c>
      <c r="V3830" s="4" t="e">
        <f>P3830*I3830/100/R3830</f>
        <v>#DIV/0!</v>
      </c>
      <c r="W3830" s="4" t="e">
        <f>V3830*H3830</f>
        <v>#DIV/0!</v>
      </c>
      <c r="X3830" s="6">
        <f>O3830+S3830</f>
        <v>952</v>
      </c>
      <c r="Y3830" s="6" t="e">
        <f>P3830*I3830/100/T3830</f>
        <v>#DIV/0!</v>
      </c>
      <c r="Z3830" s="6" t="e">
        <f>Y3830*H3830</f>
        <v>#DIV/0!</v>
      </c>
      <c r="AB3830" s="1">
        <f t="shared" si="118"/>
        <v>0</v>
      </c>
      <c r="AC3830" s="1">
        <f t="shared" si="119"/>
        <v>0</v>
      </c>
    </row>
    <row r="3831" spans="4:29" x14ac:dyDescent="0.25">
      <c r="D3831" s="1">
        <v>1997</v>
      </c>
      <c r="E3831" s="1" t="s">
        <v>126</v>
      </c>
      <c r="F3831" s="2" t="s">
        <v>298</v>
      </c>
      <c r="G3831">
        <v>1</v>
      </c>
      <c r="H3831">
        <v>10264906</v>
      </c>
      <c r="I3831" s="1">
        <v>30.697120000000002</v>
      </c>
      <c r="J3831" s="1">
        <v>89962</v>
      </c>
      <c r="K3831" s="1">
        <v>464200.2</v>
      </c>
      <c r="L3831" s="1">
        <v>468583.6</v>
      </c>
      <c r="M3831" s="3">
        <v>4500</v>
      </c>
      <c r="N3831">
        <v>193.8</v>
      </c>
      <c r="O3831">
        <v>939</v>
      </c>
      <c r="P3831" s="1">
        <f>IF($A$3="Percentage of government revenue per capita",$B$3,0) + IF($A$3="Absolute extra revenue",AB3831,0) + IF($A$3="Absolute revenue per capita",AC3831,0)</f>
        <v>0</v>
      </c>
      <c r="Q3831" s="5">
        <f>-MIN(data!$B$4 / data!I4534 * data!P4534 / 100, data!N4534)</f>
        <v>0</v>
      </c>
      <c r="R3831" s="4">
        <f>-Q3831*K3831/1000</f>
        <v>0</v>
      </c>
      <c r="S3831" s="6">
        <f>-MIN(data!$B$5/(POWER(LN(I3831),2))*P3831/100, O3831)</f>
        <v>0</v>
      </c>
      <c r="T3831" s="6">
        <f>-S3831*L3831/100000</f>
        <v>0</v>
      </c>
      <c r="U3831" s="4">
        <f>N3831+Q3831</f>
        <v>193.8</v>
      </c>
      <c r="V3831" s="4" t="e">
        <f>P3831*I3831/100/R3831</f>
        <v>#DIV/0!</v>
      </c>
      <c r="W3831" s="4" t="e">
        <f>V3831*H3831</f>
        <v>#DIV/0!</v>
      </c>
      <c r="X3831" s="6">
        <f>O3831+S3831</f>
        <v>939</v>
      </c>
      <c r="Y3831" s="6" t="e">
        <f>P3831*I3831/100/T3831</f>
        <v>#DIV/0!</v>
      </c>
      <c r="Z3831" s="6" t="e">
        <f>Y3831*H3831</f>
        <v>#DIV/0!</v>
      </c>
      <c r="AB3831" s="1">
        <f t="shared" si="118"/>
        <v>0</v>
      </c>
      <c r="AC3831" s="1">
        <f t="shared" si="119"/>
        <v>0</v>
      </c>
    </row>
    <row r="3832" spans="4:29" x14ac:dyDescent="0.25">
      <c r="D3832" s="1">
        <v>1998</v>
      </c>
      <c r="E3832" s="1" t="s">
        <v>126</v>
      </c>
      <c r="F3832" s="2" t="s">
        <v>298</v>
      </c>
      <c r="G3832">
        <v>1</v>
      </c>
      <c r="H3832">
        <v>10552338</v>
      </c>
      <c r="I3832" s="1">
        <v>36.135379999999998</v>
      </c>
      <c r="J3832" s="1">
        <v>88720</v>
      </c>
      <c r="K3832" s="1">
        <v>469915.3</v>
      </c>
      <c r="L3832" s="1">
        <v>480349.3</v>
      </c>
      <c r="M3832" s="3">
        <v>4400</v>
      </c>
      <c r="N3832">
        <v>188.8</v>
      </c>
      <c r="O3832">
        <v>916</v>
      </c>
      <c r="P3832" s="1">
        <f>IF($A$3="Percentage of government revenue per capita",$B$3,0) + IF($A$3="Absolute extra revenue",AB3832,0) + IF($A$3="Absolute revenue per capita",AC3832,0)</f>
        <v>0</v>
      </c>
      <c r="Q3832" s="5">
        <f>-MIN(data!$B$4 / data!I4535 * data!P4535 / 100, data!N4535)</f>
        <v>0</v>
      </c>
      <c r="R3832" s="4">
        <f>-Q3832*K3832/1000</f>
        <v>0</v>
      </c>
      <c r="S3832" s="6">
        <f>-MIN(data!$B$5/(POWER(LN(I3832),2))*P3832/100, O3832)</f>
        <v>0</v>
      </c>
      <c r="T3832" s="6">
        <f>-S3832*L3832/100000</f>
        <v>0</v>
      </c>
      <c r="U3832" s="4">
        <f>N3832+Q3832</f>
        <v>188.8</v>
      </c>
      <c r="V3832" s="4" t="e">
        <f>P3832*I3832/100/R3832</f>
        <v>#DIV/0!</v>
      </c>
      <c r="W3832" s="4" t="e">
        <f>V3832*H3832</f>
        <v>#DIV/0!</v>
      </c>
      <c r="X3832" s="6">
        <f>O3832+S3832</f>
        <v>916</v>
      </c>
      <c r="Y3832" s="6" t="e">
        <f>P3832*I3832/100/T3832</f>
        <v>#DIV/0!</v>
      </c>
      <c r="Z3832" s="6" t="e">
        <f>Y3832*H3832</f>
        <v>#DIV/0!</v>
      </c>
      <c r="AB3832" s="1">
        <f t="shared" si="118"/>
        <v>0</v>
      </c>
      <c r="AC3832" s="1">
        <f t="shared" si="119"/>
        <v>0</v>
      </c>
    </row>
    <row r="3833" spans="4:29" x14ac:dyDescent="0.25">
      <c r="D3833" s="1">
        <v>1999</v>
      </c>
      <c r="E3833" s="1" t="s">
        <v>126</v>
      </c>
      <c r="F3833" s="2" t="s">
        <v>298</v>
      </c>
      <c r="G3833">
        <v>1</v>
      </c>
      <c r="H3833">
        <v>10854322</v>
      </c>
      <c r="I3833" s="1">
        <v>35.285890000000002</v>
      </c>
      <c r="J3833" s="1">
        <v>86524</v>
      </c>
      <c r="K3833" s="1">
        <v>475929.59999999998</v>
      </c>
      <c r="L3833" s="1">
        <v>486725.7</v>
      </c>
      <c r="M3833" s="3">
        <v>4400</v>
      </c>
      <c r="N3833">
        <v>181.8</v>
      </c>
      <c r="O3833">
        <v>904</v>
      </c>
      <c r="P3833" s="1">
        <f>IF($A$3="Percentage of government revenue per capita",$B$3,0) + IF($A$3="Absolute extra revenue",AB3833,0) + IF($A$3="Absolute revenue per capita",AC3833,0)</f>
        <v>0</v>
      </c>
      <c r="Q3833" s="5">
        <f>-MIN(data!$B$4 / data!I4536 * data!P4536 / 100, data!N4536)</f>
        <v>0</v>
      </c>
      <c r="R3833" s="4">
        <f>-Q3833*K3833/1000</f>
        <v>0</v>
      </c>
      <c r="S3833" s="6">
        <f>-MIN(data!$B$5/(POWER(LN(I3833),2))*P3833/100, O3833)</f>
        <v>0</v>
      </c>
      <c r="T3833" s="6">
        <f>-S3833*L3833/100000</f>
        <v>0</v>
      </c>
      <c r="U3833" s="4">
        <f>N3833+Q3833</f>
        <v>181.8</v>
      </c>
      <c r="V3833" s="4" t="e">
        <f>P3833*I3833/100/R3833</f>
        <v>#DIV/0!</v>
      </c>
      <c r="W3833" s="4" t="e">
        <f>V3833*H3833</f>
        <v>#DIV/0!</v>
      </c>
      <c r="X3833" s="6">
        <f>O3833+S3833</f>
        <v>904</v>
      </c>
      <c r="Y3833" s="6" t="e">
        <f>P3833*I3833/100/T3833</f>
        <v>#DIV/0!</v>
      </c>
      <c r="Z3833" s="6" t="e">
        <f>Y3833*H3833</f>
        <v>#DIV/0!</v>
      </c>
      <c r="AB3833" s="1">
        <f t="shared" si="118"/>
        <v>0</v>
      </c>
      <c r="AC3833" s="1">
        <f t="shared" si="119"/>
        <v>0</v>
      </c>
    </row>
    <row r="3834" spans="4:29" x14ac:dyDescent="0.25">
      <c r="D3834" s="1">
        <v>2000</v>
      </c>
      <c r="E3834" s="1" t="s">
        <v>126</v>
      </c>
      <c r="F3834" s="2" t="s">
        <v>298</v>
      </c>
      <c r="G3834">
        <v>1</v>
      </c>
      <c r="H3834">
        <v>11148758</v>
      </c>
      <c r="I3834" s="1">
        <v>34.463659999999997</v>
      </c>
      <c r="J3834" s="1">
        <v>83020</v>
      </c>
      <c r="K3834" s="1">
        <v>482955.2</v>
      </c>
      <c r="L3834" s="1">
        <v>494382</v>
      </c>
      <c r="M3834" s="3">
        <v>4400</v>
      </c>
      <c r="N3834">
        <v>171.9</v>
      </c>
      <c r="O3834">
        <v>890</v>
      </c>
      <c r="P3834" s="1">
        <f>IF($A$3="Percentage of government revenue per capita",$B$3,0) + IF($A$3="Absolute extra revenue",AB3834,0) + IF($A$3="Absolute revenue per capita",AC3834,0)</f>
        <v>0</v>
      </c>
      <c r="Q3834" s="5">
        <f>-MIN(data!$B$4 / data!I4537 * data!P4537 / 100, data!N4537)</f>
        <v>0</v>
      </c>
      <c r="R3834" s="4">
        <f>-Q3834*K3834/1000</f>
        <v>0</v>
      </c>
      <c r="S3834" s="6">
        <f>-MIN(data!$B$5/(POWER(LN(I3834),2))*P3834/100, O3834)</f>
        <v>0</v>
      </c>
      <c r="T3834" s="6">
        <f>-S3834*L3834/100000</f>
        <v>0</v>
      </c>
      <c r="U3834" s="4">
        <f>N3834+Q3834</f>
        <v>171.9</v>
      </c>
      <c r="V3834" s="4" t="e">
        <f>P3834*I3834/100/R3834</f>
        <v>#DIV/0!</v>
      </c>
      <c r="W3834" s="4" t="e">
        <f>V3834*H3834</f>
        <v>#DIV/0!</v>
      </c>
      <c r="X3834" s="6">
        <f>O3834+S3834</f>
        <v>890</v>
      </c>
      <c r="Y3834" s="6" t="e">
        <f>P3834*I3834/100/T3834</f>
        <v>#DIV/0!</v>
      </c>
      <c r="Z3834" s="6" t="e">
        <f>Y3834*H3834</f>
        <v>#DIV/0!</v>
      </c>
      <c r="AB3834" s="1">
        <f t="shared" si="118"/>
        <v>0</v>
      </c>
      <c r="AC3834" s="1">
        <f t="shared" si="119"/>
        <v>0</v>
      </c>
    </row>
    <row r="3835" spans="4:29" x14ac:dyDescent="0.25">
      <c r="D3835" s="1">
        <v>2001</v>
      </c>
      <c r="E3835" s="1" t="s">
        <v>126</v>
      </c>
      <c r="F3835" s="2" t="s">
        <v>298</v>
      </c>
      <c r="G3835">
        <v>1</v>
      </c>
      <c r="H3835">
        <v>11432000</v>
      </c>
      <c r="I3835" s="1">
        <v>35.46613</v>
      </c>
      <c r="J3835" s="1">
        <v>78381</v>
      </c>
      <c r="K3835" s="1">
        <v>491109</v>
      </c>
      <c r="L3835" s="1">
        <v>495391.7</v>
      </c>
      <c r="M3835" s="3">
        <v>4400</v>
      </c>
      <c r="N3835">
        <v>159.6</v>
      </c>
      <c r="O3835">
        <v>868</v>
      </c>
      <c r="P3835" s="1">
        <f>IF($A$3="Percentage of government revenue per capita",$B$3,0) + IF($A$3="Absolute extra revenue",AB3835,0) + IF($A$3="Absolute revenue per capita",AC3835,0)</f>
        <v>0</v>
      </c>
      <c r="Q3835" s="5">
        <f>-MIN(data!$B$4 / data!I4538 * data!P4538 / 100, data!N4538)</f>
        <v>0</v>
      </c>
      <c r="R3835" s="4">
        <f>-Q3835*K3835/1000</f>
        <v>0</v>
      </c>
      <c r="S3835" s="6">
        <f>-MIN(data!$B$5/(POWER(LN(I3835),2))*P3835/100, O3835)</f>
        <v>0</v>
      </c>
      <c r="T3835" s="6">
        <f>-S3835*L3835/100000</f>
        <v>0</v>
      </c>
      <c r="U3835" s="4">
        <f>N3835+Q3835</f>
        <v>159.6</v>
      </c>
      <c r="V3835" s="4" t="e">
        <f>P3835*I3835/100/R3835</f>
        <v>#DIV/0!</v>
      </c>
      <c r="W3835" s="4" t="e">
        <f>V3835*H3835</f>
        <v>#DIV/0!</v>
      </c>
      <c r="X3835" s="6">
        <f>O3835+S3835</f>
        <v>868</v>
      </c>
      <c r="Y3835" s="6" t="e">
        <f>P3835*I3835/100/T3835</f>
        <v>#DIV/0!</v>
      </c>
      <c r="Z3835" s="6" t="e">
        <f>Y3835*H3835</f>
        <v>#DIV/0!</v>
      </c>
      <c r="AB3835" s="1">
        <f t="shared" si="118"/>
        <v>0</v>
      </c>
      <c r="AC3835" s="1">
        <f t="shared" si="119"/>
        <v>0</v>
      </c>
    </row>
    <row r="3836" spans="4:29" x14ac:dyDescent="0.25">
      <c r="D3836" s="1">
        <v>2002</v>
      </c>
      <c r="E3836" s="1" t="s">
        <v>126</v>
      </c>
      <c r="F3836" s="2" t="s">
        <v>298</v>
      </c>
      <c r="G3836">
        <v>1</v>
      </c>
      <c r="H3836">
        <v>11713664</v>
      </c>
      <c r="I3836" s="1">
        <v>30.79701</v>
      </c>
      <c r="J3836" s="1">
        <v>73321</v>
      </c>
      <c r="K3836" s="1">
        <v>500826.5</v>
      </c>
      <c r="L3836" s="1">
        <v>488677</v>
      </c>
      <c r="M3836" s="3">
        <v>4300</v>
      </c>
      <c r="N3836">
        <v>146.4</v>
      </c>
      <c r="O3836">
        <v>839</v>
      </c>
      <c r="P3836" s="1">
        <f>IF($A$3="Percentage of government revenue per capita",$B$3,0) + IF($A$3="Absolute extra revenue",AB3836,0) + IF($A$3="Absolute revenue per capita",AC3836,0)</f>
        <v>0</v>
      </c>
      <c r="Q3836" s="5">
        <f>-MIN(data!$B$4 / data!I4539 * data!P4539 / 100, data!N4539)</f>
        <v>0</v>
      </c>
      <c r="R3836" s="4">
        <f>-Q3836*K3836/1000</f>
        <v>0</v>
      </c>
      <c r="S3836" s="6">
        <f>-MIN(data!$B$5/(POWER(LN(I3836),2))*P3836/100, O3836)</f>
        <v>0</v>
      </c>
      <c r="T3836" s="6">
        <f>-S3836*L3836/100000</f>
        <v>0</v>
      </c>
      <c r="U3836" s="4">
        <f>N3836+Q3836</f>
        <v>146.4</v>
      </c>
      <c r="V3836" s="4" t="e">
        <f>P3836*I3836/100/R3836</f>
        <v>#DIV/0!</v>
      </c>
      <c r="W3836" s="4" t="e">
        <f>V3836*H3836</f>
        <v>#DIV/0!</v>
      </c>
      <c r="X3836" s="6">
        <f>O3836+S3836</f>
        <v>839</v>
      </c>
      <c r="Y3836" s="6" t="e">
        <f>P3836*I3836/100/T3836</f>
        <v>#DIV/0!</v>
      </c>
      <c r="Z3836" s="6" t="e">
        <f>Y3836*H3836</f>
        <v>#DIV/0!</v>
      </c>
      <c r="AB3836" s="1">
        <f t="shared" si="118"/>
        <v>0</v>
      </c>
      <c r="AC3836" s="1">
        <f t="shared" si="119"/>
        <v>0</v>
      </c>
    </row>
    <row r="3837" spans="4:29" x14ac:dyDescent="0.25">
      <c r="D3837" s="1">
        <v>2003</v>
      </c>
      <c r="E3837" s="1" t="s">
        <v>126</v>
      </c>
      <c r="F3837" s="2" t="s">
        <v>298</v>
      </c>
      <c r="G3837">
        <v>1</v>
      </c>
      <c r="H3837">
        <v>12000181</v>
      </c>
      <c r="I3837" s="1">
        <v>38.147210000000001</v>
      </c>
      <c r="J3837" s="1">
        <v>68477</v>
      </c>
      <c r="K3837" s="1">
        <v>512169</v>
      </c>
      <c r="L3837" s="1">
        <v>485312.9</v>
      </c>
      <c r="M3837" s="3">
        <v>4100</v>
      </c>
      <c r="N3837">
        <v>133.69999999999999</v>
      </c>
      <c r="O3837">
        <v>783</v>
      </c>
      <c r="P3837" s="1">
        <f>IF($A$3="Percentage of government revenue per capita",$B$3,0) + IF($A$3="Absolute extra revenue",AB3837,0) + IF($A$3="Absolute revenue per capita",AC3837,0)</f>
        <v>0</v>
      </c>
      <c r="Q3837" s="5">
        <f>-MIN(data!$B$4 / data!I4540 * data!P4540 / 100, data!N4540)</f>
        <v>0</v>
      </c>
      <c r="R3837" s="4">
        <f>-Q3837*K3837/1000</f>
        <v>0</v>
      </c>
      <c r="S3837" s="6">
        <f>-MIN(data!$B$5/(POWER(LN(I3837),2))*P3837/100, O3837)</f>
        <v>0</v>
      </c>
      <c r="T3837" s="6">
        <f>-S3837*L3837/100000</f>
        <v>0</v>
      </c>
      <c r="U3837" s="4">
        <f>N3837+Q3837</f>
        <v>133.69999999999999</v>
      </c>
      <c r="V3837" s="4" t="e">
        <f>P3837*I3837/100/R3837</f>
        <v>#DIV/0!</v>
      </c>
      <c r="W3837" s="4" t="e">
        <f>V3837*H3837</f>
        <v>#DIV/0!</v>
      </c>
      <c r="X3837" s="6">
        <f>O3837+S3837</f>
        <v>783</v>
      </c>
      <c r="Y3837" s="6" t="e">
        <f>P3837*I3837/100/T3837</f>
        <v>#DIV/0!</v>
      </c>
      <c r="Z3837" s="6" t="e">
        <f>Y3837*H3837</f>
        <v>#DIV/0!</v>
      </c>
      <c r="AB3837" s="1">
        <f t="shared" si="118"/>
        <v>0</v>
      </c>
      <c r="AC3837" s="1">
        <f t="shared" si="119"/>
        <v>0</v>
      </c>
    </row>
    <row r="3838" spans="4:29" x14ac:dyDescent="0.25">
      <c r="D3838" s="1">
        <v>2004</v>
      </c>
      <c r="E3838" s="1" t="s">
        <v>126</v>
      </c>
      <c r="F3838" s="2" t="s">
        <v>298</v>
      </c>
      <c r="G3838">
        <v>1</v>
      </c>
      <c r="H3838">
        <v>12301838</v>
      </c>
      <c r="I3838" s="1">
        <v>43.251339999999999</v>
      </c>
      <c r="J3838" s="1">
        <v>64330</v>
      </c>
      <c r="K3838" s="1">
        <v>524714.5</v>
      </c>
      <c r="L3838" s="1">
        <v>515021.5</v>
      </c>
      <c r="M3838" s="3">
        <v>3800</v>
      </c>
      <c r="N3838">
        <v>122.6</v>
      </c>
      <c r="O3838">
        <v>699</v>
      </c>
      <c r="P3838" s="1">
        <f>IF($A$3="Percentage of government revenue per capita",$B$3,0) + IF($A$3="Absolute extra revenue",AB3838,0) + IF($A$3="Absolute revenue per capita",AC3838,0)</f>
        <v>0</v>
      </c>
      <c r="Q3838" s="5">
        <f>-MIN(data!$B$4 / data!I4541 * data!P4541 / 100, data!N4541)</f>
        <v>0</v>
      </c>
      <c r="R3838" s="4">
        <f>-Q3838*K3838/1000</f>
        <v>0</v>
      </c>
      <c r="S3838" s="6">
        <f>-MIN(data!$B$5/(POWER(LN(I3838),2))*P3838/100, O3838)</f>
        <v>0</v>
      </c>
      <c r="T3838" s="6">
        <f>-S3838*L3838/100000</f>
        <v>0</v>
      </c>
      <c r="U3838" s="4">
        <f>N3838+Q3838</f>
        <v>122.6</v>
      </c>
      <c r="V3838" s="4" t="e">
        <f>P3838*I3838/100/R3838</f>
        <v>#DIV/0!</v>
      </c>
      <c r="W3838" s="4" t="e">
        <f>V3838*H3838</f>
        <v>#DIV/0!</v>
      </c>
      <c r="X3838" s="6">
        <f>O3838+S3838</f>
        <v>699</v>
      </c>
      <c r="Y3838" s="6" t="e">
        <f>P3838*I3838/100/T3838</f>
        <v>#DIV/0!</v>
      </c>
      <c r="Z3838" s="6" t="e">
        <f>Y3838*H3838</f>
        <v>#DIV/0!</v>
      </c>
      <c r="AB3838" s="1">
        <f t="shared" si="118"/>
        <v>0</v>
      </c>
      <c r="AC3838" s="1">
        <f t="shared" si="119"/>
        <v>0</v>
      </c>
    </row>
    <row r="3839" spans="4:29" x14ac:dyDescent="0.25">
      <c r="D3839" s="1">
        <v>2005</v>
      </c>
      <c r="E3839" s="1" t="s">
        <v>126</v>
      </c>
      <c r="F3839" s="2" t="s">
        <v>298</v>
      </c>
      <c r="G3839">
        <v>1</v>
      </c>
      <c r="H3839">
        <v>12625952</v>
      </c>
      <c r="I3839" s="1">
        <v>46.178199999999997</v>
      </c>
      <c r="J3839" s="1">
        <v>61307</v>
      </c>
      <c r="K3839" s="1">
        <v>538252.9</v>
      </c>
      <c r="L3839" s="1">
        <v>540123.5</v>
      </c>
      <c r="M3839" s="3">
        <v>3600</v>
      </c>
      <c r="N3839">
        <v>113.9</v>
      </c>
      <c r="O3839">
        <v>648</v>
      </c>
      <c r="P3839" s="1">
        <f>IF($A$3="Percentage of government revenue per capita",$B$3,0) + IF($A$3="Absolute extra revenue",AB3839,0) + IF($A$3="Absolute revenue per capita",AC3839,0)</f>
        <v>0</v>
      </c>
      <c r="Q3839" s="5">
        <f>-MIN(data!$B$4 / data!I4542 * data!P4542 / 100, data!N4542)</f>
        <v>0</v>
      </c>
      <c r="R3839" s="4">
        <f>-Q3839*K3839/1000</f>
        <v>0</v>
      </c>
      <c r="S3839" s="6">
        <f>-MIN(data!$B$5/(POWER(LN(I3839),2))*P3839/100, O3839)</f>
        <v>0</v>
      </c>
      <c r="T3839" s="6">
        <f>-S3839*L3839/100000</f>
        <v>0</v>
      </c>
      <c r="U3839" s="4">
        <f>N3839+Q3839</f>
        <v>113.9</v>
      </c>
      <c r="V3839" s="4" t="e">
        <f>P3839*I3839/100/R3839</f>
        <v>#DIV/0!</v>
      </c>
      <c r="W3839" s="4" t="e">
        <f>V3839*H3839</f>
        <v>#DIV/0!</v>
      </c>
      <c r="X3839" s="6">
        <f>O3839+S3839</f>
        <v>648</v>
      </c>
      <c r="Y3839" s="6" t="e">
        <f>P3839*I3839/100/T3839</f>
        <v>#DIV/0!</v>
      </c>
      <c r="Z3839" s="6" t="e">
        <f>Y3839*H3839</f>
        <v>#DIV/0!</v>
      </c>
      <c r="AB3839" s="1">
        <f t="shared" si="118"/>
        <v>0</v>
      </c>
      <c r="AC3839" s="1">
        <f t="shared" si="119"/>
        <v>0</v>
      </c>
    </row>
    <row r="3840" spans="4:29" x14ac:dyDescent="0.25">
      <c r="D3840" s="1">
        <v>2006</v>
      </c>
      <c r="E3840" s="1" t="s">
        <v>126</v>
      </c>
      <c r="F3840" s="2" t="s">
        <v>298</v>
      </c>
      <c r="G3840">
        <v>1</v>
      </c>
      <c r="H3840">
        <v>12973699</v>
      </c>
      <c r="I3840" s="1">
        <v>48.623690000000003</v>
      </c>
      <c r="J3840" s="1">
        <v>59474</v>
      </c>
      <c r="K3840" s="1">
        <v>552219.1</v>
      </c>
      <c r="L3840" s="1">
        <v>570032.6</v>
      </c>
      <c r="M3840" s="3">
        <v>3500</v>
      </c>
      <c r="N3840">
        <v>107.7</v>
      </c>
      <c r="O3840">
        <v>614</v>
      </c>
      <c r="P3840" s="1">
        <f>IF($A$3="Percentage of government revenue per capita",$B$3,0) + IF($A$3="Absolute extra revenue",AB3840,0) + IF($A$3="Absolute revenue per capita",AC3840,0)</f>
        <v>0</v>
      </c>
      <c r="Q3840" s="5">
        <f>-MIN(data!$B$4 / data!I4543 * data!P4543 / 100, data!N4543)</f>
        <v>0</v>
      </c>
      <c r="R3840" s="4">
        <f>-Q3840*K3840/1000</f>
        <v>0</v>
      </c>
      <c r="S3840" s="6">
        <f>-MIN(data!$B$5/(POWER(LN(I3840),2))*P3840/100, O3840)</f>
        <v>0</v>
      </c>
      <c r="T3840" s="6">
        <f>-S3840*L3840/100000</f>
        <v>0</v>
      </c>
      <c r="U3840" s="4">
        <f>N3840+Q3840</f>
        <v>107.7</v>
      </c>
      <c r="V3840" s="4" t="e">
        <f>P3840*I3840/100/R3840</f>
        <v>#DIV/0!</v>
      </c>
      <c r="W3840" s="4" t="e">
        <f>V3840*H3840</f>
        <v>#DIV/0!</v>
      </c>
      <c r="X3840" s="6">
        <f>O3840+S3840</f>
        <v>614</v>
      </c>
      <c r="Y3840" s="6" t="e">
        <f>P3840*I3840/100/T3840</f>
        <v>#DIV/0!</v>
      </c>
      <c r="Z3840" s="6" t="e">
        <f>Y3840*H3840</f>
        <v>#DIV/0!</v>
      </c>
      <c r="AB3840" s="1">
        <f t="shared" si="118"/>
        <v>0</v>
      </c>
      <c r="AC3840" s="1">
        <f t="shared" si="119"/>
        <v>0</v>
      </c>
    </row>
    <row r="3841" spans="4:29" x14ac:dyDescent="0.25">
      <c r="D3841" s="1">
        <v>2007</v>
      </c>
      <c r="E3841" s="1" t="s">
        <v>126</v>
      </c>
      <c r="F3841" s="2" t="s">
        <v>298</v>
      </c>
      <c r="G3841">
        <v>1</v>
      </c>
      <c r="H3841">
        <v>13341806</v>
      </c>
      <c r="I3841" s="1">
        <v>52.867690000000003</v>
      </c>
      <c r="J3841" s="1">
        <v>58280</v>
      </c>
      <c r="K3841" s="1">
        <v>565276.4</v>
      </c>
      <c r="L3841" s="1">
        <v>603588.9</v>
      </c>
      <c r="M3841" s="3">
        <v>3500</v>
      </c>
      <c r="N3841">
        <v>103.1</v>
      </c>
      <c r="O3841">
        <v>613</v>
      </c>
      <c r="P3841" s="1">
        <f>IF($A$3="Percentage of government revenue per capita",$B$3,0) + IF($A$3="Absolute extra revenue",AB3841,0) + IF($A$3="Absolute revenue per capita",AC3841,0)</f>
        <v>0</v>
      </c>
      <c r="Q3841" s="5">
        <f>-MIN(data!$B$4 / data!I4544 * data!P4544 / 100, data!N4544)</f>
        <v>0</v>
      </c>
      <c r="R3841" s="4">
        <f>-Q3841*K3841/1000</f>
        <v>0</v>
      </c>
      <c r="S3841" s="6">
        <f>-MIN(data!$B$5/(POWER(LN(I3841),2))*P3841/100, O3841)</f>
        <v>0</v>
      </c>
      <c r="T3841" s="6">
        <f>-S3841*L3841/100000</f>
        <v>0</v>
      </c>
      <c r="U3841" s="4">
        <f>N3841+Q3841</f>
        <v>103.1</v>
      </c>
      <c r="V3841" s="4" t="e">
        <f>P3841*I3841/100/R3841</f>
        <v>#DIV/0!</v>
      </c>
      <c r="W3841" s="4" t="e">
        <f>V3841*H3841</f>
        <v>#DIV/0!</v>
      </c>
      <c r="X3841" s="6">
        <f>O3841+S3841</f>
        <v>613</v>
      </c>
      <c r="Y3841" s="6" t="e">
        <f>P3841*I3841/100/T3841</f>
        <v>#DIV/0!</v>
      </c>
      <c r="Z3841" s="6" t="e">
        <f>Y3841*H3841</f>
        <v>#DIV/0!</v>
      </c>
      <c r="AB3841" s="1">
        <f t="shared" si="118"/>
        <v>0</v>
      </c>
      <c r="AC3841" s="1">
        <f t="shared" si="119"/>
        <v>0</v>
      </c>
    </row>
    <row r="3842" spans="4:29" x14ac:dyDescent="0.25">
      <c r="D3842" s="1">
        <v>2008</v>
      </c>
      <c r="E3842" s="1" t="s">
        <v>126</v>
      </c>
      <c r="F3842" s="2" t="s">
        <v>298</v>
      </c>
      <c r="G3842">
        <v>1</v>
      </c>
      <c r="H3842">
        <v>13727890</v>
      </c>
      <c r="I3842" s="1">
        <v>53.55462</v>
      </c>
      <c r="J3842" s="1">
        <v>56350</v>
      </c>
      <c r="K3842" s="1">
        <v>576765.6</v>
      </c>
      <c r="L3842" s="1">
        <v>604133.5</v>
      </c>
      <c r="M3842" s="3">
        <v>3700</v>
      </c>
      <c r="N3842">
        <v>97.7</v>
      </c>
      <c r="O3842">
        <v>629</v>
      </c>
      <c r="P3842" s="1">
        <f>IF($A$3="Percentage of government revenue per capita",$B$3,0) + IF($A$3="Absolute extra revenue",AB3842,0) + IF($A$3="Absolute revenue per capita",AC3842,0)</f>
        <v>0</v>
      </c>
      <c r="Q3842" s="5">
        <f>-MIN(data!$B$4 / data!I4545 * data!P4545 / 100, data!N4545)</f>
        <v>0</v>
      </c>
      <c r="R3842" s="4">
        <f>-Q3842*K3842/1000</f>
        <v>0</v>
      </c>
      <c r="S3842" s="6">
        <f>-MIN(data!$B$5/(POWER(LN(I3842),2))*P3842/100, O3842)</f>
        <v>0</v>
      </c>
      <c r="T3842" s="6">
        <f>-S3842*L3842/100000</f>
        <v>0</v>
      </c>
      <c r="U3842" s="4">
        <f>N3842+Q3842</f>
        <v>97.7</v>
      </c>
      <c r="V3842" s="4" t="e">
        <f>P3842*I3842/100/R3842</f>
        <v>#DIV/0!</v>
      </c>
      <c r="W3842" s="4" t="e">
        <f>V3842*H3842</f>
        <v>#DIV/0!</v>
      </c>
      <c r="X3842" s="6">
        <f>O3842+S3842</f>
        <v>629</v>
      </c>
      <c r="Y3842" s="6" t="e">
        <f>P3842*I3842/100/T3842</f>
        <v>#DIV/0!</v>
      </c>
      <c r="Z3842" s="6" t="e">
        <f>Y3842*H3842</f>
        <v>#DIV/0!</v>
      </c>
      <c r="AB3842" s="1">
        <f t="shared" si="118"/>
        <v>0</v>
      </c>
      <c r="AC3842" s="1">
        <f t="shared" si="119"/>
        <v>0</v>
      </c>
    </row>
    <row r="3843" spans="4:29" x14ac:dyDescent="0.25">
      <c r="D3843" s="1">
        <v>2009</v>
      </c>
      <c r="E3843" s="1" t="s">
        <v>126</v>
      </c>
      <c r="F3843" s="2" t="s">
        <v>298</v>
      </c>
      <c r="G3843">
        <v>1</v>
      </c>
      <c r="H3843">
        <v>14128155</v>
      </c>
      <c r="I3843" s="1">
        <v>69.553539999999998</v>
      </c>
      <c r="J3843" s="1">
        <v>54716</v>
      </c>
      <c r="K3843" s="1">
        <v>587081.5</v>
      </c>
      <c r="L3843" s="1">
        <v>600316</v>
      </c>
      <c r="M3843" s="3">
        <v>3800</v>
      </c>
      <c r="N3843">
        <v>93.2</v>
      </c>
      <c r="O3843">
        <v>633</v>
      </c>
      <c r="P3843" s="1">
        <f>IF($A$3="Percentage of government revenue per capita",$B$3,0) + IF($A$3="Absolute extra revenue",AB3843,0) + IF($A$3="Absolute revenue per capita",AC3843,0)</f>
        <v>0</v>
      </c>
      <c r="Q3843" s="5">
        <f>-MIN(data!$B$4 / data!I4546 * data!P4546 / 100, data!N4546)</f>
        <v>0</v>
      </c>
      <c r="R3843" s="4">
        <f>-Q3843*K3843/1000</f>
        <v>0</v>
      </c>
      <c r="S3843" s="6">
        <f>-MIN(data!$B$5/(POWER(LN(I3843),2))*P3843/100, O3843)</f>
        <v>0</v>
      </c>
      <c r="T3843" s="6">
        <f>-S3843*L3843/100000</f>
        <v>0</v>
      </c>
      <c r="U3843" s="4">
        <f>N3843+Q3843</f>
        <v>93.2</v>
      </c>
      <c r="V3843" s="4" t="e">
        <f>P3843*I3843/100/R3843</f>
        <v>#DIV/0!</v>
      </c>
      <c r="W3843" s="4" t="e">
        <f>V3843*H3843</f>
        <v>#DIV/0!</v>
      </c>
      <c r="X3843" s="6">
        <f>O3843+S3843</f>
        <v>633</v>
      </c>
      <c r="Y3843" s="6" t="e">
        <f>P3843*I3843/100/T3843</f>
        <v>#DIV/0!</v>
      </c>
      <c r="Z3843" s="6" t="e">
        <f>Y3843*H3843</f>
        <v>#DIV/0!</v>
      </c>
      <c r="AB3843" s="1">
        <f t="shared" si="118"/>
        <v>0</v>
      </c>
      <c r="AC3843" s="1">
        <f t="shared" si="119"/>
        <v>0</v>
      </c>
    </row>
    <row r="3844" spans="4:29" x14ac:dyDescent="0.25">
      <c r="D3844" s="1">
        <v>2010</v>
      </c>
      <c r="E3844" s="1" t="s">
        <v>126</v>
      </c>
      <c r="F3844" s="2" t="s">
        <v>298</v>
      </c>
      <c r="G3844">
        <v>1</v>
      </c>
      <c r="H3844">
        <v>14539612</v>
      </c>
      <c r="I3844" s="1">
        <v>81.325800000000001</v>
      </c>
      <c r="J3844" s="1">
        <v>52748</v>
      </c>
      <c r="K3844" s="1">
        <v>595349.9</v>
      </c>
      <c r="L3844" s="1">
        <v>604133.5</v>
      </c>
      <c r="M3844" s="3">
        <v>3800</v>
      </c>
      <c r="N3844">
        <v>88.6</v>
      </c>
      <c r="O3844">
        <v>629</v>
      </c>
      <c r="P3844" s="1">
        <f>IF($A$3="Percentage of government revenue per capita",$B$3,0) + IF($A$3="Absolute extra revenue",AB3844,0) + IF($A$3="Absolute revenue per capita",AC3844,0)</f>
        <v>0</v>
      </c>
      <c r="Q3844" s="5">
        <f>-MIN(data!$B$4 / data!I4547 * data!P4547 / 100, data!N4547)</f>
        <v>0</v>
      </c>
      <c r="R3844" s="4">
        <f>-Q3844*K3844/1000</f>
        <v>0</v>
      </c>
      <c r="S3844" s="6">
        <f>-MIN(data!$B$5/(POWER(LN(I3844),2))*P3844/100, O3844)</f>
        <v>0</v>
      </c>
      <c r="T3844" s="6">
        <f>-S3844*L3844/100000</f>
        <v>0</v>
      </c>
      <c r="U3844" s="4">
        <f>N3844+Q3844</f>
        <v>88.6</v>
      </c>
      <c r="V3844" s="4" t="e">
        <f>P3844*I3844/100/R3844</f>
        <v>#DIV/0!</v>
      </c>
      <c r="W3844" s="4" t="e">
        <f>V3844*H3844</f>
        <v>#DIV/0!</v>
      </c>
      <c r="X3844" s="6">
        <f>O3844+S3844</f>
        <v>629</v>
      </c>
      <c r="Y3844" s="6" t="e">
        <f>P3844*I3844/100/T3844</f>
        <v>#DIV/0!</v>
      </c>
      <c r="Z3844" s="6" t="e">
        <f>Y3844*H3844</f>
        <v>#DIV/0!</v>
      </c>
      <c r="AB3844" s="1">
        <f t="shared" ref="AB3844:AB3907" si="120">$B$3*100/H3844/I3844</f>
        <v>0</v>
      </c>
      <c r="AC3844" s="1">
        <f t="shared" ref="AC3844:AC3907" si="121">$B$3/I3844*100</f>
        <v>0</v>
      </c>
    </row>
    <row r="3845" spans="4:29" x14ac:dyDescent="0.25">
      <c r="D3845" s="1">
        <v>2011</v>
      </c>
      <c r="E3845" s="1" t="s">
        <v>126</v>
      </c>
      <c r="F3845" s="2" t="s">
        <v>298</v>
      </c>
      <c r="G3845">
        <v>1</v>
      </c>
      <c r="H3845">
        <v>14962112</v>
      </c>
      <c r="I3845" s="1">
        <v>80.914519999999996</v>
      </c>
      <c r="J3845" s="1">
        <v>50080</v>
      </c>
      <c r="K3845" s="1">
        <v>602647.4</v>
      </c>
      <c r="L3845" s="1">
        <v>631068</v>
      </c>
      <c r="M3845" s="3">
        <v>3800</v>
      </c>
      <c r="N3845">
        <v>83.1</v>
      </c>
      <c r="O3845">
        <v>618</v>
      </c>
      <c r="P3845" s="1">
        <f>IF($A$3="Percentage of government revenue per capita",$B$3,0) + IF($A$3="Absolute extra revenue",AB3845,0) + IF($A$3="Absolute revenue per capita",AC3845,0)</f>
        <v>0</v>
      </c>
      <c r="Q3845" s="5">
        <f>-MIN(data!$B$4 / data!I4548 * data!P4548 / 100, data!N4548)</f>
        <v>0</v>
      </c>
      <c r="R3845" s="4">
        <f>-Q3845*K3845/1000</f>
        <v>0</v>
      </c>
      <c r="S3845" s="6">
        <f>-MIN(data!$B$5/(POWER(LN(I3845),2))*P3845/100, O3845)</f>
        <v>0</v>
      </c>
      <c r="T3845" s="6">
        <f>-S3845*L3845/100000</f>
        <v>0</v>
      </c>
      <c r="U3845" s="4">
        <f>N3845+Q3845</f>
        <v>83.1</v>
      </c>
      <c r="V3845" s="4" t="e">
        <f>P3845*I3845/100/R3845</f>
        <v>#DIV/0!</v>
      </c>
      <c r="W3845" s="4" t="e">
        <f>V3845*H3845</f>
        <v>#DIV/0!</v>
      </c>
      <c r="X3845" s="6">
        <f>O3845+S3845</f>
        <v>618</v>
      </c>
      <c r="Y3845" s="6" t="e">
        <f>P3845*I3845/100/T3845</f>
        <v>#DIV/0!</v>
      </c>
      <c r="Z3845" s="6" t="e">
        <f>Y3845*H3845</f>
        <v>#DIV/0!</v>
      </c>
      <c r="AB3845" s="1">
        <f t="shared" si="120"/>
        <v>0</v>
      </c>
      <c r="AC3845" s="1">
        <f t="shared" si="121"/>
        <v>0</v>
      </c>
    </row>
    <row r="3846" spans="4:29" x14ac:dyDescent="0.25">
      <c r="D3846" s="1">
        <v>2012</v>
      </c>
      <c r="E3846" s="1" t="s">
        <v>126</v>
      </c>
      <c r="F3846" s="2" t="s">
        <v>298</v>
      </c>
      <c r="G3846">
        <v>1</v>
      </c>
      <c r="H3846">
        <v>15396005</v>
      </c>
      <c r="I3846" s="1">
        <v>69.009810000000002</v>
      </c>
      <c r="J3846" s="1">
        <v>46205</v>
      </c>
      <c r="K3846" s="1">
        <v>608761.5</v>
      </c>
      <c r="L3846" s="1">
        <v>657051.30000000005</v>
      </c>
      <c r="M3846" s="3">
        <v>3900</v>
      </c>
      <c r="N3846">
        <v>75.900000000000006</v>
      </c>
      <c r="O3846">
        <v>624</v>
      </c>
      <c r="P3846" s="1">
        <f>IF($A$3="Percentage of government revenue per capita",$B$3,0) + IF($A$3="Absolute extra revenue",AB3846,0) + IF($A$3="Absolute revenue per capita",AC3846,0)</f>
        <v>0</v>
      </c>
      <c r="Q3846" s="5">
        <f>-MIN(data!$B$4 / data!I4549 * data!P4549 / 100, data!N4549)</f>
        <v>0</v>
      </c>
      <c r="R3846" s="4">
        <f>-Q3846*K3846/1000</f>
        <v>0</v>
      </c>
      <c r="S3846" s="6">
        <f>-MIN(data!$B$5/(POWER(LN(I3846),2))*P3846/100, O3846)</f>
        <v>0</v>
      </c>
      <c r="T3846" s="6">
        <f>-S3846*L3846/100000</f>
        <v>0</v>
      </c>
      <c r="U3846" s="4">
        <f>N3846+Q3846</f>
        <v>75.900000000000006</v>
      </c>
      <c r="V3846" s="4" t="e">
        <f>P3846*I3846/100/R3846</f>
        <v>#DIV/0!</v>
      </c>
      <c r="W3846" s="4" t="e">
        <f>V3846*H3846</f>
        <v>#DIV/0!</v>
      </c>
      <c r="X3846" s="6">
        <f>O3846+S3846</f>
        <v>624</v>
      </c>
      <c r="Y3846" s="6" t="e">
        <f>P3846*I3846/100/T3846</f>
        <v>#DIV/0!</v>
      </c>
      <c r="Z3846" s="6" t="e">
        <f>Y3846*H3846</f>
        <v>#DIV/0!</v>
      </c>
      <c r="AB3846" s="1">
        <f t="shared" si="120"/>
        <v>0</v>
      </c>
      <c r="AC3846" s="1">
        <f t="shared" si="121"/>
        <v>0</v>
      </c>
    </row>
    <row r="3847" spans="4:29" x14ac:dyDescent="0.25">
      <c r="D3847" s="1">
        <v>2013</v>
      </c>
      <c r="E3847" s="1" t="s">
        <v>126</v>
      </c>
      <c r="F3847" s="2" t="s">
        <v>298</v>
      </c>
      <c r="G3847">
        <v>1</v>
      </c>
      <c r="H3847">
        <v>15839269</v>
      </c>
      <c r="I3847" s="1">
        <v>72.591300000000004</v>
      </c>
      <c r="J3847" s="1">
        <v>43398</v>
      </c>
      <c r="K3847" s="1">
        <v>616448.9</v>
      </c>
      <c r="L3847" s="1">
        <v>660377.4</v>
      </c>
      <c r="M3847" s="3">
        <v>4100</v>
      </c>
      <c r="N3847">
        <v>70.400000000000006</v>
      </c>
      <c r="O3847">
        <v>636</v>
      </c>
      <c r="P3847" s="1">
        <f>IF($A$3="Percentage of government revenue per capita",$B$3,0) + IF($A$3="Absolute extra revenue",AB3847,0) + IF($A$3="Absolute revenue per capita",AC3847,0)</f>
        <v>0</v>
      </c>
      <c r="Q3847" s="5">
        <f>-MIN(data!$B$4 / data!I4550 * data!P4550 / 100, data!N4550)</f>
        <v>0</v>
      </c>
      <c r="R3847" s="4">
        <f>-Q3847*K3847/1000</f>
        <v>0</v>
      </c>
      <c r="S3847" s="6">
        <f>-MIN(data!$B$5/(POWER(LN(I3847),2))*P3847/100, O3847)</f>
        <v>0</v>
      </c>
      <c r="T3847" s="6">
        <f>-S3847*L3847/100000</f>
        <v>0</v>
      </c>
      <c r="U3847" s="4">
        <f>N3847+Q3847</f>
        <v>70.400000000000006</v>
      </c>
      <c r="V3847" s="4" t="e">
        <f>P3847*I3847/100/R3847</f>
        <v>#DIV/0!</v>
      </c>
      <c r="W3847" s="4" t="e">
        <f>V3847*H3847</f>
        <v>#DIV/0!</v>
      </c>
      <c r="X3847" s="6">
        <f>O3847+S3847</f>
        <v>636</v>
      </c>
      <c r="Y3847" s="6" t="e">
        <f>P3847*I3847/100/T3847</f>
        <v>#DIV/0!</v>
      </c>
      <c r="Z3847" s="6" t="e">
        <f>Y3847*H3847</f>
        <v>#DIV/0!</v>
      </c>
      <c r="AB3847" s="1">
        <f t="shared" si="120"/>
        <v>0</v>
      </c>
      <c r="AC3847" s="1">
        <f t="shared" si="121"/>
        <v>0</v>
      </c>
    </row>
    <row r="3848" spans="4:29" x14ac:dyDescent="0.25">
      <c r="D3848" s="1">
        <v>2014</v>
      </c>
      <c r="E3848" s="1" t="s">
        <v>126</v>
      </c>
      <c r="F3848" s="2" t="s">
        <v>298</v>
      </c>
      <c r="G3848">
        <v>1</v>
      </c>
      <c r="H3848">
        <v>16289540</v>
      </c>
      <c r="I3848" s="1">
        <v>87.144270000000006</v>
      </c>
      <c r="J3848" s="1">
        <v>41112</v>
      </c>
      <c r="K3848" s="1">
        <v>625753.4</v>
      </c>
      <c r="L3848" s="1">
        <v>658307.19999999995</v>
      </c>
      <c r="M3848" s="3">
        <v>4200</v>
      </c>
      <c r="N3848">
        <v>65.7</v>
      </c>
      <c r="O3848">
        <v>638</v>
      </c>
      <c r="P3848" s="1">
        <f>IF($A$3="Percentage of government revenue per capita",$B$3,0) + IF($A$3="Absolute extra revenue",AB3848,0) + IF($A$3="Absolute revenue per capita",AC3848,0)</f>
        <v>0</v>
      </c>
      <c r="Q3848" s="5">
        <f>-MIN(data!$B$4 / data!I4551 * data!P4551 / 100, data!N4551)</f>
        <v>0</v>
      </c>
      <c r="R3848" s="4">
        <f>-Q3848*K3848/1000</f>
        <v>0</v>
      </c>
      <c r="S3848" s="6">
        <f>-MIN(data!$B$5/(POWER(LN(I3848),2))*P3848/100, O3848)</f>
        <v>0</v>
      </c>
      <c r="T3848" s="6">
        <f>-S3848*L3848/100000</f>
        <v>0</v>
      </c>
      <c r="U3848" s="4">
        <f>N3848+Q3848</f>
        <v>65.7</v>
      </c>
      <c r="V3848" s="4" t="e">
        <f>P3848*I3848/100/R3848</f>
        <v>#DIV/0!</v>
      </c>
      <c r="W3848" s="4" t="e">
        <f>V3848*H3848</f>
        <v>#DIV/0!</v>
      </c>
      <c r="X3848" s="6">
        <f>O3848+S3848</f>
        <v>638</v>
      </c>
      <c r="Y3848" s="6" t="e">
        <f>P3848*I3848/100/T3848</f>
        <v>#DIV/0!</v>
      </c>
      <c r="Z3848" s="6" t="e">
        <f>Y3848*H3848</f>
        <v>#DIV/0!</v>
      </c>
      <c r="AB3848" s="1">
        <f t="shared" si="120"/>
        <v>0</v>
      </c>
      <c r="AC3848" s="1">
        <f t="shared" si="121"/>
        <v>0</v>
      </c>
    </row>
    <row r="3849" spans="4:29" x14ac:dyDescent="0.25">
      <c r="D3849" s="1">
        <v>2015</v>
      </c>
      <c r="E3849" s="1" t="s">
        <v>126</v>
      </c>
      <c r="F3849" s="2" t="s">
        <v>298</v>
      </c>
      <c r="G3849">
        <v>1</v>
      </c>
      <c r="H3849">
        <v>16745303</v>
      </c>
      <c r="I3849" s="1">
        <v>84.100769999999997</v>
      </c>
      <c r="J3849" s="1">
        <v>39231</v>
      </c>
      <c r="K3849" s="1">
        <v>635834.69999999995</v>
      </c>
      <c r="M3849" s="3">
        <v>4200</v>
      </c>
      <c r="N3849">
        <v>61.7</v>
      </c>
      <c r="O3849">
        <v>634</v>
      </c>
      <c r="P3849" s="1">
        <f>IF($A$3="Percentage of government revenue per capita",$B$3,0) + IF($A$3="Absolute extra revenue",AB3849,0) + IF($A$3="Absolute revenue per capita",AC3849,0)</f>
        <v>0</v>
      </c>
      <c r="Q3849" s="5">
        <f>-MIN(data!$B$4 / data!I4552 * data!P4552 / 100, data!N4552)</f>
        <v>0</v>
      </c>
      <c r="R3849" s="4">
        <f>-Q3849*K3849/1000</f>
        <v>0</v>
      </c>
      <c r="S3849" s="6">
        <f>-MIN(data!$B$5/(POWER(LN(I3849),2))*P3849/100, O3849)</f>
        <v>0</v>
      </c>
      <c r="T3849" s="6">
        <f>-S3849*L3849/100000</f>
        <v>0</v>
      </c>
      <c r="U3849" s="4">
        <f>N3849+Q3849</f>
        <v>61.7</v>
      </c>
      <c r="V3849" s="4" t="e">
        <f>P3849*I3849/100/R3849</f>
        <v>#DIV/0!</v>
      </c>
      <c r="W3849" s="4" t="e">
        <f>V3849*H3849</f>
        <v>#DIV/0!</v>
      </c>
      <c r="X3849" s="6">
        <f>O3849+S3849</f>
        <v>634</v>
      </c>
      <c r="Y3849" s="6" t="e">
        <f>P3849*I3849/100/T3849</f>
        <v>#DIV/0!</v>
      </c>
      <c r="Z3849" s="6" t="e">
        <f>Y3849*H3849</f>
        <v>#DIV/0!</v>
      </c>
      <c r="AB3849" s="1">
        <f t="shared" si="120"/>
        <v>0</v>
      </c>
      <c r="AC3849" s="1">
        <f t="shared" si="121"/>
        <v>0</v>
      </c>
    </row>
    <row r="3850" spans="4:29" x14ac:dyDescent="0.25">
      <c r="D3850" s="1">
        <v>2016</v>
      </c>
      <c r="E3850" s="1" t="s">
        <v>126</v>
      </c>
      <c r="F3850" s="2" t="s">
        <v>298</v>
      </c>
      <c r="G3850">
        <v>1</v>
      </c>
      <c r="H3850">
        <v>17205289</v>
      </c>
      <c r="I3850" s="1">
        <v>81.911199999999994</v>
      </c>
      <c r="J3850" s="1">
        <v>37807</v>
      </c>
      <c r="K3850" s="1">
        <v>647380.1</v>
      </c>
      <c r="M3850" s="3"/>
      <c r="N3850">
        <v>58.4</v>
      </c>
      <c r="O3850"/>
      <c r="P3850" s="1">
        <f>IF($A$3="Percentage of government revenue per capita",$B$3,0) + IF($A$3="Absolute extra revenue",AB3850,0) + IF($A$3="Absolute revenue per capita",AC3850,0)</f>
        <v>0</v>
      </c>
      <c r="Q3850" s="5">
        <f>-MIN(data!$B$4 / data!I4553 * data!P4553 / 100, data!N4553)</f>
        <v>0</v>
      </c>
      <c r="R3850" s="4">
        <f>-Q3850*K3850/1000</f>
        <v>0</v>
      </c>
      <c r="S3850" s="6">
        <f>-MIN(data!$B$5/(POWER(LN(I3850),2))*P3850/100, O3850)</f>
        <v>0</v>
      </c>
      <c r="T3850" s="6">
        <f>-S3850*L3850/100000</f>
        <v>0</v>
      </c>
      <c r="U3850" s="4">
        <f>N3850+Q3850</f>
        <v>58.4</v>
      </c>
      <c r="V3850" s="4" t="e">
        <f>P3850*I3850/100/R3850</f>
        <v>#DIV/0!</v>
      </c>
      <c r="W3850" s="4" t="e">
        <f>V3850*H3850</f>
        <v>#DIV/0!</v>
      </c>
      <c r="X3850" s="6">
        <f>O3850+S3850</f>
        <v>0</v>
      </c>
      <c r="Y3850" s="6" t="e">
        <f>P3850*I3850/100/T3850</f>
        <v>#DIV/0!</v>
      </c>
      <c r="Z3850" s="6" t="e">
        <f>Y3850*H3850</f>
        <v>#DIV/0!</v>
      </c>
      <c r="AB3850" s="1">
        <f t="shared" si="120"/>
        <v>0</v>
      </c>
      <c r="AC3850" s="1">
        <f t="shared" si="121"/>
        <v>0</v>
      </c>
    </row>
    <row r="3851" spans="4:29" x14ac:dyDescent="0.25">
      <c r="D3851" s="1">
        <v>1980</v>
      </c>
      <c r="E3851" s="1" t="s">
        <v>127</v>
      </c>
      <c r="F3851" s="2" t="s">
        <v>299</v>
      </c>
      <c r="G3851">
        <v>3</v>
      </c>
      <c r="H3851">
        <v>13798085</v>
      </c>
      <c r="I3851" s="1">
        <v>809.41459999999995</v>
      </c>
      <c r="J3851" s="1">
        <v>12808</v>
      </c>
      <c r="K3851" s="1">
        <v>422706.3</v>
      </c>
      <c r="M3851" s="3"/>
      <c r="N3851">
        <v>30.3</v>
      </c>
      <c r="O3851"/>
      <c r="P3851" s="1">
        <f>IF($A$3="Percentage of government revenue per capita",$B$3,0) + IF($A$3="Absolute extra revenue",AB3851,0) + IF($A$3="Absolute revenue per capita",AC3851,0)</f>
        <v>0</v>
      </c>
      <c r="Q3851" s="5" t="e">
        <f>-MIN(data!$B$4 / data!I4554 * data!P4554 / 100, data!N4554)</f>
        <v>#DIV/0!</v>
      </c>
      <c r="R3851" s="4" t="e">
        <f>-Q3851*K3851/1000</f>
        <v>#DIV/0!</v>
      </c>
      <c r="S3851" s="6">
        <f>-MIN(data!$B$5/(POWER(LN(I3851),2))*P3851/100, O3851)</f>
        <v>0</v>
      </c>
      <c r="T3851" s="6">
        <f>-S3851*L3851/100000</f>
        <v>0</v>
      </c>
      <c r="U3851" s="4" t="e">
        <f>N3851+Q3851</f>
        <v>#DIV/0!</v>
      </c>
      <c r="V3851" s="4" t="e">
        <f>P3851*I3851/100/R3851</f>
        <v>#DIV/0!</v>
      </c>
      <c r="W3851" s="4" t="e">
        <f>V3851*H3851</f>
        <v>#DIV/0!</v>
      </c>
      <c r="X3851" s="6">
        <f>O3851+S3851</f>
        <v>0</v>
      </c>
      <c r="Y3851" s="6" t="e">
        <f>P3851*I3851/100/T3851</f>
        <v>#DIV/0!</v>
      </c>
      <c r="Z3851" s="6" t="e">
        <f>Y3851*H3851</f>
        <v>#DIV/0!</v>
      </c>
      <c r="AB3851" s="1">
        <f t="shared" si="120"/>
        <v>0</v>
      </c>
      <c r="AC3851" s="1">
        <f t="shared" si="121"/>
        <v>0</v>
      </c>
    </row>
    <row r="3852" spans="4:29" x14ac:dyDescent="0.25">
      <c r="D3852" s="1">
        <v>1981</v>
      </c>
      <c r="E3852" s="1" t="s">
        <v>127</v>
      </c>
      <c r="F3852" s="2" t="s">
        <v>299</v>
      </c>
      <c r="G3852">
        <v>3</v>
      </c>
      <c r="H3852">
        <v>14134058</v>
      </c>
      <c r="I3852" s="1">
        <v>880.35410000000002</v>
      </c>
      <c r="J3852" s="1">
        <v>12188</v>
      </c>
      <c r="K3852" s="1">
        <v>432198.6</v>
      </c>
      <c r="M3852" s="3"/>
      <c r="N3852">
        <v>28.2</v>
      </c>
      <c r="O3852"/>
      <c r="P3852" s="1">
        <f>IF($A$3="Percentage of government revenue per capita",$B$3,0) + IF($A$3="Absolute extra revenue",AB3852,0) + IF($A$3="Absolute revenue per capita",AC3852,0)</f>
        <v>0</v>
      </c>
      <c r="Q3852" s="5" t="e">
        <f>-MIN(data!$B$4 / data!I4555 * data!P4555 / 100, data!N4555)</f>
        <v>#DIV/0!</v>
      </c>
      <c r="R3852" s="4" t="e">
        <f>-Q3852*K3852/1000</f>
        <v>#DIV/0!</v>
      </c>
      <c r="S3852" s="6">
        <f>-MIN(data!$B$5/(POWER(LN(I3852),2))*P3852/100, O3852)</f>
        <v>0</v>
      </c>
      <c r="T3852" s="6">
        <f>-S3852*L3852/100000</f>
        <v>0</v>
      </c>
      <c r="U3852" s="4" t="e">
        <f>N3852+Q3852</f>
        <v>#DIV/0!</v>
      </c>
      <c r="V3852" s="4" t="e">
        <f>P3852*I3852/100/R3852</f>
        <v>#DIV/0!</v>
      </c>
      <c r="W3852" s="4" t="e">
        <f>V3852*H3852</f>
        <v>#DIV/0!</v>
      </c>
      <c r="X3852" s="6">
        <f>O3852+S3852</f>
        <v>0</v>
      </c>
      <c r="Y3852" s="6" t="e">
        <f>P3852*I3852/100/T3852</f>
        <v>#DIV/0!</v>
      </c>
      <c r="Z3852" s="6" t="e">
        <f>Y3852*H3852</f>
        <v>#DIV/0!</v>
      </c>
      <c r="AB3852" s="1">
        <f t="shared" si="120"/>
        <v>0</v>
      </c>
      <c r="AC3852" s="1">
        <f t="shared" si="121"/>
        <v>0</v>
      </c>
    </row>
    <row r="3853" spans="4:29" x14ac:dyDescent="0.25">
      <c r="D3853" s="1">
        <v>1982</v>
      </c>
      <c r="E3853" s="1" t="s">
        <v>127</v>
      </c>
      <c r="F3853" s="2" t="s">
        <v>299</v>
      </c>
      <c r="G3853">
        <v>3</v>
      </c>
      <c r="H3853">
        <v>14471211</v>
      </c>
      <c r="I3853" s="1">
        <v>881.55989999999997</v>
      </c>
      <c r="J3853" s="1">
        <v>11600</v>
      </c>
      <c r="K3853" s="1">
        <v>441064.6</v>
      </c>
      <c r="M3853" s="3"/>
      <c r="N3853">
        <v>26.3</v>
      </c>
      <c r="O3853"/>
      <c r="P3853" s="1">
        <f>IF($A$3="Percentage of government revenue per capita",$B$3,0) + IF($A$3="Absolute extra revenue",AB3853,0) + IF($A$3="Absolute revenue per capita",AC3853,0)</f>
        <v>0</v>
      </c>
      <c r="Q3853" s="5" t="e">
        <f>-MIN(data!$B$4 / data!I4556 * data!P4556 / 100, data!N4556)</f>
        <v>#DIV/0!</v>
      </c>
      <c r="R3853" s="4" t="e">
        <f>-Q3853*K3853/1000</f>
        <v>#DIV/0!</v>
      </c>
      <c r="S3853" s="6">
        <f>-MIN(data!$B$5/(POWER(LN(I3853),2))*P3853/100, O3853)</f>
        <v>0</v>
      </c>
      <c r="T3853" s="6">
        <f>-S3853*L3853/100000</f>
        <v>0</v>
      </c>
      <c r="U3853" s="4" t="e">
        <f>N3853+Q3853</f>
        <v>#DIV/0!</v>
      </c>
      <c r="V3853" s="4" t="e">
        <f>P3853*I3853/100/R3853</f>
        <v>#DIV/0!</v>
      </c>
      <c r="W3853" s="4" t="e">
        <f>V3853*H3853</f>
        <v>#DIV/0!</v>
      </c>
      <c r="X3853" s="6">
        <f>O3853+S3853</f>
        <v>0</v>
      </c>
      <c r="Y3853" s="6" t="e">
        <f>P3853*I3853/100/T3853</f>
        <v>#DIV/0!</v>
      </c>
      <c r="Z3853" s="6" t="e">
        <f>Y3853*H3853</f>
        <v>#DIV/0!</v>
      </c>
      <c r="AB3853" s="1">
        <f t="shared" si="120"/>
        <v>0</v>
      </c>
      <c r="AC3853" s="1">
        <f t="shared" si="121"/>
        <v>0</v>
      </c>
    </row>
    <row r="3854" spans="4:29" x14ac:dyDescent="0.25">
      <c r="D3854" s="1">
        <v>1983</v>
      </c>
      <c r="E3854" s="1" t="s">
        <v>127</v>
      </c>
      <c r="F3854" s="2" t="s">
        <v>299</v>
      </c>
      <c r="G3854">
        <v>3</v>
      </c>
      <c r="H3854">
        <v>14819424</v>
      </c>
      <c r="I3854" s="1">
        <v>919.50149999999996</v>
      </c>
      <c r="J3854" s="1">
        <v>11041</v>
      </c>
      <c r="K3854" s="1">
        <v>448821.1</v>
      </c>
      <c r="M3854" s="3"/>
      <c r="N3854">
        <v>24.6</v>
      </c>
      <c r="O3854"/>
      <c r="P3854" s="1">
        <f>IF($A$3="Percentage of government revenue per capita",$B$3,0) + IF($A$3="Absolute extra revenue",AB3854,0) + IF($A$3="Absolute revenue per capita",AC3854,0)</f>
        <v>0</v>
      </c>
      <c r="Q3854" s="5" t="e">
        <f>-MIN(data!$B$4 / data!I4557 * data!P4557 / 100, data!N4557)</f>
        <v>#DIV/0!</v>
      </c>
      <c r="R3854" s="4" t="e">
        <f>-Q3854*K3854/1000</f>
        <v>#DIV/0!</v>
      </c>
      <c r="S3854" s="6">
        <f>-MIN(data!$B$5/(POWER(LN(I3854),2))*P3854/100, O3854)</f>
        <v>0</v>
      </c>
      <c r="T3854" s="6">
        <f>-S3854*L3854/100000</f>
        <v>0</v>
      </c>
      <c r="U3854" s="4" t="e">
        <f>N3854+Q3854</f>
        <v>#DIV/0!</v>
      </c>
      <c r="V3854" s="4" t="e">
        <f>P3854*I3854/100/R3854</f>
        <v>#DIV/0!</v>
      </c>
      <c r="W3854" s="4" t="e">
        <f>V3854*H3854</f>
        <v>#DIV/0!</v>
      </c>
      <c r="X3854" s="6">
        <f>O3854+S3854</f>
        <v>0</v>
      </c>
      <c r="Y3854" s="6" t="e">
        <f>P3854*I3854/100/T3854</f>
        <v>#DIV/0!</v>
      </c>
      <c r="Z3854" s="6" t="e">
        <f>Y3854*H3854</f>
        <v>#DIV/0!</v>
      </c>
      <c r="AB3854" s="1">
        <f t="shared" si="120"/>
        <v>0</v>
      </c>
      <c r="AC3854" s="1">
        <f t="shared" si="121"/>
        <v>0</v>
      </c>
    </row>
    <row r="3855" spans="4:29" x14ac:dyDescent="0.25">
      <c r="D3855" s="1">
        <v>1984</v>
      </c>
      <c r="E3855" s="1" t="s">
        <v>127</v>
      </c>
      <c r="F3855" s="2" t="s">
        <v>299</v>
      </c>
      <c r="G3855">
        <v>3</v>
      </c>
      <c r="H3855">
        <v>15192298</v>
      </c>
      <c r="I3855" s="1">
        <v>933.72109999999998</v>
      </c>
      <c r="J3855" s="1">
        <v>10518</v>
      </c>
      <c r="K3855" s="1">
        <v>457304.3</v>
      </c>
      <c r="M3855" s="3"/>
      <c r="N3855">
        <v>23</v>
      </c>
      <c r="O3855"/>
      <c r="P3855" s="1">
        <f>IF($A$3="Percentage of government revenue per capita",$B$3,0) + IF($A$3="Absolute extra revenue",AB3855,0) + IF($A$3="Absolute revenue per capita",AC3855,0)</f>
        <v>0</v>
      </c>
      <c r="Q3855" s="5" t="e">
        <f>-MIN(data!$B$4 / data!I4558 * data!P4558 / 100, data!N4558)</f>
        <v>#DIV/0!</v>
      </c>
      <c r="R3855" s="4" t="e">
        <f>-Q3855*K3855/1000</f>
        <v>#DIV/0!</v>
      </c>
      <c r="S3855" s="6">
        <f>-MIN(data!$B$5/(POWER(LN(I3855),2))*P3855/100, O3855)</f>
        <v>0</v>
      </c>
      <c r="T3855" s="6">
        <f>-S3855*L3855/100000</f>
        <v>0</v>
      </c>
      <c r="U3855" s="4" t="e">
        <f>N3855+Q3855</f>
        <v>#DIV/0!</v>
      </c>
      <c r="V3855" s="4" t="e">
        <f>P3855*I3855/100/R3855</f>
        <v>#DIV/0!</v>
      </c>
      <c r="W3855" s="4" t="e">
        <f>V3855*H3855</f>
        <v>#DIV/0!</v>
      </c>
      <c r="X3855" s="6">
        <f>O3855+S3855</f>
        <v>0</v>
      </c>
      <c r="Y3855" s="6" t="e">
        <f>P3855*I3855/100/T3855</f>
        <v>#DIV/0!</v>
      </c>
      <c r="Z3855" s="6" t="e">
        <f>Y3855*H3855</f>
        <v>#DIV/0!</v>
      </c>
      <c r="AB3855" s="1">
        <f t="shared" si="120"/>
        <v>0</v>
      </c>
      <c r="AC3855" s="1">
        <f t="shared" si="121"/>
        <v>0</v>
      </c>
    </row>
    <row r="3856" spans="4:29" x14ac:dyDescent="0.25">
      <c r="D3856" s="1">
        <v>1985</v>
      </c>
      <c r="E3856" s="1" t="s">
        <v>127</v>
      </c>
      <c r="F3856" s="2" t="s">
        <v>299</v>
      </c>
      <c r="G3856">
        <v>3</v>
      </c>
      <c r="H3856">
        <v>15598927</v>
      </c>
      <c r="I3856" s="1">
        <v>947.90499999999997</v>
      </c>
      <c r="J3856" s="1">
        <v>10024</v>
      </c>
      <c r="K3856" s="1">
        <v>464074.1</v>
      </c>
      <c r="M3856" s="3"/>
      <c r="N3856">
        <v>21.6</v>
      </c>
      <c r="O3856"/>
      <c r="P3856" s="1">
        <f>IF($A$3="Percentage of government revenue per capita",$B$3,0) + IF($A$3="Absolute extra revenue",AB3856,0) + IF($A$3="Absolute revenue per capita",AC3856,0)</f>
        <v>0</v>
      </c>
      <c r="Q3856" s="5" t="e">
        <f>-MIN(data!$B$4 / data!I4559 * data!P4559 / 100, data!N4559)</f>
        <v>#DIV/0!</v>
      </c>
      <c r="R3856" s="4" t="e">
        <f>-Q3856*K3856/1000</f>
        <v>#DIV/0!</v>
      </c>
      <c r="S3856" s="6">
        <f>-MIN(data!$B$5/(POWER(LN(I3856),2))*P3856/100, O3856)</f>
        <v>0</v>
      </c>
      <c r="T3856" s="6">
        <f>-S3856*L3856/100000</f>
        <v>0</v>
      </c>
      <c r="U3856" s="4" t="e">
        <f>N3856+Q3856</f>
        <v>#DIV/0!</v>
      </c>
      <c r="V3856" s="4" t="e">
        <f>P3856*I3856/100/R3856</f>
        <v>#DIV/0!</v>
      </c>
      <c r="W3856" s="4" t="e">
        <f>V3856*H3856</f>
        <v>#DIV/0!</v>
      </c>
      <c r="X3856" s="6">
        <f>O3856+S3856</f>
        <v>0</v>
      </c>
      <c r="Y3856" s="6" t="e">
        <f>P3856*I3856/100/T3856</f>
        <v>#DIV/0!</v>
      </c>
      <c r="Z3856" s="6" t="e">
        <f>Y3856*H3856</f>
        <v>#DIV/0!</v>
      </c>
      <c r="AB3856" s="1">
        <f t="shared" si="120"/>
        <v>0</v>
      </c>
      <c r="AC3856" s="1">
        <f t="shared" si="121"/>
        <v>0</v>
      </c>
    </row>
    <row r="3857" spans="4:29" x14ac:dyDescent="0.25">
      <c r="D3857" s="1">
        <v>1986</v>
      </c>
      <c r="E3857" s="1" t="s">
        <v>127</v>
      </c>
      <c r="F3857" s="2" t="s">
        <v>299</v>
      </c>
      <c r="G3857">
        <v>3</v>
      </c>
      <c r="H3857">
        <v>16043731</v>
      </c>
      <c r="I3857" s="1">
        <v>932.6875</v>
      </c>
      <c r="J3857" s="1">
        <v>9582</v>
      </c>
      <c r="K3857" s="1">
        <v>472019.7</v>
      </c>
      <c r="M3857" s="3"/>
      <c r="N3857">
        <v>20.3</v>
      </c>
      <c r="O3857"/>
      <c r="P3857" s="1">
        <f>IF($A$3="Percentage of government revenue per capita",$B$3,0) + IF($A$3="Absolute extra revenue",AB3857,0) + IF($A$3="Absolute revenue per capita",AC3857,0)</f>
        <v>0</v>
      </c>
      <c r="Q3857" s="5">
        <f>-MIN(data!$B$4 / data!I4560 * data!P4560 / 100, data!N4560)</f>
        <v>0</v>
      </c>
      <c r="R3857" s="4">
        <f>-Q3857*K3857/1000</f>
        <v>0</v>
      </c>
      <c r="S3857" s="6">
        <f>-MIN(data!$B$5/(POWER(LN(I3857),2))*P3857/100, O3857)</f>
        <v>0</v>
      </c>
      <c r="T3857" s="6">
        <f>-S3857*L3857/100000</f>
        <v>0</v>
      </c>
      <c r="U3857" s="4">
        <f>N3857+Q3857</f>
        <v>20.3</v>
      </c>
      <c r="V3857" s="4" t="e">
        <f>P3857*I3857/100/R3857</f>
        <v>#DIV/0!</v>
      </c>
      <c r="W3857" s="4" t="e">
        <f>V3857*H3857</f>
        <v>#DIV/0!</v>
      </c>
      <c r="X3857" s="6">
        <f>O3857+S3857</f>
        <v>0</v>
      </c>
      <c r="Y3857" s="6" t="e">
        <f>P3857*I3857/100/T3857</f>
        <v>#DIV/0!</v>
      </c>
      <c r="Z3857" s="6" t="e">
        <f>Y3857*H3857</f>
        <v>#DIV/0!</v>
      </c>
      <c r="AB3857" s="1">
        <f t="shared" si="120"/>
        <v>0</v>
      </c>
      <c r="AC3857" s="1">
        <f t="shared" si="121"/>
        <v>0</v>
      </c>
    </row>
    <row r="3858" spans="4:29" x14ac:dyDescent="0.25">
      <c r="D3858" s="1">
        <v>1987</v>
      </c>
      <c r="E3858" s="1" t="s">
        <v>127</v>
      </c>
      <c r="F3858" s="2" t="s">
        <v>299</v>
      </c>
      <c r="G3858">
        <v>3</v>
      </c>
      <c r="H3858">
        <v>16522000</v>
      </c>
      <c r="I3858" s="1">
        <v>884.52530000000002</v>
      </c>
      <c r="J3858" s="1">
        <v>9190</v>
      </c>
      <c r="K3858" s="1">
        <v>478645.8</v>
      </c>
      <c r="M3858" s="3"/>
      <c r="N3858">
        <v>19.2</v>
      </c>
      <c r="O3858"/>
      <c r="P3858" s="1">
        <f>IF($A$3="Percentage of government revenue per capita",$B$3,0) + IF($A$3="Absolute extra revenue",AB3858,0) + IF($A$3="Absolute revenue per capita",AC3858,0)</f>
        <v>0</v>
      </c>
      <c r="Q3858" s="5">
        <f>-MIN(data!$B$4 / data!I4561 * data!P4561 / 100, data!N4561)</f>
        <v>0</v>
      </c>
      <c r="R3858" s="4">
        <f>-Q3858*K3858/1000</f>
        <v>0</v>
      </c>
      <c r="S3858" s="6">
        <f>-MIN(data!$B$5/(POWER(LN(I3858),2))*P3858/100, O3858)</f>
        <v>0</v>
      </c>
      <c r="T3858" s="6">
        <f>-S3858*L3858/100000</f>
        <v>0</v>
      </c>
      <c r="U3858" s="4">
        <f>N3858+Q3858</f>
        <v>19.2</v>
      </c>
      <c r="V3858" s="4" t="e">
        <f>P3858*I3858/100/R3858</f>
        <v>#DIV/0!</v>
      </c>
      <c r="W3858" s="4" t="e">
        <f>V3858*H3858</f>
        <v>#DIV/0!</v>
      </c>
      <c r="X3858" s="6">
        <f>O3858+S3858</f>
        <v>0</v>
      </c>
      <c r="Y3858" s="6" t="e">
        <f>P3858*I3858/100/T3858</f>
        <v>#DIV/0!</v>
      </c>
      <c r="Z3858" s="6" t="e">
        <f>Y3858*H3858</f>
        <v>#DIV/0!</v>
      </c>
      <c r="AB3858" s="1">
        <f t="shared" si="120"/>
        <v>0</v>
      </c>
      <c r="AC3858" s="1">
        <f t="shared" si="121"/>
        <v>0</v>
      </c>
    </row>
    <row r="3859" spans="4:29" x14ac:dyDescent="0.25">
      <c r="D3859" s="1">
        <v>1988</v>
      </c>
      <c r="E3859" s="1" t="s">
        <v>127</v>
      </c>
      <c r="F3859" s="2" t="s">
        <v>299</v>
      </c>
      <c r="G3859">
        <v>3</v>
      </c>
      <c r="H3859">
        <v>17022465</v>
      </c>
      <c r="I3859" s="1">
        <v>951.51739999999995</v>
      </c>
      <c r="J3859" s="1">
        <v>8849</v>
      </c>
      <c r="K3859" s="1">
        <v>483551.9</v>
      </c>
      <c r="M3859" s="3"/>
      <c r="N3859">
        <v>18.3</v>
      </c>
      <c r="O3859"/>
      <c r="P3859" s="1">
        <f>IF($A$3="Percentage of government revenue per capita",$B$3,0) + IF($A$3="Absolute extra revenue",AB3859,0) + IF($A$3="Absolute revenue per capita",AC3859,0)</f>
        <v>0</v>
      </c>
      <c r="Q3859" s="5">
        <f>-MIN(data!$B$4 / data!I4562 * data!P4562 / 100, data!N4562)</f>
        <v>0</v>
      </c>
      <c r="R3859" s="4">
        <f>-Q3859*K3859/1000</f>
        <v>0</v>
      </c>
      <c r="S3859" s="6">
        <f>-MIN(data!$B$5/(POWER(LN(I3859),2))*P3859/100, O3859)</f>
        <v>0</v>
      </c>
      <c r="T3859" s="6">
        <f>-S3859*L3859/100000</f>
        <v>0</v>
      </c>
      <c r="U3859" s="4">
        <f>N3859+Q3859</f>
        <v>18.3</v>
      </c>
      <c r="V3859" s="4" t="e">
        <f>P3859*I3859/100/R3859</f>
        <v>#DIV/0!</v>
      </c>
      <c r="W3859" s="4" t="e">
        <f>V3859*H3859</f>
        <v>#DIV/0!</v>
      </c>
      <c r="X3859" s="6">
        <f>O3859+S3859</f>
        <v>0</v>
      </c>
      <c r="Y3859" s="6" t="e">
        <f>P3859*I3859/100/T3859</f>
        <v>#DIV/0!</v>
      </c>
      <c r="Z3859" s="6" t="e">
        <f>Y3859*H3859</f>
        <v>#DIV/0!</v>
      </c>
      <c r="AB3859" s="1">
        <f t="shared" si="120"/>
        <v>0</v>
      </c>
      <c r="AC3859" s="1">
        <f t="shared" si="121"/>
        <v>0</v>
      </c>
    </row>
    <row r="3860" spans="4:29" x14ac:dyDescent="0.25">
      <c r="D3860" s="1">
        <v>1989</v>
      </c>
      <c r="E3860" s="1" t="s">
        <v>127</v>
      </c>
      <c r="F3860" s="2" t="s">
        <v>299</v>
      </c>
      <c r="G3860">
        <v>3</v>
      </c>
      <c r="H3860">
        <v>17528961</v>
      </c>
      <c r="I3860" s="1">
        <v>1027.857</v>
      </c>
      <c r="J3860" s="1">
        <v>8552</v>
      </c>
      <c r="K3860" s="1">
        <v>491494.3</v>
      </c>
      <c r="M3860" s="3"/>
      <c r="N3860">
        <v>17.399999999999999</v>
      </c>
      <c r="O3860"/>
      <c r="P3860" s="1">
        <f>IF($A$3="Percentage of government revenue per capita",$B$3,0) + IF($A$3="Absolute extra revenue",AB3860,0) + IF($A$3="Absolute revenue per capita",AC3860,0)</f>
        <v>0</v>
      </c>
      <c r="Q3860" s="5">
        <f>-MIN(data!$B$4 / data!I4563 * data!P4563 / 100, data!N4563)</f>
        <v>0</v>
      </c>
      <c r="R3860" s="4">
        <f>-Q3860*K3860/1000</f>
        <v>0</v>
      </c>
      <c r="S3860" s="6">
        <f>-MIN(data!$B$5/(POWER(LN(I3860),2))*P3860/100, O3860)</f>
        <v>0</v>
      </c>
      <c r="T3860" s="6">
        <f>-S3860*L3860/100000</f>
        <v>0</v>
      </c>
      <c r="U3860" s="4">
        <f>N3860+Q3860</f>
        <v>17.399999999999999</v>
      </c>
      <c r="V3860" s="4" t="e">
        <f>P3860*I3860/100/R3860</f>
        <v>#DIV/0!</v>
      </c>
      <c r="W3860" s="4" t="e">
        <f>V3860*H3860</f>
        <v>#DIV/0!</v>
      </c>
      <c r="X3860" s="6">
        <f>O3860+S3860</f>
        <v>0</v>
      </c>
      <c r="Y3860" s="6" t="e">
        <f>P3860*I3860/100/T3860</f>
        <v>#DIV/0!</v>
      </c>
      <c r="Z3860" s="6" t="e">
        <f>Y3860*H3860</f>
        <v>#DIV/0!</v>
      </c>
      <c r="AB3860" s="1">
        <f t="shared" si="120"/>
        <v>0</v>
      </c>
      <c r="AC3860" s="1">
        <f t="shared" si="121"/>
        <v>0</v>
      </c>
    </row>
    <row r="3861" spans="4:29" x14ac:dyDescent="0.25">
      <c r="D3861" s="1">
        <v>1990</v>
      </c>
      <c r="E3861" s="1" t="s">
        <v>127</v>
      </c>
      <c r="F3861" s="2" t="s">
        <v>299</v>
      </c>
      <c r="G3861">
        <v>3</v>
      </c>
      <c r="H3861">
        <v>18029824</v>
      </c>
      <c r="I3861" s="1">
        <v>1127.8900000000001</v>
      </c>
      <c r="J3861" s="1">
        <v>8276</v>
      </c>
      <c r="K3861" s="1">
        <v>498554.2</v>
      </c>
      <c r="L3861" s="1">
        <v>518987.3</v>
      </c>
      <c r="M3861" s="3">
        <v>410</v>
      </c>
      <c r="N3861">
        <v>16.600000000000001</v>
      </c>
      <c r="O3861">
        <v>79</v>
      </c>
      <c r="P3861" s="1">
        <f>IF($A$3="Percentage of government revenue per capita",$B$3,0) + IF($A$3="Absolute extra revenue",AB3861,0) + IF($A$3="Absolute revenue per capita",AC3861,0)</f>
        <v>0</v>
      </c>
      <c r="Q3861" s="5">
        <f>-MIN(data!$B$4 / data!I4564 * data!P4564 / 100, data!N4564)</f>
        <v>0</v>
      </c>
      <c r="R3861" s="4">
        <f>-Q3861*K3861/1000</f>
        <v>0</v>
      </c>
      <c r="S3861" s="6">
        <f>-MIN(data!$B$5/(POWER(LN(I3861),2))*P3861/100, O3861)</f>
        <v>0</v>
      </c>
      <c r="T3861" s="6">
        <f>-S3861*L3861/100000</f>
        <v>0</v>
      </c>
      <c r="U3861" s="4">
        <f>N3861+Q3861</f>
        <v>16.600000000000001</v>
      </c>
      <c r="V3861" s="4" t="e">
        <f>P3861*I3861/100/R3861</f>
        <v>#DIV/0!</v>
      </c>
      <c r="W3861" s="4" t="e">
        <f>V3861*H3861</f>
        <v>#DIV/0!</v>
      </c>
      <c r="X3861" s="6">
        <f>O3861+S3861</f>
        <v>79</v>
      </c>
      <c r="Y3861" s="6" t="e">
        <f>P3861*I3861/100/T3861</f>
        <v>#DIV/0!</v>
      </c>
      <c r="Z3861" s="6" t="e">
        <f>Y3861*H3861</f>
        <v>#DIV/0!</v>
      </c>
      <c r="AB3861" s="1">
        <f t="shared" si="120"/>
        <v>0</v>
      </c>
      <c r="AC3861" s="1">
        <f t="shared" si="121"/>
        <v>0</v>
      </c>
    </row>
    <row r="3862" spans="4:29" x14ac:dyDescent="0.25">
      <c r="D3862" s="1">
        <v>1991</v>
      </c>
      <c r="E3862" s="1" t="s">
        <v>127</v>
      </c>
      <c r="F3862" s="2" t="s">
        <v>299</v>
      </c>
      <c r="G3862">
        <v>3</v>
      </c>
      <c r="H3862">
        <v>18519937</v>
      </c>
      <c r="I3862" s="1">
        <v>1234.789</v>
      </c>
      <c r="J3862" s="1">
        <v>8016</v>
      </c>
      <c r="K3862" s="1">
        <v>507341.8</v>
      </c>
      <c r="L3862" s="1">
        <v>506329.1</v>
      </c>
      <c r="M3862" s="3">
        <v>410</v>
      </c>
      <c r="N3862">
        <v>15.8</v>
      </c>
      <c r="O3862">
        <v>79</v>
      </c>
      <c r="P3862" s="1">
        <f>IF($A$3="Percentage of government revenue per capita",$B$3,0) + IF($A$3="Absolute extra revenue",AB3862,0) + IF($A$3="Absolute revenue per capita",AC3862,0)</f>
        <v>0</v>
      </c>
      <c r="Q3862" s="5">
        <f>-MIN(data!$B$4 / data!I4565 * data!P4565 / 100, data!N4565)</f>
        <v>0</v>
      </c>
      <c r="R3862" s="4">
        <f>-Q3862*K3862/1000</f>
        <v>0</v>
      </c>
      <c r="S3862" s="6">
        <f>-MIN(data!$B$5/(POWER(LN(I3862),2))*P3862/100, O3862)</f>
        <v>0</v>
      </c>
      <c r="T3862" s="6">
        <f>-S3862*L3862/100000</f>
        <v>0</v>
      </c>
      <c r="U3862" s="4">
        <f>N3862+Q3862</f>
        <v>15.8</v>
      </c>
      <c r="V3862" s="4" t="e">
        <f>P3862*I3862/100/R3862</f>
        <v>#DIV/0!</v>
      </c>
      <c r="W3862" s="4" t="e">
        <f>V3862*H3862</f>
        <v>#DIV/0!</v>
      </c>
      <c r="X3862" s="6">
        <f>O3862+S3862</f>
        <v>79</v>
      </c>
      <c r="Y3862" s="6" t="e">
        <f>P3862*I3862/100/T3862</f>
        <v>#DIV/0!</v>
      </c>
      <c r="Z3862" s="6" t="e">
        <f>Y3862*H3862</f>
        <v>#DIV/0!</v>
      </c>
      <c r="AB3862" s="1">
        <f t="shared" si="120"/>
        <v>0</v>
      </c>
      <c r="AC3862" s="1">
        <f t="shared" si="121"/>
        <v>0</v>
      </c>
    </row>
    <row r="3863" spans="4:29" x14ac:dyDescent="0.25">
      <c r="D3863" s="1">
        <v>1992</v>
      </c>
      <c r="E3863" s="1" t="s">
        <v>127</v>
      </c>
      <c r="F3863" s="2" t="s">
        <v>299</v>
      </c>
      <c r="G3863">
        <v>3</v>
      </c>
      <c r="H3863">
        <v>19002656</v>
      </c>
      <c r="I3863" s="1">
        <v>1209.1959999999999</v>
      </c>
      <c r="J3863" s="1">
        <v>7771</v>
      </c>
      <c r="K3863" s="1">
        <v>514635.8</v>
      </c>
      <c r="L3863" s="1">
        <v>533333.30000000005</v>
      </c>
      <c r="M3863" s="3">
        <v>400</v>
      </c>
      <c r="N3863">
        <v>15.1</v>
      </c>
      <c r="O3863">
        <v>75</v>
      </c>
      <c r="P3863" s="1">
        <f>IF($A$3="Percentage of government revenue per capita",$B$3,0) + IF($A$3="Absolute extra revenue",AB3863,0) + IF($A$3="Absolute revenue per capita",AC3863,0)</f>
        <v>0</v>
      </c>
      <c r="Q3863" s="5">
        <f>-MIN(data!$B$4 / data!I4566 * data!P4566 / 100, data!N4566)</f>
        <v>0</v>
      </c>
      <c r="R3863" s="4">
        <f>-Q3863*K3863/1000</f>
        <v>0</v>
      </c>
      <c r="S3863" s="6">
        <f>-MIN(data!$B$5/(POWER(LN(I3863),2))*P3863/100, O3863)</f>
        <v>0</v>
      </c>
      <c r="T3863" s="6">
        <f>-S3863*L3863/100000</f>
        <v>0</v>
      </c>
      <c r="U3863" s="4">
        <f>N3863+Q3863</f>
        <v>15.1</v>
      </c>
      <c r="V3863" s="4" t="e">
        <f>P3863*I3863/100/R3863</f>
        <v>#DIV/0!</v>
      </c>
      <c r="W3863" s="4" t="e">
        <f>V3863*H3863</f>
        <v>#DIV/0!</v>
      </c>
      <c r="X3863" s="6">
        <f>O3863+S3863</f>
        <v>75</v>
      </c>
      <c r="Y3863" s="6" t="e">
        <f>P3863*I3863/100/T3863</f>
        <v>#DIV/0!</v>
      </c>
      <c r="Z3863" s="6" t="e">
        <f>Y3863*H3863</f>
        <v>#DIV/0!</v>
      </c>
      <c r="AB3863" s="1">
        <f t="shared" si="120"/>
        <v>0</v>
      </c>
      <c r="AC3863" s="1">
        <f t="shared" si="121"/>
        <v>0</v>
      </c>
    </row>
    <row r="3864" spans="4:29" x14ac:dyDescent="0.25">
      <c r="D3864" s="1">
        <v>1993</v>
      </c>
      <c r="E3864" s="1" t="s">
        <v>127</v>
      </c>
      <c r="F3864" s="2" t="s">
        <v>299</v>
      </c>
      <c r="G3864">
        <v>3</v>
      </c>
      <c r="H3864">
        <v>19484898</v>
      </c>
      <c r="I3864" s="1">
        <v>1238.175</v>
      </c>
      <c r="J3864" s="1">
        <v>7534</v>
      </c>
      <c r="K3864" s="1">
        <v>523194.4</v>
      </c>
      <c r="L3864" s="1">
        <v>506849.3</v>
      </c>
      <c r="M3864" s="3">
        <v>400</v>
      </c>
      <c r="N3864">
        <v>14.4</v>
      </c>
      <c r="O3864">
        <v>73</v>
      </c>
      <c r="P3864" s="1">
        <f>IF($A$3="Percentage of government revenue per capita",$B$3,0) + IF($A$3="Absolute extra revenue",AB3864,0) + IF($A$3="Absolute revenue per capita",AC3864,0)</f>
        <v>0</v>
      </c>
      <c r="Q3864" s="5">
        <f>-MIN(data!$B$4 / data!I4567 * data!P4567 / 100, data!N4567)</f>
        <v>0</v>
      </c>
      <c r="R3864" s="4">
        <f>-Q3864*K3864/1000</f>
        <v>0</v>
      </c>
      <c r="S3864" s="6">
        <f>-MIN(data!$B$5/(POWER(LN(I3864),2))*P3864/100, O3864)</f>
        <v>0</v>
      </c>
      <c r="T3864" s="6">
        <f>-S3864*L3864/100000</f>
        <v>0</v>
      </c>
      <c r="U3864" s="4">
        <f>N3864+Q3864</f>
        <v>14.4</v>
      </c>
      <c r="V3864" s="4" t="e">
        <f>P3864*I3864/100/R3864</f>
        <v>#DIV/0!</v>
      </c>
      <c r="W3864" s="4" t="e">
        <f>V3864*H3864</f>
        <v>#DIV/0!</v>
      </c>
      <c r="X3864" s="6">
        <f>O3864+S3864</f>
        <v>73</v>
      </c>
      <c r="Y3864" s="6" t="e">
        <f>P3864*I3864/100/T3864</f>
        <v>#DIV/0!</v>
      </c>
      <c r="Z3864" s="6" t="e">
        <f>Y3864*H3864</f>
        <v>#DIV/0!</v>
      </c>
      <c r="AB3864" s="1">
        <f t="shared" si="120"/>
        <v>0</v>
      </c>
      <c r="AC3864" s="1">
        <f t="shared" si="121"/>
        <v>0</v>
      </c>
    </row>
    <row r="3865" spans="4:29" x14ac:dyDescent="0.25">
      <c r="D3865" s="1">
        <v>1994</v>
      </c>
      <c r="E3865" s="1" t="s">
        <v>127</v>
      </c>
      <c r="F3865" s="2" t="s">
        <v>299</v>
      </c>
      <c r="G3865">
        <v>3</v>
      </c>
      <c r="H3865">
        <v>19977500</v>
      </c>
      <c r="I3865" s="1">
        <v>1319.479</v>
      </c>
      <c r="J3865" s="1">
        <v>7315</v>
      </c>
      <c r="K3865" s="1">
        <v>530072.5</v>
      </c>
      <c r="L3865" s="1">
        <v>567164.19999999995</v>
      </c>
      <c r="M3865" s="3">
        <v>370</v>
      </c>
      <c r="N3865">
        <v>13.8</v>
      </c>
      <c r="O3865">
        <v>67</v>
      </c>
      <c r="P3865" s="1">
        <f>IF($A$3="Percentage of government revenue per capita",$B$3,0) + IF($A$3="Absolute extra revenue",AB3865,0) + IF($A$3="Absolute revenue per capita",AC3865,0)</f>
        <v>0</v>
      </c>
      <c r="Q3865" s="5">
        <f>-MIN(data!$B$4 / data!I4568 * data!P4568 / 100, data!N4568)</f>
        <v>0</v>
      </c>
      <c r="R3865" s="4">
        <f>-Q3865*K3865/1000</f>
        <v>0</v>
      </c>
      <c r="S3865" s="6">
        <f>-MIN(data!$B$5/(POWER(LN(I3865),2))*P3865/100, O3865)</f>
        <v>0</v>
      </c>
      <c r="T3865" s="6">
        <f>-S3865*L3865/100000</f>
        <v>0</v>
      </c>
      <c r="U3865" s="4">
        <f>N3865+Q3865</f>
        <v>13.8</v>
      </c>
      <c r="V3865" s="4" t="e">
        <f>P3865*I3865/100/R3865</f>
        <v>#DIV/0!</v>
      </c>
      <c r="W3865" s="4" t="e">
        <f>V3865*H3865</f>
        <v>#DIV/0!</v>
      </c>
      <c r="X3865" s="6">
        <f>O3865+S3865</f>
        <v>67</v>
      </c>
      <c r="Y3865" s="6" t="e">
        <f>P3865*I3865/100/T3865</f>
        <v>#DIV/0!</v>
      </c>
      <c r="Z3865" s="6" t="e">
        <f>Y3865*H3865</f>
        <v>#DIV/0!</v>
      </c>
      <c r="AB3865" s="1">
        <f t="shared" si="120"/>
        <v>0</v>
      </c>
      <c r="AC3865" s="1">
        <f t="shared" si="121"/>
        <v>0</v>
      </c>
    </row>
    <row r="3866" spans="4:29" x14ac:dyDescent="0.25">
      <c r="D3866" s="1">
        <v>1995</v>
      </c>
      <c r="E3866" s="1" t="s">
        <v>127</v>
      </c>
      <c r="F3866" s="2" t="s">
        <v>299</v>
      </c>
      <c r="G3866">
        <v>3</v>
      </c>
      <c r="H3866">
        <v>20487607</v>
      </c>
      <c r="I3866" s="1">
        <v>1344.037</v>
      </c>
      <c r="J3866" s="1">
        <v>7119</v>
      </c>
      <c r="K3866" s="1">
        <v>535263.19999999995</v>
      </c>
      <c r="L3866" s="1">
        <v>529411.80000000005</v>
      </c>
      <c r="M3866" s="3">
        <v>380</v>
      </c>
      <c r="N3866">
        <v>13.3</v>
      </c>
      <c r="O3866">
        <v>68</v>
      </c>
      <c r="P3866" s="1">
        <f>IF($A$3="Percentage of government revenue per capita",$B$3,0) + IF($A$3="Absolute extra revenue",AB3866,0) + IF($A$3="Absolute revenue per capita",AC3866,0)</f>
        <v>0</v>
      </c>
      <c r="Q3866" s="5">
        <f>-MIN(data!$B$4 / data!I4569 * data!P4569 / 100, data!N4569)</f>
        <v>0</v>
      </c>
      <c r="R3866" s="4">
        <f>-Q3866*K3866/1000</f>
        <v>0</v>
      </c>
      <c r="S3866" s="6">
        <f>-MIN(data!$B$5/(POWER(LN(I3866),2))*P3866/100, O3866)</f>
        <v>0</v>
      </c>
      <c r="T3866" s="6">
        <f>-S3866*L3866/100000</f>
        <v>0</v>
      </c>
      <c r="U3866" s="4">
        <f>N3866+Q3866</f>
        <v>13.3</v>
      </c>
      <c r="V3866" s="4" t="e">
        <f>P3866*I3866/100/R3866</f>
        <v>#DIV/0!</v>
      </c>
      <c r="W3866" s="4" t="e">
        <f>V3866*H3866</f>
        <v>#DIV/0!</v>
      </c>
      <c r="X3866" s="6">
        <f>O3866+S3866</f>
        <v>68</v>
      </c>
      <c r="Y3866" s="6" t="e">
        <f>P3866*I3866/100/T3866</f>
        <v>#DIV/0!</v>
      </c>
      <c r="Z3866" s="6" t="e">
        <f>Y3866*H3866</f>
        <v>#DIV/0!</v>
      </c>
      <c r="AB3866" s="1">
        <f t="shared" si="120"/>
        <v>0</v>
      </c>
      <c r="AC3866" s="1">
        <f t="shared" si="121"/>
        <v>0</v>
      </c>
    </row>
    <row r="3867" spans="4:29" x14ac:dyDescent="0.25">
      <c r="D3867" s="1">
        <v>1996</v>
      </c>
      <c r="E3867" s="1" t="s">
        <v>127</v>
      </c>
      <c r="F3867" s="2" t="s">
        <v>299</v>
      </c>
      <c r="G3867">
        <v>3</v>
      </c>
      <c r="H3867">
        <v>21017613</v>
      </c>
      <c r="I3867" s="1">
        <v>1461.3879999999999</v>
      </c>
      <c r="J3867" s="1">
        <v>6922</v>
      </c>
      <c r="K3867" s="1">
        <v>536589.1</v>
      </c>
      <c r="L3867" s="1">
        <v>538461.5</v>
      </c>
      <c r="M3867" s="3">
        <v>360</v>
      </c>
      <c r="N3867">
        <v>12.9</v>
      </c>
      <c r="O3867">
        <v>65</v>
      </c>
      <c r="P3867" s="1">
        <f>IF($A$3="Percentage of government revenue per capita",$B$3,0) + IF($A$3="Absolute extra revenue",AB3867,0) + IF($A$3="Absolute revenue per capita",AC3867,0)</f>
        <v>0</v>
      </c>
      <c r="Q3867" s="5">
        <f>-MIN(data!$B$4 / data!I4570 * data!P4570 / 100, data!N4570)</f>
        <v>0</v>
      </c>
      <c r="R3867" s="4">
        <f>-Q3867*K3867/1000</f>
        <v>0</v>
      </c>
      <c r="S3867" s="6">
        <f>-MIN(data!$B$5/(POWER(LN(I3867),2))*P3867/100, O3867)</f>
        <v>0</v>
      </c>
      <c r="T3867" s="6">
        <f>-S3867*L3867/100000</f>
        <v>0</v>
      </c>
      <c r="U3867" s="4">
        <f>N3867+Q3867</f>
        <v>12.9</v>
      </c>
      <c r="V3867" s="4" t="e">
        <f>P3867*I3867/100/R3867</f>
        <v>#DIV/0!</v>
      </c>
      <c r="W3867" s="4" t="e">
        <f>V3867*H3867</f>
        <v>#DIV/0!</v>
      </c>
      <c r="X3867" s="6">
        <f>O3867+S3867</f>
        <v>65</v>
      </c>
      <c r="Y3867" s="6" t="e">
        <f>P3867*I3867/100/T3867</f>
        <v>#DIV/0!</v>
      </c>
      <c r="Z3867" s="6" t="e">
        <f>Y3867*H3867</f>
        <v>#DIV/0!</v>
      </c>
      <c r="AB3867" s="1">
        <f t="shared" si="120"/>
        <v>0</v>
      </c>
      <c r="AC3867" s="1">
        <f t="shared" si="121"/>
        <v>0</v>
      </c>
    </row>
    <row r="3868" spans="4:29" x14ac:dyDescent="0.25">
      <c r="D3868" s="1">
        <v>1997</v>
      </c>
      <c r="E3868" s="1" t="s">
        <v>127</v>
      </c>
      <c r="F3868" s="2" t="s">
        <v>299</v>
      </c>
      <c r="G3868">
        <v>3</v>
      </c>
      <c r="H3868">
        <v>21562793</v>
      </c>
      <c r="I3868" s="1">
        <v>1538.605</v>
      </c>
      <c r="J3868" s="1">
        <v>6648</v>
      </c>
      <c r="K3868" s="1">
        <v>536129</v>
      </c>
      <c r="L3868" s="1">
        <v>515625</v>
      </c>
      <c r="M3868" s="3">
        <v>350</v>
      </c>
      <c r="N3868">
        <v>12.4</v>
      </c>
      <c r="O3868">
        <v>64</v>
      </c>
      <c r="P3868" s="1">
        <f>IF($A$3="Percentage of government revenue per capita",$B$3,0) + IF($A$3="Absolute extra revenue",AB3868,0) + IF($A$3="Absolute revenue per capita",AC3868,0)</f>
        <v>0</v>
      </c>
      <c r="Q3868" s="5">
        <f>-MIN(data!$B$4 / data!I4571 * data!P4571 / 100, data!N4571)</f>
        <v>0</v>
      </c>
      <c r="R3868" s="4">
        <f>-Q3868*K3868/1000</f>
        <v>0</v>
      </c>
      <c r="S3868" s="6">
        <f>-MIN(data!$B$5/(POWER(LN(I3868),2))*P3868/100, O3868)</f>
        <v>0</v>
      </c>
      <c r="T3868" s="6">
        <f>-S3868*L3868/100000</f>
        <v>0</v>
      </c>
      <c r="U3868" s="4">
        <f>N3868+Q3868</f>
        <v>12.4</v>
      </c>
      <c r="V3868" s="4" t="e">
        <f>P3868*I3868/100/R3868</f>
        <v>#DIV/0!</v>
      </c>
      <c r="W3868" s="4" t="e">
        <f>V3868*H3868</f>
        <v>#DIV/0!</v>
      </c>
      <c r="X3868" s="6">
        <f>O3868+S3868</f>
        <v>64</v>
      </c>
      <c r="Y3868" s="6" t="e">
        <f>P3868*I3868/100/T3868</f>
        <v>#DIV/0!</v>
      </c>
      <c r="Z3868" s="6" t="e">
        <f>Y3868*H3868</f>
        <v>#DIV/0!</v>
      </c>
      <c r="AB3868" s="1">
        <f t="shared" si="120"/>
        <v>0</v>
      </c>
      <c r="AC3868" s="1">
        <f t="shared" si="121"/>
        <v>0</v>
      </c>
    </row>
    <row r="3869" spans="4:29" x14ac:dyDescent="0.25">
      <c r="D3869" s="1">
        <v>1998</v>
      </c>
      <c r="E3869" s="1" t="s">
        <v>127</v>
      </c>
      <c r="F3869" s="2" t="s">
        <v>299</v>
      </c>
      <c r="G3869">
        <v>3</v>
      </c>
      <c r="H3869">
        <v>22114654</v>
      </c>
      <c r="I3869" s="1">
        <v>1189.443</v>
      </c>
      <c r="J3869" s="1">
        <v>6244</v>
      </c>
      <c r="K3869" s="1">
        <v>533675.19999999995</v>
      </c>
      <c r="L3869" s="1">
        <v>550000</v>
      </c>
      <c r="M3869" s="3">
        <v>330</v>
      </c>
      <c r="N3869">
        <v>11.7</v>
      </c>
      <c r="O3869">
        <v>60</v>
      </c>
      <c r="P3869" s="1">
        <f>IF($A$3="Percentage of government revenue per capita",$B$3,0) + IF($A$3="Absolute extra revenue",AB3869,0) + IF($A$3="Absolute revenue per capita",AC3869,0)</f>
        <v>0</v>
      </c>
      <c r="Q3869" s="5">
        <f>-MIN(data!$B$4 / data!I4572 * data!P4572 / 100, data!N4572)</f>
        <v>0</v>
      </c>
      <c r="R3869" s="4">
        <f>-Q3869*K3869/1000</f>
        <v>0</v>
      </c>
      <c r="S3869" s="6">
        <f>-MIN(data!$B$5/(POWER(LN(I3869),2))*P3869/100, O3869)</f>
        <v>0</v>
      </c>
      <c r="T3869" s="6">
        <f>-S3869*L3869/100000</f>
        <v>0</v>
      </c>
      <c r="U3869" s="4">
        <f>N3869+Q3869</f>
        <v>11.7</v>
      </c>
      <c r="V3869" s="4" t="e">
        <f>P3869*I3869/100/R3869</f>
        <v>#DIV/0!</v>
      </c>
      <c r="W3869" s="4" t="e">
        <f>V3869*H3869</f>
        <v>#DIV/0!</v>
      </c>
      <c r="X3869" s="6">
        <f>O3869+S3869</f>
        <v>60</v>
      </c>
      <c r="Y3869" s="6" t="e">
        <f>P3869*I3869/100/T3869</f>
        <v>#DIV/0!</v>
      </c>
      <c r="Z3869" s="6" t="e">
        <f>Y3869*H3869</f>
        <v>#DIV/0!</v>
      </c>
      <c r="AB3869" s="1">
        <f t="shared" si="120"/>
        <v>0</v>
      </c>
      <c r="AC3869" s="1">
        <f t="shared" si="121"/>
        <v>0</v>
      </c>
    </row>
    <row r="3870" spans="4:29" x14ac:dyDescent="0.25">
      <c r="D3870" s="1">
        <v>1999</v>
      </c>
      <c r="E3870" s="1" t="s">
        <v>127</v>
      </c>
      <c r="F3870" s="2" t="s">
        <v>299</v>
      </c>
      <c r="G3870">
        <v>3</v>
      </c>
      <c r="H3870">
        <v>22661298</v>
      </c>
      <c r="I3870" s="1">
        <v>1197.075</v>
      </c>
      <c r="J3870" s="1">
        <v>5750</v>
      </c>
      <c r="K3870" s="1">
        <v>522727.3</v>
      </c>
      <c r="L3870" s="1">
        <v>483871</v>
      </c>
      <c r="M3870" s="3">
        <v>330</v>
      </c>
      <c r="N3870">
        <v>11</v>
      </c>
      <c r="O3870">
        <v>62</v>
      </c>
      <c r="P3870" s="1">
        <f>IF($A$3="Percentage of government revenue per capita",$B$3,0) + IF($A$3="Absolute extra revenue",AB3870,0) + IF($A$3="Absolute revenue per capita",AC3870,0)</f>
        <v>0</v>
      </c>
      <c r="Q3870" s="5">
        <f>-MIN(data!$B$4 / data!I4573 * data!P4573 / 100, data!N4573)</f>
        <v>0</v>
      </c>
      <c r="R3870" s="4">
        <f>-Q3870*K3870/1000</f>
        <v>0</v>
      </c>
      <c r="S3870" s="6">
        <f>-MIN(data!$B$5/(POWER(LN(I3870),2))*P3870/100, O3870)</f>
        <v>0</v>
      </c>
      <c r="T3870" s="6">
        <f>-S3870*L3870/100000</f>
        <v>0</v>
      </c>
      <c r="U3870" s="4">
        <f>N3870+Q3870</f>
        <v>11</v>
      </c>
      <c r="V3870" s="4" t="e">
        <f>P3870*I3870/100/R3870</f>
        <v>#DIV/0!</v>
      </c>
      <c r="W3870" s="4" t="e">
        <f>V3870*H3870</f>
        <v>#DIV/0!</v>
      </c>
      <c r="X3870" s="6">
        <f>O3870+S3870</f>
        <v>62</v>
      </c>
      <c r="Y3870" s="6" t="e">
        <f>P3870*I3870/100/T3870</f>
        <v>#DIV/0!</v>
      </c>
      <c r="Z3870" s="6" t="e">
        <f>Y3870*H3870</f>
        <v>#DIV/0!</v>
      </c>
      <c r="AB3870" s="1">
        <f t="shared" si="120"/>
        <v>0</v>
      </c>
      <c r="AC3870" s="1">
        <f t="shared" si="121"/>
        <v>0</v>
      </c>
    </row>
    <row r="3871" spans="4:29" x14ac:dyDescent="0.25">
      <c r="D3871" s="1">
        <v>2000</v>
      </c>
      <c r="E3871" s="1" t="s">
        <v>127</v>
      </c>
      <c r="F3871" s="2" t="s">
        <v>299</v>
      </c>
      <c r="G3871">
        <v>3</v>
      </c>
      <c r="H3871">
        <v>23194257</v>
      </c>
      <c r="I3871" s="1">
        <v>1132.338</v>
      </c>
      <c r="J3871" s="1">
        <v>5241</v>
      </c>
      <c r="K3871" s="1">
        <v>513823.5</v>
      </c>
      <c r="L3871" s="1">
        <v>500000</v>
      </c>
      <c r="M3871" s="3">
        <v>300</v>
      </c>
      <c r="N3871">
        <v>10.199999999999999</v>
      </c>
      <c r="O3871">
        <v>58</v>
      </c>
      <c r="P3871" s="1">
        <f>IF($A$3="Percentage of government revenue per capita",$B$3,0) + IF($A$3="Absolute extra revenue",AB3871,0) + IF($A$3="Absolute revenue per capita",AC3871,0)</f>
        <v>0</v>
      </c>
      <c r="Q3871" s="5">
        <f>-MIN(data!$B$4 / data!I4574 * data!P4574 / 100, data!N4574)</f>
        <v>0</v>
      </c>
      <c r="R3871" s="4">
        <f>-Q3871*K3871/1000</f>
        <v>0</v>
      </c>
      <c r="S3871" s="6">
        <f>-MIN(data!$B$5/(POWER(LN(I3871),2))*P3871/100, O3871)</f>
        <v>0</v>
      </c>
      <c r="T3871" s="6">
        <f>-S3871*L3871/100000</f>
        <v>0</v>
      </c>
      <c r="U3871" s="4">
        <f>N3871+Q3871</f>
        <v>10.199999999999999</v>
      </c>
      <c r="V3871" s="4" t="e">
        <f>P3871*I3871/100/R3871</f>
        <v>#DIV/0!</v>
      </c>
      <c r="W3871" s="4" t="e">
        <f>V3871*H3871</f>
        <v>#DIV/0!</v>
      </c>
      <c r="X3871" s="6">
        <f>O3871+S3871</f>
        <v>58</v>
      </c>
      <c r="Y3871" s="6" t="e">
        <f>P3871*I3871/100/T3871</f>
        <v>#DIV/0!</v>
      </c>
      <c r="Z3871" s="6" t="e">
        <f>Y3871*H3871</f>
        <v>#DIV/0!</v>
      </c>
      <c r="AB3871" s="1">
        <f t="shared" si="120"/>
        <v>0</v>
      </c>
      <c r="AC3871" s="1">
        <f t="shared" si="121"/>
        <v>0</v>
      </c>
    </row>
    <row r="3872" spans="4:29" x14ac:dyDescent="0.25">
      <c r="D3872" s="1">
        <v>2001</v>
      </c>
      <c r="E3872" s="1" t="s">
        <v>127</v>
      </c>
      <c r="F3872" s="2" t="s">
        <v>299</v>
      </c>
      <c r="G3872">
        <v>3</v>
      </c>
      <c r="H3872">
        <v>23709119</v>
      </c>
      <c r="I3872" s="1">
        <v>1447.665</v>
      </c>
      <c r="J3872" s="1">
        <v>4775</v>
      </c>
      <c r="K3872" s="1">
        <v>502631.6</v>
      </c>
      <c r="L3872" s="1">
        <v>482142.9</v>
      </c>
      <c r="M3872" s="3">
        <v>290</v>
      </c>
      <c r="N3872">
        <v>9.5</v>
      </c>
      <c r="O3872">
        <v>56</v>
      </c>
      <c r="P3872" s="1">
        <f>IF($A$3="Percentage of government revenue per capita",$B$3,0) + IF($A$3="Absolute extra revenue",AB3872,0) + IF($A$3="Absolute revenue per capita",AC3872,0)</f>
        <v>0</v>
      </c>
      <c r="Q3872" s="5">
        <f>-MIN(data!$B$4 / data!I4575 * data!P4575 / 100, data!N4575)</f>
        <v>0</v>
      </c>
      <c r="R3872" s="4">
        <f>-Q3872*K3872/1000</f>
        <v>0</v>
      </c>
      <c r="S3872" s="6">
        <f>-MIN(data!$B$5/(POWER(LN(I3872),2))*P3872/100, O3872)</f>
        <v>0</v>
      </c>
      <c r="T3872" s="6">
        <f>-S3872*L3872/100000</f>
        <v>0</v>
      </c>
      <c r="U3872" s="4">
        <f>N3872+Q3872</f>
        <v>9.5</v>
      </c>
      <c r="V3872" s="4" t="e">
        <f>P3872*I3872/100/R3872</f>
        <v>#DIV/0!</v>
      </c>
      <c r="W3872" s="4" t="e">
        <f>V3872*H3872</f>
        <v>#DIV/0!</v>
      </c>
      <c r="X3872" s="6">
        <f>O3872+S3872</f>
        <v>56</v>
      </c>
      <c r="Y3872" s="6" t="e">
        <f>P3872*I3872/100/T3872</f>
        <v>#DIV/0!</v>
      </c>
      <c r="Z3872" s="6" t="e">
        <f>Y3872*H3872</f>
        <v>#DIV/0!</v>
      </c>
      <c r="AB3872" s="1">
        <f t="shared" si="120"/>
        <v>0</v>
      </c>
      <c r="AC3872" s="1">
        <f t="shared" si="121"/>
        <v>0</v>
      </c>
    </row>
    <row r="3873" spans="4:29" x14ac:dyDescent="0.25">
      <c r="D3873" s="1">
        <v>2002</v>
      </c>
      <c r="E3873" s="1" t="s">
        <v>127</v>
      </c>
      <c r="F3873" s="2" t="s">
        <v>299</v>
      </c>
      <c r="G3873">
        <v>3</v>
      </c>
      <c r="H3873">
        <v>24208391</v>
      </c>
      <c r="I3873" s="1">
        <v>1443.0360000000001</v>
      </c>
      <c r="J3873" s="1">
        <v>4396</v>
      </c>
      <c r="K3873" s="1">
        <v>493932.6</v>
      </c>
      <c r="L3873" s="1">
        <v>481481.5</v>
      </c>
      <c r="M3873" s="3">
        <v>270</v>
      </c>
      <c r="N3873">
        <v>8.9</v>
      </c>
      <c r="O3873">
        <v>54</v>
      </c>
      <c r="P3873" s="1">
        <f>IF($A$3="Percentage of government revenue per capita",$B$3,0) + IF($A$3="Absolute extra revenue",AB3873,0) + IF($A$3="Absolute revenue per capita",AC3873,0)</f>
        <v>0</v>
      </c>
      <c r="Q3873" s="5">
        <f>-MIN(data!$B$4 / data!I4576 * data!P4576 / 100, data!N4576)</f>
        <v>0</v>
      </c>
      <c r="R3873" s="4">
        <f>-Q3873*K3873/1000</f>
        <v>0</v>
      </c>
      <c r="S3873" s="6">
        <f>-MIN(data!$B$5/(POWER(LN(I3873),2))*P3873/100, O3873)</f>
        <v>0</v>
      </c>
      <c r="T3873" s="6">
        <f>-S3873*L3873/100000</f>
        <v>0</v>
      </c>
      <c r="U3873" s="4">
        <f>N3873+Q3873</f>
        <v>8.9</v>
      </c>
      <c r="V3873" s="4" t="e">
        <f>P3873*I3873/100/R3873</f>
        <v>#DIV/0!</v>
      </c>
      <c r="W3873" s="4" t="e">
        <f>V3873*H3873</f>
        <v>#DIV/0!</v>
      </c>
      <c r="X3873" s="6">
        <f>O3873+S3873</f>
        <v>54</v>
      </c>
      <c r="Y3873" s="6" t="e">
        <f>P3873*I3873/100/T3873</f>
        <v>#DIV/0!</v>
      </c>
      <c r="Z3873" s="6" t="e">
        <f>Y3873*H3873</f>
        <v>#DIV/0!</v>
      </c>
      <c r="AB3873" s="1">
        <f t="shared" si="120"/>
        <v>0</v>
      </c>
      <c r="AC3873" s="1">
        <f t="shared" si="121"/>
        <v>0</v>
      </c>
    </row>
    <row r="3874" spans="4:29" x14ac:dyDescent="0.25">
      <c r="D3874" s="1">
        <v>2003</v>
      </c>
      <c r="E3874" s="1" t="s">
        <v>127</v>
      </c>
      <c r="F3874" s="2" t="s">
        <v>299</v>
      </c>
      <c r="G3874">
        <v>3</v>
      </c>
      <c r="H3874">
        <v>24698819</v>
      </c>
      <c r="I3874" s="1">
        <v>1518.377</v>
      </c>
      <c r="J3874" s="1">
        <v>4129</v>
      </c>
      <c r="K3874" s="1">
        <v>485764.7</v>
      </c>
      <c r="L3874" s="1">
        <v>454545.5</v>
      </c>
      <c r="M3874" s="3">
        <v>260</v>
      </c>
      <c r="N3874">
        <v>8.5</v>
      </c>
      <c r="O3874">
        <v>55</v>
      </c>
      <c r="P3874" s="1">
        <f>IF($A$3="Percentage of government revenue per capita",$B$3,0) + IF($A$3="Absolute extra revenue",AB3874,0) + IF($A$3="Absolute revenue per capita",AC3874,0)</f>
        <v>0</v>
      </c>
      <c r="Q3874" s="5">
        <f>-MIN(data!$B$4 / data!I4577 * data!P4577 / 100, data!N4577)</f>
        <v>0</v>
      </c>
      <c r="R3874" s="4">
        <f>-Q3874*K3874/1000</f>
        <v>0</v>
      </c>
      <c r="S3874" s="6">
        <f>-MIN(data!$B$5/(POWER(LN(I3874),2))*P3874/100, O3874)</f>
        <v>0</v>
      </c>
      <c r="T3874" s="6">
        <f>-S3874*L3874/100000</f>
        <v>0</v>
      </c>
      <c r="U3874" s="4">
        <f>N3874+Q3874</f>
        <v>8.5</v>
      </c>
      <c r="V3874" s="4" t="e">
        <f>P3874*I3874/100/R3874</f>
        <v>#DIV/0!</v>
      </c>
      <c r="W3874" s="4" t="e">
        <f>V3874*H3874</f>
        <v>#DIV/0!</v>
      </c>
      <c r="X3874" s="6">
        <f>O3874+S3874</f>
        <v>55</v>
      </c>
      <c r="Y3874" s="6" t="e">
        <f>P3874*I3874/100/T3874</f>
        <v>#DIV/0!</v>
      </c>
      <c r="Z3874" s="6" t="e">
        <f>Y3874*H3874</f>
        <v>#DIV/0!</v>
      </c>
      <c r="AB3874" s="1">
        <f t="shared" si="120"/>
        <v>0</v>
      </c>
      <c r="AC3874" s="1">
        <f t="shared" si="121"/>
        <v>0</v>
      </c>
    </row>
    <row r="3875" spans="4:29" x14ac:dyDescent="0.25">
      <c r="D3875" s="1">
        <v>2004</v>
      </c>
      <c r="E3875" s="1" t="s">
        <v>127</v>
      </c>
      <c r="F3875" s="2" t="s">
        <v>299</v>
      </c>
      <c r="G3875">
        <v>3</v>
      </c>
      <c r="H3875">
        <v>25190652</v>
      </c>
      <c r="I3875" s="1">
        <v>1470.046</v>
      </c>
      <c r="J3875" s="1">
        <v>3954</v>
      </c>
      <c r="K3875" s="1">
        <v>476385.5</v>
      </c>
      <c r="L3875" s="1">
        <v>452830.2</v>
      </c>
      <c r="M3875" s="3">
        <v>250</v>
      </c>
      <c r="N3875">
        <v>8.3000000000000007</v>
      </c>
      <c r="O3875">
        <v>53</v>
      </c>
      <c r="P3875" s="1">
        <f>IF($A$3="Percentage of government revenue per capita",$B$3,0) + IF($A$3="Absolute extra revenue",AB3875,0) + IF($A$3="Absolute revenue per capita",AC3875,0)</f>
        <v>0</v>
      </c>
      <c r="Q3875" s="5">
        <f>-MIN(data!$B$4 / data!I4578 * data!P4578 / 100, data!N4578)</f>
        <v>0</v>
      </c>
      <c r="R3875" s="4">
        <f>-Q3875*K3875/1000</f>
        <v>0</v>
      </c>
      <c r="S3875" s="6">
        <f>-MIN(data!$B$5/(POWER(LN(I3875),2))*P3875/100, O3875)</f>
        <v>0</v>
      </c>
      <c r="T3875" s="6">
        <f>-S3875*L3875/100000</f>
        <v>0</v>
      </c>
      <c r="U3875" s="4">
        <f>N3875+Q3875</f>
        <v>8.3000000000000007</v>
      </c>
      <c r="V3875" s="4" t="e">
        <f>P3875*I3875/100/R3875</f>
        <v>#DIV/0!</v>
      </c>
      <c r="W3875" s="4" t="e">
        <f>V3875*H3875</f>
        <v>#DIV/0!</v>
      </c>
      <c r="X3875" s="6">
        <f>O3875+S3875</f>
        <v>53</v>
      </c>
      <c r="Y3875" s="6" t="e">
        <f>P3875*I3875/100/T3875</f>
        <v>#DIV/0!</v>
      </c>
      <c r="Z3875" s="6" t="e">
        <f>Y3875*H3875</f>
        <v>#DIV/0!</v>
      </c>
      <c r="AB3875" s="1">
        <f t="shared" si="120"/>
        <v>0</v>
      </c>
      <c r="AC3875" s="1">
        <f t="shared" si="121"/>
        <v>0</v>
      </c>
    </row>
    <row r="3876" spans="4:29" x14ac:dyDescent="0.25">
      <c r="D3876" s="1">
        <v>2005</v>
      </c>
      <c r="E3876" s="1" t="s">
        <v>127</v>
      </c>
      <c r="F3876" s="2" t="s">
        <v>299</v>
      </c>
      <c r="G3876">
        <v>3</v>
      </c>
      <c r="H3876">
        <v>25690611</v>
      </c>
      <c r="I3876" s="1">
        <v>1505.539</v>
      </c>
      <c r="J3876" s="1">
        <v>3838</v>
      </c>
      <c r="K3876" s="1">
        <v>468048.8</v>
      </c>
      <c r="L3876" s="1">
        <v>442307.7</v>
      </c>
      <c r="M3876" s="3">
        <v>240</v>
      </c>
      <c r="N3876">
        <v>8.1999999999999993</v>
      </c>
      <c r="O3876">
        <v>52</v>
      </c>
      <c r="P3876" s="1">
        <f>IF($A$3="Percentage of government revenue per capita",$B$3,0) + IF($A$3="Absolute extra revenue",AB3876,0) + IF($A$3="Absolute revenue per capita",AC3876,0)</f>
        <v>0</v>
      </c>
      <c r="Q3876" s="5">
        <f>-MIN(data!$B$4 / data!I4579 * data!P4579 / 100, data!N4579)</f>
        <v>0</v>
      </c>
      <c r="R3876" s="4">
        <f>-Q3876*K3876/1000</f>
        <v>0</v>
      </c>
      <c r="S3876" s="6">
        <f>-MIN(data!$B$5/(POWER(LN(I3876),2))*P3876/100, O3876)</f>
        <v>0</v>
      </c>
      <c r="T3876" s="6">
        <f>-S3876*L3876/100000</f>
        <v>0</v>
      </c>
      <c r="U3876" s="4">
        <f>N3876+Q3876</f>
        <v>8.1999999999999993</v>
      </c>
      <c r="V3876" s="4" t="e">
        <f>P3876*I3876/100/R3876</f>
        <v>#DIV/0!</v>
      </c>
      <c r="W3876" s="4" t="e">
        <f>V3876*H3876</f>
        <v>#DIV/0!</v>
      </c>
      <c r="X3876" s="6">
        <f>O3876+S3876</f>
        <v>52</v>
      </c>
      <c r="Y3876" s="6" t="e">
        <f>P3876*I3876/100/T3876</f>
        <v>#DIV/0!</v>
      </c>
      <c r="Z3876" s="6" t="e">
        <f>Y3876*H3876</f>
        <v>#DIV/0!</v>
      </c>
      <c r="AB3876" s="1">
        <f t="shared" si="120"/>
        <v>0</v>
      </c>
      <c r="AC3876" s="1">
        <f t="shared" si="121"/>
        <v>0</v>
      </c>
    </row>
    <row r="3877" spans="4:29" x14ac:dyDescent="0.25">
      <c r="D3877" s="1">
        <v>2006</v>
      </c>
      <c r="E3877" s="1" t="s">
        <v>127</v>
      </c>
      <c r="F3877" s="2" t="s">
        <v>299</v>
      </c>
      <c r="G3877">
        <v>3</v>
      </c>
      <c r="H3877">
        <v>26201961</v>
      </c>
      <c r="I3877" s="1">
        <v>1652.7080000000001</v>
      </c>
      <c r="J3877" s="1">
        <v>3757</v>
      </c>
      <c r="K3877" s="1">
        <v>469625</v>
      </c>
      <c r="L3877" s="1">
        <v>431372.5</v>
      </c>
      <c r="M3877" s="3">
        <v>230</v>
      </c>
      <c r="N3877">
        <v>8</v>
      </c>
      <c r="O3877">
        <v>51</v>
      </c>
      <c r="P3877" s="1">
        <f>IF($A$3="Percentage of government revenue per capita",$B$3,0) + IF($A$3="Absolute extra revenue",AB3877,0) + IF($A$3="Absolute revenue per capita",AC3877,0)</f>
        <v>0</v>
      </c>
      <c r="Q3877" s="5">
        <f>-MIN(data!$B$4 / data!I4580 * data!P4580 / 100, data!N4580)</f>
        <v>0</v>
      </c>
      <c r="R3877" s="4">
        <f>-Q3877*K3877/1000</f>
        <v>0</v>
      </c>
      <c r="S3877" s="6">
        <f>-MIN(data!$B$5/(POWER(LN(I3877),2))*P3877/100, O3877)</f>
        <v>0</v>
      </c>
      <c r="T3877" s="6">
        <f>-S3877*L3877/100000</f>
        <v>0</v>
      </c>
      <c r="U3877" s="4">
        <f>N3877+Q3877</f>
        <v>8</v>
      </c>
      <c r="V3877" s="4" t="e">
        <f>P3877*I3877/100/R3877</f>
        <v>#DIV/0!</v>
      </c>
      <c r="W3877" s="4" t="e">
        <f>V3877*H3877</f>
        <v>#DIV/0!</v>
      </c>
      <c r="X3877" s="6">
        <f>O3877+S3877</f>
        <v>51</v>
      </c>
      <c r="Y3877" s="6" t="e">
        <f>P3877*I3877/100/T3877</f>
        <v>#DIV/0!</v>
      </c>
      <c r="Z3877" s="6" t="e">
        <f>Y3877*H3877</f>
        <v>#DIV/0!</v>
      </c>
      <c r="AB3877" s="1">
        <f t="shared" si="120"/>
        <v>0</v>
      </c>
      <c r="AC3877" s="1">
        <f t="shared" si="121"/>
        <v>0</v>
      </c>
    </row>
    <row r="3878" spans="4:29" x14ac:dyDescent="0.25">
      <c r="D3878" s="1">
        <v>2007</v>
      </c>
      <c r="E3878" s="1" t="s">
        <v>127</v>
      </c>
      <c r="F3878" s="2" t="s">
        <v>299</v>
      </c>
      <c r="G3878">
        <v>3</v>
      </c>
      <c r="H3878">
        <v>26720370</v>
      </c>
      <c r="I3878" s="1">
        <v>1752.8420000000001</v>
      </c>
      <c r="J3878" s="1">
        <v>3710</v>
      </c>
      <c r="K3878" s="1">
        <v>469620.3</v>
      </c>
      <c r="L3878" s="1">
        <v>458333.3</v>
      </c>
      <c r="M3878" s="3">
        <v>220</v>
      </c>
      <c r="N3878">
        <v>7.9</v>
      </c>
      <c r="O3878">
        <v>48</v>
      </c>
      <c r="P3878" s="1">
        <f>IF($A$3="Percentage of government revenue per capita",$B$3,0) + IF($A$3="Absolute extra revenue",AB3878,0) + IF($A$3="Absolute revenue per capita",AC3878,0)</f>
        <v>0</v>
      </c>
      <c r="Q3878" s="5">
        <f>-MIN(data!$B$4 / data!I4581 * data!P4581 / 100, data!N4581)</f>
        <v>0</v>
      </c>
      <c r="R3878" s="4">
        <f>-Q3878*K3878/1000</f>
        <v>0</v>
      </c>
      <c r="S3878" s="6">
        <f>-MIN(data!$B$5/(POWER(LN(I3878),2))*P3878/100, O3878)</f>
        <v>0</v>
      </c>
      <c r="T3878" s="6">
        <f>-S3878*L3878/100000</f>
        <v>0</v>
      </c>
      <c r="U3878" s="4">
        <f>N3878+Q3878</f>
        <v>7.9</v>
      </c>
      <c r="V3878" s="4" t="e">
        <f>P3878*I3878/100/R3878</f>
        <v>#DIV/0!</v>
      </c>
      <c r="W3878" s="4" t="e">
        <f>V3878*H3878</f>
        <v>#DIV/0!</v>
      </c>
      <c r="X3878" s="6">
        <f>O3878+S3878</f>
        <v>48</v>
      </c>
      <c r="Y3878" s="6" t="e">
        <f>P3878*I3878/100/T3878</f>
        <v>#DIV/0!</v>
      </c>
      <c r="Z3878" s="6" t="e">
        <f>Y3878*H3878</f>
        <v>#DIV/0!</v>
      </c>
      <c r="AB3878" s="1">
        <f t="shared" si="120"/>
        <v>0</v>
      </c>
      <c r="AC3878" s="1">
        <f t="shared" si="121"/>
        <v>0</v>
      </c>
    </row>
    <row r="3879" spans="4:29" x14ac:dyDescent="0.25">
      <c r="D3879" s="1">
        <v>2008</v>
      </c>
      <c r="E3879" s="1" t="s">
        <v>127</v>
      </c>
      <c r="F3879" s="2" t="s">
        <v>299</v>
      </c>
      <c r="G3879">
        <v>3</v>
      </c>
      <c r="H3879">
        <v>27236006</v>
      </c>
      <c r="I3879" s="1">
        <v>1781.5070000000001</v>
      </c>
      <c r="J3879" s="1">
        <v>3693</v>
      </c>
      <c r="K3879" s="1">
        <v>473461.5</v>
      </c>
      <c r="L3879" s="1">
        <v>479166.7</v>
      </c>
      <c r="M3879" s="3">
        <v>220</v>
      </c>
      <c r="N3879">
        <v>7.8</v>
      </c>
      <c r="O3879">
        <v>48</v>
      </c>
      <c r="P3879" s="1">
        <f>IF($A$3="Percentage of government revenue per capita",$B$3,0) + IF($A$3="Absolute extra revenue",AB3879,0) + IF($A$3="Absolute revenue per capita",AC3879,0)</f>
        <v>0</v>
      </c>
      <c r="Q3879" s="5">
        <f>-MIN(data!$B$4 / data!I4582 * data!P4582 / 100, data!N4582)</f>
        <v>0</v>
      </c>
      <c r="R3879" s="4">
        <f>-Q3879*K3879/1000</f>
        <v>0</v>
      </c>
      <c r="S3879" s="6">
        <f>-MIN(data!$B$5/(POWER(LN(I3879),2))*P3879/100, O3879)</f>
        <v>0</v>
      </c>
      <c r="T3879" s="6">
        <f>-S3879*L3879/100000</f>
        <v>0</v>
      </c>
      <c r="U3879" s="4">
        <f>N3879+Q3879</f>
        <v>7.8</v>
      </c>
      <c r="V3879" s="4" t="e">
        <f>P3879*I3879/100/R3879</f>
        <v>#DIV/0!</v>
      </c>
      <c r="W3879" s="4" t="e">
        <f>V3879*H3879</f>
        <v>#DIV/0!</v>
      </c>
      <c r="X3879" s="6">
        <f>O3879+S3879</f>
        <v>48</v>
      </c>
      <c r="Y3879" s="6" t="e">
        <f>P3879*I3879/100/T3879</f>
        <v>#DIV/0!</v>
      </c>
      <c r="Z3879" s="6" t="e">
        <f>Y3879*H3879</f>
        <v>#DIV/0!</v>
      </c>
      <c r="AB3879" s="1">
        <f t="shared" si="120"/>
        <v>0</v>
      </c>
      <c r="AC3879" s="1">
        <f t="shared" si="121"/>
        <v>0</v>
      </c>
    </row>
    <row r="3880" spans="4:29" x14ac:dyDescent="0.25">
      <c r="D3880" s="1">
        <v>2009</v>
      </c>
      <c r="E3880" s="1" t="s">
        <v>127</v>
      </c>
      <c r="F3880" s="2" t="s">
        <v>299</v>
      </c>
      <c r="G3880">
        <v>3</v>
      </c>
      <c r="H3880">
        <v>27735040</v>
      </c>
      <c r="I3880" s="1">
        <v>1798.2950000000001</v>
      </c>
      <c r="J3880" s="1">
        <v>3692</v>
      </c>
      <c r="K3880" s="1">
        <v>473333.3</v>
      </c>
      <c r="L3880" s="1">
        <v>479166.7</v>
      </c>
      <c r="M3880" s="3">
        <v>230</v>
      </c>
      <c r="N3880">
        <v>7.8</v>
      </c>
      <c r="O3880">
        <v>48</v>
      </c>
      <c r="P3880" s="1">
        <f>IF($A$3="Percentage of government revenue per capita",$B$3,0) + IF($A$3="Absolute extra revenue",AB3880,0) + IF($A$3="Absolute revenue per capita",AC3880,0)</f>
        <v>0</v>
      </c>
      <c r="Q3880" s="5">
        <f>-MIN(data!$B$4 / data!I4583 * data!P4583 / 100, data!N4583)</f>
        <v>0</v>
      </c>
      <c r="R3880" s="4">
        <f>-Q3880*K3880/1000</f>
        <v>0</v>
      </c>
      <c r="S3880" s="6">
        <f>-MIN(data!$B$5/(POWER(LN(I3880),2))*P3880/100, O3880)</f>
        <v>0</v>
      </c>
      <c r="T3880" s="6">
        <f>-S3880*L3880/100000</f>
        <v>0</v>
      </c>
      <c r="U3880" s="4">
        <f>N3880+Q3880</f>
        <v>7.8</v>
      </c>
      <c r="V3880" s="4" t="e">
        <f>P3880*I3880/100/R3880</f>
        <v>#DIV/0!</v>
      </c>
      <c r="W3880" s="4" t="e">
        <f>V3880*H3880</f>
        <v>#DIV/0!</v>
      </c>
      <c r="X3880" s="6">
        <f>O3880+S3880</f>
        <v>48</v>
      </c>
      <c r="Y3880" s="6" t="e">
        <f>P3880*I3880/100/T3880</f>
        <v>#DIV/0!</v>
      </c>
      <c r="Z3880" s="6" t="e">
        <f>Y3880*H3880</f>
        <v>#DIV/0!</v>
      </c>
      <c r="AB3880" s="1">
        <f t="shared" si="120"/>
        <v>0</v>
      </c>
      <c r="AC3880" s="1">
        <f t="shared" si="121"/>
        <v>0</v>
      </c>
    </row>
    <row r="3881" spans="4:29" x14ac:dyDescent="0.25">
      <c r="D3881" s="1">
        <v>2010</v>
      </c>
      <c r="E3881" s="1" t="s">
        <v>127</v>
      </c>
      <c r="F3881" s="2" t="s">
        <v>299</v>
      </c>
      <c r="G3881">
        <v>3</v>
      </c>
      <c r="H3881">
        <v>28208035</v>
      </c>
      <c r="I3881" s="1">
        <v>1746.6369999999999</v>
      </c>
      <c r="J3881" s="1">
        <v>3691</v>
      </c>
      <c r="K3881" s="1">
        <v>479350.6</v>
      </c>
      <c r="L3881" s="1">
        <v>458333.3</v>
      </c>
      <c r="M3881" s="3">
        <v>230</v>
      </c>
      <c r="N3881">
        <v>7.7</v>
      </c>
      <c r="O3881">
        <v>48</v>
      </c>
      <c r="P3881" s="1">
        <f>IF($A$3="Percentage of government revenue per capita",$B$3,0) + IF($A$3="Absolute extra revenue",AB3881,0) + IF($A$3="Absolute revenue per capita",AC3881,0)</f>
        <v>0</v>
      </c>
      <c r="Q3881" s="5">
        <f>-MIN(data!$B$4 / data!I4584 * data!P4584 / 100, data!N4584)</f>
        <v>0</v>
      </c>
      <c r="R3881" s="4">
        <f>-Q3881*K3881/1000</f>
        <v>0</v>
      </c>
      <c r="S3881" s="6">
        <f>-MIN(data!$B$5/(POWER(LN(I3881),2))*P3881/100, O3881)</f>
        <v>0</v>
      </c>
      <c r="T3881" s="6">
        <f>-S3881*L3881/100000</f>
        <v>0</v>
      </c>
      <c r="U3881" s="4">
        <f>N3881+Q3881</f>
        <v>7.7</v>
      </c>
      <c r="V3881" s="4" t="e">
        <f>P3881*I3881/100/R3881</f>
        <v>#DIV/0!</v>
      </c>
      <c r="W3881" s="4" t="e">
        <f>V3881*H3881</f>
        <v>#DIV/0!</v>
      </c>
      <c r="X3881" s="6">
        <f>O3881+S3881</f>
        <v>48</v>
      </c>
      <c r="Y3881" s="6" t="e">
        <f>P3881*I3881/100/T3881</f>
        <v>#DIV/0!</v>
      </c>
      <c r="Z3881" s="6" t="e">
        <f>Y3881*H3881</f>
        <v>#DIV/0!</v>
      </c>
      <c r="AB3881" s="1">
        <f t="shared" si="120"/>
        <v>0</v>
      </c>
      <c r="AC3881" s="1">
        <f t="shared" si="121"/>
        <v>0</v>
      </c>
    </row>
    <row r="3882" spans="4:29" x14ac:dyDescent="0.25">
      <c r="D3882" s="1">
        <v>2011</v>
      </c>
      <c r="E3882" s="1" t="s">
        <v>127</v>
      </c>
      <c r="F3882" s="2" t="s">
        <v>299</v>
      </c>
      <c r="G3882">
        <v>3</v>
      </c>
      <c r="H3882">
        <v>28650955</v>
      </c>
      <c r="I3882" s="1">
        <v>1901.58</v>
      </c>
      <c r="J3882" s="1">
        <v>3686</v>
      </c>
      <c r="K3882" s="1">
        <v>485000</v>
      </c>
      <c r="L3882" s="1">
        <v>468085.1</v>
      </c>
      <c r="M3882" s="3">
        <v>220</v>
      </c>
      <c r="N3882">
        <v>7.6</v>
      </c>
      <c r="O3882">
        <v>47</v>
      </c>
      <c r="P3882" s="1">
        <f>IF($A$3="Percentage of government revenue per capita",$B$3,0) + IF($A$3="Absolute extra revenue",AB3882,0) + IF($A$3="Absolute revenue per capita",AC3882,0)</f>
        <v>0</v>
      </c>
      <c r="Q3882" s="5">
        <f>-MIN(data!$B$4 / data!I4585 * data!P4585 / 100, data!N4585)</f>
        <v>0</v>
      </c>
      <c r="R3882" s="4">
        <f>-Q3882*K3882/1000</f>
        <v>0</v>
      </c>
      <c r="S3882" s="6">
        <f>-MIN(data!$B$5/(POWER(LN(I3882),2))*P3882/100, O3882)</f>
        <v>0</v>
      </c>
      <c r="T3882" s="6">
        <f>-S3882*L3882/100000</f>
        <v>0</v>
      </c>
      <c r="U3882" s="4">
        <f>N3882+Q3882</f>
        <v>7.6</v>
      </c>
      <c r="V3882" s="4" t="e">
        <f>P3882*I3882/100/R3882</f>
        <v>#DIV/0!</v>
      </c>
      <c r="W3882" s="4" t="e">
        <f>V3882*H3882</f>
        <v>#DIV/0!</v>
      </c>
      <c r="X3882" s="6">
        <f>O3882+S3882</f>
        <v>47</v>
      </c>
      <c r="Y3882" s="6" t="e">
        <f>P3882*I3882/100/T3882</f>
        <v>#DIV/0!</v>
      </c>
      <c r="Z3882" s="6" t="e">
        <f>Y3882*H3882</f>
        <v>#DIV/0!</v>
      </c>
      <c r="AB3882" s="1">
        <f t="shared" si="120"/>
        <v>0</v>
      </c>
      <c r="AC3882" s="1">
        <f t="shared" si="121"/>
        <v>0</v>
      </c>
    </row>
    <row r="3883" spans="4:29" x14ac:dyDescent="0.25">
      <c r="D3883" s="1">
        <v>2012</v>
      </c>
      <c r="E3883" s="1" t="s">
        <v>127</v>
      </c>
      <c r="F3883" s="2" t="s">
        <v>299</v>
      </c>
      <c r="G3883">
        <v>3</v>
      </c>
      <c r="H3883">
        <v>29068159</v>
      </c>
      <c r="I3883" s="1">
        <v>2012.925</v>
      </c>
      <c r="J3883" s="1">
        <v>3695</v>
      </c>
      <c r="K3883" s="1">
        <v>492666.7</v>
      </c>
      <c r="L3883" s="1">
        <v>466666.7</v>
      </c>
      <c r="M3883" s="3">
        <v>220</v>
      </c>
      <c r="N3883">
        <v>7.5</v>
      </c>
      <c r="O3883">
        <v>45</v>
      </c>
      <c r="P3883" s="1">
        <f>IF($A$3="Percentage of government revenue per capita",$B$3,0) + IF($A$3="Absolute extra revenue",AB3883,0) + IF($A$3="Absolute revenue per capita",AC3883,0)</f>
        <v>0</v>
      </c>
      <c r="Q3883" s="5">
        <f>-MIN(data!$B$4 / data!I4586 * data!P4586 / 100, data!N4586)</f>
        <v>0</v>
      </c>
      <c r="R3883" s="4">
        <f>-Q3883*K3883/1000</f>
        <v>0</v>
      </c>
      <c r="S3883" s="6">
        <f>-MIN(data!$B$5/(POWER(LN(I3883),2))*P3883/100, O3883)</f>
        <v>0</v>
      </c>
      <c r="T3883" s="6">
        <f>-S3883*L3883/100000</f>
        <v>0</v>
      </c>
      <c r="U3883" s="4">
        <f>N3883+Q3883</f>
        <v>7.5</v>
      </c>
      <c r="V3883" s="4" t="e">
        <f>P3883*I3883/100/R3883</f>
        <v>#DIV/0!</v>
      </c>
      <c r="W3883" s="4" t="e">
        <f>V3883*H3883</f>
        <v>#DIV/0!</v>
      </c>
      <c r="X3883" s="6">
        <f>O3883+S3883</f>
        <v>45</v>
      </c>
      <c r="Y3883" s="6" t="e">
        <f>P3883*I3883/100/T3883</f>
        <v>#DIV/0!</v>
      </c>
      <c r="Z3883" s="6" t="e">
        <f>Y3883*H3883</f>
        <v>#DIV/0!</v>
      </c>
      <c r="AB3883" s="1">
        <f t="shared" si="120"/>
        <v>0</v>
      </c>
      <c r="AC3883" s="1">
        <f t="shared" si="121"/>
        <v>0</v>
      </c>
    </row>
    <row r="3884" spans="4:29" x14ac:dyDescent="0.25">
      <c r="D3884" s="1">
        <v>2013</v>
      </c>
      <c r="E3884" s="1" t="s">
        <v>127</v>
      </c>
      <c r="F3884" s="2" t="s">
        <v>299</v>
      </c>
      <c r="G3884">
        <v>3</v>
      </c>
      <c r="H3884">
        <v>29468872</v>
      </c>
      <c r="I3884" s="1">
        <v>2056.616</v>
      </c>
      <c r="J3884" s="1">
        <v>3735</v>
      </c>
      <c r="K3884" s="1">
        <v>504729.7</v>
      </c>
      <c r="L3884" s="1">
        <v>488372.1</v>
      </c>
      <c r="M3884" s="3">
        <v>210</v>
      </c>
      <c r="N3884">
        <v>7.4</v>
      </c>
      <c r="O3884">
        <v>43</v>
      </c>
      <c r="P3884" s="1">
        <f>IF($A$3="Percentage of government revenue per capita",$B$3,0) + IF($A$3="Absolute extra revenue",AB3884,0) + IF($A$3="Absolute revenue per capita",AC3884,0)</f>
        <v>0</v>
      </c>
      <c r="Q3884" s="5">
        <f>-MIN(data!$B$4 / data!I4587 * data!P4587 / 100, data!N4587)</f>
        <v>0</v>
      </c>
      <c r="R3884" s="4">
        <f>-Q3884*K3884/1000</f>
        <v>0</v>
      </c>
      <c r="S3884" s="6">
        <f>-MIN(data!$B$5/(POWER(LN(I3884),2))*P3884/100, O3884)</f>
        <v>0</v>
      </c>
      <c r="T3884" s="6">
        <f>-S3884*L3884/100000</f>
        <v>0</v>
      </c>
      <c r="U3884" s="4">
        <f>N3884+Q3884</f>
        <v>7.4</v>
      </c>
      <c r="V3884" s="4" t="e">
        <f>P3884*I3884/100/R3884</f>
        <v>#DIV/0!</v>
      </c>
      <c r="W3884" s="4" t="e">
        <f>V3884*H3884</f>
        <v>#DIV/0!</v>
      </c>
      <c r="X3884" s="6">
        <f>O3884+S3884</f>
        <v>43</v>
      </c>
      <c r="Y3884" s="6" t="e">
        <f>P3884*I3884/100/T3884</f>
        <v>#DIV/0!</v>
      </c>
      <c r="Z3884" s="6" t="e">
        <f>Y3884*H3884</f>
        <v>#DIV/0!</v>
      </c>
      <c r="AB3884" s="1">
        <f t="shared" si="120"/>
        <v>0</v>
      </c>
      <c r="AC3884" s="1">
        <f t="shared" si="121"/>
        <v>0</v>
      </c>
    </row>
    <row r="3885" spans="4:29" x14ac:dyDescent="0.25">
      <c r="D3885" s="1">
        <v>2014</v>
      </c>
      <c r="E3885" s="1" t="s">
        <v>127</v>
      </c>
      <c r="F3885" s="2" t="s">
        <v>299</v>
      </c>
      <c r="G3885">
        <v>3</v>
      </c>
      <c r="H3885">
        <v>29866559</v>
      </c>
      <c r="I3885" s="1">
        <v>2098.5</v>
      </c>
      <c r="J3885" s="1">
        <v>3810</v>
      </c>
      <c r="K3885" s="1">
        <v>508000</v>
      </c>
      <c r="L3885" s="1">
        <v>487804.9</v>
      </c>
      <c r="M3885" s="3">
        <v>210</v>
      </c>
      <c r="N3885">
        <v>7.5</v>
      </c>
      <c r="O3885">
        <v>41</v>
      </c>
      <c r="P3885" s="1">
        <f>IF($A$3="Percentage of government revenue per capita",$B$3,0) + IF($A$3="Absolute extra revenue",AB3885,0) + IF($A$3="Absolute revenue per capita",AC3885,0)</f>
        <v>0</v>
      </c>
      <c r="Q3885" s="5">
        <f>-MIN(data!$B$4 / data!I4588 * data!P4588 / 100, data!N4588)</f>
        <v>0</v>
      </c>
      <c r="R3885" s="4">
        <f>-Q3885*K3885/1000</f>
        <v>0</v>
      </c>
      <c r="S3885" s="6">
        <f>-MIN(data!$B$5/(POWER(LN(I3885),2))*P3885/100, O3885)</f>
        <v>0</v>
      </c>
      <c r="T3885" s="6">
        <f>-S3885*L3885/100000</f>
        <v>0</v>
      </c>
      <c r="U3885" s="4">
        <f>N3885+Q3885</f>
        <v>7.5</v>
      </c>
      <c r="V3885" s="4" t="e">
        <f>P3885*I3885/100/R3885</f>
        <v>#DIV/0!</v>
      </c>
      <c r="W3885" s="4" t="e">
        <f>V3885*H3885</f>
        <v>#DIV/0!</v>
      </c>
      <c r="X3885" s="6">
        <f>O3885+S3885</f>
        <v>41</v>
      </c>
      <c r="Y3885" s="6" t="e">
        <f>P3885*I3885/100/T3885</f>
        <v>#DIV/0!</v>
      </c>
      <c r="Z3885" s="6" t="e">
        <f>Y3885*H3885</f>
        <v>#DIV/0!</v>
      </c>
      <c r="AB3885" s="1">
        <f t="shared" si="120"/>
        <v>0</v>
      </c>
      <c r="AC3885" s="1">
        <f t="shared" si="121"/>
        <v>0</v>
      </c>
    </row>
    <row r="3886" spans="4:29" x14ac:dyDescent="0.25">
      <c r="D3886" s="1">
        <v>2015</v>
      </c>
      <c r="E3886" s="1" t="s">
        <v>127</v>
      </c>
      <c r="F3886" s="2" t="s">
        <v>299</v>
      </c>
      <c r="G3886">
        <v>3</v>
      </c>
      <c r="H3886">
        <v>30270962</v>
      </c>
      <c r="I3886" s="1">
        <v>2064.5790000000002</v>
      </c>
      <c r="J3886" s="1">
        <v>3919</v>
      </c>
      <c r="K3886" s="1">
        <v>515657.9</v>
      </c>
      <c r="M3886" s="3">
        <v>200</v>
      </c>
      <c r="N3886">
        <v>7.6</v>
      </c>
      <c r="O3886">
        <v>40</v>
      </c>
      <c r="P3886" s="1">
        <f>IF($A$3="Percentage of government revenue per capita",$B$3,0) + IF($A$3="Absolute extra revenue",AB3886,0) + IF($A$3="Absolute revenue per capita",AC3886,0)</f>
        <v>0</v>
      </c>
      <c r="Q3886" s="5">
        <f>-MIN(data!$B$4 / data!I4589 * data!P4589 / 100, data!N4589)</f>
        <v>0</v>
      </c>
      <c r="R3886" s="4">
        <f>-Q3886*K3886/1000</f>
        <v>0</v>
      </c>
      <c r="S3886" s="6">
        <f>-MIN(data!$B$5/(POWER(LN(I3886),2))*P3886/100, O3886)</f>
        <v>0</v>
      </c>
      <c r="T3886" s="6">
        <f>-S3886*L3886/100000</f>
        <v>0</v>
      </c>
      <c r="U3886" s="4">
        <f>N3886+Q3886</f>
        <v>7.6</v>
      </c>
      <c r="V3886" s="4" t="e">
        <f>P3886*I3886/100/R3886</f>
        <v>#DIV/0!</v>
      </c>
      <c r="W3886" s="4" t="e">
        <f>V3886*H3886</f>
        <v>#DIV/0!</v>
      </c>
      <c r="X3886" s="6">
        <f>O3886+S3886</f>
        <v>40</v>
      </c>
      <c r="Y3886" s="6" t="e">
        <f>P3886*I3886/100/T3886</f>
        <v>#DIV/0!</v>
      </c>
      <c r="Z3886" s="6" t="e">
        <f>Y3886*H3886</f>
        <v>#DIV/0!</v>
      </c>
      <c r="AB3886" s="1">
        <f t="shared" si="120"/>
        <v>0</v>
      </c>
      <c r="AC3886" s="1">
        <f t="shared" si="121"/>
        <v>0</v>
      </c>
    </row>
    <row r="3887" spans="4:29" x14ac:dyDescent="0.25">
      <c r="D3887" s="1">
        <v>2016</v>
      </c>
      <c r="E3887" s="1" t="s">
        <v>127</v>
      </c>
      <c r="F3887" s="2" t="s">
        <v>299</v>
      </c>
      <c r="G3887">
        <v>3</v>
      </c>
      <c r="H3887">
        <v>30684804</v>
      </c>
      <c r="I3887" s="1">
        <v>1937.63</v>
      </c>
      <c r="J3887" s="1">
        <v>4048</v>
      </c>
      <c r="K3887" s="1">
        <v>525714.30000000005</v>
      </c>
      <c r="M3887" s="3"/>
      <c r="N3887">
        <v>7.7</v>
      </c>
      <c r="O3887"/>
      <c r="P3887" s="1">
        <f>IF($A$3="Percentage of government revenue per capita",$B$3,0) + IF($A$3="Absolute extra revenue",AB3887,0) + IF($A$3="Absolute revenue per capita",AC3887,0)</f>
        <v>0</v>
      </c>
      <c r="Q3887" s="5" t="e">
        <f>-MIN(data!$B$4 / data!I4590 * data!P4590 / 100, data!N4590)</f>
        <v>#DIV/0!</v>
      </c>
      <c r="R3887" s="4" t="e">
        <f>-Q3887*K3887/1000</f>
        <v>#DIV/0!</v>
      </c>
      <c r="S3887" s="6">
        <f>-MIN(data!$B$5/(POWER(LN(I3887),2))*P3887/100, O3887)</f>
        <v>0</v>
      </c>
      <c r="T3887" s="6">
        <f>-S3887*L3887/100000</f>
        <v>0</v>
      </c>
      <c r="U3887" s="4" t="e">
        <f>N3887+Q3887</f>
        <v>#DIV/0!</v>
      </c>
      <c r="V3887" s="4" t="e">
        <f>P3887*I3887/100/R3887</f>
        <v>#DIV/0!</v>
      </c>
      <c r="W3887" s="4" t="e">
        <f>V3887*H3887</f>
        <v>#DIV/0!</v>
      </c>
      <c r="X3887" s="6">
        <f>O3887+S3887</f>
        <v>0</v>
      </c>
      <c r="Y3887" s="6" t="e">
        <f>P3887*I3887/100/T3887</f>
        <v>#DIV/0!</v>
      </c>
      <c r="Z3887" s="6" t="e">
        <f>Y3887*H3887</f>
        <v>#DIV/0!</v>
      </c>
      <c r="AB3887" s="1">
        <f t="shared" si="120"/>
        <v>0</v>
      </c>
      <c r="AC3887" s="1">
        <f t="shared" si="121"/>
        <v>0</v>
      </c>
    </row>
    <row r="3888" spans="4:29" x14ac:dyDescent="0.25">
      <c r="D3888" s="1">
        <v>1980</v>
      </c>
      <c r="E3888" s="1" t="s">
        <v>114</v>
      </c>
      <c r="F3888" s="2" t="s">
        <v>300</v>
      </c>
      <c r="G3888">
        <v>3</v>
      </c>
      <c r="H3888">
        <v>158272</v>
      </c>
      <c r="I3888" s="1">
        <v>0</v>
      </c>
      <c r="J3888" s="1">
        <v>1081</v>
      </c>
      <c r="K3888" s="1">
        <v>6969.6970000000001</v>
      </c>
      <c r="M3888" s="3"/>
      <c r="N3888">
        <v>155.1</v>
      </c>
      <c r="O3888"/>
      <c r="P3888" s="1">
        <f>IF($A$3="Percentage of government revenue per capita",$B$3,0) + IF($A$3="Absolute extra revenue",AB3888,0) + IF($A$3="Absolute revenue per capita",AC3888,0)</f>
        <v>0</v>
      </c>
      <c r="Q3888" s="5">
        <f>-MIN(data!$B$4 / data!I4073 * data!P4073 / 100, data!N4073)</f>
        <v>0</v>
      </c>
      <c r="R3888" s="4">
        <f>-Q3888*K3888/1000</f>
        <v>0</v>
      </c>
      <c r="S3888" s="6" t="e">
        <f>-MIN(data!$B$5/(POWER(LN(I3888),2))*P3888/100, O3888)</f>
        <v>#NUM!</v>
      </c>
      <c r="T3888" s="6" t="e">
        <f>-S3888*L3888/100000</f>
        <v>#NUM!</v>
      </c>
      <c r="U3888" s="4">
        <f>N3888+Q3888</f>
        <v>155.1</v>
      </c>
      <c r="V3888" s="4" t="e">
        <f>P3888*I3888/100/R3888</f>
        <v>#DIV/0!</v>
      </c>
      <c r="W3888" s="4" t="e">
        <f>V3888*H3888</f>
        <v>#DIV/0!</v>
      </c>
      <c r="X3888" s="6" t="e">
        <f>O3888+S3888</f>
        <v>#NUM!</v>
      </c>
      <c r="Y3888" s="6" t="e">
        <f>P3888*I3888/100/T3888</f>
        <v>#NUM!</v>
      </c>
      <c r="Z3888" s="6" t="e">
        <f>Y3888*H3888</f>
        <v>#NUM!</v>
      </c>
      <c r="AB3888" s="1" t="e">
        <f t="shared" si="120"/>
        <v>#DIV/0!</v>
      </c>
      <c r="AC3888" s="1" t="e">
        <f t="shared" si="121"/>
        <v>#DIV/0!</v>
      </c>
    </row>
    <row r="3889" spans="4:29" x14ac:dyDescent="0.25">
      <c r="D3889" s="1">
        <v>1981</v>
      </c>
      <c r="E3889" s="1" t="s">
        <v>114</v>
      </c>
      <c r="F3889" s="2" t="s">
        <v>300</v>
      </c>
      <c r="G3889">
        <v>3</v>
      </c>
      <c r="H3889">
        <v>163824</v>
      </c>
      <c r="I3889" s="1">
        <v>0</v>
      </c>
      <c r="J3889" s="1">
        <v>1074</v>
      </c>
      <c r="K3889" s="1">
        <v>7296.1959999999999</v>
      </c>
      <c r="M3889" s="3"/>
      <c r="N3889">
        <v>147.19999999999999</v>
      </c>
      <c r="O3889"/>
      <c r="P3889" s="1">
        <f>IF($A$3="Percentage of government revenue per capita",$B$3,0) + IF($A$3="Absolute extra revenue",AB3889,0) + IF($A$3="Absolute revenue per capita",AC3889,0)</f>
        <v>0</v>
      </c>
      <c r="Q3889" s="5">
        <f>-MIN(data!$B$4 / data!I4074 * data!P4074 / 100, data!N4074)</f>
        <v>0</v>
      </c>
      <c r="R3889" s="4">
        <f>-Q3889*K3889/1000</f>
        <v>0</v>
      </c>
      <c r="S3889" s="6" t="e">
        <f>-MIN(data!$B$5/(POWER(LN(I3889),2))*P3889/100, O3889)</f>
        <v>#NUM!</v>
      </c>
      <c r="T3889" s="6" t="e">
        <f>-S3889*L3889/100000</f>
        <v>#NUM!</v>
      </c>
      <c r="U3889" s="4">
        <f>N3889+Q3889</f>
        <v>147.19999999999999</v>
      </c>
      <c r="V3889" s="4" t="e">
        <f>P3889*I3889/100/R3889</f>
        <v>#DIV/0!</v>
      </c>
      <c r="W3889" s="4" t="e">
        <f>V3889*H3889</f>
        <v>#DIV/0!</v>
      </c>
      <c r="X3889" s="6" t="e">
        <f>O3889+S3889</f>
        <v>#NUM!</v>
      </c>
      <c r="Y3889" s="6" t="e">
        <f>P3889*I3889/100/T3889</f>
        <v>#NUM!</v>
      </c>
      <c r="Z3889" s="6" t="e">
        <f>Y3889*H3889</f>
        <v>#NUM!</v>
      </c>
      <c r="AB3889" s="1" t="e">
        <f t="shared" si="120"/>
        <v>#DIV/0!</v>
      </c>
      <c r="AC3889" s="1" t="e">
        <f t="shared" si="121"/>
        <v>#DIV/0!</v>
      </c>
    </row>
    <row r="3890" spans="4:29" x14ac:dyDescent="0.25">
      <c r="D3890" s="1">
        <v>1982</v>
      </c>
      <c r="E3890" s="1" t="s">
        <v>114</v>
      </c>
      <c r="F3890" s="2" t="s">
        <v>300</v>
      </c>
      <c r="G3890">
        <v>3</v>
      </c>
      <c r="H3890">
        <v>169851</v>
      </c>
      <c r="I3890" s="1">
        <v>0</v>
      </c>
      <c r="J3890" s="1">
        <v>1069</v>
      </c>
      <c r="K3890" s="1">
        <v>7646.6379999999999</v>
      </c>
      <c r="M3890" s="3"/>
      <c r="N3890">
        <v>139.80000000000001</v>
      </c>
      <c r="O3890"/>
      <c r="P3890" s="1">
        <f>IF($A$3="Percentage of government revenue per capita",$B$3,0) + IF($A$3="Absolute extra revenue",AB3890,0) + IF($A$3="Absolute revenue per capita",AC3890,0)</f>
        <v>0</v>
      </c>
      <c r="Q3890" s="5">
        <f>-MIN(data!$B$4 / data!I4075 * data!P4075 / 100, data!N4075)</f>
        <v>0</v>
      </c>
      <c r="R3890" s="4">
        <f>-Q3890*K3890/1000</f>
        <v>0</v>
      </c>
      <c r="S3890" s="6" t="e">
        <f>-MIN(data!$B$5/(POWER(LN(I3890),2))*P3890/100, O3890)</f>
        <v>#NUM!</v>
      </c>
      <c r="T3890" s="6" t="e">
        <f>-S3890*L3890/100000</f>
        <v>#NUM!</v>
      </c>
      <c r="U3890" s="4">
        <f>N3890+Q3890</f>
        <v>139.80000000000001</v>
      </c>
      <c r="V3890" s="4" t="e">
        <f>P3890*I3890/100/R3890</f>
        <v>#DIV/0!</v>
      </c>
      <c r="W3890" s="4" t="e">
        <f>V3890*H3890</f>
        <v>#DIV/0!</v>
      </c>
      <c r="X3890" s="6" t="e">
        <f>O3890+S3890</f>
        <v>#NUM!</v>
      </c>
      <c r="Y3890" s="6" t="e">
        <f>P3890*I3890/100/T3890</f>
        <v>#NUM!</v>
      </c>
      <c r="Z3890" s="6" t="e">
        <f>Y3890*H3890</f>
        <v>#NUM!</v>
      </c>
      <c r="AB3890" s="1" t="e">
        <f t="shared" si="120"/>
        <v>#DIV/0!</v>
      </c>
      <c r="AC3890" s="1" t="e">
        <f t="shared" si="121"/>
        <v>#DIV/0!</v>
      </c>
    </row>
    <row r="3891" spans="4:29" x14ac:dyDescent="0.25">
      <c r="D3891" s="1">
        <v>1983</v>
      </c>
      <c r="E3891" s="1" t="s">
        <v>114</v>
      </c>
      <c r="F3891" s="2" t="s">
        <v>300</v>
      </c>
      <c r="G3891">
        <v>3</v>
      </c>
      <c r="H3891">
        <v>176244</v>
      </c>
      <c r="I3891" s="1">
        <v>0</v>
      </c>
      <c r="J3891" s="1">
        <v>1063</v>
      </c>
      <c r="K3891" s="1">
        <v>7998.4949999999999</v>
      </c>
      <c r="M3891" s="3"/>
      <c r="N3891">
        <v>132.9</v>
      </c>
      <c r="O3891"/>
      <c r="P3891" s="1">
        <f>IF($A$3="Percentage of government revenue per capita",$B$3,0) + IF($A$3="Absolute extra revenue",AB3891,0) + IF($A$3="Absolute revenue per capita",AC3891,0)</f>
        <v>0</v>
      </c>
      <c r="Q3891" s="5" t="e">
        <f>-MIN(data!$B$4 / data!I4076 * data!P4076 / 100, data!N4076)</f>
        <v>#DIV/0!</v>
      </c>
      <c r="R3891" s="4" t="e">
        <f>-Q3891*K3891/1000</f>
        <v>#DIV/0!</v>
      </c>
      <c r="S3891" s="6" t="e">
        <f>-MIN(data!$B$5/(POWER(LN(I3891),2))*P3891/100, O3891)</f>
        <v>#NUM!</v>
      </c>
      <c r="T3891" s="6" t="e">
        <f>-S3891*L3891/100000</f>
        <v>#NUM!</v>
      </c>
      <c r="U3891" s="4" t="e">
        <f>N3891+Q3891</f>
        <v>#DIV/0!</v>
      </c>
      <c r="V3891" s="4" t="e">
        <f>P3891*I3891/100/R3891</f>
        <v>#DIV/0!</v>
      </c>
      <c r="W3891" s="4" t="e">
        <f>V3891*H3891</f>
        <v>#DIV/0!</v>
      </c>
      <c r="X3891" s="6" t="e">
        <f>O3891+S3891</f>
        <v>#NUM!</v>
      </c>
      <c r="Y3891" s="6" t="e">
        <f>P3891*I3891/100/T3891</f>
        <v>#NUM!</v>
      </c>
      <c r="Z3891" s="6" t="e">
        <f>Y3891*H3891</f>
        <v>#NUM!</v>
      </c>
      <c r="AB3891" s="1" t="e">
        <f t="shared" si="120"/>
        <v>#DIV/0!</v>
      </c>
      <c r="AC3891" s="1" t="e">
        <f t="shared" si="121"/>
        <v>#DIV/0!</v>
      </c>
    </row>
    <row r="3892" spans="4:29" x14ac:dyDescent="0.25">
      <c r="D3892" s="1">
        <v>1984</v>
      </c>
      <c r="E3892" s="1" t="s">
        <v>114</v>
      </c>
      <c r="F3892" s="2" t="s">
        <v>300</v>
      </c>
      <c r="G3892">
        <v>3</v>
      </c>
      <c r="H3892">
        <v>182850</v>
      </c>
      <c r="I3892" s="1">
        <v>0</v>
      </c>
      <c r="J3892" s="1">
        <v>1052</v>
      </c>
      <c r="K3892" s="1">
        <v>8322.7849999999999</v>
      </c>
      <c r="M3892" s="3"/>
      <c r="N3892">
        <v>126.4</v>
      </c>
      <c r="O3892"/>
      <c r="P3892" s="1">
        <f>IF($A$3="Percentage of government revenue per capita",$B$3,0) + IF($A$3="Absolute extra revenue",AB3892,0) + IF($A$3="Absolute revenue per capita",AC3892,0)</f>
        <v>0</v>
      </c>
      <c r="Q3892" s="5" t="e">
        <f>-MIN(data!$B$4 / data!I4077 * data!P4077 / 100, data!N4077)</f>
        <v>#DIV/0!</v>
      </c>
      <c r="R3892" s="4" t="e">
        <f>-Q3892*K3892/1000</f>
        <v>#DIV/0!</v>
      </c>
      <c r="S3892" s="6" t="e">
        <f>-MIN(data!$B$5/(POWER(LN(I3892),2))*P3892/100, O3892)</f>
        <v>#NUM!</v>
      </c>
      <c r="T3892" s="6" t="e">
        <f>-S3892*L3892/100000</f>
        <v>#NUM!</v>
      </c>
      <c r="U3892" s="4" t="e">
        <f>N3892+Q3892</f>
        <v>#DIV/0!</v>
      </c>
      <c r="V3892" s="4" t="e">
        <f>P3892*I3892/100/R3892</f>
        <v>#DIV/0!</v>
      </c>
      <c r="W3892" s="4" t="e">
        <f>V3892*H3892</f>
        <v>#DIV/0!</v>
      </c>
      <c r="X3892" s="6" t="e">
        <f>O3892+S3892</f>
        <v>#NUM!</v>
      </c>
      <c r="Y3892" s="6" t="e">
        <f>P3892*I3892/100/T3892</f>
        <v>#NUM!</v>
      </c>
      <c r="Z3892" s="6" t="e">
        <f>Y3892*H3892</f>
        <v>#NUM!</v>
      </c>
      <c r="AB3892" s="1" t="e">
        <f t="shared" si="120"/>
        <v>#DIV/0!</v>
      </c>
      <c r="AC3892" s="1" t="e">
        <f t="shared" si="121"/>
        <v>#DIV/0!</v>
      </c>
    </row>
    <row r="3893" spans="4:29" x14ac:dyDescent="0.25">
      <c r="D3893" s="1">
        <v>1985</v>
      </c>
      <c r="E3893" s="1" t="s">
        <v>114</v>
      </c>
      <c r="F3893" s="2" t="s">
        <v>300</v>
      </c>
      <c r="G3893">
        <v>3</v>
      </c>
      <c r="H3893">
        <v>189537</v>
      </c>
      <c r="I3893" s="1">
        <v>0</v>
      </c>
      <c r="J3893" s="1">
        <v>1035</v>
      </c>
      <c r="K3893" s="1">
        <v>8603.491</v>
      </c>
      <c r="M3893" s="3"/>
      <c r="N3893">
        <v>120.3</v>
      </c>
      <c r="O3893"/>
      <c r="P3893" s="1">
        <f>IF($A$3="Percentage of government revenue per capita",$B$3,0) + IF($A$3="Absolute extra revenue",AB3893,0) + IF($A$3="Absolute revenue per capita",AC3893,0)</f>
        <v>0</v>
      </c>
      <c r="Q3893" s="5" t="e">
        <f>-MIN(data!$B$4 / data!I4078 * data!P4078 / 100, data!N4078)</f>
        <v>#DIV/0!</v>
      </c>
      <c r="R3893" s="4" t="e">
        <f>-Q3893*K3893/1000</f>
        <v>#DIV/0!</v>
      </c>
      <c r="S3893" s="6" t="e">
        <f>-MIN(data!$B$5/(POWER(LN(I3893),2))*P3893/100, O3893)</f>
        <v>#NUM!</v>
      </c>
      <c r="T3893" s="6" t="e">
        <f>-S3893*L3893/100000</f>
        <v>#NUM!</v>
      </c>
      <c r="U3893" s="4" t="e">
        <f>N3893+Q3893</f>
        <v>#DIV/0!</v>
      </c>
      <c r="V3893" s="4" t="e">
        <f>P3893*I3893/100/R3893</f>
        <v>#DIV/0!</v>
      </c>
      <c r="W3893" s="4" t="e">
        <f>V3893*H3893</f>
        <v>#DIV/0!</v>
      </c>
      <c r="X3893" s="6" t="e">
        <f>O3893+S3893</f>
        <v>#NUM!</v>
      </c>
      <c r="Y3893" s="6" t="e">
        <f>P3893*I3893/100/T3893</f>
        <v>#NUM!</v>
      </c>
      <c r="Z3893" s="6" t="e">
        <f>Y3893*H3893</f>
        <v>#NUM!</v>
      </c>
      <c r="AB3893" s="1" t="e">
        <f t="shared" si="120"/>
        <v>#DIV/0!</v>
      </c>
      <c r="AC3893" s="1" t="e">
        <f t="shared" si="121"/>
        <v>#DIV/0!</v>
      </c>
    </row>
    <row r="3894" spans="4:29" x14ac:dyDescent="0.25">
      <c r="D3894" s="1">
        <v>1986</v>
      </c>
      <c r="E3894" s="1" t="s">
        <v>114</v>
      </c>
      <c r="F3894" s="2" t="s">
        <v>300</v>
      </c>
      <c r="G3894">
        <v>3</v>
      </c>
      <c r="H3894">
        <v>196264</v>
      </c>
      <c r="I3894" s="1">
        <v>0</v>
      </c>
      <c r="J3894" s="1">
        <v>1012</v>
      </c>
      <c r="K3894" s="1">
        <v>8846.1540000000005</v>
      </c>
      <c r="M3894" s="3"/>
      <c r="N3894">
        <v>114.4</v>
      </c>
      <c r="O3894"/>
      <c r="P3894" s="1">
        <f>IF($A$3="Percentage of government revenue per capita",$B$3,0) + IF($A$3="Absolute extra revenue",AB3894,0) + IF($A$3="Absolute revenue per capita",AC3894,0)</f>
        <v>0</v>
      </c>
      <c r="Q3894" s="5" t="e">
        <f>-MIN(data!$B$4 / data!I4079 * data!P4079 / 100, data!N4079)</f>
        <v>#DIV/0!</v>
      </c>
      <c r="R3894" s="4" t="e">
        <f>-Q3894*K3894/1000</f>
        <v>#DIV/0!</v>
      </c>
      <c r="S3894" s="6" t="e">
        <f>-MIN(data!$B$5/(POWER(LN(I3894),2))*P3894/100, O3894)</f>
        <v>#NUM!</v>
      </c>
      <c r="T3894" s="6" t="e">
        <f>-S3894*L3894/100000</f>
        <v>#NUM!</v>
      </c>
      <c r="U3894" s="4" t="e">
        <f>N3894+Q3894</f>
        <v>#DIV/0!</v>
      </c>
      <c r="V3894" s="4" t="e">
        <f>P3894*I3894/100/R3894</f>
        <v>#DIV/0!</v>
      </c>
      <c r="W3894" s="4" t="e">
        <f>V3894*H3894</f>
        <v>#DIV/0!</v>
      </c>
      <c r="X3894" s="6" t="e">
        <f>O3894+S3894</f>
        <v>#NUM!</v>
      </c>
      <c r="Y3894" s="6" t="e">
        <f>P3894*I3894/100/T3894</f>
        <v>#NUM!</v>
      </c>
      <c r="Z3894" s="6" t="e">
        <f>Y3894*H3894</f>
        <v>#NUM!</v>
      </c>
      <c r="AB3894" s="1" t="e">
        <f t="shared" si="120"/>
        <v>#DIV/0!</v>
      </c>
      <c r="AC3894" s="1" t="e">
        <f t="shared" si="121"/>
        <v>#DIV/0!</v>
      </c>
    </row>
    <row r="3895" spans="4:29" x14ac:dyDescent="0.25">
      <c r="D3895" s="1">
        <v>1987</v>
      </c>
      <c r="E3895" s="1" t="s">
        <v>114</v>
      </c>
      <c r="F3895" s="2" t="s">
        <v>300</v>
      </c>
      <c r="G3895">
        <v>3</v>
      </c>
      <c r="H3895">
        <v>203028</v>
      </c>
      <c r="I3895" s="1">
        <v>0</v>
      </c>
      <c r="J3895" s="1">
        <v>981</v>
      </c>
      <c r="K3895" s="1">
        <v>9008.2639999999992</v>
      </c>
      <c r="M3895" s="3"/>
      <c r="N3895">
        <v>108.9</v>
      </c>
      <c r="O3895"/>
      <c r="P3895" s="1">
        <f>IF($A$3="Percentage of government revenue per capita",$B$3,0) + IF($A$3="Absolute extra revenue",AB3895,0) + IF($A$3="Absolute revenue per capita",AC3895,0)</f>
        <v>0</v>
      </c>
      <c r="Q3895" s="5" t="e">
        <f>-MIN(data!$B$4 / data!I4080 * data!P4080 / 100, data!N4080)</f>
        <v>#DIV/0!</v>
      </c>
      <c r="R3895" s="4" t="e">
        <f>-Q3895*K3895/1000</f>
        <v>#DIV/0!</v>
      </c>
      <c r="S3895" s="6" t="e">
        <f>-MIN(data!$B$5/(POWER(LN(I3895),2))*P3895/100, O3895)</f>
        <v>#NUM!</v>
      </c>
      <c r="T3895" s="6" t="e">
        <f>-S3895*L3895/100000</f>
        <v>#NUM!</v>
      </c>
      <c r="U3895" s="4" t="e">
        <f>N3895+Q3895</f>
        <v>#DIV/0!</v>
      </c>
      <c r="V3895" s="4" t="e">
        <f>P3895*I3895/100/R3895</f>
        <v>#DIV/0!</v>
      </c>
      <c r="W3895" s="4" t="e">
        <f>V3895*H3895</f>
        <v>#DIV/0!</v>
      </c>
      <c r="X3895" s="6" t="e">
        <f>O3895+S3895</f>
        <v>#NUM!</v>
      </c>
      <c r="Y3895" s="6" t="e">
        <f>P3895*I3895/100/T3895</f>
        <v>#NUM!</v>
      </c>
      <c r="Z3895" s="6" t="e">
        <f>Y3895*H3895</f>
        <v>#NUM!</v>
      </c>
      <c r="AB3895" s="1" t="e">
        <f t="shared" si="120"/>
        <v>#DIV/0!</v>
      </c>
      <c r="AC3895" s="1" t="e">
        <f t="shared" si="121"/>
        <v>#DIV/0!</v>
      </c>
    </row>
    <row r="3896" spans="4:29" x14ac:dyDescent="0.25">
      <c r="D3896" s="1">
        <v>1988</v>
      </c>
      <c r="E3896" s="1" t="s">
        <v>114</v>
      </c>
      <c r="F3896" s="2" t="s">
        <v>300</v>
      </c>
      <c r="G3896">
        <v>3</v>
      </c>
      <c r="H3896">
        <v>209785</v>
      </c>
      <c r="I3896" s="1">
        <v>0</v>
      </c>
      <c r="J3896" s="1">
        <v>944</v>
      </c>
      <c r="K3896" s="1">
        <v>9111.9689999999991</v>
      </c>
      <c r="M3896" s="3"/>
      <c r="N3896">
        <v>103.6</v>
      </c>
      <c r="O3896"/>
      <c r="P3896" s="1">
        <f>IF($A$3="Percentage of government revenue per capita",$B$3,0) + IF($A$3="Absolute extra revenue",AB3896,0) + IF($A$3="Absolute revenue per capita",AC3896,0)</f>
        <v>0</v>
      </c>
      <c r="Q3896" s="5" t="e">
        <f>-MIN(data!$B$4 / data!I4081 * data!P4081 / 100, data!N4081)</f>
        <v>#DIV/0!</v>
      </c>
      <c r="R3896" s="4" t="e">
        <f>-Q3896*K3896/1000</f>
        <v>#DIV/0!</v>
      </c>
      <c r="S3896" s="6" t="e">
        <f>-MIN(data!$B$5/(POWER(LN(I3896),2))*P3896/100, O3896)</f>
        <v>#NUM!</v>
      </c>
      <c r="T3896" s="6" t="e">
        <f>-S3896*L3896/100000</f>
        <v>#NUM!</v>
      </c>
      <c r="U3896" s="4" t="e">
        <f>N3896+Q3896</f>
        <v>#DIV/0!</v>
      </c>
      <c r="V3896" s="4" t="e">
        <f>P3896*I3896/100/R3896</f>
        <v>#DIV/0!</v>
      </c>
      <c r="W3896" s="4" t="e">
        <f>V3896*H3896</f>
        <v>#DIV/0!</v>
      </c>
      <c r="X3896" s="6" t="e">
        <f>O3896+S3896</f>
        <v>#NUM!</v>
      </c>
      <c r="Y3896" s="6" t="e">
        <f>P3896*I3896/100/T3896</f>
        <v>#NUM!</v>
      </c>
      <c r="Z3896" s="6" t="e">
        <f>Y3896*H3896</f>
        <v>#NUM!</v>
      </c>
      <c r="AB3896" s="1" t="e">
        <f t="shared" si="120"/>
        <v>#DIV/0!</v>
      </c>
      <c r="AC3896" s="1" t="e">
        <f t="shared" si="121"/>
        <v>#DIV/0!</v>
      </c>
    </row>
    <row r="3897" spans="4:29" x14ac:dyDescent="0.25">
      <c r="D3897" s="1">
        <v>1989</v>
      </c>
      <c r="E3897" s="1" t="s">
        <v>114</v>
      </c>
      <c r="F3897" s="2" t="s">
        <v>300</v>
      </c>
      <c r="G3897">
        <v>3</v>
      </c>
      <c r="H3897">
        <v>216510</v>
      </c>
      <c r="I3897" s="1">
        <v>0</v>
      </c>
      <c r="J3897" s="1">
        <v>901</v>
      </c>
      <c r="K3897" s="1">
        <v>9147.2080000000005</v>
      </c>
      <c r="M3897" s="3"/>
      <c r="N3897">
        <v>98.5</v>
      </c>
      <c r="O3897"/>
      <c r="P3897" s="1">
        <f>IF($A$3="Percentage of government revenue per capita",$B$3,0) + IF($A$3="Absolute extra revenue",AB3897,0) + IF($A$3="Absolute revenue per capita",AC3897,0)</f>
        <v>0</v>
      </c>
      <c r="Q3897" s="5" t="e">
        <f>-MIN(data!$B$4 / data!I4082 * data!P4082 / 100, data!N4082)</f>
        <v>#DIV/0!</v>
      </c>
      <c r="R3897" s="4" t="e">
        <f>-Q3897*K3897/1000</f>
        <v>#DIV/0!</v>
      </c>
      <c r="S3897" s="6" t="e">
        <f>-MIN(data!$B$5/(POWER(LN(I3897),2))*P3897/100, O3897)</f>
        <v>#NUM!</v>
      </c>
      <c r="T3897" s="6" t="e">
        <f>-S3897*L3897/100000</f>
        <v>#NUM!</v>
      </c>
      <c r="U3897" s="4" t="e">
        <f>N3897+Q3897</f>
        <v>#DIV/0!</v>
      </c>
      <c r="V3897" s="4" t="e">
        <f>P3897*I3897/100/R3897</f>
        <v>#DIV/0!</v>
      </c>
      <c r="W3897" s="4" t="e">
        <f>V3897*H3897</f>
        <v>#DIV/0!</v>
      </c>
      <c r="X3897" s="6" t="e">
        <f>O3897+S3897</f>
        <v>#NUM!</v>
      </c>
      <c r="Y3897" s="6" t="e">
        <f>P3897*I3897/100/T3897</f>
        <v>#NUM!</v>
      </c>
      <c r="Z3897" s="6" t="e">
        <f>Y3897*H3897</f>
        <v>#NUM!</v>
      </c>
      <c r="AB3897" s="1" t="e">
        <f t="shared" si="120"/>
        <v>#DIV/0!</v>
      </c>
      <c r="AC3897" s="1" t="e">
        <f t="shared" si="121"/>
        <v>#DIV/0!</v>
      </c>
    </row>
    <row r="3898" spans="4:29" x14ac:dyDescent="0.25">
      <c r="D3898" s="1">
        <v>1990</v>
      </c>
      <c r="E3898" s="1" t="s">
        <v>114</v>
      </c>
      <c r="F3898" s="2" t="s">
        <v>300</v>
      </c>
      <c r="G3898">
        <v>3</v>
      </c>
      <c r="H3898">
        <v>223158</v>
      </c>
      <c r="I3898" s="1">
        <v>0</v>
      </c>
      <c r="J3898" s="1">
        <v>854</v>
      </c>
      <c r="K3898" s="1">
        <v>9104.4779999999992</v>
      </c>
      <c r="L3898" s="1">
        <v>7828.6559999999999</v>
      </c>
      <c r="M3898" s="3">
        <v>62</v>
      </c>
      <c r="N3898">
        <v>93.8</v>
      </c>
      <c r="O3898">
        <v>677</v>
      </c>
      <c r="P3898" s="1">
        <f>IF($A$3="Percentage of government revenue per capita",$B$3,0) + IF($A$3="Absolute extra revenue",AB3898,0) + IF($A$3="Absolute revenue per capita",AC3898,0)</f>
        <v>0</v>
      </c>
      <c r="Q3898" s="5">
        <f>-MIN(data!$B$4 / data!I4083 * data!P4083 / 100, data!N4083)</f>
        <v>0</v>
      </c>
      <c r="R3898" s="4">
        <f>-Q3898*K3898/1000</f>
        <v>0</v>
      </c>
      <c r="S3898" s="6" t="e">
        <f>-MIN(data!$B$5/(POWER(LN(I3898),2))*P3898/100, O3898)</f>
        <v>#NUM!</v>
      </c>
      <c r="T3898" s="6" t="e">
        <f>-S3898*L3898/100000</f>
        <v>#NUM!</v>
      </c>
      <c r="U3898" s="4">
        <f>N3898+Q3898</f>
        <v>93.8</v>
      </c>
      <c r="V3898" s="4" t="e">
        <f>P3898*I3898/100/R3898</f>
        <v>#DIV/0!</v>
      </c>
      <c r="W3898" s="4" t="e">
        <f>V3898*H3898</f>
        <v>#DIV/0!</v>
      </c>
      <c r="X3898" s="6" t="e">
        <f>O3898+S3898</f>
        <v>#NUM!</v>
      </c>
      <c r="Y3898" s="6" t="e">
        <f>P3898*I3898/100/T3898</f>
        <v>#NUM!</v>
      </c>
      <c r="Z3898" s="6" t="e">
        <f>Y3898*H3898</f>
        <v>#NUM!</v>
      </c>
      <c r="AB3898" s="1" t="e">
        <f t="shared" si="120"/>
        <v>#DIV/0!</v>
      </c>
      <c r="AC3898" s="1" t="e">
        <f t="shared" si="121"/>
        <v>#DIV/0!</v>
      </c>
    </row>
    <row r="3899" spans="4:29" x14ac:dyDescent="0.25">
      <c r="D3899" s="1">
        <v>1991</v>
      </c>
      <c r="E3899" s="1" t="s">
        <v>114</v>
      </c>
      <c r="F3899" s="2" t="s">
        <v>300</v>
      </c>
      <c r="G3899">
        <v>3</v>
      </c>
      <c r="H3899">
        <v>229751</v>
      </c>
      <c r="I3899" s="1">
        <v>0</v>
      </c>
      <c r="J3899" s="1">
        <v>803</v>
      </c>
      <c r="K3899" s="1">
        <v>9002.2420000000002</v>
      </c>
      <c r="L3899" s="1">
        <v>7407.4070000000002</v>
      </c>
      <c r="M3899" s="3">
        <v>53</v>
      </c>
      <c r="N3899">
        <v>89.2</v>
      </c>
      <c r="O3899">
        <v>594</v>
      </c>
      <c r="P3899" s="1">
        <f>IF($A$3="Percentage of government revenue per capita",$B$3,0) + IF($A$3="Absolute extra revenue",AB3899,0) + IF($A$3="Absolute revenue per capita",AC3899,0)</f>
        <v>0</v>
      </c>
      <c r="Q3899" s="5">
        <f>-MIN(data!$B$4 / data!I4084 * data!P4084 / 100, data!N4084)</f>
        <v>0</v>
      </c>
      <c r="R3899" s="4">
        <f>-Q3899*K3899/1000</f>
        <v>0</v>
      </c>
      <c r="S3899" s="6" t="e">
        <f>-MIN(data!$B$5/(POWER(LN(I3899),2))*P3899/100, O3899)</f>
        <v>#NUM!</v>
      </c>
      <c r="T3899" s="6" t="e">
        <f>-S3899*L3899/100000</f>
        <v>#NUM!</v>
      </c>
      <c r="U3899" s="4">
        <f>N3899+Q3899</f>
        <v>89.2</v>
      </c>
      <c r="V3899" s="4" t="e">
        <f>P3899*I3899/100/R3899</f>
        <v>#DIV/0!</v>
      </c>
      <c r="W3899" s="4" t="e">
        <f>V3899*H3899</f>
        <v>#DIV/0!</v>
      </c>
      <c r="X3899" s="6" t="e">
        <f>O3899+S3899</f>
        <v>#NUM!</v>
      </c>
      <c r="Y3899" s="6" t="e">
        <f>P3899*I3899/100/T3899</f>
        <v>#NUM!</v>
      </c>
      <c r="Z3899" s="6" t="e">
        <f>Y3899*H3899</f>
        <v>#NUM!</v>
      </c>
      <c r="AB3899" s="1" t="e">
        <f t="shared" si="120"/>
        <v>#DIV/0!</v>
      </c>
      <c r="AC3899" s="1" t="e">
        <f t="shared" si="121"/>
        <v>#DIV/0!</v>
      </c>
    </row>
    <row r="3900" spans="4:29" x14ac:dyDescent="0.25">
      <c r="D3900" s="1">
        <v>1992</v>
      </c>
      <c r="E3900" s="1" t="s">
        <v>114</v>
      </c>
      <c r="F3900" s="2" t="s">
        <v>300</v>
      </c>
      <c r="G3900">
        <v>3</v>
      </c>
      <c r="H3900">
        <v>236265</v>
      </c>
      <c r="I3900" s="1">
        <v>0</v>
      </c>
      <c r="J3900" s="1">
        <v>748</v>
      </c>
      <c r="K3900" s="1">
        <v>8841.6080000000002</v>
      </c>
      <c r="L3900" s="1">
        <v>7128.7129999999997</v>
      </c>
      <c r="M3900" s="3">
        <v>44</v>
      </c>
      <c r="N3900">
        <v>84.6</v>
      </c>
      <c r="O3900">
        <v>505</v>
      </c>
      <c r="P3900" s="1">
        <f>IF($A$3="Percentage of government revenue per capita",$B$3,0) + IF($A$3="Absolute extra revenue",AB3900,0) + IF($A$3="Absolute revenue per capita",AC3900,0)</f>
        <v>0</v>
      </c>
      <c r="Q3900" s="5">
        <f>-MIN(data!$B$4 / data!I4085 * data!P4085 / 100, data!N4085)</f>
        <v>0</v>
      </c>
      <c r="R3900" s="4">
        <f>-Q3900*K3900/1000</f>
        <v>0</v>
      </c>
      <c r="S3900" s="6" t="e">
        <f>-MIN(data!$B$5/(POWER(LN(I3900),2))*P3900/100, O3900)</f>
        <v>#NUM!</v>
      </c>
      <c r="T3900" s="6" t="e">
        <f>-S3900*L3900/100000</f>
        <v>#NUM!</v>
      </c>
      <c r="U3900" s="4">
        <f>N3900+Q3900</f>
        <v>84.6</v>
      </c>
      <c r="V3900" s="4" t="e">
        <f>P3900*I3900/100/R3900</f>
        <v>#DIV/0!</v>
      </c>
      <c r="W3900" s="4" t="e">
        <f>V3900*H3900</f>
        <v>#DIV/0!</v>
      </c>
      <c r="X3900" s="6" t="e">
        <f>O3900+S3900</f>
        <v>#NUM!</v>
      </c>
      <c r="Y3900" s="6" t="e">
        <f>P3900*I3900/100/T3900</f>
        <v>#NUM!</v>
      </c>
      <c r="Z3900" s="6" t="e">
        <f>Y3900*H3900</f>
        <v>#NUM!</v>
      </c>
      <c r="AB3900" s="1" t="e">
        <f t="shared" si="120"/>
        <v>#DIV/0!</v>
      </c>
      <c r="AC3900" s="1" t="e">
        <f t="shared" si="121"/>
        <v>#DIV/0!</v>
      </c>
    </row>
    <row r="3901" spans="4:29" x14ac:dyDescent="0.25">
      <c r="D3901" s="1">
        <v>1993</v>
      </c>
      <c r="E3901" s="1" t="s">
        <v>114</v>
      </c>
      <c r="F3901" s="2" t="s">
        <v>300</v>
      </c>
      <c r="G3901">
        <v>3</v>
      </c>
      <c r="H3901">
        <v>242605</v>
      </c>
      <c r="I3901" s="1">
        <v>0</v>
      </c>
      <c r="J3901" s="1">
        <v>688</v>
      </c>
      <c r="K3901" s="1">
        <v>8610.7630000000008</v>
      </c>
      <c r="L3901" s="1">
        <v>7058.8239999999996</v>
      </c>
      <c r="M3901" s="3">
        <v>36</v>
      </c>
      <c r="N3901">
        <v>79.900000000000006</v>
      </c>
      <c r="O3901">
        <v>425</v>
      </c>
      <c r="P3901" s="1">
        <f>IF($A$3="Percentage of government revenue per capita",$B$3,0) + IF($A$3="Absolute extra revenue",AB3901,0) + IF($A$3="Absolute revenue per capita",AC3901,0)</f>
        <v>0</v>
      </c>
      <c r="Q3901" s="5">
        <f>-MIN(data!$B$4 / data!I4086 * data!P4086 / 100, data!N4086)</f>
        <v>0</v>
      </c>
      <c r="R3901" s="4">
        <f>-Q3901*K3901/1000</f>
        <v>0</v>
      </c>
      <c r="S3901" s="6" t="e">
        <f>-MIN(data!$B$5/(POWER(LN(I3901),2))*P3901/100, O3901)</f>
        <v>#NUM!</v>
      </c>
      <c r="T3901" s="6" t="e">
        <f>-S3901*L3901/100000</f>
        <v>#NUM!</v>
      </c>
      <c r="U3901" s="4">
        <f>N3901+Q3901</f>
        <v>79.900000000000006</v>
      </c>
      <c r="V3901" s="4" t="e">
        <f>P3901*I3901/100/R3901</f>
        <v>#DIV/0!</v>
      </c>
      <c r="W3901" s="4" t="e">
        <f>V3901*H3901</f>
        <v>#DIV/0!</v>
      </c>
      <c r="X3901" s="6" t="e">
        <f>O3901+S3901</f>
        <v>#NUM!</v>
      </c>
      <c r="Y3901" s="6" t="e">
        <f>P3901*I3901/100/T3901</f>
        <v>#NUM!</v>
      </c>
      <c r="Z3901" s="6" t="e">
        <f>Y3901*H3901</f>
        <v>#NUM!</v>
      </c>
      <c r="AB3901" s="1" t="e">
        <f t="shared" si="120"/>
        <v>#DIV/0!</v>
      </c>
      <c r="AC3901" s="1" t="e">
        <f t="shared" si="121"/>
        <v>#DIV/0!</v>
      </c>
    </row>
    <row r="3902" spans="4:29" x14ac:dyDescent="0.25">
      <c r="D3902" s="1">
        <v>1994</v>
      </c>
      <c r="E3902" s="1" t="s">
        <v>114</v>
      </c>
      <c r="F3902" s="2" t="s">
        <v>300</v>
      </c>
      <c r="G3902">
        <v>3</v>
      </c>
      <c r="H3902">
        <v>248588</v>
      </c>
      <c r="I3902" s="1">
        <v>0</v>
      </c>
      <c r="J3902" s="1">
        <v>626</v>
      </c>
      <c r="K3902" s="1">
        <v>8335.5529999999999</v>
      </c>
      <c r="L3902" s="1">
        <v>7027.027</v>
      </c>
      <c r="M3902" s="3">
        <v>30</v>
      </c>
      <c r="N3902">
        <v>75.099999999999994</v>
      </c>
      <c r="O3902">
        <v>370</v>
      </c>
      <c r="P3902" s="1">
        <f>IF($A$3="Percentage of government revenue per capita",$B$3,0) + IF($A$3="Absolute extra revenue",AB3902,0) + IF($A$3="Absolute revenue per capita",AC3902,0)</f>
        <v>0</v>
      </c>
      <c r="Q3902" s="5">
        <f>-MIN(data!$B$4 / data!I4087 * data!P4087 / 100, data!N4087)</f>
        <v>0</v>
      </c>
      <c r="R3902" s="4">
        <f>-Q3902*K3902/1000</f>
        <v>0</v>
      </c>
      <c r="S3902" s="6" t="e">
        <f>-MIN(data!$B$5/(POWER(LN(I3902),2))*P3902/100, O3902)</f>
        <v>#NUM!</v>
      </c>
      <c r="T3902" s="6" t="e">
        <f>-S3902*L3902/100000</f>
        <v>#NUM!</v>
      </c>
      <c r="U3902" s="4">
        <f>N3902+Q3902</f>
        <v>75.099999999999994</v>
      </c>
      <c r="V3902" s="4" t="e">
        <f>P3902*I3902/100/R3902</f>
        <v>#DIV/0!</v>
      </c>
      <c r="W3902" s="4" t="e">
        <f>V3902*H3902</f>
        <v>#DIV/0!</v>
      </c>
      <c r="X3902" s="6" t="e">
        <f>O3902+S3902</f>
        <v>#NUM!</v>
      </c>
      <c r="Y3902" s="6" t="e">
        <f>P3902*I3902/100/T3902</f>
        <v>#NUM!</v>
      </c>
      <c r="Z3902" s="6" t="e">
        <f>Y3902*H3902</f>
        <v>#NUM!</v>
      </c>
      <c r="AB3902" s="1" t="e">
        <f t="shared" si="120"/>
        <v>#DIV/0!</v>
      </c>
      <c r="AC3902" s="1" t="e">
        <f t="shared" si="121"/>
        <v>#DIV/0!</v>
      </c>
    </row>
    <row r="3903" spans="4:29" x14ac:dyDescent="0.25">
      <c r="D3903" s="1">
        <v>1995</v>
      </c>
      <c r="E3903" s="1" t="s">
        <v>114</v>
      </c>
      <c r="F3903" s="2" t="s">
        <v>300</v>
      </c>
      <c r="G3903">
        <v>3</v>
      </c>
      <c r="H3903">
        <v>254139</v>
      </c>
      <c r="I3903" s="1">
        <v>1011.46</v>
      </c>
      <c r="J3903" s="1">
        <v>564</v>
      </c>
      <c r="K3903" s="1">
        <v>8034.1880000000001</v>
      </c>
      <c r="L3903" s="1">
        <v>6470.5879999999997</v>
      </c>
      <c r="M3903" s="3">
        <v>26</v>
      </c>
      <c r="N3903">
        <v>70.2</v>
      </c>
      <c r="O3903">
        <v>340</v>
      </c>
      <c r="P3903" s="1">
        <f>IF($A$3="Percentage of government revenue per capita",$B$3,0) + IF($A$3="Absolute extra revenue",AB3903,0) + IF($A$3="Absolute revenue per capita",AC3903,0)</f>
        <v>0</v>
      </c>
      <c r="Q3903" s="5">
        <f>-MIN(data!$B$4 / data!I4088 * data!P4088 / 100, data!N4088)</f>
        <v>0</v>
      </c>
      <c r="R3903" s="4">
        <f>-Q3903*K3903/1000</f>
        <v>0</v>
      </c>
      <c r="S3903" s="6">
        <f>-MIN(data!$B$5/(POWER(LN(I3903),2))*P3903/100, O3903)</f>
        <v>0</v>
      </c>
      <c r="T3903" s="6">
        <f>-S3903*L3903/100000</f>
        <v>0</v>
      </c>
      <c r="U3903" s="4">
        <f>N3903+Q3903</f>
        <v>70.2</v>
      </c>
      <c r="V3903" s="4" t="e">
        <f>P3903*I3903/100/R3903</f>
        <v>#DIV/0!</v>
      </c>
      <c r="W3903" s="4" t="e">
        <f>V3903*H3903</f>
        <v>#DIV/0!</v>
      </c>
      <c r="X3903" s="6">
        <f>O3903+S3903</f>
        <v>340</v>
      </c>
      <c r="Y3903" s="6" t="e">
        <f>P3903*I3903/100/T3903</f>
        <v>#DIV/0!</v>
      </c>
      <c r="Z3903" s="6" t="e">
        <f>Y3903*H3903</f>
        <v>#DIV/0!</v>
      </c>
      <c r="AB3903" s="1">
        <f t="shared" si="120"/>
        <v>0</v>
      </c>
      <c r="AC3903" s="1">
        <f t="shared" si="121"/>
        <v>0</v>
      </c>
    </row>
    <row r="3904" spans="4:29" x14ac:dyDescent="0.25">
      <c r="D3904" s="1">
        <v>1996</v>
      </c>
      <c r="E3904" s="1" t="s">
        <v>114</v>
      </c>
      <c r="F3904" s="2" t="s">
        <v>300</v>
      </c>
      <c r="G3904">
        <v>3</v>
      </c>
      <c r="H3904">
        <v>259183</v>
      </c>
      <c r="I3904" s="1">
        <v>1036.1510000000001</v>
      </c>
      <c r="J3904" s="1">
        <v>502</v>
      </c>
      <c r="K3904" s="1">
        <v>7711.2139999999999</v>
      </c>
      <c r="L3904" s="1">
        <v>6920.415</v>
      </c>
      <c r="M3904" s="3">
        <v>22</v>
      </c>
      <c r="N3904">
        <v>65.099999999999994</v>
      </c>
      <c r="O3904">
        <v>289</v>
      </c>
      <c r="P3904" s="1">
        <f>IF($A$3="Percentage of government revenue per capita",$B$3,0) + IF($A$3="Absolute extra revenue",AB3904,0) + IF($A$3="Absolute revenue per capita",AC3904,0)</f>
        <v>0</v>
      </c>
      <c r="Q3904" s="5">
        <f>-MIN(data!$B$4 / data!I4089 * data!P4089 / 100, data!N4089)</f>
        <v>0</v>
      </c>
      <c r="R3904" s="4">
        <f>-Q3904*K3904/1000</f>
        <v>0</v>
      </c>
      <c r="S3904" s="6">
        <f>-MIN(data!$B$5/(POWER(LN(I3904),2))*P3904/100, O3904)</f>
        <v>0</v>
      </c>
      <c r="T3904" s="6">
        <f>-S3904*L3904/100000</f>
        <v>0</v>
      </c>
      <c r="U3904" s="4">
        <f>N3904+Q3904</f>
        <v>65.099999999999994</v>
      </c>
      <c r="V3904" s="4" t="e">
        <f>P3904*I3904/100/R3904</f>
        <v>#DIV/0!</v>
      </c>
      <c r="W3904" s="4" t="e">
        <f>V3904*H3904</f>
        <v>#DIV/0!</v>
      </c>
      <c r="X3904" s="6">
        <f>O3904+S3904</f>
        <v>289</v>
      </c>
      <c r="Y3904" s="6" t="e">
        <f>P3904*I3904/100/T3904</f>
        <v>#DIV/0!</v>
      </c>
      <c r="Z3904" s="6" t="e">
        <f>Y3904*H3904</f>
        <v>#DIV/0!</v>
      </c>
      <c r="AB3904" s="1">
        <f t="shared" si="120"/>
        <v>0</v>
      </c>
      <c r="AC3904" s="1">
        <f t="shared" si="121"/>
        <v>0</v>
      </c>
    </row>
    <row r="3905" spans="4:29" x14ac:dyDescent="0.25">
      <c r="D3905" s="1">
        <v>1997</v>
      </c>
      <c r="E3905" s="1" t="s">
        <v>114</v>
      </c>
      <c r="F3905" s="2" t="s">
        <v>300</v>
      </c>
      <c r="G3905">
        <v>3</v>
      </c>
      <c r="H3905">
        <v>263842</v>
      </c>
      <c r="I3905" s="1">
        <v>1114.211</v>
      </c>
      <c r="J3905" s="1">
        <v>442</v>
      </c>
      <c r="K3905" s="1">
        <v>7391.3040000000001</v>
      </c>
      <c r="L3905" s="1">
        <v>6159.42</v>
      </c>
      <c r="M3905" s="3">
        <v>20</v>
      </c>
      <c r="N3905">
        <v>59.8</v>
      </c>
      <c r="O3905">
        <v>276</v>
      </c>
      <c r="P3905" s="1">
        <f>IF($A$3="Percentage of government revenue per capita",$B$3,0) + IF($A$3="Absolute extra revenue",AB3905,0) + IF($A$3="Absolute revenue per capita",AC3905,0)</f>
        <v>0</v>
      </c>
      <c r="Q3905" s="5">
        <f>-MIN(data!$B$4 / data!I4090 * data!P4090 / 100, data!N4090)</f>
        <v>0</v>
      </c>
      <c r="R3905" s="4">
        <f>-Q3905*K3905/1000</f>
        <v>0</v>
      </c>
      <c r="S3905" s="6">
        <f>-MIN(data!$B$5/(POWER(LN(I3905),2))*P3905/100, O3905)</f>
        <v>0</v>
      </c>
      <c r="T3905" s="6">
        <f>-S3905*L3905/100000</f>
        <v>0</v>
      </c>
      <c r="U3905" s="4">
        <f>N3905+Q3905</f>
        <v>59.8</v>
      </c>
      <c r="V3905" s="4" t="e">
        <f>P3905*I3905/100/R3905</f>
        <v>#DIV/0!</v>
      </c>
      <c r="W3905" s="4" t="e">
        <f>V3905*H3905</f>
        <v>#DIV/0!</v>
      </c>
      <c r="X3905" s="6">
        <f>O3905+S3905</f>
        <v>276</v>
      </c>
      <c r="Y3905" s="6" t="e">
        <f>P3905*I3905/100/T3905</f>
        <v>#DIV/0!</v>
      </c>
      <c r="Z3905" s="6" t="e">
        <f>Y3905*H3905</f>
        <v>#DIV/0!</v>
      </c>
      <c r="AB3905" s="1">
        <f t="shared" si="120"/>
        <v>0</v>
      </c>
      <c r="AC3905" s="1">
        <f t="shared" si="121"/>
        <v>0</v>
      </c>
    </row>
    <row r="3906" spans="4:29" x14ac:dyDescent="0.25">
      <c r="D3906" s="1">
        <v>1998</v>
      </c>
      <c r="E3906" s="1" t="s">
        <v>114</v>
      </c>
      <c r="F3906" s="2" t="s">
        <v>300</v>
      </c>
      <c r="G3906">
        <v>3</v>
      </c>
      <c r="H3906">
        <v>268455</v>
      </c>
      <c r="I3906" s="1">
        <v>1182.6089999999999</v>
      </c>
      <c r="J3906" s="1">
        <v>386</v>
      </c>
      <c r="K3906" s="1">
        <v>7082.5690000000004</v>
      </c>
      <c r="L3906" s="1">
        <v>5737.7049999999999</v>
      </c>
      <c r="M3906" s="3">
        <v>17</v>
      </c>
      <c r="N3906">
        <v>54.5</v>
      </c>
      <c r="O3906">
        <v>244</v>
      </c>
      <c r="P3906" s="1">
        <f>IF($A$3="Percentage of government revenue per capita",$B$3,0) + IF($A$3="Absolute extra revenue",AB3906,0) + IF($A$3="Absolute revenue per capita",AC3906,0)</f>
        <v>0</v>
      </c>
      <c r="Q3906" s="5">
        <f>-MIN(data!$B$4 / data!I4091 * data!P4091 / 100, data!N4091)</f>
        <v>0</v>
      </c>
      <c r="R3906" s="4">
        <f>-Q3906*K3906/1000</f>
        <v>0</v>
      </c>
      <c r="S3906" s="6">
        <f>-MIN(data!$B$5/(POWER(LN(I3906),2))*P3906/100, O3906)</f>
        <v>0</v>
      </c>
      <c r="T3906" s="6">
        <f>-S3906*L3906/100000</f>
        <v>0</v>
      </c>
      <c r="U3906" s="4">
        <f>N3906+Q3906</f>
        <v>54.5</v>
      </c>
      <c r="V3906" s="4" t="e">
        <f>P3906*I3906/100/R3906</f>
        <v>#DIV/0!</v>
      </c>
      <c r="W3906" s="4" t="e">
        <f>V3906*H3906</f>
        <v>#DIV/0!</v>
      </c>
      <c r="X3906" s="6">
        <f>O3906+S3906</f>
        <v>244</v>
      </c>
      <c r="Y3906" s="6" t="e">
        <f>P3906*I3906/100/T3906</f>
        <v>#DIV/0!</v>
      </c>
      <c r="Z3906" s="6" t="e">
        <f>Y3906*H3906</f>
        <v>#DIV/0!</v>
      </c>
      <c r="AB3906" s="1">
        <f t="shared" si="120"/>
        <v>0</v>
      </c>
      <c r="AC3906" s="1">
        <f t="shared" si="121"/>
        <v>0</v>
      </c>
    </row>
    <row r="3907" spans="4:29" x14ac:dyDescent="0.25">
      <c r="D3907" s="1">
        <v>1999</v>
      </c>
      <c r="E3907" s="1" t="s">
        <v>114</v>
      </c>
      <c r="F3907" s="2" t="s">
        <v>300</v>
      </c>
      <c r="G3907">
        <v>3</v>
      </c>
      <c r="H3907">
        <v>273527</v>
      </c>
      <c r="I3907" s="1">
        <v>1318.471</v>
      </c>
      <c r="J3907" s="1">
        <v>334</v>
      </c>
      <c r="K3907" s="1">
        <v>6802.4440000000004</v>
      </c>
      <c r="L3907" s="1">
        <v>4854.3689999999997</v>
      </c>
      <c r="M3907" s="3">
        <v>14</v>
      </c>
      <c r="N3907">
        <v>49.1</v>
      </c>
      <c r="O3907">
        <v>206</v>
      </c>
      <c r="P3907" s="1">
        <f>IF($A$3="Percentage of government revenue per capita",$B$3,0) + IF($A$3="Absolute extra revenue",AB3907,0) + IF($A$3="Absolute revenue per capita",AC3907,0)</f>
        <v>0</v>
      </c>
      <c r="Q3907" s="5">
        <f>-MIN(data!$B$4 / data!I4092 * data!P4092 / 100, data!N4092)</f>
        <v>0</v>
      </c>
      <c r="R3907" s="4">
        <f>-Q3907*K3907/1000</f>
        <v>0</v>
      </c>
      <c r="S3907" s="6">
        <f>-MIN(data!$B$5/(POWER(LN(I3907),2))*P3907/100, O3907)</f>
        <v>0</v>
      </c>
      <c r="T3907" s="6">
        <f>-S3907*L3907/100000</f>
        <v>0</v>
      </c>
      <c r="U3907" s="4">
        <f>N3907+Q3907</f>
        <v>49.1</v>
      </c>
      <c r="V3907" s="4" t="e">
        <f>P3907*I3907/100/R3907</f>
        <v>#DIV/0!</v>
      </c>
      <c r="W3907" s="4" t="e">
        <f>V3907*H3907</f>
        <v>#DIV/0!</v>
      </c>
      <c r="X3907" s="6">
        <f>O3907+S3907</f>
        <v>206</v>
      </c>
      <c r="Y3907" s="6" t="e">
        <f>P3907*I3907/100/T3907</f>
        <v>#DIV/0!</v>
      </c>
      <c r="Z3907" s="6" t="e">
        <f>Y3907*H3907</f>
        <v>#DIV/0!</v>
      </c>
      <c r="AB3907" s="1">
        <f t="shared" si="120"/>
        <v>0</v>
      </c>
      <c r="AC3907" s="1">
        <f t="shared" si="121"/>
        <v>0</v>
      </c>
    </row>
    <row r="3908" spans="4:29" x14ac:dyDescent="0.25">
      <c r="D3908" s="1">
        <v>2000</v>
      </c>
      <c r="E3908" s="1" t="s">
        <v>114</v>
      </c>
      <c r="F3908" s="2" t="s">
        <v>300</v>
      </c>
      <c r="G3908">
        <v>3</v>
      </c>
      <c r="H3908">
        <v>279398</v>
      </c>
      <c r="I3908" s="1">
        <v>1353.741</v>
      </c>
      <c r="J3908" s="1">
        <v>287</v>
      </c>
      <c r="K3908" s="1">
        <v>6552.5110000000004</v>
      </c>
      <c r="L3908" s="1">
        <v>5521.4719999999998</v>
      </c>
      <c r="M3908" s="3">
        <v>10</v>
      </c>
      <c r="N3908">
        <v>43.8</v>
      </c>
      <c r="O3908">
        <v>163</v>
      </c>
      <c r="P3908" s="1">
        <f>IF($A$3="Percentage of government revenue per capita",$B$3,0) + IF($A$3="Absolute extra revenue",AB3908,0) + IF($A$3="Absolute revenue per capita",AC3908,0)</f>
        <v>0</v>
      </c>
      <c r="Q3908" s="5">
        <f>-MIN(data!$B$4 / data!I4093 * data!P4093 / 100, data!N4093)</f>
        <v>0</v>
      </c>
      <c r="R3908" s="4">
        <f>-Q3908*K3908/1000</f>
        <v>0</v>
      </c>
      <c r="S3908" s="6">
        <f>-MIN(data!$B$5/(POWER(LN(I3908),2))*P3908/100, O3908)</f>
        <v>0</v>
      </c>
      <c r="T3908" s="6">
        <f>-S3908*L3908/100000</f>
        <v>0</v>
      </c>
      <c r="U3908" s="4">
        <f>N3908+Q3908</f>
        <v>43.8</v>
      </c>
      <c r="V3908" s="4" t="e">
        <f>P3908*I3908/100/R3908</f>
        <v>#DIV/0!</v>
      </c>
      <c r="W3908" s="4" t="e">
        <f>V3908*H3908</f>
        <v>#DIV/0!</v>
      </c>
      <c r="X3908" s="6">
        <f>O3908+S3908</f>
        <v>163</v>
      </c>
      <c r="Y3908" s="6" t="e">
        <f>P3908*I3908/100/T3908</f>
        <v>#DIV/0!</v>
      </c>
      <c r="Z3908" s="6" t="e">
        <f>Y3908*H3908</f>
        <v>#DIV/0!</v>
      </c>
      <c r="AB3908" s="1">
        <f t="shared" ref="AB3908:AB3971" si="122">$B$3*100/H3908/I3908</f>
        <v>0</v>
      </c>
      <c r="AC3908" s="1">
        <f t="shared" ref="AC3908:AC3971" si="123">$B$3/I3908*100</f>
        <v>0</v>
      </c>
    </row>
    <row r="3909" spans="4:29" x14ac:dyDescent="0.25">
      <c r="D3909" s="1">
        <v>2001</v>
      </c>
      <c r="E3909" s="1" t="s">
        <v>114</v>
      </c>
      <c r="F3909" s="2" t="s">
        <v>300</v>
      </c>
      <c r="G3909">
        <v>3</v>
      </c>
      <c r="H3909">
        <v>286306</v>
      </c>
      <c r="I3909" s="1">
        <v>1269.5229999999999</v>
      </c>
      <c r="J3909" s="1">
        <v>246</v>
      </c>
      <c r="K3909" s="1">
        <v>6373.0569999999998</v>
      </c>
      <c r="L3909" s="1">
        <v>6040.268</v>
      </c>
      <c r="M3909" s="3">
        <v>9</v>
      </c>
      <c r="N3909">
        <v>38.6</v>
      </c>
      <c r="O3909">
        <v>149</v>
      </c>
      <c r="P3909" s="1">
        <f>IF($A$3="Percentage of government revenue per capita",$B$3,0) + IF($A$3="Absolute extra revenue",AB3909,0) + IF($A$3="Absolute revenue per capita",AC3909,0)</f>
        <v>0</v>
      </c>
      <c r="Q3909" s="5">
        <f>-MIN(data!$B$4 / data!I4094 * data!P4094 / 100, data!N4094)</f>
        <v>0</v>
      </c>
      <c r="R3909" s="4">
        <f>-Q3909*K3909/1000</f>
        <v>0</v>
      </c>
      <c r="S3909" s="6">
        <f>-MIN(data!$B$5/(POWER(LN(I3909),2))*P3909/100, O3909)</f>
        <v>0</v>
      </c>
      <c r="T3909" s="6">
        <f>-S3909*L3909/100000</f>
        <v>0</v>
      </c>
      <c r="U3909" s="4">
        <f>N3909+Q3909</f>
        <v>38.6</v>
      </c>
      <c r="V3909" s="4" t="e">
        <f>P3909*I3909/100/R3909</f>
        <v>#DIV/0!</v>
      </c>
      <c r="W3909" s="4" t="e">
        <f>V3909*H3909</f>
        <v>#DIV/0!</v>
      </c>
      <c r="X3909" s="6">
        <f>O3909+S3909</f>
        <v>149</v>
      </c>
      <c r="Y3909" s="6" t="e">
        <f>P3909*I3909/100/T3909</f>
        <v>#DIV/0!</v>
      </c>
      <c r="Z3909" s="6" t="e">
        <f>Y3909*H3909</f>
        <v>#DIV/0!</v>
      </c>
      <c r="AB3909" s="1">
        <f t="shared" si="122"/>
        <v>0</v>
      </c>
      <c r="AC3909" s="1">
        <f t="shared" si="123"/>
        <v>0</v>
      </c>
    </row>
    <row r="3910" spans="4:29" x14ac:dyDescent="0.25">
      <c r="D3910" s="1">
        <v>2002</v>
      </c>
      <c r="E3910" s="1" t="s">
        <v>114</v>
      </c>
      <c r="F3910" s="2" t="s">
        <v>300</v>
      </c>
      <c r="G3910">
        <v>3</v>
      </c>
      <c r="H3910">
        <v>294186</v>
      </c>
      <c r="I3910" s="1">
        <v>1379.7850000000001</v>
      </c>
      <c r="J3910" s="1">
        <v>212</v>
      </c>
      <c r="K3910" s="1">
        <v>6272.1890000000003</v>
      </c>
      <c r="L3910" s="1">
        <v>5479.4520000000002</v>
      </c>
      <c r="M3910" s="3">
        <v>9</v>
      </c>
      <c r="N3910">
        <v>33.799999999999997</v>
      </c>
      <c r="O3910">
        <v>146</v>
      </c>
      <c r="P3910" s="1">
        <f>IF($A$3="Percentage of government revenue per capita",$B$3,0) + IF($A$3="Absolute extra revenue",AB3910,0) + IF($A$3="Absolute revenue per capita",AC3910,0)</f>
        <v>0</v>
      </c>
      <c r="Q3910" s="5">
        <f>-MIN(data!$B$4 / data!I4095 * data!P4095 / 100, data!N4095)</f>
        <v>0</v>
      </c>
      <c r="R3910" s="4">
        <f>-Q3910*K3910/1000</f>
        <v>0</v>
      </c>
      <c r="S3910" s="6">
        <f>-MIN(data!$B$5/(POWER(LN(I3910),2))*P3910/100, O3910)</f>
        <v>0</v>
      </c>
      <c r="T3910" s="6">
        <f>-S3910*L3910/100000</f>
        <v>0</v>
      </c>
      <c r="U3910" s="4">
        <f>N3910+Q3910</f>
        <v>33.799999999999997</v>
      </c>
      <c r="V3910" s="4" t="e">
        <f>P3910*I3910/100/R3910</f>
        <v>#DIV/0!</v>
      </c>
      <c r="W3910" s="4" t="e">
        <f>V3910*H3910</f>
        <v>#DIV/0!</v>
      </c>
      <c r="X3910" s="6">
        <f>O3910+S3910</f>
        <v>146</v>
      </c>
      <c r="Y3910" s="6" t="e">
        <f>P3910*I3910/100/T3910</f>
        <v>#DIV/0!</v>
      </c>
      <c r="Z3910" s="6" t="e">
        <f>Y3910*H3910</f>
        <v>#DIV/0!</v>
      </c>
      <c r="AB3910" s="1">
        <f t="shared" si="122"/>
        <v>0</v>
      </c>
      <c r="AC3910" s="1">
        <f t="shared" si="123"/>
        <v>0</v>
      </c>
    </row>
    <row r="3911" spans="4:29" x14ac:dyDescent="0.25">
      <c r="D3911" s="1">
        <v>2003</v>
      </c>
      <c r="E3911" s="1" t="s">
        <v>114</v>
      </c>
      <c r="F3911" s="2" t="s">
        <v>300</v>
      </c>
      <c r="G3911">
        <v>3</v>
      </c>
      <c r="H3911">
        <v>302683</v>
      </c>
      <c r="I3911" s="1">
        <v>1368.009</v>
      </c>
      <c r="J3911" s="1">
        <v>183</v>
      </c>
      <c r="K3911" s="1">
        <v>6182.4319999999998</v>
      </c>
      <c r="L3911" s="1">
        <v>5147.0590000000002</v>
      </c>
      <c r="M3911" s="3">
        <v>8</v>
      </c>
      <c r="N3911">
        <v>29.6</v>
      </c>
      <c r="O3911">
        <v>136</v>
      </c>
      <c r="P3911" s="1">
        <f>IF($A$3="Percentage of government revenue per capita",$B$3,0) + IF($A$3="Absolute extra revenue",AB3911,0) + IF($A$3="Absolute revenue per capita",AC3911,0)</f>
        <v>0</v>
      </c>
      <c r="Q3911" s="5">
        <f>-MIN(data!$B$4 / data!I4096 * data!P4096 / 100, data!N4096)</f>
        <v>0</v>
      </c>
      <c r="R3911" s="4">
        <f>-Q3911*K3911/1000</f>
        <v>0</v>
      </c>
      <c r="S3911" s="6">
        <f>-MIN(data!$B$5/(POWER(LN(I3911),2))*P3911/100, O3911)</f>
        <v>0</v>
      </c>
      <c r="T3911" s="6">
        <f>-S3911*L3911/100000</f>
        <v>0</v>
      </c>
      <c r="U3911" s="4">
        <f>N3911+Q3911</f>
        <v>29.6</v>
      </c>
      <c r="V3911" s="4" t="e">
        <f>P3911*I3911/100/R3911</f>
        <v>#DIV/0!</v>
      </c>
      <c r="W3911" s="4" t="e">
        <f>V3911*H3911</f>
        <v>#DIV/0!</v>
      </c>
      <c r="X3911" s="6">
        <f>O3911+S3911</f>
        <v>136</v>
      </c>
      <c r="Y3911" s="6" t="e">
        <f>P3911*I3911/100/T3911</f>
        <v>#DIV/0!</v>
      </c>
      <c r="Z3911" s="6" t="e">
        <f>Y3911*H3911</f>
        <v>#DIV/0!</v>
      </c>
      <c r="AB3911" s="1">
        <f t="shared" si="122"/>
        <v>0</v>
      </c>
      <c r="AC3911" s="1">
        <f t="shared" si="123"/>
        <v>0</v>
      </c>
    </row>
    <row r="3912" spans="4:29" x14ac:dyDescent="0.25">
      <c r="D3912" s="1">
        <v>2004</v>
      </c>
      <c r="E3912" s="1" t="s">
        <v>114</v>
      </c>
      <c r="F3912" s="2" t="s">
        <v>300</v>
      </c>
      <c r="G3912">
        <v>3</v>
      </c>
      <c r="H3912">
        <v>311265</v>
      </c>
      <c r="I3912" s="1">
        <v>1371.7529999999999</v>
      </c>
      <c r="J3912" s="1">
        <v>177</v>
      </c>
      <c r="K3912" s="1">
        <v>6167.2470000000003</v>
      </c>
      <c r="L3912" s="1">
        <v>5263.1580000000004</v>
      </c>
      <c r="M3912" s="3">
        <v>7</v>
      </c>
      <c r="N3912">
        <v>28.7</v>
      </c>
      <c r="O3912">
        <v>114</v>
      </c>
      <c r="P3912" s="1">
        <f>IF($A$3="Percentage of government revenue per capita",$B$3,0) + IF($A$3="Absolute extra revenue",AB3912,0) + IF($A$3="Absolute revenue per capita",AC3912,0)</f>
        <v>0</v>
      </c>
      <c r="Q3912" s="5">
        <f>-MIN(data!$B$4 / data!I4097 * data!P4097 / 100, data!N4097)</f>
        <v>0</v>
      </c>
      <c r="R3912" s="4">
        <f>-Q3912*K3912/1000</f>
        <v>0</v>
      </c>
      <c r="S3912" s="6">
        <f>-MIN(data!$B$5/(POWER(LN(I3912),2))*P3912/100, O3912)</f>
        <v>0</v>
      </c>
      <c r="T3912" s="6">
        <f>-S3912*L3912/100000</f>
        <v>0</v>
      </c>
      <c r="U3912" s="4">
        <f>N3912+Q3912</f>
        <v>28.7</v>
      </c>
      <c r="V3912" s="4" t="e">
        <f>P3912*I3912/100/R3912</f>
        <v>#DIV/0!</v>
      </c>
      <c r="W3912" s="4" t="e">
        <f>V3912*H3912</f>
        <v>#DIV/0!</v>
      </c>
      <c r="X3912" s="6">
        <f>O3912+S3912</f>
        <v>114</v>
      </c>
      <c r="Y3912" s="6" t="e">
        <f>P3912*I3912/100/T3912</f>
        <v>#DIV/0!</v>
      </c>
      <c r="Z3912" s="6" t="e">
        <f>Y3912*H3912</f>
        <v>#DIV/0!</v>
      </c>
      <c r="AB3912" s="1">
        <f t="shared" si="122"/>
        <v>0</v>
      </c>
      <c r="AC3912" s="1">
        <f t="shared" si="123"/>
        <v>0</v>
      </c>
    </row>
    <row r="3913" spans="4:29" x14ac:dyDescent="0.25">
      <c r="D3913" s="1">
        <v>2005</v>
      </c>
      <c r="E3913" s="1" t="s">
        <v>114</v>
      </c>
      <c r="F3913" s="2" t="s">
        <v>300</v>
      </c>
      <c r="G3913">
        <v>3</v>
      </c>
      <c r="H3913">
        <v>319608</v>
      </c>
      <c r="I3913" s="1">
        <v>1379.4159999999999</v>
      </c>
      <c r="J3913" s="1">
        <v>141</v>
      </c>
      <c r="K3913" s="1">
        <v>6238.9380000000001</v>
      </c>
      <c r="L3913" s="1">
        <v>5940.5940000000001</v>
      </c>
      <c r="M3913" s="3">
        <v>6</v>
      </c>
      <c r="N3913">
        <v>22.6</v>
      </c>
      <c r="O3913">
        <v>101</v>
      </c>
      <c r="P3913" s="1">
        <f>IF($A$3="Percentage of government revenue per capita",$B$3,0) + IF($A$3="Absolute extra revenue",AB3913,0) + IF($A$3="Absolute revenue per capita",AC3913,0)</f>
        <v>0</v>
      </c>
      <c r="Q3913" s="5">
        <f>-MIN(data!$B$4 / data!I4098 * data!P4098 / 100, data!N4098)</f>
        <v>0</v>
      </c>
      <c r="R3913" s="4">
        <f>-Q3913*K3913/1000</f>
        <v>0</v>
      </c>
      <c r="S3913" s="6">
        <f>-MIN(data!$B$5/(POWER(LN(I3913),2))*P3913/100, O3913)</f>
        <v>0</v>
      </c>
      <c r="T3913" s="6">
        <f>-S3913*L3913/100000</f>
        <v>0</v>
      </c>
      <c r="U3913" s="4">
        <f>N3913+Q3913</f>
        <v>22.6</v>
      </c>
      <c r="V3913" s="4" t="e">
        <f>P3913*I3913/100/R3913</f>
        <v>#DIV/0!</v>
      </c>
      <c r="W3913" s="4" t="e">
        <f>V3913*H3913</f>
        <v>#DIV/0!</v>
      </c>
      <c r="X3913" s="6">
        <f>O3913+S3913</f>
        <v>101</v>
      </c>
      <c r="Y3913" s="6" t="e">
        <f>P3913*I3913/100/T3913</f>
        <v>#DIV/0!</v>
      </c>
      <c r="Z3913" s="6" t="e">
        <f>Y3913*H3913</f>
        <v>#DIV/0!</v>
      </c>
      <c r="AB3913" s="1">
        <f t="shared" si="122"/>
        <v>0</v>
      </c>
      <c r="AC3913" s="1">
        <f t="shared" si="123"/>
        <v>0</v>
      </c>
    </row>
    <row r="3914" spans="4:29" x14ac:dyDescent="0.25">
      <c r="D3914" s="1">
        <v>2006</v>
      </c>
      <c r="E3914" s="1" t="s">
        <v>114</v>
      </c>
      <c r="F3914" s="2" t="s">
        <v>300</v>
      </c>
      <c r="G3914">
        <v>3</v>
      </c>
      <c r="H3914">
        <v>327487</v>
      </c>
      <c r="I3914" s="1">
        <v>1748.931</v>
      </c>
      <c r="J3914" s="1">
        <v>126</v>
      </c>
      <c r="K3914" s="1">
        <v>6300</v>
      </c>
      <c r="L3914" s="1">
        <v>6896.5519999999997</v>
      </c>
      <c r="M3914" s="3">
        <v>6</v>
      </c>
      <c r="N3914">
        <v>20</v>
      </c>
      <c r="O3914">
        <v>87</v>
      </c>
      <c r="P3914" s="1">
        <f>IF($A$3="Percentage of government revenue per capita",$B$3,0) + IF($A$3="Absolute extra revenue",AB3914,0) + IF($A$3="Absolute revenue per capita",AC3914,0)</f>
        <v>0</v>
      </c>
      <c r="Q3914" s="5">
        <f>-MIN(data!$B$4 / data!I4099 * data!P4099 / 100, data!N4099)</f>
        <v>0</v>
      </c>
      <c r="R3914" s="4">
        <f>-Q3914*K3914/1000</f>
        <v>0</v>
      </c>
      <c r="S3914" s="6">
        <f>-MIN(data!$B$5/(POWER(LN(I3914),2))*P3914/100, O3914)</f>
        <v>0</v>
      </c>
      <c r="T3914" s="6">
        <f>-S3914*L3914/100000</f>
        <v>0</v>
      </c>
      <c r="U3914" s="4">
        <f>N3914+Q3914</f>
        <v>20</v>
      </c>
      <c r="V3914" s="4" t="e">
        <f>P3914*I3914/100/R3914</f>
        <v>#DIV/0!</v>
      </c>
      <c r="W3914" s="4" t="e">
        <f>V3914*H3914</f>
        <v>#DIV/0!</v>
      </c>
      <c r="X3914" s="6">
        <f>O3914+S3914</f>
        <v>87</v>
      </c>
      <c r="Y3914" s="6" t="e">
        <f>P3914*I3914/100/T3914</f>
        <v>#DIV/0!</v>
      </c>
      <c r="Z3914" s="6" t="e">
        <f>Y3914*H3914</f>
        <v>#DIV/0!</v>
      </c>
      <c r="AB3914" s="1">
        <f t="shared" si="122"/>
        <v>0</v>
      </c>
      <c r="AC3914" s="1">
        <f t="shared" si="123"/>
        <v>0</v>
      </c>
    </row>
    <row r="3915" spans="4:29" x14ac:dyDescent="0.25">
      <c r="D3915" s="1">
        <v>2007</v>
      </c>
      <c r="E3915" s="1" t="s">
        <v>114</v>
      </c>
      <c r="F3915" s="2" t="s">
        <v>300</v>
      </c>
      <c r="G3915">
        <v>3</v>
      </c>
      <c r="H3915">
        <v>335169</v>
      </c>
      <c r="I3915" s="1">
        <v>1923.5889999999999</v>
      </c>
      <c r="J3915" s="1">
        <v>115</v>
      </c>
      <c r="K3915" s="1">
        <v>6460.674</v>
      </c>
      <c r="L3915" s="1">
        <v>7526.8819999999996</v>
      </c>
      <c r="M3915" s="3">
        <v>6</v>
      </c>
      <c r="N3915">
        <v>17.8</v>
      </c>
      <c r="O3915">
        <v>93</v>
      </c>
      <c r="P3915" s="1">
        <f>IF($A$3="Percentage of government revenue per capita",$B$3,0) + IF($A$3="Absolute extra revenue",AB3915,0) + IF($A$3="Absolute revenue per capita",AC3915,0)</f>
        <v>0</v>
      </c>
      <c r="Q3915" s="5">
        <f>-MIN(data!$B$4 / data!I4100 * data!P4100 / 100, data!N4100)</f>
        <v>0</v>
      </c>
      <c r="R3915" s="4">
        <f>-Q3915*K3915/1000</f>
        <v>0</v>
      </c>
      <c r="S3915" s="6">
        <f>-MIN(data!$B$5/(POWER(LN(I3915),2))*P3915/100, O3915)</f>
        <v>0</v>
      </c>
      <c r="T3915" s="6">
        <f>-S3915*L3915/100000</f>
        <v>0</v>
      </c>
      <c r="U3915" s="4">
        <f>N3915+Q3915</f>
        <v>17.8</v>
      </c>
      <c r="V3915" s="4" t="e">
        <f>P3915*I3915/100/R3915</f>
        <v>#DIV/0!</v>
      </c>
      <c r="W3915" s="4" t="e">
        <f>V3915*H3915</f>
        <v>#DIV/0!</v>
      </c>
      <c r="X3915" s="6">
        <f>O3915+S3915</f>
        <v>93</v>
      </c>
      <c r="Y3915" s="6" t="e">
        <f>P3915*I3915/100/T3915</f>
        <v>#DIV/0!</v>
      </c>
      <c r="Z3915" s="6" t="e">
        <f>Y3915*H3915</f>
        <v>#DIV/0!</v>
      </c>
      <c r="AB3915" s="1">
        <f t="shared" si="122"/>
        <v>0</v>
      </c>
      <c r="AC3915" s="1">
        <f t="shared" si="123"/>
        <v>0</v>
      </c>
    </row>
    <row r="3916" spans="4:29" x14ac:dyDescent="0.25">
      <c r="D3916" s="1">
        <v>2008</v>
      </c>
      <c r="E3916" s="1" t="s">
        <v>114</v>
      </c>
      <c r="F3916" s="2" t="s">
        <v>300</v>
      </c>
      <c r="G3916">
        <v>3</v>
      </c>
      <c r="H3916">
        <v>343452</v>
      </c>
      <c r="I3916" s="1">
        <v>1796.2670000000001</v>
      </c>
      <c r="J3916" s="1">
        <v>106</v>
      </c>
      <c r="K3916" s="1">
        <v>6625</v>
      </c>
      <c r="L3916" s="1">
        <v>7291.6670000000004</v>
      </c>
      <c r="M3916" s="3">
        <v>7</v>
      </c>
      <c r="N3916">
        <v>16</v>
      </c>
      <c r="O3916">
        <v>96</v>
      </c>
      <c r="P3916" s="1">
        <f>IF($A$3="Percentage of government revenue per capita",$B$3,0) + IF($A$3="Absolute extra revenue",AB3916,0) + IF($A$3="Absolute revenue per capita",AC3916,0)</f>
        <v>0</v>
      </c>
      <c r="Q3916" s="5">
        <f>-MIN(data!$B$4 / data!I4101 * data!P4101 / 100, data!N4101)</f>
        <v>0</v>
      </c>
      <c r="R3916" s="4">
        <f>-Q3916*K3916/1000</f>
        <v>0</v>
      </c>
      <c r="S3916" s="6">
        <f>-MIN(data!$B$5/(POWER(LN(I3916),2))*P3916/100, O3916)</f>
        <v>0</v>
      </c>
      <c r="T3916" s="6">
        <f>-S3916*L3916/100000</f>
        <v>0</v>
      </c>
      <c r="U3916" s="4">
        <f>N3916+Q3916</f>
        <v>16</v>
      </c>
      <c r="V3916" s="4" t="e">
        <f>P3916*I3916/100/R3916</f>
        <v>#DIV/0!</v>
      </c>
      <c r="W3916" s="4" t="e">
        <f>V3916*H3916</f>
        <v>#DIV/0!</v>
      </c>
      <c r="X3916" s="6">
        <f>O3916+S3916</f>
        <v>96</v>
      </c>
      <c r="Y3916" s="6" t="e">
        <f>P3916*I3916/100/T3916</f>
        <v>#DIV/0!</v>
      </c>
      <c r="Z3916" s="6" t="e">
        <f>Y3916*H3916</f>
        <v>#DIV/0!</v>
      </c>
      <c r="AB3916" s="1">
        <f t="shared" si="122"/>
        <v>0</v>
      </c>
      <c r="AC3916" s="1">
        <f t="shared" si="123"/>
        <v>0</v>
      </c>
    </row>
    <row r="3917" spans="4:29" x14ac:dyDescent="0.25">
      <c r="D3917" s="1">
        <v>2009</v>
      </c>
      <c r="E3917" s="1" t="s">
        <v>114</v>
      </c>
      <c r="F3917" s="2" t="s">
        <v>300</v>
      </c>
      <c r="G3917">
        <v>3</v>
      </c>
      <c r="H3917">
        <v>353398</v>
      </c>
      <c r="I3917" s="1">
        <v>1205.08</v>
      </c>
      <c r="J3917" s="1">
        <v>99</v>
      </c>
      <c r="K3917" s="1">
        <v>6875</v>
      </c>
      <c r="L3917" s="1">
        <v>6250</v>
      </c>
      <c r="M3917" s="3">
        <v>7</v>
      </c>
      <c r="N3917">
        <v>14.4</v>
      </c>
      <c r="O3917">
        <v>96</v>
      </c>
      <c r="P3917" s="1">
        <f>IF($A$3="Percentage of government revenue per capita",$B$3,0) + IF($A$3="Absolute extra revenue",AB3917,0) + IF($A$3="Absolute revenue per capita",AC3917,0)</f>
        <v>0</v>
      </c>
      <c r="Q3917" s="5">
        <f>-MIN(data!$B$4 / data!I4102 * data!P4102 / 100, data!N4102)</f>
        <v>0</v>
      </c>
      <c r="R3917" s="4">
        <f>-Q3917*K3917/1000</f>
        <v>0</v>
      </c>
      <c r="S3917" s="6">
        <f>-MIN(data!$B$5/(POWER(LN(I3917),2))*P3917/100, O3917)</f>
        <v>0</v>
      </c>
      <c r="T3917" s="6">
        <f>-S3917*L3917/100000</f>
        <v>0</v>
      </c>
      <c r="U3917" s="4">
        <f>N3917+Q3917</f>
        <v>14.4</v>
      </c>
      <c r="V3917" s="4" t="e">
        <f>P3917*I3917/100/R3917</f>
        <v>#DIV/0!</v>
      </c>
      <c r="W3917" s="4" t="e">
        <f>V3917*H3917</f>
        <v>#DIV/0!</v>
      </c>
      <c r="X3917" s="6">
        <f>O3917+S3917</f>
        <v>96</v>
      </c>
      <c r="Y3917" s="6" t="e">
        <f>P3917*I3917/100/T3917</f>
        <v>#DIV/0!</v>
      </c>
      <c r="Z3917" s="6" t="e">
        <f>Y3917*H3917</f>
        <v>#DIV/0!</v>
      </c>
      <c r="AB3917" s="1">
        <f t="shared" si="122"/>
        <v>0</v>
      </c>
      <c r="AC3917" s="1">
        <f t="shared" si="123"/>
        <v>0</v>
      </c>
    </row>
    <row r="3918" spans="4:29" x14ac:dyDescent="0.25">
      <c r="D3918" s="1">
        <v>2010</v>
      </c>
      <c r="E3918" s="1" t="s">
        <v>114</v>
      </c>
      <c r="F3918" s="2" t="s">
        <v>300</v>
      </c>
      <c r="G3918">
        <v>3</v>
      </c>
      <c r="H3918">
        <v>365734</v>
      </c>
      <c r="I3918" s="1">
        <v>1355.181</v>
      </c>
      <c r="J3918" s="1">
        <v>92</v>
      </c>
      <c r="K3918" s="1">
        <v>7022.9009999999998</v>
      </c>
      <c r="L3918" s="1">
        <v>6896.5519999999997</v>
      </c>
      <c r="M3918" s="3">
        <v>6</v>
      </c>
      <c r="N3918">
        <v>13.1</v>
      </c>
      <c r="O3918">
        <v>87</v>
      </c>
      <c r="P3918" s="1">
        <f>IF($A$3="Percentage of government revenue per capita",$B$3,0) + IF($A$3="Absolute extra revenue",AB3918,0) + IF($A$3="Absolute revenue per capita",AC3918,0)</f>
        <v>0</v>
      </c>
      <c r="Q3918" s="5">
        <f>-MIN(data!$B$4 / data!I4103 * data!P4103 / 100, data!N4103)</f>
        <v>0</v>
      </c>
      <c r="R3918" s="4">
        <f>-Q3918*K3918/1000</f>
        <v>0</v>
      </c>
      <c r="S3918" s="6">
        <f>-MIN(data!$B$5/(POWER(LN(I3918),2))*P3918/100, O3918)</f>
        <v>0</v>
      </c>
      <c r="T3918" s="6">
        <f>-S3918*L3918/100000</f>
        <v>0</v>
      </c>
      <c r="U3918" s="4">
        <f>N3918+Q3918</f>
        <v>13.1</v>
      </c>
      <c r="V3918" s="4" t="e">
        <f>P3918*I3918/100/R3918</f>
        <v>#DIV/0!</v>
      </c>
      <c r="W3918" s="4" t="e">
        <f>V3918*H3918</f>
        <v>#DIV/0!</v>
      </c>
      <c r="X3918" s="6">
        <f>O3918+S3918</f>
        <v>87</v>
      </c>
      <c r="Y3918" s="6" t="e">
        <f>P3918*I3918/100/T3918</f>
        <v>#DIV/0!</v>
      </c>
      <c r="Z3918" s="6" t="e">
        <f>Y3918*H3918</f>
        <v>#DIV/0!</v>
      </c>
      <c r="AB3918" s="1">
        <f t="shared" si="122"/>
        <v>0</v>
      </c>
      <c r="AC3918" s="1">
        <f t="shared" si="123"/>
        <v>0</v>
      </c>
    </row>
    <row r="3919" spans="4:29" x14ac:dyDescent="0.25">
      <c r="D3919" s="1">
        <v>2011</v>
      </c>
      <c r="E3919" s="1" t="s">
        <v>114</v>
      </c>
      <c r="F3919" s="2" t="s">
        <v>300</v>
      </c>
      <c r="G3919">
        <v>3</v>
      </c>
      <c r="H3919">
        <v>380495</v>
      </c>
      <c r="I3919" s="1">
        <v>1574.45</v>
      </c>
      <c r="J3919" s="1">
        <v>87</v>
      </c>
      <c r="K3919" s="1">
        <v>7310.924</v>
      </c>
      <c r="L3919" s="1">
        <v>7317.0730000000003</v>
      </c>
      <c r="M3919" s="3">
        <v>6</v>
      </c>
      <c r="N3919">
        <v>11.9</v>
      </c>
      <c r="O3919">
        <v>82</v>
      </c>
      <c r="P3919" s="1">
        <f>IF($A$3="Percentage of government revenue per capita",$B$3,0) + IF($A$3="Absolute extra revenue",AB3919,0) + IF($A$3="Absolute revenue per capita",AC3919,0)</f>
        <v>0</v>
      </c>
      <c r="Q3919" s="5">
        <f>-MIN(data!$B$4 / data!I4104 * data!P4104 / 100, data!N4104)</f>
        <v>0</v>
      </c>
      <c r="R3919" s="4">
        <f>-Q3919*K3919/1000</f>
        <v>0</v>
      </c>
      <c r="S3919" s="6">
        <f>-MIN(data!$B$5/(POWER(LN(I3919),2))*P3919/100, O3919)</f>
        <v>0</v>
      </c>
      <c r="T3919" s="6">
        <f>-S3919*L3919/100000</f>
        <v>0</v>
      </c>
      <c r="U3919" s="4">
        <f>N3919+Q3919</f>
        <v>11.9</v>
      </c>
      <c r="V3919" s="4" t="e">
        <f>P3919*I3919/100/R3919</f>
        <v>#DIV/0!</v>
      </c>
      <c r="W3919" s="4" t="e">
        <f>V3919*H3919</f>
        <v>#DIV/0!</v>
      </c>
      <c r="X3919" s="6">
        <f>O3919+S3919</f>
        <v>82</v>
      </c>
      <c r="Y3919" s="6" t="e">
        <f>P3919*I3919/100/T3919</f>
        <v>#DIV/0!</v>
      </c>
      <c r="Z3919" s="6" t="e">
        <f>Y3919*H3919</f>
        <v>#DIV/0!</v>
      </c>
      <c r="AB3919" s="1">
        <f t="shared" si="122"/>
        <v>0</v>
      </c>
      <c r="AC3919" s="1">
        <f t="shared" si="123"/>
        <v>0</v>
      </c>
    </row>
    <row r="3920" spans="4:29" x14ac:dyDescent="0.25">
      <c r="D3920" s="1">
        <v>2012</v>
      </c>
      <c r="E3920" s="1" t="s">
        <v>114</v>
      </c>
      <c r="F3920" s="2" t="s">
        <v>300</v>
      </c>
      <c r="G3920">
        <v>3</v>
      </c>
      <c r="H3920">
        <v>397237</v>
      </c>
      <c r="I3920" s="1">
        <v>0</v>
      </c>
      <c r="J3920" s="1">
        <v>81</v>
      </c>
      <c r="K3920" s="1">
        <v>7500</v>
      </c>
      <c r="L3920" s="1">
        <v>6578.9470000000001</v>
      </c>
      <c r="M3920" s="3">
        <v>6</v>
      </c>
      <c r="N3920">
        <v>10.8</v>
      </c>
      <c r="O3920">
        <v>76</v>
      </c>
      <c r="P3920" s="1">
        <f>IF($A$3="Percentage of government revenue per capita",$B$3,0) + IF($A$3="Absolute extra revenue",AB3920,0) + IF($A$3="Absolute revenue per capita",AC3920,0)</f>
        <v>0</v>
      </c>
      <c r="Q3920" s="5">
        <f>-MIN(data!$B$4 / data!I4105 * data!P4105 / 100, data!N4105)</f>
        <v>0</v>
      </c>
      <c r="R3920" s="4">
        <f>-Q3920*K3920/1000</f>
        <v>0</v>
      </c>
      <c r="S3920" s="6" t="e">
        <f>-MIN(data!$B$5/(POWER(LN(I3920),2))*P3920/100, O3920)</f>
        <v>#NUM!</v>
      </c>
      <c r="T3920" s="6" t="e">
        <f>-S3920*L3920/100000</f>
        <v>#NUM!</v>
      </c>
      <c r="U3920" s="4">
        <f>N3920+Q3920</f>
        <v>10.8</v>
      </c>
      <c r="V3920" s="4" t="e">
        <f>P3920*I3920/100/R3920</f>
        <v>#DIV/0!</v>
      </c>
      <c r="W3920" s="4" t="e">
        <f>V3920*H3920</f>
        <v>#DIV/0!</v>
      </c>
      <c r="X3920" s="6" t="e">
        <f>O3920+S3920</f>
        <v>#NUM!</v>
      </c>
      <c r="Y3920" s="6" t="e">
        <f>P3920*I3920/100/T3920</f>
        <v>#NUM!</v>
      </c>
      <c r="Z3920" s="6" t="e">
        <f>Y3920*H3920</f>
        <v>#NUM!</v>
      </c>
      <c r="AB3920" s="1" t="e">
        <f t="shared" si="122"/>
        <v>#DIV/0!</v>
      </c>
      <c r="AC3920" s="1" t="e">
        <f t="shared" si="123"/>
        <v>#DIV/0!</v>
      </c>
    </row>
    <row r="3921" spans="4:29" x14ac:dyDescent="0.25">
      <c r="D3921" s="1">
        <v>2013</v>
      </c>
      <c r="E3921" s="1" t="s">
        <v>114</v>
      </c>
      <c r="F3921" s="2" t="s">
        <v>300</v>
      </c>
      <c r="G3921">
        <v>3</v>
      </c>
      <c r="H3921">
        <v>415593</v>
      </c>
      <c r="I3921" s="1">
        <v>1731.115</v>
      </c>
      <c r="J3921" s="1">
        <v>76</v>
      </c>
      <c r="K3921" s="1">
        <v>7600</v>
      </c>
      <c r="L3921" s="1">
        <v>7142.857</v>
      </c>
      <c r="M3921" s="3">
        <v>5</v>
      </c>
      <c r="N3921">
        <v>10</v>
      </c>
      <c r="O3921">
        <v>70</v>
      </c>
      <c r="P3921" s="1">
        <f>IF($A$3="Percentage of government revenue per capita",$B$3,0) + IF($A$3="Absolute extra revenue",AB3921,0) + IF($A$3="Absolute revenue per capita",AC3921,0)</f>
        <v>0</v>
      </c>
      <c r="Q3921" s="5">
        <f>-MIN(data!$B$4 / data!I4106 * data!P4106 / 100, data!N4106)</f>
        <v>0</v>
      </c>
      <c r="R3921" s="4">
        <f>-Q3921*K3921/1000</f>
        <v>0</v>
      </c>
      <c r="S3921" s="6">
        <f>-MIN(data!$B$5/(POWER(LN(I3921),2))*P3921/100, O3921)</f>
        <v>0</v>
      </c>
      <c r="T3921" s="6">
        <f>-S3921*L3921/100000</f>
        <v>0</v>
      </c>
      <c r="U3921" s="4">
        <f>N3921+Q3921</f>
        <v>10</v>
      </c>
      <c r="V3921" s="4" t="e">
        <f>P3921*I3921/100/R3921</f>
        <v>#DIV/0!</v>
      </c>
      <c r="W3921" s="4" t="e">
        <f>V3921*H3921</f>
        <v>#DIV/0!</v>
      </c>
      <c r="X3921" s="6">
        <f>O3921+S3921</f>
        <v>70</v>
      </c>
      <c r="Y3921" s="6" t="e">
        <f>P3921*I3921/100/T3921</f>
        <v>#DIV/0!</v>
      </c>
      <c r="Z3921" s="6" t="e">
        <f>Y3921*H3921</f>
        <v>#DIV/0!</v>
      </c>
      <c r="AB3921" s="1">
        <f t="shared" si="122"/>
        <v>0</v>
      </c>
      <c r="AC3921" s="1">
        <f t="shared" si="123"/>
        <v>0</v>
      </c>
    </row>
    <row r="3922" spans="4:29" x14ac:dyDescent="0.25">
      <c r="D3922" s="1">
        <v>2014</v>
      </c>
      <c r="E3922" s="1" t="s">
        <v>114</v>
      </c>
      <c r="F3922" s="2" t="s">
        <v>300</v>
      </c>
      <c r="G3922">
        <v>3</v>
      </c>
      <c r="H3922">
        <v>435015</v>
      </c>
      <c r="I3922" s="1">
        <v>1955.752</v>
      </c>
      <c r="J3922" s="1">
        <v>72</v>
      </c>
      <c r="K3922" s="1">
        <v>7741.9350000000004</v>
      </c>
      <c r="L3922" s="1">
        <v>7246.3770000000004</v>
      </c>
      <c r="M3922" s="3">
        <v>5</v>
      </c>
      <c r="N3922">
        <v>9.3000000000000007</v>
      </c>
      <c r="O3922">
        <v>69</v>
      </c>
      <c r="P3922" s="1">
        <f>IF($A$3="Percentage of government revenue per capita",$B$3,0) + IF($A$3="Absolute extra revenue",AB3922,0) + IF($A$3="Absolute revenue per capita",AC3922,0)</f>
        <v>0</v>
      </c>
      <c r="Q3922" s="5">
        <f>-MIN(data!$B$4 / data!I4107 * data!P4107 / 100, data!N4107)</f>
        <v>0</v>
      </c>
      <c r="R3922" s="4">
        <f>-Q3922*K3922/1000</f>
        <v>0</v>
      </c>
      <c r="S3922" s="6">
        <f>-MIN(data!$B$5/(POWER(LN(I3922),2))*P3922/100, O3922)</f>
        <v>0</v>
      </c>
      <c r="T3922" s="6">
        <f>-S3922*L3922/100000</f>
        <v>0</v>
      </c>
      <c r="U3922" s="4">
        <f>N3922+Q3922</f>
        <v>9.3000000000000007</v>
      </c>
      <c r="V3922" s="4" t="e">
        <f>P3922*I3922/100/R3922</f>
        <v>#DIV/0!</v>
      </c>
      <c r="W3922" s="4" t="e">
        <f>V3922*H3922</f>
        <v>#DIV/0!</v>
      </c>
      <c r="X3922" s="6">
        <f>O3922+S3922</f>
        <v>69</v>
      </c>
      <c r="Y3922" s="6" t="e">
        <f>P3922*I3922/100/T3922</f>
        <v>#DIV/0!</v>
      </c>
      <c r="Z3922" s="6" t="e">
        <f>Y3922*H3922</f>
        <v>#DIV/0!</v>
      </c>
      <c r="AB3922" s="1">
        <f t="shared" si="122"/>
        <v>0</v>
      </c>
      <c r="AC3922" s="1">
        <f t="shared" si="123"/>
        <v>0</v>
      </c>
    </row>
    <row r="3923" spans="4:29" x14ac:dyDescent="0.25">
      <c r="D3923" s="1">
        <v>2015</v>
      </c>
      <c r="E3923" s="1" t="s">
        <v>114</v>
      </c>
      <c r="F3923" s="2" t="s">
        <v>300</v>
      </c>
      <c r="G3923">
        <v>3</v>
      </c>
      <c r="H3923">
        <v>454915</v>
      </c>
      <c r="I3923" s="1">
        <v>1999.912</v>
      </c>
      <c r="J3923" s="1">
        <v>68</v>
      </c>
      <c r="K3923" s="1">
        <v>7727.2730000000001</v>
      </c>
      <c r="M3923" s="3">
        <v>5</v>
      </c>
      <c r="N3923">
        <v>8.8000000000000007</v>
      </c>
      <c r="O3923">
        <v>68</v>
      </c>
      <c r="P3923" s="1">
        <f>IF($A$3="Percentage of government revenue per capita",$B$3,0) + IF($A$3="Absolute extra revenue",AB3923,0) + IF($A$3="Absolute revenue per capita",AC3923,0)</f>
        <v>0</v>
      </c>
      <c r="Q3923" s="5">
        <f>-MIN(data!$B$4 / data!I4108 * data!P4108 / 100, data!N4108)</f>
        <v>0</v>
      </c>
      <c r="R3923" s="4">
        <f>-Q3923*K3923/1000</f>
        <v>0</v>
      </c>
      <c r="S3923" s="6">
        <f>-MIN(data!$B$5/(POWER(LN(I3923),2))*P3923/100, O3923)</f>
        <v>0</v>
      </c>
      <c r="T3923" s="6">
        <f>-S3923*L3923/100000</f>
        <v>0</v>
      </c>
      <c r="U3923" s="4">
        <f>N3923+Q3923</f>
        <v>8.8000000000000007</v>
      </c>
      <c r="V3923" s="4" t="e">
        <f>P3923*I3923/100/R3923</f>
        <v>#DIV/0!</v>
      </c>
      <c r="W3923" s="4" t="e">
        <f>V3923*H3923</f>
        <v>#DIV/0!</v>
      </c>
      <c r="X3923" s="6">
        <f>O3923+S3923</f>
        <v>68</v>
      </c>
      <c r="Y3923" s="6" t="e">
        <f>P3923*I3923/100/T3923</f>
        <v>#DIV/0!</v>
      </c>
      <c r="Z3923" s="6" t="e">
        <f>Y3923*H3923</f>
        <v>#DIV/0!</v>
      </c>
      <c r="AB3923" s="1">
        <f t="shared" si="122"/>
        <v>0</v>
      </c>
      <c r="AC3923" s="1">
        <f t="shared" si="123"/>
        <v>0</v>
      </c>
    </row>
    <row r="3924" spans="4:29" x14ac:dyDescent="0.25">
      <c r="D3924" s="1">
        <v>2016</v>
      </c>
      <c r="E3924" s="1" t="s">
        <v>114</v>
      </c>
      <c r="F3924" s="2" t="s">
        <v>300</v>
      </c>
      <c r="G3924">
        <v>3</v>
      </c>
      <c r="H3924">
        <v>475513</v>
      </c>
      <c r="I3924" s="1">
        <v>2163.6190000000001</v>
      </c>
      <c r="J3924" s="1">
        <v>65</v>
      </c>
      <c r="K3924" s="1">
        <v>7831.3249999999998</v>
      </c>
      <c r="M3924" s="3"/>
      <c r="N3924">
        <v>8.3000000000000007</v>
      </c>
      <c r="O3924"/>
      <c r="P3924" s="1">
        <f>IF($A$3="Percentage of government revenue per capita",$B$3,0) + IF($A$3="Absolute extra revenue",AB3924,0) + IF($A$3="Absolute revenue per capita",AC3924,0)</f>
        <v>0</v>
      </c>
      <c r="Q3924" s="5">
        <f>-MIN(data!$B$4 / data!I4109 * data!P4109 / 100, data!N4109)</f>
        <v>0</v>
      </c>
      <c r="R3924" s="4">
        <f>-Q3924*K3924/1000</f>
        <v>0</v>
      </c>
      <c r="S3924" s="6">
        <f>-MIN(data!$B$5/(POWER(LN(I3924),2))*P3924/100, O3924)</f>
        <v>0</v>
      </c>
      <c r="T3924" s="6">
        <f>-S3924*L3924/100000</f>
        <v>0</v>
      </c>
      <c r="U3924" s="4">
        <f>N3924+Q3924</f>
        <v>8.3000000000000007</v>
      </c>
      <c r="V3924" s="4" t="e">
        <f>P3924*I3924/100/R3924</f>
        <v>#DIV/0!</v>
      </c>
      <c r="W3924" s="4" t="e">
        <f>V3924*H3924</f>
        <v>#DIV/0!</v>
      </c>
      <c r="X3924" s="6">
        <f>O3924+S3924</f>
        <v>0</v>
      </c>
      <c r="Y3924" s="6" t="e">
        <f>P3924*I3924/100/T3924</f>
        <v>#DIV/0!</v>
      </c>
      <c r="Z3924" s="6" t="e">
        <f>Y3924*H3924</f>
        <v>#DIV/0!</v>
      </c>
      <c r="AB3924" s="1">
        <f t="shared" si="122"/>
        <v>0</v>
      </c>
      <c r="AC3924" s="1">
        <f t="shared" si="123"/>
        <v>0</v>
      </c>
    </row>
    <row r="3925" spans="4:29" x14ac:dyDescent="0.25">
      <c r="D3925" s="1">
        <v>1980</v>
      </c>
      <c r="E3925" s="1" t="s">
        <v>118</v>
      </c>
      <c r="F3925" s="2" t="s">
        <v>301</v>
      </c>
      <c r="G3925">
        <v>1</v>
      </c>
      <c r="H3925">
        <v>7090126</v>
      </c>
      <c r="I3925" s="1">
        <v>39.100549999999998</v>
      </c>
      <c r="J3925" s="1">
        <v>109058</v>
      </c>
      <c r="K3925" s="1">
        <v>335873.1</v>
      </c>
      <c r="M3925" s="3"/>
      <c r="N3925">
        <v>324.7</v>
      </c>
      <c r="O3925"/>
      <c r="P3925" s="1">
        <f>IF($A$3="Percentage of government revenue per capita",$B$3,0) + IF($A$3="Absolute extra revenue",AB3925,0) + IF($A$3="Absolute revenue per capita",AC3925,0)</f>
        <v>0</v>
      </c>
      <c r="Q3925" s="5" t="e">
        <f>-MIN(data!$B$4 / data!I4221 * data!P4221 / 100, data!N4221)</f>
        <v>#DIV/0!</v>
      </c>
      <c r="R3925" s="4" t="e">
        <f>-Q3925*K3925/1000</f>
        <v>#DIV/0!</v>
      </c>
      <c r="S3925" s="6">
        <f>-MIN(data!$B$5/(POWER(LN(I3925),2))*P3925/100, O3925)</f>
        <v>0</v>
      </c>
      <c r="T3925" s="6">
        <f>-S3925*L3925/100000</f>
        <v>0</v>
      </c>
      <c r="U3925" s="4" t="e">
        <f>N3925+Q3925</f>
        <v>#DIV/0!</v>
      </c>
      <c r="V3925" s="4" t="e">
        <f>P3925*I3925/100/R3925</f>
        <v>#DIV/0!</v>
      </c>
      <c r="W3925" s="4" t="e">
        <f>V3925*H3925</f>
        <v>#DIV/0!</v>
      </c>
      <c r="X3925" s="6">
        <f>O3925+S3925</f>
        <v>0</v>
      </c>
      <c r="Y3925" s="6" t="e">
        <f>P3925*I3925/100/T3925</f>
        <v>#DIV/0!</v>
      </c>
      <c r="Z3925" s="6" t="e">
        <f>Y3925*H3925</f>
        <v>#DIV/0!</v>
      </c>
      <c r="AB3925" s="1">
        <f t="shared" si="122"/>
        <v>0</v>
      </c>
      <c r="AC3925" s="1">
        <f t="shared" si="123"/>
        <v>0</v>
      </c>
    </row>
    <row r="3926" spans="4:29" x14ac:dyDescent="0.25">
      <c r="D3926" s="1">
        <v>1981</v>
      </c>
      <c r="E3926" s="1" t="s">
        <v>118</v>
      </c>
      <c r="F3926" s="2" t="s">
        <v>301</v>
      </c>
      <c r="G3926">
        <v>1</v>
      </c>
      <c r="H3926">
        <v>7234728</v>
      </c>
      <c r="I3926" s="1">
        <v>43.125160000000001</v>
      </c>
      <c r="J3926" s="1">
        <v>108220</v>
      </c>
      <c r="K3926" s="1">
        <v>341603.5</v>
      </c>
      <c r="M3926" s="3"/>
      <c r="N3926">
        <v>316.8</v>
      </c>
      <c r="O3926"/>
      <c r="P3926" s="1">
        <f>IF($A$3="Percentage of government revenue per capita",$B$3,0) + IF($A$3="Absolute extra revenue",AB3926,0) + IF($A$3="Absolute revenue per capita",AC3926,0)</f>
        <v>0</v>
      </c>
      <c r="Q3926" s="5" t="e">
        <f>-MIN(data!$B$4 / data!I4222 * data!P4222 / 100, data!N4222)</f>
        <v>#DIV/0!</v>
      </c>
      <c r="R3926" s="4" t="e">
        <f>-Q3926*K3926/1000</f>
        <v>#DIV/0!</v>
      </c>
      <c r="S3926" s="6">
        <f>-MIN(data!$B$5/(POWER(LN(I3926),2))*P3926/100, O3926)</f>
        <v>0</v>
      </c>
      <c r="T3926" s="6">
        <f>-S3926*L3926/100000</f>
        <v>0</v>
      </c>
      <c r="U3926" s="4" t="e">
        <f>N3926+Q3926</f>
        <v>#DIV/0!</v>
      </c>
      <c r="V3926" s="4" t="e">
        <f>P3926*I3926/100/R3926</f>
        <v>#DIV/0!</v>
      </c>
      <c r="W3926" s="4" t="e">
        <f>V3926*H3926</f>
        <v>#DIV/0!</v>
      </c>
      <c r="X3926" s="6">
        <f>O3926+S3926</f>
        <v>0</v>
      </c>
      <c r="Y3926" s="6" t="e">
        <f>P3926*I3926/100/T3926</f>
        <v>#DIV/0!</v>
      </c>
      <c r="Z3926" s="6" t="e">
        <f>Y3926*H3926</f>
        <v>#DIV/0!</v>
      </c>
      <c r="AB3926" s="1">
        <f t="shared" si="122"/>
        <v>0</v>
      </c>
      <c r="AC3926" s="1">
        <f t="shared" si="123"/>
        <v>0</v>
      </c>
    </row>
    <row r="3927" spans="4:29" x14ac:dyDescent="0.25">
      <c r="D3927" s="1">
        <v>1982</v>
      </c>
      <c r="E3927" s="1" t="s">
        <v>118</v>
      </c>
      <c r="F3927" s="2" t="s">
        <v>301</v>
      </c>
      <c r="G3927">
        <v>1</v>
      </c>
      <c r="H3927">
        <v>7388668</v>
      </c>
      <c r="I3927" s="1">
        <v>42.339979999999997</v>
      </c>
      <c r="J3927" s="1">
        <v>107194</v>
      </c>
      <c r="K3927" s="1">
        <v>347243.3</v>
      </c>
      <c r="M3927" s="3"/>
      <c r="N3927">
        <v>308.7</v>
      </c>
      <c r="O3927"/>
      <c r="P3927" s="1">
        <f>IF($A$3="Percentage of government revenue per capita",$B$3,0) + IF($A$3="Absolute extra revenue",AB3927,0) + IF($A$3="Absolute revenue per capita",AC3927,0)</f>
        <v>0</v>
      </c>
      <c r="Q3927" s="5" t="e">
        <f>-MIN(data!$B$4 / data!I4223 * data!P4223 / 100, data!N4223)</f>
        <v>#DIV/0!</v>
      </c>
      <c r="R3927" s="4" t="e">
        <f>-Q3927*K3927/1000</f>
        <v>#DIV/0!</v>
      </c>
      <c r="S3927" s="6">
        <f>-MIN(data!$B$5/(POWER(LN(I3927),2))*P3927/100, O3927)</f>
        <v>0</v>
      </c>
      <c r="T3927" s="6">
        <f>-S3927*L3927/100000</f>
        <v>0</v>
      </c>
      <c r="U3927" s="4" t="e">
        <f>N3927+Q3927</f>
        <v>#DIV/0!</v>
      </c>
      <c r="V3927" s="4" t="e">
        <f>P3927*I3927/100/R3927</f>
        <v>#DIV/0!</v>
      </c>
      <c r="W3927" s="4" t="e">
        <f>V3927*H3927</f>
        <v>#DIV/0!</v>
      </c>
      <c r="X3927" s="6">
        <f>O3927+S3927</f>
        <v>0</v>
      </c>
      <c r="Y3927" s="6" t="e">
        <f>P3927*I3927/100/T3927</f>
        <v>#DIV/0!</v>
      </c>
      <c r="Z3927" s="6" t="e">
        <f>Y3927*H3927</f>
        <v>#DIV/0!</v>
      </c>
      <c r="AB3927" s="1">
        <f t="shared" si="122"/>
        <v>0</v>
      </c>
      <c r="AC3927" s="1">
        <f t="shared" si="123"/>
        <v>0</v>
      </c>
    </row>
    <row r="3928" spans="4:29" x14ac:dyDescent="0.25">
      <c r="D3928" s="1">
        <v>1983</v>
      </c>
      <c r="E3928" s="1" t="s">
        <v>118</v>
      </c>
      <c r="F3928" s="2" t="s">
        <v>301</v>
      </c>
      <c r="G3928">
        <v>1</v>
      </c>
      <c r="H3928">
        <v>7545166</v>
      </c>
      <c r="I3928" s="1">
        <v>40.204509999999999</v>
      </c>
      <c r="J3928" s="1">
        <v>106021</v>
      </c>
      <c r="K3928" s="1">
        <v>352932.8</v>
      </c>
      <c r="M3928" s="3"/>
      <c r="N3928">
        <v>300.39999999999998</v>
      </c>
      <c r="O3928"/>
      <c r="P3928" s="1">
        <f>IF($A$3="Percentage of government revenue per capita",$B$3,0) + IF($A$3="Absolute extra revenue",AB3928,0) + IF($A$3="Absolute revenue per capita",AC3928,0)</f>
        <v>0</v>
      </c>
      <c r="Q3928" s="5" t="e">
        <f>-MIN(data!$B$4 / data!I4224 * data!P4224 / 100, data!N4224)</f>
        <v>#DIV/0!</v>
      </c>
      <c r="R3928" s="4" t="e">
        <f>-Q3928*K3928/1000</f>
        <v>#DIV/0!</v>
      </c>
      <c r="S3928" s="6">
        <f>-MIN(data!$B$5/(POWER(LN(I3928),2))*P3928/100, O3928)</f>
        <v>0</v>
      </c>
      <c r="T3928" s="6">
        <f>-S3928*L3928/100000</f>
        <v>0</v>
      </c>
      <c r="U3928" s="4" t="e">
        <f>N3928+Q3928</f>
        <v>#DIV/0!</v>
      </c>
      <c r="V3928" s="4" t="e">
        <f>P3928*I3928/100/R3928</f>
        <v>#DIV/0!</v>
      </c>
      <c r="W3928" s="4" t="e">
        <f>V3928*H3928</f>
        <v>#DIV/0!</v>
      </c>
      <c r="X3928" s="6">
        <f>O3928+S3928</f>
        <v>0</v>
      </c>
      <c r="Y3928" s="6" t="e">
        <f>P3928*I3928/100/T3928</f>
        <v>#DIV/0!</v>
      </c>
      <c r="Z3928" s="6" t="e">
        <f>Y3928*H3928</f>
        <v>#DIV/0!</v>
      </c>
      <c r="AB3928" s="1">
        <f t="shared" si="122"/>
        <v>0</v>
      </c>
      <c r="AC3928" s="1">
        <f t="shared" si="123"/>
        <v>0</v>
      </c>
    </row>
    <row r="3929" spans="4:29" x14ac:dyDescent="0.25">
      <c r="D3929" s="1">
        <v>1984</v>
      </c>
      <c r="E3929" s="1" t="s">
        <v>118</v>
      </c>
      <c r="F3929" s="2" t="s">
        <v>301</v>
      </c>
      <c r="G3929">
        <v>1</v>
      </c>
      <c r="H3929">
        <v>7694855</v>
      </c>
      <c r="I3929" s="1">
        <v>39.348610000000001</v>
      </c>
      <c r="J3929" s="1">
        <v>104855</v>
      </c>
      <c r="K3929" s="1">
        <v>358478.6</v>
      </c>
      <c r="M3929" s="3"/>
      <c r="N3929">
        <v>292.5</v>
      </c>
      <c r="O3929"/>
      <c r="P3929" s="1">
        <f>IF($A$3="Percentage of government revenue per capita",$B$3,0) + IF($A$3="Absolute extra revenue",AB3929,0) + IF($A$3="Absolute revenue per capita",AC3929,0)</f>
        <v>0</v>
      </c>
      <c r="Q3929" s="5" t="e">
        <f>-MIN(data!$B$4 / data!I4225 * data!P4225 / 100, data!N4225)</f>
        <v>#DIV/0!</v>
      </c>
      <c r="R3929" s="4" t="e">
        <f>-Q3929*K3929/1000</f>
        <v>#DIV/0!</v>
      </c>
      <c r="S3929" s="6">
        <f>-MIN(data!$B$5/(POWER(LN(I3929),2))*P3929/100, O3929)</f>
        <v>0</v>
      </c>
      <c r="T3929" s="6">
        <f>-S3929*L3929/100000</f>
        <v>0</v>
      </c>
      <c r="U3929" s="4" t="e">
        <f>N3929+Q3929</f>
        <v>#DIV/0!</v>
      </c>
      <c r="V3929" s="4" t="e">
        <f>P3929*I3929/100/R3929</f>
        <v>#DIV/0!</v>
      </c>
      <c r="W3929" s="4" t="e">
        <f>V3929*H3929</f>
        <v>#DIV/0!</v>
      </c>
      <c r="X3929" s="6">
        <f>O3929+S3929</f>
        <v>0</v>
      </c>
      <c r="Y3929" s="6" t="e">
        <f>P3929*I3929/100/T3929</f>
        <v>#DIV/0!</v>
      </c>
      <c r="Z3929" s="6" t="e">
        <f>Y3929*H3929</f>
        <v>#DIV/0!</v>
      </c>
      <c r="AB3929" s="1">
        <f t="shared" si="122"/>
        <v>0</v>
      </c>
      <c r="AC3929" s="1">
        <f t="shared" si="123"/>
        <v>0</v>
      </c>
    </row>
    <row r="3930" spans="4:29" x14ac:dyDescent="0.25">
      <c r="D3930" s="1">
        <v>1985</v>
      </c>
      <c r="E3930" s="1" t="s">
        <v>118</v>
      </c>
      <c r="F3930" s="2" t="s">
        <v>301</v>
      </c>
      <c r="G3930">
        <v>1</v>
      </c>
      <c r="H3930">
        <v>7831889</v>
      </c>
      <c r="I3930" s="1">
        <v>51.525289999999998</v>
      </c>
      <c r="J3930" s="1">
        <v>103779</v>
      </c>
      <c r="K3930" s="1">
        <v>364264.7</v>
      </c>
      <c r="M3930" s="3"/>
      <c r="N3930">
        <v>284.89999999999998</v>
      </c>
      <c r="O3930"/>
      <c r="P3930" s="1">
        <f>IF($A$3="Percentage of government revenue per capita",$B$3,0) + IF($A$3="Absolute extra revenue",AB3930,0) + IF($A$3="Absolute revenue per capita",AC3930,0)</f>
        <v>0</v>
      </c>
      <c r="Q3930" s="5" t="e">
        <f>-MIN(data!$B$4 / data!I4226 * data!P4226 / 100, data!N4226)</f>
        <v>#DIV/0!</v>
      </c>
      <c r="R3930" s="4" t="e">
        <f>-Q3930*K3930/1000</f>
        <v>#DIV/0!</v>
      </c>
      <c r="S3930" s="6">
        <f>-MIN(data!$B$5/(POWER(LN(I3930),2))*P3930/100, O3930)</f>
        <v>0</v>
      </c>
      <c r="T3930" s="6">
        <f>-S3930*L3930/100000</f>
        <v>0</v>
      </c>
      <c r="U3930" s="4" t="e">
        <f>N3930+Q3930</f>
        <v>#DIV/0!</v>
      </c>
      <c r="V3930" s="4" t="e">
        <f>P3930*I3930/100/R3930</f>
        <v>#DIV/0!</v>
      </c>
      <c r="W3930" s="4" t="e">
        <f>V3930*H3930</f>
        <v>#DIV/0!</v>
      </c>
      <c r="X3930" s="6">
        <f>O3930+S3930</f>
        <v>0</v>
      </c>
      <c r="Y3930" s="6" t="e">
        <f>P3930*I3930/100/T3930</f>
        <v>#DIV/0!</v>
      </c>
      <c r="Z3930" s="6" t="e">
        <f>Y3930*H3930</f>
        <v>#DIV/0!</v>
      </c>
      <c r="AB3930" s="1">
        <f t="shared" si="122"/>
        <v>0</v>
      </c>
      <c r="AC3930" s="1">
        <f t="shared" si="123"/>
        <v>0</v>
      </c>
    </row>
    <row r="3931" spans="4:29" x14ac:dyDescent="0.25">
      <c r="D3931" s="1">
        <v>1986</v>
      </c>
      <c r="E3931" s="1" t="s">
        <v>118</v>
      </c>
      <c r="F3931" s="2" t="s">
        <v>301</v>
      </c>
      <c r="G3931">
        <v>1</v>
      </c>
      <c r="H3931">
        <v>7952865</v>
      </c>
      <c r="I3931" s="1">
        <v>64.711460000000002</v>
      </c>
      <c r="J3931" s="1">
        <v>102789</v>
      </c>
      <c r="K3931" s="1">
        <v>370010.8</v>
      </c>
      <c r="M3931" s="3"/>
      <c r="N3931">
        <v>277.8</v>
      </c>
      <c r="O3931"/>
      <c r="P3931" s="1">
        <f>IF($A$3="Percentage of government revenue per capita",$B$3,0) + IF($A$3="Absolute extra revenue",AB3931,0) + IF($A$3="Absolute revenue per capita",AC3931,0)</f>
        <v>0</v>
      </c>
      <c r="Q3931" s="5">
        <f>-MIN(data!$B$4 / data!I4227 * data!P4227 / 100, data!N4227)</f>
        <v>0</v>
      </c>
      <c r="R3931" s="4">
        <f>-Q3931*K3931/1000</f>
        <v>0</v>
      </c>
      <c r="S3931" s="6">
        <f>-MIN(data!$B$5/(POWER(LN(I3931),2))*P3931/100, O3931)</f>
        <v>0</v>
      </c>
      <c r="T3931" s="6">
        <f>-S3931*L3931/100000</f>
        <v>0</v>
      </c>
      <c r="U3931" s="4">
        <f>N3931+Q3931</f>
        <v>277.8</v>
      </c>
      <c r="V3931" s="4" t="e">
        <f>P3931*I3931/100/R3931</f>
        <v>#DIV/0!</v>
      </c>
      <c r="W3931" s="4" t="e">
        <f>V3931*H3931</f>
        <v>#DIV/0!</v>
      </c>
      <c r="X3931" s="6">
        <f>O3931+S3931</f>
        <v>0</v>
      </c>
      <c r="Y3931" s="6" t="e">
        <f>P3931*I3931/100/T3931</f>
        <v>#DIV/0!</v>
      </c>
      <c r="Z3931" s="6" t="e">
        <f>Y3931*H3931</f>
        <v>#DIV/0!</v>
      </c>
      <c r="AB3931" s="1">
        <f t="shared" si="122"/>
        <v>0</v>
      </c>
      <c r="AC3931" s="1">
        <f t="shared" si="123"/>
        <v>0</v>
      </c>
    </row>
    <row r="3932" spans="4:29" x14ac:dyDescent="0.25">
      <c r="D3932" s="1">
        <v>1987</v>
      </c>
      <c r="E3932" s="1" t="s">
        <v>118</v>
      </c>
      <c r="F3932" s="2" t="s">
        <v>301</v>
      </c>
      <c r="G3932">
        <v>1</v>
      </c>
      <c r="H3932">
        <v>8062219</v>
      </c>
      <c r="I3932" s="1">
        <v>59.575539999999997</v>
      </c>
      <c r="J3932" s="1">
        <v>101993</v>
      </c>
      <c r="K3932" s="1">
        <v>376219.1</v>
      </c>
      <c r="M3932" s="3"/>
      <c r="N3932">
        <v>271.10000000000002</v>
      </c>
      <c r="O3932"/>
      <c r="P3932" s="1">
        <f>IF($A$3="Percentage of government revenue per capita",$B$3,0) + IF($A$3="Absolute extra revenue",AB3932,0) + IF($A$3="Absolute revenue per capita",AC3932,0)</f>
        <v>0</v>
      </c>
      <c r="Q3932" s="5">
        <f>-MIN(data!$B$4 / data!I4228 * data!P4228 / 100, data!N4228)</f>
        <v>0</v>
      </c>
      <c r="R3932" s="4">
        <f>-Q3932*K3932/1000</f>
        <v>0</v>
      </c>
      <c r="S3932" s="6">
        <f>-MIN(data!$B$5/(POWER(LN(I3932),2))*P3932/100, O3932)</f>
        <v>0</v>
      </c>
      <c r="T3932" s="6">
        <f>-S3932*L3932/100000</f>
        <v>0</v>
      </c>
      <c r="U3932" s="4">
        <f>N3932+Q3932</f>
        <v>271.10000000000002</v>
      </c>
      <c r="V3932" s="4" t="e">
        <f>P3932*I3932/100/R3932</f>
        <v>#DIV/0!</v>
      </c>
      <c r="W3932" s="4" t="e">
        <f>V3932*H3932</f>
        <v>#DIV/0!</v>
      </c>
      <c r="X3932" s="6">
        <f>O3932+S3932</f>
        <v>0</v>
      </c>
      <c r="Y3932" s="6" t="e">
        <f>P3932*I3932/100/T3932</f>
        <v>#DIV/0!</v>
      </c>
      <c r="Z3932" s="6" t="e">
        <f>Y3932*H3932</f>
        <v>#DIV/0!</v>
      </c>
      <c r="AB3932" s="1">
        <f t="shared" si="122"/>
        <v>0</v>
      </c>
      <c r="AC3932" s="1">
        <f t="shared" si="123"/>
        <v>0</v>
      </c>
    </row>
    <row r="3933" spans="4:29" x14ac:dyDescent="0.25">
      <c r="D3933" s="1">
        <v>1988</v>
      </c>
      <c r="E3933" s="1" t="s">
        <v>118</v>
      </c>
      <c r="F3933" s="2" t="s">
        <v>301</v>
      </c>
      <c r="G3933">
        <v>1</v>
      </c>
      <c r="H3933">
        <v>8171522</v>
      </c>
      <c r="I3933" s="1">
        <v>60.913440000000001</v>
      </c>
      <c r="J3933" s="1">
        <v>101423</v>
      </c>
      <c r="K3933" s="1">
        <v>382583.9</v>
      </c>
      <c r="M3933" s="3"/>
      <c r="N3933">
        <v>265.10000000000002</v>
      </c>
      <c r="O3933"/>
      <c r="P3933" s="1">
        <f>IF($A$3="Percentage of government revenue per capita",$B$3,0) + IF($A$3="Absolute extra revenue",AB3933,0) + IF($A$3="Absolute revenue per capita",AC3933,0)</f>
        <v>0</v>
      </c>
      <c r="Q3933" s="5">
        <f>-MIN(data!$B$4 / data!I4229 * data!P4229 / 100, data!N4229)</f>
        <v>0</v>
      </c>
      <c r="R3933" s="4">
        <f>-Q3933*K3933/1000</f>
        <v>0</v>
      </c>
      <c r="S3933" s="6">
        <f>-MIN(data!$B$5/(POWER(LN(I3933),2))*P3933/100, O3933)</f>
        <v>0</v>
      </c>
      <c r="T3933" s="6">
        <f>-S3933*L3933/100000</f>
        <v>0</v>
      </c>
      <c r="U3933" s="4">
        <f>N3933+Q3933</f>
        <v>265.10000000000002</v>
      </c>
      <c r="V3933" s="4" t="e">
        <f>P3933*I3933/100/R3933</f>
        <v>#DIV/0!</v>
      </c>
      <c r="W3933" s="4" t="e">
        <f>V3933*H3933</f>
        <v>#DIV/0!</v>
      </c>
      <c r="X3933" s="6">
        <f>O3933+S3933</f>
        <v>0</v>
      </c>
      <c r="Y3933" s="6" t="e">
        <f>P3933*I3933/100/T3933</f>
        <v>#DIV/0!</v>
      </c>
      <c r="Z3933" s="6" t="e">
        <f>Y3933*H3933</f>
        <v>#DIV/0!</v>
      </c>
      <c r="AB3933" s="1">
        <f t="shared" si="122"/>
        <v>0</v>
      </c>
      <c r="AC3933" s="1">
        <f t="shared" si="123"/>
        <v>0</v>
      </c>
    </row>
    <row r="3934" spans="4:29" x14ac:dyDescent="0.25">
      <c r="D3934" s="1">
        <v>1989</v>
      </c>
      <c r="E3934" s="1" t="s">
        <v>118</v>
      </c>
      <c r="F3934" s="2" t="s">
        <v>301</v>
      </c>
      <c r="G3934">
        <v>1</v>
      </c>
      <c r="H3934">
        <v>8296915</v>
      </c>
      <c r="I3934" s="1">
        <v>71.715190000000007</v>
      </c>
      <c r="J3934" s="1">
        <v>101021</v>
      </c>
      <c r="K3934" s="1">
        <v>389591.2</v>
      </c>
      <c r="M3934" s="3"/>
      <c r="N3934">
        <v>259.3</v>
      </c>
      <c r="O3934"/>
      <c r="P3934" s="1">
        <f>IF($A$3="Percentage of government revenue per capita",$B$3,0) + IF($A$3="Absolute extra revenue",AB3934,0) + IF($A$3="Absolute revenue per capita",AC3934,0)</f>
        <v>0</v>
      </c>
      <c r="Q3934" s="5">
        <f>-MIN(data!$B$4 / data!I4230 * data!P4230 / 100, data!N4230)</f>
        <v>0</v>
      </c>
      <c r="R3934" s="4">
        <f>-Q3934*K3934/1000</f>
        <v>0</v>
      </c>
      <c r="S3934" s="6">
        <f>-MIN(data!$B$5/(POWER(LN(I3934),2))*P3934/100, O3934)</f>
        <v>0</v>
      </c>
      <c r="T3934" s="6">
        <f>-S3934*L3934/100000</f>
        <v>0</v>
      </c>
      <c r="U3934" s="4">
        <f>N3934+Q3934</f>
        <v>259.3</v>
      </c>
      <c r="V3934" s="4" t="e">
        <f>P3934*I3934/100/R3934</f>
        <v>#DIV/0!</v>
      </c>
      <c r="W3934" s="4" t="e">
        <f>V3934*H3934</f>
        <v>#DIV/0!</v>
      </c>
      <c r="X3934" s="6">
        <f>O3934+S3934</f>
        <v>0</v>
      </c>
      <c r="Y3934" s="6" t="e">
        <f>P3934*I3934/100/T3934</f>
        <v>#DIV/0!</v>
      </c>
      <c r="Z3934" s="6" t="e">
        <f>Y3934*H3934</f>
        <v>#DIV/0!</v>
      </c>
      <c r="AB3934" s="1">
        <f t="shared" si="122"/>
        <v>0</v>
      </c>
      <c r="AC3934" s="1">
        <f t="shared" si="123"/>
        <v>0</v>
      </c>
    </row>
    <row r="3935" spans="4:29" x14ac:dyDescent="0.25">
      <c r="D3935" s="1">
        <v>1990</v>
      </c>
      <c r="E3935" s="1" t="s">
        <v>118</v>
      </c>
      <c r="F3935" s="2" t="s">
        <v>301</v>
      </c>
      <c r="G3935">
        <v>1</v>
      </c>
      <c r="H3935">
        <v>8449913</v>
      </c>
      <c r="I3935" s="1">
        <v>63.785110000000003</v>
      </c>
      <c r="J3935" s="1">
        <v>100871</v>
      </c>
      <c r="K3935" s="1">
        <v>397129.9</v>
      </c>
      <c r="L3935" s="1">
        <v>415841.6</v>
      </c>
      <c r="M3935" s="3">
        <v>4200</v>
      </c>
      <c r="N3935">
        <v>254</v>
      </c>
      <c r="O3935">
        <v>1010</v>
      </c>
      <c r="P3935" s="1">
        <f>IF($A$3="Percentage of government revenue per capita",$B$3,0) + IF($A$3="Absolute extra revenue",AB3935,0) + IF($A$3="Absolute revenue per capita",AC3935,0)</f>
        <v>0</v>
      </c>
      <c r="Q3935" s="5">
        <f>-MIN(data!$B$4 / data!I4231 * data!P4231 / 100, data!N4231)</f>
        <v>0</v>
      </c>
      <c r="R3935" s="4">
        <f>-Q3935*K3935/1000</f>
        <v>0</v>
      </c>
      <c r="S3935" s="6">
        <f>-MIN(data!$B$5/(POWER(LN(I3935),2))*P3935/100, O3935)</f>
        <v>0</v>
      </c>
      <c r="T3935" s="6">
        <f>-S3935*L3935/100000</f>
        <v>0</v>
      </c>
      <c r="U3935" s="4">
        <f>N3935+Q3935</f>
        <v>254</v>
      </c>
      <c r="V3935" s="4" t="e">
        <f>P3935*I3935/100/R3935</f>
        <v>#DIV/0!</v>
      </c>
      <c r="W3935" s="4" t="e">
        <f>V3935*H3935</f>
        <v>#DIV/0!</v>
      </c>
      <c r="X3935" s="6">
        <f>O3935+S3935</f>
        <v>1010</v>
      </c>
      <c r="Y3935" s="6" t="e">
        <f>P3935*I3935/100/T3935</f>
        <v>#DIV/0!</v>
      </c>
      <c r="Z3935" s="6" t="e">
        <f>Y3935*H3935</f>
        <v>#DIV/0!</v>
      </c>
      <c r="AB3935" s="1">
        <f t="shared" si="122"/>
        <v>0</v>
      </c>
      <c r="AC3935" s="1">
        <f t="shared" si="123"/>
        <v>0</v>
      </c>
    </row>
    <row r="3936" spans="4:29" x14ac:dyDescent="0.25">
      <c r="D3936" s="1">
        <v>1991</v>
      </c>
      <c r="E3936" s="1" t="s">
        <v>118</v>
      </c>
      <c r="F3936" s="2" t="s">
        <v>301</v>
      </c>
      <c r="G3936">
        <v>1</v>
      </c>
      <c r="H3936">
        <v>8635527</v>
      </c>
      <c r="I3936" s="1">
        <v>62.575229999999998</v>
      </c>
      <c r="J3936" s="1">
        <v>101141</v>
      </c>
      <c r="K3936" s="1">
        <v>405374.7</v>
      </c>
      <c r="L3936" s="1">
        <v>433031.2</v>
      </c>
      <c r="M3936" s="3">
        <v>4200</v>
      </c>
      <c r="N3936">
        <v>249.5</v>
      </c>
      <c r="O3936">
        <v>993</v>
      </c>
      <c r="P3936" s="1">
        <f>IF($A$3="Percentage of government revenue per capita",$B$3,0) + IF($A$3="Absolute extra revenue",AB3936,0) + IF($A$3="Absolute revenue per capita",AC3936,0)</f>
        <v>0</v>
      </c>
      <c r="Q3936" s="5">
        <f>-MIN(data!$B$4 / data!I4232 * data!P4232 / 100, data!N4232)</f>
        <v>0</v>
      </c>
      <c r="R3936" s="4">
        <f>-Q3936*K3936/1000</f>
        <v>0</v>
      </c>
      <c r="S3936" s="6">
        <f>-MIN(data!$B$5/(POWER(LN(I3936),2))*P3936/100, O3936)</f>
        <v>0</v>
      </c>
      <c r="T3936" s="6">
        <f>-S3936*L3936/100000</f>
        <v>0</v>
      </c>
      <c r="U3936" s="4">
        <f>N3936+Q3936</f>
        <v>249.5</v>
      </c>
      <c r="V3936" s="4" t="e">
        <f>P3936*I3936/100/R3936</f>
        <v>#DIV/0!</v>
      </c>
      <c r="W3936" s="4" t="e">
        <f>V3936*H3936</f>
        <v>#DIV/0!</v>
      </c>
      <c r="X3936" s="6">
        <f>O3936+S3936</f>
        <v>993</v>
      </c>
      <c r="Y3936" s="6" t="e">
        <f>P3936*I3936/100/T3936</f>
        <v>#DIV/0!</v>
      </c>
      <c r="Z3936" s="6" t="e">
        <f>Y3936*H3936</f>
        <v>#DIV/0!</v>
      </c>
      <c r="AB3936" s="1">
        <f t="shared" si="122"/>
        <v>0</v>
      </c>
      <c r="AC3936" s="1">
        <f t="shared" si="123"/>
        <v>0</v>
      </c>
    </row>
    <row r="3937" spans="4:29" x14ac:dyDescent="0.25">
      <c r="D3937" s="1">
        <v>1992</v>
      </c>
      <c r="E3937" s="1" t="s">
        <v>118</v>
      </c>
      <c r="F3937" s="2" t="s">
        <v>301</v>
      </c>
      <c r="G3937">
        <v>1</v>
      </c>
      <c r="H3937">
        <v>8850334</v>
      </c>
      <c r="I3937" s="1">
        <v>56.30348</v>
      </c>
      <c r="J3937" s="1">
        <v>101916</v>
      </c>
      <c r="K3937" s="1">
        <v>414292.7</v>
      </c>
      <c r="L3937" s="1">
        <v>436548.2</v>
      </c>
      <c r="M3937" s="3">
        <v>4300</v>
      </c>
      <c r="N3937">
        <v>246</v>
      </c>
      <c r="O3937">
        <v>985</v>
      </c>
      <c r="P3937" s="1">
        <f>IF($A$3="Percentage of government revenue per capita",$B$3,0) + IF($A$3="Absolute extra revenue",AB3937,0) + IF($A$3="Absolute revenue per capita",AC3937,0)</f>
        <v>0</v>
      </c>
      <c r="Q3937" s="5">
        <f>-MIN(data!$B$4 / data!I4233 * data!P4233 / 100, data!N4233)</f>
        <v>0</v>
      </c>
      <c r="R3937" s="4">
        <f>-Q3937*K3937/1000</f>
        <v>0</v>
      </c>
      <c r="S3937" s="6">
        <f>-MIN(data!$B$5/(POWER(LN(I3937),2))*P3937/100, O3937)</f>
        <v>0</v>
      </c>
      <c r="T3937" s="6">
        <f>-S3937*L3937/100000</f>
        <v>0</v>
      </c>
      <c r="U3937" s="4">
        <f>N3937+Q3937</f>
        <v>246</v>
      </c>
      <c r="V3937" s="4" t="e">
        <f>P3937*I3937/100/R3937</f>
        <v>#DIV/0!</v>
      </c>
      <c r="W3937" s="4" t="e">
        <f>V3937*H3937</f>
        <v>#DIV/0!</v>
      </c>
      <c r="X3937" s="6">
        <f>O3937+S3937</f>
        <v>985</v>
      </c>
      <c r="Y3937" s="6" t="e">
        <f>P3937*I3937/100/T3937</f>
        <v>#DIV/0!</v>
      </c>
      <c r="Z3937" s="6" t="e">
        <f>Y3937*H3937</f>
        <v>#DIV/0!</v>
      </c>
      <c r="AB3937" s="1">
        <f t="shared" si="122"/>
        <v>0</v>
      </c>
      <c r="AC3937" s="1">
        <f t="shared" si="123"/>
        <v>0</v>
      </c>
    </row>
    <row r="3938" spans="4:29" x14ac:dyDescent="0.25">
      <c r="D3938" s="1">
        <v>1993</v>
      </c>
      <c r="E3938" s="1" t="s">
        <v>118</v>
      </c>
      <c r="F3938" s="2" t="s">
        <v>301</v>
      </c>
      <c r="G3938">
        <v>1</v>
      </c>
      <c r="H3938">
        <v>9087176</v>
      </c>
      <c r="I3938" s="1">
        <v>55.074829999999999</v>
      </c>
      <c r="J3938" s="1">
        <v>103130</v>
      </c>
      <c r="K3938" s="1">
        <v>423705.8</v>
      </c>
      <c r="L3938" s="1">
        <v>444674.3</v>
      </c>
      <c r="M3938" s="3">
        <v>4300</v>
      </c>
      <c r="N3938">
        <v>243.4</v>
      </c>
      <c r="O3938">
        <v>967</v>
      </c>
      <c r="P3938" s="1">
        <f>IF($A$3="Percentage of government revenue per capita",$B$3,0) + IF($A$3="Absolute extra revenue",AB3938,0) + IF($A$3="Absolute revenue per capita",AC3938,0)</f>
        <v>0</v>
      </c>
      <c r="Q3938" s="5">
        <f>-MIN(data!$B$4 / data!I4234 * data!P4234 / 100, data!N4234)</f>
        <v>0</v>
      </c>
      <c r="R3938" s="4">
        <f>-Q3938*K3938/1000</f>
        <v>0</v>
      </c>
      <c r="S3938" s="6">
        <f>-MIN(data!$B$5/(POWER(LN(I3938),2))*P3938/100, O3938)</f>
        <v>0</v>
      </c>
      <c r="T3938" s="6">
        <f>-S3938*L3938/100000</f>
        <v>0</v>
      </c>
      <c r="U3938" s="4">
        <f>N3938+Q3938</f>
        <v>243.4</v>
      </c>
      <c r="V3938" s="4" t="e">
        <f>P3938*I3938/100/R3938</f>
        <v>#DIV/0!</v>
      </c>
      <c r="W3938" s="4" t="e">
        <f>V3938*H3938</f>
        <v>#DIV/0!</v>
      </c>
      <c r="X3938" s="6">
        <f>O3938+S3938</f>
        <v>967</v>
      </c>
      <c r="Y3938" s="6" t="e">
        <f>P3938*I3938/100/T3938</f>
        <v>#DIV/0!</v>
      </c>
      <c r="Z3938" s="6" t="e">
        <f>Y3938*H3938</f>
        <v>#DIV/0!</v>
      </c>
      <c r="AB3938" s="1">
        <f t="shared" si="122"/>
        <v>0</v>
      </c>
      <c r="AC3938" s="1">
        <f t="shared" si="123"/>
        <v>0</v>
      </c>
    </row>
    <row r="3939" spans="4:29" x14ac:dyDescent="0.25">
      <c r="D3939" s="1">
        <v>1994</v>
      </c>
      <c r="E3939" s="1" t="s">
        <v>118</v>
      </c>
      <c r="F3939" s="2" t="s">
        <v>301</v>
      </c>
      <c r="G3939">
        <v>1</v>
      </c>
      <c r="H3939">
        <v>9334880</v>
      </c>
      <c r="I3939" s="1">
        <v>44.067250000000001</v>
      </c>
      <c r="J3939" s="1">
        <v>104716</v>
      </c>
      <c r="K3939" s="1">
        <v>433786.2</v>
      </c>
      <c r="L3939" s="1">
        <v>457446.8</v>
      </c>
      <c r="M3939" s="3">
        <v>4300</v>
      </c>
      <c r="N3939">
        <v>241.4</v>
      </c>
      <c r="O3939">
        <v>940</v>
      </c>
      <c r="P3939" s="1">
        <f>IF($A$3="Percentage of government revenue per capita",$B$3,0) + IF($A$3="Absolute extra revenue",AB3939,0) + IF($A$3="Absolute revenue per capita",AC3939,0)</f>
        <v>0</v>
      </c>
      <c r="Q3939" s="5">
        <f>-MIN(data!$B$4 / data!I4235 * data!P4235 / 100, data!N4235)</f>
        <v>0</v>
      </c>
      <c r="R3939" s="4">
        <f>-Q3939*K3939/1000</f>
        <v>0</v>
      </c>
      <c r="S3939" s="6">
        <f>-MIN(data!$B$5/(POWER(LN(I3939),2))*P3939/100, O3939)</f>
        <v>0</v>
      </c>
      <c r="T3939" s="6">
        <f>-S3939*L3939/100000</f>
        <v>0</v>
      </c>
      <c r="U3939" s="4">
        <f>N3939+Q3939</f>
        <v>241.4</v>
      </c>
      <c r="V3939" s="4" t="e">
        <f>P3939*I3939/100/R3939</f>
        <v>#DIV/0!</v>
      </c>
      <c r="W3939" s="4" t="e">
        <f>V3939*H3939</f>
        <v>#DIV/0!</v>
      </c>
      <c r="X3939" s="6">
        <f>O3939+S3939</f>
        <v>940</v>
      </c>
      <c r="Y3939" s="6" t="e">
        <f>P3939*I3939/100/T3939</f>
        <v>#DIV/0!</v>
      </c>
      <c r="Z3939" s="6" t="e">
        <f>Y3939*H3939</f>
        <v>#DIV/0!</v>
      </c>
      <c r="AB3939" s="1">
        <f t="shared" si="122"/>
        <v>0</v>
      </c>
      <c r="AC3939" s="1">
        <f t="shared" si="123"/>
        <v>0</v>
      </c>
    </row>
    <row r="3940" spans="4:29" x14ac:dyDescent="0.25">
      <c r="D3940" s="1">
        <v>1995</v>
      </c>
      <c r="E3940" s="1" t="s">
        <v>118</v>
      </c>
      <c r="F3940" s="2" t="s">
        <v>301</v>
      </c>
      <c r="G3940">
        <v>1</v>
      </c>
      <c r="H3940">
        <v>9585653</v>
      </c>
      <c r="I3940" s="1">
        <v>47.283000000000001</v>
      </c>
      <c r="J3940" s="1">
        <v>106506</v>
      </c>
      <c r="K3940" s="1">
        <v>444515.9</v>
      </c>
      <c r="L3940" s="1">
        <v>472008.8</v>
      </c>
      <c r="M3940" s="3">
        <v>4300</v>
      </c>
      <c r="N3940">
        <v>239.6</v>
      </c>
      <c r="O3940">
        <v>911</v>
      </c>
      <c r="P3940" s="1">
        <f>IF($A$3="Percentage of government revenue per capita",$B$3,0) + IF($A$3="Absolute extra revenue",AB3940,0) + IF($A$3="Absolute revenue per capita",AC3940,0)</f>
        <v>0</v>
      </c>
      <c r="Q3940" s="5">
        <f>-MIN(data!$B$4 / data!I4236 * data!P4236 / 100, data!N4236)</f>
        <v>0</v>
      </c>
      <c r="R3940" s="4">
        <f>-Q3940*K3940/1000</f>
        <v>0</v>
      </c>
      <c r="S3940" s="6">
        <f>-MIN(data!$B$5/(POWER(LN(I3940),2))*P3940/100, O3940)</f>
        <v>0</v>
      </c>
      <c r="T3940" s="6">
        <f>-S3940*L3940/100000</f>
        <v>0</v>
      </c>
      <c r="U3940" s="4">
        <f>N3940+Q3940</f>
        <v>239.6</v>
      </c>
      <c r="V3940" s="4" t="e">
        <f>P3940*I3940/100/R3940</f>
        <v>#DIV/0!</v>
      </c>
      <c r="W3940" s="4" t="e">
        <f>V3940*H3940</f>
        <v>#DIV/0!</v>
      </c>
      <c r="X3940" s="6">
        <f>O3940+S3940</f>
        <v>911</v>
      </c>
      <c r="Y3940" s="6" t="e">
        <f>P3940*I3940/100/T3940</f>
        <v>#DIV/0!</v>
      </c>
      <c r="Z3940" s="6" t="e">
        <f>Y3940*H3940</f>
        <v>#DIV/0!</v>
      </c>
      <c r="AB3940" s="1">
        <f t="shared" si="122"/>
        <v>0</v>
      </c>
      <c r="AC3940" s="1">
        <f t="shared" si="123"/>
        <v>0</v>
      </c>
    </row>
    <row r="3941" spans="4:29" x14ac:dyDescent="0.25">
      <c r="D3941" s="1">
        <v>1996</v>
      </c>
      <c r="E3941" s="1" t="s">
        <v>118</v>
      </c>
      <c r="F3941" s="2" t="s">
        <v>301</v>
      </c>
      <c r="G3941">
        <v>1</v>
      </c>
      <c r="H3941">
        <v>9837571</v>
      </c>
      <c r="I3941" s="1">
        <v>61.550069999999998</v>
      </c>
      <c r="J3941" s="1">
        <v>108268</v>
      </c>
      <c r="K3941" s="1">
        <v>455481.7</v>
      </c>
      <c r="L3941" s="1">
        <v>482062.8</v>
      </c>
      <c r="M3941" s="3">
        <v>4300</v>
      </c>
      <c r="N3941">
        <v>237.7</v>
      </c>
      <c r="O3941">
        <v>892</v>
      </c>
      <c r="P3941" s="1">
        <f>IF($A$3="Percentage of government revenue per capita",$B$3,0) + IF($A$3="Absolute extra revenue",AB3941,0) + IF($A$3="Absolute revenue per capita",AC3941,0)</f>
        <v>0</v>
      </c>
      <c r="Q3941" s="5">
        <f>-MIN(data!$B$4 / data!I4237 * data!P4237 / 100, data!N4237)</f>
        <v>0</v>
      </c>
      <c r="R3941" s="4">
        <f>-Q3941*K3941/1000</f>
        <v>0</v>
      </c>
      <c r="S3941" s="6">
        <f>-MIN(data!$B$5/(POWER(LN(I3941),2))*P3941/100, O3941)</f>
        <v>0</v>
      </c>
      <c r="T3941" s="6">
        <f>-S3941*L3941/100000</f>
        <v>0</v>
      </c>
      <c r="U3941" s="4">
        <f>N3941+Q3941</f>
        <v>237.7</v>
      </c>
      <c r="V3941" s="4" t="e">
        <f>P3941*I3941/100/R3941</f>
        <v>#DIV/0!</v>
      </c>
      <c r="W3941" s="4" t="e">
        <f>V3941*H3941</f>
        <v>#DIV/0!</v>
      </c>
      <c r="X3941" s="6">
        <f>O3941+S3941</f>
        <v>892</v>
      </c>
      <c r="Y3941" s="6" t="e">
        <f>P3941*I3941/100/T3941</f>
        <v>#DIV/0!</v>
      </c>
      <c r="Z3941" s="6" t="e">
        <f>Y3941*H3941</f>
        <v>#DIV/0!</v>
      </c>
      <c r="AB3941" s="1">
        <f t="shared" si="122"/>
        <v>0</v>
      </c>
      <c r="AC3941" s="1">
        <f t="shared" si="123"/>
        <v>0</v>
      </c>
    </row>
    <row r="3942" spans="4:29" x14ac:dyDescent="0.25">
      <c r="D3942" s="1">
        <v>1997</v>
      </c>
      <c r="E3942" s="1" t="s">
        <v>118</v>
      </c>
      <c r="F3942" s="2" t="s">
        <v>301</v>
      </c>
      <c r="G3942">
        <v>1</v>
      </c>
      <c r="H3942">
        <v>10094368</v>
      </c>
      <c r="I3942" s="1">
        <v>65.421549999999996</v>
      </c>
      <c r="J3942" s="1">
        <v>109848</v>
      </c>
      <c r="K3942" s="1">
        <v>467239.5</v>
      </c>
      <c r="L3942" s="1">
        <v>497109.8</v>
      </c>
      <c r="M3942" s="3">
        <v>4300</v>
      </c>
      <c r="N3942">
        <v>235.1</v>
      </c>
      <c r="O3942">
        <v>865</v>
      </c>
      <c r="P3942" s="1">
        <f>IF($A$3="Percentage of government revenue per capita",$B$3,0) + IF($A$3="Absolute extra revenue",AB3942,0) + IF($A$3="Absolute revenue per capita",AC3942,0)</f>
        <v>0</v>
      </c>
      <c r="Q3942" s="5">
        <f>-MIN(data!$B$4 / data!I4238 * data!P4238 / 100, data!N4238)</f>
        <v>0</v>
      </c>
      <c r="R3942" s="4">
        <f>-Q3942*K3942/1000</f>
        <v>0</v>
      </c>
      <c r="S3942" s="6">
        <f>-MIN(data!$B$5/(POWER(LN(I3942),2))*P3942/100, O3942)</f>
        <v>0</v>
      </c>
      <c r="T3942" s="6">
        <f>-S3942*L3942/100000</f>
        <v>0</v>
      </c>
      <c r="U3942" s="4">
        <f>N3942+Q3942</f>
        <v>235.1</v>
      </c>
      <c r="V3942" s="4" t="e">
        <f>P3942*I3942/100/R3942</f>
        <v>#DIV/0!</v>
      </c>
      <c r="W3942" s="4" t="e">
        <f>V3942*H3942</f>
        <v>#DIV/0!</v>
      </c>
      <c r="X3942" s="6">
        <f>O3942+S3942</f>
        <v>865</v>
      </c>
      <c r="Y3942" s="6" t="e">
        <f>P3942*I3942/100/T3942</f>
        <v>#DIV/0!</v>
      </c>
      <c r="Z3942" s="6" t="e">
        <f>Y3942*H3942</f>
        <v>#DIV/0!</v>
      </c>
      <c r="AB3942" s="1">
        <f t="shared" si="122"/>
        <v>0</v>
      </c>
      <c r="AC3942" s="1">
        <f t="shared" si="123"/>
        <v>0</v>
      </c>
    </row>
    <row r="3943" spans="4:29" x14ac:dyDescent="0.25">
      <c r="D3943" s="1">
        <v>1998</v>
      </c>
      <c r="E3943" s="1" t="s">
        <v>118</v>
      </c>
      <c r="F3943" s="2" t="s">
        <v>301</v>
      </c>
      <c r="G3943">
        <v>1</v>
      </c>
      <c r="H3943">
        <v>10360561</v>
      </c>
      <c r="I3943" s="1">
        <v>72.172780000000003</v>
      </c>
      <c r="J3943" s="1">
        <v>111005</v>
      </c>
      <c r="K3943" s="1">
        <v>479296.2</v>
      </c>
      <c r="L3943" s="1">
        <v>517038.8</v>
      </c>
      <c r="M3943" s="3">
        <v>4300</v>
      </c>
      <c r="N3943">
        <v>231.6</v>
      </c>
      <c r="O3943">
        <v>851</v>
      </c>
      <c r="P3943" s="1">
        <f>IF($A$3="Percentage of government revenue per capita",$B$3,0) + IF($A$3="Absolute extra revenue",AB3943,0) + IF($A$3="Absolute revenue per capita",AC3943,0)</f>
        <v>0</v>
      </c>
      <c r="Q3943" s="5">
        <f>-MIN(data!$B$4 / data!I4239 * data!P4239 / 100, data!N4239)</f>
        <v>0</v>
      </c>
      <c r="R3943" s="4">
        <f>-Q3943*K3943/1000</f>
        <v>0</v>
      </c>
      <c r="S3943" s="6">
        <f>-MIN(data!$B$5/(POWER(LN(I3943),2))*P3943/100, O3943)</f>
        <v>0</v>
      </c>
      <c r="T3943" s="6">
        <f>-S3943*L3943/100000</f>
        <v>0</v>
      </c>
      <c r="U3943" s="4">
        <f>N3943+Q3943</f>
        <v>231.6</v>
      </c>
      <c r="V3943" s="4" t="e">
        <f>P3943*I3943/100/R3943</f>
        <v>#DIV/0!</v>
      </c>
      <c r="W3943" s="4" t="e">
        <f>V3943*H3943</f>
        <v>#DIV/0!</v>
      </c>
      <c r="X3943" s="6">
        <f>O3943+S3943</f>
        <v>851</v>
      </c>
      <c r="Y3943" s="6" t="e">
        <f>P3943*I3943/100/T3943</f>
        <v>#DIV/0!</v>
      </c>
      <c r="Z3943" s="6" t="e">
        <f>Y3943*H3943</f>
        <v>#DIV/0!</v>
      </c>
      <c r="AB3943" s="1">
        <f t="shared" si="122"/>
        <v>0</v>
      </c>
      <c r="AC3943" s="1">
        <f t="shared" si="123"/>
        <v>0</v>
      </c>
    </row>
    <row r="3944" spans="4:29" x14ac:dyDescent="0.25">
      <c r="D3944" s="1">
        <v>1999</v>
      </c>
      <c r="E3944" s="1" t="s">
        <v>118</v>
      </c>
      <c r="F3944" s="2" t="s">
        <v>301</v>
      </c>
      <c r="G3944">
        <v>1</v>
      </c>
      <c r="H3944">
        <v>10642936</v>
      </c>
      <c r="I3944" s="1">
        <v>73.46414</v>
      </c>
      <c r="J3944" s="1">
        <v>111428</v>
      </c>
      <c r="K3944" s="1">
        <v>492173.1</v>
      </c>
      <c r="L3944" s="1">
        <v>535077.30000000005</v>
      </c>
      <c r="M3944" s="3">
        <v>4400</v>
      </c>
      <c r="N3944">
        <v>226.4</v>
      </c>
      <c r="O3944">
        <v>841</v>
      </c>
      <c r="P3944" s="1">
        <f>IF($A$3="Percentage of government revenue per capita",$B$3,0) + IF($A$3="Absolute extra revenue",AB3944,0) + IF($A$3="Absolute revenue per capita",AC3944,0)</f>
        <v>0</v>
      </c>
      <c r="Q3944" s="5">
        <f>-MIN(data!$B$4 / data!I4240 * data!P4240 / 100, data!N4240)</f>
        <v>0</v>
      </c>
      <c r="R3944" s="4">
        <f>-Q3944*K3944/1000</f>
        <v>0</v>
      </c>
      <c r="S3944" s="6">
        <f>-MIN(data!$B$5/(POWER(LN(I3944),2))*P3944/100, O3944)</f>
        <v>0</v>
      </c>
      <c r="T3944" s="6">
        <f>-S3944*L3944/100000</f>
        <v>0</v>
      </c>
      <c r="U3944" s="4">
        <f>N3944+Q3944</f>
        <v>226.4</v>
      </c>
      <c r="V3944" s="4" t="e">
        <f>P3944*I3944/100/R3944</f>
        <v>#DIV/0!</v>
      </c>
      <c r="W3944" s="4" t="e">
        <f>V3944*H3944</f>
        <v>#DIV/0!</v>
      </c>
      <c r="X3944" s="6">
        <f>O3944+S3944</f>
        <v>841</v>
      </c>
      <c r="Y3944" s="6" t="e">
        <f>P3944*I3944/100/T3944</f>
        <v>#DIV/0!</v>
      </c>
      <c r="Z3944" s="6" t="e">
        <f>Y3944*H3944</f>
        <v>#DIV/0!</v>
      </c>
      <c r="AB3944" s="1">
        <f t="shared" si="122"/>
        <v>0</v>
      </c>
      <c r="AC3944" s="1">
        <f t="shared" si="123"/>
        <v>0</v>
      </c>
    </row>
    <row r="3945" spans="4:29" x14ac:dyDescent="0.25">
      <c r="D3945" s="1">
        <v>2000</v>
      </c>
      <c r="E3945" s="1" t="s">
        <v>118</v>
      </c>
      <c r="F3945" s="2" t="s">
        <v>301</v>
      </c>
      <c r="G3945">
        <v>1</v>
      </c>
      <c r="H3945">
        <v>10946445</v>
      </c>
      <c r="I3945" s="1">
        <v>71.161900000000003</v>
      </c>
      <c r="J3945" s="1">
        <v>110993</v>
      </c>
      <c r="K3945" s="1">
        <v>505662.9</v>
      </c>
      <c r="L3945" s="1">
        <v>539568.30000000005</v>
      </c>
      <c r="M3945" s="3">
        <v>4500</v>
      </c>
      <c r="N3945">
        <v>219.5</v>
      </c>
      <c r="O3945">
        <v>834</v>
      </c>
      <c r="P3945" s="1">
        <f>IF($A$3="Percentage of government revenue per capita",$B$3,0) + IF($A$3="Absolute extra revenue",AB3945,0) + IF($A$3="Absolute revenue per capita",AC3945,0)</f>
        <v>0</v>
      </c>
      <c r="Q3945" s="5">
        <f>-MIN(data!$B$4 / data!I4241 * data!P4241 / 100, data!N4241)</f>
        <v>0</v>
      </c>
      <c r="R3945" s="4">
        <f>-Q3945*K3945/1000</f>
        <v>0</v>
      </c>
      <c r="S3945" s="6">
        <f>-MIN(data!$B$5/(POWER(LN(I3945),2))*P3945/100, O3945)</f>
        <v>0</v>
      </c>
      <c r="T3945" s="6">
        <f>-S3945*L3945/100000</f>
        <v>0</v>
      </c>
      <c r="U3945" s="4">
        <f>N3945+Q3945</f>
        <v>219.5</v>
      </c>
      <c r="V3945" s="4" t="e">
        <f>P3945*I3945/100/R3945</f>
        <v>#DIV/0!</v>
      </c>
      <c r="W3945" s="4" t="e">
        <f>V3945*H3945</f>
        <v>#DIV/0!</v>
      </c>
      <c r="X3945" s="6">
        <f>O3945+S3945</f>
        <v>834</v>
      </c>
      <c r="Y3945" s="6" t="e">
        <f>P3945*I3945/100/T3945</f>
        <v>#DIV/0!</v>
      </c>
      <c r="Z3945" s="6" t="e">
        <f>Y3945*H3945</f>
        <v>#DIV/0!</v>
      </c>
      <c r="AB3945" s="1">
        <f t="shared" si="122"/>
        <v>0</v>
      </c>
      <c r="AC3945" s="1">
        <f t="shared" si="123"/>
        <v>0</v>
      </c>
    </row>
    <row r="3946" spans="4:29" x14ac:dyDescent="0.25">
      <c r="D3946" s="1">
        <v>2001</v>
      </c>
      <c r="E3946" s="1" t="s">
        <v>118</v>
      </c>
      <c r="F3946" s="2" t="s">
        <v>301</v>
      </c>
      <c r="G3946">
        <v>1</v>
      </c>
      <c r="H3946">
        <v>11271600</v>
      </c>
      <c r="I3946" s="1">
        <v>78.306049999999999</v>
      </c>
      <c r="J3946" s="1">
        <v>109806</v>
      </c>
      <c r="K3946" s="1">
        <v>519914.8</v>
      </c>
      <c r="L3946" s="1">
        <v>546583.9</v>
      </c>
      <c r="M3946" s="3">
        <v>4500</v>
      </c>
      <c r="N3946">
        <v>211.2</v>
      </c>
      <c r="O3946">
        <v>805</v>
      </c>
      <c r="P3946" s="1">
        <f>IF($A$3="Percentage of government revenue per capita",$B$3,0) + IF($A$3="Absolute extra revenue",AB3946,0) + IF($A$3="Absolute revenue per capita",AC3946,0)</f>
        <v>0</v>
      </c>
      <c r="Q3946" s="5">
        <f>-MIN(data!$B$4 / data!I4242 * data!P4242 / 100, data!N4242)</f>
        <v>0</v>
      </c>
      <c r="R3946" s="4">
        <f>-Q3946*K3946/1000</f>
        <v>0</v>
      </c>
      <c r="S3946" s="6">
        <f>-MIN(data!$B$5/(POWER(LN(I3946),2))*P3946/100, O3946)</f>
        <v>0</v>
      </c>
      <c r="T3946" s="6">
        <f>-S3946*L3946/100000</f>
        <v>0</v>
      </c>
      <c r="U3946" s="4">
        <f>N3946+Q3946</f>
        <v>211.2</v>
      </c>
      <c r="V3946" s="4" t="e">
        <f>P3946*I3946/100/R3946</f>
        <v>#DIV/0!</v>
      </c>
      <c r="W3946" s="4" t="e">
        <f>V3946*H3946</f>
        <v>#DIV/0!</v>
      </c>
      <c r="X3946" s="6">
        <f>O3946+S3946</f>
        <v>805</v>
      </c>
      <c r="Y3946" s="6" t="e">
        <f>P3946*I3946/100/T3946</f>
        <v>#DIV/0!</v>
      </c>
      <c r="Z3946" s="6" t="e">
        <f>Y3946*H3946</f>
        <v>#DIV/0!</v>
      </c>
      <c r="AB3946" s="1">
        <f t="shared" si="122"/>
        <v>0</v>
      </c>
      <c r="AC3946" s="1">
        <f t="shared" si="123"/>
        <v>0</v>
      </c>
    </row>
    <row r="3947" spans="4:29" x14ac:dyDescent="0.25">
      <c r="D3947" s="1">
        <v>2002</v>
      </c>
      <c r="E3947" s="1" t="s">
        <v>118</v>
      </c>
      <c r="F3947" s="2" t="s">
        <v>301</v>
      </c>
      <c r="G3947">
        <v>1</v>
      </c>
      <c r="H3947">
        <v>11616887</v>
      </c>
      <c r="I3947" s="1">
        <v>89.094740000000002</v>
      </c>
      <c r="J3947" s="1">
        <v>107959</v>
      </c>
      <c r="K3947" s="1">
        <v>534980.19999999995</v>
      </c>
      <c r="L3947" s="1">
        <v>566280.6</v>
      </c>
      <c r="M3947" s="3">
        <v>4400</v>
      </c>
      <c r="N3947">
        <v>201.8</v>
      </c>
      <c r="O3947">
        <v>777</v>
      </c>
      <c r="P3947" s="1">
        <f>IF($A$3="Percentage of government revenue per capita",$B$3,0) + IF($A$3="Absolute extra revenue",AB3947,0) + IF($A$3="Absolute revenue per capita",AC3947,0)</f>
        <v>0</v>
      </c>
      <c r="Q3947" s="5">
        <f>-MIN(data!$B$4 / data!I4243 * data!P4243 / 100, data!N4243)</f>
        <v>0</v>
      </c>
      <c r="R3947" s="4">
        <f>-Q3947*K3947/1000</f>
        <v>0</v>
      </c>
      <c r="S3947" s="6">
        <f>-MIN(data!$B$5/(POWER(LN(I3947),2))*P3947/100, O3947)</f>
        <v>0</v>
      </c>
      <c r="T3947" s="6">
        <f>-S3947*L3947/100000</f>
        <v>0</v>
      </c>
      <c r="U3947" s="4">
        <f>N3947+Q3947</f>
        <v>201.8</v>
      </c>
      <c r="V3947" s="4" t="e">
        <f>P3947*I3947/100/R3947</f>
        <v>#DIV/0!</v>
      </c>
      <c r="W3947" s="4" t="e">
        <f>V3947*H3947</f>
        <v>#DIV/0!</v>
      </c>
      <c r="X3947" s="6">
        <f>O3947+S3947</f>
        <v>777</v>
      </c>
      <c r="Y3947" s="6" t="e">
        <f>P3947*I3947/100/T3947</f>
        <v>#DIV/0!</v>
      </c>
      <c r="Z3947" s="6" t="e">
        <f>Y3947*H3947</f>
        <v>#DIV/0!</v>
      </c>
      <c r="AB3947" s="1">
        <f t="shared" si="122"/>
        <v>0</v>
      </c>
      <c r="AC3947" s="1">
        <f t="shared" si="123"/>
        <v>0</v>
      </c>
    </row>
    <row r="3948" spans="4:29" x14ac:dyDescent="0.25">
      <c r="D3948" s="1">
        <v>2003</v>
      </c>
      <c r="E3948" s="1" t="s">
        <v>118</v>
      </c>
      <c r="F3948" s="2" t="s">
        <v>301</v>
      </c>
      <c r="G3948">
        <v>1</v>
      </c>
      <c r="H3948">
        <v>11982695</v>
      </c>
      <c r="I3948" s="1">
        <v>104.6434</v>
      </c>
      <c r="J3948" s="1">
        <v>105614</v>
      </c>
      <c r="K3948" s="1">
        <v>550933.80000000005</v>
      </c>
      <c r="L3948" s="1">
        <v>583554.4</v>
      </c>
      <c r="M3948" s="3">
        <v>4400</v>
      </c>
      <c r="N3948">
        <v>191.7</v>
      </c>
      <c r="O3948">
        <v>754</v>
      </c>
      <c r="P3948" s="1">
        <f>IF($A$3="Percentage of government revenue per capita",$B$3,0) + IF($A$3="Absolute extra revenue",AB3948,0) + IF($A$3="Absolute revenue per capita",AC3948,0)</f>
        <v>0</v>
      </c>
      <c r="Q3948" s="5">
        <f>-MIN(data!$B$4 / data!I4244 * data!P4244 / 100, data!N4244)</f>
        <v>0</v>
      </c>
      <c r="R3948" s="4">
        <f>-Q3948*K3948/1000</f>
        <v>0</v>
      </c>
      <c r="S3948" s="6">
        <f>-MIN(data!$B$5/(POWER(LN(I3948),2))*P3948/100, O3948)</f>
        <v>0</v>
      </c>
      <c r="T3948" s="6">
        <f>-S3948*L3948/100000</f>
        <v>0</v>
      </c>
      <c r="U3948" s="4">
        <f>N3948+Q3948</f>
        <v>191.7</v>
      </c>
      <c r="V3948" s="4" t="e">
        <f>P3948*I3948/100/R3948</f>
        <v>#DIV/0!</v>
      </c>
      <c r="W3948" s="4" t="e">
        <f>V3948*H3948</f>
        <v>#DIV/0!</v>
      </c>
      <c r="X3948" s="6">
        <f>O3948+S3948</f>
        <v>754</v>
      </c>
      <c r="Y3948" s="6" t="e">
        <f>P3948*I3948/100/T3948</f>
        <v>#DIV/0!</v>
      </c>
      <c r="Z3948" s="6" t="e">
        <f>Y3948*H3948</f>
        <v>#DIV/0!</v>
      </c>
      <c r="AB3948" s="1">
        <f t="shared" si="122"/>
        <v>0</v>
      </c>
      <c r="AC3948" s="1">
        <f t="shared" si="123"/>
        <v>0</v>
      </c>
    </row>
    <row r="3949" spans="4:29" x14ac:dyDescent="0.25">
      <c r="D3949" s="1">
        <v>2004</v>
      </c>
      <c r="E3949" s="1" t="s">
        <v>118</v>
      </c>
      <c r="F3949" s="2" t="s">
        <v>301</v>
      </c>
      <c r="G3949">
        <v>1</v>
      </c>
      <c r="H3949">
        <v>12369070</v>
      </c>
      <c r="I3949" s="1">
        <v>104.57389999999999</v>
      </c>
      <c r="J3949" s="1">
        <v>103006</v>
      </c>
      <c r="K3949" s="1">
        <v>567839</v>
      </c>
      <c r="L3949" s="1">
        <v>598639.5</v>
      </c>
      <c r="M3949" s="3">
        <v>4400</v>
      </c>
      <c r="N3949">
        <v>181.4</v>
      </c>
      <c r="O3949">
        <v>735</v>
      </c>
      <c r="P3949" s="1">
        <f>IF($A$3="Percentage of government revenue per capita",$B$3,0) + IF($A$3="Absolute extra revenue",AB3949,0) + IF($A$3="Absolute revenue per capita",AC3949,0)</f>
        <v>0</v>
      </c>
      <c r="Q3949" s="5">
        <f>-MIN(data!$B$4 / data!I4245 * data!P4245 / 100, data!N4245)</f>
        <v>0</v>
      </c>
      <c r="R3949" s="4">
        <f>-Q3949*K3949/1000</f>
        <v>0</v>
      </c>
      <c r="S3949" s="6">
        <f>-MIN(data!$B$5/(POWER(LN(I3949),2))*P3949/100, O3949)</f>
        <v>0</v>
      </c>
      <c r="T3949" s="6">
        <f>-S3949*L3949/100000</f>
        <v>0</v>
      </c>
      <c r="U3949" s="4">
        <f>N3949+Q3949</f>
        <v>181.4</v>
      </c>
      <c r="V3949" s="4" t="e">
        <f>P3949*I3949/100/R3949</f>
        <v>#DIV/0!</v>
      </c>
      <c r="W3949" s="4" t="e">
        <f>V3949*H3949</f>
        <v>#DIV/0!</v>
      </c>
      <c r="X3949" s="6">
        <f>O3949+S3949</f>
        <v>735</v>
      </c>
      <c r="Y3949" s="6" t="e">
        <f>P3949*I3949/100/T3949</f>
        <v>#DIV/0!</v>
      </c>
      <c r="Z3949" s="6" t="e">
        <f>Y3949*H3949</f>
        <v>#DIV/0!</v>
      </c>
      <c r="AB3949" s="1">
        <f t="shared" si="122"/>
        <v>0</v>
      </c>
      <c r="AC3949" s="1">
        <f t="shared" si="123"/>
        <v>0</v>
      </c>
    </row>
    <row r="3950" spans="4:29" x14ac:dyDescent="0.25">
      <c r="D3950" s="1">
        <v>2005</v>
      </c>
      <c r="E3950" s="1" t="s">
        <v>118</v>
      </c>
      <c r="F3950" s="2" t="s">
        <v>301</v>
      </c>
      <c r="G3950">
        <v>1</v>
      </c>
      <c r="H3950">
        <v>12775516</v>
      </c>
      <c r="I3950" s="1">
        <v>101.92270000000001</v>
      </c>
      <c r="J3950" s="1">
        <v>100223</v>
      </c>
      <c r="K3950" s="1">
        <v>585073</v>
      </c>
      <c r="L3950" s="1">
        <v>630252.1</v>
      </c>
      <c r="M3950" s="3">
        <v>4400</v>
      </c>
      <c r="N3950">
        <v>171.3</v>
      </c>
      <c r="O3950">
        <v>714</v>
      </c>
      <c r="P3950" s="1">
        <f>IF($A$3="Percentage of government revenue per capita",$B$3,0) + IF($A$3="Absolute extra revenue",AB3950,0) + IF($A$3="Absolute revenue per capita",AC3950,0)</f>
        <v>0</v>
      </c>
      <c r="Q3950" s="5">
        <f>-MIN(data!$B$4 / data!I4246 * data!P4246 / 100, data!N4246)</f>
        <v>0</v>
      </c>
      <c r="R3950" s="4">
        <f>-Q3950*K3950/1000</f>
        <v>0</v>
      </c>
      <c r="S3950" s="6">
        <f>-MIN(data!$B$5/(POWER(LN(I3950),2))*P3950/100, O3950)</f>
        <v>0</v>
      </c>
      <c r="T3950" s="6">
        <f>-S3950*L3950/100000</f>
        <v>0</v>
      </c>
      <c r="U3950" s="4">
        <f>N3950+Q3950</f>
        <v>171.3</v>
      </c>
      <c r="V3950" s="4" t="e">
        <f>P3950*I3950/100/R3950</f>
        <v>#DIV/0!</v>
      </c>
      <c r="W3950" s="4" t="e">
        <f>V3950*H3950</f>
        <v>#DIV/0!</v>
      </c>
      <c r="X3950" s="6">
        <f>O3950+S3950</f>
        <v>714</v>
      </c>
      <c r="Y3950" s="6" t="e">
        <f>P3950*I3950/100/T3950</f>
        <v>#DIV/0!</v>
      </c>
      <c r="Z3950" s="6" t="e">
        <f>Y3950*H3950</f>
        <v>#DIV/0!</v>
      </c>
      <c r="AB3950" s="1">
        <f t="shared" si="122"/>
        <v>0</v>
      </c>
      <c r="AC3950" s="1">
        <f t="shared" si="123"/>
        <v>0</v>
      </c>
    </row>
    <row r="3951" spans="4:29" x14ac:dyDescent="0.25">
      <c r="D3951" s="1">
        <v>2006</v>
      </c>
      <c r="E3951" s="1" t="s">
        <v>118</v>
      </c>
      <c r="F3951" s="2" t="s">
        <v>301</v>
      </c>
      <c r="G3951">
        <v>1</v>
      </c>
      <c r="H3951">
        <v>13203378</v>
      </c>
      <c r="I3951" s="1">
        <v>96.120180000000005</v>
      </c>
      <c r="J3951" s="1">
        <v>97871</v>
      </c>
      <c r="K3951" s="1">
        <v>602653.9</v>
      </c>
      <c r="L3951" s="1">
        <v>636492.19999999995</v>
      </c>
      <c r="M3951" s="3">
        <v>4500</v>
      </c>
      <c r="N3951">
        <v>162.4</v>
      </c>
      <c r="O3951">
        <v>707</v>
      </c>
      <c r="P3951" s="1">
        <f>IF($A$3="Percentage of government revenue per capita",$B$3,0) + IF($A$3="Absolute extra revenue",AB3951,0) + IF($A$3="Absolute revenue per capita",AC3951,0)</f>
        <v>0</v>
      </c>
      <c r="Q3951" s="5">
        <f>-MIN(data!$B$4 / data!I4247 * data!P4247 / 100, data!N4247)</f>
        <v>0</v>
      </c>
      <c r="R3951" s="4">
        <f>-Q3951*K3951/1000</f>
        <v>0</v>
      </c>
      <c r="S3951" s="6">
        <f>-MIN(data!$B$5/(POWER(LN(I3951),2))*P3951/100, O3951)</f>
        <v>0</v>
      </c>
      <c r="T3951" s="6">
        <f>-S3951*L3951/100000</f>
        <v>0</v>
      </c>
      <c r="U3951" s="4">
        <f>N3951+Q3951</f>
        <v>162.4</v>
      </c>
      <c r="V3951" s="4" t="e">
        <f>P3951*I3951/100/R3951</f>
        <v>#DIV/0!</v>
      </c>
      <c r="W3951" s="4" t="e">
        <f>V3951*H3951</f>
        <v>#DIV/0!</v>
      </c>
      <c r="X3951" s="6">
        <f>O3951+S3951</f>
        <v>707</v>
      </c>
      <c r="Y3951" s="6" t="e">
        <f>P3951*I3951/100/T3951</f>
        <v>#DIV/0!</v>
      </c>
      <c r="Z3951" s="6" t="e">
        <f>Y3951*H3951</f>
        <v>#DIV/0!</v>
      </c>
      <c r="AB3951" s="1">
        <f t="shared" si="122"/>
        <v>0</v>
      </c>
      <c r="AC3951" s="1">
        <f t="shared" si="123"/>
        <v>0</v>
      </c>
    </row>
    <row r="3952" spans="4:29" x14ac:dyDescent="0.25">
      <c r="D3952" s="1">
        <v>2007</v>
      </c>
      <c r="E3952" s="1" t="s">
        <v>118</v>
      </c>
      <c r="F3952" s="2" t="s">
        <v>301</v>
      </c>
      <c r="G3952">
        <v>1</v>
      </c>
      <c r="H3952">
        <v>13651464</v>
      </c>
      <c r="I3952" s="1">
        <v>98.784130000000005</v>
      </c>
      <c r="J3952" s="1">
        <v>95814</v>
      </c>
      <c r="K3952" s="1">
        <v>619754.19999999995</v>
      </c>
      <c r="L3952" s="1">
        <v>645624.1</v>
      </c>
      <c r="M3952" s="3">
        <v>4500</v>
      </c>
      <c r="N3952">
        <v>154.6</v>
      </c>
      <c r="O3952">
        <v>697</v>
      </c>
      <c r="P3952" s="1">
        <f>IF($A$3="Percentage of government revenue per capita",$B$3,0) + IF($A$3="Absolute extra revenue",AB3952,0) + IF($A$3="Absolute revenue per capita",AC3952,0)</f>
        <v>0</v>
      </c>
      <c r="Q3952" s="5">
        <f>-MIN(data!$B$4 / data!I4248 * data!P4248 / 100, data!N4248)</f>
        <v>0</v>
      </c>
      <c r="R3952" s="4">
        <f>-Q3952*K3952/1000</f>
        <v>0</v>
      </c>
      <c r="S3952" s="6">
        <f>-MIN(data!$B$5/(POWER(LN(I3952),2))*P3952/100, O3952)</f>
        <v>0</v>
      </c>
      <c r="T3952" s="6">
        <f>-S3952*L3952/100000</f>
        <v>0</v>
      </c>
      <c r="U3952" s="4">
        <f>N3952+Q3952</f>
        <v>154.6</v>
      </c>
      <c r="V3952" s="4" t="e">
        <f>P3952*I3952/100/R3952</f>
        <v>#DIV/0!</v>
      </c>
      <c r="W3952" s="4" t="e">
        <f>V3952*H3952</f>
        <v>#DIV/0!</v>
      </c>
      <c r="X3952" s="6">
        <f>O3952+S3952</f>
        <v>697</v>
      </c>
      <c r="Y3952" s="6" t="e">
        <f>P3952*I3952/100/T3952</f>
        <v>#DIV/0!</v>
      </c>
      <c r="Z3952" s="6" t="e">
        <f>Y3952*H3952</f>
        <v>#DIV/0!</v>
      </c>
      <c r="AB3952" s="1">
        <f t="shared" si="122"/>
        <v>0</v>
      </c>
      <c r="AC3952" s="1">
        <f t="shared" si="123"/>
        <v>0</v>
      </c>
    </row>
    <row r="3953" spans="4:29" x14ac:dyDescent="0.25">
      <c r="D3953" s="1">
        <v>2008</v>
      </c>
      <c r="E3953" s="1" t="s">
        <v>118</v>
      </c>
      <c r="F3953" s="2" t="s">
        <v>301</v>
      </c>
      <c r="G3953">
        <v>1</v>
      </c>
      <c r="H3953">
        <v>14113577</v>
      </c>
      <c r="I3953" s="1">
        <v>95.379400000000004</v>
      </c>
      <c r="J3953" s="1">
        <v>94072</v>
      </c>
      <c r="K3953" s="1">
        <v>636912.69999999995</v>
      </c>
      <c r="L3953" s="1">
        <v>652819</v>
      </c>
      <c r="M3953" s="3">
        <v>4500</v>
      </c>
      <c r="N3953">
        <v>147.69999999999999</v>
      </c>
      <c r="O3953">
        <v>674</v>
      </c>
      <c r="P3953" s="1">
        <f>IF($A$3="Percentage of government revenue per capita",$B$3,0) + IF($A$3="Absolute extra revenue",AB3953,0) + IF($A$3="Absolute revenue per capita",AC3953,0)</f>
        <v>0</v>
      </c>
      <c r="Q3953" s="5">
        <f>-MIN(data!$B$4 / data!I4249 * data!P4249 / 100, data!N4249)</f>
        <v>0</v>
      </c>
      <c r="R3953" s="4">
        <f>-Q3953*K3953/1000</f>
        <v>0</v>
      </c>
      <c r="S3953" s="6">
        <f>-MIN(data!$B$5/(POWER(LN(I3953),2))*P3953/100, O3953)</f>
        <v>0</v>
      </c>
      <c r="T3953" s="6">
        <f>-S3953*L3953/100000</f>
        <v>0</v>
      </c>
      <c r="U3953" s="4">
        <f>N3953+Q3953</f>
        <v>147.69999999999999</v>
      </c>
      <c r="V3953" s="4" t="e">
        <f>P3953*I3953/100/R3953</f>
        <v>#DIV/0!</v>
      </c>
      <c r="W3953" s="4" t="e">
        <f>V3953*H3953</f>
        <v>#DIV/0!</v>
      </c>
      <c r="X3953" s="6">
        <f>O3953+S3953</f>
        <v>674</v>
      </c>
      <c r="Y3953" s="6" t="e">
        <f>P3953*I3953/100/T3953</f>
        <v>#DIV/0!</v>
      </c>
      <c r="Z3953" s="6" t="e">
        <f>Y3953*H3953</f>
        <v>#DIV/0!</v>
      </c>
      <c r="AB3953" s="1">
        <f t="shared" si="122"/>
        <v>0</v>
      </c>
      <c r="AC3953" s="1">
        <f t="shared" si="123"/>
        <v>0</v>
      </c>
    </row>
    <row r="3954" spans="4:29" x14ac:dyDescent="0.25">
      <c r="D3954" s="1">
        <v>2009</v>
      </c>
      <c r="E3954" s="1" t="s">
        <v>118</v>
      </c>
      <c r="F3954" s="2" t="s">
        <v>301</v>
      </c>
      <c r="G3954">
        <v>1</v>
      </c>
      <c r="H3954">
        <v>14581429</v>
      </c>
      <c r="I3954" s="1">
        <v>104.76730000000001</v>
      </c>
      <c r="J3954" s="1">
        <v>92370</v>
      </c>
      <c r="K3954" s="1">
        <v>652791.5</v>
      </c>
      <c r="L3954" s="1">
        <v>674846.6</v>
      </c>
      <c r="M3954" s="3">
        <v>4400</v>
      </c>
      <c r="N3954">
        <v>141.5</v>
      </c>
      <c r="O3954">
        <v>652</v>
      </c>
      <c r="P3954" s="1">
        <f>IF($A$3="Percentage of government revenue per capita",$B$3,0) + IF($A$3="Absolute extra revenue",AB3954,0) + IF($A$3="Absolute revenue per capita",AC3954,0)</f>
        <v>0</v>
      </c>
      <c r="Q3954" s="5">
        <f>-MIN(data!$B$4 / data!I4250 * data!P4250 / 100, data!N4250)</f>
        <v>0</v>
      </c>
      <c r="R3954" s="4">
        <f>-Q3954*K3954/1000</f>
        <v>0</v>
      </c>
      <c r="S3954" s="6">
        <f>-MIN(data!$B$5/(POWER(LN(I3954),2))*P3954/100, O3954)</f>
        <v>0</v>
      </c>
      <c r="T3954" s="6">
        <f>-S3954*L3954/100000</f>
        <v>0</v>
      </c>
      <c r="U3954" s="4">
        <f>N3954+Q3954</f>
        <v>141.5</v>
      </c>
      <c r="V3954" s="4" t="e">
        <f>P3954*I3954/100/R3954</f>
        <v>#DIV/0!</v>
      </c>
      <c r="W3954" s="4" t="e">
        <f>V3954*H3954</f>
        <v>#DIV/0!</v>
      </c>
      <c r="X3954" s="6">
        <f>O3954+S3954</f>
        <v>652</v>
      </c>
      <c r="Y3954" s="6" t="e">
        <f>P3954*I3954/100/T3954</f>
        <v>#DIV/0!</v>
      </c>
      <c r="Z3954" s="6" t="e">
        <f>Y3954*H3954</f>
        <v>#DIV/0!</v>
      </c>
      <c r="AB3954" s="1">
        <f t="shared" si="122"/>
        <v>0</v>
      </c>
      <c r="AC3954" s="1">
        <f t="shared" si="123"/>
        <v>0</v>
      </c>
    </row>
    <row r="3955" spans="4:29" x14ac:dyDescent="0.25">
      <c r="D3955" s="1">
        <v>2010</v>
      </c>
      <c r="E3955" s="1" t="s">
        <v>118</v>
      </c>
      <c r="F3955" s="2" t="s">
        <v>301</v>
      </c>
      <c r="G3955">
        <v>1</v>
      </c>
      <c r="H3955">
        <v>15049353</v>
      </c>
      <c r="I3955" s="1">
        <v>108.21129999999999</v>
      </c>
      <c r="J3955" s="1">
        <v>90657</v>
      </c>
      <c r="K3955" s="1">
        <v>668069.30000000005</v>
      </c>
      <c r="L3955" s="1">
        <v>698412.7</v>
      </c>
      <c r="M3955" s="3">
        <v>4400</v>
      </c>
      <c r="N3955">
        <v>135.69999999999999</v>
      </c>
      <c r="O3955">
        <v>630</v>
      </c>
      <c r="P3955" s="1">
        <f>IF($A$3="Percentage of government revenue per capita",$B$3,0) + IF($A$3="Absolute extra revenue",AB3955,0) + IF($A$3="Absolute revenue per capita",AC3955,0)</f>
        <v>0</v>
      </c>
      <c r="Q3955" s="5">
        <f>-MIN(data!$B$4 / data!I4251 * data!P4251 / 100, data!N4251)</f>
        <v>0</v>
      </c>
      <c r="R3955" s="4">
        <f>-Q3955*K3955/1000</f>
        <v>0</v>
      </c>
      <c r="S3955" s="6">
        <f>-MIN(data!$B$5/(POWER(LN(I3955),2))*P3955/100, O3955)</f>
        <v>0</v>
      </c>
      <c r="T3955" s="6">
        <f>-S3955*L3955/100000</f>
        <v>0</v>
      </c>
      <c r="U3955" s="4">
        <f>N3955+Q3955</f>
        <v>135.69999999999999</v>
      </c>
      <c r="V3955" s="4" t="e">
        <f>P3955*I3955/100/R3955</f>
        <v>#DIV/0!</v>
      </c>
      <c r="W3955" s="4" t="e">
        <f>V3955*H3955</f>
        <v>#DIV/0!</v>
      </c>
      <c r="X3955" s="6">
        <f>O3955+S3955</f>
        <v>630</v>
      </c>
      <c r="Y3955" s="6" t="e">
        <f>P3955*I3955/100/T3955</f>
        <v>#DIV/0!</v>
      </c>
      <c r="Z3955" s="6" t="e">
        <f>Y3955*H3955</f>
        <v>#DIV/0!</v>
      </c>
      <c r="AB3955" s="1">
        <f t="shared" si="122"/>
        <v>0</v>
      </c>
      <c r="AC3955" s="1">
        <f t="shared" si="123"/>
        <v>0</v>
      </c>
    </row>
    <row r="3956" spans="4:29" x14ac:dyDescent="0.25">
      <c r="D3956" s="1">
        <v>2011</v>
      </c>
      <c r="E3956" s="1" t="s">
        <v>118</v>
      </c>
      <c r="F3956" s="2" t="s">
        <v>301</v>
      </c>
      <c r="G3956">
        <v>1</v>
      </c>
      <c r="H3956">
        <v>15514591</v>
      </c>
      <c r="I3956" s="1">
        <v>93.373679999999993</v>
      </c>
      <c r="J3956" s="1">
        <v>89179</v>
      </c>
      <c r="K3956" s="1">
        <v>682318.3</v>
      </c>
      <c r="L3956" s="1">
        <v>713128</v>
      </c>
      <c r="M3956" s="3">
        <v>4400</v>
      </c>
      <c r="N3956">
        <v>130.69999999999999</v>
      </c>
      <c r="O3956">
        <v>617</v>
      </c>
      <c r="P3956" s="1">
        <f>IF($A$3="Percentage of government revenue per capita",$B$3,0) + IF($A$3="Absolute extra revenue",AB3956,0) + IF($A$3="Absolute revenue per capita",AC3956,0)</f>
        <v>0</v>
      </c>
      <c r="Q3956" s="5">
        <f>-MIN(data!$B$4 / data!I4252 * data!P4252 / 100, data!N4252)</f>
        <v>0</v>
      </c>
      <c r="R3956" s="4">
        <f>-Q3956*K3956/1000</f>
        <v>0</v>
      </c>
      <c r="S3956" s="6">
        <f>-MIN(data!$B$5/(POWER(LN(I3956),2))*P3956/100, O3956)</f>
        <v>0</v>
      </c>
      <c r="T3956" s="6">
        <f>-S3956*L3956/100000</f>
        <v>0</v>
      </c>
      <c r="U3956" s="4">
        <f>N3956+Q3956</f>
        <v>130.69999999999999</v>
      </c>
      <c r="V3956" s="4" t="e">
        <f>P3956*I3956/100/R3956</f>
        <v>#DIV/0!</v>
      </c>
      <c r="W3956" s="4" t="e">
        <f>V3956*H3956</f>
        <v>#DIV/0!</v>
      </c>
      <c r="X3956" s="6">
        <f>O3956+S3956</f>
        <v>617</v>
      </c>
      <c r="Y3956" s="6" t="e">
        <f>P3956*I3956/100/T3956</f>
        <v>#DIV/0!</v>
      </c>
      <c r="Z3956" s="6" t="e">
        <f>Y3956*H3956</f>
        <v>#DIV/0!</v>
      </c>
      <c r="AB3956" s="1">
        <f t="shared" si="122"/>
        <v>0</v>
      </c>
      <c r="AC3956" s="1">
        <f t="shared" si="123"/>
        <v>0</v>
      </c>
    </row>
    <row r="3957" spans="4:29" x14ac:dyDescent="0.25">
      <c r="D3957" s="1">
        <v>2012</v>
      </c>
      <c r="E3957" s="1" t="s">
        <v>118</v>
      </c>
      <c r="F3957" s="2" t="s">
        <v>301</v>
      </c>
      <c r="G3957">
        <v>1</v>
      </c>
      <c r="H3957">
        <v>15979499</v>
      </c>
      <c r="I3957" s="1">
        <v>94.346080000000001</v>
      </c>
      <c r="J3957" s="1">
        <v>87559</v>
      </c>
      <c r="K3957" s="1">
        <v>695464.7</v>
      </c>
      <c r="L3957" s="1">
        <v>729335.5</v>
      </c>
      <c r="M3957" s="3">
        <v>4400</v>
      </c>
      <c r="N3957">
        <v>125.9</v>
      </c>
      <c r="O3957">
        <v>617</v>
      </c>
      <c r="P3957" s="1">
        <f>IF($A$3="Percentage of government revenue per capita",$B$3,0) + IF($A$3="Absolute extra revenue",AB3957,0) + IF($A$3="Absolute revenue per capita",AC3957,0)</f>
        <v>0</v>
      </c>
      <c r="Q3957" s="5">
        <f>-MIN(data!$B$4 / data!I4253 * data!P4253 / 100, data!N4253)</f>
        <v>0</v>
      </c>
      <c r="R3957" s="4">
        <f>-Q3957*K3957/1000</f>
        <v>0</v>
      </c>
      <c r="S3957" s="6">
        <f>-MIN(data!$B$5/(POWER(LN(I3957),2))*P3957/100, O3957)</f>
        <v>0</v>
      </c>
      <c r="T3957" s="6">
        <f>-S3957*L3957/100000</f>
        <v>0</v>
      </c>
      <c r="U3957" s="4">
        <f>N3957+Q3957</f>
        <v>125.9</v>
      </c>
      <c r="V3957" s="4" t="e">
        <f>P3957*I3957/100/R3957</f>
        <v>#DIV/0!</v>
      </c>
      <c r="W3957" s="4" t="e">
        <f>V3957*H3957</f>
        <v>#DIV/0!</v>
      </c>
      <c r="X3957" s="6">
        <f>O3957+S3957</f>
        <v>617</v>
      </c>
      <c r="Y3957" s="6" t="e">
        <f>P3957*I3957/100/T3957</f>
        <v>#DIV/0!</v>
      </c>
      <c r="Z3957" s="6" t="e">
        <f>Y3957*H3957</f>
        <v>#DIV/0!</v>
      </c>
      <c r="AB3957" s="1">
        <f t="shared" si="122"/>
        <v>0</v>
      </c>
      <c r="AC3957" s="1">
        <f t="shared" si="123"/>
        <v>0</v>
      </c>
    </row>
    <row r="3958" spans="4:29" x14ac:dyDescent="0.25">
      <c r="D3958" s="1">
        <v>2013</v>
      </c>
      <c r="E3958" s="1" t="s">
        <v>118</v>
      </c>
      <c r="F3958" s="2" t="s">
        <v>301</v>
      </c>
      <c r="G3958">
        <v>1</v>
      </c>
      <c r="H3958">
        <v>16449864</v>
      </c>
      <c r="I3958" s="1">
        <v>98.858869999999996</v>
      </c>
      <c r="J3958" s="1">
        <v>86133</v>
      </c>
      <c r="K3958" s="1">
        <v>708330.6</v>
      </c>
      <c r="L3958" s="1">
        <v>737704.9</v>
      </c>
      <c r="M3958" s="3">
        <v>4500</v>
      </c>
      <c r="N3958">
        <v>121.6</v>
      </c>
      <c r="O3958">
        <v>610</v>
      </c>
      <c r="P3958" s="1">
        <f>IF($A$3="Percentage of government revenue per capita",$B$3,0) + IF($A$3="Absolute extra revenue",AB3958,0) + IF($A$3="Absolute revenue per capita",AC3958,0)</f>
        <v>0</v>
      </c>
      <c r="Q3958" s="5">
        <f>-MIN(data!$B$4 / data!I4254 * data!P4254 / 100, data!N4254)</f>
        <v>0</v>
      </c>
      <c r="R3958" s="4">
        <f>-Q3958*K3958/1000</f>
        <v>0</v>
      </c>
      <c r="S3958" s="6">
        <f>-MIN(data!$B$5/(POWER(LN(I3958),2))*P3958/100, O3958)</f>
        <v>0</v>
      </c>
      <c r="T3958" s="6">
        <f>-S3958*L3958/100000</f>
        <v>0</v>
      </c>
      <c r="U3958" s="4">
        <f>N3958+Q3958</f>
        <v>121.6</v>
      </c>
      <c r="V3958" s="4" t="e">
        <f>P3958*I3958/100/R3958</f>
        <v>#DIV/0!</v>
      </c>
      <c r="W3958" s="4" t="e">
        <f>V3958*H3958</f>
        <v>#DIV/0!</v>
      </c>
      <c r="X3958" s="6">
        <f>O3958+S3958</f>
        <v>610</v>
      </c>
      <c r="Y3958" s="6" t="e">
        <f>P3958*I3958/100/T3958</f>
        <v>#DIV/0!</v>
      </c>
      <c r="Z3958" s="6" t="e">
        <f>Y3958*H3958</f>
        <v>#DIV/0!</v>
      </c>
      <c r="AB3958" s="1">
        <f t="shared" si="122"/>
        <v>0</v>
      </c>
      <c r="AC3958" s="1">
        <f t="shared" si="123"/>
        <v>0</v>
      </c>
    </row>
    <row r="3959" spans="4:29" x14ac:dyDescent="0.25">
      <c r="D3959" s="1">
        <v>2014</v>
      </c>
      <c r="E3959" s="1" t="s">
        <v>118</v>
      </c>
      <c r="F3959" s="2" t="s">
        <v>301</v>
      </c>
      <c r="G3959">
        <v>1</v>
      </c>
      <c r="H3959">
        <v>16934220</v>
      </c>
      <c r="I3959" s="1">
        <v>105.12820000000001</v>
      </c>
      <c r="J3959" s="1">
        <v>84795</v>
      </c>
      <c r="K3959" s="1">
        <v>720433.3</v>
      </c>
      <c r="L3959" s="1">
        <v>732113.1</v>
      </c>
      <c r="M3959" s="3">
        <v>4500</v>
      </c>
      <c r="N3959">
        <v>117.7</v>
      </c>
      <c r="O3959">
        <v>601</v>
      </c>
      <c r="P3959" s="1">
        <f>IF($A$3="Percentage of government revenue per capita",$B$3,0) + IF($A$3="Absolute extra revenue",AB3959,0) + IF($A$3="Absolute revenue per capita",AC3959,0)</f>
        <v>0</v>
      </c>
      <c r="Q3959" s="5">
        <f>-MIN(data!$B$4 / data!I4255 * data!P4255 / 100, data!N4255)</f>
        <v>0</v>
      </c>
      <c r="R3959" s="4">
        <f>-Q3959*K3959/1000</f>
        <v>0</v>
      </c>
      <c r="S3959" s="6">
        <f>-MIN(data!$B$5/(POWER(LN(I3959),2))*P3959/100, O3959)</f>
        <v>0</v>
      </c>
      <c r="T3959" s="6">
        <f>-S3959*L3959/100000</f>
        <v>0</v>
      </c>
      <c r="U3959" s="4">
        <f>N3959+Q3959</f>
        <v>117.7</v>
      </c>
      <c r="V3959" s="4" t="e">
        <f>P3959*I3959/100/R3959</f>
        <v>#DIV/0!</v>
      </c>
      <c r="W3959" s="4" t="e">
        <f>V3959*H3959</f>
        <v>#DIV/0!</v>
      </c>
      <c r="X3959" s="6">
        <f>O3959+S3959</f>
        <v>601</v>
      </c>
      <c r="Y3959" s="6" t="e">
        <f>P3959*I3959/100/T3959</f>
        <v>#DIV/0!</v>
      </c>
      <c r="Z3959" s="6" t="e">
        <f>Y3959*H3959</f>
        <v>#DIV/0!</v>
      </c>
      <c r="AB3959" s="1">
        <f t="shared" si="122"/>
        <v>0</v>
      </c>
      <c r="AC3959" s="1">
        <f t="shared" si="123"/>
        <v>0</v>
      </c>
    </row>
    <row r="3960" spans="4:29" x14ac:dyDescent="0.25">
      <c r="D3960" s="1">
        <v>2015</v>
      </c>
      <c r="E3960" s="1" t="s">
        <v>118</v>
      </c>
      <c r="F3960" s="2" t="s">
        <v>301</v>
      </c>
      <c r="G3960">
        <v>1</v>
      </c>
      <c r="H3960">
        <v>17438778</v>
      </c>
      <c r="I3960" s="1">
        <v>119.5219</v>
      </c>
      <c r="J3960" s="1">
        <v>83308</v>
      </c>
      <c r="K3960" s="1">
        <v>732700.1</v>
      </c>
      <c r="M3960" s="3">
        <v>4400</v>
      </c>
      <c r="N3960">
        <v>113.7</v>
      </c>
      <c r="O3960">
        <v>587</v>
      </c>
      <c r="P3960" s="1">
        <f>IF($A$3="Percentage of government revenue per capita",$B$3,0) + IF($A$3="Absolute extra revenue",AB3960,0) + IF($A$3="Absolute revenue per capita",AC3960,0)</f>
        <v>0</v>
      </c>
      <c r="Q3960" s="5">
        <f>-MIN(data!$B$4 / data!I4256 * data!P4256 / 100, data!N4256)</f>
        <v>0</v>
      </c>
      <c r="R3960" s="4">
        <f>-Q3960*K3960/1000</f>
        <v>0</v>
      </c>
      <c r="S3960" s="6">
        <f>-MIN(data!$B$5/(POWER(LN(I3960),2))*P3960/100, O3960)</f>
        <v>0</v>
      </c>
      <c r="T3960" s="6">
        <f>-S3960*L3960/100000</f>
        <v>0</v>
      </c>
      <c r="U3960" s="4">
        <f>N3960+Q3960</f>
        <v>113.7</v>
      </c>
      <c r="V3960" s="4" t="e">
        <f>P3960*I3960/100/R3960</f>
        <v>#DIV/0!</v>
      </c>
      <c r="W3960" s="4" t="e">
        <f>V3960*H3960</f>
        <v>#DIV/0!</v>
      </c>
      <c r="X3960" s="6">
        <f>O3960+S3960</f>
        <v>587</v>
      </c>
      <c r="Y3960" s="6" t="e">
        <f>P3960*I3960/100/T3960</f>
        <v>#DIV/0!</v>
      </c>
      <c r="Z3960" s="6" t="e">
        <f>Y3960*H3960</f>
        <v>#DIV/0!</v>
      </c>
      <c r="AB3960" s="1">
        <f t="shared" si="122"/>
        <v>0</v>
      </c>
      <c r="AC3960" s="1">
        <f t="shared" si="123"/>
        <v>0</v>
      </c>
    </row>
    <row r="3961" spans="4:29" x14ac:dyDescent="0.25">
      <c r="D3961" s="1">
        <v>2016</v>
      </c>
      <c r="E3961" s="1" t="s">
        <v>118</v>
      </c>
      <c r="F3961" s="2" t="s">
        <v>301</v>
      </c>
      <c r="G3961">
        <v>1</v>
      </c>
      <c r="H3961">
        <v>17965429</v>
      </c>
      <c r="I3961" s="1">
        <v>124.76430000000001</v>
      </c>
      <c r="J3961" s="1">
        <v>81616</v>
      </c>
      <c r="K3961" s="1">
        <v>744671.5</v>
      </c>
      <c r="M3961" s="3"/>
      <c r="N3961">
        <v>109.6</v>
      </c>
      <c r="O3961"/>
      <c r="P3961" s="1">
        <f>IF($A$3="Percentage of government revenue per capita",$B$3,0) + IF($A$3="Absolute extra revenue",AB3961,0) + IF($A$3="Absolute revenue per capita",AC3961,0)</f>
        <v>0</v>
      </c>
      <c r="Q3961" s="5">
        <f>-MIN(data!$B$4 / data!I4257 * data!P4257 / 100, data!N4257)</f>
        <v>0</v>
      </c>
      <c r="R3961" s="4">
        <f>-Q3961*K3961/1000</f>
        <v>0</v>
      </c>
      <c r="S3961" s="6">
        <f>-MIN(data!$B$5/(POWER(LN(I3961),2))*P3961/100, O3961)</f>
        <v>0</v>
      </c>
      <c r="T3961" s="6">
        <f>-S3961*L3961/100000</f>
        <v>0</v>
      </c>
      <c r="U3961" s="4">
        <f>N3961+Q3961</f>
        <v>109.6</v>
      </c>
      <c r="V3961" s="4" t="e">
        <f>P3961*I3961/100/R3961</f>
        <v>#DIV/0!</v>
      </c>
      <c r="W3961" s="4" t="e">
        <f>V3961*H3961</f>
        <v>#DIV/0!</v>
      </c>
      <c r="X3961" s="6">
        <f>O3961+S3961</f>
        <v>0</v>
      </c>
      <c r="Y3961" s="6" t="e">
        <f>P3961*I3961/100/T3961</f>
        <v>#DIV/0!</v>
      </c>
      <c r="Z3961" s="6" t="e">
        <f>Y3961*H3961</f>
        <v>#DIV/0!</v>
      </c>
      <c r="AB3961" s="1">
        <f t="shared" si="122"/>
        <v>0</v>
      </c>
      <c r="AC3961" s="1">
        <f t="shared" si="123"/>
        <v>0</v>
      </c>
    </row>
    <row r="3962" spans="4:29" x14ac:dyDescent="0.25">
      <c r="D3962" s="1">
        <v>1980</v>
      </c>
      <c r="E3962" s="1" t="s">
        <v>119</v>
      </c>
      <c r="F3962" s="2" t="s">
        <v>302</v>
      </c>
      <c r="G3962">
        <v>4</v>
      </c>
      <c r="H3962">
        <v>316645</v>
      </c>
      <c r="I3962" s="1">
        <v>2859.47</v>
      </c>
      <c r="J3962" s="1">
        <v>97</v>
      </c>
      <c r="K3962" s="1">
        <v>5739.6450000000004</v>
      </c>
      <c r="M3962" s="3"/>
      <c r="N3962">
        <v>16.899999999999999</v>
      </c>
      <c r="O3962"/>
      <c r="P3962" s="1">
        <f>IF($A$3="Percentage of government revenue per capita",$B$3,0) + IF($A$3="Absolute extra revenue",AB3962,0) + IF($A$3="Absolute revenue per capita",AC3962,0)</f>
        <v>0</v>
      </c>
      <c r="Q3962" s="5" t="e">
        <f>-MIN(data!$B$4 / data!I4258 * data!P4258 / 100, data!N4258)</f>
        <v>#DIV/0!</v>
      </c>
      <c r="R3962" s="4" t="e">
        <f>-Q3962*K3962/1000</f>
        <v>#DIV/0!</v>
      </c>
      <c r="S3962" s="6">
        <f>-MIN(data!$B$5/(POWER(LN(I3962),2))*P3962/100, O3962)</f>
        <v>0</v>
      </c>
      <c r="T3962" s="6">
        <f>-S3962*L3962/100000</f>
        <v>0</v>
      </c>
      <c r="U3962" s="4" t="e">
        <f>N3962+Q3962</f>
        <v>#DIV/0!</v>
      </c>
      <c r="V3962" s="4" t="e">
        <f>P3962*I3962/100/R3962</f>
        <v>#DIV/0!</v>
      </c>
      <c r="W3962" s="4" t="e">
        <f>V3962*H3962</f>
        <v>#DIV/0!</v>
      </c>
      <c r="X3962" s="6">
        <f>O3962+S3962</f>
        <v>0</v>
      </c>
      <c r="Y3962" s="6" t="e">
        <f>P3962*I3962/100/T3962</f>
        <v>#DIV/0!</v>
      </c>
      <c r="Z3962" s="6" t="e">
        <f>Y3962*H3962</f>
        <v>#DIV/0!</v>
      </c>
      <c r="AB3962" s="1">
        <f t="shared" si="122"/>
        <v>0</v>
      </c>
      <c r="AC3962" s="1">
        <f t="shared" si="123"/>
        <v>0</v>
      </c>
    </row>
    <row r="3963" spans="4:29" x14ac:dyDescent="0.25">
      <c r="D3963" s="1">
        <v>1981</v>
      </c>
      <c r="E3963" s="1" t="s">
        <v>119</v>
      </c>
      <c r="F3963" s="2" t="s">
        <v>302</v>
      </c>
      <c r="G3963">
        <v>4</v>
      </c>
      <c r="H3963">
        <v>318982</v>
      </c>
      <c r="I3963" s="1">
        <v>3113.1619999999998</v>
      </c>
      <c r="J3963" s="1">
        <v>92</v>
      </c>
      <c r="K3963" s="1">
        <v>5679.0119999999997</v>
      </c>
      <c r="M3963" s="3"/>
      <c r="N3963">
        <v>16.2</v>
      </c>
      <c r="O3963"/>
      <c r="P3963" s="1">
        <f>IF($A$3="Percentage of government revenue per capita",$B$3,0) + IF($A$3="Absolute extra revenue",AB3963,0) + IF($A$3="Absolute revenue per capita",AC3963,0)</f>
        <v>0</v>
      </c>
      <c r="Q3963" s="5" t="e">
        <f>-MIN(data!$B$4 / data!I4259 * data!P4259 / 100, data!N4259)</f>
        <v>#DIV/0!</v>
      </c>
      <c r="R3963" s="4" t="e">
        <f>-Q3963*K3963/1000</f>
        <v>#DIV/0!</v>
      </c>
      <c r="S3963" s="6">
        <f>-MIN(data!$B$5/(POWER(LN(I3963),2))*P3963/100, O3963)</f>
        <v>0</v>
      </c>
      <c r="T3963" s="6">
        <f>-S3963*L3963/100000</f>
        <v>0</v>
      </c>
      <c r="U3963" s="4" t="e">
        <f>N3963+Q3963</f>
        <v>#DIV/0!</v>
      </c>
      <c r="V3963" s="4" t="e">
        <f>P3963*I3963/100/R3963</f>
        <v>#DIV/0!</v>
      </c>
      <c r="W3963" s="4" t="e">
        <f>V3963*H3963</f>
        <v>#DIV/0!</v>
      </c>
      <c r="X3963" s="6">
        <f>O3963+S3963</f>
        <v>0</v>
      </c>
      <c r="Y3963" s="6" t="e">
        <f>P3963*I3963/100/T3963</f>
        <v>#DIV/0!</v>
      </c>
      <c r="Z3963" s="6" t="e">
        <f>Y3963*H3963</f>
        <v>#DIV/0!</v>
      </c>
      <c r="AB3963" s="1">
        <f t="shared" si="122"/>
        <v>0</v>
      </c>
      <c r="AC3963" s="1">
        <f t="shared" si="123"/>
        <v>0</v>
      </c>
    </row>
    <row r="3964" spans="4:29" x14ac:dyDescent="0.25">
      <c r="D3964" s="1">
        <v>1982</v>
      </c>
      <c r="E3964" s="1" t="s">
        <v>119</v>
      </c>
      <c r="F3964" s="2" t="s">
        <v>302</v>
      </c>
      <c r="G3964">
        <v>4</v>
      </c>
      <c r="H3964">
        <v>325898</v>
      </c>
      <c r="I3964" s="1">
        <v>3408.6909999999998</v>
      </c>
      <c r="J3964" s="1">
        <v>87</v>
      </c>
      <c r="K3964" s="1">
        <v>5576.9229999999998</v>
      </c>
      <c r="M3964" s="3"/>
      <c r="N3964">
        <v>15.6</v>
      </c>
      <c r="O3964"/>
      <c r="P3964" s="1">
        <f>IF($A$3="Percentage of government revenue per capita",$B$3,0) + IF($A$3="Absolute extra revenue",AB3964,0) + IF($A$3="Absolute revenue per capita",AC3964,0)</f>
        <v>0</v>
      </c>
      <c r="Q3964" s="5" t="e">
        <f>-MIN(data!$B$4 / data!I4260 * data!P4260 / 100, data!N4260)</f>
        <v>#DIV/0!</v>
      </c>
      <c r="R3964" s="4" t="e">
        <f>-Q3964*K3964/1000</f>
        <v>#DIV/0!</v>
      </c>
      <c r="S3964" s="6">
        <f>-MIN(data!$B$5/(POWER(LN(I3964),2))*P3964/100, O3964)</f>
        <v>0</v>
      </c>
      <c r="T3964" s="6">
        <f>-S3964*L3964/100000</f>
        <v>0</v>
      </c>
      <c r="U3964" s="4" t="e">
        <f>N3964+Q3964</f>
        <v>#DIV/0!</v>
      </c>
      <c r="V3964" s="4" t="e">
        <f>P3964*I3964/100/R3964</f>
        <v>#DIV/0!</v>
      </c>
      <c r="W3964" s="4" t="e">
        <f>V3964*H3964</f>
        <v>#DIV/0!</v>
      </c>
      <c r="X3964" s="6">
        <f>O3964+S3964</f>
        <v>0</v>
      </c>
      <c r="Y3964" s="6" t="e">
        <f>P3964*I3964/100/T3964</f>
        <v>#DIV/0!</v>
      </c>
      <c r="Z3964" s="6" t="e">
        <f>Y3964*H3964</f>
        <v>#DIV/0!</v>
      </c>
      <c r="AB3964" s="1">
        <f t="shared" si="122"/>
        <v>0</v>
      </c>
      <c r="AC3964" s="1">
        <f t="shared" si="123"/>
        <v>0</v>
      </c>
    </row>
    <row r="3965" spans="4:29" x14ac:dyDescent="0.25">
      <c r="D3965" s="1">
        <v>1983</v>
      </c>
      <c r="E3965" s="1" t="s">
        <v>119</v>
      </c>
      <c r="F3965" s="2" t="s">
        <v>302</v>
      </c>
      <c r="G3965">
        <v>4</v>
      </c>
      <c r="H3965">
        <v>330524</v>
      </c>
      <c r="I3965" s="1">
        <v>3357.9380000000001</v>
      </c>
      <c r="J3965" s="1">
        <v>83</v>
      </c>
      <c r="K3965" s="1">
        <v>5533.3329999999996</v>
      </c>
      <c r="M3965" s="3"/>
      <c r="N3965">
        <v>15</v>
      </c>
      <c r="O3965"/>
      <c r="P3965" s="1">
        <f>IF($A$3="Percentage of government revenue per capita",$B$3,0) + IF($A$3="Absolute extra revenue",AB3965,0) + IF($A$3="Absolute revenue per capita",AC3965,0)</f>
        <v>0</v>
      </c>
      <c r="Q3965" s="5" t="e">
        <f>-MIN(data!$B$4 / data!I4261 * data!P4261 / 100, data!N4261)</f>
        <v>#DIV/0!</v>
      </c>
      <c r="R3965" s="4" t="e">
        <f>-Q3965*K3965/1000</f>
        <v>#DIV/0!</v>
      </c>
      <c r="S3965" s="6">
        <f>-MIN(data!$B$5/(POWER(LN(I3965),2))*P3965/100, O3965)</f>
        <v>0</v>
      </c>
      <c r="T3965" s="6">
        <f>-S3965*L3965/100000</f>
        <v>0</v>
      </c>
      <c r="U3965" s="4" t="e">
        <f>N3965+Q3965</f>
        <v>#DIV/0!</v>
      </c>
      <c r="V3965" s="4" t="e">
        <f>P3965*I3965/100/R3965</f>
        <v>#DIV/0!</v>
      </c>
      <c r="W3965" s="4" t="e">
        <f>V3965*H3965</f>
        <v>#DIV/0!</v>
      </c>
      <c r="X3965" s="6">
        <f>O3965+S3965</f>
        <v>0</v>
      </c>
      <c r="Y3965" s="6" t="e">
        <f>P3965*I3965/100/T3965</f>
        <v>#DIV/0!</v>
      </c>
      <c r="Z3965" s="6" t="e">
        <f>Y3965*H3965</f>
        <v>#DIV/0!</v>
      </c>
      <c r="AB3965" s="1">
        <f t="shared" si="122"/>
        <v>0</v>
      </c>
      <c r="AC3965" s="1">
        <f t="shared" si="123"/>
        <v>0</v>
      </c>
    </row>
    <row r="3966" spans="4:29" x14ac:dyDescent="0.25">
      <c r="D3966" s="1">
        <v>1984</v>
      </c>
      <c r="E3966" s="1" t="s">
        <v>119</v>
      </c>
      <c r="F3966" s="2" t="s">
        <v>302</v>
      </c>
      <c r="G3966">
        <v>4</v>
      </c>
      <c r="H3966">
        <v>330593</v>
      </c>
      <c r="I3966" s="1">
        <v>3300.38</v>
      </c>
      <c r="J3966" s="1">
        <v>79</v>
      </c>
      <c r="K3966" s="1">
        <v>5486.1109999999999</v>
      </c>
      <c r="M3966" s="3"/>
      <c r="N3966">
        <v>14.4</v>
      </c>
      <c r="O3966"/>
      <c r="P3966" s="1">
        <f>IF($A$3="Percentage of government revenue per capita",$B$3,0) + IF($A$3="Absolute extra revenue",AB3966,0) + IF($A$3="Absolute revenue per capita",AC3966,0)</f>
        <v>0</v>
      </c>
      <c r="Q3966" s="5" t="e">
        <f>-MIN(data!$B$4 / data!I4262 * data!P4262 / 100, data!N4262)</f>
        <v>#DIV/0!</v>
      </c>
      <c r="R3966" s="4" t="e">
        <f>-Q3966*K3966/1000</f>
        <v>#DIV/0!</v>
      </c>
      <c r="S3966" s="6">
        <f>-MIN(data!$B$5/(POWER(LN(I3966),2))*P3966/100, O3966)</f>
        <v>0</v>
      </c>
      <c r="T3966" s="6">
        <f>-S3966*L3966/100000</f>
        <v>0</v>
      </c>
      <c r="U3966" s="4" t="e">
        <f>N3966+Q3966</f>
        <v>#DIV/0!</v>
      </c>
      <c r="V3966" s="4" t="e">
        <f>P3966*I3966/100/R3966</f>
        <v>#DIV/0!</v>
      </c>
      <c r="W3966" s="4" t="e">
        <f>V3966*H3966</f>
        <v>#DIV/0!</v>
      </c>
      <c r="X3966" s="6">
        <f>O3966+S3966</f>
        <v>0</v>
      </c>
      <c r="Y3966" s="6" t="e">
        <f>P3966*I3966/100/T3966</f>
        <v>#DIV/0!</v>
      </c>
      <c r="Z3966" s="6" t="e">
        <f>Y3966*H3966</f>
        <v>#DIV/0!</v>
      </c>
      <c r="AB3966" s="1">
        <f t="shared" si="122"/>
        <v>0</v>
      </c>
      <c r="AC3966" s="1">
        <f t="shared" si="123"/>
        <v>0</v>
      </c>
    </row>
    <row r="3967" spans="4:29" x14ac:dyDescent="0.25">
      <c r="D3967" s="1">
        <v>1985</v>
      </c>
      <c r="E3967" s="1" t="s">
        <v>119</v>
      </c>
      <c r="F3967" s="2" t="s">
        <v>302</v>
      </c>
      <c r="G3967">
        <v>4</v>
      </c>
      <c r="H3967">
        <v>336452</v>
      </c>
      <c r="I3967" s="1">
        <v>3398.1060000000002</v>
      </c>
      <c r="J3967" s="1">
        <v>76</v>
      </c>
      <c r="K3967" s="1">
        <v>5507.2460000000001</v>
      </c>
      <c r="M3967" s="3"/>
      <c r="N3967">
        <v>13.8</v>
      </c>
      <c r="O3967"/>
      <c r="P3967" s="1">
        <f>IF($A$3="Percentage of government revenue per capita",$B$3,0) + IF($A$3="Absolute extra revenue",AB3967,0) + IF($A$3="Absolute revenue per capita",AC3967,0)</f>
        <v>0</v>
      </c>
      <c r="Q3967" s="5" t="e">
        <f>-MIN(data!$B$4 / data!I4263 * data!P4263 / 100, data!N4263)</f>
        <v>#DIV/0!</v>
      </c>
      <c r="R3967" s="4" t="e">
        <f>-Q3967*K3967/1000</f>
        <v>#DIV/0!</v>
      </c>
      <c r="S3967" s="6">
        <f>-MIN(data!$B$5/(POWER(LN(I3967),2))*P3967/100, O3967)</f>
        <v>0</v>
      </c>
      <c r="T3967" s="6">
        <f>-S3967*L3967/100000</f>
        <v>0</v>
      </c>
      <c r="U3967" s="4" t="e">
        <f>N3967+Q3967</f>
        <v>#DIV/0!</v>
      </c>
      <c r="V3967" s="4" t="e">
        <f>P3967*I3967/100/R3967</f>
        <v>#DIV/0!</v>
      </c>
      <c r="W3967" s="4" t="e">
        <f>V3967*H3967</f>
        <v>#DIV/0!</v>
      </c>
      <c r="X3967" s="6">
        <f>O3967+S3967</f>
        <v>0</v>
      </c>
      <c r="Y3967" s="6" t="e">
        <f>P3967*I3967/100/T3967</f>
        <v>#DIV/0!</v>
      </c>
      <c r="Z3967" s="6" t="e">
        <f>Y3967*H3967</f>
        <v>#DIV/0!</v>
      </c>
      <c r="AB3967" s="1">
        <f t="shared" si="122"/>
        <v>0</v>
      </c>
      <c r="AC3967" s="1">
        <f t="shared" si="123"/>
        <v>0</v>
      </c>
    </row>
    <row r="3968" spans="4:29" x14ac:dyDescent="0.25">
      <c r="D3968" s="1">
        <v>1986</v>
      </c>
      <c r="E3968" s="1" t="s">
        <v>119</v>
      </c>
      <c r="F3968" s="2" t="s">
        <v>302</v>
      </c>
      <c r="G3968">
        <v>4</v>
      </c>
      <c r="H3968">
        <v>342121</v>
      </c>
      <c r="I3968" s="1">
        <v>3117.66</v>
      </c>
      <c r="J3968" s="1">
        <v>73</v>
      </c>
      <c r="K3968" s="1">
        <v>5530.3029999999999</v>
      </c>
      <c r="M3968" s="3"/>
      <c r="N3968">
        <v>13.2</v>
      </c>
      <c r="O3968"/>
      <c r="P3968" s="1">
        <f>IF($A$3="Percentage of government revenue per capita",$B$3,0) + IF($A$3="Absolute extra revenue",AB3968,0) + IF($A$3="Absolute revenue per capita",AC3968,0)</f>
        <v>0</v>
      </c>
      <c r="Q3968" s="5" t="e">
        <f>-MIN(data!$B$4 / data!I4264 * data!P4264 / 100, data!N4264)</f>
        <v>#DIV/0!</v>
      </c>
      <c r="R3968" s="4" t="e">
        <f>-Q3968*K3968/1000</f>
        <v>#DIV/0!</v>
      </c>
      <c r="S3968" s="6">
        <f>-MIN(data!$B$5/(POWER(LN(I3968),2))*P3968/100, O3968)</f>
        <v>0</v>
      </c>
      <c r="T3968" s="6">
        <f>-S3968*L3968/100000</f>
        <v>0</v>
      </c>
      <c r="U3968" s="4" t="e">
        <f>N3968+Q3968</f>
        <v>#DIV/0!</v>
      </c>
      <c r="V3968" s="4" t="e">
        <f>P3968*I3968/100/R3968</f>
        <v>#DIV/0!</v>
      </c>
      <c r="W3968" s="4" t="e">
        <f>V3968*H3968</f>
        <v>#DIV/0!</v>
      </c>
      <c r="X3968" s="6">
        <f>O3968+S3968</f>
        <v>0</v>
      </c>
      <c r="Y3968" s="6" t="e">
        <f>P3968*I3968/100/T3968</f>
        <v>#DIV/0!</v>
      </c>
      <c r="Z3968" s="6" t="e">
        <f>Y3968*H3968</f>
        <v>#DIV/0!</v>
      </c>
      <c r="AB3968" s="1">
        <f t="shared" si="122"/>
        <v>0</v>
      </c>
      <c r="AC3968" s="1">
        <f t="shared" si="123"/>
        <v>0</v>
      </c>
    </row>
    <row r="3969" spans="4:29" x14ac:dyDescent="0.25">
      <c r="D3969" s="1">
        <v>1987</v>
      </c>
      <c r="E3969" s="1" t="s">
        <v>119</v>
      </c>
      <c r="F3969" s="2" t="s">
        <v>302</v>
      </c>
      <c r="G3969">
        <v>4</v>
      </c>
      <c r="H3969">
        <v>344485</v>
      </c>
      <c r="I3969" s="1">
        <v>2962.6790000000001</v>
      </c>
      <c r="J3969" s="1">
        <v>70</v>
      </c>
      <c r="K3969" s="1">
        <v>5511.8109999999997</v>
      </c>
      <c r="M3969" s="3"/>
      <c r="N3969">
        <v>12.7</v>
      </c>
      <c r="O3969"/>
      <c r="P3969" s="1">
        <f>IF($A$3="Percentage of government revenue per capita",$B$3,0) + IF($A$3="Absolute extra revenue",AB3969,0) + IF($A$3="Absolute revenue per capita",AC3969,0)</f>
        <v>0</v>
      </c>
      <c r="Q3969" s="5" t="e">
        <f>-MIN(data!$B$4 / data!I4265 * data!P4265 / 100, data!N4265)</f>
        <v>#DIV/0!</v>
      </c>
      <c r="R3969" s="4" t="e">
        <f>-Q3969*K3969/1000</f>
        <v>#DIV/0!</v>
      </c>
      <c r="S3969" s="6">
        <f>-MIN(data!$B$5/(POWER(LN(I3969),2))*P3969/100, O3969)</f>
        <v>0</v>
      </c>
      <c r="T3969" s="6">
        <f>-S3969*L3969/100000</f>
        <v>0</v>
      </c>
      <c r="U3969" s="4" t="e">
        <f>N3969+Q3969</f>
        <v>#DIV/0!</v>
      </c>
      <c r="V3969" s="4" t="e">
        <f>P3969*I3969/100/R3969</f>
        <v>#DIV/0!</v>
      </c>
      <c r="W3969" s="4" t="e">
        <f>V3969*H3969</f>
        <v>#DIV/0!</v>
      </c>
      <c r="X3969" s="6">
        <f>O3969+S3969</f>
        <v>0</v>
      </c>
      <c r="Y3969" s="6" t="e">
        <f>P3969*I3969/100/T3969</f>
        <v>#DIV/0!</v>
      </c>
      <c r="Z3969" s="6" t="e">
        <f>Y3969*H3969</f>
        <v>#DIV/0!</v>
      </c>
      <c r="AB3969" s="1">
        <f t="shared" si="122"/>
        <v>0</v>
      </c>
      <c r="AC3969" s="1">
        <f t="shared" si="123"/>
        <v>0</v>
      </c>
    </row>
    <row r="3970" spans="4:29" x14ac:dyDescent="0.25">
      <c r="D3970" s="1">
        <v>1988</v>
      </c>
      <c r="E3970" s="1" t="s">
        <v>119</v>
      </c>
      <c r="F3970" s="2" t="s">
        <v>302</v>
      </c>
      <c r="G3970">
        <v>4</v>
      </c>
      <c r="H3970">
        <v>347325</v>
      </c>
      <c r="I3970" s="1">
        <v>3408.6039999999998</v>
      </c>
      <c r="J3970" s="1">
        <v>67</v>
      </c>
      <c r="K3970" s="1">
        <v>5491.8029999999999</v>
      </c>
      <c r="M3970" s="3"/>
      <c r="N3970">
        <v>12.2</v>
      </c>
      <c r="O3970"/>
      <c r="P3970" s="1">
        <f>IF($A$3="Percentage of government revenue per capita",$B$3,0) + IF($A$3="Absolute extra revenue",AB3970,0) + IF($A$3="Absolute revenue per capita",AC3970,0)</f>
        <v>0</v>
      </c>
      <c r="Q3970" s="5" t="e">
        <f>-MIN(data!$B$4 / data!I4266 * data!P4266 / 100, data!N4266)</f>
        <v>#DIV/0!</v>
      </c>
      <c r="R3970" s="4" t="e">
        <f>-Q3970*K3970/1000</f>
        <v>#DIV/0!</v>
      </c>
      <c r="S3970" s="6">
        <f>-MIN(data!$B$5/(POWER(LN(I3970),2))*P3970/100, O3970)</f>
        <v>0</v>
      </c>
      <c r="T3970" s="6">
        <f>-S3970*L3970/100000</f>
        <v>0</v>
      </c>
      <c r="U3970" s="4" t="e">
        <f>N3970+Q3970</f>
        <v>#DIV/0!</v>
      </c>
      <c r="V3970" s="4" t="e">
        <f>P3970*I3970/100/R3970</f>
        <v>#DIV/0!</v>
      </c>
      <c r="W3970" s="4" t="e">
        <f>V3970*H3970</f>
        <v>#DIV/0!</v>
      </c>
      <c r="X3970" s="6">
        <f>O3970+S3970</f>
        <v>0</v>
      </c>
      <c r="Y3970" s="6" t="e">
        <f>P3970*I3970/100/T3970</f>
        <v>#DIV/0!</v>
      </c>
      <c r="Z3970" s="6" t="e">
        <f>Y3970*H3970</f>
        <v>#DIV/0!</v>
      </c>
      <c r="AB3970" s="1">
        <f t="shared" si="122"/>
        <v>0</v>
      </c>
      <c r="AC3970" s="1">
        <f t="shared" si="123"/>
        <v>0</v>
      </c>
    </row>
    <row r="3971" spans="4:29" x14ac:dyDescent="0.25">
      <c r="D3971" s="1">
        <v>1989</v>
      </c>
      <c r="E3971" s="1" t="s">
        <v>119</v>
      </c>
      <c r="F3971" s="2" t="s">
        <v>302</v>
      </c>
      <c r="G3971">
        <v>4</v>
      </c>
      <c r="H3971">
        <v>350722</v>
      </c>
      <c r="I3971" s="1">
        <v>3472.2979999999998</v>
      </c>
      <c r="J3971" s="1">
        <v>65</v>
      </c>
      <c r="K3971" s="1">
        <v>5555.5559999999996</v>
      </c>
      <c r="M3971" s="3"/>
      <c r="N3971">
        <v>11.7</v>
      </c>
      <c r="O3971"/>
      <c r="P3971" s="1">
        <f>IF($A$3="Percentage of government revenue per capita",$B$3,0) + IF($A$3="Absolute extra revenue",AB3971,0) + IF($A$3="Absolute revenue per capita",AC3971,0)</f>
        <v>0</v>
      </c>
      <c r="Q3971" s="5" t="e">
        <f>-MIN(data!$B$4 / data!I4267 * data!P4267 / 100, data!N4267)</f>
        <v>#DIV/0!</v>
      </c>
      <c r="R3971" s="4" t="e">
        <f>-Q3971*K3971/1000</f>
        <v>#DIV/0!</v>
      </c>
      <c r="S3971" s="6">
        <f>-MIN(data!$B$5/(POWER(LN(I3971),2))*P3971/100, O3971)</f>
        <v>0</v>
      </c>
      <c r="T3971" s="6">
        <f>-S3971*L3971/100000</f>
        <v>0</v>
      </c>
      <c r="U3971" s="4" t="e">
        <f>N3971+Q3971</f>
        <v>#DIV/0!</v>
      </c>
      <c r="V3971" s="4" t="e">
        <f>P3971*I3971/100/R3971</f>
        <v>#DIV/0!</v>
      </c>
      <c r="W3971" s="4" t="e">
        <f>V3971*H3971</f>
        <v>#DIV/0!</v>
      </c>
      <c r="X3971" s="6">
        <f>O3971+S3971</f>
        <v>0</v>
      </c>
      <c r="Y3971" s="6" t="e">
        <f>P3971*I3971/100/T3971</f>
        <v>#DIV/0!</v>
      </c>
      <c r="Z3971" s="6" t="e">
        <f>Y3971*H3971</f>
        <v>#DIV/0!</v>
      </c>
      <c r="AB3971" s="1">
        <f t="shared" si="122"/>
        <v>0</v>
      </c>
      <c r="AC3971" s="1">
        <f t="shared" si="123"/>
        <v>0</v>
      </c>
    </row>
    <row r="3972" spans="4:29" x14ac:dyDescent="0.25">
      <c r="D3972" s="1">
        <v>1990</v>
      </c>
      <c r="E3972" s="1" t="s">
        <v>119</v>
      </c>
      <c r="F3972" s="2" t="s">
        <v>302</v>
      </c>
      <c r="G3972">
        <v>4</v>
      </c>
      <c r="H3972">
        <v>354170</v>
      </c>
      <c r="I3972" s="1">
        <v>4037.2620000000002</v>
      </c>
      <c r="J3972" s="1">
        <v>62</v>
      </c>
      <c r="K3972" s="1">
        <v>5486.7259999999997</v>
      </c>
      <c r="L3972" s="1">
        <v>7692.308</v>
      </c>
      <c r="M3972" s="3">
        <v>1</v>
      </c>
      <c r="N3972">
        <v>11.3</v>
      </c>
      <c r="O3972">
        <v>13</v>
      </c>
      <c r="P3972" s="1">
        <f>IF($A$3="Percentage of government revenue per capita",$B$3,0) + IF($A$3="Absolute extra revenue",AB3972,0) + IF($A$3="Absolute revenue per capita",AC3972,0)</f>
        <v>0</v>
      </c>
      <c r="Q3972" s="5" t="e">
        <f>-MIN(data!$B$4 / data!I4268 * data!P4268 / 100, data!N4268)</f>
        <v>#DIV/0!</v>
      </c>
      <c r="R3972" s="4" t="e">
        <f>-Q3972*K3972/1000</f>
        <v>#DIV/0!</v>
      </c>
      <c r="S3972" s="6">
        <f>-MIN(data!$B$5/(POWER(LN(I3972),2))*P3972/100, O3972)</f>
        <v>0</v>
      </c>
      <c r="T3972" s="6">
        <f>-S3972*L3972/100000</f>
        <v>0</v>
      </c>
      <c r="U3972" s="4" t="e">
        <f>N3972+Q3972</f>
        <v>#DIV/0!</v>
      </c>
      <c r="V3972" s="4" t="e">
        <f>P3972*I3972/100/R3972</f>
        <v>#DIV/0!</v>
      </c>
      <c r="W3972" s="4" t="e">
        <f>V3972*H3972</f>
        <v>#DIV/0!</v>
      </c>
      <c r="X3972" s="6">
        <f>O3972+S3972</f>
        <v>13</v>
      </c>
      <c r="Y3972" s="6" t="e">
        <f>P3972*I3972/100/T3972</f>
        <v>#DIV/0!</v>
      </c>
      <c r="Z3972" s="6" t="e">
        <f>Y3972*H3972</f>
        <v>#DIV/0!</v>
      </c>
      <c r="AB3972" s="1">
        <f t="shared" ref="AB3972:AB4035" si="124">$B$3*100/H3972/I3972</f>
        <v>0</v>
      </c>
      <c r="AC3972" s="1">
        <f t="shared" ref="AC3972:AC4035" si="125">$B$3/I3972*100</f>
        <v>0</v>
      </c>
    </row>
    <row r="3973" spans="4:29" x14ac:dyDescent="0.25">
      <c r="D3973" s="1">
        <v>1991</v>
      </c>
      <c r="E3973" s="1" t="s">
        <v>119</v>
      </c>
      <c r="F3973" s="2" t="s">
        <v>302</v>
      </c>
      <c r="G3973">
        <v>4</v>
      </c>
      <c r="H3973">
        <v>363845</v>
      </c>
      <c r="I3973" s="1">
        <v>4117.3190000000004</v>
      </c>
      <c r="J3973" s="1">
        <v>59</v>
      </c>
      <c r="K3973" s="1">
        <v>5363.6360000000004</v>
      </c>
      <c r="L3973" s="1">
        <v>7142.857</v>
      </c>
      <c r="M3973" s="3">
        <v>1</v>
      </c>
      <c r="N3973">
        <v>11</v>
      </c>
      <c r="O3973">
        <v>14</v>
      </c>
      <c r="P3973" s="1">
        <f>IF($A$3="Percentage of government revenue per capita",$B$3,0) + IF($A$3="Absolute extra revenue",AB3973,0) + IF($A$3="Absolute revenue per capita",AC3973,0)</f>
        <v>0</v>
      </c>
      <c r="Q3973" s="5" t="e">
        <f>-MIN(data!$B$4 / data!I4269 * data!P4269 / 100, data!N4269)</f>
        <v>#DIV/0!</v>
      </c>
      <c r="R3973" s="4" t="e">
        <f>-Q3973*K3973/1000</f>
        <v>#DIV/0!</v>
      </c>
      <c r="S3973" s="6">
        <f>-MIN(data!$B$5/(POWER(LN(I3973),2))*P3973/100, O3973)</f>
        <v>0</v>
      </c>
      <c r="T3973" s="6">
        <f>-S3973*L3973/100000</f>
        <v>0</v>
      </c>
      <c r="U3973" s="4" t="e">
        <f>N3973+Q3973</f>
        <v>#DIV/0!</v>
      </c>
      <c r="V3973" s="4" t="e">
        <f>P3973*I3973/100/R3973</f>
        <v>#DIV/0!</v>
      </c>
      <c r="W3973" s="4" t="e">
        <f>V3973*H3973</f>
        <v>#DIV/0!</v>
      </c>
      <c r="X3973" s="6">
        <f>O3973+S3973</f>
        <v>14</v>
      </c>
      <c r="Y3973" s="6" t="e">
        <f>P3973*I3973/100/T3973</f>
        <v>#DIV/0!</v>
      </c>
      <c r="Z3973" s="6" t="e">
        <f>Y3973*H3973</f>
        <v>#DIV/0!</v>
      </c>
      <c r="AB3973" s="1">
        <f t="shared" si="124"/>
        <v>0</v>
      </c>
      <c r="AC3973" s="1">
        <f t="shared" si="125"/>
        <v>0</v>
      </c>
    </row>
    <row r="3974" spans="4:29" x14ac:dyDescent="0.25">
      <c r="D3974" s="1">
        <v>1992</v>
      </c>
      <c r="E3974" s="1" t="s">
        <v>119</v>
      </c>
      <c r="F3974" s="2" t="s">
        <v>302</v>
      </c>
      <c r="G3974">
        <v>4</v>
      </c>
      <c r="H3974">
        <v>367618</v>
      </c>
      <c r="I3974" s="1">
        <v>3816.3969999999999</v>
      </c>
      <c r="J3974" s="1">
        <v>57</v>
      </c>
      <c r="K3974" s="1">
        <v>5377.3580000000002</v>
      </c>
      <c r="L3974" s="1">
        <v>6666.6670000000004</v>
      </c>
      <c r="M3974" s="3">
        <v>1</v>
      </c>
      <c r="N3974">
        <v>10.6</v>
      </c>
      <c r="O3974">
        <v>15</v>
      </c>
      <c r="P3974" s="1">
        <f>IF($A$3="Percentage of government revenue per capita",$B$3,0) + IF($A$3="Absolute extra revenue",AB3974,0) + IF($A$3="Absolute revenue per capita",AC3974,0)</f>
        <v>0</v>
      </c>
      <c r="Q3974" s="5" t="e">
        <f>-MIN(data!$B$4 / data!I4270 * data!P4270 / 100, data!N4270)</f>
        <v>#DIV/0!</v>
      </c>
      <c r="R3974" s="4" t="e">
        <f>-Q3974*K3974/1000</f>
        <v>#DIV/0!</v>
      </c>
      <c r="S3974" s="6">
        <f>-MIN(data!$B$5/(POWER(LN(I3974),2))*P3974/100, O3974)</f>
        <v>0</v>
      </c>
      <c r="T3974" s="6">
        <f>-S3974*L3974/100000</f>
        <v>0</v>
      </c>
      <c r="U3974" s="4" t="e">
        <f>N3974+Q3974</f>
        <v>#DIV/0!</v>
      </c>
      <c r="V3974" s="4" t="e">
        <f>P3974*I3974/100/R3974</f>
        <v>#DIV/0!</v>
      </c>
      <c r="W3974" s="4" t="e">
        <f>V3974*H3974</f>
        <v>#DIV/0!</v>
      </c>
      <c r="X3974" s="6">
        <f>O3974+S3974</f>
        <v>15</v>
      </c>
      <c r="Y3974" s="6" t="e">
        <f>P3974*I3974/100/T3974</f>
        <v>#DIV/0!</v>
      </c>
      <c r="Z3974" s="6" t="e">
        <f>Y3974*H3974</f>
        <v>#DIV/0!</v>
      </c>
      <c r="AB3974" s="1">
        <f t="shared" si="124"/>
        <v>0</v>
      </c>
      <c r="AC3974" s="1">
        <f t="shared" si="125"/>
        <v>0</v>
      </c>
    </row>
    <row r="3975" spans="4:29" x14ac:dyDescent="0.25">
      <c r="D3975" s="1">
        <v>1993</v>
      </c>
      <c r="E3975" s="1" t="s">
        <v>119</v>
      </c>
      <c r="F3975" s="2" t="s">
        <v>302</v>
      </c>
      <c r="G3975">
        <v>4</v>
      </c>
      <c r="H3975">
        <v>371308</v>
      </c>
      <c r="I3975" s="1">
        <v>4114.4340000000002</v>
      </c>
      <c r="J3975" s="1">
        <v>54</v>
      </c>
      <c r="K3975" s="1">
        <v>5294.1180000000004</v>
      </c>
      <c r="L3975" s="1">
        <v>7142.857</v>
      </c>
      <c r="M3975" s="3">
        <v>1</v>
      </c>
      <c r="N3975">
        <v>10.199999999999999</v>
      </c>
      <c r="O3975">
        <v>14</v>
      </c>
      <c r="P3975" s="1">
        <f>IF($A$3="Percentage of government revenue per capita",$B$3,0) + IF($A$3="Absolute extra revenue",AB3975,0) + IF($A$3="Absolute revenue per capita",AC3975,0)</f>
        <v>0</v>
      </c>
      <c r="Q3975" s="5" t="e">
        <f>-MIN(data!$B$4 / data!I4271 * data!P4271 / 100, data!N4271)</f>
        <v>#DIV/0!</v>
      </c>
      <c r="R3975" s="4" t="e">
        <f>-Q3975*K3975/1000</f>
        <v>#DIV/0!</v>
      </c>
      <c r="S3975" s="6">
        <f>-MIN(data!$B$5/(POWER(LN(I3975),2))*P3975/100, O3975)</f>
        <v>0</v>
      </c>
      <c r="T3975" s="6">
        <f>-S3975*L3975/100000</f>
        <v>0</v>
      </c>
      <c r="U3975" s="4" t="e">
        <f>N3975+Q3975</f>
        <v>#DIV/0!</v>
      </c>
      <c r="V3975" s="4" t="e">
        <f>P3975*I3975/100/R3975</f>
        <v>#DIV/0!</v>
      </c>
      <c r="W3975" s="4" t="e">
        <f>V3975*H3975</f>
        <v>#DIV/0!</v>
      </c>
      <c r="X3975" s="6">
        <f>O3975+S3975</f>
        <v>14</v>
      </c>
      <c r="Y3975" s="6" t="e">
        <f>P3975*I3975/100/T3975</f>
        <v>#DIV/0!</v>
      </c>
      <c r="Z3975" s="6" t="e">
        <f>Y3975*H3975</f>
        <v>#DIV/0!</v>
      </c>
      <c r="AB3975" s="1">
        <f t="shared" si="124"/>
        <v>0</v>
      </c>
      <c r="AC3975" s="1">
        <f t="shared" si="125"/>
        <v>0</v>
      </c>
    </row>
    <row r="3976" spans="4:29" x14ac:dyDescent="0.25">
      <c r="D3976" s="1">
        <v>1994</v>
      </c>
      <c r="E3976" s="1" t="s">
        <v>119</v>
      </c>
      <c r="F3976" s="2" t="s">
        <v>302</v>
      </c>
      <c r="G3976">
        <v>4</v>
      </c>
      <c r="H3976">
        <v>374797</v>
      </c>
      <c r="I3976" s="1">
        <v>4161.348</v>
      </c>
      <c r="J3976" s="1">
        <v>52</v>
      </c>
      <c r="K3976" s="1">
        <v>5306.1220000000003</v>
      </c>
      <c r="L3976" s="1">
        <v>7692.308</v>
      </c>
      <c r="M3976" s="3">
        <v>1</v>
      </c>
      <c r="N3976">
        <v>9.8000000000000007</v>
      </c>
      <c r="O3976">
        <v>13</v>
      </c>
      <c r="P3976" s="1">
        <f>IF($A$3="Percentage of government revenue per capita",$B$3,0) + IF($A$3="Absolute extra revenue",AB3976,0) + IF($A$3="Absolute revenue per capita",AC3976,0)</f>
        <v>0</v>
      </c>
      <c r="Q3976" s="5" t="e">
        <f>-MIN(data!$B$4 / data!I4272 * data!P4272 / 100, data!N4272)</f>
        <v>#DIV/0!</v>
      </c>
      <c r="R3976" s="4" t="e">
        <f>-Q3976*K3976/1000</f>
        <v>#DIV/0!</v>
      </c>
      <c r="S3976" s="6">
        <f>-MIN(data!$B$5/(POWER(LN(I3976),2))*P3976/100, O3976)</f>
        <v>0</v>
      </c>
      <c r="T3976" s="6">
        <f>-S3976*L3976/100000</f>
        <v>0</v>
      </c>
      <c r="U3976" s="4" t="e">
        <f>N3976+Q3976</f>
        <v>#DIV/0!</v>
      </c>
      <c r="V3976" s="4" t="e">
        <f>P3976*I3976/100/R3976</f>
        <v>#DIV/0!</v>
      </c>
      <c r="W3976" s="4" t="e">
        <f>V3976*H3976</f>
        <v>#DIV/0!</v>
      </c>
      <c r="X3976" s="6">
        <f>O3976+S3976</f>
        <v>13</v>
      </c>
      <c r="Y3976" s="6" t="e">
        <f>P3976*I3976/100/T3976</f>
        <v>#DIV/0!</v>
      </c>
      <c r="Z3976" s="6" t="e">
        <f>Y3976*H3976</f>
        <v>#DIV/0!</v>
      </c>
      <c r="AB3976" s="1">
        <f t="shared" si="124"/>
        <v>0</v>
      </c>
      <c r="AC3976" s="1">
        <f t="shared" si="125"/>
        <v>0</v>
      </c>
    </row>
    <row r="3977" spans="4:29" x14ac:dyDescent="0.25">
      <c r="D3977" s="1">
        <v>1995</v>
      </c>
      <c r="E3977" s="1" t="s">
        <v>119</v>
      </c>
      <c r="F3977" s="2" t="s">
        <v>302</v>
      </c>
      <c r="G3977">
        <v>4</v>
      </c>
      <c r="H3977">
        <v>377419</v>
      </c>
      <c r="I3977" s="1">
        <v>5118.1180000000004</v>
      </c>
      <c r="J3977" s="1">
        <v>49</v>
      </c>
      <c r="K3977" s="1">
        <v>5157.8950000000004</v>
      </c>
      <c r="L3977" s="1">
        <v>7142.857</v>
      </c>
      <c r="M3977" s="3">
        <v>1</v>
      </c>
      <c r="N3977">
        <v>9.5</v>
      </c>
      <c r="O3977">
        <v>14</v>
      </c>
      <c r="P3977" s="1">
        <f>IF($A$3="Percentage of government revenue per capita",$B$3,0) + IF($A$3="Absolute extra revenue",AB3977,0) + IF($A$3="Absolute revenue per capita",AC3977,0)</f>
        <v>0</v>
      </c>
      <c r="Q3977" s="5" t="e">
        <f>-MIN(data!$B$4 / data!I4273 * data!P4273 / 100, data!N4273)</f>
        <v>#DIV/0!</v>
      </c>
      <c r="R3977" s="4" t="e">
        <f>-Q3977*K3977/1000</f>
        <v>#DIV/0!</v>
      </c>
      <c r="S3977" s="6">
        <f>-MIN(data!$B$5/(POWER(LN(I3977),2))*P3977/100, O3977)</f>
        <v>0</v>
      </c>
      <c r="T3977" s="6">
        <f>-S3977*L3977/100000</f>
        <v>0</v>
      </c>
      <c r="U3977" s="4" t="e">
        <f>N3977+Q3977</f>
        <v>#DIV/0!</v>
      </c>
      <c r="V3977" s="4" t="e">
        <f>P3977*I3977/100/R3977</f>
        <v>#DIV/0!</v>
      </c>
      <c r="W3977" s="4" t="e">
        <f>V3977*H3977</f>
        <v>#DIV/0!</v>
      </c>
      <c r="X3977" s="6">
        <f>O3977+S3977</f>
        <v>14</v>
      </c>
      <c r="Y3977" s="6" t="e">
        <f>P3977*I3977/100/T3977</f>
        <v>#DIV/0!</v>
      </c>
      <c r="Z3977" s="6" t="e">
        <f>Y3977*H3977</f>
        <v>#DIV/0!</v>
      </c>
      <c r="AB3977" s="1">
        <f t="shared" si="124"/>
        <v>0</v>
      </c>
      <c r="AC3977" s="1">
        <f t="shared" si="125"/>
        <v>0</v>
      </c>
    </row>
    <row r="3978" spans="4:29" x14ac:dyDescent="0.25">
      <c r="D3978" s="1">
        <v>1996</v>
      </c>
      <c r="E3978" s="1" t="s">
        <v>119</v>
      </c>
      <c r="F3978" s="2" t="s">
        <v>302</v>
      </c>
      <c r="G3978">
        <v>4</v>
      </c>
      <c r="H3978">
        <v>379905</v>
      </c>
      <c r="I3978" s="1">
        <v>5060.942</v>
      </c>
      <c r="J3978" s="1">
        <v>46</v>
      </c>
      <c r="K3978" s="1">
        <v>5054.9449999999997</v>
      </c>
      <c r="L3978" s="1">
        <v>6666.6670000000004</v>
      </c>
      <c r="M3978" s="3">
        <v>1</v>
      </c>
      <c r="N3978">
        <v>9.1</v>
      </c>
      <c r="O3978">
        <v>15</v>
      </c>
      <c r="P3978" s="1">
        <f>IF($A$3="Percentage of government revenue per capita",$B$3,0) + IF($A$3="Absolute extra revenue",AB3978,0) + IF($A$3="Absolute revenue per capita",AC3978,0)</f>
        <v>0</v>
      </c>
      <c r="Q3978" s="5" t="e">
        <f>-MIN(data!$B$4 / data!I4274 * data!P4274 / 100, data!N4274)</f>
        <v>#DIV/0!</v>
      </c>
      <c r="R3978" s="4" t="e">
        <f>-Q3978*K3978/1000</f>
        <v>#DIV/0!</v>
      </c>
      <c r="S3978" s="6">
        <f>-MIN(data!$B$5/(POWER(LN(I3978),2))*P3978/100, O3978)</f>
        <v>0</v>
      </c>
      <c r="T3978" s="6">
        <f>-S3978*L3978/100000</f>
        <v>0</v>
      </c>
      <c r="U3978" s="4" t="e">
        <f>N3978+Q3978</f>
        <v>#DIV/0!</v>
      </c>
      <c r="V3978" s="4" t="e">
        <f>P3978*I3978/100/R3978</f>
        <v>#DIV/0!</v>
      </c>
      <c r="W3978" s="4" t="e">
        <f>V3978*H3978</f>
        <v>#DIV/0!</v>
      </c>
      <c r="X3978" s="6">
        <f>O3978+S3978</f>
        <v>15</v>
      </c>
      <c r="Y3978" s="6" t="e">
        <f>P3978*I3978/100/T3978</f>
        <v>#DIV/0!</v>
      </c>
      <c r="Z3978" s="6" t="e">
        <f>Y3978*H3978</f>
        <v>#DIV/0!</v>
      </c>
      <c r="AB3978" s="1">
        <f t="shared" si="124"/>
        <v>0</v>
      </c>
      <c r="AC3978" s="1">
        <f t="shared" si="125"/>
        <v>0</v>
      </c>
    </row>
    <row r="3979" spans="4:29" x14ac:dyDescent="0.25">
      <c r="D3979" s="1">
        <v>1997</v>
      </c>
      <c r="E3979" s="1" t="s">
        <v>119</v>
      </c>
      <c r="F3979" s="2" t="s">
        <v>302</v>
      </c>
      <c r="G3979">
        <v>4</v>
      </c>
      <c r="H3979">
        <v>382791</v>
      </c>
      <c r="I3979" s="1">
        <v>5407.4579999999996</v>
      </c>
      <c r="J3979" s="1">
        <v>44</v>
      </c>
      <c r="K3979" s="1">
        <v>5057.4709999999995</v>
      </c>
      <c r="L3979" s="1">
        <v>6666.6670000000004</v>
      </c>
      <c r="M3979" s="3">
        <v>1</v>
      </c>
      <c r="N3979">
        <v>8.6999999999999993</v>
      </c>
      <c r="O3979">
        <v>15</v>
      </c>
      <c r="P3979" s="1">
        <f>IF($A$3="Percentage of government revenue per capita",$B$3,0) + IF($A$3="Absolute extra revenue",AB3979,0) + IF($A$3="Absolute revenue per capita",AC3979,0)</f>
        <v>0</v>
      </c>
      <c r="Q3979" s="5" t="e">
        <f>-MIN(data!$B$4 / data!I4275 * data!P4275 / 100, data!N4275)</f>
        <v>#DIV/0!</v>
      </c>
      <c r="R3979" s="4" t="e">
        <f>-Q3979*K3979/1000</f>
        <v>#DIV/0!</v>
      </c>
      <c r="S3979" s="6">
        <f>-MIN(data!$B$5/(POWER(LN(I3979),2))*P3979/100, O3979)</f>
        <v>0</v>
      </c>
      <c r="T3979" s="6">
        <f>-S3979*L3979/100000</f>
        <v>0</v>
      </c>
      <c r="U3979" s="4" t="e">
        <f>N3979+Q3979</f>
        <v>#DIV/0!</v>
      </c>
      <c r="V3979" s="4" t="e">
        <f>P3979*I3979/100/R3979</f>
        <v>#DIV/0!</v>
      </c>
      <c r="W3979" s="4" t="e">
        <f>V3979*H3979</f>
        <v>#DIV/0!</v>
      </c>
      <c r="X3979" s="6">
        <f>O3979+S3979</f>
        <v>15</v>
      </c>
      <c r="Y3979" s="6" t="e">
        <f>P3979*I3979/100/T3979</f>
        <v>#DIV/0!</v>
      </c>
      <c r="Z3979" s="6" t="e">
        <f>Y3979*H3979</f>
        <v>#DIV/0!</v>
      </c>
      <c r="AB3979" s="1">
        <f t="shared" si="124"/>
        <v>0</v>
      </c>
      <c r="AC3979" s="1">
        <f t="shared" si="125"/>
        <v>0</v>
      </c>
    </row>
    <row r="3980" spans="4:29" x14ac:dyDescent="0.25">
      <c r="D3980" s="1">
        <v>1998</v>
      </c>
      <c r="E3980" s="1" t="s">
        <v>119</v>
      </c>
      <c r="F3980" s="2" t="s">
        <v>302</v>
      </c>
      <c r="G3980">
        <v>4</v>
      </c>
      <c r="H3980">
        <v>385287</v>
      </c>
      <c r="I3980" s="1">
        <v>5278.1260000000002</v>
      </c>
      <c r="J3980" s="1">
        <v>41</v>
      </c>
      <c r="K3980" s="1">
        <v>4939.759</v>
      </c>
      <c r="L3980" s="1">
        <v>6250</v>
      </c>
      <c r="M3980" s="3">
        <v>1</v>
      </c>
      <c r="N3980">
        <v>8.3000000000000007</v>
      </c>
      <c r="O3980">
        <v>16</v>
      </c>
      <c r="P3980" s="1">
        <f>IF($A$3="Percentage of government revenue per capita",$B$3,0) + IF($A$3="Absolute extra revenue",AB3980,0) + IF($A$3="Absolute revenue per capita",AC3980,0)</f>
        <v>0</v>
      </c>
      <c r="Q3980" s="5" t="e">
        <f>-MIN(data!$B$4 / data!I4276 * data!P4276 / 100, data!N4276)</f>
        <v>#DIV/0!</v>
      </c>
      <c r="R3980" s="4" t="e">
        <f>-Q3980*K3980/1000</f>
        <v>#DIV/0!</v>
      </c>
      <c r="S3980" s="6">
        <f>-MIN(data!$B$5/(POWER(LN(I3980),2))*P3980/100, O3980)</f>
        <v>0</v>
      </c>
      <c r="T3980" s="6">
        <f>-S3980*L3980/100000</f>
        <v>0</v>
      </c>
      <c r="U3980" s="4" t="e">
        <f>N3980+Q3980</f>
        <v>#DIV/0!</v>
      </c>
      <c r="V3980" s="4" t="e">
        <f>P3980*I3980/100/R3980</f>
        <v>#DIV/0!</v>
      </c>
      <c r="W3980" s="4" t="e">
        <f>V3980*H3980</f>
        <v>#DIV/0!</v>
      </c>
      <c r="X3980" s="6">
        <f>O3980+S3980</f>
        <v>16</v>
      </c>
      <c r="Y3980" s="6" t="e">
        <f>P3980*I3980/100/T3980</f>
        <v>#DIV/0!</v>
      </c>
      <c r="Z3980" s="6" t="e">
        <f>Y3980*H3980</f>
        <v>#DIV/0!</v>
      </c>
      <c r="AB3980" s="1">
        <f t="shared" si="124"/>
        <v>0</v>
      </c>
      <c r="AC3980" s="1">
        <f t="shared" si="125"/>
        <v>0</v>
      </c>
    </row>
    <row r="3981" spans="4:29" x14ac:dyDescent="0.25">
      <c r="D3981" s="1">
        <v>1999</v>
      </c>
      <c r="E3981" s="1" t="s">
        <v>119</v>
      </c>
      <c r="F3981" s="2" t="s">
        <v>302</v>
      </c>
      <c r="G3981">
        <v>4</v>
      </c>
      <c r="H3981">
        <v>387578</v>
      </c>
      <c r="I3981" s="1">
        <v>6005.384</v>
      </c>
      <c r="J3981" s="1">
        <v>38</v>
      </c>
      <c r="K3981" s="1">
        <v>4750</v>
      </c>
      <c r="L3981" s="1">
        <v>6250</v>
      </c>
      <c r="M3981" s="3">
        <v>1</v>
      </c>
      <c r="N3981">
        <v>8</v>
      </c>
      <c r="O3981">
        <v>16</v>
      </c>
      <c r="P3981" s="1">
        <f>IF($A$3="Percentage of government revenue per capita",$B$3,0) + IF($A$3="Absolute extra revenue",AB3981,0) + IF($A$3="Absolute revenue per capita",AC3981,0)</f>
        <v>0</v>
      </c>
      <c r="Q3981" s="5" t="e">
        <f>-MIN(data!$B$4 / data!I4277 * data!P4277 / 100, data!N4277)</f>
        <v>#DIV/0!</v>
      </c>
      <c r="R3981" s="4" t="e">
        <f>-Q3981*K3981/1000</f>
        <v>#DIV/0!</v>
      </c>
      <c r="S3981" s="6">
        <f>-MIN(data!$B$5/(POWER(LN(I3981),2))*P3981/100, O3981)</f>
        <v>0</v>
      </c>
      <c r="T3981" s="6">
        <f>-S3981*L3981/100000</f>
        <v>0</v>
      </c>
      <c r="U3981" s="4" t="e">
        <f>N3981+Q3981</f>
        <v>#DIV/0!</v>
      </c>
      <c r="V3981" s="4" t="e">
        <f>P3981*I3981/100/R3981</f>
        <v>#DIV/0!</v>
      </c>
      <c r="W3981" s="4" t="e">
        <f>V3981*H3981</f>
        <v>#DIV/0!</v>
      </c>
      <c r="X3981" s="6">
        <f>O3981+S3981</f>
        <v>16</v>
      </c>
      <c r="Y3981" s="6" t="e">
        <f>P3981*I3981/100/T3981</f>
        <v>#DIV/0!</v>
      </c>
      <c r="Z3981" s="6" t="e">
        <f>Y3981*H3981</f>
        <v>#DIV/0!</v>
      </c>
      <c r="AB3981" s="1">
        <f t="shared" si="124"/>
        <v>0</v>
      </c>
      <c r="AC3981" s="1">
        <f t="shared" si="125"/>
        <v>0</v>
      </c>
    </row>
    <row r="3982" spans="4:29" x14ac:dyDescent="0.25">
      <c r="D3982" s="1">
        <v>2000</v>
      </c>
      <c r="E3982" s="1" t="s">
        <v>119</v>
      </c>
      <c r="F3982" s="2" t="s">
        <v>302</v>
      </c>
      <c r="G3982">
        <v>4</v>
      </c>
      <c r="H3982">
        <v>390087</v>
      </c>
      <c r="I3982" s="1">
        <v>6244.4049999999997</v>
      </c>
      <c r="J3982" s="1">
        <v>36</v>
      </c>
      <c r="K3982" s="1">
        <v>4675.3249999999998</v>
      </c>
      <c r="L3982" s="1">
        <v>6666.6670000000004</v>
      </c>
      <c r="M3982" s="3">
        <v>1</v>
      </c>
      <c r="N3982">
        <v>7.7</v>
      </c>
      <c r="O3982">
        <v>15</v>
      </c>
      <c r="P3982" s="1">
        <f>IF($A$3="Percentage of government revenue per capita",$B$3,0) + IF($A$3="Absolute extra revenue",AB3982,0) + IF($A$3="Absolute revenue per capita",AC3982,0)</f>
        <v>0</v>
      </c>
      <c r="Q3982" s="5">
        <f>-MIN(data!$B$4 / data!I4278 * data!P4278 / 100, data!N4278)</f>
        <v>0</v>
      </c>
      <c r="R3982" s="4">
        <f>-Q3982*K3982/1000</f>
        <v>0</v>
      </c>
      <c r="S3982" s="6">
        <f>-MIN(data!$B$5/(POWER(LN(I3982),2))*P3982/100, O3982)</f>
        <v>0</v>
      </c>
      <c r="T3982" s="6">
        <f>-S3982*L3982/100000</f>
        <v>0</v>
      </c>
      <c r="U3982" s="4">
        <f>N3982+Q3982</f>
        <v>7.7</v>
      </c>
      <c r="V3982" s="4" t="e">
        <f>P3982*I3982/100/R3982</f>
        <v>#DIV/0!</v>
      </c>
      <c r="W3982" s="4" t="e">
        <f>V3982*H3982</f>
        <v>#DIV/0!</v>
      </c>
      <c r="X3982" s="6">
        <f>O3982+S3982</f>
        <v>15</v>
      </c>
      <c r="Y3982" s="6" t="e">
        <f>P3982*I3982/100/T3982</f>
        <v>#DIV/0!</v>
      </c>
      <c r="Z3982" s="6" t="e">
        <f>Y3982*H3982</f>
        <v>#DIV/0!</v>
      </c>
      <c r="AB3982" s="1">
        <f t="shared" si="124"/>
        <v>0</v>
      </c>
      <c r="AC3982" s="1">
        <f t="shared" si="125"/>
        <v>0</v>
      </c>
    </row>
    <row r="3983" spans="4:29" x14ac:dyDescent="0.25">
      <c r="D3983" s="1">
        <v>2001</v>
      </c>
      <c r="E3983" s="1" t="s">
        <v>119</v>
      </c>
      <c r="F3983" s="2" t="s">
        <v>302</v>
      </c>
      <c r="G3983">
        <v>4</v>
      </c>
      <c r="H3983">
        <v>393028</v>
      </c>
      <c r="I3983" s="1">
        <v>6398.0739999999996</v>
      </c>
      <c r="J3983" s="1">
        <v>33</v>
      </c>
      <c r="K3983" s="1">
        <v>4400</v>
      </c>
      <c r="L3983" s="1">
        <v>7142.857</v>
      </c>
      <c r="M3983" s="3">
        <v>1</v>
      </c>
      <c r="N3983">
        <v>7.5</v>
      </c>
      <c r="O3983">
        <v>14</v>
      </c>
      <c r="P3983" s="1">
        <f>IF($A$3="Percentage of government revenue per capita",$B$3,0) + IF($A$3="Absolute extra revenue",AB3983,0) + IF($A$3="Absolute revenue per capita",AC3983,0)</f>
        <v>0</v>
      </c>
      <c r="Q3983" s="5">
        <f>-MIN(data!$B$4 / data!I4279 * data!P4279 / 100, data!N4279)</f>
        <v>0</v>
      </c>
      <c r="R3983" s="4">
        <f>-Q3983*K3983/1000</f>
        <v>0</v>
      </c>
      <c r="S3983" s="6">
        <f>-MIN(data!$B$5/(POWER(LN(I3983),2))*P3983/100, O3983)</f>
        <v>0</v>
      </c>
      <c r="T3983" s="6">
        <f>-S3983*L3983/100000</f>
        <v>0</v>
      </c>
      <c r="U3983" s="4">
        <f>N3983+Q3983</f>
        <v>7.5</v>
      </c>
      <c r="V3983" s="4" t="e">
        <f>P3983*I3983/100/R3983</f>
        <v>#DIV/0!</v>
      </c>
      <c r="W3983" s="4" t="e">
        <f>V3983*H3983</f>
        <v>#DIV/0!</v>
      </c>
      <c r="X3983" s="6">
        <f>O3983+S3983</f>
        <v>14</v>
      </c>
      <c r="Y3983" s="6" t="e">
        <f>P3983*I3983/100/T3983</f>
        <v>#DIV/0!</v>
      </c>
      <c r="Z3983" s="6" t="e">
        <f>Y3983*H3983</f>
        <v>#DIV/0!</v>
      </c>
      <c r="AB3983" s="1">
        <f t="shared" si="124"/>
        <v>0</v>
      </c>
      <c r="AC3983" s="1">
        <f t="shared" si="125"/>
        <v>0</v>
      </c>
    </row>
    <row r="3984" spans="4:29" x14ac:dyDescent="0.25">
      <c r="D3984" s="1">
        <v>2002</v>
      </c>
      <c r="E3984" s="1" t="s">
        <v>119</v>
      </c>
      <c r="F3984" s="2" t="s">
        <v>302</v>
      </c>
      <c r="G3984">
        <v>4</v>
      </c>
      <c r="H3984">
        <v>395969</v>
      </c>
      <c r="I3984" s="1">
        <v>6637.1459999999997</v>
      </c>
      <c r="J3984" s="1">
        <v>31</v>
      </c>
      <c r="K3984" s="1">
        <v>4246.5749999999998</v>
      </c>
      <c r="L3984" s="1">
        <v>7142.857</v>
      </c>
      <c r="M3984" s="3">
        <v>1</v>
      </c>
      <c r="N3984">
        <v>7.3</v>
      </c>
      <c r="O3984">
        <v>14</v>
      </c>
      <c r="P3984" s="1">
        <f>IF($A$3="Percentage of government revenue per capita",$B$3,0) + IF($A$3="Absolute extra revenue",AB3984,0) + IF($A$3="Absolute revenue per capita",AC3984,0)</f>
        <v>0</v>
      </c>
      <c r="Q3984" s="5">
        <f>-MIN(data!$B$4 / data!I4280 * data!P4280 / 100, data!N4280)</f>
        <v>0</v>
      </c>
      <c r="R3984" s="4">
        <f>-Q3984*K3984/1000</f>
        <v>0</v>
      </c>
      <c r="S3984" s="6">
        <f>-MIN(data!$B$5/(POWER(LN(I3984),2))*P3984/100, O3984)</f>
        <v>0</v>
      </c>
      <c r="T3984" s="6">
        <f>-S3984*L3984/100000</f>
        <v>0</v>
      </c>
      <c r="U3984" s="4">
        <f>N3984+Q3984</f>
        <v>7.3</v>
      </c>
      <c r="V3984" s="4" t="e">
        <f>P3984*I3984/100/R3984</f>
        <v>#DIV/0!</v>
      </c>
      <c r="W3984" s="4" t="e">
        <f>V3984*H3984</f>
        <v>#DIV/0!</v>
      </c>
      <c r="X3984" s="6">
        <f>O3984+S3984</f>
        <v>14</v>
      </c>
      <c r="Y3984" s="6" t="e">
        <f>P3984*I3984/100/T3984</f>
        <v>#DIV/0!</v>
      </c>
      <c r="Z3984" s="6" t="e">
        <f>Y3984*H3984</f>
        <v>#DIV/0!</v>
      </c>
      <c r="AB3984" s="1">
        <f t="shared" si="124"/>
        <v>0</v>
      </c>
      <c r="AC3984" s="1">
        <f t="shared" si="125"/>
        <v>0</v>
      </c>
    </row>
    <row r="3985" spans="4:29" x14ac:dyDescent="0.25">
      <c r="D3985" s="1">
        <v>2003</v>
      </c>
      <c r="E3985" s="1" t="s">
        <v>119</v>
      </c>
      <c r="F3985" s="2" t="s">
        <v>302</v>
      </c>
      <c r="G3985">
        <v>4</v>
      </c>
      <c r="H3985">
        <v>398582</v>
      </c>
      <c r="I3985" s="1">
        <v>6801.3339999999998</v>
      </c>
      <c r="J3985" s="1">
        <v>29</v>
      </c>
      <c r="K3985" s="1">
        <v>4084.5070000000001</v>
      </c>
      <c r="L3985" s="1">
        <v>0</v>
      </c>
      <c r="M3985" s="3">
        <v>1</v>
      </c>
      <c r="N3985">
        <v>7.1</v>
      </c>
      <c r="O3985">
        <v>14</v>
      </c>
      <c r="P3985" s="1">
        <f>IF($A$3="Percentage of government revenue per capita",$B$3,0) + IF($A$3="Absolute extra revenue",AB3985,0) + IF($A$3="Absolute revenue per capita",AC3985,0)</f>
        <v>0</v>
      </c>
      <c r="Q3985" s="5">
        <f>-MIN(data!$B$4 / data!I4281 * data!P4281 / 100, data!N4281)</f>
        <v>0</v>
      </c>
      <c r="R3985" s="4">
        <f>-Q3985*K3985/1000</f>
        <v>0</v>
      </c>
      <c r="S3985" s="6">
        <f>-MIN(data!$B$5/(POWER(LN(I3985),2))*P3985/100, O3985)</f>
        <v>0</v>
      </c>
      <c r="T3985" s="6">
        <f>-S3985*L3985/100000</f>
        <v>0</v>
      </c>
      <c r="U3985" s="4">
        <f>N3985+Q3985</f>
        <v>7.1</v>
      </c>
      <c r="V3985" s="4" t="e">
        <f>P3985*I3985/100/R3985</f>
        <v>#DIV/0!</v>
      </c>
      <c r="W3985" s="4" t="e">
        <f>V3985*H3985</f>
        <v>#DIV/0!</v>
      </c>
      <c r="X3985" s="6">
        <f>O3985+S3985</f>
        <v>14</v>
      </c>
      <c r="Y3985" s="6" t="e">
        <f>P3985*I3985/100/T3985</f>
        <v>#DIV/0!</v>
      </c>
      <c r="Z3985" s="6" t="e">
        <f>Y3985*H3985</f>
        <v>#DIV/0!</v>
      </c>
      <c r="AB3985" s="1">
        <f t="shared" si="124"/>
        <v>0</v>
      </c>
      <c r="AC3985" s="1">
        <f t="shared" si="125"/>
        <v>0</v>
      </c>
    </row>
    <row r="3986" spans="4:29" x14ac:dyDescent="0.25">
      <c r="D3986" s="1">
        <v>2004</v>
      </c>
      <c r="E3986" s="1" t="s">
        <v>119</v>
      </c>
      <c r="F3986" s="2" t="s">
        <v>302</v>
      </c>
      <c r="G3986">
        <v>4</v>
      </c>
      <c r="H3986">
        <v>401268</v>
      </c>
      <c r="I3986" s="1">
        <v>7108.6229999999996</v>
      </c>
      <c r="J3986" s="1">
        <v>28</v>
      </c>
      <c r="K3986" s="1">
        <v>4000</v>
      </c>
      <c r="L3986" s="1">
        <v>0</v>
      </c>
      <c r="M3986" s="3">
        <v>0</v>
      </c>
      <c r="N3986">
        <v>7</v>
      </c>
      <c r="O3986">
        <v>13</v>
      </c>
      <c r="P3986" s="1">
        <f>IF($A$3="Percentage of government revenue per capita",$B$3,0) + IF($A$3="Absolute extra revenue",AB3986,0) + IF($A$3="Absolute revenue per capita",AC3986,0)</f>
        <v>0</v>
      </c>
      <c r="Q3986" s="5">
        <f>-MIN(data!$B$4 / data!I4282 * data!P4282 / 100, data!N4282)</f>
        <v>0</v>
      </c>
      <c r="R3986" s="4">
        <f>-Q3986*K3986/1000</f>
        <v>0</v>
      </c>
      <c r="S3986" s="6">
        <f>-MIN(data!$B$5/(POWER(LN(I3986),2))*P3986/100, O3986)</f>
        <v>0</v>
      </c>
      <c r="T3986" s="6">
        <f>-S3986*L3986/100000</f>
        <v>0</v>
      </c>
      <c r="U3986" s="4">
        <f>N3986+Q3986</f>
        <v>7</v>
      </c>
      <c r="V3986" s="4" t="e">
        <f>P3986*I3986/100/R3986</f>
        <v>#DIV/0!</v>
      </c>
      <c r="W3986" s="4" t="e">
        <f>V3986*H3986</f>
        <v>#DIV/0!</v>
      </c>
      <c r="X3986" s="6">
        <f>O3986+S3986</f>
        <v>13</v>
      </c>
      <c r="Y3986" s="6" t="e">
        <f>P3986*I3986/100/T3986</f>
        <v>#DIV/0!</v>
      </c>
      <c r="Z3986" s="6" t="e">
        <f>Y3986*H3986</f>
        <v>#DIV/0!</v>
      </c>
      <c r="AB3986" s="1">
        <f t="shared" si="124"/>
        <v>0</v>
      </c>
      <c r="AC3986" s="1">
        <f t="shared" si="125"/>
        <v>0</v>
      </c>
    </row>
    <row r="3987" spans="4:29" x14ac:dyDescent="0.25">
      <c r="D3987" s="1">
        <v>2005</v>
      </c>
      <c r="E3987" s="1" t="s">
        <v>119</v>
      </c>
      <c r="F3987" s="2" t="s">
        <v>302</v>
      </c>
      <c r="G3987">
        <v>4</v>
      </c>
      <c r="H3987">
        <v>403834</v>
      </c>
      <c r="I3987" s="1">
        <v>7663.6610000000001</v>
      </c>
      <c r="J3987" s="1">
        <v>27</v>
      </c>
      <c r="K3987" s="1">
        <v>3913.0430000000001</v>
      </c>
      <c r="L3987" s="1">
        <v>0</v>
      </c>
      <c r="M3987" s="3">
        <v>0</v>
      </c>
      <c r="N3987">
        <v>6.9</v>
      </c>
      <c r="O3987">
        <v>13</v>
      </c>
      <c r="P3987" s="1">
        <f>IF($A$3="Percentage of government revenue per capita",$B$3,0) + IF($A$3="Absolute extra revenue",AB3987,0) + IF($A$3="Absolute revenue per capita",AC3987,0)</f>
        <v>0</v>
      </c>
      <c r="Q3987" s="5">
        <f>-MIN(data!$B$4 / data!I4283 * data!P4283 / 100, data!N4283)</f>
        <v>0</v>
      </c>
      <c r="R3987" s="4">
        <f>-Q3987*K3987/1000</f>
        <v>0</v>
      </c>
      <c r="S3987" s="6">
        <f>-MIN(data!$B$5/(POWER(LN(I3987),2))*P3987/100, O3987)</f>
        <v>0</v>
      </c>
      <c r="T3987" s="6">
        <f>-S3987*L3987/100000</f>
        <v>0</v>
      </c>
      <c r="U3987" s="4">
        <f>N3987+Q3987</f>
        <v>6.9</v>
      </c>
      <c r="V3987" s="4" t="e">
        <f>P3987*I3987/100/R3987</f>
        <v>#DIV/0!</v>
      </c>
      <c r="W3987" s="4" t="e">
        <f>V3987*H3987</f>
        <v>#DIV/0!</v>
      </c>
      <c r="X3987" s="6">
        <f>O3987+S3987</f>
        <v>13</v>
      </c>
      <c r="Y3987" s="6" t="e">
        <f>P3987*I3987/100/T3987</f>
        <v>#DIV/0!</v>
      </c>
      <c r="Z3987" s="6" t="e">
        <f>Y3987*H3987</f>
        <v>#DIV/0!</v>
      </c>
      <c r="AB3987" s="1">
        <f t="shared" si="124"/>
        <v>0</v>
      </c>
      <c r="AC3987" s="1">
        <f t="shared" si="125"/>
        <v>0</v>
      </c>
    </row>
    <row r="3988" spans="4:29" x14ac:dyDescent="0.25">
      <c r="D3988" s="1">
        <v>2006</v>
      </c>
      <c r="E3988" s="1" t="s">
        <v>119</v>
      </c>
      <c r="F3988" s="2" t="s">
        <v>302</v>
      </c>
      <c r="G3988">
        <v>4</v>
      </c>
      <c r="H3988">
        <v>405308</v>
      </c>
      <c r="I3988" s="1">
        <v>7799.2690000000002</v>
      </c>
      <c r="J3988" s="1">
        <v>27</v>
      </c>
      <c r="K3988" s="1">
        <v>3970.5880000000002</v>
      </c>
      <c r="L3988" s="1">
        <v>0</v>
      </c>
      <c r="M3988" s="3">
        <v>0</v>
      </c>
      <c r="N3988">
        <v>6.8</v>
      </c>
      <c r="O3988">
        <v>12</v>
      </c>
      <c r="P3988" s="1">
        <f>IF($A$3="Percentage of government revenue per capita",$B$3,0) + IF($A$3="Absolute extra revenue",AB3988,0) + IF($A$3="Absolute revenue per capita",AC3988,0)</f>
        <v>0</v>
      </c>
      <c r="Q3988" s="5">
        <f>-MIN(data!$B$4 / data!I4284 * data!P4284 / 100, data!N4284)</f>
        <v>0</v>
      </c>
      <c r="R3988" s="4">
        <f>-Q3988*K3988/1000</f>
        <v>0</v>
      </c>
      <c r="S3988" s="6">
        <f>-MIN(data!$B$5/(POWER(LN(I3988),2))*P3988/100, O3988)</f>
        <v>0</v>
      </c>
      <c r="T3988" s="6">
        <f>-S3988*L3988/100000</f>
        <v>0</v>
      </c>
      <c r="U3988" s="4">
        <f>N3988+Q3988</f>
        <v>6.8</v>
      </c>
      <c r="V3988" s="4" t="e">
        <f>P3988*I3988/100/R3988</f>
        <v>#DIV/0!</v>
      </c>
      <c r="W3988" s="4" t="e">
        <f>V3988*H3988</f>
        <v>#DIV/0!</v>
      </c>
      <c r="X3988" s="6">
        <f>O3988+S3988</f>
        <v>12</v>
      </c>
      <c r="Y3988" s="6" t="e">
        <f>P3988*I3988/100/T3988</f>
        <v>#DIV/0!</v>
      </c>
      <c r="Z3988" s="6" t="e">
        <f>Y3988*H3988</f>
        <v>#DIV/0!</v>
      </c>
      <c r="AB3988" s="1">
        <f t="shared" si="124"/>
        <v>0</v>
      </c>
      <c r="AC3988" s="1">
        <f t="shared" si="125"/>
        <v>0</v>
      </c>
    </row>
    <row r="3989" spans="4:29" x14ac:dyDescent="0.25">
      <c r="D3989" s="1">
        <v>2007</v>
      </c>
      <c r="E3989" s="1" t="s">
        <v>119</v>
      </c>
      <c r="F3989" s="2" t="s">
        <v>302</v>
      </c>
      <c r="G3989">
        <v>4</v>
      </c>
      <c r="H3989">
        <v>406724</v>
      </c>
      <c r="I3989" s="1">
        <v>7937.8109999999997</v>
      </c>
      <c r="J3989" s="1">
        <v>26</v>
      </c>
      <c r="K3989" s="1">
        <v>3823.529</v>
      </c>
      <c r="L3989" s="1">
        <v>0</v>
      </c>
      <c r="M3989" s="3">
        <v>0</v>
      </c>
      <c r="N3989">
        <v>6.8</v>
      </c>
      <c r="O3989">
        <v>12</v>
      </c>
      <c r="P3989" s="1">
        <f>IF($A$3="Percentage of government revenue per capita",$B$3,0) + IF($A$3="Absolute extra revenue",AB3989,0) + IF($A$3="Absolute revenue per capita",AC3989,0)</f>
        <v>0</v>
      </c>
      <c r="Q3989" s="5">
        <f>-MIN(data!$B$4 / data!I4285 * data!P4285 / 100, data!N4285)</f>
        <v>0</v>
      </c>
      <c r="R3989" s="4">
        <f>-Q3989*K3989/1000</f>
        <v>0</v>
      </c>
      <c r="S3989" s="6">
        <f>-MIN(data!$B$5/(POWER(LN(I3989),2))*P3989/100, O3989)</f>
        <v>0</v>
      </c>
      <c r="T3989" s="6">
        <f>-S3989*L3989/100000</f>
        <v>0</v>
      </c>
      <c r="U3989" s="4">
        <f>N3989+Q3989</f>
        <v>6.8</v>
      </c>
      <c r="V3989" s="4" t="e">
        <f>P3989*I3989/100/R3989</f>
        <v>#DIV/0!</v>
      </c>
      <c r="W3989" s="4" t="e">
        <f>V3989*H3989</f>
        <v>#DIV/0!</v>
      </c>
      <c r="X3989" s="6">
        <f>O3989+S3989</f>
        <v>12</v>
      </c>
      <c r="Y3989" s="6" t="e">
        <f>P3989*I3989/100/T3989</f>
        <v>#DIV/0!</v>
      </c>
      <c r="Z3989" s="6" t="e">
        <f>Y3989*H3989</f>
        <v>#DIV/0!</v>
      </c>
      <c r="AB3989" s="1">
        <f t="shared" si="124"/>
        <v>0</v>
      </c>
      <c r="AC3989" s="1">
        <f t="shared" si="125"/>
        <v>0</v>
      </c>
    </row>
    <row r="3990" spans="4:29" x14ac:dyDescent="0.25">
      <c r="D3990" s="1">
        <v>2008</v>
      </c>
      <c r="E3990" s="1" t="s">
        <v>119</v>
      </c>
      <c r="F3990" s="2" t="s">
        <v>302</v>
      </c>
      <c r="G3990">
        <v>4</v>
      </c>
      <c r="H3990">
        <v>409379</v>
      </c>
      <c r="I3990" s="1">
        <v>8040.31</v>
      </c>
      <c r="J3990" s="1">
        <v>26</v>
      </c>
      <c r="K3990" s="1">
        <v>3880.5970000000002</v>
      </c>
      <c r="L3990" s="1">
        <v>0</v>
      </c>
      <c r="M3990" s="3">
        <v>0</v>
      </c>
      <c r="N3990">
        <v>6.7</v>
      </c>
      <c r="O3990">
        <v>11</v>
      </c>
      <c r="P3990" s="1">
        <f>IF($A$3="Percentage of government revenue per capita",$B$3,0) + IF($A$3="Absolute extra revenue",AB3990,0) + IF($A$3="Absolute revenue per capita",AC3990,0)</f>
        <v>0</v>
      </c>
      <c r="Q3990" s="5">
        <f>-MIN(data!$B$4 / data!I4286 * data!P4286 / 100, data!N4286)</f>
        <v>0</v>
      </c>
      <c r="R3990" s="4">
        <f>-Q3990*K3990/1000</f>
        <v>0</v>
      </c>
      <c r="S3990" s="6">
        <f>-MIN(data!$B$5/(POWER(LN(I3990),2))*P3990/100, O3990)</f>
        <v>0</v>
      </c>
      <c r="T3990" s="6">
        <f>-S3990*L3990/100000</f>
        <v>0</v>
      </c>
      <c r="U3990" s="4">
        <f>N3990+Q3990</f>
        <v>6.7</v>
      </c>
      <c r="V3990" s="4" t="e">
        <f>P3990*I3990/100/R3990</f>
        <v>#DIV/0!</v>
      </c>
      <c r="W3990" s="4" t="e">
        <f>V3990*H3990</f>
        <v>#DIV/0!</v>
      </c>
      <c r="X3990" s="6">
        <f>O3990+S3990</f>
        <v>11</v>
      </c>
      <c r="Y3990" s="6" t="e">
        <f>P3990*I3990/100/T3990</f>
        <v>#DIV/0!</v>
      </c>
      <c r="Z3990" s="6" t="e">
        <f>Y3990*H3990</f>
        <v>#DIV/0!</v>
      </c>
      <c r="AB3990" s="1">
        <f t="shared" si="124"/>
        <v>0</v>
      </c>
      <c r="AC3990" s="1">
        <f t="shared" si="125"/>
        <v>0</v>
      </c>
    </row>
    <row r="3991" spans="4:29" x14ac:dyDescent="0.25">
      <c r="D3991" s="1">
        <v>2009</v>
      </c>
      <c r="E3991" s="1" t="s">
        <v>119</v>
      </c>
      <c r="F3991" s="2" t="s">
        <v>302</v>
      </c>
      <c r="G3991">
        <v>4</v>
      </c>
      <c r="H3991">
        <v>412477</v>
      </c>
      <c r="I3991" s="1">
        <v>7818.2259999999997</v>
      </c>
      <c r="J3991" s="1">
        <v>26</v>
      </c>
      <c r="K3991" s="1">
        <v>3880.5970000000002</v>
      </c>
      <c r="L3991" s="1">
        <v>0</v>
      </c>
      <c r="M3991" s="3">
        <v>0</v>
      </c>
      <c r="N3991">
        <v>6.7</v>
      </c>
      <c r="O3991">
        <v>11</v>
      </c>
      <c r="P3991" s="1">
        <f>IF($A$3="Percentage of government revenue per capita",$B$3,0) + IF($A$3="Absolute extra revenue",AB3991,0) + IF($A$3="Absolute revenue per capita",AC3991,0)</f>
        <v>0</v>
      </c>
      <c r="Q3991" s="5">
        <f>-MIN(data!$B$4 / data!I4287 * data!P4287 / 100, data!N4287)</f>
        <v>0</v>
      </c>
      <c r="R3991" s="4">
        <f>-Q3991*K3991/1000</f>
        <v>0</v>
      </c>
      <c r="S3991" s="6">
        <f>-MIN(data!$B$5/(POWER(LN(I3991),2))*P3991/100, O3991)</f>
        <v>0</v>
      </c>
      <c r="T3991" s="6">
        <f>-S3991*L3991/100000</f>
        <v>0</v>
      </c>
      <c r="U3991" s="4">
        <f>N3991+Q3991</f>
        <v>6.7</v>
      </c>
      <c r="V3991" s="4" t="e">
        <f>P3991*I3991/100/R3991</f>
        <v>#DIV/0!</v>
      </c>
      <c r="W3991" s="4" t="e">
        <f>V3991*H3991</f>
        <v>#DIV/0!</v>
      </c>
      <c r="X3991" s="6">
        <f>O3991+S3991</f>
        <v>11</v>
      </c>
      <c r="Y3991" s="6" t="e">
        <f>P3991*I3991/100/T3991</f>
        <v>#DIV/0!</v>
      </c>
      <c r="Z3991" s="6" t="e">
        <f>Y3991*H3991</f>
        <v>#DIV/0!</v>
      </c>
      <c r="AB3991" s="1">
        <f t="shared" si="124"/>
        <v>0</v>
      </c>
      <c r="AC3991" s="1">
        <f t="shared" si="125"/>
        <v>0</v>
      </c>
    </row>
    <row r="3992" spans="4:29" x14ac:dyDescent="0.25">
      <c r="D3992" s="1">
        <v>2010</v>
      </c>
      <c r="E3992" s="1" t="s">
        <v>119</v>
      </c>
      <c r="F3992" s="2" t="s">
        <v>302</v>
      </c>
      <c r="G3992">
        <v>4</v>
      </c>
      <c r="H3992">
        <v>414508</v>
      </c>
      <c r="I3992" s="1">
        <v>8049.2089999999998</v>
      </c>
      <c r="J3992" s="1">
        <v>26</v>
      </c>
      <c r="K3992" s="1">
        <v>3880.5970000000002</v>
      </c>
      <c r="L3992" s="1">
        <v>0</v>
      </c>
      <c r="M3992" s="3">
        <v>0</v>
      </c>
      <c r="N3992">
        <v>6.7</v>
      </c>
      <c r="O3992">
        <v>11</v>
      </c>
      <c r="P3992" s="1">
        <f>IF($A$3="Percentage of government revenue per capita",$B$3,0) + IF($A$3="Absolute extra revenue",AB3992,0) + IF($A$3="Absolute revenue per capita",AC3992,0)</f>
        <v>0</v>
      </c>
      <c r="Q3992" s="5">
        <f>-MIN(data!$B$4 / data!I4288 * data!P4288 / 100, data!N4288)</f>
        <v>0</v>
      </c>
      <c r="R3992" s="4">
        <f>-Q3992*K3992/1000</f>
        <v>0</v>
      </c>
      <c r="S3992" s="6">
        <f>-MIN(data!$B$5/(POWER(LN(I3992),2))*P3992/100, O3992)</f>
        <v>0</v>
      </c>
      <c r="T3992" s="6">
        <f>-S3992*L3992/100000</f>
        <v>0</v>
      </c>
      <c r="U3992" s="4">
        <f>N3992+Q3992</f>
        <v>6.7</v>
      </c>
      <c r="V3992" s="4" t="e">
        <f>P3992*I3992/100/R3992</f>
        <v>#DIV/0!</v>
      </c>
      <c r="W3992" s="4" t="e">
        <f>V3992*H3992</f>
        <v>#DIV/0!</v>
      </c>
      <c r="X3992" s="6">
        <f>O3992+S3992</f>
        <v>11</v>
      </c>
      <c r="Y3992" s="6" t="e">
        <f>P3992*I3992/100/T3992</f>
        <v>#DIV/0!</v>
      </c>
      <c r="Z3992" s="6" t="e">
        <f>Y3992*H3992</f>
        <v>#DIV/0!</v>
      </c>
      <c r="AB3992" s="1">
        <f t="shared" si="124"/>
        <v>0</v>
      </c>
      <c r="AC3992" s="1">
        <f t="shared" si="125"/>
        <v>0</v>
      </c>
    </row>
    <row r="3993" spans="4:29" x14ac:dyDescent="0.25">
      <c r="D3993" s="1">
        <v>2011</v>
      </c>
      <c r="E3993" s="1" t="s">
        <v>119</v>
      </c>
      <c r="F3993" s="2" t="s">
        <v>302</v>
      </c>
      <c r="G3993">
        <v>4</v>
      </c>
      <c r="H3993">
        <v>416268</v>
      </c>
      <c r="I3993" s="1">
        <v>8145.7539999999999</v>
      </c>
      <c r="J3993" s="1">
        <v>26</v>
      </c>
      <c r="K3993" s="1">
        <v>3939.3939999999998</v>
      </c>
      <c r="L3993" s="1">
        <v>0</v>
      </c>
      <c r="M3993" s="3">
        <v>0</v>
      </c>
      <c r="N3993">
        <v>6.6</v>
      </c>
      <c r="O3993">
        <v>11</v>
      </c>
      <c r="P3993" s="1">
        <f>IF($A$3="Percentage of government revenue per capita",$B$3,0) + IF($A$3="Absolute extra revenue",AB3993,0) + IF($A$3="Absolute revenue per capita",AC3993,0)</f>
        <v>0</v>
      </c>
      <c r="Q3993" s="5">
        <f>-MIN(data!$B$4 / data!I4289 * data!P4289 / 100, data!N4289)</f>
        <v>0</v>
      </c>
      <c r="R3993" s="4">
        <f>-Q3993*K3993/1000</f>
        <v>0</v>
      </c>
      <c r="S3993" s="6">
        <f>-MIN(data!$B$5/(POWER(LN(I3993),2))*P3993/100, O3993)</f>
        <v>0</v>
      </c>
      <c r="T3993" s="6">
        <f>-S3993*L3993/100000</f>
        <v>0</v>
      </c>
      <c r="U3993" s="4">
        <f>N3993+Q3993</f>
        <v>6.6</v>
      </c>
      <c r="V3993" s="4" t="e">
        <f>P3993*I3993/100/R3993</f>
        <v>#DIV/0!</v>
      </c>
      <c r="W3993" s="4" t="e">
        <f>V3993*H3993</f>
        <v>#DIV/0!</v>
      </c>
      <c r="X3993" s="6">
        <f>O3993+S3993</f>
        <v>11</v>
      </c>
      <c r="Y3993" s="6" t="e">
        <f>P3993*I3993/100/T3993</f>
        <v>#DIV/0!</v>
      </c>
      <c r="Z3993" s="6" t="e">
        <f>Y3993*H3993</f>
        <v>#DIV/0!</v>
      </c>
      <c r="AB3993" s="1">
        <f t="shared" si="124"/>
        <v>0</v>
      </c>
      <c r="AC3993" s="1">
        <f t="shared" si="125"/>
        <v>0</v>
      </c>
    </row>
    <row r="3994" spans="4:29" x14ac:dyDescent="0.25">
      <c r="D3994" s="1">
        <v>2012</v>
      </c>
      <c r="E3994" s="1" t="s">
        <v>119</v>
      </c>
      <c r="F3994" s="2" t="s">
        <v>302</v>
      </c>
      <c r="G3994">
        <v>4</v>
      </c>
      <c r="H3994">
        <v>420028</v>
      </c>
      <c r="I3994" s="1">
        <v>8356.5560000000005</v>
      </c>
      <c r="J3994" s="1">
        <v>27</v>
      </c>
      <c r="K3994" s="1">
        <v>4090.9090000000001</v>
      </c>
      <c r="L3994" s="1">
        <v>0</v>
      </c>
      <c r="M3994" s="3">
        <v>0</v>
      </c>
      <c r="N3994">
        <v>6.6</v>
      </c>
      <c r="O3994">
        <v>11</v>
      </c>
      <c r="P3994" s="1">
        <f>IF($A$3="Percentage of government revenue per capita",$B$3,0) + IF($A$3="Absolute extra revenue",AB3994,0) + IF($A$3="Absolute revenue per capita",AC3994,0)</f>
        <v>0</v>
      </c>
      <c r="Q3994" s="5">
        <f>-MIN(data!$B$4 / data!I4290 * data!P4290 / 100, data!N4290)</f>
        <v>0</v>
      </c>
      <c r="R3994" s="4">
        <f>-Q3994*K3994/1000</f>
        <v>0</v>
      </c>
      <c r="S3994" s="6">
        <f>-MIN(data!$B$5/(POWER(LN(I3994),2))*P3994/100, O3994)</f>
        <v>0</v>
      </c>
      <c r="T3994" s="6">
        <f>-S3994*L3994/100000</f>
        <v>0</v>
      </c>
      <c r="U3994" s="4">
        <f>N3994+Q3994</f>
        <v>6.6</v>
      </c>
      <c r="V3994" s="4" t="e">
        <f>P3994*I3994/100/R3994</f>
        <v>#DIV/0!</v>
      </c>
      <c r="W3994" s="4" t="e">
        <f>V3994*H3994</f>
        <v>#DIV/0!</v>
      </c>
      <c r="X3994" s="6">
        <f>O3994+S3994</f>
        <v>11</v>
      </c>
      <c r="Y3994" s="6" t="e">
        <f>P3994*I3994/100/T3994</f>
        <v>#DIV/0!</v>
      </c>
      <c r="Z3994" s="6" t="e">
        <f>Y3994*H3994</f>
        <v>#DIV/0!</v>
      </c>
      <c r="AB3994" s="1">
        <f t="shared" si="124"/>
        <v>0</v>
      </c>
      <c r="AC3994" s="1">
        <f t="shared" si="125"/>
        <v>0</v>
      </c>
    </row>
    <row r="3995" spans="4:29" x14ac:dyDescent="0.25">
      <c r="D3995" s="1">
        <v>2013</v>
      </c>
      <c r="E3995" s="1" t="s">
        <v>119</v>
      </c>
      <c r="F3995" s="2" t="s">
        <v>302</v>
      </c>
      <c r="G3995">
        <v>4</v>
      </c>
      <c r="H3995">
        <v>425967</v>
      </c>
      <c r="I3995" s="1">
        <v>8687.8080000000009</v>
      </c>
      <c r="J3995" s="1">
        <v>27</v>
      </c>
      <c r="K3995" s="1">
        <v>4090.9090000000001</v>
      </c>
      <c r="L3995" s="1">
        <v>0</v>
      </c>
      <c r="M3995" s="3">
        <v>0</v>
      </c>
      <c r="N3995">
        <v>6.6</v>
      </c>
      <c r="O3995">
        <v>9</v>
      </c>
      <c r="P3995" s="1">
        <f>IF($A$3="Percentage of government revenue per capita",$B$3,0) + IF($A$3="Absolute extra revenue",AB3995,0) + IF($A$3="Absolute revenue per capita",AC3995,0)</f>
        <v>0</v>
      </c>
      <c r="Q3995" s="5">
        <f>-MIN(data!$B$4 / data!I4291 * data!P4291 / 100, data!N4291)</f>
        <v>0</v>
      </c>
      <c r="R3995" s="4">
        <f>-Q3995*K3995/1000</f>
        <v>0</v>
      </c>
      <c r="S3995" s="6">
        <f>-MIN(data!$B$5/(POWER(LN(I3995),2))*P3995/100, O3995)</f>
        <v>0</v>
      </c>
      <c r="T3995" s="6">
        <f>-S3995*L3995/100000</f>
        <v>0</v>
      </c>
      <c r="U3995" s="4">
        <f>N3995+Q3995</f>
        <v>6.6</v>
      </c>
      <c r="V3995" s="4" t="e">
        <f>P3995*I3995/100/R3995</f>
        <v>#DIV/0!</v>
      </c>
      <c r="W3995" s="4" t="e">
        <f>V3995*H3995</f>
        <v>#DIV/0!</v>
      </c>
      <c r="X3995" s="6">
        <f>O3995+S3995</f>
        <v>9</v>
      </c>
      <c r="Y3995" s="6" t="e">
        <f>P3995*I3995/100/T3995</f>
        <v>#DIV/0!</v>
      </c>
      <c r="Z3995" s="6" t="e">
        <f>Y3995*H3995</f>
        <v>#DIV/0!</v>
      </c>
      <c r="AB3995" s="1">
        <f t="shared" si="124"/>
        <v>0</v>
      </c>
      <c r="AC3995" s="1">
        <f t="shared" si="125"/>
        <v>0</v>
      </c>
    </row>
    <row r="3996" spans="4:29" x14ac:dyDescent="0.25">
      <c r="D3996" s="1">
        <v>2014</v>
      </c>
      <c r="E3996" s="1" t="s">
        <v>119</v>
      </c>
      <c r="F3996" s="2" t="s">
        <v>302</v>
      </c>
      <c r="G3996">
        <v>4</v>
      </c>
      <c r="H3996">
        <v>434558</v>
      </c>
      <c r="I3996" s="1">
        <v>9268.8050000000003</v>
      </c>
      <c r="J3996" s="1">
        <v>27</v>
      </c>
      <c r="K3996" s="1">
        <v>4090.9090000000001</v>
      </c>
      <c r="L3996" s="1">
        <v>0</v>
      </c>
      <c r="M3996" s="3">
        <v>0</v>
      </c>
      <c r="N3996">
        <v>6.6</v>
      </c>
      <c r="O3996">
        <v>9</v>
      </c>
      <c r="P3996" s="1">
        <f>IF($A$3="Percentage of government revenue per capita",$B$3,0) + IF($A$3="Absolute extra revenue",AB3996,0) + IF($A$3="Absolute revenue per capita",AC3996,0)</f>
        <v>0</v>
      </c>
      <c r="Q3996" s="5">
        <f>-MIN(data!$B$4 / data!I4292 * data!P4292 / 100, data!N4292)</f>
        <v>0</v>
      </c>
      <c r="R3996" s="4">
        <f>-Q3996*K3996/1000</f>
        <v>0</v>
      </c>
      <c r="S3996" s="6">
        <f>-MIN(data!$B$5/(POWER(LN(I3996),2))*P3996/100, O3996)</f>
        <v>0</v>
      </c>
      <c r="T3996" s="6">
        <f>-S3996*L3996/100000</f>
        <v>0</v>
      </c>
      <c r="U3996" s="4">
        <f>N3996+Q3996</f>
        <v>6.6</v>
      </c>
      <c r="V3996" s="4" t="e">
        <f>P3996*I3996/100/R3996</f>
        <v>#DIV/0!</v>
      </c>
      <c r="W3996" s="4" t="e">
        <f>V3996*H3996</f>
        <v>#DIV/0!</v>
      </c>
      <c r="X3996" s="6">
        <f>O3996+S3996</f>
        <v>9</v>
      </c>
      <c r="Y3996" s="6" t="e">
        <f>P3996*I3996/100/T3996</f>
        <v>#DIV/0!</v>
      </c>
      <c r="Z3996" s="6" t="e">
        <f>Y3996*H3996</f>
        <v>#DIV/0!</v>
      </c>
      <c r="AB3996" s="1">
        <f t="shared" si="124"/>
        <v>0</v>
      </c>
      <c r="AC3996" s="1">
        <f t="shared" si="125"/>
        <v>0</v>
      </c>
    </row>
    <row r="3997" spans="4:29" x14ac:dyDescent="0.25">
      <c r="D3997" s="1">
        <v>2015</v>
      </c>
      <c r="E3997" s="1" t="s">
        <v>119</v>
      </c>
      <c r="F3997" s="2" t="s">
        <v>302</v>
      </c>
      <c r="G3997">
        <v>4</v>
      </c>
      <c r="H3997">
        <v>445053</v>
      </c>
      <c r="I3997" s="1">
        <v>10143.39</v>
      </c>
      <c r="J3997" s="1">
        <v>27</v>
      </c>
      <c r="K3997" s="1">
        <v>4090.9090000000001</v>
      </c>
      <c r="M3997" s="3">
        <v>0</v>
      </c>
      <c r="N3997">
        <v>6.6</v>
      </c>
      <c r="O3997">
        <v>9</v>
      </c>
      <c r="P3997" s="1">
        <f>IF($A$3="Percentage of government revenue per capita",$B$3,0) + IF($A$3="Absolute extra revenue",AB3997,0) + IF($A$3="Absolute revenue per capita",AC3997,0)</f>
        <v>0</v>
      </c>
      <c r="Q3997" s="5">
        <f>-MIN(data!$B$4 / data!I4293 * data!P4293 / 100, data!N4293)</f>
        <v>0</v>
      </c>
      <c r="R3997" s="4">
        <f>-Q3997*K3997/1000</f>
        <v>0</v>
      </c>
      <c r="S3997" s="6">
        <f>-MIN(data!$B$5/(POWER(LN(I3997),2))*P3997/100, O3997)</f>
        <v>0</v>
      </c>
      <c r="T3997" s="6">
        <f>-S3997*L3997/100000</f>
        <v>0</v>
      </c>
      <c r="U3997" s="4">
        <f>N3997+Q3997</f>
        <v>6.6</v>
      </c>
      <c r="V3997" s="4" t="e">
        <f>P3997*I3997/100/R3997</f>
        <v>#DIV/0!</v>
      </c>
      <c r="W3997" s="4" t="e">
        <f>V3997*H3997</f>
        <v>#DIV/0!</v>
      </c>
      <c r="X3997" s="6">
        <f>O3997+S3997</f>
        <v>9</v>
      </c>
      <c r="Y3997" s="6" t="e">
        <f>P3997*I3997/100/T3997</f>
        <v>#DIV/0!</v>
      </c>
      <c r="Z3997" s="6" t="e">
        <f>Y3997*H3997</f>
        <v>#DIV/0!</v>
      </c>
      <c r="AB3997" s="1">
        <f t="shared" si="124"/>
        <v>0</v>
      </c>
      <c r="AC3997" s="1">
        <f t="shared" si="125"/>
        <v>0</v>
      </c>
    </row>
    <row r="3998" spans="4:29" x14ac:dyDescent="0.25">
      <c r="D3998" s="1">
        <v>2016</v>
      </c>
      <c r="E3998" s="1" t="s">
        <v>119</v>
      </c>
      <c r="F3998" s="2" t="s">
        <v>302</v>
      </c>
      <c r="G3998">
        <v>4</v>
      </c>
      <c r="H3998">
        <v>455356</v>
      </c>
      <c r="I3998" s="1">
        <v>10293.86</v>
      </c>
      <c r="J3998" s="1">
        <v>27</v>
      </c>
      <c r="K3998" s="1">
        <v>4153.8459999999995</v>
      </c>
      <c r="M3998" s="3"/>
      <c r="N3998">
        <v>6.5</v>
      </c>
      <c r="O3998"/>
      <c r="P3998" s="1">
        <f>IF($A$3="Percentage of government revenue per capita",$B$3,0) + IF($A$3="Absolute extra revenue",AB3998,0) + IF($A$3="Absolute revenue per capita",AC3998,0)</f>
        <v>0</v>
      </c>
      <c r="Q3998" s="5">
        <f>-MIN(data!$B$4 / data!I4294 * data!P4294 / 100, data!N4294)</f>
        <v>0</v>
      </c>
      <c r="R3998" s="4">
        <f>-Q3998*K3998/1000</f>
        <v>0</v>
      </c>
      <c r="S3998" s="6">
        <f>-MIN(data!$B$5/(POWER(LN(I3998),2))*P3998/100, O3998)</f>
        <v>0</v>
      </c>
      <c r="T3998" s="6">
        <f>-S3998*L3998/100000</f>
        <v>0</v>
      </c>
      <c r="U3998" s="4">
        <f>N3998+Q3998</f>
        <v>6.5</v>
      </c>
      <c r="V3998" s="4" t="e">
        <f>P3998*I3998/100/R3998</f>
        <v>#DIV/0!</v>
      </c>
      <c r="W3998" s="4" t="e">
        <f>V3998*H3998</f>
        <v>#DIV/0!</v>
      </c>
      <c r="X3998" s="6">
        <f>O3998+S3998</f>
        <v>0</v>
      </c>
      <c r="Y3998" s="6" t="e">
        <f>P3998*I3998/100/T3998</f>
        <v>#DIV/0!</v>
      </c>
      <c r="Z3998" s="6" t="e">
        <f>Y3998*H3998</f>
        <v>#DIV/0!</v>
      </c>
      <c r="AB3998" s="1">
        <f t="shared" si="124"/>
        <v>0</v>
      </c>
      <c r="AC3998" s="1">
        <f t="shared" si="125"/>
        <v>0</v>
      </c>
    </row>
    <row r="3999" spans="4:29" x14ac:dyDescent="0.25">
      <c r="D3999" s="1">
        <v>1980</v>
      </c>
      <c r="E3999" s="1" t="s">
        <v>116</v>
      </c>
      <c r="F3999" s="2" t="s">
        <v>303</v>
      </c>
      <c r="G3999">
        <v>3</v>
      </c>
      <c r="H3999">
        <v>30576</v>
      </c>
      <c r="I3999" s="1">
        <v>0</v>
      </c>
      <c r="J3999" s="1">
        <v>97</v>
      </c>
      <c r="K3999" s="1">
        <v>1490.0150000000001</v>
      </c>
      <c r="M3999" s="3"/>
      <c r="N3999">
        <v>65.099999999999994</v>
      </c>
      <c r="O3999"/>
      <c r="P3999" s="1">
        <f>IF($A$3="Percentage of government revenue per capita",$B$3,0) + IF($A$3="Absolute extra revenue",AB3999,0) + IF($A$3="Absolute revenue per capita",AC3999,0)</f>
        <v>0</v>
      </c>
      <c r="Q3999" s="5" t="e">
        <f>-MIN(data!$B$4 / data!I4147 * data!P4147 / 100, data!N4147)</f>
        <v>#DIV/0!</v>
      </c>
      <c r="R3999" s="4" t="e">
        <f>-Q3999*K3999/1000</f>
        <v>#DIV/0!</v>
      </c>
      <c r="S3999" s="6" t="e">
        <f>-MIN(data!$B$5/(POWER(LN(I3999),2))*P3999/100, O3999)</f>
        <v>#NUM!</v>
      </c>
      <c r="T3999" s="6" t="e">
        <f>-S3999*L3999/100000</f>
        <v>#NUM!</v>
      </c>
      <c r="U3999" s="4" t="e">
        <f>N3999+Q3999</f>
        <v>#DIV/0!</v>
      </c>
      <c r="V3999" s="4" t="e">
        <f>P3999*I3999/100/R3999</f>
        <v>#DIV/0!</v>
      </c>
      <c r="W3999" s="4" t="e">
        <f>V3999*H3999</f>
        <v>#DIV/0!</v>
      </c>
      <c r="X3999" s="6" t="e">
        <f>O3999+S3999</f>
        <v>#NUM!</v>
      </c>
      <c r="Y3999" s="6" t="e">
        <f>P3999*I3999/100/T3999</f>
        <v>#NUM!</v>
      </c>
      <c r="Z3999" s="6" t="e">
        <f>Y3999*H3999</f>
        <v>#NUM!</v>
      </c>
      <c r="AB3999" s="1" t="e">
        <f t="shared" si="124"/>
        <v>#DIV/0!</v>
      </c>
      <c r="AC3999" s="1" t="e">
        <f t="shared" si="125"/>
        <v>#DIV/0!</v>
      </c>
    </row>
    <row r="4000" spans="4:29" x14ac:dyDescent="0.25">
      <c r="D4000" s="1">
        <v>1981</v>
      </c>
      <c r="E4000" s="1" t="s">
        <v>116</v>
      </c>
      <c r="F4000" s="2" t="s">
        <v>303</v>
      </c>
      <c r="G4000">
        <v>3</v>
      </c>
      <c r="H4000">
        <v>31893</v>
      </c>
      <c r="I4000" s="1">
        <v>0</v>
      </c>
      <c r="J4000" s="1">
        <v>100</v>
      </c>
      <c r="K4000" s="1">
        <v>1562.5</v>
      </c>
      <c r="M4000" s="3"/>
      <c r="N4000">
        <v>64</v>
      </c>
      <c r="O4000"/>
      <c r="P4000" s="1">
        <f>IF($A$3="Percentage of government revenue per capita",$B$3,0) + IF($A$3="Absolute extra revenue",AB4000,0) + IF($A$3="Absolute revenue per capita",AC4000,0)</f>
        <v>0</v>
      </c>
      <c r="Q4000" s="5" t="e">
        <f>-MIN(data!$B$4 / data!I4148 * data!P4148 / 100, data!N4148)</f>
        <v>#DIV/0!</v>
      </c>
      <c r="R4000" s="4" t="e">
        <f>-Q4000*K4000/1000</f>
        <v>#DIV/0!</v>
      </c>
      <c r="S4000" s="6" t="e">
        <f>-MIN(data!$B$5/(POWER(LN(I4000),2))*P4000/100, O4000)</f>
        <v>#NUM!</v>
      </c>
      <c r="T4000" s="6" t="e">
        <f>-S4000*L4000/100000</f>
        <v>#NUM!</v>
      </c>
      <c r="U4000" s="4" t="e">
        <f>N4000+Q4000</f>
        <v>#DIV/0!</v>
      </c>
      <c r="V4000" s="4" t="e">
        <f>P4000*I4000/100/R4000</f>
        <v>#DIV/0!</v>
      </c>
      <c r="W4000" s="4" t="e">
        <f>V4000*H4000</f>
        <v>#DIV/0!</v>
      </c>
      <c r="X4000" s="6" t="e">
        <f>O4000+S4000</f>
        <v>#NUM!</v>
      </c>
      <c r="Y4000" s="6" t="e">
        <f>P4000*I4000/100/T4000</f>
        <v>#NUM!</v>
      </c>
      <c r="Z4000" s="6" t="e">
        <f>Y4000*H4000</f>
        <v>#NUM!</v>
      </c>
      <c r="AB4000" s="1" t="e">
        <f t="shared" si="124"/>
        <v>#DIV/0!</v>
      </c>
      <c r="AC4000" s="1" t="e">
        <f t="shared" si="125"/>
        <v>#DIV/0!</v>
      </c>
    </row>
    <row r="4001" spans="4:29" x14ac:dyDescent="0.25">
      <c r="D4001" s="1">
        <v>1982</v>
      </c>
      <c r="E4001" s="1" t="s">
        <v>116</v>
      </c>
      <c r="F4001" s="2" t="s">
        <v>303</v>
      </c>
      <c r="G4001">
        <v>3</v>
      </c>
      <c r="H4001">
        <v>33328</v>
      </c>
      <c r="I4001" s="1">
        <v>0</v>
      </c>
      <c r="J4001" s="1">
        <v>102</v>
      </c>
      <c r="K4001" s="1">
        <v>1629.393</v>
      </c>
      <c r="M4001" s="3"/>
      <c r="N4001">
        <v>62.6</v>
      </c>
      <c r="O4001"/>
      <c r="P4001" s="1">
        <f>IF($A$3="Percentage of government revenue per capita",$B$3,0) + IF($A$3="Absolute extra revenue",AB4001,0) + IF($A$3="Absolute revenue per capita",AC4001,0)</f>
        <v>0</v>
      </c>
      <c r="Q4001" s="5" t="e">
        <f>-MIN(data!$B$4 / data!I4149 * data!P4149 / 100, data!N4149)</f>
        <v>#DIV/0!</v>
      </c>
      <c r="R4001" s="4" t="e">
        <f>-Q4001*K4001/1000</f>
        <v>#DIV/0!</v>
      </c>
      <c r="S4001" s="6" t="e">
        <f>-MIN(data!$B$5/(POWER(LN(I4001),2))*P4001/100, O4001)</f>
        <v>#NUM!</v>
      </c>
      <c r="T4001" s="6" t="e">
        <f>-S4001*L4001/100000</f>
        <v>#NUM!</v>
      </c>
      <c r="U4001" s="4" t="e">
        <f>N4001+Q4001</f>
        <v>#DIV/0!</v>
      </c>
      <c r="V4001" s="4" t="e">
        <f>P4001*I4001/100/R4001</f>
        <v>#DIV/0!</v>
      </c>
      <c r="W4001" s="4" t="e">
        <f>V4001*H4001</f>
        <v>#DIV/0!</v>
      </c>
      <c r="X4001" s="6" t="e">
        <f>O4001+S4001</f>
        <v>#NUM!</v>
      </c>
      <c r="Y4001" s="6" t="e">
        <f>P4001*I4001/100/T4001</f>
        <v>#NUM!</v>
      </c>
      <c r="Z4001" s="6" t="e">
        <f>Y4001*H4001</f>
        <v>#NUM!</v>
      </c>
      <c r="AB4001" s="1" t="e">
        <f t="shared" si="124"/>
        <v>#DIV/0!</v>
      </c>
      <c r="AC4001" s="1" t="e">
        <f t="shared" si="125"/>
        <v>#DIV/0!</v>
      </c>
    </row>
    <row r="4002" spans="4:29" x14ac:dyDescent="0.25">
      <c r="D4002" s="1">
        <v>1983</v>
      </c>
      <c r="E4002" s="1" t="s">
        <v>116</v>
      </c>
      <c r="F4002" s="2" t="s">
        <v>303</v>
      </c>
      <c r="G4002">
        <v>3</v>
      </c>
      <c r="H4002">
        <v>34889</v>
      </c>
      <c r="I4002" s="1">
        <v>0</v>
      </c>
      <c r="J4002" s="1">
        <v>104</v>
      </c>
      <c r="K4002" s="1">
        <v>1702.1279999999999</v>
      </c>
      <c r="M4002" s="3"/>
      <c r="N4002">
        <v>61.1</v>
      </c>
      <c r="O4002"/>
      <c r="P4002" s="1">
        <f>IF($A$3="Percentage of government revenue per capita",$B$3,0) + IF($A$3="Absolute extra revenue",AB4002,0) + IF($A$3="Absolute revenue per capita",AC4002,0)</f>
        <v>0</v>
      </c>
      <c r="Q4002" s="5" t="e">
        <f>-MIN(data!$B$4 / data!I4150 * data!P4150 / 100, data!N4150)</f>
        <v>#DIV/0!</v>
      </c>
      <c r="R4002" s="4" t="e">
        <f>-Q4002*K4002/1000</f>
        <v>#DIV/0!</v>
      </c>
      <c r="S4002" s="6" t="e">
        <f>-MIN(data!$B$5/(POWER(LN(I4002),2))*P4002/100, O4002)</f>
        <v>#NUM!</v>
      </c>
      <c r="T4002" s="6" t="e">
        <f>-S4002*L4002/100000</f>
        <v>#NUM!</v>
      </c>
      <c r="U4002" s="4" t="e">
        <f>N4002+Q4002</f>
        <v>#DIV/0!</v>
      </c>
      <c r="V4002" s="4" t="e">
        <f>P4002*I4002/100/R4002</f>
        <v>#DIV/0!</v>
      </c>
      <c r="W4002" s="4" t="e">
        <f>V4002*H4002</f>
        <v>#DIV/0!</v>
      </c>
      <c r="X4002" s="6" t="e">
        <f>O4002+S4002</f>
        <v>#NUM!</v>
      </c>
      <c r="Y4002" s="6" t="e">
        <f>P4002*I4002/100/T4002</f>
        <v>#NUM!</v>
      </c>
      <c r="Z4002" s="6" t="e">
        <f>Y4002*H4002</f>
        <v>#NUM!</v>
      </c>
      <c r="AB4002" s="1" t="e">
        <f t="shared" si="124"/>
        <v>#DIV/0!</v>
      </c>
      <c r="AC4002" s="1" t="e">
        <f t="shared" si="125"/>
        <v>#DIV/0!</v>
      </c>
    </row>
    <row r="4003" spans="4:29" x14ac:dyDescent="0.25">
      <c r="D4003" s="1">
        <v>1984</v>
      </c>
      <c r="E4003" s="1" t="s">
        <v>116</v>
      </c>
      <c r="F4003" s="2" t="s">
        <v>303</v>
      </c>
      <c r="G4003">
        <v>3</v>
      </c>
      <c r="H4003">
        <v>36557</v>
      </c>
      <c r="I4003" s="1">
        <v>0</v>
      </c>
      <c r="J4003" s="1">
        <v>105</v>
      </c>
      <c r="K4003" s="1">
        <v>1764.7059999999999</v>
      </c>
      <c r="M4003" s="3"/>
      <c r="N4003">
        <v>59.5</v>
      </c>
      <c r="O4003"/>
      <c r="P4003" s="1">
        <f>IF($A$3="Percentage of government revenue per capita",$B$3,0) + IF($A$3="Absolute extra revenue",AB4003,0) + IF($A$3="Absolute revenue per capita",AC4003,0)</f>
        <v>0</v>
      </c>
      <c r="Q4003" s="5" t="e">
        <f>-MIN(data!$B$4 / data!I4151 * data!P4151 / 100, data!N4151)</f>
        <v>#DIV/0!</v>
      </c>
      <c r="R4003" s="4" t="e">
        <f>-Q4003*K4003/1000</f>
        <v>#DIV/0!</v>
      </c>
      <c r="S4003" s="6" t="e">
        <f>-MIN(data!$B$5/(POWER(LN(I4003),2))*P4003/100, O4003)</f>
        <v>#NUM!</v>
      </c>
      <c r="T4003" s="6" t="e">
        <f>-S4003*L4003/100000</f>
        <v>#NUM!</v>
      </c>
      <c r="U4003" s="4" t="e">
        <f>N4003+Q4003</f>
        <v>#DIV/0!</v>
      </c>
      <c r="V4003" s="4" t="e">
        <f>P4003*I4003/100/R4003</f>
        <v>#DIV/0!</v>
      </c>
      <c r="W4003" s="4" t="e">
        <f>V4003*H4003</f>
        <v>#DIV/0!</v>
      </c>
      <c r="X4003" s="6" t="e">
        <f>O4003+S4003</f>
        <v>#NUM!</v>
      </c>
      <c r="Y4003" s="6" t="e">
        <f>P4003*I4003/100/T4003</f>
        <v>#NUM!</v>
      </c>
      <c r="Z4003" s="6" t="e">
        <f>Y4003*H4003</f>
        <v>#NUM!</v>
      </c>
      <c r="AB4003" s="1" t="e">
        <f t="shared" si="124"/>
        <v>#DIV/0!</v>
      </c>
      <c r="AC4003" s="1" t="e">
        <f t="shared" si="125"/>
        <v>#DIV/0!</v>
      </c>
    </row>
    <row r="4004" spans="4:29" x14ac:dyDescent="0.25">
      <c r="D4004" s="1">
        <v>1985</v>
      </c>
      <c r="E4004" s="1" t="s">
        <v>116</v>
      </c>
      <c r="F4004" s="2" t="s">
        <v>303</v>
      </c>
      <c r="G4004">
        <v>3</v>
      </c>
      <c r="H4004">
        <v>38333</v>
      </c>
      <c r="I4004" s="1">
        <v>0</v>
      </c>
      <c r="J4004" s="1">
        <v>106</v>
      </c>
      <c r="K4004" s="1">
        <v>1830.7429999999999</v>
      </c>
      <c r="M4004" s="3"/>
      <c r="N4004">
        <v>57.9</v>
      </c>
      <c r="O4004"/>
      <c r="P4004" s="1">
        <f>IF($A$3="Percentage of government revenue per capita",$B$3,0) + IF($A$3="Absolute extra revenue",AB4004,0) + IF($A$3="Absolute revenue per capita",AC4004,0)</f>
        <v>0</v>
      </c>
      <c r="Q4004" s="5" t="e">
        <f>-MIN(data!$B$4 / data!I4152 * data!P4152 / 100, data!N4152)</f>
        <v>#DIV/0!</v>
      </c>
      <c r="R4004" s="4" t="e">
        <f>-Q4004*K4004/1000</f>
        <v>#DIV/0!</v>
      </c>
      <c r="S4004" s="6" t="e">
        <f>-MIN(data!$B$5/(POWER(LN(I4004),2))*P4004/100, O4004)</f>
        <v>#NUM!</v>
      </c>
      <c r="T4004" s="6" t="e">
        <f>-S4004*L4004/100000</f>
        <v>#NUM!</v>
      </c>
      <c r="U4004" s="4" t="e">
        <f>N4004+Q4004</f>
        <v>#DIV/0!</v>
      </c>
      <c r="V4004" s="4" t="e">
        <f>P4004*I4004/100/R4004</f>
        <v>#DIV/0!</v>
      </c>
      <c r="W4004" s="4" t="e">
        <f>V4004*H4004</f>
        <v>#DIV/0!</v>
      </c>
      <c r="X4004" s="6" t="e">
        <f>O4004+S4004</f>
        <v>#NUM!</v>
      </c>
      <c r="Y4004" s="6" t="e">
        <f>P4004*I4004/100/T4004</f>
        <v>#NUM!</v>
      </c>
      <c r="Z4004" s="6" t="e">
        <f>Y4004*H4004</f>
        <v>#NUM!</v>
      </c>
      <c r="AB4004" s="1" t="e">
        <f t="shared" si="124"/>
        <v>#DIV/0!</v>
      </c>
      <c r="AC4004" s="1" t="e">
        <f t="shared" si="125"/>
        <v>#DIV/0!</v>
      </c>
    </row>
    <row r="4005" spans="4:29" x14ac:dyDescent="0.25">
      <c r="D4005" s="1">
        <v>1986</v>
      </c>
      <c r="E4005" s="1" t="s">
        <v>116</v>
      </c>
      <c r="F4005" s="2" t="s">
        <v>303</v>
      </c>
      <c r="G4005">
        <v>3</v>
      </c>
      <c r="H4005">
        <v>40211</v>
      </c>
      <c r="I4005" s="1">
        <v>664.01390000000004</v>
      </c>
      <c r="J4005" s="1">
        <v>106</v>
      </c>
      <c r="K4005" s="1">
        <v>1882.771</v>
      </c>
      <c r="M4005" s="3"/>
      <c r="N4005">
        <v>56.3</v>
      </c>
      <c r="O4005"/>
      <c r="P4005" s="1">
        <f>IF($A$3="Percentage of government revenue per capita",$B$3,0) + IF($A$3="Absolute extra revenue",AB4005,0) + IF($A$3="Absolute revenue per capita",AC4005,0)</f>
        <v>0</v>
      </c>
      <c r="Q4005" s="5" t="e">
        <f>-MIN(data!$B$4 / data!I4153 * data!P4153 / 100, data!N4153)</f>
        <v>#DIV/0!</v>
      </c>
      <c r="R4005" s="4" t="e">
        <f>-Q4005*K4005/1000</f>
        <v>#DIV/0!</v>
      </c>
      <c r="S4005" s="6">
        <f>-MIN(data!$B$5/(POWER(LN(I4005),2))*P4005/100, O4005)</f>
        <v>0</v>
      </c>
      <c r="T4005" s="6">
        <f>-S4005*L4005/100000</f>
        <v>0</v>
      </c>
      <c r="U4005" s="4" t="e">
        <f>N4005+Q4005</f>
        <v>#DIV/0!</v>
      </c>
      <c r="V4005" s="4" t="e">
        <f>P4005*I4005/100/R4005</f>
        <v>#DIV/0!</v>
      </c>
      <c r="W4005" s="4" t="e">
        <f>V4005*H4005</f>
        <v>#DIV/0!</v>
      </c>
      <c r="X4005" s="6">
        <f>O4005+S4005</f>
        <v>0</v>
      </c>
      <c r="Y4005" s="6" t="e">
        <f>P4005*I4005/100/T4005</f>
        <v>#DIV/0!</v>
      </c>
      <c r="Z4005" s="6" t="e">
        <f>Y4005*H4005</f>
        <v>#DIV/0!</v>
      </c>
      <c r="AB4005" s="1">
        <f t="shared" si="124"/>
        <v>0</v>
      </c>
      <c r="AC4005" s="1">
        <f t="shared" si="125"/>
        <v>0</v>
      </c>
    </row>
    <row r="4006" spans="4:29" x14ac:dyDescent="0.25">
      <c r="D4006" s="1">
        <v>1987</v>
      </c>
      <c r="E4006" s="1" t="s">
        <v>116</v>
      </c>
      <c r="F4006" s="2" t="s">
        <v>303</v>
      </c>
      <c r="G4006">
        <v>3</v>
      </c>
      <c r="H4006">
        <v>42173</v>
      </c>
      <c r="I4006" s="1">
        <v>684.2731</v>
      </c>
      <c r="J4006" s="1">
        <v>106</v>
      </c>
      <c r="K4006" s="1">
        <v>1944.954</v>
      </c>
      <c r="M4006" s="3"/>
      <c r="N4006">
        <v>54.5</v>
      </c>
      <c r="O4006"/>
      <c r="P4006" s="1">
        <f>IF($A$3="Percentage of government revenue per capita",$B$3,0) + IF($A$3="Absolute extra revenue",AB4006,0) + IF($A$3="Absolute revenue per capita",AC4006,0)</f>
        <v>0</v>
      </c>
      <c r="Q4006" s="5" t="e">
        <f>-MIN(data!$B$4 / data!I4154 * data!P4154 / 100, data!N4154)</f>
        <v>#DIV/0!</v>
      </c>
      <c r="R4006" s="4" t="e">
        <f>-Q4006*K4006/1000</f>
        <v>#DIV/0!</v>
      </c>
      <c r="S4006" s="6">
        <f>-MIN(data!$B$5/(POWER(LN(I4006),2))*P4006/100, O4006)</f>
        <v>0</v>
      </c>
      <c r="T4006" s="6">
        <f>-S4006*L4006/100000</f>
        <v>0</v>
      </c>
      <c r="U4006" s="4" t="e">
        <f>N4006+Q4006</f>
        <v>#DIV/0!</v>
      </c>
      <c r="V4006" s="4" t="e">
        <f>P4006*I4006/100/R4006</f>
        <v>#DIV/0!</v>
      </c>
      <c r="W4006" s="4" t="e">
        <f>V4006*H4006</f>
        <v>#DIV/0!</v>
      </c>
      <c r="X4006" s="6">
        <f>O4006+S4006</f>
        <v>0</v>
      </c>
      <c r="Y4006" s="6" t="e">
        <f>P4006*I4006/100/T4006</f>
        <v>#DIV/0!</v>
      </c>
      <c r="Z4006" s="6" t="e">
        <f>Y4006*H4006</f>
        <v>#DIV/0!</v>
      </c>
      <c r="AB4006" s="1">
        <f t="shared" si="124"/>
        <v>0</v>
      </c>
      <c r="AC4006" s="1">
        <f t="shared" si="125"/>
        <v>0</v>
      </c>
    </row>
    <row r="4007" spans="4:29" x14ac:dyDescent="0.25">
      <c r="D4007" s="1">
        <v>1988</v>
      </c>
      <c r="E4007" s="1" t="s">
        <v>116</v>
      </c>
      <c r="F4007" s="2" t="s">
        <v>303</v>
      </c>
      <c r="G4007">
        <v>3</v>
      </c>
      <c r="H4007">
        <v>44083</v>
      </c>
      <c r="I4007" s="1">
        <v>744.19380000000001</v>
      </c>
      <c r="J4007" s="1">
        <v>105</v>
      </c>
      <c r="K4007" s="1">
        <v>1992.41</v>
      </c>
      <c r="M4007" s="3"/>
      <c r="N4007">
        <v>52.7</v>
      </c>
      <c r="O4007"/>
      <c r="P4007" s="1">
        <f>IF($A$3="Percentage of government revenue per capita",$B$3,0) + IF($A$3="Absolute extra revenue",AB4007,0) + IF($A$3="Absolute revenue per capita",AC4007,0)</f>
        <v>0</v>
      </c>
      <c r="Q4007" s="5" t="e">
        <f>-MIN(data!$B$4 / data!I4155 * data!P4155 / 100, data!N4155)</f>
        <v>#DIV/0!</v>
      </c>
      <c r="R4007" s="4" t="e">
        <f>-Q4007*K4007/1000</f>
        <v>#DIV/0!</v>
      </c>
      <c r="S4007" s="6">
        <f>-MIN(data!$B$5/(POWER(LN(I4007),2))*P4007/100, O4007)</f>
        <v>0</v>
      </c>
      <c r="T4007" s="6">
        <f>-S4007*L4007/100000</f>
        <v>0</v>
      </c>
      <c r="U4007" s="4" t="e">
        <f>N4007+Q4007</f>
        <v>#DIV/0!</v>
      </c>
      <c r="V4007" s="4" t="e">
        <f>P4007*I4007/100/R4007</f>
        <v>#DIV/0!</v>
      </c>
      <c r="W4007" s="4" t="e">
        <f>V4007*H4007</f>
        <v>#DIV/0!</v>
      </c>
      <c r="X4007" s="6">
        <f>O4007+S4007</f>
        <v>0</v>
      </c>
      <c r="Y4007" s="6" t="e">
        <f>P4007*I4007/100/T4007</f>
        <v>#DIV/0!</v>
      </c>
      <c r="Z4007" s="6" t="e">
        <f>Y4007*H4007</f>
        <v>#DIV/0!</v>
      </c>
      <c r="AB4007" s="1">
        <f t="shared" si="124"/>
        <v>0</v>
      </c>
      <c r="AC4007" s="1">
        <f t="shared" si="125"/>
        <v>0</v>
      </c>
    </row>
    <row r="4008" spans="4:29" x14ac:dyDescent="0.25">
      <c r="D4008" s="1">
        <v>1989</v>
      </c>
      <c r="E4008" s="1" t="s">
        <v>116</v>
      </c>
      <c r="F4008" s="2" t="s">
        <v>303</v>
      </c>
      <c r="G4008">
        <v>3</v>
      </c>
      <c r="H4008">
        <v>45820</v>
      </c>
      <c r="I4008" s="1">
        <v>782.40129999999999</v>
      </c>
      <c r="J4008" s="1">
        <v>103</v>
      </c>
      <c r="K4008" s="1">
        <v>2027.559</v>
      </c>
      <c r="M4008" s="3"/>
      <c r="N4008">
        <v>50.8</v>
      </c>
      <c r="O4008"/>
      <c r="P4008" s="1">
        <f>IF($A$3="Percentage of government revenue per capita",$B$3,0) + IF($A$3="Absolute extra revenue",AB4008,0) + IF($A$3="Absolute revenue per capita",AC4008,0)</f>
        <v>0</v>
      </c>
      <c r="Q4008" s="5">
        <f>-MIN(data!$B$4 / data!I4156 * data!P4156 / 100, data!N4156)</f>
        <v>0</v>
      </c>
      <c r="R4008" s="4">
        <f>-Q4008*K4008/1000</f>
        <v>0</v>
      </c>
      <c r="S4008" s="6">
        <f>-MIN(data!$B$5/(POWER(LN(I4008),2))*P4008/100, O4008)</f>
        <v>0</v>
      </c>
      <c r="T4008" s="6">
        <f>-S4008*L4008/100000</f>
        <v>0</v>
      </c>
      <c r="U4008" s="4">
        <f>N4008+Q4008</f>
        <v>50.8</v>
      </c>
      <c r="V4008" s="4" t="e">
        <f>P4008*I4008/100/R4008</f>
        <v>#DIV/0!</v>
      </c>
      <c r="W4008" s="4" t="e">
        <f>V4008*H4008</f>
        <v>#DIV/0!</v>
      </c>
      <c r="X4008" s="6">
        <f>O4008+S4008</f>
        <v>0</v>
      </c>
      <c r="Y4008" s="6" t="e">
        <f>P4008*I4008/100/T4008</f>
        <v>#DIV/0!</v>
      </c>
      <c r="Z4008" s="6" t="e">
        <f>Y4008*H4008</f>
        <v>#DIV/0!</v>
      </c>
      <c r="AB4008" s="1">
        <f t="shared" si="124"/>
        <v>0</v>
      </c>
      <c r="AC4008" s="1">
        <f t="shared" si="125"/>
        <v>0</v>
      </c>
    </row>
    <row r="4009" spans="4:29" x14ac:dyDescent="0.25">
      <c r="D4009" s="1">
        <v>1990</v>
      </c>
      <c r="E4009" s="1" t="s">
        <v>116</v>
      </c>
      <c r="F4009" s="2" t="s">
        <v>303</v>
      </c>
      <c r="G4009">
        <v>3</v>
      </c>
      <c r="H4009">
        <v>47271</v>
      </c>
      <c r="I4009" s="1">
        <v>2577.623</v>
      </c>
      <c r="J4009" s="1">
        <v>101</v>
      </c>
      <c r="K4009" s="1">
        <v>2065.44</v>
      </c>
      <c r="M4009" s="3"/>
      <c r="N4009">
        <v>48.9</v>
      </c>
      <c r="O4009"/>
      <c r="P4009" s="1">
        <f>IF($A$3="Percentage of government revenue per capita",$B$3,0) + IF($A$3="Absolute extra revenue",AB4009,0) + IF($A$3="Absolute revenue per capita",AC4009,0)</f>
        <v>0</v>
      </c>
      <c r="Q4009" s="5">
        <f>-MIN(data!$B$4 / data!I4157 * data!P4157 / 100, data!N4157)</f>
        <v>0</v>
      </c>
      <c r="R4009" s="4">
        <f>-Q4009*K4009/1000</f>
        <v>0</v>
      </c>
      <c r="S4009" s="6">
        <f>-MIN(data!$B$5/(POWER(LN(I4009),2))*P4009/100, O4009)</f>
        <v>0</v>
      </c>
      <c r="T4009" s="6">
        <f>-S4009*L4009/100000</f>
        <v>0</v>
      </c>
      <c r="U4009" s="4">
        <f>N4009+Q4009</f>
        <v>48.9</v>
      </c>
      <c r="V4009" s="4" t="e">
        <f>P4009*I4009/100/R4009</f>
        <v>#DIV/0!</v>
      </c>
      <c r="W4009" s="4" t="e">
        <f>V4009*H4009</f>
        <v>#DIV/0!</v>
      </c>
      <c r="X4009" s="6">
        <f>O4009+S4009</f>
        <v>0</v>
      </c>
      <c r="Y4009" s="6" t="e">
        <f>P4009*I4009/100/T4009</f>
        <v>#DIV/0!</v>
      </c>
      <c r="Z4009" s="6" t="e">
        <f>Y4009*H4009</f>
        <v>#DIV/0!</v>
      </c>
      <c r="AB4009" s="1">
        <f t="shared" si="124"/>
        <v>0</v>
      </c>
      <c r="AC4009" s="1">
        <f t="shared" si="125"/>
        <v>0</v>
      </c>
    </row>
    <row r="4010" spans="4:29" x14ac:dyDescent="0.25">
      <c r="D4010" s="1">
        <v>1991</v>
      </c>
      <c r="E4010" s="1" t="s">
        <v>116</v>
      </c>
      <c r="F4010" s="2" t="s">
        <v>303</v>
      </c>
      <c r="G4010">
        <v>3</v>
      </c>
      <c r="H4010">
        <v>48404</v>
      </c>
      <c r="I4010" s="1">
        <v>746.97590000000002</v>
      </c>
      <c r="J4010" s="1">
        <v>99</v>
      </c>
      <c r="K4010" s="1">
        <v>2106.3829999999998</v>
      </c>
      <c r="M4010" s="3"/>
      <c r="N4010">
        <v>47</v>
      </c>
      <c r="O4010"/>
      <c r="P4010" s="1">
        <f>IF($A$3="Percentage of government revenue per capita",$B$3,0) + IF($A$3="Absolute extra revenue",AB4010,0) + IF($A$3="Absolute revenue per capita",AC4010,0)</f>
        <v>0</v>
      </c>
      <c r="Q4010" s="5">
        <f>-MIN(data!$B$4 / data!I4158 * data!P4158 / 100, data!N4158)</f>
        <v>0</v>
      </c>
      <c r="R4010" s="4">
        <f>-Q4010*K4010/1000</f>
        <v>0</v>
      </c>
      <c r="S4010" s="6">
        <f>-MIN(data!$B$5/(POWER(LN(I4010),2))*P4010/100, O4010)</f>
        <v>0</v>
      </c>
      <c r="T4010" s="6">
        <f>-S4010*L4010/100000</f>
        <v>0</v>
      </c>
      <c r="U4010" s="4">
        <f>N4010+Q4010</f>
        <v>47</v>
      </c>
      <c r="V4010" s="4" t="e">
        <f>P4010*I4010/100/R4010</f>
        <v>#DIV/0!</v>
      </c>
      <c r="W4010" s="4" t="e">
        <f>V4010*H4010</f>
        <v>#DIV/0!</v>
      </c>
      <c r="X4010" s="6">
        <f>O4010+S4010</f>
        <v>0</v>
      </c>
      <c r="Y4010" s="6" t="e">
        <f>P4010*I4010/100/T4010</f>
        <v>#DIV/0!</v>
      </c>
      <c r="Z4010" s="6" t="e">
        <f>Y4010*H4010</f>
        <v>#DIV/0!</v>
      </c>
      <c r="AB4010" s="1">
        <f t="shared" si="124"/>
        <v>0</v>
      </c>
      <c r="AC4010" s="1">
        <f t="shared" si="125"/>
        <v>0</v>
      </c>
    </row>
    <row r="4011" spans="4:29" x14ac:dyDescent="0.25">
      <c r="D4011" s="1">
        <v>1992</v>
      </c>
      <c r="E4011" s="1" t="s">
        <v>116</v>
      </c>
      <c r="F4011" s="2" t="s">
        <v>303</v>
      </c>
      <c r="G4011">
        <v>3</v>
      </c>
      <c r="H4011">
        <v>49245</v>
      </c>
      <c r="I4011" s="1">
        <v>666.91740000000004</v>
      </c>
      <c r="J4011" s="1">
        <v>96</v>
      </c>
      <c r="K4011" s="1">
        <v>2123.8939999999998</v>
      </c>
      <c r="M4011" s="3"/>
      <c r="N4011">
        <v>45.2</v>
      </c>
      <c r="O4011"/>
      <c r="P4011" s="1">
        <f>IF($A$3="Percentage of government revenue per capita",$B$3,0) + IF($A$3="Absolute extra revenue",AB4011,0) + IF($A$3="Absolute revenue per capita",AC4011,0)</f>
        <v>0</v>
      </c>
      <c r="Q4011" s="5">
        <f>-MIN(data!$B$4 / data!I4159 * data!P4159 / 100, data!N4159)</f>
        <v>0</v>
      </c>
      <c r="R4011" s="4">
        <f>-Q4011*K4011/1000</f>
        <v>0</v>
      </c>
      <c r="S4011" s="6">
        <f>-MIN(data!$B$5/(POWER(LN(I4011),2))*P4011/100, O4011)</f>
        <v>0</v>
      </c>
      <c r="T4011" s="6">
        <f>-S4011*L4011/100000</f>
        <v>0</v>
      </c>
      <c r="U4011" s="4">
        <f>N4011+Q4011</f>
        <v>45.2</v>
      </c>
      <c r="V4011" s="4" t="e">
        <f>P4011*I4011/100/R4011</f>
        <v>#DIV/0!</v>
      </c>
      <c r="W4011" s="4" t="e">
        <f>V4011*H4011</f>
        <v>#DIV/0!</v>
      </c>
      <c r="X4011" s="6">
        <f>O4011+S4011</f>
        <v>0</v>
      </c>
      <c r="Y4011" s="6" t="e">
        <f>P4011*I4011/100/T4011</f>
        <v>#DIV/0!</v>
      </c>
      <c r="Z4011" s="6" t="e">
        <f>Y4011*H4011</f>
        <v>#DIV/0!</v>
      </c>
      <c r="AB4011" s="1">
        <f t="shared" si="124"/>
        <v>0</v>
      </c>
      <c r="AC4011" s="1">
        <f t="shared" si="125"/>
        <v>0</v>
      </c>
    </row>
    <row r="4012" spans="4:29" x14ac:dyDescent="0.25">
      <c r="D4012" s="1">
        <v>1993</v>
      </c>
      <c r="E4012" s="1" t="s">
        <v>116</v>
      </c>
      <c r="F4012" s="2" t="s">
        <v>303</v>
      </c>
      <c r="G4012">
        <v>3</v>
      </c>
      <c r="H4012">
        <v>49831</v>
      </c>
      <c r="I4012" s="1">
        <v>808.19830000000002</v>
      </c>
      <c r="J4012" s="1">
        <v>93</v>
      </c>
      <c r="K4012" s="1">
        <v>2137.931</v>
      </c>
      <c r="M4012" s="3"/>
      <c r="N4012">
        <v>43.5</v>
      </c>
      <c r="O4012"/>
      <c r="P4012" s="1">
        <f>IF($A$3="Percentage of government revenue per capita",$B$3,0) + IF($A$3="Absolute extra revenue",AB4012,0) + IF($A$3="Absolute revenue per capita",AC4012,0)</f>
        <v>0</v>
      </c>
      <c r="Q4012" s="5">
        <f>-MIN(data!$B$4 / data!I4160 * data!P4160 / 100, data!N4160)</f>
        <v>0</v>
      </c>
      <c r="R4012" s="4">
        <f>-Q4012*K4012/1000</f>
        <v>0</v>
      </c>
      <c r="S4012" s="6">
        <f>-MIN(data!$B$5/(POWER(LN(I4012),2))*P4012/100, O4012)</f>
        <v>0</v>
      </c>
      <c r="T4012" s="6">
        <f>-S4012*L4012/100000</f>
        <v>0</v>
      </c>
      <c r="U4012" s="4">
        <f>N4012+Q4012</f>
        <v>43.5</v>
      </c>
      <c r="V4012" s="4" t="e">
        <f>P4012*I4012/100/R4012</f>
        <v>#DIV/0!</v>
      </c>
      <c r="W4012" s="4" t="e">
        <f>V4012*H4012</f>
        <v>#DIV/0!</v>
      </c>
      <c r="X4012" s="6">
        <f>O4012+S4012</f>
        <v>0</v>
      </c>
      <c r="Y4012" s="6" t="e">
        <f>P4012*I4012/100/T4012</f>
        <v>#DIV/0!</v>
      </c>
      <c r="Z4012" s="6" t="e">
        <f>Y4012*H4012</f>
        <v>#DIV/0!</v>
      </c>
      <c r="AB4012" s="1">
        <f t="shared" si="124"/>
        <v>0</v>
      </c>
      <c r="AC4012" s="1">
        <f t="shared" si="125"/>
        <v>0</v>
      </c>
    </row>
    <row r="4013" spans="4:29" x14ac:dyDescent="0.25">
      <c r="D4013" s="1">
        <v>1994</v>
      </c>
      <c r="E4013" s="1" t="s">
        <v>116</v>
      </c>
      <c r="F4013" s="2" t="s">
        <v>303</v>
      </c>
      <c r="G4013">
        <v>3</v>
      </c>
      <c r="H4013">
        <v>50215</v>
      </c>
      <c r="I4013" s="1">
        <v>770.14599999999996</v>
      </c>
      <c r="J4013" s="1">
        <v>91</v>
      </c>
      <c r="K4013" s="1">
        <v>2156.3980000000001</v>
      </c>
      <c r="M4013" s="3"/>
      <c r="N4013">
        <v>42.2</v>
      </c>
      <c r="O4013"/>
      <c r="P4013" s="1">
        <f>IF($A$3="Percentage of government revenue per capita",$B$3,0) + IF($A$3="Absolute extra revenue",AB4013,0) + IF($A$3="Absolute revenue per capita",AC4013,0)</f>
        <v>0</v>
      </c>
      <c r="Q4013" s="5">
        <f>-MIN(data!$B$4 / data!I4161 * data!P4161 / 100, data!N4161)</f>
        <v>0</v>
      </c>
      <c r="R4013" s="4">
        <f>-Q4013*K4013/1000</f>
        <v>0</v>
      </c>
      <c r="S4013" s="6">
        <f>-MIN(data!$B$5/(POWER(LN(I4013),2))*P4013/100, O4013)</f>
        <v>0</v>
      </c>
      <c r="T4013" s="6">
        <f>-S4013*L4013/100000</f>
        <v>0</v>
      </c>
      <c r="U4013" s="4">
        <f>N4013+Q4013</f>
        <v>42.2</v>
      </c>
      <c r="V4013" s="4" t="e">
        <f>P4013*I4013/100/R4013</f>
        <v>#DIV/0!</v>
      </c>
      <c r="W4013" s="4" t="e">
        <f>V4013*H4013</f>
        <v>#DIV/0!</v>
      </c>
      <c r="X4013" s="6">
        <f>O4013+S4013</f>
        <v>0</v>
      </c>
      <c r="Y4013" s="6" t="e">
        <f>P4013*I4013/100/T4013</f>
        <v>#DIV/0!</v>
      </c>
      <c r="Z4013" s="6" t="e">
        <f>Y4013*H4013</f>
        <v>#DIV/0!</v>
      </c>
      <c r="AB4013" s="1">
        <f t="shared" si="124"/>
        <v>0</v>
      </c>
      <c r="AC4013" s="1">
        <f t="shared" si="125"/>
        <v>0</v>
      </c>
    </row>
    <row r="4014" spans="4:29" x14ac:dyDescent="0.25">
      <c r="D4014" s="1">
        <v>1995</v>
      </c>
      <c r="E4014" s="1" t="s">
        <v>116</v>
      </c>
      <c r="F4014" s="2" t="s">
        <v>303</v>
      </c>
      <c r="G4014">
        <v>3</v>
      </c>
      <c r="H4014">
        <v>50457</v>
      </c>
      <c r="I4014" s="1">
        <v>944.678</v>
      </c>
      <c r="J4014" s="1">
        <v>90</v>
      </c>
      <c r="K4014" s="1">
        <v>2179.1770000000001</v>
      </c>
      <c r="M4014" s="3"/>
      <c r="N4014">
        <v>41.3</v>
      </c>
      <c r="O4014"/>
      <c r="P4014" s="1">
        <f>IF($A$3="Percentage of government revenue per capita",$B$3,0) + IF($A$3="Absolute extra revenue",AB4014,0) + IF($A$3="Absolute revenue per capita",AC4014,0)</f>
        <v>0</v>
      </c>
      <c r="Q4014" s="5">
        <f>-MIN(data!$B$4 / data!I4162 * data!P4162 / 100, data!N4162)</f>
        <v>0</v>
      </c>
      <c r="R4014" s="4">
        <f>-Q4014*K4014/1000</f>
        <v>0</v>
      </c>
      <c r="S4014" s="6">
        <f>-MIN(data!$B$5/(POWER(LN(I4014),2))*P4014/100, O4014)</f>
        <v>0</v>
      </c>
      <c r="T4014" s="6">
        <f>-S4014*L4014/100000</f>
        <v>0</v>
      </c>
      <c r="U4014" s="4">
        <f>N4014+Q4014</f>
        <v>41.3</v>
      </c>
      <c r="V4014" s="4" t="e">
        <f>P4014*I4014/100/R4014</f>
        <v>#DIV/0!</v>
      </c>
      <c r="W4014" s="4" t="e">
        <f>V4014*H4014</f>
        <v>#DIV/0!</v>
      </c>
      <c r="X4014" s="6">
        <f>O4014+S4014</f>
        <v>0</v>
      </c>
      <c r="Y4014" s="6" t="e">
        <f>P4014*I4014/100/T4014</f>
        <v>#DIV/0!</v>
      </c>
      <c r="Z4014" s="6" t="e">
        <f>Y4014*H4014</f>
        <v>#DIV/0!</v>
      </c>
      <c r="AB4014" s="1">
        <f t="shared" si="124"/>
        <v>0</v>
      </c>
      <c r="AC4014" s="1">
        <f t="shared" si="125"/>
        <v>0</v>
      </c>
    </row>
    <row r="4015" spans="4:29" x14ac:dyDescent="0.25">
      <c r="D4015" s="1">
        <v>1996</v>
      </c>
      <c r="E4015" s="1" t="s">
        <v>116</v>
      </c>
      <c r="F4015" s="2" t="s">
        <v>303</v>
      </c>
      <c r="G4015">
        <v>3</v>
      </c>
      <c r="H4015">
        <v>50533</v>
      </c>
      <c r="I4015" s="1">
        <v>945.57820000000004</v>
      </c>
      <c r="J4015" s="1">
        <v>88</v>
      </c>
      <c r="K4015" s="1">
        <v>2156.8629999999998</v>
      </c>
      <c r="M4015" s="3"/>
      <c r="N4015">
        <v>40.799999999999997</v>
      </c>
      <c r="O4015"/>
      <c r="P4015" s="1">
        <f>IF($A$3="Percentage of government revenue per capita",$B$3,0) + IF($A$3="Absolute extra revenue",AB4015,0) + IF($A$3="Absolute revenue per capita",AC4015,0)</f>
        <v>0</v>
      </c>
      <c r="Q4015" s="5">
        <f>-MIN(data!$B$4 / data!I4163 * data!P4163 / 100, data!N4163)</f>
        <v>0</v>
      </c>
      <c r="R4015" s="4">
        <f>-Q4015*K4015/1000</f>
        <v>0</v>
      </c>
      <c r="S4015" s="6">
        <f>-MIN(data!$B$5/(POWER(LN(I4015),2))*P4015/100, O4015)</f>
        <v>0</v>
      </c>
      <c r="T4015" s="6">
        <f>-S4015*L4015/100000</f>
        <v>0</v>
      </c>
      <c r="U4015" s="4">
        <f>N4015+Q4015</f>
        <v>40.799999999999997</v>
      </c>
      <c r="V4015" s="4" t="e">
        <f>P4015*I4015/100/R4015</f>
        <v>#DIV/0!</v>
      </c>
      <c r="W4015" s="4" t="e">
        <f>V4015*H4015</f>
        <v>#DIV/0!</v>
      </c>
      <c r="X4015" s="6">
        <f>O4015+S4015</f>
        <v>0</v>
      </c>
      <c r="Y4015" s="6" t="e">
        <f>P4015*I4015/100/T4015</f>
        <v>#DIV/0!</v>
      </c>
      <c r="Z4015" s="6" t="e">
        <f>Y4015*H4015</f>
        <v>#DIV/0!</v>
      </c>
      <c r="AB4015" s="1">
        <f t="shared" si="124"/>
        <v>0</v>
      </c>
      <c r="AC4015" s="1">
        <f t="shared" si="125"/>
        <v>0</v>
      </c>
    </row>
    <row r="4016" spans="4:29" x14ac:dyDescent="0.25">
      <c r="D4016" s="1">
        <v>1997</v>
      </c>
      <c r="E4016" s="1" t="s">
        <v>116</v>
      </c>
      <c r="F4016" s="2" t="s">
        <v>303</v>
      </c>
      <c r="G4016">
        <v>3</v>
      </c>
      <c r="H4016">
        <v>50450</v>
      </c>
      <c r="I4016" s="1">
        <v>633.03319999999997</v>
      </c>
      <c r="J4016" s="1">
        <v>88</v>
      </c>
      <c r="K4016" s="1">
        <v>2167.4879999999998</v>
      </c>
      <c r="M4016" s="3"/>
      <c r="N4016">
        <v>40.6</v>
      </c>
      <c r="O4016"/>
      <c r="P4016" s="1">
        <f>IF($A$3="Percentage of government revenue per capita",$B$3,0) + IF($A$3="Absolute extra revenue",AB4016,0) + IF($A$3="Absolute revenue per capita",AC4016,0)</f>
        <v>0</v>
      </c>
      <c r="Q4016" s="5">
        <f>-MIN(data!$B$4 / data!I4164 * data!P4164 / 100, data!N4164)</f>
        <v>0</v>
      </c>
      <c r="R4016" s="4">
        <f>-Q4016*K4016/1000</f>
        <v>0</v>
      </c>
      <c r="S4016" s="6">
        <f>-MIN(data!$B$5/(POWER(LN(I4016),2))*P4016/100, O4016)</f>
        <v>0</v>
      </c>
      <c r="T4016" s="6">
        <f>-S4016*L4016/100000</f>
        <v>0</v>
      </c>
      <c r="U4016" s="4">
        <f>N4016+Q4016</f>
        <v>40.6</v>
      </c>
      <c r="V4016" s="4" t="e">
        <f>P4016*I4016/100/R4016</f>
        <v>#DIV/0!</v>
      </c>
      <c r="W4016" s="4" t="e">
        <f>V4016*H4016</f>
        <v>#DIV/0!</v>
      </c>
      <c r="X4016" s="6">
        <f>O4016+S4016</f>
        <v>0</v>
      </c>
      <c r="Y4016" s="6" t="e">
        <f>P4016*I4016/100/T4016</f>
        <v>#DIV/0!</v>
      </c>
      <c r="Z4016" s="6" t="e">
        <f>Y4016*H4016</f>
        <v>#DIV/0!</v>
      </c>
      <c r="AB4016" s="1">
        <f t="shared" si="124"/>
        <v>0</v>
      </c>
      <c r="AC4016" s="1">
        <f t="shared" si="125"/>
        <v>0</v>
      </c>
    </row>
    <row r="4017" spans="4:29" x14ac:dyDescent="0.25">
      <c r="D4017" s="1">
        <v>1998</v>
      </c>
      <c r="E4017" s="1" t="s">
        <v>116</v>
      </c>
      <c r="F4017" s="2" t="s">
        <v>303</v>
      </c>
      <c r="G4017">
        <v>3</v>
      </c>
      <c r="H4017">
        <v>50356</v>
      </c>
      <c r="I4017" s="1">
        <v>565.5498</v>
      </c>
      <c r="J4017" s="1">
        <v>88</v>
      </c>
      <c r="K4017" s="1">
        <v>2167.4879999999998</v>
      </c>
      <c r="M4017" s="3"/>
      <c r="N4017">
        <v>40.6</v>
      </c>
      <c r="O4017"/>
      <c r="P4017" s="1">
        <f>IF($A$3="Percentage of government revenue per capita",$B$3,0) + IF($A$3="Absolute extra revenue",AB4017,0) + IF($A$3="Absolute revenue per capita",AC4017,0)</f>
        <v>0</v>
      </c>
      <c r="Q4017" s="5">
        <f>-MIN(data!$B$4 / data!I4165 * data!P4165 / 100, data!N4165)</f>
        <v>0</v>
      </c>
      <c r="R4017" s="4">
        <f>-Q4017*K4017/1000</f>
        <v>0</v>
      </c>
      <c r="S4017" s="6">
        <f>-MIN(data!$B$5/(POWER(LN(I4017),2))*P4017/100, O4017)</f>
        <v>0</v>
      </c>
      <c r="T4017" s="6">
        <f>-S4017*L4017/100000</f>
        <v>0</v>
      </c>
      <c r="U4017" s="4">
        <f>N4017+Q4017</f>
        <v>40.6</v>
      </c>
      <c r="V4017" s="4" t="e">
        <f>P4017*I4017/100/R4017</f>
        <v>#DIV/0!</v>
      </c>
      <c r="W4017" s="4" t="e">
        <f>V4017*H4017</f>
        <v>#DIV/0!</v>
      </c>
      <c r="X4017" s="6">
        <f>O4017+S4017</f>
        <v>0</v>
      </c>
      <c r="Y4017" s="6" t="e">
        <f>P4017*I4017/100/T4017</f>
        <v>#DIV/0!</v>
      </c>
      <c r="Z4017" s="6" t="e">
        <f>Y4017*H4017</f>
        <v>#DIV/0!</v>
      </c>
      <c r="AB4017" s="1">
        <f t="shared" si="124"/>
        <v>0</v>
      </c>
      <c r="AC4017" s="1">
        <f t="shared" si="125"/>
        <v>0</v>
      </c>
    </row>
    <row r="4018" spans="4:29" x14ac:dyDescent="0.25">
      <c r="D4018" s="1">
        <v>1999</v>
      </c>
      <c r="E4018" s="1" t="s">
        <v>116</v>
      </c>
      <c r="F4018" s="2" t="s">
        <v>303</v>
      </c>
      <c r="G4018">
        <v>3</v>
      </c>
      <c r="H4018">
        <v>50423</v>
      </c>
      <c r="I4018" s="1">
        <v>0</v>
      </c>
      <c r="J4018" s="1">
        <v>87</v>
      </c>
      <c r="K4018" s="1">
        <v>2142.857</v>
      </c>
      <c r="M4018" s="3"/>
      <c r="N4018">
        <v>40.6</v>
      </c>
      <c r="O4018"/>
      <c r="P4018" s="1">
        <f>IF($A$3="Percentage of government revenue per capita",$B$3,0) + IF($A$3="Absolute extra revenue",AB4018,0) + IF($A$3="Absolute revenue per capita",AC4018,0)</f>
        <v>0</v>
      </c>
      <c r="Q4018" s="5">
        <f>-MIN(data!$B$4 / data!I4166 * data!P4166 / 100, data!N4166)</f>
        <v>0</v>
      </c>
      <c r="R4018" s="4">
        <f>-Q4018*K4018/1000</f>
        <v>0</v>
      </c>
      <c r="S4018" s="6" t="e">
        <f>-MIN(data!$B$5/(POWER(LN(I4018),2))*P4018/100, O4018)</f>
        <v>#NUM!</v>
      </c>
      <c r="T4018" s="6" t="e">
        <f>-S4018*L4018/100000</f>
        <v>#NUM!</v>
      </c>
      <c r="U4018" s="4">
        <f>N4018+Q4018</f>
        <v>40.6</v>
      </c>
      <c r="V4018" s="4" t="e">
        <f>P4018*I4018/100/R4018</f>
        <v>#DIV/0!</v>
      </c>
      <c r="W4018" s="4" t="e">
        <f>V4018*H4018</f>
        <v>#DIV/0!</v>
      </c>
      <c r="X4018" s="6" t="e">
        <f>O4018+S4018</f>
        <v>#NUM!</v>
      </c>
      <c r="Y4018" s="6" t="e">
        <f>P4018*I4018/100/T4018</f>
        <v>#NUM!</v>
      </c>
      <c r="Z4018" s="6" t="e">
        <f>Y4018*H4018</f>
        <v>#NUM!</v>
      </c>
      <c r="AB4018" s="1" t="e">
        <f t="shared" si="124"/>
        <v>#DIV/0!</v>
      </c>
      <c r="AC4018" s="1" t="e">
        <f t="shared" si="125"/>
        <v>#DIV/0!</v>
      </c>
    </row>
    <row r="4019" spans="4:29" x14ac:dyDescent="0.25">
      <c r="D4019" s="1">
        <v>2000</v>
      </c>
      <c r="E4019" s="1" t="s">
        <v>116</v>
      </c>
      <c r="F4019" s="2" t="s">
        <v>303</v>
      </c>
      <c r="G4019">
        <v>3</v>
      </c>
      <c r="H4019">
        <v>50753</v>
      </c>
      <c r="I4019" s="1">
        <v>591.23429999999996</v>
      </c>
      <c r="J4019" s="1">
        <v>86</v>
      </c>
      <c r="K4019" s="1">
        <v>2113.0219999999999</v>
      </c>
      <c r="M4019" s="3"/>
      <c r="N4019">
        <v>40.700000000000003</v>
      </c>
      <c r="O4019"/>
      <c r="P4019" s="1">
        <f>IF($A$3="Percentage of government revenue per capita",$B$3,0) + IF($A$3="Absolute extra revenue",AB4019,0) + IF($A$3="Absolute revenue per capita",AC4019,0)</f>
        <v>0</v>
      </c>
      <c r="Q4019" s="5">
        <f>-MIN(data!$B$4 / data!I4167 * data!P4167 / 100, data!N4167)</f>
        <v>0</v>
      </c>
      <c r="R4019" s="4">
        <f>-Q4019*K4019/1000</f>
        <v>0</v>
      </c>
      <c r="S4019" s="6">
        <f>-MIN(data!$B$5/(POWER(LN(I4019),2))*P4019/100, O4019)</f>
        <v>0</v>
      </c>
      <c r="T4019" s="6">
        <f>-S4019*L4019/100000</f>
        <v>0</v>
      </c>
      <c r="U4019" s="4">
        <f>N4019+Q4019</f>
        <v>40.700000000000003</v>
      </c>
      <c r="V4019" s="4" t="e">
        <f>P4019*I4019/100/R4019</f>
        <v>#DIV/0!</v>
      </c>
      <c r="W4019" s="4" t="e">
        <f>V4019*H4019</f>
        <v>#DIV/0!</v>
      </c>
      <c r="X4019" s="6">
        <f>O4019+S4019</f>
        <v>0</v>
      </c>
      <c r="Y4019" s="6" t="e">
        <f>P4019*I4019/100/T4019</f>
        <v>#DIV/0!</v>
      </c>
      <c r="Z4019" s="6" t="e">
        <f>Y4019*H4019</f>
        <v>#DIV/0!</v>
      </c>
      <c r="AB4019" s="1">
        <f t="shared" si="124"/>
        <v>0</v>
      </c>
      <c r="AC4019" s="1">
        <f t="shared" si="125"/>
        <v>0</v>
      </c>
    </row>
    <row r="4020" spans="4:29" x14ac:dyDescent="0.25">
      <c r="D4020" s="1">
        <v>2001</v>
      </c>
      <c r="E4020" s="1" t="s">
        <v>116</v>
      </c>
      <c r="F4020" s="2" t="s">
        <v>303</v>
      </c>
      <c r="G4020">
        <v>3</v>
      </c>
      <c r="H4020">
        <v>51422</v>
      </c>
      <c r="I4020" s="1">
        <v>573.99959999999999</v>
      </c>
      <c r="J4020" s="1">
        <v>85</v>
      </c>
      <c r="K4020" s="1">
        <v>2088.4520000000002</v>
      </c>
      <c r="M4020" s="3"/>
      <c r="N4020">
        <v>40.700000000000003</v>
      </c>
      <c r="O4020"/>
      <c r="P4020" s="1">
        <f>IF($A$3="Percentage of government revenue per capita",$B$3,0) + IF($A$3="Absolute extra revenue",AB4020,0) + IF($A$3="Absolute revenue per capita",AC4020,0)</f>
        <v>0</v>
      </c>
      <c r="Q4020" s="5">
        <f>-MIN(data!$B$4 / data!I4168 * data!P4168 / 100, data!N4168)</f>
        <v>0</v>
      </c>
      <c r="R4020" s="4">
        <f>-Q4020*K4020/1000</f>
        <v>0</v>
      </c>
      <c r="S4020" s="6">
        <f>-MIN(data!$B$5/(POWER(LN(I4020),2))*P4020/100, O4020)</f>
        <v>0</v>
      </c>
      <c r="T4020" s="6">
        <f>-S4020*L4020/100000</f>
        <v>0</v>
      </c>
      <c r="U4020" s="4">
        <f>N4020+Q4020</f>
        <v>40.700000000000003</v>
      </c>
      <c r="V4020" s="4" t="e">
        <f>P4020*I4020/100/R4020</f>
        <v>#DIV/0!</v>
      </c>
      <c r="W4020" s="4" t="e">
        <f>V4020*H4020</f>
        <v>#DIV/0!</v>
      </c>
      <c r="X4020" s="6">
        <f>O4020+S4020</f>
        <v>0</v>
      </c>
      <c r="Y4020" s="6" t="e">
        <f>P4020*I4020/100/T4020</f>
        <v>#DIV/0!</v>
      </c>
      <c r="Z4020" s="6" t="e">
        <f>Y4020*H4020</f>
        <v>#DIV/0!</v>
      </c>
      <c r="AB4020" s="1">
        <f t="shared" si="124"/>
        <v>0</v>
      </c>
      <c r="AC4020" s="1">
        <f t="shared" si="125"/>
        <v>0</v>
      </c>
    </row>
    <row r="4021" spans="4:29" x14ac:dyDescent="0.25">
      <c r="D4021" s="1">
        <v>2002</v>
      </c>
      <c r="E4021" s="1" t="s">
        <v>116</v>
      </c>
      <c r="F4021" s="2" t="s">
        <v>303</v>
      </c>
      <c r="G4021">
        <v>3</v>
      </c>
      <c r="H4021">
        <v>52370</v>
      </c>
      <c r="I4021" s="1">
        <v>620.06579999999997</v>
      </c>
      <c r="J4021" s="1">
        <v>84</v>
      </c>
      <c r="K4021" s="1">
        <v>2068.9659999999999</v>
      </c>
      <c r="M4021" s="3"/>
      <c r="N4021">
        <v>40.6</v>
      </c>
      <c r="O4021"/>
      <c r="P4021" s="1">
        <f>IF($A$3="Percentage of government revenue per capita",$B$3,0) + IF($A$3="Absolute extra revenue",AB4021,0) + IF($A$3="Absolute revenue per capita",AC4021,0)</f>
        <v>0</v>
      </c>
      <c r="Q4021" s="5">
        <f>-MIN(data!$B$4 / data!I4169 * data!P4169 / 100, data!N4169)</f>
        <v>0</v>
      </c>
      <c r="R4021" s="4">
        <f>-Q4021*K4021/1000</f>
        <v>0</v>
      </c>
      <c r="S4021" s="6">
        <f>-MIN(data!$B$5/(POWER(LN(I4021),2))*P4021/100, O4021)</f>
        <v>0</v>
      </c>
      <c r="T4021" s="6">
        <f>-S4021*L4021/100000</f>
        <v>0</v>
      </c>
      <c r="U4021" s="4">
        <f>N4021+Q4021</f>
        <v>40.6</v>
      </c>
      <c r="V4021" s="4" t="e">
        <f>P4021*I4021/100/R4021</f>
        <v>#DIV/0!</v>
      </c>
      <c r="W4021" s="4" t="e">
        <f>V4021*H4021</f>
        <v>#DIV/0!</v>
      </c>
      <c r="X4021" s="6">
        <f>O4021+S4021</f>
        <v>0</v>
      </c>
      <c r="Y4021" s="6" t="e">
        <f>P4021*I4021/100/T4021</f>
        <v>#DIV/0!</v>
      </c>
      <c r="Z4021" s="6" t="e">
        <f>Y4021*H4021</f>
        <v>#DIV/0!</v>
      </c>
      <c r="AB4021" s="1">
        <f t="shared" si="124"/>
        <v>0</v>
      </c>
      <c r="AC4021" s="1">
        <f t="shared" si="125"/>
        <v>0</v>
      </c>
    </row>
    <row r="4022" spans="4:29" x14ac:dyDescent="0.25">
      <c r="D4022" s="1">
        <v>2003</v>
      </c>
      <c r="E4022" s="1" t="s">
        <v>116</v>
      </c>
      <c r="F4022" s="2" t="s">
        <v>303</v>
      </c>
      <c r="G4022">
        <v>3</v>
      </c>
      <c r="H4022">
        <v>53456</v>
      </c>
      <c r="I4022" s="1">
        <v>625.09770000000003</v>
      </c>
      <c r="J4022" s="1">
        <v>82</v>
      </c>
      <c r="K4022" s="1">
        <v>2034.739</v>
      </c>
      <c r="M4022" s="3"/>
      <c r="N4022">
        <v>40.299999999999997</v>
      </c>
      <c r="O4022"/>
      <c r="P4022" s="1">
        <f>IF($A$3="Percentage of government revenue per capita",$B$3,0) + IF($A$3="Absolute extra revenue",AB4022,0) + IF($A$3="Absolute revenue per capita",AC4022,0)</f>
        <v>0</v>
      </c>
      <c r="Q4022" s="5">
        <f>-MIN(data!$B$4 / data!I4170 * data!P4170 / 100, data!N4170)</f>
        <v>0</v>
      </c>
      <c r="R4022" s="4">
        <f>-Q4022*K4022/1000</f>
        <v>0</v>
      </c>
      <c r="S4022" s="6">
        <f>-MIN(data!$B$5/(POWER(LN(I4022),2))*P4022/100, O4022)</f>
        <v>0</v>
      </c>
      <c r="T4022" s="6">
        <f>-S4022*L4022/100000</f>
        <v>0</v>
      </c>
      <c r="U4022" s="4">
        <f>N4022+Q4022</f>
        <v>40.299999999999997</v>
      </c>
      <c r="V4022" s="4" t="e">
        <f>P4022*I4022/100/R4022</f>
        <v>#DIV/0!</v>
      </c>
      <c r="W4022" s="4" t="e">
        <f>V4022*H4022</f>
        <v>#DIV/0!</v>
      </c>
      <c r="X4022" s="6">
        <f>O4022+S4022</f>
        <v>0</v>
      </c>
      <c r="Y4022" s="6" t="e">
        <f>P4022*I4022/100/T4022</f>
        <v>#DIV/0!</v>
      </c>
      <c r="Z4022" s="6" t="e">
        <f>Y4022*H4022</f>
        <v>#DIV/0!</v>
      </c>
      <c r="AB4022" s="1">
        <f t="shared" si="124"/>
        <v>0</v>
      </c>
      <c r="AC4022" s="1">
        <f t="shared" si="125"/>
        <v>0</v>
      </c>
    </row>
    <row r="4023" spans="4:29" x14ac:dyDescent="0.25">
      <c r="D4023" s="1">
        <v>2004</v>
      </c>
      <c r="E4023" s="1" t="s">
        <v>116</v>
      </c>
      <c r="F4023" s="2" t="s">
        <v>303</v>
      </c>
      <c r="G4023">
        <v>3</v>
      </c>
      <c r="H4023">
        <v>54476</v>
      </c>
      <c r="I4023" s="1">
        <v>694.82590000000005</v>
      </c>
      <c r="J4023" s="1">
        <v>80</v>
      </c>
      <c r="K4023" s="1">
        <v>1995.0119999999999</v>
      </c>
      <c r="M4023" s="3"/>
      <c r="N4023">
        <v>40.1</v>
      </c>
      <c r="O4023"/>
      <c r="P4023" s="1">
        <f>IF($A$3="Percentage of government revenue per capita",$B$3,0) + IF($A$3="Absolute extra revenue",AB4023,0) + IF($A$3="Absolute revenue per capita",AC4023,0)</f>
        <v>0</v>
      </c>
      <c r="Q4023" s="5">
        <f>-MIN(data!$B$4 / data!I4171 * data!P4171 / 100, data!N4171)</f>
        <v>0</v>
      </c>
      <c r="R4023" s="4">
        <f>-Q4023*K4023/1000</f>
        <v>0</v>
      </c>
      <c r="S4023" s="6">
        <f>-MIN(data!$B$5/(POWER(LN(I4023),2))*P4023/100, O4023)</f>
        <v>0</v>
      </c>
      <c r="T4023" s="6">
        <f>-S4023*L4023/100000</f>
        <v>0</v>
      </c>
      <c r="U4023" s="4">
        <f>N4023+Q4023</f>
        <v>40.1</v>
      </c>
      <c r="V4023" s="4" t="e">
        <f>P4023*I4023/100/R4023</f>
        <v>#DIV/0!</v>
      </c>
      <c r="W4023" s="4" t="e">
        <f>V4023*H4023</f>
        <v>#DIV/0!</v>
      </c>
      <c r="X4023" s="6">
        <f>O4023+S4023</f>
        <v>0</v>
      </c>
      <c r="Y4023" s="6" t="e">
        <f>P4023*I4023/100/T4023</f>
        <v>#DIV/0!</v>
      </c>
      <c r="Z4023" s="6" t="e">
        <f>Y4023*H4023</f>
        <v>#DIV/0!</v>
      </c>
      <c r="AB4023" s="1">
        <f t="shared" si="124"/>
        <v>0</v>
      </c>
      <c r="AC4023" s="1">
        <f t="shared" si="125"/>
        <v>0</v>
      </c>
    </row>
    <row r="4024" spans="4:29" x14ac:dyDescent="0.25">
      <c r="D4024" s="1">
        <v>2005</v>
      </c>
      <c r="E4024" s="1" t="s">
        <v>116</v>
      </c>
      <c r="F4024" s="2" t="s">
        <v>303</v>
      </c>
      <c r="G4024">
        <v>3</v>
      </c>
      <c r="H4024">
        <v>55258</v>
      </c>
      <c r="I4024" s="1">
        <v>709.09889999999996</v>
      </c>
      <c r="J4024" s="1">
        <v>78</v>
      </c>
      <c r="K4024" s="1">
        <v>1954.8869999999999</v>
      </c>
      <c r="M4024" s="3"/>
      <c r="N4024">
        <v>39.9</v>
      </c>
      <c r="O4024"/>
      <c r="P4024" s="1">
        <f>IF($A$3="Percentage of government revenue per capita",$B$3,0) + IF($A$3="Absolute extra revenue",AB4024,0) + IF($A$3="Absolute revenue per capita",AC4024,0)</f>
        <v>0</v>
      </c>
      <c r="Q4024" s="5">
        <f>-MIN(data!$B$4 / data!I4172 * data!P4172 / 100, data!N4172)</f>
        <v>0</v>
      </c>
      <c r="R4024" s="4">
        <f>-Q4024*K4024/1000</f>
        <v>0</v>
      </c>
      <c r="S4024" s="6">
        <f>-MIN(data!$B$5/(POWER(LN(I4024),2))*P4024/100, O4024)</f>
        <v>0</v>
      </c>
      <c r="T4024" s="6">
        <f>-S4024*L4024/100000</f>
        <v>0</v>
      </c>
      <c r="U4024" s="4">
        <f>N4024+Q4024</f>
        <v>39.9</v>
      </c>
      <c r="V4024" s="4" t="e">
        <f>P4024*I4024/100/R4024</f>
        <v>#DIV/0!</v>
      </c>
      <c r="W4024" s="4" t="e">
        <f>V4024*H4024</f>
        <v>#DIV/0!</v>
      </c>
      <c r="X4024" s="6">
        <f>O4024+S4024</f>
        <v>0</v>
      </c>
      <c r="Y4024" s="6" t="e">
        <f>P4024*I4024/100/T4024</f>
        <v>#DIV/0!</v>
      </c>
      <c r="Z4024" s="6" t="e">
        <f>Y4024*H4024</f>
        <v>#DIV/0!</v>
      </c>
      <c r="AB4024" s="1">
        <f t="shared" si="124"/>
        <v>0</v>
      </c>
      <c r="AC4024" s="1">
        <f t="shared" si="125"/>
        <v>0</v>
      </c>
    </row>
    <row r="4025" spans="4:29" x14ac:dyDescent="0.25">
      <c r="D4025" s="1">
        <v>2006</v>
      </c>
      <c r="E4025" s="1" t="s">
        <v>116</v>
      </c>
      <c r="F4025" s="2" t="s">
        <v>303</v>
      </c>
      <c r="G4025">
        <v>3</v>
      </c>
      <c r="H4025">
        <v>55767</v>
      </c>
      <c r="I4025" s="1">
        <v>700.52880000000005</v>
      </c>
      <c r="J4025" s="1">
        <v>76</v>
      </c>
      <c r="K4025" s="1">
        <v>1919.192</v>
      </c>
      <c r="M4025" s="3"/>
      <c r="N4025">
        <v>39.6</v>
      </c>
      <c r="O4025"/>
      <c r="P4025" s="1">
        <f>IF($A$3="Percentage of government revenue per capita",$B$3,0) + IF($A$3="Absolute extra revenue",AB4025,0) + IF($A$3="Absolute revenue per capita",AC4025,0)</f>
        <v>0</v>
      </c>
      <c r="Q4025" s="5">
        <f>-MIN(data!$B$4 / data!I4173 * data!P4173 / 100, data!N4173)</f>
        <v>0</v>
      </c>
      <c r="R4025" s="4">
        <f>-Q4025*K4025/1000</f>
        <v>0</v>
      </c>
      <c r="S4025" s="6">
        <f>-MIN(data!$B$5/(POWER(LN(I4025),2))*P4025/100, O4025)</f>
        <v>0</v>
      </c>
      <c r="T4025" s="6">
        <f>-S4025*L4025/100000</f>
        <v>0</v>
      </c>
      <c r="U4025" s="4">
        <f>N4025+Q4025</f>
        <v>39.6</v>
      </c>
      <c r="V4025" s="4" t="e">
        <f>P4025*I4025/100/R4025</f>
        <v>#DIV/0!</v>
      </c>
      <c r="W4025" s="4" t="e">
        <f>V4025*H4025</f>
        <v>#DIV/0!</v>
      </c>
      <c r="X4025" s="6">
        <f>O4025+S4025</f>
        <v>0</v>
      </c>
      <c r="Y4025" s="6" t="e">
        <f>P4025*I4025/100/T4025</f>
        <v>#DIV/0!</v>
      </c>
      <c r="Z4025" s="6" t="e">
        <f>Y4025*H4025</f>
        <v>#DIV/0!</v>
      </c>
      <c r="AB4025" s="1">
        <f t="shared" si="124"/>
        <v>0</v>
      </c>
      <c r="AC4025" s="1">
        <f t="shared" si="125"/>
        <v>0</v>
      </c>
    </row>
    <row r="4026" spans="4:29" x14ac:dyDescent="0.25">
      <c r="D4026" s="1">
        <v>2007</v>
      </c>
      <c r="E4026" s="1" t="s">
        <v>116</v>
      </c>
      <c r="F4026" s="2" t="s">
        <v>303</v>
      </c>
      <c r="G4026">
        <v>3</v>
      </c>
      <c r="H4026">
        <v>56051</v>
      </c>
      <c r="I4026" s="1">
        <v>730.44290000000001</v>
      </c>
      <c r="J4026" s="1">
        <v>74</v>
      </c>
      <c r="K4026" s="1">
        <v>1878.173</v>
      </c>
      <c r="M4026" s="3"/>
      <c r="N4026">
        <v>39.4</v>
      </c>
      <c r="O4026"/>
      <c r="P4026" s="1">
        <f>IF($A$3="Percentage of government revenue per capita",$B$3,0) + IF($A$3="Absolute extra revenue",AB4026,0) + IF($A$3="Absolute revenue per capita",AC4026,0)</f>
        <v>0</v>
      </c>
      <c r="Q4026" s="5">
        <f>-MIN(data!$B$4 / data!I4174 * data!P4174 / 100, data!N4174)</f>
        <v>0</v>
      </c>
      <c r="R4026" s="4">
        <f>-Q4026*K4026/1000</f>
        <v>0</v>
      </c>
      <c r="S4026" s="6">
        <f>-MIN(data!$B$5/(POWER(LN(I4026),2))*P4026/100, O4026)</f>
        <v>0</v>
      </c>
      <c r="T4026" s="6">
        <f>-S4026*L4026/100000</f>
        <v>0</v>
      </c>
      <c r="U4026" s="4">
        <f>N4026+Q4026</f>
        <v>39.4</v>
      </c>
      <c r="V4026" s="4" t="e">
        <f>P4026*I4026/100/R4026</f>
        <v>#DIV/0!</v>
      </c>
      <c r="W4026" s="4" t="e">
        <f>V4026*H4026</f>
        <v>#DIV/0!</v>
      </c>
      <c r="X4026" s="6">
        <f>O4026+S4026</f>
        <v>0</v>
      </c>
      <c r="Y4026" s="6" t="e">
        <f>P4026*I4026/100/T4026</f>
        <v>#DIV/0!</v>
      </c>
      <c r="Z4026" s="6" t="e">
        <f>Y4026*H4026</f>
        <v>#DIV/0!</v>
      </c>
      <c r="AB4026" s="1">
        <f t="shared" si="124"/>
        <v>0</v>
      </c>
      <c r="AC4026" s="1">
        <f t="shared" si="125"/>
        <v>0</v>
      </c>
    </row>
    <row r="4027" spans="4:29" x14ac:dyDescent="0.25">
      <c r="D4027" s="1">
        <v>2008</v>
      </c>
      <c r="E4027" s="1" t="s">
        <v>116</v>
      </c>
      <c r="F4027" s="2" t="s">
        <v>303</v>
      </c>
      <c r="G4027">
        <v>3</v>
      </c>
      <c r="H4027">
        <v>56174</v>
      </c>
      <c r="I4027" s="1">
        <v>716.85500000000002</v>
      </c>
      <c r="J4027" s="1">
        <v>71</v>
      </c>
      <c r="K4027" s="1">
        <v>1811.2239999999999</v>
      </c>
      <c r="M4027" s="3"/>
      <c r="N4027">
        <v>39.200000000000003</v>
      </c>
      <c r="O4027"/>
      <c r="P4027" s="1">
        <f>IF($A$3="Percentage of government revenue per capita",$B$3,0) + IF($A$3="Absolute extra revenue",AB4027,0) + IF($A$3="Absolute revenue per capita",AC4027,0)</f>
        <v>0</v>
      </c>
      <c r="Q4027" s="5">
        <f>-MIN(data!$B$4 / data!I4175 * data!P4175 / 100, data!N4175)</f>
        <v>0</v>
      </c>
      <c r="R4027" s="4">
        <f>-Q4027*K4027/1000</f>
        <v>0</v>
      </c>
      <c r="S4027" s="6">
        <f>-MIN(data!$B$5/(POWER(LN(I4027),2))*P4027/100, O4027)</f>
        <v>0</v>
      </c>
      <c r="T4027" s="6">
        <f>-S4027*L4027/100000</f>
        <v>0</v>
      </c>
      <c r="U4027" s="4">
        <f>N4027+Q4027</f>
        <v>39.200000000000003</v>
      </c>
      <c r="V4027" s="4" t="e">
        <f>P4027*I4027/100/R4027</f>
        <v>#DIV/0!</v>
      </c>
      <c r="W4027" s="4" t="e">
        <f>V4027*H4027</f>
        <v>#DIV/0!</v>
      </c>
      <c r="X4027" s="6">
        <f>O4027+S4027</f>
        <v>0</v>
      </c>
      <c r="Y4027" s="6" t="e">
        <f>P4027*I4027/100/T4027</f>
        <v>#DIV/0!</v>
      </c>
      <c r="Z4027" s="6" t="e">
        <f>Y4027*H4027</f>
        <v>#DIV/0!</v>
      </c>
      <c r="AB4027" s="1">
        <f t="shared" si="124"/>
        <v>0</v>
      </c>
      <c r="AC4027" s="1">
        <f t="shared" si="125"/>
        <v>0</v>
      </c>
    </row>
    <row r="4028" spans="4:29" x14ac:dyDescent="0.25">
      <c r="D4028" s="1">
        <v>2009</v>
      </c>
      <c r="E4028" s="1" t="s">
        <v>116</v>
      </c>
      <c r="F4028" s="2" t="s">
        <v>303</v>
      </c>
      <c r="G4028">
        <v>3</v>
      </c>
      <c r="H4028">
        <v>56250</v>
      </c>
      <c r="I4028" s="1">
        <v>0</v>
      </c>
      <c r="J4028" s="1">
        <v>68</v>
      </c>
      <c r="K4028" s="1">
        <v>1743.59</v>
      </c>
      <c r="M4028" s="3"/>
      <c r="N4028">
        <v>39</v>
      </c>
      <c r="O4028"/>
      <c r="P4028" s="1">
        <f>IF($A$3="Percentage of government revenue per capita",$B$3,0) + IF($A$3="Absolute extra revenue",AB4028,0) + IF($A$3="Absolute revenue per capita",AC4028,0)</f>
        <v>0</v>
      </c>
      <c r="Q4028" s="5">
        <f>-MIN(data!$B$4 / data!I4176 * data!P4176 / 100, data!N4176)</f>
        <v>0</v>
      </c>
      <c r="R4028" s="4">
        <f>-Q4028*K4028/1000</f>
        <v>0</v>
      </c>
      <c r="S4028" s="6" t="e">
        <f>-MIN(data!$B$5/(POWER(LN(I4028),2))*P4028/100, O4028)</f>
        <v>#NUM!</v>
      </c>
      <c r="T4028" s="6" t="e">
        <f>-S4028*L4028/100000</f>
        <v>#NUM!</v>
      </c>
      <c r="U4028" s="4">
        <f>N4028+Q4028</f>
        <v>39</v>
      </c>
      <c r="V4028" s="4" t="e">
        <f>P4028*I4028/100/R4028</f>
        <v>#DIV/0!</v>
      </c>
      <c r="W4028" s="4" t="e">
        <f>V4028*H4028</f>
        <v>#DIV/0!</v>
      </c>
      <c r="X4028" s="6" t="e">
        <f>O4028+S4028</f>
        <v>#NUM!</v>
      </c>
      <c r="Y4028" s="6" t="e">
        <f>P4028*I4028/100/T4028</f>
        <v>#NUM!</v>
      </c>
      <c r="Z4028" s="6" t="e">
        <f>Y4028*H4028</f>
        <v>#NUM!</v>
      </c>
      <c r="AB4028" s="1" t="e">
        <f t="shared" si="124"/>
        <v>#DIV/0!</v>
      </c>
      <c r="AC4028" s="1" t="e">
        <f t="shared" si="125"/>
        <v>#DIV/0!</v>
      </c>
    </row>
    <row r="4029" spans="4:29" x14ac:dyDescent="0.25">
      <c r="D4029" s="1">
        <v>2010</v>
      </c>
      <c r="E4029" s="1" t="s">
        <v>116</v>
      </c>
      <c r="F4029" s="2" t="s">
        <v>303</v>
      </c>
      <c r="G4029">
        <v>3</v>
      </c>
      <c r="H4029">
        <v>56366</v>
      </c>
      <c r="I4029" s="1">
        <v>0</v>
      </c>
      <c r="J4029" s="1">
        <v>66</v>
      </c>
      <c r="K4029" s="1">
        <v>1701.0309999999999</v>
      </c>
      <c r="M4029" s="3"/>
      <c r="N4029">
        <v>38.799999999999997</v>
      </c>
      <c r="O4029"/>
      <c r="P4029" s="1">
        <f>IF($A$3="Percentage of government revenue per capita",$B$3,0) + IF($A$3="Absolute extra revenue",AB4029,0) + IF($A$3="Absolute revenue per capita",AC4029,0)</f>
        <v>0</v>
      </c>
      <c r="Q4029" s="5">
        <f>-MIN(data!$B$4 / data!I4177 * data!P4177 / 100, data!N4177)</f>
        <v>0</v>
      </c>
      <c r="R4029" s="4">
        <f>-Q4029*K4029/1000</f>
        <v>0</v>
      </c>
      <c r="S4029" s="6" t="e">
        <f>-MIN(data!$B$5/(POWER(LN(I4029),2))*P4029/100, O4029)</f>
        <v>#NUM!</v>
      </c>
      <c r="T4029" s="6" t="e">
        <f>-S4029*L4029/100000</f>
        <v>#NUM!</v>
      </c>
      <c r="U4029" s="4">
        <f>N4029+Q4029</f>
        <v>38.799999999999997</v>
      </c>
      <c r="V4029" s="4" t="e">
        <f>P4029*I4029/100/R4029</f>
        <v>#DIV/0!</v>
      </c>
      <c r="W4029" s="4" t="e">
        <f>V4029*H4029</f>
        <v>#DIV/0!</v>
      </c>
      <c r="X4029" s="6" t="e">
        <f>O4029+S4029</f>
        <v>#NUM!</v>
      </c>
      <c r="Y4029" s="6" t="e">
        <f>P4029*I4029/100/T4029</f>
        <v>#NUM!</v>
      </c>
      <c r="Z4029" s="6" t="e">
        <f>Y4029*H4029</f>
        <v>#NUM!</v>
      </c>
      <c r="AB4029" s="1" t="e">
        <f t="shared" si="124"/>
        <v>#DIV/0!</v>
      </c>
      <c r="AC4029" s="1" t="e">
        <f t="shared" si="125"/>
        <v>#DIV/0!</v>
      </c>
    </row>
    <row r="4030" spans="4:29" x14ac:dyDescent="0.25">
      <c r="D4030" s="1">
        <v>2011</v>
      </c>
      <c r="E4030" s="1" t="s">
        <v>116</v>
      </c>
      <c r="F4030" s="2" t="s">
        <v>303</v>
      </c>
      <c r="G4030">
        <v>3</v>
      </c>
      <c r="H4030">
        <v>56531</v>
      </c>
      <c r="I4030" s="1">
        <v>0</v>
      </c>
      <c r="J4030" s="1">
        <v>63</v>
      </c>
      <c r="K4030" s="1">
        <v>1636.364</v>
      </c>
      <c r="M4030" s="3"/>
      <c r="N4030">
        <v>38.5</v>
      </c>
      <c r="O4030"/>
      <c r="P4030" s="1">
        <f>IF($A$3="Percentage of government revenue per capita",$B$3,0) + IF($A$3="Absolute extra revenue",AB4030,0) + IF($A$3="Absolute revenue per capita",AC4030,0)</f>
        <v>0</v>
      </c>
      <c r="Q4030" s="5">
        <f>-MIN(data!$B$4 / data!I4178 * data!P4178 / 100, data!N4178)</f>
        <v>0</v>
      </c>
      <c r="R4030" s="4">
        <f>-Q4030*K4030/1000</f>
        <v>0</v>
      </c>
      <c r="S4030" s="6" t="e">
        <f>-MIN(data!$B$5/(POWER(LN(I4030),2))*P4030/100, O4030)</f>
        <v>#NUM!</v>
      </c>
      <c r="T4030" s="6" t="e">
        <f>-S4030*L4030/100000</f>
        <v>#NUM!</v>
      </c>
      <c r="U4030" s="4">
        <f>N4030+Q4030</f>
        <v>38.5</v>
      </c>
      <c r="V4030" s="4" t="e">
        <f>P4030*I4030/100/R4030</f>
        <v>#DIV/0!</v>
      </c>
      <c r="W4030" s="4" t="e">
        <f>V4030*H4030</f>
        <v>#DIV/0!</v>
      </c>
      <c r="X4030" s="6" t="e">
        <f>O4030+S4030</f>
        <v>#NUM!</v>
      </c>
      <c r="Y4030" s="6" t="e">
        <f>P4030*I4030/100/T4030</f>
        <v>#NUM!</v>
      </c>
      <c r="Z4030" s="6" t="e">
        <f>Y4030*H4030</f>
        <v>#NUM!</v>
      </c>
      <c r="AB4030" s="1" t="e">
        <f t="shared" si="124"/>
        <v>#DIV/0!</v>
      </c>
      <c r="AC4030" s="1" t="e">
        <f t="shared" si="125"/>
        <v>#DIV/0!</v>
      </c>
    </row>
    <row r="4031" spans="4:29" x14ac:dyDescent="0.25">
      <c r="D4031" s="1">
        <v>2012</v>
      </c>
      <c r="E4031" s="1" t="s">
        <v>116</v>
      </c>
      <c r="F4031" s="2" t="s">
        <v>303</v>
      </c>
      <c r="G4031">
        <v>3</v>
      </c>
      <c r="H4031">
        <v>56717</v>
      </c>
      <c r="I4031" s="1">
        <v>0</v>
      </c>
      <c r="J4031" s="1">
        <v>59</v>
      </c>
      <c r="K4031" s="1">
        <v>1548.556</v>
      </c>
      <c r="M4031" s="3"/>
      <c r="N4031">
        <v>38.1</v>
      </c>
      <c r="O4031"/>
      <c r="P4031" s="1">
        <f>IF($A$3="Percentage of government revenue per capita",$B$3,0) + IF($A$3="Absolute extra revenue",AB4031,0) + IF($A$3="Absolute revenue per capita",AC4031,0)</f>
        <v>0</v>
      </c>
      <c r="Q4031" s="5">
        <f>-MIN(data!$B$4 / data!I4179 * data!P4179 / 100, data!N4179)</f>
        <v>0</v>
      </c>
      <c r="R4031" s="4">
        <f>-Q4031*K4031/1000</f>
        <v>0</v>
      </c>
      <c r="S4031" s="6" t="e">
        <f>-MIN(data!$B$5/(POWER(LN(I4031),2))*P4031/100, O4031)</f>
        <v>#NUM!</v>
      </c>
      <c r="T4031" s="6" t="e">
        <f>-S4031*L4031/100000</f>
        <v>#NUM!</v>
      </c>
      <c r="U4031" s="4">
        <f>N4031+Q4031</f>
        <v>38.1</v>
      </c>
      <c r="V4031" s="4" t="e">
        <f>P4031*I4031/100/R4031</f>
        <v>#DIV/0!</v>
      </c>
      <c r="W4031" s="4" t="e">
        <f>V4031*H4031</f>
        <v>#DIV/0!</v>
      </c>
      <c r="X4031" s="6" t="e">
        <f>O4031+S4031</f>
        <v>#NUM!</v>
      </c>
      <c r="Y4031" s="6" t="e">
        <f>P4031*I4031/100/T4031</f>
        <v>#NUM!</v>
      </c>
      <c r="Z4031" s="6" t="e">
        <f>Y4031*H4031</f>
        <v>#NUM!</v>
      </c>
      <c r="AB4031" s="1" t="e">
        <f t="shared" si="124"/>
        <v>#DIV/0!</v>
      </c>
      <c r="AC4031" s="1" t="e">
        <f t="shared" si="125"/>
        <v>#DIV/0!</v>
      </c>
    </row>
    <row r="4032" spans="4:29" x14ac:dyDescent="0.25">
      <c r="D4032" s="1">
        <v>2013</v>
      </c>
      <c r="E4032" s="1" t="s">
        <v>116</v>
      </c>
      <c r="F4032" s="2" t="s">
        <v>303</v>
      </c>
      <c r="G4032">
        <v>3</v>
      </c>
      <c r="H4032">
        <v>56938</v>
      </c>
      <c r="I4032" s="1">
        <v>0</v>
      </c>
      <c r="J4032" s="1">
        <v>56</v>
      </c>
      <c r="K4032" s="1">
        <v>1493.3330000000001</v>
      </c>
      <c r="M4032" s="3"/>
      <c r="N4032">
        <v>37.5</v>
      </c>
      <c r="O4032"/>
      <c r="P4032" s="1">
        <f>IF($A$3="Percentage of government revenue per capita",$B$3,0) + IF($A$3="Absolute extra revenue",AB4032,0) + IF($A$3="Absolute revenue per capita",AC4032,0)</f>
        <v>0</v>
      </c>
      <c r="Q4032" s="5">
        <f>-MIN(data!$B$4 / data!I4180 * data!P4180 / 100, data!N4180)</f>
        <v>0</v>
      </c>
      <c r="R4032" s="4">
        <f>-Q4032*K4032/1000</f>
        <v>0</v>
      </c>
      <c r="S4032" s="6" t="e">
        <f>-MIN(data!$B$5/(POWER(LN(I4032),2))*P4032/100, O4032)</f>
        <v>#NUM!</v>
      </c>
      <c r="T4032" s="6" t="e">
        <f>-S4032*L4032/100000</f>
        <v>#NUM!</v>
      </c>
      <c r="U4032" s="4">
        <f>N4032+Q4032</f>
        <v>37.5</v>
      </c>
      <c r="V4032" s="4" t="e">
        <f>P4032*I4032/100/R4032</f>
        <v>#DIV/0!</v>
      </c>
      <c r="W4032" s="4" t="e">
        <f>V4032*H4032</f>
        <v>#DIV/0!</v>
      </c>
      <c r="X4032" s="6" t="e">
        <f>O4032+S4032</f>
        <v>#NUM!</v>
      </c>
      <c r="Y4032" s="6" t="e">
        <f>P4032*I4032/100/T4032</f>
        <v>#NUM!</v>
      </c>
      <c r="Z4032" s="6" t="e">
        <f>Y4032*H4032</f>
        <v>#NUM!</v>
      </c>
      <c r="AB4032" s="1" t="e">
        <f t="shared" si="124"/>
        <v>#DIV/0!</v>
      </c>
      <c r="AC4032" s="1" t="e">
        <f t="shared" si="125"/>
        <v>#DIV/0!</v>
      </c>
    </row>
    <row r="4033" spans="4:29" x14ac:dyDescent="0.25">
      <c r="D4033" s="1">
        <v>2014</v>
      </c>
      <c r="E4033" s="1" t="s">
        <v>116</v>
      </c>
      <c r="F4033" s="2" t="s">
        <v>303</v>
      </c>
      <c r="G4033">
        <v>3</v>
      </c>
      <c r="H4033">
        <v>57179</v>
      </c>
      <c r="I4033" s="1">
        <v>0</v>
      </c>
      <c r="J4033" s="1">
        <v>52</v>
      </c>
      <c r="K4033" s="1">
        <v>1416.894</v>
      </c>
      <c r="M4033" s="3"/>
      <c r="N4033">
        <v>36.700000000000003</v>
      </c>
      <c r="O4033"/>
      <c r="P4033" s="1">
        <f>IF($A$3="Percentage of government revenue per capita",$B$3,0) + IF($A$3="Absolute extra revenue",AB4033,0) + IF($A$3="Absolute revenue per capita",AC4033,0)</f>
        <v>0</v>
      </c>
      <c r="Q4033" s="5">
        <f>-MIN(data!$B$4 / data!I4181 * data!P4181 / 100, data!N4181)</f>
        <v>0</v>
      </c>
      <c r="R4033" s="4">
        <f>-Q4033*K4033/1000</f>
        <v>0</v>
      </c>
      <c r="S4033" s="6" t="e">
        <f>-MIN(data!$B$5/(POWER(LN(I4033),2))*P4033/100, O4033)</f>
        <v>#NUM!</v>
      </c>
      <c r="T4033" s="6" t="e">
        <f>-S4033*L4033/100000</f>
        <v>#NUM!</v>
      </c>
      <c r="U4033" s="4">
        <f>N4033+Q4033</f>
        <v>36.700000000000003</v>
      </c>
      <c r="V4033" s="4" t="e">
        <f>P4033*I4033/100/R4033</f>
        <v>#DIV/0!</v>
      </c>
      <c r="W4033" s="4" t="e">
        <f>V4033*H4033</f>
        <v>#DIV/0!</v>
      </c>
      <c r="X4033" s="6" t="e">
        <f>O4033+S4033</f>
        <v>#NUM!</v>
      </c>
      <c r="Y4033" s="6" t="e">
        <f>P4033*I4033/100/T4033</f>
        <v>#NUM!</v>
      </c>
      <c r="Z4033" s="6" t="e">
        <f>Y4033*H4033</f>
        <v>#NUM!</v>
      </c>
      <c r="AB4033" s="1" t="e">
        <f t="shared" si="124"/>
        <v>#DIV/0!</v>
      </c>
      <c r="AC4033" s="1" t="e">
        <f t="shared" si="125"/>
        <v>#DIV/0!</v>
      </c>
    </row>
    <row r="4034" spans="4:29" x14ac:dyDescent="0.25">
      <c r="D4034" s="1">
        <v>2015</v>
      </c>
      <c r="E4034" s="1" t="s">
        <v>116</v>
      </c>
      <c r="F4034" s="2" t="s">
        <v>303</v>
      </c>
      <c r="G4034">
        <v>3</v>
      </c>
      <c r="H4034">
        <v>57439</v>
      </c>
      <c r="I4034" s="1">
        <v>0</v>
      </c>
      <c r="J4034" s="1">
        <v>48</v>
      </c>
      <c r="K4034" s="1">
        <v>1340.7819999999999</v>
      </c>
      <c r="M4034" s="3"/>
      <c r="N4034">
        <v>35.799999999999997</v>
      </c>
      <c r="O4034"/>
      <c r="P4034" s="1">
        <f>IF($A$3="Percentage of government revenue per capita",$B$3,0) + IF($A$3="Absolute extra revenue",AB4034,0) + IF($A$3="Absolute revenue per capita",AC4034,0)</f>
        <v>0</v>
      </c>
      <c r="Q4034" s="5">
        <f>-MIN(data!$B$4 / data!I4182 * data!P4182 / 100, data!N4182)</f>
        <v>0</v>
      </c>
      <c r="R4034" s="4">
        <f>-Q4034*K4034/1000</f>
        <v>0</v>
      </c>
      <c r="S4034" s="6" t="e">
        <f>-MIN(data!$B$5/(POWER(LN(I4034),2))*P4034/100, O4034)</f>
        <v>#NUM!</v>
      </c>
      <c r="T4034" s="6" t="e">
        <f>-S4034*L4034/100000</f>
        <v>#NUM!</v>
      </c>
      <c r="U4034" s="4">
        <f>N4034+Q4034</f>
        <v>35.799999999999997</v>
      </c>
      <c r="V4034" s="4" t="e">
        <f>P4034*I4034/100/R4034</f>
        <v>#DIV/0!</v>
      </c>
      <c r="W4034" s="4" t="e">
        <f>V4034*H4034</f>
        <v>#DIV/0!</v>
      </c>
      <c r="X4034" s="6" t="e">
        <f>O4034+S4034</f>
        <v>#NUM!</v>
      </c>
      <c r="Y4034" s="6" t="e">
        <f>P4034*I4034/100/T4034</f>
        <v>#NUM!</v>
      </c>
      <c r="Z4034" s="6" t="e">
        <f>Y4034*H4034</f>
        <v>#NUM!</v>
      </c>
      <c r="AB4034" s="1" t="e">
        <f t="shared" si="124"/>
        <v>#DIV/0!</v>
      </c>
      <c r="AC4034" s="1" t="e">
        <f t="shared" si="125"/>
        <v>#DIV/0!</v>
      </c>
    </row>
    <row r="4035" spans="4:29" x14ac:dyDescent="0.25">
      <c r="D4035" s="1">
        <v>2016</v>
      </c>
      <c r="E4035" s="1" t="s">
        <v>116</v>
      </c>
      <c r="F4035" s="2" t="s">
        <v>303</v>
      </c>
      <c r="G4035">
        <v>3</v>
      </c>
      <c r="H4035">
        <v>57735</v>
      </c>
      <c r="I4035" s="1">
        <v>0</v>
      </c>
      <c r="J4035" s="1">
        <v>44</v>
      </c>
      <c r="K4035" s="1">
        <v>1260.7449999999999</v>
      </c>
      <c r="M4035" s="3"/>
      <c r="N4035">
        <v>34.9</v>
      </c>
      <c r="O4035"/>
      <c r="P4035" s="1">
        <f>IF($A$3="Percentage of government revenue per capita",$B$3,0) + IF($A$3="Absolute extra revenue",AB4035,0) + IF($A$3="Absolute revenue per capita",AC4035,0)</f>
        <v>0</v>
      </c>
      <c r="Q4035" s="5">
        <f>-MIN(data!$B$4 / data!I4183 * data!P4183 / 100, data!N4183)</f>
        <v>0</v>
      </c>
      <c r="R4035" s="4">
        <f>-Q4035*K4035/1000</f>
        <v>0</v>
      </c>
      <c r="S4035" s="6" t="e">
        <f>-MIN(data!$B$5/(POWER(LN(I4035),2))*P4035/100, O4035)</f>
        <v>#NUM!</v>
      </c>
      <c r="T4035" s="6" t="e">
        <f>-S4035*L4035/100000</f>
        <v>#NUM!</v>
      </c>
      <c r="U4035" s="4">
        <f>N4035+Q4035</f>
        <v>34.9</v>
      </c>
      <c r="V4035" s="4" t="e">
        <f>P4035*I4035/100/R4035</f>
        <v>#DIV/0!</v>
      </c>
      <c r="W4035" s="4" t="e">
        <f>V4035*H4035</f>
        <v>#DIV/0!</v>
      </c>
      <c r="X4035" s="6" t="e">
        <f>O4035+S4035</f>
        <v>#NUM!</v>
      </c>
      <c r="Y4035" s="6" t="e">
        <f>P4035*I4035/100/T4035</f>
        <v>#NUM!</v>
      </c>
      <c r="Z4035" s="6" t="e">
        <f>Y4035*H4035</f>
        <v>#NUM!</v>
      </c>
      <c r="AB4035" s="1" t="e">
        <f t="shared" si="124"/>
        <v>#DIV/0!</v>
      </c>
      <c r="AC4035" s="1" t="e">
        <f t="shared" si="125"/>
        <v>#DIV/0!</v>
      </c>
    </row>
    <row r="4036" spans="4:29" x14ac:dyDescent="0.25">
      <c r="D4036" s="1">
        <v>1980</v>
      </c>
      <c r="E4036" s="1" t="s">
        <v>124</v>
      </c>
      <c r="F4036" s="2" t="s">
        <v>304</v>
      </c>
      <c r="G4036">
        <v>2</v>
      </c>
      <c r="H4036">
        <v>1540640</v>
      </c>
      <c r="I4036" s="1">
        <v>164.81710000000001</v>
      </c>
      <c r="J4036" s="1">
        <v>10442</v>
      </c>
      <c r="K4036" s="1">
        <v>63400.12</v>
      </c>
      <c r="M4036" s="3"/>
      <c r="N4036">
        <v>164.7</v>
      </c>
      <c r="O4036"/>
      <c r="P4036" s="1">
        <f>IF($A$3="Percentage of government revenue per capita",$B$3,0) + IF($A$3="Absolute extra revenue",AB4036,0) + IF($A$3="Absolute revenue per capita",AC4036,0)</f>
        <v>0</v>
      </c>
      <c r="Q4036" s="5" t="e">
        <f>-MIN(data!$B$4 / data!I4443 * data!P4443 / 100, data!N4443)</f>
        <v>#DIV/0!</v>
      </c>
      <c r="R4036" s="4" t="e">
        <f>-Q4036*K4036/1000</f>
        <v>#DIV/0!</v>
      </c>
      <c r="S4036" s="6">
        <f>-MIN(data!$B$5/(POWER(LN(I4036),2))*P4036/100, O4036)</f>
        <v>0</v>
      </c>
      <c r="T4036" s="6">
        <f>-S4036*L4036/100000</f>
        <v>0</v>
      </c>
      <c r="U4036" s="4" t="e">
        <f>N4036+Q4036</f>
        <v>#DIV/0!</v>
      </c>
      <c r="V4036" s="4" t="e">
        <f>P4036*I4036/100/R4036</f>
        <v>#DIV/0!</v>
      </c>
      <c r="W4036" s="4" t="e">
        <f>V4036*H4036</f>
        <v>#DIV/0!</v>
      </c>
      <c r="X4036" s="6">
        <f>O4036+S4036</f>
        <v>0</v>
      </c>
      <c r="Y4036" s="6" t="e">
        <f>P4036*I4036/100/T4036</f>
        <v>#DIV/0!</v>
      </c>
      <c r="Z4036" s="6" t="e">
        <f>Y4036*H4036</f>
        <v>#DIV/0!</v>
      </c>
      <c r="AB4036" s="1">
        <f t="shared" ref="AB4036:AB4099" si="126">$B$3*100/H4036/I4036</f>
        <v>0</v>
      </c>
      <c r="AC4036" s="1">
        <f t="shared" ref="AC4036:AC4099" si="127">$B$3/I4036*100</f>
        <v>0</v>
      </c>
    </row>
    <row r="4037" spans="4:29" x14ac:dyDescent="0.25">
      <c r="D4037" s="1">
        <v>1981</v>
      </c>
      <c r="E4037" s="1" t="s">
        <v>124</v>
      </c>
      <c r="F4037" s="2" t="s">
        <v>304</v>
      </c>
      <c r="G4037">
        <v>2</v>
      </c>
      <c r="H4037">
        <v>1586493</v>
      </c>
      <c r="I4037" s="1">
        <v>184.43020000000001</v>
      </c>
      <c r="J4037" s="1">
        <v>10384</v>
      </c>
      <c r="K4037" s="1">
        <v>64818.98</v>
      </c>
      <c r="M4037" s="3"/>
      <c r="N4037">
        <v>160.19999999999999</v>
      </c>
      <c r="O4037"/>
      <c r="P4037" s="1">
        <f>IF($A$3="Percentage of government revenue per capita",$B$3,0) + IF($A$3="Absolute extra revenue",AB4037,0) + IF($A$3="Absolute revenue per capita",AC4037,0)</f>
        <v>0</v>
      </c>
      <c r="Q4037" s="5" t="e">
        <f>-MIN(data!$B$4 / data!I4444 * data!P4444 / 100, data!N4444)</f>
        <v>#DIV/0!</v>
      </c>
      <c r="R4037" s="4" t="e">
        <f>-Q4037*K4037/1000</f>
        <v>#DIV/0!</v>
      </c>
      <c r="S4037" s="6">
        <f>-MIN(data!$B$5/(POWER(LN(I4037),2))*P4037/100, O4037)</f>
        <v>0</v>
      </c>
      <c r="T4037" s="6">
        <f>-S4037*L4037/100000</f>
        <v>0</v>
      </c>
      <c r="U4037" s="4" t="e">
        <f>N4037+Q4037</f>
        <v>#DIV/0!</v>
      </c>
      <c r="V4037" s="4" t="e">
        <f>P4037*I4037/100/R4037</f>
        <v>#DIV/0!</v>
      </c>
      <c r="W4037" s="4" t="e">
        <f>V4037*H4037</f>
        <v>#DIV/0!</v>
      </c>
      <c r="X4037" s="6">
        <f>O4037+S4037</f>
        <v>0</v>
      </c>
      <c r="Y4037" s="6" t="e">
        <f>P4037*I4037/100/T4037</f>
        <v>#DIV/0!</v>
      </c>
      <c r="Z4037" s="6" t="e">
        <f>Y4037*H4037</f>
        <v>#DIV/0!</v>
      </c>
      <c r="AB4037" s="1">
        <f t="shared" si="126"/>
        <v>0</v>
      </c>
      <c r="AC4037" s="1">
        <f t="shared" si="127"/>
        <v>0</v>
      </c>
    </row>
    <row r="4038" spans="4:29" x14ac:dyDescent="0.25">
      <c r="D4038" s="1">
        <v>1982</v>
      </c>
      <c r="E4038" s="1" t="s">
        <v>124</v>
      </c>
      <c r="F4038" s="2" t="s">
        <v>304</v>
      </c>
      <c r="G4038">
        <v>2</v>
      </c>
      <c r="H4038">
        <v>1633652</v>
      </c>
      <c r="I4038" s="1">
        <v>175.9991</v>
      </c>
      <c r="J4038" s="1">
        <v>10309</v>
      </c>
      <c r="K4038" s="1">
        <v>66338.48</v>
      </c>
      <c r="M4038" s="3"/>
      <c r="N4038">
        <v>155.4</v>
      </c>
      <c r="O4038"/>
      <c r="P4038" s="1">
        <f>IF($A$3="Percentage of government revenue per capita",$B$3,0) + IF($A$3="Absolute extra revenue",AB4038,0) + IF($A$3="Absolute revenue per capita",AC4038,0)</f>
        <v>0</v>
      </c>
      <c r="Q4038" s="5" t="e">
        <f>-MIN(data!$B$4 / data!I4445 * data!P4445 / 100, data!N4445)</f>
        <v>#DIV/0!</v>
      </c>
      <c r="R4038" s="4" t="e">
        <f>-Q4038*K4038/1000</f>
        <v>#DIV/0!</v>
      </c>
      <c r="S4038" s="6">
        <f>-MIN(data!$B$5/(POWER(LN(I4038),2))*P4038/100, O4038)</f>
        <v>0</v>
      </c>
      <c r="T4038" s="6">
        <f>-S4038*L4038/100000</f>
        <v>0</v>
      </c>
      <c r="U4038" s="4" t="e">
        <f>N4038+Q4038</f>
        <v>#DIV/0!</v>
      </c>
      <c r="V4038" s="4" t="e">
        <f>P4038*I4038/100/R4038</f>
        <v>#DIV/0!</v>
      </c>
      <c r="W4038" s="4" t="e">
        <f>V4038*H4038</f>
        <v>#DIV/0!</v>
      </c>
      <c r="X4038" s="6">
        <f>O4038+S4038</f>
        <v>0</v>
      </c>
      <c r="Y4038" s="6" t="e">
        <f>P4038*I4038/100/T4038</f>
        <v>#DIV/0!</v>
      </c>
      <c r="Z4038" s="6" t="e">
        <f>Y4038*H4038</f>
        <v>#DIV/0!</v>
      </c>
      <c r="AB4038" s="1">
        <f t="shared" si="126"/>
        <v>0</v>
      </c>
      <c r="AC4038" s="1">
        <f t="shared" si="127"/>
        <v>0</v>
      </c>
    </row>
    <row r="4039" spans="4:29" x14ac:dyDescent="0.25">
      <c r="D4039" s="1">
        <v>1983</v>
      </c>
      <c r="E4039" s="1" t="s">
        <v>124</v>
      </c>
      <c r="F4039" s="2" t="s">
        <v>304</v>
      </c>
      <c r="G4039">
        <v>2</v>
      </c>
      <c r="H4039">
        <v>1681863</v>
      </c>
      <c r="I4039" s="1">
        <v>198.19669999999999</v>
      </c>
      <c r="J4039" s="1">
        <v>10209</v>
      </c>
      <c r="K4039" s="1">
        <v>67878.990000000005</v>
      </c>
      <c r="M4039" s="3"/>
      <c r="N4039">
        <v>150.4</v>
      </c>
      <c r="O4039"/>
      <c r="P4039" s="1">
        <f>IF($A$3="Percentage of government revenue per capita",$B$3,0) + IF($A$3="Absolute extra revenue",AB4039,0) + IF($A$3="Absolute revenue per capita",AC4039,0)</f>
        <v>0</v>
      </c>
      <c r="Q4039" s="5" t="e">
        <f>-MIN(data!$B$4 / data!I4446 * data!P4446 / 100, data!N4446)</f>
        <v>#DIV/0!</v>
      </c>
      <c r="R4039" s="4" t="e">
        <f>-Q4039*K4039/1000</f>
        <v>#DIV/0!</v>
      </c>
      <c r="S4039" s="6">
        <f>-MIN(data!$B$5/(POWER(LN(I4039),2))*P4039/100, O4039)</f>
        <v>0</v>
      </c>
      <c r="T4039" s="6">
        <f>-S4039*L4039/100000</f>
        <v>0</v>
      </c>
      <c r="U4039" s="4" t="e">
        <f>N4039+Q4039</f>
        <v>#DIV/0!</v>
      </c>
      <c r="V4039" s="4" t="e">
        <f>P4039*I4039/100/R4039</f>
        <v>#DIV/0!</v>
      </c>
      <c r="W4039" s="4" t="e">
        <f>V4039*H4039</f>
        <v>#DIV/0!</v>
      </c>
      <c r="X4039" s="6">
        <f>O4039+S4039</f>
        <v>0</v>
      </c>
      <c r="Y4039" s="6" t="e">
        <f>P4039*I4039/100/T4039</f>
        <v>#DIV/0!</v>
      </c>
      <c r="Z4039" s="6" t="e">
        <f>Y4039*H4039</f>
        <v>#DIV/0!</v>
      </c>
      <c r="AB4039" s="1">
        <f t="shared" si="126"/>
        <v>0</v>
      </c>
      <c r="AC4039" s="1">
        <f t="shared" si="127"/>
        <v>0</v>
      </c>
    </row>
    <row r="4040" spans="4:29" x14ac:dyDescent="0.25">
      <c r="D4040" s="1">
        <v>1984</v>
      </c>
      <c r="E4040" s="1" t="s">
        <v>124</v>
      </c>
      <c r="F4040" s="2" t="s">
        <v>304</v>
      </c>
      <c r="G4040">
        <v>2</v>
      </c>
      <c r="H4040">
        <v>1730738</v>
      </c>
      <c r="I4040" s="1">
        <v>200.55629999999999</v>
      </c>
      <c r="J4040" s="1">
        <v>10077</v>
      </c>
      <c r="K4040" s="1">
        <v>69448.66</v>
      </c>
      <c r="M4040" s="3"/>
      <c r="N4040">
        <v>145.1</v>
      </c>
      <c r="O4040"/>
      <c r="P4040" s="1">
        <f>IF($A$3="Percentage of government revenue per capita",$B$3,0) + IF($A$3="Absolute extra revenue",AB4040,0) + IF($A$3="Absolute revenue per capita",AC4040,0)</f>
        <v>0</v>
      </c>
      <c r="Q4040" s="5" t="e">
        <f>-MIN(data!$B$4 / data!I4447 * data!P4447 / 100, data!N4447)</f>
        <v>#DIV/0!</v>
      </c>
      <c r="R4040" s="4" t="e">
        <f>-Q4040*K4040/1000</f>
        <v>#DIV/0!</v>
      </c>
      <c r="S4040" s="6">
        <f>-MIN(data!$B$5/(POWER(LN(I4040),2))*P4040/100, O4040)</f>
        <v>0</v>
      </c>
      <c r="T4040" s="6">
        <f>-S4040*L4040/100000</f>
        <v>0</v>
      </c>
      <c r="U4040" s="4" t="e">
        <f>N4040+Q4040</f>
        <v>#DIV/0!</v>
      </c>
      <c r="V4040" s="4" t="e">
        <f>P4040*I4040/100/R4040</f>
        <v>#DIV/0!</v>
      </c>
      <c r="W4040" s="4" t="e">
        <f>V4040*H4040</f>
        <v>#DIV/0!</v>
      </c>
      <c r="X4040" s="6">
        <f>O4040+S4040</f>
        <v>0</v>
      </c>
      <c r="Y4040" s="6" t="e">
        <f>P4040*I4040/100/T4040</f>
        <v>#DIV/0!</v>
      </c>
      <c r="Z4040" s="6" t="e">
        <f>Y4040*H4040</f>
        <v>#DIV/0!</v>
      </c>
      <c r="AB4040" s="1">
        <f t="shared" si="126"/>
        <v>0</v>
      </c>
      <c r="AC4040" s="1">
        <f t="shared" si="127"/>
        <v>0</v>
      </c>
    </row>
    <row r="4041" spans="4:29" x14ac:dyDescent="0.25">
      <c r="D4041" s="1">
        <v>1985</v>
      </c>
      <c r="E4041" s="1" t="s">
        <v>124</v>
      </c>
      <c r="F4041" s="2" t="s">
        <v>304</v>
      </c>
      <c r="G4041">
        <v>2</v>
      </c>
      <c r="H4041">
        <v>1780030</v>
      </c>
      <c r="I4041" s="1">
        <v>210.09780000000001</v>
      </c>
      <c r="J4041" s="1">
        <v>9906</v>
      </c>
      <c r="K4041" s="1">
        <v>71061.69</v>
      </c>
      <c r="M4041" s="3"/>
      <c r="N4041">
        <v>139.4</v>
      </c>
      <c r="O4041"/>
      <c r="P4041" s="1">
        <f>IF($A$3="Percentage of government revenue per capita",$B$3,0) + IF($A$3="Absolute extra revenue",AB4041,0) + IF($A$3="Absolute revenue per capita",AC4041,0)</f>
        <v>0</v>
      </c>
      <c r="Q4041" s="5" t="e">
        <f>-MIN(data!$B$4 / data!I4448 * data!P4448 / 100, data!N4448)</f>
        <v>#DIV/0!</v>
      </c>
      <c r="R4041" s="4" t="e">
        <f>-Q4041*K4041/1000</f>
        <v>#DIV/0!</v>
      </c>
      <c r="S4041" s="6">
        <f>-MIN(data!$B$5/(POWER(LN(I4041),2))*P4041/100, O4041)</f>
        <v>0</v>
      </c>
      <c r="T4041" s="6">
        <f>-S4041*L4041/100000</f>
        <v>0</v>
      </c>
      <c r="U4041" s="4" t="e">
        <f>N4041+Q4041</f>
        <v>#DIV/0!</v>
      </c>
      <c r="V4041" s="4" t="e">
        <f>P4041*I4041/100/R4041</f>
        <v>#DIV/0!</v>
      </c>
      <c r="W4041" s="4" t="e">
        <f>V4041*H4041</f>
        <v>#DIV/0!</v>
      </c>
      <c r="X4041" s="6">
        <f>O4041+S4041</f>
        <v>0</v>
      </c>
      <c r="Y4041" s="6" t="e">
        <f>P4041*I4041/100/T4041</f>
        <v>#DIV/0!</v>
      </c>
      <c r="Z4041" s="6" t="e">
        <f>Y4041*H4041</f>
        <v>#DIV/0!</v>
      </c>
      <c r="AB4041" s="1">
        <f t="shared" si="126"/>
        <v>0</v>
      </c>
      <c r="AC4041" s="1">
        <f t="shared" si="127"/>
        <v>0</v>
      </c>
    </row>
    <row r="4042" spans="4:29" x14ac:dyDescent="0.25">
      <c r="D4042" s="1">
        <v>1986</v>
      </c>
      <c r="E4042" s="1" t="s">
        <v>124</v>
      </c>
      <c r="F4042" s="2" t="s">
        <v>304</v>
      </c>
      <c r="G4042">
        <v>2</v>
      </c>
      <c r="H4042">
        <v>1829675</v>
      </c>
      <c r="I4042" s="1">
        <v>212.2679</v>
      </c>
      <c r="J4042" s="1">
        <v>9729</v>
      </c>
      <c r="K4042" s="1">
        <v>72767.39</v>
      </c>
      <c r="M4042" s="3"/>
      <c r="N4042">
        <v>133.69999999999999</v>
      </c>
      <c r="O4042"/>
      <c r="P4042" s="1">
        <f>IF($A$3="Percentage of government revenue per capita",$B$3,0) + IF($A$3="Absolute extra revenue",AB4042,0) + IF($A$3="Absolute revenue per capita",AC4042,0)</f>
        <v>0</v>
      </c>
      <c r="Q4042" s="5" t="e">
        <f>-MIN(data!$B$4 / data!I4449 * data!P4449 / 100, data!N4449)</f>
        <v>#DIV/0!</v>
      </c>
      <c r="R4042" s="4" t="e">
        <f>-Q4042*K4042/1000</f>
        <v>#DIV/0!</v>
      </c>
      <c r="S4042" s="6">
        <f>-MIN(data!$B$5/(POWER(LN(I4042),2))*P4042/100, O4042)</f>
        <v>0</v>
      </c>
      <c r="T4042" s="6">
        <f>-S4042*L4042/100000</f>
        <v>0</v>
      </c>
      <c r="U4042" s="4" t="e">
        <f>N4042+Q4042</f>
        <v>#DIV/0!</v>
      </c>
      <c r="V4042" s="4" t="e">
        <f>P4042*I4042/100/R4042</f>
        <v>#DIV/0!</v>
      </c>
      <c r="W4042" s="4" t="e">
        <f>V4042*H4042</f>
        <v>#DIV/0!</v>
      </c>
      <c r="X4042" s="6">
        <f>O4042+S4042</f>
        <v>0</v>
      </c>
      <c r="Y4042" s="6" t="e">
        <f>P4042*I4042/100/T4042</f>
        <v>#DIV/0!</v>
      </c>
      <c r="Z4042" s="6" t="e">
        <f>Y4042*H4042</f>
        <v>#DIV/0!</v>
      </c>
      <c r="AB4042" s="1">
        <f t="shared" si="126"/>
        <v>0</v>
      </c>
      <c r="AC4042" s="1">
        <f t="shared" si="127"/>
        <v>0</v>
      </c>
    </row>
    <row r="4043" spans="4:29" x14ac:dyDescent="0.25">
      <c r="D4043" s="1">
        <v>1987</v>
      </c>
      <c r="E4043" s="1" t="s">
        <v>124</v>
      </c>
      <c r="F4043" s="2" t="s">
        <v>304</v>
      </c>
      <c r="G4043">
        <v>2</v>
      </c>
      <c r="H4043">
        <v>1879763</v>
      </c>
      <c r="I4043" s="1">
        <v>215.46870000000001</v>
      </c>
      <c r="J4043" s="1">
        <v>9568</v>
      </c>
      <c r="K4043" s="1">
        <v>74459.14</v>
      </c>
      <c r="M4043" s="3"/>
      <c r="N4043">
        <v>128.5</v>
      </c>
      <c r="O4043"/>
      <c r="P4043" s="1">
        <f>IF($A$3="Percentage of government revenue per capita",$B$3,0) + IF($A$3="Absolute extra revenue",AB4043,0) + IF($A$3="Absolute revenue per capita",AC4043,0)</f>
        <v>0</v>
      </c>
      <c r="Q4043" s="5" t="e">
        <f>-MIN(data!$B$4 / data!I4450 * data!P4450 / 100, data!N4450)</f>
        <v>#DIV/0!</v>
      </c>
      <c r="R4043" s="4" t="e">
        <f>-Q4043*K4043/1000</f>
        <v>#DIV/0!</v>
      </c>
      <c r="S4043" s="6">
        <f>-MIN(data!$B$5/(POWER(LN(I4043),2))*P4043/100, O4043)</f>
        <v>0</v>
      </c>
      <c r="T4043" s="6">
        <f>-S4043*L4043/100000</f>
        <v>0</v>
      </c>
      <c r="U4043" s="4" t="e">
        <f>N4043+Q4043</f>
        <v>#DIV/0!</v>
      </c>
      <c r="V4043" s="4" t="e">
        <f>P4043*I4043/100/R4043</f>
        <v>#DIV/0!</v>
      </c>
      <c r="W4043" s="4" t="e">
        <f>V4043*H4043</f>
        <v>#DIV/0!</v>
      </c>
      <c r="X4043" s="6">
        <f>O4043+S4043</f>
        <v>0</v>
      </c>
      <c r="Y4043" s="6" t="e">
        <f>P4043*I4043/100/T4043</f>
        <v>#DIV/0!</v>
      </c>
      <c r="Z4043" s="6" t="e">
        <f>Y4043*H4043</f>
        <v>#DIV/0!</v>
      </c>
      <c r="AB4043" s="1">
        <f t="shared" si="126"/>
        <v>0</v>
      </c>
      <c r="AC4043" s="1">
        <f t="shared" si="127"/>
        <v>0</v>
      </c>
    </row>
    <row r="4044" spans="4:29" x14ac:dyDescent="0.25">
      <c r="D4044" s="1">
        <v>1988</v>
      </c>
      <c r="E4044" s="1" t="s">
        <v>124</v>
      </c>
      <c r="F4044" s="2" t="s">
        <v>304</v>
      </c>
      <c r="G4044">
        <v>2</v>
      </c>
      <c r="H4044">
        <v>1930433</v>
      </c>
      <c r="I4044" s="1">
        <v>206.25319999999999</v>
      </c>
      <c r="J4044" s="1">
        <v>9463</v>
      </c>
      <c r="K4044" s="1">
        <v>76191.63</v>
      </c>
      <c r="M4044" s="3"/>
      <c r="N4044">
        <v>124.2</v>
      </c>
      <c r="O4044"/>
      <c r="P4044" s="1">
        <f>IF($A$3="Percentage of government revenue per capita",$B$3,0) + IF($A$3="Absolute extra revenue",AB4044,0) + IF($A$3="Absolute revenue per capita",AC4044,0)</f>
        <v>0</v>
      </c>
      <c r="Q4044" s="5" t="e">
        <f>-MIN(data!$B$4 / data!I4451 * data!P4451 / 100, data!N4451)</f>
        <v>#DIV/0!</v>
      </c>
      <c r="R4044" s="4" t="e">
        <f>-Q4044*K4044/1000</f>
        <v>#DIV/0!</v>
      </c>
      <c r="S4044" s="6">
        <f>-MIN(data!$B$5/(POWER(LN(I4044),2))*P4044/100, O4044)</f>
        <v>0</v>
      </c>
      <c r="T4044" s="6">
        <f>-S4044*L4044/100000</f>
        <v>0</v>
      </c>
      <c r="U4044" s="4" t="e">
        <f>N4044+Q4044</f>
        <v>#DIV/0!</v>
      </c>
      <c r="V4044" s="4" t="e">
        <f>P4044*I4044/100/R4044</f>
        <v>#DIV/0!</v>
      </c>
      <c r="W4044" s="4" t="e">
        <f>V4044*H4044</f>
        <v>#DIV/0!</v>
      </c>
      <c r="X4044" s="6">
        <f>O4044+S4044</f>
        <v>0</v>
      </c>
      <c r="Y4044" s="6" t="e">
        <f>P4044*I4044/100/T4044</f>
        <v>#DIV/0!</v>
      </c>
      <c r="Z4044" s="6" t="e">
        <f>Y4044*H4044</f>
        <v>#DIV/0!</v>
      </c>
      <c r="AB4044" s="1">
        <f t="shared" si="126"/>
        <v>0</v>
      </c>
      <c r="AC4044" s="1">
        <f t="shared" si="127"/>
        <v>0</v>
      </c>
    </row>
    <row r="4045" spans="4:29" x14ac:dyDescent="0.25">
      <c r="D4045" s="1">
        <v>1989</v>
      </c>
      <c r="E4045" s="1" t="s">
        <v>124</v>
      </c>
      <c r="F4045" s="2" t="s">
        <v>304</v>
      </c>
      <c r="G4045">
        <v>2</v>
      </c>
      <c r="H4045">
        <v>1981899</v>
      </c>
      <c r="I4045" s="1">
        <v>203.07230000000001</v>
      </c>
      <c r="J4045" s="1">
        <v>9411</v>
      </c>
      <c r="K4045" s="1">
        <v>77970.17</v>
      </c>
      <c r="M4045" s="3"/>
      <c r="N4045">
        <v>120.7</v>
      </c>
      <c r="O4045"/>
      <c r="P4045" s="1">
        <f>IF($A$3="Percentage of government revenue per capita",$B$3,0) + IF($A$3="Absolute extra revenue",AB4045,0) + IF($A$3="Absolute revenue per capita",AC4045,0)</f>
        <v>0</v>
      </c>
      <c r="Q4045" s="5" t="e">
        <f>-MIN(data!$B$4 / data!I4452 * data!P4452 / 100, data!N4452)</f>
        <v>#DIV/0!</v>
      </c>
      <c r="R4045" s="4" t="e">
        <f>-Q4045*K4045/1000</f>
        <v>#DIV/0!</v>
      </c>
      <c r="S4045" s="6">
        <f>-MIN(data!$B$5/(POWER(LN(I4045),2))*P4045/100, O4045)</f>
        <v>0</v>
      </c>
      <c r="T4045" s="6">
        <f>-S4045*L4045/100000</f>
        <v>0</v>
      </c>
      <c r="U4045" s="4" t="e">
        <f>N4045+Q4045</f>
        <v>#DIV/0!</v>
      </c>
      <c r="V4045" s="4" t="e">
        <f>P4045*I4045/100/R4045</f>
        <v>#DIV/0!</v>
      </c>
      <c r="W4045" s="4" t="e">
        <f>V4045*H4045</f>
        <v>#DIV/0!</v>
      </c>
      <c r="X4045" s="6">
        <f>O4045+S4045</f>
        <v>0</v>
      </c>
      <c r="Y4045" s="6" t="e">
        <f>P4045*I4045/100/T4045</f>
        <v>#DIV/0!</v>
      </c>
      <c r="Z4045" s="6" t="e">
        <f>Y4045*H4045</f>
        <v>#DIV/0!</v>
      </c>
      <c r="AB4045" s="1">
        <f t="shared" si="126"/>
        <v>0</v>
      </c>
      <c r="AC4045" s="1">
        <f t="shared" si="127"/>
        <v>0</v>
      </c>
    </row>
    <row r="4046" spans="4:29" x14ac:dyDescent="0.25">
      <c r="D4046" s="1">
        <v>1990</v>
      </c>
      <c r="E4046" s="1" t="s">
        <v>124</v>
      </c>
      <c r="F4046" s="2" t="s">
        <v>304</v>
      </c>
      <c r="G4046">
        <v>2</v>
      </c>
      <c r="H4046">
        <v>2034346</v>
      </c>
      <c r="I4046" s="1">
        <v>198.7978</v>
      </c>
      <c r="J4046" s="1">
        <v>9410</v>
      </c>
      <c r="K4046" s="1">
        <v>79813.399999999994</v>
      </c>
      <c r="L4046" s="1">
        <v>83818.39</v>
      </c>
      <c r="M4046" s="3">
        <v>710</v>
      </c>
      <c r="N4046">
        <v>117.9</v>
      </c>
      <c r="O4046">
        <v>859</v>
      </c>
      <c r="P4046" s="1">
        <f>IF($A$3="Percentage of government revenue per capita",$B$3,0) + IF($A$3="Absolute extra revenue",AB4046,0) + IF($A$3="Absolute revenue per capita",AC4046,0)</f>
        <v>0</v>
      </c>
      <c r="Q4046" s="5" t="e">
        <f>-MIN(data!$B$4 / data!I4453 * data!P4453 / 100, data!N4453)</f>
        <v>#DIV/0!</v>
      </c>
      <c r="R4046" s="4" t="e">
        <f>-Q4046*K4046/1000</f>
        <v>#DIV/0!</v>
      </c>
      <c r="S4046" s="6">
        <f>-MIN(data!$B$5/(POWER(LN(I4046),2))*P4046/100, O4046)</f>
        <v>0</v>
      </c>
      <c r="T4046" s="6">
        <f>-S4046*L4046/100000</f>
        <v>0</v>
      </c>
      <c r="U4046" s="4" t="e">
        <f>N4046+Q4046</f>
        <v>#DIV/0!</v>
      </c>
      <c r="V4046" s="4" t="e">
        <f>P4046*I4046/100/R4046</f>
        <v>#DIV/0!</v>
      </c>
      <c r="W4046" s="4" t="e">
        <f>V4046*H4046</f>
        <v>#DIV/0!</v>
      </c>
      <c r="X4046" s="6">
        <f>O4046+S4046</f>
        <v>859</v>
      </c>
      <c r="Y4046" s="6" t="e">
        <f>P4046*I4046/100/T4046</f>
        <v>#DIV/0!</v>
      </c>
      <c r="Z4046" s="6" t="e">
        <f>Y4046*H4046</f>
        <v>#DIV/0!</v>
      </c>
      <c r="AB4046" s="1">
        <f t="shared" si="126"/>
        <v>0</v>
      </c>
      <c r="AC4046" s="1">
        <f t="shared" si="127"/>
        <v>0</v>
      </c>
    </row>
    <row r="4047" spans="4:29" x14ac:dyDescent="0.25">
      <c r="D4047" s="1">
        <v>1991</v>
      </c>
      <c r="E4047" s="1" t="s">
        <v>124</v>
      </c>
      <c r="F4047" s="2" t="s">
        <v>304</v>
      </c>
      <c r="G4047">
        <v>2</v>
      </c>
      <c r="H4047">
        <v>2087912</v>
      </c>
      <c r="I4047" s="1">
        <v>174.21420000000001</v>
      </c>
      <c r="J4047" s="1">
        <v>9475</v>
      </c>
      <c r="K4047" s="1">
        <v>81610.679999999993</v>
      </c>
      <c r="L4047" s="1">
        <v>86084.91</v>
      </c>
      <c r="M4047" s="3">
        <v>720</v>
      </c>
      <c r="N4047">
        <v>116.1</v>
      </c>
      <c r="O4047">
        <v>848</v>
      </c>
      <c r="P4047" s="1">
        <f>IF($A$3="Percentage of government revenue per capita",$B$3,0) + IF($A$3="Absolute extra revenue",AB4047,0) + IF($A$3="Absolute revenue per capita",AC4047,0)</f>
        <v>0</v>
      </c>
      <c r="Q4047" s="5" t="e">
        <f>-MIN(data!$B$4 / data!I4454 * data!P4454 / 100, data!N4454)</f>
        <v>#DIV/0!</v>
      </c>
      <c r="R4047" s="4" t="e">
        <f>-Q4047*K4047/1000</f>
        <v>#DIV/0!</v>
      </c>
      <c r="S4047" s="6">
        <f>-MIN(data!$B$5/(POWER(LN(I4047),2))*P4047/100, O4047)</f>
        <v>0</v>
      </c>
      <c r="T4047" s="6">
        <f>-S4047*L4047/100000</f>
        <v>0</v>
      </c>
      <c r="U4047" s="4" t="e">
        <f>N4047+Q4047</f>
        <v>#DIV/0!</v>
      </c>
      <c r="V4047" s="4" t="e">
        <f>P4047*I4047/100/R4047</f>
        <v>#DIV/0!</v>
      </c>
      <c r="W4047" s="4" t="e">
        <f>V4047*H4047</f>
        <v>#DIV/0!</v>
      </c>
      <c r="X4047" s="6">
        <f>O4047+S4047</f>
        <v>848</v>
      </c>
      <c r="Y4047" s="6" t="e">
        <f>P4047*I4047/100/T4047</f>
        <v>#DIV/0!</v>
      </c>
      <c r="Z4047" s="6" t="e">
        <f>Y4047*H4047</f>
        <v>#DIV/0!</v>
      </c>
      <c r="AB4047" s="1">
        <f t="shared" si="126"/>
        <v>0</v>
      </c>
      <c r="AC4047" s="1">
        <f t="shared" si="127"/>
        <v>0</v>
      </c>
    </row>
    <row r="4048" spans="4:29" x14ac:dyDescent="0.25">
      <c r="D4048" s="1">
        <v>1992</v>
      </c>
      <c r="E4048" s="1" t="s">
        <v>124</v>
      </c>
      <c r="F4048" s="2" t="s">
        <v>304</v>
      </c>
      <c r="G4048">
        <v>2</v>
      </c>
      <c r="H4048">
        <v>2142645</v>
      </c>
      <c r="I4048" s="1">
        <v>167.25069999999999</v>
      </c>
      <c r="J4048" s="1">
        <v>9585</v>
      </c>
      <c r="K4048" s="1">
        <v>83493.03</v>
      </c>
      <c r="L4048" s="1">
        <v>87781.73</v>
      </c>
      <c r="M4048" s="3">
        <v>730</v>
      </c>
      <c r="N4048">
        <v>114.8</v>
      </c>
      <c r="O4048">
        <v>843</v>
      </c>
      <c r="P4048" s="1">
        <f>IF($A$3="Percentage of government revenue per capita",$B$3,0) + IF($A$3="Absolute extra revenue",AB4048,0) + IF($A$3="Absolute revenue per capita",AC4048,0)</f>
        <v>0</v>
      </c>
      <c r="Q4048" s="5" t="e">
        <f>-MIN(data!$B$4 / data!I4455 * data!P4455 / 100, data!N4455)</f>
        <v>#DIV/0!</v>
      </c>
      <c r="R4048" s="4" t="e">
        <f>-Q4048*K4048/1000</f>
        <v>#DIV/0!</v>
      </c>
      <c r="S4048" s="6">
        <f>-MIN(data!$B$5/(POWER(LN(I4048),2))*P4048/100, O4048)</f>
        <v>0</v>
      </c>
      <c r="T4048" s="6">
        <f>-S4048*L4048/100000</f>
        <v>0</v>
      </c>
      <c r="U4048" s="4" t="e">
        <f>N4048+Q4048</f>
        <v>#DIV/0!</v>
      </c>
      <c r="V4048" s="4" t="e">
        <f>P4048*I4048/100/R4048</f>
        <v>#DIV/0!</v>
      </c>
      <c r="W4048" s="4" t="e">
        <f>V4048*H4048</f>
        <v>#DIV/0!</v>
      </c>
      <c r="X4048" s="6">
        <f>O4048+S4048</f>
        <v>843</v>
      </c>
      <c r="Y4048" s="6" t="e">
        <f>P4048*I4048/100/T4048</f>
        <v>#DIV/0!</v>
      </c>
      <c r="Z4048" s="6" t="e">
        <f>Y4048*H4048</f>
        <v>#DIV/0!</v>
      </c>
      <c r="AB4048" s="1">
        <f t="shared" si="126"/>
        <v>0</v>
      </c>
      <c r="AC4048" s="1">
        <f t="shared" si="127"/>
        <v>0</v>
      </c>
    </row>
    <row r="4049" spans="4:29" x14ac:dyDescent="0.25">
      <c r="D4049" s="1">
        <v>1993</v>
      </c>
      <c r="E4049" s="1" t="s">
        <v>124</v>
      </c>
      <c r="F4049" s="2" t="s">
        <v>304</v>
      </c>
      <c r="G4049">
        <v>2</v>
      </c>
      <c r="H4049">
        <v>2198532</v>
      </c>
      <c r="I4049" s="1">
        <v>194.53139999999999</v>
      </c>
      <c r="J4049" s="1">
        <v>9746</v>
      </c>
      <c r="K4049" s="1">
        <v>85341.51</v>
      </c>
      <c r="L4049" s="1">
        <v>89605.73</v>
      </c>
      <c r="M4049" s="3">
        <v>740</v>
      </c>
      <c r="N4049">
        <v>114.2</v>
      </c>
      <c r="O4049">
        <v>837</v>
      </c>
      <c r="P4049" s="1">
        <f>IF($A$3="Percentage of government revenue per capita",$B$3,0) + IF($A$3="Absolute extra revenue",AB4049,0) + IF($A$3="Absolute revenue per capita",AC4049,0)</f>
        <v>0</v>
      </c>
      <c r="Q4049" s="5" t="e">
        <f>-MIN(data!$B$4 / data!I4456 * data!P4456 / 100, data!N4456)</f>
        <v>#DIV/0!</v>
      </c>
      <c r="R4049" s="4" t="e">
        <f>-Q4049*K4049/1000</f>
        <v>#DIV/0!</v>
      </c>
      <c r="S4049" s="6">
        <f>-MIN(data!$B$5/(POWER(LN(I4049),2))*P4049/100, O4049)</f>
        <v>0</v>
      </c>
      <c r="T4049" s="6">
        <f>-S4049*L4049/100000</f>
        <v>0</v>
      </c>
      <c r="U4049" s="4" t="e">
        <f>N4049+Q4049</f>
        <v>#DIV/0!</v>
      </c>
      <c r="V4049" s="4" t="e">
        <f>P4049*I4049/100/R4049</f>
        <v>#DIV/0!</v>
      </c>
      <c r="W4049" s="4" t="e">
        <f>V4049*H4049</f>
        <v>#DIV/0!</v>
      </c>
      <c r="X4049" s="6">
        <f>O4049+S4049</f>
        <v>837</v>
      </c>
      <c r="Y4049" s="6" t="e">
        <f>P4049*I4049/100/T4049</f>
        <v>#DIV/0!</v>
      </c>
      <c r="Z4049" s="6" t="e">
        <f>Y4049*H4049</f>
        <v>#DIV/0!</v>
      </c>
      <c r="AB4049" s="1">
        <f t="shared" si="126"/>
        <v>0</v>
      </c>
      <c r="AC4049" s="1">
        <f t="shared" si="127"/>
        <v>0</v>
      </c>
    </row>
    <row r="4050" spans="4:29" x14ac:dyDescent="0.25">
      <c r="D4050" s="1">
        <v>1994</v>
      </c>
      <c r="E4050" s="1" t="s">
        <v>124</v>
      </c>
      <c r="F4050" s="2" t="s">
        <v>304</v>
      </c>
      <c r="G4050">
        <v>2</v>
      </c>
      <c r="H4050">
        <v>2255516</v>
      </c>
      <c r="I4050" s="1">
        <v>176.702</v>
      </c>
      <c r="J4050" s="1">
        <v>9939</v>
      </c>
      <c r="K4050" s="1">
        <v>87260.76</v>
      </c>
      <c r="L4050" s="1">
        <v>91898.43</v>
      </c>
      <c r="M4050" s="3">
        <v>750</v>
      </c>
      <c r="N4050">
        <v>113.9</v>
      </c>
      <c r="O4050">
        <v>827</v>
      </c>
      <c r="P4050" s="1">
        <f>IF($A$3="Percentage of government revenue per capita",$B$3,0) + IF($A$3="Absolute extra revenue",AB4050,0) + IF($A$3="Absolute revenue per capita",AC4050,0)</f>
        <v>0</v>
      </c>
      <c r="Q4050" s="5" t="e">
        <f>-MIN(data!$B$4 / data!I4457 * data!P4457 / 100, data!N4457)</f>
        <v>#DIV/0!</v>
      </c>
      <c r="R4050" s="4" t="e">
        <f>-Q4050*K4050/1000</f>
        <v>#DIV/0!</v>
      </c>
      <c r="S4050" s="6">
        <f>-MIN(data!$B$5/(POWER(LN(I4050),2))*P4050/100, O4050)</f>
        <v>0</v>
      </c>
      <c r="T4050" s="6">
        <f>-S4050*L4050/100000</f>
        <v>0</v>
      </c>
      <c r="U4050" s="4" t="e">
        <f>N4050+Q4050</f>
        <v>#DIV/0!</v>
      </c>
      <c r="V4050" s="4" t="e">
        <f>P4050*I4050/100/R4050</f>
        <v>#DIV/0!</v>
      </c>
      <c r="W4050" s="4" t="e">
        <f>V4050*H4050</f>
        <v>#DIV/0!</v>
      </c>
      <c r="X4050" s="6">
        <f>O4050+S4050</f>
        <v>827</v>
      </c>
      <c r="Y4050" s="6" t="e">
        <f>P4050*I4050/100/T4050</f>
        <v>#DIV/0!</v>
      </c>
      <c r="Z4050" s="6" t="e">
        <f>Y4050*H4050</f>
        <v>#DIV/0!</v>
      </c>
      <c r="AB4050" s="1">
        <f t="shared" si="126"/>
        <v>0</v>
      </c>
      <c r="AC4050" s="1">
        <f t="shared" si="127"/>
        <v>0</v>
      </c>
    </row>
    <row r="4051" spans="4:29" x14ac:dyDescent="0.25">
      <c r="D4051" s="1">
        <v>1995</v>
      </c>
      <c r="E4051" s="1" t="s">
        <v>124</v>
      </c>
      <c r="F4051" s="2" t="s">
        <v>304</v>
      </c>
      <c r="G4051">
        <v>2</v>
      </c>
      <c r="H4051">
        <v>2313630</v>
      </c>
      <c r="I4051" s="1">
        <v>188.5538</v>
      </c>
      <c r="J4051" s="1">
        <v>10171</v>
      </c>
      <c r="K4051" s="1">
        <v>89219.3</v>
      </c>
      <c r="L4051" s="1">
        <v>94660.19</v>
      </c>
      <c r="M4051" s="3">
        <v>760</v>
      </c>
      <c r="N4051">
        <v>114</v>
      </c>
      <c r="O4051">
        <v>824</v>
      </c>
      <c r="P4051" s="1">
        <f>IF($A$3="Percentage of government revenue per capita",$B$3,0) + IF($A$3="Absolute extra revenue",AB4051,0) + IF($A$3="Absolute revenue per capita",AC4051,0)</f>
        <v>0</v>
      </c>
      <c r="Q4051" s="5" t="e">
        <f>-MIN(data!$B$4 / data!I4458 * data!P4458 / 100, data!N4458)</f>
        <v>#DIV/0!</v>
      </c>
      <c r="R4051" s="4" t="e">
        <f>-Q4051*K4051/1000</f>
        <v>#DIV/0!</v>
      </c>
      <c r="S4051" s="6">
        <f>-MIN(data!$B$5/(POWER(LN(I4051),2))*P4051/100, O4051)</f>
        <v>0</v>
      </c>
      <c r="T4051" s="6">
        <f>-S4051*L4051/100000</f>
        <v>0</v>
      </c>
      <c r="U4051" s="4" t="e">
        <f>N4051+Q4051</f>
        <v>#DIV/0!</v>
      </c>
      <c r="V4051" s="4" t="e">
        <f>P4051*I4051/100/R4051</f>
        <v>#DIV/0!</v>
      </c>
      <c r="W4051" s="4" t="e">
        <f>V4051*H4051</f>
        <v>#DIV/0!</v>
      </c>
      <c r="X4051" s="6">
        <f>O4051+S4051</f>
        <v>824</v>
      </c>
      <c r="Y4051" s="6" t="e">
        <f>P4051*I4051/100/T4051</f>
        <v>#DIV/0!</v>
      </c>
      <c r="Z4051" s="6" t="e">
        <f>Y4051*H4051</f>
        <v>#DIV/0!</v>
      </c>
      <c r="AB4051" s="1">
        <f t="shared" si="126"/>
        <v>0</v>
      </c>
      <c r="AC4051" s="1">
        <f t="shared" si="127"/>
        <v>0</v>
      </c>
    </row>
    <row r="4052" spans="4:29" x14ac:dyDescent="0.25">
      <c r="D4052" s="1">
        <v>1996</v>
      </c>
      <c r="E4052" s="1" t="s">
        <v>124</v>
      </c>
      <c r="F4052" s="2" t="s">
        <v>304</v>
      </c>
      <c r="G4052">
        <v>2</v>
      </c>
      <c r="H4052">
        <v>2372901</v>
      </c>
      <c r="I4052" s="1">
        <v>242.96190000000001</v>
      </c>
      <c r="J4052" s="1">
        <v>10406</v>
      </c>
      <c r="K4052" s="1">
        <v>91280.7</v>
      </c>
      <c r="L4052" s="1">
        <v>95873.79</v>
      </c>
      <c r="M4052" s="3">
        <v>780</v>
      </c>
      <c r="N4052">
        <v>114</v>
      </c>
      <c r="O4052">
        <v>824</v>
      </c>
      <c r="P4052" s="1">
        <f>IF($A$3="Percentage of government revenue per capita",$B$3,0) + IF($A$3="Absolute extra revenue",AB4052,0) + IF($A$3="Absolute revenue per capita",AC4052,0)</f>
        <v>0</v>
      </c>
      <c r="Q4052" s="5" t="e">
        <f>-MIN(data!$B$4 / data!I4459 * data!P4459 / 100, data!N4459)</f>
        <v>#DIV/0!</v>
      </c>
      <c r="R4052" s="4" t="e">
        <f>-Q4052*K4052/1000</f>
        <v>#DIV/0!</v>
      </c>
      <c r="S4052" s="6">
        <f>-MIN(data!$B$5/(POWER(LN(I4052),2))*P4052/100, O4052)</f>
        <v>0</v>
      </c>
      <c r="T4052" s="6">
        <f>-S4052*L4052/100000</f>
        <v>0</v>
      </c>
      <c r="U4052" s="4" t="e">
        <f>N4052+Q4052</f>
        <v>#DIV/0!</v>
      </c>
      <c r="V4052" s="4" t="e">
        <f>P4052*I4052/100/R4052</f>
        <v>#DIV/0!</v>
      </c>
      <c r="W4052" s="4" t="e">
        <f>V4052*H4052</f>
        <v>#DIV/0!</v>
      </c>
      <c r="X4052" s="6">
        <f>O4052+S4052</f>
        <v>824</v>
      </c>
      <c r="Y4052" s="6" t="e">
        <f>P4052*I4052/100/T4052</f>
        <v>#DIV/0!</v>
      </c>
      <c r="Z4052" s="6" t="e">
        <f>Y4052*H4052</f>
        <v>#DIV/0!</v>
      </c>
      <c r="AB4052" s="1">
        <f t="shared" si="126"/>
        <v>0</v>
      </c>
      <c r="AC4052" s="1">
        <f t="shared" si="127"/>
        <v>0</v>
      </c>
    </row>
    <row r="4053" spans="4:29" x14ac:dyDescent="0.25">
      <c r="D4053" s="1">
        <v>1997</v>
      </c>
      <c r="E4053" s="1" t="s">
        <v>124</v>
      </c>
      <c r="F4053" s="2" t="s">
        <v>304</v>
      </c>
      <c r="G4053">
        <v>2</v>
      </c>
      <c r="H4053">
        <v>2433563</v>
      </c>
      <c r="I4053" s="1">
        <v>211.81960000000001</v>
      </c>
      <c r="J4053" s="1">
        <v>10659</v>
      </c>
      <c r="K4053" s="1">
        <v>93336.25</v>
      </c>
      <c r="L4053" s="1">
        <v>98901.1</v>
      </c>
      <c r="M4053" s="3">
        <v>790</v>
      </c>
      <c r="N4053">
        <v>114.2</v>
      </c>
      <c r="O4053">
        <v>819</v>
      </c>
      <c r="P4053" s="1">
        <f>IF($A$3="Percentage of government revenue per capita",$B$3,0) + IF($A$3="Absolute extra revenue",AB4053,0) + IF($A$3="Absolute revenue per capita",AC4053,0)</f>
        <v>0</v>
      </c>
      <c r="Q4053" s="5" t="e">
        <f>-MIN(data!$B$4 / data!I4460 * data!P4460 / 100, data!N4460)</f>
        <v>#DIV/0!</v>
      </c>
      <c r="R4053" s="4" t="e">
        <f>-Q4053*K4053/1000</f>
        <v>#DIV/0!</v>
      </c>
      <c r="S4053" s="6">
        <f>-MIN(data!$B$5/(POWER(LN(I4053),2))*P4053/100, O4053)</f>
        <v>0</v>
      </c>
      <c r="T4053" s="6">
        <f>-S4053*L4053/100000</f>
        <v>0</v>
      </c>
      <c r="U4053" s="4" t="e">
        <f>N4053+Q4053</f>
        <v>#DIV/0!</v>
      </c>
      <c r="V4053" s="4" t="e">
        <f>P4053*I4053/100/R4053</f>
        <v>#DIV/0!</v>
      </c>
      <c r="W4053" s="4" t="e">
        <f>V4053*H4053</f>
        <v>#DIV/0!</v>
      </c>
      <c r="X4053" s="6">
        <f>O4053+S4053</f>
        <v>819</v>
      </c>
      <c r="Y4053" s="6" t="e">
        <f>P4053*I4053/100/T4053</f>
        <v>#DIV/0!</v>
      </c>
      <c r="Z4053" s="6" t="e">
        <f>Y4053*H4053</f>
        <v>#DIV/0!</v>
      </c>
      <c r="AB4053" s="1">
        <f t="shared" si="126"/>
        <v>0</v>
      </c>
      <c r="AC4053" s="1">
        <f t="shared" si="127"/>
        <v>0</v>
      </c>
    </row>
    <row r="4054" spans="4:29" x14ac:dyDescent="0.25">
      <c r="D4054" s="1">
        <v>1998</v>
      </c>
      <c r="E4054" s="1" t="s">
        <v>124</v>
      </c>
      <c r="F4054" s="2" t="s">
        <v>304</v>
      </c>
      <c r="G4054">
        <v>2</v>
      </c>
      <c r="H4054">
        <v>2496216</v>
      </c>
      <c r="I4054" s="1">
        <v>172.79750000000001</v>
      </c>
      <c r="J4054" s="1">
        <v>10899</v>
      </c>
      <c r="K4054" s="1">
        <v>95521.47</v>
      </c>
      <c r="L4054" s="1">
        <v>101219.5</v>
      </c>
      <c r="M4054" s="3">
        <v>810</v>
      </c>
      <c r="N4054">
        <v>114.1</v>
      </c>
      <c r="O4054">
        <v>820</v>
      </c>
      <c r="P4054" s="1">
        <f>IF($A$3="Percentage of government revenue per capita",$B$3,0) + IF($A$3="Absolute extra revenue",AB4054,0) + IF($A$3="Absolute revenue per capita",AC4054,0)</f>
        <v>0</v>
      </c>
      <c r="Q4054" s="5" t="e">
        <f>-MIN(data!$B$4 / data!I4461 * data!P4461 / 100, data!N4461)</f>
        <v>#DIV/0!</v>
      </c>
      <c r="R4054" s="4" t="e">
        <f>-Q4054*K4054/1000</f>
        <v>#DIV/0!</v>
      </c>
      <c r="S4054" s="6">
        <f>-MIN(data!$B$5/(POWER(LN(I4054),2))*P4054/100, O4054)</f>
        <v>0</v>
      </c>
      <c r="T4054" s="6">
        <f>-S4054*L4054/100000</f>
        <v>0</v>
      </c>
      <c r="U4054" s="4" t="e">
        <f>N4054+Q4054</f>
        <v>#DIV/0!</v>
      </c>
      <c r="V4054" s="4" t="e">
        <f>P4054*I4054/100/R4054</f>
        <v>#DIV/0!</v>
      </c>
      <c r="W4054" s="4" t="e">
        <f>V4054*H4054</f>
        <v>#DIV/0!</v>
      </c>
      <c r="X4054" s="6">
        <f>O4054+S4054</f>
        <v>820</v>
      </c>
      <c r="Y4054" s="6" t="e">
        <f>P4054*I4054/100/T4054</f>
        <v>#DIV/0!</v>
      </c>
      <c r="Z4054" s="6" t="e">
        <f>Y4054*H4054</f>
        <v>#DIV/0!</v>
      </c>
      <c r="AB4054" s="1">
        <f t="shared" si="126"/>
        <v>0</v>
      </c>
      <c r="AC4054" s="1">
        <f t="shared" si="127"/>
        <v>0</v>
      </c>
    </row>
    <row r="4055" spans="4:29" x14ac:dyDescent="0.25">
      <c r="D4055" s="1">
        <v>1999</v>
      </c>
      <c r="E4055" s="1" t="s">
        <v>124</v>
      </c>
      <c r="F4055" s="2" t="s">
        <v>304</v>
      </c>
      <c r="G4055">
        <v>2</v>
      </c>
      <c r="H4055">
        <v>2561585</v>
      </c>
      <c r="I4055" s="1">
        <v>175.1283</v>
      </c>
      <c r="J4055" s="1">
        <v>11136</v>
      </c>
      <c r="K4055" s="1">
        <v>97769.97</v>
      </c>
      <c r="L4055" s="1">
        <v>103532.3</v>
      </c>
      <c r="M4055" s="3">
        <v>830</v>
      </c>
      <c r="N4055">
        <v>113.9</v>
      </c>
      <c r="O4055">
        <v>821</v>
      </c>
      <c r="P4055" s="1">
        <f>IF($A$3="Percentage of government revenue per capita",$B$3,0) + IF($A$3="Absolute extra revenue",AB4055,0) + IF($A$3="Absolute revenue per capita",AC4055,0)</f>
        <v>0</v>
      </c>
      <c r="Q4055" s="5" t="e">
        <f>-MIN(data!$B$4 / data!I4462 * data!P4462 / 100, data!N4462)</f>
        <v>#DIV/0!</v>
      </c>
      <c r="R4055" s="4" t="e">
        <f>-Q4055*K4055/1000</f>
        <v>#DIV/0!</v>
      </c>
      <c r="S4055" s="6">
        <f>-MIN(data!$B$5/(POWER(LN(I4055),2))*P4055/100, O4055)</f>
        <v>0</v>
      </c>
      <c r="T4055" s="6">
        <f>-S4055*L4055/100000</f>
        <v>0</v>
      </c>
      <c r="U4055" s="4" t="e">
        <f>N4055+Q4055</f>
        <v>#DIV/0!</v>
      </c>
      <c r="V4055" s="4" t="e">
        <f>P4055*I4055/100/R4055</f>
        <v>#DIV/0!</v>
      </c>
      <c r="W4055" s="4" t="e">
        <f>V4055*H4055</f>
        <v>#DIV/0!</v>
      </c>
      <c r="X4055" s="6">
        <f>O4055+S4055</f>
        <v>821</v>
      </c>
      <c r="Y4055" s="6" t="e">
        <f>P4055*I4055/100/T4055</f>
        <v>#DIV/0!</v>
      </c>
      <c r="Z4055" s="6" t="e">
        <f>Y4055*H4055</f>
        <v>#DIV/0!</v>
      </c>
      <c r="AB4055" s="1">
        <f t="shared" si="126"/>
        <v>0</v>
      </c>
      <c r="AC4055" s="1">
        <f t="shared" si="127"/>
        <v>0</v>
      </c>
    </row>
    <row r="4056" spans="4:29" x14ac:dyDescent="0.25">
      <c r="D4056" s="1">
        <v>2000</v>
      </c>
      <c r="E4056" s="1" t="s">
        <v>124</v>
      </c>
      <c r="F4056" s="2" t="s">
        <v>304</v>
      </c>
      <c r="G4056">
        <v>2</v>
      </c>
      <c r="H4056">
        <v>2630219</v>
      </c>
      <c r="I4056" s="1">
        <v>187.0737</v>
      </c>
      <c r="J4056" s="1">
        <v>11386</v>
      </c>
      <c r="K4056" s="1">
        <v>100052.7</v>
      </c>
      <c r="L4056" s="1">
        <v>105781.1</v>
      </c>
      <c r="M4056" s="3">
        <v>850</v>
      </c>
      <c r="N4056">
        <v>113.8</v>
      </c>
      <c r="O4056">
        <v>813</v>
      </c>
      <c r="P4056" s="1">
        <f>IF($A$3="Percentage of government revenue per capita",$B$3,0) + IF($A$3="Absolute extra revenue",AB4056,0) + IF($A$3="Absolute revenue per capita",AC4056,0)</f>
        <v>0</v>
      </c>
      <c r="Q4056" s="5" t="e">
        <f>-MIN(data!$B$4 / data!I4463 * data!P4463 / 100, data!N4463)</f>
        <v>#DIV/0!</v>
      </c>
      <c r="R4056" s="4" t="e">
        <f>-Q4056*K4056/1000</f>
        <v>#DIV/0!</v>
      </c>
      <c r="S4056" s="6">
        <f>-MIN(data!$B$5/(POWER(LN(I4056),2))*P4056/100, O4056)</f>
        <v>0</v>
      </c>
      <c r="T4056" s="6">
        <f>-S4056*L4056/100000</f>
        <v>0</v>
      </c>
      <c r="U4056" s="4" t="e">
        <f>N4056+Q4056</f>
        <v>#DIV/0!</v>
      </c>
      <c r="V4056" s="4" t="e">
        <f>P4056*I4056/100/R4056</f>
        <v>#DIV/0!</v>
      </c>
      <c r="W4056" s="4" t="e">
        <f>V4056*H4056</f>
        <v>#DIV/0!</v>
      </c>
      <c r="X4056" s="6">
        <f>O4056+S4056</f>
        <v>813</v>
      </c>
      <c r="Y4056" s="6" t="e">
        <f>P4056*I4056/100/T4056</f>
        <v>#DIV/0!</v>
      </c>
      <c r="Z4056" s="6" t="e">
        <f>Y4056*H4056</f>
        <v>#DIV/0!</v>
      </c>
      <c r="AB4056" s="1">
        <f t="shared" si="126"/>
        <v>0</v>
      </c>
      <c r="AC4056" s="1">
        <f t="shared" si="127"/>
        <v>0</v>
      </c>
    </row>
    <row r="4057" spans="4:29" x14ac:dyDescent="0.25">
      <c r="D4057" s="1">
        <v>2001</v>
      </c>
      <c r="E4057" s="1" t="s">
        <v>124</v>
      </c>
      <c r="F4057" s="2" t="s">
        <v>304</v>
      </c>
      <c r="G4057">
        <v>2</v>
      </c>
      <c r="H4057">
        <v>2702400</v>
      </c>
      <c r="I4057" s="1">
        <v>182.5744</v>
      </c>
      <c r="J4057" s="1">
        <v>11625</v>
      </c>
      <c r="K4057" s="1">
        <v>102332.7</v>
      </c>
      <c r="L4057" s="1">
        <v>108074.5</v>
      </c>
      <c r="M4057" s="3">
        <v>860</v>
      </c>
      <c r="N4057">
        <v>113.6</v>
      </c>
      <c r="O4057">
        <v>805</v>
      </c>
      <c r="P4057" s="1">
        <f>IF($A$3="Percentage of government revenue per capita",$B$3,0) + IF($A$3="Absolute extra revenue",AB4057,0) + IF($A$3="Absolute revenue per capita",AC4057,0)</f>
        <v>0</v>
      </c>
      <c r="Q4057" s="5" t="e">
        <f>-MIN(data!$B$4 / data!I4464 * data!P4464 / 100, data!N4464)</f>
        <v>#DIV/0!</v>
      </c>
      <c r="R4057" s="4" t="e">
        <f>-Q4057*K4057/1000</f>
        <v>#DIV/0!</v>
      </c>
      <c r="S4057" s="6">
        <f>-MIN(data!$B$5/(POWER(LN(I4057),2))*P4057/100, O4057)</f>
        <v>0</v>
      </c>
      <c r="T4057" s="6">
        <f>-S4057*L4057/100000</f>
        <v>0</v>
      </c>
      <c r="U4057" s="4" t="e">
        <f>N4057+Q4057</f>
        <v>#DIV/0!</v>
      </c>
      <c r="V4057" s="4" t="e">
        <f>P4057*I4057/100/R4057</f>
        <v>#DIV/0!</v>
      </c>
      <c r="W4057" s="4" t="e">
        <f>V4057*H4057</f>
        <v>#DIV/0!</v>
      </c>
      <c r="X4057" s="6">
        <f>O4057+S4057</f>
        <v>805</v>
      </c>
      <c r="Y4057" s="6" t="e">
        <f>P4057*I4057/100/T4057</f>
        <v>#DIV/0!</v>
      </c>
      <c r="Z4057" s="6" t="e">
        <f>Y4057*H4057</f>
        <v>#DIV/0!</v>
      </c>
      <c r="AB4057" s="1">
        <f t="shared" si="126"/>
        <v>0</v>
      </c>
      <c r="AC4057" s="1">
        <f t="shared" si="127"/>
        <v>0</v>
      </c>
    </row>
    <row r="4058" spans="4:29" x14ac:dyDescent="0.25">
      <c r="D4058" s="1">
        <v>2002</v>
      </c>
      <c r="E4058" s="1" t="s">
        <v>124</v>
      </c>
      <c r="F4058" s="2" t="s">
        <v>304</v>
      </c>
      <c r="G4058">
        <v>2</v>
      </c>
      <c r="H4058">
        <v>2778099</v>
      </c>
      <c r="I4058" s="1">
        <v>263.52910000000003</v>
      </c>
      <c r="J4058" s="1">
        <v>11854</v>
      </c>
      <c r="K4058" s="1">
        <v>104717.3</v>
      </c>
      <c r="L4058" s="1">
        <v>109296.5</v>
      </c>
      <c r="M4058" s="3">
        <v>870</v>
      </c>
      <c r="N4058">
        <v>113.2</v>
      </c>
      <c r="O4058">
        <v>796</v>
      </c>
      <c r="P4058" s="1">
        <f>IF($A$3="Percentage of government revenue per capita",$B$3,0) + IF($A$3="Absolute extra revenue",AB4058,0) + IF($A$3="Absolute revenue per capita",AC4058,0)</f>
        <v>0</v>
      </c>
      <c r="Q4058" s="5" t="e">
        <f>-MIN(data!$B$4 / data!I4465 * data!P4465 / 100, data!N4465)</f>
        <v>#DIV/0!</v>
      </c>
      <c r="R4058" s="4" t="e">
        <f>-Q4058*K4058/1000</f>
        <v>#DIV/0!</v>
      </c>
      <c r="S4058" s="6">
        <f>-MIN(data!$B$5/(POWER(LN(I4058),2))*P4058/100, O4058)</f>
        <v>0</v>
      </c>
      <c r="T4058" s="6">
        <f>-S4058*L4058/100000</f>
        <v>0</v>
      </c>
      <c r="U4058" s="4" t="e">
        <f>N4058+Q4058</f>
        <v>#DIV/0!</v>
      </c>
      <c r="V4058" s="4" t="e">
        <f>P4058*I4058/100/R4058</f>
        <v>#DIV/0!</v>
      </c>
      <c r="W4058" s="4" t="e">
        <f>V4058*H4058</f>
        <v>#DIV/0!</v>
      </c>
      <c r="X4058" s="6">
        <f>O4058+S4058</f>
        <v>796</v>
      </c>
      <c r="Y4058" s="6" t="e">
        <f>P4058*I4058/100/T4058</f>
        <v>#DIV/0!</v>
      </c>
      <c r="Z4058" s="6" t="e">
        <f>Y4058*H4058</f>
        <v>#DIV/0!</v>
      </c>
      <c r="AB4058" s="1">
        <f t="shared" si="126"/>
        <v>0</v>
      </c>
      <c r="AC4058" s="1">
        <f t="shared" si="127"/>
        <v>0</v>
      </c>
    </row>
    <row r="4059" spans="4:29" x14ac:dyDescent="0.25">
      <c r="D4059" s="1">
        <v>2003</v>
      </c>
      <c r="E4059" s="1" t="s">
        <v>124</v>
      </c>
      <c r="F4059" s="2" t="s">
        <v>304</v>
      </c>
      <c r="G4059">
        <v>2</v>
      </c>
      <c r="H4059">
        <v>2857148</v>
      </c>
      <c r="I4059" s="1">
        <v>259.93299999999999</v>
      </c>
      <c r="J4059" s="1">
        <v>12061</v>
      </c>
      <c r="K4059" s="1">
        <v>107208.9</v>
      </c>
      <c r="L4059" s="1">
        <v>111395.6</v>
      </c>
      <c r="M4059" s="3">
        <v>870</v>
      </c>
      <c r="N4059">
        <v>112.5</v>
      </c>
      <c r="O4059">
        <v>781</v>
      </c>
      <c r="P4059" s="1">
        <f>IF($A$3="Percentage of government revenue per capita",$B$3,0) + IF($A$3="Absolute extra revenue",AB4059,0) + IF($A$3="Absolute revenue per capita",AC4059,0)</f>
        <v>0</v>
      </c>
      <c r="Q4059" s="5" t="e">
        <f>-MIN(data!$B$4 / data!I4466 * data!P4466 / 100, data!N4466)</f>
        <v>#DIV/0!</v>
      </c>
      <c r="R4059" s="4" t="e">
        <f>-Q4059*K4059/1000</f>
        <v>#DIV/0!</v>
      </c>
      <c r="S4059" s="6">
        <f>-MIN(data!$B$5/(POWER(LN(I4059),2))*P4059/100, O4059)</f>
        <v>0</v>
      </c>
      <c r="T4059" s="6">
        <f>-S4059*L4059/100000</f>
        <v>0</v>
      </c>
      <c r="U4059" s="4" t="e">
        <f>N4059+Q4059</f>
        <v>#DIV/0!</v>
      </c>
      <c r="V4059" s="4" t="e">
        <f>P4059*I4059/100/R4059</f>
        <v>#DIV/0!</v>
      </c>
      <c r="W4059" s="4" t="e">
        <f>V4059*H4059</f>
        <v>#DIV/0!</v>
      </c>
      <c r="X4059" s="6">
        <f>O4059+S4059</f>
        <v>781</v>
      </c>
      <c r="Y4059" s="6" t="e">
        <f>P4059*I4059/100/T4059</f>
        <v>#DIV/0!</v>
      </c>
      <c r="Z4059" s="6" t="e">
        <f>Y4059*H4059</f>
        <v>#DIV/0!</v>
      </c>
      <c r="AB4059" s="1">
        <f t="shared" si="126"/>
        <v>0</v>
      </c>
      <c r="AC4059" s="1">
        <f t="shared" si="127"/>
        <v>0</v>
      </c>
    </row>
    <row r="4060" spans="4:29" x14ac:dyDescent="0.25">
      <c r="D4060" s="1">
        <v>2004</v>
      </c>
      <c r="E4060" s="1" t="s">
        <v>124</v>
      </c>
      <c r="F4060" s="2" t="s">
        <v>304</v>
      </c>
      <c r="G4060">
        <v>2</v>
      </c>
      <c r="H4060">
        <v>2939247</v>
      </c>
      <c r="I4060" s="1">
        <v>256.62130000000002</v>
      </c>
      <c r="J4060" s="1">
        <v>12230</v>
      </c>
      <c r="K4060" s="1">
        <v>109686.1</v>
      </c>
      <c r="L4060" s="1">
        <v>113874.3</v>
      </c>
      <c r="M4060" s="3">
        <v>870</v>
      </c>
      <c r="N4060">
        <v>111.5</v>
      </c>
      <c r="O4060">
        <v>764</v>
      </c>
      <c r="P4060" s="1">
        <f>IF($A$3="Percentage of government revenue per capita",$B$3,0) + IF($A$3="Absolute extra revenue",AB4060,0) + IF($A$3="Absolute revenue per capita",AC4060,0)</f>
        <v>0</v>
      </c>
      <c r="Q4060" s="5" t="e">
        <f>-MIN(data!$B$4 / data!I4467 * data!P4467 / 100, data!N4467)</f>
        <v>#DIV/0!</v>
      </c>
      <c r="R4060" s="4" t="e">
        <f>-Q4060*K4060/1000</f>
        <v>#DIV/0!</v>
      </c>
      <c r="S4060" s="6">
        <f>-MIN(data!$B$5/(POWER(LN(I4060),2))*P4060/100, O4060)</f>
        <v>0</v>
      </c>
      <c r="T4060" s="6">
        <f>-S4060*L4060/100000</f>
        <v>0</v>
      </c>
      <c r="U4060" s="4" t="e">
        <f>N4060+Q4060</f>
        <v>#DIV/0!</v>
      </c>
      <c r="V4060" s="4" t="e">
        <f>P4060*I4060/100/R4060</f>
        <v>#DIV/0!</v>
      </c>
      <c r="W4060" s="4" t="e">
        <f>V4060*H4060</f>
        <v>#DIV/0!</v>
      </c>
      <c r="X4060" s="6">
        <f>O4060+S4060</f>
        <v>764</v>
      </c>
      <c r="Y4060" s="6" t="e">
        <f>P4060*I4060/100/T4060</f>
        <v>#DIV/0!</v>
      </c>
      <c r="Z4060" s="6" t="e">
        <f>Y4060*H4060</f>
        <v>#DIV/0!</v>
      </c>
      <c r="AB4060" s="1">
        <f t="shared" si="126"/>
        <v>0</v>
      </c>
      <c r="AC4060" s="1">
        <f t="shared" si="127"/>
        <v>0</v>
      </c>
    </row>
    <row r="4061" spans="4:29" x14ac:dyDescent="0.25">
      <c r="D4061" s="1">
        <v>2005</v>
      </c>
      <c r="E4061" s="1" t="s">
        <v>124</v>
      </c>
      <c r="F4061" s="2" t="s">
        <v>304</v>
      </c>
      <c r="G4061">
        <v>2</v>
      </c>
      <c r="H4061">
        <v>3024194</v>
      </c>
      <c r="I4061" s="1">
        <v>233.5976</v>
      </c>
      <c r="J4061" s="1">
        <v>12339</v>
      </c>
      <c r="K4061" s="1">
        <v>112172.7</v>
      </c>
      <c r="L4061" s="1">
        <v>117333.3</v>
      </c>
      <c r="M4061" s="3">
        <v>870</v>
      </c>
      <c r="N4061">
        <v>110</v>
      </c>
      <c r="O4061">
        <v>750</v>
      </c>
      <c r="P4061" s="1">
        <f>IF($A$3="Percentage of government revenue per capita",$B$3,0) + IF($A$3="Absolute extra revenue",AB4061,0) + IF($A$3="Absolute revenue per capita",AC4061,0)</f>
        <v>0</v>
      </c>
      <c r="Q4061" s="5" t="e">
        <f>-MIN(data!$B$4 / data!I4468 * data!P4468 / 100, data!N4468)</f>
        <v>#DIV/0!</v>
      </c>
      <c r="R4061" s="4" t="e">
        <f>-Q4061*K4061/1000</f>
        <v>#DIV/0!</v>
      </c>
      <c r="S4061" s="6">
        <f>-MIN(data!$B$5/(POWER(LN(I4061),2))*P4061/100, O4061)</f>
        <v>0</v>
      </c>
      <c r="T4061" s="6">
        <f>-S4061*L4061/100000</f>
        <v>0</v>
      </c>
      <c r="U4061" s="4" t="e">
        <f>N4061+Q4061</f>
        <v>#DIV/0!</v>
      </c>
      <c r="V4061" s="4" t="e">
        <f>P4061*I4061/100/R4061</f>
        <v>#DIV/0!</v>
      </c>
      <c r="W4061" s="4" t="e">
        <f>V4061*H4061</f>
        <v>#DIV/0!</v>
      </c>
      <c r="X4061" s="6">
        <f>O4061+S4061</f>
        <v>750</v>
      </c>
      <c r="Y4061" s="6" t="e">
        <f>P4061*I4061/100/T4061</f>
        <v>#DIV/0!</v>
      </c>
      <c r="Z4061" s="6" t="e">
        <f>Y4061*H4061</f>
        <v>#DIV/0!</v>
      </c>
      <c r="AB4061" s="1">
        <f t="shared" si="126"/>
        <v>0</v>
      </c>
      <c r="AC4061" s="1">
        <f t="shared" si="127"/>
        <v>0</v>
      </c>
    </row>
    <row r="4062" spans="4:29" x14ac:dyDescent="0.25">
      <c r="D4062" s="1">
        <v>2006</v>
      </c>
      <c r="E4062" s="1" t="s">
        <v>124</v>
      </c>
      <c r="F4062" s="2" t="s">
        <v>304</v>
      </c>
      <c r="G4062">
        <v>2</v>
      </c>
      <c r="H4062">
        <v>3111906</v>
      </c>
      <c r="I4062" s="1">
        <v>243.07079999999999</v>
      </c>
      <c r="J4062" s="1">
        <v>12395</v>
      </c>
      <c r="K4062" s="1">
        <v>114768.5</v>
      </c>
      <c r="L4062" s="1">
        <v>120805.4</v>
      </c>
      <c r="M4062" s="3">
        <v>880</v>
      </c>
      <c r="N4062">
        <v>108</v>
      </c>
      <c r="O4062">
        <v>745</v>
      </c>
      <c r="P4062" s="1">
        <f>IF($A$3="Percentage of government revenue per capita",$B$3,0) + IF($A$3="Absolute extra revenue",AB4062,0) + IF($A$3="Absolute revenue per capita",AC4062,0)</f>
        <v>0</v>
      </c>
      <c r="Q4062" s="5" t="e">
        <f>-MIN(data!$B$4 / data!I4469 * data!P4469 / 100, data!N4469)</f>
        <v>#DIV/0!</v>
      </c>
      <c r="R4062" s="4" t="e">
        <f>-Q4062*K4062/1000</f>
        <v>#DIV/0!</v>
      </c>
      <c r="S4062" s="6">
        <f>-MIN(data!$B$5/(POWER(LN(I4062),2))*P4062/100, O4062)</f>
        <v>0</v>
      </c>
      <c r="T4062" s="6">
        <f>-S4062*L4062/100000</f>
        <v>0</v>
      </c>
      <c r="U4062" s="4" t="e">
        <f>N4062+Q4062</f>
        <v>#DIV/0!</v>
      </c>
      <c r="V4062" s="4" t="e">
        <f>P4062*I4062/100/R4062</f>
        <v>#DIV/0!</v>
      </c>
      <c r="W4062" s="4" t="e">
        <f>V4062*H4062</f>
        <v>#DIV/0!</v>
      </c>
      <c r="X4062" s="6">
        <f>O4062+S4062</f>
        <v>745</v>
      </c>
      <c r="Y4062" s="6" t="e">
        <f>P4062*I4062/100/T4062</f>
        <v>#DIV/0!</v>
      </c>
      <c r="Z4062" s="6" t="e">
        <f>Y4062*H4062</f>
        <v>#DIV/0!</v>
      </c>
      <c r="AB4062" s="1">
        <f t="shared" si="126"/>
        <v>0</v>
      </c>
      <c r="AC4062" s="1">
        <f t="shared" si="127"/>
        <v>0</v>
      </c>
    </row>
    <row r="4063" spans="4:29" x14ac:dyDescent="0.25">
      <c r="D4063" s="1">
        <v>2007</v>
      </c>
      <c r="E4063" s="1" t="s">
        <v>124</v>
      </c>
      <c r="F4063" s="2" t="s">
        <v>304</v>
      </c>
      <c r="G4063">
        <v>2</v>
      </c>
      <c r="H4063">
        <v>3202517</v>
      </c>
      <c r="I4063" s="1">
        <v>251.76689999999999</v>
      </c>
      <c r="J4063" s="1">
        <v>12415</v>
      </c>
      <c r="K4063" s="1">
        <v>117455.1</v>
      </c>
      <c r="L4063" s="1">
        <v>120967.7</v>
      </c>
      <c r="M4063" s="3">
        <v>900</v>
      </c>
      <c r="N4063">
        <v>105.7</v>
      </c>
      <c r="O4063">
        <v>744</v>
      </c>
      <c r="P4063" s="1">
        <f>IF($A$3="Percentage of government revenue per capita",$B$3,0) + IF($A$3="Absolute extra revenue",AB4063,0) + IF($A$3="Absolute revenue per capita",AC4063,0)</f>
        <v>0</v>
      </c>
      <c r="Q4063" s="5" t="e">
        <f>-MIN(data!$B$4 / data!I4470 * data!P4470 / 100, data!N4470)</f>
        <v>#DIV/0!</v>
      </c>
      <c r="R4063" s="4" t="e">
        <f>-Q4063*K4063/1000</f>
        <v>#DIV/0!</v>
      </c>
      <c r="S4063" s="6">
        <f>-MIN(data!$B$5/(POWER(LN(I4063),2))*P4063/100, O4063)</f>
        <v>0</v>
      </c>
      <c r="T4063" s="6">
        <f>-S4063*L4063/100000</f>
        <v>0</v>
      </c>
      <c r="U4063" s="4" t="e">
        <f>N4063+Q4063</f>
        <v>#DIV/0!</v>
      </c>
      <c r="V4063" s="4" t="e">
        <f>P4063*I4063/100/R4063</f>
        <v>#DIV/0!</v>
      </c>
      <c r="W4063" s="4" t="e">
        <f>V4063*H4063</f>
        <v>#DIV/0!</v>
      </c>
      <c r="X4063" s="6">
        <f>O4063+S4063</f>
        <v>744</v>
      </c>
      <c r="Y4063" s="6" t="e">
        <f>P4063*I4063/100/T4063</f>
        <v>#DIV/0!</v>
      </c>
      <c r="Z4063" s="6" t="e">
        <f>Y4063*H4063</f>
        <v>#DIV/0!</v>
      </c>
      <c r="AB4063" s="1">
        <f t="shared" si="126"/>
        <v>0</v>
      </c>
      <c r="AC4063" s="1">
        <f t="shared" si="127"/>
        <v>0</v>
      </c>
    </row>
    <row r="4064" spans="4:29" x14ac:dyDescent="0.25">
      <c r="D4064" s="1">
        <v>2008</v>
      </c>
      <c r="E4064" s="1" t="s">
        <v>124</v>
      </c>
      <c r="F4064" s="2" t="s">
        <v>304</v>
      </c>
      <c r="G4064">
        <v>2</v>
      </c>
      <c r="H4064">
        <v>3296238</v>
      </c>
      <c r="I4064" s="1">
        <v>264.25810000000001</v>
      </c>
      <c r="J4064" s="1">
        <v>12395</v>
      </c>
      <c r="K4064" s="1">
        <v>120223.1</v>
      </c>
      <c r="L4064" s="1">
        <v>123139.4</v>
      </c>
      <c r="M4064" s="3">
        <v>900</v>
      </c>
      <c r="N4064">
        <v>103.1</v>
      </c>
      <c r="O4064">
        <v>739</v>
      </c>
      <c r="P4064" s="1">
        <f>IF($A$3="Percentage of government revenue per capita",$B$3,0) + IF($A$3="Absolute extra revenue",AB4064,0) + IF($A$3="Absolute revenue per capita",AC4064,0)</f>
        <v>0</v>
      </c>
      <c r="Q4064" s="5" t="e">
        <f>-MIN(data!$B$4 / data!I4471 * data!P4471 / 100, data!N4471)</f>
        <v>#DIV/0!</v>
      </c>
      <c r="R4064" s="4" t="e">
        <f>-Q4064*K4064/1000</f>
        <v>#DIV/0!</v>
      </c>
      <c r="S4064" s="6">
        <f>-MIN(data!$B$5/(POWER(LN(I4064),2))*P4064/100, O4064)</f>
        <v>0</v>
      </c>
      <c r="T4064" s="6">
        <f>-S4064*L4064/100000</f>
        <v>0</v>
      </c>
      <c r="U4064" s="4" t="e">
        <f>N4064+Q4064</f>
        <v>#DIV/0!</v>
      </c>
      <c r="V4064" s="4" t="e">
        <f>P4064*I4064/100/R4064</f>
        <v>#DIV/0!</v>
      </c>
      <c r="W4064" s="4" t="e">
        <f>V4064*H4064</f>
        <v>#DIV/0!</v>
      </c>
      <c r="X4064" s="6">
        <f>O4064+S4064</f>
        <v>739</v>
      </c>
      <c r="Y4064" s="6" t="e">
        <f>P4064*I4064/100/T4064</f>
        <v>#DIV/0!</v>
      </c>
      <c r="Z4064" s="6" t="e">
        <f>Y4064*H4064</f>
        <v>#DIV/0!</v>
      </c>
      <c r="AB4064" s="1">
        <f t="shared" si="126"/>
        <v>0</v>
      </c>
      <c r="AC4064" s="1">
        <f t="shared" si="127"/>
        <v>0</v>
      </c>
    </row>
    <row r="4065" spans="4:29" x14ac:dyDescent="0.25">
      <c r="D4065" s="1">
        <v>2009</v>
      </c>
      <c r="E4065" s="1" t="s">
        <v>124</v>
      </c>
      <c r="F4065" s="2" t="s">
        <v>304</v>
      </c>
      <c r="G4065">
        <v>2</v>
      </c>
      <c r="H4065">
        <v>3393409</v>
      </c>
      <c r="I4065" s="1">
        <v>249.0138</v>
      </c>
      <c r="J4065" s="1">
        <v>12382</v>
      </c>
      <c r="K4065" s="1">
        <v>123081.5</v>
      </c>
      <c r="L4065" s="1">
        <v>123978.2</v>
      </c>
      <c r="M4065" s="3">
        <v>910</v>
      </c>
      <c r="N4065">
        <v>100.6</v>
      </c>
      <c r="O4065">
        <v>734</v>
      </c>
      <c r="P4065" s="1">
        <f>IF($A$3="Percentage of government revenue per capita",$B$3,0) + IF($A$3="Absolute extra revenue",AB4065,0) + IF($A$3="Absolute revenue per capita",AC4065,0)</f>
        <v>0</v>
      </c>
      <c r="Q4065" s="5" t="e">
        <f>-MIN(data!$B$4 / data!I4472 * data!P4472 / 100, data!N4472)</f>
        <v>#DIV/0!</v>
      </c>
      <c r="R4065" s="4" t="e">
        <f>-Q4065*K4065/1000</f>
        <v>#DIV/0!</v>
      </c>
      <c r="S4065" s="6">
        <f>-MIN(data!$B$5/(POWER(LN(I4065),2))*P4065/100, O4065)</f>
        <v>0</v>
      </c>
      <c r="T4065" s="6">
        <f>-S4065*L4065/100000</f>
        <v>0</v>
      </c>
      <c r="U4065" s="4" t="e">
        <f>N4065+Q4065</f>
        <v>#DIV/0!</v>
      </c>
      <c r="V4065" s="4" t="e">
        <f>P4065*I4065/100/R4065</f>
        <v>#DIV/0!</v>
      </c>
      <c r="W4065" s="4" t="e">
        <f>V4065*H4065</f>
        <v>#DIV/0!</v>
      </c>
      <c r="X4065" s="6">
        <f>O4065+S4065</f>
        <v>734</v>
      </c>
      <c r="Y4065" s="6" t="e">
        <f>P4065*I4065/100/T4065</f>
        <v>#DIV/0!</v>
      </c>
      <c r="Z4065" s="6" t="e">
        <f>Y4065*H4065</f>
        <v>#DIV/0!</v>
      </c>
      <c r="AB4065" s="1">
        <f t="shared" si="126"/>
        <v>0</v>
      </c>
      <c r="AC4065" s="1">
        <f t="shared" si="127"/>
        <v>0</v>
      </c>
    </row>
    <row r="4066" spans="4:29" x14ac:dyDescent="0.25">
      <c r="D4066" s="1">
        <v>2010</v>
      </c>
      <c r="E4066" s="1" t="s">
        <v>124</v>
      </c>
      <c r="F4066" s="2" t="s">
        <v>304</v>
      </c>
      <c r="G4066">
        <v>2</v>
      </c>
      <c r="H4066">
        <v>3494195</v>
      </c>
      <c r="I4066" s="1">
        <v>261.56909999999999</v>
      </c>
      <c r="J4066" s="1">
        <v>12341</v>
      </c>
      <c r="K4066" s="1">
        <v>126057.2</v>
      </c>
      <c r="L4066" s="1">
        <v>124481.3</v>
      </c>
      <c r="M4066" s="3">
        <v>910</v>
      </c>
      <c r="N4066">
        <v>97.9</v>
      </c>
      <c r="O4066">
        <v>723</v>
      </c>
      <c r="P4066" s="1">
        <f>IF($A$3="Percentage of government revenue per capita",$B$3,0) + IF($A$3="Absolute extra revenue",AB4066,0) + IF($A$3="Absolute revenue per capita",AC4066,0)</f>
        <v>0</v>
      </c>
      <c r="Q4066" s="5" t="e">
        <f>-MIN(data!$B$4 / data!I4473 * data!P4473 / 100, data!N4473)</f>
        <v>#DIV/0!</v>
      </c>
      <c r="R4066" s="4" t="e">
        <f>-Q4066*K4066/1000</f>
        <v>#DIV/0!</v>
      </c>
      <c r="S4066" s="6">
        <f>-MIN(data!$B$5/(POWER(LN(I4066),2))*P4066/100, O4066)</f>
        <v>0</v>
      </c>
      <c r="T4066" s="6">
        <f>-S4066*L4066/100000</f>
        <v>0</v>
      </c>
      <c r="U4066" s="4" t="e">
        <f>N4066+Q4066</f>
        <v>#DIV/0!</v>
      </c>
      <c r="V4066" s="4" t="e">
        <f>P4066*I4066/100/R4066</f>
        <v>#DIV/0!</v>
      </c>
      <c r="W4066" s="4" t="e">
        <f>V4066*H4066</f>
        <v>#DIV/0!</v>
      </c>
      <c r="X4066" s="6">
        <f>O4066+S4066</f>
        <v>723</v>
      </c>
      <c r="Y4066" s="6" t="e">
        <f>P4066*I4066/100/T4066</f>
        <v>#DIV/0!</v>
      </c>
      <c r="Z4066" s="6" t="e">
        <f>Y4066*H4066</f>
        <v>#DIV/0!</v>
      </c>
      <c r="AB4066" s="1">
        <f t="shared" si="126"/>
        <v>0</v>
      </c>
      <c r="AC4066" s="1">
        <f t="shared" si="127"/>
        <v>0</v>
      </c>
    </row>
    <row r="4067" spans="4:29" x14ac:dyDescent="0.25">
      <c r="D4067" s="1">
        <v>2011</v>
      </c>
      <c r="E4067" s="1" t="s">
        <v>124</v>
      </c>
      <c r="F4067" s="2" t="s">
        <v>304</v>
      </c>
      <c r="G4067">
        <v>2</v>
      </c>
      <c r="H4067">
        <v>3598648</v>
      </c>
      <c r="I4067" s="1">
        <v>275.01119999999997</v>
      </c>
      <c r="J4067" s="1">
        <v>12254</v>
      </c>
      <c r="K4067" s="1">
        <v>128989.5</v>
      </c>
      <c r="L4067" s="1">
        <v>125000</v>
      </c>
      <c r="M4067" s="3">
        <v>900</v>
      </c>
      <c r="N4067">
        <v>95</v>
      </c>
      <c r="O4067">
        <v>704</v>
      </c>
      <c r="P4067" s="1">
        <f>IF($A$3="Percentage of government revenue per capita",$B$3,0) + IF($A$3="Absolute extra revenue",AB4067,0) + IF($A$3="Absolute revenue per capita",AC4067,0)</f>
        <v>0</v>
      </c>
      <c r="Q4067" s="5" t="e">
        <f>-MIN(data!$B$4 / data!I4474 * data!P4474 / 100, data!N4474)</f>
        <v>#DIV/0!</v>
      </c>
      <c r="R4067" s="4" t="e">
        <f>-Q4067*K4067/1000</f>
        <v>#DIV/0!</v>
      </c>
      <c r="S4067" s="6">
        <f>-MIN(data!$B$5/(POWER(LN(I4067),2))*P4067/100, O4067)</f>
        <v>0</v>
      </c>
      <c r="T4067" s="6">
        <f>-S4067*L4067/100000</f>
        <v>0</v>
      </c>
      <c r="U4067" s="4" t="e">
        <f>N4067+Q4067</f>
        <v>#DIV/0!</v>
      </c>
      <c r="V4067" s="4" t="e">
        <f>P4067*I4067/100/R4067</f>
        <v>#DIV/0!</v>
      </c>
      <c r="W4067" s="4" t="e">
        <f>V4067*H4067</f>
        <v>#DIV/0!</v>
      </c>
      <c r="X4067" s="6">
        <f>O4067+S4067</f>
        <v>704</v>
      </c>
      <c r="Y4067" s="6" t="e">
        <f>P4067*I4067/100/T4067</f>
        <v>#DIV/0!</v>
      </c>
      <c r="Z4067" s="6" t="e">
        <f>Y4067*H4067</f>
        <v>#DIV/0!</v>
      </c>
      <c r="AB4067" s="1">
        <f t="shared" si="126"/>
        <v>0</v>
      </c>
      <c r="AC4067" s="1">
        <f t="shared" si="127"/>
        <v>0</v>
      </c>
    </row>
    <row r="4068" spans="4:29" x14ac:dyDescent="0.25">
      <c r="D4068" s="1">
        <v>2012</v>
      </c>
      <c r="E4068" s="1" t="s">
        <v>124</v>
      </c>
      <c r="F4068" s="2" t="s">
        <v>304</v>
      </c>
      <c r="G4068">
        <v>2</v>
      </c>
      <c r="H4068">
        <v>3706554</v>
      </c>
      <c r="I4068" s="1">
        <v>332.38819999999998</v>
      </c>
      <c r="J4068" s="1">
        <v>12171</v>
      </c>
      <c r="K4068" s="1">
        <v>131863.5</v>
      </c>
      <c r="L4068" s="1">
        <v>126099.7</v>
      </c>
      <c r="M4068" s="3">
        <v>880</v>
      </c>
      <c r="N4068">
        <v>92.3</v>
      </c>
      <c r="O4068">
        <v>682</v>
      </c>
      <c r="P4068" s="1">
        <f>IF($A$3="Percentage of government revenue per capita",$B$3,0) + IF($A$3="Absolute extra revenue",AB4068,0) + IF($A$3="Absolute revenue per capita",AC4068,0)</f>
        <v>0</v>
      </c>
      <c r="Q4068" s="5">
        <f>-MIN(data!$B$4 / data!I4475 * data!P4475 / 100, data!N4475)</f>
        <v>0</v>
      </c>
      <c r="R4068" s="4">
        <f>-Q4068*K4068/1000</f>
        <v>0</v>
      </c>
      <c r="S4068" s="6">
        <f>-MIN(data!$B$5/(POWER(LN(I4068),2))*P4068/100, O4068)</f>
        <v>0</v>
      </c>
      <c r="T4068" s="6">
        <f>-S4068*L4068/100000</f>
        <v>0</v>
      </c>
      <c r="U4068" s="4">
        <f>N4068+Q4068</f>
        <v>92.3</v>
      </c>
      <c r="V4068" s="4" t="e">
        <f>P4068*I4068/100/R4068</f>
        <v>#DIV/0!</v>
      </c>
      <c r="W4068" s="4" t="e">
        <f>V4068*H4068</f>
        <v>#DIV/0!</v>
      </c>
      <c r="X4068" s="6">
        <f>O4068+S4068</f>
        <v>682</v>
      </c>
      <c r="Y4068" s="6" t="e">
        <f>P4068*I4068/100/T4068</f>
        <v>#DIV/0!</v>
      </c>
      <c r="Z4068" s="6" t="e">
        <f>Y4068*H4068</f>
        <v>#DIV/0!</v>
      </c>
      <c r="AB4068" s="1">
        <f t="shared" si="126"/>
        <v>0</v>
      </c>
      <c r="AC4068" s="1">
        <f t="shared" si="127"/>
        <v>0</v>
      </c>
    </row>
    <row r="4069" spans="4:29" x14ac:dyDescent="0.25">
      <c r="D4069" s="1">
        <v>2013</v>
      </c>
      <c r="E4069" s="1" t="s">
        <v>124</v>
      </c>
      <c r="F4069" s="2" t="s">
        <v>304</v>
      </c>
      <c r="G4069">
        <v>2</v>
      </c>
      <c r="H4069">
        <v>3817494</v>
      </c>
      <c r="I4069" s="1">
        <v>323.95589999999999</v>
      </c>
      <c r="J4069" s="1">
        <v>12057</v>
      </c>
      <c r="K4069" s="1">
        <v>134715.1</v>
      </c>
      <c r="L4069" s="1">
        <v>126717.6</v>
      </c>
      <c r="M4069" s="3">
        <v>860</v>
      </c>
      <c r="N4069">
        <v>89.5</v>
      </c>
      <c r="O4069">
        <v>655</v>
      </c>
      <c r="P4069" s="1">
        <f>IF($A$3="Percentage of government revenue per capita",$B$3,0) + IF($A$3="Absolute extra revenue",AB4069,0) + IF($A$3="Absolute revenue per capita",AC4069,0)</f>
        <v>0</v>
      </c>
      <c r="Q4069" s="5">
        <f>-MIN(data!$B$4 / data!I4476 * data!P4476 / 100, data!N4476)</f>
        <v>0</v>
      </c>
      <c r="R4069" s="4">
        <f>-Q4069*K4069/1000</f>
        <v>0</v>
      </c>
      <c r="S4069" s="6">
        <f>-MIN(data!$B$5/(POWER(LN(I4069),2))*P4069/100, O4069)</f>
        <v>0</v>
      </c>
      <c r="T4069" s="6">
        <f>-S4069*L4069/100000</f>
        <v>0</v>
      </c>
      <c r="U4069" s="4">
        <f>N4069+Q4069</f>
        <v>89.5</v>
      </c>
      <c r="V4069" s="4" t="e">
        <f>P4069*I4069/100/R4069</f>
        <v>#DIV/0!</v>
      </c>
      <c r="W4069" s="4" t="e">
        <f>V4069*H4069</f>
        <v>#DIV/0!</v>
      </c>
      <c r="X4069" s="6">
        <f>O4069+S4069</f>
        <v>655</v>
      </c>
      <c r="Y4069" s="6" t="e">
        <f>P4069*I4069/100/T4069</f>
        <v>#DIV/0!</v>
      </c>
      <c r="Z4069" s="6" t="e">
        <f>Y4069*H4069</f>
        <v>#DIV/0!</v>
      </c>
      <c r="AB4069" s="1">
        <f t="shared" si="126"/>
        <v>0</v>
      </c>
      <c r="AC4069" s="1">
        <f t="shared" si="127"/>
        <v>0</v>
      </c>
    </row>
    <row r="4070" spans="4:29" x14ac:dyDescent="0.25">
      <c r="D4070" s="1">
        <v>2014</v>
      </c>
      <c r="E4070" s="1" t="s">
        <v>124</v>
      </c>
      <c r="F4070" s="2" t="s">
        <v>304</v>
      </c>
      <c r="G4070">
        <v>2</v>
      </c>
      <c r="H4070">
        <v>3930896</v>
      </c>
      <c r="I4070" s="1">
        <v>339.96839999999997</v>
      </c>
      <c r="J4070" s="1">
        <v>11927</v>
      </c>
      <c r="K4070" s="1">
        <v>137407.79999999999</v>
      </c>
      <c r="L4070" s="1">
        <v>128775.8</v>
      </c>
      <c r="M4070" s="3">
        <v>830</v>
      </c>
      <c r="N4070">
        <v>86.8</v>
      </c>
      <c r="O4070">
        <v>629</v>
      </c>
      <c r="P4070" s="1">
        <f>IF($A$3="Percentage of government revenue per capita",$B$3,0) + IF($A$3="Absolute extra revenue",AB4070,0) + IF($A$3="Absolute revenue per capita",AC4070,0)</f>
        <v>0</v>
      </c>
      <c r="Q4070" s="5">
        <f>-MIN(data!$B$4 / data!I4477 * data!P4477 / 100, data!N4477)</f>
        <v>0</v>
      </c>
      <c r="R4070" s="4">
        <f>-Q4070*K4070/1000</f>
        <v>0</v>
      </c>
      <c r="S4070" s="6">
        <f>-MIN(data!$B$5/(POWER(LN(I4070),2))*P4070/100, O4070)</f>
        <v>0</v>
      </c>
      <c r="T4070" s="6">
        <f>-S4070*L4070/100000</f>
        <v>0</v>
      </c>
      <c r="U4070" s="4">
        <f>N4070+Q4070</f>
        <v>86.8</v>
      </c>
      <c r="V4070" s="4" t="e">
        <f>P4070*I4070/100/R4070</f>
        <v>#DIV/0!</v>
      </c>
      <c r="W4070" s="4" t="e">
        <f>V4070*H4070</f>
        <v>#DIV/0!</v>
      </c>
      <c r="X4070" s="6">
        <f>O4070+S4070</f>
        <v>629</v>
      </c>
      <c r="Y4070" s="6" t="e">
        <f>P4070*I4070/100/T4070</f>
        <v>#DIV/0!</v>
      </c>
      <c r="Z4070" s="6" t="e">
        <f>Y4070*H4070</f>
        <v>#DIV/0!</v>
      </c>
      <c r="AB4070" s="1">
        <f t="shared" si="126"/>
        <v>0</v>
      </c>
      <c r="AC4070" s="1">
        <f t="shared" si="127"/>
        <v>0</v>
      </c>
    </row>
    <row r="4071" spans="4:29" x14ac:dyDescent="0.25">
      <c r="D4071" s="1">
        <v>2015</v>
      </c>
      <c r="E4071" s="1" t="s">
        <v>124</v>
      </c>
      <c r="F4071" s="2" t="s">
        <v>304</v>
      </c>
      <c r="G4071">
        <v>2</v>
      </c>
      <c r="H4071">
        <v>4046301</v>
      </c>
      <c r="I4071" s="1">
        <v>371.31229999999999</v>
      </c>
      <c r="J4071" s="1">
        <v>11788</v>
      </c>
      <c r="K4071" s="1">
        <v>140166.5</v>
      </c>
      <c r="M4071" s="3">
        <v>810</v>
      </c>
      <c r="N4071">
        <v>84.1</v>
      </c>
      <c r="O4071">
        <v>602</v>
      </c>
      <c r="P4071" s="1">
        <f>IF($A$3="Percentage of government revenue per capita",$B$3,0) + IF($A$3="Absolute extra revenue",AB4071,0) + IF($A$3="Absolute revenue per capita",AC4071,0)</f>
        <v>0</v>
      </c>
      <c r="Q4071" s="5">
        <f>-MIN(data!$B$4 / data!I4478 * data!P4478 / 100, data!N4478)</f>
        <v>0</v>
      </c>
      <c r="R4071" s="4">
        <f>-Q4071*K4071/1000</f>
        <v>0</v>
      </c>
      <c r="S4071" s="6">
        <f>-MIN(data!$B$5/(POWER(LN(I4071),2))*P4071/100, O4071)</f>
        <v>0</v>
      </c>
      <c r="T4071" s="6">
        <f>-S4071*L4071/100000</f>
        <v>0</v>
      </c>
      <c r="U4071" s="4">
        <f>N4071+Q4071</f>
        <v>84.1</v>
      </c>
      <c r="V4071" s="4" t="e">
        <f>P4071*I4071/100/R4071</f>
        <v>#DIV/0!</v>
      </c>
      <c r="W4071" s="4" t="e">
        <f>V4071*H4071</f>
        <v>#DIV/0!</v>
      </c>
      <c r="X4071" s="6">
        <f>O4071+S4071</f>
        <v>602</v>
      </c>
      <c r="Y4071" s="6" t="e">
        <f>P4071*I4071/100/T4071</f>
        <v>#DIV/0!</v>
      </c>
      <c r="Z4071" s="6" t="e">
        <f>Y4071*H4071</f>
        <v>#DIV/0!</v>
      </c>
      <c r="AB4071" s="1">
        <f t="shared" si="126"/>
        <v>0</v>
      </c>
      <c r="AC4071" s="1">
        <f t="shared" si="127"/>
        <v>0</v>
      </c>
    </row>
    <row r="4072" spans="4:29" x14ac:dyDescent="0.25">
      <c r="D4072" s="1">
        <v>2016</v>
      </c>
      <c r="E4072" s="1" t="s">
        <v>124</v>
      </c>
      <c r="F4072" s="2" t="s">
        <v>304</v>
      </c>
      <c r="G4072">
        <v>2</v>
      </c>
      <c r="H4072">
        <v>4163534</v>
      </c>
      <c r="I4072" s="1">
        <v>348.01929999999999</v>
      </c>
      <c r="J4072" s="1">
        <v>11616</v>
      </c>
      <c r="K4072" s="1">
        <v>142527.6</v>
      </c>
      <c r="M4072" s="3"/>
      <c r="N4072">
        <v>81.5</v>
      </c>
      <c r="O4072"/>
      <c r="P4072" s="1">
        <f>IF($A$3="Percentage of government revenue per capita",$B$3,0) + IF($A$3="Absolute extra revenue",AB4072,0) + IF($A$3="Absolute revenue per capita",AC4072,0)</f>
        <v>0</v>
      </c>
      <c r="Q4072" s="5">
        <f>-MIN(data!$B$4 / data!I4479 * data!P4479 / 100, data!N4479)</f>
        <v>0</v>
      </c>
      <c r="R4072" s="4">
        <f>-Q4072*K4072/1000</f>
        <v>0</v>
      </c>
      <c r="S4072" s="6">
        <f>-MIN(data!$B$5/(POWER(LN(I4072),2))*P4072/100, O4072)</f>
        <v>0</v>
      </c>
      <c r="T4072" s="6">
        <f>-S4072*L4072/100000</f>
        <v>0</v>
      </c>
      <c r="U4072" s="4">
        <f>N4072+Q4072</f>
        <v>81.5</v>
      </c>
      <c r="V4072" s="4" t="e">
        <f>P4072*I4072/100/R4072</f>
        <v>#DIV/0!</v>
      </c>
      <c r="W4072" s="4" t="e">
        <f>V4072*H4072</f>
        <v>#DIV/0!</v>
      </c>
      <c r="X4072" s="6">
        <f>O4072+S4072</f>
        <v>0</v>
      </c>
      <c r="Y4072" s="6" t="e">
        <f>P4072*I4072/100/T4072</f>
        <v>#DIV/0!</v>
      </c>
      <c r="Z4072" s="6" t="e">
        <f>Y4072*H4072</f>
        <v>#DIV/0!</v>
      </c>
      <c r="AB4072" s="1">
        <f t="shared" si="126"/>
        <v>0</v>
      </c>
      <c r="AC4072" s="1">
        <f t="shared" si="127"/>
        <v>0</v>
      </c>
    </row>
    <row r="4073" spans="4:29" x14ac:dyDescent="0.25">
      <c r="D4073" s="1">
        <v>1980</v>
      </c>
      <c r="E4073" s="1" t="s">
        <v>125</v>
      </c>
      <c r="F4073" s="2" t="s">
        <v>305</v>
      </c>
      <c r="G4073">
        <v>3</v>
      </c>
      <c r="H4073">
        <v>966039</v>
      </c>
      <c r="I4073" s="1">
        <v>462.55200000000002</v>
      </c>
      <c r="J4073" s="1">
        <v>917</v>
      </c>
      <c r="K4073" s="1">
        <v>22810.95</v>
      </c>
      <c r="M4073" s="3"/>
      <c r="N4073">
        <v>40.200000000000003</v>
      </c>
      <c r="O4073"/>
      <c r="P4073" s="1">
        <f>IF($A$3="Percentage of government revenue per capita",$B$3,0) + IF($A$3="Absolute extra revenue",AB4073,0) + IF($A$3="Absolute revenue per capita",AC4073,0)</f>
        <v>0</v>
      </c>
      <c r="Q4073" s="5">
        <f>-MIN(data!$B$4 / data!I4480 * data!P4480 / 100, data!N4480)</f>
        <v>0</v>
      </c>
      <c r="R4073" s="4">
        <f>-Q4073*K4073/1000</f>
        <v>0</v>
      </c>
      <c r="S4073" s="6">
        <f>-MIN(data!$B$5/(POWER(LN(I4073),2))*P4073/100, O4073)</f>
        <v>0</v>
      </c>
      <c r="T4073" s="6">
        <f>-S4073*L4073/100000</f>
        <v>0</v>
      </c>
      <c r="U4073" s="4">
        <f>N4073+Q4073</f>
        <v>40.200000000000003</v>
      </c>
      <c r="V4073" s="4" t="e">
        <f>P4073*I4073/100/R4073</f>
        <v>#DIV/0!</v>
      </c>
      <c r="W4073" s="4" t="e">
        <f>V4073*H4073</f>
        <v>#DIV/0!</v>
      </c>
      <c r="X4073" s="6">
        <f>O4073+S4073</f>
        <v>0</v>
      </c>
      <c r="Y4073" s="6" t="e">
        <f>P4073*I4073/100/T4073</f>
        <v>#DIV/0!</v>
      </c>
      <c r="Z4073" s="6" t="e">
        <f>Y4073*H4073</f>
        <v>#DIV/0!</v>
      </c>
      <c r="AB4073" s="1">
        <f t="shared" si="126"/>
        <v>0</v>
      </c>
      <c r="AC4073" s="1">
        <f t="shared" si="127"/>
        <v>0</v>
      </c>
    </row>
    <row r="4074" spans="4:29" x14ac:dyDescent="0.25">
      <c r="D4074" s="1">
        <v>1981</v>
      </c>
      <c r="E4074" s="1" t="s">
        <v>125</v>
      </c>
      <c r="F4074" s="2" t="s">
        <v>305</v>
      </c>
      <c r="G4074">
        <v>3</v>
      </c>
      <c r="H4074">
        <v>980462</v>
      </c>
      <c r="I4074" s="1">
        <v>496.86340000000001</v>
      </c>
      <c r="J4074" s="1">
        <v>825</v>
      </c>
      <c r="K4074" s="1">
        <v>22117.96</v>
      </c>
      <c r="M4074" s="3"/>
      <c r="N4074">
        <v>37.299999999999997</v>
      </c>
      <c r="O4074"/>
      <c r="P4074" s="1">
        <f>IF($A$3="Percentage of government revenue per capita",$B$3,0) + IF($A$3="Absolute extra revenue",AB4074,0) + IF($A$3="Absolute revenue per capita",AC4074,0)</f>
        <v>0</v>
      </c>
      <c r="Q4074" s="5">
        <f>-MIN(data!$B$4 / data!I4481 * data!P4481 / 100, data!N4481)</f>
        <v>0</v>
      </c>
      <c r="R4074" s="4">
        <f>-Q4074*K4074/1000</f>
        <v>0</v>
      </c>
      <c r="S4074" s="6">
        <f>-MIN(data!$B$5/(POWER(LN(I4074),2))*P4074/100, O4074)</f>
        <v>0</v>
      </c>
      <c r="T4074" s="6">
        <f>-S4074*L4074/100000</f>
        <v>0</v>
      </c>
      <c r="U4074" s="4">
        <f>N4074+Q4074</f>
        <v>37.299999999999997</v>
      </c>
      <c r="V4074" s="4" t="e">
        <f>P4074*I4074/100/R4074</f>
        <v>#DIV/0!</v>
      </c>
      <c r="W4074" s="4" t="e">
        <f>V4074*H4074</f>
        <v>#DIV/0!</v>
      </c>
      <c r="X4074" s="6">
        <f>O4074+S4074</f>
        <v>0</v>
      </c>
      <c r="Y4074" s="6" t="e">
        <f>P4074*I4074/100/T4074</f>
        <v>#DIV/0!</v>
      </c>
      <c r="Z4074" s="6" t="e">
        <f>Y4074*H4074</f>
        <v>#DIV/0!</v>
      </c>
      <c r="AB4074" s="1">
        <f t="shared" si="126"/>
        <v>0</v>
      </c>
      <c r="AC4074" s="1">
        <f t="shared" si="127"/>
        <v>0</v>
      </c>
    </row>
    <row r="4075" spans="4:29" x14ac:dyDescent="0.25">
      <c r="D4075" s="1">
        <v>1982</v>
      </c>
      <c r="E4075" s="1" t="s">
        <v>125</v>
      </c>
      <c r="F4075" s="2" t="s">
        <v>305</v>
      </c>
      <c r="G4075">
        <v>3</v>
      </c>
      <c r="H4075">
        <v>992521</v>
      </c>
      <c r="I4075" s="1">
        <v>478.63729999999998</v>
      </c>
      <c r="J4075" s="1">
        <v>737</v>
      </c>
      <c r="K4075" s="1">
        <v>21486.880000000001</v>
      </c>
      <c r="M4075" s="3"/>
      <c r="N4075">
        <v>34.299999999999997</v>
      </c>
      <c r="O4075"/>
      <c r="P4075" s="1">
        <f>IF($A$3="Percentage of government revenue per capita",$B$3,0) + IF($A$3="Absolute extra revenue",AB4075,0) + IF($A$3="Absolute revenue per capita",AC4075,0)</f>
        <v>0</v>
      </c>
      <c r="Q4075" s="5">
        <f>-MIN(data!$B$4 / data!I4482 * data!P4482 / 100, data!N4482)</f>
        <v>0</v>
      </c>
      <c r="R4075" s="4">
        <f>-Q4075*K4075/1000</f>
        <v>0</v>
      </c>
      <c r="S4075" s="6">
        <f>-MIN(data!$B$5/(POWER(LN(I4075),2))*P4075/100, O4075)</f>
        <v>0</v>
      </c>
      <c r="T4075" s="6">
        <f>-S4075*L4075/100000</f>
        <v>0</v>
      </c>
      <c r="U4075" s="4">
        <f>N4075+Q4075</f>
        <v>34.299999999999997</v>
      </c>
      <c r="V4075" s="4" t="e">
        <f>P4075*I4075/100/R4075</f>
        <v>#DIV/0!</v>
      </c>
      <c r="W4075" s="4" t="e">
        <f>V4075*H4075</f>
        <v>#DIV/0!</v>
      </c>
      <c r="X4075" s="6">
        <f>O4075+S4075</f>
        <v>0</v>
      </c>
      <c r="Y4075" s="6" t="e">
        <f>P4075*I4075/100/T4075</f>
        <v>#DIV/0!</v>
      </c>
      <c r="Z4075" s="6" t="e">
        <f>Y4075*H4075</f>
        <v>#DIV/0!</v>
      </c>
      <c r="AB4075" s="1">
        <f t="shared" si="126"/>
        <v>0</v>
      </c>
      <c r="AC4075" s="1">
        <f t="shared" si="127"/>
        <v>0</v>
      </c>
    </row>
    <row r="4076" spans="4:29" x14ac:dyDescent="0.25">
      <c r="D4076" s="1">
        <v>1983</v>
      </c>
      <c r="E4076" s="1" t="s">
        <v>125</v>
      </c>
      <c r="F4076" s="2" t="s">
        <v>305</v>
      </c>
      <c r="G4076">
        <v>3</v>
      </c>
      <c r="H4076">
        <v>1001691</v>
      </c>
      <c r="I4076" s="1">
        <v>0</v>
      </c>
      <c r="J4076" s="1">
        <v>660</v>
      </c>
      <c r="K4076" s="1">
        <v>20952.38</v>
      </c>
      <c r="M4076" s="3"/>
      <c r="N4076">
        <v>31.5</v>
      </c>
      <c r="O4076"/>
      <c r="P4076" s="1">
        <f>IF($A$3="Percentage of government revenue per capita",$B$3,0) + IF($A$3="Absolute extra revenue",AB4076,0) + IF($A$3="Absolute revenue per capita",AC4076,0)</f>
        <v>0</v>
      </c>
      <c r="Q4076" s="5">
        <f>-MIN(data!$B$4 / data!I4483 * data!P4483 / 100, data!N4483)</f>
        <v>0</v>
      </c>
      <c r="R4076" s="4">
        <f>-Q4076*K4076/1000</f>
        <v>0</v>
      </c>
      <c r="S4076" s="6" t="e">
        <f>-MIN(data!$B$5/(POWER(LN(I4076),2))*P4076/100, O4076)</f>
        <v>#NUM!</v>
      </c>
      <c r="T4076" s="6" t="e">
        <f>-S4076*L4076/100000</f>
        <v>#NUM!</v>
      </c>
      <c r="U4076" s="4">
        <f>N4076+Q4076</f>
        <v>31.5</v>
      </c>
      <c r="V4076" s="4" t="e">
        <f>P4076*I4076/100/R4076</f>
        <v>#DIV/0!</v>
      </c>
      <c r="W4076" s="4" t="e">
        <f>V4076*H4076</f>
        <v>#DIV/0!</v>
      </c>
      <c r="X4076" s="6" t="e">
        <f>O4076+S4076</f>
        <v>#NUM!</v>
      </c>
      <c r="Y4076" s="6" t="e">
        <f>P4076*I4076/100/T4076</f>
        <v>#NUM!</v>
      </c>
      <c r="Z4076" s="6" t="e">
        <f>Y4076*H4076</f>
        <v>#NUM!</v>
      </c>
      <c r="AB4076" s="1" t="e">
        <f t="shared" si="126"/>
        <v>#DIV/0!</v>
      </c>
      <c r="AC4076" s="1" t="e">
        <f t="shared" si="127"/>
        <v>#DIV/0!</v>
      </c>
    </row>
    <row r="4077" spans="4:29" x14ac:dyDescent="0.25">
      <c r="D4077" s="1">
        <v>1984</v>
      </c>
      <c r="E4077" s="1" t="s">
        <v>125</v>
      </c>
      <c r="F4077" s="2" t="s">
        <v>305</v>
      </c>
      <c r="G4077">
        <v>3</v>
      </c>
      <c r="H4077">
        <v>1012221</v>
      </c>
      <c r="I4077" s="1">
        <v>0</v>
      </c>
      <c r="J4077" s="1">
        <v>605</v>
      </c>
      <c r="K4077" s="1">
        <v>20648.46</v>
      </c>
      <c r="M4077" s="3"/>
      <c r="N4077">
        <v>29.3</v>
      </c>
      <c r="O4077"/>
      <c r="P4077" s="1">
        <f>IF($A$3="Percentage of government revenue per capita",$B$3,0) + IF($A$3="Absolute extra revenue",AB4077,0) + IF($A$3="Absolute revenue per capita",AC4077,0)</f>
        <v>0</v>
      </c>
      <c r="Q4077" s="5">
        <f>-MIN(data!$B$4 / data!I4484 * data!P4484 / 100, data!N4484)</f>
        <v>0</v>
      </c>
      <c r="R4077" s="4">
        <f>-Q4077*K4077/1000</f>
        <v>0</v>
      </c>
      <c r="S4077" s="6" t="e">
        <f>-MIN(data!$B$5/(POWER(LN(I4077),2))*P4077/100, O4077)</f>
        <v>#NUM!</v>
      </c>
      <c r="T4077" s="6" t="e">
        <f>-S4077*L4077/100000</f>
        <v>#NUM!</v>
      </c>
      <c r="U4077" s="4">
        <f>N4077+Q4077</f>
        <v>29.3</v>
      </c>
      <c r="V4077" s="4" t="e">
        <f>P4077*I4077/100/R4077</f>
        <v>#DIV/0!</v>
      </c>
      <c r="W4077" s="4" t="e">
        <f>V4077*H4077</f>
        <v>#DIV/0!</v>
      </c>
      <c r="X4077" s="6" t="e">
        <f>O4077+S4077</f>
        <v>#NUM!</v>
      </c>
      <c r="Y4077" s="6" t="e">
        <f>P4077*I4077/100/T4077</f>
        <v>#NUM!</v>
      </c>
      <c r="Z4077" s="6" t="e">
        <f>Y4077*H4077</f>
        <v>#NUM!</v>
      </c>
      <c r="AB4077" s="1" t="e">
        <f t="shared" si="126"/>
        <v>#DIV/0!</v>
      </c>
      <c r="AC4077" s="1" t="e">
        <f t="shared" si="127"/>
        <v>#DIV/0!</v>
      </c>
    </row>
    <row r="4078" spans="4:29" x14ac:dyDescent="0.25">
      <c r="D4078" s="1">
        <v>1985</v>
      </c>
      <c r="E4078" s="1" t="s">
        <v>125</v>
      </c>
      <c r="F4078" s="2" t="s">
        <v>305</v>
      </c>
      <c r="G4078">
        <v>3</v>
      </c>
      <c r="H4078">
        <v>1020528</v>
      </c>
      <c r="I4078" s="1">
        <v>0</v>
      </c>
      <c r="J4078" s="1">
        <v>583</v>
      </c>
      <c r="K4078" s="1">
        <v>20528.169999999998</v>
      </c>
      <c r="M4078" s="3"/>
      <c r="N4078">
        <v>28.4</v>
      </c>
      <c r="O4078"/>
      <c r="P4078" s="1">
        <f>IF($A$3="Percentage of government revenue per capita",$B$3,0) + IF($A$3="Absolute extra revenue",AB4078,0) + IF($A$3="Absolute revenue per capita",AC4078,0)</f>
        <v>0</v>
      </c>
      <c r="Q4078" s="5">
        <f>-MIN(data!$B$4 / data!I4485 * data!P4485 / 100, data!N4485)</f>
        <v>0</v>
      </c>
      <c r="R4078" s="4">
        <f>-Q4078*K4078/1000</f>
        <v>0</v>
      </c>
      <c r="S4078" s="6" t="e">
        <f>-MIN(data!$B$5/(POWER(LN(I4078),2))*P4078/100, O4078)</f>
        <v>#NUM!</v>
      </c>
      <c r="T4078" s="6" t="e">
        <f>-S4078*L4078/100000</f>
        <v>#NUM!</v>
      </c>
      <c r="U4078" s="4">
        <f>N4078+Q4078</f>
        <v>28.4</v>
      </c>
      <c r="V4078" s="4" t="e">
        <f>P4078*I4078/100/R4078</f>
        <v>#DIV/0!</v>
      </c>
      <c r="W4078" s="4" t="e">
        <f>V4078*H4078</f>
        <v>#DIV/0!</v>
      </c>
      <c r="X4078" s="6" t="e">
        <f>O4078+S4078</f>
        <v>#NUM!</v>
      </c>
      <c r="Y4078" s="6" t="e">
        <f>P4078*I4078/100/T4078</f>
        <v>#NUM!</v>
      </c>
      <c r="Z4078" s="6" t="e">
        <f>Y4078*H4078</f>
        <v>#NUM!</v>
      </c>
      <c r="AB4078" s="1" t="e">
        <f t="shared" si="126"/>
        <v>#DIV/0!</v>
      </c>
      <c r="AC4078" s="1" t="e">
        <f t="shared" si="127"/>
        <v>#DIV/0!</v>
      </c>
    </row>
    <row r="4079" spans="4:29" x14ac:dyDescent="0.25">
      <c r="D4079" s="1">
        <v>1986</v>
      </c>
      <c r="E4079" s="1" t="s">
        <v>125</v>
      </c>
      <c r="F4079" s="2" t="s">
        <v>305</v>
      </c>
      <c r="G4079">
        <v>3</v>
      </c>
      <c r="H4079">
        <v>1028360</v>
      </c>
      <c r="I4079" s="1">
        <v>0</v>
      </c>
      <c r="J4079" s="1">
        <v>593</v>
      </c>
      <c r="K4079" s="1">
        <v>20662.02</v>
      </c>
      <c r="M4079" s="3"/>
      <c r="N4079">
        <v>28.7</v>
      </c>
      <c r="O4079"/>
      <c r="P4079" s="1">
        <f>IF($A$3="Percentage of government revenue per capita",$B$3,0) + IF($A$3="Absolute extra revenue",AB4079,0) + IF($A$3="Absolute revenue per capita",AC4079,0)</f>
        <v>0</v>
      </c>
      <c r="Q4079" s="5">
        <f>-MIN(data!$B$4 / data!I4486 * data!P4486 / 100, data!N4486)</f>
        <v>0</v>
      </c>
      <c r="R4079" s="4">
        <f>-Q4079*K4079/1000</f>
        <v>0</v>
      </c>
      <c r="S4079" s="6" t="e">
        <f>-MIN(data!$B$5/(POWER(LN(I4079),2))*P4079/100, O4079)</f>
        <v>#NUM!</v>
      </c>
      <c r="T4079" s="6" t="e">
        <f>-S4079*L4079/100000</f>
        <v>#NUM!</v>
      </c>
      <c r="U4079" s="4">
        <f>N4079+Q4079</f>
        <v>28.7</v>
      </c>
      <c r="V4079" s="4" t="e">
        <f>P4079*I4079/100/R4079</f>
        <v>#DIV/0!</v>
      </c>
      <c r="W4079" s="4" t="e">
        <f>V4079*H4079</f>
        <v>#DIV/0!</v>
      </c>
      <c r="X4079" s="6" t="e">
        <f>O4079+S4079</f>
        <v>#NUM!</v>
      </c>
      <c r="Y4079" s="6" t="e">
        <f>P4079*I4079/100/T4079</f>
        <v>#NUM!</v>
      </c>
      <c r="Z4079" s="6" t="e">
        <f>Y4079*H4079</f>
        <v>#NUM!</v>
      </c>
      <c r="AB4079" s="1" t="e">
        <f t="shared" si="126"/>
        <v>#DIV/0!</v>
      </c>
      <c r="AC4079" s="1" t="e">
        <f t="shared" si="127"/>
        <v>#DIV/0!</v>
      </c>
    </row>
    <row r="4080" spans="4:29" x14ac:dyDescent="0.25">
      <c r="D4080" s="1">
        <v>1987</v>
      </c>
      <c r="E4080" s="1" t="s">
        <v>125</v>
      </c>
      <c r="F4080" s="2" t="s">
        <v>305</v>
      </c>
      <c r="G4080">
        <v>3</v>
      </c>
      <c r="H4080">
        <v>1036082</v>
      </c>
      <c r="I4080" s="1">
        <v>0</v>
      </c>
      <c r="J4080" s="1">
        <v>603</v>
      </c>
      <c r="K4080" s="1">
        <v>21010.45</v>
      </c>
      <c r="M4080" s="3"/>
      <c r="N4080">
        <v>28.7</v>
      </c>
      <c r="O4080"/>
      <c r="P4080" s="1">
        <f>IF($A$3="Percentage of government revenue per capita",$B$3,0) + IF($A$3="Absolute extra revenue",AB4080,0) + IF($A$3="Absolute revenue per capita",AC4080,0)</f>
        <v>0</v>
      </c>
      <c r="Q4080" s="5">
        <f>-MIN(data!$B$4 / data!I4487 * data!P4487 / 100, data!N4487)</f>
        <v>0</v>
      </c>
      <c r="R4080" s="4">
        <f>-Q4080*K4080/1000</f>
        <v>0</v>
      </c>
      <c r="S4080" s="6" t="e">
        <f>-MIN(data!$B$5/(POWER(LN(I4080),2))*P4080/100, O4080)</f>
        <v>#NUM!</v>
      </c>
      <c r="T4080" s="6" t="e">
        <f>-S4080*L4080/100000</f>
        <v>#NUM!</v>
      </c>
      <c r="U4080" s="4">
        <f>N4080+Q4080</f>
        <v>28.7</v>
      </c>
      <c r="V4080" s="4" t="e">
        <f>P4080*I4080/100/R4080</f>
        <v>#DIV/0!</v>
      </c>
      <c r="W4080" s="4" t="e">
        <f>V4080*H4080</f>
        <v>#DIV/0!</v>
      </c>
      <c r="X4080" s="6" t="e">
        <f>O4080+S4080</f>
        <v>#NUM!</v>
      </c>
      <c r="Y4080" s="6" t="e">
        <f>P4080*I4080/100/T4080</f>
        <v>#NUM!</v>
      </c>
      <c r="Z4080" s="6" t="e">
        <f>Y4080*H4080</f>
        <v>#NUM!</v>
      </c>
      <c r="AB4080" s="1" t="e">
        <f t="shared" si="126"/>
        <v>#DIV/0!</v>
      </c>
      <c r="AC4080" s="1" t="e">
        <f t="shared" si="127"/>
        <v>#DIV/0!</v>
      </c>
    </row>
    <row r="4081" spans="4:29" x14ac:dyDescent="0.25">
      <c r="D4081" s="1">
        <v>1988</v>
      </c>
      <c r="E4081" s="1" t="s">
        <v>125</v>
      </c>
      <c r="F4081" s="2" t="s">
        <v>305</v>
      </c>
      <c r="G4081">
        <v>3</v>
      </c>
      <c r="H4081">
        <v>1043239</v>
      </c>
      <c r="I4081" s="1">
        <v>0</v>
      </c>
      <c r="J4081" s="1">
        <v>584</v>
      </c>
      <c r="K4081" s="1">
        <v>21313.87</v>
      </c>
      <c r="M4081" s="3"/>
      <c r="N4081">
        <v>27.4</v>
      </c>
      <c r="O4081"/>
      <c r="P4081" s="1">
        <f>IF($A$3="Percentage of government revenue per capita",$B$3,0) + IF($A$3="Absolute extra revenue",AB4081,0) + IF($A$3="Absolute revenue per capita",AC4081,0)</f>
        <v>0</v>
      </c>
      <c r="Q4081" s="5">
        <f>-MIN(data!$B$4 / data!I4488 * data!P4488 / 100, data!N4488)</f>
        <v>0</v>
      </c>
      <c r="R4081" s="4">
        <f>-Q4081*K4081/1000</f>
        <v>0</v>
      </c>
      <c r="S4081" s="6" t="e">
        <f>-MIN(data!$B$5/(POWER(LN(I4081),2))*P4081/100, O4081)</f>
        <v>#NUM!</v>
      </c>
      <c r="T4081" s="6" t="e">
        <f>-S4081*L4081/100000</f>
        <v>#NUM!</v>
      </c>
      <c r="U4081" s="4">
        <f>N4081+Q4081</f>
        <v>27.4</v>
      </c>
      <c r="V4081" s="4" t="e">
        <f>P4081*I4081/100/R4081</f>
        <v>#DIV/0!</v>
      </c>
      <c r="W4081" s="4" t="e">
        <f>V4081*H4081</f>
        <v>#DIV/0!</v>
      </c>
      <c r="X4081" s="6" t="e">
        <f>O4081+S4081</f>
        <v>#NUM!</v>
      </c>
      <c r="Y4081" s="6" t="e">
        <f>P4081*I4081/100/T4081</f>
        <v>#NUM!</v>
      </c>
      <c r="Z4081" s="6" t="e">
        <f>Y4081*H4081</f>
        <v>#NUM!</v>
      </c>
      <c r="AB4081" s="1" t="e">
        <f t="shared" si="126"/>
        <v>#DIV/0!</v>
      </c>
      <c r="AC4081" s="1" t="e">
        <f t="shared" si="127"/>
        <v>#DIV/0!</v>
      </c>
    </row>
    <row r="4082" spans="4:29" x14ac:dyDescent="0.25">
      <c r="D4082" s="1">
        <v>1989</v>
      </c>
      <c r="E4082" s="1" t="s">
        <v>125</v>
      </c>
      <c r="F4082" s="2" t="s">
        <v>305</v>
      </c>
      <c r="G4082">
        <v>3</v>
      </c>
      <c r="H4082">
        <v>1051260</v>
      </c>
      <c r="I4082" s="1">
        <v>0</v>
      </c>
      <c r="J4082" s="1">
        <v>543</v>
      </c>
      <c r="K4082" s="1">
        <v>21720</v>
      </c>
      <c r="M4082" s="3"/>
      <c r="N4082">
        <v>25</v>
      </c>
      <c r="O4082"/>
      <c r="P4082" s="1">
        <f>IF($A$3="Percentage of government revenue per capita",$B$3,0) + IF($A$3="Absolute extra revenue",AB4082,0) + IF($A$3="Absolute revenue per capita",AC4082,0)</f>
        <v>0</v>
      </c>
      <c r="Q4082" s="5">
        <f>-MIN(data!$B$4 / data!I4489 * data!P4489 / 100, data!N4489)</f>
        <v>0</v>
      </c>
      <c r="R4082" s="4">
        <f>-Q4082*K4082/1000</f>
        <v>0</v>
      </c>
      <c r="S4082" s="6" t="e">
        <f>-MIN(data!$B$5/(POWER(LN(I4082),2))*P4082/100, O4082)</f>
        <v>#NUM!</v>
      </c>
      <c r="T4082" s="6" t="e">
        <f>-S4082*L4082/100000</f>
        <v>#NUM!</v>
      </c>
      <c r="U4082" s="4">
        <f>N4082+Q4082</f>
        <v>25</v>
      </c>
      <c r="V4082" s="4" t="e">
        <f>P4082*I4082/100/R4082</f>
        <v>#DIV/0!</v>
      </c>
      <c r="W4082" s="4" t="e">
        <f>V4082*H4082</f>
        <v>#DIV/0!</v>
      </c>
      <c r="X4082" s="6" t="e">
        <f>O4082+S4082</f>
        <v>#NUM!</v>
      </c>
      <c r="Y4082" s="6" t="e">
        <f>P4082*I4082/100/T4082</f>
        <v>#NUM!</v>
      </c>
      <c r="Z4082" s="6" t="e">
        <f>Y4082*H4082</f>
        <v>#NUM!</v>
      </c>
      <c r="AB4082" s="1" t="e">
        <f t="shared" si="126"/>
        <v>#DIV/0!</v>
      </c>
      <c r="AC4082" s="1" t="e">
        <f t="shared" si="127"/>
        <v>#DIV/0!</v>
      </c>
    </row>
    <row r="4083" spans="4:29" x14ac:dyDescent="0.25">
      <c r="D4083" s="1">
        <v>1990</v>
      </c>
      <c r="E4083" s="1" t="s">
        <v>125</v>
      </c>
      <c r="F4083" s="2" t="s">
        <v>305</v>
      </c>
      <c r="G4083">
        <v>3</v>
      </c>
      <c r="H4083">
        <v>1058775</v>
      </c>
      <c r="I4083" s="1">
        <v>812.41250000000002</v>
      </c>
      <c r="J4083" s="1">
        <v>504</v>
      </c>
      <c r="K4083" s="1">
        <v>21913.040000000001</v>
      </c>
      <c r="L4083" s="1">
        <v>20987.65</v>
      </c>
      <c r="M4083" s="3">
        <v>18</v>
      </c>
      <c r="N4083">
        <v>23</v>
      </c>
      <c r="O4083">
        <v>81</v>
      </c>
      <c r="P4083" s="1">
        <f>IF($A$3="Percentage of government revenue per capita",$B$3,0) + IF($A$3="Absolute extra revenue",AB4083,0) + IF($A$3="Absolute revenue per capita",AC4083,0)</f>
        <v>0</v>
      </c>
      <c r="Q4083" s="5">
        <f>-MIN(data!$B$4 / data!I4490 * data!P4490 / 100, data!N4490)</f>
        <v>0</v>
      </c>
      <c r="R4083" s="4">
        <f>-Q4083*K4083/1000</f>
        <v>0</v>
      </c>
      <c r="S4083" s="6">
        <f>-MIN(data!$B$5/(POWER(LN(I4083),2))*P4083/100, O4083)</f>
        <v>0</v>
      </c>
      <c r="T4083" s="6">
        <f>-S4083*L4083/100000</f>
        <v>0</v>
      </c>
      <c r="U4083" s="4">
        <f>N4083+Q4083</f>
        <v>23</v>
      </c>
      <c r="V4083" s="4" t="e">
        <f>P4083*I4083/100/R4083</f>
        <v>#DIV/0!</v>
      </c>
      <c r="W4083" s="4" t="e">
        <f>V4083*H4083</f>
        <v>#DIV/0!</v>
      </c>
      <c r="X4083" s="6">
        <f>O4083+S4083</f>
        <v>81</v>
      </c>
      <c r="Y4083" s="6" t="e">
        <f>P4083*I4083/100/T4083</f>
        <v>#DIV/0!</v>
      </c>
      <c r="Z4083" s="6" t="e">
        <f>Y4083*H4083</f>
        <v>#DIV/0!</v>
      </c>
      <c r="AB4083" s="1">
        <f t="shared" si="126"/>
        <v>0</v>
      </c>
      <c r="AC4083" s="1">
        <f t="shared" si="127"/>
        <v>0</v>
      </c>
    </row>
    <row r="4084" spans="4:29" x14ac:dyDescent="0.25">
      <c r="D4084" s="1">
        <v>1991</v>
      </c>
      <c r="E4084" s="1" t="s">
        <v>125</v>
      </c>
      <c r="F4084" s="2" t="s">
        <v>305</v>
      </c>
      <c r="G4084">
        <v>3</v>
      </c>
      <c r="H4084">
        <v>1070266</v>
      </c>
      <c r="I4084" s="1">
        <v>827.15039999999999</v>
      </c>
      <c r="J4084" s="1">
        <v>481</v>
      </c>
      <c r="K4084" s="1">
        <v>22165.9</v>
      </c>
      <c r="L4084" s="1">
        <v>23684.21</v>
      </c>
      <c r="M4084" s="3">
        <v>17</v>
      </c>
      <c r="N4084">
        <v>21.7</v>
      </c>
      <c r="O4084">
        <v>76</v>
      </c>
      <c r="P4084" s="1">
        <f>IF($A$3="Percentage of government revenue per capita",$B$3,0) + IF($A$3="Absolute extra revenue",AB4084,0) + IF($A$3="Absolute revenue per capita",AC4084,0)</f>
        <v>0</v>
      </c>
      <c r="Q4084" s="5">
        <f>-MIN(data!$B$4 / data!I4491 * data!P4491 / 100, data!N4491)</f>
        <v>0</v>
      </c>
      <c r="R4084" s="4">
        <f>-Q4084*K4084/1000</f>
        <v>0</v>
      </c>
      <c r="S4084" s="6">
        <f>-MIN(data!$B$5/(POWER(LN(I4084),2))*P4084/100, O4084)</f>
        <v>0</v>
      </c>
      <c r="T4084" s="6">
        <f>-S4084*L4084/100000</f>
        <v>0</v>
      </c>
      <c r="U4084" s="4">
        <f>N4084+Q4084</f>
        <v>21.7</v>
      </c>
      <c r="V4084" s="4" t="e">
        <f>P4084*I4084/100/R4084</f>
        <v>#DIV/0!</v>
      </c>
      <c r="W4084" s="4" t="e">
        <f>V4084*H4084</f>
        <v>#DIV/0!</v>
      </c>
      <c r="X4084" s="6">
        <f>O4084+S4084</f>
        <v>76</v>
      </c>
      <c r="Y4084" s="6" t="e">
        <f>P4084*I4084/100/T4084</f>
        <v>#DIV/0!</v>
      </c>
      <c r="Z4084" s="6" t="e">
        <f>Y4084*H4084</f>
        <v>#DIV/0!</v>
      </c>
      <c r="AB4084" s="1">
        <f t="shared" si="126"/>
        <v>0</v>
      </c>
      <c r="AC4084" s="1">
        <f t="shared" si="127"/>
        <v>0</v>
      </c>
    </row>
    <row r="4085" spans="4:29" x14ac:dyDescent="0.25">
      <c r="D4085" s="1">
        <v>1992</v>
      </c>
      <c r="E4085" s="1" t="s">
        <v>125</v>
      </c>
      <c r="F4085" s="2" t="s">
        <v>305</v>
      </c>
      <c r="G4085">
        <v>3</v>
      </c>
      <c r="H4085">
        <v>1084441</v>
      </c>
      <c r="I4085" s="1">
        <v>857.51949999999999</v>
      </c>
      <c r="J4085" s="1">
        <v>470</v>
      </c>
      <c r="K4085" s="1">
        <v>22169.81</v>
      </c>
      <c r="L4085" s="1">
        <v>19512.2</v>
      </c>
      <c r="M4085" s="3">
        <v>18</v>
      </c>
      <c r="N4085">
        <v>21.2</v>
      </c>
      <c r="O4085">
        <v>82</v>
      </c>
      <c r="P4085" s="1">
        <f>IF($A$3="Percentage of government revenue per capita",$B$3,0) + IF($A$3="Absolute extra revenue",AB4085,0) + IF($A$3="Absolute revenue per capita",AC4085,0)</f>
        <v>0</v>
      </c>
      <c r="Q4085" s="5">
        <f>-MIN(data!$B$4 / data!I4492 * data!P4492 / 100, data!N4492)</f>
        <v>0</v>
      </c>
      <c r="R4085" s="4">
        <f>-Q4085*K4085/1000</f>
        <v>0</v>
      </c>
      <c r="S4085" s="6">
        <f>-MIN(data!$B$5/(POWER(LN(I4085),2))*P4085/100, O4085)</f>
        <v>0</v>
      </c>
      <c r="T4085" s="6">
        <f>-S4085*L4085/100000</f>
        <v>0</v>
      </c>
      <c r="U4085" s="4">
        <f>N4085+Q4085</f>
        <v>21.2</v>
      </c>
      <c r="V4085" s="4" t="e">
        <f>P4085*I4085/100/R4085</f>
        <v>#DIV/0!</v>
      </c>
      <c r="W4085" s="4" t="e">
        <f>V4085*H4085</f>
        <v>#DIV/0!</v>
      </c>
      <c r="X4085" s="6">
        <f>O4085+S4085</f>
        <v>82</v>
      </c>
      <c r="Y4085" s="6" t="e">
        <f>P4085*I4085/100/T4085</f>
        <v>#DIV/0!</v>
      </c>
      <c r="Z4085" s="6" t="e">
        <f>Y4085*H4085</f>
        <v>#DIV/0!</v>
      </c>
      <c r="AB4085" s="1">
        <f t="shared" si="126"/>
        <v>0</v>
      </c>
      <c r="AC4085" s="1">
        <f t="shared" si="127"/>
        <v>0</v>
      </c>
    </row>
    <row r="4086" spans="4:29" x14ac:dyDescent="0.25">
      <c r="D4086" s="1">
        <v>1993</v>
      </c>
      <c r="E4086" s="1" t="s">
        <v>125</v>
      </c>
      <c r="F4086" s="2" t="s">
        <v>305</v>
      </c>
      <c r="G4086">
        <v>3</v>
      </c>
      <c r="H4086">
        <v>1097374</v>
      </c>
      <c r="I4086" s="1">
        <v>816.23680000000002</v>
      </c>
      <c r="J4086" s="1">
        <v>470</v>
      </c>
      <c r="K4086" s="1">
        <v>22169.81</v>
      </c>
      <c r="L4086" s="1">
        <v>20270.27</v>
      </c>
      <c r="M4086" s="3">
        <v>16</v>
      </c>
      <c r="N4086">
        <v>21.2</v>
      </c>
      <c r="O4086">
        <v>74</v>
      </c>
      <c r="P4086" s="1">
        <f>IF($A$3="Percentage of government revenue per capita",$B$3,0) + IF($A$3="Absolute extra revenue",AB4086,0) + IF($A$3="Absolute revenue per capita",AC4086,0)</f>
        <v>0</v>
      </c>
      <c r="Q4086" s="5">
        <f>-MIN(data!$B$4 / data!I4493 * data!P4493 / 100, data!N4493)</f>
        <v>0</v>
      </c>
      <c r="R4086" s="4">
        <f>-Q4086*K4086/1000</f>
        <v>0</v>
      </c>
      <c r="S4086" s="6">
        <f>-MIN(data!$B$5/(POWER(LN(I4086),2))*P4086/100, O4086)</f>
        <v>0</v>
      </c>
      <c r="T4086" s="6">
        <f>-S4086*L4086/100000</f>
        <v>0</v>
      </c>
      <c r="U4086" s="4">
        <f>N4086+Q4086</f>
        <v>21.2</v>
      </c>
      <c r="V4086" s="4" t="e">
        <f>P4086*I4086/100/R4086</f>
        <v>#DIV/0!</v>
      </c>
      <c r="W4086" s="4" t="e">
        <f>V4086*H4086</f>
        <v>#DIV/0!</v>
      </c>
      <c r="X4086" s="6">
        <f>O4086+S4086</f>
        <v>74</v>
      </c>
      <c r="Y4086" s="6" t="e">
        <f>P4086*I4086/100/T4086</f>
        <v>#DIV/0!</v>
      </c>
      <c r="Z4086" s="6" t="e">
        <f>Y4086*H4086</f>
        <v>#DIV/0!</v>
      </c>
      <c r="AB4086" s="1">
        <f t="shared" si="126"/>
        <v>0</v>
      </c>
      <c r="AC4086" s="1">
        <f t="shared" si="127"/>
        <v>0</v>
      </c>
    </row>
    <row r="4087" spans="4:29" x14ac:dyDescent="0.25">
      <c r="D4087" s="1">
        <v>1994</v>
      </c>
      <c r="E4087" s="1" t="s">
        <v>125</v>
      </c>
      <c r="F4087" s="2" t="s">
        <v>305</v>
      </c>
      <c r="G4087">
        <v>3</v>
      </c>
      <c r="H4087">
        <v>1112846</v>
      </c>
      <c r="I4087" s="1">
        <v>843.02750000000003</v>
      </c>
      <c r="J4087" s="1">
        <v>476</v>
      </c>
      <c r="K4087" s="1">
        <v>22037.040000000001</v>
      </c>
      <c r="L4087" s="1">
        <v>19117.650000000001</v>
      </c>
      <c r="M4087" s="3">
        <v>15</v>
      </c>
      <c r="N4087">
        <v>21.6</v>
      </c>
      <c r="O4087">
        <v>68</v>
      </c>
      <c r="P4087" s="1">
        <f>IF($A$3="Percentage of government revenue per capita",$B$3,0) + IF($A$3="Absolute extra revenue",AB4087,0) + IF($A$3="Absolute revenue per capita",AC4087,0)</f>
        <v>0</v>
      </c>
      <c r="Q4087" s="5">
        <f>-MIN(data!$B$4 / data!I4494 * data!P4494 / 100, data!N4494)</f>
        <v>0</v>
      </c>
      <c r="R4087" s="4">
        <f>-Q4087*K4087/1000</f>
        <v>0</v>
      </c>
      <c r="S4087" s="6">
        <f>-MIN(data!$B$5/(POWER(LN(I4087),2))*P4087/100, O4087)</f>
        <v>0</v>
      </c>
      <c r="T4087" s="6">
        <f>-S4087*L4087/100000</f>
        <v>0</v>
      </c>
      <c r="U4087" s="4">
        <f>N4087+Q4087</f>
        <v>21.6</v>
      </c>
      <c r="V4087" s="4" t="e">
        <f>P4087*I4087/100/R4087</f>
        <v>#DIV/0!</v>
      </c>
      <c r="W4087" s="4" t="e">
        <f>V4087*H4087</f>
        <v>#DIV/0!</v>
      </c>
      <c r="X4087" s="6">
        <f>O4087+S4087</f>
        <v>68</v>
      </c>
      <c r="Y4087" s="6" t="e">
        <f>P4087*I4087/100/T4087</f>
        <v>#DIV/0!</v>
      </c>
      <c r="Z4087" s="6" t="e">
        <f>Y4087*H4087</f>
        <v>#DIV/0!</v>
      </c>
      <c r="AB4087" s="1">
        <f t="shared" si="126"/>
        <v>0</v>
      </c>
      <c r="AC4087" s="1">
        <f t="shared" si="127"/>
        <v>0</v>
      </c>
    </row>
    <row r="4088" spans="4:29" x14ac:dyDescent="0.25">
      <c r="D4088" s="1">
        <v>1995</v>
      </c>
      <c r="E4088" s="1" t="s">
        <v>125</v>
      </c>
      <c r="F4088" s="2" t="s">
        <v>305</v>
      </c>
      <c r="G4088">
        <v>3</v>
      </c>
      <c r="H4088">
        <v>1122457</v>
      </c>
      <c r="I4088" s="1">
        <v>789.63070000000005</v>
      </c>
      <c r="J4088" s="1">
        <v>484</v>
      </c>
      <c r="K4088" s="1">
        <v>21801.8</v>
      </c>
      <c r="L4088" s="1">
        <v>18333.330000000002</v>
      </c>
      <c r="M4088" s="3">
        <v>13</v>
      </c>
      <c r="N4088">
        <v>22.2</v>
      </c>
      <c r="O4088">
        <v>60</v>
      </c>
      <c r="P4088" s="1">
        <f>IF($A$3="Percentage of government revenue per capita",$B$3,0) + IF($A$3="Absolute extra revenue",AB4088,0) + IF($A$3="Absolute revenue per capita",AC4088,0)</f>
        <v>0</v>
      </c>
      <c r="Q4088" s="5">
        <f>-MIN(data!$B$4 / data!I4495 * data!P4495 / 100, data!N4495)</f>
        <v>0</v>
      </c>
      <c r="R4088" s="4">
        <f>-Q4088*K4088/1000</f>
        <v>0</v>
      </c>
      <c r="S4088" s="6">
        <f>-MIN(data!$B$5/(POWER(LN(I4088),2))*P4088/100, O4088)</f>
        <v>0</v>
      </c>
      <c r="T4088" s="6">
        <f>-S4088*L4088/100000</f>
        <v>0</v>
      </c>
      <c r="U4088" s="4">
        <f>N4088+Q4088</f>
        <v>22.2</v>
      </c>
      <c r="V4088" s="4" t="e">
        <f>P4088*I4088/100/R4088</f>
        <v>#DIV/0!</v>
      </c>
      <c r="W4088" s="4" t="e">
        <f>V4088*H4088</f>
        <v>#DIV/0!</v>
      </c>
      <c r="X4088" s="6">
        <f>O4088+S4088</f>
        <v>60</v>
      </c>
      <c r="Y4088" s="6" t="e">
        <f>P4088*I4088/100/T4088</f>
        <v>#DIV/0!</v>
      </c>
      <c r="Z4088" s="6" t="e">
        <f>Y4088*H4088</f>
        <v>#DIV/0!</v>
      </c>
      <c r="AB4088" s="1">
        <f t="shared" si="126"/>
        <v>0</v>
      </c>
      <c r="AC4088" s="1">
        <f t="shared" si="127"/>
        <v>0</v>
      </c>
    </row>
    <row r="4089" spans="4:29" x14ac:dyDescent="0.25">
      <c r="D4089" s="1">
        <v>1996</v>
      </c>
      <c r="E4089" s="1" t="s">
        <v>125</v>
      </c>
      <c r="F4089" s="2" t="s">
        <v>305</v>
      </c>
      <c r="G4089">
        <v>3</v>
      </c>
      <c r="H4089">
        <v>1133996</v>
      </c>
      <c r="I4089" s="1">
        <v>757.64840000000004</v>
      </c>
      <c r="J4089" s="1">
        <v>488</v>
      </c>
      <c r="K4089" s="1">
        <v>21497.8</v>
      </c>
      <c r="L4089" s="1">
        <v>22000</v>
      </c>
      <c r="M4089" s="3">
        <v>11</v>
      </c>
      <c r="N4089">
        <v>22.7</v>
      </c>
      <c r="O4089">
        <v>50</v>
      </c>
      <c r="P4089" s="1">
        <f>IF($A$3="Percentage of government revenue per capita",$B$3,0) + IF($A$3="Absolute extra revenue",AB4089,0) + IF($A$3="Absolute revenue per capita",AC4089,0)</f>
        <v>0</v>
      </c>
      <c r="Q4089" s="5">
        <f>-MIN(data!$B$4 / data!I4496 * data!P4496 / 100, data!N4496)</f>
        <v>0</v>
      </c>
      <c r="R4089" s="4">
        <f>-Q4089*K4089/1000</f>
        <v>0</v>
      </c>
      <c r="S4089" s="6">
        <f>-MIN(data!$B$5/(POWER(LN(I4089),2))*P4089/100, O4089)</f>
        <v>0</v>
      </c>
      <c r="T4089" s="6">
        <f>-S4089*L4089/100000</f>
        <v>0</v>
      </c>
      <c r="U4089" s="4">
        <f>N4089+Q4089</f>
        <v>22.7</v>
      </c>
      <c r="V4089" s="4" t="e">
        <f>P4089*I4089/100/R4089</f>
        <v>#DIV/0!</v>
      </c>
      <c r="W4089" s="4" t="e">
        <f>V4089*H4089</f>
        <v>#DIV/0!</v>
      </c>
      <c r="X4089" s="6">
        <f>O4089+S4089</f>
        <v>50</v>
      </c>
      <c r="Y4089" s="6" t="e">
        <f>P4089*I4089/100/T4089</f>
        <v>#DIV/0!</v>
      </c>
      <c r="Z4089" s="6" t="e">
        <f>Y4089*H4089</f>
        <v>#DIV/0!</v>
      </c>
      <c r="AB4089" s="1">
        <f t="shared" si="126"/>
        <v>0</v>
      </c>
      <c r="AC4089" s="1">
        <f t="shared" si="127"/>
        <v>0</v>
      </c>
    </row>
    <row r="4090" spans="4:29" x14ac:dyDescent="0.25">
      <c r="D4090" s="1">
        <v>1997</v>
      </c>
      <c r="E4090" s="1" t="s">
        <v>125</v>
      </c>
      <c r="F4090" s="2" t="s">
        <v>305</v>
      </c>
      <c r="G4090">
        <v>3</v>
      </c>
      <c r="H4090">
        <v>1148284</v>
      </c>
      <c r="I4090" s="1">
        <v>934.91489999999999</v>
      </c>
      <c r="J4090" s="1">
        <v>480</v>
      </c>
      <c r="K4090" s="1">
        <v>21238.94</v>
      </c>
      <c r="L4090" s="1">
        <v>19230.77</v>
      </c>
      <c r="M4090" s="3">
        <v>11</v>
      </c>
      <c r="N4090">
        <v>22.6</v>
      </c>
      <c r="O4090">
        <v>52</v>
      </c>
      <c r="P4090" s="1">
        <f>IF($A$3="Percentage of government revenue per capita",$B$3,0) + IF($A$3="Absolute extra revenue",AB4090,0) + IF($A$3="Absolute revenue per capita",AC4090,0)</f>
        <v>0</v>
      </c>
      <c r="Q4090" s="5">
        <f>-MIN(data!$B$4 / data!I4497 * data!P4497 / 100, data!N4497)</f>
        <v>0</v>
      </c>
      <c r="R4090" s="4">
        <f>-Q4090*K4090/1000</f>
        <v>0</v>
      </c>
      <c r="S4090" s="6">
        <f>-MIN(data!$B$5/(POWER(LN(I4090),2))*P4090/100, O4090)</f>
        <v>0</v>
      </c>
      <c r="T4090" s="6">
        <f>-S4090*L4090/100000</f>
        <v>0</v>
      </c>
      <c r="U4090" s="4">
        <f>N4090+Q4090</f>
        <v>22.6</v>
      </c>
      <c r="V4090" s="4" t="e">
        <f>P4090*I4090/100/R4090</f>
        <v>#DIV/0!</v>
      </c>
      <c r="W4090" s="4" t="e">
        <f>V4090*H4090</f>
        <v>#DIV/0!</v>
      </c>
      <c r="X4090" s="6">
        <f>O4090+S4090</f>
        <v>52</v>
      </c>
      <c r="Y4090" s="6" t="e">
        <f>P4090*I4090/100/T4090</f>
        <v>#DIV/0!</v>
      </c>
      <c r="Z4090" s="6" t="e">
        <f>Y4090*H4090</f>
        <v>#DIV/0!</v>
      </c>
      <c r="AB4090" s="1">
        <f t="shared" si="126"/>
        <v>0</v>
      </c>
      <c r="AC4090" s="1">
        <f t="shared" si="127"/>
        <v>0</v>
      </c>
    </row>
    <row r="4091" spans="4:29" x14ac:dyDescent="0.25">
      <c r="D4091" s="1">
        <v>1998</v>
      </c>
      <c r="E4091" s="1" t="s">
        <v>125</v>
      </c>
      <c r="F4091" s="2" t="s">
        <v>305</v>
      </c>
      <c r="G4091">
        <v>3</v>
      </c>
      <c r="H4091">
        <v>1160421</v>
      </c>
      <c r="I4091" s="1">
        <v>950.53009999999995</v>
      </c>
      <c r="J4091" s="1">
        <v>453</v>
      </c>
      <c r="K4091" s="1">
        <v>20875.580000000002</v>
      </c>
      <c r="L4091" s="1">
        <v>18750</v>
      </c>
      <c r="M4091" s="3">
        <v>10</v>
      </c>
      <c r="N4091">
        <v>21.7</v>
      </c>
      <c r="O4091">
        <v>48</v>
      </c>
      <c r="P4091" s="1">
        <f>IF($A$3="Percentage of government revenue per capita",$B$3,0) + IF($A$3="Absolute extra revenue",AB4091,0) + IF($A$3="Absolute revenue per capita",AC4091,0)</f>
        <v>0</v>
      </c>
      <c r="Q4091" s="5">
        <f>-MIN(data!$B$4 / data!I4498 * data!P4498 / 100, data!N4498)</f>
        <v>0</v>
      </c>
      <c r="R4091" s="4">
        <f>-Q4091*K4091/1000</f>
        <v>0</v>
      </c>
      <c r="S4091" s="6">
        <f>-MIN(data!$B$5/(POWER(LN(I4091),2))*P4091/100, O4091)</f>
        <v>0</v>
      </c>
      <c r="T4091" s="6">
        <f>-S4091*L4091/100000</f>
        <v>0</v>
      </c>
      <c r="U4091" s="4">
        <f>N4091+Q4091</f>
        <v>21.7</v>
      </c>
      <c r="V4091" s="4" t="e">
        <f>P4091*I4091/100/R4091</f>
        <v>#DIV/0!</v>
      </c>
      <c r="W4091" s="4" t="e">
        <f>V4091*H4091</f>
        <v>#DIV/0!</v>
      </c>
      <c r="X4091" s="6">
        <f>O4091+S4091</f>
        <v>48</v>
      </c>
      <c r="Y4091" s="6" t="e">
        <f>P4091*I4091/100/T4091</f>
        <v>#DIV/0!</v>
      </c>
      <c r="Z4091" s="6" t="e">
        <f>Y4091*H4091</f>
        <v>#DIV/0!</v>
      </c>
      <c r="AB4091" s="1">
        <f t="shared" si="126"/>
        <v>0</v>
      </c>
      <c r="AC4091" s="1">
        <f t="shared" si="127"/>
        <v>0</v>
      </c>
    </row>
    <row r="4092" spans="4:29" x14ac:dyDescent="0.25">
      <c r="D4092" s="1">
        <v>1999</v>
      </c>
      <c r="E4092" s="1" t="s">
        <v>125</v>
      </c>
      <c r="F4092" s="2" t="s">
        <v>305</v>
      </c>
      <c r="G4092">
        <v>3</v>
      </c>
      <c r="H4092">
        <v>1175267</v>
      </c>
      <c r="I4092" s="1">
        <v>983.64089999999999</v>
      </c>
      <c r="J4092" s="1">
        <v>416</v>
      </c>
      <c r="K4092" s="1">
        <v>20594.060000000001</v>
      </c>
      <c r="L4092" s="1">
        <v>18604.650000000001</v>
      </c>
      <c r="M4092" s="3">
        <v>9</v>
      </c>
      <c r="N4092">
        <v>20.2</v>
      </c>
      <c r="O4092">
        <v>43</v>
      </c>
      <c r="P4092" s="1">
        <f>IF($A$3="Percentage of government revenue per capita",$B$3,0) + IF($A$3="Absolute extra revenue",AB4092,0) + IF($A$3="Absolute revenue per capita",AC4092,0)</f>
        <v>0</v>
      </c>
      <c r="Q4092" s="5">
        <f>-MIN(data!$B$4 / data!I4499 * data!P4499 / 100, data!N4499)</f>
        <v>0</v>
      </c>
      <c r="R4092" s="4">
        <f>-Q4092*K4092/1000</f>
        <v>0</v>
      </c>
      <c r="S4092" s="6">
        <f>-MIN(data!$B$5/(POWER(LN(I4092),2))*P4092/100, O4092)</f>
        <v>0</v>
      </c>
      <c r="T4092" s="6">
        <f>-S4092*L4092/100000</f>
        <v>0</v>
      </c>
      <c r="U4092" s="4">
        <f>N4092+Q4092</f>
        <v>20.2</v>
      </c>
      <c r="V4092" s="4" t="e">
        <f>P4092*I4092/100/R4092</f>
        <v>#DIV/0!</v>
      </c>
      <c r="W4092" s="4" t="e">
        <f>V4092*H4092</f>
        <v>#DIV/0!</v>
      </c>
      <c r="X4092" s="6">
        <f>O4092+S4092</f>
        <v>43</v>
      </c>
      <c r="Y4092" s="6" t="e">
        <f>P4092*I4092/100/T4092</f>
        <v>#DIV/0!</v>
      </c>
      <c r="Z4092" s="6" t="e">
        <f>Y4092*H4092</f>
        <v>#DIV/0!</v>
      </c>
      <c r="AB4092" s="1">
        <f t="shared" si="126"/>
        <v>0</v>
      </c>
      <c r="AC4092" s="1">
        <f t="shared" si="127"/>
        <v>0</v>
      </c>
    </row>
    <row r="4093" spans="4:29" x14ac:dyDescent="0.25">
      <c r="D4093" s="1">
        <v>2000</v>
      </c>
      <c r="E4093" s="1" t="s">
        <v>125</v>
      </c>
      <c r="F4093" s="2" t="s">
        <v>305</v>
      </c>
      <c r="G4093">
        <v>3</v>
      </c>
      <c r="H4093">
        <v>1186873</v>
      </c>
      <c r="I4093" s="1">
        <v>1052.787</v>
      </c>
      <c r="J4093" s="1">
        <v>376</v>
      </c>
      <c r="K4093" s="1">
        <v>20324.32</v>
      </c>
      <c r="L4093" s="1">
        <v>17500</v>
      </c>
      <c r="M4093" s="3">
        <v>8</v>
      </c>
      <c r="N4093">
        <v>18.5</v>
      </c>
      <c r="O4093">
        <v>40</v>
      </c>
      <c r="P4093" s="1">
        <f>IF($A$3="Percentage of government revenue per capita",$B$3,0) + IF($A$3="Absolute extra revenue",AB4093,0) + IF($A$3="Absolute revenue per capita",AC4093,0)</f>
        <v>0</v>
      </c>
      <c r="Q4093" s="5">
        <f>-MIN(data!$B$4 / data!I4500 * data!P4500 / 100, data!N4500)</f>
        <v>0</v>
      </c>
      <c r="R4093" s="4">
        <f>-Q4093*K4093/1000</f>
        <v>0</v>
      </c>
      <c r="S4093" s="6">
        <f>-MIN(data!$B$5/(POWER(LN(I4093),2))*P4093/100, O4093)</f>
        <v>0</v>
      </c>
      <c r="T4093" s="6">
        <f>-S4093*L4093/100000</f>
        <v>0</v>
      </c>
      <c r="U4093" s="4">
        <f>N4093+Q4093</f>
        <v>18.5</v>
      </c>
      <c r="V4093" s="4" t="e">
        <f>P4093*I4093/100/R4093</f>
        <v>#DIV/0!</v>
      </c>
      <c r="W4093" s="4" t="e">
        <f>V4093*H4093</f>
        <v>#DIV/0!</v>
      </c>
      <c r="X4093" s="6">
        <f>O4093+S4093</f>
        <v>40</v>
      </c>
      <c r="Y4093" s="6" t="e">
        <f>P4093*I4093/100/T4093</f>
        <v>#DIV/0!</v>
      </c>
      <c r="Z4093" s="6" t="e">
        <f>Y4093*H4093</f>
        <v>#DIV/0!</v>
      </c>
      <c r="AB4093" s="1">
        <f t="shared" si="126"/>
        <v>0</v>
      </c>
      <c r="AC4093" s="1">
        <f t="shared" si="127"/>
        <v>0</v>
      </c>
    </row>
    <row r="4094" spans="4:29" x14ac:dyDescent="0.25">
      <c r="D4094" s="1">
        <v>2001</v>
      </c>
      <c r="E4094" s="1" t="s">
        <v>125</v>
      </c>
      <c r="F4094" s="2" t="s">
        <v>305</v>
      </c>
      <c r="G4094">
        <v>3</v>
      </c>
      <c r="H4094">
        <v>1196287</v>
      </c>
      <c r="I4094" s="1">
        <v>969.13959999999997</v>
      </c>
      <c r="J4094" s="1">
        <v>341</v>
      </c>
      <c r="K4094" s="1">
        <v>19941.52</v>
      </c>
      <c r="L4094" s="1">
        <v>19444.439999999999</v>
      </c>
      <c r="M4094" s="3">
        <v>7</v>
      </c>
      <c r="N4094">
        <v>17.100000000000001</v>
      </c>
      <c r="O4094">
        <v>36</v>
      </c>
      <c r="P4094" s="1">
        <f>IF($A$3="Percentage of government revenue per capita",$B$3,0) + IF($A$3="Absolute extra revenue",AB4094,0) + IF($A$3="Absolute revenue per capita",AC4094,0)</f>
        <v>0</v>
      </c>
      <c r="Q4094" s="5">
        <f>-MIN(data!$B$4 / data!I4501 * data!P4501 / 100, data!N4501)</f>
        <v>0</v>
      </c>
      <c r="R4094" s="4">
        <f>-Q4094*K4094/1000</f>
        <v>0</v>
      </c>
      <c r="S4094" s="6">
        <f>-MIN(data!$B$5/(POWER(LN(I4094),2))*P4094/100, O4094)</f>
        <v>0</v>
      </c>
      <c r="T4094" s="6">
        <f>-S4094*L4094/100000</f>
        <v>0</v>
      </c>
      <c r="U4094" s="4">
        <f>N4094+Q4094</f>
        <v>17.100000000000001</v>
      </c>
      <c r="V4094" s="4" t="e">
        <f>P4094*I4094/100/R4094</f>
        <v>#DIV/0!</v>
      </c>
      <c r="W4094" s="4" t="e">
        <f>V4094*H4094</f>
        <v>#DIV/0!</v>
      </c>
      <c r="X4094" s="6">
        <f>O4094+S4094</f>
        <v>36</v>
      </c>
      <c r="Y4094" s="6" t="e">
        <f>P4094*I4094/100/T4094</f>
        <v>#DIV/0!</v>
      </c>
      <c r="Z4094" s="6" t="e">
        <f>Y4094*H4094</f>
        <v>#DIV/0!</v>
      </c>
      <c r="AB4094" s="1">
        <f t="shared" si="126"/>
        <v>0</v>
      </c>
      <c r="AC4094" s="1">
        <f t="shared" si="127"/>
        <v>0</v>
      </c>
    </row>
    <row r="4095" spans="4:29" x14ac:dyDescent="0.25">
      <c r="D4095" s="1">
        <v>2002</v>
      </c>
      <c r="E4095" s="1" t="s">
        <v>125</v>
      </c>
      <c r="F4095" s="2" t="s">
        <v>305</v>
      </c>
      <c r="G4095">
        <v>3</v>
      </c>
      <c r="H4095">
        <v>1204621</v>
      </c>
      <c r="I4095" s="1">
        <v>1001.4160000000001</v>
      </c>
      <c r="J4095" s="1">
        <v>316</v>
      </c>
      <c r="K4095" s="1">
        <v>19627.330000000002</v>
      </c>
      <c r="L4095" s="1">
        <v>20000</v>
      </c>
      <c r="M4095" s="3">
        <v>7</v>
      </c>
      <c r="N4095">
        <v>16.100000000000001</v>
      </c>
      <c r="O4095">
        <v>35</v>
      </c>
      <c r="P4095" s="1">
        <f>IF($A$3="Percentage of government revenue per capita",$B$3,0) + IF($A$3="Absolute extra revenue",AB4095,0) + IF($A$3="Absolute revenue per capita",AC4095,0)</f>
        <v>0</v>
      </c>
      <c r="Q4095" s="5">
        <f>-MIN(data!$B$4 / data!I4502 * data!P4502 / 100, data!N4502)</f>
        <v>0</v>
      </c>
      <c r="R4095" s="4">
        <f>-Q4095*K4095/1000</f>
        <v>0</v>
      </c>
      <c r="S4095" s="6">
        <f>-MIN(data!$B$5/(POWER(LN(I4095),2))*P4095/100, O4095)</f>
        <v>0</v>
      </c>
      <c r="T4095" s="6">
        <f>-S4095*L4095/100000</f>
        <v>0</v>
      </c>
      <c r="U4095" s="4">
        <f>N4095+Q4095</f>
        <v>16.100000000000001</v>
      </c>
      <c r="V4095" s="4" t="e">
        <f>P4095*I4095/100/R4095</f>
        <v>#DIV/0!</v>
      </c>
      <c r="W4095" s="4" t="e">
        <f>V4095*H4095</f>
        <v>#DIV/0!</v>
      </c>
      <c r="X4095" s="6">
        <f>O4095+S4095</f>
        <v>35</v>
      </c>
      <c r="Y4095" s="6" t="e">
        <f>P4095*I4095/100/T4095</f>
        <v>#DIV/0!</v>
      </c>
      <c r="Z4095" s="6" t="e">
        <f>Y4095*H4095</f>
        <v>#DIV/0!</v>
      </c>
      <c r="AB4095" s="1">
        <f t="shared" si="126"/>
        <v>0</v>
      </c>
      <c r="AC4095" s="1">
        <f t="shared" si="127"/>
        <v>0</v>
      </c>
    </row>
    <row r="4096" spans="4:29" x14ac:dyDescent="0.25">
      <c r="D4096" s="1">
        <v>2003</v>
      </c>
      <c r="E4096" s="1" t="s">
        <v>125</v>
      </c>
      <c r="F4096" s="2" t="s">
        <v>305</v>
      </c>
      <c r="G4096">
        <v>3</v>
      </c>
      <c r="H4096">
        <v>1213370</v>
      </c>
      <c r="I4096" s="1">
        <v>1128.9000000000001</v>
      </c>
      <c r="J4096" s="1">
        <v>300</v>
      </c>
      <c r="K4096" s="1">
        <v>19230.77</v>
      </c>
      <c r="L4096" s="1">
        <v>18421.05</v>
      </c>
      <c r="M4096" s="3">
        <v>7</v>
      </c>
      <c r="N4096">
        <v>15.6</v>
      </c>
      <c r="O4096">
        <v>38</v>
      </c>
      <c r="P4096" s="1">
        <f>IF($A$3="Percentage of government revenue per capita",$B$3,0) + IF($A$3="Absolute extra revenue",AB4096,0) + IF($A$3="Absolute revenue per capita",AC4096,0)</f>
        <v>0</v>
      </c>
      <c r="Q4096" s="5">
        <f>-MIN(data!$B$4 / data!I4503 * data!P4503 / 100, data!N4503)</f>
        <v>0</v>
      </c>
      <c r="R4096" s="4">
        <f>-Q4096*K4096/1000</f>
        <v>0</v>
      </c>
      <c r="S4096" s="6">
        <f>-MIN(data!$B$5/(POWER(LN(I4096),2))*P4096/100, O4096)</f>
        <v>0</v>
      </c>
      <c r="T4096" s="6">
        <f>-S4096*L4096/100000</f>
        <v>0</v>
      </c>
      <c r="U4096" s="4">
        <f>N4096+Q4096</f>
        <v>15.6</v>
      </c>
      <c r="V4096" s="4" t="e">
        <f>P4096*I4096/100/R4096</f>
        <v>#DIV/0!</v>
      </c>
      <c r="W4096" s="4" t="e">
        <f>V4096*H4096</f>
        <v>#DIV/0!</v>
      </c>
      <c r="X4096" s="6">
        <f>O4096+S4096</f>
        <v>38</v>
      </c>
      <c r="Y4096" s="6" t="e">
        <f>P4096*I4096/100/T4096</f>
        <v>#DIV/0!</v>
      </c>
      <c r="Z4096" s="6" t="e">
        <f>Y4096*H4096</f>
        <v>#DIV/0!</v>
      </c>
      <c r="AB4096" s="1">
        <f t="shared" si="126"/>
        <v>0</v>
      </c>
      <c r="AC4096" s="1">
        <f t="shared" si="127"/>
        <v>0</v>
      </c>
    </row>
    <row r="4097" spans="4:29" x14ac:dyDescent="0.25">
      <c r="D4097" s="1">
        <v>2004</v>
      </c>
      <c r="E4097" s="1" t="s">
        <v>125</v>
      </c>
      <c r="F4097" s="2" t="s">
        <v>305</v>
      </c>
      <c r="G4097">
        <v>3</v>
      </c>
      <c r="H4097">
        <v>1221003</v>
      </c>
      <c r="I4097" s="1">
        <v>1162.1130000000001</v>
      </c>
      <c r="J4097" s="1">
        <v>292</v>
      </c>
      <c r="K4097" s="1">
        <v>18838.71</v>
      </c>
      <c r="L4097" s="1">
        <v>18918.919999999998</v>
      </c>
      <c r="M4097" s="3">
        <v>7</v>
      </c>
      <c r="N4097">
        <v>15.5</v>
      </c>
      <c r="O4097">
        <v>37</v>
      </c>
      <c r="P4097" s="1">
        <f>IF($A$3="Percentage of government revenue per capita",$B$3,0) + IF($A$3="Absolute extra revenue",AB4097,0) + IF($A$3="Absolute revenue per capita",AC4097,0)</f>
        <v>0</v>
      </c>
      <c r="Q4097" s="5">
        <f>-MIN(data!$B$4 / data!I4504 * data!P4504 / 100, data!N4504)</f>
        <v>0</v>
      </c>
      <c r="R4097" s="4">
        <f>-Q4097*K4097/1000</f>
        <v>0</v>
      </c>
      <c r="S4097" s="6">
        <f>-MIN(data!$B$5/(POWER(LN(I4097),2))*P4097/100, O4097)</f>
        <v>0</v>
      </c>
      <c r="T4097" s="6">
        <f>-S4097*L4097/100000</f>
        <v>0</v>
      </c>
      <c r="U4097" s="4">
        <f>N4097+Q4097</f>
        <v>15.5</v>
      </c>
      <c r="V4097" s="4" t="e">
        <f>P4097*I4097/100/R4097</f>
        <v>#DIV/0!</v>
      </c>
      <c r="W4097" s="4" t="e">
        <f>V4097*H4097</f>
        <v>#DIV/0!</v>
      </c>
      <c r="X4097" s="6">
        <f>O4097+S4097</f>
        <v>37</v>
      </c>
      <c r="Y4097" s="6" t="e">
        <f>P4097*I4097/100/T4097</f>
        <v>#DIV/0!</v>
      </c>
      <c r="Z4097" s="6" t="e">
        <f>Y4097*H4097</f>
        <v>#DIV/0!</v>
      </c>
      <c r="AB4097" s="1">
        <f t="shared" si="126"/>
        <v>0</v>
      </c>
      <c r="AC4097" s="1">
        <f t="shared" si="127"/>
        <v>0</v>
      </c>
    </row>
    <row r="4098" spans="4:29" x14ac:dyDescent="0.25">
      <c r="D4098" s="1">
        <v>2005</v>
      </c>
      <c r="E4098" s="1" t="s">
        <v>125</v>
      </c>
      <c r="F4098" s="2" t="s">
        <v>305</v>
      </c>
      <c r="G4098">
        <v>3</v>
      </c>
      <c r="H4098">
        <v>1228254</v>
      </c>
      <c r="I4098" s="1">
        <v>1188.7149999999999</v>
      </c>
      <c r="J4098" s="1">
        <v>287</v>
      </c>
      <c r="K4098" s="1">
        <v>18280.25</v>
      </c>
      <c r="L4098" s="1">
        <v>17948.72</v>
      </c>
      <c r="M4098" s="3">
        <v>7</v>
      </c>
      <c r="N4098">
        <v>15.7</v>
      </c>
      <c r="O4098">
        <v>39</v>
      </c>
      <c r="P4098" s="1">
        <f>IF($A$3="Percentage of government revenue per capita",$B$3,0) + IF($A$3="Absolute extra revenue",AB4098,0) + IF($A$3="Absolute revenue per capita",AC4098,0)</f>
        <v>0</v>
      </c>
      <c r="Q4098" s="5">
        <f>-MIN(data!$B$4 / data!I4505 * data!P4505 / 100, data!N4505)</f>
        <v>0</v>
      </c>
      <c r="R4098" s="4">
        <f>-Q4098*K4098/1000</f>
        <v>0</v>
      </c>
      <c r="S4098" s="6">
        <f>-MIN(data!$B$5/(POWER(LN(I4098),2))*P4098/100, O4098)</f>
        <v>0</v>
      </c>
      <c r="T4098" s="6">
        <f>-S4098*L4098/100000</f>
        <v>0</v>
      </c>
      <c r="U4098" s="4">
        <f>N4098+Q4098</f>
        <v>15.7</v>
      </c>
      <c r="V4098" s="4" t="e">
        <f>P4098*I4098/100/R4098</f>
        <v>#DIV/0!</v>
      </c>
      <c r="W4098" s="4" t="e">
        <f>V4098*H4098</f>
        <v>#DIV/0!</v>
      </c>
      <c r="X4098" s="6">
        <f>O4098+S4098</f>
        <v>39</v>
      </c>
      <c r="Y4098" s="6" t="e">
        <f>P4098*I4098/100/T4098</f>
        <v>#DIV/0!</v>
      </c>
      <c r="Z4098" s="6" t="e">
        <f>Y4098*H4098</f>
        <v>#DIV/0!</v>
      </c>
      <c r="AB4098" s="1">
        <f t="shared" si="126"/>
        <v>0</v>
      </c>
      <c r="AC4098" s="1">
        <f t="shared" si="127"/>
        <v>0</v>
      </c>
    </row>
    <row r="4099" spans="4:29" x14ac:dyDescent="0.25">
      <c r="D4099" s="1">
        <v>2006</v>
      </c>
      <c r="E4099" s="1" t="s">
        <v>125</v>
      </c>
      <c r="F4099" s="2" t="s">
        <v>305</v>
      </c>
      <c r="G4099">
        <v>3</v>
      </c>
      <c r="H4099">
        <v>1233996</v>
      </c>
      <c r="I4099" s="1">
        <v>1217.1379999999999</v>
      </c>
      <c r="J4099" s="1">
        <v>283</v>
      </c>
      <c r="K4099" s="1">
        <v>17687.5</v>
      </c>
      <c r="L4099" s="1">
        <v>19047.62</v>
      </c>
      <c r="M4099" s="3">
        <v>7</v>
      </c>
      <c r="N4099">
        <v>16</v>
      </c>
      <c r="O4099">
        <v>42</v>
      </c>
      <c r="P4099" s="1">
        <f>IF($A$3="Percentage of government revenue per capita",$B$3,0) + IF($A$3="Absolute extra revenue",AB4099,0) + IF($A$3="Absolute revenue per capita",AC4099,0)</f>
        <v>0</v>
      </c>
      <c r="Q4099" s="5">
        <f>-MIN(data!$B$4 / data!I4506 * data!P4506 / 100, data!N4506)</f>
        <v>0</v>
      </c>
      <c r="R4099" s="4">
        <f>-Q4099*K4099/1000</f>
        <v>0</v>
      </c>
      <c r="S4099" s="6">
        <f>-MIN(data!$B$5/(POWER(LN(I4099),2))*P4099/100, O4099)</f>
        <v>0</v>
      </c>
      <c r="T4099" s="6">
        <f>-S4099*L4099/100000</f>
        <v>0</v>
      </c>
      <c r="U4099" s="4">
        <f>N4099+Q4099</f>
        <v>16</v>
      </c>
      <c r="V4099" s="4" t="e">
        <f>P4099*I4099/100/R4099</f>
        <v>#DIV/0!</v>
      </c>
      <c r="W4099" s="4" t="e">
        <f>V4099*H4099</f>
        <v>#DIV/0!</v>
      </c>
      <c r="X4099" s="6">
        <f>O4099+S4099</f>
        <v>42</v>
      </c>
      <c r="Y4099" s="6" t="e">
        <f>P4099*I4099/100/T4099</f>
        <v>#DIV/0!</v>
      </c>
      <c r="Z4099" s="6" t="e">
        <f>Y4099*H4099</f>
        <v>#DIV/0!</v>
      </c>
      <c r="AB4099" s="1">
        <f t="shared" si="126"/>
        <v>0</v>
      </c>
      <c r="AC4099" s="1">
        <f t="shared" si="127"/>
        <v>0</v>
      </c>
    </row>
    <row r="4100" spans="4:29" x14ac:dyDescent="0.25">
      <c r="D4100" s="1">
        <v>2007</v>
      </c>
      <c r="E4100" s="1" t="s">
        <v>125</v>
      </c>
      <c r="F4100" s="2" t="s">
        <v>305</v>
      </c>
      <c r="G4100">
        <v>3</v>
      </c>
      <c r="H4100">
        <v>1239630</v>
      </c>
      <c r="I4100" s="1">
        <v>1217.088</v>
      </c>
      <c r="J4100" s="1">
        <v>275</v>
      </c>
      <c r="K4100" s="1">
        <v>17080.75</v>
      </c>
      <c r="L4100" s="1">
        <v>15555.56</v>
      </c>
      <c r="M4100" s="3">
        <v>8</v>
      </c>
      <c r="N4100">
        <v>16.100000000000001</v>
      </c>
      <c r="O4100">
        <v>45</v>
      </c>
      <c r="P4100" s="1">
        <f>IF($A$3="Percentage of government revenue per capita",$B$3,0) + IF($A$3="Absolute extra revenue",AB4100,0) + IF($A$3="Absolute revenue per capita",AC4100,0)</f>
        <v>0</v>
      </c>
      <c r="Q4100" s="5">
        <f>-MIN(data!$B$4 / data!I4507 * data!P4507 / 100, data!N4507)</f>
        <v>0</v>
      </c>
      <c r="R4100" s="4">
        <f>-Q4100*K4100/1000</f>
        <v>0</v>
      </c>
      <c r="S4100" s="6">
        <f>-MIN(data!$B$5/(POWER(LN(I4100),2))*P4100/100, O4100)</f>
        <v>0</v>
      </c>
      <c r="T4100" s="6">
        <f>-S4100*L4100/100000</f>
        <v>0</v>
      </c>
      <c r="U4100" s="4">
        <f>N4100+Q4100</f>
        <v>16.100000000000001</v>
      </c>
      <c r="V4100" s="4" t="e">
        <f>P4100*I4100/100/R4100</f>
        <v>#DIV/0!</v>
      </c>
      <c r="W4100" s="4" t="e">
        <f>V4100*H4100</f>
        <v>#DIV/0!</v>
      </c>
      <c r="X4100" s="6">
        <f>O4100+S4100</f>
        <v>45</v>
      </c>
      <c r="Y4100" s="6" t="e">
        <f>P4100*I4100/100/T4100</f>
        <v>#DIV/0!</v>
      </c>
      <c r="Z4100" s="6" t="e">
        <f>Y4100*H4100</f>
        <v>#DIV/0!</v>
      </c>
      <c r="AB4100" s="1">
        <f t="shared" ref="AB4100:AB4163" si="128">$B$3*100/H4100/I4100</f>
        <v>0</v>
      </c>
      <c r="AC4100" s="1">
        <f t="shared" ref="AC4100:AC4163" si="129">$B$3/I4100*100</f>
        <v>0</v>
      </c>
    </row>
    <row r="4101" spans="4:29" x14ac:dyDescent="0.25">
      <c r="D4101" s="1">
        <v>2008</v>
      </c>
      <c r="E4101" s="1" t="s">
        <v>125</v>
      </c>
      <c r="F4101" s="2" t="s">
        <v>305</v>
      </c>
      <c r="G4101">
        <v>3</v>
      </c>
      <c r="H4101">
        <v>1244121</v>
      </c>
      <c r="I4101" s="1">
        <v>1433.86</v>
      </c>
      <c r="J4101" s="1">
        <v>262</v>
      </c>
      <c r="K4101" s="1">
        <v>16582.28</v>
      </c>
      <c r="L4101" s="1">
        <v>17391.3</v>
      </c>
      <c r="M4101" s="3">
        <v>7</v>
      </c>
      <c r="N4101">
        <v>15.8</v>
      </c>
      <c r="O4101">
        <v>46</v>
      </c>
      <c r="P4101" s="1">
        <f>IF($A$3="Percentage of government revenue per capita",$B$3,0) + IF($A$3="Absolute extra revenue",AB4101,0) + IF($A$3="Absolute revenue per capita",AC4101,0)</f>
        <v>0</v>
      </c>
      <c r="Q4101" s="5">
        <f>-MIN(data!$B$4 / data!I4508 * data!P4508 / 100, data!N4508)</f>
        <v>0</v>
      </c>
      <c r="R4101" s="4">
        <f>-Q4101*K4101/1000</f>
        <v>0</v>
      </c>
      <c r="S4101" s="6">
        <f>-MIN(data!$B$5/(POWER(LN(I4101),2))*P4101/100, O4101)</f>
        <v>0</v>
      </c>
      <c r="T4101" s="6">
        <f>-S4101*L4101/100000</f>
        <v>0</v>
      </c>
      <c r="U4101" s="4">
        <f>N4101+Q4101</f>
        <v>15.8</v>
      </c>
      <c r="V4101" s="4" t="e">
        <f>P4101*I4101/100/R4101</f>
        <v>#DIV/0!</v>
      </c>
      <c r="W4101" s="4" t="e">
        <f>V4101*H4101</f>
        <v>#DIV/0!</v>
      </c>
      <c r="X4101" s="6">
        <f>O4101+S4101</f>
        <v>46</v>
      </c>
      <c r="Y4101" s="6" t="e">
        <f>P4101*I4101/100/T4101</f>
        <v>#DIV/0!</v>
      </c>
      <c r="Z4101" s="6" t="e">
        <f>Y4101*H4101</f>
        <v>#DIV/0!</v>
      </c>
      <c r="AB4101" s="1">
        <f t="shared" si="128"/>
        <v>0</v>
      </c>
      <c r="AC4101" s="1">
        <f t="shared" si="129"/>
        <v>0</v>
      </c>
    </row>
    <row r="4102" spans="4:29" x14ac:dyDescent="0.25">
      <c r="D4102" s="1">
        <v>2009</v>
      </c>
      <c r="E4102" s="1" t="s">
        <v>125</v>
      </c>
      <c r="F4102" s="2" t="s">
        <v>305</v>
      </c>
      <c r="G4102">
        <v>3</v>
      </c>
      <c r="H4102">
        <v>1247429</v>
      </c>
      <c r="I4102" s="1">
        <v>1648.03</v>
      </c>
      <c r="J4102" s="1">
        <v>246</v>
      </c>
      <c r="K4102" s="1">
        <v>15974.03</v>
      </c>
      <c r="L4102" s="1">
        <v>17307.689999999999</v>
      </c>
      <c r="M4102" s="3">
        <v>8</v>
      </c>
      <c r="N4102">
        <v>15.4</v>
      </c>
      <c r="O4102">
        <v>52</v>
      </c>
      <c r="P4102" s="1">
        <f>IF($A$3="Percentage of government revenue per capita",$B$3,0) + IF($A$3="Absolute extra revenue",AB4102,0) + IF($A$3="Absolute revenue per capita",AC4102,0)</f>
        <v>0</v>
      </c>
      <c r="Q4102" s="5">
        <f>-MIN(data!$B$4 / data!I4509 * data!P4509 / 100, data!N4509)</f>
        <v>0</v>
      </c>
      <c r="R4102" s="4">
        <f>-Q4102*K4102/1000</f>
        <v>0</v>
      </c>
      <c r="S4102" s="6">
        <f>-MIN(data!$B$5/(POWER(LN(I4102),2))*P4102/100, O4102)</f>
        <v>0</v>
      </c>
      <c r="T4102" s="6">
        <f>-S4102*L4102/100000</f>
        <v>0</v>
      </c>
      <c r="U4102" s="4">
        <f>N4102+Q4102</f>
        <v>15.4</v>
      </c>
      <c r="V4102" s="4" t="e">
        <f>P4102*I4102/100/R4102</f>
        <v>#DIV/0!</v>
      </c>
      <c r="W4102" s="4" t="e">
        <f>V4102*H4102</f>
        <v>#DIV/0!</v>
      </c>
      <c r="X4102" s="6">
        <f>O4102+S4102</f>
        <v>52</v>
      </c>
      <c r="Y4102" s="6" t="e">
        <f>P4102*I4102/100/T4102</f>
        <v>#DIV/0!</v>
      </c>
      <c r="Z4102" s="6" t="e">
        <f>Y4102*H4102</f>
        <v>#DIV/0!</v>
      </c>
      <c r="AB4102" s="1">
        <f t="shared" si="128"/>
        <v>0</v>
      </c>
      <c r="AC4102" s="1">
        <f t="shared" si="129"/>
        <v>0</v>
      </c>
    </row>
    <row r="4103" spans="4:29" x14ac:dyDescent="0.25">
      <c r="D4103" s="1">
        <v>2010</v>
      </c>
      <c r="E4103" s="1" t="s">
        <v>125</v>
      </c>
      <c r="F4103" s="2" t="s">
        <v>305</v>
      </c>
      <c r="G4103">
        <v>3</v>
      </c>
      <c r="H4103">
        <v>1250400</v>
      </c>
      <c r="I4103" s="1">
        <v>1682.479</v>
      </c>
      <c r="J4103" s="1">
        <v>231</v>
      </c>
      <c r="K4103" s="1">
        <v>15400</v>
      </c>
      <c r="L4103" s="1">
        <v>13559.32</v>
      </c>
      <c r="M4103" s="3">
        <v>9</v>
      </c>
      <c r="N4103">
        <v>15</v>
      </c>
      <c r="O4103">
        <v>59</v>
      </c>
      <c r="P4103" s="1">
        <f>IF($A$3="Percentage of government revenue per capita",$B$3,0) + IF($A$3="Absolute extra revenue",AB4103,0) + IF($A$3="Absolute revenue per capita",AC4103,0)</f>
        <v>0</v>
      </c>
      <c r="Q4103" s="5">
        <f>-MIN(data!$B$4 / data!I4510 * data!P4510 / 100, data!N4510)</f>
        <v>0</v>
      </c>
      <c r="R4103" s="4">
        <f>-Q4103*K4103/1000</f>
        <v>0</v>
      </c>
      <c r="S4103" s="6">
        <f>-MIN(data!$B$5/(POWER(LN(I4103),2))*P4103/100, O4103)</f>
        <v>0</v>
      </c>
      <c r="T4103" s="6">
        <f>-S4103*L4103/100000</f>
        <v>0</v>
      </c>
      <c r="U4103" s="4">
        <f>N4103+Q4103</f>
        <v>15</v>
      </c>
      <c r="V4103" s="4" t="e">
        <f>P4103*I4103/100/R4103</f>
        <v>#DIV/0!</v>
      </c>
      <c r="W4103" s="4" t="e">
        <f>V4103*H4103</f>
        <v>#DIV/0!</v>
      </c>
      <c r="X4103" s="6">
        <f>O4103+S4103</f>
        <v>59</v>
      </c>
      <c r="Y4103" s="6" t="e">
        <f>P4103*I4103/100/T4103</f>
        <v>#DIV/0!</v>
      </c>
      <c r="Z4103" s="6" t="e">
        <f>Y4103*H4103</f>
        <v>#DIV/0!</v>
      </c>
      <c r="AB4103" s="1">
        <f t="shared" si="128"/>
        <v>0</v>
      </c>
      <c r="AC4103" s="1">
        <f t="shared" si="129"/>
        <v>0</v>
      </c>
    </row>
    <row r="4104" spans="4:29" x14ac:dyDescent="0.25">
      <c r="D4104" s="1">
        <v>2011</v>
      </c>
      <c r="E4104" s="1" t="s">
        <v>125</v>
      </c>
      <c r="F4104" s="2" t="s">
        <v>305</v>
      </c>
      <c r="G4104">
        <v>3</v>
      </c>
      <c r="H4104">
        <v>1252404</v>
      </c>
      <c r="I4104" s="1">
        <v>1718.3530000000001</v>
      </c>
      <c r="J4104" s="1">
        <v>222</v>
      </c>
      <c r="K4104" s="1">
        <v>14899.33</v>
      </c>
      <c r="L4104" s="1">
        <v>15686.27</v>
      </c>
      <c r="M4104" s="3">
        <v>8</v>
      </c>
      <c r="N4104">
        <v>14.9</v>
      </c>
      <c r="O4104">
        <v>51</v>
      </c>
      <c r="P4104" s="1">
        <f>IF($A$3="Percentage of government revenue per capita",$B$3,0) + IF($A$3="Absolute extra revenue",AB4104,0) + IF($A$3="Absolute revenue per capita",AC4104,0)</f>
        <v>0</v>
      </c>
      <c r="Q4104" s="5">
        <f>-MIN(data!$B$4 / data!I4511 * data!P4511 / 100, data!N4511)</f>
        <v>0</v>
      </c>
      <c r="R4104" s="4">
        <f>-Q4104*K4104/1000</f>
        <v>0</v>
      </c>
      <c r="S4104" s="6">
        <f>-MIN(data!$B$5/(POWER(LN(I4104),2))*P4104/100, O4104)</f>
        <v>0</v>
      </c>
      <c r="T4104" s="6">
        <f>-S4104*L4104/100000</f>
        <v>0</v>
      </c>
      <c r="U4104" s="4">
        <f>N4104+Q4104</f>
        <v>14.9</v>
      </c>
      <c r="V4104" s="4" t="e">
        <f>P4104*I4104/100/R4104</f>
        <v>#DIV/0!</v>
      </c>
      <c r="W4104" s="4" t="e">
        <f>V4104*H4104</f>
        <v>#DIV/0!</v>
      </c>
      <c r="X4104" s="6">
        <f>O4104+S4104</f>
        <v>51</v>
      </c>
      <c r="Y4104" s="6" t="e">
        <f>P4104*I4104/100/T4104</f>
        <v>#DIV/0!</v>
      </c>
      <c r="Z4104" s="6" t="e">
        <f>Y4104*H4104</f>
        <v>#DIV/0!</v>
      </c>
      <c r="AB4104" s="1">
        <f t="shared" si="128"/>
        <v>0</v>
      </c>
      <c r="AC4104" s="1">
        <f t="shared" si="129"/>
        <v>0</v>
      </c>
    </row>
    <row r="4105" spans="4:29" x14ac:dyDescent="0.25">
      <c r="D4105" s="1">
        <v>2012</v>
      </c>
      <c r="E4105" s="1" t="s">
        <v>125</v>
      </c>
      <c r="F4105" s="2" t="s">
        <v>305</v>
      </c>
      <c r="G4105">
        <v>3</v>
      </c>
      <c r="H4105">
        <v>1255882</v>
      </c>
      <c r="I4105" s="1">
        <v>1812.114</v>
      </c>
      <c r="J4105" s="1">
        <v>215</v>
      </c>
      <c r="K4105" s="1">
        <v>14527.03</v>
      </c>
      <c r="L4105" s="1">
        <v>14814.81</v>
      </c>
      <c r="M4105" s="3">
        <v>8</v>
      </c>
      <c r="N4105">
        <v>14.8</v>
      </c>
      <c r="O4105">
        <v>54</v>
      </c>
      <c r="P4105" s="1">
        <f>IF($A$3="Percentage of government revenue per capita",$B$3,0) + IF($A$3="Absolute extra revenue",AB4105,0) + IF($A$3="Absolute revenue per capita",AC4105,0)</f>
        <v>0</v>
      </c>
      <c r="Q4105" s="5">
        <f>-MIN(data!$B$4 / data!I4512 * data!P4512 / 100, data!N4512)</f>
        <v>0</v>
      </c>
      <c r="R4105" s="4">
        <f>-Q4105*K4105/1000</f>
        <v>0</v>
      </c>
      <c r="S4105" s="6">
        <f>-MIN(data!$B$5/(POWER(LN(I4105),2))*P4105/100, O4105)</f>
        <v>0</v>
      </c>
      <c r="T4105" s="6">
        <f>-S4105*L4105/100000</f>
        <v>0</v>
      </c>
      <c r="U4105" s="4">
        <f>N4105+Q4105</f>
        <v>14.8</v>
      </c>
      <c r="V4105" s="4" t="e">
        <f>P4105*I4105/100/R4105</f>
        <v>#DIV/0!</v>
      </c>
      <c r="W4105" s="4" t="e">
        <f>V4105*H4105</f>
        <v>#DIV/0!</v>
      </c>
      <c r="X4105" s="6">
        <f>O4105+S4105</f>
        <v>54</v>
      </c>
      <c r="Y4105" s="6" t="e">
        <f>P4105*I4105/100/T4105</f>
        <v>#DIV/0!</v>
      </c>
      <c r="Z4105" s="6" t="e">
        <f>Y4105*H4105</f>
        <v>#DIV/0!</v>
      </c>
      <c r="AB4105" s="1">
        <f t="shared" si="128"/>
        <v>0</v>
      </c>
      <c r="AC4105" s="1">
        <f t="shared" si="129"/>
        <v>0</v>
      </c>
    </row>
    <row r="4106" spans="4:29" x14ac:dyDescent="0.25">
      <c r="D4106" s="1">
        <v>2013</v>
      </c>
      <c r="E4106" s="1" t="s">
        <v>125</v>
      </c>
      <c r="F4106" s="2" t="s">
        <v>305</v>
      </c>
      <c r="G4106">
        <v>3</v>
      </c>
      <c r="H4106">
        <v>1258653</v>
      </c>
      <c r="I4106" s="1">
        <v>1863.576</v>
      </c>
      <c r="J4106" s="1">
        <v>209</v>
      </c>
      <c r="K4106" s="1">
        <v>14121.62</v>
      </c>
      <c r="L4106" s="1">
        <v>14814.81</v>
      </c>
      <c r="M4106" s="3">
        <v>8</v>
      </c>
      <c r="N4106">
        <v>14.8</v>
      </c>
      <c r="O4106">
        <v>54</v>
      </c>
      <c r="P4106" s="1">
        <f>IF($A$3="Percentage of government revenue per capita",$B$3,0) + IF($A$3="Absolute extra revenue",AB4106,0) + IF($A$3="Absolute revenue per capita",AC4106,0)</f>
        <v>0</v>
      </c>
      <c r="Q4106" s="5">
        <f>-MIN(data!$B$4 / data!I4513 * data!P4513 / 100, data!N4513)</f>
        <v>0</v>
      </c>
      <c r="R4106" s="4">
        <f>-Q4106*K4106/1000</f>
        <v>0</v>
      </c>
      <c r="S4106" s="6">
        <f>-MIN(data!$B$5/(POWER(LN(I4106),2))*P4106/100, O4106)</f>
        <v>0</v>
      </c>
      <c r="T4106" s="6">
        <f>-S4106*L4106/100000</f>
        <v>0</v>
      </c>
      <c r="U4106" s="4">
        <f>N4106+Q4106</f>
        <v>14.8</v>
      </c>
      <c r="V4106" s="4" t="e">
        <f>P4106*I4106/100/R4106</f>
        <v>#DIV/0!</v>
      </c>
      <c r="W4106" s="4" t="e">
        <f>V4106*H4106</f>
        <v>#DIV/0!</v>
      </c>
      <c r="X4106" s="6">
        <f>O4106+S4106</f>
        <v>54</v>
      </c>
      <c r="Y4106" s="6" t="e">
        <f>P4106*I4106/100/T4106</f>
        <v>#DIV/0!</v>
      </c>
      <c r="Z4106" s="6" t="e">
        <f>Y4106*H4106</f>
        <v>#DIV/0!</v>
      </c>
      <c r="AB4106" s="1">
        <f t="shared" si="128"/>
        <v>0</v>
      </c>
      <c r="AC4106" s="1">
        <f t="shared" si="129"/>
        <v>0</v>
      </c>
    </row>
    <row r="4107" spans="4:29" x14ac:dyDescent="0.25">
      <c r="D4107" s="1">
        <v>2014</v>
      </c>
      <c r="E4107" s="1" t="s">
        <v>125</v>
      </c>
      <c r="F4107" s="2" t="s">
        <v>305</v>
      </c>
      <c r="G4107">
        <v>3</v>
      </c>
      <c r="H4107">
        <v>1260934</v>
      </c>
      <c r="I4107" s="1">
        <v>1917.9490000000001</v>
      </c>
      <c r="J4107" s="1">
        <v>203</v>
      </c>
      <c r="K4107" s="1">
        <v>13809.52</v>
      </c>
      <c r="L4107" s="1">
        <v>12962.96</v>
      </c>
      <c r="M4107" s="3">
        <v>8</v>
      </c>
      <c r="N4107">
        <v>14.7</v>
      </c>
      <c r="O4107">
        <v>54</v>
      </c>
      <c r="P4107" s="1">
        <f>IF($A$3="Percentage of government revenue per capita",$B$3,0) + IF($A$3="Absolute extra revenue",AB4107,0) + IF($A$3="Absolute revenue per capita",AC4107,0)</f>
        <v>0</v>
      </c>
      <c r="Q4107" s="5">
        <f>-MIN(data!$B$4 / data!I4514 * data!P4514 / 100, data!N4514)</f>
        <v>0</v>
      </c>
      <c r="R4107" s="4">
        <f>-Q4107*K4107/1000</f>
        <v>0</v>
      </c>
      <c r="S4107" s="6">
        <f>-MIN(data!$B$5/(POWER(LN(I4107),2))*P4107/100, O4107)</f>
        <v>0</v>
      </c>
      <c r="T4107" s="6">
        <f>-S4107*L4107/100000</f>
        <v>0</v>
      </c>
      <c r="U4107" s="4">
        <f>N4107+Q4107</f>
        <v>14.7</v>
      </c>
      <c r="V4107" s="4" t="e">
        <f>P4107*I4107/100/R4107</f>
        <v>#DIV/0!</v>
      </c>
      <c r="W4107" s="4" t="e">
        <f>V4107*H4107</f>
        <v>#DIV/0!</v>
      </c>
      <c r="X4107" s="6">
        <f>O4107+S4107</f>
        <v>54</v>
      </c>
      <c r="Y4107" s="6" t="e">
        <f>P4107*I4107/100/T4107</f>
        <v>#DIV/0!</v>
      </c>
      <c r="Z4107" s="6" t="e">
        <f>Y4107*H4107</f>
        <v>#DIV/0!</v>
      </c>
      <c r="AB4107" s="1">
        <f t="shared" si="128"/>
        <v>0</v>
      </c>
      <c r="AC4107" s="1">
        <f t="shared" si="129"/>
        <v>0</v>
      </c>
    </row>
    <row r="4108" spans="4:29" x14ac:dyDescent="0.25">
      <c r="D4108" s="1">
        <v>2015</v>
      </c>
      <c r="E4108" s="1" t="s">
        <v>125</v>
      </c>
      <c r="F4108" s="2" t="s">
        <v>305</v>
      </c>
      <c r="G4108">
        <v>3</v>
      </c>
      <c r="H4108">
        <v>1262605</v>
      </c>
      <c r="I4108" s="1">
        <v>1936.0830000000001</v>
      </c>
      <c r="J4108" s="1">
        <v>195</v>
      </c>
      <c r="K4108" s="1">
        <v>13541.67</v>
      </c>
      <c r="M4108" s="3">
        <v>7</v>
      </c>
      <c r="N4108">
        <v>14.4</v>
      </c>
      <c r="O4108">
        <v>53</v>
      </c>
      <c r="P4108" s="1">
        <f>IF($A$3="Percentage of government revenue per capita",$B$3,0) + IF($A$3="Absolute extra revenue",AB4108,0) + IF($A$3="Absolute revenue per capita",AC4108,0)</f>
        <v>0</v>
      </c>
      <c r="Q4108" s="5">
        <f>-MIN(data!$B$4 / data!I4515 * data!P4515 / 100, data!N4515)</f>
        <v>0</v>
      </c>
      <c r="R4108" s="4">
        <f>-Q4108*K4108/1000</f>
        <v>0</v>
      </c>
      <c r="S4108" s="6">
        <f>-MIN(data!$B$5/(POWER(LN(I4108),2))*P4108/100, O4108)</f>
        <v>0</v>
      </c>
      <c r="T4108" s="6">
        <f>-S4108*L4108/100000</f>
        <v>0</v>
      </c>
      <c r="U4108" s="4">
        <f>N4108+Q4108</f>
        <v>14.4</v>
      </c>
      <c r="V4108" s="4" t="e">
        <f>P4108*I4108/100/R4108</f>
        <v>#DIV/0!</v>
      </c>
      <c r="W4108" s="4" t="e">
        <f>V4108*H4108</f>
        <v>#DIV/0!</v>
      </c>
      <c r="X4108" s="6">
        <f>O4108+S4108</f>
        <v>53</v>
      </c>
      <c r="Y4108" s="6" t="e">
        <f>P4108*I4108/100/T4108</f>
        <v>#DIV/0!</v>
      </c>
      <c r="Z4108" s="6" t="e">
        <f>Y4108*H4108</f>
        <v>#DIV/0!</v>
      </c>
      <c r="AB4108" s="1">
        <f t="shared" si="128"/>
        <v>0</v>
      </c>
      <c r="AC4108" s="1">
        <f t="shared" si="129"/>
        <v>0</v>
      </c>
    </row>
    <row r="4109" spans="4:29" x14ac:dyDescent="0.25">
      <c r="D4109" s="1">
        <v>2016</v>
      </c>
      <c r="E4109" s="1" t="s">
        <v>125</v>
      </c>
      <c r="F4109" s="2" t="s">
        <v>305</v>
      </c>
      <c r="G4109">
        <v>3</v>
      </c>
      <c r="H4109">
        <v>1263473</v>
      </c>
      <c r="I4109" s="1">
        <v>2040.4749999999999</v>
      </c>
      <c r="J4109" s="1">
        <v>185</v>
      </c>
      <c r="K4109" s="1">
        <v>13405.8</v>
      </c>
      <c r="M4109" s="3"/>
      <c r="N4109">
        <v>13.8</v>
      </c>
      <c r="O4109"/>
      <c r="P4109" s="1">
        <f>IF($A$3="Percentage of government revenue per capita",$B$3,0) + IF($A$3="Absolute extra revenue",AB4109,0) + IF($A$3="Absolute revenue per capita",AC4109,0)</f>
        <v>0</v>
      </c>
      <c r="Q4109" s="5">
        <f>-MIN(data!$B$4 / data!I4516 * data!P4516 / 100, data!N4516)</f>
        <v>0</v>
      </c>
      <c r="R4109" s="4">
        <f>-Q4109*K4109/1000</f>
        <v>0</v>
      </c>
      <c r="S4109" s="6">
        <f>-MIN(data!$B$5/(POWER(LN(I4109),2))*P4109/100, O4109)</f>
        <v>0</v>
      </c>
      <c r="T4109" s="6">
        <f>-S4109*L4109/100000</f>
        <v>0</v>
      </c>
      <c r="U4109" s="4">
        <f>N4109+Q4109</f>
        <v>13.8</v>
      </c>
      <c r="V4109" s="4" t="e">
        <f>P4109*I4109/100/R4109</f>
        <v>#DIV/0!</v>
      </c>
      <c r="W4109" s="4" t="e">
        <f>V4109*H4109</f>
        <v>#DIV/0!</v>
      </c>
      <c r="X4109" s="6">
        <f>O4109+S4109</f>
        <v>0</v>
      </c>
      <c r="Y4109" s="6" t="e">
        <f>P4109*I4109/100/T4109</f>
        <v>#DIV/0!</v>
      </c>
      <c r="Z4109" s="6" t="e">
        <f>Y4109*H4109</f>
        <v>#DIV/0!</v>
      </c>
      <c r="AB4109" s="1">
        <f t="shared" si="128"/>
        <v>0</v>
      </c>
      <c r="AC4109" s="1">
        <f t="shared" si="129"/>
        <v>0</v>
      </c>
    </row>
    <row r="4110" spans="4:29" x14ac:dyDescent="0.25">
      <c r="D4110" s="1">
        <v>1980</v>
      </c>
      <c r="E4110" s="1" t="s">
        <v>115</v>
      </c>
      <c r="F4110" s="2" t="s">
        <v>306</v>
      </c>
      <c r="G4110">
        <v>3</v>
      </c>
      <c r="H4110">
        <v>67761372</v>
      </c>
      <c r="I4110" s="1">
        <v>0</v>
      </c>
      <c r="J4110" s="1">
        <v>174973</v>
      </c>
      <c r="K4110" s="1">
        <v>2387080</v>
      </c>
      <c r="M4110" s="3"/>
      <c r="N4110">
        <v>73.3</v>
      </c>
      <c r="O4110"/>
      <c r="P4110" s="1">
        <f>IF($A$3="Percentage of government revenue per capita",$B$3,0) + IF($A$3="Absolute extra revenue",AB4110,0) + IF($A$3="Absolute revenue per capita",AC4110,0)</f>
        <v>0</v>
      </c>
      <c r="Q4110" s="5" t="e">
        <f>-MIN(data!$B$4 / data!I4110 * data!P4110 / 100, data!N4110)</f>
        <v>#DIV/0!</v>
      </c>
      <c r="R4110" s="4" t="e">
        <f>-Q4110*K4110/1000</f>
        <v>#DIV/0!</v>
      </c>
      <c r="S4110" s="6" t="e">
        <f>-MIN(data!$B$5/(POWER(LN(I4110),2))*P4110/100, O4110)</f>
        <v>#NUM!</v>
      </c>
      <c r="T4110" s="6" t="e">
        <f>-S4110*L4110/100000</f>
        <v>#NUM!</v>
      </c>
      <c r="U4110" s="4" t="e">
        <f>N4110+Q4110</f>
        <v>#DIV/0!</v>
      </c>
      <c r="V4110" s="4" t="e">
        <f>P4110*I4110/100/R4110</f>
        <v>#DIV/0!</v>
      </c>
      <c r="W4110" s="4" t="e">
        <f>V4110*H4110</f>
        <v>#DIV/0!</v>
      </c>
      <c r="X4110" s="6" t="e">
        <f>O4110+S4110</f>
        <v>#NUM!</v>
      </c>
      <c r="Y4110" s="6" t="e">
        <f>P4110*I4110/100/T4110</f>
        <v>#NUM!</v>
      </c>
      <c r="Z4110" s="6" t="e">
        <f>Y4110*H4110</f>
        <v>#NUM!</v>
      </c>
      <c r="AB4110" s="1" t="e">
        <f t="shared" si="128"/>
        <v>#DIV/0!</v>
      </c>
      <c r="AC4110" s="1" t="e">
        <f t="shared" si="129"/>
        <v>#DIV/0!</v>
      </c>
    </row>
    <row r="4111" spans="4:29" x14ac:dyDescent="0.25">
      <c r="D4111" s="1">
        <v>1981</v>
      </c>
      <c r="E4111" s="1" t="s">
        <v>115</v>
      </c>
      <c r="F4111" s="2" t="s">
        <v>306</v>
      </c>
      <c r="G4111">
        <v>3</v>
      </c>
      <c r="H4111">
        <v>69407624</v>
      </c>
      <c r="I4111" s="1">
        <v>0</v>
      </c>
      <c r="J4111" s="1">
        <v>165041</v>
      </c>
      <c r="K4111" s="1">
        <v>2374691</v>
      </c>
      <c r="M4111" s="3"/>
      <c r="N4111">
        <v>69.5</v>
      </c>
      <c r="O4111"/>
      <c r="P4111" s="1">
        <f>IF($A$3="Percentage of government revenue per capita",$B$3,0) + IF($A$3="Absolute extra revenue",AB4111,0) + IF($A$3="Absolute revenue per capita",AC4111,0)</f>
        <v>0</v>
      </c>
      <c r="Q4111" s="5" t="e">
        <f>-MIN(data!$B$4 / data!I4111 * data!P4111 / 100, data!N4111)</f>
        <v>#DIV/0!</v>
      </c>
      <c r="R4111" s="4" t="e">
        <f>-Q4111*K4111/1000</f>
        <v>#DIV/0!</v>
      </c>
      <c r="S4111" s="6" t="e">
        <f>-MIN(data!$B$5/(POWER(LN(I4111),2))*P4111/100, O4111)</f>
        <v>#NUM!</v>
      </c>
      <c r="T4111" s="6" t="e">
        <f>-S4111*L4111/100000</f>
        <v>#NUM!</v>
      </c>
      <c r="U4111" s="4" t="e">
        <f>N4111+Q4111</f>
        <v>#DIV/0!</v>
      </c>
      <c r="V4111" s="4" t="e">
        <f>P4111*I4111/100/R4111</f>
        <v>#DIV/0!</v>
      </c>
      <c r="W4111" s="4" t="e">
        <f>V4111*H4111</f>
        <v>#DIV/0!</v>
      </c>
      <c r="X4111" s="6" t="e">
        <f>O4111+S4111</f>
        <v>#NUM!</v>
      </c>
      <c r="Y4111" s="6" t="e">
        <f>P4111*I4111/100/T4111</f>
        <v>#NUM!</v>
      </c>
      <c r="Z4111" s="6" t="e">
        <f>Y4111*H4111</f>
        <v>#NUM!</v>
      </c>
      <c r="AB4111" s="1" t="e">
        <f t="shared" si="128"/>
        <v>#DIV/0!</v>
      </c>
      <c r="AC4111" s="1" t="e">
        <f t="shared" si="129"/>
        <v>#DIV/0!</v>
      </c>
    </row>
    <row r="4112" spans="4:29" x14ac:dyDescent="0.25">
      <c r="D4112" s="1">
        <v>1982</v>
      </c>
      <c r="E4112" s="1" t="s">
        <v>115</v>
      </c>
      <c r="F4112" s="2" t="s">
        <v>306</v>
      </c>
      <c r="G4112">
        <v>3</v>
      </c>
      <c r="H4112">
        <v>71058654</v>
      </c>
      <c r="I4112" s="1">
        <v>0</v>
      </c>
      <c r="J4112" s="1">
        <v>155809</v>
      </c>
      <c r="K4112" s="1">
        <v>2364325</v>
      </c>
      <c r="M4112" s="3"/>
      <c r="N4112">
        <v>65.900000000000006</v>
      </c>
      <c r="O4112"/>
      <c r="P4112" s="1">
        <f>IF($A$3="Percentage of government revenue per capita",$B$3,0) + IF($A$3="Absolute extra revenue",AB4112,0) + IF($A$3="Absolute revenue per capita",AC4112,0)</f>
        <v>0</v>
      </c>
      <c r="Q4112" s="5" t="e">
        <f>-MIN(data!$B$4 / data!I4112 * data!P4112 / 100, data!N4112)</f>
        <v>#DIV/0!</v>
      </c>
      <c r="R4112" s="4" t="e">
        <f>-Q4112*K4112/1000</f>
        <v>#DIV/0!</v>
      </c>
      <c r="S4112" s="6" t="e">
        <f>-MIN(data!$B$5/(POWER(LN(I4112),2))*P4112/100, O4112)</f>
        <v>#NUM!</v>
      </c>
      <c r="T4112" s="6" t="e">
        <f>-S4112*L4112/100000</f>
        <v>#NUM!</v>
      </c>
      <c r="U4112" s="4" t="e">
        <f>N4112+Q4112</f>
        <v>#DIV/0!</v>
      </c>
      <c r="V4112" s="4" t="e">
        <f>P4112*I4112/100/R4112</f>
        <v>#DIV/0!</v>
      </c>
      <c r="W4112" s="4" t="e">
        <f>V4112*H4112</f>
        <v>#DIV/0!</v>
      </c>
      <c r="X4112" s="6" t="e">
        <f>O4112+S4112</f>
        <v>#NUM!</v>
      </c>
      <c r="Y4112" s="6" t="e">
        <f>P4112*I4112/100/T4112</f>
        <v>#NUM!</v>
      </c>
      <c r="Z4112" s="6" t="e">
        <f>Y4112*H4112</f>
        <v>#NUM!</v>
      </c>
      <c r="AB4112" s="1" t="e">
        <f t="shared" si="128"/>
        <v>#DIV/0!</v>
      </c>
      <c r="AC4112" s="1" t="e">
        <f t="shared" si="129"/>
        <v>#DIV/0!</v>
      </c>
    </row>
    <row r="4113" spans="4:29" x14ac:dyDescent="0.25">
      <c r="D4113" s="1">
        <v>1983</v>
      </c>
      <c r="E4113" s="1" t="s">
        <v>115</v>
      </c>
      <c r="F4113" s="2" t="s">
        <v>306</v>
      </c>
      <c r="G4113">
        <v>3</v>
      </c>
      <c r="H4113">
        <v>72709299</v>
      </c>
      <c r="I4113" s="1">
        <v>0</v>
      </c>
      <c r="J4113" s="1">
        <v>147617</v>
      </c>
      <c r="K4113" s="1">
        <v>2361872</v>
      </c>
      <c r="M4113" s="3"/>
      <c r="N4113">
        <v>62.5</v>
      </c>
      <c r="O4113"/>
      <c r="P4113" s="1">
        <f>IF($A$3="Percentage of government revenue per capita",$B$3,0) + IF($A$3="Absolute extra revenue",AB4113,0) + IF($A$3="Absolute revenue per capita",AC4113,0)</f>
        <v>0</v>
      </c>
      <c r="Q4113" s="5" t="e">
        <f>-MIN(data!$B$4 / data!I4113 * data!P4113 / 100, data!N4113)</f>
        <v>#DIV/0!</v>
      </c>
      <c r="R4113" s="4" t="e">
        <f>-Q4113*K4113/1000</f>
        <v>#DIV/0!</v>
      </c>
      <c r="S4113" s="6" t="e">
        <f>-MIN(data!$B$5/(POWER(LN(I4113),2))*P4113/100, O4113)</f>
        <v>#NUM!</v>
      </c>
      <c r="T4113" s="6" t="e">
        <f>-S4113*L4113/100000</f>
        <v>#NUM!</v>
      </c>
      <c r="U4113" s="4" t="e">
        <f>N4113+Q4113</f>
        <v>#DIV/0!</v>
      </c>
      <c r="V4113" s="4" t="e">
        <f>P4113*I4113/100/R4113</f>
        <v>#DIV/0!</v>
      </c>
      <c r="W4113" s="4" t="e">
        <f>V4113*H4113</f>
        <v>#DIV/0!</v>
      </c>
      <c r="X4113" s="6" t="e">
        <f>O4113+S4113</f>
        <v>#NUM!</v>
      </c>
      <c r="Y4113" s="6" t="e">
        <f>P4113*I4113/100/T4113</f>
        <v>#NUM!</v>
      </c>
      <c r="Z4113" s="6" t="e">
        <f>Y4113*H4113</f>
        <v>#NUM!</v>
      </c>
      <c r="AB4113" s="1" t="e">
        <f t="shared" si="128"/>
        <v>#DIV/0!</v>
      </c>
      <c r="AC4113" s="1" t="e">
        <f t="shared" si="129"/>
        <v>#DIV/0!</v>
      </c>
    </row>
    <row r="4114" spans="4:29" x14ac:dyDescent="0.25">
      <c r="D4114" s="1">
        <v>1984</v>
      </c>
      <c r="E4114" s="1" t="s">
        <v>115</v>
      </c>
      <c r="F4114" s="2" t="s">
        <v>306</v>
      </c>
      <c r="G4114">
        <v>3</v>
      </c>
      <c r="H4114">
        <v>74352631</v>
      </c>
      <c r="I4114" s="1">
        <v>0</v>
      </c>
      <c r="J4114" s="1">
        <v>140644</v>
      </c>
      <c r="K4114" s="1">
        <v>2359799</v>
      </c>
      <c r="M4114" s="3"/>
      <c r="N4114">
        <v>59.6</v>
      </c>
      <c r="O4114"/>
      <c r="P4114" s="1">
        <f>IF($A$3="Percentage of government revenue per capita",$B$3,0) + IF($A$3="Absolute extra revenue",AB4114,0) + IF($A$3="Absolute revenue per capita",AC4114,0)</f>
        <v>0</v>
      </c>
      <c r="Q4114" s="5" t="e">
        <f>-MIN(data!$B$4 / data!I4114 * data!P4114 / 100, data!N4114)</f>
        <v>#DIV/0!</v>
      </c>
      <c r="R4114" s="4" t="e">
        <f>-Q4114*K4114/1000</f>
        <v>#DIV/0!</v>
      </c>
      <c r="S4114" s="6" t="e">
        <f>-MIN(data!$B$5/(POWER(LN(I4114),2))*P4114/100, O4114)</f>
        <v>#NUM!</v>
      </c>
      <c r="T4114" s="6" t="e">
        <f>-S4114*L4114/100000</f>
        <v>#NUM!</v>
      </c>
      <c r="U4114" s="4" t="e">
        <f>N4114+Q4114</f>
        <v>#DIV/0!</v>
      </c>
      <c r="V4114" s="4" t="e">
        <f>P4114*I4114/100/R4114</f>
        <v>#DIV/0!</v>
      </c>
      <c r="W4114" s="4" t="e">
        <f>V4114*H4114</f>
        <v>#DIV/0!</v>
      </c>
      <c r="X4114" s="6" t="e">
        <f>O4114+S4114</f>
        <v>#NUM!</v>
      </c>
      <c r="Y4114" s="6" t="e">
        <f>P4114*I4114/100/T4114</f>
        <v>#NUM!</v>
      </c>
      <c r="Z4114" s="6" t="e">
        <f>Y4114*H4114</f>
        <v>#NUM!</v>
      </c>
      <c r="AB4114" s="1" t="e">
        <f t="shared" si="128"/>
        <v>#DIV/0!</v>
      </c>
      <c r="AC4114" s="1" t="e">
        <f t="shared" si="129"/>
        <v>#DIV/0!</v>
      </c>
    </row>
    <row r="4115" spans="4:29" x14ac:dyDescent="0.25">
      <c r="D4115" s="1">
        <v>1985</v>
      </c>
      <c r="E4115" s="1" t="s">
        <v>115</v>
      </c>
      <c r="F4115" s="2" t="s">
        <v>306</v>
      </c>
      <c r="G4115">
        <v>3</v>
      </c>
      <c r="H4115">
        <v>75983485</v>
      </c>
      <c r="I4115" s="1">
        <v>0</v>
      </c>
      <c r="J4115" s="1">
        <v>134755</v>
      </c>
      <c r="K4115" s="1">
        <v>2364123</v>
      </c>
      <c r="M4115" s="3"/>
      <c r="N4115">
        <v>57</v>
      </c>
      <c r="O4115"/>
      <c r="P4115" s="1">
        <f>IF($A$3="Percentage of government revenue per capita",$B$3,0) + IF($A$3="Absolute extra revenue",AB4115,0) + IF($A$3="Absolute revenue per capita",AC4115,0)</f>
        <v>0</v>
      </c>
      <c r="Q4115" s="5" t="e">
        <f>-MIN(data!$B$4 / data!I4115 * data!P4115 / 100, data!N4115)</f>
        <v>#DIV/0!</v>
      </c>
      <c r="R4115" s="4" t="e">
        <f>-Q4115*K4115/1000</f>
        <v>#DIV/0!</v>
      </c>
      <c r="S4115" s="6" t="e">
        <f>-MIN(data!$B$5/(POWER(LN(I4115),2))*P4115/100, O4115)</f>
        <v>#NUM!</v>
      </c>
      <c r="T4115" s="6" t="e">
        <f>-S4115*L4115/100000</f>
        <v>#NUM!</v>
      </c>
      <c r="U4115" s="4" t="e">
        <f>N4115+Q4115</f>
        <v>#DIV/0!</v>
      </c>
      <c r="V4115" s="4" t="e">
        <f>P4115*I4115/100/R4115</f>
        <v>#DIV/0!</v>
      </c>
      <c r="W4115" s="4" t="e">
        <f>V4115*H4115</f>
        <v>#DIV/0!</v>
      </c>
      <c r="X4115" s="6" t="e">
        <f>O4115+S4115</f>
        <v>#NUM!</v>
      </c>
      <c r="Y4115" s="6" t="e">
        <f>P4115*I4115/100/T4115</f>
        <v>#NUM!</v>
      </c>
      <c r="Z4115" s="6" t="e">
        <f>Y4115*H4115</f>
        <v>#NUM!</v>
      </c>
      <c r="AB4115" s="1" t="e">
        <f t="shared" si="128"/>
        <v>#DIV/0!</v>
      </c>
      <c r="AC4115" s="1" t="e">
        <f t="shared" si="129"/>
        <v>#DIV/0!</v>
      </c>
    </row>
    <row r="4116" spans="4:29" x14ac:dyDescent="0.25">
      <c r="D4116" s="1">
        <v>1986</v>
      </c>
      <c r="E4116" s="1" t="s">
        <v>115</v>
      </c>
      <c r="F4116" s="2" t="s">
        <v>306</v>
      </c>
      <c r="G4116">
        <v>3</v>
      </c>
      <c r="H4116">
        <v>77599098</v>
      </c>
      <c r="I4116" s="1">
        <v>0</v>
      </c>
      <c r="J4116" s="1">
        <v>129436</v>
      </c>
      <c r="K4116" s="1">
        <v>2370623</v>
      </c>
      <c r="M4116" s="3"/>
      <c r="N4116">
        <v>54.6</v>
      </c>
      <c r="O4116"/>
      <c r="P4116" s="1">
        <f>IF($A$3="Percentage of government revenue per capita",$B$3,0) + IF($A$3="Absolute extra revenue",AB4116,0) + IF($A$3="Absolute revenue per capita",AC4116,0)</f>
        <v>0</v>
      </c>
      <c r="Q4116" s="5" t="e">
        <f>-MIN(data!$B$4 / data!I4116 * data!P4116 / 100, data!N4116)</f>
        <v>#DIV/0!</v>
      </c>
      <c r="R4116" s="4" t="e">
        <f>-Q4116*K4116/1000</f>
        <v>#DIV/0!</v>
      </c>
      <c r="S4116" s="6" t="e">
        <f>-MIN(data!$B$5/(POWER(LN(I4116),2))*P4116/100, O4116)</f>
        <v>#NUM!</v>
      </c>
      <c r="T4116" s="6" t="e">
        <f>-S4116*L4116/100000</f>
        <v>#NUM!</v>
      </c>
      <c r="U4116" s="4" t="e">
        <f>N4116+Q4116</f>
        <v>#DIV/0!</v>
      </c>
      <c r="V4116" s="4" t="e">
        <f>P4116*I4116/100/R4116</f>
        <v>#DIV/0!</v>
      </c>
      <c r="W4116" s="4" t="e">
        <f>V4116*H4116</f>
        <v>#DIV/0!</v>
      </c>
      <c r="X4116" s="6" t="e">
        <f>O4116+S4116</f>
        <v>#NUM!</v>
      </c>
      <c r="Y4116" s="6" t="e">
        <f>P4116*I4116/100/T4116</f>
        <v>#NUM!</v>
      </c>
      <c r="Z4116" s="6" t="e">
        <f>Y4116*H4116</f>
        <v>#NUM!</v>
      </c>
      <c r="AB4116" s="1" t="e">
        <f t="shared" si="128"/>
        <v>#DIV/0!</v>
      </c>
      <c r="AC4116" s="1" t="e">
        <f t="shared" si="129"/>
        <v>#DIV/0!</v>
      </c>
    </row>
    <row r="4117" spans="4:29" x14ac:dyDescent="0.25">
      <c r="D4117" s="1">
        <v>1987</v>
      </c>
      <c r="E4117" s="1" t="s">
        <v>115</v>
      </c>
      <c r="F4117" s="2" t="s">
        <v>306</v>
      </c>
      <c r="G4117">
        <v>3</v>
      </c>
      <c r="H4117">
        <v>79200081</v>
      </c>
      <c r="I4117" s="1">
        <v>0</v>
      </c>
      <c r="J4117" s="1">
        <v>124489</v>
      </c>
      <c r="K4117" s="1">
        <v>2384847</v>
      </c>
      <c r="M4117" s="3"/>
      <c r="N4117">
        <v>52.2</v>
      </c>
      <c r="O4117"/>
      <c r="P4117" s="1">
        <f>IF($A$3="Percentage of government revenue per capita",$B$3,0) + IF($A$3="Absolute extra revenue",AB4117,0) + IF($A$3="Absolute revenue per capita",AC4117,0)</f>
        <v>0</v>
      </c>
      <c r="Q4117" s="5" t="e">
        <f>-MIN(data!$B$4 / data!I4117 * data!P4117 / 100, data!N4117)</f>
        <v>#DIV/0!</v>
      </c>
      <c r="R4117" s="4" t="e">
        <f>-Q4117*K4117/1000</f>
        <v>#DIV/0!</v>
      </c>
      <c r="S4117" s="6" t="e">
        <f>-MIN(data!$B$5/(POWER(LN(I4117),2))*P4117/100, O4117)</f>
        <v>#NUM!</v>
      </c>
      <c r="T4117" s="6" t="e">
        <f>-S4117*L4117/100000</f>
        <v>#NUM!</v>
      </c>
      <c r="U4117" s="4" t="e">
        <f>N4117+Q4117</f>
        <v>#DIV/0!</v>
      </c>
      <c r="V4117" s="4" t="e">
        <f>P4117*I4117/100/R4117</f>
        <v>#DIV/0!</v>
      </c>
      <c r="W4117" s="4" t="e">
        <f>V4117*H4117</f>
        <v>#DIV/0!</v>
      </c>
      <c r="X4117" s="6" t="e">
        <f>O4117+S4117</f>
        <v>#NUM!</v>
      </c>
      <c r="Y4117" s="6" t="e">
        <f>P4117*I4117/100/T4117</f>
        <v>#NUM!</v>
      </c>
      <c r="Z4117" s="6" t="e">
        <f>Y4117*H4117</f>
        <v>#NUM!</v>
      </c>
      <c r="AB4117" s="1" t="e">
        <f t="shared" si="128"/>
        <v>#DIV/0!</v>
      </c>
      <c r="AC4117" s="1" t="e">
        <f t="shared" si="129"/>
        <v>#DIV/0!</v>
      </c>
    </row>
    <row r="4118" spans="4:29" x14ac:dyDescent="0.25">
      <c r="D4118" s="1">
        <v>1988</v>
      </c>
      <c r="E4118" s="1" t="s">
        <v>115</v>
      </c>
      <c r="F4118" s="2" t="s">
        <v>306</v>
      </c>
      <c r="G4118">
        <v>3</v>
      </c>
      <c r="H4118">
        <v>80788721</v>
      </c>
      <c r="I4118" s="1">
        <v>0</v>
      </c>
      <c r="J4118" s="1">
        <v>119612</v>
      </c>
      <c r="K4118" s="1">
        <v>2392240</v>
      </c>
      <c r="M4118" s="3"/>
      <c r="N4118">
        <v>50</v>
      </c>
      <c r="O4118"/>
      <c r="P4118" s="1">
        <f>IF($A$3="Percentage of government revenue per capita",$B$3,0) + IF($A$3="Absolute extra revenue",AB4118,0) + IF($A$3="Absolute revenue per capita",AC4118,0)</f>
        <v>0</v>
      </c>
      <c r="Q4118" s="5" t="e">
        <f>-MIN(data!$B$4 / data!I4118 * data!P4118 / 100, data!N4118)</f>
        <v>#DIV/0!</v>
      </c>
      <c r="R4118" s="4" t="e">
        <f>-Q4118*K4118/1000</f>
        <v>#DIV/0!</v>
      </c>
      <c r="S4118" s="6" t="e">
        <f>-MIN(data!$B$5/(POWER(LN(I4118),2))*P4118/100, O4118)</f>
        <v>#NUM!</v>
      </c>
      <c r="T4118" s="6" t="e">
        <f>-S4118*L4118/100000</f>
        <v>#NUM!</v>
      </c>
      <c r="U4118" s="4" t="e">
        <f>N4118+Q4118</f>
        <v>#DIV/0!</v>
      </c>
      <c r="V4118" s="4" t="e">
        <f>P4118*I4118/100/R4118</f>
        <v>#DIV/0!</v>
      </c>
      <c r="W4118" s="4" t="e">
        <f>V4118*H4118</f>
        <v>#DIV/0!</v>
      </c>
      <c r="X4118" s="6" t="e">
        <f>O4118+S4118</f>
        <v>#NUM!</v>
      </c>
      <c r="Y4118" s="6" t="e">
        <f>P4118*I4118/100/T4118</f>
        <v>#NUM!</v>
      </c>
      <c r="Z4118" s="6" t="e">
        <f>Y4118*H4118</f>
        <v>#NUM!</v>
      </c>
      <c r="AB4118" s="1" t="e">
        <f t="shared" si="128"/>
        <v>#DIV/0!</v>
      </c>
      <c r="AC4118" s="1" t="e">
        <f t="shared" si="129"/>
        <v>#DIV/0!</v>
      </c>
    </row>
    <row r="4119" spans="4:29" x14ac:dyDescent="0.25">
      <c r="D4119" s="1">
        <v>1989</v>
      </c>
      <c r="E4119" s="1" t="s">
        <v>115</v>
      </c>
      <c r="F4119" s="2" t="s">
        <v>306</v>
      </c>
      <c r="G4119">
        <v>3</v>
      </c>
      <c r="H4119">
        <v>82368931</v>
      </c>
      <c r="I4119" s="1">
        <v>0</v>
      </c>
      <c r="J4119" s="1">
        <v>114725</v>
      </c>
      <c r="K4119" s="1">
        <v>2405136</v>
      </c>
      <c r="M4119" s="3"/>
      <c r="N4119">
        <v>47.7</v>
      </c>
      <c r="O4119"/>
      <c r="P4119" s="1">
        <f>IF($A$3="Percentage of government revenue per capita",$B$3,0) + IF($A$3="Absolute extra revenue",AB4119,0) + IF($A$3="Absolute revenue per capita",AC4119,0)</f>
        <v>0</v>
      </c>
      <c r="Q4119" s="5" t="e">
        <f>-MIN(data!$B$4 / data!I4119 * data!P4119 / 100, data!N4119)</f>
        <v>#DIV/0!</v>
      </c>
      <c r="R4119" s="4" t="e">
        <f>-Q4119*K4119/1000</f>
        <v>#DIV/0!</v>
      </c>
      <c r="S4119" s="6" t="e">
        <f>-MIN(data!$B$5/(POWER(LN(I4119),2))*P4119/100, O4119)</f>
        <v>#NUM!</v>
      </c>
      <c r="T4119" s="6" t="e">
        <f>-S4119*L4119/100000</f>
        <v>#NUM!</v>
      </c>
      <c r="U4119" s="4" t="e">
        <f>N4119+Q4119</f>
        <v>#DIV/0!</v>
      </c>
      <c r="V4119" s="4" t="e">
        <f>P4119*I4119/100/R4119</f>
        <v>#DIV/0!</v>
      </c>
      <c r="W4119" s="4" t="e">
        <f>V4119*H4119</f>
        <v>#DIV/0!</v>
      </c>
      <c r="X4119" s="6" t="e">
        <f>O4119+S4119</f>
        <v>#NUM!</v>
      </c>
      <c r="Y4119" s="6" t="e">
        <f>P4119*I4119/100/T4119</f>
        <v>#NUM!</v>
      </c>
      <c r="Z4119" s="6" t="e">
        <f>Y4119*H4119</f>
        <v>#NUM!</v>
      </c>
      <c r="AB4119" s="1" t="e">
        <f t="shared" si="128"/>
        <v>#DIV/0!</v>
      </c>
      <c r="AC4119" s="1" t="e">
        <f t="shared" si="129"/>
        <v>#DIV/0!</v>
      </c>
    </row>
    <row r="4120" spans="4:29" x14ac:dyDescent="0.25">
      <c r="D4120" s="1">
        <v>1990</v>
      </c>
      <c r="E4120" s="1" t="s">
        <v>115</v>
      </c>
      <c r="F4120" s="2" t="s">
        <v>306</v>
      </c>
      <c r="G4120">
        <v>3</v>
      </c>
      <c r="H4120">
        <v>83943132</v>
      </c>
      <c r="I4120" s="1">
        <v>1271.4590000000001</v>
      </c>
      <c r="J4120" s="1">
        <v>109817</v>
      </c>
      <c r="K4120" s="1">
        <v>2418877</v>
      </c>
      <c r="L4120" s="1">
        <v>2444444</v>
      </c>
      <c r="M4120" s="3">
        <v>2200</v>
      </c>
      <c r="N4120">
        <v>45.4</v>
      </c>
      <c r="O4120">
        <v>90</v>
      </c>
      <c r="P4120" s="1">
        <f>IF($A$3="Percentage of government revenue per capita",$B$3,0) + IF($A$3="Absolute extra revenue",AB4120,0) + IF($A$3="Absolute revenue per capita",AC4120,0)</f>
        <v>0</v>
      </c>
      <c r="Q4120" s="5">
        <f>-MIN(data!$B$4 / data!I4120 * data!P4120 / 100, data!N4120)</f>
        <v>0</v>
      </c>
      <c r="R4120" s="4">
        <f>-Q4120*K4120/1000</f>
        <v>0</v>
      </c>
      <c r="S4120" s="6">
        <f>-MIN(data!$B$5/(POWER(LN(I4120),2))*P4120/100, O4120)</f>
        <v>0</v>
      </c>
      <c r="T4120" s="6">
        <f>-S4120*L4120/100000</f>
        <v>0</v>
      </c>
      <c r="U4120" s="4">
        <f>N4120+Q4120</f>
        <v>45.4</v>
      </c>
      <c r="V4120" s="4" t="e">
        <f>P4120*I4120/100/R4120</f>
        <v>#DIV/0!</v>
      </c>
      <c r="W4120" s="4" t="e">
        <f>V4120*H4120</f>
        <v>#DIV/0!</v>
      </c>
      <c r="X4120" s="6">
        <f>O4120+S4120</f>
        <v>90</v>
      </c>
      <c r="Y4120" s="6" t="e">
        <f>P4120*I4120/100/T4120</f>
        <v>#DIV/0!</v>
      </c>
      <c r="Z4120" s="6" t="e">
        <f>Y4120*H4120</f>
        <v>#DIV/0!</v>
      </c>
      <c r="AB4120" s="1">
        <f t="shared" si="128"/>
        <v>0</v>
      </c>
      <c r="AC4120" s="1">
        <f t="shared" si="129"/>
        <v>0</v>
      </c>
    </row>
    <row r="4121" spans="4:29" x14ac:dyDescent="0.25">
      <c r="D4121" s="1">
        <v>1991</v>
      </c>
      <c r="E4121" s="1" t="s">
        <v>115</v>
      </c>
      <c r="F4121" s="2" t="s">
        <v>306</v>
      </c>
      <c r="G4121">
        <v>3</v>
      </c>
      <c r="H4121">
        <v>85512623</v>
      </c>
      <c r="I4121" s="1">
        <v>1500.778</v>
      </c>
      <c r="J4121" s="1">
        <v>105068</v>
      </c>
      <c r="K4121" s="1">
        <v>2426513</v>
      </c>
      <c r="L4121" s="1">
        <v>2528736</v>
      </c>
      <c r="M4121" s="3">
        <v>2200</v>
      </c>
      <c r="N4121">
        <v>43.3</v>
      </c>
      <c r="O4121">
        <v>87</v>
      </c>
      <c r="P4121" s="1">
        <f>IF($A$3="Percentage of government revenue per capita",$B$3,0) + IF($A$3="Absolute extra revenue",AB4121,0) + IF($A$3="Absolute revenue per capita",AC4121,0)</f>
        <v>0</v>
      </c>
      <c r="Q4121" s="5">
        <f>-MIN(data!$B$4 / data!I4121 * data!P4121 / 100, data!N4121)</f>
        <v>0</v>
      </c>
      <c r="R4121" s="4">
        <f>-Q4121*K4121/1000</f>
        <v>0</v>
      </c>
      <c r="S4121" s="6">
        <f>-MIN(data!$B$5/(POWER(LN(I4121),2))*P4121/100, O4121)</f>
        <v>0</v>
      </c>
      <c r="T4121" s="6">
        <f>-S4121*L4121/100000</f>
        <v>0</v>
      </c>
      <c r="U4121" s="4">
        <f>N4121+Q4121</f>
        <v>43.3</v>
      </c>
      <c r="V4121" s="4" t="e">
        <f>P4121*I4121/100/R4121</f>
        <v>#DIV/0!</v>
      </c>
      <c r="W4121" s="4" t="e">
        <f>V4121*H4121</f>
        <v>#DIV/0!</v>
      </c>
      <c r="X4121" s="6">
        <f>O4121+S4121</f>
        <v>87</v>
      </c>
      <c r="Y4121" s="6" t="e">
        <f>P4121*I4121/100/T4121</f>
        <v>#DIV/0!</v>
      </c>
      <c r="Z4121" s="6" t="e">
        <f>Y4121*H4121</f>
        <v>#DIV/0!</v>
      </c>
      <c r="AB4121" s="1">
        <f t="shared" si="128"/>
        <v>0</v>
      </c>
      <c r="AC4121" s="1">
        <f t="shared" si="129"/>
        <v>0</v>
      </c>
    </row>
    <row r="4122" spans="4:29" x14ac:dyDescent="0.25">
      <c r="D4122" s="1">
        <v>1992</v>
      </c>
      <c r="E4122" s="1" t="s">
        <v>115</v>
      </c>
      <c r="F4122" s="2" t="s">
        <v>306</v>
      </c>
      <c r="G4122">
        <v>3</v>
      </c>
      <c r="H4122">
        <v>87075138</v>
      </c>
      <c r="I4122" s="1">
        <v>1521.9860000000001</v>
      </c>
      <c r="J4122" s="1">
        <v>100264</v>
      </c>
      <c r="K4122" s="1">
        <v>2439513</v>
      </c>
      <c r="L4122" s="1">
        <v>2528736</v>
      </c>
      <c r="M4122" s="3">
        <v>2200</v>
      </c>
      <c r="N4122">
        <v>41.1</v>
      </c>
      <c r="O4122">
        <v>87</v>
      </c>
      <c r="P4122" s="1">
        <f>IF($A$3="Percentage of government revenue per capita",$B$3,0) + IF($A$3="Absolute extra revenue",AB4122,0) + IF($A$3="Absolute revenue per capita",AC4122,0)</f>
        <v>0</v>
      </c>
      <c r="Q4122" s="5">
        <f>-MIN(data!$B$4 / data!I4122 * data!P4122 / 100, data!N4122)</f>
        <v>0</v>
      </c>
      <c r="R4122" s="4">
        <f>-Q4122*K4122/1000</f>
        <v>0</v>
      </c>
      <c r="S4122" s="6">
        <f>-MIN(data!$B$5/(POWER(LN(I4122),2))*P4122/100, O4122)</f>
        <v>0</v>
      </c>
      <c r="T4122" s="6">
        <f>-S4122*L4122/100000</f>
        <v>0</v>
      </c>
      <c r="U4122" s="4">
        <f>N4122+Q4122</f>
        <v>41.1</v>
      </c>
      <c r="V4122" s="4" t="e">
        <f>P4122*I4122/100/R4122</f>
        <v>#DIV/0!</v>
      </c>
      <c r="W4122" s="4" t="e">
        <f>V4122*H4122</f>
        <v>#DIV/0!</v>
      </c>
      <c r="X4122" s="6">
        <f>O4122+S4122</f>
        <v>87</v>
      </c>
      <c r="Y4122" s="6" t="e">
        <f>P4122*I4122/100/T4122</f>
        <v>#DIV/0!</v>
      </c>
      <c r="Z4122" s="6" t="e">
        <f>Y4122*H4122</f>
        <v>#DIV/0!</v>
      </c>
      <c r="AB4122" s="1">
        <f t="shared" si="128"/>
        <v>0</v>
      </c>
      <c r="AC4122" s="1">
        <f t="shared" si="129"/>
        <v>0</v>
      </c>
    </row>
    <row r="4123" spans="4:29" x14ac:dyDescent="0.25">
      <c r="D4123" s="1">
        <v>1993</v>
      </c>
      <c r="E4123" s="1" t="s">
        <v>115</v>
      </c>
      <c r="F4123" s="2" t="s">
        <v>306</v>
      </c>
      <c r="G4123">
        <v>3</v>
      </c>
      <c r="H4123">
        <v>88625440</v>
      </c>
      <c r="I4123" s="1">
        <v>1190.777</v>
      </c>
      <c r="J4123" s="1">
        <v>95675</v>
      </c>
      <c r="K4123" s="1">
        <v>2446931</v>
      </c>
      <c r="L4123" s="1">
        <v>2413793</v>
      </c>
      <c r="M4123" s="3">
        <v>2200</v>
      </c>
      <c r="N4123">
        <v>39.1</v>
      </c>
      <c r="O4123">
        <v>87</v>
      </c>
      <c r="P4123" s="1">
        <f>IF($A$3="Percentage of government revenue per capita",$B$3,0) + IF($A$3="Absolute extra revenue",AB4123,0) + IF($A$3="Absolute revenue per capita",AC4123,0)</f>
        <v>0</v>
      </c>
      <c r="Q4123" s="5">
        <f>-MIN(data!$B$4 / data!I4123 * data!P4123 / 100, data!N4123)</f>
        <v>0</v>
      </c>
      <c r="R4123" s="4">
        <f>-Q4123*K4123/1000</f>
        <v>0</v>
      </c>
      <c r="S4123" s="6">
        <f>-MIN(data!$B$5/(POWER(LN(I4123),2))*P4123/100, O4123)</f>
        <v>0</v>
      </c>
      <c r="T4123" s="6">
        <f>-S4123*L4123/100000</f>
        <v>0</v>
      </c>
      <c r="U4123" s="4">
        <f>N4123+Q4123</f>
        <v>39.1</v>
      </c>
      <c r="V4123" s="4" t="e">
        <f>P4123*I4123/100/R4123</f>
        <v>#DIV/0!</v>
      </c>
      <c r="W4123" s="4" t="e">
        <f>V4123*H4123</f>
        <v>#DIV/0!</v>
      </c>
      <c r="X4123" s="6">
        <f>O4123+S4123</f>
        <v>87</v>
      </c>
      <c r="Y4123" s="6" t="e">
        <f>P4123*I4123/100/T4123</f>
        <v>#DIV/0!</v>
      </c>
      <c r="Z4123" s="6" t="e">
        <f>Y4123*H4123</f>
        <v>#DIV/0!</v>
      </c>
      <c r="AB4123" s="1">
        <f t="shared" si="128"/>
        <v>0</v>
      </c>
      <c r="AC4123" s="1">
        <f t="shared" si="129"/>
        <v>0</v>
      </c>
    </row>
    <row r="4124" spans="4:29" x14ac:dyDescent="0.25">
      <c r="D4124" s="1">
        <v>1994</v>
      </c>
      <c r="E4124" s="1" t="s">
        <v>115</v>
      </c>
      <c r="F4124" s="2" t="s">
        <v>306</v>
      </c>
      <c r="G4124">
        <v>3</v>
      </c>
      <c r="H4124">
        <v>90156400</v>
      </c>
      <c r="I4124" s="1">
        <v>1244.3040000000001</v>
      </c>
      <c r="J4124" s="1">
        <v>91226</v>
      </c>
      <c r="K4124" s="1">
        <v>2452312</v>
      </c>
      <c r="L4124" s="1">
        <v>2441860</v>
      </c>
      <c r="M4124" s="3">
        <v>2100</v>
      </c>
      <c r="N4124">
        <v>37.200000000000003</v>
      </c>
      <c r="O4124">
        <v>86</v>
      </c>
      <c r="P4124" s="1">
        <f>IF($A$3="Percentage of government revenue per capita",$B$3,0) + IF($A$3="Absolute extra revenue",AB4124,0) + IF($A$3="Absolute revenue per capita",AC4124,0)</f>
        <v>0</v>
      </c>
      <c r="Q4124" s="5">
        <f>-MIN(data!$B$4 / data!I4124 * data!P4124 / 100, data!N4124)</f>
        <v>0</v>
      </c>
      <c r="R4124" s="4">
        <f>-Q4124*K4124/1000</f>
        <v>0</v>
      </c>
      <c r="S4124" s="6">
        <f>-MIN(data!$B$5/(POWER(LN(I4124),2))*P4124/100, O4124)</f>
        <v>0</v>
      </c>
      <c r="T4124" s="6">
        <f>-S4124*L4124/100000</f>
        <v>0</v>
      </c>
      <c r="U4124" s="4">
        <f>N4124+Q4124</f>
        <v>37.200000000000003</v>
      </c>
      <c r="V4124" s="4" t="e">
        <f>P4124*I4124/100/R4124</f>
        <v>#DIV/0!</v>
      </c>
      <c r="W4124" s="4" t="e">
        <f>V4124*H4124</f>
        <v>#DIV/0!</v>
      </c>
      <c r="X4124" s="6">
        <f>O4124+S4124</f>
        <v>86</v>
      </c>
      <c r="Y4124" s="6" t="e">
        <f>P4124*I4124/100/T4124</f>
        <v>#DIV/0!</v>
      </c>
      <c r="Z4124" s="6" t="e">
        <f>Y4124*H4124</f>
        <v>#DIV/0!</v>
      </c>
      <c r="AB4124" s="1">
        <f t="shared" si="128"/>
        <v>0</v>
      </c>
      <c r="AC4124" s="1">
        <f t="shared" si="129"/>
        <v>0</v>
      </c>
    </row>
    <row r="4125" spans="4:29" x14ac:dyDescent="0.25">
      <c r="D4125" s="1">
        <v>1995</v>
      </c>
      <c r="E4125" s="1" t="s">
        <v>115</v>
      </c>
      <c r="F4125" s="2" t="s">
        <v>306</v>
      </c>
      <c r="G4125">
        <v>3</v>
      </c>
      <c r="H4125">
        <v>91663285</v>
      </c>
      <c r="I4125" s="1">
        <v>1151.4839999999999</v>
      </c>
      <c r="J4125" s="1">
        <v>86867</v>
      </c>
      <c r="K4125" s="1">
        <v>2460822</v>
      </c>
      <c r="L4125" s="1">
        <v>2470588</v>
      </c>
      <c r="M4125" s="3">
        <v>2100</v>
      </c>
      <c r="N4125">
        <v>35.299999999999997</v>
      </c>
      <c r="O4125">
        <v>85</v>
      </c>
      <c r="P4125" s="1">
        <f>IF($A$3="Percentage of government revenue per capita",$B$3,0) + IF($A$3="Absolute extra revenue",AB4125,0) + IF($A$3="Absolute revenue per capita",AC4125,0)</f>
        <v>0</v>
      </c>
      <c r="Q4125" s="5">
        <f>-MIN(data!$B$4 / data!I4125 * data!P4125 / 100, data!N4125)</f>
        <v>0</v>
      </c>
      <c r="R4125" s="4">
        <f>-Q4125*K4125/1000</f>
        <v>0</v>
      </c>
      <c r="S4125" s="6">
        <f>-MIN(data!$B$5/(POWER(LN(I4125),2))*P4125/100, O4125)</f>
        <v>0</v>
      </c>
      <c r="T4125" s="6">
        <f>-S4125*L4125/100000</f>
        <v>0</v>
      </c>
      <c r="U4125" s="4">
        <f>N4125+Q4125</f>
        <v>35.299999999999997</v>
      </c>
      <c r="V4125" s="4" t="e">
        <f>P4125*I4125/100/R4125</f>
        <v>#DIV/0!</v>
      </c>
      <c r="W4125" s="4" t="e">
        <f>V4125*H4125</f>
        <v>#DIV/0!</v>
      </c>
      <c r="X4125" s="6">
        <f>O4125+S4125</f>
        <v>85</v>
      </c>
      <c r="Y4125" s="6" t="e">
        <f>P4125*I4125/100/T4125</f>
        <v>#DIV/0!</v>
      </c>
      <c r="Z4125" s="6" t="e">
        <f>Y4125*H4125</f>
        <v>#DIV/0!</v>
      </c>
      <c r="AB4125" s="1">
        <f t="shared" si="128"/>
        <v>0</v>
      </c>
      <c r="AC4125" s="1">
        <f t="shared" si="129"/>
        <v>0</v>
      </c>
    </row>
    <row r="4126" spans="4:29" x14ac:dyDescent="0.25">
      <c r="D4126" s="1">
        <v>1996</v>
      </c>
      <c r="E4126" s="1" t="s">
        <v>115</v>
      </c>
      <c r="F4126" s="2" t="s">
        <v>306</v>
      </c>
      <c r="G4126">
        <v>3</v>
      </c>
      <c r="H4126">
        <v>93147044</v>
      </c>
      <c r="I4126" s="1">
        <v>1225.3</v>
      </c>
      <c r="J4126" s="1">
        <v>82531</v>
      </c>
      <c r="K4126" s="1">
        <v>2463612</v>
      </c>
      <c r="L4126" s="1">
        <v>2560976</v>
      </c>
      <c r="M4126" s="3">
        <v>2100</v>
      </c>
      <c r="N4126">
        <v>33.5</v>
      </c>
      <c r="O4126">
        <v>82</v>
      </c>
      <c r="P4126" s="1">
        <f>IF($A$3="Percentage of government revenue per capita",$B$3,0) + IF($A$3="Absolute extra revenue",AB4126,0) + IF($A$3="Absolute revenue per capita",AC4126,0)</f>
        <v>0</v>
      </c>
      <c r="Q4126" s="5">
        <f>-MIN(data!$B$4 / data!I4126 * data!P4126 / 100, data!N4126)</f>
        <v>0</v>
      </c>
      <c r="R4126" s="4">
        <f>-Q4126*K4126/1000</f>
        <v>0</v>
      </c>
      <c r="S4126" s="6">
        <f>-MIN(data!$B$5/(POWER(LN(I4126),2))*P4126/100, O4126)</f>
        <v>0</v>
      </c>
      <c r="T4126" s="6">
        <f>-S4126*L4126/100000</f>
        <v>0</v>
      </c>
      <c r="U4126" s="4">
        <f>N4126+Q4126</f>
        <v>33.5</v>
      </c>
      <c r="V4126" s="4" t="e">
        <f>P4126*I4126/100/R4126</f>
        <v>#DIV/0!</v>
      </c>
      <c r="W4126" s="4" t="e">
        <f>V4126*H4126</f>
        <v>#DIV/0!</v>
      </c>
      <c r="X4126" s="6">
        <f>O4126+S4126</f>
        <v>82</v>
      </c>
      <c r="Y4126" s="6" t="e">
        <f>P4126*I4126/100/T4126</f>
        <v>#DIV/0!</v>
      </c>
      <c r="Z4126" s="6" t="e">
        <f>Y4126*H4126</f>
        <v>#DIV/0!</v>
      </c>
      <c r="AB4126" s="1">
        <f t="shared" si="128"/>
        <v>0</v>
      </c>
      <c r="AC4126" s="1">
        <f t="shared" si="129"/>
        <v>0</v>
      </c>
    </row>
    <row r="4127" spans="4:29" x14ac:dyDescent="0.25">
      <c r="D4127" s="1">
        <v>1997</v>
      </c>
      <c r="E4127" s="1" t="s">
        <v>115</v>
      </c>
      <c r="F4127" s="2" t="s">
        <v>306</v>
      </c>
      <c r="G4127">
        <v>3</v>
      </c>
      <c r="H4127">
        <v>94611002</v>
      </c>
      <c r="I4127" s="1">
        <v>1305.144</v>
      </c>
      <c r="J4127" s="1">
        <v>78164</v>
      </c>
      <c r="K4127" s="1">
        <v>2457987</v>
      </c>
      <c r="L4127" s="1">
        <v>2560976</v>
      </c>
      <c r="M4127" s="3">
        <v>2100</v>
      </c>
      <c r="N4127">
        <v>31.8</v>
      </c>
      <c r="O4127">
        <v>82</v>
      </c>
      <c r="P4127" s="1">
        <f>IF($A$3="Percentage of government revenue per capita",$B$3,0) + IF($A$3="Absolute extra revenue",AB4127,0) + IF($A$3="Absolute revenue per capita",AC4127,0)</f>
        <v>0</v>
      </c>
      <c r="Q4127" s="5">
        <f>-MIN(data!$B$4 / data!I4127 * data!P4127 / 100, data!N4127)</f>
        <v>0</v>
      </c>
      <c r="R4127" s="4">
        <f>-Q4127*K4127/1000</f>
        <v>0</v>
      </c>
      <c r="S4127" s="6">
        <f>-MIN(data!$B$5/(POWER(LN(I4127),2))*P4127/100, O4127)</f>
        <v>0</v>
      </c>
      <c r="T4127" s="6">
        <f>-S4127*L4127/100000</f>
        <v>0</v>
      </c>
      <c r="U4127" s="4">
        <f>N4127+Q4127</f>
        <v>31.8</v>
      </c>
      <c r="V4127" s="4" t="e">
        <f>P4127*I4127/100/R4127</f>
        <v>#DIV/0!</v>
      </c>
      <c r="W4127" s="4" t="e">
        <f>V4127*H4127</f>
        <v>#DIV/0!</v>
      </c>
      <c r="X4127" s="6">
        <f>O4127+S4127</f>
        <v>82</v>
      </c>
      <c r="Y4127" s="6" t="e">
        <f>P4127*I4127/100/T4127</f>
        <v>#DIV/0!</v>
      </c>
      <c r="Z4127" s="6" t="e">
        <f>Y4127*H4127</f>
        <v>#DIV/0!</v>
      </c>
      <c r="AB4127" s="1">
        <f t="shared" si="128"/>
        <v>0</v>
      </c>
      <c r="AC4127" s="1">
        <f t="shared" si="129"/>
        <v>0</v>
      </c>
    </row>
    <row r="4128" spans="4:29" x14ac:dyDescent="0.25">
      <c r="D4128" s="1">
        <v>1998</v>
      </c>
      <c r="E4128" s="1" t="s">
        <v>115</v>
      </c>
      <c r="F4128" s="2" t="s">
        <v>306</v>
      </c>
      <c r="G4128">
        <v>3</v>
      </c>
      <c r="H4128">
        <v>96056321</v>
      </c>
      <c r="I4128" s="1">
        <v>1216.7</v>
      </c>
      <c r="J4128" s="1">
        <v>73814</v>
      </c>
      <c r="K4128" s="1">
        <v>2460467</v>
      </c>
      <c r="L4128" s="1">
        <v>2409639</v>
      </c>
      <c r="M4128" s="3">
        <v>2100</v>
      </c>
      <c r="N4128">
        <v>30</v>
      </c>
      <c r="O4128">
        <v>83</v>
      </c>
      <c r="P4128" s="1">
        <f>IF($A$3="Percentage of government revenue per capita",$B$3,0) + IF($A$3="Absolute extra revenue",AB4128,0) + IF($A$3="Absolute revenue per capita",AC4128,0)</f>
        <v>0</v>
      </c>
      <c r="Q4128" s="5">
        <f>-MIN(data!$B$4 / data!I4128 * data!P4128 / 100, data!N4128)</f>
        <v>0</v>
      </c>
      <c r="R4128" s="4">
        <f>-Q4128*K4128/1000</f>
        <v>0</v>
      </c>
      <c r="S4128" s="6">
        <f>-MIN(data!$B$5/(POWER(LN(I4128),2))*P4128/100, O4128)</f>
        <v>0</v>
      </c>
      <c r="T4128" s="6">
        <f>-S4128*L4128/100000</f>
        <v>0</v>
      </c>
      <c r="U4128" s="4">
        <f>N4128+Q4128</f>
        <v>30</v>
      </c>
      <c r="V4128" s="4" t="e">
        <f>P4128*I4128/100/R4128</f>
        <v>#DIV/0!</v>
      </c>
      <c r="W4128" s="4" t="e">
        <f>V4128*H4128</f>
        <v>#DIV/0!</v>
      </c>
      <c r="X4128" s="6">
        <f>O4128+S4128</f>
        <v>83</v>
      </c>
      <c r="Y4128" s="6" t="e">
        <f>P4128*I4128/100/T4128</f>
        <v>#DIV/0!</v>
      </c>
      <c r="Z4128" s="6" t="e">
        <f>Y4128*H4128</f>
        <v>#DIV/0!</v>
      </c>
      <c r="AB4128" s="1">
        <f t="shared" si="128"/>
        <v>0</v>
      </c>
      <c r="AC4128" s="1">
        <f t="shared" si="129"/>
        <v>0</v>
      </c>
    </row>
    <row r="4129" spans="4:29" x14ac:dyDescent="0.25">
      <c r="D4129" s="1">
        <v>1999</v>
      </c>
      <c r="E4129" s="1" t="s">
        <v>115</v>
      </c>
      <c r="F4129" s="2" t="s">
        <v>306</v>
      </c>
      <c r="G4129">
        <v>3</v>
      </c>
      <c r="H4129">
        <v>97484832</v>
      </c>
      <c r="I4129" s="1">
        <v>1260.51</v>
      </c>
      <c r="J4129" s="1">
        <v>69595</v>
      </c>
      <c r="K4129" s="1">
        <v>2459187</v>
      </c>
      <c r="L4129" s="1">
        <v>2317073</v>
      </c>
      <c r="M4129" s="3">
        <v>2000</v>
      </c>
      <c r="N4129">
        <v>28.3</v>
      </c>
      <c r="O4129">
        <v>82</v>
      </c>
      <c r="P4129" s="1">
        <f>IF($A$3="Percentage of government revenue per capita",$B$3,0) + IF($A$3="Absolute extra revenue",AB4129,0) + IF($A$3="Absolute revenue per capita",AC4129,0)</f>
        <v>0</v>
      </c>
      <c r="Q4129" s="5">
        <f>-MIN(data!$B$4 / data!I4129 * data!P4129 / 100, data!N4129)</f>
        <v>0</v>
      </c>
      <c r="R4129" s="4">
        <f>-Q4129*K4129/1000</f>
        <v>0</v>
      </c>
      <c r="S4129" s="6">
        <f>-MIN(data!$B$5/(POWER(LN(I4129),2))*P4129/100, O4129)</f>
        <v>0</v>
      </c>
      <c r="T4129" s="6">
        <f>-S4129*L4129/100000</f>
        <v>0</v>
      </c>
      <c r="U4129" s="4">
        <f>N4129+Q4129</f>
        <v>28.3</v>
      </c>
      <c r="V4129" s="4" t="e">
        <f>P4129*I4129/100/R4129</f>
        <v>#DIV/0!</v>
      </c>
      <c r="W4129" s="4" t="e">
        <f>V4129*H4129</f>
        <v>#DIV/0!</v>
      </c>
      <c r="X4129" s="6">
        <f>O4129+S4129</f>
        <v>82</v>
      </c>
      <c r="Y4129" s="6" t="e">
        <f>P4129*I4129/100/T4129</f>
        <v>#DIV/0!</v>
      </c>
      <c r="Z4129" s="6" t="e">
        <f>Y4129*H4129</f>
        <v>#DIV/0!</v>
      </c>
      <c r="AB4129" s="1">
        <f t="shared" si="128"/>
        <v>0</v>
      </c>
      <c r="AC4129" s="1">
        <f t="shared" si="129"/>
        <v>0</v>
      </c>
    </row>
    <row r="4130" spans="4:29" x14ac:dyDescent="0.25">
      <c r="D4130" s="1">
        <v>2000</v>
      </c>
      <c r="E4130" s="1" t="s">
        <v>115</v>
      </c>
      <c r="F4130" s="2" t="s">
        <v>306</v>
      </c>
      <c r="G4130">
        <v>3</v>
      </c>
      <c r="H4130">
        <v>98899845</v>
      </c>
      <c r="I4130" s="1">
        <v>1425.1110000000001</v>
      </c>
      <c r="J4130" s="1">
        <v>65525</v>
      </c>
      <c r="K4130" s="1">
        <v>2444963</v>
      </c>
      <c r="L4130" s="1">
        <v>2207792</v>
      </c>
      <c r="M4130" s="3">
        <v>1900</v>
      </c>
      <c r="N4130">
        <v>26.8</v>
      </c>
      <c r="O4130">
        <v>77</v>
      </c>
      <c r="P4130" s="1">
        <f>IF($A$3="Percentage of government revenue per capita",$B$3,0) + IF($A$3="Absolute extra revenue",AB4130,0) + IF($A$3="Absolute revenue per capita",AC4130,0)</f>
        <v>0</v>
      </c>
      <c r="Q4130" s="5">
        <f>-MIN(data!$B$4 / data!I4130 * data!P4130 / 100, data!N4130)</f>
        <v>0</v>
      </c>
      <c r="R4130" s="4">
        <f>-Q4130*K4130/1000</f>
        <v>0</v>
      </c>
      <c r="S4130" s="6">
        <f>-MIN(data!$B$5/(POWER(LN(I4130),2))*P4130/100, O4130)</f>
        <v>0</v>
      </c>
      <c r="T4130" s="6">
        <f>-S4130*L4130/100000</f>
        <v>0</v>
      </c>
      <c r="U4130" s="4">
        <f>N4130+Q4130</f>
        <v>26.8</v>
      </c>
      <c r="V4130" s="4" t="e">
        <f>P4130*I4130/100/R4130</f>
        <v>#DIV/0!</v>
      </c>
      <c r="W4130" s="4" t="e">
        <f>V4130*H4130</f>
        <v>#DIV/0!</v>
      </c>
      <c r="X4130" s="6">
        <f>O4130+S4130</f>
        <v>77</v>
      </c>
      <c r="Y4130" s="6" t="e">
        <f>P4130*I4130/100/T4130</f>
        <v>#DIV/0!</v>
      </c>
      <c r="Z4130" s="6" t="e">
        <f>Y4130*H4130</f>
        <v>#DIV/0!</v>
      </c>
      <c r="AB4130" s="1">
        <f t="shared" si="128"/>
        <v>0</v>
      </c>
      <c r="AC4130" s="1">
        <f t="shared" si="129"/>
        <v>0</v>
      </c>
    </row>
    <row r="4131" spans="4:29" x14ac:dyDescent="0.25">
      <c r="D4131" s="1">
        <v>2001</v>
      </c>
      <c r="E4131" s="1" t="s">
        <v>115</v>
      </c>
      <c r="F4131" s="2" t="s">
        <v>306</v>
      </c>
      <c r="G4131">
        <v>3</v>
      </c>
      <c r="H4131">
        <v>100298153</v>
      </c>
      <c r="I4131" s="1">
        <v>1452.271</v>
      </c>
      <c r="J4131" s="1">
        <v>61630</v>
      </c>
      <c r="K4131" s="1">
        <v>2435968</v>
      </c>
      <c r="L4131" s="1">
        <v>2173913</v>
      </c>
      <c r="M4131" s="3">
        <v>1700</v>
      </c>
      <c r="N4131">
        <v>25.3</v>
      </c>
      <c r="O4131">
        <v>69</v>
      </c>
      <c r="P4131" s="1">
        <f>IF($A$3="Percentage of government revenue per capita",$B$3,0) + IF($A$3="Absolute extra revenue",AB4131,0) + IF($A$3="Absolute revenue per capita",AC4131,0)</f>
        <v>0</v>
      </c>
      <c r="Q4131" s="5">
        <f>-MIN(data!$B$4 / data!I4131 * data!P4131 / 100, data!N4131)</f>
        <v>0</v>
      </c>
      <c r="R4131" s="4">
        <f>-Q4131*K4131/1000</f>
        <v>0</v>
      </c>
      <c r="S4131" s="6">
        <f>-MIN(data!$B$5/(POWER(LN(I4131),2))*P4131/100, O4131)</f>
        <v>0</v>
      </c>
      <c r="T4131" s="6">
        <f>-S4131*L4131/100000</f>
        <v>0</v>
      </c>
      <c r="U4131" s="4">
        <f>N4131+Q4131</f>
        <v>25.3</v>
      </c>
      <c r="V4131" s="4" t="e">
        <f>P4131*I4131/100/R4131</f>
        <v>#DIV/0!</v>
      </c>
      <c r="W4131" s="4" t="e">
        <f>V4131*H4131</f>
        <v>#DIV/0!</v>
      </c>
      <c r="X4131" s="6">
        <f>O4131+S4131</f>
        <v>69</v>
      </c>
      <c r="Y4131" s="6" t="e">
        <f>P4131*I4131/100/T4131</f>
        <v>#DIV/0!</v>
      </c>
      <c r="Z4131" s="6" t="e">
        <f>Y4131*H4131</f>
        <v>#DIV/0!</v>
      </c>
      <c r="AB4131" s="1">
        <f t="shared" si="128"/>
        <v>0</v>
      </c>
      <c r="AC4131" s="1">
        <f t="shared" si="129"/>
        <v>0</v>
      </c>
    </row>
    <row r="4132" spans="4:29" x14ac:dyDescent="0.25">
      <c r="D4132" s="1">
        <v>2002</v>
      </c>
      <c r="E4132" s="1" t="s">
        <v>115</v>
      </c>
      <c r="F4132" s="2" t="s">
        <v>306</v>
      </c>
      <c r="G4132">
        <v>3</v>
      </c>
      <c r="H4132">
        <v>101684758</v>
      </c>
      <c r="I4132" s="1">
        <v>1414.8710000000001</v>
      </c>
      <c r="J4132" s="1">
        <v>57977</v>
      </c>
      <c r="K4132" s="1">
        <v>2425816</v>
      </c>
      <c r="L4132" s="1">
        <v>2295082</v>
      </c>
      <c r="M4132" s="3">
        <v>1500</v>
      </c>
      <c r="N4132">
        <v>23.9</v>
      </c>
      <c r="O4132">
        <v>61</v>
      </c>
      <c r="P4132" s="1">
        <f>IF($A$3="Percentage of government revenue per capita",$B$3,0) + IF($A$3="Absolute extra revenue",AB4132,0) + IF($A$3="Absolute revenue per capita",AC4132,0)</f>
        <v>0</v>
      </c>
      <c r="Q4132" s="5">
        <f>-MIN(data!$B$4 / data!I4132 * data!P4132 / 100, data!N4132)</f>
        <v>0</v>
      </c>
      <c r="R4132" s="4">
        <f>-Q4132*K4132/1000</f>
        <v>0</v>
      </c>
      <c r="S4132" s="6">
        <f>-MIN(data!$B$5/(POWER(LN(I4132),2))*P4132/100, O4132)</f>
        <v>0</v>
      </c>
      <c r="T4132" s="6">
        <f>-S4132*L4132/100000</f>
        <v>0</v>
      </c>
      <c r="U4132" s="4">
        <f>N4132+Q4132</f>
        <v>23.9</v>
      </c>
      <c r="V4132" s="4" t="e">
        <f>P4132*I4132/100/R4132</f>
        <v>#DIV/0!</v>
      </c>
      <c r="W4132" s="4" t="e">
        <f>V4132*H4132</f>
        <v>#DIV/0!</v>
      </c>
      <c r="X4132" s="6">
        <f>O4132+S4132</f>
        <v>61</v>
      </c>
      <c r="Y4132" s="6" t="e">
        <f>P4132*I4132/100/T4132</f>
        <v>#DIV/0!</v>
      </c>
      <c r="Z4132" s="6" t="e">
        <f>Y4132*H4132</f>
        <v>#DIV/0!</v>
      </c>
      <c r="AB4132" s="1">
        <f t="shared" si="128"/>
        <v>0</v>
      </c>
      <c r="AC4132" s="1">
        <f t="shared" si="129"/>
        <v>0</v>
      </c>
    </row>
    <row r="4133" spans="4:29" x14ac:dyDescent="0.25">
      <c r="D4133" s="1">
        <v>2003</v>
      </c>
      <c r="E4133" s="1" t="s">
        <v>115</v>
      </c>
      <c r="F4133" s="2" t="s">
        <v>306</v>
      </c>
      <c r="G4133">
        <v>3</v>
      </c>
      <c r="H4133">
        <v>103081020</v>
      </c>
      <c r="I4133" s="1">
        <v>1503.771</v>
      </c>
      <c r="J4133" s="1">
        <v>54655</v>
      </c>
      <c r="K4133" s="1">
        <v>2407709</v>
      </c>
      <c r="L4133" s="1">
        <v>2280702</v>
      </c>
      <c r="M4133" s="3">
        <v>1400</v>
      </c>
      <c r="N4133">
        <v>22.7</v>
      </c>
      <c r="O4133">
        <v>57</v>
      </c>
      <c r="P4133" s="1">
        <f>IF($A$3="Percentage of government revenue per capita",$B$3,0) + IF($A$3="Absolute extra revenue",AB4133,0) + IF($A$3="Absolute revenue per capita",AC4133,0)</f>
        <v>0</v>
      </c>
      <c r="Q4133" s="5">
        <f>-MIN(data!$B$4 / data!I4133 * data!P4133 / 100, data!N4133)</f>
        <v>0</v>
      </c>
      <c r="R4133" s="4">
        <f>-Q4133*K4133/1000</f>
        <v>0</v>
      </c>
      <c r="S4133" s="6">
        <f>-MIN(data!$B$5/(POWER(LN(I4133),2))*P4133/100, O4133)</f>
        <v>0</v>
      </c>
      <c r="T4133" s="6">
        <f>-S4133*L4133/100000</f>
        <v>0</v>
      </c>
      <c r="U4133" s="4">
        <f>N4133+Q4133</f>
        <v>22.7</v>
      </c>
      <c r="V4133" s="4" t="e">
        <f>P4133*I4133/100/R4133</f>
        <v>#DIV/0!</v>
      </c>
      <c r="W4133" s="4" t="e">
        <f>V4133*H4133</f>
        <v>#DIV/0!</v>
      </c>
      <c r="X4133" s="6">
        <f>O4133+S4133</f>
        <v>57</v>
      </c>
      <c r="Y4133" s="6" t="e">
        <f>P4133*I4133/100/T4133</f>
        <v>#DIV/0!</v>
      </c>
      <c r="Z4133" s="6" t="e">
        <f>Y4133*H4133</f>
        <v>#DIV/0!</v>
      </c>
      <c r="AB4133" s="1">
        <f t="shared" si="128"/>
        <v>0</v>
      </c>
      <c r="AC4133" s="1">
        <f t="shared" si="129"/>
        <v>0</v>
      </c>
    </row>
    <row r="4134" spans="4:29" x14ac:dyDescent="0.25">
      <c r="D4134" s="1">
        <v>2004</v>
      </c>
      <c r="E4134" s="1" t="s">
        <v>115</v>
      </c>
      <c r="F4134" s="2" t="s">
        <v>306</v>
      </c>
      <c r="G4134">
        <v>3</v>
      </c>
      <c r="H4134">
        <v>104514932</v>
      </c>
      <c r="I4134" s="1">
        <v>1521.068</v>
      </c>
      <c r="J4134" s="1">
        <v>51673</v>
      </c>
      <c r="K4134" s="1">
        <v>2392269</v>
      </c>
      <c r="L4134" s="1">
        <v>2407407</v>
      </c>
      <c r="M4134" s="3">
        <v>1300</v>
      </c>
      <c r="N4134">
        <v>21.6</v>
      </c>
      <c r="O4134">
        <v>54</v>
      </c>
      <c r="P4134" s="1">
        <f>IF($A$3="Percentage of government revenue per capita",$B$3,0) + IF($A$3="Absolute extra revenue",AB4134,0) + IF($A$3="Absolute revenue per capita",AC4134,0)</f>
        <v>0</v>
      </c>
      <c r="Q4134" s="5">
        <f>-MIN(data!$B$4 / data!I4134 * data!P4134 / 100, data!N4134)</f>
        <v>0</v>
      </c>
      <c r="R4134" s="4">
        <f>-Q4134*K4134/1000</f>
        <v>0</v>
      </c>
      <c r="S4134" s="6">
        <f>-MIN(data!$B$5/(POWER(LN(I4134),2))*P4134/100, O4134)</f>
        <v>0</v>
      </c>
      <c r="T4134" s="6">
        <f>-S4134*L4134/100000</f>
        <v>0</v>
      </c>
      <c r="U4134" s="4">
        <f>N4134+Q4134</f>
        <v>21.6</v>
      </c>
      <c r="V4134" s="4" t="e">
        <f>P4134*I4134/100/R4134</f>
        <v>#DIV/0!</v>
      </c>
      <c r="W4134" s="4" t="e">
        <f>V4134*H4134</f>
        <v>#DIV/0!</v>
      </c>
      <c r="X4134" s="6">
        <f>O4134+S4134</f>
        <v>54</v>
      </c>
      <c r="Y4134" s="6" t="e">
        <f>P4134*I4134/100/T4134</f>
        <v>#DIV/0!</v>
      </c>
      <c r="Z4134" s="6" t="e">
        <f>Y4134*H4134</f>
        <v>#DIV/0!</v>
      </c>
      <c r="AB4134" s="1">
        <f t="shared" si="128"/>
        <v>0</v>
      </c>
      <c r="AC4134" s="1">
        <f t="shared" si="129"/>
        <v>0</v>
      </c>
    </row>
    <row r="4135" spans="4:29" x14ac:dyDescent="0.25">
      <c r="D4135" s="1">
        <v>2005</v>
      </c>
      <c r="E4135" s="1" t="s">
        <v>115</v>
      </c>
      <c r="F4135" s="2" t="s">
        <v>306</v>
      </c>
      <c r="G4135">
        <v>3</v>
      </c>
      <c r="H4135">
        <v>106005203</v>
      </c>
      <c r="I4135" s="1">
        <v>1565.8140000000001</v>
      </c>
      <c r="J4135" s="1">
        <v>49038</v>
      </c>
      <c r="K4135" s="1">
        <v>2380485</v>
      </c>
      <c r="L4135" s="1">
        <v>2222222</v>
      </c>
      <c r="M4135" s="3">
        <v>1300</v>
      </c>
      <c r="N4135">
        <v>20.6</v>
      </c>
      <c r="O4135">
        <v>54</v>
      </c>
      <c r="P4135" s="1">
        <f>IF($A$3="Percentage of government revenue per capita",$B$3,0) + IF($A$3="Absolute extra revenue",AB4135,0) + IF($A$3="Absolute revenue per capita",AC4135,0)</f>
        <v>0</v>
      </c>
      <c r="Q4135" s="5">
        <f>-MIN(data!$B$4 / data!I4135 * data!P4135 / 100, data!N4135)</f>
        <v>0</v>
      </c>
      <c r="R4135" s="4">
        <f>-Q4135*K4135/1000</f>
        <v>0</v>
      </c>
      <c r="S4135" s="6">
        <f>-MIN(data!$B$5/(POWER(LN(I4135),2))*P4135/100, O4135)</f>
        <v>0</v>
      </c>
      <c r="T4135" s="6">
        <f>-S4135*L4135/100000</f>
        <v>0</v>
      </c>
      <c r="U4135" s="4">
        <f>N4135+Q4135</f>
        <v>20.6</v>
      </c>
      <c r="V4135" s="4" t="e">
        <f>P4135*I4135/100/R4135</f>
        <v>#DIV/0!</v>
      </c>
      <c r="W4135" s="4" t="e">
        <f>V4135*H4135</f>
        <v>#DIV/0!</v>
      </c>
      <c r="X4135" s="6">
        <f>O4135+S4135</f>
        <v>54</v>
      </c>
      <c r="Y4135" s="6" t="e">
        <f>P4135*I4135/100/T4135</f>
        <v>#DIV/0!</v>
      </c>
      <c r="Z4135" s="6" t="e">
        <f>Y4135*H4135</f>
        <v>#DIV/0!</v>
      </c>
      <c r="AB4135" s="1">
        <f t="shared" si="128"/>
        <v>0</v>
      </c>
      <c r="AC4135" s="1">
        <f t="shared" si="129"/>
        <v>0</v>
      </c>
    </row>
    <row r="4136" spans="4:29" x14ac:dyDescent="0.25">
      <c r="D4136" s="1">
        <v>2006</v>
      </c>
      <c r="E4136" s="1" t="s">
        <v>115</v>
      </c>
      <c r="F4136" s="2" t="s">
        <v>306</v>
      </c>
      <c r="G4136">
        <v>3</v>
      </c>
      <c r="H4136">
        <v>107560153</v>
      </c>
      <c r="I4136" s="1">
        <v>1629.73</v>
      </c>
      <c r="J4136" s="1">
        <v>46758</v>
      </c>
      <c r="K4136" s="1">
        <v>2361515</v>
      </c>
      <c r="L4136" s="1">
        <v>2352941</v>
      </c>
      <c r="M4136" s="3">
        <v>1200</v>
      </c>
      <c r="N4136">
        <v>19.8</v>
      </c>
      <c r="O4136">
        <v>51</v>
      </c>
      <c r="P4136" s="1">
        <f>IF($A$3="Percentage of government revenue per capita",$B$3,0) + IF($A$3="Absolute extra revenue",AB4136,0) + IF($A$3="Absolute revenue per capita",AC4136,0)</f>
        <v>0</v>
      </c>
      <c r="Q4136" s="5">
        <f>-MIN(data!$B$4 / data!I4136 * data!P4136 / 100, data!N4136)</f>
        <v>0</v>
      </c>
      <c r="R4136" s="4">
        <f>-Q4136*K4136/1000</f>
        <v>0</v>
      </c>
      <c r="S4136" s="6">
        <f>-MIN(data!$B$5/(POWER(LN(I4136),2))*P4136/100, O4136)</f>
        <v>0</v>
      </c>
      <c r="T4136" s="6">
        <f>-S4136*L4136/100000</f>
        <v>0</v>
      </c>
      <c r="U4136" s="4">
        <f>N4136+Q4136</f>
        <v>19.8</v>
      </c>
      <c r="V4136" s="4" t="e">
        <f>P4136*I4136/100/R4136</f>
        <v>#DIV/0!</v>
      </c>
      <c r="W4136" s="4" t="e">
        <f>V4136*H4136</f>
        <v>#DIV/0!</v>
      </c>
      <c r="X4136" s="6">
        <f>O4136+S4136</f>
        <v>51</v>
      </c>
      <c r="Y4136" s="6" t="e">
        <f>P4136*I4136/100/T4136</f>
        <v>#DIV/0!</v>
      </c>
      <c r="Z4136" s="6" t="e">
        <f>Y4136*H4136</f>
        <v>#DIV/0!</v>
      </c>
      <c r="AB4136" s="1">
        <f t="shared" si="128"/>
        <v>0</v>
      </c>
      <c r="AC4136" s="1">
        <f t="shared" si="129"/>
        <v>0</v>
      </c>
    </row>
    <row r="4137" spans="4:29" x14ac:dyDescent="0.25">
      <c r="D4137" s="1">
        <v>2007</v>
      </c>
      <c r="E4137" s="1" t="s">
        <v>115</v>
      </c>
      <c r="F4137" s="2" t="s">
        <v>306</v>
      </c>
      <c r="G4137">
        <v>3</v>
      </c>
      <c r="H4137">
        <v>109170502</v>
      </c>
      <c r="I4137" s="1">
        <v>1660.7650000000001</v>
      </c>
      <c r="J4137" s="1">
        <v>44801</v>
      </c>
      <c r="K4137" s="1">
        <v>2357947</v>
      </c>
      <c r="L4137" s="1">
        <v>2400000</v>
      </c>
      <c r="M4137" s="3">
        <v>1200</v>
      </c>
      <c r="N4137">
        <v>19</v>
      </c>
      <c r="O4137">
        <v>50</v>
      </c>
      <c r="P4137" s="1">
        <f>IF($A$3="Percentage of government revenue per capita",$B$3,0) + IF($A$3="Absolute extra revenue",AB4137,0) + IF($A$3="Absolute revenue per capita",AC4137,0)</f>
        <v>0</v>
      </c>
      <c r="Q4137" s="5">
        <f>-MIN(data!$B$4 / data!I4137 * data!P4137 / 100, data!N4137)</f>
        <v>0</v>
      </c>
      <c r="R4137" s="4">
        <f>-Q4137*K4137/1000</f>
        <v>0</v>
      </c>
      <c r="S4137" s="6">
        <f>-MIN(data!$B$5/(POWER(LN(I4137),2))*P4137/100, O4137)</f>
        <v>0</v>
      </c>
      <c r="T4137" s="6">
        <f>-S4137*L4137/100000</f>
        <v>0</v>
      </c>
      <c r="U4137" s="4">
        <f>N4137+Q4137</f>
        <v>19</v>
      </c>
      <c r="V4137" s="4" t="e">
        <f>P4137*I4137/100/R4137</f>
        <v>#DIV/0!</v>
      </c>
      <c r="W4137" s="4" t="e">
        <f>V4137*H4137</f>
        <v>#DIV/0!</v>
      </c>
      <c r="X4137" s="6">
        <f>O4137+S4137</f>
        <v>50</v>
      </c>
      <c r="Y4137" s="6" t="e">
        <f>P4137*I4137/100/T4137</f>
        <v>#DIV/0!</v>
      </c>
      <c r="Z4137" s="6" t="e">
        <f>Y4137*H4137</f>
        <v>#DIV/0!</v>
      </c>
      <c r="AB4137" s="1">
        <f t="shared" si="128"/>
        <v>0</v>
      </c>
      <c r="AC4137" s="1">
        <f t="shared" si="129"/>
        <v>0</v>
      </c>
    </row>
    <row r="4138" spans="4:29" x14ac:dyDescent="0.25">
      <c r="D4138" s="1">
        <v>2008</v>
      </c>
      <c r="E4138" s="1" t="s">
        <v>115</v>
      </c>
      <c r="F4138" s="2" t="s">
        <v>306</v>
      </c>
      <c r="G4138">
        <v>3</v>
      </c>
      <c r="H4138">
        <v>110815271</v>
      </c>
      <c r="I4138" s="1">
        <v>1944.373</v>
      </c>
      <c r="J4138" s="1">
        <v>43140</v>
      </c>
      <c r="K4138" s="1">
        <v>2344565</v>
      </c>
      <c r="L4138" s="1">
        <v>2600000</v>
      </c>
      <c r="M4138" s="3">
        <v>1200</v>
      </c>
      <c r="N4138">
        <v>18.399999999999999</v>
      </c>
      <c r="O4138">
        <v>50</v>
      </c>
      <c r="P4138" s="1">
        <f>IF($A$3="Percentage of government revenue per capita",$B$3,0) + IF($A$3="Absolute extra revenue",AB4138,0) + IF($A$3="Absolute revenue per capita",AC4138,0)</f>
        <v>0</v>
      </c>
      <c r="Q4138" s="5">
        <f>-MIN(data!$B$4 / data!I4138 * data!P4138 / 100, data!N4138)</f>
        <v>0</v>
      </c>
      <c r="R4138" s="4">
        <f>-Q4138*K4138/1000</f>
        <v>0</v>
      </c>
      <c r="S4138" s="6">
        <f>-MIN(data!$B$5/(POWER(LN(I4138),2))*P4138/100, O4138)</f>
        <v>0</v>
      </c>
      <c r="T4138" s="6">
        <f>-S4138*L4138/100000</f>
        <v>0</v>
      </c>
      <c r="U4138" s="4">
        <f>N4138+Q4138</f>
        <v>18.399999999999999</v>
      </c>
      <c r="V4138" s="4" t="e">
        <f>P4138*I4138/100/R4138</f>
        <v>#DIV/0!</v>
      </c>
      <c r="W4138" s="4" t="e">
        <f>V4138*H4138</f>
        <v>#DIV/0!</v>
      </c>
      <c r="X4138" s="6">
        <f>O4138+S4138</f>
        <v>50</v>
      </c>
      <c r="Y4138" s="6" t="e">
        <f>P4138*I4138/100/T4138</f>
        <v>#DIV/0!</v>
      </c>
      <c r="Z4138" s="6" t="e">
        <f>Y4138*H4138</f>
        <v>#DIV/0!</v>
      </c>
      <c r="AB4138" s="1">
        <f t="shared" si="128"/>
        <v>0</v>
      </c>
      <c r="AC4138" s="1">
        <f t="shared" si="129"/>
        <v>0</v>
      </c>
    </row>
    <row r="4139" spans="4:29" x14ac:dyDescent="0.25">
      <c r="D4139" s="1">
        <v>2009</v>
      </c>
      <c r="E4139" s="1" t="s">
        <v>115</v>
      </c>
      <c r="F4139" s="2" t="s">
        <v>306</v>
      </c>
      <c r="G4139">
        <v>3</v>
      </c>
      <c r="H4139">
        <v>112463887</v>
      </c>
      <c r="I4139" s="1">
        <v>1646.384</v>
      </c>
      <c r="J4139" s="1">
        <v>41733</v>
      </c>
      <c r="K4139" s="1">
        <v>2344551</v>
      </c>
      <c r="L4139" s="1">
        <v>2075472</v>
      </c>
      <c r="M4139" s="3">
        <v>1300</v>
      </c>
      <c r="N4139">
        <v>17.8</v>
      </c>
      <c r="O4139">
        <v>53</v>
      </c>
      <c r="P4139" s="1">
        <f>IF($A$3="Percentage of government revenue per capita",$B$3,0) + IF($A$3="Absolute extra revenue",AB4139,0) + IF($A$3="Absolute revenue per capita",AC4139,0)</f>
        <v>0</v>
      </c>
      <c r="Q4139" s="5">
        <f>-MIN(data!$B$4 / data!I4139 * data!P4139 / 100, data!N4139)</f>
        <v>0</v>
      </c>
      <c r="R4139" s="4">
        <f>-Q4139*K4139/1000</f>
        <v>0</v>
      </c>
      <c r="S4139" s="6">
        <f>-MIN(data!$B$5/(POWER(LN(I4139),2))*P4139/100, O4139)</f>
        <v>0</v>
      </c>
      <c r="T4139" s="6">
        <f>-S4139*L4139/100000</f>
        <v>0</v>
      </c>
      <c r="U4139" s="4">
        <f>N4139+Q4139</f>
        <v>17.8</v>
      </c>
      <c r="V4139" s="4" t="e">
        <f>P4139*I4139/100/R4139</f>
        <v>#DIV/0!</v>
      </c>
      <c r="W4139" s="4" t="e">
        <f>V4139*H4139</f>
        <v>#DIV/0!</v>
      </c>
      <c r="X4139" s="6">
        <f>O4139+S4139</f>
        <v>53</v>
      </c>
      <c r="Y4139" s="6" t="e">
        <f>P4139*I4139/100/T4139</f>
        <v>#DIV/0!</v>
      </c>
      <c r="Z4139" s="6" t="e">
        <f>Y4139*H4139</f>
        <v>#DIV/0!</v>
      </c>
      <c r="AB4139" s="1">
        <f t="shared" si="128"/>
        <v>0</v>
      </c>
      <c r="AC4139" s="1">
        <f t="shared" si="129"/>
        <v>0</v>
      </c>
    </row>
    <row r="4140" spans="4:29" x14ac:dyDescent="0.25">
      <c r="D4140" s="1">
        <v>2010</v>
      </c>
      <c r="E4140" s="1" t="s">
        <v>115</v>
      </c>
      <c r="F4140" s="2" t="s">
        <v>306</v>
      </c>
      <c r="G4140">
        <v>3</v>
      </c>
      <c r="H4140">
        <v>114092963</v>
      </c>
      <c r="I4140" s="1">
        <v>1661.4349999999999</v>
      </c>
      <c r="J4140" s="1">
        <v>40526</v>
      </c>
      <c r="K4140" s="1">
        <v>2342543</v>
      </c>
      <c r="L4140" s="1">
        <v>2222222</v>
      </c>
      <c r="M4140" s="3">
        <v>1100</v>
      </c>
      <c r="N4140">
        <v>17.3</v>
      </c>
      <c r="O4140">
        <v>45</v>
      </c>
      <c r="P4140" s="1">
        <f>IF($A$3="Percentage of government revenue per capita",$B$3,0) + IF($A$3="Absolute extra revenue",AB4140,0) + IF($A$3="Absolute revenue per capita",AC4140,0)</f>
        <v>0</v>
      </c>
      <c r="Q4140" s="5">
        <f>-MIN(data!$B$4 / data!I4140 * data!P4140 / 100, data!N4140)</f>
        <v>0</v>
      </c>
      <c r="R4140" s="4">
        <f>-Q4140*K4140/1000</f>
        <v>0</v>
      </c>
      <c r="S4140" s="6">
        <f>-MIN(data!$B$5/(POWER(LN(I4140),2))*P4140/100, O4140)</f>
        <v>0</v>
      </c>
      <c r="T4140" s="6">
        <f>-S4140*L4140/100000</f>
        <v>0</v>
      </c>
      <c r="U4140" s="4">
        <f>N4140+Q4140</f>
        <v>17.3</v>
      </c>
      <c r="V4140" s="4" t="e">
        <f>P4140*I4140/100/R4140</f>
        <v>#DIV/0!</v>
      </c>
      <c r="W4140" s="4" t="e">
        <f>V4140*H4140</f>
        <v>#DIV/0!</v>
      </c>
      <c r="X4140" s="6">
        <f>O4140+S4140</f>
        <v>45</v>
      </c>
      <c r="Y4140" s="6" t="e">
        <f>P4140*I4140/100/T4140</f>
        <v>#DIV/0!</v>
      </c>
      <c r="Z4140" s="6" t="e">
        <f>Y4140*H4140</f>
        <v>#DIV/0!</v>
      </c>
      <c r="AB4140" s="1">
        <f t="shared" si="128"/>
        <v>0</v>
      </c>
      <c r="AC4140" s="1">
        <f t="shared" si="129"/>
        <v>0</v>
      </c>
    </row>
    <row r="4141" spans="4:29" x14ac:dyDescent="0.25">
      <c r="D4141" s="1">
        <v>2011</v>
      </c>
      <c r="E4141" s="1" t="s">
        <v>115</v>
      </c>
      <c r="F4141" s="2" t="s">
        <v>306</v>
      </c>
      <c r="G4141">
        <v>3</v>
      </c>
      <c r="H4141">
        <v>115695473</v>
      </c>
      <c r="I4141" s="1">
        <v>1774.26</v>
      </c>
      <c r="J4141" s="1">
        <v>39430</v>
      </c>
      <c r="K4141" s="1">
        <v>2347024</v>
      </c>
      <c r="L4141" s="1">
        <v>2357143</v>
      </c>
      <c r="M4141" s="3">
        <v>1000</v>
      </c>
      <c r="N4141">
        <v>16.8</v>
      </c>
      <c r="O4141">
        <v>42</v>
      </c>
      <c r="P4141" s="1">
        <f>IF($A$3="Percentage of government revenue per capita",$B$3,0) + IF($A$3="Absolute extra revenue",AB4141,0) + IF($A$3="Absolute revenue per capita",AC4141,0)</f>
        <v>0</v>
      </c>
      <c r="Q4141" s="5">
        <f>-MIN(data!$B$4 / data!I4141 * data!P4141 / 100, data!N4141)</f>
        <v>0</v>
      </c>
      <c r="R4141" s="4">
        <f>-Q4141*K4141/1000</f>
        <v>0</v>
      </c>
      <c r="S4141" s="6">
        <f>-MIN(data!$B$5/(POWER(LN(I4141),2))*P4141/100, O4141)</f>
        <v>0</v>
      </c>
      <c r="T4141" s="6">
        <f>-S4141*L4141/100000</f>
        <v>0</v>
      </c>
      <c r="U4141" s="4">
        <f>N4141+Q4141</f>
        <v>16.8</v>
      </c>
      <c r="V4141" s="4" t="e">
        <f>P4141*I4141/100/R4141</f>
        <v>#DIV/0!</v>
      </c>
      <c r="W4141" s="4" t="e">
        <f>V4141*H4141</f>
        <v>#DIV/0!</v>
      </c>
      <c r="X4141" s="6">
        <f>O4141+S4141</f>
        <v>42</v>
      </c>
      <c r="Y4141" s="6" t="e">
        <f>P4141*I4141/100/T4141</f>
        <v>#DIV/0!</v>
      </c>
      <c r="Z4141" s="6" t="e">
        <f>Y4141*H4141</f>
        <v>#DIV/0!</v>
      </c>
      <c r="AB4141" s="1">
        <f t="shared" si="128"/>
        <v>0</v>
      </c>
      <c r="AC4141" s="1">
        <f t="shared" si="129"/>
        <v>0</v>
      </c>
    </row>
    <row r="4142" spans="4:29" x14ac:dyDescent="0.25">
      <c r="D4142" s="1">
        <v>2012</v>
      </c>
      <c r="E4142" s="1" t="s">
        <v>115</v>
      </c>
      <c r="F4142" s="2" t="s">
        <v>306</v>
      </c>
      <c r="G4142">
        <v>3</v>
      </c>
      <c r="H4142">
        <v>117274155</v>
      </c>
      <c r="I4142" s="1">
        <v>1817.038</v>
      </c>
      <c r="J4142" s="1">
        <v>38368</v>
      </c>
      <c r="K4142" s="1">
        <v>2339512</v>
      </c>
      <c r="L4142" s="1">
        <v>2333333</v>
      </c>
      <c r="M4142" s="3">
        <v>990</v>
      </c>
      <c r="N4142">
        <v>16.399999999999999</v>
      </c>
      <c r="O4142">
        <v>42</v>
      </c>
      <c r="P4142" s="1">
        <f>IF($A$3="Percentage of government revenue per capita",$B$3,0) + IF($A$3="Absolute extra revenue",AB4142,0) + IF($A$3="Absolute revenue per capita",AC4142,0)</f>
        <v>0</v>
      </c>
      <c r="Q4142" s="5">
        <f>-MIN(data!$B$4 / data!I4142 * data!P4142 / 100, data!N4142)</f>
        <v>0</v>
      </c>
      <c r="R4142" s="4">
        <f>-Q4142*K4142/1000</f>
        <v>0</v>
      </c>
      <c r="S4142" s="6">
        <f>-MIN(data!$B$5/(POWER(LN(I4142),2))*P4142/100, O4142)</f>
        <v>0</v>
      </c>
      <c r="T4142" s="6">
        <f>-S4142*L4142/100000</f>
        <v>0</v>
      </c>
      <c r="U4142" s="4">
        <f>N4142+Q4142</f>
        <v>16.399999999999999</v>
      </c>
      <c r="V4142" s="4" t="e">
        <f>P4142*I4142/100/R4142</f>
        <v>#DIV/0!</v>
      </c>
      <c r="W4142" s="4" t="e">
        <f>V4142*H4142</f>
        <v>#DIV/0!</v>
      </c>
      <c r="X4142" s="6">
        <f>O4142+S4142</f>
        <v>42</v>
      </c>
      <c r="Y4142" s="6" t="e">
        <f>P4142*I4142/100/T4142</f>
        <v>#DIV/0!</v>
      </c>
      <c r="Z4142" s="6" t="e">
        <f>Y4142*H4142</f>
        <v>#DIV/0!</v>
      </c>
      <c r="AB4142" s="1">
        <f t="shared" si="128"/>
        <v>0</v>
      </c>
      <c r="AC4142" s="1">
        <f t="shared" si="129"/>
        <v>0</v>
      </c>
    </row>
    <row r="4143" spans="4:29" x14ac:dyDescent="0.25">
      <c r="D4143" s="1">
        <v>2013</v>
      </c>
      <c r="E4143" s="1" t="s">
        <v>115</v>
      </c>
      <c r="F4143" s="2" t="s">
        <v>306</v>
      </c>
      <c r="G4143">
        <v>3</v>
      </c>
      <c r="H4143">
        <v>118827161</v>
      </c>
      <c r="I4143" s="1">
        <v>0</v>
      </c>
      <c r="J4143" s="1">
        <v>37236</v>
      </c>
      <c r="K4143" s="1">
        <v>2341887</v>
      </c>
      <c r="L4143" s="1">
        <v>2268293</v>
      </c>
      <c r="M4143" s="3">
        <v>980</v>
      </c>
      <c r="N4143">
        <v>15.9</v>
      </c>
      <c r="O4143">
        <v>41</v>
      </c>
      <c r="P4143" s="1">
        <f>IF($A$3="Percentage of government revenue per capita",$B$3,0) + IF($A$3="Absolute extra revenue",AB4143,0) + IF($A$3="Absolute revenue per capita",AC4143,0)</f>
        <v>0</v>
      </c>
      <c r="Q4143" s="5" t="e">
        <f>-MIN(data!$B$4 / data!I4143 * data!P4143 / 100, data!N4143)</f>
        <v>#DIV/0!</v>
      </c>
      <c r="R4143" s="4" t="e">
        <f>-Q4143*K4143/1000</f>
        <v>#DIV/0!</v>
      </c>
      <c r="S4143" s="6" t="e">
        <f>-MIN(data!$B$5/(POWER(LN(I4143),2))*P4143/100, O4143)</f>
        <v>#NUM!</v>
      </c>
      <c r="T4143" s="6" t="e">
        <f>-S4143*L4143/100000</f>
        <v>#NUM!</v>
      </c>
      <c r="U4143" s="4" t="e">
        <f>N4143+Q4143</f>
        <v>#DIV/0!</v>
      </c>
      <c r="V4143" s="4" t="e">
        <f>P4143*I4143/100/R4143</f>
        <v>#DIV/0!</v>
      </c>
      <c r="W4143" s="4" t="e">
        <f>V4143*H4143</f>
        <v>#DIV/0!</v>
      </c>
      <c r="X4143" s="6" t="e">
        <f>O4143+S4143</f>
        <v>#NUM!</v>
      </c>
      <c r="Y4143" s="6" t="e">
        <f>P4143*I4143/100/T4143</f>
        <v>#NUM!</v>
      </c>
      <c r="Z4143" s="6" t="e">
        <f>Y4143*H4143</f>
        <v>#NUM!</v>
      </c>
      <c r="AB4143" s="1" t="e">
        <f t="shared" si="128"/>
        <v>#DIV/0!</v>
      </c>
      <c r="AC4143" s="1" t="e">
        <f t="shared" si="129"/>
        <v>#DIV/0!</v>
      </c>
    </row>
    <row r="4144" spans="4:29" x14ac:dyDescent="0.25">
      <c r="D4144" s="1">
        <v>2014</v>
      </c>
      <c r="E4144" s="1" t="s">
        <v>115</v>
      </c>
      <c r="F4144" s="2" t="s">
        <v>306</v>
      </c>
      <c r="G4144">
        <v>3</v>
      </c>
      <c r="H4144">
        <v>120355128</v>
      </c>
      <c r="I4144" s="1">
        <v>0</v>
      </c>
      <c r="J4144" s="1">
        <v>35949</v>
      </c>
      <c r="K4144" s="1">
        <v>2334351</v>
      </c>
      <c r="L4144" s="1">
        <v>2282051</v>
      </c>
      <c r="M4144" s="3">
        <v>930</v>
      </c>
      <c r="N4144">
        <v>15.4</v>
      </c>
      <c r="O4144">
        <v>39</v>
      </c>
      <c r="P4144" s="1">
        <f>IF($A$3="Percentage of government revenue per capita",$B$3,0) + IF($A$3="Absolute extra revenue",AB4144,0) + IF($A$3="Absolute revenue per capita",AC4144,0)</f>
        <v>0</v>
      </c>
      <c r="Q4144" s="5" t="e">
        <f>-MIN(data!$B$4 / data!I4144 * data!P4144 / 100, data!N4144)</f>
        <v>#DIV/0!</v>
      </c>
      <c r="R4144" s="4" t="e">
        <f>-Q4144*K4144/1000</f>
        <v>#DIV/0!</v>
      </c>
      <c r="S4144" s="6" t="e">
        <f>-MIN(data!$B$5/(POWER(LN(I4144),2))*P4144/100, O4144)</f>
        <v>#NUM!</v>
      </c>
      <c r="T4144" s="6" t="e">
        <f>-S4144*L4144/100000</f>
        <v>#NUM!</v>
      </c>
      <c r="U4144" s="4" t="e">
        <f>N4144+Q4144</f>
        <v>#DIV/0!</v>
      </c>
      <c r="V4144" s="4" t="e">
        <f>P4144*I4144/100/R4144</f>
        <v>#DIV/0!</v>
      </c>
      <c r="W4144" s="4" t="e">
        <f>V4144*H4144</f>
        <v>#DIV/0!</v>
      </c>
      <c r="X4144" s="6" t="e">
        <f>O4144+S4144</f>
        <v>#NUM!</v>
      </c>
      <c r="Y4144" s="6" t="e">
        <f>P4144*I4144/100/T4144</f>
        <v>#NUM!</v>
      </c>
      <c r="Z4144" s="6" t="e">
        <f>Y4144*H4144</f>
        <v>#NUM!</v>
      </c>
      <c r="AB4144" s="1" t="e">
        <f t="shared" si="128"/>
        <v>#DIV/0!</v>
      </c>
      <c r="AC4144" s="1" t="e">
        <f t="shared" si="129"/>
        <v>#DIV/0!</v>
      </c>
    </row>
    <row r="4145" spans="4:29" x14ac:dyDescent="0.25">
      <c r="D4145" s="1">
        <v>2015</v>
      </c>
      <c r="E4145" s="1" t="s">
        <v>115</v>
      </c>
      <c r="F4145" s="2" t="s">
        <v>306</v>
      </c>
      <c r="G4145">
        <v>3</v>
      </c>
      <c r="H4145">
        <v>121858258</v>
      </c>
      <c r="I4145" s="1">
        <v>0</v>
      </c>
      <c r="J4145" s="1">
        <v>34476</v>
      </c>
      <c r="K4145" s="1">
        <v>2329459</v>
      </c>
      <c r="M4145" s="3">
        <v>890</v>
      </c>
      <c r="N4145">
        <v>14.8</v>
      </c>
      <c r="O4145">
        <v>38</v>
      </c>
      <c r="P4145" s="1">
        <f>IF($A$3="Percentage of government revenue per capita",$B$3,0) + IF($A$3="Absolute extra revenue",AB4145,0) + IF($A$3="Absolute revenue per capita",AC4145,0)</f>
        <v>0</v>
      </c>
      <c r="Q4145" s="5" t="e">
        <f>-MIN(data!$B$4 / data!I4145 * data!P4145 / 100, data!N4145)</f>
        <v>#DIV/0!</v>
      </c>
      <c r="R4145" s="4" t="e">
        <f>-Q4145*K4145/1000</f>
        <v>#DIV/0!</v>
      </c>
      <c r="S4145" s="6" t="e">
        <f>-MIN(data!$B$5/(POWER(LN(I4145),2))*P4145/100, O4145)</f>
        <v>#NUM!</v>
      </c>
      <c r="T4145" s="6" t="e">
        <f>-S4145*L4145/100000</f>
        <v>#NUM!</v>
      </c>
      <c r="U4145" s="4" t="e">
        <f>N4145+Q4145</f>
        <v>#DIV/0!</v>
      </c>
      <c r="V4145" s="4" t="e">
        <f>P4145*I4145/100/R4145</f>
        <v>#DIV/0!</v>
      </c>
      <c r="W4145" s="4" t="e">
        <f>V4145*H4145</f>
        <v>#DIV/0!</v>
      </c>
      <c r="X4145" s="6" t="e">
        <f>O4145+S4145</f>
        <v>#NUM!</v>
      </c>
      <c r="Y4145" s="6" t="e">
        <f>P4145*I4145/100/T4145</f>
        <v>#NUM!</v>
      </c>
      <c r="Z4145" s="6" t="e">
        <f>Y4145*H4145</f>
        <v>#NUM!</v>
      </c>
      <c r="AB4145" s="1" t="e">
        <f t="shared" si="128"/>
        <v>#DIV/0!</v>
      </c>
      <c r="AC4145" s="1" t="e">
        <f t="shared" si="129"/>
        <v>#DIV/0!</v>
      </c>
    </row>
    <row r="4146" spans="4:29" x14ac:dyDescent="0.25">
      <c r="D4146" s="1">
        <v>2016</v>
      </c>
      <c r="E4146" s="1" t="s">
        <v>115</v>
      </c>
      <c r="F4146" s="2" t="s">
        <v>306</v>
      </c>
      <c r="G4146">
        <v>3</v>
      </c>
      <c r="H4146">
        <v>123333376</v>
      </c>
      <c r="I4146" s="1">
        <v>1872.9639999999999</v>
      </c>
      <c r="J4146" s="1">
        <v>32798</v>
      </c>
      <c r="K4146" s="1">
        <v>2326099</v>
      </c>
      <c r="M4146" s="3"/>
      <c r="N4146">
        <v>14.1</v>
      </c>
      <c r="O4146"/>
      <c r="P4146" s="1">
        <f>IF($A$3="Percentage of government revenue per capita",$B$3,0) + IF($A$3="Absolute extra revenue",AB4146,0) + IF($A$3="Absolute revenue per capita",AC4146,0)</f>
        <v>0</v>
      </c>
      <c r="Q4146" s="5">
        <f>-MIN(data!$B$4 / data!I4146 * data!P4146 / 100, data!N4146)</f>
        <v>0</v>
      </c>
      <c r="R4146" s="4">
        <f>-Q4146*K4146/1000</f>
        <v>0</v>
      </c>
      <c r="S4146" s="6">
        <f>-MIN(data!$B$5/(POWER(LN(I4146),2))*P4146/100, O4146)</f>
        <v>0</v>
      </c>
      <c r="T4146" s="6">
        <f>-S4146*L4146/100000</f>
        <v>0</v>
      </c>
      <c r="U4146" s="4">
        <f>N4146+Q4146</f>
        <v>14.1</v>
      </c>
      <c r="V4146" s="4" t="e">
        <f>P4146*I4146/100/R4146</f>
        <v>#DIV/0!</v>
      </c>
      <c r="W4146" s="4" t="e">
        <f>V4146*H4146</f>
        <v>#DIV/0!</v>
      </c>
      <c r="X4146" s="6">
        <f>O4146+S4146</f>
        <v>0</v>
      </c>
      <c r="Y4146" s="6" t="e">
        <f>P4146*I4146/100/T4146</f>
        <v>#DIV/0!</v>
      </c>
      <c r="Z4146" s="6" t="e">
        <f>Y4146*H4146</f>
        <v>#DIV/0!</v>
      </c>
      <c r="AB4146" s="1">
        <f t="shared" si="128"/>
        <v>0</v>
      </c>
      <c r="AC4146" s="1">
        <f t="shared" si="129"/>
        <v>0</v>
      </c>
    </row>
    <row r="4147" spans="4:29" x14ac:dyDescent="0.25">
      <c r="D4147" s="1">
        <v>1980</v>
      </c>
      <c r="E4147" s="1" t="s">
        <v>63</v>
      </c>
      <c r="F4147" s="2" t="s">
        <v>307</v>
      </c>
      <c r="G4147">
        <v>2</v>
      </c>
      <c r="H4147">
        <v>72930</v>
      </c>
      <c r="I4147" s="1">
        <v>0</v>
      </c>
      <c r="M4147" s="3"/>
      <c r="N4147"/>
      <c r="O4147"/>
      <c r="P4147" s="1">
        <f>IF($A$3="Percentage of government revenue per capita",$B$3,0) + IF($A$3="Absolute extra revenue",AB4147,0) + IF($A$3="Absolute revenue per capita",AC4147,0)</f>
        <v>0</v>
      </c>
      <c r="Q4147" s="5">
        <f>-MIN(data!$B$4 / data!I2186 * data!P2186 / 100, data!N2186)</f>
        <v>0</v>
      </c>
      <c r="R4147" s="4">
        <f>-Q4147*K4147/1000</f>
        <v>0</v>
      </c>
      <c r="S4147" s="6" t="e">
        <f>-MIN(data!$B$5/(POWER(LN(I4147),2))*P4147/100, O4147)</f>
        <v>#NUM!</v>
      </c>
      <c r="T4147" s="6" t="e">
        <f>-S4147*L4147/100000</f>
        <v>#NUM!</v>
      </c>
      <c r="U4147" s="4">
        <f>N4147+Q4147</f>
        <v>0</v>
      </c>
      <c r="V4147" s="4" t="e">
        <f>P4147*I4147/100/R4147</f>
        <v>#DIV/0!</v>
      </c>
      <c r="W4147" s="4" t="e">
        <f>V4147*H4147</f>
        <v>#DIV/0!</v>
      </c>
      <c r="X4147" s="6" t="e">
        <f>O4147+S4147</f>
        <v>#NUM!</v>
      </c>
      <c r="Y4147" s="6" t="e">
        <f>P4147*I4147/100/T4147</f>
        <v>#NUM!</v>
      </c>
      <c r="Z4147" s="6" t="e">
        <f>Y4147*H4147</f>
        <v>#NUM!</v>
      </c>
      <c r="AB4147" s="1" t="e">
        <f t="shared" si="128"/>
        <v>#DIV/0!</v>
      </c>
      <c r="AC4147" s="1" t="e">
        <f t="shared" si="129"/>
        <v>#DIV/0!</v>
      </c>
    </row>
    <row r="4148" spans="4:29" x14ac:dyDescent="0.25">
      <c r="D4148" s="1">
        <v>1981</v>
      </c>
      <c r="E4148" s="1" t="s">
        <v>63</v>
      </c>
      <c r="F4148" s="2" t="s">
        <v>307</v>
      </c>
      <c r="G4148">
        <v>2</v>
      </c>
      <c r="H4148">
        <v>75423</v>
      </c>
      <c r="I4148" s="1">
        <v>0</v>
      </c>
      <c r="M4148" s="3"/>
      <c r="N4148">
        <v>56.7</v>
      </c>
      <c r="O4148"/>
      <c r="P4148" s="1">
        <f>IF($A$3="Percentage of government revenue per capita",$B$3,0) + IF($A$3="Absolute extra revenue",AB4148,0) + IF($A$3="Absolute revenue per capita",AC4148,0)</f>
        <v>0</v>
      </c>
      <c r="Q4148" s="5">
        <f>-MIN(data!$B$4 / data!I2187 * data!P2187 / 100, data!N2187)</f>
        <v>0</v>
      </c>
      <c r="R4148" s="4">
        <f>-Q4148*K4148/1000</f>
        <v>0</v>
      </c>
      <c r="S4148" s="6" t="e">
        <f>-MIN(data!$B$5/(POWER(LN(I4148),2))*P4148/100, O4148)</f>
        <v>#NUM!</v>
      </c>
      <c r="T4148" s="6" t="e">
        <f>-S4148*L4148/100000</f>
        <v>#NUM!</v>
      </c>
      <c r="U4148" s="4">
        <f>N4148+Q4148</f>
        <v>56.7</v>
      </c>
      <c r="V4148" s="4" t="e">
        <f>P4148*I4148/100/R4148</f>
        <v>#DIV/0!</v>
      </c>
      <c r="W4148" s="4" t="e">
        <f>V4148*H4148</f>
        <v>#DIV/0!</v>
      </c>
      <c r="X4148" s="6" t="e">
        <f>O4148+S4148</f>
        <v>#NUM!</v>
      </c>
      <c r="Y4148" s="6" t="e">
        <f>P4148*I4148/100/T4148</f>
        <v>#NUM!</v>
      </c>
      <c r="Z4148" s="6" t="e">
        <f>Y4148*H4148</f>
        <v>#NUM!</v>
      </c>
      <c r="AB4148" s="1" t="e">
        <f t="shared" si="128"/>
        <v>#DIV/0!</v>
      </c>
      <c r="AC4148" s="1" t="e">
        <f t="shared" si="129"/>
        <v>#DIV/0!</v>
      </c>
    </row>
    <row r="4149" spans="4:29" x14ac:dyDescent="0.25">
      <c r="D4149" s="1">
        <v>1982</v>
      </c>
      <c r="E4149" s="1" t="s">
        <v>63</v>
      </c>
      <c r="F4149" s="2" t="s">
        <v>307</v>
      </c>
      <c r="G4149">
        <v>2</v>
      </c>
      <c r="H4149">
        <v>78012</v>
      </c>
      <c r="I4149" s="1">
        <v>0</v>
      </c>
      <c r="M4149" s="3"/>
      <c r="N4149">
        <v>57.5</v>
      </c>
      <c r="O4149"/>
      <c r="P4149" s="1">
        <f>IF($A$3="Percentage of government revenue per capita",$B$3,0) + IF($A$3="Absolute extra revenue",AB4149,0) + IF($A$3="Absolute revenue per capita",AC4149,0)</f>
        <v>0</v>
      </c>
      <c r="Q4149" s="5">
        <f>-MIN(data!$B$4 / data!I2188 * data!P2188 / 100, data!N2188)</f>
        <v>0</v>
      </c>
      <c r="R4149" s="4">
        <f>-Q4149*K4149/1000</f>
        <v>0</v>
      </c>
      <c r="S4149" s="6" t="e">
        <f>-MIN(data!$B$5/(POWER(LN(I4149),2))*P4149/100, O4149)</f>
        <v>#NUM!</v>
      </c>
      <c r="T4149" s="6" t="e">
        <f>-S4149*L4149/100000</f>
        <v>#NUM!</v>
      </c>
      <c r="U4149" s="4">
        <f>N4149+Q4149</f>
        <v>57.5</v>
      </c>
      <c r="V4149" s="4" t="e">
        <f>P4149*I4149/100/R4149</f>
        <v>#DIV/0!</v>
      </c>
      <c r="W4149" s="4" t="e">
        <f>V4149*H4149</f>
        <v>#DIV/0!</v>
      </c>
      <c r="X4149" s="6" t="e">
        <f>O4149+S4149</f>
        <v>#NUM!</v>
      </c>
      <c r="Y4149" s="6" t="e">
        <f>P4149*I4149/100/T4149</f>
        <v>#NUM!</v>
      </c>
      <c r="Z4149" s="6" t="e">
        <f>Y4149*H4149</f>
        <v>#NUM!</v>
      </c>
      <c r="AB4149" s="1" t="e">
        <f t="shared" si="128"/>
        <v>#DIV/0!</v>
      </c>
      <c r="AC4149" s="1" t="e">
        <f t="shared" si="129"/>
        <v>#DIV/0!</v>
      </c>
    </row>
    <row r="4150" spans="4:29" x14ac:dyDescent="0.25">
      <c r="D4150" s="1">
        <v>1983</v>
      </c>
      <c r="E4150" s="1" t="s">
        <v>63</v>
      </c>
      <c r="F4150" s="2" t="s">
        <v>307</v>
      </c>
      <c r="G4150">
        <v>2</v>
      </c>
      <c r="H4150">
        <v>80629</v>
      </c>
      <c r="I4150" s="1">
        <v>0</v>
      </c>
      <c r="M4150" s="3"/>
      <c r="N4150">
        <v>58.1</v>
      </c>
      <c r="O4150"/>
      <c r="P4150" s="1">
        <f>IF($A$3="Percentage of government revenue per capita",$B$3,0) + IF($A$3="Absolute extra revenue",AB4150,0) + IF($A$3="Absolute revenue per capita",AC4150,0)</f>
        <v>0</v>
      </c>
      <c r="Q4150" s="5">
        <f>-MIN(data!$B$4 / data!I2189 * data!P2189 / 100, data!N2189)</f>
        <v>0</v>
      </c>
      <c r="R4150" s="4">
        <f>-Q4150*K4150/1000</f>
        <v>0</v>
      </c>
      <c r="S4150" s="6" t="e">
        <f>-MIN(data!$B$5/(POWER(LN(I4150),2))*P4150/100, O4150)</f>
        <v>#NUM!</v>
      </c>
      <c r="T4150" s="6" t="e">
        <f>-S4150*L4150/100000</f>
        <v>#NUM!</v>
      </c>
      <c r="U4150" s="4">
        <f>N4150+Q4150</f>
        <v>58.1</v>
      </c>
      <c r="V4150" s="4" t="e">
        <f>P4150*I4150/100/R4150</f>
        <v>#DIV/0!</v>
      </c>
      <c r="W4150" s="4" t="e">
        <f>V4150*H4150</f>
        <v>#DIV/0!</v>
      </c>
      <c r="X4150" s="6" t="e">
        <f>O4150+S4150</f>
        <v>#NUM!</v>
      </c>
      <c r="Y4150" s="6" t="e">
        <f>P4150*I4150/100/T4150</f>
        <v>#NUM!</v>
      </c>
      <c r="Z4150" s="6" t="e">
        <f>Y4150*H4150</f>
        <v>#NUM!</v>
      </c>
      <c r="AB4150" s="1" t="e">
        <f t="shared" si="128"/>
        <v>#DIV/0!</v>
      </c>
      <c r="AC4150" s="1" t="e">
        <f t="shared" si="129"/>
        <v>#DIV/0!</v>
      </c>
    </row>
    <row r="4151" spans="4:29" x14ac:dyDescent="0.25">
      <c r="D4151" s="1">
        <v>1984</v>
      </c>
      <c r="E4151" s="1" t="s">
        <v>63</v>
      </c>
      <c r="F4151" s="2" t="s">
        <v>307</v>
      </c>
      <c r="G4151">
        <v>2</v>
      </c>
      <c r="H4151">
        <v>83195</v>
      </c>
      <c r="I4151" s="1">
        <v>0</v>
      </c>
      <c r="M4151" s="3"/>
      <c r="N4151">
        <v>58.5</v>
      </c>
      <c r="O4151"/>
      <c r="P4151" s="1">
        <f>IF($A$3="Percentage of government revenue per capita",$B$3,0) + IF($A$3="Absolute extra revenue",AB4151,0) + IF($A$3="Absolute revenue per capita",AC4151,0)</f>
        <v>0</v>
      </c>
      <c r="Q4151" s="5">
        <f>-MIN(data!$B$4 / data!I2190 * data!P2190 / 100, data!N2190)</f>
        <v>0</v>
      </c>
      <c r="R4151" s="4">
        <f>-Q4151*K4151/1000</f>
        <v>0</v>
      </c>
      <c r="S4151" s="6" t="e">
        <f>-MIN(data!$B$5/(POWER(LN(I4151),2))*P4151/100, O4151)</f>
        <v>#NUM!</v>
      </c>
      <c r="T4151" s="6" t="e">
        <f>-S4151*L4151/100000</f>
        <v>#NUM!</v>
      </c>
      <c r="U4151" s="4">
        <f>N4151+Q4151</f>
        <v>58.5</v>
      </c>
      <c r="V4151" s="4" t="e">
        <f>P4151*I4151/100/R4151</f>
        <v>#DIV/0!</v>
      </c>
      <c r="W4151" s="4" t="e">
        <f>V4151*H4151</f>
        <v>#DIV/0!</v>
      </c>
      <c r="X4151" s="6" t="e">
        <f>O4151+S4151</f>
        <v>#NUM!</v>
      </c>
      <c r="Y4151" s="6" t="e">
        <f>P4151*I4151/100/T4151</f>
        <v>#NUM!</v>
      </c>
      <c r="Z4151" s="6" t="e">
        <f>Y4151*H4151</f>
        <v>#NUM!</v>
      </c>
      <c r="AB4151" s="1" t="e">
        <f t="shared" si="128"/>
        <v>#DIV/0!</v>
      </c>
      <c r="AC4151" s="1" t="e">
        <f t="shared" si="129"/>
        <v>#DIV/0!</v>
      </c>
    </row>
    <row r="4152" spans="4:29" x14ac:dyDescent="0.25">
      <c r="D4152" s="1">
        <v>1985</v>
      </c>
      <c r="E4152" s="1" t="s">
        <v>63</v>
      </c>
      <c r="F4152" s="2" t="s">
        <v>307</v>
      </c>
      <c r="G4152">
        <v>2</v>
      </c>
      <c r="H4152">
        <v>85640</v>
      </c>
      <c r="I4152" s="1">
        <v>0</v>
      </c>
      <c r="M4152" s="3"/>
      <c r="N4152">
        <v>58.5</v>
      </c>
      <c r="O4152"/>
      <c r="P4152" s="1">
        <f>IF($A$3="Percentage of government revenue per capita",$B$3,0) + IF($A$3="Absolute extra revenue",AB4152,0) + IF($A$3="Absolute revenue per capita",AC4152,0)</f>
        <v>0</v>
      </c>
      <c r="Q4152" s="5">
        <f>-MIN(data!$B$4 / data!I2191 * data!P2191 / 100, data!N2191)</f>
        <v>0</v>
      </c>
      <c r="R4152" s="4">
        <f>-Q4152*K4152/1000</f>
        <v>0</v>
      </c>
      <c r="S4152" s="6" t="e">
        <f>-MIN(data!$B$5/(POWER(LN(I4152),2))*P4152/100, O4152)</f>
        <v>#NUM!</v>
      </c>
      <c r="T4152" s="6" t="e">
        <f>-S4152*L4152/100000</f>
        <v>#NUM!</v>
      </c>
      <c r="U4152" s="4">
        <f>N4152+Q4152</f>
        <v>58.5</v>
      </c>
      <c r="V4152" s="4" t="e">
        <f>P4152*I4152/100/R4152</f>
        <v>#DIV/0!</v>
      </c>
      <c r="W4152" s="4" t="e">
        <f>V4152*H4152</f>
        <v>#DIV/0!</v>
      </c>
      <c r="X4152" s="6" t="e">
        <f>O4152+S4152</f>
        <v>#NUM!</v>
      </c>
      <c r="Y4152" s="6" t="e">
        <f>P4152*I4152/100/T4152</f>
        <v>#NUM!</v>
      </c>
      <c r="Z4152" s="6" t="e">
        <f>Y4152*H4152</f>
        <v>#NUM!</v>
      </c>
      <c r="AB4152" s="1" t="e">
        <f t="shared" si="128"/>
        <v>#DIV/0!</v>
      </c>
      <c r="AC4152" s="1" t="e">
        <f t="shared" si="129"/>
        <v>#DIV/0!</v>
      </c>
    </row>
    <row r="4153" spans="4:29" x14ac:dyDescent="0.25">
      <c r="D4153" s="1">
        <v>1986</v>
      </c>
      <c r="E4153" s="1" t="s">
        <v>63</v>
      </c>
      <c r="F4153" s="2" t="s">
        <v>307</v>
      </c>
      <c r="G4153">
        <v>2</v>
      </c>
      <c r="H4153">
        <v>87905</v>
      </c>
      <c r="I4153" s="1">
        <v>0</v>
      </c>
      <c r="J4153" s="1">
        <v>184</v>
      </c>
      <c r="K4153" s="1">
        <v>3166.9540000000002</v>
      </c>
      <c r="M4153" s="3"/>
      <c r="N4153">
        <v>58.1</v>
      </c>
      <c r="O4153"/>
      <c r="P4153" s="1">
        <f>IF($A$3="Percentage of government revenue per capita",$B$3,0) + IF($A$3="Absolute extra revenue",AB4153,0) + IF($A$3="Absolute revenue per capita",AC4153,0)</f>
        <v>0</v>
      </c>
      <c r="Q4153" s="5">
        <f>-MIN(data!$B$4 / data!I2192 * data!P2192 / 100, data!N2192)</f>
        <v>0</v>
      </c>
      <c r="R4153" s="4">
        <f>-Q4153*K4153/1000</f>
        <v>0</v>
      </c>
      <c r="S4153" s="6" t="e">
        <f>-MIN(data!$B$5/(POWER(LN(I4153),2))*P4153/100, O4153)</f>
        <v>#NUM!</v>
      </c>
      <c r="T4153" s="6" t="e">
        <f>-S4153*L4153/100000</f>
        <v>#NUM!</v>
      </c>
      <c r="U4153" s="4">
        <f>N4153+Q4153</f>
        <v>58.1</v>
      </c>
      <c r="V4153" s="4" t="e">
        <f>P4153*I4153/100/R4153</f>
        <v>#DIV/0!</v>
      </c>
      <c r="W4153" s="4" t="e">
        <f>V4153*H4153</f>
        <v>#DIV/0!</v>
      </c>
      <c r="X4153" s="6" t="e">
        <f>O4153+S4153</f>
        <v>#NUM!</v>
      </c>
      <c r="Y4153" s="6" t="e">
        <f>P4153*I4153/100/T4153</f>
        <v>#NUM!</v>
      </c>
      <c r="Z4153" s="6" t="e">
        <f>Y4153*H4153</f>
        <v>#NUM!</v>
      </c>
      <c r="AB4153" s="1" t="e">
        <f t="shared" si="128"/>
        <v>#DIV/0!</v>
      </c>
      <c r="AC4153" s="1" t="e">
        <f t="shared" si="129"/>
        <v>#DIV/0!</v>
      </c>
    </row>
    <row r="4154" spans="4:29" x14ac:dyDescent="0.25">
      <c r="D4154" s="1">
        <v>1987</v>
      </c>
      <c r="E4154" s="1" t="s">
        <v>63</v>
      </c>
      <c r="F4154" s="2" t="s">
        <v>307</v>
      </c>
      <c r="G4154">
        <v>2</v>
      </c>
      <c r="H4154">
        <v>89979</v>
      </c>
      <c r="I4154" s="1">
        <v>0</v>
      </c>
      <c r="J4154" s="1">
        <v>184</v>
      </c>
      <c r="K4154" s="1">
        <v>3200</v>
      </c>
      <c r="M4154" s="3"/>
      <c r="N4154">
        <v>57.5</v>
      </c>
      <c r="O4154"/>
      <c r="P4154" s="1">
        <f>IF($A$3="Percentage of government revenue per capita",$B$3,0) + IF($A$3="Absolute extra revenue",AB4154,0) + IF($A$3="Absolute revenue per capita",AC4154,0)</f>
        <v>0</v>
      </c>
      <c r="Q4154" s="5">
        <f>-MIN(data!$B$4 / data!I2193 * data!P2193 / 100, data!N2193)</f>
        <v>0</v>
      </c>
      <c r="R4154" s="4">
        <f>-Q4154*K4154/1000</f>
        <v>0</v>
      </c>
      <c r="S4154" s="6" t="e">
        <f>-MIN(data!$B$5/(POWER(LN(I4154),2))*P4154/100, O4154)</f>
        <v>#NUM!</v>
      </c>
      <c r="T4154" s="6" t="e">
        <f>-S4154*L4154/100000</f>
        <v>#NUM!</v>
      </c>
      <c r="U4154" s="4">
        <f>N4154+Q4154</f>
        <v>57.5</v>
      </c>
      <c r="V4154" s="4" t="e">
        <f>P4154*I4154/100/R4154</f>
        <v>#DIV/0!</v>
      </c>
      <c r="W4154" s="4" t="e">
        <f>V4154*H4154</f>
        <v>#DIV/0!</v>
      </c>
      <c r="X4154" s="6" t="e">
        <f>O4154+S4154</f>
        <v>#NUM!</v>
      </c>
      <c r="Y4154" s="6" t="e">
        <f>P4154*I4154/100/T4154</f>
        <v>#NUM!</v>
      </c>
      <c r="Z4154" s="6" t="e">
        <f>Y4154*H4154</f>
        <v>#NUM!</v>
      </c>
      <c r="AB4154" s="1" t="e">
        <f t="shared" si="128"/>
        <v>#DIV/0!</v>
      </c>
      <c r="AC4154" s="1" t="e">
        <f t="shared" si="129"/>
        <v>#DIV/0!</v>
      </c>
    </row>
    <row r="4155" spans="4:29" x14ac:dyDescent="0.25">
      <c r="D4155" s="1">
        <v>1988</v>
      </c>
      <c r="E4155" s="1" t="s">
        <v>63</v>
      </c>
      <c r="F4155" s="2" t="s">
        <v>307</v>
      </c>
      <c r="G4155">
        <v>2</v>
      </c>
      <c r="H4155">
        <v>91985</v>
      </c>
      <c r="I4155" s="1">
        <v>0</v>
      </c>
      <c r="J4155" s="1">
        <v>182</v>
      </c>
      <c r="K4155" s="1">
        <v>3215.5479999999998</v>
      </c>
      <c r="M4155" s="3"/>
      <c r="N4155">
        <v>56.6</v>
      </c>
      <c r="O4155"/>
      <c r="P4155" s="1">
        <f>IF($A$3="Percentage of government revenue per capita",$B$3,0) + IF($A$3="Absolute extra revenue",AB4155,0) + IF($A$3="Absolute revenue per capita",AC4155,0)</f>
        <v>0</v>
      </c>
      <c r="Q4155" s="5">
        <f>-MIN(data!$B$4 / data!I2194 * data!P2194 / 100, data!N2194)</f>
        <v>0</v>
      </c>
      <c r="R4155" s="4">
        <f>-Q4155*K4155/1000</f>
        <v>0</v>
      </c>
      <c r="S4155" s="6" t="e">
        <f>-MIN(data!$B$5/(POWER(LN(I4155),2))*P4155/100, O4155)</f>
        <v>#NUM!</v>
      </c>
      <c r="T4155" s="6" t="e">
        <f>-S4155*L4155/100000</f>
        <v>#NUM!</v>
      </c>
      <c r="U4155" s="4">
        <f>N4155+Q4155</f>
        <v>56.6</v>
      </c>
      <c r="V4155" s="4" t="e">
        <f>P4155*I4155/100/R4155</f>
        <v>#DIV/0!</v>
      </c>
      <c r="W4155" s="4" t="e">
        <f>V4155*H4155</f>
        <v>#DIV/0!</v>
      </c>
      <c r="X4155" s="6" t="e">
        <f>O4155+S4155</f>
        <v>#NUM!</v>
      </c>
      <c r="Y4155" s="6" t="e">
        <f>P4155*I4155/100/T4155</f>
        <v>#NUM!</v>
      </c>
      <c r="Z4155" s="6" t="e">
        <f>Y4155*H4155</f>
        <v>#NUM!</v>
      </c>
      <c r="AB4155" s="1" t="e">
        <f t="shared" si="128"/>
        <v>#DIV/0!</v>
      </c>
      <c r="AC4155" s="1" t="e">
        <f t="shared" si="129"/>
        <v>#DIV/0!</v>
      </c>
    </row>
    <row r="4156" spans="4:29" x14ac:dyDescent="0.25">
      <c r="D4156" s="1">
        <v>1989</v>
      </c>
      <c r="E4156" s="1" t="s">
        <v>63</v>
      </c>
      <c r="F4156" s="2" t="s">
        <v>307</v>
      </c>
      <c r="G4156">
        <v>2</v>
      </c>
      <c r="H4156">
        <v>94057</v>
      </c>
      <c r="I4156" s="1">
        <v>718.26310000000001</v>
      </c>
      <c r="J4156" s="1">
        <v>181</v>
      </c>
      <c r="K4156" s="1">
        <v>3243.7280000000001</v>
      </c>
      <c r="M4156" s="3"/>
      <c r="N4156">
        <v>55.8</v>
      </c>
      <c r="O4156"/>
      <c r="P4156" s="1">
        <f>IF($A$3="Percentage of government revenue per capita",$B$3,0) + IF($A$3="Absolute extra revenue",AB4156,0) + IF($A$3="Absolute revenue per capita",AC4156,0)</f>
        <v>0</v>
      </c>
      <c r="Q4156" s="5">
        <f>-MIN(data!$B$4 / data!I2195 * data!P2195 / 100, data!N2195)</f>
        <v>0</v>
      </c>
      <c r="R4156" s="4">
        <f>-Q4156*K4156/1000</f>
        <v>0</v>
      </c>
      <c r="S4156" s="6">
        <f>-MIN(data!$B$5/(POWER(LN(I4156),2))*P4156/100, O4156)</f>
        <v>0</v>
      </c>
      <c r="T4156" s="6">
        <f>-S4156*L4156/100000</f>
        <v>0</v>
      </c>
      <c r="U4156" s="4">
        <f>N4156+Q4156</f>
        <v>55.8</v>
      </c>
      <c r="V4156" s="4" t="e">
        <f>P4156*I4156/100/R4156</f>
        <v>#DIV/0!</v>
      </c>
      <c r="W4156" s="4" t="e">
        <f>V4156*H4156</f>
        <v>#DIV/0!</v>
      </c>
      <c r="X4156" s="6">
        <f>O4156+S4156</f>
        <v>0</v>
      </c>
      <c r="Y4156" s="6" t="e">
        <f>P4156*I4156/100/T4156</f>
        <v>#DIV/0!</v>
      </c>
      <c r="Z4156" s="6" t="e">
        <f>Y4156*H4156</f>
        <v>#DIV/0!</v>
      </c>
      <c r="AB4156" s="1">
        <f t="shared" si="128"/>
        <v>0</v>
      </c>
      <c r="AC4156" s="1">
        <f t="shared" si="129"/>
        <v>0</v>
      </c>
    </row>
    <row r="4157" spans="4:29" x14ac:dyDescent="0.25">
      <c r="D4157" s="1">
        <v>1990</v>
      </c>
      <c r="E4157" s="1" t="s">
        <v>63</v>
      </c>
      <c r="F4157" s="2" t="s">
        <v>307</v>
      </c>
      <c r="G4157">
        <v>2</v>
      </c>
      <c r="H4157">
        <v>96301</v>
      </c>
      <c r="I4157" s="1">
        <v>774.53980000000001</v>
      </c>
      <c r="J4157" s="1">
        <v>180</v>
      </c>
      <c r="K4157" s="1">
        <v>3266.788</v>
      </c>
      <c r="L4157" s="1">
        <v>3278.6889999999999</v>
      </c>
      <c r="M4157" s="3">
        <v>6</v>
      </c>
      <c r="N4157">
        <v>55.1</v>
      </c>
      <c r="O4157">
        <v>183</v>
      </c>
      <c r="P4157" s="1">
        <f>IF($A$3="Percentage of government revenue per capita",$B$3,0) + IF($A$3="Absolute extra revenue",AB4157,0) + IF($A$3="Absolute revenue per capita",AC4157,0)</f>
        <v>0</v>
      </c>
      <c r="Q4157" s="5">
        <f>-MIN(data!$B$4 / data!I2196 * data!P2196 / 100, data!N2196)</f>
        <v>0</v>
      </c>
      <c r="R4157" s="4">
        <f>-Q4157*K4157/1000</f>
        <v>0</v>
      </c>
      <c r="S4157" s="6">
        <f>-MIN(data!$B$5/(POWER(LN(I4157),2))*P4157/100, O4157)</f>
        <v>0</v>
      </c>
      <c r="T4157" s="6">
        <f>-S4157*L4157/100000</f>
        <v>0</v>
      </c>
      <c r="U4157" s="4">
        <f>N4157+Q4157</f>
        <v>55.1</v>
      </c>
      <c r="V4157" s="4" t="e">
        <f>P4157*I4157/100/R4157</f>
        <v>#DIV/0!</v>
      </c>
      <c r="W4157" s="4" t="e">
        <f>V4157*H4157</f>
        <v>#DIV/0!</v>
      </c>
      <c r="X4157" s="6">
        <f>O4157+S4157</f>
        <v>183</v>
      </c>
      <c r="Y4157" s="6" t="e">
        <f>P4157*I4157/100/T4157</f>
        <v>#DIV/0!</v>
      </c>
      <c r="Z4157" s="6" t="e">
        <f>Y4157*H4157</f>
        <v>#DIV/0!</v>
      </c>
      <c r="AB4157" s="1">
        <f t="shared" si="128"/>
        <v>0</v>
      </c>
      <c r="AC4157" s="1">
        <f t="shared" si="129"/>
        <v>0</v>
      </c>
    </row>
    <row r="4158" spans="4:29" x14ac:dyDescent="0.25">
      <c r="D4158" s="1">
        <v>1991</v>
      </c>
      <c r="E4158" s="1" t="s">
        <v>63</v>
      </c>
      <c r="F4158" s="2" t="s">
        <v>307</v>
      </c>
      <c r="G4158">
        <v>2</v>
      </c>
      <c r="H4158">
        <v>98770</v>
      </c>
      <c r="I4158" s="1">
        <v>806.31960000000004</v>
      </c>
      <c r="J4158" s="1">
        <v>180</v>
      </c>
      <c r="K4158" s="1">
        <v>3290.6759999999999</v>
      </c>
      <c r="L4158" s="1">
        <v>3351.9549999999999</v>
      </c>
      <c r="M4158" s="3">
        <v>6</v>
      </c>
      <c r="N4158">
        <v>54.7</v>
      </c>
      <c r="O4158">
        <v>179</v>
      </c>
      <c r="P4158" s="1">
        <f>IF($A$3="Percentage of government revenue per capita",$B$3,0) + IF($A$3="Absolute extra revenue",AB4158,0) + IF($A$3="Absolute revenue per capita",AC4158,0)</f>
        <v>0</v>
      </c>
      <c r="Q4158" s="5">
        <f>-MIN(data!$B$4 / data!I2197 * data!P2197 / 100, data!N2197)</f>
        <v>0</v>
      </c>
      <c r="R4158" s="4">
        <f>-Q4158*K4158/1000</f>
        <v>0</v>
      </c>
      <c r="S4158" s="6">
        <f>-MIN(data!$B$5/(POWER(LN(I4158),2))*P4158/100, O4158)</f>
        <v>0</v>
      </c>
      <c r="T4158" s="6">
        <f>-S4158*L4158/100000</f>
        <v>0</v>
      </c>
      <c r="U4158" s="4">
        <f>N4158+Q4158</f>
        <v>54.7</v>
      </c>
      <c r="V4158" s="4" t="e">
        <f>P4158*I4158/100/R4158</f>
        <v>#DIV/0!</v>
      </c>
      <c r="W4158" s="4" t="e">
        <f>V4158*H4158</f>
        <v>#DIV/0!</v>
      </c>
      <c r="X4158" s="6">
        <f>O4158+S4158</f>
        <v>179</v>
      </c>
      <c r="Y4158" s="6" t="e">
        <f>P4158*I4158/100/T4158</f>
        <v>#DIV/0!</v>
      </c>
      <c r="Z4158" s="6" t="e">
        <f>Y4158*H4158</f>
        <v>#DIV/0!</v>
      </c>
      <c r="AB4158" s="1">
        <f t="shared" si="128"/>
        <v>0</v>
      </c>
      <c r="AC4158" s="1">
        <f t="shared" si="129"/>
        <v>0</v>
      </c>
    </row>
    <row r="4159" spans="4:29" x14ac:dyDescent="0.25">
      <c r="D4159" s="1">
        <v>1992</v>
      </c>
      <c r="E4159" s="1" t="s">
        <v>63</v>
      </c>
      <c r="F4159" s="2" t="s">
        <v>307</v>
      </c>
      <c r="G4159">
        <v>2</v>
      </c>
      <c r="H4159">
        <v>101389</v>
      </c>
      <c r="I4159" s="1">
        <v>867.61210000000005</v>
      </c>
      <c r="J4159" s="1">
        <v>180</v>
      </c>
      <c r="K4159" s="1">
        <v>3296.703</v>
      </c>
      <c r="L4159" s="1">
        <v>3428.5709999999999</v>
      </c>
      <c r="M4159" s="3">
        <v>6</v>
      </c>
      <c r="N4159">
        <v>54.6</v>
      </c>
      <c r="O4159">
        <v>175</v>
      </c>
      <c r="P4159" s="1">
        <f>IF($A$3="Percentage of government revenue per capita",$B$3,0) + IF($A$3="Absolute extra revenue",AB4159,0) + IF($A$3="Absolute revenue per capita",AC4159,0)</f>
        <v>0</v>
      </c>
      <c r="Q4159" s="5">
        <f>-MIN(data!$B$4 / data!I2198 * data!P2198 / 100, data!N2198)</f>
        <v>0</v>
      </c>
      <c r="R4159" s="4">
        <f>-Q4159*K4159/1000</f>
        <v>0</v>
      </c>
      <c r="S4159" s="6">
        <f>-MIN(data!$B$5/(POWER(LN(I4159),2))*P4159/100, O4159)</f>
        <v>0</v>
      </c>
      <c r="T4159" s="6">
        <f>-S4159*L4159/100000</f>
        <v>0</v>
      </c>
      <c r="U4159" s="4">
        <f>N4159+Q4159</f>
        <v>54.6</v>
      </c>
      <c r="V4159" s="4" t="e">
        <f>P4159*I4159/100/R4159</f>
        <v>#DIV/0!</v>
      </c>
      <c r="W4159" s="4" t="e">
        <f>V4159*H4159</f>
        <v>#DIV/0!</v>
      </c>
      <c r="X4159" s="6">
        <f>O4159+S4159</f>
        <v>175</v>
      </c>
      <c r="Y4159" s="6" t="e">
        <f>P4159*I4159/100/T4159</f>
        <v>#DIV/0!</v>
      </c>
      <c r="Z4159" s="6" t="e">
        <f>Y4159*H4159</f>
        <v>#DIV/0!</v>
      </c>
      <c r="AB4159" s="1">
        <f t="shared" si="128"/>
        <v>0</v>
      </c>
      <c r="AC4159" s="1">
        <f t="shared" si="129"/>
        <v>0</v>
      </c>
    </row>
    <row r="4160" spans="4:29" x14ac:dyDescent="0.25">
      <c r="D4160" s="1">
        <v>1993</v>
      </c>
      <c r="E4160" s="1" t="s">
        <v>63</v>
      </c>
      <c r="F4160" s="2" t="s">
        <v>307</v>
      </c>
      <c r="G4160">
        <v>2</v>
      </c>
      <c r="H4160">
        <v>103915</v>
      </c>
      <c r="I4160" s="1">
        <v>808.31169999999997</v>
      </c>
      <c r="J4160" s="1">
        <v>182</v>
      </c>
      <c r="K4160" s="1">
        <v>3333.3330000000001</v>
      </c>
      <c r="L4160" s="1">
        <v>3468.2080000000001</v>
      </c>
      <c r="M4160" s="3">
        <v>6</v>
      </c>
      <c r="N4160">
        <v>54.6</v>
      </c>
      <c r="O4160">
        <v>173</v>
      </c>
      <c r="P4160" s="1">
        <f>IF($A$3="Percentage of government revenue per capita",$B$3,0) + IF($A$3="Absolute extra revenue",AB4160,0) + IF($A$3="Absolute revenue per capita",AC4160,0)</f>
        <v>0</v>
      </c>
      <c r="Q4160" s="5">
        <f>-MIN(data!$B$4 / data!I2199 * data!P2199 / 100, data!N2199)</f>
        <v>0</v>
      </c>
      <c r="R4160" s="4">
        <f>-Q4160*K4160/1000</f>
        <v>0</v>
      </c>
      <c r="S4160" s="6">
        <f>-MIN(data!$B$5/(POWER(LN(I4160),2))*P4160/100, O4160)</f>
        <v>0</v>
      </c>
      <c r="T4160" s="6">
        <f>-S4160*L4160/100000</f>
        <v>0</v>
      </c>
      <c r="U4160" s="4">
        <f>N4160+Q4160</f>
        <v>54.6</v>
      </c>
      <c r="V4160" s="4" t="e">
        <f>P4160*I4160/100/R4160</f>
        <v>#DIV/0!</v>
      </c>
      <c r="W4160" s="4" t="e">
        <f>V4160*H4160</f>
        <v>#DIV/0!</v>
      </c>
      <c r="X4160" s="6">
        <f>O4160+S4160</f>
        <v>173</v>
      </c>
      <c r="Y4160" s="6" t="e">
        <f>P4160*I4160/100/T4160</f>
        <v>#DIV/0!</v>
      </c>
      <c r="Z4160" s="6" t="e">
        <f>Y4160*H4160</f>
        <v>#DIV/0!</v>
      </c>
      <c r="AB4160" s="1">
        <f t="shared" si="128"/>
        <v>0</v>
      </c>
      <c r="AC4160" s="1">
        <f t="shared" si="129"/>
        <v>0</v>
      </c>
    </row>
    <row r="4161" spans="4:29" x14ac:dyDescent="0.25">
      <c r="D4161" s="1">
        <v>1994</v>
      </c>
      <c r="E4161" s="1" t="s">
        <v>63</v>
      </c>
      <c r="F4161" s="2" t="s">
        <v>307</v>
      </c>
      <c r="G4161">
        <v>2</v>
      </c>
      <c r="H4161">
        <v>106030</v>
      </c>
      <c r="I4161" s="1">
        <v>764.74839999999995</v>
      </c>
      <c r="J4161" s="1">
        <v>184</v>
      </c>
      <c r="K4161" s="1">
        <v>3351.5479999999998</v>
      </c>
      <c r="L4161" s="1">
        <v>3550.2959999999998</v>
      </c>
      <c r="M4161" s="3">
        <v>6</v>
      </c>
      <c r="N4161">
        <v>54.9</v>
      </c>
      <c r="O4161">
        <v>169</v>
      </c>
      <c r="P4161" s="1">
        <f>IF($A$3="Percentage of government revenue per capita",$B$3,0) + IF($A$3="Absolute extra revenue",AB4161,0) + IF($A$3="Absolute revenue per capita",AC4161,0)</f>
        <v>0</v>
      </c>
      <c r="Q4161" s="5">
        <f>-MIN(data!$B$4 / data!I2200 * data!P2200 / 100, data!N2200)</f>
        <v>0</v>
      </c>
      <c r="R4161" s="4">
        <f>-Q4161*K4161/1000</f>
        <v>0</v>
      </c>
      <c r="S4161" s="6">
        <f>-MIN(data!$B$5/(POWER(LN(I4161),2))*P4161/100, O4161)</f>
        <v>0</v>
      </c>
      <c r="T4161" s="6">
        <f>-S4161*L4161/100000</f>
        <v>0</v>
      </c>
      <c r="U4161" s="4">
        <f>N4161+Q4161</f>
        <v>54.9</v>
      </c>
      <c r="V4161" s="4" t="e">
        <f>P4161*I4161/100/R4161</f>
        <v>#DIV/0!</v>
      </c>
      <c r="W4161" s="4" t="e">
        <f>V4161*H4161</f>
        <v>#DIV/0!</v>
      </c>
      <c r="X4161" s="6">
        <f>O4161+S4161</f>
        <v>169</v>
      </c>
      <c r="Y4161" s="6" t="e">
        <f>P4161*I4161/100/T4161</f>
        <v>#DIV/0!</v>
      </c>
      <c r="Z4161" s="6" t="e">
        <f>Y4161*H4161</f>
        <v>#DIV/0!</v>
      </c>
      <c r="AB4161" s="1">
        <f t="shared" si="128"/>
        <v>0</v>
      </c>
      <c r="AC4161" s="1">
        <f t="shared" si="129"/>
        <v>0</v>
      </c>
    </row>
    <row r="4162" spans="4:29" x14ac:dyDescent="0.25">
      <c r="D4162" s="1">
        <v>1995</v>
      </c>
      <c r="E4162" s="1" t="s">
        <v>63</v>
      </c>
      <c r="F4162" s="2" t="s">
        <v>307</v>
      </c>
      <c r="G4162">
        <v>2</v>
      </c>
      <c r="H4162">
        <v>107529</v>
      </c>
      <c r="I4162" s="1">
        <v>838.81640000000004</v>
      </c>
      <c r="J4162" s="1">
        <v>186</v>
      </c>
      <c r="K4162" s="1">
        <v>3375.681</v>
      </c>
      <c r="L4162" s="1">
        <v>3614.4580000000001</v>
      </c>
      <c r="M4162" s="3">
        <v>6</v>
      </c>
      <c r="N4162">
        <v>55.1</v>
      </c>
      <c r="O4162">
        <v>166</v>
      </c>
      <c r="P4162" s="1">
        <f>IF($A$3="Percentage of government revenue per capita",$B$3,0) + IF($A$3="Absolute extra revenue",AB4162,0) + IF($A$3="Absolute revenue per capita",AC4162,0)</f>
        <v>0</v>
      </c>
      <c r="Q4162" s="5">
        <f>-MIN(data!$B$4 / data!I2201 * data!P2201 / 100, data!N2201)</f>
        <v>0</v>
      </c>
      <c r="R4162" s="4">
        <f>-Q4162*K4162/1000</f>
        <v>0</v>
      </c>
      <c r="S4162" s="6">
        <f>-MIN(data!$B$5/(POWER(LN(I4162),2))*P4162/100, O4162)</f>
        <v>0</v>
      </c>
      <c r="T4162" s="6">
        <f>-S4162*L4162/100000</f>
        <v>0</v>
      </c>
      <c r="U4162" s="4">
        <f>N4162+Q4162</f>
        <v>55.1</v>
      </c>
      <c r="V4162" s="4" t="e">
        <f>P4162*I4162/100/R4162</f>
        <v>#DIV/0!</v>
      </c>
      <c r="W4162" s="4" t="e">
        <f>V4162*H4162</f>
        <v>#DIV/0!</v>
      </c>
      <c r="X4162" s="6">
        <f>O4162+S4162</f>
        <v>166</v>
      </c>
      <c r="Y4162" s="6" t="e">
        <f>P4162*I4162/100/T4162</f>
        <v>#DIV/0!</v>
      </c>
      <c r="Z4162" s="6" t="e">
        <f>Y4162*H4162</f>
        <v>#DIV/0!</v>
      </c>
      <c r="AB4162" s="1">
        <f t="shared" si="128"/>
        <v>0</v>
      </c>
      <c r="AC4162" s="1">
        <f t="shared" si="129"/>
        <v>0</v>
      </c>
    </row>
    <row r="4163" spans="4:29" x14ac:dyDescent="0.25">
      <c r="D4163" s="1">
        <v>1996</v>
      </c>
      <c r="E4163" s="1" t="s">
        <v>63</v>
      </c>
      <c r="F4163" s="2" t="s">
        <v>307</v>
      </c>
      <c r="G4163">
        <v>2</v>
      </c>
      <c r="H4163">
        <v>108321</v>
      </c>
      <c r="I4163" s="1">
        <v>786.87310000000002</v>
      </c>
      <c r="J4163" s="1">
        <v>187</v>
      </c>
      <c r="K4163" s="1">
        <v>3375.451</v>
      </c>
      <c r="L4163" s="1">
        <v>3048.78</v>
      </c>
      <c r="M4163" s="3">
        <v>6</v>
      </c>
      <c r="N4163">
        <v>55.4</v>
      </c>
      <c r="O4163">
        <v>164</v>
      </c>
      <c r="P4163" s="1">
        <f>IF($A$3="Percentage of government revenue per capita",$B$3,0) + IF($A$3="Absolute extra revenue",AB4163,0) + IF($A$3="Absolute revenue per capita",AC4163,0)</f>
        <v>0</v>
      </c>
      <c r="Q4163" s="5">
        <f>-MIN(data!$B$4 / data!I2202 * data!P2202 / 100, data!N2202)</f>
        <v>0</v>
      </c>
      <c r="R4163" s="4">
        <f>-Q4163*K4163/1000</f>
        <v>0</v>
      </c>
      <c r="S4163" s="6">
        <f>-MIN(data!$B$5/(POWER(LN(I4163),2))*P4163/100, O4163)</f>
        <v>0</v>
      </c>
      <c r="T4163" s="6">
        <f>-S4163*L4163/100000</f>
        <v>0</v>
      </c>
      <c r="U4163" s="4">
        <f>N4163+Q4163</f>
        <v>55.4</v>
      </c>
      <c r="V4163" s="4" t="e">
        <f>P4163*I4163/100/R4163</f>
        <v>#DIV/0!</v>
      </c>
      <c r="W4163" s="4" t="e">
        <f>V4163*H4163</f>
        <v>#DIV/0!</v>
      </c>
      <c r="X4163" s="6">
        <f>O4163+S4163</f>
        <v>164</v>
      </c>
      <c r="Y4163" s="6" t="e">
        <f>P4163*I4163/100/T4163</f>
        <v>#DIV/0!</v>
      </c>
      <c r="Z4163" s="6" t="e">
        <f>Y4163*H4163</f>
        <v>#DIV/0!</v>
      </c>
      <c r="AB4163" s="1">
        <f t="shared" si="128"/>
        <v>0</v>
      </c>
      <c r="AC4163" s="1">
        <f t="shared" si="129"/>
        <v>0</v>
      </c>
    </row>
    <row r="4164" spans="4:29" x14ac:dyDescent="0.25">
      <c r="D4164" s="1">
        <v>1997</v>
      </c>
      <c r="E4164" s="1" t="s">
        <v>63</v>
      </c>
      <c r="F4164" s="2" t="s">
        <v>307</v>
      </c>
      <c r="G4164">
        <v>2</v>
      </c>
      <c r="H4164">
        <v>108480</v>
      </c>
      <c r="I4164" s="1">
        <v>577.92169999999999</v>
      </c>
      <c r="J4164" s="1">
        <v>187</v>
      </c>
      <c r="K4164" s="1">
        <v>3369.3690000000001</v>
      </c>
      <c r="L4164" s="1">
        <v>3105.59</v>
      </c>
      <c r="M4164" s="3">
        <v>5</v>
      </c>
      <c r="N4164">
        <v>55.5</v>
      </c>
      <c r="O4164">
        <v>161</v>
      </c>
      <c r="P4164" s="1">
        <f>IF($A$3="Percentage of government revenue per capita",$B$3,0) + IF($A$3="Absolute extra revenue",AB4164,0) + IF($A$3="Absolute revenue per capita",AC4164,0)</f>
        <v>0</v>
      </c>
      <c r="Q4164" s="5">
        <f>-MIN(data!$B$4 / data!I2203 * data!P2203 / 100, data!N2203)</f>
        <v>0</v>
      </c>
      <c r="R4164" s="4">
        <f>-Q4164*K4164/1000</f>
        <v>0</v>
      </c>
      <c r="S4164" s="6">
        <f>-MIN(data!$B$5/(POWER(LN(I4164),2))*P4164/100, O4164)</f>
        <v>0</v>
      </c>
      <c r="T4164" s="6">
        <f>-S4164*L4164/100000</f>
        <v>0</v>
      </c>
      <c r="U4164" s="4">
        <f>N4164+Q4164</f>
        <v>55.5</v>
      </c>
      <c r="V4164" s="4" t="e">
        <f>P4164*I4164/100/R4164</f>
        <v>#DIV/0!</v>
      </c>
      <c r="W4164" s="4" t="e">
        <f>V4164*H4164</f>
        <v>#DIV/0!</v>
      </c>
      <c r="X4164" s="6">
        <f>O4164+S4164</f>
        <v>161</v>
      </c>
      <c r="Y4164" s="6" t="e">
        <f>P4164*I4164/100/T4164</f>
        <v>#DIV/0!</v>
      </c>
      <c r="Z4164" s="6" t="e">
        <f>Y4164*H4164</f>
        <v>#DIV/0!</v>
      </c>
      <c r="AB4164" s="1">
        <f t="shared" ref="AB4164:AB4227" si="130">$B$3*100/H4164/I4164</f>
        <v>0</v>
      </c>
      <c r="AC4164" s="1">
        <f t="shared" ref="AC4164:AC4227" si="131">$B$3/I4164*100</f>
        <v>0</v>
      </c>
    </row>
    <row r="4165" spans="4:29" x14ac:dyDescent="0.25">
      <c r="D4165" s="1">
        <v>1998</v>
      </c>
      <c r="E4165" s="1" t="s">
        <v>63</v>
      </c>
      <c r="F4165" s="2" t="s">
        <v>307</v>
      </c>
      <c r="G4165">
        <v>2</v>
      </c>
      <c r="H4165">
        <v>108208</v>
      </c>
      <c r="I4165" s="1">
        <v>640.60919999999999</v>
      </c>
      <c r="J4165" s="1">
        <v>185</v>
      </c>
      <c r="K4165" s="1">
        <v>3351.4490000000001</v>
      </c>
      <c r="L4165" s="1">
        <v>3144.654</v>
      </c>
      <c r="M4165" s="3">
        <v>5</v>
      </c>
      <c r="N4165">
        <v>55.2</v>
      </c>
      <c r="O4165">
        <v>159</v>
      </c>
      <c r="P4165" s="1">
        <f>IF($A$3="Percentage of government revenue per capita",$B$3,0) + IF($A$3="Absolute extra revenue",AB4165,0) + IF($A$3="Absolute revenue per capita",AC4165,0)</f>
        <v>0</v>
      </c>
      <c r="Q4165" s="5">
        <f>-MIN(data!$B$4 / data!I2204 * data!P2204 / 100, data!N2204)</f>
        <v>0</v>
      </c>
      <c r="R4165" s="4">
        <f>-Q4165*K4165/1000</f>
        <v>0</v>
      </c>
      <c r="S4165" s="6">
        <f>-MIN(data!$B$5/(POWER(LN(I4165),2))*P4165/100, O4165)</f>
        <v>0</v>
      </c>
      <c r="T4165" s="6">
        <f>-S4165*L4165/100000</f>
        <v>0</v>
      </c>
      <c r="U4165" s="4">
        <f>N4165+Q4165</f>
        <v>55.2</v>
      </c>
      <c r="V4165" s="4" t="e">
        <f>P4165*I4165/100/R4165</f>
        <v>#DIV/0!</v>
      </c>
      <c r="W4165" s="4" t="e">
        <f>V4165*H4165</f>
        <v>#DIV/0!</v>
      </c>
      <c r="X4165" s="6">
        <f>O4165+S4165</f>
        <v>159</v>
      </c>
      <c r="Y4165" s="6" t="e">
        <f>P4165*I4165/100/T4165</f>
        <v>#DIV/0!</v>
      </c>
      <c r="Z4165" s="6" t="e">
        <f>Y4165*H4165</f>
        <v>#DIV/0!</v>
      </c>
      <c r="AB4165" s="1">
        <f t="shared" si="130"/>
        <v>0</v>
      </c>
      <c r="AC4165" s="1">
        <f t="shared" si="131"/>
        <v>0</v>
      </c>
    </row>
    <row r="4166" spans="4:29" x14ac:dyDescent="0.25">
      <c r="D4166" s="1">
        <v>1999</v>
      </c>
      <c r="E4166" s="1" t="s">
        <v>63</v>
      </c>
      <c r="F4166" s="2" t="s">
        <v>307</v>
      </c>
      <c r="G4166">
        <v>2</v>
      </c>
      <c r="H4166">
        <v>107781</v>
      </c>
      <c r="I4166" s="1">
        <v>623.40509999999995</v>
      </c>
      <c r="J4166" s="1">
        <v>180</v>
      </c>
      <c r="K4166" s="1">
        <v>3302.752</v>
      </c>
      <c r="L4166" s="1">
        <v>3205.1280000000002</v>
      </c>
      <c r="M4166" s="3">
        <v>5</v>
      </c>
      <c r="N4166">
        <v>54.5</v>
      </c>
      <c r="O4166">
        <v>156</v>
      </c>
      <c r="P4166" s="1">
        <f>IF($A$3="Percentage of government revenue per capita",$B$3,0) + IF($A$3="Absolute extra revenue",AB4166,0) + IF($A$3="Absolute revenue per capita",AC4166,0)</f>
        <v>0</v>
      </c>
      <c r="Q4166" s="5">
        <f>-MIN(data!$B$4 / data!I2205 * data!P2205 / 100, data!N2205)</f>
        <v>0</v>
      </c>
      <c r="R4166" s="4">
        <f>-Q4166*K4166/1000</f>
        <v>0</v>
      </c>
      <c r="S4166" s="6">
        <f>-MIN(data!$B$5/(POWER(LN(I4166),2))*P4166/100, O4166)</f>
        <v>0</v>
      </c>
      <c r="T4166" s="6">
        <f>-S4166*L4166/100000</f>
        <v>0</v>
      </c>
      <c r="U4166" s="4">
        <f>N4166+Q4166</f>
        <v>54.5</v>
      </c>
      <c r="V4166" s="4" t="e">
        <f>P4166*I4166/100/R4166</f>
        <v>#DIV/0!</v>
      </c>
      <c r="W4166" s="4" t="e">
        <f>V4166*H4166</f>
        <v>#DIV/0!</v>
      </c>
      <c r="X4166" s="6">
        <f>O4166+S4166</f>
        <v>156</v>
      </c>
      <c r="Y4166" s="6" t="e">
        <f>P4166*I4166/100/T4166</f>
        <v>#DIV/0!</v>
      </c>
      <c r="Z4166" s="6" t="e">
        <f>Y4166*H4166</f>
        <v>#DIV/0!</v>
      </c>
      <c r="AB4166" s="1">
        <f t="shared" si="130"/>
        <v>0</v>
      </c>
      <c r="AC4166" s="1">
        <f t="shared" si="131"/>
        <v>0</v>
      </c>
    </row>
    <row r="4167" spans="4:29" x14ac:dyDescent="0.25">
      <c r="D4167" s="1">
        <v>2000</v>
      </c>
      <c r="E4167" s="1" t="s">
        <v>63</v>
      </c>
      <c r="F4167" s="2" t="s">
        <v>307</v>
      </c>
      <c r="G4167">
        <v>2</v>
      </c>
      <c r="H4167">
        <v>107402</v>
      </c>
      <c r="I4167" s="1">
        <v>611.37289999999996</v>
      </c>
      <c r="J4167" s="1">
        <v>174</v>
      </c>
      <c r="K4167" s="1">
        <v>3252.3359999999998</v>
      </c>
      <c r="L4167" s="1">
        <v>3267.9740000000002</v>
      </c>
      <c r="M4167" s="3">
        <v>5</v>
      </c>
      <c r="N4167">
        <v>53.5</v>
      </c>
      <c r="O4167">
        <v>153</v>
      </c>
      <c r="P4167" s="1">
        <f>IF($A$3="Percentage of government revenue per capita",$B$3,0) + IF($A$3="Absolute extra revenue",AB4167,0) + IF($A$3="Absolute revenue per capita",AC4167,0)</f>
        <v>0</v>
      </c>
      <c r="Q4167" s="5">
        <f>-MIN(data!$B$4 / data!I2206 * data!P2206 / 100, data!N2206)</f>
        <v>0</v>
      </c>
      <c r="R4167" s="4">
        <f>-Q4167*K4167/1000</f>
        <v>0</v>
      </c>
      <c r="S4167" s="6">
        <f>-MIN(data!$B$5/(POWER(LN(I4167),2))*P4167/100, O4167)</f>
        <v>0</v>
      </c>
      <c r="T4167" s="6">
        <f>-S4167*L4167/100000</f>
        <v>0</v>
      </c>
      <c r="U4167" s="4">
        <f>N4167+Q4167</f>
        <v>53.5</v>
      </c>
      <c r="V4167" s="4" t="e">
        <f>P4167*I4167/100/R4167</f>
        <v>#DIV/0!</v>
      </c>
      <c r="W4167" s="4" t="e">
        <f>V4167*H4167</f>
        <v>#DIV/0!</v>
      </c>
      <c r="X4167" s="6">
        <f>O4167+S4167</f>
        <v>153</v>
      </c>
      <c r="Y4167" s="6" t="e">
        <f>P4167*I4167/100/T4167</f>
        <v>#DIV/0!</v>
      </c>
      <c r="Z4167" s="6" t="e">
        <f>Y4167*H4167</f>
        <v>#DIV/0!</v>
      </c>
      <c r="AB4167" s="1">
        <f t="shared" si="130"/>
        <v>0</v>
      </c>
      <c r="AC4167" s="1">
        <f t="shared" si="131"/>
        <v>0</v>
      </c>
    </row>
    <row r="4168" spans="4:29" x14ac:dyDescent="0.25">
      <c r="D4168" s="1">
        <v>2001</v>
      </c>
      <c r="E4168" s="1" t="s">
        <v>63</v>
      </c>
      <c r="F4168" s="2" t="s">
        <v>307</v>
      </c>
      <c r="G4168">
        <v>2</v>
      </c>
      <c r="H4168">
        <v>107173</v>
      </c>
      <c r="I4168" s="1">
        <v>522.33939999999996</v>
      </c>
      <c r="J4168" s="1">
        <v>167</v>
      </c>
      <c r="K4168" s="1">
        <v>3187.0230000000001</v>
      </c>
      <c r="L4168" s="1">
        <v>3333.3330000000001</v>
      </c>
      <c r="M4168" s="3">
        <v>5</v>
      </c>
      <c r="N4168">
        <v>52.4</v>
      </c>
      <c r="O4168">
        <v>150</v>
      </c>
      <c r="P4168" s="1">
        <f>IF($A$3="Percentage of government revenue per capita",$B$3,0) + IF($A$3="Absolute extra revenue",AB4168,0) + IF($A$3="Absolute revenue per capita",AC4168,0)</f>
        <v>0</v>
      </c>
      <c r="Q4168" s="5">
        <f>-MIN(data!$B$4 / data!I2207 * data!P2207 / 100, data!N2207)</f>
        <v>0</v>
      </c>
      <c r="R4168" s="4">
        <f>-Q4168*K4168/1000</f>
        <v>0</v>
      </c>
      <c r="S4168" s="6">
        <f>-MIN(data!$B$5/(POWER(LN(I4168),2))*P4168/100, O4168)</f>
        <v>0</v>
      </c>
      <c r="T4168" s="6">
        <f>-S4168*L4168/100000</f>
        <v>0</v>
      </c>
      <c r="U4168" s="4">
        <f>N4168+Q4168</f>
        <v>52.4</v>
      </c>
      <c r="V4168" s="4" t="e">
        <f>P4168*I4168/100/R4168</f>
        <v>#DIV/0!</v>
      </c>
      <c r="W4168" s="4" t="e">
        <f>V4168*H4168</f>
        <v>#DIV/0!</v>
      </c>
      <c r="X4168" s="6">
        <f>O4168+S4168</f>
        <v>150</v>
      </c>
      <c r="Y4168" s="6" t="e">
        <f>P4168*I4168/100/T4168</f>
        <v>#DIV/0!</v>
      </c>
      <c r="Z4168" s="6" t="e">
        <f>Y4168*H4168</f>
        <v>#DIV/0!</v>
      </c>
      <c r="AB4168" s="1">
        <f t="shared" si="130"/>
        <v>0</v>
      </c>
      <c r="AC4168" s="1">
        <f t="shared" si="131"/>
        <v>0</v>
      </c>
    </row>
    <row r="4169" spans="4:29" x14ac:dyDescent="0.25">
      <c r="D4169" s="1">
        <v>2002</v>
      </c>
      <c r="E4169" s="1" t="s">
        <v>63</v>
      </c>
      <c r="F4169" s="2" t="s">
        <v>307</v>
      </c>
      <c r="G4169">
        <v>2</v>
      </c>
      <c r="H4169">
        <v>107030</v>
      </c>
      <c r="I4169" s="1">
        <v>542.30510000000004</v>
      </c>
      <c r="J4169" s="1">
        <v>159</v>
      </c>
      <c r="K4169" s="1">
        <v>3111.5459999999998</v>
      </c>
      <c r="L4169" s="1">
        <v>2702.703</v>
      </c>
      <c r="M4169" s="3">
        <v>5</v>
      </c>
      <c r="N4169">
        <v>51.1</v>
      </c>
      <c r="O4169">
        <v>148</v>
      </c>
      <c r="P4169" s="1">
        <f>IF($A$3="Percentage of government revenue per capita",$B$3,0) + IF($A$3="Absolute extra revenue",AB4169,0) + IF($A$3="Absolute revenue per capita",AC4169,0)</f>
        <v>0</v>
      </c>
      <c r="Q4169" s="5">
        <f>-MIN(data!$B$4 / data!I2208 * data!P2208 / 100, data!N2208)</f>
        <v>0</v>
      </c>
      <c r="R4169" s="4">
        <f>-Q4169*K4169/1000</f>
        <v>0</v>
      </c>
      <c r="S4169" s="6">
        <f>-MIN(data!$B$5/(POWER(LN(I4169),2))*P4169/100, O4169)</f>
        <v>0</v>
      </c>
      <c r="T4169" s="6">
        <f>-S4169*L4169/100000</f>
        <v>0</v>
      </c>
      <c r="U4169" s="4">
        <f>N4169+Q4169</f>
        <v>51.1</v>
      </c>
      <c r="V4169" s="4" t="e">
        <f>P4169*I4169/100/R4169</f>
        <v>#DIV/0!</v>
      </c>
      <c r="W4169" s="4" t="e">
        <f>V4169*H4169</f>
        <v>#DIV/0!</v>
      </c>
      <c r="X4169" s="6">
        <f>O4169+S4169</f>
        <v>148</v>
      </c>
      <c r="Y4169" s="6" t="e">
        <f>P4169*I4169/100/T4169</f>
        <v>#DIV/0!</v>
      </c>
      <c r="Z4169" s="6" t="e">
        <f>Y4169*H4169</f>
        <v>#DIV/0!</v>
      </c>
      <c r="AB4169" s="1">
        <f t="shared" si="130"/>
        <v>0</v>
      </c>
      <c r="AC4169" s="1">
        <f t="shared" si="131"/>
        <v>0</v>
      </c>
    </row>
    <row r="4170" spans="4:29" x14ac:dyDescent="0.25">
      <c r="D4170" s="1">
        <v>2003</v>
      </c>
      <c r="E4170" s="1" t="s">
        <v>63</v>
      </c>
      <c r="F4170" s="2" t="s">
        <v>307</v>
      </c>
      <c r="G4170">
        <v>2</v>
      </c>
      <c r="H4170">
        <v>106901</v>
      </c>
      <c r="I4170" s="1">
        <v>560.91030000000001</v>
      </c>
      <c r="J4170" s="1">
        <v>151</v>
      </c>
      <c r="K4170" s="1">
        <v>3032.1289999999999</v>
      </c>
      <c r="L4170" s="1">
        <v>2797.203</v>
      </c>
      <c r="M4170" s="3">
        <v>4</v>
      </c>
      <c r="N4170">
        <v>49.8</v>
      </c>
      <c r="O4170">
        <v>143</v>
      </c>
      <c r="P4170" s="1">
        <f>IF($A$3="Percentage of government revenue per capita",$B$3,0) + IF($A$3="Absolute extra revenue",AB4170,0) + IF($A$3="Absolute revenue per capita",AC4170,0)</f>
        <v>0</v>
      </c>
      <c r="Q4170" s="5">
        <f>-MIN(data!$B$4 / data!I2209 * data!P2209 / 100, data!N2209)</f>
        <v>0</v>
      </c>
      <c r="R4170" s="4">
        <f>-Q4170*K4170/1000</f>
        <v>0</v>
      </c>
      <c r="S4170" s="6">
        <f>-MIN(data!$B$5/(POWER(LN(I4170),2))*P4170/100, O4170)</f>
        <v>0</v>
      </c>
      <c r="T4170" s="6">
        <f>-S4170*L4170/100000</f>
        <v>0</v>
      </c>
      <c r="U4170" s="4">
        <f>N4170+Q4170</f>
        <v>49.8</v>
      </c>
      <c r="V4170" s="4" t="e">
        <f>P4170*I4170/100/R4170</f>
        <v>#DIV/0!</v>
      </c>
      <c r="W4170" s="4" t="e">
        <f>V4170*H4170</f>
        <v>#DIV/0!</v>
      </c>
      <c r="X4170" s="6">
        <f>O4170+S4170</f>
        <v>143</v>
      </c>
      <c r="Y4170" s="6" t="e">
        <f>P4170*I4170/100/T4170</f>
        <v>#DIV/0!</v>
      </c>
      <c r="Z4170" s="6" t="e">
        <f>Y4170*H4170</f>
        <v>#DIV/0!</v>
      </c>
      <c r="AB4170" s="1">
        <f t="shared" si="130"/>
        <v>0</v>
      </c>
      <c r="AC4170" s="1">
        <f t="shared" si="131"/>
        <v>0</v>
      </c>
    </row>
    <row r="4171" spans="4:29" x14ac:dyDescent="0.25">
      <c r="D4171" s="1">
        <v>2004</v>
      </c>
      <c r="E4171" s="1" t="s">
        <v>63</v>
      </c>
      <c r="F4171" s="2" t="s">
        <v>307</v>
      </c>
      <c r="G4171">
        <v>2</v>
      </c>
      <c r="H4171">
        <v>106625</v>
      </c>
      <c r="I4171" s="1">
        <v>683.97770000000003</v>
      </c>
      <c r="J4171" s="1">
        <v>142</v>
      </c>
      <c r="K4171" s="1">
        <v>2933.884</v>
      </c>
      <c r="L4171" s="1">
        <v>2877.6979999999999</v>
      </c>
      <c r="M4171" s="3">
        <v>4</v>
      </c>
      <c r="N4171">
        <v>48.4</v>
      </c>
      <c r="O4171">
        <v>139</v>
      </c>
      <c r="P4171" s="1">
        <f>IF($A$3="Percentage of government revenue per capita",$B$3,0) + IF($A$3="Absolute extra revenue",AB4171,0) + IF($A$3="Absolute revenue per capita",AC4171,0)</f>
        <v>0</v>
      </c>
      <c r="Q4171" s="5">
        <f>-MIN(data!$B$4 / data!I2210 * data!P2210 / 100, data!N2210)</f>
        <v>0</v>
      </c>
      <c r="R4171" s="4">
        <f>-Q4171*K4171/1000</f>
        <v>0</v>
      </c>
      <c r="S4171" s="6">
        <f>-MIN(data!$B$5/(POWER(LN(I4171),2))*P4171/100, O4171)</f>
        <v>0</v>
      </c>
      <c r="T4171" s="6">
        <f>-S4171*L4171/100000</f>
        <v>0</v>
      </c>
      <c r="U4171" s="4">
        <f>N4171+Q4171</f>
        <v>48.4</v>
      </c>
      <c r="V4171" s="4" t="e">
        <f>P4171*I4171/100/R4171</f>
        <v>#DIV/0!</v>
      </c>
      <c r="W4171" s="4" t="e">
        <f>V4171*H4171</f>
        <v>#DIV/0!</v>
      </c>
      <c r="X4171" s="6">
        <f>O4171+S4171</f>
        <v>139</v>
      </c>
      <c r="Y4171" s="6" t="e">
        <f>P4171*I4171/100/T4171</f>
        <v>#DIV/0!</v>
      </c>
      <c r="Z4171" s="6" t="e">
        <f>Y4171*H4171</f>
        <v>#DIV/0!</v>
      </c>
      <c r="AB4171" s="1">
        <f t="shared" si="130"/>
        <v>0</v>
      </c>
      <c r="AC4171" s="1">
        <f t="shared" si="131"/>
        <v>0</v>
      </c>
    </row>
    <row r="4172" spans="4:29" x14ac:dyDescent="0.25">
      <c r="D4172" s="1">
        <v>2005</v>
      </c>
      <c r="E4172" s="1" t="s">
        <v>63</v>
      </c>
      <c r="F4172" s="2" t="s">
        <v>307</v>
      </c>
      <c r="G4172">
        <v>2</v>
      </c>
      <c r="H4172">
        <v>106129</v>
      </c>
      <c r="I4172" s="1">
        <v>586.82579999999996</v>
      </c>
      <c r="J4172" s="1">
        <v>134</v>
      </c>
      <c r="K4172" s="1">
        <v>2851.0639999999999</v>
      </c>
      <c r="L4172" s="1">
        <v>2985.0749999999998</v>
      </c>
      <c r="M4172" s="3">
        <v>4</v>
      </c>
      <c r="N4172">
        <v>47</v>
      </c>
      <c r="O4172">
        <v>134</v>
      </c>
      <c r="P4172" s="1">
        <f>IF($A$3="Percentage of government revenue per capita",$B$3,0) + IF($A$3="Absolute extra revenue",AB4172,0) + IF($A$3="Absolute revenue per capita",AC4172,0)</f>
        <v>0</v>
      </c>
      <c r="Q4172" s="5">
        <f>-MIN(data!$B$4 / data!I2211 * data!P2211 / 100, data!N2211)</f>
        <v>0</v>
      </c>
      <c r="R4172" s="4">
        <f>-Q4172*K4172/1000</f>
        <v>0</v>
      </c>
      <c r="S4172" s="6">
        <f>-MIN(data!$B$5/(POWER(LN(I4172),2))*P4172/100, O4172)</f>
        <v>0</v>
      </c>
      <c r="T4172" s="6">
        <f>-S4172*L4172/100000</f>
        <v>0</v>
      </c>
      <c r="U4172" s="4">
        <f>N4172+Q4172</f>
        <v>47</v>
      </c>
      <c r="V4172" s="4" t="e">
        <f>P4172*I4172/100/R4172</f>
        <v>#DIV/0!</v>
      </c>
      <c r="W4172" s="4" t="e">
        <f>V4172*H4172</f>
        <v>#DIV/0!</v>
      </c>
      <c r="X4172" s="6">
        <f>O4172+S4172</f>
        <v>134</v>
      </c>
      <c r="Y4172" s="6" t="e">
        <f>P4172*I4172/100/T4172</f>
        <v>#DIV/0!</v>
      </c>
      <c r="Z4172" s="6" t="e">
        <f>Y4172*H4172</f>
        <v>#DIV/0!</v>
      </c>
      <c r="AB4172" s="1">
        <f t="shared" si="130"/>
        <v>0</v>
      </c>
      <c r="AC4172" s="1">
        <f t="shared" si="131"/>
        <v>0</v>
      </c>
    </row>
    <row r="4173" spans="4:29" x14ac:dyDescent="0.25">
      <c r="D4173" s="1">
        <v>2006</v>
      </c>
      <c r="E4173" s="1" t="s">
        <v>63</v>
      </c>
      <c r="F4173" s="2" t="s">
        <v>307</v>
      </c>
      <c r="G4173">
        <v>2</v>
      </c>
      <c r="H4173">
        <v>105371</v>
      </c>
      <c r="I4173" s="1">
        <v>614.44299999999998</v>
      </c>
      <c r="J4173" s="1">
        <v>126</v>
      </c>
      <c r="K4173" s="1">
        <v>2763.1579999999999</v>
      </c>
      <c r="L4173" s="1">
        <v>2307.692</v>
      </c>
      <c r="M4173" s="3">
        <v>4</v>
      </c>
      <c r="N4173">
        <v>45.6</v>
      </c>
      <c r="O4173">
        <v>130</v>
      </c>
      <c r="P4173" s="1">
        <f>IF($A$3="Percentage of government revenue per capita",$B$3,0) + IF($A$3="Absolute extra revenue",AB4173,0) + IF($A$3="Absolute revenue per capita",AC4173,0)</f>
        <v>0</v>
      </c>
      <c r="Q4173" s="5">
        <f>-MIN(data!$B$4 / data!I2212 * data!P2212 / 100, data!N2212)</f>
        <v>0</v>
      </c>
      <c r="R4173" s="4">
        <f>-Q4173*K4173/1000</f>
        <v>0</v>
      </c>
      <c r="S4173" s="6">
        <f>-MIN(data!$B$5/(POWER(LN(I4173),2))*P4173/100, O4173)</f>
        <v>0</v>
      </c>
      <c r="T4173" s="6">
        <f>-S4173*L4173/100000</f>
        <v>0</v>
      </c>
      <c r="U4173" s="4">
        <f>N4173+Q4173</f>
        <v>45.6</v>
      </c>
      <c r="V4173" s="4" t="e">
        <f>P4173*I4173/100/R4173</f>
        <v>#DIV/0!</v>
      </c>
      <c r="W4173" s="4" t="e">
        <f>V4173*H4173</f>
        <v>#DIV/0!</v>
      </c>
      <c r="X4173" s="6">
        <f>O4173+S4173</f>
        <v>130</v>
      </c>
      <c r="Y4173" s="6" t="e">
        <f>P4173*I4173/100/T4173</f>
        <v>#DIV/0!</v>
      </c>
      <c r="Z4173" s="6" t="e">
        <f>Y4173*H4173</f>
        <v>#DIV/0!</v>
      </c>
      <c r="AB4173" s="1">
        <f t="shared" si="130"/>
        <v>0</v>
      </c>
      <c r="AC4173" s="1">
        <f t="shared" si="131"/>
        <v>0</v>
      </c>
    </row>
    <row r="4174" spans="4:29" x14ac:dyDescent="0.25">
      <c r="D4174" s="1">
        <v>2007</v>
      </c>
      <c r="E4174" s="1" t="s">
        <v>63</v>
      </c>
      <c r="F4174" s="2" t="s">
        <v>307</v>
      </c>
      <c r="G4174">
        <v>2</v>
      </c>
      <c r="H4174">
        <v>104444</v>
      </c>
      <c r="I4174" s="1">
        <v>577.64030000000002</v>
      </c>
      <c r="J4174" s="1">
        <v>118</v>
      </c>
      <c r="K4174" s="1">
        <v>2669.683</v>
      </c>
      <c r="L4174" s="1">
        <v>2380.9520000000002</v>
      </c>
      <c r="M4174" s="3">
        <v>3</v>
      </c>
      <c r="N4174">
        <v>44.2</v>
      </c>
      <c r="O4174">
        <v>126</v>
      </c>
      <c r="P4174" s="1">
        <f>IF($A$3="Percentage of government revenue per capita",$B$3,0) + IF($A$3="Absolute extra revenue",AB4174,0) + IF($A$3="Absolute revenue per capita",AC4174,0)</f>
        <v>0</v>
      </c>
      <c r="Q4174" s="5">
        <f>-MIN(data!$B$4 / data!I2213 * data!P2213 / 100, data!N2213)</f>
        <v>0</v>
      </c>
      <c r="R4174" s="4">
        <f>-Q4174*K4174/1000</f>
        <v>0</v>
      </c>
      <c r="S4174" s="6">
        <f>-MIN(data!$B$5/(POWER(LN(I4174),2))*P4174/100, O4174)</f>
        <v>0</v>
      </c>
      <c r="T4174" s="6">
        <f>-S4174*L4174/100000</f>
        <v>0</v>
      </c>
      <c r="U4174" s="4">
        <f>N4174+Q4174</f>
        <v>44.2</v>
      </c>
      <c r="V4174" s="4" t="e">
        <f>P4174*I4174/100/R4174</f>
        <v>#DIV/0!</v>
      </c>
      <c r="W4174" s="4" t="e">
        <f>V4174*H4174</f>
        <v>#DIV/0!</v>
      </c>
      <c r="X4174" s="6">
        <f>O4174+S4174</f>
        <v>126</v>
      </c>
      <c r="Y4174" s="6" t="e">
        <f>P4174*I4174/100/T4174</f>
        <v>#DIV/0!</v>
      </c>
      <c r="Z4174" s="6" t="e">
        <f>Y4174*H4174</f>
        <v>#DIV/0!</v>
      </c>
      <c r="AB4174" s="1">
        <f t="shared" si="130"/>
        <v>0</v>
      </c>
      <c r="AC4174" s="1">
        <f t="shared" si="131"/>
        <v>0</v>
      </c>
    </row>
    <row r="4175" spans="4:29" x14ac:dyDescent="0.25">
      <c r="D4175" s="1">
        <v>2008</v>
      </c>
      <c r="E4175" s="1" t="s">
        <v>63</v>
      </c>
      <c r="F4175" s="2" t="s">
        <v>307</v>
      </c>
      <c r="G4175">
        <v>2</v>
      </c>
      <c r="H4175">
        <v>103543</v>
      </c>
      <c r="I4175" s="1">
        <v>581.94949999999994</v>
      </c>
      <c r="J4175" s="1">
        <v>111</v>
      </c>
      <c r="K4175" s="1">
        <v>2599.5320000000002</v>
      </c>
      <c r="L4175" s="1">
        <v>2459.0160000000001</v>
      </c>
      <c r="M4175" s="3">
        <v>3</v>
      </c>
      <c r="N4175">
        <v>42.7</v>
      </c>
      <c r="O4175">
        <v>122</v>
      </c>
      <c r="P4175" s="1">
        <f>IF($A$3="Percentage of government revenue per capita",$B$3,0) + IF($A$3="Absolute extra revenue",AB4175,0) + IF($A$3="Absolute revenue per capita",AC4175,0)</f>
        <v>0</v>
      </c>
      <c r="Q4175" s="5">
        <f>-MIN(data!$B$4 / data!I2214 * data!P2214 / 100, data!N2214)</f>
        <v>0</v>
      </c>
      <c r="R4175" s="4">
        <f>-Q4175*K4175/1000</f>
        <v>0</v>
      </c>
      <c r="S4175" s="6">
        <f>-MIN(data!$B$5/(POWER(LN(I4175),2))*P4175/100, O4175)</f>
        <v>0</v>
      </c>
      <c r="T4175" s="6">
        <f>-S4175*L4175/100000</f>
        <v>0</v>
      </c>
      <c r="U4175" s="4">
        <f>N4175+Q4175</f>
        <v>42.7</v>
      </c>
      <c r="V4175" s="4" t="e">
        <f>P4175*I4175/100/R4175</f>
        <v>#DIV/0!</v>
      </c>
      <c r="W4175" s="4" t="e">
        <f>V4175*H4175</f>
        <v>#DIV/0!</v>
      </c>
      <c r="X4175" s="6">
        <f>O4175+S4175</f>
        <v>122</v>
      </c>
      <c r="Y4175" s="6" t="e">
        <f>P4175*I4175/100/T4175</f>
        <v>#DIV/0!</v>
      </c>
      <c r="Z4175" s="6" t="e">
        <f>Y4175*H4175</f>
        <v>#DIV/0!</v>
      </c>
      <c r="AB4175" s="1">
        <f t="shared" si="130"/>
        <v>0</v>
      </c>
      <c r="AC4175" s="1">
        <f t="shared" si="131"/>
        <v>0</v>
      </c>
    </row>
    <row r="4176" spans="4:29" x14ac:dyDescent="0.25">
      <c r="D4176" s="1">
        <v>2009</v>
      </c>
      <c r="E4176" s="1" t="s">
        <v>63</v>
      </c>
      <c r="F4176" s="2" t="s">
        <v>307</v>
      </c>
      <c r="G4176">
        <v>2</v>
      </c>
      <c r="H4176">
        <v>102975</v>
      </c>
      <c r="I4176" s="1">
        <v>597.69200000000001</v>
      </c>
      <c r="J4176" s="1">
        <v>105</v>
      </c>
      <c r="K4176" s="1">
        <v>2536.232</v>
      </c>
      <c r="L4176" s="1">
        <v>2542.373</v>
      </c>
      <c r="M4176" s="3">
        <v>3</v>
      </c>
      <c r="N4176">
        <v>41.4</v>
      </c>
      <c r="O4176">
        <v>118</v>
      </c>
      <c r="P4176" s="1">
        <f>IF($A$3="Percentage of government revenue per capita",$B$3,0) + IF($A$3="Absolute extra revenue",AB4176,0) + IF($A$3="Absolute revenue per capita",AC4176,0)</f>
        <v>0</v>
      </c>
      <c r="Q4176" s="5">
        <f>-MIN(data!$B$4 / data!I2215 * data!P2215 / 100, data!N2215)</f>
        <v>0</v>
      </c>
      <c r="R4176" s="4">
        <f>-Q4176*K4176/1000</f>
        <v>0</v>
      </c>
      <c r="S4176" s="6">
        <f>-MIN(data!$B$5/(POWER(LN(I4176),2))*P4176/100, O4176)</f>
        <v>0</v>
      </c>
      <c r="T4176" s="6">
        <f>-S4176*L4176/100000</f>
        <v>0</v>
      </c>
      <c r="U4176" s="4">
        <f>N4176+Q4176</f>
        <v>41.4</v>
      </c>
      <c r="V4176" s="4" t="e">
        <f>P4176*I4176/100/R4176</f>
        <v>#DIV/0!</v>
      </c>
      <c r="W4176" s="4" t="e">
        <f>V4176*H4176</f>
        <v>#DIV/0!</v>
      </c>
      <c r="X4176" s="6">
        <f>O4176+S4176</f>
        <v>118</v>
      </c>
      <c r="Y4176" s="6" t="e">
        <f>P4176*I4176/100/T4176</f>
        <v>#DIV/0!</v>
      </c>
      <c r="Z4176" s="6" t="e">
        <f>Y4176*H4176</f>
        <v>#DIV/0!</v>
      </c>
      <c r="AB4176" s="1">
        <f t="shared" si="130"/>
        <v>0</v>
      </c>
      <c r="AC4176" s="1">
        <f t="shared" si="131"/>
        <v>0</v>
      </c>
    </row>
    <row r="4177" spans="4:29" x14ac:dyDescent="0.25">
      <c r="D4177" s="1">
        <v>2010</v>
      </c>
      <c r="E4177" s="1" t="s">
        <v>63</v>
      </c>
      <c r="F4177" s="2" t="s">
        <v>307</v>
      </c>
      <c r="G4177">
        <v>2</v>
      </c>
      <c r="H4177">
        <v>102911</v>
      </c>
      <c r="I4177" s="1">
        <v>616.90260000000001</v>
      </c>
      <c r="J4177" s="1">
        <v>101</v>
      </c>
      <c r="K4177" s="1">
        <v>2512.4380000000001</v>
      </c>
      <c r="L4177" s="1">
        <v>2608.6959999999999</v>
      </c>
      <c r="M4177" s="3">
        <v>3</v>
      </c>
      <c r="N4177">
        <v>40.200000000000003</v>
      </c>
      <c r="O4177">
        <v>115</v>
      </c>
      <c r="P4177" s="1">
        <f>IF($A$3="Percentage of government revenue per capita",$B$3,0) + IF($A$3="Absolute extra revenue",AB4177,0) + IF($A$3="Absolute revenue per capita",AC4177,0)</f>
        <v>0</v>
      </c>
      <c r="Q4177" s="5">
        <f>-MIN(data!$B$4 / data!I2216 * data!P2216 / 100, data!N2216)</f>
        <v>0</v>
      </c>
      <c r="R4177" s="4">
        <f>-Q4177*K4177/1000</f>
        <v>0</v>
      </c>
      <c r="S4177" s="6">
        <f>-MIN(data!$B$5/(POWER(LN(I4177),2))*P4177/100, O4177)</f>
        <v>0</v>
      </c>
      <c r="T4177" s="6">
        <f>-S4177*L4177/100000</f>
        <v>0</v>
      </c>
      <c r="U4177" s="4">
        <f>N4177+Q4177</f>
        <v>40.200000000000003</v>
      </c>
      <c r="V4177" s="4" t="e">
        <f>P4177*I4177/100/R4177</f>
        <v>#DIV/0!</v>
      </c>
      <c r="W4177" s="4" t="e">
        <f>V4177*H4177</f>
        <v>#DIV/0!</v>
      </c>
      <c r="X4177" s="6">
        <f>O4177+S4177</f>
        <v>115</v>
      </c>
      <c r="Y4177" s="6" t="e">
        <f>P4177*I4177/100/T4177</f>
        <v>#DIV/0!</v>
      </c>
      <c r="Z4177" s="6" t="e">
        <f>Y4177*H4177</f>
        <v>#DIV/0!</v>
      </c>
      <c r="AB4177" s="1">
        <f t="shared" si="130"/>
        <v>0</v>
      </c>
      <c r="AC4177" s="1">
        <f t="shared" si="131"/>
        <v>0</v>
      </c>
    </row>
    <row r="4178" spans="4:29" x14ac:dyDescent="0.25">
      <c r="D4178" s="1">
        <v>2011</v>
      </c>
      <c r="E4178" s="1" t="s">
        <v>63</v>
      </c>
      <c r="F4178" s="2" t="s">
        <v>307</v>
      </c>
      <c r="G4178">
        <v>2</v>
      </c>
      <c r="H4178">
        <v>103450</v>
      </c>
      <c r="I4178" s="1">
        <v>611.41909999999996</v>
      </c>
      <c r="J4178" s="1">
        <v>96</v>
      </c>
      <c r="K4178" s="1">
        <v>2467.866</v>
      </c>
      <c r="L4178" s="1">
        <v>2727.2730000000001</v>
      </c>
      <c r="M4178" s="3">
        <v>3</v>
      </c>
      <c r="N4178">
        <v>38.9</v>
      </c>
      <c r="O4178">
        <v>110</v>
      </c>
      <c r="P4178" s="1">
        <f>IF($A$3="Percentage of government revenue per capita",$B$3,0) + IF($A$3="Absolute extra revenue",AB4178,0) + IF($A$3="Absolute revenue per capita",AC4178,0)</f>
        <v>0</v>
      </c>
      <c r="Q4178" s="5">
        <f>-MIN(data!$B$4 / data!I2217 * data!P2217 / 100, data!N2217)</f>
        <v>0</v>
      </c>
      <c r="R4178" s="4">
        <f>-Q4178*K4178/1000</f>
        <v>0</v>
      </c>
      <c r="S4178" s="6">
        <f>-MIN(data!$B$5/(POWER(LN(I4178),2))*P4178/100, O4178)</f>
        <v>0</v>
      </c>
      <c r="T4178" s="6">
        <f>-S4178*L4178/100000</f>
        <v>0</v>
      </c>
      <c r="U4178" s="4">
        <f>N4178+Q4178</f>
        <v>38.9</v>
      </c>
      <c r="V4178" s="4" t="e">
        <f>P4178*I4178/100/R4178</f>
        <v>#DIV/0!</v>
      </c>
      <c r="W4178" s="4" t="e">
        <f>V4178*H4178</f>
        <v>#DIV/0!</v>
      </c>
      <c r="X4178" s="6">
        <f>O4178+S4178</f>
        <v>110</v>
      </c>
      <c r="Y4178" s="6" t="e">
        <f>P4178*I4178/100/T4178</f>
        <v>#DIV/0!</v>
      </c>
      <c r="Z4178" s="6" t="e">
        <f>Y4178*H4178</f>
        <v>#DIV/0!</v>
      </c>
      <c r="AB4178" s="1">
        <f t="shared" si="130"/>
        <v>0</v>
      </c>
      <c r="AC4178" s="1">
        <f t="shared" si="131"/>
        <v>0</v>
      </c>
    </row>
    <row r="4179" spans="4:29" x14ac:dyDescent="0.25">
      <c r="D4179" s="1">
        <v>2012</v>
      </c>
      <c r="E4179" s="1" t="s">
        <v>63</v>
      </c>
      <c r="F4179" s="2" t="s">
        <v>307</v>
      </c>
      <c r="G4179">
        <v>2</v>
      </c>
      <c r="H4179">
        <v>104506</v>
      </c>
      <c r="I4179" s="1">
        <v>657.57830000000001</v>
      </c>
      <c r="J4179" s="1">
        <v>92</v>
      </c>
      <c r="K4179" s="1">
        <v>2440.3180000000002</v>
      </c>
      <c r="L4179" s="1">
        <v>2803.7379999999998</v>
      </c>
      <c r="M4179" s="3">
        <v>3</v>
      </c>
      <c r="N4179">
        <v>37.700000000000003</v>
      </c>
      <c r="O4179">
        <v>107</v>
      </c>
      <c r="P4179" s="1">
        <f>IF($A$3="Percentage of government revenue per capita",$B$3,0) + IF($A$3="Absolute extra revenue",AB4179,0) + IF($A$3="Absolute revenue per capita",AC4179,0)</f>
        <v>0</v>
      </c>
      <c r="Q4179" s="5">
        <f>-MIN(data!$B$4 / data!I2218 * data!P2218 / 100, data!N2218)</f>
        <v>0</v>
      </c>
      <c r="R4179" s="4">
        <f>-Q4179*K4179/1000</f>
        <v>0</v>
      </c>
      <c r="S4179" s="6">
        <f>-MIN(data!$B$5/(POWER(LN(I4179),2))*P4179/100, O4179)</f>
        <v>0</v>
      </c>
      <c r="T4179" s="6">
        <f>-S4179*L4179/100000</f>
        <v>0</v>
      </c>
      <c r="U4179" s="4">
        <f>N4179+Q4179</f>
        <v>37.700000000000003</v>
      </c>
      <c r="V4179" s="4" t="e">
        <f>P4179*I4179/100/R4179</f>
        <v>#DIV/0!</v>
      </c>
      <c r="W4179" s="4" t="e">
        <f>V4179*H4179</f>
        <v>#DIV/0!</v>
      </c>
      <c r="X4179" s="6">
        <f>O4179+S4179</f>
        <v>107</v>
      </c>
      <c r="Y4179" s="6" t="e">
        <f>P4179*I4179/100/T4179</f>
        <v>#DIV/0!</v>
      </c>
      <c r="Z4179" s="6" t="e">
        <f>Y4179*H4179</f>
        <v>#DIV/0!</v>
      </c>
      <c r="AB4179" s="1">
        <f t="shared" si="130"/>
        <v>0</v>
      </c>
      <c r="AC4179" s="1">
        <f t="shared" si="131"/>
        <v>0</v>
      </c>
    </row>
    <row r="4180" spans="4:29" x14ac:dyDescent="0.25">
      <c r="D4180" s="1">
        <v>2013</v>
      </c>
      <c r="E4180" s="1" t="s">
        <v>63</v>
      </c>
      <c r="F4180" s="2" t="s">
        <v>307</v>
      </c>
      <c r="G4180">
        <v>2</v>
      </c>
      <c r="H4180">
        <v>105926</v>
      </c>
      <c r="I4180" s="1">
        <v>728.13969999999995</v>
      </c>
      <c r="J4180" s="1">
        <v>89</v>
      </c>
      <c r="K4180" s="1">
        <v>2438.3560000000002</v>
      </c>
      <c r="L4180" s="1">
        <v>2884.6149999999998</v>
      </c>
      <c r="M4180" s="3">
        <v>3</v>
      </c>
      <c r="N4180">
        <v>36.5</v>
      </c>
      <c r="O4180">
        <v>104</v>
      </c>
      <c r="P4180" s="1">
        <f>IF($A$3="Percentage of government revenue per capita",$B$3,0) + IF($A$3="Absolute extra revenue",AB4180,0) + IF($A$3="Absolute revenue per capita",AC4180,0)</f>
        <v>0</v>
      </c>
      <c r="Q4180" s="5">
        <f>-MIN(data!$B$4 / data!I2219 * data!P2219 / 100, data!N2219)</f>
        <v>0</v>
      </c>
      <c r="R4180" s="4">
        <f>-Q4180*K4180/1000</f>
        <v>0</v>
      </c>
      <c r="S4180" s="6">
        <f>-MIN(data!$B$5/(POWER(LN(I4180),2))*P4180/100, O4180)</f>
        <v>0</v>
      </c>
      <c r="T4180" s="6">
        <f>-S4180*L4180/100000</f>
        <v>0</v>
      </c>
      <c r="U4180" s="4">
        <f>N4180+Q4180</f>
        <v>36.5</v>
      </c>
      <c r="V4180" s="4" t="e">
        <f>P4180*I4180/100/R4180</f>
        <v>#DIV/0!</v>
      </c>
      <c r="W4180" s="4" t="e">
        <f>V4180*H4180</f>
        <v>#DIV/0!</v>
      </c>
      <c r="X4180" s="6">
        <f>O4180+S4180</f>
        <v>104</v>
      </c>
      <c r="Y4180" s="6" t="e">
        <f>P4180*I4180/100/T4180</f>
        <v>#DIV/0!</v>
      </c>
      <c r="Z4180" s="6" t="e">
        <f>Y4180*H4180</f>
        <v>#DIV/0!</v>
      </c>
      <c r="AB4180" s="1">
        <f t="shared" si="130"/>
        <v>0</v>
      </c>
      <c r="AC4180" s="1">
        <f t="shared" si="131"/>
        <v>0</v>
      </c>
    </row>
    <row r="4181" spans="4:29" x14ac:dyDescent="0.25">
      <c r="D4181" s="1">
        <v>2014</v>
      </c>
      <c r="E4181" s="1" t="s">
        <v>63</v>
      </c>
      <c r="F4181" s="2" t="s">
        <v>307</v>
      </c>
      <c r="G4181">
        <v>2</v>
      </c>
      <c r="H4181">
        <v>107446</v>
      </c>
      <c r="I4181" s="1">
        <v>969.26469999999995</v>
      </c>
      <c r="J4181" s="1">
        <v>86</v>
      </c>
      <c r="K4181" s="1">
        <v>2436.261</v>
      </c>
      <c r="L4181" s="1">
        <v>1960.7840000000001</v>
      </c>
      <c r="M4181" s="3">
        <v>3</v>
      </c>
      <c r="N4181">
        <v>35.299999999999997</v>
      </c>
      <c r="O4181">
        <v>102</v>
      </c>
      <c r="P4181" s="1">
        <f>IF($A$3="Percentage of government revenue per capita",$B$3,0) + IF($A$3="Absolute extra revenue",AB4181,0) + IF($A$3="Absolute revenue per capita",AC4181,0)</f>
        <v>0</v>
      </c>
      <c r="Q4181" s="5">
        <f>-MIN(data!$B$4 / data!I2220 * data!P2220 / 100, data!N2220)</f>
        <v>0</v>
      </c>
      <c r="R4181" s="4">
        <f>-Q4181*K4181/1000</f>
        <v>0</v>
      </c>
      <c r="S4181" s="6">
        <f>-MIN(data!$B$5/(POWER(LN(I4181),2))*P4181/100, O4181)</f>
        <v>0</v>
      </c>
      <c r="T4181" s="6">
        <f>-S4181*L4181/100000</f>
        <v>0</v>
      </c>
      <c r="U4181" s="4">
        <f>N4181+Q4181</f>
        <v>35.299999999999997</v>
      </c>
      <c r="V4181" s="4" t="e">
        <f>P4181*I4181/100/R4181</f>
        <v>#DIV/0!</v>
      </c>
      <c r="W4181" s="4" t="e">
        <f>V4181*H4181</f>
        <v>#DIV/0!</v>
      </c>
      <c r="X4181" s="6">
        <f>O4181+S4181</f>
        <v>102</v>
      </c>
      <c r="Y4181" s="6" t="e">
        <f>P4181*I4181/100/T4181</f>
        <v>#DIV/0!</v>
      </c>
      <c r="Z4181" s="6" t="e">
        <f>Y4181*H4181</f>
        <v>#DIV/0!</v>
      </c>
      <c r="AB4181" s="1">
        <f t="shared" si="130"/>
        <v>0</v>
      </c>
      <c r="AC4181" s="1">
        <f t="shared" si="131"/>
        <v>0</v>
      </c>
    </row>
    <row r="4182" spans="4:29" x14ac:dyDescent="0.25">
      <c r="D4182" s="1">
        <v>2015</v>
      </c>
      <c r="E4182" s="1" t="s">
        <v>63</v>
      </c>
      <c r="F4182" s="2" t="s">
        <v>307</v>
      </c>
      <c r="G4182">
        <v>2</v>
      </c>
      <c r="H4182">
        <v>108895</v>
      </c>
      <c r="I4182" s="1">
        <v>1009.52</v>
      </c>
      <c r="J4182" s="1">
        <v>84</v>
      </c>
      <c r="K4182" s="1">
        <v>2456.14</v>
      </c>
      <c r="M4182" s="3">
        <v>2</v>
      </c>
      <c r="N4182">
        <v>34.200000000000003</v>
      </c>
      <c r="O4182">
        <v>100</v>
      </c>
      <c r="P4182" s="1">
        <f>IF($A$3="Percentage of government revenue per capita",$B$3,0) + IF($A$3="Absolute extra revenue",AB4182,0) + IF($A$3="Absolute revenue per capita",AC4182,0)</f>
        <v>0</v>
      </c>
      <c r="Q4182" s="5">
        <f>-MIN(data!$B$4 / data!I2221 * data!P2221 / 100, data!N2221)</f>
        <v>0</v>
      </c>
      <c r="R4182" s="4">
        <f>-Q4182*K4182/1000</f>
        <v>0</v>
      </c>
      <c r="S4182" s="6">
        <f>-MIN(data!$B$5/(POWER(LN(I4182),2))*P4182/100, O4182)</f>
        <v>0</v>
      </c>
      <c r="T4182" s="6">
        <f>-S4182*L4182/100000</f>
        <v>0</v>
      </c>
      <c r="U4182" s="4">
        <f>N4182+Q4182</f>
        <v>34.200000000000003</v>
      </c>
      <c r="V4182" s="4" t="e">
        <f>P4182*I4182/100/R4182</f>
        <v>#DIV/0!</v>
      </c>
      <c r="W4182" s="4" t="e">
        <f>V4182*H4182</f>
        <v>#DIV/0!</v>
      </c>
      <c r="X4182" s="6">
        <f>O4182+S4182</f>
        <v>100</v>
      </c>
      <c r="Y4182" s="6" t="e">
        <f>P4182*I4182/100/T4182</f>
        <v>#DIV/0!</v>
      </c>
      <c r="Z4182" s="6" t="e">
        <f>Y4182*H4182</f>
        <v>#DIV/0!</v>
      </c>
      <c r="AB4182" s="1">
        <f t="shared" si="130"/>
        <v>0</v>
      </c>
      <c r="AC4182" s="1">
        <f t="shared" si="131"/>
        <v>0</v>
      </c>
    </row>
    <row r="4183" spans="4:29" x14ac:dyDescent="0.25">
      <c r="D4183" s="1">
        <v>2016</v>
      </c>
      <c r="E4183" s="1" t="s">
        <v>63</v>
      </c>
      <c r="F4183" s="2" t="s">
        <v>307</v>
      </c>
      <c r="G4183">
        <v>2</v>
      </c>
      <c r="H4183">
        <v>110215</v>
      </c>
      <c r="I4183" s="1">
        <v>998.72310000000004</v>
      </c>
      <c r="J4183" s="1">
        <v>82</v>
      </c>
      <c r="K4183" s="1">
        <v>2477.3409999999999</v>
      </c>
      <c r="M4183" s="3"/>
      <c r="N4183">
        <v>33.1</v>
      </c>
      <c r="O4183"/>
      <c r="P4183" s="1">
        <f>IF($A$3="Percentage of government revenue per capita",$B$3,0) + IF($A$3="Absolute extra revenue",AB4183,0) + IF($A$3="Absolute revenue per capita",AC4183,0)</f>
        <v>0</v>
      </c>
      <c r="Q4183" s="5">
        <f>-MIN(data!$B$4 / data!I2222 * data!P2222 / 100, data!N2222)</f>
        <v>0</v>
      </c>
      <c r="R4183" s="4">
        <f>-Q4183*K4183/1000</f>
        <v>0</v>
      </c>
      <c r="S4183" s="6">
        <f>-MIN(data!$B$5/(POWER(LN(I4183),2))*P4183/100, O4183)</f>
        <v>0</v>
      </c>
      <c r="T4183" s="6">
        <f>-S4183*L4183/100000</f>
        <v>0</v>
      </c>
      <c r="U4183" s="4">
        <f>N4183+Q4183</f>
        <v>33.1</v>
      </c>
      <c r="V4183" s="4" t="e">
        <f>P4183*I4183/100/R4183</f>
        <v>#DIV/0!</v>
      </c>
      <c r="W4183" s="4" t="e">
        <f>V4183*H4183</f>
        <v>#DIV/0!</v>
      </c>
      <c r="X4183" s="6">
        <f>O4183+S4183</f>
        <v>0</v>
      </c>
      <c r="Y4183" s="6" t="e">
        <f>P4183*I4183/100/T4183</f>
        <v>#DIV/0!</v>
      </c>
      <c r="Z4183" s="6" t="e">
        <f>Y4183*H4183</f>
        <v>#DIV/0!</v>
      </c>
      <c r="AB4183" s="1">
        <f t="shared" si="130"/>
        <v>0</v>
      </c>
      <c r="AC4183" s="1">
        <f t="shared" si="131"/>
        <v>0</v>
      </c>
    </row>
    <row r="4184" spans="4:29" x14ac:dyDescent="0.25">
      <c r="D4184" s="1">
        <v>1980</v>
      </c>
      <c r="E4184" s="1" t="s">
        <v>112</v>
      </c>
      <c r="F4184" s="2" t="s">
        <v>308</v>
      </c>
      <c r="G4184">
        <v>2</v>
      </c>
      <c r="H4184">
        <v>3396000</v>
      </c>
      <c r="I4184" s="1">
        <v>0</v>
      </c>
      <c r="J4184" s="1">
        <v>4113</v>
      </c>
      <c r="K4184" s="1">
        <v>82424.850000000006</v>
      </c>
      <c r="M4184" s="3"/>
      <c r="N4184">
        <v>49.9</v>
      </c>
      <c r="O4184"/>
      <c r="P4184" s="1">
        <f>IF($A$3="Percentage of government revenue per capita",$B$3,0) + IF($A$3="Absolute extra revenue",AB4184,0) + IF($A$3="Absolute revenue per capita",AC4184,0)</f>
        <v>0</v>
      </c>
      <c r="Q4184" s="5" t="e">
        <f>-MIN(data!$B$4 / data!I3999 * data!P3999 / 100, data!N3999)</f>
        <v>#DIV/0!</v>
      </c>
      <c r="R4184" s="4" t="e">
        <f>-Q4184*K4184/1000</f>
        <v>#DIV/0!</v>
      </c>
      <c r="S4184" s="6" t="e">
        <f>-MIN(data!$B$5/(POWER(LN(I4184),2))*P4184/100, O4184)</f>
        <v>#NUM!</v>
      </c>
      <c r="T4184" s="6" t="e">
        <f>-S4184*L4184/100000</f>
        <v>#NUM!</v>
      </c>
      <c r="U4184" s="4" t="e">
        <f>N4184+Q4184</f>
        <v>#DIV/0!</v>
      </c>
      <c r="V4184" s="4" t="e">
        <f>P4184*I4184/100/R4184</f>
        <v>#DIV/0!</v>
      </c>
      <c r="W4184" s="4" t="e">
        <f>V4184*H4184</f>
        <v>#DIV/0!</v>
      </c>
      <c r="X4184" s="6" t="e">
        <f>O4184+S4184</f>
        <v>#NUM!</v>
      </c>
      <c r="Y4184" s="6" t="e">
        <f>P4184*I4184/100/T4184</f>
        <v>#NUM!</v>
      </c>
      <c r="Z4184" s="6" t="e">
        <f>Y4184*H4184</f>
        <v>#NUM!</v>
      </c>
      <c r="AB4184" s="1" t="e">
        <f t="shared" si="130"/>
        <v>#DIV/0!</v>
      </c>
      <c r="AC4184" s="1" t="e">
        <f t="shared" si="131"/>
        <v>#DIV/0!</v>
      </c>
    </row>
    <row r="4185" spans="4:29" x14ac:dyDescent="0.25">
      <c r="D4185" s="1">
        <v>1981</v>
      </c>
      <c r="E4185" s="1" t="s">
        <v>112</v>
      </c>
      <c r="F4185" s="2" t="s">
        <v>308</v>
      </c>
      <c r="G4185">
        <v>2</v>
      </c>
      <c r="H4185">
        <v>3429000</v>
      </c>
      <c r="I4185" s="1">
        <v>0</v>
      </c>
      <c r="J4185" s="1">
        <v>4090</v>
      </c>
      <c r="K4185" s="1">
        <v>84329.9</v>
      </c>
      <c r="M4185" s="3"/>
      <c r="N4185">
        <v>48.5</v>
      </c>
      <c r="O4185"/>
      <c r="P4185" s="1">
        <f>IF($A$3="Percentage of government revenue per capita",$B$3,0) + IF($A$3="Absolute extra revenue",AB4185,0) + IF($A$3="Absolute revenue per capita",AC4185,0)</f>
        <v>0</v>
      </c>
      <c r="Q4185" s="5" t="e">
        <f>-MIN(data!$B$4 / data!I4000 * data!P4000 / 100, data!N4000)</f>
        <v>#DIV/0!</v>
      </c>
      <c r="R4185" s="4" t="e">
        <f>-Q4185*K4185/1000</f>
        <v>#DIV/0!</v>
      </c>
      <c r="S4185" s="6" t="e">
        <f>-MIN(data!$B$5/(POWER(LN(I4185),2))*P4185/100, O4185)</f>
        <v>#NUM!</v>
      </c>
      <c r="T4185" s="6" t="e">
        <f>-S4185*L4185/100000</f>
        <v>#NUM!</v>
      </c>
      <c r="U4185" s="4" t="e">
        <f>N4185+Q4185</f>
        <v>#DIV/0!</v>
      </c>
      <c r="V4185" s="4" t="e">
        <f>P4185*I4185/100/R4185</f>
        <v>#DIV/0!</v>
      </c>
      <c r="W4185" s="4" t="e">
        <f>V4185*H4185</f>
        <v>#DIV/0!</v>
      </c>
      <c r="X4185" s="6" t="e">
        <f>O4185+S4185</f>
        <v>#NUM!</v>
      </c>
      <c r="Y4185" s="6" t="e">
        <f>P4185*I4185/100/T4185</f>
        <v>#NUM!</v>
      </c>
      <c r="Z4185" s="6" t="e">
        <f>Y4185*H4185</f>
        <v>#NUM!</v>
      </c>
      <c r="AB4185" s="1" t="e">
        <f t="shared" si="130"/>
        <v>#DIV/0!</v>
      </c>
      <c r="AC4185" s="1" t="e">
        <f t="shared" si="131"/>
        <v>#DIV/0!</v>
      </c>
    </row>
    <row r="4186" spans="4:29" x14ac:dyDescent="0.25">
      <c r="D4186" s="1">
        <v>1982</v>
      </c>
      <c r="E4186" s="1" t="s">
        <v>112</v>
      </c>
      <c r="F4186" s="2" t="s">
        <v>308</v>
      </c>
      <c r="G4186">
        <v>2</v>
      </c>
      <c r="H4186">
        <v>3464000</v>
      </c>
      <c r="I4186" s="1">
        <v>0</v>
      </c>
      <c r="J4186" s="1">
        <v>4030</v>
      </c>
      <c r="K4186" s="1">
        <v>86111.11</v>
      </c>
      <c r="M4186" s="3"/>
      <c r="N4186">
        <v>46.8</v>
      </c>
      <c r="O4186"/>
      <c r="P4186" s="1">
        <f>IF($A$3="Percentage of government revenue per capita",$B$3,0) + IF($A$3="Absolute extra revenue",AB4186,0) + IF($A$3="Absolute revenue per capita",AC4186,0)</f>
        <v>0</v>
      </c>
      <c r="Q4186" s="5" t="e">
        <f>-MIN(data!$B$4 / data!I4001 * data!P4001 / 100, data!N4001)</f>
        <v>#DIV/0!</v>
      </c>
      <c r="R4186" s="4" t="e">
        <f>-Q4186*K4186/1000</f>
        <v>#DIV/0!</v>
      </c>
      <c r="S4186" s="6" t="e">
        <f>-MIN(data!$B$5/(POWER(LN(I4186),2))*P4186/100, O4186)</f>
        <v>#NUM!</v>
      </c>
      <c r="T4186" s="6" t="e">
        <f>-S4186*L4186/100000</f>
        <v>#NUM!</v>
      </c>
      <c r="U4186" s="4" t="e">
        <f>N4186+Q4186</f>
        <v>#DIV/0!</v>
      </c>
      <c r="V4186" s="4" t="e">
        <f>P4186*I4186/100/R4186</f>
        <v>#DIV/0!</v>
      </c>
      <c r="W4186" s="4" t="e">
        <f>V4186*H4186</f>
        <v>#DIV/0!</v>
      </c>
      <c r="X4186" s="6" t="e">
        <f>O4186+S4186</f>
        <v>#NUM!</v>
      </c>
      <c r="Y4186" s="6" t="e">
        <f>P4186*I4186/100/T4186</f>
        <v>#NUM!</v>
      </c>
      <c r="Z4186" s="6" t="e">
        <f>Y4186*H4186</f>
        <v>#NUM!</v>
      </c>
      <c r="AB4186" s="1" t="e">
        <f t="shared" si="130"/>
        <v>#DIV/0!</v>
      </c>
      <c r="AC4186" s="1" t="e">
        <f t="shared" si="131"/>
        <v>#DIV/0!</v>
      </c>
    </row>
    <row r="4187" spans="4:29" x14ac:dyDescent="0.25">
      <c r="D4187" s="1">
        <v>1983</v>
      </c>
      <c r="E4187" s="1" t="s">
        <v>112</v>
      </c>
      <c r="F4187" s="2" t="s">
        <v>308</v>
      </c>
      <c r="G4187">
        <v>2</v>
      </c>
      <c r="H4187">
        <v>3500000</v>
      </c>
      <c r="I4187" s="1">
        <v>0</v>
      </c>
      <c r="J4187" s="1">
        <v>3941</v>
      </c>
      <c r="K4187" s="1">
        <v>87968.75</v>
      </c>
      <c r="M4187" s="3"/>
      <c r="N4187">
        <v>44.8</v>
      </c>
      <c r="O4187"/>
      <c r="P4187" s="1">
        <f>IF($A$3="Percentage of government revenue per capita",$B$3,0) + IF($A$3="Absolute extra revenue",AB4187,0) + IF($A$3="Absolute revenue per capita",AC4187,0)</f>
        <v>0</v>
      </c>
      <c r="Q4187" s="5" t="e">
        <f>-MIN(data!$B$4 / data!I4002 * data!P4002 / 100, data!N4002)</f>
        <v>#DIV/0!</v>
      </c>
      <c r="R4187" s="4" t="e">
        <f>-Q4187*K4187/1000</f>
        <v>#DIV/0!</v>
      </c>
      <c r="S4187" s="6" t="e">
        <f>-MIN(data!$B$5/(POWER(LN(I4187),2))*P4187/100, O4187)</f>
        <v>#NUM!</v>
      </c>
      <c r="T4187" s="6" t="e">
        <f>-S4187*L4187/100000</f>
        <v>#NUM!</v>
      </c>
      <c r="U4187" s="4" t="e">
        <f>N4187+Q4187</f>
        <v>#DIV/0!</v>
      </c>
      <c r="V4187" s="4" t="e">
        <f>P4187*I4187/100/R4187</f>
        <v>#DIV/0!</v>
      </c>
      <c r="W4187" s="4" t="e">
        <f>V4187*H4187</f>
        <v>#DIV/0!</v>
      </c>
      <c r="X4187" s="6" t="e">
        <f>O4187+S4187</f>
        <v>#NUM!</v>
      </c>
      <c r="Y4187" s="6" t="e">
        <f>P4187*I4187/100/T4187</f>
        <v>#NUM!</v>
      </c>
      <c r="Z4187" s="6" t="e">
        <f>Y4187*H4187</f>
        <v>#NUM!</v>
      </c>
      <c r="AB4187" s="1" t="e">
        <f t="shared" si="130"/>
        <v>#DIV/0!</v>
      </c>
      <c r="AC4187" s="1" t="e">
        <f t="shared" si="131"/>
        <v>#DIV/0!</v>
      </c>
    </row>
    <row r="4188" spans="4:29" x14ac:dyDescent="0.25">
      <c r="D4188" s="1">
        <v>1984</v>
      </c>
      <c r="E4188" s="1" t="s">
        <v>112</v>
      </c>
      <c r="F4188" s="2" t="s">
        <v>308</v>
      </c>
      <c r="G4188">
        <v>2</v>
      </c>
      <c r="H4188">
        <v>3536000</v>
      </c>
      <c r="I4188" s="1">
        <v>0</v>
      </c>
      <c r="J4188" s="1">
        <v>3820</v>
      </c>
      <c r="K4188" s="1">
        <v>89671.360000000001</v>
      </c>
      <c r="M4188" s="3"/>
      <c r="N4188">
        <v>42.6</v>
      </c>
      <c r="O4188"/>
      <c r="P4188" s="1">
        <f>IF($A$3="Percentage of government revenue per capita",$B$3,0) + IF($A$3="Absolute extra revenue",AB4188,0) + IF($A$3="Absolute revenue per capita",AC4188,0)</f>
        <v>0</v>
      </c>
      <c r="Q4188" s="5" t="e">
        <f>-MIN(data!$B$4 / data!I4003 * data!P4003 / 100, data!N4003)</f>
        <v>#DIV/0!</v>
      </c>
      <c r="R4188" s="4" t="e">
        <f>-Q4188*K4188/1000</f>
        <v>#DIV/0!</v>
      </c>
      <c r="S4188" s="6" t="e">
        <f>-MIN(data!$B$5/(POWER(LN(I4188),2))*P4188/100, O4188)</f>
        <v>#NUM!</v>
      </c>
      <c r="T4188" s="6" t="e">
        <f>-S4188*L4188/100000</f>
        <v>#NUM!</v>
      </c>
      <c r="U4188" s="4" t="e">
        <f>N4188+Q4188</f>
        <v>#DIV/0!</v>
      </c>
      <c r="V4188" s="4" t="e">
        <f>P4188*I4188/100/R4188</f>
        <v>#DIV/0!</v>
      </c>
      <c r="W4188" s="4" t="e">
        <f>V4188*H4188</f>
        <v>#DIV/0!</v>
      </c>
      <c r="X4188" s="6" t="e">
        <f>O4188+S4188</f>
        <v>#NUM!</v>
      </c>
      <c r="Y4188" s="6" t="e">
        <f>P4188*I4188/100/T4188</f>
        <v>#NUM!</v>
      </c>
      <c r="Z4188" s="6" t="e">
        <f>Y4188*H4188</f>
        <v>#NUM!</v>
      </c>
      <c r="AB4188" s="1" t="e">
        <f t="shared" si="130"/>
        <v>#DIV/0!</v>
      </c>
      <c r="AC4188" s="1" t="e">
        <f t="shared" si="131"/>
        <v>#DIV/0!</v>
      </c>
    </row>
    <row r="4189" spans="4:29" x14ac:dyDescent="0.25">
      <c r="D4189" s="1">
        <v>1985</v>
      </c>
      <c r="E4189" s="1" t="s">
        <v>112</v>
      </c>
      <c r="F4189" s="2" t="s">
        <v>308</v>
      </c>
      <c r="G4189">
        <v>2</v>
      </c>
      <c r="H4189">
        <v>3570000</v>
      </c>
      <c r="I4189" s="1">
        <v>0</v>
      </c>
      <c r="J4189" s="1">
        <v>3675</v>
      </c>
      <c r="K4189" s="1">
        <v>90740.74</v>
      </c>
      <c r="M4189" s="3"/>
      <c r="N4189">
        <v>40.5</v>
      </c>
      <c r="O4189"/>
      <c r="P4189" s="1">
        <f>IF($A$3="Percentage of government revenue per capita",$B$3,0) + IF($A$3="Absolute extra revenue",AB4189,0) + IF($A$3="Absolute revenue per capita",AC4189,0)</f>
        <v>0</v>
      </c>
      <c r="Q4189" s="5" t="e">
        <f>-MIN(data!$B$4 / data!I4004 * data!P4004 / 100, data!N4004)</f>
        <v>#DIV/0!</v>
      </c>
      <c r="R4189" s="4" t="e">
        <f>-Q4189*K4189/1000</f>
        <v>#DIV/0!</v>
      </c>
      <c r="S4189" s="6" t="e">
        <f>-MIN(data!$B$5/(POWER(LN(I4189),2))*P4189/100, O4189)</f>
        <v>#NUM!</v>
      </c>
      <c r="T4189" s="6" t="e">
        <f>-S4189*L4189/100000</f>
        <v>#NUM!</v>
      </c>
      <c r="U4189" s="4" t="e">
        <f>N4189+Q4189</f>
        <v>#DIV/0!</v>
      </c>
      <c r="V4189" s="4" t="e">
        <f>P4189*I4189/100/R4189</f>
        <v>#DIV/0!</v>
      </c>
      <c r="W4189" s="4" t="e">
        <f>V4189*H4189</f>
        <v>#DIV/0!</v>
      </c>
      <c r="X4189" s="6" t="e">
        <f>O4189+S4189</f>
        <v>#NUM!</v>
      </c>
      <c r="Y4189" s="6" t="e">
        <f>P4189*I4189/100/T4189</f>
        <v>#NUM!</v>
      </c>
      <c r="Z4189" s="6" t="e">
        <f>Y4189*H4189</f>
        <v>#NUM!</v>
      </c>
      <c r="AB4189" s="1" t="e">
        <f t="shared" si="130"/>
        <v>#DIV/0!</v>
      </c>
      <c r="AC4189" s="1" t="e">
        <f t="shared" si="131"/>
        <v>#DIV/0!</v>
      </c>
    </row>
    <row r="4190" spans="4:29" x14ac:dyDescent="0.25">
      <c r="D4190" s="1">
        <v>1986</v>
      </c>
      <c r="E4190" s="1" t="s">
        <v>112</v>
      </c>
      <c r="F4190" s="2" t="s">
        <v>308</v>
      </c>
      <c r="G4190">
        <v>2</v>
      </c>
      <c r="H4190">
        <v>3602000</v>
      </c>
      <c r="I4190" s="1">
        <v>0</v>
      </c>
      <c r="J4190" s="1">
        <v>3498</v>
      </c>
      <c r="K4190" s="1">
        <v>91093.75</v>
      </c>
      <c r="M4190" s="3"/>
      <c r="N4190">
        <v>38.4</v>
      </c>
      <c r="O4190"/>
      <c r="P4190" s="1">
        <f>IF($A$3="Percentage of government revenue per capita",$B$3,0) + IF($A$3="Absolute extra revenue",AB4190,0) + IF($A$3="Absolute revenue per capita",AC4190,0)</f>
        <v>0</v>
      </c>
      <c r="Q4190" s="5">
        <f>-MIN(data!$B$4 / data!I4005 * data!P4005 / 100, data!N4005)</f>
        <v>0</v>
      </c>
      <c r="R4190" s="4">
        <f>-Q4190*K4190/1000</f>
        <v>0</v>
      </c>
      <c r="S4190" s="6" t="e">
        <f>-MIN(data!$B$5/(POWER(LN(I4190),2))*P4190/100, O4190)</f>
        <v>#NUM!</v>
      </c>
      <c r="T4190" s="6" t="e">
        <f>-S4190*L4190/100000</f>
        <v>#NUM!</v>
      </c>
      <c r="U4190" s="4">
        <f>N4190+Q4190</f>
        <v>38.4</v>
      </c>
      <c r="V4190" s="4" t="e">
        <f>P4190*I4190/100/R4190</f>
        <v>#DIV/0!</v>
      </c>
      <c r="W4190" s="4" t="e">
        <f>V4190*H4190</f>
        <v>#DIV/0!</v>
      </c>
      <c r="X4190" s="6" t="e">
        <f>O4190+S4190</f>
        <v>#NUM!</v>
      </c>
      <c r="Y4190" s="6" t="e">
        <f>P4190*I4190/100/T4190</f>
        <v>#NUM!</v>
      </c>
      <c r="Z4190" s="6" t="e">
        <f>Y4190*H4190</f>
        <v>#NUM!</v>
      </c>
      <c r="AB4190" s="1" t="e">
        <f t="shared" si="130"/>
        <v>#DIV/0!</v>
      </c>
      <c r="AC4190" s="1" t="e">
        <f t="shared" si="131"/>
        <v>#DIV/0!</v>
      </c>
    </row>
    <row r="4191" spans="4:29" x14ac:dyDescent="0.25">
      <c r="D4191" s="1">
        <v>1987</v>
      </c>
      <c r="E4191" s="1" t="s">
        <v>112</v>
      </c>
      <c r="F4191" s="2" t="s">
        <v>308</v>
      </c>
      <c r="G4191">
        <v>2</v>
      </c>
      <c r="H4191">
        <v>3633000</v>
      </c>
      <c r="I4191" s="1">
        <v>0</v>
      </c>
      <c r="J4191" s="1">
        <v>3299</v>
      </c>
      <c r="K4191" s="1">
        <v>90631.87</v>
      </c>
      <c r="M4191" s="3"/>
      <c r="N4191">
        <v>36.4</v>
      </c>
      <c r="O4191"/>
      <c r="P4191" s="1">
        <f>IF($A$3="Percentage of government revenue per capita",$B$3,0) + IF($A$3="Absolute extra revenue",AB4191,0) + IF($A$3="Absolute revenue per capita",AC4191,0)</f>
        <v>0</v>
      </c>
      <c r="Q4191" s="5">
        <f>-MIN(data!$B$4 / data!I4006 * data!P4006 / 100, data!N4006)</f>
        <v>0</v>
      </c>
      <c r="R4191" s="4">
        <f>-Q4191*K4191/1000</f>
        <v>0</v>
      </c>
      <c r="S4191" s="6" t="e">
        <f>-MIN(data!$B$5/(POWER(LN(I4191),2))*P4191/100, O4191)</f>
        <v>#NUM!</v>
      </c>
      <c r="T4191" s="6" t="e">
        <f>-S4191*L4191/100000</f>
        <v>#NUM!</v>
      </c>
      <c r="U4191" s="4">
        <f>N4191+Q4191</f>
        <v>36.4</v>
      </c>
      <c r="V4191" s="4" t="e">
        <f>P4191*I4191/100/R4191</f>
        <v>#DIV/0!</v>
      </c>
      <c r="W4191" s="4" t="e">
        <f>V4191*H4191</f>
        <v>#DIV/0!</v>
      </c>
      <c r="X4191" s="6" t="e">
        <f>O4191+S4191</f>
        <v>#NUM!</v>
      </c>
      <c r="Y4191" s="6" t="e">
        <f>P4191*I4191/100/T4191</f>
        <v>#NUM!</v>
      </c>
      <c r="Z4191" s="6" t="e">
        <f>Y4191*H4191</f>
        <v>#NUM!</v>
      </c>
      <c r="AB4191" s="1" t="e">
        <f t="shared" si="130"/>
        <v>#DIV/0!</v>
      </c>
      <c r="AC4191" s="1" t="e">
        <f t="shared" si="131"/>
        <v>#DIV/0!</v>
      </c>
    </row>
    <row r="4192" spans="4:29" x14ac:dyDescent="0.25">
      <c r="D4192" s="1">
        <v>1988</v>
      </c>
      <c r="E4192" s="1" t="s">
        <v>112</v>
      </c>
      <c r="F4192" s="2" t="s">
        <v>308</v>
      </c>
      <c r="G4192">
        <v>2</v>
      </c>
      <c r="H4192">
        <v>3660000</v>
      </c>
      <c r="I4192" s="1">
        <v>0</v>
      </c>
      <c r="J4192" s="1">
        <v>3100</v>
      </c>
      <c r="K4192" s="1">
        <v>89080.46</v>
      </c>
      <c r="M4192" s="3"/>
      <c r="N4192">
        <v>34.799999999999997</v>
      </c>
      <c r="O4192"/>
      <c r="P4192" s="1">
        <f>IF($A$3="Percentage of government revenue per capita",$B$3,0) + IF($A$3="Absolute extra revenue",AB4192,0) + IF($A$3="Absolute revenue per capita",AC4192,0)</f>
        <v>0</v>
      </c>
      <c r="Q4192" s="5">
        <f>-MIN(data!$B$4 / data!I4007 * data!P4007 / 100, data!N4007)</f>
        <v>0</v>
      </c>
      <c r="R4192" s="4">
        <f>-Q4192*K4192/1000</f>
        <v>0</v>
      </c>
      <c r="S4192" s="6" t="e">
        <f>-MIN(data!$B$5/(POWER(LN(I4192),2))*P4192/100, O4192)</f>
        <v>#NUM!</v>
      </c>
      <c r="T4192" s="6" t="e">
        <f>-S4192*L4192/100000</f>
        <v>#NUM!</v>
      </c>
      <c r="U4192" s="4">
        <f>N4192+Q4192</f>
        <v>34.799999999999997</v>
      </c>
      <c r="V4192" s="4" t="e">
        <f>P4192*I4192/100/R4192</f>
        <v>#DIV/0!</v>
      </c>
      <c r="W4192" s="4" t="e">
        <f>V4192*H4192</f>
        <v>#DIV/0!</v>
      </c>
      <c r="X4192" s="6" t="e">
        <f>O4192+S4192</f>
        <v>#NUM!</v>
      </c>
      <c r="Y4192" s="6" t="e">
        <f>P4192*I4192/100/T4192</f>
        <v>#NUM!</v>
      </c>
      <c r="Z4192" s="6" t="e">
        <f>Y4192*H4192</f>
        <v>#NUM!</v>
      </c>
      <c r="AB4192" s="1" t="e">
        <f t="shared" si="130"/>
        <v>#DIV/0!</v>
      </c>
      <c r="AC4192" s="1" t="e">
        <f t="shared" si="131"/>
        <v>#DIV/0!</v>
      </c>
    </row>
    <row r="4193" spans="4:29" x14ac:dyDescent="0.25">
      <c r="D4193" s="1">
        <v>1989</v>
      </c>
      <c r="E4193" s="1" t="s">
        <v>112</v>
      </c>
      <c r="F4193" s="2" t="s">
        <v>308</v>
      </c>
      <c r="G4193">
        <v>2</v>
      </c>
      <c r="H4193">
        <v>3681000</v>
      </c>
      <c r="I4193" s="1">
        <v>0</v>
      </c>
      <c r="J4193" s="1">
        <v>2918</v>
      </c>
      <c r="K4193" s="1">
        <v>86587.54</v>
      </c>
      <c r="M4193" s="3"/>
      <c r="N4193">
        <v>33.700000000000003</v>
      </c>
      <c r="O4193"/>
      <c r="P4193" s="1">
        <f>IF($A$3="Percentage of government revenue per capita",$B$3,0) + IF($A$3="Absolute extra revenue",AB4193,0) + IF($A$3="Absolute revenue per capita",AC4193,0)</f>
        <v>0</v>
      </c>
      <c r="Q4193" s="5">
        <f>-MIN(data!$B$4 / data!I4008 * data!P4008 / 100, data!N4008)</f>
        <v>0</v>
      </c>
      <c r="R4193" s="4">
        <f>-Q4193*K4193/1000</f>
        <v>0</v>
      </c>
      <c r="S4193" s="6" t="e">
        <f>-MIN(data!$B$5/(POWER(LN(I4193),2))*P4193/100, O4193)</f>
        <v>#NUM!</v>
      </c>
      <c r="T4193" s="6" t="e">
        <f>-S4193*L4193/100000</f>
        <v>#NUM!</v>
      </c>
      <c r="U4193" s="4">
        <f>N4193+Q4193</f>
        <v>33.700000000000003</v>
      </c>
      <c r="V4193" s="4" t="e">
        <f>P4193*I4193/100/R4193</f>
        <v>#DIV/0!</v>
      </c>
      <c r="W4193" s="4" t="e">
        <f>V4193*H4193</f>
        <v>#DIV/0!</v>
      </c>
      <c r="X4193" s="6" t="e">
        <f>O4193+S4193</f>
        <v>#NUM!</v>
      </c>
      <c r="Y4193" s="6" t="e">
        <f>P4193*I4193/100/T4193</f>
        <v>#NUM!</v>
      </c>
      <c r="Z4193" s="6" t="e">
        <f>Y4193*H4193</f>
        <v>#NUM!</v>
      </c>
      <c r="AB4193" s="1" t="e">
        <f t="shared" si="130"/>
        <v>#DIV/0!</v>
      </c>
      <c r="AC4193" s="1" t="e">
        <f t="shared" si="131"/>
        <v>#DIV/0!</v>
      </c>
    </row>
    <row r="4194" spans="4:29" x14ac:dyDescent="0.25">
      <c r="D4194" s="1">
        <v>1990</v>
      </c>
      <c r="E4194" s="1" t="s">
        <v>112</v>
      </c>
      <c r="F4194" s="2" t="s">
        <v>308</v>
      </c>
      <c r="G4194">
        <v>2</v>
      </c>
      <c r="H4194">
        <v>3696000</v>
      </c>
      <c r="I4194" s="1">
        <v>0</v>
      </c>
      <c r="J4194" s="1">
        <v>2769</v>
      </c>
      <c r="K4194" s="1">
        <v>83403.61</v>
      </c>
      <c r="L4194" s="1">
        <v>90196.08</v>
      </c>
      <c r="M4194" s="3">
        <v>41</v>
      </c>
      <c r="N4194">
        <v>33.200000000000003</v>
      </c>
      <c r="O4194">
        <v>51</v>
      </c>
      <c r="P4194" s="1">
        <f>IF($A$3="Percentage of government revenue per capita",$B$3,0) + IF($A$3="Absolute extra revenue",AB4194,0) + IF($A$3="Absolute revenue per capita",AC4194,0)</f>
        <v>0</v>
      </c>
      <c r="Q4194" s="5">
        <f>-MIN(data!$B$4 / data!I4009 * data!P4009 / 100, data!N4009)</f>
        <v>0</v>
      </c>
      <c r="R4194" s="4">
        <f>-Q4194*K4194/1000</f>
        <v>0</v>
      </c>
      <c r="S4194" s="6" t="e">
        <f>-MIN(data!$B$5/(POWER(LN(I4194),2))*P4194/100, O4194)</f>
        <v>#NUM!</v>
      </c>
      <c r="T4194" s="6" t="e">
        <f>-S4194*L4194/100000</f>
        <v>#NUM!</v>
      </c>
      <c r="U4194" s="4">
        <f>N4194+Q4194</f>
        <v>33.200000000000003</v>
      </c>
      <c r="V4194" s="4" t="e">
        <f>P4194*I4194/100/R4194</f>
        <v>#DIV/0!</v>
      </c>
      <c r="W4194" s="4" t="e">
        <f>V4194*H4194</f>
        <v>#DIV/0!</v>
      </c>
      <c r="X4194" s="6" t="e">
        <f>O4194+S4194</f>
        <v>#NUM!</v>
      </c>
      <c r="Y4194" s="6" t="e">
        <f>P4194*I4194/100/T4194</f>
        <v>#NUM!</v>
      </c>
      <c r="Z4194" s="6" t="e">
        <f>Y4194*H4194</f>
        <v>#NUM!</v>
      </c>
      <c r="AB4194" s="1" t="e">
        <f t="shared" si="130"/>
        <v>#DIV/0!</v>
      </c>
      <c r="AC4194" s="1" t="e">
        <f t="shared" si="131"/>
        <v>#DIV/0!</v>
      </c>
    </row>
    <row r="4195" spans="4:29" x14ac:dyDescent="0.25">
      <c r="D4195" s="1">
        <v>1991</v>
      </c>
      <c r="E4195" s="1" t="s">
        <v>112</v>
      </c>
      <c r="F4195" s="2" t="s">
        <v>308</v>
      </c>
      <c r="G4195">
        <v>2</v>
      </c>
      <c r="H4195">
        <v>3704000</v>
      </c>
      <c r="I4195" s="1">
        <v>0</v>
      </c>
      <c r="J4195" s="1">
        <v>2663</v>
      </c>
      <c r="K4195" s="1">
        <v>79492.539999999994</v>
      </c>
      <c r="L4195" s="1">
        <v>65000</v>
      </c>
      <c r="M4195" s="3">
        <v>46</v>
      </c>
      <c r="N4195">
        <v>33.5</v>
      </c>
      <c r="O4195">
        <v>60</v>
      </c>
      <c r="P4195" s="1">
        <f>IF($A$3="Percentage of government revenue per capita",$B$3,0) + IF($A$3="Absolute extra revenue",AB4195,0) + IF($A$3="Absolute revenue per capita",AC4195,0)</f>
        <v>0</v>
      </c>
      <c r="Q4195" s="5">
        <f>-MIN(data!$B$4 / data!I4010 * data!P4010 / 100, data!N4010)</f>
        <v>0</v>
      </c>
      <c r="R4195" s="4">
        <f>-Q4195*K4195/1000</f>
        <v>0</v>
      </c>
      <c r="S4195" s="6" t="e">
        <f>-MIN(data!$B$5/(POWER(LN(I4195),2))*P4195/100, O4195)</f>
        <v>#NUM!</v>
      </c>
      <c r="T4195" s="6" t="e">
        <f>-S4195*L4195/100000</f>
        <v>#NUM!</v>
      </c>
      <c r="U4195" s="4">
        <f>N4195+Q4195</f>
        <v>33.5</v>
      </c>
      <c r="V4195" s="4" t="e">
        <f>P4195*I4195/100/R4195</f>
        <v>#DIV/0!</v>
      </c>
      <c r="W4195" s="4" t="e">
        <f>V4195*H4195</f>
        <v>#DIV/0!</v>
      </c>
      <c r="X4195" s="6" t="e">
        <f>O4195+S4195</f>
        <v>#NUM!</v>
      </c>
      <c r="Y4195" s="6" t="e">
        <f>P4195*I4195/100/T4195</f>
        <v>#NUM!</v>
      </c>
      <c r="Z4195" s="6" t="e">
        <f>Y4195*H4195</f>
        <v>#NUM!</v>
      </c>
      <c r="AB4195" s="1" t="e">
        <f t="shared" si="130"/>
        <v>#DIV/0!</v>
      </c>
      <c r="AC4195" s="1" t="e">
        <f t="shared" si="131"/>
        <v>#DIV/0!</v>
      </c>
    </row>
    <row r="4196" spans="4:29" x14ac:dyDescent="0.25">
      <c r="D4196" s="1">
        <v>1992</v>
      </c>
      <c r="E4196" s="1" t="s">
        <v>112</v>
      </c>
      <c r="F4196" s="2" t="s">
        <v>308</v>
      </c>
      <c r="G4196">
        <v>2</v>
      </c>
      <c r="H4196">
        <v>3706000</v>
      </c>
      <c r="I4196" s="1">
        <v>0</v>
      </c>
      <c r="J4196" s="1">
        <v>2604</v>
      </c>
      <c r="K4196" s="1">
        <v>75478.259999999995</v>
      </c>
      <c r="L4196" s="1">
        <v>67272.73</v>
      </c>
      <c r="M4196" s="3">
        <v>39</v>
      </c>
      <c r="N4196">
        <v>34.5</v>
      </c>
      <c r="O4196">
        <v>55</v>
      </c>
      <c r="P4196" s="1">
        <f>IF($A$3="Percentage of government revenue per capita",$B$3,0) + IF($A$3="Absolute extra revenue",AB4196,0) + IF($A$3="Absolute revenue per capita",AC4196,0)</f>
        <v>0</v>
      </c>
      <c r="Q4196" s="5">
        <f>-MIN(data!$B$4 / data!I4011 * data!P4011 / 100, data!N4011)</f>
        <v>0</v>
      </c>
      <c r="R4196" s="4">
        <f>-Q4196*K4196/1000</f>
        <v>0</v>
      </c>
      <c r="S4196" s="6" t="e">
        <f>-MIN(data!$B$5/(POWER(LN(I4196),2))*P4196/100, O4196)</f>
        <v>#NUM!</v>
      </c>
      <c r="T4196" s="6" t="e">
        <f>-S4196*L4196/100000</f>
        <v>#NUM!</v>
      </c>
      <c r="U4196" s="4">
        <f>N4196+Q4196</f>
        <v>34.5</v>
      </c>
      <c r="V4196" s="4" t="e">
        <f>P4196*I4196/100/R4196</f>
        <v>#DIV/0!</v>
      </c>
      <c r="W4196" s="4" t="e">
        <f>V4196*H4196</f>
        <v>#DIV/0!</v>
      </c>
      <c r="X4196" s="6" t="e">
        <f>O4196+S4196</f>
        <v>#NUM!</v>
      </c>
      <c r="Y4196" s="6" t="e">
        <f>P4196*I4196/100/T4196</f>
        <v>#NUM!</v>
      </c>
      <c r="Z4196" s="6" t="e">
        <f>Y4196*H4196</f>
        <v>#NUM!</v>
      </c>
      <c r="AB4196" s="1" t="e">
        <f t="shared" si="130"/>
        <v>#DIV/0!</v>
      </c>
      <c r="AC4196" s="1" t="e">
        <f t="shared" si="131"/>
        <v>#DIV/0!</v>
      </c>
    </row>
    <row r="4197" spans="4:29" x14ac:dyDescent="0.25">
      <c r="D4197" s="1">
        <v>1993</v>
      </c>
      <c r="E4197" s="1" t="s">
        <v>112</v>
      </c>
      <c r="F4197" s="2" t="s">
        <v>308</v>
      </c>
      <c r="G4197">
        <v>2</v>
      </c>
      <c r="H4197">
        <v>3701000</v>
      </c>
      <c r="I4197" s="1">
        <v>0</v>
      </c>
      <c r="J4197" s="1">
        <v>2566</v>
      </c>
      <c r="K4197" s="1">
        <v>71476.320000000007</v>
      </c>
      <c r="L4197" s="1">
        <v>74545.45</v>
      </c>
      <c r="M4197" s="3">
        <v>37</v>
      </c>
      <c r="N4197">
        <v>35.9</v>
      </c>
      <c r="O4197">
        <v>55</v>
      </c>
      <c r="P4197" s="1">
        <f>IF($A$3="Percentage of government revenue per capita",$B$3,0) + IF($A$3="Absolute extra revenue",AB4197,0) + IF($A$3="Absolute revenue per capita",AC4197,0)</f>
        <v>0</v>
      </c>
      <c r="Q4197" s="5">
        <f>-MIN(data!$B$4 / data!I4012 * data!P4012 / 100, data!N4012)</f>
        <v>0</v>
      </c>
      <c r="R4197" s="4">
        <f>-Q4197*K4197/1000</f>
        <v>0</v>
      </c>
      <c r="S4197" s="6" t="e">
        <f>-MIN(data!$B$5/(POWER(LN(I4197),2))*P4197/100, O4197)</f>
        <v>#NUM!</v>
      </c>
      <c r="T4197" s="6" t="e">
        <f>-S4197*L4197/100000</f>
        <v>#NUM!</v>
      </c>
      <c r="U4197" s="4">
        <f>N4197+Q4197</f>
        <v>35.9</v>
      </c>
      <c r="V4197" s="4" t="e">
        <f>P4197*I4197/100/R4197</f>
        <v>#DIV/0!</v>
      </c>
      <c r="W4197" s="4" t="e">
        <f>V4197*H4197</f>
        <v>#DIV/0!</v>
      </c>
      <c r="X4197" s="6" t="e">
        <f>O4197+S4197</f>
        <v>#NUM!</v>
      </c>
      <c r="Y4197" s="6" t="e">
        <f>P4197*I4197/100/T4197</f>
        <v>#NUM!</v>
      </c>
      <c r="Z4197" s="6" t="e">
        <f>Y4197*H4197</f>
        <v>#NUM!</v>
      </c>
      <c r="AB4197" s="1" t="e">
        <f t="shared" si="130"/>
        <v>#DIV/0!</v>
      </c>
      <c r="AC4197" s="1" t="e">
        <f t="shared" si="131"/>
        <v>#DIV/0!</v>
      </c>
    </row>
    <row r="4198" spans="4:29" x14ac:dyDescent="0.25">
      <c r="D4198" s="1">
        <v>1994</v>
      </c>
      <c r="E4198" s="1" t="s">
        <v>112</v>
      </c>
      <c r="F4198" s="2" t="s">
        <v>308</v>
      </c>
      <c r="G4198">
        <v>2</v>
      </c>
      <c r="H4198">
        <v>3690000</v>
      </c>
      <c r="I4198" s="1">
        <v>0</v>
      </c>
      <c r="J4198" s="1">
        <v>2526</v>
      </c>
      <c r="K4198" s="1">
        <v>67721.179999999993</v>
      </c>
      <c r="L4198" s="1">
        <v>63492.06</v>
      </c>
      <c r="M4198" s="3">
        <v>41</v>
      </c>
      <c r="N4198">
        <v>37.299999999999997</v>
      </c>
      <c r="O4198">
        <v>63</v>
      </c>
      <c r="P4198" s="1">
        <f>IF($A$3="Percentage of government revenue per capita",$B$3,0) + IF($A$3="Absolute extra revenue",AB4198,0) + IF($A$3="Absolute revenue per capita",AC4198,0)</f>
        <v>0</v>
      </c>
      <c r="Q4198" s="5">
        <f>-MIN(data!$B$4 / data!I4013 * data!P4013 / 100, data!N4013)</f>
        <v>0</v>
      </c>
      <c r="R4198" s="4">
        <f>-Q4198*K4198/1000</f>
        <v>0</v>
      </c>
      <c r="S4198" s="6" t="e">
        <f>-MIN(data!$B$5/(POWER(LN(I4198),2))*P4198/100, O4198)</f>
        <v>#NUM!</v>
      </c>
      <c r="T4198" s="6" t="e">
        <f>-S4198*L4198/100000</f>
        <v>#NUM!</v>
      </c>
      <c r="U4198" s="4">
        <f>N4198+Q4198</f>
        <v>37.299999999999997</v>
      </c>
      <c r="V4198" s="4" t="e">
        <f>P4198*I4198/100/R4198</f>
        <v>#DIV/0!</v>
      </c>
      <c r="W4198" s="4" t="e">
        <f>V4198*H4198</f>
        <v>#DIV/0!</v>
      </c>
      <c r="X4198" s="6" t="e">
        <f>O4198+S4198</f>
        <v>#NUM!</v>
      </c>
      <c r="Y4198" s="6" t="e">
        <f>P4198*I4198/100/T4198</f>
        <v>#NUM!</v>
      </c>
      <c r="Z4198" s="6" t="e">
        <f>Y4198*H4198</f>
        <v>#NUM!</v>
      </c>
      <c r="AB4198" s="1" t="e">
        <f t="shared" si="130"/>
        <v>#DIV/0!</v>
      </c>
      <c r="AC4198" s="1" t="e">
        <f t="shared" si="131"/>
        <v>#DIV/0!</v>
      </c>
    </row>
    <row r="4199" spans="4:29" x14ac:dyDescent="0.25">
      <c r="D4199" s="1">
        <v>1995</v>
      </c>
      <c r="E4199" s="1" t="s">
        <v>112</v>
      </c>
      <c r="F4199" s="2" t="s">
        <v>308</v>
      </c>
      <c r="G4199">
        <v>2</v>
      </c>
      <c r="H4199">
        <v>3675099</v>
      </c>
      <c r="I4199" s="1">
        <v>0</v>
      </c>
      <c r="J4199" s="1">
        <v>2464</v>
      </c>
      <c r="K4199" s="1">
        <v>64166.67</v>
      </c>
      <c r="L4199" s="1">
        <v>54545.45</v>
      </c>
      <c r="M4199" s="3">
        <v>40</v>
      </c>
      <c r="N4199">
        <v>38.4</v>
      </c>
      <c r="O4199">
        <v>66</v>
      </c>
      <c r="P4199" s="1">
        <f>IF($A$3="Percentage of government revenue per capita",$B$3,0) + IF($A$3="Absolute extra revenue",AB4199,0) + IF($A$3="Absolute revenue per capita",AC4199,0)</f>
        <v>0</v>
      </c>
      <c r="Q4199" s="5">
        <f>-MIN(data!$B$4 / data!I4014 * data!P4014 / 100, data!N4014)</f>
        <v>0</v>
      </c>
      <c r="R4199" s="4">
        <f>-Q4199*K4199/1000</f>
        <v>0</v>
      </c>
      <c r="S4199" s="6" t="e">
        <f>-MIN(data!$B$5/(POWER(LN(I4199),2))*P4199/100, O4199)</f>
        <v>#NUM!</v>
      </c>
      <c r="T4199" s="6" t="e">
        <f>-S4199*L4199/100000</f>
        <v>#NUM!</v>
      </c>
      <c r="U4199" s="4">
        <f>N4199+Q4199</f>
        <v>38.4</v>
      </c>
      <c r="V4199" s="4" t="e">
        <f>P4199*I4199/100/R4199</f>
        <v>#DIV/0!</v>
      </c>
      <c r="W4199" s="4" t="e">
        <f>V4199*H4199</f>
        <v>#DIV/0!</v>
      </c>
      <c r="X4199" s="6" t="e">
        <f>O4199+S4199</f>
        <v>#NUM!</v>
      </c>
      <c r="Y4199" s="6" t="e">
        <f>P4199*I4199/100/T4199</f>
        <v>#NUM!</v>
      </c>
      <c r="Z4199" s="6" t="e">
        <f>Y4199*H4199</f>
        <v>#NUM!</v>
      </c>
      <c r="AB4199" s="1" t="e">
        <f t="shared" si="130"/>
        <v>#DIV/0!</v>
      </c>
      <c r="AC4199" s="1" t="e">
        <f t="shared" si="131"/>
        <v>#DIV/0!</v>
      </c>
    </row>
    <row r="4200" spans="4:29" x14ac:dyDescent="0.25">
      <c r="D4200" s="1">
        <v>1996</v>
      </c>
      <c r="E4200" s="1" t="s">
        <v>112</v>
      </c>
      <c r="F4200" s="2" t="s">
        <v>308</v>
      </c>
      <c r="G4200">
        <v>2</v>
      </c>
      <c r="H4200">
        <v>3667748</v>
      </c>
      <c r="I4200" s="1">
        <v>0</v>
      </c>
      <c r="J4200" s="1">
        <v>2364</v>
      </c>
      <c r="K4200" s="1">
        <v>61085.27</v>
      </c>
      <c r="L4200" s="1">
        <v>54098.36</v>
      </c>
      <c r="M4200" s="3">
        <v>36</v>
      </c>
      <c r="N4200">
        <v>38.700000000000003</v>
      </c>
      <c r="O4200">
        <v>61</v>
      </c>
      <c r="P4200" s="1">
        <f>IF($A$3="Percentage of government revenue per capita",$B$3,0) + IF($A$3="Absolute extra revenue",AB4200,0) + IF($A$3="Absolute revenue per capita",AC4200,0)</f>
        <v>0</v>
      </c>
      <c r="Q4200" s="5">
        <f>-MIN(data!$B$4 / data!I4015 * data!P4015 / 100, data!N4015)</f>
        <v>0</v>
      </c>
      <c r="R4200" s="4">
        <f>-Q4200*K4200/1000</f>
        <v>0</v>
      </c>
      <c r="S4200" s="6" t="e">
        <f>-MIN(data!$B$5/(POWER(LN(I4200),2))*P4200/100, O4200)</f>
        <v>#NUM!</v>
      </c>
      <c r="T4200" s="6" t="e">
        <f>-S4200*L4200/100000</f>
        <v>#NUM!</v>
      </c>
      <c r="U4200" s="4">
        <f>N4200+Q4200</f>
        <v>38.700000000000003</v>
      </c>
      <c r="V4200" s="4" t="e">
        <f>P4200*I4200/100/R4200</f>
        <v>#DIV/0!</v>
      </c>
      <c r="W4200" s="4" t="e">
        <f>V4200*H4200</f>
        <v>#DIV/0!</v>
      </c>
      <c r="X4200" s="6" t="e">
        <f>O4200+S4200</f>
        <v>#NUM!</v>
      </c>
      <c r="Y4200" s="6" t="e">
        <f>P4200*I4200/100/T4200</f>
        <v>#NUM!</v>
      </c>
      <c r="Z4200" s="6" t="e">
        <f>Y4200*H4200</f>
        <v>#NUM!</v>
      </c>
      <c r="AB4200" s="1" t="e">
        <f t="shared" si="130"/>
        <v>#DIV/0!</v>
      </c>
      <c r="AC4200" s="1" t="e">
        <f t="shared" si="131"/>
        <v>#DIV/0!</v>
      </c>
    </row>
    <row r="4201" spans="4:29" x14ac:dyDescent="0.25">
      <c r="D4201" s="1">
        <v>1997</v>
      </c>
      <c r="E4201" s="1" t="s">
        <v>112</v>
      </c>
      <c r="F4201" s="2" t="s">
        <v>308</v>
      </c>
      <c r="G4201">
        <v>2</v>
      </c>
      <c r="H4201">
        <v>3654208</v>
      </c>
      <c r="I4201" s="1">
        <v>0</v>
      </c>
      <c r="J4201" s="1">
        <v>2215</v>
      </c>
      <c r="K4201" s="1">
        <v>58289.47</v>
      </c>
      <c r="L4201" s="1">
        <v>48275.86</v>
      </c>
      <c r="M4201" s="3">
        <v>33</v>
      </c>
      <c r="N4201">
        <v>38</v>
      </c>
      <c r="O4201">
        <v>58</v>
      </c>
      <c r="P4201" s="1">
        <f>IF($A$3="Percentage of government revenue per capita",$B$3,0) + IF($A$3="Absolute extra revenue",AB4201,0) + IF($A$3="Absolute revenue per capita",AC4201,0)</f>
        <v>0</v>
      </c>
      <c r="Q4201" s="5">
        <f>-MIN(data!$B$4 / data!I4016 * data!P4016 / 100, data!N4016)</f>
        <v>0</v>
      </c>
      <c r="R4201" s="4">
        <f>-Q4201*K4201/1000</f>
        <v>0</v>
      </c>
      <c r="S4201" s="6" t="e">
        <f>-MIN(data!$B$5/(POWER(LN(I4201),2))*P4201/100, O4201)</f>
        <v>#NUM!</v>
      </c>
      <c r="T4201" s="6" t="e">
        <f>-S4201*L4201/100000</f>
        <v>#NUM!</v>
      </c>
      <c r="U4201" s="4">
        <f>N4201+Q4201</f>
        <v>38</v>
      </c>
      <c r="V4201" s="4" t="e">
        <f>P4201*I4201/100/R4201</f>
        <v>#DIV/0!</v>
      </c>
      <c r="W4201" s="4" t="e">
        <f>V4201*H4201</f>
        <v>#DIV/0!</v>
      </c>
      <c r="X4201" s="6" t="e">
        <f>O4201+S4201</f>
        <v>#NUM!</v>
      </c>
      <c r="Y4201" s="6" t="e">
        <f>P4201*I4201/100/T4201</f>
        <v>#NUM!</v>
      </c>
      <c r="Z4201" s="6" t="e">
        <f>Y4201*H4201</f>
        <v>#NUM!</v>
      </c>
      <c r="AB4201" s="1" t="e">
        <f t="shared" si="130"/>
        <v>#DIV/0!</v>
      </c>
      <c r="AC4201" s="1" t="e">
        <f t="shared" si="131"/>
        <v>#DIV/0!</v>
      </c>
    </row>
    <row r="4202" spans="4:29" x14ac:dyDescent="0.25">
      <c r="D4202" s="1">
        <v>1998</v>
      </c>
      <c r="E4202" s="1" t="s">
        <v>112</v>
      </c>
      <c r="F4202" s="2" t="s">
        <v>308</v>
      </c>
      <c r="G4202">
        <v>2</v>
      </c>
      <c r="H4202">
        <v>3652732</v>
      </c>
      <c r="I4202" s="1">
        <v>441.02539999999999</v>
      </c>
      <c r="J4202" s="1">
        <v>2027</v>
      </c>
      <c r="K4202" s="1">
        <v>55382.51</v>
      </c>
      <c r="L4202" s="1">
        <v>49056.6</v>
      </c>
      <c r="M4202" s="3">
        <v>28</v>
      </c>
      <c r="N4202">
        <v>36.6</v>
      </c>
      <c r="O4202">
        <v>53</v>
      </c>
      <c r="P4202" s="1">
        <f>IF($A$3="Percentage of government revenue per capita",$B$3,0) + IF($A$3="Absolute extra revenue",AB4202,0) + IF($A$3="Absolute revenue per capita",AC4202,0)</f>
        <v>0</v>
      </c>
      <c r="Q4202" s="5">
        <f>-MIN(data!$B$4 / data!I4017 * data!P4017 / 100, data!N4017)</f>
        <v>0</v>
      </c>
      <c r="R4202" s="4">
        <f>-Q4202*K4202/1000</f>
        <v>0</v>
      </c>
      <c r="S4202" s="6">
        <f>-MIN(data!$B$5/(POWER(LN(I4202),2))*P4202/100, O4202)</f>
        <v>0</v>
      </c>
      <c r="T4202" s="6">
        <f>-S4202*L4202/100000</f>
        <v>0</v>
      </c>
      <c r="U4202" s="4">
        <f>N4202+Q4202</f>
        <v>36.6</v>
      </c>
      <c r="V4202" s="4" t="e">
        <f>P4202*I4202/100/R4202</f>
        <v>#DIV/0!</v>
      </c>
      <c r="W4202" s="4" t="e">
        <f>V4202*H4202</f>
        <v>#DIV/0!</v>
      </c>
      <c r="X4202" s="6">
        <f>O4202+S4202</f>
        <v>53</v>
      </c>
      <c r="Y4202" s="6" t="e">
        <f>P4202*I4202/100/T4202</f>
        <v>#DIV/0!</v>
      </c>
      <c r="Z4202" s="6" t="e">
        <f>Y4202*H4202</f>
        <v>#DIV/0!</v>
      </c>
      <c r="AB4202" s="1">
        <f t="shared" si="130"/>
        <v>0</v>
      </c>
      <c r="AC4202" s="1">
        <f t="shared" si="131"/>
        <v>0</v>
      </c>
    </row>
    <row r="4203" spans="4:29" x14ac:dyDescent="0.25">
      <c r="D4203" s="1">
        <v>1999</v>
      </c>
      <c r="E4203" s="1" t="s">
        <v>112</v>
      </c>
      <c r="F4203" s="2" t="s">
        <v>308</v>
      </c>
      <c r="G4203">
        <v>2</v>
      </c>
      <c r="H4203">
        <v>3647001</v>
      </c>
      <c r="I4203" s="1">
        <v>334.83909999999997</v>
      </c>
      <c r="J4203" s="1">
        <v>1805</v>
      </c>
      <c r="K4203" s="1">
        <v>52623.91</v>
      </c>
      <c r="L4203" s="1">
        <v>46153.85</v>
      </c>
      <c r="M4203" s="3">
        <v>26</v>
      </c>
      <c r="N4203">
        <v>34.299999999999997</v>
      </c>
      <c r="O4203">
        <v>52</v>
      </c>
      <c r="P4203" s="1">
        <f>IF($A$3="Percentage of government revenue per capita",$B$3,0) + IF($A$3="Absolute extra revenue",AB4203,0) + IF($A$3="Absolute revenue per capita",AC4203,0)</f>
        <v>0</v>
      </c>
      <c r="Q4203" s="5" t="e">
        <f>-MIN(data!$B$4 / data!I4018 * data!P4018 / 100, data!N4018)</f>
        <v>#DIV/0!</v>
      </c>
      <c r="R4203" s="4" t="e">
        <f>-Q4203*K4203/1000</f>
        <v>#DIV/0!</v>
      </c>
      <c r="S4203" s="6">
        <f>-MIN(data!$B$5/(POWER(LN(I4203),2))*P4203/100, O4203)</f>
        <v>0</v>
      </c>
      <c r="T4203" s="6">
        <f>-S4203*L4203/100000</f>
        <v>0</v>
      </c>
      <c r="U4203" s="4" t="e">
        <f>N4203+Q4203</f>
        <v>#DIV/0!</v>
      </c>
      <c r="V4203" s="4" t="e">
        <f>P4203*I4203/100/R4203</f>
        <v>#DIV/0!</v>
      </c>
      <c r="W4203" s="4" t="e">
        <f>V4203*H4203</f>
        <v>#DIV/0!</v>
      </c>
      <c r="X4203" s="6">
        <f>O4203+S4203</f>
        <v>52</v>
      </c>
      <c r="Y4203" s="6" t="e">
        <f>P4203*I4203/100/T4203</f>
        <v>#DIV/0!</v>
      </c>
      <c r="Z4203" s="6" t="e">
        <f>Y4203*H4203</f>
        <v>#DIV/0!</v>
      </c>
      <c r="AB4203" s="1">
        <f t="shared" si="130"/>
        <v>0</v>
      </c>
      <c r="AC4203" s="1">
        <f t="shared" si="131"/>
        <v>0</v>
      </c>
    </row>
    <row r="4204" spans="4:29" x14ac:dyDescent="0.25">
      <c r="D4204" s="1">
        <v>2000</v>
      </c>
      <c r="E4204" s="1" t="s">
        <v>112</v>
      </c>
      <c r="F4204" s="2" t="s">
        <v>308</v>
      </c>
      <c r="G4204">
        <v>2</v>
      </c>
      <c r="H4204">
        <v>3639592</v>
      </c>
      <c r="I4204" s="1">
        <v>339.80329999999998</v>
      </c>
      <c r="J4204" s="1">
        <v>1572</v>
      </c>
      <c r="K4204" s="1">
        <v>49904.76</v>
      </c>
      <c r="L4204" s="1">
        <v>40816.33</v>
      </c>
      <c r="M4204" s="3">
        <v>24</v>
      </c>
      <c r="N4204">
        <v>31.5</v>
      </c>
      <c r="O4204">
        <v>49</v>
      </c>
      <c r="P4204" s="1">
        <f>IF($A$3="Percentage of government revenue per capita",$B$3,0) + IF($A$3="Absolute extra revenue",AB4204,0) + IF($A$3="Absolute revenue per capita",AC4204,0)</f>
        <v>0</v>
      </c>
      <c r="Q4204" s="5">
        <f>-MIN(data!$B$4 / data!I4019 * data!P4019 / 100, data!N4019)</f>
        <v>0</v>
      </c>
      <c r="R4204" s="4">
        <f>-Q4204*K4204/1000</f>
        <v>0</v>
      </c>
      <c r="S4204" s="6">
        <f>-MIN(data!$B$5/(POWER(LN(I4204),2))*P4204/100, O4204)</f>
        <v>0</v>
      </c>
      <c r="T4204" s="6">
        <f>-S4204*L4204/100000</f>
        <v>0</v>
      </c>
      <c r="U4204" s="4">
        <f>N4204+Q4204</f>
        <v>31.5</v>
      </c>
      <c r="V4204" s="4" t="e">
        <f>P4204*I4204/100/R4204</f>
        <v>#DIV/0!</v>
      </c>
      <c r="W4204" s="4" t="e">
        <f>V4204*H4204</f>
        <v>#DIV/0!</v>
      </c>
      <c r="X4204" s="6">
        <f>O4204+S4204</f>
        <v>49</v>
      </c>
      <c r="Y4204" s="6" t="e">
        <f>P4204*I4204/100/T4204</f>
        <v>#DIV/0!</v>
      </c>
      <c r="Z4204" s="6" t="e">
        <f>Y4204*H4204</f>
        <v>#DIV/0!</v>
      </c>
      <c r="AB4204" s="1">
        <f t="shared" si="130"/>
        <v>0</v>
      </c>
      <c r="AC4204" s="1">
        <f t="shared" si="131"/>
        <v>0</v>
      </c>
    </row>
    <row r="4205" spans="4:29" x14ac:dyDescent="0.25">
      <c r="D4205" s="1">
        <v>2001</v>
      </c>
      <c r="E4205" s="1" t="s">
        <v>112</v>
      </c>
      <c r="F4205" s="2" t="s">
        <v>308</v>
      </c>
      <c r="G4205">
        <v>2</v>
      </c>
      <c r="H4205">
        <v>3631462</v>
      </c>
      <c r="I4205" s="1">
        <v>349.84589999999997</v>
      </c>
      <c r="J4205" s="1">
        <v>1350</v>
      </c>
      <c r="K4205" s="1">
        <v>47368.42</v>
      </c>
      <c r="L4205" s="1">
        <v>42222.22</v>
      </c>
      <c r="M4205" s="3">
        <v>20</v>
      </c>
      <c r="N4205">
        <v>28.5</v>
      </c>
      <c r="O4205">
        <v>45</v>
      </c>
      <c r="P4205" s="1">
        <f>IF($A$3="Percentage of government revenue per capita",$B$3,0) + IF($A$3="Absolute extra revenue",AB4205,0) + IF($A$3="Absolute revenue per capita",AC4205,0)</f>
        <v>0</v>
      </c>
      <c r="Q4205" s="5">
        <f>-MIN(data!$B$4 / data!I4020 * data!P4020 / 100, data!N4020)</f>
        <v>0</v>
      </c>
      <c r="R4205" s="4">
        <f>-Q4205*K4205/1000</f>
        <v>0</v>
      </c>
      <c r="S4205" s="6">
        <f>-MIN(data!$B$5/(POWER(LN(I4205),2))*P4205/100, O4205)</f>
        <v>0</v>
      </c>
      <c r="T4205" s="6">
        <f>-S4205*L4205/100000</f>
        <v>0</v>
      </c>
      <c r="U4205" s="4">
        <f>N4205+Q4205</f>
        <v>28.5</v>
      </c>
      <c r="V4205" s="4" t="e">
        <f>P4205*I4205/100/R4205</f>
        <v>#DIV/0!</v>
      </c>
      <c r="W4205" s="4" t="e">
        <f>V4205*H4205</f>
        <v>#DIV/0!</v>
      </c>
      <c r="X4205" s="6">
        <f>O4205+S4205</f>
        <v>45</v>
      </c>
      <c r="Y4205" s="6" t="e">
        <f>P4205*I4205/100/T4205</f>
        <v>#DIV/0!</v>
      </c>
      <c r="Z4205" s="6" t="e">
        <f>Y4205*H4205</f>
        <v>#DIV/0!</v>
      </c>
      <c r="AB4205" s="1">
        <f t="shared" si="130"/>
        <v>0</v>
      </c>
      <c r="AC4205" s="1">
        <f t="shared" si="131"/>
        <v>0</v>
      </c>
    </row>
    <row r="4206" spans="4:29" x14ac:dyDescent="0.25">
      <c r="D4206" s="1">
        <v>2002</v>
      </c>
      <c r="E4206" s="1" t="s">
        <v>112</v>
      </c>
      <c r="F4206" s="2" t="s">
        <v>308</v>
      </c>
      <c r="G4206">
        <v>2</v>
      </c>
      <c r="H4206">
        <v>3623062</v>
      </c>
      <c r="I4206" s="1">
        <v>432.35270000000003</v>
      </c>
      <c r="J4206" s="1">
        <v>1161</v>
      </c>
      <c r="K4206" s="1">
        <v>45351.56</v>
      </c>
      <c r="L4206" s="1">
        <v>41860.47</v>
      </c>
      <c r="M4206" s="3">
        <v>19</v>
      </c>
      <c r="N4206">
        <v>25.6</v>
      </c>
      <c r="O4206">
        <v>43</v>
      </c>
      <c r="P4206" s="1">
        <f>IF($A$3="Percentage of government revenue per capita",$B$3,0) + IF($A$3="Absolute extra revenue",AB4206,0) + IF($A$3="Absolute revenue per capita",AC4206,0)</f>
        <v>0</v>
      </c>
      <c r="Q4206" s="5">
        <f>-MIN(data!$B$4 / data!I4021 * data!P4021 / 100, data!N4021)</f>
        <v>0</v>
      </c>
      <c r="R4206" s="4">
        <f>-Q4206*K4206/1000</f>
        <v>0</v>
      </c>
      <c r="S4206" s="6">
        <f>-MIN(data!$B$5/(POWER(LN(I4206),2))*P4206/100, O4206)</f>
        <v>0</v>
      </c>
      <c r="T4206" s="6">
        <f>-S4206*L4206/100000</f>
        <v>0</v>
      </c>
      <c r="U4206" s="4">
        <f>N4206+Q4206</f>
        <v>25.6</v>
      </c>
      <c r="V4206" s="4" t="e">
        <f>P4206*I4206/100/R4206</f>
        <v>#DIV/0!</v>
      </c>
      <c r="W4206" s="4" t="e">
        <f>V4206*H4206</f>
        <v>#DIV/0!</v>
      </c>
      <c r="X4206" s="6">
        <f>O4206+S4206</f>
        <v>43</v>
      </c>
      <c r="Y4206" s="6" t="e">
        <f>P4206*I4206/100/T4206</f>
        <v>#DIV/0!</v>
      </c>
      <c r="Z4206" s="6" t="e">
        <f>Y4206*H4206</f>
        <v>#DIV/0!</v>
      </c>
      <c r="AB4206" s="1">
        <f t="shared" si="130"/>
        <v>0</v>
      </c>
      <c r="AC4206" s="1">
        <f t="shared" si="131"/>
        <v>0</v>
      </c>
    </row>
    <row r="4207" spans="4:29" x14ac:dyDescent="0.25">
      <c r="D4207" s="1">
        <v>2003</v>
      </c>
      <c r="E4207" s="1" t="s">
        <v>112</v>
      </c>
      <c r="F4207" s="2" t="s">
        <v>308</v>
      </c>
      <c r="G4207">
        <v>2</v>
      </c>
      <c r="H4207">
        <v>3612874</v>
      </c>
      <c r="I4207" s="1">
        <v>486.31040000000002</v>
      </c>
      <c r="J4207" s="1">
        <v>1013</v>
      </c>
      <c r="K4207" s="1">
        <v>44043.48</v>
      </c>
      <c r="L4207" s="1">
        <v>39024.39</v>
      </c>
      <c r="M4207" s="3">
        <v>18</v>
      </c>
      <c r="N4207">
        <v>23</v>
      </c>
      <c r="O4207">
        <v>41</v>
      </c>
      <c r="P4207" s="1">
        <f>IF($A$3="Percentage of government revenue per capita",$B$3,0) + IF($A$3="Absolute extra revenue",AB4207,0) + IF($A$3="Absolute revenue per capita",AC4207,0)</f>
        <v>0</v>
      </c>
      <c r="Q4207" s="5">
        <f>-MIN(data!$B$4 / data!I4022 * data!P4022 / 100, data!N4022)</f>
        <v>0</v>
      </c>
      <c r="R4207" s="4">
        <f>-Q4207*K4207/1000</f>
        <v>0</v>
      </c>
      <c r="S4207" s="6">
        <f>-MIN(data!$B$5/(POWER(LN(I4207),2))*P4207/100, O4207)</f>
        <v>0</v>
      </c>
      <c r="T4207" s="6">
        <f>-S4207*L4207/100000</f>
        <v>0</v>
      </c>
      <c r="U4207" s="4">
        <f>N4207+Q4207</f>
        <v>23</v>
      </c>
      <c r="V4207" s="4" t="e">
        <f>P4207*I4207/100/R4207</f>
        <v>#DIV/0!</v>
      </c>
      <c r="W4207" s="4" t="e">
        <f>V4207*H4207</f>
        <v>#DIV/0!</v>
      </c>
      <c r="X4207" s="6">
        <f>O4207+S4207</f>
        <v>41</v>
      </c>
      <c r="Y4207" s="6" t="e">
        <f>P4207*I4207/100/T4207</f>
        <v>#DIV/0!</v>
      </c>
      <c r="Z4207" s="6" t="e">
        <f>Y4207*H4207</f>
        <v>#DIV/0!</v>
      </c>
      <c r="AB4207" s="1">
        <f t="shared" si="130"/>
        <v>0</v>
      </c>
      <c r="AC4207" s="1">
        <f t="shared" si="131"/>
        <v>0</v>
      </c>
    </row>
    <row r="4208" spans="4:29" x14ac:dyDescent="0.25">
      <c r="D4208" s="1">
        <v>2004</v>
      </c>
      <c r="E4208" s="1" t="s">
        <v>112</v>
      </c>
      <c r="F4208" s="2" t="s">
        <v>308</v>
      </c>
      <c r="G4208">
        <v>2</v>
      </c>
      <c r="H4208">
        <v>3603945</v>
      </c>
      <c r="I4208" s="1">
        <v>540.03539999999998</v>
      </c>
      <c r="J4208" s="1">
        <v>908</v>
      </c>
      <c r="K4208" s="1">
        <v>43033.18</v>
      </c>
      <c r="L4208" s="1">
        <v>45945.95</v>
      </c>
      <c r="M4208" s="3">
        <v>16</v>
      </c>
      <c r="N4208">
        <v>21.1</v>
      </c>
      <c r="O4208">
        <v>37</v>
      </c>
      <c r="P4208" s="1">
        <f>IF($A$3="Percentage of government revenue per capita",$B$3,0) + IF($A$3="Absolute extra revenue",AB4208,0) + IF($A$3="Absolute revenue per capita",AC4208,0)</f>
        <v>0</v>
      </c>
      <c r="Q4208" s="5">
        <f>-MIN(data!$B$4 / data!I4023 * data!P4023 / 100, data!N4023)</f>
        <v>0</v>
      </c>
      <c r="R4208" s="4">
        <f>-Q4208*K4208/1000</f>
        <v>0</v>
      </c>
      <c r="S4208" s="6">
        <f>-MIN(data!$B$5/(POWER(LN(I4208),2))*P4208/100, O4208)</f>
        <v>0</v>
      </c>
      <c r="T4208" s="6">
        <f>-S4208*L4208/100000</f>
        <v>0</v>
      </c>
      <c r="U4208" s="4">
        <f>N4208+Q4208</f>
        <v>21.1</v>
      </c>
      <c r="V4208" s="4" t="e">
        <f>P4208*I4208/100/R4208</f>
        <v>#DIV/0!</v>
      </c>
      <c r="W4208" s="4" t="e">
        <f>V4208*H4208</f>
        <v>#DIV/0!</v>
      </c>
      <c r="X4208" s="6">
        <f>O4208+S4208</f>
        <v>37</v>
      </c>
      <c r="Y4208" s="6" t="e">
        <f>P4208*I4208/100/T4208</f>
        <v>#DIV/0!</v>
      </c>
      <c r="Z4208" s="6" t="e">
        <f>Y4208*H4208</f>
        <v>#DIV/0!</v>
      </c>
      <c r="AB4208" s="1">
        <f t="shared" si="130"/>
        <v>0</v>
      </c>
      <c r="AC4208" s="1">
        <f t="shared" si="131"/>
        <v>0</v>
      </c>
    </row>
    <row r="4209" spans="4:29" x14ac:dyDescent="0.25">
      <c r="D4209" s="1">
        <v>2005</v>
      </c>
      <c r="E4209" s="1" t="s">
        <v>112</v>
      </c>
      <c r="F4209" s="2" t="s">
        <v>308</v>
      </c>
      <c r="G4209">
        <v>2</v>
      </c>
      <c r="H4209">
        <v>3595187</v>
      </c>
      <c r="I4209" s="1">
        <v>618.71780000000001</v>
      </c>
      <c r="J4209" s="1">
        <v>842</v>
      </c>
      <c r="K4209" s="1">
        <v>42959.18</v>
      </c>
      <c r="L4209" s="1">
        <v>41025.64</v>
      </c>
      <c r="M4209" s="3">
        <v>17</v>
      </c>
      <c r="N4209">
        <v>19.600000000000001</v>
      </c>
      <c r="O4209">
        <v>39</v>
      </c>
      <c r="P4209" s="1">
        <f>IF($A$3="Percentage of government revenue per capita",$B$3,0) + IF($A$3="Absolute extra revenue",AB4209,0) + IF($A$3="Absolute revenue per capita",AC4209,0)</f>
        <v>0</v>
      </c>
      <c r="Q4209" s="5">
        <f>-MIN(data!$B$4 / data!I4024 * data!P4024 / 100, data!N4024)</f>
        <v>0</v>
      </c>
      <c r="R4209" s="4">
        <f>-Q4209*K4209/1000</f>
        <v>0</v>
      </c>
      <c r="S4209" s="6">
        <f>-MIN(data!$B$5/(POWER(LN(I4209),2))*P4209/100, O4209)</f>
        <v>0</v>
      </c>
      <c r="T4209" s="6">
        <f>-S4209*L4209/100000</f>
        <v>0</v>
      </c>
      <c r="U4209" s="4">
        <f>N4209+Q4209</f>
        <v>19.600000000000001</v>
      </c>
      <c r="V4209" s="4" t="e">
        <f>P4209*I4209/100/R4209</f>
        <v>#DIV/0!</v>
      </c>
      <c r="W4209" s="4" t="e">
        <f>V4209*H4209</f>
        <v>#DIV/0!</v>
      </c>
      <c r="X4209" s="6">
        <f>O4209+S4209</f>
        <v>39</v>
      </c>
      <c r="Y4209" s="6" t="e">
        <f>P4209*I4209/100/T4209</f>
        <v>#DIV/0!</v>
      </c>
      <c r="Z4209" s="6" t="e">
        <f>Y4209*H4209</f>
        <v>#DIV/0!</v>
      </c>
      <c r="AB4209" s="1">
        <f t="shared" si="130"/>
        <v>0</v>
      </c>
      <c r="AC4209" s="1">
        <f t="shared" si="131"/>
        <v>0</v>
      </c>
    </row>
    <row r="4210" spans="4:29" x14ac:dyDescent="0.25">
      <c r="D4210" s="1">
        <v>2006</v>
      </c>
      <c r="E4210" s="1" t="s">
        <v>112</v>
      </c>
      <c r="F4210" s="2" t="s">
        <v>308</v>
      </c>
      <c r="G4210">
        <v>2</v>
      </c>
      <c r="H4210">
        <v>3585209</v>
      </c>
      <c r="I4210" s="1">
        <v>681.89660000000003</v>
      </c>
      <c r="J4210" s="1">
        <v>804</v>
      </c>
      <c r="K4210" s="1">
        <v>42994.65</v>
      </c>
      <c r="L4210" s="1">
        <v>44444.44</v>
      </c>
      <c r="M4210" s="3">
        <v>16</v>
      </c>
      <c r="N4210">
        <v>18.7</v>
      </c>
      <c r="O4210">
        <v>36</v>
      </c>
      <c r="P4210" s="1">
        <f>IF($A$3="Percentage of government revenue per capita",$B$3,0) + IF($A$3="Absolute extra revenue",AB4210,0) + IF($A$3="Absolute revenue per capita",AC4210,0)</f>
        <v>0</v>
      </c>
      <c r="Q4210" s="5">
        <f>-MIN(data!$B$4 / data!I4025 * data!P4025 / 100, data!N4025)</f>
        <v>0</v>
      </c>
      <c r="R4210" s="4">
        <f>-Q4210*K4210/1000</f>
        <v>0</v>
      </c>
      <c r="S4210" s="6">
        <f>-MIN(data!$B$5/(POWER(LN(I4210),2))*P4210/100, O4210)</f>
        <v>0</v>
      </c>
      <c r="T4210" s="6">
        <f>-S4210*L4210/100000</f>
        <v>0</v>
      </c>
      <c r="U4210" s="4">
        <f>N4210+Q4210</f>
        <v>18.7</v>
      </c>
      <c r="V4210" s="4" t="e">
        <f>P4210*I4210/100/R4210</f>
        <v>#DIV/0!</v>
      </c>
      <c r="W4210" s="4" t="e">
        <f>V4210*H4210</f>
        <v>#DIV/0!</v>
      </c>
      <c r="X4210" s="6">
        <f>O4210+S4210</f>
        <v>36</v>
      </c>
      <c r="Y4210" s="6" t="e">
        <f>P4210*I4210/100/T4210</f>
        <v>#DIV/0!</v>
      </c>
      <c r="Z4210" s="6" t="e">
        <f>Y4210*H4210</f>
        <v>#DIV/0!</v>
      </c>
      <c r="AB4210" s="1">
        <f t="shared" si="130"/>
        <v>0</v>
      </c>
      <c r="AC4210" s="1">
        <f t="shared" si="131"/>
        <v>0</v>
      </c>
    </row>
    <row r="4211" spans="4:29" x14ac:dyDescent="0.25">
      <c r="D4211" s="1">
        <v>2007</v>
      </c>
      <c r="E4211" s="1" t="s">
        <v>112</v>
      </c>
      <c r="F4211" s="2" t="s">
        <v>308</v>
      </c>
      <c r="G4211">
        <v>2</v>
      </c>
      <c r="H4211">
        <v>3576910</v>
      </c>
      <c r="I4211" s="1">
        <v>717.45860000000005</v>
      </c>
      <c r="J4211" s="1">
        <v>786</v>
      </c>
      <c r="K4211" s="1">
        <v>43666.67</v>
      </c>
      <c r="L4211" s="1">
        <v>44444.44</v>
      </c>
      <c r="M4211" s="3">
        <v>16</v>
      </c>
      <c r="N4211">
        <v>18</v>
      </c>
      <c r="O4211">
        <v>36</v>
      </c>
      <c r="P4211" s="1">
        <f>IF($A$3="Percentage of government revenue per capita",$B$3,0) + IF($A$3="Absolute extra revenue",AB4211,0) + IF($A$3="Absolute revenue per capita",AC4211,0)</f>
        <v>0</v>
      </c>
      <c r="Q4211" s="5">
        <f>-MIN(data!$B$4 / data!I4026 * data!P4026 / 100, data!N4026)</f>
        <v>0</v>
      </c>
      <c r="R4211" s="4">
        <f>-Q4211*K4211/1000</f>
        <v>0</v>
      </c>
      <c r="S4211" s="6">
        <f>-MIN(data!$B$5/(POWER(LN(I4211),2))*P4211/100, O4211)</f>
        <v>0</v>
      </c>
      <c r="T4211" s="6">
        <f>-S4211*L4211/100000</f>
        <v>0</v>
      </c>
      <c r="U4211" s="4">
        <f>N4211+Q4211</f>
        <v>18</v>
      </c>
      <c r="V4211" s="4" t="e">
        <f>P4211*I4211/100/R4211</f>
        <v>#DIV/0!</v>
      </c>
      <c r="W4211" s="4" t="e">
        <f>V4211*H4211</f>
        <v>#DIV/0!</v>
      </c>
      <c r="X4211" s="6">
        <f>O4211+S4211</f>
        <v>36</v>
      </c>
      <c r="Y4211" s="6" t="e">
        <f>P4211*I4211/100/T4211</f>
        <v>#DIV/0!</v>
      </c>
      <c r="Z4211" s="6" t="e">
        <f>Y4211*H4211</f>
        <v>#DIV/0!</v>
      </c>
      <c r="AB4211" s="1">
        <f t="shared" si="130"/>
        <v>0</v>
      </c>
      <c r="AC4211" s="1">
        <f t="shared" si="131"/>
        <v>0</v>
      </c>
    </row>
    <row r="4212" spans="4:29" x14ac:dyDescent="0.25">
      <c r="D4212" s="1">
        <v>2008</v>
      </c>
      <c r="E4212" s="1" t="s">
        <v>112</v>
      </c>
      <c r="F4212" s="2" t="s">
        <v>308</v>
      </c>
      <c r="G4212">
        <v>2</v>
      </c>
      <c r="H4212">
        <v>3570108</v>
      </c>
      <c r="I4212" s="1">
        <v>755.48760000000004</v>
      </c>
      <c r="J4212" s="1">
        <v>778</v>
      </c>
      <c r="K4212" s="1">
        <v>44204.55</v>
      </c>
      <c r="L4212" s="1">
        <v>42857.14</v>
      </c>
      <c r="M4212" s="3">
        <v>16</v>
      </c>
      <c r="N4212">
        <v>17.600000000000001</v>
      </c>
      <c r="O4212">
        <v>35</v>
      </c>
      <c r="P4212" s="1">
        <f>IF($A$3="Percentage of government revenue per capita",$B$3,0) + IF($A$3="Absolute extra revenue",AB4212,0) + IF($A$3="Absolute revenue per capita",AC4212,0)</f>
        <v>0</v>
      </c>
      <c r="Q4212" s="5">
        <f>-MIN(data!$B$4 / data!I4027 * data!P4027 / 100, data!N4027)</f>
        <v>0</v>
      </c>
      <c r="R4212" s="4">
        <f>-Q4212*K4212/1000</f>
        <v>0</v>
      </c>
      <c r="S4212" s="6">
        <f>-MIN(data!$B$5/(POWER(LN(I4212),2))*P4212/100, O4212)</f>
        <v>0</v>
      </c>
      <c r="T4212" s="6">
        <f>-S4212*L4212/100000</f>
        <v>0</v>
      </c>
      <c r="U4212" s="4">
        <f>N4212+Q4212</f>
        <v>17.600000000000001</v>
      </c>
      <c r="V4212" s="4" t="e">
        <f>P4212*I4212/100/R4212</f>
        <v>#DIV/0!</v>
      </c>
      <c r="W4212" s="4" t="e">
        <f>V4212*H4212</f>
        <v>#DIV/0!</v>
      </c>
      <c r="X4212" s="6">
        <f>O4212+S4212</f>
        <v>35</v>
      </c>
      <c r="Y4212" s="6" t="e">
        <f>P4212*I4212/100/T4212</f>
        <v>#DIV/0!</v>
      </c>
      <c r="Z4212" s="6" t="e">
        <f>Y4212*H4212</f>
        <v>#DIV/0!</v>
      </c>
      <c r="AB4212" s="1">
        <f t="shared" si="130"/>
        <v>0</v>
      </c>
      <c r="AC4212" s="1">
        <f t="shared" si="131"/>
        <v>0</v>
      </c>
    </row>
    <row r="4213" spans="4:29" x14ac:dyDescent="0.25">
      <c r="D4213" s="1">
        <v>2009</v>
      </c>
      <c r="E4213" s="1" t="s">
        <v>112</v>
      </c>
      <c r="F4213" s="2" t="s">
        <v>308</v>
      </c>
      <c r="G4213">
        <v>2</v>
      </c>
      <c r="H4213">
        <v>3565604</v>
      </c>
      <c r="I4213" s="1">
        <v>676.35220000000004</v>
      </c>
      <c r="J4213" s="1">
        <v>775</v>
      </c>
      <c r="K4213" s="1">
        <v>44540.23</v>
      </c>
      <c r="L4213" s="1">
        <v>45454.55</v>
      </c>
      <c r="M4213" s="3">
        <v>15</v>
      </c>
      <c r="N4213">
        <v>17.399999999999999</v>
      </c>
      <c r="O4213">
        <v>33</v>
      </c>
      <c r="P4213" s="1">
        <f>IF($A$3="Percentage of government revenue per capita",$B$3,0) + IF($A$3="Absolute extra revenue",AB4213,0) + IF($A$3="Absolute revenue per capita",AC4213,0)</f>
        <v>0</v>
      </c>
      <c r="Q4213" s="5" t="e">
        <f>-MIN(data!$B$4 / data!I4028 * data!P4028 / 100, data!N4028)</f>
        <v>#DIV/0!</v>
      </c>
      <c r="R4213" s="4" t="e">
        <f>-Q4213*K4213/1000</f>
        <v>#DIV/0!</v>
      </c>
      <c r="S4213" s="6">
        <f>-MIN(data!$B$5/(POWER(LN(I4213),2))*P4213/100, O4213)</f>
        <v>0</v>
      </c>
      <c r="T4213" s="6">
        <f>-S4213*L4213/100000</f>
        <v>0</v>
      </c>
      <c r="U4213" s="4" t="e">
        <f>N4213+Q4213</f>
        <v>#DIV/0!</v>
      </c>
      <c r="V4213" s="4" t="e">
        <f>P4213*I4213/100/R4213</f>
        <v>#DIV/0!</v>
      </c>
      <c r="W4213" s="4" t="e">
        <f>V4213*H4213</f>
        <v>#DIV/0!</v>
      </c>
      <c r="X4213" s="6">
        <f>O4213+S4213</f>
        <v>33</v>
      </c>
      <c r="Y4213" s="6" t="e">
        <f>P4213*I4213/100/T4213</f>
        <v>#DIV/0!</v>
      </c>
      <c r="Z4213" s="6" t="e">
        <f>Y4213*H4213</f>
        <v>#DIV/0!</v>
      </c>
      <c r="AB4213" s="1">
        <f t="shared" si="130"/>
        <v>0</v>
      </c>
      <c r="AC4213" s="1">
        <f t="shared" si="131"/>
        <v>0</v>
      </c>
    </row>
    <row r="4214" spans="4:29" x14ac:dyDescent="0.25">
      <c r="D4214" s="1">
        <v>2010</v>
      </c>
      <c r="E4214" s="1" t="s">
        <v>112</v>
      </c>
      <c r="F4214" s="2" t="s">
        <v>308</v>
      </c>
      <c r="G4214">
        <v>2</v>
      </c>
      <c r="H4214">
        <v>3562045</v>
      </c>
      <c r="I4214" s="1">
        <v>698.07479999999998</v>
      </c>
      <c r="J4214" s="1">
        <v>773</v>
      </c>
      <c r="K4214" s="1">
        <v>44941.86</v>
      </c>
      <c r="L4214" s="1">
        <v>32352.94</v>
      </c>
      <c r="M4214" s="3">
        <v>15</v>
      </c>
      <c r="N4214">
        <v>17.2</v>
      </c>
      <c r="O4214">
        <v>34</v>
      </c>
      <c r="P4214" s="1">
        <f>IF($A$3="Percentage of government revenue per capita",$B$3,0) + IF($A$3="Absolute extra revenue",AB4214,0) + IF($A$3="Absolute revenue per capita",AC4214,0)</f>
        <v>0</v>
      </c>
      <c r="Q4214" s="5" t="e">
        <f>-MIN(data!$B$4 / data!I4029 * data!P4029 / 100, data!N4029)</f>
        <v>#DIV/0!</v>
      </c>
      <c r="R4214" s="4" t="e">
        <f>-Q4214*K4214/1000</f>
        <v>#DIV/0!</v>
      </c>
      <c r="S4214" s="6">
        <f>-MIN(data!$B$5/(POWER(LN(I4214),2))*P4214/100, O4214)</f>
        <v>0</v>
      </c>
      <c r="T4214" s="6">
        <f>-S4214*L4214/100000</f>
        <v>0</v>
      </c>
      <c r="U4214" s="4" t="e">
        <f>N4214+Q4214</f>
        <v>#DIV/0!</v>
      </c>
      <c r="V4214" s="4" t="e">
        <f>P4214*I4214/100/R4214</f>
        <v>#DIV/0!</v>
      </c>
      <c r="W4214" s="4" t="e">
        <f>V4214*H4214</f>
        <v>#DIV/0!</v>
      </c>
      <c r="X4214" s="6">
        <f>O4214+S4214</f>
        <v>34</v>
      </c>
      <c r="Y4214" s="6" t="e">
        <f>P4214*I4214/100/T4214</f>
        <v>#DIV/0!</v>
      </c>
      <c r="Z4214" s="6" t="e">
        <f>Y4214*H4214</f>
        <v>#DIV/0!</v>
      </c>
      <c r="AB4214" s="1">
        <f t="shared" si="130"/>
        <v>0</v>
      </c>
      <c r="AC4214" s="1">
        <f t="shared" si="131"/>
        <v>0</v>
      </c>
    </row>
    <row r="4215" spans="4:29" x14ac:dyDescent="0.25">
      <c r="D4215" s="1">
        <v>2011</v>
      </c>
      <c r="E4215" s="1" t="s">
        <v>112</v>
      </c>
      <c r="F4215" s="2" t="s">
        <v>308</v>
      </c>
      <c r="G4215">
        <v>2</v>
      </c>
      <c r="H4215">
        <v>3559986</v>
      </c>
      <c r="I4215" s="1">
        <v>718.79920000000004</v>
      </c>
      <c r="J4215" s="1">
        <v>764</v>
      </c>
      <c r="K4215" s="1">
        <v>44941.18</v>
      </c>
      <c r="L4215" s="1">
        <v>48000</v>
      </c>
      <c r="M4215" s="3">
        <v>11</v>
      </c>
      <c r="N4215">
        <v>17</v>
      </c>
      <c r="O4215">
        <v>25</v>
      </c>
      <c r="P4215" s="1">
        <f>IF($A$3="Percentage of government revenue per capita",$B$3,0) + IF($A$3="Absolute extra revenue",AB4215,0) + IF($A$3="Absolute revenue per capita",AC4215,0)</f>
        <v>0</v>
      </c>
      <c r="Q4215" s="5" t="e">
        <f>-MIN(data!$B$4 / data!I4030 * data!P4030 / 100, data!N4030)</f>
        <v>#DIV/0!</v>
      </c>
      <c r="R4215" s="4" t="e">
        <f>-Q4215*K4215/1000</f>
        <v>#DIV/0!</v>
      </c>
      <c r="S4215" s="6">
        <f>-MIN(data!$B$5/(POWER(LN(I4215),2))*P4215/100, O4215)</f>
        <v>0</v>
      </c>
      <c r="T4215" s="6">
        <f>-S4215*L4215/100000</f>
        <v>0</v>
      </c>
      <c r="U4215" s="4" t="e">
        <f>N4215+Q4215</f>
        <v>#DIV/0!</v>
      </c>
      <c r="V4215" s="4" t="e">
        <f>P4215*I4215/100/R4215</f>
        <v>#DIV/0!</v>
      </c>
      <c r="W4215" s="4" t="e">
        <f>V4215*H4215</f>
        <v>#DIV/0!</v>
      </c>
      <c r="X4215" s="6">
        <f>O4215+S4215</f>
        <v>25</v>
      </c>
      <c r="Y4215" s="6" t="e">
        <f>P4215*I4215/100/T4215</f>
        <v>#DIV/0!</v>
      </c>
      <c r="Z4215" s="6" t="e">
        <f>Y4215*H4215</f>
        <v>#DIV/0!</v>
      </c>
      <c r="AB4215" s="1">
        <f t="shared" si="130"/>
        <v>0</v>
      </c>
      <c r="AC4215" s="1">
        <f t="shared" si="131"/>
        <v>0</v>
      </c>
    </row>
    <row r="4216" spans="4:29" x14ac:dyDescent="0.25">
      <c r="D4216" s="1">
        <v>2012</v>
      </c>
      <c r="E4216" s="1" t="s">
        <v>112</v>
      </c>
      <c r="F4216" s="2" t="s">
        <v>308</v>
      </c>
      <c r="G4216">
        <v>2</v>
      </c>
      <c r="H4216">
        <v>3559519</v>
      </c>
      <c r="I4216" s="1">
        <v>748.45910000000003</v>
      </c>
      <c r="J4216" s="1">
        <v>752</v>
      </c>
      <c r="K4216" s="1">
        <v>44761.9</v>
      </c>
      <c r="L4216" s="1">
        <v>42307.69</v>
      </c>
      <c r="M4216" s="3">
        <v>12</v>
      </c>
      <c r="N4216">
        <v>16.8</v>
      </c>
      <c r="O4216">
        <v>26</v>
      </c>
      <c r="P4216" s="1">
        <f>IF($A$3="Percentage of government revenue per capita",$B$3,0) + IF($A$3="Absolute extra revenue",AB4216,0) + IF($A$3="Absolute revenue per capita",AC4216,0)</f>
        <v>0</v>
      </c>
      <c r="Q4216" s="5" t="e">
        <f>-MIN(data!$B$4 / data!I4031 * data!P4031 / 100, data!N4031)</f>
        <v>#DIV/0!</v>
      </c>
      <c r="R4216" s="4" t="e">
        <f>-Q4216*K4216/1000</f>
        <v>#DIV/0!</v>
      </c>
      <c r="S4216" s="6">
        <f>-MIN(data!$B$5/(POWER(LN(I4216),2))*P4216/100, O4216)</f>
        <v>0</v>
      </c>
      <c r="T4216" s="6">
        <f>-S4216*L4216/100000</f>
        <v>0</v>
      </c>
      <c r="U4216" s="4" t="e">
        <f>N4216+Q4216</f>
        <v>#DIV/0!</v>
      </c>
      <c r="V4216" s="4" t="e">
        <f>P4216*I4216/100/R4216</f>
        <v>#DIV/0!</v>
      </c>
      <c r="W4216" s="4" t="e">
        <f>V4216*H4216</f>
        <v>#DIV/0!</v>
      </c>
      <c r="X4216" s="6">
        <f>O4216+S4216</f>
        <v>26</v>
      </c>
      <c r="Y4216" s="6" t="e">
        <f>P4216*I4216/100/T4216</f>
        <v>#DIV/0!</v>
      </c>
      <c r="Z4216" s="6" t="e">
        <f>Y4216*H4216</f>
        <v>#DIV/0!</v>
      </c>
      <c r="AB4216" s="1">
        <f t="shared" si="130"/>
        <v>0</v>
      </c>
      <c r="AC4216" s="1">
        <f t="shared" si="131"/>
        <v>0</v>
      </c>
    </row>
    <row r="4217" spans="4:29" x14ac:dyDescent="0.25">
      <c r="D4217" s="1">
        <v>2013</v>
      </c>
      <c r="E4217" s="1" t="s">
        <v>112</v>
      </c>
      <c r="F4217" s="2" t="s">
        <v>308</v>
      </c>
      <c r="G4217">
        <v>2</v>
      </c>
      <c r="H4217">
        <v>3558566</v>
      </c>
      <c r="I4217" s="1">
        <v>781.96810000000005</v>
      </c>
      <c r="J4217" s="1">
        <v>733</v>
      </c>
      <c r="K4217" s="1">
        <v>44424.24</v>
      </c>
      <c r="L4217" s="1">
        <v>41666.67</v>
      </c>
      <c r="M4217" s="3">
        <v>11</v>
      </c>
      <c r="N4217">
        <v>16.5</v>
      </c>
      <c r="O4217">
        <v>24</v>
      </c>
      <c r="P4217" s="1">
        <f>IF($A$3="Percentage of government revenue per capita",$B$3,0) + IF($A$3="Absolute extra revenue",AB4217,0) + IF($A$3="Absolute revenue per capita",AC4217,0)</f>
        <v>0</v>
      </c>
      <c r="Q4217" s="5" t="e">
        <f>-MIN(data!$B$4 / data!I4032 * data!P4032 / 100, data!N4032)</f>
        <v>#DIV/0!</v>
      </c>
      <c r="R4217" s="4" t="e">
        <f>-Q4217*K4217/1000</f>
        <v>#DIV/0!</v>
      </c>
      <c r="S4217" s="6">
        <f>-MIN(data!$B$5/(POWER(LN(I4217),2))*P4217/100, O4217)</f>
        <v>0</v>
      </c>
      <c r="T4217" s="6">
        <f>-S4217*L4217/100000</f>
        <v>0</v>
      </c>
      <c r="U4217" s="4" t="e">
        <f>N4217+Q4217</f>
        <v>#DIV/0!</v>
      </c>
      <c r="V4217" s="4" t="e">
        <f>P4217*I4217/100/R4217</f>
        <v>#DIV/0!</v>
      </c>
      <c r="W4217" s="4" t="e">
        <f>V4217*H4217</f>
        <v>#DIV/0!</v>
      </c>
      <c r="X4217" s="6">
        <f>O4217+S4217</f>
        <v>24</v>
      </c>
      <c r="Y4217" s="6" t="e">
        <f>P4217*I4217/100/T4217</f>
        <v>#DIV/0!</v>
      </c>
      <c r="Z4217" s="6" t="e">
        <f>Y4217*H4217</f>
        <v>#DIV/0!</v>
      </c>
      <c r="AB4217" s="1">
        <f t="shared" si="130"/>
        <v>0</v>
      </c>
      <c r="AC4217" s="1">
        <f t="shared" si="131"/>
        <v>0</v>
      </c>
    </row>
    <row r="4218" spans="4:29" x14ac:dyDescent="0.25">
      <c r="D4218" s="1">
        <v>2014</v>
      </c>
      <c r="E4218" s="1" t="s">
        <v>112</v>
      </c>
      <c r="F4218" s="2" t="s">
        <v>308</v>
      </c>
      <c r="G4218">
        <v>2</v>
      </c>
      <c r="H4218">
        <v>3556397</v>
      </c>
      <c r="I4218" s="1">
        <v>812.35159999999996</v>
      </c>
      <c r="J4218" s="1">
        <v>713</v>
      </c>
      <c r="K4218" s="1">
        <v>43742.33</v>
      </c>
      <c r="L4218" s="1">
        <v>41666.67</v>
      </c>
      <c r="M4218" s="3">
        <v>10</v>
      </c>
      <c r="N4218">
        <v>16.3</v>
      </c>
      <c r="O4218">
        <v>24</v>
      </c>
      <c r="P4218" s="1">
        <f>IF($A$3="Percentage of government revenue per capita",$B$3,0) + IF($A$3="Absolute extra revenue",AB4218,0) + IF($A$3="Absolute revenue per capita",AC4218,0)</f>
        <v>0</v>
      </c>
      <c r="Q4218" s="5" t="e">
        <f>-MIN(data!$B$4 / data!I4033 * data!P4033 / 100, data!N4033)</f>
        <v>#DIV/0!</v>
      </c>
      <c r="R4218" s="4" t="e">
        <f>-Q4218*K4218/1000</f>
        <v>#DIV/0!</v>
      </c>
      <c r="S4218" s="6">
        <f>-MIN(data!$B$5/(POWER(LN(I4218),2))*P4218/100, O4218)</f>
        <v>0</v>
      </c>
      <c r="T4218" s="6">
        <f>-S4218*L4218/100000</f>
        <v>0</v>
      </c>
      <c r="U4218" s="4" t="e">
        <f>N4218+Q4218</f>
        <v>#DIV/0!</v>
      </c>
      <c r="V4218" s="4" t="e">
        <f>P4218*I4218/100/R4218</f>
        <v>#DIV/0!</v>
      </c>
      <c r="W4218" s="4" t="e">
        <f>V4218*H4218</f>
        <v>#DIV/0!</v>
      </c>
      <c r="X4218" s="6">
        <f>O4218+S4218</f>
        <v>24</v>
      </c>
      <c r="Y4218" s="6" t="e">
        <f>P4218*I4218/100/T4218</f>
        <v>#DIV/0!</v>
      </c>
      <c r="Z4218" s="6" t="e">
        <f>Y4218*H4218</f>
        <v>#DIV/0!</v>
      </c>
      <c r="AB4218" s="1">
        <f t="shared" si="130"/>
        <v>0</v>
      </c>
      <c r="AC4218" s="1">
        <f t="shared" si="131"/>
        <v>0</v>
      </c>
    </row>
    <row r="4219" spans="4:29" x14ac:dyDescent="0.25">
      <c r="D4219" s="1">
        <v>2015</v>
      </c>
      <c r="E4219" s="1" t="s">
        <v>112</v>
      </c>
      <c r="F4219" s="2" t="s">
        <v>308</v>
      </c>
      <c r="G4219">
        <v>2</v>
      </c>
      <c r="H4219">
        <v>3554108</v>
      </c>
      <c r="I4219" s="1">
        <v>802.8229</v>
      </c>
      <c r="J4219" s="1">
        <v>692</v>
      </c>
      <c r="K4219" s="1">
        <v>43250</v>
      </c>
      <c r="M4219" s="3">
        <v>10</v>
      </c>
      <c r="N4219">
        <v>16</v>
      </c>
      <c r="O4219">
        <v>23</v>
      </c>
      <c r="P4219" s="1">
        <f>IF($A$3="Percentage of government revenue per capita",$B$3,0) + IF($A$3="Absolute extra revenue",AB4219,0) + IF($A$3="Absolute revenue per capita",AC4219,0)</f>
        <v>0</v>
      </c>
      <c r="Q4219" s="5" t="e">
        <f>-MIN(data!$B$4 / data!I4034 * data!P4034 / 100, data!N4034)</f>
        <v>#DIV/0!</v>
      </c>
      <c r="R4219" s="4" t="e">
        <f>-Q4219*K4219/1000</f>
        <v>#DIV/0!</v>
      </c>
      <c r="S4219" s="6">
        <f>-MIN(data!$B$5/(POWER(LN(I4219),2))*P4219/100, O4219)</f>
        <v>0</v>
      </c>
      <c r="T4219" s="6">
        <f>-S4219*L4219/100000</f>
        <v>0</v>
      </c>
      <c r="U4219" s="4" t="e">
        <f>N4219+Q4219</f>
        <v>#DIV/0!</v>
      </c>
      <c r="V4219" s="4" t="e">
        <f>P4219*I4219/100/R4219</f>
        <v>#DIV/0!</v>
      </c>
      <c r="W4219" s="4" t="e">
        <f>V4219*H4219</f>
        <v>#DIV/0!</v>
      </c>
      <c r="X4219" s="6">
        <f>O4219+S4219</f>
        <v>23</v>
      </c>
      <c r="Y4219" s="6" t="e">
        <f>P4219*I4219/100/T4219</f>
        <v>#DIV/0!</v>
      </c>
      <c r="Z4219" s="6" t="e">
        <f>Y4219*H4219</f>
        <v>#DIV/0!</v>
      </c>
      <c r="AB4219" s="1">
        <f t="shared" si="130"/>
        <v>0</v>
      </c>
      <c r="AC4219" s="1">
        <f t="shared" si="131"/>
        <v>0</v>
      </c>
    </row>
    <row r="4220" spans="4:29" x14ac:dyDescent="0.25">
      <c r="D4220" s="1">
        <v>2016</v>
      </c>
      <c r="E4220" s="1" t="s">
        <v>112</v>
      </c>
      <c r="F4220" s="2" t="s">
        <v>308</v>
      </c>
      <c r="G4220">
        <v>2</v>
      </c>
      <c r="H4220">
        <v>3551954</v>
      </c>
      <c r="I4220" s="1">
        <v>813.13189999999997</v>
      </c>
      <c r="J4220" s="1">
        <v>667</v>
      </c>
      <c r="K4220" s="1">
        <v>42484.08</v>
      </c>
      <c r="M4220" s="3"/>
      <c r="N4220">
        <v>15.7</v>
      </c>
      <c r="O4220"/>
      <c r="P4220" s="1">
        <f>IF($A$3="Percentage of government revenue per capita",$B$3,0) + IF($A$3="Absolute extra revenue",AB4220,0) + IF($A$3="Absolute revenue per capita",AC4220,0)</f>
        <v>0</v>
      </c>
      <c r="Q4220" s="5" t="e">
        <f>-MIN(data!$B$4 / data!I4035 * data!P4035 / 100, data!N4035)</f>
        <v>#DIV/0!</v>
      </c>
      <c r="R4220" s="4" t="e">
        <f>-Q4220*K4220/1000</f>
        <v>#DIV/0!</v>
      </c>
      <c r="S4220" s="6">
        <f>-MIN(data!$B$5/(POWER(LN(I4220),2))*P4220/100, O4220)</f>
        <v>0</v>
      </c>
      <c r="T4220" s="6">
        <f>-S4220*L4220/100000</f>
        <v>0</v>
      </c>
      <c r="U4220" s="4" t="e">
        <f>N4220+Q4220</f>
        <v>#DIV/0!</v>
      </c>
      <c r="V4220" s="4" t="e">
        <f>P4220*I4220/100/R4220</f>
        <v>#DIV/0!</v>
      </c>
      <c r="W4220" s="4" t="e">
        <f>V4220*H4220</f>
        <v>#DIV/0!</v>
      </c>
      <c r="X4220" s="6">
        <f>O4220+S4220</f>
        <v>0</v>
      </c>
      <c r="Y4220" s="6" t="e">
        <f>P4220*I4220/100/T4220</f>
        <v>#DIV/0!</v>
      </c>
      <c r="Z4220" s="6" t="e">
        <f>Y4220*H4220</f>
        <v>#DIV/0!</v>
      </c>
      <c r="AB4220" s="1">
        <f t="shared" si="130"/>
        <v>0</v>
      </c>
      <c r="AC4220" s="1">
        <f t="shared" si="131"/>
        <v>0</v>
      </c>
    </row>
    <row r="4221" spans="4:29" x14ac:dyDescent="0.25">
      <c r="D4221" s="1">
        <v>1980</v>
      </c>
      <c r="E4221" s="1" t="s">
        <v>122</v>
      </c>
      <c r="F4221" s="2" t="s">
        <v>309</v>
      </c>
      <c r="G4221">
        <v>2</v>
      </c>
      <c r="H4221">
        <v>1689622</v>
      </c>
      <c r="I4221" s="1">
        <v>0</v>
      </c>
      <c r="M4221" s="3"/>
      <c r="N4221">
        <v>161.4</v>
      </c>
      <c r="O4221"/>
      <c r="P4221" s="1">
        <f>IF($A$3="Percentage of government revenue per capita",$B$3,0) + IF($A$3="Absolute extra revenue",AB4221,0) + IF($A$3="Absolute revenue per capita",AC4221,0)</f>
        <v>0</v>
      </c>
      <c r="Q4221" s="5">
        <f>-MIN(data!$B$4 / data!I4369 * data!P4369 / 100, data!N4369)</f>
        <v>0</v>
      </c>
      <c r="R4221" s="4">
        <f>-Q4221*K4221/1000</f>
        <v>0</v>
      </c>
      <c r="S4221" s="6" t="e">
        <f>-MIN(data!$B$5/(POWER(LN(I4221),2))*P4221/100, O4221)</f>
        <v>#NUM!</v>
      </c>
      <c r="T4221" s="6" t="e">
        <f>-S4221*L4221/100000</f>
        <v>#NUM!</v>
      </c>
      <c r="U4221" s="4">
        <f>N4221+Q4221</f>
        <v>161.4</v>
      </c>
      <c r="V4221" s="4" t="e">
        <f>P4221*I4221/100/R4221</f>
        <v>#DIV/0!</v>
      </c>
      <c r="W4221" s="4" t="e">
        <f>V4221*H4221</f>
        <v>#DIV/0!</v>
      </c>
      <c r="X4221" s="6" t="e">
        <f>O4221+S4221</f>
        <v>#NUM!</v>
      </c>
      <c r="Y4221" s="6" t="e">
        <f>P4221*I4221/100/T4221</f>
        <v>#NUM!</v>
      </c>
      <c r="Z4221" s="6" t="e">
        <f>Y4221*H4221</f>
        <v>#NUM!</v>
      </c>
      <c r="AB4221" s="1" t="e">
        <f t="shared" si="130"/>
        <v>#DIV/0!</v>
      </c>
      <c r="AC4221" s="1" t="e">
        <f t="shared" si="131"/>
        <v>#DIV/0!</v>
      </c>
    </row>
    <row r="4222" spans="4:29" x14ac:dyDescent="0.25">
      <c r="D4222" s="1">
        <v>1981</v>
      </c>
      <c r="E4222" s="1" t="s">
        <v>122</v>
      </c>
      <c r="F4222" s="2" t="s">
        <v>309</v>
      </c>
      <c r="G4222">
        <v>2</v>
      </c>
      <c r="H4222">
        <v>1733475</v>
      </c>
      <c r="I4222" s="1">
        <v>0</v>
      </c>
      <c r="M4222" s="3"/>
      <c r="N4222">
        <v>155.69999999999999</v>
      </c>
      <c r="O4222"/>
      <c r="P4222" s="1">
        <f>IF($A$3="Percentage of government revenue per capita",$B$3,0) + IF($A$3="Absolute extra revenue",AB4222,0) + IF($A$3="Absolute revenue per capita",AC4222,0)</f>
        <v>0</v>
      </c>
      <c r="Q4222" s="5">
        <f>-MIN(data!$B$4 / data!I4370 * data!P4370 / 100, data!N4370)</f>
        <v>0</v>
      </c>
      <c r="R4222" s="4">
        <f>-Q4222*K4222/1000</f>
        <v>0</v>
      </c>
      <c r="S4222" s="6" t="e">
        <f>-MIN(data!$B$5/(POWER(LN(I4222),2))*P4222/100, O4222)</f>
        <v>#NUM!</v>
      </c>
      <c r="T4222" s="6" t="e">
        <f>-S4222*L4222/100000</f>
        <v>#NUM!</v>
      </c>
      <c r="U4222" s="4">
        <f>N4222+Q4222</f>
        <v>155.69999999999999</v>
      </c>
      <c r="V4222" s="4" t="e">
        <f>P4222*I4222/100/R4222</f>
        <v>#DIV/0!</v>
      </c>
      <c r="W4222" s="4" t="e">
        <f>V4222*H4222</f>
        <v>#DIV/0!</v>
      </c>
      <c r="X4222" s="6" t="e">
        <f>O4222+S4222</f>
        <v>#NUM!</v>
      </c>
      <c r="Y4222" s="6" t="e">
        <f>P4222*I4222/100/T4222</f>
        <v>#NUM!</v>
      </c>
      <c r="Z4222" s="6" t="e">
        <f>Y4222*H4222</f>
        <v>#NUM!</v>
      </c>
      <c r="AB4222" s="1" t="e">
        <f t="shared" si="130"/>
        <v>#DIV/0!</v>
      </c>
      <c r="AC4222" s="1" t="e">
        <f t="shared" si="131"/>
        <v>#DIV/0!</v>
      </c>
    </row>
    <row r="4223" spans="4:29" x14ac:dyDescent="0.25">
      <c r="D4223" s="1">
        <v>1982</v>
      </c>
      <c r="E4223" s="1" t="s">
        <v>122</v>
      </c>
      <c r="F4223" s="2" t="s">
        <v>309</v>
      </c>
      <c r="G4223">
        <v>2</v>
      </c>
      <c r="H4223">
        <v>1777727</v>
      </c>
      <c r="I4223" s="1">
        <v>0</v>
      </c>
      <c r="M4223" s="3"/>
      <c r="N4223">
        <v>150.5</v>
      </c>
      <c r="O4223"/>
      <c r="P4223" s="1">
        <f>IF($A$3="Percentage of government revenue per capita",$B$3,0) + IF($A$3="Absolute extra revenue",AB4223,0) + IF($A$3="Absolute revenue per capita",AC4223,0)</f>
        <v>0</v>
      </c>
      <c r="Q4223" s="5">
        <f>-MIN(data!$B$4 / data!I4371 * data!P4371 / 100, data!N4371)</f>
        <v>0</v>
      </c>
      <c r="R4223" s="4">
        <f>-Q4223*K4223/1000</f>
        <v>0</v>
      </c>
      <c r="S4223" s="6" t="e">
        <f>-MIN(data!$B$5/(POWER(LN(I4223),2))*P4223/100, O4223)</f>
        <v>#NUM!</v>
      </c>
      <c r="T4223" s="6" t="e">
        <f>-S4223*L4223/100000</f>
        <v>#NUM!</v>
      </c>
      <c r="U4223" s="4">
        <f>N4223+Q4223</f>
        <v>150.5</v>
      </c>
      <c r="V4223" s="4" t="e">
        <f>P4223*I4223/100/R4223</f>
        <v>#DIV/0!</v>
      </c>
      <c r="W4223" s="4" t="e">
        <f>V4223*H4223</f>
        <v>#DIV/0!</v>
      </c>
      <c r="X4223" s="6" t="e">
        <f>O4223+S4223</f>
        <v>#NUM!</v>
      </c>
      <c r="Y4223" s="6" t="e">
        <f>P4223*I4223/100/T4223</f>
        <v>#NUM!</v>
      </c>
      <c r="Z4223" s="6" t="e">
        <f>Y4223*H4223</f>
        <v>#NUM!</v>
      </c>
      <c r="AB4223" s="1" t="e">
        <f t="shared" si="130"/>
        <v>#DIV/0!</v>
      </c>
      <c r="AC4223" s="1" t="e">
        <f t="shared" si="131"/>
        <v>#DIV/0!</v>
      </c>
    </row>
    <row r="4224" spans="4:29" x14ac:dyDescent="0.25">
      <c r="D4224" s="1">
        <v>1983</v>
      </c>
      <c r="E4224" s="1" t="s">
        <v>122</v>
      </c>
      <c r="F4224" s="2" t="s">
        <v>309</v>
      </c>
      <c r="G4224">
        <v>2</v>
      </c>
      <c r="H4224">
        <v>1823216</v>
      </c>
      <c r="I4224" s="1">
        <v>0</v>
      </c>
      <c r="J4224" s="1">
        <v>9795</v>
      </c>
      <c r="K4224" s="1">
        <v>67412.25</v>
      </c>
      <c r="M4224" s="3"/>
      <c r="N4224">
        <v>145.30000000000001</v>
      </c>
      <c r="O4224"/>
      <c r="P4224" s="1">
        <f>IF($A$3="Percentage of government revenue per capita",$B$3,0) + IF($A$3="Absolute extra revenue",AB4224,0) + IF($A$3="Absolute revenue per capita",AC4224,0)</f>
        <v>0</v>
      </c>
      <c r="Q4224" s="5">
        <f>-MIN(data!$B$4 / data!I4372 * data!P4372 / 100, data!N4372)</f>
        <v>0</v>
      </c>
      <c r="R4224" s="4">
        <f>-Q4224*K4224/1000</f>
        <v>0</v>
      </c>
      <c r="S4224" s="6" t="e">
        <f>-MIN(data!$B$5/(POWER(LN(I4224),2))*P4224/100, O4224)</f>
        <v>#NUM!</v>
      </c>
      <c r="T4224" s="6" t="e">
        <f>-S4224*L4224/100000</f>
        <v>#NUM!</v>
      </c>
      <c r="U4224" s="4">
        <f>N4224+Q4224</f>
        <v>145.30000000000001</v>
      </c>
      <c r="V4224" s="4" t="e">
        <f>P4224*I4224/100/R4224</f>
        <v>#DIV/0!</v>
      </c>
      <c r="W4224" s="4" t="e">
        <f>V4224*H4224</f>
        <v>#DIV/0!</v>
      </c>
      <c r="X4224" s="6" t="e">
        <f>O4224+S4224</f>
        <v>#NUM!</v>
      </c>
      <c r="Y4224" s="6" t="e">
        <f>P4224*I4224/100/T4224</f>
        <v>#NUM!</v>
      </c>
      <c r="Z4224" s="6" t="e">
        <f>Y4224*H4224</f>
        <v>#NUM!</v>
      </c>
      <c r="AB4224" s="1" t="e">
        <f t="shared" si="130"/>
        <v>#DIV/0!</v>
      </c>
      <c r="AC4224" s="1" t="e">
        <f t="shared" si="131"/>
        <v>#DIV/0!</v>
      </c>
    </row>
    <row r="4225" spans="4:29" x14ac:dyDescent="0.25">
      <c r="D4225" s="1">
        <v>1984</v>
      </c>
      <c r="E4225" s="1" t="s">
        <v>122</v>
      </c>
      <c r="F4225" s="2" t="s">
        <v>309</v>
      </c>
      <c r="G4225">
        <v>2</v>
      </c>
      <c r="H4225">
        <v>1871090</v>
      </c>
      <c r="I4225" s="1">
        <v>0</v>
      </c>
      <c r="J4225" s="1">
        <v>9657</v>
      </c>
      <c r="K4225" s="1">
        <v>68978.570000000007</v>
      </c>
      <c r="M4225" s="3"/>
      <c r="N4225">
        <v>140</v>
      </c>
      <c r="O4225"/>
      <c r="P4225" s="1">
        <f>IF($A$3="Percentage of government revenue per capita",$B$3,0) + IF($A$3="Absolute extra revenue",AB4225,0) + IF($A$3="Absolute revenue per capita",AC4225,0)</f>
        <v>0</v>
      </c>
      <c r="Q4225" s="5">
        <f>-MIN(data!$B$4 / data!I4373 * data!P4373 / 100, data!N4373)</f>
        <v>0</v>
      </c>
      <c r="R4225" s="4">
        <f>-Q4225*K4225/1000</f>
        <v>0</v>
      </c>
      <c r="S4225" s="6" t="e">
        <f>-MIN(data!$B$5/(POWER(LN(I4225),2))*P4225/100, O4225)</f>
        <v>#NUM!</v>
      </c>
      <c r="T4225" s="6" t="e">
        <f>-S4225*L4225/100000</f>
        <v>#NUM!</v>
      </c>
      <c r="U4225" s="4">
        <f>N4225+Q4225</f>
        <v>140</v>
      </c>
      <c r="V4225" s="4" t="e">
        <f>P4225*I4225/100/R4225</f>
        <v>#DIV/0!</v>
      </c>
      <c r="W4225" s="4" t="e">
        <f>V4225*H4225</f>
        <v>#DIV/0!</v>
      </c>
      <c r="X4225" s="6" t="e">
        <f>O4225+S4225</f>
        <v>#NUM!</v>
      </c>
      <c r="Y4225" s="6" t="e">
        <f>P4225*I4225/100/T4225</f>
        <v>#NUM!</v>
      </c>
      <c r="Z4225" s="6" t="e">
        <f>Y4225*H4225</f>
        <v>#NUM!</v>
      </c>
      <c r="AB4225" s="1" t="e">
        <f t="shared" si="130"/>
        <v>#DIV/0!</v>
      </c>
      <c r="AC4225" s="1" t="e">
        <f t="shared" si="131"/>
        <v>#DIV/0!</v>
      </c>
    </row>
    <row r="4226" spans="4:29" x14ac:dyDescent="0.25">
      <c r="D4226" s="1">
        <v>1985</v>
      </c>
      <c r="E4226" s="1" t="s">
        <v>122</v>
      </c>
      <c r="F4226" s="2" t="s">
        <v>309</v>
      </c>
      <c r="G4226">
        <v>2</v>
      </c>
      <c r="H4226">
        <v>1921881</v>
      </c>
      <c r="I4226" s="1">
        <v>0</v>
      </c>
      <c r="J4226" s="1">
        <v>9482</v>
      </c>
      <c r="K4226" s="1">
        <v>70393.47</v>
      </c>
      <c r="M4226" s="3"/>
      <c r="N4226">
        <v>134.69999999999999</v>
      </c>
      <c r="O4226"/>
      <c r="P4226" s="1">
        <f>IF($A$3="Percentage of government revenue per capita",$B$3,0) + IF($A$3="Absolute extra revenue",AB4226,0) + IF($A$3="Absolute revenue per capita",AC4226,0)</f>
        <v>0</v>
      </c>
      <c r="Q4226" s="5">
        <f>-MIN(data!$B$4 / data!I4374 * data!P4374 / 100, data!N4374)</f>
        <v>0</v>
      </c>
      <c r="R4226" s="4">
        <f>-Q4226*K4226/1000</f>
        <v>0</v>
      </c>
      <c r="S4226" s="6" t="e">
        <f>-MIN(data!$B$5/(POWER(LN(I4226),2))*P4226/100, O4226)</f>
        <v>#NUM!</v>
      </c>
      <c r="T4226" s="6" t="e">
        <f>-S4226*L4226/100000</f>
        <v>#NUM!</v>
      </c>
      <c r="U4226" s="4">
        <f>N4226+Q4226</f>
        <v>134.69999999999999</v>
      </c>
      <c r="V4226" s="4" t="e">
        <f>P4226*I4226/100/R4226</f>
        <v>#DIV/0!</v>
      </c>
      <c r="W4226" s="4" t="e">
        <f>V4226*H4226</f>
        <v>#DIV/0!</v>
      </c>
      <c r="X4226" s="6" t="e">
        <f>O4226+S4226</f>
        <v>#NUM!</v>
      </c>
      <c r="Y4226" s="6" t="e">
        <f>P4226*I4226/100/T4226</f>
        <v>#NUM!</v>
      </c>
      <c r="Z4226" s="6" t="e">
        <f>Y4226*H4226</f>
        <v>#NUM!</v>
      </c>
      <c r="AB4226" s="1" t="e">
        <f t="shared" si="130"/>
        <v>#DIV/0!</v>
      </c>
      <c r="AC4226" s="1" t="e">
        <f t="shared" si="131"/>
        <v>#DIV/0!</v>
      </c>
    </row>
    <row r="4227" spans="4:29" x14ac:dyDescent="0.25">
      <c r="D4227" s="1">
        <v>1986</v>
      </c>
      <c r="E4227" s="1" t="s">
        <v>122</v>
      </c>
      <c r="F4227" s="2" t="s">
        <v>309</v>
      </c>
      <c r="G4227">
        <v>2</v>
      </c>
      <c r="H4227">
        <v>1976310</v>
      </c>
      <c r="I4227" s="1">
        <v>590.96140000000003</v>
      </c>
      <c r="J4227" s="1">
        <v>9241</v>
      </c>
      <c r="K4227" s="1">
        <v>71580.17</v>
      </c>
      <c r="M4227" s="3"/>
      <c r="N4227">
        <v>129.1</v>
      </c>
      <c r="O4227"/>
      <c r="P4227" s="1">
        <f>IF($A$3="Percentage of government revenue per capita",$B$3,0) + IF($A$3="Absolute extra revenue",AB4227,0) + IF($A$3="Absolute revenue per capita",AC4227,0)</f>
        <v>0</v>
      </c>
      <c r="Q4227" s="5">
        <f>-MIN(data!$B$4 / data!I4375 * data!P4375 / 100, data!N4375)</f>
        <v>0</v>
      </c>
      <c r="R4227" s="4">
        <f>-Q4227*K4227/1000</f>
        <v>0</v>
      </c>
      <c r="S4227" s="6">
        <f>-MIN(data!$B$5/(POWER(LN(I4227),2))*P4227/100, O4227)</f>
        <v>0</v>
      </c>
      <c r="T4227" s="6">
        <f>-S4227*L4227/100000</f>
        <v>0</v>
      </c>
      <c r="U4227" s="4">
        <f>N4227+Q4227</f>
        <v>129.1</v>
      </c>
      <c r="V4227" s="4" t="e">
        <f>P4227*I4227/100/R4227</f>
        <v>#DIV/0!</v>
      </c>
      <c r="W4227" s="4" t="e">
        <f>V4227*H4227</f>
        <v>#DIV/0!</v>
      </c>
      <c r="X4227" s="6">
        <f>O4227+S4227</f>
        <v>0</v>
      </c>
      <c r="Y4227" s="6" t="e">
        <f>P4227*I4227/100/T4227</f>
        <v>#DIV/0!</v>
      </c>
      <c r="Z4227" s="6" t="e">
        <f>Y4227*H4227</f>
        <v>#DIV/0!</v>
      </c>
      <c r="AB4227" s="1">
        <f t="shared" si="130"/>
        <v>0</v>
      </c>
      <c r="AC4227" s="1">
        <f t="shared" si="131"/>
        <v>0</v>
      </c>
    </row>
    <row r="4228" spans="4:29" x14ac:dyDescent="0.25">
      <c r="D4228" s="1">
        <v>1987</v>
      </c>
      <c r="E4228" s="1" t="s">
        <v>122</v>
      </c>
      <c r="F4228" s="2" t="s">
        <v>309</v>
      </c>
      <c r="G4228">
        <v>2</v>
      </c>
      <c r="H4228">
        <v>2033344</v>
      </c>
      <c r="I4228" s="1">
        <v>593.53769999999997</v>
      </c>
      <c r="J4228" s="1">
        <v>8922</v>
      </c>
      <c r="K4228" s="1">
        <v>72242.91</v>
      </c>
      <c r="M4228" s="3"/>
      <c r="N4228">
        <v>123.5</v>
      </c>
      <c r="O4228"/>
      <c r="P4228" s="1">
        <f>IF($A$3="Percentage of government revenue per capita",$B$3,0) + IF($A$3="Absolute extra revenue",AB4228,0) + IF($A$3="Absolute revenue per capita",AC4228,0)</f>
        <v>0</v>
      </c>
      <c r="Q4228" s="5">
        <f>-MIN(data!$B$4 / data!I4376 * data!P4376 / 100, data!N4376)</f>
        <v>0</v>
      </c>
      <c r="R4228" s="4">
        <f>-Q4228*K4228/1000</f>
        <v>0</v>
      </c>
      <c r="S4228" s="6">
        <f>-MIN(data!$B$5/(POWER(LN(I4228),2))*P4228/100, O4228)</f>
        <v>0</v>
      </c>
      <c r="T4228" s="6">
        <f>-S4228*L4228/100000</f>
        <v>0</v>
      </c>
      <c r="U4228" s="4">
        <f>N4228+Q4228</f>
        <v>123.5</v>
      </c>
      <c r="V4228" s="4" t="e">
        <f>P4228*I4228/100/R4228</f>
        <v>#DIV/0!</v>
      </c>
      <c r="W4228" s="4" t="e">
        <f>V4228*H4228</f>
        <v>#DIV/0!</v>
      </c>
      <c r="X4228" s="6">
        <f>O4228+S4228</f>
        <v>0</v>
      </c>
      <c r="Y4228" s="6" t="e">
        <f>P4228*I4228/100/T4228</f>
        <v>#DIV/0!</v>
      </c>
      <c r="Z4228" s="6" t="e">
        <f>Y4228*H4228</f>
        <v>#DIV/0!</v>
      </c>
      <c r="AB4228" s="1">
        <f t="shared" ref="AB4228:AB4291" si="132">$B$3*100/H4228/I4228</f>
        <v>0</v>
      </c>
      <c r="AC4228" s="1">
        <f t="shared" ref="AC4228:AC4291" si="133">$B$3/I4228*100</f>
        <v>0</v>
      </c>
    </row>
    <row r="4229" spans="4:29" x14ac:dyDescent="0.25">
      <c r="D4229" s="1">
        <v>1988</v>
      </c>
      <c r="E4229" s="1" t="s">
        <v>122</v>
      </c>
      <c r="F4229" s="2" t="s">
        <v>309</v>
      </c>
      <c r="G4229">
        <v>2</v>
      </c>
      <c r="H4229">
        <v>2089715</v>
      </c>
      <c r="I4229" s="1">
        <v>589.87070000000006</v>
      </c>
      <c r="J4229" s="1">
        <v>8529</v>
      </c>
      <c r="K4229" s="1">
        <v>72279.66</v>
      </c>
      <c r="M4229" s="3"/>
      <c r="N4229">
        <v>118</v>
      </c>
      <c r="O4229"/>
      <c r="P4229" s="1">
        <f>IF($A$3="Percentage of government revenue per capita",$B$3,0) + IF($A$3="Absolute extra revenue",AB4229,0) + IF($A$3="Absolute revenue per capita",AC4229,0)</f>
        <v>0</v>
      </c>
      <c r="Q4229" s="5">
        <f>-MIN(data!$B$4 / data!I4377 * data!P4377 / 100, data!N4377)</f>
        <v>0</v>
      </c>
      <c r="R4229" s="4">
        <f>-Q4229*K4229/1000</f>
        <v>0</v>
      </c>
      <c r="S4229" s="6">
        <f>-MIN(data!$B$5/(POWER(LN(I4229),2))*P4229/100, O4229)</f>
        <v>0</v>
      </c>
      <c r="T4229" s="6">
        <f>-S4229*L4229/100000</f>
        <v>0</v>
      </c>
      <c r="U4229" s="4">
        <f>N4229+Q4229</f>
        <v>118</v>
      </c>
      <c r="V4229" s="4" t="e">
        <f>P4229*I4229/100/R4229</f>
        <v>#DIV/0!</v>
      </c>
      <c r="W4229" s="4" t="e">
        <f>V4229*H4229</f>
        <v>#DIV/0!</v>
      </c>
      <c r="X4229" s="6">
        <f>O4229+S4229</f>
        <v>0</v>
      </c>
      <c r="Y4229" s="6" t="e">
        <f>P4229*I4229/100/T4229</f>
        <v>#DIV/0!</v>
      </c>
      <c r="Z4229" s="6" t="e">
        <f>Y4229*H4229</f>
        <v>#DIV/0!</v>
      </c>
      <c r="AB4229" s="1">
        <f t="shared" si="132"/>
        <v>0</v>
      </c>
      <c r="AC4229" s="1">
        <f t="shared" si="133"/>
        <v>0</v>
      </c>
    </row>
    <row r="4230" spans="4:29" x14ac:dyDescent="0.25">
      <c r="D4230" s="1">
        <v>1989</v>
      </c>
      <c r="E4230" s="1" t="s">
        <v>122</v>
      </c>
      <c r="F4230" s="2" t="s">
        <v>309</v>
      </c>
      <c r="G4230">
        <v>2</v>
      </c>
      <c r="H4230">
        <v>2141011</v>
      </c>
      <c r="I4230" s="1">
        <v>645.07500000000005</v>
      </c>
      <c r="J4230" s="1">
        <v>8082</v>
      </c>
      <c r="K4230" s="1">
        <v>71712.509999999995</v>
      </c>
      <c r="M4230" s="3"/>
      <c r="N4230">
        <v>112.7</v>
      </c>
      <c r="O4230"/>
      <c r="P4230" s="1">
        <f>IF($A$3="Percentage of government revenue per capita",$B$3,0) + IF($A$3="Absolute extra revenue",AB4230,0) + IF($A$3="Absolute revenue per capita",AC4230,0)</f>
        <v>0</v>
      </c>
      <c r="Q4230" s="5">
        <f>-MIN(data!$B$4 / data!I4378 * data!P4378 / 100, data!N4378)</f>
        <v>0</v>
      </c>
      <c r="R4230" s="4">
        <f>-Q4230*K4230/1000</f>
        <v>0</v>
      </c>
      <c r="S4230" s="6">
        <f>-MIN(data!$B$5/(POWER(LN(I4230),2))*P4230/100, O4230)</f>
        <v>0</v>
      </c>
      <c r="T4230" s="6">
        <f>-S4230*L4230/100000</f>
        <v>0</v>
      </c>
      <c r="U4230" s="4">
        <f>N4230+Q4230</f>
        <v>112.7</v>
      </c>
      <c r="V4230" s="4" t="e">
        <f>P4230*I4230/100/R4230</f>
        <v>#DIV/0!</v>
      </c>
      <c r="W4230" s="4" t="e">
        <f>V4230*H4230</f>
        <v>#DIV/0!</v>
      </c>
      <c r="X4230" s="6">
        <f>O4230+S4230</f>
        <v>0</v>
      </c>
      <c r="Y4230" s="6" t="e">
        <f>P4230*I4230/100/T4230</f>
        <v>#DIV/0!</v>
      </c>
      <c r="Z4230" s="6" t="e">
        <f>Y4230*H4230</f>
        <v>#DIV/0!</v>
      </c>
      <c r="AB4230" s="1">
        <f t="shared" si="132"/>
        <v>0</v>
      </c>
      <c r="AC4230" s="1">
        <f t="shared" si="133"/>
        <v>0</v>
      </c>
    </row>
    <row r="4231" spans="4:29" x14ac:dyDescent="0.25">
      <c r="D4231" s="1">
        <v>1990</v>
      </c>
      <c r="E4231" s="1" t="s">
        <v>122</v>
      </c>
      <c r="F4231" s="2" t="s">
        <v>309</v>
      </c>
      <c r="G4231">
        <v>2</v>
      </c>
      <c r="H4231">
        <v>2184145</v>
      </c>
      <c r="I4231" s="1">
        <v>637.91279999999995</v>
      </c>
      <c r="J4231" s="1">
        <v>7587</v>
      </c>
      <c r="K4231" s="1">
        <v>70380.33</v>
      </c>
      <c r="L4231" s="1">
        <v>69892.47</v>
      </c>
      <c r="M4231" s="3">
        <v>130</v>
      </c>
      <c r="N4231">
        <v>107.8</v>
      </c>
      <c r="O4231">
        <v>186</v>
      </c>
      <c r="P4231" s="1">
        <f>IF($A$3="Percentage of government revenue per capita",$B$3,0) + IF($A$3="Absolute extra revenue",AB4231,0) + IF($A$3="Absolute revenue per capita",AC4231,0)</f>
        <v>0</v>
      </c>
      <c r="Q4231" s="5">
        <f>-MIN(data!$B$4 / data!I4379 * data!P4379 / 100, data!N4379)</f>
        <v>0</v>
      </c>
      <c r="R4231" s="4">
        <f>-Q4231*K4231/1000</f>
        <v>0</v>
      </c>
      <c r="S4231" s="6">
        <f>-MIN(data!$B$5/(POWER(LN(I4231),2))*P4231/100, O4231)</f>
        <v>0</v>
      </c>
      <c r="T4231" s="6">
        <f>-S4231*L4231/100000</f>
        <v>0</v>
      </c>
      <c r="U4231" s="4">
        <f>N4231+Q4231</f>
        <v>107.8</v>
      </c>
      <c r="V4231" s="4" t="e">
        <f>P4231*I4231/100/R4231</f>
        <v>#DIV/0!</v>
      </c>
      <c r="W4231" s="4" t="e">
        <f>V4231*H4231</f>
        <v>#DIV/0!</v>
      </c>
      <c r="X4231" s="6">
        <f>O4231+S4231</f>
        <v>186</v>
      </c>
      <c r="Y4231" s="6" t="e">
        <f>P4231*I4231/100/T4231</f>
        <v>#DIV/0!</v>
      </c>
      <c r="Z4231" s="6" t="e">
        <f>Y4231*H4231</f>
        <v>#DIV/0!</v>
      </c>
      <c r="AB4231" s="1">
        <f t="shared" si="132"/>
        <v>0</v>
      </c>
      <c r="AC4231" s="1">
        <f t="shared" si="133"/>
        <v>0</v>
      </c>
    </row>
    <row r="4232" spans="4:29" x14ac:dyDescent="0.25">
      <c r="D4232" s="1">
        <v>1991</v>
      </c>
      <c r="E4232" s="1" t="s">
        <v>122</v>
      </c>
      <c r="F4232" s="2" t="s">
        <v>309</v>
      </c>
      <c r="G4232">
        <v>2</v>
      </c>
      <c r="H4232">
        <v>2217917</v>
      </c>
      <c r="I4232" s="1">
        <v>537.48030000000006</v>
      </c>
      <c r="J4232" s="1">
        <v>7064</v>
      </c>
      <c r="K4232" s="1">
        <v>68449.61</v>
      </c>
      <c r="L4232" s="1">
        <v>67357.509999999995</v>
      </c>
      <c r="M4232" s="3">
        <v>130</v>
      </c>
      <c r="N4232">
        <v>103.2</v>
      </c>
      <c r="O4232">
        <v>193</v>
      </c>
      <c r="P4232" s="1">
        <f>IF($A$3="Percentage of government revenue per capita",$B$3,0) + IF($A$3="Absolute extra revenue",AB4232,0) + IF($A$3="Absolute revenue per capita",AC4232,0)</f>
        <v>0</v>
      </c>
      <c r="Q4232" s="5">
        <f>-MIN(data!$B$4 / data!I4380 * data!P4380 / 100, data!N4380)</f>
        <v>0</v>
      </c>
      <c r="R4232" s="4">
        <f>-Q4232*K4232/1000</f>
        <v>0</v>
      </c>
      <c r="S4232" s="6">
        <f>-MIN(data!$B$5/(POWER(LN(I4232),2))*P4232/100, O4232)</f>
        <v>0</v>
      </c>
      <c r="T4232" s="6">
        <f>-S4232*L4232/100000</f>
        <v>0</v>
      </c>
      <c r="U4232" s="4">
        <f>N4232+Q4232</f>
        <v>103.2</v>
      </c>
      <c r="V4232" s="4" t="e">
        <f>P4232*I4232/100/R4232</f>
        <v>#DIV/0!</v>
      </c>
      <c r="W4232" s="4" t="e">
        <f>V4232*H4232</f>
        <v>#DIV/0!</v>
      </c>
      <c r="X4232" s="6">
        <f>O4232+S4232</f>
        <v>193</v>
      </c>
      <c r="Y4232" s="6" t="e">
        <f>P4232*I4232/100/T4232</f>
        <v>#DIV/0!</v>
      </c>
      <c r="Z4232" s="6" t="e">
        <f>Y4232*H4232</f>
        <v>#DIV/0!</v>
      </c>
      <c r="AB4232" s="1">
        <f t="shared" si="132"/>
        <v>0</v>
      </c>
      <c r="AC4232" s="1">
        <f t="shared" si="133"/>
        <v>0</v>
      </c>
    </row>
    <row r="4233" spans="4:29" x14ac:dyDescent="0.25">
      <c r="D4233" s="1">
        <v>1992</v>
      </c>
      <c r="E4233" s="1" t="s">
        <v>122</v>
      </c>
      <c r="F4233" s="2" t="s">
        <v>309</v>
      </c>
      <c r="G4233">
        <v>2</v>
      </c>
      <c r="H4233">
        <v>2243495</v>
      </c>
      <c r="I4233" s="1">
        <v>255.5746</v>
      </c>
      <c r="J4233" s="1">
        <v>6529</v>
      </c>
      <c r="K4233" s="1">
        <v>65949.490000000005</v>
      </c>
      <c r="L4233" s="1">
        <v>64676.62</v>
      </c>
      <c r="M4233" s="3">
        <v>130</v>
      </c>
      <c r="N4233">
        <v>99</v>
      </c>
      <c r="O4233">
        <v>201</v>
      </c>
      <c r="P4233" s="1">
        <f>IF($A$3="Percentage of government revenue per capita",$B$3,0) + IF($A$3="Absolute extra revenue",AB4233,0) + IF($A$3="Absolute revenue per capita",AC4233,0)</f>
        <v>0</v>
      </c>
      <c r="Q4233" s="5">
        <f>-MIN(data!$B$4 / data!I4381 * data!P4381 / 100, data!N4381)</f>
        <v>0</v>
      </c>
      <c r="R4233" s="4">
        <f>-Q4233*K4233/1000</f>
        <v>0</v>
      </c>
      <c r="S4233" s="6">
        <f>-MIN(data!$B$5/(POWER(LN(I4233),2))*P4233/100, O4233)</f>
        <v>0</v>
      </c>
      <c r="T4233" s="6">
        <f>-S4233*L4233/100000</f>
        <v>0</v>
      </c>
      <c r="U4233" s="4">
        <f>N4233+Q4233</f>
        <v>99</v>
      </c>
      <c r="V4233" s="4" t="e">
        <f>P4233*I4233/100/R4233</f>
        <v>#DIV/0!</v>
      </c>
      <c r="W4233" s="4" t="e">
        <f>V4233*H4233</f>
        <v>#DIV/0!</v>
      </c>
      <c r="X4233" s="6">
        <f>O4233+S4233</f>
        <v>201</v>
      </c>
      <c r="Y4233" s="6" t="e">
        <f>P4233*I4233/100/T4233</f>
        <v>#DIV/0!</v>
      </c>
      <c r="Z4233" s="6" t="e">
        <f>Y4233*H4233</f>
        <v>#DIV/0!</v>
      </c>
      <c r="AB4233" s="1">
        <f t="shared" si="132"/>
        <v>0</v>
      </c>
      <c r="AC4233" s="1">
        <f t="shared" si="133"/>
        <v>0</v>
      </c>
    </row>
    <row r="4234" spans="4:29" x14ac:dyDescent="0.25">
      <c r="D4234" s="1">
        <v>1993</v>
      </c>
      <c r="E4234" s="1" t="s">
        <v>122</v>
      </c>
      <c r="F4234" s="2" t="s">
        <v>309</v>
      </c>
      <c r="G4234">
        <v>2</v>
      </c>
      <c r="H4234">
        <v>2263186</v>
      </c>
      <c r="I4234" s="1">
        <v>280.09620000000001</v>
      </c>
      <c r="J4234" s="1">
        <v>6005</v>
      </c>
      <c r="K4234" s="1">
        <v>63210.53</v>
      </c>
      <c r="L4234" s="1">
        <v>57971.01</v>
      </c>
      <c r="M4234" s="3">
        <v>130</v>
      </c>
      <c r="N4234">
        <v>95</v>
      </c>
      <c r="O4234">
        <v>207</v>
      </c>
      <c r="P4234" s="1">
        <f>IF($A$3="Percentage of government revenue per capita",$B$3,0) + IF($A$3="Absolute extra revenue",AB4234,0) + IF($A$3="Absolute revenue per capita",AC4234,0)</f>
        <v>0</v>
      </c>
      <c r="Q4234" s="5">
        <f>-MIN(data!$B$4 / data!I4382 * data!P4382 / 100, data!N4382)</f>
        <v>0</v>
      </c>
      <c r="R4234" s="4">
        <f>-Q4234*K4234/1000</f>
        <v>0</v>
      </c>
      <c r="S4234" s="6">
        <f>-MIN(data!$B$5/(POWER(LN(I4234),2))*P4234/100, O4234)</f>
        <v>0</v>
      </c>
      <c r="T4234" s="6">
        <f>-S4234*L4234/100000</f>
        <v>0</v>
      </c>
      <c r="U4234" s="4">
        <f>N4234+Q4234</f>
        <v>95</v>
      </c>
      <c r="V4234" s="4" t="e">
        <f>P4234*I4234/100/R4234</f>
        <v>#DIV/0!</v>
      </c>
      <c r="W4234" s="4" t="e">
        <f>V4234*H4234</f>
        <v>#DIV/0!</v>
      </c>
      <c r="X4234" s="6">
        <f>O4234+S4234</f>
        <v>207</v>
      </c>
      <c r="Y4234" s="6" t="e">
        <f>P4234*I4234/100/T4234</f>
        <v>#DIV/0!</v>
      </c>
      <c r="Z4234" s="6" t="e">
        <f>Y4234*H4234</f>
        <v>#DIV/0!</v>
      </c>
      <c r="AB4234" s="1">
        <f t="shared" si="132"/>
        <v>0</v>
      </c>
      <c r="AC4234" s="1">
        <f t="shared" si="133"/>
        <v>0</v>
      </c>
    </row>
    <row r="4235" spans="4:29" x14ac:dyDescent="0.25">
      <c r="D4235" s="1">
        <v>1994</v>
      </c>
      <c r="E4235" s="1" t="s">
        <v>122</v>
      </c>
      <c r="F4235" s="2" t="s">
        <v>309</v>
      </c>
      <c r="G4235">
        <v>2</v>
      </c>
      <c r="H4235">
        <v>2280479</v>
      </c>
      <c r="I4235" s="1">
        <v>256.26100000000002</v>
      </c>
      <c r="J4235" s="1">
        <v>5489</v>
      </c>
      <c r="K4235" s="1">
        <v>60385.04</v>
      </c>
      <c r="L4235" s="1">
        <v>52884.62</v>
      </c>
      <c r="M4235" s="3">
        <v>120</v>
      </c>
      <c r="N4235">
        <v>90.9</v>
      </c>
      <c r="O4235">
        <v>208</v>
      </c>
      <c r="P4235" s="1">
        <f>IF($A$3="Percentage of government revenue per capita",$B$3,0) + IF($A$3="Absolute extra revenue",AB4235,0) + IF($A$3="Absolute revenue per capita",AC4235,0)</f>
        <v>0</v>
      </c>
      <c r="Q4235" s="5">
        <f>-MIN(data!$B$4 / data!I4383 * data!P4383 / 100, data!N4383)</f>
        <v>0</v>
      </c>
      <c r="R4235" s="4">
        <f>-Q4235*K4235/1000</f>
        <v>0</v>
      </c>
      <c r="S4235" s="6">
        <f>-MIN(data!$B$5/(POWER(LN(I4235),2))*P4235/100, O4235)</f>
        <v>0</v>
      </c>
      <c r="T4235" s="6">
        <f>-S4235*L4235/100000</f>
        <v>0</v>
      </c>
      <c r="U4235" s="4">
        <f>N4235+Q4235</f>
        <v>90.9</v>
      </c>
      <c r="V4235" s="4" t="e">
        <f>P4235*I4235/100/R4235</f>
        <v>#DIV/0!</v>
      </c>
      <c r="W4235" s="4" t="e">
        <f>V4235*H4235</f>
        <v>#DIV/0!</v>
      </c>
      <c r="X4235" s="6">
        <f>O4235+S4235</f>
        <v>208</v>
      </c>
      <c r="Y4235" s="6" t="e">
        <f>P4235*I4235/100/T4235</f>
        <v>#DIV/0!</v>
      </c>
      <c r="Z4235" s="6" t="e">
        <f>Y4235*H4235</f>
        <v>#DIV/0!</v>
      </c>
      <c r="AB4235" s="1">
        <f t="shared" si="132"/>
        <v>0</v>
      </c>
      <c r="AC4235" s="1">
        <f t="shared" si="133"/>
        <v>0</v>
      </c>
    </row>
    <row r="4236" spans="4:29" x14ac:dyDescent="0.25">
      <c r="D4236" s="1">
        <v>1995</v>
      </c>
      <c r="E4236" s="1" t="s">
        <v>122</v>
      </c>
      <c r="F4236" s="2" t="s">
        <v>309</v>
      </c>
      <c r="G4236">
        <v>2</v>
      </c>
      <c r="H4236">
        <v>2298020</v>
      </c>
      <c r="I4236" s="1">
        <v>267.89409999999998</v>
      </c>
      <c r="J4236" s="1">
        <v>5001</v>
      </c>
      <c r="K4236" s="1">
        <v>57615.21</v>
      </c>
      <c r="L4236" s="1">
        <v>48780.49</v>
      </c>
      <c r="M4236" s="3">
        <v>110</v>
      </c>
      <c r="N4236">
        <v>86.8</v>
      </c>
      <c r="O4236">
        <v>205</v>
      </c>
      <c r="P4236" s="1">
        <f>IF($A$3="Percentage of government revenue per capita",$B$3,0) + IF($A$3="Absolute extra revenue",AB4236,0) + IF($A$3="Absolute revenue per capita",AC4236,0)</f>
        <v>0</v>
      </c>
      <c r="Q4236" s="5">
        <f>-MIN(data!$B$4 / data!I4384 * data!P4384 / 100, data!N4384)</f>
        <v>0</v>
      </c>
      <c r="R4236" s="4">
        <f>-Q4236*K4236/1000</f>
        <v>0</v>
      </c>
      <c r="S4236" s="6">
        <f>-MIN(data!$B$5/(POWER(LN(I4236),2))*P4236/100, O4236)</f>
        <v>0</v>
      </c>
      <c r="T4236" s="6">
        <f>-S4236*L4236/100000</f>
        <v>0</v>
      </c>
      <c r="U4236" s="4">
        <f>N4236+Q4236</f>
        <v>86.8</v>
      </c>
      <c r="V4236" s="4" t="e">
        <f>P4236*I4236/100/R4236</f>
        <v>#DIV/0!</v>
      </c>
      <c r="W4236" s="4" t="e">
        <f>V4236*H4236</f>
        <v>#DIV/0!</v>
      </c>
      <c r="X4236" s="6">
        <f>O4236+S4236</f>
        <v>205</v>
      </c>
      <c r="Y4236" s="6" t="e">
        <f>P4236*I4236/100/T4236</f>
        <v>#DIV/0!</v>
      </c>
      <c r="Z4236" s="6" t="e">
        <f>Y4236*H4236</f>
        <v>#DIV/0!</v>
      </c>
      <c r="AB4236" s="1">
        <f t="shared" si="132"/>
        <v>0</v>
      </c>
      <c r="AC4236" s="1">
        <f t="shared" si="133"/>
        <v>0</v>
      </c>
    </row>
    <row r="4237" spans="4:29" x14ac:dyDescent="0.25">
      <c r="D4237" s="1">
        <v>1996</v>
      </c>
      <c r="E4237" s="1" t="s">
        <v>122</v>
      </c>
      <c r="F4237" s="2" t="s">
        <v>309</v>
      </c>
      <c r="G4237">
        <v>2</v>
      </c>
      <c r="H4237">
        <v>2316568</v>
      </c>
      <c r="I4237" s="1">
        <v>271.83690000000001</v>
      </c>
      <c r="J4237" s="1">
        <v>4541</v>
      </c>
      <c r="K4237" s="1">
        <v>54975.79</v>
      </c>
      <c r="L4237" s="1">
        <v>48743.72</v>
      </c>
      <c r="M4237" s="3">
        <v>100</v>
      </c>
      <c r="N4237">
        <v>82.6</v>
      </c>
      <c r="O4237">
        <v>199</v>
      </c>
      <c r="P4237" s="1">
        <f>IF($A$3="Percentage of government revenue per capita",$B$3,0) + IF($A$3="Absolute extra revenue",AB4237,0) + IF($A$3="Absolute revenue per capita",AC4237,0)</f>
        <v>0</v>
      </c>
      <c r="Q4237" s="5">
        <f>-MIN(data!$B$4 / data!I4385 * data!P4385 / 100, data!N4385)</f>
        <v>0</v>
      </c>
      <c r="R4237" s="4">
        <f>-Q4237*K4237/1000</f>
        <v>0</v>
      </c>
      <c r="S4237" s="6">
        <f>-MIN(data!$B$5/(POWER(LN(I4237),2))*P4237/100, O4237)</f>
        <v>0</v>
      </c>
      <c r="T4237" s="6">
        <f>-S4237*L4237/100000</f>
        <v>0</v>
      </c>
      <c r="U4237" s="4">
        <f>N4237+Q4237</f>
        <v>82.6</v>
      </c>
      <c r="V4237" s="4" t="e">
        <f>P4237*I4237/100/R4237</f>
        <v>#DIV/0!</v>
      </c>
      <c r="W4237" s="4" t="e">
        <f>V4237*H4237</f>
        <v>#DIV/0!</v>
      </c>
      <c r="X4237" s="6">
        <f>O4237+S4237</f>
        <v>199</v>
      </c>
      <c r="Y4237" s="6" t="e">
        <f>P4237*I4237/100/T4237</f>
        <v>#DIV/0!</v>
      </c>
      <c r="Z4237" s="6" t="e">
        <f>Y4237*H4237</f>
        <v>#DIV/0!</v>
      </c>
      <c r="AB4237" s="1">
        <f t="shared" si="132"/>
        <v>0</v>
      </c>
      <c r="AC4237" s="1">
        <f t="shared" si="133"/>
        <v>0</v>
      </c>
    </row>
    <row r="4238" spans="4:29" x14ac:dyDescent="0.25">
      <c r="D4238" s="1">
        <v>1997</v>
      </c>
      <c r="E4238" s="1" t="s">
        <v>122</v>
      </c>
      <c r="F4238" s="2" t="s">
        <v>309</v>
      </c>
      <c r="G4238">
        <v>2</v>
      </c>
      <c r="H4238">
        <v>2335734</v>
      </c>
      <c r="I4238" s="1">
        <v>302.67970000000003</v>
      </c>
      <c r="J4238" s="1">
        <v>4111</v>
      </c>
      <c r="K4238" s="1">
        <v>52570.33</v>
      </c>
      <c r="L4238" s="1">
        <v>46875</v>
      </c>
      <c r="M4238" s="3">
        <v>97</v>
      </c>
      <c r="N4238">
        <v>78.2</v>
      </c>
      <c r="O4238">
        <v>192</v>
      </c>
      <c r="P4238" s="1">
        <f>IF($A$3="Percentage of government revenue per capita",$B$3,0) + IF($A$3="Absolute extra revenue",AB4238,0) + IF($A$3="Absolute revenue per capita",AC4238,0)</f>
        <v>0</v>
      </c>
      <c r="Q4238" s="5">
        <f>-MIN(data!$B$4 / data!I4386 * data!P4386 / 100, data!N4386)</f>
        <v>0</v>
      </c>
      <c r="R4238" s="4">
        <f>-Q4238*K4238/1000</f>
        <v>0</v>
      </c>
      <c r="S4238" s="6">
        <f>-MIN(data!$B$5/(POWER(LN(I4238),2))*P4238/100, O4238)</f>
        <v>0</v>
      </c>
      <c r="T4238" s="6">
        <f>-S4238*L4238/100000</f>
        <v>0</v>
      </c>
      <c r="U4238" s="4">
        <f>N4238+Q4238</f>
        <v>78.2</v>
      </c>
      <c r="V4238" s="4" t="e">
        <f>P4238*I4238/100/R4238</f>
        <v>#DIV/0!</v>
      </c>
      <c r="W4238" s="4" t="e">
        <f>V4238*H4238</f>
        <v>#DIV/0!</v>
      </c>
      <c r="X4238" s="6">
        <f>O4238+S4238</f>
        <v>192</v>
      </c>
      <c r="Y4238" s="6" t="e">
        <f>P4238*I4238/100/T4238</f>
        <v>#DIV/0!</v>
      </c>
      <c r="Z4238" s="6" t="e">
        <f>Y4238*H4238</f>
        <v>#DIV/0!</v>
      </c>
      <c r="AB4238" s="1">
        <f t="shared" si="132"/>
        <v>0</v>
      </c>
      <c r="AC4238" s="1">
        <f t="shared" si="133"/>
        <v>0</v>
      </c>
    </row>
    <row r="4239" spans="4:29" x14ac:dyDescent="0.25">
      <c r="D4239" s="1">
        <v>1998</v>
      </c>
      <c r="E4239" s="1" t="s">
        <v>122</v>
      </c>
      <c r="F4239" s="2" t="s">
        <v>309</v>
      </c>
      <c r="G4239">
        <v>2</v>
      </c>
      <c r="H4239">
        <v>2355664</v>
      </c>
      <c r="I4239" s="1">
        <v>327.17329999999998</v>
      </c>
      <c r="J4239" s="1">
        <v>3710</v>
      </c>
      <c r="K4239" s="1">
        <v>50476.19</v>
      </c>
      <c r="L4239" s="1">
        <v>44565.22</v>
      </c>
      <c r="M4239" s="3">
        <v>90</v>
      </c>
      <c r="N4239">
        <v>73.5</v>
      </c>
      <c r="O4239">
        <v>184</v>
      </c>
      <c r="P4239" s="1">
        <f>IF($A$3="Percentage of government revenue per capita",$B$3,0) + IF($A$3="Absolute extra revenue",AB4239,0) + IF($A$3="Absolute revenue per capita",AC4239,0)</f>
        <v>0</v>
      </c>
      <c r="Q4239" s="5">
        <f>-MIN(data!$B$4 / data!I4387 * data!P4387 / 100, data!N4387)</f>
        <v>0</v>
      </c>
      <c r="R4239" s="4">
        <f>-Q4239*K4239/1000</f>
        <v>0</v>
      </c>
      <c r="S4239" s="6">
        <f>-MIN(data!$B$5/(POWER(LN(I4239),2))*P4239/100, O4239)</f>
        <v>0</v>
      </c>
      <c r="T4239" s="6">
        <f>-S4239*L4239/100000</f>
        <v>0</v>
      </c>
      <c r="U4239" s="4">
        <f>N4239+Q4239</f>
        <v>73.5</v>
      </c>
      <c r="V4239" s="4" t="e">
        <f>P4239*I4239/100/R4239</f>
        <v>#DIV/0!</v>
      </c>
      <c r="W4239" s="4" t="e">
        <f>V4239*H4239</f>
        <v>#DIV/0!</v>
      </c>
      <c r="X4239" s="6">
        <f>O4239+S4239</f>
        <v>184</v>
      </c>
      <c r="Y4239" s="6" t="e">
        <f>P4239*I4239/100/T4239</f>
        <v>#DIV/0!</v>
      </c>
      <c r="Z4239" s="6" t="e">
        <f>Y4239*H4239</f>
        <v>#DIV/0!</v>
      </c>
      <c r="AB4239" s="1">
        <f t="shared" si="132"/>
        <v>0</v>
      </c>
      <c r="AC4239" s="1">
        <f t="shared" si="133"/>
        <v>0</v>
      </c>
    </row>
    <row r="4240" spans="4:29" x14ac:dyDescent="0.25">
      <c r="D4240" s="1">
        <v>1999</v>
      </c>
      <c r="E4240" s="1" t="s">
        <v>122</v>
      </c>
      <c r="F4240" s="2" t="s">
        <v>309</v>
      </c>
      <c r="G4240">
        <v>2</v>
      </c>
      <c r="H4240">
        <v>2376225</v>
      </c>
      <c r="I4240" s="1">
        <v>309.39569999999998</v>
      </c>
      <c r="J4240" s="1">
        <v>3346</v>
      </c>
      <c r="K4240" s="1">
        <v>48704.51</v>
      </c>
      <c r="L4240" s="1">
        <v>43103.45</v>
      </c>
      <c r="M4240" s="3">
        <v>82</v>
      </c>
      <c r="N4240">
        <v>68.7</v>
      </c>
      <c r="O4240">
        <v>174</v>
      </c>
      <c r="P4240" s="1">
        <f>IF($A$3="Percentage of government revenue per capita",$B$3,0) + IF($A$3="Absolute extra revenue",AB4240,0) + IF($A$3="Absolute revenue per capita",AC4240,0)</f>
        <v>0</v>
      </c>
      <c r="Q4240" s="5">
        <f>-MIN(data!$B$4 / data!I4388 * data!P4388 / 100, data!N4388)</f>
        <v>0</v>
      </c>
      <c r="R4240" s="4">
        <f>-Q4240*K4240/1000</f>
        <v>0</v>
      </c>
      <c r="S4240" s="6">
        <f>-MIN(data!$B$5/(POWER(LN(I4240),2))*P4240/100, O4240)</f>
        <v>0</v>
      </c>
      <c r="T4240" s="6">
        <f>-S4240*L4240/100000</f>
        <v>0</v>
      </c>
      <c r="U4240" s="4">
        <f>N4240+Q4240</f>
        <v>68.7</v>
      </c>
      <c r="V4240" s="4" t="e">
        <f>P4240*I4240/100/R4240</f>
        <v>#DIV/0!</v>
      </c>
      <c r="W4240" s="4" t="e">
        <f>V4240*H4240</f>
        <v>#DIV/0!</v>
      </c>
      <c r="X4240" s="6">
        <f>O4240+S4240</f>
        <v>174</v>
      </c>
      <c r="Y4240" s="6" t="e">
        <f>P4240*I4240/100/T4240</f>
        <v>#DIV/0!</v>
      </c>
      <c r="Z4240" s="6" t="e">
        <f>Y4240*H4240</f>
        <v>#DIV/0!</v>
      </c>
      <c r="AB4240" s="1">
        <f t="shared" si="132"/>
        <v>0</v>
      </c>
      <c r="AC4240" s="1">
        <f t="shared" si="133"/>
        <v>0</v>
      </c>
    </row>
    <row r="4241" spans="4:29" x14ac:dyDescent="0.25">
      <c r="D4241" s="1">
        <v>2000</v>
      </c>
      <c r="E4241" s="1" t="s">
        <v>122</v>
      </c>
      <c r="F4241" s="2" t="s">
        <v>309</v>
      </c>
      <c r="G4241">
        <v>2</v>
      </c>
      <c r="H4241">
        <v>2397418</v>
      </c>
      <c r="I4241" s="1">
        <v>387.79899999999998</v>
      </c>
      <c r="J4241" s="1">
        <v>3021</v>
      </c>
      <c r="K4241" s="1">
        <v>47277</v>
      </c>
      <c r="L4241" s="1">
        <v>42236.02</v>
      </c>
      <c r="M4241" s="3">
        <v>75</v>
      </c>
      <c r="N4241">
        <v>63.9</v>
      </c>
      <c r="O4241">
        <v>161</v>
      </c>
      <c r="P4241" s="1">
        <f>IF($A$3="Percentage of government revenue per capita",$B$3,0) + IF($A$3="Absolute extra revenue",AB4241,0) + IF($A$3="Absolute revenue per capita",AC4241,0)</f>
        <v>0</v>
      </c>
      <c r="Q4241" s="5">
        <f>-MIN(data!$B$4 / data!I4389 * data!P4389 / 100, data!N4389)</f>
        <v>0</v>
      </c>
      <c r="R4241" s="4">
        <f>-Q4241*K4241/1000</f>
        <v>0</v>
      </c>
      <c r="S4241" s="6">
        <f>-MIN(data!$B$5/(POWER(LN(I4241),2))*P4241/100, O4241)</f>
        <v>0</v>
      </c>
      <c r="T4241" s="6">
        <f>-S4241*L4241/100000</f>
        <v>0</v>
      </c>
      <c r="U4241" s="4">
        <f>N4241+Q4241</f>
        <v>63.9</v>
      </c>
      <c r="V4241" s="4" t="e">
        <f>P4241*I4241/100/R4241</f>
        <v>#DIV/0!</v>
      </c>
      <c r="W4241" s="4" t="e">
        <f>V4241*H4241</f>
        <v>#DIV/0!</v>
      </c>
      <c r="X4241" s="6">
        <f>O4241+S4241</f>
        <v>161</v>
      </c>
      <c r="Y4241" s="6" t="e">
        <f>P4241*I4241/100/T4241</f>
        <v>#DIV/0!</v>
      </c>
      <c r="Z4241" s="6" t="e">
        <f>Y4241*H4241</f>
        <v>#DIV/0!</v>
      </c>
      <c r="AB4241" s="1">
        <f t="shared" si="132"/>
        <v>0</v>
      </c>
      <c r="AC4241" s="1">
        <f t="shared" si="133"/>
        <v>0</v>
      </c>
    </row>
    <row r="4242" spans="4:29" x14ac:dyDescent="0.25">
      <c r="D4242" s="1">
        <v>2001</v>
      </c>
      <c r="E4242" s="1" t="s">
        <v>122</v>
      </c>
      <c r="F4242" s="2" t="s">
        <v>309</v>
      </c>
      <c r="G4242">
        <v>2</v>
      </c>
      <c r="H4242">
        <v>2419588</v>
      </c>
      <c r="I4242" s="1">
        <v>421.0607</v>
      </c>
      <c r="J4242" s="1">
        <v>2741</v>
      </c>
      <c r="K4242" s="1">
        <v>46457.63</v>
      </c>
      <c r="L4242" s="1">
        <v>41496.6</v>
      </c>
      <c r="M4242" s="3">
        <v>68</v>
      </c>
      <c r="N4242">
        <v>59</v>
      </c>
      <c r="O4242">
        <v>147</v>
      </c>
      <c r="P4242" s="1">
        <f>IF($A$3="Percentage of government revenue per capita",$B$3,0) + IF($A$3="Absolute extra revenue",AB4242,0) + IF($A$3="Absolute revenue per capita",AC4242,0)</f>
        <v>0</v>
      </c>
      <c r="Q4242" s="5">
        <f>-MIN(data!$B$4 / data!I4390 * data!P4390 / 100, data!N4390)</f>
        <v>0</v>
      </c>
      <c r="R4242" s="4">
        <f>-Q4242*K4242/1000</f>
        <v>0</v>
      </c>
      <c r="S4242" s="6">
        <f>-MIN(data!$B$5/(POWER(LN(I4242),2))*P4242/100, O4242)</f>
        <v>0</v>
      </c>
      <c r="T4242" s="6">
        <f>-S4242*L4242/100000</f>
        <v>0</v>
      </c>
      <c r="U4242" s="4">
        <f>N4242+Q4242</f>
        <v>59</v>
      </c>
      <c r="V4242" s="4" t="e">
        <f>P4242*I4242/100/R4242</f>
        <v>#DIV/0!</v>
      </c>
      <c r="W4242" s="4" t="e">
        <f>V4242*H4242</f>
        <v>#DIV/0!</v>
      </c>
      <c r="X4242" s="6">
        <f>O4242+S4242</f>
        <v>147</v>
      </c>
      <c r="Y4242" s="6" t="e">
        <f>P4242*I4242/100/T4242</f>
        <v>#DIV/0!</v>
      </c>
      <c r="Z4242" s="6" t="e">
        <f>Y4242*H4242</f>
        <v>#DIV/0!</v>
      </c>
      <c r="AB4242" s="1">
        <f t="shared" si="132"/>
        <v>0</v>
      </c>
      <c r="AC4242" s="1">
        <f t="shared" si="133"/>
        <v>0</v>
      </c>
    </row>
    <row r="4243" spans="4:29" x14ac:dyDescent="0.25">
      <c r="D4243" s="1">
        <v>2002</v>
      </c>
      <c r="E4243" s="1" t="s">
        <v>122</v>
      </c>
      <c r="F4243" s="2" t="s">
        <v>309</v>
      </c>
      <c r="G4243">
        <v>2</v>
      </c>
      <c r="H4243">
        <v>2443271</v>
      </c>
      <c r="I4243" s="1">
        <v>438.91629999999998</v>
      </c>
      <c r="J4243" s="1">
        <v>2507</v>
      </c>
      <c r="K4243" s="1">
        <v>46169.43</v>
      </c>
      <c r="L4243" s="1">
        <v>42424.24</v>
      </c>
      <c r="M4243" s="3">
        <v>61</v>
      </c>
      <c r="N4243">
        <v>54.3</v>
      </c>
      <c r="O4243">
        <v>132</v>
      </c>
      <c r="P4243" s="1">
        <f>IF($A$3="Percentage of government revenue per capita",$B$3,0) + IF($A$3="Absolute extra revenue",AB4243,0) + IF($A$3="Absolute revenue per capita",AC4243,0)</f>
        <v>0</v>
      </c>
      <c r="Q4243" s="5">
        <f>-MIN(data!$B$4 / data!I4391 * data!P4391 / 100, data!N4391)</f>
        <v>0</v>
      </c>
      <c r="R4243" s="4">
        <f>-Q4243*K4243/1000</f>
        <v>0</v>
      </c>
      <c r="S4243" s="6">
        <f>-MIN(data!$B$5/(POWER(LN(I4243),2))*P4243/100, O4243)</f>
        <v>0</v>
      </c>
      <c r="T4243" s="6">
        <f>-S4243*L4243/100000</f>
        <v>0</v>
      </c>
      <c r="U4243" s="4">
        <f>N4243+Q4243</f>
        <v>54.3</v>
      </c>
      <c r="V4243" s="4" t="e">
        <f>P4243*I4243/100/R4243</f>
        <v>#DIV/0!</v>
      </c>
      <c r="W4243" s="4" t="e">
        <f>V4243*H4243</f>
        <v>#DIV/0!</v>
      </c>
      <c r="X4243" s="6">
        <f>O4243+S4243</f>
        <v>132</v>
      </c>
      <c r="Y4243" s="6" t="e">
        <f>P4243*I4243/100/T4243</f>
        <v>#DIV/0!</v>
      </c>
      <c r="Z4243" s="6" t="e">
        <f>Y4243*H4243</f>
        <v>#DIV/0!</v>
      </c>
      <c r="AB4243" s="1">
        <f t="shared" si="132"/>
        <v>0</v>
      </c>
      <c r="AC4243" s="1">
        <f t="shared" si="133"/>
        <v>0</v>
      </c>
    </row>
    <row r="4244" spans="4:29" x14ac:dyDescent="0.25">
      <c r="D4244" s="1">
        <v>2003</v>
      </c>
      <c r="E4244" s="1" t="s">
        <v>122</v>
      </c>
      <c r="F4244" s="2" t="s">
        <v>309</v>
      </c>
      <c r="G4244">
        <v>2</v>
      </c>
      <c r="H4244">
        <v>2468762</v>
      </c>
      <c r="I4244" s="1">
        <v>457.45909999999998</v>
      </c>
      <c r="J4244" s="1">
        <v>2317</v>
      </c>
      <c r="K4244" s="1">
        <v>46526.1</v>
      </c>
      <c r="L4244" s="1">
        <v>43589.74</v>
      </c>
      <c r="M4244" s="3">
        <v>56</v>
      </c>
      <c r="N4244">
        <v>49.8</v>
      </c>
      <c r="O4244">
        <v>117</v>
      </c>
      <c r="P4244" s="1">
        <f>IF($A$3="Percentage of government revenue per capita",$B$3,0) + IF($A$3="Absolute extra revenue",AB4244,0) + IF($A$3="Absolute revenue per capita",AC4244,0)</f>
        <v>0</v>
      </c>
      <c r="Q4244" s="5">
        <f>-MIN(data!$B$4 / data!I4392 * data!P4392 / 100, data!N4392)</f>
        <v>0</v>
      </c>
      <c r="R4244" s="4">
        <f>-Q4244*K4244/1000</f>
        <v>0</v>
      </c>
      <c r="S4244" s="6">
        <f>-MIN(data!$B$5/(POWER(LN(I4244),2))*P4244/100, O4244)</f>
        <v>0</v>
      </c>
      <c r="T4244" s="6">
        <f>-S4244*L4244/100000</f>
        <v>0</v>
      </c>
      <c r="U4244" s="4">
        <f>N4244+Q4244</f>
        <v>49.8</v>
      </c>
      <c r="V4244" s="4" t="e">
        <f>P4244*I4244/100/R4244</f>
        <v>#DIV/0!</v>
      </c>
      <c r="W4244" s="4" t="e">
        <f>V4244*H4244</f>
        <v>#DIV/0!</v>
      </c>
      <c r="X4244" s="6">
        <f>O4244+S4244</f>
        <v>117</v>
      </c>
      <c r="Y4244" s="6" t="e">
        <f>P4244*I4244/100/T4244</f>
        <v>#DIV/0!</v>
      </c>
      <c r="Z4244" s="6" t="e">
        <f>Y4244*H4244</f>
        <v>#DIV/0!</v>
      </c>
      <c r="AB4244" s="1">
        <f t="shared" si="132"/>
        <v>0</v>
      </c>
      <c r="AC4244" s="1">
        <f t="shared" si="133"/>
        <v>0</v>
      </c>
    </row>
    <row r="4245" spans="4:29" x14ac:dyDescent="0.25">
      <c r="D4245" s="1">
        <v>2004</v>
      </c>
      <c r="E4245" s="1" t="s">
        <v>122</v>
      </c>
      <c r="F4245" s="2" t="s">
        <v>309</v>
      </c>
      <c r="G4245">
        <v>2</v>
      </c>
      <c r="H4245">
        <v>2496391</v>
      </c>
      <c r="I4245" s="1">
        <v>504.5847</v>
      </c>
      <c r="J4245" s="1">
        <v>2165</v>
      </c>
      <c r="K4245" s="1">
        <v>47478.07</v>
      </c>
      <c r="L4245" s="1">
        <v>45714.29</v>
      </c>
      <c r="M4245" s="3">
        <v>51</v>
      </c>
      <c r="N4245">
        <v>45.6</v>
      </c>
      <c r="O4245">
        <v>105</v>
      </c>
      <c r="P4245" s="1">
        <f>IF($A$3="Percentage of government revenue per capita",$B$3,0) + IF($A$3="Absolute extra revenue",AB4245,0) + IF($A$3="Absolute revenue per capita",AC4245,0)</f>
        <v>0</v>
      </c>
      <c r="Q4245" s="5">
        <f>-MIN(data!$B$4 / data!I4393 * data!P4393 / 100, data!N4393)</f>
        <v>0</v>
      </c>
      <c r="R4245" s="4">
        <f>-Q4245*K4245/1000</f>
        <v>0</v>
      </c>
      <c r="S4245" s="6">
        <f>-MIN(data!$B$5/(POWER(LN(I4245),2))*P4245/100, O4245)</f>
        <v>0</v>
      </c>
      <c r="T4245" s="6">
        <f>-S4245*L4245/100000</f>
        <v>0</v>
      </c>
      <c r="U4245" s="4">
        <f>N4245+Q4245</f>
        <v>45.6</v>
      </c>
      <c r="V4245" s="4" t="e">
        <f>P4245*I4245/100/R4245</f>
        <v>#DIV/0!</v>
      </c>
      <c r="W4245" s="4" t="e">
        <f>V4245*H4245</f>
        <v>#DIV/0!</v>
      </c>
      <c r="X4245" s="6">
        <f>O4245+S4245</f>
        <v>105</v>
      </c>
      <c r="Y4245" s="6" t="e">
        <f>P4245*I4245/100/T4245</f>
        <v>#DIV/0!</v>
      </c>
      <c r="Z4245" s="6" t="e">
        <f>Y4245*H4245</f>
        <v>#DIV/0!</v>
      </c>
      <c r="AB4245" s="1">
        <f t="shared" si="132"/>
        <v>0</v>
      </c>
      <c r="AC4245" s="1">
        <f t="shared" si="133"/>
        <v>0</v>
      </c>
    </row>
    <row r="4246" spans="4:29" x14ac:dyDescent="0.25">
      <c r="D4246" s="1">
        <v>2005</v>
      </c>
      <c r="E4246" s="1" t="s">
        <v>122</v>
      </c>
      <c r="F4246" s="2" t="s">
        <v>309</v>
      </c>
      <c r="G4246">
        <v>2</v>
      </c>
      <c r="H4246">
        <v>2526424</v>
      </c>
      <c r="I4246" s="1">
        <v>490.88260000000002</v>
      </c>
      <c r="J4246" s="1">
        <v>2046</v>
      </c>
      <c r="K4246" s="1">
        <v>49064.75</v>
      </c>
      <c r="L4246" s="1">
        <v>48421.05</v>
      </c>
      <c r="M4246" s="3">
        <v>48</v>
      </c>
      <c r="N4246">
        <v>41.7</v>
      </c>
      <c r="O4246">
        <v>95</v>
      </c>
      <c r="P4246" s="1">
        <f>IF($A$3="Percentage of government revenue per capita",$B$3,0) + IF($A$3="Absolute extra revenue",AB4246,0) + IF($A$3="Absolute revenue per capita",AC4246,0)</f>
        <v>0</v>
      </c>
      <c r="Q4246" s="5">
        <f>-MIN(data!$B$4 / data!I4394 * data!P4394 / 100, data!N4394)</f>
        <v>0</v>
      </c>
      <c r="R4246" s="4">
        <f>-Q4246*K4246/1000</f>
        <v>0</v>
      </c>
      <c r="S4246" s="6">
        <f>-MIN(data!$B$5/(POWER(LN(I4246),2))*P4246/100, O4246)</f>
        <v>0</v>
      </c>
      <c r="T4246" s="6">
        <f>-S4246*L4246/100000</f>
        <v>0</v>
      </c>
      <c r="U4246" s="4">
        <f>N4246+Q4246</f>
        <v>41.7</v>
      </c>
      <c r="V4246" s="4" t="e">
        <f>P4246*I4246/100/R4246</f>
        <v>#DIV/0!</v>
      </c>
      <c r="W4246" s="4" t="e">
        <f>V4246*H4246</f>
        <v>#DIV/0!</v>
      </c>
      <c r="X4246" s="6">
        <f>O4246+S4246</f>
        <v>95</v>
      </c>
      <c r="Y4246" s="6" t="e">
        <f>P4246*I4246/100/T4246</f>
        <v>#DIV/0!</v>
      </c>
      <c r="Z4246" s="6" t="e">
        <f>Y4246*H4246</f>
        <v>#DIV/0!</v>
      </c>
      <c r="AB4246" s="1">
        <f t="shared" si="132"/>
        <v>0</v>
      </c>
      <c r="AC4246" s="1">
        <f t="shared" si="133"/>
        <v>0</v>
      </c>
    </row>
    <row r="4247" spans="4:29" x14ac:dyDescent="0.25">
      <c r="D4247" s="1">
        <v>2006</v>
      </c>
      <c r="E4247" s="1" t="s">
        <v>122</v>
      </c>
      <c r="F4247" s="2" t="s">
        <v>309</v>
      </c>
      <c r="G4247">
        <v>2</v>
      </c>
      <c r="H4247">
        <v>2558856</v>
      </c>
      <c r="I4247" s="1">
        <v>649.36130000000003</v>
      </c>
      <c r="J4247" s="1">
        <v>1949</v>
      </c>
      <c r="K4247" s="1">
        <v>51289.47</v>
      </c>
      <c r="L4247" s="1">
        <v>52325.58</v>
      </c>
      <c r="M4247" s="3">
        <v>46</v>
      </c>
      <c r="N4247">
        <v>38</v>
      </c>
      <c r="O4247">
        <v>86</v>
      </c>
      <c r="P4247" s="1">
        <f>IF($A$3="Percentage of government revenue per capita",$B$3,0) + IF($A$3="Absolute extra revenue",AB4247,0) + IF($A$3="Absolute revenue per capita",AC4247,0)</f>
        <v>0</v>
      </c>
      <c r="Q4247" s="5" t="e">
        <f>-MIN(data!$B$4 / data!I4395 * data!P4395 / 100, data!N4395)</f>
        <v>#DIV/0!</v>
      </c>
      <c r="R4247" s="4" t="e">
        <f>-Q4247*K4247/1000</f>
        <v>#DIV/0!</v>
      </c>
      <c r="S4247" s="6">
        <f>-MIN(data!$B$5/(POWER(LN(I4247),2))*P4247/100, O4247)</f>
        <v>0</v>
      </c>
      <c r="T4247" s="6">
        <f>-S4247*L4247/100000</f>
        <v>0</v>
      </c>
      <c r="U4247" s="4" t="e">
        <f>N4247+Q4247</f>
        <v>#DIV/0!</v>
      </c>
      <c r="V4247" s="4" t="e">
        <f>P4247*I4247/100/R4247</f>
        <v>#DIV/0!</v>
      </c>
      <c r="W4247" s="4" t="e">
        <f>V4247*H4247</f>
        <v>#DIV/0!</v>
      </c>
      <c r="X4247" s="6">
        <f>O4247+S4247</f>
        <v>86</v>
      </c>
      <c r="Y4247" s="6" t="e">
        <f>P4247*I4247/100/T4247</f>
        <v>#DIV/0!</v>
      </c>
      <c r="Z4247" s="6" t="e">
        <f>Y4247*H4247</f>
        <v>#DIV/0!</v>
      </c>
      <c r="AB4247" s="1">
        <f t="shared" si="132"/>
        <v>0</v>
      </c>
      <c r="AC4247" s="1">
        <f t="shared" si="133"/>
        <v>0</v>
      </c>
    </row>
    <row r="4248" spans="4:29" x14ac:dyDescent="0.25">
      <c r="D4248" s="1">
        <v>2007</v>
      </c>
      <c r="E4248" s="1" t="s">
        <v>122</v>
      </c>
      <c r="F4248" s="2" t="s">
        <v>309</v>
      </c>
      <c r="G4248">
        <v>2</v>
      </c>
      <c r="H4248">
        <v>2593820</v>
      </c>
      <c r="I4248" s="1">
        <v>780.90679999999998</v>
      </c>
      <c r="J4248" s="1">
        <v>1874</v>
      </c>
      <c r="K4248" s="1">
        <v>54005.760000000002</v>
      </c>
      <c r="L4248" s="1">
        <v>55000</v>
      </c>
      <c r="M4248" s="3">
        <v>45</v>
      </c>
      <c r="N4248">
        <v>34.700000000000003</v>
      </c>
      <c r="O4248">
        <v>80</v>
      </c>
      <c r="P4248" s="1">
        <f>IF($A$3="Percentage of government revenue per capita",$B$3,0) + IF($A$3="Absolute extra revenue",AB4248,0) + IF($A$3="Absolute revenue per capita",AC4248,0)</f>
        <v>0</v>
      </c>
      <c r="Q4248" s="5" t="e">
        <f>-MIN(data!$B$4 / data!I4396 * data!P4396 / 100, data!N4396)</f>
        <v>#DIV/0!</v>
      </c>
      <c r="R4248" s="4" t="e">
        <f>-Q4248*K4248/1000</f>
        <v>#DIV/0!</v>
      </c>
      <c r="S4248" s="6">
        <f>-MIN(data!$B$5/(POWER(LN(I4248),2))*P4248/100, O4248)</f>
        <v>0</v>
      </c>
      <c r="T4248" s="6">
        <f>-S4248*L4248/100000</f>
        <v>0</v>
      </c>
      <c r="U4248" s="4" t="e">
        <f>N4248+Q4248</f>
        <v>#DIV/0!</v>
      </c>
      <c r="V4248" s="4" t="e">
        <f>P4248*I4248/100/R4248</f>
        <v>#DIV/0!</v>
      </c>
      <c r="W4248" s="4" t="e">
        <f>V4248*H4248</f>
        <v>#DIV/0!</v>
      </c>
      <c r="X4248" s="6">
        <f>O4248+S4248</f>
        <v>80</v>
      </c>
      <c r="Y4248" s="6" t="e">
        <f>P4248*I4248/100/T4248</f>
        <v>#DIV/0!</v>
      </c>
      <c r="Z4248" s="6" t="e">
        <f>Y4248*H4248</f>
        <v>#DIV/0!</v>
      </c>
      <c r="AB4248" s="1">
        <f t="shared" si="132"/>
        <v>0</v>
      </c>
      <c r="AC4248" s="1">
        <f t="shared" si="133"/>
        <v>0</v>
      </c>
    </row>
    <row r="4249" spans="4:29" x14ac:dyDescent="0.25">
      <c r="D4249" s="1">
        <v>2008</v>
      </c>
      <c r="E4249" s="1" t="s">
        <v>122</v>
      </c>
      <c r="F4249" s="2" t="s">
        <v>309</v>
      </c>
      <c r="G4249">
        <v>2</v>
      </c>
      <c r="H4249">
        <v>2631898</v>
      </c>
      <c r="I4249" s="1">
        <v>734.83900000000006</v>
      </c>
      <c r="J4249" s="1">
        <v>1809</v>
      </c>
      <c r="K4249" s="1">
        <v>57246.84</v>
      </c>
      <c r="L4249" s="1">
        <v>58108.11</v>
      </c>
      <c r="M4249" s="3">
        <v>44</v>
      </c>
      <c r="N4249">
        <v>31.6</v>
      </c>
      <c r="O4249">
        <v>74</v>
      </c>
      <c r="P4249" s="1">
        <f>IF($A$3="Percentage of government revenue per capita",$B$3,0) + IF($A$3="Absolute extra revenue",AB4249,0) + IF($A$3="Absolute revenue per capita",AC4249,0)</f>
        <v>0</v>
      </c>
      <c r="Q4249" s="5" t="e">
        <f>-MIN(data!$B$4 / data!I4397 * data!P4397 / 100, data!N4397)</f>
        <v>#DIV/0!</v>
      </c>
      <c r="R4249" s="4" t="e">
        <f>-Q4249*K4249/1000</f>
        <v>#DIV/0!</v>
      </c>
      <c r="S4249" s="6">
        <f>-MIN(data!$B$5/(POWER(LN(I4249),2))*P4249/100, O4249)</f>
        <v>0</v>
      </c>
      <c r="T4249" s="6">
        <f>-S4249*L4249/100000</f>
        <v>0</v>
      </c>
      <c r="U4249" s="4" t="e">
        <f>N4249+Q4249</f>
        <v>#DIV/0!</v>
      </c>
      <c r="V4249" s="4" t="e">
        <f>P4249*I4249/100/R4249</f>
        <v>#DIV/0!</v>
      </c>
      <c r="W4249" s="4" t="e">
        <f>V4249*H4249</f>
        <v>#DIV/0!</v>
      </c>
      <c r="X4249" s="6">
        <f>O4249+S4249</f>
        <v>74</v>
      </c>
      <c r="Y4249" s="6" t="e">
        <f>P4249*I4249/100/T4249</f>
        <v>#DIV/0!</v>
      </c>
      <c r="Z4249" s="6" t="e">
        <f>Y4249*H4249</f>
        <v>#DIV/0!</v>
      </c>
      <c r="AB4249" s="1">
        <f t="shared" si="132"/>
        <v>0</v>
      </c>
      <c r="AC4249" s="1">
        <f t="shared" si="133"/>
        <v>0</v>
      </c>
    </row>
    <row r="4250" spans="4:29" x14ac:dyDescent="0.25">
      <c r="D4250" s="1">
        <v>2009</v>
      </c>
      <c r="E4250" s="1" t="s">
        <v>122</v>
      </c>
      <c r="F4250" s="2" t="s">
        <v>309</v>
      </c>
      <c r="G4250">
        <v>2</v>
      </c>
      <c r="H4250">
        <v>2673796</v>
      </c>
      <c r="I4250" s="1">
        <v>651.202</v>
      </c>
      <c r="J4250" s="1">
        <v>1749</v>
      </c>
      <c r="K4250" s="1">
        <v>60729.17</v>
      </c>
      <c r="L4250" s="1">
        <v>60294.12</v>
      </c>
      <c r="M4250" s="3">
        <v>43</v>
      </c>
      <c r="N4250">
        <v>28.8</v>
      </c>
      <c r="O4250">
        <v>68</v>
      </c>
      <c r="P4250" s="1">
        <f>IF($A$3="Percentage of government revenue per capita",$B$3,0) + IF($A$3="Absolute extra revenue",AB4250,0) + IF($A$3="Absolute revenue per capita",AC4250,0)</f>
        <v>0</v>
      </c>
      <c r="Q4250" s="5" t="e">
        <f>-MIN(data!$B$4 / data!I4398 * data!P4398 / 100, data!N4398)</f>
        <v>#DIV/0!</v>
      </c>
      <c r="R4250" s="4" t="e">
        <f>-Q4250*K4250/1000</f>
        <v>#DIV/0!</v>
      </c>
      <c r="S4250" s="6">
        <f>-MIN(data!$B$5/(POWER(LN(I4250),2))*P4250/100, O4250)</f>
        <v>0</v>
      </c>
      <c r="T4250" s="6">
        <f>-S4250*L4250/100000</f>
        <v>0</v>
      </c>
      <c r="U4250" s="4" t="e">
        <f>N4250+Q4250</f>
        <v>#DIV/0!</v>
      </c>
      <c r="V4250" s="4" t="e">
        <f>P4250*I4250/100/R4250</f>
        <v>#DIV/0!</v>
      </c>
      <c r="W4250" s="4" t="e">
        <f>V4250*H4250</f>
        <v>#DIV/0!</v>
      </c>
      <c r="X4250" s="6">
        <f>O4250+S4250</f>
        <v>68</v>
      </c>
      <c r="Y4250" s="6" t="e">
        <f>P4250*I4250/100/T4250</f>
        <v>#DIV/0!</v>
      </c>
      <c r="Z4250" s="6" t="e">
        <f>Y4250*H4250</f>
        <v>#DIV/0!</v>
      </c>
      <c r="AB4250" s="1">
        <f t="shared" si="132"/>
        <v>0</v>
      </c>
      <c r="AC4250" s="1">
        <f t="shared" si="133"/>
        <v>0</v>
      </c>
    </row>
    <row r="4251" spans="4:29" x14ac:dyDescent="0.25">
      <c r="D4251" s="1">
        <v>2010</v>
      </c>
      <c r="E4251" s="1" t="s">
        <v>122</v>
      </c>
      <c r="F4251" s="2" t="s">
        <v>309</v>
      </c>
      <c r="G4251">
        <v>2</v>
      </c>
      <c r="H4251">
        <v>2719896</v>
      </c>
      <c r="I4251" s="1">
        <v>833.95889999999997</v>
      </c>
      <c r="J4251" s="1">
        <v>1684</v>
      </c>
      <c r="K4251" s="1">
        <v>64030.42</v>
      </c>
      <c r="L4251" s="1">
        <v>61904.76</v>
      </c>
      <c r="M4251" s="3">
        <v>41</v>
      </c>
      <c r="N4251">
        <v>26.3</v>
      </c>
      <c r="O4251">
        <v>63</v>
      </c>
      <c r="P4251" s="1">
        <f>IF($A$3="Percentage of government revenue per capita",$B$3,0) + IF($A$3="Absolute extra revenue",AB4251,0) + IF($A$3="Absolute revenue per capita",AC4251,0)</f>
        <v>0</v>
      </c>
      <c r="Q4251" s="5" t="e">
        <f>-MIN(data!$B$4 / data!I4399 * data!P4399 / 100, data!N4399)</f>
        <v>#DIV/0!</v>
      </c>
      <c r="R4251" s="4" t="e">
        <f>-Q4251*K4251/1000</f>
        <v>#DIV/0!</v>
      </c>
      <c r="S4251" s="6">
        <f>-MIN(data!$B$5/(POWER(LN(I4251),2))*P4251/100, O4251)</f>
        <v>0</v>
      </c>
      <c r="T4251" s="6">
        <f>-S4251*L4251/100000</f>
        <v>0</v>
      </c>
      <c r="U4251" s="4" t="e">
        <f>N4251+Q4251</f>
        <v>#DIV/0!</v>
      </c>
      <c r="V4251" s="4" t="e">
        <f>P4251*I4251/100/R4251</f>
        <v>#DIV/0!</v>
      </c>
      <c r="W4251" s="4" t="e">
        <f>V4251*H4251</f>
        <v>#DIV/0!</v>
      </c>
      <c r="X4251" s="6">
        <f>O4251+S4251</f>
        <v>63</v>
      </c>
      <c r="Y4251" s="6" t="e">
        <f>P4251*I4251/100/T4251</f>
        <v>#DIV/0!</v>
      </c>
      <c r="Z4251" s="6" t="e">
        <f>Y4251*H4251</f>
        <v>#DIV/0!</v>
      </c>
      <c r="AB4251" s="1">
        <f t="shared" si="132"/>
        <v>0</v>
      </c>
      <c r="AC4251" s="1">
        <f t="shared" si="133"/>
        <v>0</v>
      </c>
    </row>
    <row r="4252" spans="4:29" x14ac:dyDescent="0.25">
      <c r="D4252" s="1">
        <v>2011</v>
      </c>
      <c r="E4252" s="1" t="s">
        <v>122</v>
      </c>
      <c r="F4252" s="2" t="s">
        <v>309</v>
      </c>
      <c r="G4252">
        <v>2</v>
      </c>
      <c r="H4252">
        <v>2770362</v>
      </c>
      <c r="I4252" s="1">
        <v>1029.1300000000001</v>
      </c>
      <c r="J4252" s="1">
        <v>1622</v>
      </c>
      <c r="K4252" s="1">
        <v>67024.789999999994</v>
      </c>
      <c r="L4252" s="1">
        <v>63793.1</v>
      </c>
      <c r="M4252" s="3">
        <v>39</v>
      </c>
      <c r="N4252">
        <v>24.2</v>
      </c>
      <c r="O4252">
        <v>58</v>
      </c>
      <c r="P4252" s="1">
        <f>IF($A$3="Percentage of government revenue per capita",$B$3,0) + IF($A$3="Absolute extra revenue",AB4252,0) + IF($A$3="Absolute revenue per capita",AC4252,0)</f>
        <v>0</v>
      </c>
      <c r="Q4252" s="5" t="e">
        <f>-MIN(data!$B$4 / data!I4400 * data!P4400 / 100, data!N4400)</f>
        <v>#DIV/0!</v>
      </c>
      <c r="R4252" s="4" t="e">
        <f>-Q4252*K4252/1000</f>
        <v>#DIV/0!</v>
      </c>
      <c r="S4252" s="6">
        <f>-MIN(data!$B$5/(POWER(LN(I4252),2))*P4252/100, O4252)</f>
        <v>0</v>
      </c>
      <c r="T4252" s="6">
        <f>-S4252*L4252/100000</f>
        <v>0</v>
      </c>
      <c r="U4252" s="4" t="e">
        <f>N4252+Q4252</f>
        <v>#DIV/0!</v>
      </c>
      <c r="V4252" s="4" t="e">
        <f>P4252*I4252/100/R4252</f>
        <v>#DIV/0!</v>
      </c>
      <c r="W4252" s="4" t="e">
        <f>V4252*H4252</f>
        <v>#DIV/0!</v>
      </c>
      <c r="X4252" s="6">
        <f>O4252+S4252</f>
        <v>58</v>
      </c>
      <c r="Y4252" s="6" t="e">
        <f>P4252*I4252/100/T4252</f>
        <v>#DIV/0!</v>
      </c>
      <c r="Z4252" s="6" t="e">
        <f>Y4252*H4252</f>
        <v>#DIV/0!</v>
      </c>
      <c r="AB4252" s="1">
        <f t="shared" si="132"/>
        <v>0</v>
      </c>
      <c r="AC4252" s="1">
        <f t="shared" si="133"/>
        <v>0</v>
      </c>
    </row>
    <row r="4253" spans="4:29" x14ac:dyDescent="0.25">
      <c r="D4253" s="1">
        <v>2012</v>
      </c>
      <c r="E4253" s="1" t="s">
        <v>122</v>
      </c>
      <c r="F4253" s="2" t="s">
        <v>309</v>
      </c>
      <c r="G4253">
        <v>2</v>
      </c>
      <c r="H4253">
        <v>2824699</v>
      </c>
      <c r="I4253" s="1">
        <v>992.85109999999997</v>
      </c>
      <c r="J4253" s="1">
        <v>1563</v>
      </c>
      <c r="K4253" s="1">
        <v>69776.789999999994</v>
      </c>
      <c r="L4253" s="1">
        <v>64150.94</v>
      </c>
      <c r="M4253" s="3">
        <v>37</v>
      </c>
      <c r="N4253">
        <v>22.4</v>
      </c>
      <c r="O4253">
        <v>53</v>
      </c>
      <c r="P4253" s="1">
        <f>IF($A$3="Percentage of government revenue per capita",$B$3,0) + IF($A$3="Absolute extra revenue",AB4253,0) + IF($A$3="Absolute revenue per capita",AC4253,0)</f>
        <v>0</v>
      </c>
      <c r="Q4253" s="5">
        <f>-MIN(data!$B$4 / data!I4401 * data!P4401 / 100, data!N4401)</f>
        <v>0</v>
      </c>
      <c r="R4253" s="4">
        <f>-Q4253*K4253/1000</f>
        <v>0</v>
      </c>
      <c r="S4253" s="6">
        <f>-MIN(data!$B$5/(POWER(LN(I4253),2))*P4253/100, O4253)</f>
        <v>0</v>
      </c>
      <c r="T4253" s="6">
        <f>-S4253*L4253/100000</f>
        <v>0</v>
      </c>
      <c r="U4253" s="4">
        <f>N4253+Q4253</f>
        <v>22.4</v>
      </c>
      <c r="V4253" s="4" t="e">
        <f>P4253*I4253/100/R4253</f>
        <v>#DIV/0!</v>
      </c>
      <c r="W4253" s="4" t="e">
        <f>V4253*H4253</f>
        <v>#DIV/0!</v>
      </c>
      <c r="X4253" s="6">
        <f>O4253+S4253</f>
        <v>53</v>
      </c>
      <c r="Y4253" s="6" t="e">
        <f>P4253*I4253/100/T4253</f>
        <v>#DIV/0!</v>
      </c>
      <c r="Z4253" s="6" t="e">
        <f>Y4253*H4253</f>
        <v>#DIV/0!</v>
      </c>
      <c r="AB4253" s="1">
        <f t="shared" si="132"/>
        <v>0</v>
      </c>
      <c r="AC4253" s="1">
        <f t="shared" si="133"/>
        <v>0</v>
      </c>
    </row>
    <row r="4254" spans="4:29" x14ac:dyDescent="0.25">
      <c r="D4254" s="1">
        <v>2013</v>
      </c>
      <c r="E4254" s="1" t="s">
        <v>122</v>
      </c>
      <c r="F4254" s="2" t="s">
        <v>309</v>
      </c>
      <c r="G4254">
        <v>2</v>
      </c>
      <c r="H4254">
        <v>2881792</v>
      </c>
      <c r="I4254" s="1">
        <v>1144.5250000000001</v>
      </c>
      <c r="J4254" s="1">
        <v>1502</v>
      </c>
      <c r="K4254" s="1">
        <v>71523.81</v>
      </c>
      <c r="L4254" s="1">
        <v>65306.12</v>
      </c>
      <c r="M4254" s="3">
        <v>34</v>
      </c>
      <c r="N4254">
        <v>21</v>
      </c>
      <c r="O4254">
        <v>49</v>
      </c>
      <c r="P4254" s="1">
        <f>IF($A$3="Percentage of government revenue per capita",$B$3,0) + IF($A$3="Absolute extra revenue",AB4254,0) + IF($A$3="Absolute revenue per capita",AC4254,0)</f>
        <v>0</v>
      </c>
      <c r="Q4254" s="5">
        <f>-MIN(data!$B$4 / data!I4402 * data!P4402 / 100, data!N4402)</f>
        <v>0</v>
      </c>
      <c r="R4254" s="4">
        <f>-Q4254*K4254/1000</f>
        <v>0</v>
      </c>
      <c r="S4254" s="6">
        <f>-MIN(data!$B$5/(POWER(LN(I4254),2))*P4254/100, O4254)</f>
        <v>0</v>
      </c>
      <c r="T4254" s="6">
        <f>-S4254*L4254/100000</f>
        <v>0</v>
      </c>
      <c r="U4254" s="4">
        <f>N4254+Q4254</f>
        <v>21</v>
      </c>
      <c r="V4254" s="4" t="e">
        <f>P4254*I4254/100/R4254</f>
        <v>#DIV/0!</v>
      </c>
      <c r="W4254" s="4" t="e">
        <f>V4254*H4254</f>
        <v>#DIV/0!</v>
      </c>
      <c r="X4254" s="6">
        <f>O4254+S4254</f>
        <v>49</v>
      </c>
      <c r="Y4254" s="6" t="e">
        <f>P4254*I4254/100/T4254</f>
        <v>#DIV/0!</v>
      </c>
      <c r="Z4254" s="6" t="e">
        <f>Y4254*H4254</f>
        <v>#DIV/0!</v>
      </c>
      <c r="AB4254" s="1">
        <f t="shared" si="132"/>
        <v>0</v>
      </c>
      <c r="AC4254" s="1">
        <f t="shared" si="133"/>
        <v>0</v>
      </c>
    </row>
    <row r="4255" spans="4:29" x14ac:dyDescent="0.25">
      <c r="D4255" s="1">
        <v>2014</v>
      </c>
      <c r="E4255" s="1" t="s">
        <v>122</v>
      </c>
      <c r="F4255" s="2" t="s">
        <v>309</v>
      </c>
      <c r="G4255">
        <v>2</v>
      </c>
      <c r="H4255">
        <v>2940108</v>
      </c>
      <c r="I4255" s="1">
        <v>1074.4690000000001</v>
      </c>
      <c r="J4255" s="1">
        <v>1439</v>
      </c>
      <c r="K4255" s="1">
        <v>72676.77</v>
      </c>
      <c r="L4255" s="1">
        <v>65217.39</v>
      </c>
      <c r="M4255" s="3">
        <v>32</v>
      </c>
      <c r="N4255">
        <v>19.8</v>
      </c>
      <c r="O4255">
        <v>46</v>
      </c>
      <c r="P4255" s="1">
        <f>IF($A$3="Percentage of government revenue per capita",$B$3,0) + IF($A$3="Absolute extra revenue",AB4255,0) + IF($A$3="Absolute revenue per capita",AC4255,0)</f>
        <v>0</v>
      </c>
      <c r="Q4255" s="5">
        <f>-MIN(data!$B$4 / data!I4403 * data!P4403 / 100, data!N4403)</f>
        <v>0</v>
      </c>
      <c r="R4255" s="4">
        <f>-Q4255*K4255/1000</f>
        <v>0</v>
      </c>
      <c r="S4255" s="6">
        <f>-MIN(data!$B$5/(POWER(LN(I4255),2))*P4255/100, O4255)</f>
        <v>0</v>
      </c>
      <c r="T4255" s="6">
        <f>-S4255*L4255/100000</f>
        <v>0</v>
      </c>
      <c r="U4255" s="4">
        <f>N4255+Q4255</f>
        <v>19.8</v>
      </c>
      <c r="V4255" s="4" t="e">
        <f>P4255*I4255/100/R4255</f>
        <v>#DIV/0!</v>
      </c>
      <c r="W4255" s="4" t="e">
        <f>V4255*H4255</f>
        <v>#DIV/0!</v>
      </c>
      <c r="X4255" s="6">
        <f>O4255+S4255</f>
        <v>46</v>
      </c>
      <c r="Y4255" s="6" t="e">
        <f>P4255*I4255/100/T4255</f>
        <v>#DIV/0!</v>
      </c>
      <c r="Z4255" s="6" t="e">
        <f>Y4255*H4255</f>
        <v>#DIV/0!</v>
      </c>
      <c r="AB4255" s="1">
        <f t="shared" si="132"/>
        <v>0</v>
      </c>
      <c r="AC4255" s="1">
        <f t="shared" si="133"/>
        <v>0</v>
      </c>
    </row>
    <row r="4256" spans="4:29" x14ac:dyDescent="0.25">
      <c r="D4256" s="1">
        <v>2015</v>
      </c>
      <c r="E4256" s="1" t="s">
        <v>122</v>
      </c>
      <c r="F4256" s="2" t="s">
        <v>309</v>
      </c>
      <c r="G4256">
        <v>2</v>
      </c>
      <c r="H4256">
        <v>2998439</v>
      </c>
      <c r="I4256" s="1">
        <v>968.78920000000005</v>
      </c>
      <c r="J4256" s="1">
        <v>1372</v>
      </c>
      <c r="K4256" s="1">
        <v>72978.720000000001</v>
      </c>
      <c r="M4256" s="3">
        <v>30</v>
      </c>
      <c r="N4256">
        <v>18.8</v>
      </c>
      <c r="O4256">
        <v>44</v>
      </c>
      <c r="P4256" s="1">
        <f>IF($A$3="Percentage of government revenue per capita",$B$3,0) + IF($A$3="Absolute extra revenue",AB4256,0) + IF($A$3="Absolute revenue per capita",AC4256,0)</f>
        <v>0</v>
      </c>
      <c r="Q4256" s="5">
        <f>-MIN(data!$B$4 / data!I4404 * data!P4404 / 100, data!N4404)</f>
        <v>0</v>
      </c>
      <c r="R4256" s="4">
        <f>-Q4256*K4256/1000</f>
        <v>0</v>
      </c>
      <c r="S4256" s="6">
        <f>-MIN(data!$B$5/(POWER(LN(I4256),2))*P4256/100, O4256)</f>
        <v>0</v>
      </c>
      <c r="T4256" s="6">
        <f>-S4256*L4256/100000</f>
        <v>0</v>
      </c>
      <c r="U4256" s="4">
        <f>N4256+Q4256</f>
        <v>18.8</v>
      </c>
      <c r="V4256" s="4" t="e">
        <f>P4256*I4256/100/R4256</f>
        <v>#DIV/0!</v>
      </c>
      <c r="W4256" s="4" t="e">
        <f>V4256*H4256</f>
        <v>#DIV/0!</v>
      </c>
      <c r="X4256" s="6">
        <f>O4256+S4256</f>
        <v>44</v>
      </c>
      <c r="Y4256" s="6" t="e">
        <f>P4256*I4256/100/T4256</f>
        <v>#DIV/0!</v>
      </c>
      <c r="Z4256" s="6" t="e">
        <f>Y4256*H4256</f>
        <v>#DIV/0!</v>
      </c>
      <c r="AB4256" s="1">
        <f t="shared" si="132"/>
        <v>0</v>
      </c>
      <c r="AC4256" s="1">
        <f t="shared" si="133"/>
        <v>0</v>
      </c>
    </row>
    <row r="4257" spans="4:29" x14ac:dyDescent="0.25">
      <c r="D4257" s="1">
        <v>2016</v>
      </c>
      <c r="E4257" s="1" t="s">
        <v>122</v>
      </c>
      <c r="F4257" s="2" t="s">
        <v>309</v>
      </c>
      <c r="G4257">
        <v>2</v>
      </c>
      <c r="H4257">
        <v>3056359</v>
      </c>
      <c r="I4257" s="1">
        <v>899.28840000000002</v>
      </c>
      <c r="J4257" s="1">
        <v>1302</v>
      </c>
      <c r="K4257" s="1">
        <v>72333.33</v>
      </c>
      <c r="M4257" s="3"/>
      <c r="N4257">
        <v>18</v>
      </c>
      <c r="O4257"/>
      <c r="P4257" s="1">
        <f>IF($A$3="Percentage of government revenue per capita",$B$3,0) + IF($A$3="Absolute extra revenue",AB4257,0) + IF($A$3="Absolute revenue per capita",AC4257,0)</f>
        <v>0</v>
      </c>
      <c r="Q4257" s="5">
        <f>-MIN(data!$B$4 / data!I4405 * data!P4405 / 100, data!N4405)</f>
        <v>0</v>
      </c>
      <c r="R4257" s="4">
        <f>-Q4257*K4257/1000</f>
        <v>0</v>
      </c>
      <c r="S4257" s="6">
        <f>-MIN(data!$B$5/(POWER(LN(I4257),2))*P4257/100, O4257)</f>
        <v>0</v>
      </c>
      <c r="T4257" s="6">
        <f>-S4257*L4257/100000</f>
        <v>0</v>
      </c>
      <c r="U4257" s="4">
        <f>N4257+Q4257</f>
        <v>18</v>
      </c>
      <c r="V4257" s="4" t="e">
        <f>P4257*I4257/100/R4257</f>
        <v>#DIV/0!</v>
      </c>
      <c r="W4257" s="4" t="e">
        <f>V4257*H4257</f>
        <v>#DIV/0!</v>
      </c>
      <c r="X4257" s="6">
        <f>O4257+S4257</f>
        <v>0</v>
      </c>
      <c r="Y4257" s="6" t="e">
        <f>P4257*I4257/100/T4257</f>
        <v>#DIV/0!</v>
      </c>
      <c r="Z4257" s="6" t="e">
        <f>Y4257*H4257</f>
        <v>#DIV/0!</v>
      </c>
      <c r="AB4257" s="1">
        <f t="shared" si="132"/>
        <v>0</v>
      </c>
      <c r="AC4257" s="1">
        <f t="shared" si="133"/>
        <v>0</v>
      </c>
    </row>
    <row r="4258" spans="4:29" x14ac:dyDescent="0.25">
      <c r="D4258" s="1">
        <v>1980</v>
      </c>
      <c r="E4258" s="1" t="s">
        <v>121</v>
      </c>
      <c r="F4258" s="2" t="s">
        <v>310</v>
      </c>
      <c r="G4258">
        <v>3</v>
      </c>
      <c r="H4258">
        <v>572608</v>
      </c>
      <c r="I4258" s="1">
        <v>0</v>
      </c>
      <c r="M4258" s="3"/>
      <c r="N4258"/>
      <c r="O4258"/>
      <c r="P4258" s="1">
        <f>IF($A$3="Percentage of government revenue per capita",$B$3,0) + IF($A$3="Absolute extra revenue",AB4258,0) + IF($A$3="Absolute revenue per capita",AC4258,0)</f>
        <v>0</v>
      </c>
      <c r="Q4258" s="5">
        <f>-MIN(data!$B$4 / data!I4332 * data!P4332 / 100, data!N4332)</f>
        <v>0</v>
      </c>
      <c r="R4258" s="4">
        <f>-Q4258*K4258/1000</f>
        <v>0</v>
      </c>
      <c r="S4258" s="6" t="e">
        <f>-MIN(data!$B$5/(POWER(LN(I4258),2))*P4258/100, O4258)</f>
        <v>#NUM!</v>
      </c>
      <c r="T4258" s="6" t="e">
        <f>-S4258*L4258/100000</f>
        <v>#NUM!</v>
      </c>
      <c r="U4258" s="4">
        <f>N4258+Q4258</f>
        <v>0</v>
      </c>
      <c r="V4258" s="4" t="e">
        <f>P4258*I4258/100/R4258</f>
        <v>#DIV/0!</v>
      </c>
      <c r="W4258" s="4" t="e">
        <f>V4258*H4258</f>
        <v>#DIV/0!</v>
      </c>
      <c r="X4258" s="6" t="e">
        <f>O4258+S4258</f>
        <v>#NUM!</v>
      </c>
      <c r="Y4258" s="6" t="e">
        <f>P4258*I4258/100/T4258</f>
        <v>#NUM!</v>
      </c>
      <c r="Z4258" s="6" t="e">
        <f>Y4258*H4258</f>
        <v>#NUM!</v>
      </c>
      <c r="AB4258" s="1" t="e">
        <f t="shared" si="132"/>
        <v>#DIV/0!</v>
      </c>
      <c r="AC4258" s="1" t="e">
        <f t="shared" si="133"/>
        <v>#DIV/0!</v>
      </c>
    </row>
    <row r="4259" spans="4:29" x14ac:dyDescent="0.25">
      <c r="D4259" s="1">
        <v>1981</v>
      </c>
      <c r="E4259" s="1" t="s">
        <v>121</v>
      </c>
      <c r="F4259" s="2" t="s">
        <v>310</v>
      </c>
      <c r="G4259">
        <v>3</v>
      </c>
      <c r="H4259">
        <v>579445</v>
      </c>
      <c r="I4259" s="1">
        <v>0</v>
      </c>
      <c r="M4259" s="3"/>
      <c r="N4259"/>
      <c r="O4259"/>
      <c r="P4259" s="1">
        <f>IF($A$3="Percentage of government revenue per capita",$B$3,0) + IF($A$3="Absolute extra revenue",AB4259,0) + IF($A$3="Absolute revenue per capita",AC4259,0)</f>
        <v>0</v>
      </c>
      <c r="Q4259" s="5">
        <f>-MIN(data!$B$4 / data!I4333 * data!P4333 / 100, data!N4333)</f>
        <v>0</v>
      </c>
      <c r="R4259" s="4">
        <f>-Q4259*K4259/1000</f>
        <v>0</v>
      </c>
      <c r="S4259" s="6" t="e">
        <f>-MIN(data!$B$5/(POWER(LN(I4259),2))*P4259/100, O4259)</f>
        <v>#NUM!</v>
      </c>
      <c r="T4259" s="6" t="e">
        <f>-S4259*L4259/100000</f>
        <v>#NUM!</v>
      </c>
      <c r="U4259" s="4">
        <f>N4259+Q4259</f>
        <v>0</v>
      </c>
      <c r="V4259" s="4" t="e">
        <f>P4259*I4259/100/R4259</f>
        <v>#DIV/0!</v>
      </c>
      <c r="W4259" s="4" t="e">
        <f>V4259*H4259</f>
        <v>#DIV/0!</v>
      </c>
      <c r="X4259" s="6" t="e">
        <f>O4259+S4259</f>
        <v>#NUM!</v>
      </c>
      <c r="Y4259" s="6" t="e">
        <f>P4259*I4259/100/T4259</f>
        <v>#NUM!</v>
      </c>
      <c r="Z4259" s="6" t="e">
        <f>Y4259*H4259</f>
        <v>#NUM!</v>
      </c>
      <c r="AB4259" s="1" t="e">
        <f t="shared" si="132"/>
        <v>#DIV/0!</v>
      </c>
      <c r="AC4259" s="1" t="e">
        <f t="shared" si="133"/>
        <v>#DIV/0!</v>
      </c>
    </row>
    <row r="4260" spans="4:29" x14ac:dyDescent="0.25">
      <c r="D4260" s="1">
        <v>1982</v>
      </c>
      <c r="E4260" s="1" t="s">
        <v>121</v>
      </c>
      <c r="F4260" s="2" t="s">
        <v>310</v>
      </c>
      <c r="G4260">
        <v>3</v>
      </c>
      <c r="H4260">
        <v>587001</v>
      </c>
      <c r="I4260" s="1">
        <v>0</v>
      </c>
      <c r="M4260" s="3"/>
      <c r="N4260"/>
      <c r="O4260"/>
      <c r="P4260" s="1">
        <f>IF($A$3="Percentage of government revenue per capita",$B$3,0) + IF($A$3="Absolute extra revenue",AB4260,0) + IF($A$3="Absolute revenue per capita",AC4260,0)</f>
        <v>0</v>
      </c>
      <c r="Q4260" s="5">
        <f>-MIN(data!$B$4 / data!I4334 * data!P4334 / 100, data!N4334)</f>
        <v>0</v>
      </c>
      <c r="R4260" s="4">
        <f>-Q4260*K4260/1000</f>
        <v>0</v>
      </c>
      <c r="S4260" s="6" t="e">
        <f>-MIN(data!$B$5/(POWER(LN(I4260),2))*P4260/100, O4260)</f>
        <v>#NUM!</v>
      </c>
      <c r="T4260" s="6" t="e">
        <f>-S4260*L4260/100000</f>
        <v>#NUM!</v>
      </c>
      <c r="U4260" s="4">
        <f>N4260+Q4260</f>
        <v>0</v>
      </c>
      <c r="V4260" s="4" t="e">
        <f>P4260*I4260/100/R4260</f>
        <v>#DIV/0!</v>
      </c>
      <c r="W4260" s="4" t="e">
        <f>V4260*H4260</f>
        <v>#DIV/0!</v>
      </c>
      <c r="X4260" s="6" t="e">
        <f>O4260+S4260</f>
        <v>#NUM!</v>
      </c>
      <c r="Y4260" s="6" t="e">
        <f>P4260*I4260/100/T4260</f>
        <v>#NUM!</v>
      </c>
      <c r="Z4260" s="6" t="e">
        <f>Y4260*H4260</f>
        <v>#NUM!</v>
      </c>
      <c r="AB4260" s="1" t="e">
        <f t="shared" si="132"/>
        <v>#DIV/0!</v>
      </c>
      <c r="AC4260" s="1" t="e">
        <f t="shared" si="133"/>
        <v>#DIV/0!</v>
      </c>
    </row>
    <row r="4261" spans="4:29" x14ac:dyDescent="0.25">
      <c r="D4261" s="1">
        <v>1983</v>
      </c>
      <c r="E4261" s="1" t="s">
        <v>121</v>
      </c>
      <c r="F4261" s="2" t="s">
        <v>310</v>
      </c>
      <c r="G4261">
        <v>3</v>
      </c>
      <c r="H4261">
        <v>594506</v>
      </c>
      <c r="I4261" s="1">
        <v>0</v>
      </c>
      <c r="M4261" s="3"/>
      <c r="N4261"/>
      <c r="O4261"/>
      <c r="P4261" s="1">
        <f>IF($A$3="Percentage of government revenue per capita",$B$3,0) + IF($A$3="Absolute extra revenue",AB4261,0) + IF($A$3="Absolute revenue per capita",AC4261,0)</f>
        <v>0</v>
      </c>
      <c r="Q4261" s="5">
        <f>-MIN(data!$B$4 / data!I4335 * data!P4335 / 100, data!N4335)</f>
        <v>0</v>
      </c>
      <c r="R4261" s="4">
        <f>-Q4261*K4261/1000</f>
        <v>0</v>
      </c>
      <c r="S4261" s="6" t="e">
        <f>-MIN(data!$B$5/(POWER(LN(I4261),2))*P4261/100, O4261)</f>
        <v>#NUM!</v>
      </c>
      <c r="T4261" s="6" t="e">
        <f>-S4261*L4261/100000</f>
        <v>#NUM!</v>
      </c>
      <c r="U4261" s="4">
        <f>N4261+Q4261</f>
        <v>0</v>
      </c>
      <c r="V4261" s="4" t="e">
        <f>P4261*I4261/100/R4261</f>
        <v>#DIV/0!</v>
      </c>
      <c r="W4261" s="4" t="e">
        <f>V4261*H4261</f>
        <v>#DIV/0!</v>
      </c>
      <c r="X4261" s="6" t="e">
        <f>O4261+S4261</f>
        <v>#NUM!</v>
      </c>
      <c r="Y4261" s="6" t="e">
        <f>P4261*I4261/100/T4261</f>
        <v>#NUM!</v>
      </c>
      <c r="Z4261" s="6" t="e">
        <f>Y4261*H4261</f>
        <v>#NUM!</v>
      </c>
      <c r="AB4261" s="1" t="e">
        <f t="shared" si="132"/>
        <v>#DIV/0!</v>
      </c>
      <c r="AC4261" s="1" t="e">
        <f t="shared" si="133"/>
        <v>#DIV/0!</v>
      </c>
    </row>
    <row r="4262" spans="4:29" x14ac:dyDescent="0.25">
      <c r="D4262" s="1">
        <v>1984</v>
      </c>
      <c r="E4262" s="1" t="s">
        <v>121</v>
      </c>
      <c r="F4262" s="2" t="s">
        <v>310</v>
      </c>
      <c r="G4262">
        <v>3</v>
      </c>
      <c r="H4262">
        <v>600884</v>
      </c>
      <c r="I4262" s="1">
        <v>0</v>
      </c>
      <c r="M4262" s="3"/>
      <c r="N4262">
        <v>27.2</v>
      </c>
      <c r="O4262"/>
      <c r="P4262" s="1">
        <f>IF($A$3="Percentage of government revenue per capita",$B$3,0) + IF($A$3="Absolute extra revenue",AB4262,0) + IF($A$3="Absolute revenue per capita",AC4262,0)</f>
        <v>0</v>
      </c>
      <c r="Q4262" s="5">
        <f>-MIN(data!$B$4 / data!I4336 * data!P4336 / 100, data!N4336)</f>
        <v>0</v>
      </c>
      <c r="R4262" s="4">
        <f>-Q4262*K4262/1000</f>
        <v>0</v>
      </c>
      <c r="S4262" s="6" t="e">
        <f>-MIN(data!$B$5/(POWER(LN(I4262),2))*P4262/100, O4262)</f>
        <v>#NUM!</v>
      </c>
      <c r="T4262" s="6" t="e">
        <f>-S4262*L4262/100000</f>
        <v>#NUM!</v>
      </c>
      <c r="U4262" s="4">
        <f>N4262+Q4262</f>
        <v>27.2</v>
      </c>
      <c r="V4262" s="4" t="e">
        <f>P4262*I4262/100/R4262</f>
        <v>#DIV/0!</v>
      </c>
      <c r="W4262" s="4" t="e">
        <f>V4262*H4262</f>
        <v>#DIV/0!</v>
      </c>
      <c r="X4262" s="6" t="e">
        <f>O4262+S4262</f>
        <v>#NUM!</v>
      </c>
      <c r="Y4262" s="6" t="e">
        <f>P4262*I4262/100/T4262</f>
        <v>#NUM!</v>
      </c>
      <c r="Z4262" s="6" t="e">
        <f>Y4262*H4262</f>
        <v>#NUM!</v>
      </c>
      <c r="AB4262" s="1" t="e">
        <f t="shared" si="132"/>
        <v>#DIV/0!</v>
      </c>
      <c r="AC4262" s="1" t="e">
        <f t="shared" si="133"/>
        <v>#DIV/0!</v>
      </c>
    </row>
    <row r="4263" spans="4:29" x14ac:dyDescent="0.25">
      <c r="D4263" s="1">
        <v>1985</v>
      </c>
      <c r="E4263" s="1" t="s">
        <v>121</v>
      </c>
      <c r="F4263" s="2" t="s">
        <v>310</v>
      </c>
      <c r="G4263">
        <v>3</v>
      </c>
      <c r="H4263">
        <v>605398</v>
      </c>
      <c r="I4263" s="1">
        <v>0</v>
      </c>
      <c r="M4263" s="3"/>
      <c r="N4263">
        <v>24.7</v>
      </c>
      <c r="O4263"/>
      <c r="P4263" s="1">
        <f>IF($A$3="Percentage of government revenue per capita",$B$3,0) + IF($A$3="Absolute extra revenue",AB4263,0) + IF($A$3="Absolute revenue per capita",AC4263,0)</f>
        <v>0</v>
      </c>
      <c r="Q4263" s="5">
        <f>-MIN(data!$B$4 / data!I4337 * data!P4337 / 100, data!N4337)</f>
        <v>0</v>
      </c>
      <c r="R4263" s="4">
        <f>-Q4263*K4263/1000</f>
        <v>0</v>
      </c>
      <c r="S4263" s="6" t="e">
        <f>-MIN(data!$B$5/(POWER(LN(I4263),2))*P4263/100, O4263)</f>
        <v>#NUM!</v>
      </c>
      <c r="T4263" s="6" t="e">
        <f>-S4263*L4263/100000</f>
        <v>#NUM!</v>
      </c>
      <c r="U4263" s="4">
        <f>N4263+Q4263</f>
        <v>24.7</v>
      </c>
      <c r="V4263" s="4" t="e">
        <f>P4263*I4263/100/R4263</f>
        <v>#DIV/0!</v>
      </c>
      <c r="W4263" s="4" t="e">
        <f>V4263*H4263</f>
        <v>#DIV/0!</v>
      </c>
      <c r="X4263" s="6" t="e">
        <f>O4263+S4263</f>
        <v>#NUM!</v>
      </c>
      <c r="Y4263" s="6" t="e">
        <f>P4263*I4263/100/T4263</f>
        <v>#NUM!</v>
      </c>
      <c r="Z4263" s="6" t="e">
        <f>Y4263*H4263</f>
        <v>#NUM!</v>
      </c>
      <c r="AB4263" s="1" t="e">
        <f t="shared" si="132"/>
        <v>#DIV/0!</v>
      </c>
      <c r="AC4263" s="1" t="e">
        <f t="shared" si="133"/>
        <v>#DIV/0!</v>
      </c>
    </row>
    <row r="4264" spans="4:29" x14ac:dyDescent="0.25">
      <c r="D4264" s="1">
        <v>1986</v>
      </c>
      <c r="E4264" s="1" t="s">
        <v>121</v>
      </c>
      <c r="F4264" s="2" t="s">
        <v>310</v>
      </c>
      <c r="G4264">
        <v>3</v>
      </c>
      <c r="H4264">
        <v>607711</v>
      </c>
      <c r="I4264" s="1">
        <v>0</v>
      </c>
      <c r="M4264" s="3"/>
      <c r="N4264">
        <v>22.5</v>
      </c>
      <c r="O4264"/>
      <c r="P4264" s="1">
        <f>IF($A$3="Percentage of government revenue per capita",$B$3,0) + IF($A$3="Absolute extra revenue",AB4264,0) + IF($A$3="Absolute revenue per capita",AC4264,0)</f>
        <v>0</v>
      </c>
      <c r="Q4264" s="5">
        <f>-MIN(data!$B$4 / data!I4338 * data!P4338 / 100, data!N4338)</f>
        <v>0</v>
      </c>
      <c r="R4264" s="4">
        <f>-Q4264*K4264/1000</f>
        <v>0</v>
      </c>
      <c r="S4264" s="6" t="e">
        <f>-MIN(data!$B$5/(POWER(LN(I4264),2))*P4264/100, O4264)</f>
        <v>#NUM!</v>
      </c>
      <c r="T4264" s="6" t="e">
        <f>-S4264*L4264/100000</f>
        <v>#NUM!</v>
      </c>
      <c r="U4264" s="4">
        <f>N4264+Q4264</f>
        <v>22.5</v>
      </c>
      <c r="V4264" s="4" t="e">
        <f>P4264*I4264/100/R4264</f>
        <v>#DIV/0!</v>
      </c>
      <c r="W4264" s="4" t="e">
        <f>V4264*H4264</f>
        <v>#DIV/0!</v>
      </c>
      <c r="X4264" s="6" t="e">
        <f>O4264+S4264</f>
        <v>#NUM!</v>
      </c>
      <c r="Y4264" s="6" t="e">
        <f>P4264*I4264/100/T4264</f>
        <v>#NUM!</v>
      </c>
      <c r="Z4264" s="6" t="e">
        <f>Y4264*H4264</f>
        <v>#NUM!</v>
      </c>
      <c r="AB4264" s="1" t="e">
        <f t="shared" si="132"/>
        <v>#DIV/0!</v>
      </c>
      <c r="AC4264" s="1" t="e">
        <f t="shared" si="133"/>
        <v>#DIV/0!</v>
      </c>
    </row>
    <row r="4265" spans="4:29" x14ac:dyDescent="0.25">
      <c r="D4265" s="1">
        <v>1987</v>
      </c>
      <c r="E4265" s="1" t="s">
        <v>121</v>
      </c>
      <c r="F4265" s="2" t="s">
        <v>310</v>
      </c>
      <c r="G4265">
        <v>3</v>
      </c>
      <c r="H4265">
        <v>608144</v>
      </c>
      <c r="I4265" s="1">
        <v>0</v>
      </c>
      <c r="M4265" s="3"/>
      <c r="N4265">
        <v>20.6</v>
      </c>
      <c r="O4265"/>
      <c r="P4265" s="1">
        <f>IF($A$3="Percentage of government revenue per capita",$B$3,0) + IF($A$3="Absolute extra revenue",AB4265,0) + IF($A$3="Absolute revenue per capita",AC4265,0)</f>
        <v>0</v>
      </c>
      <c r="Q4265" s="5">
        <f>-MIN(data!$B$4 / data!I4339 * data!P4339 / 100, data!N4339)</f>
        <v>0</v>
      </c>
      <c r="R4265" s="4">
        <f>-Q4265*K4265/1000</f>
        <v>0</v>
      </c>
      <c r="S4265" s="6" t="e">
        <f>-MIN(data!$B$5/(POWER(LN(I4265),2))*P4265/100, O4265)</f>
        <v>#NUM!</v>
      </c>
      <c r="T4265" s="6" t="e">
        <f>-S4265*L4265/100000</f>
        <v>#NUM!</v>
      </c>
      <c r="U4265" s="4">
        <f>N4265+Q4265</f>
        <v>20.6</v>
      </c>
      <c r="V4265" s="4" t="e">
        <f>P4265*I4265/100/R4265</f>
        <v>#DIV/0!</v>
      </c>
      <c r="W4265" s="4" t="e">
        <f>V4265*H4265</f>
        <v>#DIV/0!</v>
      </c>
      <c r="X4265" s="6" t="e">
        <f>O4265+S4265</f>
        <v>#NUM!</v>
      </c>
      <c r="Y4265" s="6" t="e">
        <f>P4265*I4265/100/T4265</f>
        <v>#NUM!</v>
      </c>
      <c r="Z4265" s="6" t="e">
        <f>Y4265*H4265</f>
        <v>#NUM!</v>
      </c>
      <c r="AB4265" s="1" t="e">
        <f t="shared" si="132"/>
        <v>#DIV/0!</v>
      </c>
      <c r="AC4265" s="1" t="e">
        <f t="shared" si="133"/>
        <v>#DIV/0!</v>
      </c>
    </row>
    <row r="4266" spans="4:29" x14ac:dyDescent="0.25">
      <c r="D4266" s="1">
        <v>1988</v>
      </c>
      <c r="E4266" s="1" t="s">
        <v>121</v>
      </c>
      <c r="F4266" s="2" t="s">
        <v>310</v>
      </c>
      <c r="G4266">
        <v>3</v>
      </c>
      <c r="H4266">
        <v>607413</v>
      </c>
      <c r="I4266" s="1">
        <v>0</v>
      </c>
      <c r="M4266" s="3"/>
      <c r="N4266">
        <v>18.899999999999999</v>
      </c>
      <c r="O4266"/>
      <c r="P4266" s="1">
        <f>IF($A$3="Percentage of government revenue per capita",$B$3,0) + IF($A$3="Absolute extra revenue",AB4266,0) + IF($A$3="Absolute revenue per capita",AC4266,0)</f>
        <v>0</v>
      </c>
      <c r="Q4266" s="5">
        <f>-MIN(data!$B$4 / data!I4340 * data!P4340 / 100, data!N4340)</f>
        <v>0</v>
      </c>
      <c r="R4266" s="4">
        <f>-Q4266*K4266/1000</f>
        <v>0</v>
      </c>
      <c r="S4266" s="6" t="e">
        <f>-MIN(data!$B$5/(POWER(LN(I4266),2))*P4266/100, O4266)</f>
        <v>#NUM!</v>
      </c>
      <c r="T4266" s="6" t="e">
        <f>-S4266*L4266/100000</f>
        <v>#NUM!</v>
      </c>
      <c r="U4266" s="4">
        <f>N4266+Q4266</f>
        <v>18.899999999999999</v>
      </c>
      <c r="V4266" s="4" t="e">
        <f>P4266*I4266/100/R4266</f>
        <v>#DIV/0!</v>
      </c>
      <c r="W4266" s="4" t="e">
        <f>V4266*H4266</f>
        <v>#DIV/0!</v>
      </c>
      <c r="X4266" s="6" t="e">
        <f>O4266+S4266</f>
        <v>#NUM!</v>
      </c>
      <c r="Y4266" s="6" t="e">
        <f>P4266*I4266/100/T4266</f>
        <v>#NUM!</v>
      </c>
      <c r="Z4266" s="6" t="e">
        <f>Y4266*H4266</f>
        <v>#NUM!</v>
      </c>
      <c r="AB4266" s="1" t="e">
        <f t="shared" si="132"/>
        <v>#DIV/0!</v>
      </c>
      <c r="AC4266" s="1" t="e">
        <f t="shared" si="133"/>
        <v>#DIV/0!</v>
      </c>
    </row>
    <row r="4267" spans="4:29" x14ac:dyDescent="0.25">
      <c r="D4267" s="1">
        <v>1989</v>
      </c>
      <c r="E4267" s="1" t="s">
        <v>121</v>
      </c>
      <c r="F4267" s="2" t="s">
        <v>310</v>
      </c>
      <c r="G4267">
        <v>3</v>
      </c>
      <c r="H4267">
        <v>606571</v>
      </c>
      <c r="I4267" s="1">
        <v>0</v>
      </c>
      <c r="J4267" s="1">
        <v>184</v>
      </c>
      <c r="K4267" s="1">
        <v>10454.549999999999</v>
      </c>
      <c r="M4267" s="3"/>
      <c r="N4267">
        <v>17.600000000000001</v>
      </c>
      <c r="O4267"/>
      <c r="P4267" s="1">
        <f>IF($A$3="Percentage of government revenue per capita",$B$3,0) + IF($A$3="Absolute extra revenue",AB4267,0) + IF($A$3="Absolute revenue per capita",AC4267,0)</f>
        <v>0</v>
      </c>
      <c r="Q4267" s="5">
        <f>-MIN(data!$B$4 / data!I4341 * data!P4341 / 100, data!N4341)</f>
        <v>0</v>
      </c>
      <c r="R4267" s="4">
        <f>-Q4267*K4267/1000</f>
        <v>0</v>
      </c>
      <c r="S4267" s="6" t="e">
        <f>-MIN(data!$B$5/(POWER(LN(I4267),2))*P4267/100, O4267)</f>
        <v>#NUM!</v>
      </c>
      <c r="T4267" s="6" t="e">
        <f>-S4267*L4267/100000</f>
        <v>#NUM!</v>
      </c>
      <c r="U4267" s="4">
        <f>N4267+Q4267</f>
        <v>17.600000000000001</v>
      </c>
      <c r="V4267" s="4" t="e">
        <f>P4267*I4267/100/R4267</f>
        <v>#DIV/0!</v>
      </c>
      <c r="W4267" s="4" t="e">
        <f>V4267*H4267</f>
        <v>#DIV/0!</v>
      </c>
      <c r="X4267" s="6" t="e">
        <f>O4267+S4267</f>
        <v>#NUM!</v>
      </c>
      <c r="Y4267" s="6" t="e">
        <f>P4267*I4267/100/T4267</f>
        <v>#NUM!</v>
      </c>
      <c r="Z4267" s="6" t="e">
        <f>Y4267*H4267</f>
        <v>#NUM!</v>
      </c>
      <c r="AB4267" s="1" t="e">
        <f t="shared" si="132"/>
        <v>#DIV/0!</v>
      </c>
      <c r="AC4267" s="1" t="e">
        <f t="shared" si="133"/>
        <v>#DIV/0!</v>
      </c>
    </row>
    <row r="4268" spans="4:29" x14ac:dyDescent="0.25">
      <c r="D4268" s="1">
        <v>1990</v>
      </c>
      <c r="E4268" s="1" t="s">
        <v>121</v>
      </c>
      <c r="F4268" s="2" t="s">
        <v>310</v>
      </c>
      <c r="G4268">
        <v>3</v>
      </c>
      <c r="H4268">
        <v>606372</v>
      </c>
      <c r="I4268" s="1">
        <v>0</v>
      </c>
      <c r="J4268" s="1">
        <v>171</v>
      </c>
      <c r="K4268" s="1">
        <v>10301.200000000001</v>
      </c>
      <c r="L4268" s="1">
        <v>10000</v>
      </c>
      <c r="M4268" s="3">
        <v>1</v>
      </c>
      <c r="N4268">
        <v>16.600000000000001</v>
      </c>
      <c r="O4268">
        <v>10</v>
      </c>
      <c r="P4268" s="1">
        <f>IF($A$3="Percentage of government revenue per capita",$B$3,0) + IF($A$3="Absolute extra revenue",AB4268,0) + IF($A$3="Absolute revenue per capita",AC4268,0)</f>
        <v>0</v>
      </c>
      <c r="Q4268" s="5">
        <f>-MIN(data!$B$4 / data!I4342 * data!P4342 / 100, data!N4342)</f>
        <v>0</v>
      </c>
      <c r="R4268" s="4">
        <f>-Q4268*K4268/1000</f>
        <v>0</v>
      </c>
      <c r="S4268" s="6" t="e">
        <f>-MIN(data!$B$5/(POWER(LN(I4268),2))*P4268/100, O4268)</f>
        <v>#NUM!</v>
      </c>
      <c r="T4268" s="6" t="e">
        <f>-S4268*L4268/100000</f>
        <v>#NUM!</v>
      </c>
      <c r="U4268" s="4">
        <f>N4268+Q4268</f>
        <v>16.600000000000001</v>
      </c>
      <c r="V4268" s="4" t="e">
        <f>P4268*I4268/100/R4268</f>
        <v>#DIV/0!</v>
      </c>
      <c r="W4268" s="4" t="e">
        <f>V4268*H4268</f>
        <v>#DIV/0!</v>
      </c>
      <c r="X4268" s="6" t="e">
        <f>O4268+S4268</f>
        <v>#NUM!</v>
      </c>
      <c r="Y4268" s="6" t="e">
        <f>P4268*I4268/100/T4268</f>
        <v>#NUM!</v>
      </c>
      <c r="Z4268" s="6" t="e">
        <f>Y4268*H4268</f>
        <v>#NUM!</v>
      </c>
      <c r="AB4268" s="1" t="e">
        <f t="shared" si="132"/>
        <v>#DIV/0!</v>
      </c>
      <c r="AC4268" s="1" t="e">
        <f t="shared" si="133"/>
        <v>#DIV/0!</v>
      </c>
    </row>
    <row r="4269" spans="4:29" x14ac:dyDescent="0.25">
      <c r="D4269" s="1">
        <v>1991</v>
      </c>
      <c r="E4269" s="1" t="s">
        <v>121</v>
      </c>
      <c r="F4269" s="2" t="s">
        <v>310</v>
      </c>
      <c r="G4269">
        <v>3</v>
      </c>
      <c r="H4269">
        <v>607105</v>
      </c>
      <c r="I4269" s="1">
        <v>0</v>
      </c>
      <c r="J4269" s="1">
        <v>161</v>
      </c>
      <c r="K4269" s="1">
        <v>10125.790000000001</v>
      </c>
      <c r="L4269" s="1">
        <v>9090.9089999999997</v>
      </c>
      <c r="M4269" s="3">
        <v>1</v>
      </c>
      <c r="N4269">
        <v>15.9</v>
      </c>
      <c r="O4269">
        <v>11</v>
      </c>
      <c r="P4269" s="1">
        <f>IF($A$3="Percentage of government revenue per capita",$B$3,0) + IF($A$3="Absolute extra revenue",AB4269,0) + IF($A$3="Absolute revenue per capita",AC4269,0)</f>
        <v>0</v>
      </c>
      <c r="Q4269" s="5">
        <f>-MIN(data!$B$4 / data!I4343 * data!P4343 / 100, data!N4343)</f>
        <v>0</v>
      </c>
      <c r="R4269" s="4">
        <f>-Q4269*K4269/1000</f>
        <v>0</v>
      </c>
      <c r="S4269" s="6" t="e">
        <f>-MIN(data!$B$5/(POWER(LN(I4269),2))*P4269/100, O4269)</f>
        <v>#NUM!</v>
      </c>
      <c r="T4269" s="6" t="e">
        <f>-S4269*L4269/100000</f>
        <v>#NUM!</v>
      </c>
      <c r="U4269" s="4">
        <f>N4269+Q4269</f>
        <v>15.9</v>
      </c>
      <c r="V4269" s="4" t="e">
        <f>P4269*I4269/100/R4269</f>
        <v>#DIV/0!</v>
      </c>
      <c r="W4269" s="4" t="e">
        <f>V4269*H4269</f>
        <v>#DIV/0!</v>
      </c>
      <c r="X4269" s="6" t="e">
        <f>O4269+S4269</f>
        <v>#NUM!</v>
      </c>
      <c r="Y4269" s="6" t="e">
        <f>P4269*I4269/100/T4269</f>
        <v>#NUM!</v>
      </c>
      <c r="Z4269" s="6" t="e">
        <f>Y4269*H4269</f>
        <v>#NUM!</v>
      </c>
      <c r="AB4269" s="1" t="e">
        <f t="shared" si="132"/>
        <v>#DIV/0!</v>
      </c>
      <c r="AC4269" s="1" t="e">
        <f t="shared" si="133"/>
        <v>#DIV/0!</v>
      </c>
    </row>
    <row r="4270" spans="4:29" x14ac:dyDescent="0.25">
      <c r="D4270" s="1">
        <v>1992</v>
      </c>
      <c r="E4270" s="1" t="s">
        <v>121</v>
      </c>
      <c r="F4270" s="2" t="s">
        <v>310</v>
      </c>
      <c r="G4270">
        <v>3</v>
      </c>
      <c r="H4270">
        <v>608516</v>
      </c>
      <c r="I4270" s="1">
        <v>0</v>
      </c>
      <c r="J4270" s="1">
        <v>154</v>
      </c>
      <c r="K4270" s="1">
        <v>9935.4840000000004</v>
      </c>
      <c r="L4270" s="1">
        <v>9090.9089999999997</v>
      </c>
      <c r="M4270" s="3">
        <v>1</v>
      </c>
      <c r="N4270">
        <v>15.5</v>
      </c>
      <c r="O4270">
        <v>11</v>
      </c>
      <c r="P4270" s="1">
        <f>IF($A$3="Percentage of government revenue per capita",$B$3,0) + IF($A$3="Absolute extra revenue",AB4270,0) + IF($A$3="Absolute revenue per capita",AC4270,0)</f>
        <v>0</v>
      </c>
      <c r="Q4270" s="5">
        <f>-MIN(data!$B$4 / data!I4344 * data!P4344 / 100, data!N4344)</f>
        <v>0</v>
      </c>
      <c r="R4270" s="4">
        <f>-Q4270*K4270/1000</f>
        <v>0</v>
      </c>
      <c r="S4270" s="6" t="e">
        <f>-MIN(data!$B$5/(POWER(LN(I4270),2))*P4270/100, O4270)</f>
        <v>#NUM!</v>
      </c>
      <c r="T4270" s="6" t="e">
        <f>-S4270*L4270/100000</f>
        <v>#NUM!</v>
      </c>
      <c r="U4270" s="4">
        <f>N4270+Q4270</f>
        <v>15.5</v>
      </c>
      <c r="V4270" s="4" t="e">
        <f>P4270*I4270/100/R4270</f>
        <v>#DIV/0!</v>
      </c>
      <c r="W4270" s="4" t="e">
        <f>V4270*H4270</f>
        <v>#DIV/0!</v>
      </c>
      <c r="X4270" s="6" t="e">
        <f>O4270+S4270</f>
        <v>#NUM!</v>
      </c>
      <c r="Y4270" s="6" t="e">
        <f>P4270*I4270/100/T4270</f>
        <v>#NUM!</v>
      </c>
      <c r="Z4270" s="6" t="e">
        <f>Y4270*H4270</f>
        <v>#NUM!</v>
      </c>
      <c r="AB4270" s="1" t="e">
        <f t="shared" si="132"/>
        <v>#DIV/0!</v>
      </c>
      <c r="AC4270" s="1" t="e">
        <f t="shared" si="133"/>
        <v>#DIV/0!</v>
      </c>
    </row>
    <row r="4271" spans="4:29" x14ac:dyDescent="0.25">
      <c r="D4271" s="1">
        <v>1993</v>
      </c>
      <c r="E4271" s="1" t="s">
        <v>121</v>
      </c>
      <c r="F4271" s="2" t="s">
        <v>310</v>
      </c>
      <c r="G4271">
        <v>3</v>
      </c>
      <c r="H4271">
        <v>610170</v>
      </c>
      <c r="I4271" s="1">
        <v>0</v>
      </c>
      <c r="J4271" s="1">
        <v>149</v>
      </c>
      <c r="K4271" s="1">
        <v>9738.5619999999999</v>
      </c>
      <c r="L4271" s="1">
        <v>8333.3330000000005</v>
      </c>
      <c r="M4271" s="3">
        <v>1</v>
      </c>
      <c r="N4271">
        <v>15.3</v>
      </c>
      <c r="O4271">
        <v>12</v>
      </c>
      <c r="P4271" s="1">
        <f>IF($A$3="Percentage of government revenue per capita",$B$3,0) + IF($A$3="Absolute extra revenue",AB4271,0) + IF($A$3="Absolute revenue per capita",AC4271,0)</f>
        <v>0</v>
      </c>
      <c r="Q4271" s="5">
        <f>-MIN(data!$B$4 / data!I4345 * data!P4345 / 100, data!N4345)</f>
        <v>0</v>
      </c>
      <c r="R4271" s="4">
        <f>-Q4271*K4271/1000</f>
        <v>0</v>
      </c>
      <c r="S4271" s="6" t="e">
        <f>-MIN(data!$B$5/(POWER(LN(I4271),2))*P4271/100, O4271)</f>
        <v>#NUM!</v>
      </c>
      <c r="T4271" s="6" t="e">
        <f>-S4271*L4271/100000</f>
        <v>#NUM!</v>
      </c>
      <c r="U4271" s="4">
        <f>N4271+Q4271</f>
        <v>15.3</v>
      </c>
      <c r="V4271" s="4" t="e">
        <f>P4271*I4271/100/R4271</f>
        <v>#DIV/0!</v>
      </c>
      <c r="W4271" s="4" t="e">
        <f>V4271*H4271</f>
        <v>#DIV/0!</v>
      </c>
      <c r="X4271" s="6" t="e">
        <f>O4271+S4271</f>
        <v>#NUM!</v>
      </c>
      <c r="Y4271" s="6" t="e">
        <f>P4271*I4271/100/T4271</f>
        <v>#NUM!</v>
      </c>
      <c r="Z4271" s="6" t="e">
        <f>Y4271*H4271</f>
        <v>#NUM!</v>
      </c>
      <c r="AB4271" s="1" t="e">
        <f t="shared" si="132"/>
        <v>#DIV/0!</v>
      </c>
      <c r="AC4271" s="1" t="e">
        <f t="shared" si="133"/>
        <v>#DIV/0!</v>
      </c>
    </row>
    <row r="4272" spans="4:29" x14ac:dyDescent="0.25">
      <c r="D4272" s="1">
        <v>1994</v>
      </c>
      <c r="E4272" s="1" t="s">
        <v>121</v>
      </c>
      <c r="F4272" s="2" t="s">
        <v>310</v>
      </c>
      <c r="G4272">
        <v>3</v>
      </c>
      <c r="H4272">
        <v>611389</v>
      </c>
      <c r="I4272" s="1">
        <v>0</v>
      </c>
      <c r="J4272" s="1">
        <v>145</v>
      </c>
      <c r="K4272" s="1">
        <v>9539.4740000000002</v>
      </c>
      <c r="L4272" s="1">
        <v>8333.3330000000005</v>
      </c>
      <c r="M4272" s="3">
        <v>1</v>
      </c>
      <c r="N4272">
        <v>15.2</v>
      </c>
      <c r="O4272">
        <v>12</v>
      </c>
      <c r="P4272" s="1">
        <f>IF($A$3="Percentage of government revenue per capita",$B$3,0) + IF($A$3="Absolute extra revenue",AB4272,0) + IF($A$3="Absolute revenue per capita",AC4272,0)</f>
        <v>0</v>
      </c>
      <c r="Q4272" s="5">
        <f>-MIN(data!$B$4 / data!I4346 * data!P4346 / 100, data!N4346)</f>
        <v>0</v>
      </c>
      <c r="R4272" s="4">
        <f>-Q4272*K4272/1000</f>
        <v>0</v>
      </c>
      <c r="S4272" s="6" t="e">
        <f>-MIN(data!$B$5/(POWER(LN(I4272),2))*P4272/100, O4272)</f>
        <v>#NUM!</v>
      </c>
      <c r="T4272" s="6" t="e">
        <f>-S4272*L4272/100000</f>
        <v>#NUM!</v>
      </c>
      <c r="U4272" s="4">
        <f>N4272+Q4272</f>
        <v>15.2</v>
      </c>
      <c r="V4272" s="4" t="e">
        <f>P4272*I4272/100/R4272</f>
        <v>#DIV/0!</v>
      </c>
      <c r="W4272" s="4" t="e">
        <f>V4272*H4272</f>
        <v>#DIV/0!</v>
      </c>
      <c r="X4272" s="6" t="e">
        <f>O4272+S4272</f>
        <v>#NUM!</v>
      </c>
      <c r="Y4272" s="6" t="e">
        <f>P4272*I4272/100/T4272</f>
        <v>#NUM!</v>
      </c>
      <c r="Z4272" s="6" t="e">
        <f>Y4272*H4272</f>
        <v>#NUM!</v>
      </c>
      <c r="AB4272" s="1" t="e">
        <f t="shared" si="132"/>
        <v>#DIV/0!</v>
      </c>
      <c r="AC4272" s="1" t="e">
        <f t="shared" si="133"/>
        <v>#DIV/0!</v>
      </c>
    </row>
    <row r="4273" spans="4:29" x14ac:dyDescent="0.25">
      <c r="D4273" s="1">
        <v>1995</v>
      </c>
      <c r="E4273" s="1" t="s">
        <v>121</v>
      </c>
      <c r="F4273" s="2" t="s">
        <v>310</v>
      </c>
      <c r="G4273">
        <v>3</v>
      </c>
      <c r="H4273">
        <v>611712</v>
      </c>
      <c r="I4273" s="1">
        <v>0</v>
      </c>
      <c r="J4273" s="1">
        <v>141</v>
      </c>
      <c r="K4273" s="1">
        <v>9337.7479999999996</v>
      </c>
      <c r="L4273" s="1">
        <v>8333.3330000000005</v>
      </c>
      <c r="M4273" s="3">
        <v>1</v>
      </c>
      <c r="N4273">
        <v>15.1</v>
      </c>
      <c r="O4273">
        <v>12</v>
      </c>
      <c r="P4273" s="1">
        <f>IF($A$3="Percentage of government revenue per capita",$B$3,0) + IF($A$3="Absolute extra revenue",AB4273,0) + IF($A$3="Absolute revenue per capita",AC4273,0)</f>
        <v>0</v>
      </c>
      <c r="Q4273" s="5">
        <f>-MIN(data!$B$4 / data!I4347 * data!P4347 / 100, data!N4347)</f>
        <v>0</v>
      </c>
      <c r="R4273" s="4">
        <f>-Q4273*K4273/1000</f>
        <v>0</v>
      </c>
      <c r="S4273" s="6" t="e">
        <f>-MIN(data!$B$5/(POWER(LN(I4273),2))*P4273/100, O4273)</f>
        <v>#NUM!</v>
      </c>
      <c r="T4273" s="6" t="e">
        <f>-S4273*L4273/100000</f>
        <v>#NUM!</v>
      </c>
      <c r="U4273" s="4">
        <f>N4273+Q4273</f>
        <v>15.1</v>
      </c>
      <c r="V4273" s="4" t="e">
        <f>P4273*I4273/100/R4273</f>
        <v>#DIV/0!</v>
      </c>
      <c r="W4273" s="4" t="e">
        <f>V4273*H4273</f>
        <v>#DIV/0!</v>
      </c>
      <c r="X4273" s="6" t="e">
        <f>O4273+S4273</f>
        <v>#NUM!</v>
      </c>
      <c r="Y4273" s="6" t="e">
        <f>P4273*I4273/100/T4273</f>
        <v>#NUM!</v>
      </c>
      <c r="Z4273" s="6" t="e">
        <f>Y4273*H4273</f>
        <v>#NUM!</v>
      </c>
      <c r="AB4273" s="1" t="e">
        <f t="shared" si="132"/>
        <v>#DIV/0!</v>
      </c>
      <c r="AC4273" s="1" t="e">
        <f t="shared" si="133"/>
        <v>#DIV/0!</v>
      </c>
    </row>
    <row r="4274" spans="4:29" x14ac:dyDescent="0.25">
      <c r="D4274" s="1">
        <v>1996</v>
      </c>
      <c r="E4274" s="1" t="s">
        <v>121</v>
      </c>
      <c r="F4274" s="2" t="s">
        <v>310</v>
      </c>
      <c r="G4274">
        <v>3</v>
      </c>
      <c r="H4274">
        <v>611003</v>
      </c>
      <c r="I4274" s="1">
        <v>0</v>
      </c>
      <c r="J4274" s="1">
        <v>138</v>
      </c>
      <c r="K4274" s="1">
        <v>9139.0730000000003</v>
      </c>
      <c r="L4274" s="1">
        <v>8333.3330000000005</v>
      </c>
      <c r="M4274" s="3">
        <v>1</v>
      </c>
      <c r="N4274">
        <v>15.1</v>
      </c>
      <c r="O4274">
        <v>12</v>
      </c>
      <c r="P4274" s="1">
        <f>IF($A$3="Percentage of government revenue per capita",$B$3,0) + IF($A$3="Absolute extra revenue",AB4274,0) + IF($A$3="Absolute revenue per capita",AC4274,0)</f>
        <v>0</v>
      </c>
      <c r="Q4274" s="5">
        <f>-MIN(data!$B$4 / data!I4348 * data!P4348 / 100, data!N4348)</f>
        <v>0</v>
      </c>
      <c r="R4274" s="4">
        <f>-Q4274*K4274/1000</f>
        <v>0</v>
      </c>
      <c r="S4274" s="6" t="e">
        <f>-MIN(data!$B$5/(POWER(LN(I4274),2))*P4274/100, O4274)</f>
        <v>#NUM!</v>
      </c>
      <c r="T4274" s="6" t="e">
        <f>-S4274*L4274/100000</f>
        <v>#NUM!</v>
      </c>
      <c r="U4274" s="4">
        <f>N4274+Q4274</f>
        <v>15.1</v>
      </c>
      <c r="V4274" s="4" t="e">
        <f>P4274*I4274/100/R4274</f>
        <v>#DIV/0!</v>
      </c>
      <c r="W4274" s="4" t="e">
        <f>V4274*H4274</f>
        <v>#DIV/0!</v>
      </c>
      <c r="X4274" s="6" t="e">
        <f>O4274+S4274</f>
        <v>#NUM!</v>
      </c>
      <c r="Y4274" s="6" t="e">
        <f>P4274*I4274/100/T4274</f>
        <v>#NUM!</v>
      </c>
      <c r="Z4274" s="6" t="e">
        <f>Y4274*H4274</f>
        <v>#NUM!</v>
      </c>
      <c r="AB4274" s="1" t="e">
        <f t="shared" si="132"/>
        <v>#DIV/0!</v>
      </c>
      <c r="AC4274" s="1" t="e">
        <f t="shared" si="133"/>
        <v>#DIV/0!</v>
      </c>
    </row>
    <row r="4275" spans="4:29" x14ac:dyDescent="0.25">
      <c r="D4275" s="1">
        <v>1997</v>
      </c>
      <c r="E4275" s="1" t="s">
        <v>121</v>
      </c>
      <c r="F4275" s="2" t="s">
        <v>310</v>
      </c>
      <c r="G4275">
        <v>3</v>
      </c>
      <c r="H4275">
        <v>609520</v>
      </c>
      <c r="I4275" s="1">
        <v>0</v>
      </c>
      <c r="J4275" s="1">
        <v>134</v>
      </c>
      <c r="K4275" s="1">
        <v>8933.3330000000005</v>
      </c>
      <c r="L4275" s="1">
        <v>8333.3330000000005</v>
      </c>
      <c r="M4275" s="3">
        <v>1</v>
      </c>
      <c r="N4275">
        <v>15</v>
      </c>
      <c r="O4275">
        <v>12</v>
      </c>
      <c r="P4275" s="1">
        <f>IF($A$3="Percentage of government revenue per capita",$B$3,0) + IF($A$3="Absolute extra revenue",AB4275,0) + IF($A$3="Absolute revenue per capita",AC4275,0)</f>
        <v>0</v>
      </c>
      <c r="Q4275" s="5">
        <f>-MIN(data!$B$4 / data!I4349 * data!P4349 / 100, data!N4349)</f>
        <v>0</v>
      </c>
      <c r="R4275" s="4">
        <f>-Q4275*K4275/1000</f>
        <v>0</v>
      </c>
      <c r="S4275" s="6" t="e">
        <f>-MIN(data!$B$5/(POWER(LN(I4275),2))*P4275/100, O4275)</f>
        <v>#NUM!</v>
      </c>
      <c r="T4275" s="6" t="e">
        <f>-S4275*L4275/100000</f>
        <v>#NUM!</v>
      </c>
      <c r="U4275" s="4">
        <f>N4275+Q4275</f>
        <v>15</v>
      </c>
      <c r="V4275" s="4" t="e">
        <f>P4275*I4275/100/R4275</f>
        <v>#DIV/0!</v>
      </c>
      <c r="W4275" s="4" t="e">
        <f>V4275*H4275</f>
        <v>#DIV/0!</v>
      </c>
      <c r="X4275" s="6" t="e">
        <f>O4275+S4275</f>
        <v>#NUM!</v>
      </c>
      <c r="Y4275" s="6" t="e">
        <f>P4275*I4275/100/T4275</f>
        <v>#NUM!</v>
      </c>
      <c r="Z4275" s="6" t="e">
        <f>Y4275*H4275</f>
        <v>#NUM!</v>
      </c>
      <c r="AB4275" s="1" t="e">
        <f t="shared" si="132"/>
        <v>#DIV/0!</v>
      </c>
      <c r="AC4275" s="1" t="e">
        <f t="shared" si="133"/>
        <v>#DIV/0!</v>
      </c>
    </row>
    <row r="4276" spans="4:29" x14ac:dyDescent="0.25">
      <c r="D4276" s="1">
        <v>1998</v>
      </c>
      <c r="E4276" s="1" t="s">
        <v>121</v>
      </c>
      <c r="F4276" s="2" t="s">
        <v>310</v>
      </c>
      <c r="G4276">
        <v>3</v>
      </c>
      <c r="H4276">
        <v>607662</v>
      </c>
      <c r="I4276" s="1">
        <v>0</v>
      </c>
      <c r="J4276" s="1">
        <v>130</v>
      </c>
      <c r="K4276" s="1">
        <v>8724.8320000000003</v>
      </c>
      <c r="L4276" s="1">
        <v>7692.308</v>
      </c>
      <c r="M4276" s="3">
        <v>1</v>
      </c>
      <c r="N4276">
        <v>14.9</v>
      </c>
      <c r="O4276">
        <v>13</v>
      </c>
      <c r="P4276" s="1">
        <f>IF($A$3="Percentage of government revenue per capita",$B$3,0) + IF($A$3="Absolute extra revenue",AB4276,0) + IF($A$3="Absolute revenue per capita",AC4276,0)</f>
        <v>0</v>
      </c>
      <c r="Q4276" s="5">
        <f>-MIN(data!$B$4 / data!I4350 * data!P4350 / 100, data!N4350)</f>
        <v>0</v>
      </c>
      <c r="R4276" s="4">
        <f>-Q4276*K4276/1000</f>
        <v>0</v>
      </c>
      <c r="S4276" s="6" t="e">
        <f>-MIN(data!$B$5/(POWER(LN(I4276),2))*P4276/100, O4276)</f>
        <v>#NUM!</v>
      </c>
      <c r="T4276" s="6" t="e">
        <f>-S4276*L4276/100000</f>
        <v>#NUM!</v>
      </c>
      <c r="U4276" s="4">
        <f>N4276+Q4276</f>
        <v>14.9</v>
      </c>
      <c r="V4276" s="4" t="e">
        <f>P4276*I4276/100/R4276</f>
        <v>#DIV/0!</v>
      </c>
      <c r="W4276" s="4" t="e">
        <f>V4276*H4276</f>
        <v>#DIV/0!</v>
      </c>
      <c r="X4276" s="6" t="e">
        <f>O4276+S4276</f>
        <v>#NUM!</v>
      </c>
      <c r="Y4276" s="6" t="e">
        <f>P4276*I4276/100/T4276</f>
        <v>#NUM!</v>
      </c>
      <c r="Z4276" s="6" t="e">
        <f>Y4276*H4276</f>
        <v>#NUM!</v>
      </c>
      <c r="AB4276" s="1" t="e">
        <f t="shared" si="132"/>
        <v>#DIV/0!</v>
      </c>
      <c r="AC4276" s="1" t="e">
        <f t="shared" si="133"/>
        <v>#DIV/0!</v>
      </c>
    </row>
    <row r="4277" spans="4:29" x14ac:dyDescent="0.25">
      <c r="D4277" s="1">
        <v>1999</v>
      </c>
      <c r="E4277" s="1" t="s">
        <v>121</v>
      </c>
      <c r="F4277" s="2" t="s">
        <v>310</v>
      </c>
      <c r="G4277">
        <v>3</v>
      </c>
      <c r="H4277">
        <v>606001</v>
      </c>
      <c r="I4277" s="1">
        <v>0</v>
      </c>
      <c r="J4277" s="1">
        <v>125</v>
      </c>
      <c r="K4277" s="1">
        <v>8561.6440000000002</v>
      </c>
      <c r="L4277" s="1">
        <v>8333.3330000000005</v>
      </c>
      <c r="M4277" s="3">
        <v>1</v>
      </c>
      <c r="N4277">
        <v>14.6</v>
      </c>
      <c r="O4277">
        <v>12</v>
      </c>
      <c r="P4277" s="1">
        <f>IF($A$3="Percentage of government revenue per capita",$B$3,0) + IF($A$3="Absolute extra revenue",AB4277,0) + IF($A$3="Absolute revenue per capita",AC4277,0)</f>
        <v>0</v>
      </c>
      <c r="Q4277" s="5">
        <f>-MIN(data!$B$4 / data!I4351 * data!P4351 / 100, data!N4351)</f>
        <v>0</v>
      </c>
      <c r="R4277" s="4">
        <f>-Q4277*K4277/1000</f>
        <v>0</v>
      </c>
      <c r="S4277" s="6" t="e">
        <f>-MIN(data!$B$5/(POWER(LN(I4277),2))*P4277/100, O4277)</f>
        <v>#NUM!</v>
      </c>
      <c r="T4277" s="6" t="e">
        <f>-S4277*L4277/100000</f>
        <v>#NUM!</v>
      </c>
      <c r="U4277" s="4">
        <f>N4277+Q4277</f>
        <v>14.6</v>
      </c>
      <c r="V4277" s="4" t="e">
        <f>P4277*I4277/100/R4277</f>
        <v>#DIV/0!</v>
      </c>
      <c r="W4277" s="4" t="e">
        <f>V4277*H4277</f>
        <v>#DIV/0!</v>
      </c>
      <c r="X4277" s="6" t="e">
        <f>O4277+S4277</f>
        <v>#NUM!</v>
      </c>
      <c r="Y4277" s="6" t="e">
        <f>P4277*I4277/100/T4277</f>
        <v>#NUM!</v>
      </c>
      <c r="Z4277" s="6" t="e">
        <f>Y4277*H4277</f>
        <v>#NUM!</v>
      </c>
      <c r="AB4277" s="1" t="e">
        <f t="shared" si="132"/>
        <v>#DIV/0!</v>
      </c>
      <c r="AC4277" s="1" t="e">
        <f t="shared" si="133"/>
        <v>#DIV/0!</v>
      </c>
    </row>
    <row r="4278" spans="4:29" x14ac:dyDescent="0.25">
      <c r="D4278" s="1">
        <v>2000</v>
      </c>
      <c r="E4278" s="1" t="s">
        <v>121</v>
      </c>
      <c r="F4278" s="2" t="s">
        <v>310</v>
      </c>
      <c r="G4278">
        <v>3</v>
      </c>
      <c r="H4278">
        <v>604950</v>
      </c>
      <c r="I4278" s="1">
        <v>1577.14</v>
      </c>
      <c r="J4278" s="1">
        <v>120</v>
      </c>
      <c r="K4278" s="1">
        <v>8510.6380000000008</v>
      </c>
      <c r="L4278" s="1">
        <v>9090.9089999999997</v>
      </c>
      <c r="M4278" s="3">
        <v>1</v>
      </c>
      <c r="N4278">
        <v>14.1</v>
      </c>
      <c r="O4278">
        <v>11</v>
      </c>
      <c r="P4278" s="1">
        <f>IF($A$3="Percentage of government revenue per capita",$B$3,0) + IF($A$3="Absolute extra revenue",AB4278,0) + IF($A$3="Absolute revenue per capita",AC4278,0)</f>
        <v>0</v>
      </c>
      <c r="Q4278" s="5">
        <f>-MIN(data!$B$4 / data!I4352 * data!P4352 / 100, data!N4352)</f>
        <v>0</v>
      </c>
      <c r="R4278" s="4">
        <f>-Q4278*K4278/1000</f>
        <v>0</v>
      </c>
      <c r="S4278" s="6">
        <f>-MIN(data!$B$5/(POWER(LN(I4278),2))*P4278/100, O4278)</f>
        <v>0</v>
      </c>
      <c r="T4278" s="6">
        <f>-S4278*L4278/100000</f>
        <v>0</v>
      </c>
      <c r="U4278" s="4">
        <f>N4278+Q4278</f>
        <v>14.1</v>
      </c>
      <c r="V4278" s="4" t="e">
        <f>P4278*I4278/100/R4278</f>
        <v>#DIV/0!</v>
      </c>
      <c r="W4278" s="4" t="e">
        <f>V4278*H4278</f>
        <v>#DIV/0!</v>
      </c>
      <c r="X4278" s="6">
        <f>O4278+S4278</f>
        <v>11</v>
      </c>
      <c r="Y4278" s="6" t="e">
        <f>P4278*I4278/100/T4278</f>
        <v>#DIV/0!</v>
      </c>
      <c r="Z4278" s="6" t="e">
        <f>Y4278*H4278</f>
        <v>#DIV/0!</v>
      </c>
      <c r="AB4278" s="1">
        <f t="shared" si="132"/>
        <v>0</v>
      </c>
      <c r="AC4278" s="1">
        <f t="shared" si="133"/>
        <v>0</v>
      </c>
    </row>
    <row r="4279" spans="4:29" x14ac:dyDescent="0.25">
      <c r="D4279" s="1">
        <v>2001</v>
      </c>
      <c r="E4279" s="1" t="s">
        <v>121</v>
      </c>
      <c r="F4279" s="2" t="s">
        <v>310</v>
      </c>
      <c r="G4279">
        <v>3</v>
      </c>
      <c r="H4279">
        <v>607389</v>
      </c>
      <c r="I4279" s="1">
        <v>1536.2439999999999</v>
      </c>
      <c r="J4279" s="1">
        <v>114</v>
      </c>
      <c r="K4279" s="1">
        <v>8382.3529999999992</v>
      </c>
      <c r="L4279" s="1">
        <v>9090.9089999999997</v>
      </c>
      <c r="M4279" s="3">
        <v>1</v>
      </c>
      <c r="N4279">
        <v>13.6</v>
      </c>
      <c r="O4279">
        <v>11</v>
      </c>
      <c r="P4279" s="1">
        <f>IF($A$3="Percentage of government revenue per capita",$B$3,0) + IF($A$3="Absolute extra revenue",AB4279,0) + IF($A$3="Absolute revenue per capita",AC4279,0)</f>
        <v>0</v>
      </c>
      <c r="Q4279" s="5">
        <f>-MIN(data!$B$4 / data!I4353 * data!P4353 / 100, data!N4353)</f>
        <v>0</v>
      </c>
      <c r="R4279" s="4">
        <f>-Q4279*K4279/1000</f>
        <v>0</v>
      </c>
      <c r="S4279" s="6">
        <f>-MIN(data!$B$5/(POWER(LN(I4279),2))*P4279/100, O4279)</f>
        <v>0</v>
      </c>
      <c r="T4279" s="6">
        <f>-S4279*L4279/100000</f>
        <v>0</v>
      </c>
      <c r="U4279" s="4">
        <f>N4279+Q4279</f>
        <v>13.6</v>
      </c>
      <c r="V4279" s="4" t="e">
        <f>P4279*I4279/100/R4279</f>
        <v>#DIV/0!</v>
      </c>
      <c r="W4279" s="4" t="e">
        <f>V4279*H4279</f>
        <v>#DIV/0!</v>
      </c>
      <c r="X4279" s="6">
        <f>O4279+S4279</f>
        <v>11</v>
      </c>
      <c r="Y4279" s="6" t="e">
        <f>P4279*I4279/100/T4279</f>
        <v>#DIV/0!</v>
      </c>
      <c r="Z4279" s="6" t="e">
        <f>Y4279*H4279</f>
        <v>#DIV/0!</v>
      </c>
      <c r="AB4279" s="1">
        <f t="shared" si="132"/>
        <v>0</v>
      </c>
      <c r="AC4279" s="1">
        <f t="shared" si="133"/>
        <v>0</v>
      </c>
    </row>
    <row r="4280" spans="4:29" x14ac:dyDescent="0.25">
      <c r="D4280" s="1">
        <v>2002</v>
      </c>
      <c r="E4280" s="1" t="s">
        <v>121</v>
      </c>
      <c r="F4280" s="2" t="s">
        <v>310</v>
      </c>
      <c r="G4280">
        <v>3</v>
      </c>
      <c r="H4280">
        <v>609828</v>
      </c>
      <c r="I4280" s="1">
        <v>1698.864</v>
      </c>
      <c r="J4280" s="1">
        <v>108</v>
      </c>
      <c r="K4280" s="1">
        <v>8372.0930000000008</v>
      </c>
      <c r="L4280" s="1">
        <v>9090.9089999999997</v>
      </c>
      <c r="M4280" s="3">
        <v>1</v>
      </c>
      <c r="N4280">
        <v>12.9</v>
      </c>
      <c r="O4280">
        <v>11</v>
      </c>
      <c r="P4280" s="1">
        <f>IF($A$3="Percentage of government revenue per capita",$B$3,0) + IF($A$3="Absolute extra revenue",AB4280,0) + IF($A$3="Absolute revenue per capita",AC4280,0)</f>
        <v>0</v>
      </c>
      <c r="Q4280" s="5">
        <f>-MIN(data!$B$4 / data!I4354 * data!P4354 / 100, data!N4354)</f>
        <v>0</v>
      </c>
      <c r="R4280" s="4">
        <f>-Q4280*K4280/1000</f>
        <v>0</v>
      </c>
      <c r="S4280" s="6">
        <f>-MIN(data!$B$5/(POWER(LN(I4280),2))*P4280/100, O4280)</f>
        <v>0</v>
      </c>
      <c r="T4280" s="6">
        <f>-S4280*L4280/100000</f>
        <v>0</v>
      </c>
      <c r="U4280" s="4">
        <f>N4280+Q4280</f>
        <v>12.9</v>
      </c>
      <c r="V4280" s="4" t="e">
        <f>P4280*I4280/100/R4280</f>
        <v>#DIV/0!</v>
      </c>
      <c r="W4280" s="4" t="e">
        <f>V4280*H4280</f>
        <v>#DIV/0!</v>
      </c>
      <c r="X4280" s="6">
        <f>O4280+S4280</f>
        <v>11</v>
      </c>
      <c r="Y4280" s="6" t="e">
        <f>P4280*I4280/100/T4280</f>
        <v>#DIV/0!</v>
      </c>
      <c r="Z4280" s="6" t="e">
        <f>Y4280*H4280</f>
        <v>#DIV/0!</v>
      </c>
      <c r="AB4280" s="1">
        <f t="shared" si="132"/>
        <v>0</v>
      </c>
      <c r="AC4280" s="1">
        <f t="shared" si="133"/>
        <v>0</v>
      </c>
    </row>
    <row r="4281" spans="4:29" x14ac:dyDescent="0.25">
      <c r="D4281" s="1">
        <v>2003</v>
      </c>
      <c r="E4281" s="1" t="s">
        <v>121</v>
      </c>
      <c r="F4281" s="2" t="s">
        <v>310</v>
      </c>
      <c r="G4281">
        <v>3</v>
      </c>
      <c r="H4281">
        <v>612267</v>
      </c>
      <c r="I4281" s="1">
        <v>1714.999</v>
      </c>
      <c r="J4281" s="1">
        <v>101</v>
      </c>
      <c r="K4281" s="1">
        <v>8278.6890000000003</v>
      </c>
      <c r="L4281" s="1">
        <v>9090.9089999999997</v>
      </c>
      <c r="M4281" s="3">
        <v>1</v>
      </c>
      <c r="N4281">
        <v>12.2</v>
      </c>
      <c r="O4281">
        <v>11</v>
      </c>
      <c r="P4281" s="1">
        <f>IF($A$3="Percentage of government revenue per capita",$B$3,0) + IF($A$3="Absolute extra revenue",AB4281,0) + IF($A$3="Absolute revenue per capita",AC4281,0)</f>
        <v>0</v>
      </c>
      <c r="Q4281" s="5">
        <f>-MIN(data!$B$4 / data!I4355 * data!P4355 / 100, data!N4355)</f>
        <v>0</v>
      </c>
      <c r="R4281" s="4">
        <f>-Q4281*K4281/1000</f>
        <v>0</v>
      </c>
      <c r="S4281" s="6">
        <f>-MIN(data!$B$5/(POWER(LN(I4281),2))*P4281/100, O4281)</f>
        <v>0</v>
      </c>
      <c r="T4281" s="6">
        <f>-S4281*L4281/100000</f>
        <v>0</v>
      </c>
      <c r="U4281" s="4">
        <f>N4281+Q4281</f>
        <v>12.2</v>
      </c>
      <c r="V4281" s="4" t="e">
        <f>P4281*I4281/100/R4281</f>
        <v>#DIV/0!</v>
      </c>
      <c r="W4281" s="4" t="e">
        <f>V4281*H4281</f>
        <v>#DIV/0!</v>
      </c>
      <c r="X4281" s="6">
        <f>O4281+S4281</f>
        <v>11</v>
      </c>
      <c r="Y4281" s="6" t="e">
        <f>P4281*I4281/100/T4281</f>
        <v>#DIV/0!</v>
      </c>
      <c r="Z4281" s="6" t="e">
        <f>Y4281*H4281</f>
        <v>#DIV/0!</v>
      </c>
      <c r="AB4281" s="1">
        <f t="shared" si="132"/>
        <v>0</v>
      </c>
      <c r="AC4281" s="1">
        <f t="shared" si="133"/>
        <v>0</v>
      </c>
    </row>
    <row r="4282" spans="4:29" x14ac:dyDescent="0.25">
      <c r="D4282" s="1">
        <v>2004</v>
      </c>
      <c r="E4282" s="1" t="s">
        <v>121</v>
      </c>
      <c r="F4282" s="2" t="s">
        <v>310</v>
      </c>
      <c r="G4282">
        <v>3</v>
      </c>
      <c r="H4282">
        <v>613353</v>
      </c>
      <c r="I4282" s="1">
        <v>1989.0630000000001</v>
      </c>
      <c r="J4282" s="1">
        <v>94</v>
      </c>
      <c r="K4282" s="1">
        <v>8245.6139999999996</v>
      </c>
      <c r="L4282" s="1">
        <v>10000</v>
      </c>
      <c r="M4282" s="3">
        <v>1</v>
      </c>
      <c r="N4282">
        <v>11.4</v>
      </c>
      <c r="O4282">
        <v>10</v>
      </c>
      <c r="P4282" s="1">
        <f>IF($A$3="Percentage of government revenue per capita",$B$3,0) + IF($A$3="Absolute extra revenue",AB4282,0) + IF($A$3="Absolute revenue per capita",AC4282,0)</f>
        <v>0</v>
      </c>
      <c r="Q4282" s="5">
        <f>-MIN(data!$B$4 / data!I4356 * data!P4356 / 100, data!N4356)</f>
        <v>0</v>
      </c>
      <c r="R4282" s="4">
        <f>-Q4282*K4282/1000</f>
        <v>0</v>
      </c>
      <c r="S4282" s="6">
        <f>-MIN(data!$B$5/(POWER(LN(I4282),2))*P4282/100, O4282)</f>
        <v>0</v>
      </c>
      <c r="T4282" s="6">
        <f>-S4282*L4282/100000</f>
        <v>0</v>
      </c>
      <c r="U4282" s="4">
        <f>N4282+Q4282</f>
        <v>11.4</v>
      </c>
      <c r="V4282" s="4" t="e">
        <f>P4282*I4282/100/R4282</f>
        <v>#DIV/0!</v>
      </c>
      <c r="W4282" s="4" t="e">
        <f>V4282*H4282</f>
        <v>#DIV/0!</v>
      </c>
      <c r="X4282" s="6">
        <f>O4282+S4282</f>
        <v>10</v>
      </c>
      <c r="Y4282" s="6" t="e">
        <f>P4282*I4282/100/T4282</f>
        <v>#DIV/0!</v>
      </c>
      <c r="Z4282" s="6" t="e">
        <f>Y4282*H4282</f>
        <v>#DIV/0!</v>
      </c>
      <c r="AB4282" s="1">
        <f t="shared" si="132"/>
        <v>0</v>
      </c>
      <c r="AC4282" s="1">
        <f t="shared" si="133"/>
        <v>0</v>
      </c>
    </row>
    <row r="4283" spans="4:29" x14ac:dyDescent="0.25">
      <c r="D4283" s="1">
        <v>2005</v>
      </c>
      <c r="E4283" s="1" t="s">
        <v>121</v>
      </c>
      <c r="F4283" s="2" t="s">
        <v>310</v>
      </c>
      <c r="G4283">
        <v>3</v>
      </c>
      <c r="H4283">
        <v>614261</v>
      </c>
      <c r="I4283" s="1">
        <v>2048.4349999999999</v>
      </c>
      <c r="J4283" s="1">
        <v>87</v>
      </c>
      <c r="K4283" s="1">
        <v>8207.5470000000005</v>
      </c>
      <c r="L4283" s="1">
        <v>11111.11</v>
      </c>
      <c r="M4283" s="3">
        <v>1</v>
      </c>
      <c r="N4283">
        <v>10.6</v>
      </c>
      <c r="O4283">
        <v>9</v>
      </c>
      <c r="P4283" s="1">
        <f>IF($A$3="Percentage of government revenue per capita",$B$3,0) + IF($A$3="Absolute extra revenue",AB4283,0) + IF($A$3="Absolute revenue per capita",AC4283,0)</f>
        <v>0</v>
      </c>
      <c r="Q4283" s="5">
        <f>-MIN(data!$B$4 / data!I4357 * data!P4357 / 100, data!N4357)</f>
        <v>0</v>
      </c>
      <c r="R4283" s="4">
        <f>-Q4283*K4283/1000</f>
        <v>0</v>
      </c>
      <c r="S4283" s="6">
        <f>-MIN(data!$B$5/(POWER(LN(I4283),2))*P4283/100, O4283)</f>
        <v>0</v>
      </c>
      <c r="T4283" s="6">
        <f>-S4283*L4283/100000</f>
        <v>0</v>
      </c>
      <c r="U4283" s="4">
        <f>N4283+Q4283</f>
        <v>10.6</v>
      </c>
      <c r="V4283" s="4" t="e">
        <f>P4283*I4283/100/R4283</f>
        <v>#DIV/0!</v>
      </c>
      <c r="W4283" s="4" t="e">
        <f>V4283*H4283</f>
        <v>#DIV/0!</v>
      </c>
      <c r="X4283" s="6">
        <f>O4283+S4283</f>
        <v>9</v>
      </c>
      <c r="Y4283" s="6" t="e">
        <f>P4283*I4283/100/T4283</f>
        <v>#DIV/0!</v>
      </c>
      <c r="Z4283" s="6" t="e">
        <f>Y4283*H4283</f>
        <v>#DIV/0!</v>
      </c>
      <c r="AB4283" s="1">
        <f t="shared" si="132"/>
        <v>0</v>
      </c>
      <c r="AC4283" s="1">
        <f t="shared" si="133"/>
        <v>0</v>
      </c>
    </row>
    <row r="4284" spans="4:29" x14ac:dyDescent="0.25">
      <c r="D4284" s="1">
        <v>2006</v>
      </c>
      <c r="E4284" s="1" t="s">
        <v>121</v>
      </c>
      <c r="F4284" s="2" t="s">
        <v>310</v>
      </c>
      <c r="G4284">
        <v>3</v>
      </c>
      <c r="H4284">
        <v>615025</v>
      </c>
      <c r="I4284" s="1">
        <v>2500.4639999999999</v>
      </c>
      <c r="J4284" s="1">
        <v>80</v>
      </c>
      <c r="K4284" s="1">
        <v>8163.2650000000003</v>
      </c>
      <c r="L4284" s="1">
        <v>12500</v>
      </c>
      <c r="M4284" s="3">
        <v>1</v>
      </c>
      <c r="N4284">
        <v>9.8000000000000007</v>
      </c>
      <c r="O4284">
        <v>8</v>
      </c>
      <c r="P4284" s="1">
        <f>IF($A$3="Percentage of government revenue per capita",$B$3,0) + IF($A$3="Absolute extra revenue",AB4284,0) + IF($A$3="Absolute revenue per capita",AC4284,0)</f>
        <v>0</v>
      </c>
      <c r="Q4284" s="5">
        <f>-MIN(data!$B$4 / data!I4358 * data!P4358 / 100, data!N4358)</f>
        <v>0</v>
      </c>
      <c r="R4284" s="4">
        <f>-Q4284*K4284/1000</f>
        <v>0</v>
      </c>
      <c r="S4284" s="6">
        <f>-MIN(data!$B$5/(POWER(LN(I4284),2))*P4284/100, O4284)</f>
        <v>0</v>
      </c>
      <c r="T4284" s="6">
        <f>-S4284*L4284/100000</f>
        <v>0</v>
      </c>
      <c r="U4284" s="4">
        <f>N4284+Q4284</f>
        <v>9.8000000000000007</v>
      </c>
      <c r="V4284" s="4" t="e">
        <f>P4284*I4284/100/R4284</f>
        <v>#DIV/0!</v>
      </c>
      <c r="W4284" s="4" t="e">
        <f>V4284*H4284</f>
        <v>#DIV/0!</v>
      </c>
      <c r="X4284" s="6">
        <f>O4284+S4284</f>
        <v>8</v>
      </c>
      <c r="Y4284" s="6" t="e">
        <f>P4284*I4284/100/T4284</f>
        <v>#DIV/0!</v>
      </c>
      <c r="Z4284" s="6" t="e">
        <f>Y4284*H4284</f>
        <v>#DIV/0!</v>
      </c>
      <c r="AB4284" s="1">
        <f t="shared" si="132"/>
        <v>0</v>
      </c>
      <c r="AC4284" s="1">
        <f t="shared" si="133"/>
        <v>0</v>
      </c>
    </row>
    <row r="4285" spans="4:29" x14ac:dyDescent="0.25">
      <c r="D4285" s="1">
        <v>2007</v>
      </c>
      <c r="E4285" s="1" t="s">
        <v>121</v>
      </c>
      <c r="F4285" s="2" t="s">
        <v>310</v>
      </c>
      <c r="G4285">
        <v>3</v>
      </c>
      <c r="H4285">
        <v>615875</v>
      </c>
      <c r="I4285" s="1">
        <v>3083.5070000000001</v>
      </c>
      <c r="J4285" s="1">
        <v>73</v>
      </c>
      <c r="K4285" s="1">
        <v>8111.1109999999999</v>
      </c>
      <c r="L4285" s="1">
        <v>12500</v>
      </c>
      <c r="M4285" s="3">
        <v>1</v>
      </c>
      <c r="N4285">
        <v>9</v>
      </c>
      <c r="O4285">
        <v>8</v>
      </c>
      <c r="P4285" s="1">
        <f>IF($A$3="Percentage of government revenue per capita",$B$3,0) + IF($A$3="Absolute extra revenue",AB4285,0) + IF($A$3="Absolute revenue per capita",AC4285,0)</f>
        <v>0</v>
      </c>
      <c r="Q4285" s="5">
        <f>-MIN(data!$B$4 / data!I4359 * data!P4359 / 100, data!N4359)</f>
        <v>0</v>
      </c>
      <c r="R4285" s="4">
        <f>-Q4285*K4285/1000</f>
        <v>0</v>
      </c>
      <c r="S4285" s="6">
        <f>-MIN(data!$B$5/(POWER(LN(I4285),2))*P4285/100, O4285)</f>
        <v>0</v>
      </c>
      <c r="T4285" s="6">
        <f>-S4285*L4285/100000</f>
        <v>0</v>
      </c>
      <c r="U4285" s="4">
        <f>N4285+Q4285</f>
        <v>9</v>
      </c>
      <c r="V4285" s="4" t="e">
        <f>P4285*I4285/100/R4285</f>
        <v>#DIV/0!</v>
      </c>
      <c r="W4285" s="4" t="e">
        <f>V4285*H4285</f>
        <v>#DIV/0!</v>
      </c>
      <c r="X4285" s="6">
        <f>O4285+S4285</f>
        <v>8</v>
      </c>
      <c r="Y4285" s="6" t="e">
        <f>P4285*I4285/100/T4285</f>
        <v>#DIV/0!</v>
      </c>
      <c r="Z4285" s="6" t="e">
        <f>Y4285*H4285</f>
        <v>#DIV/0!</v>
      </c>
      <c r="AB4285" s="1">
        <f t="shared" si="132"/>
        <v>0</v>
      </c>
      <c r="AC4285" s="1">
        <f t="shared" si="133"/>
        <v>0</v>
      </c>
    </row>
    <row r="4286" spans="4:29" x14ac:dyDescent="0.25">
      <c r="D4286" s="1">
        <v>2008</v>
      </c>
      <c r="E4286" s="1" t="s">
        <v>121</v>
      </c>
      <c r="F4286" s="2" t="s">
        <v>310</v>
      </c>
      <c r="G4286">
        <v>3</v>
      </c>
      <c r="H4286">
        <v>616969</v>
      </c>
      <c r="I4286" s="1">
        <v>3353.7359999999999</v>
      </c>
      <c r="J4286" s="1">
        <v>66</v>
      </c>
      <c r="K4286" s="1">
        <v>8048.78</v>
      </c>
      <c r="L4286" s="1">
        <v>12500</v>
      </c>
      <c r="M4286" s="3">
        <v>1</v>
      </c>
      <c r="N4286">
        <v>8.1999999999999993</v>
      </c>
      <c r="O4286">
        <v>8</v>
      </c>
      <c r="P4286" s="1">
        <f>IF($A$3="Percentage of government revenue per capita",$B$3,0) + IF($A$3="Absolute extra revenue",AB4286,0) + IF($A$3="Absolute revenue per capita",AC4286,0)</f>
        <v>0</v>
      </c>
      <c r="Q4286" s="5">
        <f>-MIN(data!$B$4 / data!I4360 * data!P4360 / 100, data!N4360)</f>
        <v>0</v>
      </c>
      <c r="R4286" s="4">
        <f>-Q4286*K4286/1000</f>
        <v>0</v>
      </c>
      <c r="S4286" s="6">
        <f>-MIN(data!$B$5/(POWER(LN(I4286),2))*P4286/100, O4286)</f>
        <v>0</v>
      </c>
      <c r="T4286" s="6">
        <f>-S4286*L4286/100000</f>
        <v>0</v>
      </c>
      <c r="U4286" s="4">
        <f>N4286+Q4286</f>
        <v>8.1999999999999993</v>
      </c>
      <c r="V4286" s="4" t="e">
        <f>P4286*I4286/100/R4286</f>
        <v>#DIV/0!</v>
      </c>
      <c r="W4286" s="4" t="e">
        <f>V4286*H4286</f>
        <v>#DIV/0!</v>
      </c>
      <c r="X4286" s="6">
        <f>O4286+S4286</f>
        <v>8</v>
      </c>
      <c r="Y4286" s="6" t="e">
        <f>P4286*I4286/100/T4286</f>
        <v>#DIV/0!</v>
      </c>
      <c r="Z4286" s="6" t="e">
        <f>Y4286*H4286</f>
        <v>#DIV/0!</v>
      </c>
      <c r="AB4286" s="1">
        <f t="shared" si="132"/>
        <v>0</v>
      </c>
      <c r="AC4286" s="1">
        <f t="shared" si="133"/>
        <v>0</v>
      </c>
    </row>
    <row r="4287" spans="4:29" x14ac:dyDescent="0.25">
      <c r="D4287" s="1">
        <v>2009</v>
      </c>
      <c r="E4287" s="1" t="s">
        <v>121</v>
      </c>
      <c r="F4287" s="2" t="s">
        <v>310</v>
      </c>
      <c r="G4287">
        <v>3</v>
      </c>
      <c r="H4287">
        <v>618294</v>
      </c>
      <c r="I4287" s="1">
        <v>2753.1610000000001</v>
      </c>
      <c r="J4287" s="1">
        <v>60</v>
      </c>
      <c r="K4287" s="1">
        <v>8108.1080000000002</v>
      </c>
      <c r="L4287" s="1">
        <v>12500</v>
      </c>
      <c r="M4287" s="3">
        <v>1</v>
      </c>
      <c r="N4287">
        <v>7.4</v>
      </c>
      <c r="O4287">
        <v>8</v>
      </c>
      <c r="P4287" s="1">
        <f>IF($A$3="Percentage of government revenue per capita",$B$3,0) + IF($A$3="Absolute extra revenue",AB4287,0) + IF($A$3="Absolute revenue per capita",AC4287,0)</f>
        <v>0</v>
      </c>
      <c r="Q4287" s="5">
        <f>-MIN(data!$B$4 / data!I4361 * data!P4361 / 100, data!N4361)</f>
        <v>0</v>
      </c>
      <c r="R4287" s="4">
        <f>-Q4287*K4287/1000</f>
        <v>0</v>
      </c>
      <c r="S4287" s="6">
        <f>-MIN(data!$B$5/(POWER(LN(I4287),2))*P4287/100, O4287)</f>
        <v>0</v>
      </c>
      <c r="T4287" s="6">
        <f>-S4287*L4287/100000</f>
        <v>0</v>
      </c>
      <c r="U4287" s="4">
        <f>N4287+Q4287</f>
        <v>7.4</v>
      </c>
      <c r="V4287" s="4" t="e">
        <f>P4287*I4287/100/R4287</f>
        <v>#DIV/0!</v>
      </c>
      <c r="W4287" s="4" t="e">
        <f>V4287*H4287</f>
        <v>#DIV/0!</v>
      </c>
      <c r="X4287" s="6">
        <f>O4287+S4287</f>
        <v>8</v>
      </c>
      <c r="Y4287" s="6" t="e">
        <f>P4287*I4287/100/T4287</f>
        <v>#DIV/0!</v>
      </c>
      <c r="Z4287" s="6" t="e">
        <f>Y4287*H4287</f>
        <v>#DIV/0!</v>
      </c>
      <c r="AB4287" s="1">
        <f t="shared" si="132"/>
        <v>0</v>
      </c>
      <c r="AC4287" s="1">
        <f t="shared" si="133"/>
        <v>0</v>
      </c>
    </row>
    <row r="4288" spans="4:29" x14ac:dyDescent="0.25">
      <c r="D4288" s="1">
        <v>2010</v>
      </c>
      <c r="E4288" s="1" t="s">
        <v>121</v>
      </c>
      <c r="F4288" s="2" t="s">
        <v>310</v>
      </c>
      <c r="G4288">
        <v>3</v>
      </c>
      <c r="H4288">
        <v>619428</v>
      </c>
      <c r="I4288" s="1">
        <v>2722.3609999999999</v>
      </c>
      <c r="J4288" s="1">
        <v>53</v>
      </c>
      <c r="K4288" s="1">
        <v>7794.1180000000004</v>
      </c>
      <c r="L4288" s="1">
        <v>12500</v>
      </c>
      <c r="M4288" s="3">
        <v>1</v>
      </c>
      <c r="N4288">
        <v>6.8</v>
      </c>
      <c r="O4288">
        <v>8</v>
      </c>
      <c r="P4288" s="1">
        <f>IF($A$3="Percentage of government revenue per capita",$B$3,0) + IF($A$3="Absolute extra revenue",AB4288,0) + IF($A$3="Absolute revenue per capita",AC4288,0)</f>
        <v>0</v>
      </c>
      <c r="Q4288" s="5">
        <f>-MIN(data!$B$4 / data!I4362 * data!P4362 / 100, data!N4362)</f>
        <v>0</v>
      </c>
      <c r="R4288" s="4">
        <f>-Q4288*K4288/1000</f>
        <v>0</v>
      </c>
      <c r="S4288" s="6">
        <f>-MIN(data!$B$5/(POWER(LN(I4288),2))*P4288/100, O4288)</f>
        <v>0</v>
      </c>
      <c r="T4288" s="6">
        <f>-S4288*L4288/100000</f>
        <v>0</v>
      </c>
      <c r="U4288" s="4">
        <f>N4288+Q4288</f>
        <v>6.8</v>
      </c>
      <c r="V4288" s="4" t="e">
        <f>P4288*I4288/100/R4288</f>
        <v>#DIV/0!</v>
      </c>
      <c r="W4288" s="4" t="e">
        <f>V4288*H4288</f>
        <v>#DIV/0!</v>
      </c>
      <c r="X4288" s="6">
        <f>O4288+S4288</f>
        <v>8</v>
      </c>
      <c r="Y4288" s="6" t="e">
        <f>P4288*I4288/100/T4288</f>
        <v>#DIV/0!</v>
      </c>
      <c r="Z4288" s="6" t="e">
        <f>Y4288*H4288</f>
        <v>#DIV/0!</v>
      </c>
      <c r="AB4288" s="1">
        <f t="shared" si="132"/>
        <v>0</v>
      </c>
      <c r="AC4288" s="1">
        <f t="shared" si="133"/>
        <v>0</v>
      </c>
    </row>
    <row r="4289" spans="4:29" x14ac:dyDescent="0.25">
      <c r="D4289" s="1">
        <v>2011</v>
      </c>
      <c r="E4289" s="1" t="s">
        <v>121</v>
      </c>
      <c r="F4289" s="2" t="s">
        <v>310</v>
      </c>
      <c r="G4289">
        <v>3</v>
      </c>
      <c r="H4289">
        <v>620079</v>
      </c>
      <c r="I4289" s="1">
        <v>2612.2919999999999</v>
      </c>
      <c r="J4289" s="1">
        <v>48</v>
      </c>
      <c r="K4289" s="1">
        <v>7868.8519999999999</v>
      </c>
      <c r="L4289" s="1">
        <v>14285.71</v>
      </c>
      <c r="M4289" s="3">
        <v>1</v>
      </c>
      <c r="N4289">
        <v>6.1</v>
      </c>
      <c r="O4289">
        <v>7</v>
      </c>
      <c r="P4289" s="1">
        <f>IF($A$3="Percentage of government revenue per capita",$B$3,0) + IF($A$3="Absolute extra revenue",AB4289,0) + IF($A$3="Absolute revenue per capita",AC4289,0)</f>
        <v>0</v>
      </c>
      <c r="Q4289" s="5">
        <f>-MIN(data!$B$4 / data!I4363 * data!P4363 / 100, data!N4363)</f>
        <v>0</v>
      </c>
      <c r="R4289" s="4">
        <f>-Q4289*K4289/1000</f>
        <v>0</v>
      </c>
      <c r="S4289" s="6">
        <f>-MIN(data!$B$5/(POWER(LN(I4289),2))*P4289/100, O4289)</f>
        <v>0</v>
      </c>
      <c r="T4289" s="6">
        <f>-S4289*L4289/100000</f>
        <v>0</v>
      </c>
      <c r="U4289" s="4">
        <f>N4289+Q4289</f>
        <v>6.1</v>
      </c>
      <c r="V4289" s="4" t="e">
        <f>P4289*I4289/100/R4289</f>
        <v>#DIV/0!</v>
      </c>
      <c r="W4289" s="4" t="e">
        <f>V4289*H4289</f>
        <v>#DIV/0!</v>
      </c>
      <c r="X4289" s="6">
        <f>O4289+S4289</f>
        <v>7</v>
      </c>
      <c r="Y4289" s="6" t="e">
        <f>P4289*I4289/100/T4289</f>
        <v>#DIV/0!</v>
      </c>
      <c r="Z4289" s="6" t="e">
        <f>Y4289*H4289</f>
        <v>#DIV/0!</v>
      </c>
      <c r="AB4289" s="1">
        <f t="shared" si="132"/>
        <v>0</v>
      </c>
      <c r="AC4289" s="1">
        <f t="shared" si="133"/>
        <v>0</v>
      </c>
    </row>
    <row r="4290" spans="4:29" x14ac:dyDescent="0.25">
      <c r="D4290" s="1">
        <v>2012</v>
      </c>
      <c r="E4290" s="1" t="s">
        <v>121</v>
      </c>
      <c r="F4290" s="2" t="s">
        <v>310</v>
      </c>
      <c r="G4290">
        <v>3</v>
      </c>
      <c r="H4290">
        <v>620601</v>
      </c>
      <c r="I4290" s="1">
        <v>2633.4360000000001</v>
      </c>
      <c r="J4290" s="1">
        <v>42</v>
      </c>
      <c r="K4290" s="1">
        <v>7500</v>
      </c>
      <c r="L4290" s="1">
        <v>12500</v>
      </c>
      <c r="M4290" s="3">
        <v>1</v>
      </c>
      <c r="N4290">
        <v>5.6</v>
      </c>
      <c r="O4290">
        <v>8</v>
      </c>
      <c r="P4290" s="1">
        <f>IF($A$3="Percentage of government revenue per capita",$B$3,0) + IF($A$3="Absolute extra revenue",AB4290,0) + IF($A$3="Absolute revenue per capita",AC4290,0)</f>
        <v>0</v>
      </c>
      <c r="Q4290" s="5">
        <f>-MIN(data!$B$4 / data!I4364 * data!P4364 / 100, data!N4364)</f>
        <v>0</v>
      </c>
      <c r="R4290" s="4">
        <f>-Q4290*K4290/1000</f>
        <v>0</v>
      </c>
      <c r="S4290" s="6">
        <f>-MIN(data!$B$5/(POWER(LN(I4290),2))*P4290/100, O4290)</f>
        <v>0</v>
      </c>
      <c r="T4290" s="6">
        <f>-S4290*L4290/100000</f>
        <v>0</v>
      </c>
      <c r="U4290" s="4">
        <f>N4290+Q4290</f>
        <v>5.6</v>
      </c>
      <c r="V4290" s="4" t="e">
        <f>P4290*I4290/100/R4290</f>
        <v>#DIV/0!</v>
      </c>
      <c r="W4290" s="4" t="e">
        <f>V4290*H4290</f>
        <v>#DIV/0!</v>
      </c>
      <c r="X4290" s="6">
        <f>O4290+S4290</f>
        <v>8</v>
      </c>
      <c r="Y4290" s="6" t="e">
        <f>P4290*I4290/100/T4290</f>
        <v>#DIV/0!</v>
      </c>
      <c r="Z4290" s="6" t="e">
        <f>Y4290*H4290</f>
        <v>#DIV/0!</v>
      </c>
      <c r="AB4290" s="1">
        <f t="shared" si="132"/>
        <v>0</v>
      </c>
      <c r="AC4290" s="1">
        <f t="shared" si="133"/>
        <v>0</v>
      </c>
    </row>
    <row r="4291" spans="4:29" x14ac:dyDescent="0.25">
      <c r="D4291" s="1">
        <v>2013</v>
      </c>
      <c r="E4291" s="1" t="s">
        <v>121</v>
      </c>
      <c r="F4291" s="2" t="s">
        <v>310</v>
      </c>
      <c r="G4291">
        <v>3</v>
      </c>
      <c r="H4291">
        <v>621207</v>
      </c>
      <c r="I4291" s="1">
        <v>2825.3910000000001</v>
      </c>
      <c r="J4291" s="1">
        <v>38</v>
      </c>
      <c r="K4291" s="1">
        <v>7600</v>
      </c>
      <c r="L4291" s="1">
        <v>14285.71</v>
      </c>
      <c r="M4291" s="3">
        <v>1</v>
      </c>
      <c r="N4291">
        <v>5</v>
      </c>
      <c r="O4291">
        <v>7</v>
      </c>
      <c r="P4291" s="1">
        <f>IF($A$3="Percentage of government revenue per capita",$B$3,0) + IF($A$3="Absolute extra revenue",AB4291,0) + IF($A$3="Absolute revenue per capita",AC4291,0)</f>
        <v>0</v>
      </c>
      <c r="Q4291" s="5">
        <f>-MIN(data!$B$4 / data!I4365 * data!P4365 / 100, data!N4365)</f>
        <v>0</v>
      </c>
      <c r="R4291" s="4">
        <f>-Q4291*K4291/1000</f>
        <v>0</v>
      </c>
      <c r="S4291" s="6">
        <f>-MIN(data!$B$5/(POWER(LN(I4291),2))*P4291/100, O4291)</f>
        <v>0</v>
      </c>
      <c r="T4291" s="6">
        <f>-S4291*L4291/100000</f>
        <v>0</v>
      </c>
      <c r="U4291" s="4">
        <f>N4291+Q4291</f>
        <v>5</v>
      </c>
      <c r="V4291" s="4" t="e">
        <f>P4291*I4291/100/R4291</f>
        <v>#DIV/0!</v>
      </c>
      <c r="W4291" s="4" t="e">
        <f>V4291*H4291</f>
        <v>#DIV/0!</v>
      </c>
      <c r="X4291" s="6">
        <f>O4291+S4291</f>
        <v>7</v>
      </c>
      <c r="Y4291" s="6" t="e">
        <f>P4291*I4291/100/T4291</f>
        <v>#DIV/0!</v>
      </c>
      <c r="Z4291" s="6" t="e">
        <f>Y4291*H4291</f>
        <v>#DIV/0!</v>
      </c>
      <c r="AB4291" s="1">
        <f t="shared" si="132"/>
        <v>0</v>
      </c>
      <c r="AC4291" s="1">
        <f t="shared" si="133"/>
        <v>0</v>
      </c>
    </row>
    <row r="4292" spans="4:29" x14ac:dyDescent="0.25">
      <c r="D4292" s="1">
        <v>2014</v>
      </c>
      <c r="E4292" s="1" t="s">
        <v>121</v>
      </c>
      <c r="F4292" s="2" t="s">
        <v>310</v>
      </c>
      <c r="G4292">
        <v>3</v>
      </c>
      <c r="H4292">
        <v>621810</v>
      </c>
      <c r="I4292" s="1">
        <v>3031.5129999999999</v>
      </c>
      <c r="J4292" s="1">
        <v>34</v>
      </c>
      <c r="K4292" s="1">
        <v>7391.3040000000001</v>
      </c>
      <c r="L4292" s="1">
        <v>14285.71</v>
      </c>
      <c r="M4292" s="3">
        <v>1</v>
      </c>
      <c r="N4292">
        <v>4.5999999999999996</v>
      </c>
      <c r="O4292">
        <v>7</v>
      </c>
      <c r="P4292" s="1">
        <f>IF($A$3="Percentage of government revenue per capita",$B$3,0) + IF($A$3="Absolute extra revenue",AB4292,0) + IF($A$3="Absolute revenue per capita",AC4292,0)</f>
        <v>0</v>
      </c>
      <c r="Q4292" s="5">
        <f>-MIN(data!$B$4 / data!I4366 * data!P4366 / 100, data!N4366)</f>
        <v>0</v>
      </c>
      <c r="R4292" s="4">
        <f>-Q4292*K4292/1000</f>
        <v>0</v>
      </c>
      <c r="S4292" s="6">
        <f>-MIN(data!$B$5/(POWER(LN(I4292),2))*P4292/100, O4292)</f>
        <v>0</v>
      </c>
      <c r="T4292" s="6">
        <f>-S4292*L4292/100000</f>
        <v>0</v>
      </c>
      <c r="U4292" s="4">
        <f>N4292+Q4292</f>
        <v>4.5999999999999996</v>
      </c>
      <c r="V4292" s="4" t="e">
        <f>P4292*I4292/100/R4292</f>
        <v>#DIV/0!</v>
      </c>
      <c r="W4292" s="4" t="e">
        <f>V4292*H4292</f>
        <v>#DIV/0!</v>
      </c>
      <c r="X4292" s="6">
        <f>O4292+S4292</f>
        <v>7</v>
      </c>
      <c r="Y4292" s="6" t="e">
        <f>P4292*I4292/100/T4292</f>
        <v>#DIV/0!</v>
      </c>
      <c r="Z4292" s="6" t="e">
        <f>Y4292*H4292</f>
        <v>#DIV/0!</v>
      </c>
      <c r="AB4292" s="1">
        <f t="shared" ref="AB4292:AB4355" si="134">$B$3*100/H4292/I4292</f>
        <v>0</v>
      </c>
      <c r="AC4292" s="1">
        <f t="shared" ref="AC4292:AC4355" si="135">$B$3/I4292*100</f>
        <v>0</v>
      </c>
    </row>
    <row r="4293" spans="4:29" x14ac:dyDescent="0.25">
      <c r="D4293" s="1">
        <v>2015</v>
      </c>
      <c r="E4293" s="1" t="s">
        <v>121</v>
      </c>
      <c r="F4293" s="2" t="s">
        <v>310</v>
      </c>
      <c r="G4293">
        <v>3</v>
      </c>
      <c r="H4293">
        <v>622159</v>
      </c>
      <c r="I4293" s="1">
        <v>2922.1469999999999</v>
      </c>
      <c r="J4293" s="1">
        <v>30</v>
      </c>
      <c r="K4293" s="1">
        <v>7317.0730000000003</v>
      </c>
      <c r="M4293" s="3">
        <v>1</v>
      </c>
      <c r="N4293">
        <v>4.0999999999999996</v>
      </c>
      <c r="O4293">
        <v>7</v>
      </c>
      <c r="P4293" s="1">
        <f>IF($A$3="Percentage of government revenue per capita",$B$3,0) + IF($A$3="Absolute extra revenue",AB4293,0) + IF($A$3="Absolute revenue per capita",AC4293,0)</f>
        <v>0</v>
      </c>
      <c r="Q4293" s="5">
        <f>-MIN(data!$B$4 / data!I4367 * data!P4367 / 100, data!N4367)</f>
        <v>0</v>
      </c>
      <c r="R4293" s="4">
        <f>-Q4293*K4293/1000</f>
        <v>0</v>
      </c>
      <c r="S4293" s="6">
        <f>-MIN(data!$B$5/(POWER(LN(I4293),2))*P4293/100, O4293)</f>
        <v>0</v>
      </c>
      <c r="T4293" s="6">
        <f>-S4293*L4293/100000</f>
        <v>0</v>
      </c>
      <c r="U4293" s="4">
        <f>N4293+Q4293</f>
        <v>4.0999999999999996</v>
      </c>
      <c r="V4293" s="4" t="e">
        <f>P4293*I4293/100/R4293</f>
        <v>#DIV/0!</v>
      </c>
      <c r="W4293" s="4" t="e">
        <f>V4293*H4293</f>
        <v>#DIV/0!</v>
      </c>
      <c r="X4293" s="6">
        <f>O4293+S4293</f>
        <v>7</v>
      </c>
      <c r="Y4293" s="6" t="e">
        <f>P4293*I4293/100/T4293</f>
        <v>#DIV/0!</v>
      </c>
      <c r="Z4293" s="6" t="e">
        <f>Y4293*H4293</f>
        <v>#DIV/0!</v>
      </c>
      <c r="AB4293" s="1">
        <f t="shared" si="134"/>
        <v>0</v>
      </c>
      <c r="AC4293" s="1">
        <f t="shared" si="135"/>
        <v>0</v>
      </c>
    </row>
    <row r="4294" spans="4:29" x14ac:dyDescent="0.25">
      <c r="D4294" s="1">
        <v>2016</v>
      </c>
      <c r="E4294" s="1" t="s">
        <v>121</v>
      </c>
      <c r="F4294" s="2" t="s">
        <v>310</v>
      </c>
      <c r="G4294">
        <v>3</v>
      </c>
      <c r="H4294">
        <v>622303</v>
      </c>
      <c r="I4294" s="1">
        <v>3203.1990000000001</v>
      </c>
      <c r="J4294" s="1">
        <v>27</v>
      </c>
      <c r="K4294" s="1">
        <v>7105.2629999999999</v>
      </c>
      <c r="M4294" s="3"/>
      <c r="N4294">
        <v>3.8</v>
      </c>
      <c r="O4294"/>
      <c r="P4294" s="1">
        <f>IF($A$3="Percentage of government revenue per capita",$B$3,0) + IF($A$3="Absolute extra revenue",AB4294,0) + IF($A$3="Absolute revenue per capita",AC4294,0)</f>
        <v>0</v>
      </c>
      <c r="Q4294" s="5">
        <f>-MIN(data!$B$4 / data!I4368 * data!P4368 / 100, data!N4368)</f>
        <v>0</v>
      </c>
      <c r="R4294" s="4">
        <f>-Q4294*K4294/1000</f>
        <v>0</v>
      </c>
      <c r="S4294" s="6">
        <f>-MIN(data!$B$5/(POWER(LN(I4294),2))*P4294/100, O4294)</f>
        <v>0</v>
      </c>
      <c r="T4294" s="6">
        <f>-S4294*L4294/100000</f>
        <v>0</v>
      </c>
      <c r="U4294" s="4">
        <f>N4294+Q4294</f>
        <v>3.8</v>
      </c>
      <c r="V4294" s="4" t="e">
        <f>P4294*I4294/100/R4294</f>
        <v>#DIV/0!</v>
      </c>
      <c r="W4294" s="4" t="e">
        <f>V4294*H4294</f>
        <v>#DIV/0!</v>
      </c>
      <c r="X4294" s="6">
        <f>O4294+S4294</f>
        <v>0</v>
      </c>
      <c r="Y4294" s="6" t="e">
        <f>P4294*I4294/100/T4294</f>
        <v>#DIV/0!</v>
      </c>
      <c r="Z4294" s="6" t="e">
        <f>Y4294*H4294</f>
        <v>#DIV/0!</v>
      </c>
      <c r="AB4294" s="1">
        <f t="shared" si="134"/>
        <v>0</v>
      </c>
      <c r="AC4294" s="1">
        <f t="shared" si="135"/>
        <v>0</v>
      </c>
    </row>
    <row r="4295" spans="4:29" x14ac:dyDescent="0.25">
      <c r="D4295" s="1">
        <v>1980</v>
      </c>
      <c r="E4295" s="1" t="s">
        <v>111</v>
      </c>
      <c r="F4295" s="2" t="s">
        <v>311</v>
      </c>
      <c r="G4295">
        <v>2</v>
      </c>
      <c r="H4295">
        <v>19990012</v>
      </c>
      <c r="I4295" s="1">
        <v>235.3801</v>
      </c>
      <c r="J4295" s="1">
        <v>97899</v>
      </c>
      <c r="K4295" s="1">
        <v>738303.2</v>
      </c>
      <c r="M4295" s="3"/>
      <c r="N4295">
        <v>132.6</v>
      </c>
      <c r="O4295"/>
      <c r="P4295" s="1">
        <f>IF($A$3="Percentage of government revenue per capita",$B$3,0) + IF($A$3="Absolute extra revenue",AB4295,0) + IF($A$3="Absolute revenue per capita",AC4295,0)</f>
        <v>0</v>
      </c>
      <c r="Q4295" s="5">
        <f>-MIN(data!$B$4 / data!I3962 * data!P3962 / 100, data!N3962)</f>
        <v>0</v>
      </c>
      <c r="R4295" s="4">
        <f>-Q4295*K4295/1000</f>
        <v>0</v>
      </c>
      <c r="S4295" s="6">
        <f>-MIN(data!$B$5/(POWER(LN(I4295),2))*P4295/100, O4295)</f>
        <v>0</v>
      </c>
      <c r="T4295" s="6">
        <f>-S4295*L4295/100000</f>
        <v>0</v>
      </c>
      <c r="U4295" s="4">
        <f>N4295+Q4295</f>
        <v>132.6</v>
      </c>
      <c r="V4295" s="4" t="e">
        <f>P4295*I4295/100/R4295</f>
        <v>#DIV/0!</v>
      </c>
      <c r="W4295" s="4" t="e">
        <f>V4295*H4295</f>
        <v>#DIV/0!</v>
      </c>
      <c r="X4295" s="6">
        <f>O4295+S4295</f>
        <v>0</v>
      </c>
      <c r="Y4295" s="6" t="e">
        <f>P4295*I4295/100/T4295</f>
        <v>#DIV/0!</v>
      </c>
      <c r="Z4295" s="6" t="e">
        <f>Y4295*H4295</f>
        <v>#DIV/0!</v>
      </c>
      <c r="AB4295" s="1">
        <f t="shared" si="134"/>
        <v>0</v>
      </c>
      <c r="AC4295" s="1">
        <f t="shared" si="135"/>
        <v>0</v>
      </c>
    </row>
    <row r="4296" spans="4:29" x14ac:dyDescent="0.25">
      <c r="D4296" s="1">
        <v>1981</v>
      </c>
      <c r="E4296" s="1" t="s">
        <v>111</v>
      </c>
      <c r="F4296" s="2" t="s">
        <v>311</v>
      </c>
      <c r="G4296">
        <v>2</v>
      </c>
      <c r="H4296">
        <v>20479715</v>
      </c>
      <c r="I4296" s="1">
        <v>234.35499999999999</v>
      </c>
      <c r="J4296" s="1">
        <v>94336</v>
      </c>
      <c r="K4296" s="1">
        <v>748104.7</v>
      </c>
      <c r="M4296" s="3"/>
      <c r="N4296">
        <v>126.1</v>
      </c>
      <c r="O4296"/>
      <c r="P4296" s="1">
        <f>IF($A$3="Percentage of government revenue per capita",$B$3,0) + IF($A$3="Absolute extra revenue",AB4296,0) + IF($A$3="Absolute revenue per capita",AC4296,0)</f>
        <v>0</v>
      </c>
      <c r="Q4296" s="5">
        <f>-MIN(data!$B$4 / data!I3963 * data!P3963 / 100, data!N3963)</f>
        <v>0</v>
      </c>
      <c r="R4296" s="4">
        <f>-Q4296*K4296/1000</f>
        <v>0</v>
      </c>
      <c r="S4296" s="6">
        <f>-MIN(data!$B$5/(POWER(LN(I4296),2))*P4296/100, O4296)</f>
        <v>0</v>
      </c>
      <c r="T4296" s="6">
        <f>-S4296*L4296/100000</f>
        <v>0</v>
      </c>
      <c r="U4296" s="4">
        <f>N4296+Q4296</f>
        <v>126.1</v>
      </c>
      <c r="V4296" s="4" t="e">
        <f>P4296*I4296/100/R4296</f>
        <v>#DIV/0!</v>
      </c>
      <c r="W4296" s="4" t="e">
        <f>V4296*H4296</f>
        <v>#DIV/0!</v>
      </c>
      <c r="X4296" s="6">
        <f>O4296+S4296</f>
        <v>0</v>
      </c>
      <c r="Y4296" s="6" t="e">
        <f>P4296*I4296/100/T4296</f>
        <v>#DIV/0!</v>
      </c>
      <c r="Z4296" s="6" t="e">
        <f>Y4296*H4296</f>
        <v>#DIV/0!</v>
      </c>
      <c r="AB4296" s="1">
        <f t="shared" si="134"/>
        <v>0</v>
      </c>
      <c r="AC4296" s="1">
        <f t="shared" si="135"/>
        <v>0</v>
      </c>
    </row>
    <row r="4297" spans="4:29" x14ac:dyDescent="0.25">
      <c r="D4297" s="1">
        <v>1982</v>
      </c>
      <c r="E4297" s="1" t="s">
        <v>111</v>
      </c>
      <c r="F4297" s="2" t="s">
        <v>311</v>
      </c>
      <c r="G4297">
        <v>2</v>
      </c>
      <c r="H4297">
        <v>20984009</v>
      </c>
      <c r="I4297" s="1">
        <v>247.93520000000001</v>
      </c>
      <c r="J4297" s="1">
        <v>90517</v>
      </c>
      <c r="K4297" s="1">
        <v>756198.8</v>
      </c>
      <c r="M4297" s="3"/>
      <c r="N4297">
        <v>119.7</v>
      </c>
      <c r="O4297"/>
      <c r="P4297" s="1">
        <f>IF($A$3="Percentage of government revenue per capita",$B$3,0) + IF($A$3="Absolute extra revenue",AB4297,0) + IF($A$3="Absolute revenue per capita",AC4297,0)</f>
        <v>0</v>
      </c>
      <c r="Q4297" s="5">
        <f>-MIN(data!$B$4 / data!I3964 * data!P3964 / 100, data!N3964)</f>
        <v>0</v>
      </c>
      <c r="R4297" s="4">
        <f>-Q4297*K4297/1000</f>
        <v>0</v>
      </c>
      <c r="S4297" s="6">
        <f>-MIN(data!$B$5/(POWER(LN(I4297),2))*P4297/100, O4297)</f>
        <v>0</v>
      </c>
      <c r="T4297" s="6">
        <f>-S4297*L4297/100000</f>
        <v>0</v>
      </c>
      <c r="U4297" s="4">
        <f>N4297+Q4297</f>
        <v>119.7</v>
      </c>
      <c r="V4297" s="4" t="e">
        <f>P4297*I4297/100/R4297</f>
        <v>#DIV/0!</v>
      </c>
      <c r="W4297" s="4" t="e">
        <f>V4297*H4297</f>
        <v>#DIV/0!</v>
      </c>
      <c r="X4297" s="6">
        <f>O4297+S4297</f>
        <v>0</v>
      </c>
      <c r="Y4297" s="6" t="e">
        <f>P4297*I4297/100/T4297</f>
        <v>#DIV/0!</v>
      </c>
      <c r="Z4297" s="6" t="e">
        <f>Y4297*H4297</f>
        <v>#DIV/0!</v>
      </c>
      <c r="AB4297" s="1">
        <f t="shared" si="134"/>
        <v>0</v>
      </c>
      <c r="AC4297" s="1">
        <f t="shared" si="135"/>
        <v>0</v>
      </c>
    </row>
    <row r="4298" spans="4:29" x14ac:dyDescent="0.25">
      <c r="D4298" s="1">
        <v>1983</v>
      </c>
      <c r="E4298" s="1" t="s">
        <v>111</v>
      </c>
      <c r="F4298" s="2" t="s">
        <v>311</v>
      </c>
      <c r="G4298">
        <v>2</v>
      </c>
      <c r="H4298">
        <v>21495086</v>
      </c>
      <c r="I4298" s="1">
        <v>241.8432</v>
      </c>
      <c r="J4298" s="1">
        <v>86471</v>
      </c>
      <c r="K4298" s="1">
        <v>761188.4</v>
      </c>
      <c r="M4298" s="3"/>
      <c r="N4298">
        <v>113.6</v>
      </c>
      <c r="O4298"/>
      <c r="P4298" s="1">
        <f>IF($A$3="Percentage of government revenue per capita",$B$3,0) + IF($A$3="Absolute extra revenue",AB4298,0) + IF($A$3="Absolute revenue per capita",AC4298,0)</f>
        <v>0</v>
      </c>
      <c r="Q4298" s="5">
        <f>-MIN(data!$B$4 / data!I3965 * data!P3965 / 100, data!N3965)</f>
        <v>0</v>
      </c>
      <c r="R4298" s="4">
        <f>-Q4298*K4298/1000</f>
        <v>0</v>
      </c>
      <c r="S4298" s="6">
        <f>-MIN(data!$B$5/(POWER(LN(I4298),2))*P4298/100, O4298)</f>
        <v>0</v>
      </c>
      <c r="T4298" s="6">
        <f>-S4298*L4298/100000</f>
        <v>0</v>
      </c>
      <c r="U4298" s="4">
        <f>N4298+Q4298</f>
        <v>113.6</v>
      </c>
      <c r="V4298" s="4" t="e">
        <f>P4298*I4298/100/R4298</f>
        <v>#DIV/0!</v>
      </c>
      <c r="W4298" s="4" t="e">
        <f>V4298*H4298</f>
        <v>#DIV/0!</v>
      </c>
      <c r="X4298" s="6">
        <f>O4298+S4298</f>
        <v>0</v>
      </c>
      <c r="Y4298" s="6" t="e">
        <f>P4298*I4298/100/T4298</f>
        <v>#DIV/0!</v>
      </c>
      <c r="Z4298" s="6" t="e">
        <f>Y4298*H4298</f>
        <v>#DIV/0!</v>
      </c>
      <c r="AB4298" s="1">
        <f t="shared" si="134"/>
        <v>0</v>
      </c>
      <c r="AC4298" s="1">
        <f t="shared" si="135"/>
        <v>0</v>
      </c>
    </row>
    <row r="4299" spans="4:29" x14ac:dyDescent="0.25">
      <c r="D4299" s="1">
        <v>1984</v>
      </c>
      <c r="E4299" s="1" t="s">
        <v>111</v>
      </c>
      <c r="F4299" s="2" t="s">
        <v>311</v>
      </c>
      <c r="G4299">
        <v>2</v>
      </c>
      <c r="H4299">
        <v>22002643</v>
      </c>
      <c r="I4299" s="1">
        <v>247.4571</v>
      </c>
      <c r="J4299" s="1">
        <v>82182</v>
      </c>
      <c r="K4299" s="1">
        <v>763064.1</v>
      </c>
      <c r="M4299" s="3"/>
      <c r="N4299">
        <v>107.7</v>
      </c>
      <c r="O4299"/>
      <c r="P4299" s="1">
        <f>IF($A$3="Percentage of government revenue per capita",$B$3,0) + IF($A$3="Absolute extra revenue",AB4299,0) + IF($A$3="Absolute revenue per capita",AC4299,0)</f>
        <v>0</v>
      </c>
      <c r="Q4299" s="5">
        <f>-MIN(data!$B$4 / data!I3966 * data!P3966 / 100, data!N3966)</f>
        <v>0</v>
      </c>
      <c r="R4299" s="4">
        <f>-Q4299*K4299/1000</f>
        <v>0</v>
      </c>
      <c r="S4299" s="6">
        <f>-MIN(data!$B$5/(POWER(LN(I4299),2))*P4299/100, O4299)</f>
        <v>0</v>
      </c>
      <c r="T4299" s="6">
        <f>-S4299*L4299/100000</f>
        <v>0</v>
      </c>
      <c r="U4299" s="4">
        <f>N4299+Q4299</f>
        <v>107.7</v>
      </c>
      <c r="V4299" s="4" t="e">
        <f>P4299*I4299/100/R4299</f>
        <v>#DIV/0!</v>
      </c>
      <c r="W4299" s="4" t="e">
        <f>V4299*H4299</f>
        <v>#DIV/0!</v>
      </c>
      <c r="X4299" s="6">
        <f>O4299+S4299</f>
        <v>0</v>
      </c>
      <c r="Y4299" s="6" t="e">
        <f>P4299*I4299/100/T4299</f>
        <v>#DIV/0!</v>
      </c>
      <c r="Z4299" s="6" t="e">
        <f>Y4299*H4299</f>
        <v>#DIV/0!</v>
      </c>
      <c r="AB4299" s="1">
        <f t="shared" si="134"/>
        <v>0</v>
      </c>
      <c r="AC4299" s="1">
        <f t="shared" si="135"/>
        <v>0</v>
      </c>
    </row>
    <row r="4300" spans="4:29" x14ac:dyDescent="0.25">
      <c r="D4300" s="1">
        <v>1985</v>
      </c>
      <c r="E4300" s="1" t="s">
        <v>111</v>
      </c>
      <c r="F4300" s="2" t="s">
        <v>311</v>
      </c>
      <c r="G4300">
        <v>2</v>
      </c>
      <c r="H4300">
        <v>22499110</v>
      </c>
      <c r="I4300" s="1">
        <v>247.2662</v>
      </c>
      <c r="J4300" s="1">
        <v>77765</v>
      </c>
      <c r="K4300" s="1">
        <v>761655.2</v>
      </c>
      <c r="M4300" s="3"/>
      <c r="N4300">
        <v>102.1</v>
      </c>
      <c r="O4300"/>
      <c r="P4300" s="1">
        <f>IF($A$3="Percentage of government revenue per capita",$B$3,0) + IF($A$3="Absolute extra revenue",AB4300,0) + IF($A$3="Absolute revenue per capita",AC4300,0)</f>
        <v>0</v>
      </c>
      <c r="Q4300" s="5">
        <f>-MIN(data!$B$4 / data!I3967 * data!P3967 / 100, data!N3967)</f>
        <v>0</v>
      </c>
      <c r="R4300" s="4">
        <f>-Q4300*K4300/1000</f>
        <v>0</v>
      </c>
      <c r="S4300" s="6">
        <f>-MIN(data!$B$5/(POWER(LN(I4300),2))*P4300/100, O4300)</f>
        <v>0</v>
      </c>
      <c r="T4300" s="6">
        <f>-S4300*L4300/100000</f>
        <v>0</v>
      </c>
      <c r="U4300" s="4">
        <f>N4300+Q4300</f>
        <v>102.1</v>
      </c>
      <c r="V4300" s="4" t="e">
        <f>P4300*I4300/100/R4300</f>
        <v>#DIV/0!</v>
      </c>
      <c r="W4300" s="4" t="e">
        <f>V4300*H4300</f>
        <v>#DIV/0!</v>
      </c>
      <c r="X4300" s="6">
        <f>O4300+S4300</f>
        <v>0</v>
      </c>
      <c r="Y4300" s="6" t="e">
        <f>P4300*I4300/100/T4300</f>
        <v>#DIV/0!</v>
      </c>
      <c r="Z4300" s="6" t="e">
        <f>Y4300*H4300</f>
        <v>#DIV/0!</v>
      </c>
      <c r="AB4300" s="1">
        <f t="shared" si="134"/>
        <v>0</v>
      </c>
      <c r="AC4300" s="1">
        <f t="shared" si="135"/>
        <v>0</v>
      </c>
    </row>
    <row r="4301" spans="4:29" x14ac:dyDescent="0.25">
      <c r="D4301" s="1">
        <v>1986</v>
      </c>
      <c r="E4301" s="1" t="s">
        <v>111</v>
      </c>
      <c r="F4301" s="2" t="s">
        <v>311</v>
      </c>
      <c r="G4301">
        <v>2</v>
      </c>
      <c r="H4301">
        <v>22980335</v>
      </c>
      <c r="I4301" s="1">
        <v>261.36309999999997</v>
      </c>
      <c r="J4301" s="1">
        <v>73377</v>
      </c>
      <c r="K4301" s="1">
        <v>757244.6</v>
      </c>
      <c r="M4301" s="3"/>
      <c r="N4301">
        <v>96.9</v>
      </c>
      <c r="O4301"/>
      <c r="P4301" s="1">
        <f>IF($A$3="Percentage of government revenue per capita",$B$3,0) + IF($A$3="Absolute extra revenue",AB4301,0) + IF($A$3="Absolute revenue per capita",AC4301,0)</f>
        <v>0</v>
      </c>
      <c r="Q4301" s="5">
        <f>-MIN(data!$B$4 / data!I3968 * data!P3968 / 100, data!N3968)</f>
        <v>0</v>
      </c>
      <c r="R4301" s="4">
        <f>-Q4301*K4301/1000</f>
        <v>0</v>
      </c>
      <c r="S4301" s="6">
        <f>-MIN(data!$B$5/(POWER(LN(I4301),2))*P4301/100, O4301)</f>
        <v>0</v>
      </c>
      <c r="T4301" s="6">
        <f>-S4301*L4301/100000</f>
        <v>0</v>
      </c>
      <c r="U4301" s="4">
        <f>N4301+Q4301</f>
        <v>96.9</v>
      </c>
      <c r="V4301" s="4" t="e">
        <f>P4301*I4301/100/R4301</f>
        <v>#DIV/0!</v>
      </c>
      <c r="W4301" s="4" t="e">
        <f>V4301*H4301</f>
        <v>#DIV/0!</v>
      </c>
      <c r="X4301" s="6">
        <f>O4301+S4301</f>
        <v>0</v>
      </c>
      <c r="Y4301" s="6" t="e">
        <f>P4301*I4301/100/T4301</f>
        <v>#DIV/0!</v>
      </c>
      <c r="Z4301" s="6" t="e">
        <f>Y4301*H4301</f>
        <v>#DIV/0!</v>
      </c>
      <c r="AB4301" s="1">
        <f t="shared" si="134"/>
        <v>0</v>
      </c>
      <c r="AC4301" s="1">
        <f t="shared" si="135"/>
        <v>0</v>
      </c>
    </row>
    <row r="4302" spans="4:29" x14ac:dyDescent="0.25">
      <c r="D4302" s="1">
        <v>1987</v>
      </c>
      <c r="E4302" s="1" t="s">
        <v>111</v>
      </c>
      <c r="F4302" s="2" t="s">
        <v>311</v>
      </c>
      <c r="G4302">
        <v>2</v>
      </c>
      <c r="H4302">
        <v>23447252</v>
      </c>
      <c r="I4302" s="1">
        <v>277.553</v>
      </c>
      <c r="J4302" s="1">
        <v>69156</v>
      </c>
      <c r="K4302" s="1">
        <v>751695.7</v>
      </c>
      <c r="M4302" s="3"/>
      <c r="N4302">
        <v>92</v>
      </c>
      <c r="O4302"/>
      <c r="P4302" s="1">
        <f>IF($A$3="Percentage of government revenue per capita",$B$3,0) + IF($A$3="Absolute extra revenue",AB4302,0) + IF($A$3="Absolute revenue per capita",AC4302,0)</f>
        <v>0</v>
      </c>
      <c r="Q4302" s="5">
        <f>-MIN(data!$B$4 / data!I3969 * data!P3969 / 100, data!N3969)</f>
        <v>0</v>
      </c>
      <c r="R4302" s="4">
        <f>-Q4302*K4302/1000</f>
        <v>0</v>
      </c>
      <c r="S4302" s="6">
        <f>-MIN(data!$B$5/(POWER(LN(I4302),2))*P4302/100, O4302)</f>
        <v>0</v>
      </c>
      <c r="T4302" s="6">
        <f>-S4302*L4302/100000</f>
        <v>0</v>
      </c>
      <c r="U4302" s="4">
        <f>N4302+Q4302</f>
        <v>92</v>
      </c>
      <c r="V4302" s="4" t="e">
        <f>P4302*I4302/100/R4302</f>
        <v>#DIV/0!</v>
      </c>
      <c r="W4302" s="4" t="e">
        <f>V4302*H4302</f>
        <v>#DIV/0!</v>
      </c>
      <c r="X4302" s="6">
        <f>O4302+S4302</f>
        <v>0</v>
      </c>
      <c r="Y4302" s="6" t="e">
        <f>P4302*I4302/100/T4302</f>
        <v>#DIV/0!</v>
      </c>
      <c r="Z4302" s="6" t="e">
        <f>Y4302*H4302</f>
        <v>#DIV/0!</v>
      </c>
      <c r="AB4302" s="1">
        <f t="shared" si="134"/>
        <v>0</v>
      </c>
      <c r="AC4302" s="1">
        <f t="shared" si="135"/>
        <v>0</v>
      </c>
    </row>
    <row r="4303" spans="4:29" x14ac:dyDescent="0.25">
      <c r="D4303" s="1">
        <v>1988</v>
      </c>
      <c r="E4303" s="1" t="s">
        <v>111</v>
      </c>
      <c r="F4303" s="2" t="s">
        <v>311</v>
      </c>
      <c r="G4303">
        <v>2</v>
      </c>
      <c r="H4303">
        <v>23903592</v>
      </c>
      <c r="I4303" s="1">
        <v>311.95249999999999</v>
      </c>
      <c r="J4303" s="1">
        <v>65176</v>
      </c>
      <c r="K4303" s="1">
        <v>744868.6</v>
      </c>
      <c r="M4303" s="3"/>
      <c r="N4303">
        <v>87.5</v>
      </c>
      <c r="O4303"/>
      <c r="P4303" s="1">
        <f>IF($A$3="Percentage of government revenue per capita",$B$3,0) + IF($A$3="Absolute extra revenue",AB4303,0) + IF($A$3="Absolute revenue per capita",AC4303,0)</f>
        <v>0</v>
      </c>
      <c r="Q4303" s="5">
        <f>-MIN(data!$B$4 / data!I3970 * data!P3970 / 100, data!N3970)</f>
        <v>0</v>
      </c>
      <c r="R4303" s="4">
        <f>-Q4303*K4303/1000</f>
        <v>0</v>
      </c>
      <c r="S4303" s="6">
        <f>-MIN(data!$B$5/(POWER(LN(I4303),2))*P4303/100, O4303)</f>
        <v>0</v>
      </c>
      <c r="T4303" s="6">
        <f>-S4303*L4303/100000</f>
        <v>0</v>
      </c>
      <c r="U4303" s="4">
        <f>N4303+Q4303</f>
        <v>87.5</v>
      </c>
      <c r="V4303" s="4" t="e">
        <f>P4303*I4303/100/R4303</f>
        <v>#DIV/0!</v>
      </c>
      <c r="W4303" s="4" t="e">
        <f>V4303*H4303</f>
        <v>#DIV/0!</v>
      </c>
      <c r="X4303" s="6">
        <f>O4303+S4303</f>
        <v>0</v>
      </c>
      <c r="Y4303" s="6" t="e">
        <f>P4303*I4303/100/T4303</f>
        <v>#DIV/0!</v>
      </c>
      <c r="Z4303" s="6" t="e">
        <f>Y4303*H4303</f>
        <v>#DIV/0!</v>
      </c>
      <c r="AB4303" s="1">
        <f t="shared" si="134"/>
        <v>0</v>
      </c>
      <c r="AC4303" s="1">
        <f t="shared" si="135"/>
        <v>0</v>
      </c>
    </row>
    <row r="4304" spans="4:29" x14ac:dyDescent="0.25">
      <c r="D4304" s="1">
        <v>1989</v>
      </c>
      <c r="E4304" s="1" t="s">
        <v>111</v>
      </c>
      <c r="F4304" s="2" t="s">
        <v>311</v>
      </c>
      <c r="G4304">
        <v>2</v>
      </c>
      <c r="H4304">
        <v>24355619</v>
      </c>
      <c r="I4304" s="1">
        <v>322.48149999999998</v>
      </c>
      <c r="J4304" s="1">
        <v>61458</v>
      </c>
      <c r="K4304" s="1">
        <v>737791.1</v>
      </c>
      <c r="M4304" s="3"/>
      <c r="N4304">
        <v>83.3</v>
      </c>
      <c r="O4304"/>
      <c r="P4304" s="1">
        <f>IF($A$3="Percentage of government revenue per capita",$B$3,0) + IF($A$3="Absolute extra revenue",AB4304,0) + IF($A$3="Absolute revenue per capita",AC4304,0)</f>
        <v>0</v>
      </c>
      <c r="Q4304" s="5">
        <f>-MIN(data!$B$4 / data!I3971 * data!P3971 / 100, data!N3971)</f>
        <v>0</v>
      </c>
      <c r="R4304" s="4">
        <f>-Q4304*K4304/1000</f>
        <v>0</v>
      </c>
      <c r="S4304" s="6">
        <f>-MIN(data!$B$5/(POWER(LN(I4304),2))*P4304/100, O4304)</f>
        <v>0</v>
      </c>
      <c r="T4304" s="6">
        <f>-S4304*L4304/100000</f>
        <v>0</v>
      </c>
      <c r="U4304" s="4">
        <f>N4304+Q4304</f>
        <v>83.3</v>
      </c>
      <c r="V4304" s="4" t="e">
        <f>P4304*I4304/100/R4304</f>
        <v>#DIV/0!</v>
      </c>
      <c r="W4304" s="4" t="e">
        <f>V4304*H4304</f>
        <v>#DIV/0!</v>
      </c>
      <c r="X4304" s="6">
        <f>O4304+S4304</f>
        <v>0</v>
      </c>
      <c r="Y4304" s="6" t="e">
        <f>P4304*I4304/100/T4304</f>
        <v>#DIV/0!</v>
      </c>
      <c r="Z4304" s="6" t="e">
        <f>Y4304*H4304</f>
        <v>#DIV/0!</v>
      </c>
      <c r="AB4304" s="1">
        <f t="shared" si="134"/>
        <v>0</v>
      </c>
      <c r="AC4304" s="1">
        <f t="shared" si="135"/>
        <v>0</v>
      </c>
    </row>
    <row r="4305" spans="4:29" x14ac:dyDescent="0.25">
      <c r="D4305" s="1">
        <v>1990</v>
      </c>
      <c r="E4305" s="1" t="s">
        <v>111</v>
      </c>
      <c r="F4305" s="2" t="s">
        <v>311</v>
      </c>
      <c r="G4305">
        <v>2</v>
      </c>
      <c r="H4305">
        <v>24807462</v>
      </c>
      <c r="I4305" s="1">
        <v>363.43430000000001</v>
      </c>
      <c r="J4305" s="1">
        <v>58052</v>
      </c>
      <c r="K4305" s="1">
        <v>730213.8</v>
      </c>
      <c r="L4305" s="1">
        <v>694006.3</v>
      </c>
      <c r="M4305" s="3">
        <v>2300</v>
      </c>
      <c r="N4305">
        <v>79.5</v>
      </c>
      <c r="O4305">
        <v>317</v>
      </c>
      <c r="P4305" s="1">
        <f>IF($A$3="Percentage of government revenue per capita",$B$3,0) + IF($A$3="Absolute extra revenue",AB4305,0) + IF($A$3="Absolute revenue per capita",AC4305,0)</f>
        <v>0</v>
      </c>
      <c r="Q4305" s="5">
        <f>-MIN(data!$B$4 / data!I3972 * data!P3972 / 100, data!N3972)</f>
        <v>0</v>
      </c>
      <c r="R4305" s="4">
        <f>-Q4305*K4305/1000</f>
        <v>0</v>
      </c>
      <c r="S4305" s="6">
        <f>-MIN(data!$B$5/(POWER(LN(I4305),2))*P4305/100, O4305)</f>
        <v>0</v>
      </c>
      <c r="T4305" s="6">
        <f>-S4305*L4305/100000</f>
        <v>0</v>
      </c>
      <c r="U4305" s="4">
        <f>N4305+Q4305</f>
        <v>79.5</v>
      </c>
      <c r="V4305" s="4" t="e">
        <f>P4305*I4305/100/R4305</f>
        <v>#DIV/0!</v>
      </c>
      <c r="W4305" s="4" t="e">
        <f>V4305*H4305</f>
        <v>#DIV/0!</v>
      </c>
      <c r="X4305" s="6">
        <f>O4305+S4305</f>
        <v>317</v>
      </c>
      <c r="Y4305" s="6" t="e">
        <f>P4305*I4305/100/T4305</f>
        <v>#DIV/0!</v>
      </c>
      <c r="Z4305" s="6" t="e">
        <f>Y4305*H4305</f>
        <v>#DIV/0!</v>
      </c>
      <c r="AB4305" s="1">
        <f t="shared" si="134"/>
        <v>0</v>
      </c>
      <c r="AC4305" s="1">
        <f t="shared" si="135"/>
        <v>0</v>
      </c>
    </row>
    <row r="4306" spans="4:29" x14ac:dyDescent="0.25">
      <c r="D4306" s="1">
        <v>1991</v>
      </c>
      <c r="E4306" s="1" t="s">
        <v>111</v>
      </c>
      <c r="F4306" s="2" t="s">
        <v>311</v>
      </c>
      <c r="G4306">
        <v>2</v>
      </c>
      <c r="H4306">
        <v>25260404</v>
      </c>
      <c r="I4306" s="1">
        <v>372.81470000000002</v>
      </c>
      <c r="J4306" s="1">
        <v>54835</v>
      </c>
      <c r="K4306" s="1">
        <v>722463.8</v>
      </c>
      <c r="L4306" s="1">
        <v>666666.69999999995</v>
      </c>
      <c r="M4306" s="3">
        <v>2200</v>
      </c>
      <c r="N4306">
        <v>75.900000000000006</v>
      </c>
      <c r="O4306">
        <v>300</v>
      </c>
      <c r="P4306" s="1">
        <f>IF($A$3="Percentage of government revenue per capita",$B$3,0) + IF($A$3="Absolute extra revenue",AB4306,0) + IF($A$3="Absolute revenue per capita",AC4306,0)</f>
        <v>0</v>
      </c>
      <c r="Q4306" s="5">
        <f>-MIN(data!$B$4 / data!I3973 * data!P3973 / 100, data!N3973)</f>
        <v>0</v>
      </c>
      <c r="R4306" s="4">
        <f>-Q4306*K4306/1000</f>
        <v>0</v>
      </c>
      <c r="S4306" s="6">
        <f>-MIN(data!$B$5/(POWER(LN(I4306),2))*P4306/100, O4306)</f>
        <v>0</v>
      </c>
      <c r="T4306" s="6">
        <f>-S4306*L4306/100000</f>
        <v>0</v>
      </c>
      <c r="U4306" s="4">
        <f>N4306+Q4306</f>
        <v>75.900000000000006</v>
      </c>
      <c r="V4306" s="4" t="e">
        <f>P4306*I4306/100/R4306</f>
        <v>#DIV/0!</v>
      </c>
      <c r="W4306" s="4" t="e">
        <f>V4306*H4306</f>
        <v>#DIV/0!</v>
      </c>
      <c r="X4306" s="6">
        <f>O4306+S4306</f>
        <v>300</v>
      </c>
      <c r="Y4306" s="6" t="e">
        <f>P4306*I4306/100/T4306</f>
        <v>#DIV/0!</v>
      </c>
      <c r="Z4306" s="6" t="e">
        <f>Y4306*H4306</f>
        <v>#DIV/0!</v>
      </c>
      <c r="AB4306" s="1">
        <f t="shared" si="134"/>
        <v>0</v>
      </c>
      <c r="AC4306" s="1">
        <f t="shared" si="135"/>
        <v>0</v>
      </c>
    </row>
    <row r="4307" spans="4:29" x14ac:dyDescent="0.25">
      <c r="D4307" s="1">
        <v>1992</v>
      </c>
      <c r="E4307" s="1" t="s">
        <v>111</v>
      </c>
      <c r="F4307" s="2" t="s">
        <v>311</v>
      </c>
      <c r="G4307">
        <v>2</v>
      </c>
      <c r="H4307">
        <v>25711406</v>
      </c>
      <c r="I4307" s="1">
        <v>398.55869999999999</v>
      </c>
      <c r="J4307" s="1">
        <v>51787</v>
      </c>
      <c r="K4307" s="1">
        <v>714303.4</v>
      </c>
      <c r="L4307" s="1">
        <v>666666.69999999995</v>
      </c>
      <c r="M4307" s="3">
        <v>2000</v>
      </c>
      <c r="N4307">
        <v>72.5</v>
      </c>
      <c r="O4307">
        <v>285</v>
      </c>
      <c r="P4307" s="1">
        <f>IF($A$3="Percentage of government revenue per capita",$B$3,0) + IF($A$3="Absolute extra revenue",AB4307,0) + IF($A$3="Absolute revenue per capita",AC4307,0)</f>
        <v>0</v>
      </c>
      <c r="Q4307" s="5">
        <f>-MIN(data!$B$4 / data!I3974 * data!P3974 / 100, data!N3974)</f>
        <v>0</v>
      </c>
      <c r="R4307" s="4">
        <f>-Q4307*K4307/1000</f>
        <v>0</v>
      </c>
      <c r="S4307" s="6">
        <f>-MIN(data!$B$5/(POWER(LN(I4307),2))*P4307/100, O4307)</f>
        <v>0</v>
      </c>
      <c r="T4307" s="6">
        <f>-S4307*L4307/100000</f>
        <v>0</v>
      </c>
      <c r="U4307" s="4">
        <f>N4307+Q4307</f>
        <v>72.5</v>
      </c>
      <c r="V4307" s="4" t="e">
        <f>P4307*I4307/100/R4307</f>
        <v>#DIV/0!</v>
      </c>
      <c r="W4307" s="4" t="e">
        <f>V4307*H4307</f>
        <v>#DIV/0!</v>
      </c>
      <c r="X4307" s="6">
        <f>O4307+S4307</f>
        <v>285</v>
      </c>
      <c r="Y4307" s="6" t="e">
        <f>P4307*I4307/100/T4307</f>
        <v>#DIV/0!</v>
      </c>
      <c r="Z4307" s="6" t="e">
        <f>Y4307*H4307</f>
        <v>#DIV/0!</v>
      </c>
      <c r="AB4307" s="1">
        <f t="shared" si="134"/>
        <v>0</v>
      </c>
      <c r="AC4307" s="1">
        <f t="shared" si="135"/>
        <v>0</v>
      </c>
    </row>
    <row r="4308" spans="4:29" x14ac:dyDescent="0.25">
      <c r="D4308" s="1">
        <v>1993</v>
      </c>
      <c r="E4308" s="1" t="s">
        <v>111</v>
      </c>
      <c r="F4308" s="2" t="s">
        <v>311</v>
      </c>
      <c r="G4308">
        <v>2</v>
      </c>
      <c r="H4308">
        <v>26155203</v>
      </c>
      <c r="I4308" s="1">
        <v>406.05880000000002</v>
      </c>
      <c r="J4308" s="1">
        <v>48794</v>
      </c>
      <c r="K4308" s="1">
        <v>705115.6</v>
      </c>
      <c r="L4308" s="1">
        <v>659340.69999999995</v>
      </c>
      <c r="M4308" s="3">
        <v>1900</v>
      </c>
      <c r="N4308">
        <v>69.2</v>
      </c>
      <c r="O4308">
        <v>273</v>
      </c>
      <c r="P4308" s="1">
        <f>IF($A$3="Percentage of government revenue per capita",$B$3,0) + IF($A$3="Absolute extra revenue",AB4308,0) + IF($A$3="Absolute revenue per capita",AC4308,0)</f>
        <v>0</v>
      </c>
      <c r="Q4308" s="5">
        <f>-MIN(data!$B$4 / data!I3975 * data!P3975 / 100, data!N3975)</f>
        <v>0</v>
      </c>
      <c r="R4308" s="4">
        <f>-Q4308*K4308/1000</f>
        <v>0</v>
      </c>
      <c r="S4308" s="6">
        <f>-MIN(data!$B$5/(POWER(LN(I4308),2))*P4308/100, O4308)</f>
        <v>0</v>
      </c>
      <c r="T4308" s="6">
        <f>-S4308*L4308/100000</f>
        <v>0</v>
      </c>
      <c r="U4308" s="4">
        <f>N4308+Q4308</f>
        <v>69.2</v>
      </c>
      <c r="V4308" s="4" t="e">
        <f>P4308*I4308/100/R4308</f>
        <v>#DIV/0!</v>
      </c>
      <c r="W4308" s="4" t="e">
        <f>V4308*H4308</f>
        <v>#DIV/0!</v>
      </c>
      <c r="X4308" s="6">
        <f>O4308+S4308</f>
        <v>273</v>
      </c>
      <c r="Y4308" s="6" t="e">
        <f>P4308*I4308/100/T4308</f>
        <v>#DIV/0!</v>
      </c>
      <c r="Z4308" s="6" t="e">
        <f>Y4308*H4308</f>
        <v>#DIV/0!</v>
      </c>
      <c r="AB4308" s="1">
        <f t="shared" si="134"/>
        <v>0</v>
      </c>
      <c r="AC4308" s="1">
        <f t="shared" si="135"/>
        <v>0</v>
      </c>
    </row>
    <row r="4309" spans="4:29" x14ac:dyDescent="0.25">
      <c r="D4309" s="1">
        <v>1994</v>
      </c>
      <c r="E4309" s="1" t="s">
        <v>111</v>
      </c>
      <c r="F4309" s="2" t="s">
        <v>311</v>
      </c>
      <c r="G4309">
        <v>2</v>
      </c>
      <c r="H4309">
        <v>26584478</v>
      </c>
      <c r="I4309" s="1">
        <v>407.42770000000002</v>
      </c>
      <c r="J4309" s="1">
        <v>45863</v>
      </c>
      <c r="K4309" s="1">
        <v>694893.9</v>
      </c>
      <c r="L4309" s="1">
        <v>681818.2</v>
      </c>
      <c r="M4309" s="3">
        <v>1800</v>
      </c>
      <c r="N4309">
        <v>66</v>
      </c>
      <c r="O4309">
        <v>264</v>
      </c>
      <c r="P4309" s="1">
        <f>IF($A$3="Percentage of government revenue per capita",$B$3,0) + IF($A$3="Absolute extra revenue",AB4309,0) + IF($A$3="Absolute revenue per capita",AC4309,0)</f>
        <v>0</v>
      </c>
      <c r="Q4309" s="5">
        <f>-MIN(data!$B$4 / data!I3976 * data!P3976 / 100, data!N3976)</f>
        <v>0</v>
      </c>
      <c r="R4309" s="4">
        <f>-Q4309*K4309/1000</f>
        <v>0</v>
      </c>
      <c r="S4309" s="6">
        <f>-MIN(data!$B$5/(POWER(LN(I4309),2))*P4309/100, O4309)</f>
        <v>0</v>
      </c>
      <c r="T4309" s="6">
        <f>-S4309*L4309/100000</f>
        <v>0</v>
      </c>
      <c r="U4309" s="4">
        <f>N4309+Q4309</f>
        <v>66</v>
      </c>
      <c r="V4309" s="4" t="e">
        <f>P4309*I4309/100/R4309</f>
        <v>#DIV/0!</v>
      </c>
      <c r="W4309" s="4" t="e">
        <f>V4309*H4309</f>
        <v>#DIV/0!</v>
      </c>
      <c r="X4309" s="6">
        <f>O4309+S4309</f>
        <v>264</v>
      </c>
      <c r="Y4309" s="6" t="e">
        <f>P4309*I4309/100/T4309</f>
        <v>#DIV/0!</v>
      </c>
      <c r="Z4309" s="6" t="e">
        <f>Y4309*H4309</f>
        <v>#DIV/0!</v>
      </c>
      <c r="AB4309" s="1">
        <f t="shared" si="134"/>
        <v>0</v>
      </c>
      <c r="AC4309" s="1">
        <f t="shared" si="135"/>
        <v>0</v>
      </c>
    </row>
    <row r="4310" spans="4:29" x14ac:dyDescent="0.25">
      <c r="D4310" s="1">
        <v>1995</v>
      </c>
      <c r="E4310" s="1" t="s">
        <v>111</v>
      </c>
      <c r="F4310" s="2" t="s">
        <v>311</v>
      </c>
      <c r="G4310">
        <v>2</v>
      </c>
      <c r="H4310">
        <v>26994250</v>
      </c>
      <c r="I4310" s="1">
        <v>369.64460000000003</v>
      </c>
      <c r="J4310" s="1">
        <v>43000</v>
      </c>
      <c r="K4310" s="1">
        <v>683624.8</v>
      </c>
      <c r="L4310" s="1">
        <v>661478.6</v>
      </c>
      <c r="M4310" s="3">
        <v>1800</v>
      </c>
      <c r="N4310">
        <v>62.9</v>
      </c>
      <c r="O4310">
        <v>257</v>
      </c>
      <c r="P4310" s="1">
        <f>IF($A$3="Percentage of government revenue per capita",$B$3,0) + IF($A$3="Absolute extra revenue",AB4310,0) + IF($A$3="Absolute revenue per capita",AC4310,0)</f>
        <v>0</v>
      </c>
      <c r="Q4310" s="5">
        <f>-MIN(data!$B$4 / data!I3977 * data!P3977 / 100, data!N3977)</f>
        <v>0</v>
      </c>
      <c r="R4310" s="4">
        <f>-Q4310*K4310/1000</f>
        <v>0</v>
      </c>
      <c r="S4310" s="6">
        <f>-MIN(data!$B$5/(POWER(LN(I4310),2))*P4310/100, O4310)</f>
        <v>0</v>
      </c>
      <c r="T4310" s="6">
        <f>-S4310*L4310/100000</f>
        <v>0</v>
      </c>
      <c r="U4310" s="4">
        <f>N4310+Q4310</f>
        <v>62.9</v>
      </c>
      <c r="V4310" s="4" t="e">
        <f>P4310*I4310/100/R4310</f>
        <v>#DIV/0!</v>
      </c>
      <c r="W4310" s="4" t="e">
        <f>V4310*H4310</f>
        <v>#DIV/0!</v>
      </c>
      <c r="X4310" s="6">
        <f>O4310+S4310</f>
        <v>257</v>
      </c>
      <c r="Y4310" s="6" t="e">
        <f>P4310*I4310/100/T4310</f>
        <v>#DIV/0!</v>
      </c>
      <c r="Z4310" s="6" t="e">
        <f>Y4310*H4310</f>
        <v>#DIV/0!</v>
      </c>
      <c r="AB4310" s="1">
        <f t="shared" si="134"/>
        <v>0</v>
      </c>
      <c r="AC4310" s="1">
        <f t="shared" si="135"/>
        <v>0</v>
      </c>
    </row>
    <row r="4311" spans="4:29" x14ac:dyDescent="0.25">
      <c r="D4311" s="1">
        <v>1996</v>
      </c>
      <c r="E4311" s="1" t="s">
        <v>111</v>
      </c>
      <c r="F4311" s="2" t="s">
        <v>311</v>
      </c>
      <c r="G4311">
        <v>2</v>
      </c>
      <c r="H4311">
        <v>27383473</v>
      </c>
      <c r="I4311" s="1">
        <v>0</v>
      </c>
      <c r="J4311" s="1">
        <v>40285</v>
      </c>
      <c r="K4311" s="1">
        <v>672537.59999999998</v>
      </c>
      <c r="L4311" s="1">
        <v>642570.30000000005</v>
      </c>
      <c r="M4311" s="3">
        <v>1700</v>
      </c>
      <c r="N4311">
        <v>59.9</v>
      </c>
      <c r="O4311">
        <v>249</v>
      </c>
      <c r="P4311" s="1">
        <f>IF($A$3="Percentage of government revenue per capita",$B$3,0) + IF($A$3="Absolute extra revenue",AB4311,0) + IF($A$3="Absolute revenue per capita",AC4311,0)</f>
        <v>0</v>
      </c>
      <c r="Q4311" s="5">
        <f>-MIN(data!$B$4 / data!I3978 * data!P3978 / 100, data!N3978)</f>
        <v>0</v>
      </c>
      <c r="R4311" s="4">
        <f>-Q4311*K4311/1000</f>
        <v>0</v>
      </c>
      <c r="S4311" s="6" t="e">
        <f>-MIN(data!$B$5/(POWER(LN(I4311),2))*P4311/100, O4311)</f>
        <v>#NUM!</v>
      </c>
      <c r="T4311" s="6" t="e">
        <f>-S4311*L4311/100000</f>
        <v>#NUM!</v>
      </c>
      <c r="U4311" s="4">
        <f>N4311+Q4311</f>
        <v>59.9</v>
      </c>
      <c r="V4311" s="4" t="e">
        <f>P4311*I4311/100/R4311</f>
        <v>#DIV/0!</v>
      </c>
      <c r="W4311" s="4" t="e">
        <f>V4311*H4311</f>
        <v>#DIV/0!</v>
      </c>
      <c r="X4311" s="6" t="e">
        <f>O4311+S4311</f>
        <v>#NUM!</v>
      </c>
      <c r="Y4311" s="6" t="e">
        <f>P4311*I4311/100/T4311</f>
        <v>#NUM!</v>
      </c>
      <c r="Z4311" s="6" t="e">
        <f>Y4311*H4311</f>
        <v>#NUM!</v>
      </c>
      <c r="AB4311" s="1" t="e">
        <f t="shared" si="134"/>
        <v>#DIV/0!</v>
      </c>
      <c r="AC4311" s="1" t="e">
        <f t="shared" si="135"/>
        <v>#DIV/0!</v>
      </c>
    </row>
    <row r="4312" spans="4:29" x14ac:dyDescent="0.25">
      <c r="D4312" s="1">
        <v>1997</v>
      </c>
      <c r="E4312" s="1" t="s">
        <v>111</v>
      </c>
      <c r="F4312" s="2" t="s">
        <v>311</v>
      </c>
      <c r="G4312">
        <v>2</v>
      </c>
      <c r="H4312">
        <v>27754571</v>
      </c>
      <c r="I4312" s="1">
        <v>410.1866</v>
      </c>
      <c r="J4312" s="1">
        <v>37797</v>
      </c>
      <c r="K4312" s="1">
        <v>660786.69999999995</v>
      </c>
      <c r="L4312" s="1">
        <v>619834.69999999995</v>
      </c>
      <c r="M4312" s="3">
        <v>1600</v>
      </c>
      <c r="N4312">
        <v>57.2</v>
      </c>
      <c r="O4312">
        <v>242</v>
      </c>
      <c r="P4312" s="1">
        <f>IF($A$3="Percentage of government revenue per capita",$B$3,0) + IF($A$3="Absolute extra revenue",AB4312,0) + IF($A$3="Absolute revenue per capita",AC4312,0)</f>
        <v>0</v>
      </c>
      <c r="Q4312" s="5">
        <f>-MIN(data!$B$4 / data!I3979 * data!P3979 / 100, data!N3979)</f>
        <v>0</v>
      </c>
      <c r="R4312" s="4">
        <f>-Q4312*K4312/1000</f>
        <v>0</v>
      </c>
      <c r="S4312" s="6">
        <f>-MIN(data!$B$5/(POWER(LN(I4312),2))*P4312/100, O4312)</f>
        <v>0</v>
      </c>
      <c r="T4312" s="6">
        <f>-S4312*L4312/100000</f>
        <v>0</v>
      </c>
      <c r="U4312" s="4">
        <f>N4312+Q4312</f>
        <v>57.2</v>
      </c>
      <c r="V4312" s="4" t="e">
        <f>P4312*I4312/100/R4312</f>
        <v>#DIV/0!</v>
      </c>
      <c r="W4312" s="4" t="e">
        <f>V4312*H4312</f>
        <v>#DIV/0!</v>
      </c>
      <c r="X4312" s="6">
        <f>O4312+S4312</f>
        <v>242</v>
      </c>
      <c r="Y4312" s="6" t="e">
        <f>P4312*I4312/100/T4312</f>
        <v>#DIV/0!</v>
      </c>
      <c r="Z4312" s="6" t="e">
        <f>Y4312*H4312</f>
        <v>#DIV/0!</v>
      </c>
      <c r="AB4312" s="1">
        <f t="shared" si="134"/>
        <v>0</v>
      </c>
      <c r="AC4312" s="1">
        <f t="shared" si="135"/>
        <v>0</v>
      </c>
    </row>
    <row r="4313" spans="4:29" x14ac:dyDescent="0.25">
      <c r="D4313" s="1">
        <v>1998</v>
      </c>
      <c r="E4313" s="1" t="s">
        <v>111</v>
      </c>
      <c r="F4313" s="2" t="s">
        <v>311</v>
      </c>
      <c r="G4313">
        <v>2</v>
      </c>
      <c r="H4313">
        <v>28110443</v>
      </c>
      <c r="I4313" s="1">
        <v>426.34</v>
      </c>
      <c r="J4313" s="1">
        <v>35570</v>
      </c>
      <c r="K4313" s="1">
        <v>652660.6</v>
      </c>
      <c r="L4313" s="1">
        <v>595744.69999999995</v>
      </c>
      <c r="M4313" s="3">
        <v>1500</v>
      </c>
      <c r="N4313">
        <v>54.5</v>
      </c>
      <c r="O4313">
        <v>235</v>
      </c>
      <c r="P4313" s="1">
        <f>IF($A$3="Percentage of government revenue per capita",$B$3,0) + IF($A$3="Absolute extra revenue",AB4313,0) + IF($A$3="Absolute revenue per capita",AC4313,0)</f>
        <v>0</v>
      </c>
      <c r="Q4313" s="5">
        <f>-MIN(data!$B$4 / data!I3980 * data!P3980 / 100, data!N3980)</f>
        <v>0</v>
      </c>
      <c r="R4313" s="4">
        <f>-Q4313*K4313/1000</f>
        <v>0</v>
      </c>
      <c r="S4313" s="6">
        <f>-MIN(data!$B$5/(POWER(LN(I4313),2))*P4313/100, O4313)</f>
        <v>0</v>
      </c>
      <c r="T4313" s="6">
        <f>-S4313*L4313/100000</f>
        <v>0</v>
      </c>
      <c r="U4313" s="4">
        <f>N4313+Q4313</f>
        <v>54.5</v>
      </c>
      <c r="V4313" s="4" t="e">
        <f>P4313*I4313/100/R4313</f>
        <v>#DIV/0!</v>
      </c>
      <c r="W4313" s="4" t="e">
        <f>V4313*H4313</f>
        <v>#DIV/0!</v>
      </c>
      <c r="X4313" s="6">
        <f>O4313+S4313</f>
        <v>235</v>
      </c>
      <c r="Y4313" s="6" t="e">
        <f>P4313*I4313/100/T4313</f>
        <v>#DIV/0!</v>
      </c>
      <c r="Z4313" s="6" t="e">
        <f>Y4313*H4313</f>
        <v>#DIV/0!</v>
      </c>
      <c r="AB4313" s="1">
        <f t="shared" si="134"/>
        <v>0</v>
      </c>
      <c r="AC4313" s="1">
        <f t="shared" si="135"/>
        <v>0</v>
      </c>
    </row>
    <row r="4314" spans="4:29" x14ac:dyDescent="0.25">
      <c r="D4314" s="1">
        <v>1999</v>
      </c>
      <c r="E4314" s="1" t="s">
        <v>111</v>
      </c>
      <c r="F4314" s="2" t="s">
        <v>311</v>
      </c>
      <c r="G4314">
        <v>2</v>
      </c>
      <c r="H4314">
        <v>28455509</v>
      </c>
      <c r="I4314" s="1">
        <v>449.52539999999999</v>
      </c>
      <c r="J4314" s="1">
        <v>33606</v>
      </c>
      <c r="K4314" s="1">
        <v>645028.80000000005</v>
      </c>
      <c r="L4314" s="1">
        <v>614035.1</v>
      </c>
      <c r="M4314" s="3">
        <v>1400</v>
      </c>
      <c r="N4314">
        <v>52.1</v>
      </c>
      <c r="O4314">
        <v>228</v>
      </c>
      <c r="P4314" s="1">
        <f>IF($A$3="Percentage of government revenue per capita",$B$3,0) + IF($A$3="Absolute extra revenue",AB4314,0) + IF($A$3="Absolute revenue per capita",AC4314,0)</f>
        <v>0</v>
      </c>
      <c r="Q4314" s="5">
        <f>-MIN(data!$B$4 / data!I3981 * data!P3981 / 100, data!N3981)</f>
        <v>0</v>
      </c>
      <c r="R4314" s="4">
        <f>-Q4314*K4314/1000</f>
        <v>0</v>
      </c>
      <c r="S4314" s="6">
        <f>-MIN(data!$B$5/(POWER(LN(I4314),2))*P4314/100, O4314)</f>
        <v>0</v>
      </c>
      <c r="T4314" s="6">
        <f>-S4314*L4314/100000</f>
        <v>0</v>
      </c>
      <c r="U4314" s="4">
        <f>N4314+Q4314</f>
        <v>52.1</v>
      </c>
      <c r="V4314" s="4" t="e">
        <f>P4314*I4314/100/R4314</f>
        <v>#DIV/0!</v>
      </c>
      <c r="W4314" s="4" t="e">
        <f>V4314*H4314</f>
        <v>#DIV/0!</v>
      </c>
      <c r="X4314" s="6">
        <f>O4314+S4314</f>
        <v>228</v>
      </c>
      <c r="Y4314" s="6" t="e">
        <f>P4314*I4314/100/T4314</f>
        <v>#DIV/0!</v>
      </c>
      <c r="Z4314" s="6" t="e">
        <f>Y4314*H4314</f>
        <v>#DIV/0!</v>
      </c>
      <c r="AB4314" s="1">
        <f t="shared" si="134"/>
        <v>0</v>
      </c>
      <c r="AC4314" s="1">
        <f t="shared" si="135"/>
        <v>0</v>
      </c>
    </row>
    <row r="4315" spans="4:29" x14ac:dyDescent="0.25">
      <c r="D4315" s="1">
        <v>2000</v>
      </c>
      <c r="E4315" s="1" t="s">
        <v>111</v>
      </c>
      <c r="F4315" s="2" t="s">
        <v>311</v>
      </c>
      <c r="G4315">
        <v>2</v>
      </c>
      <c r="H4315">
        <v>28793679</v>
      </c>
      <c r="I4315" s="1">
        <v>0</v>
      </c>
      <c r="J4315" s="1">
        <v>31873</v>
      </c>
      <c r="K4315" s="1">
        <v>640020.1</v>
      </c>
      <c r="L4315" s="1">
        <v>588235.30000000005</v>
      </c>
      <c r="M4315" s="3">
        <v>1400</v>
      </c>
      <c r="N4315">
        <v>49.8</v>
      </c>
      <c r="O4315">
        <v>221</v>
      </c>
      <c r="P4315" s="1">
        <f>IF($A$3="Percentage of government revenue per capita",$B$3,0) + IF($A$3="Absolute extra revenue",AB4315,0) + IF($A$3="Absolute revenue per capita",AC4315,0)</f>
        <v>0</v>
      </c>
      <c r="Q4315" s="5">
        <f>-MIN(data!$B$4 / data!I3982 * data!P3982 / 100, data!N3982)</f>
        <v>0</v>
      </c>
      <c r="R4315" s="4">
        <f>-Q4315*K4315/1000</f>
        <v>0</v>
      </c>
      <c r="S4315" s="6" t="e">
        <f>-MIN(data!$B$5/(POWER(LN(I4315),2))*P4315/100, O4315)</f>
        <v>#NUM!</v>
      </c>
      <c r="T4315" s="6" t="e">
        <f>-S4315*L4315/100000</f>
        <v>#NUM!</v>
      </c>
      <c r="U4315" s="4">
        <f>N4315+Q4315</f>
        <v>49.8</v>
      </c>
      <c r="V4315" s="4" t="e">
        <f>P4315*I4315/100/R4315</f>
        <v>#DIV/0!</v>
      </c>
      <c r="W4315" s="4" t="e">
        <f>V4315*H4315</f>
        <v>#DIV/0!</v>
      </c>
      <c r="X4315" s="6" t="e">
        <f>O4315+S4315</f>
        <v>#NUM!</v>
      </c>
      <c r="Y4315" s="6" t="e">
        <f>P4315*I4315/100/T4315</f>
        <v>#NUM!</v>
      </c>
      <c r="Z4315" s="6" t="e">
        <f>Y4315*H4315</f>
        <v>#NUM!</v>
      </c>
      <c r="AB4315" s="1" t="e">
        <f t="shared" si="134"/>
        <v>#DIV/0!</v>
      </c>
      <c r="AC4315" s="1" t="e">
        <f t="shared" si="135"/>
        <v>#DIV/0!</v>
      </c>
    </row>
    <row r="4316" spans="4:29" x14ac:dyDescent="0.25">
      <c r="D4316" s="1">
        <v>2001</v>
      </c>
      <c r="E4316" s="1" t="s">
        <v>111</v>
      </c>
      <c r="F4316" s="2" t="s">
        <v>311</v>
      </c>
      <c r="G4316">
        <v>2</v>
      </c>
      <c r="H4316">
        <v>29126330</v>
      </c>
      <c r="I4316" s="1">
        <v>0</v>
      </c>
      <c r="J4316" s="1">
        <v>30387</v>
      </c>
      <c r="K4316" s="1">
        <v>638382.4</v>
      </c>
      <c r="L4316" s="1">
        <v>607476.6</v>
      </c>
      <c r="M4316" s="3">
        <v>1300</v>
      </c>
      <c r="N4316">
        <v>47.6</v>
      </c>
      <c r="O4316">
        <v>214</v>
      </c>
      <c r="P4316" s="1">
        <f>IF($A$3="Percentage of government revenue per capita",$B$3,0) + IF($A$3="Absolute extra revenue",AB4316,0) + IF($A$3="Absolute revenue per capita",AC4316,0)</f>
        <v>0</v>
      </c>
      <c r="Q4316" s="5">
        <f>-MIN(data!$B$4 / data!I3983 * data!P3983 / 100, data!N3983)</f>
        <v>0</v>
      </c>
      <c r="R4316" s="4">
        <f>-Q4316*K4316/1000</f>
        <v>0</v>
      </c>
      <c r="S4316" s="6" t="e">
        <f>-MIN(data!$B$5/(POWER(LN(I4316),2))*P4316/100, O4316)</f>
        <v>#NUM!</v>
      </c>
      <c r="T4316" s="6" t="e">
        <f>-S4316*L4316/100000</f>
        <v>#NUM!</v>
      </c>
      <c r="U4316" s="4">
        <f>N4316+Q4316</f>
        <v>47.6</v>
      </c>
      <c r="V4316" s="4" t="e">
        <f>P4316*I4316/100/R4316</f>
        <v>#DIV/0!</v>
      </c>
      <c r="W4316" s="4" t="e">
        <f>V4316*H4316</f>
        <v>#DIV/0!</v>
      </c>
      <c r="X4316" s="6" t="e">
        <f>O4316+S4316</f>
        <v>#NUM!</v>
      </c>
      <c r="Y4316" s="6" t="e">
        <f>P4316*I4316/100/T4316</f>
        <v>#NUM!</v>
      </c>
      <c r="Z4316" s="6" t="e">
        <f>Y4316*H4316</f>
        <v>#NUM!</v>
      </c>
      <c r="AB4316" s="1" t="e">
        <f t="shared" si="134"/>
        <v>#DIV/0!</v>
      </c>
      <c r="AC4316" s="1" t="e">
        <f t="shared" si="135"/>
        <v>#DIV/0!</v>
      </c>
    </row>
    <row r="4317" spans="4:29" x14ac:dyDescent="0.25">
      <c r="D4317" s="1">
        <v>2002</v>
      </c>
      <c r="E4317" s="1" t="s">
        <v>111</v>
      </c>
      <c r="F4317" s="2" t="s">
        <v>311</v>
      </c>
      <c r="G4317">
        <v>2</v>
      </c>
      <c r="H4317">
        <v>29454768</v>
      </c>
      <c r="I4317" s="1">
        <v>489.7346</v>
      </c>
      <c r="J4317" s="1">
        <v>29060</v>
      </c>
      <c r="K4317" s="1">
        <v>638681.30000000005</v>
      </c>
      <c r="L4317" s="1">
        <v>579710.1</v>
      </c>
      <c r="M4317" s="3">
        <v>1300</v>
      </c>
      <c r="N4317">
        <v>45.5</v>
      </c>
      <c r="O4317">
        <v>207</v>
      </c>
      <c r="P4317" s="1">
        <f>IF($A$3="Percentage of government revenue per capita",$B$3,0) + IF($A$3="Absolute extra revenue",AB4317,0) + IF($A$3="Absolute revenue per capita",AC4317,0)</f>
        <v>0</v>
      </c>
      <c r="Q4317" s="5">
        <f>-MIN(data!$B$4 / data!I3984 * data!P3984 / 100, data!N3984)</f>
        <v>0</v>
      </c>
      <c r="R4317" s="4">
        <f>-Q4317*K4317/1000</f>
        <v>0</v>
      </c>
      <c r="S4317" s="6">
        <f>-MIN(data!$B$5/(POWER(LN(I4317),2))*P4317/100, O4317)</f>
        <v>0</v>
      </c>
      <c r="T4317" s="6">
        <f>-S4317*L4317/100000</f>
        <v>0</v>
      </c>
      <c r="U4317" s="4">
        <f>N4317+Q4317</f>
        <v>45.5</v>
      </c>
      <c r="V4317" s="4" t="e">
        <f>P4317*I4317/100/R4317</f>
        <v>#DIV/0!</v>
      </c>
      <c r="W4317" s="4" t="e">
        <f>V4317*H4317</f>
        <v>#DIV/0!</v>
      </c>
      <c r="X4317" s="6">
        <f>O4317+S4317</f>
        <v>207</v>
      </c>
      <c r="Y4317" s="6" t="e">
        <f>P4317*I4317/100/T4317</f>
        <v>#DIV/0!</v>
      </c>
      <c r="Z4317" s="6" t="e">
        <f>Y4317*H4317</f>
        <v>#DIV/0!</v>
      </c>
      <c r="AB4317" s="1">
        <f t="shared" si="134"/>
        <v>0</v>
      </c>
      <c r="AC4317" s="1">
        <f t="shared" si="135"/>
        <v>0</v>
      </c>
    </row>
    <row r="4318" spans="4:29" x14ac:dyDescent="0.25">
      <c r="D4318" s="1">
        <v>2003</v>
      </c>
      <c r="E4318" s="1" t="s">
        <v>111</v>
      </c>
      <c r="F4318" s="2" t="s">
        <v>311</v>
      </c>
      <c r="G4318">
        <v>2</v>
      </c>
      <c r="H4318">
        <v>29782884</v>
      </c>
      <c r="I4318" s="1">
        <v>490.00380000000001</v>
      </c>
      <c r="J4318" s="1">
        <v>27866</v>
      </c>
      <c r="K4318" s="1">
        <v>639128.4</v>
      </c>
      <c r="L4318" s="1">
        <v>597014.9</v>
      </c>
      <c r="M4318" s="3">
        <v>1200</v>
      </c>
      <c r="N4318">
        <v>43.6</v>
      </c>
      <c r="O4318">
        <v>201</v>
      </c>
      <c r="P4318" s="1">
        <f>IF($A$3="Percentage of government revenue per capita",$B$3,0) + IF($A$3="Absolute extra revenue",AB4318,0) + IF($A$3="Absolute revenue per capita",AC4318,0)</f>
        <v>0</v>
      </c>
      <c r="Q4318" s="5">
        <f>-MIN(data!$B$4 / data!I3985 * data!P3985 / 100, data!N3985)</f>
        <v>0</v>
      </c>
      <c r="R4318" s="4">
        <f>-Q4318*K4318/1000</f>
        <v>0</v>
      </c>
      <c r="S4318" s="6">
        <f>-MIN(data!$B$5/(POWER(LN(I4318),2))*P4318/100, O4318)</f>
        <v>0</v>
      </c>
      <c r="T4318" s="6">
        <f>-S4318*L4318/100000</f>
        <v>0</v>
      </c>
      <c r="U4318" s="4">
        <f>N4318+Q4318</f>
        <v>43.6</v>
      </c>
      <c r="V4318" s="4" t="e">
        <f>P4318*I4318/100/R4318</f>
        <v>#DIV/0!</v>
      </c>
      <c r="W4318" s="4" t="e">
        <f>V4318*H4318</f>
        <v>#DIV/0!</v>
      </c>
      <c r="X4318" s="6">
        <f>O4318+S4318</f>
        <v>201</v>
      </c>
      <c r="Y4318" s="6" t="e">
        <f>P4318*I4318/100/T4318</f>
        <v>#DIV/0!</v>
      </c>
      <c r="Z4318" s="6" t="e">
        <f>Y4318*H4318</f>
        <v>#DIV/0!</v>
      </c>
      <c r="AB4318" s="1">
        <f t="shared" si="134"/>
        <v>0</v>
      </c>
      <c r="AC4318" s="1">
        <f t="shared" si="135"/>
        <v>0</v>
      </c>
    </row>
    <row r="4319" spans="4:29" x14ac:dyDescent="0.25">
      <c r="D4319" s="1">
        <v>2004</v>
      </c>
      <c r="E4319" s="1" t="s">
        <v>111</v>
      </c>
      <c r="F4319" s="2" t="s">
        <v>311</v>
      </c>
      <c r="G4319">
        <v>2</v>
      </c>
      <c r="H4319">
        <v>30115214</v>
      </c>
      <c r="I4319" s="1">
        <v>524.62139999999999</v>
      </c>
      <c r="J4319" s="1">
        <v>26749</v>
      </c>
      <c r="K4319" s="1">
        <v>641462.80000000005</v>
      </c>
      <c r="L4319" s="1">
        <v>612244.9</v>
      </c>
      <c r="M4319" s="3">
        <v>1200</v>
      </c>
      <c r="N4319">
        <v>41.7</v>
      </c>
      <c r="O4319">
        <v>196</v>
      </c>
      <c r="P4319" s="1">
        <f>IF($A$3="Percentage of government revenue per capita",$B$3,0) + IF($A$3="Absolute extra revenue",AB4319,0) + IF($A$3="Absolute revenue per capita",AC4319,0)</f>
        <v>0</v>
      </c>
      <c r="Q4319" s="5">
        <f>-MIN(data!$B$4 / data!I3986 * data!P3986 / 100, data!N3986)</f>
        <v>0</v>
      </c>
      <c r="R4319" s="4">
        <f>-Q4319*K4319/1000</f>
        <v>0</v>
      </c>
      <c r="S4319" s="6">
        <f>-MIN(data!$B$5/(POWER(LN(I4319),2))*P4319/100, O4319)</f>
        <v>0</v>
      </c>
      <c r="T4319" s="6">
        <f>-S4319*L4319/100000</f>
        <v>0</v>
      </c>
      <c r="U4319" s="4">
        <f>N4319+Q4319</f>
        <v>41.7</v>
      </c>
      <c r="V4319" s="4" t="e">
        <f>P4319*I4319/100/R4319</f>
        <v>#DIV/0!</v>
      </c>
      <c r="W4319" s="4" t="e">
        <f>V4319*H4319</f>
        <v>#DIV/0!</v>
      </c>
      <c r="X4319" s="6">
        <f>O4319+S4319</f>
        <v>196</v>
      </c>
      <c r="Y4319" s="6" t="e">
        <f>P4319*I4319/100/T4319</f>
        <v>#DIV/0!</v>
      </c>
      <c r="Z4319" s="6" t="e">
        <f>Y4319*H4319</f>
        <v>#DIV/0!</v>
      </c>
      <c r="AB4319" s="1">
        <f t="shared" si="134"/>
        <v>0</v>
      </c>
      <c r="AC4319" s="1">
        <f t="shared" si="135"/>
        <v>0</v>
      </c>
    </row>
    <row r="4320" spans="4:29" x14ac:dyDescent="0.25">
      <c r="D4320" s="1">
        <v>2005</v>
      </c>
      <c r="E4320" s="1" t="s">
        <v>111</v>
      </c>
      <c r="F4320" s="2" t="s">
        <v>311</v>
      </c>
      <c r="G4320">
        <v>2</v>
      </c>
      <c r="H4320">
        <v>30455561</v>
      </c>
      <c r="I4320" s="1">
        <v>585.18899999999996</v>
      </c>
      <c r="J4320" s="1">
        <v>25728</v>
      </c>
      <c r="K4320" s="1">
        <v>644812</v>
      </c>
      <c r="L4320" s="1">
        <v>631578.9</v>
      </c>
      <c r="M4320" s="3">
        <v>1200</v>
      </c>
      <c r="N4320">
        <v>39.9</v>
      </c>
      <c r="O4320">
        <v>190</v>
      </c>
      <c r="P4320" s="1">
        <f>IF($A$3="Percentage of government revenue per capita",$B$3,0) + IF($A$3="Absolute extra revenue",AB4320,0) + IF($A$3="Absolute revenue per capita",AC4320,0)</f>
        <v>0</v>
      </c>
      <c r="Q4320" s="5">
        <f>-MIN(data!$B$4 / data!I3987 * data!P3987 / 100, data!N3987)</f>
        <v>0</v>
      </c>
      <c r="R4320" s="4">
        <f>-Q4320*K4320/1000</f>
        <v>0</v>
      </c>
      <c r="S4320" s="6">
        <f>-MIN(data!$B$5/(POWER(LN(I4320),2))*P4320/100, O4320)</f>
        <v>0</v>
      </c>
      <c r="T4320" s="6">
        <f>-S4320*L4320/100000</f>
        <v>0</v>
      </c>
      <c r="U4320" s="4">
        <f>N4320+Q4320</f>
        <v>39.9</v>
      </c>
      <c r="V4320" s="4" t="e">
        <f>P4320*I4320/100/R4320</f>
        <v>#DIV/0!</v>
      </c>
      <c r="W4320" s="4" t="e">
        <f>V4320*H4320</f>
        <v>#DIV/0!</v>
      </c>
      <c r="X4320" s="6">
        <f>O4320+S4320</f>
        <v>190</v>
      </c>
      <c r="Y4320" s="6" t="e">
        <f>P4320*I4320/100/T4320</f>
        <v>#DIV/0!</v>
      </c>
      <c r="Z4320" s="6" t="e">
        <f>Y4320*H4320</f>
        <v>#DIV/0!</v>
      </c>
      <c r="AB4320" s="1">
        <f t="shared" si="134"/>
        <v>0</v>
      </c>
      <c r="AC4320" s="1">
        <f t="shared" si="135"/>
        <v>0</v>
      </c>
    </row>
    <row r="4321" spans="4:29" x14ac:dyDescent="0.25">
      <c r="D4321" s="1">
        <v>2006</v>
      </c>
      <c r="E4321" s="1" t="s">
        <v>111</v>
      </c>
      <c r="F4321" s="2" t="s">
        <v>311</v>
      </c>
      <c r="G4321">
        <v>2</v>
      </c>
      <c r="H4321">
        <v>30804683</v>
      </c>
      <c r="I4321" s="1">
        <v>647.31330000000003</v>
      </c>
      <c r="J4321" s="1">
        <v>24797</v>
      </c>
      <c r="K4321" s="1">
        <v>649136.1</v>
      </c>
      <c r="L4321" s="1">
        <v>648648.6</v>
      </c>
      <c r="M4321" s="3">
        <v>1200</v>
      </c>
      <c r="N4321">
        <v>38.200000000000003</v>
      </c>
      <c r="O4321">
        <v>185</v>
      </c>
      <c r="P4321" s="1">
        <f>IF($A$3="Percentage of government revenue per capita",$B$3,0) + IF($A$3="Absolute extra revenue",AB4321,0) + IF($A$3="Absolute revenue per capita",AC4321,0)</f>
        <v>0</v>
      </c>
      <c r="Q4321" s="5">
        <f>-MIN(data!$B$4 / data!I3988 * data!P3988 / 100, data!N3988)</f>
        <v>0</v>
      </c>
      <c r="R4321" s="4">
        <f>-Q4321*K4321/1000</f>
        <v>0</v>
      </c>
      <c r="S4321" s="6">
        <f>-MIN(data!$B$5/(POWER(LN(I4321),2))*P4321/100, O4321)</f>
        <v>0</v>
      </c>
      <c r="T4321" s="6">
        <f>-S4321*L4321/100000</f>
        <v>0</v>
      </c>
      <c r="U4321" s="4">
        <f>N4321+Q4321</f>
        <v>38.200000000000003</v>
      </c>
      <c r="V4321" s="4" t="e">
        <f>P4321*I4321/100/R4321</f>
        <v>#DIV/0!</v>
      </c>
      <c r="W4321" s="4" t="e">
        <f>V4321*H4321</f>
        <v>#DIV/0!</v>
      </c>
      <c r="X4321" s="6">
        <f>O4321+S4321</f>
        <v>185</v>
      </c>
      <c r="Y4321" s="6" t="e">
        <f>P4321*I4321/100/T4321</f>
        <v>#DIV/0!</v>
      </c>
      <c r="Z4321" s="6" t="e">
        <f>Y4321*H4321</f>
        <v>#DIV/0!</v>
      </c>
      <c r="AB4321" s="1">
        <f t="shared" si="134"/>
        <v>0</v>
      </c>
      <c r="AC4321" s="1">
        <f t="shared" si="135"/>
        <v>0</v>
      </c>
    </row>
    <row r="4322" spans="4:29" x14ac:dyDescent="0.25">
      <c r="D4322" s="1">
        <v>2007</v>
      </c>
      <c r="E4322" s="1" t="s">
        <v>111</v>
      </c>
      <c r="F4322" s="2" t="s">
        <v>311</v>
      </c>
      <c r="G4322">
        <v>2</v>
      </c>
      <c r="H4322">
        <v>31163673</v>
      </c>
      <c r="I4322" s="1">
        <v>722.78229999999996</v>
      </c>
      <c r="J4322" s="1">
        <v>23950</v>
      </c>
      <c r="K4322" s="1">
        <v>654371.6</v>
      </c>
      <c r="L4322" s="1">
        <v>614525.1</v>
      </c>
      <c r="M4322" s="3">
        <v>1200</v>
      </c>
      <c r="N4322">
        <v>36.6</v>
      </c>
      <c r="O4322">
        <v>179</v>
      </c>
      <c r="P4322" s="1">
        <f>IF($A$3="Percentage of government revenue per capita",$B$3,0) + IF($A$3="Absolute extra revenue",AB4322,0) + IF($A$3="Absolute revenue per capita",AC4322,0)</f>
        <v>0</v>
      </c>
      <c r="Q4322" s="5">
        <f>-MIN(data!$B$4 / data!I3989 * data!P3989 / 100, data!N3989)</f>
        <v>0</v>
      </c>
      <c r="R4322" s="4">
        <f>-Q4322*K4322/1000</f>
        <v>0</v>
      </c>
      <c r="S4322" s="6">
        <f>-MIN(data!$B$5/(POWER(LN(I4322),2))*P4322/100, O4322)</f>
        <v>0</v>
      </c>
      <c r="T4322" s="6">
        <f>-S4322*L4322/100000</f>
        <v>0</v>
      </c>
      <c r="U4322" s="4">
        <f>N4322+Q4322</f>
        <v>36.6</v>
      </c>
      <c r="V4322" s="4" t="e">
        <f>P4322*I4322/100/R4322</f>
        <v>#DIV/0!</v>
      </c>
      <c r="W4322" s="4" t="e">
        <f>V4322*H4322</f>
        <v>#DIV/0!</v>
      </c>
      <c r="X4322" s="6">
        <f>O4322+S4322</f>
        <v>179</v>
      </c>
      <c r="Y4322" s="6" t="e">
        <f>P4322*I4322/100/T4322</f>
        <v>#DIV/0!</v>
      </c>
      <c r="Z4322" s="6" t="e">
        <f>Y4322*H4322</f>
        <v>#DIV/0!</v>
      </c>
      <c r="AB4322" s="1">
        <f t="shared" si="134"/>
        <v>0</v>
      </c>
      <c r="AC4322" s="1">
        <f t="shared" si="135"/>
        <v>0</v>
      </c>
    </row>
    <row r="4323" spans="4:29" x14ac:dyDescent="0.25">
      <c r="D4323" s="1">
        <v>2008</v>
      </c>
      <c r="E4323" s="1" t="s">
        <v>111</v>
      </c>
      <c r="F4323" s="2" t="s">
        <v>311</v>
      </c>
      <c r="G4323">
        <v>2</v>
      </c>
      <c r="H4323">
        <v>31536811</v>
      </c>
      <c r="I4323" s="1">
        <v>832.14009999999996</v>
      </c>
      <c r="J4323" s="1">
        <v>23196</v>
      </c>
      <c r="K4323" s="1">
        <v>662742.9</v>
      </c>
      <c r="L4323" s="1">
        <v>639534.9</v>
      </c>
      <c r="M4323" s="3">
        <v>1100</v>
      </c>
      <c r="N4323">
        <v>35</v>
      </c>
      <c r="O4323">
        <v>172</v>
      </c>
      <c r="P4323" s="1">
        <f>IF($A$3="Percentage of government revenue per capita",$B$3,0) + IF($A$3="Absolute extra revenue",AB4323,0) + IF($A$3="Absolute revenue per capita",AC4323,0)</f>
        <v>0</v>
      </c>
      <c r="Q4323" s="5">
        <f>-MIN(data!$B$4 / data!I3990 * data!P3990 / 100, data!N3990)</f>
        <v>0</v>
      </c>
      <c r="R4323" s="4">
        <f>-Q4323*K4323/1000</f>
        <v>0</v>
      </c>
      <c r="S4323" s="6">
        <f>-MIN(data!$B$5/(POWER(LN(I4323),2))*P4323/100, O4323)</f>
        <v>0</v>
      </c>
      <c r="T4323" s="6">
        <f>-S4323*L4323/100000</f>
        <v>0</v>
      </c>
      <c r="U4323" s="4">
        <f>N4323+Q4323</f>
        <v>35</v>
      </c>
      <c r="V4323" s="4" t="e">
        <f>P4323*I4323/100/R4323</f>
        <v>#DIV/0!</v>
      </c>
      <c r="W4323" s="4" t="e">
        <f>V4323*H4323</f>
        <v>#DIV/0!</v>
      </c>
      <c r="X4323" s="6">
        <f>O4323+S4323</f>
        <v>172</v>
      </c>
      <c r="Y4323" s="6" t="e">
        <f>P4323*I4323/100/T4323</f>
        <v>#DIV/0!</v>
      </c>
      <c r="Z4323" s="6" t="e">
        <f>Y4323*H4323</f>
        <v>#DIV/0!</v>
      </c>
      <c r="AB4323" s="1">
        <f t="shared" si="134"/>
        <v>0</v>
      </c>
      <c r="AC4323" s="1">
        <f t="shared" si="135"/>
        <v>0</v>
      </c>
    </row>
    <row r="4324" spans="4:29" x14ac:dyDescent="0.25">
      <c r="D4324" s="1">
        <v>2009</v>
      </c>
      <c r="E4324" s="1" t="s">
        <v>111</v>
      </c>
      <c r="F4324" s="2" t="s">
        <v>311</v>
      </c>
      <c r="G4324">
        <v>2</v>
      </c>
      <c r="H4324">
        <v>31929087</v>
      </c>
      <c r="I4324" s="1">
        <v>783.65210000000002</v>
      </c>
      <c r="J4324" s="1">
        <v>22498</v>
      </c>
      <c r="K4324" s="1">
        <v>671582.1</v>
      </c>
      <c r="L4324" s="1">
        <v>609756.1</v>
      </c>
      <c r="M4324" s="3">
        <v>1100</v>
      </c>
      <c r="N4324">
        <v>33.5</v>
      </c>
      <c r="O4324">
        <v>164</v>
      </c>
      <c r="P4324" s="1">
        <f>IF($A$3="Percentage of government revenue per capita",$B$3,0) + IF($A$3="Absolute extra revenue",AB4324,0) + IF($A$3="Absolute revenue per capita",AC4324,0)</f>
        <v>0</v>
      </c>
      <c r="Q4324" s="5">
        <f>-MIN(data!$B$4 / data!I3991 * data!P3991 / 100, data!N3991)</f>
        <v>0</v>
      </c>
      <c r="R4324" s="4">
        <f>-Q4324*K4324/1000</f>
        <v>0</v>
      </c>
      <c r="S4324" s="6">
        <f>-MIN(data!$B$5/(POWER(LN(I4324),2))*P4324/100, O4324)</f>
        <v>0</v>
      </c>
      <c r="T4324" s="6">
        <f>-S4324*L4324/100000</f>
        <v>0</v>
      </c>
      <c r="U4324" s="4">
        <f>N4324+Q4324</f>
        <v>33.5</v>
      </c>
      <c r="V4324" s="4" t="e">
        <f>P4324*I4324/100/R4324</f>
        <v>#DIV/0!</v>
      </c>
      <c r="W4324" s="4" t="e">
        <f>V4324*H4324</f>
        <v>#DIV/0!</v>
      </c>
      <c r="X4324" s="6">
        <f>O4324+S4324</f>
        <v>164</v>
      </c>
      <c r="Y4324" s="6" t="e">
        <f>P4324*I4324/100/T4324</f>
        <v>#DIV/0!</v>
      </c>
      <c r="Z4324" s="6" t="e">
        <f>Y4324*H4324</f>
        <v>#DIV/0!</v>
      </c>
      <c r="AB4324" s="1">
        <f t="shared" si="134"/>
        <v>0</v>
      </c>
      <c r="AC4324" s="1">
        <f t="shared" si="135"/>
        <v>0</v>
      </c>
    </row>
    <row r="4325" spans="4:29" x14ac:dyDescent="0.25">
      <c r="D4325" s="1">
        <v>2010</v>
      </c>
      <c r="E4325" s="1" t="s">
        <v>111</v>
      </c>
      <c r="F4325" s="2" t="s">
        <v>311</v>
      </c>
      <c r="G4325">
        <v>2</v>
      </c>
      <c r="H4325">
        <v>32343389</v>
      </c>
      <c r="I4325" s="1">
        <v>754.85209999999995</v>
      </c>
      <c r="J4325" s="1">
        <v>21826</v>
      </c>
      <c r="K4325" s="1">
        <v>682062.5</v>
      </c>
      <c r="L4325" s="1">
        <v>653594.80000000005</v>
      </c>
      <c r="M4325" s="3">
        <v>1000</v>
      </c>
      <c r="N4325">
        <v>32</v>
      </c>
      <c r="O4325">
        <v>153</v>
      </c>
      <c r="P4325" s="1">
        <f>IF($A$3="Percentage of government revenue per capita",$B$3,0) + IF($A$3="Absolute extra revenue",AB4325,0) + IF($A$3="Absolute revenue per capita",AC4325,0)</f>
        <v>0</v>
      </c>
      <c r="Q4325" s="5">
        <f>-MIN(data!$B$4 / data!I3992 * data!P3992 / 100, data!N3992)</f>
        <v>0</v>
      </c>
      <c r="R4325" s="4">
        <f>-Q4325*K4325/1000</f>
        <v>0</v>
      </c>
      <c r="S4325" s="6">
        <f>-MIN(data!$B$5/(POWER(LN(I4325),2))*P4325/100, O4325)</f>
        <v>0</v>
      </c>
      <c r="T4325" s="6">
        <f>-S4325*L4325/100000</f>
        <v>0</v>
      </c>
      <c r="U4325" s="4">
        <f>N4325+Q4325</f>
        <v>32</v>
      </c>
      <c r="V4325" s="4" t="e">
        <f>P4325*I4325/100/R4325</f>
        <v>#DIV/0!</v>
      </c>
      <c r="W4325" s="4" t="e">
        <f>V4325*H4325</f>
        <v>#DIV/0!</v>
      </c>
      <c r="X4325" s="6">
        <f>O4325+S4325</f>
        <v>153</v>
      </c>
      <c r="Y4325" s="6" t="e">
        <f>P4325*I4325/100/T4325</f>
        <v>#DIV/0!</v>
      </c>
      <c r="Z4325" s="6" t="e">
        <f>Y4325*H4325</f>
        <v>#DIV/0!</v>
      </c>
      <c r="AB4325" s="1">
        <f t="shared" si="134"/>
        <v>0</v>
      </c>
      <c r="AC4325" s="1">
        <f t="shared" si="135"/>
        <v>0</v>
      </c>
    </row>
    <row r="4326" spans="4:29" x14ac:dyDescent="0.25">
      <c r="D4326" s="1">
        <v>2011</v>
      </c>
      <c r="E4326" s="1" t="s">
        <v>111</v>
      </c>
      <c r="F4326" s="2" t="s">
        <v>311</v>
      </c>
      <c r="G4326">
        <v>2</v>
      </c>
      <c r="H4326">
        <v>32781850</v>
      </c>
      <c r="I4326" s="1">
        <v>797.36770000000001</v>
      </c>
      <c r="J4326" s="1">
        <v>21145</v>
      </c>
      <c r="K4326" s="1">
        <v>691013.1</v>
      </c>
      <c r="L4326" s="1">
        <v>666666.69999999995</v>
      </c>
      <c r="M4326" s="3">
        <v>1000</v>
      </c>
      <c r="N4326">
        <v>30.6</v>
      </c>
      <c r="O4326">
        <v>144</v>
      </c>
      <c r="P4326" s="1">
        <f>IF($A$3="Percentage of government revenue per capita",$B$3,0) + IF($A$3="Absolute extra revenue",AB4326,0) + IF($A$3="Absolute revenue per capita",AC4326,0)</f>
        <v>0</v>
      </c>
      <c r="Q4326" s="5">
        <f>-MIN(data!$B$4 / data!I3993 * data!P3993 / 100, data!N3993)</f>
        <v>0</v>
      </c>
      <c r="R4326" s="4">
        <f>-Q4326*K4326/1000</f>
        <v>0</v>
      </c>
      <c r="S4326" s="6">
        <f>-MIN(data!$B$5/(POWER(LN(I4326),2))*P4326/100, O4326)</f>
        <v>0</v>
      </c>
      <c r="T4326" s="6">
        <f>-S4326*L4326/100000</f>
        <v>0</v>
      </c>
      <c r="U4326" s="4">
        <f>N4326+Q4326</f>
        <v>30.6</v>
      </c>
      <c r="V4326" s="4" t="e">
        <f>P4326*I4326/100/R4326</f>
        <v>#DIV/0!</v>
      </c>
      <c r="W4326" s="4" t="e">
        <f>V4326*H4326</f>
        <v>#DIV/0!</v>
      </c>
      <c r="X4326" s="6">
        <f>O4326+S4326</f>
        <v>144</v>
      </c>
      <c r="Y4326" s="6" t="e">
        <f>P4326*I4326/100/T4326</f>
        <v>#DIV/0!</v>
      </c>
      <c r="Z4326" s="6" t="e">
        <f>Y4326*H4326</f>
        <v>#DIV/0!</v>
      </c>
      <c r="AB4326" s="1">
        <f t="shared" si="134"/>
        <v>0</v>
      </c>
      <c r="AC4326" s="1">
        <f t="shared" si="135"/>
        <v>0</v>
      </c>
    </row>
    <row r="4327" spans="4:29" x14ac:dyDescent="0.25">
      <c r="D4327" s="1">
        <v>2012</v>
      </c>
      <c r="E4327" s="1" t="s">
        <v>111</v>
      </c>
      <c r="F4327" s="2" t="s">
        <v>311</v>
      </c>
      <c r="G4327">
        <v>2</v>
      </c>
      <c r="H4327">
        <v>33241898</v>
      </c>
      <c r="I4327" s="1">
        <v>838.42700000000002</v>
      </c>
      <c r="J4327" s="1">
        <v>20432</v>
      </c>
      <c r="K4327" s="1">
        <v>699726</v>
      </c>
      <c r="L4327" s="1">
        <v>671532.8</v>
      </c>
      <c r="M4327" s="3">
        <v>960</v>
      </c>
      <c r="N4327">
        <v>29.2</v>
      </c>
      <c r="O4327">
        <v>137</v>
      </c>
      <c r="P4327" s="1">
        <f>IF($A$3="Percentage of government revenue per capita",$B$3,0) + IF($A$3="Absolute extra revenue",AB4327,0) + IF($A$3="Absolute revenue per capita",AC4327,0)</f>
        <v>0</v>
      </c>
      <c r="Q4327" s="5">
        <f>-MIN(data!$B$4 / data!I3994 * data!P3994 / 100, data!N3994)</f>
        <v>0</v>
      </c>
      <c r="R4327" s="4">
        <f>-Q4327*K4327/1000</f>
        <v>0</v>
      </c>
      <c r="S4327" s="6">
        <f>-MIN(data!$B$5/(POWER(LN(I4327),2))*P4327/100, O4327)</f>
        <v>0</v>
      </c>
      <c r="T4327" s="6">
        <f>-S4327*L4327/100000</f>
        <v>0</v>
      </c>
      <c r="U4327" s="4">
        <f>N4327+Q4327</f>
        <v>29.2</v>
      </c>
      <c r="V4327" s="4" t="e">
        <f>P4327*I4327/100/R4327</f>
        <v>#DIV/0!</v>
      </c>
      <c r="W4327" s="4" t="e">
        <f>V4327*H4327</f>
        <v>#DIV/0!</v>
      </c>
      <c r="X4327" s="6">
        <f>O4327+S4327</f>
        <v>137</v>
      </c>
      <c r="Y4327" s="6" t="e">
        <f>P4327*I4327/100/T4327</f>
        <v>#DIV/0!</v>
      </c>
      <c r="Z4327" s="6" t="e">
        <f>Y4327*H4327</f>
        <v>#DIV/0!</v>
      </c>
      <c r="AB4327" s="1">
        <f t="shared" si="134"/>
        <v>0</v>
      </c>
      <c r="AC4327" s="1">
        <f t="shared" si="135"/>
        <v>0</v>
      </c>
    </row>
    <row r="4328" spans="4:29" x14ac:dyDescent="0.25">
      <c r="D4328" s="1">
        <v>2013</v>
      </c>
      <c r="E4328" s="1" t="s">
        <v>111</v>
      </c>
      <c r="F4328" s="2" t="s">
        <v>311</v>
      </c>
      <c r="G4328">
        <v>2</v>
      </c>
      <c r="H4328">
        <v>33715693</v>
      </c>
      <c r="I4328" s="1">
        <v>838.46289999999999</v>
      </c>
      <c r="J4328" s="1">
        <v>19663</v>
      </c>
      <c r="K4328" s="1">
        <v>704767</v>
      </c>
      <c r="L4328" s="1">
        <v>679389.3</v>
      </c>
      <c r="M4328" s="3">
        <v>920</v>
      </c>
      <c r="N4328">
        <v>27.9</v>
      </c>
      <c r="O4328">
        <v>131</v>
      </c>
      <c r="P4328" s="1">
        <f>IF($A$3="Percentage of government revenue per capita",$B$3,0) + IF($A$3="Absolute extra revenue",AB4328,0) + IF($A$3="Absolute revenue per capita",AC4328,0)</f>
        <v>0</v>
      </c>
      <c r="Q4328" s="5">
        <f>-MIN(data!$B$4 / data!I3995 * data!P3995 / 100, data!N3995)</f>
        <v>0</v>
      </c>
      <c r="R4328" s="4">
        <f>-Q4328*K4328/1000</f>
        <v>0</v>
      </c>
      <c r="S4328" s="6">
        <f>-MIN(data!$B$5/(POWER(LN(I4328),2))*P4328/100, O4328)</f>
        <v>0</v>
      </c>
      <c r="T4328" s="6">
        <f>-S4328*L4328/100000</f>
        <v>0</v>
      </c>
      <c r="U4328" s="4">
        <f>N4328+Q4328</f>
        <v>27.9</v>
      </c>
      <c r="V4328" s="4" t="e">
        <f>P4328*I4328/100/R4328</f>
        <v>#DIV/0!</v>
      </c>
      <c r="W4328" s="4" t="e">
        <f>V4328*H4328</f>
        <v>#DIV/0!</v>
      </c>
      <c r="X4328" s="6">
        <f>O4328+S4328</f>
        <v>131</v>
      </c>
      <c r="Y4328" s="6" t="e">
        <f>P4328*I4328/100/T4328</f>
        <v>#DIV/0!</v>
      </c>
      <c r="Z4328" s="6" t="e">
        <f>Y4328*H4328</f>
        <v>#DIV/0!</v>
      </c>
      <c r="AB4328" s="1">
        <f t="shared" si="134"/>
        <v>0</v>
      </c>
      <c r="AC4328" s="1">
        <f t="shared" si="135"/>
        <v>0</v>
      </c>
    </row>
    <row r="4329" spans="4:29" x14ac:dyDescent="0.25">
      <c r="D4329" s="1">
        <v>2014</v>
      </c>
      <c r="E4329" s="1" t="s">
        <v>111</v>
      </c>
      <c r="F4329" s="2" t="s">
        <v>311</v>
      </c>
      <c r="G4329">
        <v>2</v>
      </c>
      <c r="H4329">
        <v>34192347</v>
      </c>
      <c r="I4329" s="1">
        <v>829.08370000000002</v>
      </c>
      <c r="J4329" s="1">
        <v>18838</v>
      </c>
      <c r="K4329" s="1">
        <v>708195.5</v>
      </c>
      <c r="L4329" s="1">
        <v>674603.2</v>
      </c>
      <c r="M4329" s="3">
        <v>890</v>
      </c>
      <c r="N4329">
        <v>26.6</v>
      </c>
      <c r="O4329">
        <v>126</v>
      </c>
      <c r="P4329" s="1">
        <f>IF($A$3="Percentage of government revenue per capita",$B$3,0) + IF($A$3="Absolute extra revenue",AB4329,0) + IF($A$3="Absolute revenue per capita",AC4329,0)</f>
        <v>0</v>
      </c>
      <c r="Q4329" s="5">
        <f>-MIN(data!$B$4 / data!I3996 * data!P3996 / 100, data!N3996)</f>
        <v>0</v>
      </c>
      <c r="R4329" s="4">
        <f>-Q4329*K4329/1000</f>
        <v>0</v>
      </c>
      <c r="S4329" s="6">
        <f>-MIN(data!$B$5/(POWER(LN(I4329),2))*P4329/100, O4329)</f>
        <v>0</v>
      </c>
      <c r="T4329" s="6">
        <f>-S4329*L4329/100000</f>
        <v>0</v>
      </c>
      <c r="U4329" s="4">
        <f>N4329+Q4329</f>
        <v>26.6</v>
      </c>
      <c r="V4329" s="4" t="e">
        <f>P4329*I4329/100/R4329</f>
        <v>#DIV/0!</v>
      </c>
      <c r="W4329" s="4" t="e">
        <f>V4329*H4329</f>
        <v>#DIV/0!</v>
      </c>
      <c r="X4329" s="6">
        <f>O4329+S4329</f>
        <v>126</v>
      </c>
      <c r="Y4329" s="6" t="e">
        <f>P4329*I4329/100/T4329</f>
        <v>#DIV/0!</v>
      </c>
      <c r="Z4329" s="6" t="e">
        <f>Y4329*H4329</f>
        <v>#DIV/0!</v>
      </c>
      <c r="AB4329" s="1">
        <f t="shared" si="134"/>
        <v>0</v>
      </c>
      <c r="AC4329" s="1">
        <f t="shared" si="135"/>
        <v>0</v>
      </c>
    </row>
    <row r="4330" spans="4:29" x14ac:dyDescent="0.25">
      <c r="D4330" s="1">
        <v>2015</v>
      </c>
      <c r="E4330" s="1" t="s">
        <v>111</v>
      </c>
      <c r="F4330" s="2" t="s">
        <v>311</v>
      </c>
      <c r="G4330">
        <v>2</v>
      </c>
      <c r="H4330">
        <v>34663603</v>
      </c>
      <c r="I4330" s="1">
        <v>832.90099999999995</v>
      </c>
      <c r="J4330" s="1">
        <v>17981</v>
      </c>
      <c r="K4330" s="1">
        <v>707913.4</v>
      </c>
      <c r="M4330" s="3">
        <v>850</v>
      </c>
      <c r="N4330">
        <v>25.4</v>
      </c>
      <c r="O4330">
        <v>121</v>
      </c>
      <c r="P4330" s="1">
        <f>IF($A$3="Percentage of government revenue per capita",$B$3,0) + IF($A$3="Absolute extra revenue",AB4330,0) + IF($A$3="Absolute revenue per capita",AC4330,0)</f>
        <v>0</v>
      </c>
      <c r="Q4330" s="5">
        <f>-MIN(data!$B$4 / data!I3997 * data!P3997 / 100, data!N3997)</f>
        <v>0</v>
      </c>
      <c r="R4330" s="4">
        <f>-Q4330*K4330/1000</f>
        <v>0</v>
      </c>
      <c r="S4330" s="6">
        <f>-MIN(data!$B$5/(POWER(LN(I4330),2))*P4330/100, O4330)</f>
        <v>0</v>
      </c>
      <c r="T4330" s="6">
        <f>-S4330*L4330/100000</f>
        <v>0</v>
      </c>
      <c r="U4330" s="4">
        <f>N4330+Q4330</f>
        <v>25.4</v>
      </c>
      <c r="V4330" s="4" t="e">
        <f>P4330*I4330/100/R4330</f>
        <v>#DIV/0!</v>
      </c>
      <c r="W4330" s="4" t="e">
        <f>V4330*H4330</f>
        <v>#DIV/0!</v>
      </c>
      <c r="X4330" s="6">
        <f>O4330+S4330</f>
        <v>121</v>
      </c>
      <c r="Y4330" s="6" t="e">
        <f>P4330*I4330/100/T4330</f>
        <v>#DIV/0!</v>
      </c>
      <c r="Z4330" s="6" t="e">
        <f>Y4330*H4330</f>
        <v>#DIV/0!</v>
      </c>
      <c r="AB4330" s="1">
        <f t="shared" si="134"/>
        <v>0</v>
      </c>
      <c r="AC4330" s="1">
        <f t="shared" si="135"/>
        <v>0</v>
      </c>
    </row>
    <row r="4331" spans="4:29" x14ac:dyDescent="0.25">
      <c r="D4331" s="1">
        <v>2016</v>
      </c>
      <c r="E4331" s="1" t="s">
        <v>111</v>
      </c>
      <c r="F4331" s="2" t="s">
        <v>311</v>
      </c>
      <c r="G4331">
        <v>2</v>
      </c>
      <c r="H4331">
        <v>35126296</v>
      </c>
      <c r="I4331" s="1">
        <v>807.58720000000005</v>
      </c>
      <c r="J4331" s="1">
        <v>17114</v>
      </c>
      <c r="K4331" s="1">
        <v>704279.8</v>
      </c>
      <c r="M4331" s="3"/>
      <c r="N4331">
        <v>24.3</v>
      </c>
      <c r="O4331"/>
      <c r="P4331" s="1">
        <f>IF($A$3="Percentage of government revenue per capita",$B$3,0) + IF($A$3="Absolute extra revenue",AB4331,0) + IF($A$3="Absolute revenue per capita",AC4331,0)</f>
        <v>0</v>
      </c>
      <c r="Q4331" s="5">
        <f>-MIN(data!$B$4 / data!I3998 * data!P3998 / 100, data!N3998)</f>
        <v>0</v>
      </c>
      <c r="R4331" s="4">
        <f>-Q4331*K4331/1000</f>
        <v>0</v>
      </c>
      <c r="S4331" s="6">
        <f>-MIN(data!$B$5/(POWER(LN(I4331),2))*P4331/100, O4331)</f>
        <v>0</v>
      </c>
      <c r="T4331" s="6">
        <f>-S4331*L4331/100000</f>
        <v>0</v>
      </c>
      <c r="U4331" s="4">
        <f>N4331+Q4331</f>
        <v>24.3</v>
      </c>
      <c r="V4331" s="4" t="e">
        <f>P4331*I4331/100/R4331</f>
        <v>#DIV/0!</v>
      </c>
      <c r="W4331" s="4" t="e">
        <f>V4331*H4331</f>
        <v>#DIV/0!</v>
      </c>
      <c r="X4331" s="6">
        <f>O4331+S4331</f>
        <v>0</v>
      </c>
      <c r="Y4331" s="6" t="e">
        <f>P4331*I4331/100/T4331</f>
        <v>#DIV/0!</v>
      </c>
      <c r="Z4331" s="6" t="e">
        <f>Y4331*H4331</f>
        <v>#DIV/0!</v>
      </c>
      <c r="AB4331" s="1">
        <f t="shared" si="134"/>
        <v>0</v>
      </c>
      <c r="AC4331" s="1">
        <f t="shared" si="135"/>
        <v>0</v>
      </c>
    </row>
    <row r="4332" spans="4:29" x14ac:dyDescent="0.25">
      <c r="D4332" s="1">
        <v>1980</v>
      </c>
      <c r="E4332" s="1" t="s">
        <v>123</v>
      </c>
      <c r="F4332" s="2" t="s">
        <v>312</v>
      </c>
      <c r="G4332">
        <v>1</v>
      </c>
      <c r="H4332">
        <v>11630194</v>
      </c>
      <c r="I4332" s="1">
        <v>15.89287</v>
      </c>
      <c r="J4332" s="1">
        <v>139185</v>
      </c>
      <c r="K4332" s="1">
        <v>532052.80000000005</v>
      </c>
      <c r="M4332" s="3"/>
      <c r="N4332">
        <v>261.60000000000002</v>
      </c>
      <c r="O4332"/>
      <c r="P4332" s="1">
        <f>IF($A$3="Percentage of government revenue per capita",$B$3,0) + IF($A$3="Absolute extra revenue",AB4332,0) + IF($A$3="Absolute revenue per capita",AC4332,0)</f>
        <v>0</v>
      </c>
      <c r="Q4332" s="5" t="e">
        <f>-MIN(data!$B$4 / data!I4406 * data!P4406 / 100, data!N4406)</f>
        <v>#DIV/0!</v>
      </c>
      <c r="R4332" s="4" t="e">
        <f>-Q4332*K4332/1000</f>
        <v>#DIV/0!</v>
      </c>
      <c r="S4332" s="6">
        <f>-MIN(data!$B$5/(POWER(LN(I4332),2))*P4332/100, O4332)</f>
        <v>0</v>
      </c>
      <c r="T4332" s="6">
        <f>-S4332*L4332/100000</f>
        <v>0</v>
      </c>
      <c r="U4332" s="4" t="e">
        <f>N4332+Q4332</f>
        <v>#DIV/0!</v>
      </c>
      <c r="V4332" s="4" t="e">
        <f>P4332*I4332/100/R4332</f>
        <v>#DIV/0!</v>
      </c>
      <c r="W4332" s="4" t="e">
        <f>V4332*H4332</f>
        <v>#DIV/0!</v>
      </c>
      <c r="X4332" s="6">
        <f>O4332+S4332</f>
        <v>0</v>
      </c>
      <c r="Y4332" s="6" t="e">
        <f>P4332*I4332/100/T4332</f>
        <v>#DIV/0!</v>
      </c>
      <c r="Z4332" s="6" t="e">
        <f>Y4332*H4332</f>
        <v>#DIV/0!</v>
      </c>
      <c r="AB4332" s="1">
        <f t="shared" si="134"/>
        <v>0</v>
      </c>
      <c r="AC4332" s="1">
        <f t="shared" si="135"/>
        <v>0</v>
      </c>
    </row>
    <row r="4333" spans="4:29" x14ac:dyDescent="0.25">
      <c r="D4333" s="1">
        <v>1981</v>
      </c>
      <c r="E4333" s="1" t="s">
        <v>123</v>
      </c>
      <c r="F4333" s="2" t="s">
        <v>312</v>
      </c>
      <c r="G4333">
        <v>1</v>
      </c>
      <c r="H4333">
        <v>11913088</v>
      </c>
      <c r="I4333" s="1">
        <v>25.401610000000002</v>
      </c>
      <c r="J4333" s="1">
        <v>141661</v>
      </c>
      <c r="K4333" s="1">
        <v>542554.6</v>
      </c>
      <c r="M4333" s="3"/>
      <c r="N4333">
        <v>261.10000000000002</v>
      </c>
      <c r="O4333"/>
      <c r="P4333" s="1">
        <f>IF($A$3="Percentage of government revenue per capita",$B$3,0) + IF($A$3="Absolute extra revenue",AB4333,0) + IF($A$3="Absolute revenue per capita",AC4333,0)</f>
        <v>0</v>
      </c>
      <c r="Q4333" s="5" t="e">
        <f>-MIN(data!$B$4 / data!I4407 * data!P4407 / 100, data!N4407)</f>
        <v>#DIV/0!</v>
      </c>
      <c r="R4333" s="4" t="e">
        <f>-Q4333*K4333/1000</f>
        <v>#DIV/0!</v>
      </c>
      <c r="S4333" s="6">
        <f>-MIN(data!$B$5/(POWER(LN(I4333),2))*P4333/100, O4333)</f>
        <v>0</v>
      </c>
      <c r="T4333" s="6">
        <f>-S4333*L4333/100000</f>
        <v>0</v>
      </c>
      <c r="U4333" s="4" t="e">
        <f>N4333+Q4333</f>
        <v>#DIV/0!</v>
      </c>
      <c r="V4333" s="4" t="e">
        <f>P4333*I4333/100/R4333</f>
        <v>#DIV/0!</v>
      </c>
      <c r="W4333" s="4" t="e">
        <f>V4333*H4333</f>
        <v>#DIV/0!</v>
      </c>
      <c r="X4333" s="6">
        <f>O4333+S4333</f>
        <v>0</v>
      </c>
      <c r="Y4333" s="6" t="e">
        <f>P4333*I4333/100/T4333</f>
        <v>#DIV/0!</v>
      </c>
      <c r="Z4333" s="6" t="e">
        <f>Y4333*H4333</f>
        <v>#DIV/0!</v>
      </c>
      <c r="AB4333" s="1">
        <f t="shared" si="134"/>
        <v>0</v>
      </c>
      <c r="AC4333" s="1">
        <f t="shared" si="135"/>
        <v>0</v>
      </c>
    </row>
    <row r="4334" spans="4:29" x14ac:dyDescent="0.25">
      <c r="D4334" s="1">
        <v>1982</v>
      </c>
      <c r="E4334" s="1" t="s">
        <v>123</v>
      </c>
      <c r="F4334" s="2" t="s">
        <v>312</v>
      </c>
      <c r="G4334">
        <v>1</v>
      </c>
      <c r="H4334">
        <v>12189824</v>
      </c>
      <c r="I4334" s="1">
        <v>28.704509999999999</v>
      </c>
      <c r="J4334" s="1">
        <v>143507</v>
      </c>
      <c r="K4334" s="1">
        <v>551525.69999999995</v>
      </c>
      <c r="M4334" s="3"/>
      <c r="N4334">
        <v>260.2</v>
      </c>
      <c r="O4334"/>
      <c r="P4334" s="1">
        <f>IF($A$3="Percentage of government revenue per capita",$B$3,0) + IF($A$3="Absolute extra revenue",AB4334,0) + IF($A$3="Absolute revenue per capita",AC4334,0)</f>
        <v>0</v>
      </c>
      <c r="Q4334" s="5" t="e">
        <f>-MIN(data!$B$4 / data!I4408 * data!P4408 / 100, data!N4408)</f>
        <v>#DIV/0!</v>
      </c>
      <c r="R4334" s="4" t="e">
        <f>-Q4334*K4334/1000</f>
        <v>#DIV/0!</v>
      </c>
      <c r="S4334" s="6">
        <f>-MIN(data!$B$5/(POWER(LN(I4334),2))*P4334/100, O4334)</f>
        <v>0</v>
      </c>
      <c r="T4334" s="6">
        <f>-S4334*L4334/100000</f>
        <v>0</v>
      </c>
      <c r="U4334" s="4" t="e">
        <f>N4334+Q4334</f>
        <v>#DIV/0!</v>
      </c>
      <c r="V4334" s="4" t="e">
        <f>P4334*I4334/100/R4334</f>
        <v>#DIV/0!</v>
      </c>
      <c r="W4334" s="4" t="e">
        <f>V4334*H4334</f>
        <v>#DIV/0!</v>
      </c>
      <c r="X4334" s="6">
        <f>O4334+S4334</f>
        <v>0</v>
      </c>
      <c r="Y4334" s="6" t="e">
        <f>P4334*I4334/100/T4334</f>
        <v>#DIV/0!</v>
      </c>
      <c r="Z4334" s="6" t="e">
        <f>Y4334*H4334</f>
        <v>#DIV/0!</v>
      </c>
      <c r="AB4334" s="1">
        <f t="shared" si="134"/>
        <v>0</v>
      </c>
      <c r="AC4334" s="1">
        <f t="shared" si="135"/>
        <v>0</v>
      </c>
    </row>
    <row r="4335" spans="4:29" x14ac:dyDescent="0.25">
      <c r="D4335" s="1">
        <v>1983</v>
      </c>
      <c r="E4335" s="1" t="s">
        <v>123</v>
      </c>
      <c r="F4335" s="2" t="s">
        <v>312</v>
      </c>
      <c r="G4335">
        <v>1</v>
      </c>
      <c r="H4335">
        <v>12439762</v>
      </c>
      <c r="I4335" s="1">
        <v>22.2316</v>
      </c>
      <c r="J4335" s="1">
        <v>144681</v>
      </c>
      <c r="K4335" s="1">
        <v>559045.6</v>
      </c>
      <c r="M4335" s="3"/>
      <c r="N4335">
        <v>258.8</v>
      </c>
      <c r="O4335"/>
      <c r="P4335" s="1">
        <f>IF($A$3="Percentage of government revenue per capita",$B$3,0) + IF($A$3="Absolute extra revenue",AB4335,0) + IF($A$3="Absolute revenue per capita",AC4335,0)</f>
        <v>0</v>
      </c>
      <c r="Q4335" s="5">
        <f>-MIN(data!$B$4 / data!I4409 * data!P4409 / 100, data!N4409)</f>
        <v>0</v>
      </c>
      <c r="R4335" s="4">
        <f>-Q4335*K4335/1000</f>
        <v>0</v>
      </c>
      <c r="S4335" s="6">
        <f>-MIN(data!$B$5/(POWER(LN(I4335),2))*P4335/100, O4335)</f>
        <v>0</v>
      </c>
      <c r="T4335" s="6">
        <f>-S4335*L4335/100000</f>
        <v>0</v>
      </c>
      <c r="U4335" s="4">
        <f>N4335+Q4335</f>
        <v>258.8</v>
      </c>
      <c r="V4335" s="4" t="e">
        <f>P4335*I4335/100/R4335</f>
        <v>#DIV/0!</v>
      </c>
      <c r="W4335" s="4" t="e">
        <f>V4335*H4335</f>
        <v>#DIV/0!</v>
      </c>
      <c r="X4335" s="6">
        <f>O4335+S4335</f>
        <v>0</v>
      </c>
      <c r="Y4335" s="6" t="e">
        <f>P4335*I4335/100/T4335</f>
        <v>#DIV/0!</v>
      </c>
      <c r="Z4335" s="6" t="e">
        <f>Y4335*H4335</f>
        <v>#DIV/0!</v>
      </c>
      <c r="AB4335" s="1">
        <f t="shared" si="134"/>
        <v>0</v>
      </c>
      <c r="AC4335" s="1">
        <f t="shared" si="135"/>
        <v>0</v>
      </c>
    </row>
    <row r="4336" spans="4:29" x14ac:dyDescent="0.25">
      <c r="D4336" s="1">
        <v>1984</v>
      </c>
      <c r="E4336" s="1" t="s">
        <v>123</v>
      </c>
      <c r="F4336" s="2" t="s">
        <v>312</v>
      </c>
      <c r="G4336">
        <v>1</v>
      </c>
      <c r="H4336">
        <v>12636116</v>
      </c>
      <c r="I4336" s="1">
        <v>18.055260000000001</v>
      </c>
      <c r="J4336" s="1">
        <v>144992</v>
      </c>
      <c r="K4336" s="1">
        <v>565050.69999999995</v>
      </c>
      <c r="M4336" s="3"/>
      <c r="N4336">
        <v>256.60000000000002</v>
      </c>
      <c r="O4336"/>
      <c r="P4336" s="1">
        <f>IF($A$3="Percentage of government revenue per capita",$B$3,0) + IF($A$3="Absolute extra revenue",AB4336,0) + IF($A$3="Absolute revenue per capita",AC4336,0)</f>
        <v>0</v>
      </c>
      <c r="Q4336" s="5">
        <f>-MIN(data!$B$4 / data!I4410 * data!P4410 / 100, data!N4410)</f>
        <v>0</v>
      </c>
      <c r="R4336" s="4">
        <f>-Q4336*K4336/1000</f>
        <v>0</v>
      </c>
      <c r="S4336" s="6">
        <f>-MIN(data!$B$5/(POWER(LN(I4336),2))*P4336/100, O4336)</f>
        <v>0</v>
      </c>
      <c r="T4336" s="6">
        <f>-S4336*L4336/100000</f>
        <v>0</v>
      </c>
      <c r="U4336" s="4">
        <f>N4336+Q4336</f>
        <v>256.60000000000002</v>
      </c>
      <c r="V4336" s="4" t="e">
        <f>P4336*I4336/100/R4336</f>
        <v>#DIV/0!</v>
      </c>
      <c r="W4336" s="4" t="e">
        <f>V4336*H4336</f>
        <v>#DIV/0!</v>
      </c>
      <c r="X4336" s="6">
        <f>O4336+S4336</f>
        <v>0</v>
      </c>
      <c r="Y4336" s="6" t="e">
        <f>P4336*I4336/100/T4336</f>
        <v>#DIV/0!</v>
      </c>
      <c r="Z4336" s="6" t="e">
        <f>Y4336*H4336</f>
        <v>#DIV/0!</v>
      </c>
      <c r="AB4336" s="1">
        <f t="shared" si="134"/>
        <v>0</v>
      </c>
      <c r="AC4336" s="1">
        <f t="shared" si="135"/>
        <v>0</v>
      </c>
    </row>
    <row r="4337" spans="4:29" x14ac:dyDescent="0.25">
      <c r="D4337" s="1">
        <v>1985</v>
      </c>
      <c r="E4337" s="1" t="s">
        <v>123</v>
      </c>
      <c r="F4337" s="2" t="s">
        <v>312</v>
      </c>
      <c r="G4337">
        <v>1</v>
      </c>
      <c r="H4337">
        <v>12764387</v>
      </c>
      <c r="I4337" s="1">
        <v>11.530519999999999</v>
      </c>
      <c r="J4337" s="1">
        <v>144760</v>
      </c>
      <c r="K4337" s="1">
        <v>569697</v>
      </c>
      <c r="M4337" s="3"/>
      <c r="N4337">
        <v>254.1</v>
      </c>
      <c r="O4337"/>
      <c r="P4337" s="1">
        <f>IF($A$3="Percentage of government revenue per capita",$B$3,0) + IF($A$3="Absolute extra revenue",AB4337,0) + IF($A$3="Absolute revenue per capita",AC4337,0)</f>
        <v>0</v>
      </c>
      <c r="Q4337" s="5">
        <f>-MIN(data!$B$4 / data!I4411 * data!P4411 / 100, data!N4411)</f>
        <v>0</v>
      </c>
      <c r="R4337" s="4">
        <f>-Q4337*K4337/1000</f>
        <v>0</v>
      </c>
      <c r="S4337" s="6">
        <f>-MIN(data!$B$5/(POWER(LN(I4337),2))*P4337/100, O4337)</f>
        <v>0</v>
      </c>
      <c r="T4337" s="6">
        <f>-S4337*L4337/100000</f>
        <v>0</v>
      </c>
      <c r="U4337" s="4">
        <f>N4337+Q4337</f>
        <v>254.1</v>
      </c>
      <c r="V4337" s="4" t="e">
        <f>P4337*I4337/100/R4337</f>
        <v>#DIV/0!</v>
      </c>
      <c r="W4337" s="4" t="e">
        <f>V4337*H4337</f>
        <v>#DIV/0!</v>
      </c>
      <c r="X4337" s="6">
        <f>O4337+S4337</f>
        <v>0</v>
      </c>
      <c r="Y4337" s="6" t="e">
        <f>P4337*I4337/100/T4337</f>
        <v>#DIV/0!</v>
      </c>
      <c r="Z4337" s="6" t="e">
        <f>Y4337*H4337</f>
        <v>#DIV/0!</v>
      </c>
      <c r="AB4337" s="1">
        <f t="shared" si="134"/>
        <v>0</v>
      </c>
      <c r="AC4337" s="1">
        <f t="shared" si="135"/>
        <v>0</v>
      </c>
    </row>
    <row r="4338" spans="4:29" x14ac:dyDescent="0.25">
      <c r="D4338" s="1">
        <v>1986</v>
      </c>
      <c r="E4338" s="1" t="s">
        <v>123</v>
      </c>
      <c r="F4338" s="2" t="s">
        <v>312</v>
      </c>
      <c r="G4338">
        <v>1</v>
      </c>
      <c r="H4338">
        <v>12808558</v>
      </c>
      <c r="I4338" s="1">
        <v>11.78913</v>
      </c>
      <c r="J4338" s="1">
        <v>144204</v>
      </c>
      <c r="K4338" s="1">
        <v>573832.1</v>
      </c>
      <c r="M4338" s="3"/>
      <c r="N4338">
        <v>251.3</v>
      </c>
      <c r="O4338"/>
      <c r="P4338" s="1">
        <f>IF($A$3="Percentage of government revenue per capita",$B$3,0) + IF($A$3="Absolute extra revenue",AB4338,0) + IF($A$3="Absolute revenue per capita",AC4338,0)</f>
        <v>0</v>
      </c>
      <c r="Q4338" s="5">
        <f>-MIN(data!$B$4 / data!I4412 * data!P4412 / 100, data!N4412)</f>
        <v>0</v>
      </c>
      <c r="R4338" s="4">
        <f>-Q4338*K4338/1000</f>
        <v>0</v>
      </c>
      <c r="S4338" s="6">
        <f>-MIN(data!$B$5/(POWER(LN(I4338),2))*P4338/100, O4338)</f>
        <v>0</v>
      </c>
      <c r="T4338" s="6">
        <f>-S4338*L4338/100000</f>
        <v>0</v>
      </c>
      <c r="U4338" s="4">
        <f>N4338+Q4338</f>
        <v>251.3</v>
      </c>
      <c r="V4338" s="4" t="e">
        <f>P4338*I4338/100/R4338</f>
        <v>#DIV/0!</v>
      </c>
      <c r="W4338" s="4" t="e">
        <f>V4338*H4338</f>
        <v>#DIV/0!</v>
      </c>
      <c r="X4338" s="6">
        <f>O4338+S4338</f>
        <v>0</v>
      </c>
      <c r="Y4338" s="6" t="e">
        <f>P4338*I4338/100/T4338</f>
        <v>#DIV/0!</v>
      </c>
      <c r="Z4338" s="6" t="e">
        <f>Y4338*H4338</f>
        <v>#DIV/0!</v>
      </c>
      <c r="AB4338" s="1">
        <f t="shared" si="134"/>
        <v>0</v>
      </c>
      <c r="AC4338" s="1">
        <f t="shared" si="135"/>
        <v>0</v>
      </c>
    </row>
    <row r="4339" spans="4:29" x14ac:dyDescent="0.25">
      <c r="D4339" s="1">
        <v>1987</v>
      </c>
      <c r="E4339" s="1" t="s">
        <v>123</v>
      </c>
      <c r="F4339" s="2" t="s">
        <v>312</v>
      </c>
      <c r="G4339">
        <v>1</v>
      </c>
      <c r="H4339">
        <v>12786349</v>
      </c>
      <c r="I4339" s="1">
        <v>13.022270000000001</v>
      </c>
      <c r="J4339" s="1">
        <v>143601</v>
      </c>
      <c r="K4339" s="1">
        <v>578336.69999999995</v>
      </c>
      <c r="M4339" s="3"/>
      <c r="N4339">
        <v>248.3</v>
      </c>
      <c r="O4339"/>
      <c r="P4339" s="1">
        <f>IF($A$3="Percentage of government revenue per capita",$B$3,0) + IF($A$3="Absolute extra revenue",AB4339,0) + IF($A$3="Absolute revenue per capita",AC4339,0)</f>
        <v>0</v>
      </c>
      <c r="Q4339" s="5">
        <f>-MIN(data!$B$4 / data!I4413 * data!P4413 / 100, data!N4413)</f>
        <v>0</v>
      </c>
      <c r="R4339" s="4">
        <f>-Q4339*K4339/1000</f>
        <v>0</v>
      </c>
      <c r="S4339" s="6">
        <f>-MIN(data!$B$5/(POWER(LN(I4339),2))*P4339/100, O4339)</f>
        <v>0</v>
      </c>
      <c r="T4339" s="6">
        <f>-S4339*L4339/100000</f>
        <v>0</v>
      </c>
      <c r="U4339" s="4">
        <f>N4339+Q4339</f>
        <v>248.3</v>
      </c>
      <c r="V4339" s="4" t="e">
        <f>P4339*I4339/100/R4339</f>
        <v>#DIV/0!</v>
      </c>
      <c r="W4339" s="4" t="e">
        <f>V4339*H4339</f>
        <v>#DIV/0!</v>
      </c>
      <c r="X4339" s="6">
        <f>O4339+S4339</f>
        <v>0</v>
      </c>
      <c r="Y4339" s="6" t="e">
        <f>P4339*I4339/100/T4339</f>
        <v>#DIV/0!</v>
      </c>
      <c r="Z4339" s="6" t="e">
        <f>Y4339*H4339</f>
        <v>#DIV/0!</v>
      </c>
      <c r="AB4339" s="1">
        <f t="shared" si="134"/>
        <v>0</v>
      </c>
      <c r="AC4339" s="1">
        <f t="shared" si="135"/>
        <v>0</v>
      </c>
    </row>
    <row r="4340" spans="4:29" x14ac:dyDescent="0.25">
      <c r="D4340" s="1">
        <v>1988</v>
      </c>
      <c r="E4340" s="1" t="s">
        <v>123</v>
      </c>
      <c r="F4340" s="2" t="s">
        <v>312</v>
      </c>
      <c r="G4340">
        <v>1</v>
      </c>
      <c r="H4340">
        <v>12758008</v>
      </c>
      <c r="I4340" s="1">
        <v>16.75873</v>
      </c>
      <c r="J4340" s="1">
        <v>143235</v>
      </c>
      <c r="K4340" s="1">
        <v>583442</v>
      </c>
      <c r="M4340" s="3"/>
      <c r="N4340">
        <v>245.5</v>
      </c>
      <c r="O4340"/>
      <c r="P4340" s="1">
        <f>IF($A$3="Percentage of government revenue per capita",$B$3,0) + IF($A$3="Absolute extra revenue",AB4340,0) + IF($A$3="Absolute revenue per capita",AC4340,0)</f>
        <v>0</v>
      </c>
      <c r="Q4340" s="5">
        <f>-MIN(data!$B$4 / data!I4414 * data!P4414 / 100, data!N4414)</f>
        <v>0</v>
      </c>
      <c r="R4340" s="4">
        <f>-Q4340*K4340/1000</f>
        <v>0</v>
      </c>
      <c r="S4340" s="6">
        <f>-MIN(data!$B$5/(POWER(LN(I4340),2))*P4340/100, O4340)</f>
        <v>0</v>
      </c>
      <c r="T4340" s="6">
        <f>-S4340*L4340/100000</f>
        <v>0</v>
      </c>
      <c r="U4340" s="4">
        <f>N4340+Q4340</f>
        <v>245.5</v>
      </c>
      <c r="V4340" s="4" t="e">
        <f>P4340*I4340/100/R4340</f>
        <v>#DIV/0!</v>
      </c>
      <c r="W4340" s="4" t="e">
        <f>V4340*H4340</f>
        <v>#DIV/0!</v>
      </c>
      <c r="X4340" s="6">
        <f>O4340+S4340</f>
        <v>0</v>
      </c>
      <c r="Y4340" s="6" t="e">
        <f>P4340*I4340/100/T4340</f>
        <v>#DIV/0!</v>
      </c>
      <c r="Z4340" s="6" t="e">
        <f>Y4340*H4340</f>
        <v>#DIV/0!</v>
      </c>
      <c r="AB4340" s="1">
        <f t="shared" si="134"/>
        <v>0</v>
      </c>
      <c r="AC4340" s="1">
        <f t="shared" si="135"/>
        <v>0</v>
      </c>
    </row>
    <row r="4341" spans="4:29" x14ac:dyDescent="0.25">
      <c r="D4341" s="1">
        <v>1989</v>
      </c>
      <c r="E4341" s="1" t="s">
        <v>123</v>
      </c>
      <c r="F4341" s="2" t="s">
        <v>312</v>
      </c>
      <c r="G4341">
        <v>1</v>
      </c>
      <c r="H4341">
        <v>12805946</v>
      </c>
      <c r="I4341" s="1">
        <v>19.67624</v>
      </c>
      <c r="J4341" s="1">
        <v>143167</v>
      </c>
      <c r="K4341" s="1">
        <v>590379.4</v>
      </c>
      <c r="M4341" s="3"/>
      <c r="N4341">
        <v>242.5</v>
      </c>
      <c r="O4341"/>
      <c r="P4341" s="1">
        <f>IF($A$3="Percentage of government revenue per capita",$B$3,0) + IF($A$3="Absolute extra revenue",AB4341,0) + IF($A$3="Absolute revenue per capita",AC4341,0)</f>
        <v>0</v>
      </c>
      <c r="Q4341" s="5">
        <f>-MIN(data!$B$4 / data!I4415 * data!P4415 / 100, data!N4415)</f>
        <v>0</v>
      </c>
      <c r="R4341" s="4">
        <f>-Q4341*K4341/1000</f>
        <v>0</v>
      </c>
      <c r="S4341" s="6">
        <f>-MIN(data!$B$5/(POWER(LN(I4341),2))*P4341/100, O4341)</f>
        <v>0</v>
      </c>
      <c r="T4341" s="6">
        <f>-S4341*L4341/100000</f>
        <v>0</v>
      </c>
      <c r="U4341" s="4">
        <f>N4341+Q4341</f>
        <v>242.5</v>
      </c>
      <c r="V4341" s="4" t="e">
        <f>P4341*I4341/100/R4341</f>
        <v>#DIV/0!</v>
      </c>
      <c r="W4341" s="4" t="e">
        <f>V4341*H4341</f>
        <v>#DIV/0!</v>
      </c>
      <c r="X4341" s="6">
        <f>O4341+S4341</f>
        <v>0</v>
      </c>
      <c r="Y4341" s="6" t="e">
        <f>P4341*I4341/100/T4341</f>
        <v>#DIV/0!</v>
      </c>
      <c r="Z4341" s="6" t="e">
        <f>Y4341*H4341</f>
        <v>#DIV/0!</v>
      </c>
      <c r="AB4341" s="1">
        <f t="shared" si="134"/>
        <v>0</v>
      </c>
      <c r="AC4341" s="1">
        <f t="shared" si="135"/>
        <v>0</v>
      </c>
    </row>
    <row r="4342" spans="4:29" x14ac:dyDescent="0.25">
      <c r="D4342" s="1">
        <v>1990</v>
      </c>
      <c r="E4342" s="1" t="s">
        <v>123</v>
      </c>
      <c r="F4342" s="2" t="s">
        <v>312</v>
      </c>
      <c r="G4342">
        <v>1</v>
      </c>
      <c r="H4342">
        <v>12987292</v>
      </c>
      <c r="I4342" s="1">
        <v>13.6516</v>
      </c>
      <c r="J4342" s="1">
        <v>143564</v>
      </c>
      <c r="K4342" s="1">
        <v>599432.19999999995</v>
      </c>
      <c r="L4342" s="1">
        <v>611510.80000000005</v>
      </c>
      <c r="M4342" s="3">
        <v>8700</v>
      </c>
      <c r="N4342">
        <v>239.5</v>
      </c>
      <c r="O4342">
        <v>1390</v>
      </c>
      <c r="P4342" s="1">
        <f>IF($A$3="Percentage of government revenue per capita",$B$3,0) + IF($A$3="Absolute extra revenue",AB4342,0) + IF($A$3="Absolute revenue per capita",AC4342,0)</f>
        <v>0</v>
      </c>
      <c r="Q4342" s="5">
        <f>-MIN(data!$B$4 / data!I4416 * data!P4416 / 100, data!N4416)</f>
        <v>0</v>
      </c>
      <c r="R4342" s="4">
        <f>-Q4342*K4342/1000</f>
        <v>0</v>
      </c>
      <c r="S4342" s="6">
        <f>-MIN(data!$B$5/(POWER(LN(I4342),2))*P4342/100, O4342)</f>
        <v>0</v>
      </c>
      <c r="T4342" s="6">
        <f>-S4342*L4342/100000</f>
        <v>0</v>
      </c>
      <c r="U4342" s="4">
        <f>N4342+Q4342</f>
        <v>239.5</v>
      </c>
      <c r="V4342" s="4" t="e">
        <f>P4342*I4342/100/R4342</f>
        <v>#DIV/0!</v>
      </c>
      <c r="W4342" s="4" t="e">
        <f>V4342*H4342</f>
        <v>#DIV/0!</v>
      </c>
      <c r="X4342" s="6">
        <f>O4342+S4342</f>
        <v>1390</v>
      </c>
      <c r="Y4342" s="6" t="e">
        <f>P4342*I4342/100/T4342</f>
        <v>#DIV/0!</v>
      </c>
      <c r="Z4342" s="6" t="e">
        <f>Y4342*H4342</f>
        <v>#DIV/0!</v>
      </c>
      <c r="AB4342" s="1">
        <f t="shared" si="134"/>
        <v>0</v>
      </c>
      <c r="AC4342" s="1">
        <f t="shared" si="135"/>
        <v>0</v>
      </c>
    </row>
    <row r="4343" spans="4:29" x14ac:dyDescent="0.25">
      <c r="D4343" s="1">
        <v>1991</v>
      </c>
      <c r="E4343" s="1" t="s">
        <v>123</v>
      </c>
      <c r="F4343" s="2" t="s">
        <v>312</v>
      </c>
      <c r="G4343">
        <v>1</v>
      </c>
      <c r="H4343">
        <v>13328032</v>
      </c>
      <c r="I4343" s="1">
        <v>17.47006</v>
      </c>
      <c r="J4343" s="1">
        <v>144230</v>
      </c>
      <c r="K4343" s="1">
        <v>610885.19999999995</v>
      </c>
      <c r="L4343" s="1">
        <v>643939.4</v>
      </c>
      <c r="M4343" s="3">
        <v>8500</v>
      </c>
      <c r="N4343">
        <v>236.1</v>
      </c>
      <c r="O4343">
        <v>1320</v>
      </c>
      <c r="P4343" s="1">
        <f>IF($A$3="Percentage of government revenue per capita",$B$3,0) + IF($A$3="Absolute extra revenue",AB4343,0) + IF($A$3="Absolute revenue per capita",AC4343,0)</f>
        <v>0</v>
      </c>
      <c r="Q4343" s="5">
        <f>-MIN(data!$B$4 / data!I4417 * data!P4417 / 100, data!N4417)</f>
        <v>0</v>
      </c>
      <c r="R4343" s="4">
        <f>-Q4343*K4343/1000</f>
        <v>0</v>
      </c>
      <c r="S4343" s="6">
        <f>-MIN(data!$B$5/(POWER(LN(I4343),2))*P4343/100, O4343)</f>
        <v>0</v>
      </c>
      <c r="T4343" s="6">
        <f>-S4343*L4343/100000</f>
        <v>0</v>
      </c>
      <c r="U4343" s="4">
        <f>N4343+Q4343</f>
        <v>236.1</v>
      </c>
      <c r="V4343" s="4" t="e">
        <f>P4343*I4343/100/R4343</f>
        <v>#DIV/0!</v>
      </c>
      <c r="W4343" s="4" t="e">
        <f>V4343*H4343</f>
        <v>#DIV/0!</v>
      </c>
      <c r="X4343" s="6">
        <f>O4343+S4343</f>
        <v>1320</v>
      </c>
      <c r="Y4343" s="6" t="e">
        <f>P4343*I4343/100/T4343</f>
        <v>#DIV/0!</v>
      </c>
      <c r="Z4343" s="6" t="e">
        <f>Y4343*H4343</f>
        <v>#DIV/0!</v>
      </c>
      <c r="AB4343" s="1">
        <f t="shared" si="134"/>
        <v>0</v>
      </c>
      <c r="AC4343" s="1">
        <f t="shared" si="135"/>
        <v>0</v>
      </c>
    </row>
    <row r="4344" spans="4:29" x14ac:dyDescent="0.25">
      <c r="D4344" s="1">
        <v>1992</v>
      </c>
      <c r="E4344" s="1" t="s">
        <v>123</v>
      </c>
      <c r="F4344" s="2" t="s">
        <v>312</v>
      </c>
      <c r="G4344">
        <v>1</v>
      </c>
      <c r="H4344">
        <v>13806001</v>
      </c>
      <c r="I4344" s="1">
        <v>19.050889999999999</v>
      </c>
      <c r="J4344" s="1">
        <v>145069</v>
      </c>
      <c r="K4344" s="1">
        <v>624489.9</v>
      </c>
      <c r="L4344" s="1">
        <v>666666.69999999995</v>
      </c>
      <c r="M4344" s="3">
        <v>8500</v>
      </c>
      <c r="N4344">
        <v>232.3</v>
      </c>
      <c r="O4344">
        <v>1290</v>
      </c>
      <c r="P4344" s="1">
        <f>IF($A$3="Percentage of government revenue per capita",$B$3,0) + IF($A$3="Absolute extra revenue",AB4344,0) + IF($A$3="Absolute revenue per capita",AC4344,0)</f>
        <v>0</v>
      </c>
      <c r="Q4344" s="5">
        <f>-MIN(data!$B$4 / data!I4418 * data!P4418 / 100, data!N4418)</f>
        <v>0</v>
      </c>
      <c r="R4344" s="4">
        <f>-Q4344*K4344/1000</f>
        <v>0</v>
      </c>
      <c r="S4344" s="6">
        <f>-MIN(data!$B$5/(POWER(LN(I4344),2))*P4344/100, O4344)</f>
        <v>0</v>
      </c>
      <c r="T4344" s="6">
        <f>-S4344*L4344/100000</f>
        <v>0</v>
      </c>
      <c r="U4344" s="4">
        <f>N4344+Q4344</f>
        <v>232.3</v>
      </c>
      <c r="V4344" s="4" t="e">
        <f>P4344*I4344/100/R4344</f>
        <v>#DIV/0!</v>
      </c>
      <c r="W4344" s="4" t="e">
        <f>V4344*H4344</f>
        <v>#DIV/0!</v>
      </c>
      <c r="X4344" s="6">
        <f>O4344+S4344</f>
        <v>1290</v>
      </c>
      <c r="Y4344" s="6" t="e">
        <f>P4344*I4344/100/T4344</f>
        <v>#DIV/0!</v>
      </c>
      <c r="Z4344" s="6" t="e">
        <f>Y4344*H4344</f>
        <v>#DIV/0!</v>
      </c>
      <c r="AB4344" s="1">
        <f t="shared" si="134"/>
        <v>0</v>
      </c>
      <c r="AC4344" s="1">
        <f t="shared" si="135"/>
        <v>0</v>
      </c>
    </row>
    <row r="4345" spans="4:29" x14ac:dyDescent="0.25">
      <c r="D4345" s="1">
        <v>1993</v>
      </c>
      <c r="E4345" s="1" t="s">
        <v>123</v>
      </c>
      <c r="F4345" s="2" t="s">
        <v>312</v>
      </c>
      <c r="G4345">
        <v>1</v>
      </c>
      <c r="H4345">
        <v>14370946</v>
      </c>
      <c r="I4345" s="1">
        <v>20.37189</v>
      </c>
      <c r="J4345" s="1">
        <v>145770</v>
      </c>
      <c r="K4345" s="1">
        <v>640184.5</v>
      </c>
      <c r="L4345" s="1">
        <v>674603.2</v>
      </c>
      <c r="M4345" s="3">
        <v>8600</v>
      </c>
      <c r="N4345">
        <v>227.7</v>
      </c>
      <c r="O4345">
        <v>1260</v>
      </c>
      <c r="P4345" s="1">
        <f>IF($A$3="Percentage of government revenue per capita",$B$3,0) + IF($A$3="Absolute extra revenue",AB4345,0) + IF($A$3="Absolute revenue per capita",AC4345,0)</f>
        <v>0</v>
      </c>
      <c r="Q4345" s="5">
        <f>-MIN(data!$B$4 / data!I4419 * data!P4419 / 100, data!N4419)</f>
        <v>0</v>
      </c>
      <c r="R4345" s="4">
        <f>-Q4345*K4345/1000</f>
        <v>0</v>
      </c>
      <c r="S4345" s="6">
        <f>-MIN(data!$B$5/(POWER(LN(I4345),2))*P4345/100, O4345)</f>
        <v>0</v>
      </c>
      <c r="T4345" s="6">
        <f>-S4345*L4345/100000</f>
        <v>0</v>
      </c>
      <c r="U4345" s="4">
        <f>N4345+Q4345</f>
        <v>227.7</v>
      </c>
      <c r="V4345" s="4" t="e">
        <f>P4345*I4345/100/R4345</f>
        <v>#DIV/0!</v>
      </c>
      <c r="W4345" s="4" t="e">
        <f>V4345*H4345</f>
        <v>#DIV/0!</v>
      </c>
      <c r="X4345" s="6">
        <f>O4345+S4345</f>
        <v>1260</v>
      </c>
      <c r="Y4345" s="6" t="e">
        <f>P4345*I4345/100/T4345</f>
        <v>#DIV/0!</v>
      </c>
      <c r="Z4345" s="6" t="e">
        <f>Y4345*H4345</f>
        <v>#DIV/0!</v>
      </c>
      <c r="AB4345" s="1">
        <f t="shared" si="134"/>
        <v>0</v>
      </c>
      <c r="AC4345" s="1">
        <f t="shared" si="135"/>
        <v>0</v>
      </c>
    </row>
    <row r="4346" spans="4:29" x14ac:dyDescent="0.25">
      <c r="D4346" s="1">
        <v>1994</v>
      </c>
      <c r="E4346" s="1" t="s">
        <v>123</v>
      </c>
      <c r="F4346" s="2" t="s">
        <v>312</v>
      </c>
      <c r="G4346">
        <v>1</v>
      </c>
      <c r="H4346">
        <v>14948048</v>
      </c>
      <c r="I4346" s="1">
        <v>18.082730000000002</v>
      </c>
      <c r="J4346" s="1">
        <v>145938</v>
      </c>
      <c r="K4346" s="1">
        <v>657082.4</v>
      </c>
      <c r="L4346" s="1">
        <v>685950.4</v>
      </c>
      <c r="M4346" s="3">
        <v>8500</v>
      </c>
      <c r="N4346">
        <v>222.1</v>
      </c>
      <c r="O4346">
        <v>1210</v>
      </c>
      <c r="P4346" s="1">
        <f>IF($A$3="Percentage of government revenue per capita",$B$3,0) + IF($A$3="Absolute extra revenue",AB4346,0) + IF($A$3="Absolute revenue per capita",AC4346,0)</f>
        <v>0</v>
      </c>
      <c r="Q4346" s="5">
        <f>-MIN(data!$B$4 / data!I4420 * data!P4420 / 100, data!N4420)</f>
        <v>0</v>
      </c>
      <c r="R4346" s="4">
        <f>-Q4346*K4346/1000</f>
        <v>0</v>
      </c>
      <c r="S4346" s="6">
        <f>-MIN(data!$B$5/(POWER(LN(I4346),2))*P4346/100, O4346)</f>
        <v>0</v>
      </c>
      <c r="T4346" s="6">
        <f>-S4346*L4346/100000</f>
        <v>0</v>
      </c>
      <c r="U4346" s="4">
        <f>N4346+Q4346</f>
        <v>222.1</v>
      </c>
      <c r="V4346" s="4" t="e">
        <f>P4346*I4346/100/R4346</f>
        <v>#DIV/0!</v>
      </c>
      <c r="W4346" s="4" t="e">
        <f>V4346*H4346</f>
        <v>#DIV/0!</v>
      </c>
      <c r="X4346" s="6">
        <f>O4346+S4346</f>
        <v>1210</v>
      </c>
      <c r="Y4346" s="6" t="e">
        <f>P4346*I4346/100/T4346</f>
        <v>#DIV/0!</v>
      </c>
      <c r="Z4346" s="6" t="e">
        <f>Y4346*H4346</f>
        <v>#DIV/0!</v>
      </c>
      <c r="AB4346" s="1">
        <f t="shared" si="134"/>
        <v>0</v>
      </c>
      <c r="AC4346" s="1">
        <f t="shared" si="135"/>
        <v>0</v>
      </c>
    </row>
    <row r="4347" spans="4:29" x14ac:dyDescent="0.25">
      <c r="D4347" s="1">
        <v>1995</v>
      </c>
      <c r="E4347" s="1" t="s">
        <v>123</v>
      </c>
      <c r="F4347" s="2" t="s">
        <v>312</v>
      </c>
      <c r="G4347">
        <v>1</v>
      </c>
      <c r="H4347">
        <v>15483286</v>
      </c>
      <c r="I4347" s="1">
        <v>18.403790000000001</v>
      </c>
      <c r="J4347" s="1">
        <v>145557</v>
      </c>
      <c r="K4347" s="1">
        <v>675438.5</v>
      </c>
      <c r="L4347" s="1">
        <v>713043.5</v>
      </c>
      <c r="M4347" s="3">
        <v>8300</v>
      </c>
      <c r="N4347">
        <v>215.5</v>
      </c>
      <c r="O4347">
        <v>1150</v>
      </c>
      <c r="P4347" s="1">
        <f>IF($A$3="Percentage of government revenue per capita",$B$3,0) + IF($A$3="Absolute extra revenue",AB4347,0) + IF($A$3="Absolute revenue per capita",AC4347,0)</f>
        <v>0</v>
      </c>
      <c r="Q4347" s="5">
        <f>-MIN(data!$B$4 / data!I4421 * data!P4421 / 100, data!N4421)</f>
        <v>0</v>
      </c>
      <c r="R4347" s="4">
        <f>-Q4347*K4347/1000</f>
        <v>0</v>
      </c>
      <c r="S4347" s="6">
        <f>-MIN(data!$B$5/(POWER(LN(I4347),2))*P4347/100, O4347)</f>
        <v>0</v>
      </c>
      <c r="T4347" s="6">
        <f>-S4347*L4347/100000</f>
        <v>0</v>
      </c>
      <c r="U4347" s="4">
        <f>N4347+Q4347</f>
        <v>215.5</v>
      </c>
      <c r="V4347" s="4" t="e">
        <f>P4347*I4347/100/R4347</f>
        <v>#DIV/0!</v>
      </c>
      <c r="W4347" s="4" t="e">
        <f>V4347*H4347</f>
        <v>#DIV/0!</v>
      </c>
      <c r="X4347" s="6">
        <f>O4347+S4347</f>
        <v>1150</v>
      </c>
      <c r="Y4347" s="6" t="e">
        <f>P4347*I4347/100/T4347</f>
        <v>#DIV/0!</v>
      </c>
      <c r="Z4347" s="6" t="e">
        <f>Y4347*H4347</f>
        <v>#DIV/0!</v>
      </c>
      <c r="AB4347" s="1">
        <f t="shared" si="134"/>
        <v>0</v>
      </c>
      <c r="AC4347" s="1">
        <f t="shared" si="135"/>
        <v>0</v>
      </c>
    </row>
    <row r="4348" spans="4:29" x14ac:dyDescent="0.25">
      <c r="D4348" s="1">
        <v>1996</v>
      </c>
      <c r="E4348" s="1" t="s">
        <v>123</v>
      </c>
      <c r="F4348" s="2" t="s">
        <v>312</v>
      </c>
      <c r="G4348">
        <v>1</v>
      </c>
      <c r="H4348">
        <v>15960442</v>
      </c>
      <c r="I4348" s="1">
        <v>18.97175</v>
      </c>
      <c r="J4348" s="1">
        <v>144178</v>
      </c>
      <c r="K4348" s="1">
        <v>694499</v>
      </c>
      <c r="L4348" s="1">
        <v>727272.7</v>
      </c>
      <c r="M4348" s="3">
        <v>8200</v>
      </c>
      <c r="N4348">
        <v>207.6</v>
      </c>
      <c r="O4348">
        <v>1100</v>
      </c>
      <c r="P4348" s="1">
        <f>IF($A$3="Percentage of government revenue per capita",$B$3,0) + IF($A$3="Absolute extra revenue",AB4348,0) + IF($A$3="Absolute revenue per capita",AC4348,0)</f>
        <v>0</v>
      </c>
      <c r="Q4348" s="5" t="e">
        <f>-MIN(data!$B$4 / data!I4422 * data!P4422 / 100, data!N4422)</f>
        <v>#DIV/0!</v>
      </c>
      <c r="R4348" s="4" t="e">
        <f>-Q4348*K4348/1000</f>
        <v>#DIV/0!</v>
      </c>
      <c r="S4348" s="6">
        <f>-MIN(data!$B$5/(POWER(LN(I4348),2))*P4348/100, O4348)</f>
        <v>0</v>
      </c>
      <c r="T4348" s="6">
        <f>-S4348*L4348/100000</f>
        <v>0</v>
      </c>
      <c r="U4348" s="4" t="e">
        <f>N4348+Q4348</f>
        <v>#DIV/0!</v>
      </c>
      <c r="V4348" s="4" t="e">
        <f>P4348*I4348/100/R4348</f>
        <v>#DIV/0!</v>
      </c>
      <c r="W4348" s="4" t="e">
        <f>V4348*H4348</f>
        <v>#DIV/0!</v>
      </c>
      <c r="X4348" s="6">
        <f>O4348+S4348</f>
        <v>1100</v>
      </c>
      <c r="Y4348" s="6" t="e">
        <f>P4348*I4348/100/T4348</f>
        <v>#DIV/0!</v>
      </c>
      <c r="Z4348" s="6" t="e">
        <f>Y4348*H4348</f>
        <v>#DIV/0!</v>
      </c>
      <c r="AB4348" s="1">
        <f t="shared" si="134"/>
        <v>0</v>
      </c>
      <c r="AC4348" s="1">
        <f t="shared" si="135"/>
        <v>0</v>
      </c>
    </row>
    <row r="4349" spans="4:29" x14ac:dyDescent="0.25">
      <c r="D4349" s="1">
        <v>1997</v>
      </c>
      <c r="E4349" s="1" t="s">
        <v>123</v>
      </c>
      <c r="F4349" s="2" t="s">
        <v>312</v>
      </c>
      <c r="G4349">
        <v>1</v>
      </c>
      <c r="H4349">
        <v>16397183</v>
      </c>
      <c r="I4349" s="1">
        <v>22.266480000000001</v>
      </c>
      <c r="J4349" s="1">
        <v>141870</v>
      </c>
      <c r="K4349" s="1">
        <v>714350.5</v>
      </c>
      <c r="L4349" s="1">
        <v>752381</v>
      </c>
      <c r="M4349" s="3">
        <v>8000</v>
      </c>
      <c r="N4349">
        <v>198.6</v>
      </c>
      <c r="O4349">
        <v>1050</v>
      </c>
      <c r="P4349" s="1">
        <f>IF($A$3="Percentage of government revenue per capita",$B$3,0) + IF($A$3="Absolute extra revenue",AB4349,0) + IF($A$3="Absolute revenue per capita",AC4349,0)</f>
        <v>0</v>
      </c>
      <c r="Q4349" s="5" t="e">
        <f>-MIN(data!$B$4 / data!I4423 * data!P4423 / 100, data!N4423)</f>
        <v>#DIV/0!</v>
      </c>
      <c r="R4349" s="4" t="e">
        <f>-Q4349*K4349/1000</f>
        <v>#DIV/0!</v>
      </c>
      <c r="S4349" s="6">
        <f>-MIN(data!$B$5/(POWER(LN(I4349),2))*P4349/100, O4349)</f>
        <v>0</v>
      </c>
      <c r="T4349" s="6">
        <f>-S4349*L4349/100000</f>
        <v>0</v>
      </c>
      <c r="U4349" s="4" t="e">
        <f>N4349+Q4349</f>
        <v>#DIV/0!</v>
      </c>
      <c r="V4349" s="4" t="e">
        <f>P4349*I4349/100/R4349</f>
        <v>#DIV/0!</v>
      </c>
      <c r="W4349" s="4" t="e">
        <f>V4349*H4349</f>
        <v>#DIV/0!</v>
      </c>
      <c r="X4349" s="6">
        <f>O4349+S4349</f>
        <v>1050</v>
      </c>
      <c r="Y4349" s="6" t="e">
        <f>P4349*I4349/100/T4349</f>
        <v>#DIV/0!</v>
      </c>
      <c r="Z4349" s="6" t="e">
        <f>Y4349*H4349</f>
        <v>#DIV/0!</v>
      </c>
      <c r="AB4349" s="1">
        <f t="shared" si="134"/>
        <v>0</v>
      </c>
      <c r="AC4349" s="1">
        <f t="shared" si="135"/>
        <v>0</v>
      </c>
    </row>
    <row r="4350" spans="4:29" x14ac:dyDescent="0.25">
      <c r="D4350" s="1">
        <v>1998</v>
      </c>
      <c r="E4350" s="1" t="s">
        <v>123</v>
      </c>
      <c r="F4350" s="2" t="s">
        <v>312</v>
      </c>
      <c r="G4350">
        <v>1</v>
      </c>
      <c r="H4350">
        <v>16813949</v>
      </c>
      <c r="I4350" s="1">
        <v>23.937750000000001</v>
      </c>
      <c r="J4350" s="1">
        <v>138894</v>
      </c>
      <c r="K4350" s="1">
        <v>734500.3</v>
      </c>
      <c r="L4350" s="1">
        <v>770000</v>
      </c>
      <c r="M4350" s="3">
        <v>7900</v>
      </c>
      <c r="N4350">
        <v>189.1</v>
      </c>
      <c r="O4350">
        <v>1000</v>
      </c>
      <c r="P4350" s="1">
        <f>IF($A$3="Percentage of government revenue per capita",$B$3,0) + IF($A$3="Absolute extra revenue",AB4350,0) + IF($A$3="Absolute revenue per capita",AC4350,0)</f>
        <v>0</v>
      </c>
      <c r="Q4350" s="5">
        <f>-MIN(data!$B$4 / data!I4424 * data!P4424 / 100, data!N4424)</f>
        <v>0</v>
      </c>
      <c r="R4350" s="4">
        <f>-Q4350*K4350/1000</f>
        <v>0</v>
      </c>
      <c r="S4350" s="6">
        <f>-MIN(data!$B$5/(POWER(LN(I4350),2))*P4350/100, O4350)</f>
        <v>0</v>
      </c>
      <c r="T4350" s="6">
        <f>-S4350*L4350/100000</f>
        <v>0</v>
      </c>
      <c r="U4350" s="4">
        <f>N4350+Q4350</f>
        <v>189.1</v>
      </c>
      <c r="V4350" s="4" t="e">
        <f>P4350*I4350/100/R4350</f>
        <v>#DIV/0!</v>
      </c>
      <c r="W4350" s="4" t="e">
        <f>V4350*H4350</f>
        <v>#DIV/0!</v>
      </c>
      <c r="X4350" s="6">
        <f>O4350+S4350</f>
        <v>1000</v>
      </c>
      <c r="Y4350" s="6" t="e">
        <f>P4350*I4350/100/T4350</f>
        <v>#DIV/0!</v>
      </c>
      <c r="Z4350" s="6" t="e">
        <f>Y4350*H4350</f>
        <v>#DIV/0!</v>
      </c>
      <c r="AB4350" s="1">
        <f t="shared" si="134"/>
        <v>0</v>
      </c>
      <c r="AC4350" s="1">
        <f t="shared" si="135"/>
        <v>0</v>
      </c>
    </row>
    <row r="4351" spans="4:29" x14ac:dyDescent="0.25">
      <c r="D4351" s="1">
        <v>1999</v>
      </c>
      <c r="E4351" s="1" t="s">
        <v>123</v>
      </c>
      <c r="F4351" s="2" t="s">
        <v>312</v>
      </c>
      <c r="G4351">
        <v>1</v>
      </c>
      <c r="H4351">
        <v>17244188</v>
      </c>
      <c r="I4351" s="1">
        <v>25.03426</v>
      </c>
      <c r="J4351" s="1">
        <v>135645</v>
      </c>
      <c r="K4351" s="1">
        <v>754841.4</v>
      </c>
      <c r="L4351" s="1">
        <v>784518.8</v>
      </c>
      <c r="M4351" s="3">
        <v>7700</v>
      </c>
      <c r="N4351">
        <v>179.7</v>
      </c>
      <c r="O4351">
        <v>956</v>
      </c>
      <c r="P4351" s="1">
        <f>IF($A$3="Percentage of government revenue per capita",$B$3,0) + IF($A$3="Absolute extra revenue",AB4351,0) + IF($A$3="Absolute revenue per capita",AC4351,0)</f>
        <v>0</v>
      </c>
      <c r="Q4351" s="5">
        <f>-MIN(data!$B$4 / data!I4425 * data!P4425 / 100, data!N4425)</f>
        <v>0</v>
      </c>
      <c r="R4351" s="4">
        <f>-Q4351*K4351/1000</f>
        <v>0</v>
      </c>
      <c r="S4351" s="6">
        <f>-MIN(data!$B$5/(POWER(LN(I4351),2))*P4351/100, O4351)</f>
        <v>0</v>
      </c>
      <c r="T4351" s="6">
        <f>-S4351*L4351/100000</f>
        <v>0</v>
      </c>
      <c r="U4351" s="4">
        <f>N4351+Q4351</f>
        <v>179.7</v>
      </c>
      <c r="V4351" s="4" t="e">
        <f>P4351*I4351/100/R4351</f>
        <v>#DIV/0!</v>
      </c>
      <c r="W4351" s="4" t="e">
        <f>V4351*H4351</f>
        <v>#DIV/0!</v>
      </c>
      <c r="X4351" s="6">
        <f>O4351+S4351</f>
        <v>956</v>
      </c>
      <c r="Y4351" s="6" t="e">
        <f>P4351*I4351/100/T4351</f>
        <v>#DIV/0!</v>
      </c>
      <c r="Z4351" s="6" t="e">
        <f>Y4351*H4351</f>
        <v>#DIV/0!</v>
      </c>
      <c r="AB4351" s="1">
        <f t="shared" si="134"/>
        <v>0</v>
      </c>
      <c r="AC4351" s="1">
        <f t="shared" si="135"/>
        <v>0</v>
      </c>
    </row>
    <row r="4352" spans="4:29" x14ac:dyDescent="0.25">
      <c r="D4352" s="1">
        <v>2000</v>
      </c>
      <c r="E4352" s="1" t="s">
        <v>123</v>
      </c>
      <c r="F4352" s="2" t="s">
        <v>312</v>
      </c>
      <c r="G4352">
        <v>1</v>
      </c>
      <c r="H4352">
        <v>17711927</v>
      </c>
      <c r="I4352" s="1">
        <v>26.928129999999999</v>
      </c>
      <c r="J4352" s="1">
        <v>132143</v>
      </c>
      <c r="K4352" s="1">
        <v>775487.1</v>
      </c>
      <c r="L4352" s="1">
        <v>797814.2</v>
      </c>
      <c r="M4352" s="3">
        <v>7500</v>
      </c>
      <c r="N4352">
        <v>170.4</v>
      </c>
      <c r="O4352">
        <v>915</v>
      </c>
      <c r="P4352" s="1">
        <f>IF($A$3="Percentage of government revenue per capita",$B$3,0) + IF($A$3="Absolute extra revenue",AB4352,0) + IF($A$3="Absolute revenue per capita",AC4352,0)</f>
        <v>0</v>
      </c>
      <c r="Q4352" s="5">
        <f>-MIN(data!$B$4 / data!I4426 * data!P4426 / 100, data!N4426)</f>
        <v>0</v>
      </c>
      <c r="R4352" s="4">
        <f>-Q4352*K4352/1000</f>
        <v>0</v>
      </c>
      <c r="S4352" s="6">
        <f>-MIN(data!$B$5/(POWER(LN(I4352),2))*P4352/100, O4352)</f>
        <v>0</v>
      </c>
      <c r="T4352" s="6">
        <f>-S4352*L4352/100000</f>
        <v>0</v>
      </c>
      <c r="U4352" s="4">
        <f>N4352+Q4352</f>
        <v>170.4</v>
      </c>
      <c r="V4352" s="4" t="e">
        <f>P4352*I4352/100/R4352</f>
        <v>#DIV/0!</v>
      </c>
      <c r="W4352" s="4" t="e">
        <f>V4352*H4352</f>
        <v>#DIV/0!</v>
      </c>
      <c r="X4352" s="6">
        <f>O4352+S4352</f>
        <v>915</v>
      </c>
      <c r="Y4352" s="6" t="e">
        <f>P4352*I4352/100/T4352</f>
        <v>#DIV/0!</v>
      </c>
      <c r="Z4352" s="6" t="e">
        <f>Y4352*H4352</f>
        <v>#DIV/0!</v>
      </c>
      <c r="AB4352" s="1">
        <f t="shared" si="134"/>
        <v>0</v>
      </c>
      <c r="AC4352" s="1">
        <f t="shared" si="135"/>
        <v>0</v>
      </c>
    </row>
    <row r="4353" spans="4:29" x14ac:dyDescent="0.25">
      <c r="D4353" s="1">
        <v>2001</v>
      </c>
      <c r="E4353" s="1" t="s">
        <v>123</v>
      </c>
      <c r="F4353" s="2" t="s">
        <v>312</v>
      </c>
      <c r="G4353">
        <v>1</v>
      </c>
      <c r="H4353">
        <v>18221888</v>
      </c>
      <c r="I4353" s="1">
        <v>28.701329999999999</v>
      </c>
      <c r="J4353" s="1">
        <v>128778</v>
      </c>
      <c r="K4353" s="1">
        <v>795908.5</v>
      </c>
      <c r="L4353" s="1">
        <v>822857.1</v>
      </c>
      <c r="M4353" s="3">
        <v>7300</v>
      </c>
      <c r="N4353">
        <v>161.80000000000001</v>
      </c>
      <c r="O4353">
        <v>875</v>
      </c>
      <c r="P4353" s="1">
        <f>IF($A$3="Percentage of government revenue per capita",$B$3,0) + IF($A$3="Absolute extra revenue",AB4353,0) + IF($A$3="Absolute revenue per capita",AC4353,0)</f>
        <v>0</v>
      </c>
      <c r="Q4353" s="5">
        <f>-MIN(data!$B$4 / data!I4427 * data!P4427 / 100, data!N4427)</f>
        <v>0</v>
      </c>
      <c r="R4353" s="4">
        <f>-Q4353*K4353/1000</f>
        <v>0</v>
      </c>
      <c r="S4353" s="6">
        <f>-MIN(data!$B$5/(POWER(LN(I4353),2))*P4353/100, O4353)</f>
        <v>0</v>
      </c>
      <c r="T4353" s="6">
        <f>-S4353*L4353/100000</f>
        <v>0</v>
      </c>
      <c r="U4353" s="4">
        <f>N4353+Q4353</f>
        <v>161.80000000000001</v>
      </c>
      <c r="V4353" s="4" t="e">
        <f>P4353*I4353/100/R4353</f>
        <v>#DIV/0!</v>
      </c>
      <c r="W4353" s="4" t="e">
        <f>V4353*H4353</f>
        <v>#DIV/0!</v>
      </c>
      <c r="X4353" s="6">
        <f>O4353+S4353</f>
        <v>875</v>
      </c>
      <c r="Y4353" s="6" t="e">
        <f>P4353*I4353/100/T4353</f>
        <v>#DIV/0!</v>
      </c>
      <c r="Z4353" s="6" t="e">
        <f>Y4353*H4353</f>
        <v>#DIV/0!</v>
      </c>
      <c r="AB4353" s="1">
        <f t="shared" si="134"/>
        <v>0</v>
      </c>
      <c r="AC4353" s="1">
        <f t="shared" si="135"/>
        <v>0</v>
      </c>
    </row>
    <row r="4354" spans="4:29" x14ac:dyDescent="0.25">
      <c r="D4354" s="1">
        <v>2002</v>
      </c>
      <c r="E4354" s="1" t="s">
        <v>123</v>
      </c>
      <c r="F4354" s="2" t="s">
        <v>312</v>
      </c>
      <c r="G4354">
        <v>1</v>
      </c>
      <c r="H4354">
        <v>18764155</v>
      </c>
      <c r="I4354" s="1">
        <v>31.019680000000001</v>
      </c>
      <c r="J4354" s="1">
        <v>125635</v>
      </c>
      <c r="K4354" s="1">
        <v>815811.7</v>
      </c>
      <c r="L4354" s="1">
        <v>833333.3</v>
      </c>
      <c r="M4354" s="3">
        <v>7200</v>
      </c>
      <c r="N4354">
        <v>154</v>
      </c>
      <c r="O4354">
        <v>840</v>
      </c>
      <c r="P4354" s="1">
        <f>IF($A$3="Percentage of government revenue per capita",$B$3,0) + IF($A$3="Absolute extra revenue",AB4354,0) + IF($A$3="Absolute revenue per capita",AC4354,0)</f>
        <v>0</v>
      </c>
      <c r="Q4354" s="5">
        <f>-MIN(data!$B$4 / data!I4428 * data!P4428 / 100, data!N4428)</f>
        <v>0</v>
      </c>
      <c r="R4354" s="4">
        <f>-Q4354*K4354/1000</f>
        <v>0</v>
      </c>
      <c r="S4354" s="6">
        <f>-MIN(data!$B$5/(POWER(LN(I4354),2))*P4354/100, O4354)</f>
        <v>0</v>
      </c>
      <c r="T4354" s="6">
        <f>-S4354*L4354/100000</f>
        <v>0</v>
      </c>
      <c r="U4354" s="4">
        <f>N4354+Q4354</f>
        <v>154</v>
      </c>
      <c r="V4354" s="4" t="e">
        <f>P4354*I4354/100/R4354</f>
        <v>#DIV/0!</v>
      </c>
      <c r="W4354" s="4" t="e">
        <f>V4354*H4354</f>
        <v>#DIV/0!</v>
      </c>
      <c r="X4354" s="6">
        <f>O4354+S4354</f>
        <v>840</v>
      </c>
      <c r="Y4354" s="6" t="e">
        <f>P4354*I4354/100/T4354</f>
        <v>#DIV/0!</v>
      </c>
      <c r="Z4354" s="6" t="e">
        <f>Y4354*H4354</f>
        <v>#DIV/0!</v>
      </c>
      <c r="AB4354" s="1">
        <f t="shared" si="134"/>
        <v>0</v>
      </c>
      <c r="AC4354" s="1">
        <f t="shared" si="135"/>
        <v>0</v>
      </c>
    </row>
    <row r="4355" spans="4:29" x14ac:dyDescent="0.25">
      <c r="D4355" s="1">
        <v>2003</v>
      </c>
      <c r="E4355" s="1" t="s">
        <v>123</v>
      </c>
      <c r="F4355" s="2" t="s">
        <v>312</v>
      </c>
      <c r="G4355">
        <v>1</v>
      </c>
      <c r="H4355">
        <v>19331100</v>
      </c>
      <c r="I4355" s="1">
        <v>34.916989999999998</v>
      </c>
      <c r="J4355" s="1">
        <v>122643</v>
      </c>
      <c r="K4355" s="1">
        <v>836012.3</v>
      </c>
      <c r="L4355" s="1">
        <v>870646.8</v>
      </c>
      <c r="M4355" s="3">
        <v>7000</v>
      </c>
      <c r="N4355">
        <v>146.69999999999999</v>
      </c>
      <c r="O4355">
        <v>804</v>
      </c>
      <c r="P4355" s="1">
        <f>IF($A$3="Percentage of government revenue per capita",$B$3,0) + IF($A$3="Absolute extra revenue",AB4355,0) + IF($A$3="Absolute revenue per capita",AC4355,0)</f>
        <v>0</v>
      </c>
      <c r="Q4355" s="5">
        <f>-MIN(data!$B$4 / data!I4429 * data!P4429 / 100, data!N4429)</f>
        <v>0</v>
      </c>
      <c r="R4355" s="4">
        <f>-Q4355*K4355/1000</f>
        <v>0</v>
      </c>
      <c r="S4355" s="6">
        <f>-MIN(data!$B$5/(POWER(LN(I4355),2))*P4355/100, O4355)</f>
        <v>0</v>
      </c>
      <c r="T4355" s="6">
        <f>-S4355*L4355/100000</f>
        <v>0</v>
      </c>
      <c r="U4355" s="4">
        <f>N4355+Q4355</f>
        <v>146.69999999999999</v>
      </c>
      <c r="V4355" s="4" t="e">
        <f>P4355*I4355/100/R4355</f>
        <v>#DIV/0!</v>
      </c>
      <c r="W4355" s="4" t="e">
        <f>V4355*H4355</f>
        <v>#DIV/0!</v>
      </c>
      <c r="X4355" s="6">
        <f>O4355+S4355</f>
        <v>804</v>
      </c>
      <c r="Y4355" s="6" t="e">
        <f>P4355*I4355/100/T4355</f>
        <v>#DIV/0!</v>
      </c>
      <c r="Z4355" s="6" t="e">
        <f>Y4355*H4355</f>
        <v>#DIV/0!</v>
      </c>
      <c r="AB4355" s="1">
        <f t="shared" si="134"/>
        <v>0</v>
      </c>
      <c r="AC4355" s="1">
        <f t="shared" si="135"/>
        <v>0</v>
      </c>
    </row>
    <row r="4356" spans="4:29" x14ac:dyDescent="0.25">
      <c r="D4356" s="1">
        <v>2004</v>
      </c>
      <c r="E4356" s="1" t="s">
        <v>123</v>
      </c>
      <c r="F4356" s="2" t="s">
        <v>312</v>
      </c>
      <c r="G4356">
        <v>1</v>
      </c>
      <c r="H4356">
        <v>19910552</v>
      </c>
      <c r="I4356" s="1">
        <v>36.221069999999997</v>
      </c>
      <c r="J4356" s="1">
        <v>119726</v>
      </c>
      <c r="K4356" s="1">
        <v>855185.7</v>
      </c>
      <c r="L4356" s="1">
        <v>881226.1</v>
      </c>
      <c r="M4356" s="3">
        <v>7000</v>
      </c>
      <c r="N4356">
        <v>140</v>
      </c>
      <c r="O4356">
        <v>783</v>
      </c>
      <c r="P4356" s="1">
        <f>IF($A$3="Percentage of government revenue per capita",$B$3,0) + IF($A$3="Absolute extra revenue",AB4356,0) + IF($A$3="Absolute revenue per capita",AC4356,0)</f>
        <v>0</v>
      </c>
      <c r="Q4356" s="5">
        <f>-MIN(data!$B$4 / data!I4430 * data!P4430 / 100, data!N4430)</f>
        <v>0</v>
      </c>
      <c r="R4356" s="4">
        <f>-Q4356*K4356/1000</f>
        <v>0</v>
      </c>
      <c r="S4356" s="6">
        <f>-MIN(data!$B$5/(POWER(LN(I4356),2))*P4356/100, O4356)</f>
        <v>0</v>
      </c>
      <c r="T4356" s="6">
        <f>-S4356*L4356/100000</f>
        <v>0</v>
      </c>
      <c r="U4356" s="4">
        <f>N4356+Q4356</f>
        <v>140</v>
      </c>
      <c r="V4356" s="4" t="e">
        <f>P4356*I4356/100/R4356</f>
        <v>#DIV/0!</v>
      </c>
      <c r="W4356" s="4" t="e">
        <f>V4356*H4356</f>
        <v>#DIV/0!</v>
      </c>
      <c r="X4356" s="6">
        <f>O4356+S4356</f>
        <v>783</v>
      </c>
      <c r="Y4356" s="6" t="e">
        <f>P4356*I4356/100/T4356</f>
        <v>#DIV/0!</v>
      </c>
      <c r="Z4356" s="6" t="e">
        <f>Y4356*H4356</f>
        <v>#DIV/0!</v>
      </c>
      <c r="AB4356" s="1">
        <f t="shared" ref="AB4356:AB4419" si="136">$B$3*100/H4356/I4356</f>
        <v>0</v>
      </c>
      <c r="AC4356" s="1">
        <f t="shared" ref="AC4356:AC4419" si="137">$B$3/I4356*100</f>
        <v>0</v>
      </c>
    </row>
    <row r="4357" spans="4:29" x14ac:dyDescent="0.25">
      <c r="D4357" s="1">
        <v>2005</v>
      </c>
      <c r="E4357" s="1" t="s">
        <v>123</v>
      </c>
      <c r="F4357" s="2" t="s">
        <v>312</v>
      </c>
      <c r="G4357">
        <v>1</v>
      </c>
      <c r="H4357">
        <v>20493925</v>
      </c>
      <c r="I4357" s="1">
        <v>42.344380000000001</v>
      </c>
      <c r="J4357" s="1">
        <v>116854</v>
      </c>
      <c r="K4357" s="1">
        <v>874655.7</v>
      </c>
      <c r="L4357" s="1">
        <v>905511.8</v>
      </c>
      <c r="M4357" s="3">
        <v>6900</v>
      </c>
      <c r="N4357">
        <v>133.6</v>
      </c>
      <c r="O4357">
        <v>762</v>
      </c>
      <c r="P4357" s="1">
        <f>IF($A$3="Percentage of government revenue per capita",$B$3,0) + IF($A$3="Absolute extra revenue",AB4357,0) + IF($A$3="Absolute revenue per capita",AC4357,0)</f>
        <v>0</v>
      </c>
      <c r="Q4357" s="5">
        <f>-MIN(data!$B$4 / data!I4431 * data!P4431 / 100, data!N4431)</f>
        <v>0</v>
      </c>
      <c r="R4357" s="4">
        <f>-Q4357*K4357/1000</f>
        <v>0</v>
      </c>
      <c r="S4357" s="6">
        <f>-MIN(data!$B$5/(POWER(LN(I4357),2))*P4357/100, O4357)</f>
        <v>0</v>
      </c>
      <c r="T4357" s="6">
        <f>-S4357*L4357/100000</f>
        <v>0</v>
      </c>
      <c r="U4357" s="4">
        <f>N4357+Q4357</f>
        <v>133.6</v>
      </c>
      <c r="V4357" s="4" t="e">
        <f>P4357*I4357/100/R4357</f>
        <v>#DIV/0!</v>
      </c>
      <c r="W4357" s="4" t="e">
        <f>V4357*H4357</f>
        <v>#DIV/0!</v>
      </c>
      <c r="X4357" s="6">
        <f>O4357+S4357</f>
        <v>762</v>
      </c>
      <c r="Y4357" s="6" t="e">
        <f>P4357*I4357/100/T4357</f>
        <v>#DIV/0!</v>
      </c>
      <c r="Z4357" s="6" t="e">
        <f>Y4357*H4357</f>
        <v>#DIV/0!</v>
      </c>
      <c r="AB4357" s="1">
        <f t="shared" si="136"/>
        <v>0</v>
      </c>
      <c r="AC4357" s="1">
        <f t="shared" si="137"/>
        <v>0</v>
      </c>
    </row>
    <row r="4358" spans="4:29" x14ac:dyDescent="0.25">
      <c r="D4358" s="1">
        <v>2006</v>
      </c>
      <c r="E4358" s="1" t="s">
        <v>123</v>
      </c>
      <c r="F4358" s="2" t="s">
        <v>312</v>
      </c>
      <c r="G4358">
        <v>1</v>
      </c>
      <c r="H4358">
        <v>21080110</v>
      </c>
      <c r="I4358" s="1">
        <v>48.106430000000003</v>
      </c>
      <c r="J4358" s="1">
        <v>113864</v>
      </c>
      <c r="K4358" s="1">
        <v>894454</v>
      </c>
      <c r="L4358" s="1">
        <v>917678.8</v>
      </c>
      <c r="M4358" s="3">
        <v>6900</v>
      </c>
      <c r="N4358">
        <v>127.3</v>
      </c>
      <c r="O4358">
        <v>741</v>
      </c>
      <c r="P4358" s="1">
        <f>IF($A$3="Percentage of government revenue per capita",$B$3,0) + IF($A$3="Absolute extra revenue",AB4358,0) + IF($A$3="Absolute revenue per capita",AC4358,0)</f>
        <v>0</v>
      </c>
      <c r="Q4358" s="5">
        <f>-MIN(data!$B$4 / data!I4432 * data!P4432 / 100, data!N4432)</f>
        <v>0</v>
      </c>
      <c r="R4358" s="4">
        <f>-Q4358*K4358/1000</f>
        <v>0</v>
      </c>
      <c r="S4358" s="6">
        <f>-MIN(data!$B$5/(POWER(LN(I4358),2))*P4358/100, O4358)</f>
        <v>0</v>
      </c>
      <c r="T4358" s="6">
        <f>-S4358*L4358/100000</f>
        <v>0</v>
      </c>
      <c r="U4358" s="4">
        <f>N4358+Q4358</f>
        <v>127.3</v>
      </c>
      <c r="V4358" s="4" t="e">
        <f>P4358*I4358/100/R4358</f>
        <v>#DIV/0!</v>
      </c>
      <c r="W4358" s="4" t="e">
        <f>V4358*H4358</f>
        <v>#DIV/0!</v>
      </c>
      <c r="X4358" s="6">
        <f>O4358+S4358</f>
        <v>741</v>
      </c>
      <c r="Y4358" s="6" t="e">
        <f>P4358*I4358/100/T4358</f>
        <v>#DIV/0!</v>
      </c>
      <c r="Z4358" s="6" t="e">
        <f>Y4358*H4358</f>
        <v>#DIV/0!</v>
      </c>
      <c r="AB4358" s="1">
        <f t="shared" si="136"/>
        <v>0</v>
      </c>
      <c r="AC4358" s="1">
        <f t="shared" si="137"/>
        <v>0</v>
      </c>
    </row>
    <row r="4359" spans="4:29" x14ac:dyDescent="0.25">
      <c r="D4359" s="1">
        <v>2007</v>
      </c>
      <c r="E4359" s="1" t="s">
        <v>123</v>
      </c>
      <c r="F4359" s="2" t="s">
        <v>312</v>
      </c>
      <c r="G4359">
        <v>1</v>
      </c>
      <c r="H4359">
        <v>21673316</v>
      </c>
      <c r="I4359" s="1">
        <v>52.775669999999998</v>
      </c>
      <c r="J4359" s="1">
        <v>110051</v>
      </c>
      <c r="K4359" s="1">
        <v>913286.3</v>
      </c>
      <c r="L4359" s="1">
        <v>921787.7</v>
      </c>
      <c r="M4359" s="3">
        <v>6800</v>
      </c>
      <c r="N4359">
        <v>120.5</v>
      </c>
      <c r="O4359">
        <v>716</v>
      </c>
      <c r="P4359" s="1">
        <f>IF($A$3="Percentage of government revenue per capita",$B$3,0) + IF($A$3="Absolute extra revenue",AB4359,0) + IF($A$3="Absolute revenue per capita",AC4359,0)</f>
        <v>0</v>
      </c>
      <c r="Q4359" s="5">
        <f>-MIN(data!$B$4 / data!I4433 * data!P4433 / 100, data!N4433)</f>
        <v>0</v>
      </c>
      <c r="R4359" s="4">
        <f>-Q4359*K4359/1000</f>
        <v>0</v>
      </c>
      <c r="S4359" s="6">
        <f>-MIN(data!$B$5/(POWER(LN(I4359),2))*P4359/100, O4359)</f>
        <v>0</v>
      </c>
      <c r="T4359" s="6">
        <f>-S4359*L4359/100000</f>
        <v>0</v>
      </c>
      <c r="U4359" s="4">
        <f>N4359+Q4359</f>
        <v>120.5</v>
      </c>
      <c r="V4359" s="4" t="e">
        <f>P4359*I4359/100/R4359</f>
        <v>#DIV/0!</v>
      </c>
      <c r="W4359" s="4" t="e">
        <f>V4359*H4359</f>
        <v>#DIV/0!</v>
      </c>
      <c r="X4359" s="6">
        <f>O4359+S4359</f>
        <v>716</v>
      </c>
      <c r="Y4359" s="6" t="e">
        <f>P4359*I4359/100/T4359</f>
        <v>#DIV/0!</v>
      </c>
      <c r="Z4359" s="6" t="e">
        <f>Y4359*H4359</f>
        <v>#DIV/0!</v>
      </c>
      <c r="AB4359" s="1">
        <f t="shared" si="136"/>
        <v>0</v>
      </c>
      <c r="AC4359" s="1">
        <f t="shared" si="137"/>
        <v>0</v>
      </c>
    </row>
    <row r="4360" spans="4:29" x14ac:dyDescent="0.25">
      <c r="D4360" s="1">
        <v>2008</v>
      </c>
      <c r="E4360" s="1" t="s">
        <v>123</v>
      </c>
      <c r="F4360" s="2" t="s">
        <v>312</v>
      </c>
      <c r="G4360">
        <v>1</v>
      </c>
      <c r="H4360">
        <v>22276596</v>
      </c>
      <c r="I4360" s="1">
        <v>54.997630000000001</v>
      </c>
      <c r="J4360" s="1">
        <v>106181</v>
      </c>
      <c r="K4360" s="1">
        <v>932230</v>
      </c>
      <c r="L4360" s="1">
        <v>923753.7</v>
      </c>
      <c r="M4360" s="3">
        <v>6600</v>
      </c>
      <c r="N4360">
        <v>113.9</v>
      </c>
      <c r="O4360">
        <v>682</v>
      </c>
      <c r="P4360" s="1">
        <f>IF($A$3="Percentage of government revenue per capita",$B$3,0) + IF($A$3="Absolute extra revenue",AB4360,0) + IF($A$3="Absolute revenue per capita",AC4360,0)</f>
        <v>0</v>
      </c>
      <c r="Q4360" s="5">
        <f>-MIN(data!$B$4 / data!I4434 * data!P4434 / 100, data!N4434)</f>
        <v>0</v>
      </c>
      <c r="R4360" s="4">
        <f>-Q4360*K4360/1000</f>
        <v>0</v>
      </c>
      <c r="S4360" s="6">
        <f>-MIN(data!$B$5/(POWER(LN(I4360),2))*P4360/100, O4360)</f>
        <v>0</v>
      </c>
      <c r="T4360" s="6">
        <f>-S4360*L4360/100000</f>
        <v>0</v>
      </c>
      <c r="U4360" s="4">
        <f>N4360+Q4360</f>
        <v>113.9</v>
      </c>
      <c r="V4360" s="4" t="e">
        <f>P4360*I4360/100/R4360</f>
        <v>#DIV/0!</v>
      </c>
      <c r="W4360" s="4" t="e">
        <f>V4360*H4360</f>
        <v>#DIV/0!</v>
      </c>
      <c r="X4360" s="6">
        <f>O4360+S4360</f>
        <v>682</v>
      </c>
      <c r="Y4360" s="6" t="e">
        <f>P4360*I4360/100/T4360</f>
        <v>#DIV/0!</v>
      </c>
      <c r="Z4360" s="6" t="e">
        <f>Y4360*H4360</f>
        <v>#DIV/0!</v>
      </c>
      <c r="AB4360" s="1">
        <f t="shared" si="136"/>
        <v>0</v>
      </c>
      <c r="AC4360" s="1">
        <f t="shared" si="137"/>
        <v>0</v>
      </c>
    </row>
    <row r="4361" spans="4:29" x14ac:dyDescent="0.25">
      <c r="D4361" s="1">
        <v>2009</v>
      </c>
      <c r="E4361" s="1" t="s">
        <v>123</v>
      </c>
      <c r="F4361" s="2" t="s">
        <v>312</v>
      </c>
      <c r="G4361">
        <v>1</v>
      </c>
      <c r="H4361">
        <v>22894710</v>
      </c>
      <c r="I4361" s="1">
        <v>64.685860000000005</v>
      </c>
      <c r="J4361" s="1">
        <v>102457</v>
      </c>
      <c r="K4361" s="1">
        <v>952202.6</v>
      </c>
      <c r="L4361" s="1">
        <v>959752.3</v>
      </c>
      <c r="M4361" s="3">
        <v>6300</v>
      </c>
      <c r="N4361">
        <v>107.6</v>
      </c>
      <c r="O4361">
        <v>646</v>
      </c>
      <c r="P4361" s="1">
        <f>IF($A$3="Percentage of government revenue per capita",$B$3,0) + IF($A$3="Absolute extra revenue",AB4361,0) + IF($A$3="Absolute revenue per capita",AC4361,0)</f>
        <v>0</v>
      </c>
      <c r="Q4361" s="5">
        <f>-MIN(data!$B$4 / data!I4435 * data!P4435 / 100, data!N4435)</f>
        <v>0</v>
      </c>
      <c r="R4361" s="4">
        <f>-Q4361*K4361/1000</f>
        <v>0</v>
      </c>
      <c r="S4361" s="6">
        <f>-MIN(data!$B$5/(POWER(LN(I4361),2))*P4361/100, O4361)</f>
        <v>0</v>
      </c>
      <c r="T4361" s="6">
        <f>-S4361*L4361/100000</f>
        <v>0</v>
      </c>
      <c r="U4361" s="4">
        <f>N4361+Q4361</f>
        <v>107.6</v>
      </c>
      <c r="V4361" s="4" t="e">
        <f>P4361*I4361/100/R4361</f>
        <v>#DIV/0!</v>
      </c>
      <c r="W4361" s="4" t="e">
        <f>V4361*H4361</f>
        <v>#DIV/0!</v>
      </c>
      <c r="X4361" s="6">
        <f>O4361+S4361</f>
        <v>646</v>
      </c>
      <c r="Y4361" s="6" t="e">
        <f>P4361*I4361/100/T4361</f>
        <v>#DIV/0!</v>
      </c>
      <c r="Z4361" s="6" t="e">
        <f>Y4361*H4361</f>
        <v>#DIV/0!</v>
      </c>
      <c r="AB4361" s="1">
        <f t="shared" si="136"/>
        <v>0</v>
      </c>
      <c r="AC4361" s="1">
        <f t="shared" si="137"/>
        <v>0</v>
      </c>
    </row>
    <row r="4362" spans="4:29" x14ac:dyDescent="0.25">
      <c r="D4362" s="1">
        <v>2010</v>
      </c>
      <c r="E4362" s="1" t="s">
        <v>123</v>
      </c>
      <c r="F4362" s="2" t="s">
        <v>312</v>
      </c>
      <c r="G4362">
        <v>1</v>
      </c>
      <c r="H4362">
        <v>23531574</v>
      </c>
      <c r="I4362" s="1">
        <v>77.068669999999997</v>
      </c>
      <c r="J4362" s="1">
        <v>100161</v>
      </c>
      <c r="K4362" s="1">
        <v>971493.7</v>
      </c>
      <c r="L4362" s="1">
        <v>985460.4</v>
      </c>
      <c r="M4362" s="3">
        <v>6200</v>
      </c>
      <c r="N4362">
        <v>103.1</v>
      </c>
      <c r="O4362">
        <v>619</v>
      </c>
      <c r="P4362" s="1">
        <f>IF($A$3="Percentage of government revenue per capita",$B$3,0) + IF($A$3="Absolute extra revenue",AB4362,0) + IF($A$3="Absolute revenue per capita",AC4362,0)</f>
        <v>0</v>
      </c>
      <c r="Q4362" s="5">
        <f>-MIN(data!$B$4 / data!I4436 * data!P4436 / 100, data!N4436)</f>
        <v>0</v>
      </c>
      <c r="R4362" s="4">
        <f>-Q4362*K4362/1000</f>
        <v>0</v>
      </c>
      <c r="S4362" s="6">
        <f>-MIN(data!$B$5/(POWER(LN(I4362),2))*P4362/100, O4362)</f>
        <v>0</v>
      </c>
      <c r="T4362" s="6">
        <f>-S4362*L4362/100000</f>
        <v>0</v>
      </c>
      <c r="U4362" s="4">
        <f>N4362+Q4362</f>
        <v>103.1</v>
      </c>
      <c r="V4362" s="4" t="e">
        <f>P4362*I4362/100/R4362</f>
        <v>#DIV/0!</v>
      </c>
      <c r="W4362" s="4" t="e">
        <f>V4362*H4362</f>
        <v>#DIV/0!</v>
      </c>
      <c r="X4362" s="6">
        <f>O4362+S4362</f>
        <v>619</v>
      </c>
      <c r="Y4362" s="6" t="e">
        <f>P4362*I4362/100/T4362</f>
        <v>#DIV/0!</v>
      </c>
      <c r="Z4362" s="6" t="e">
        <f>Y4362*H4362</f>
        <v>#DIV/0!</v>
      </c>
      <c r="AB4362" s="1">
        <f t="shared" si="136"/>
        <v>0</v>
      </c>
      <c r="AC4362" s="1">
        <f t="shared" si="137"/>
        <v>0</v>
      </c>
    </row>
    <row r="4363" spans="4:29" x14ac:dyDescent="0.25">
      <c r="D4363" s="1">
        <v>2011</v>
      </c>
      <c r="E4363" s="1" t="s">
        <v>123</v>
      </c>
      <c r="F4363" s="2" t="s">
        <v>312</v>
      </c>
      <c r="G4363">
        <v>1</v>
      </c>
      <c r="H4363">
        <v>24187487</v>
      </c>
      <c r="I4363" s="1">
        <v>89.309309999999996</v>
      </c>
      <c r="J4363" s="1">
        <v>96675</v>
      </c>
      <c r="K4363" s="1">
        <v>990522.5</v>
      </c>
      <c r="L4363" s="1">
        <v>973154.4</v>
      </c>
      <c r="M4363" s="3">
        <v>6100</v>
      </c>
      <c r="N4363">
        <v>97.6</v>
      </c>
      <c r="O4363">
        <v>596</v>
      </c>
      <c r="P4363" s="1">
        <f>IF($A$3="Percentage of government revenue per capita",$B$3,0) + IF($A$3="Absolute extra revenue",AB4363,0) + IF($A$3="Absolute revenue per capita",AC4363,0)</f>
        <v>0</v>
      </c>
      <c r="Q4363" s="5">
        <f>-MIN(data!$B$4 / data!I4437 * data!P4437 / 100, data!N4437)</f>
        <v>0</v>
      </c>
      <c r="R4363" s="4">
        <f>-Q4363*K4363/1000</f>
        <v>0</v>
      </c>
      <c r="S4363" s="6">
        <f>-MIN(data!$B$5/(POWER(LN(I4363),2))*P4363/100, O4363)</f>
        <v>0</v>
      </c>
      <c r="T4363" s="6">
        <f>-S4363*L4363/100000</f>
        <v>0</v>
      </c>
      <c r="U4363" s="4">
        <f>N4363+Q4363</f>
        <v>97.6</v>
      </c>
      <c r="V4363" s="4" t="e">
        <f>P4363*I4363/100/R4363</f>
        <v>#DIV/0!</v>
      </c>
      <c r="W4363" s="4" t="e">
        <f>V4363*H4363</f>
        <v>#DIV/0!</v>
      </c>
      <c r="X4363" s="6">
        <f>O4363+S4363</f>
        <v>596</v>
      </c>
      <c r="Y4363" s="6" t="e">
        <f>P4363*I4363/100/T4363</f>
        <v>#DIV/0!</v>
      </c>
      <c r="Z4363" s="6" t="e">
        <f>Y4363*H4363</f>
        <v>#DIV/0!</v>
      </c>
      <c r="AB4363" s="1">
        <f t="shared" si="136"/>
        <v>0</v>
      </c>
      <c r="AC4363" s="1">
        <f t="shared" si="137"/>
        <v>0</v>
      </c>
    </row>
    <row r="4364" spans="4:29" x14ac:dyDescent="0.25">
      <c r="D4364" s="1">
        <v>2012</v>
      </c>
      <c r="E4364" s="1" t="s">
        <v>123</v>
      </c>
      <c r="F4364" s="2" t="s">
        <v>312</v>
      </c>
      <c r="G4364">
        <v>1</v>
      </c>
      <c r="H4364">
        <v>24862648</v>
      </c>
      <c r="I4364" s="1">
        <v>102.6583</v>
      </c>
      <c r="J4364" s="1">
        <v>93102</v>
      </c>
      <c r="K4364" s="1">
        <v>1009783</v>
      </c>
      <c r="L4364" s="1">
        <v>994671.4</v>
      </c>
      <c r="M4364" s="3">
        <v>5800</v>
      </c>
      <c r="N4364">
        <v>92.2</v>
      </c>
      <c r="O4364">
        <v>563</v>
      </c>
      <c r="P4364" s="1">
        <f>IF($A$3="Percentage of government revenue per capita",$B$3,0) + IF($A$3="Absolute extra revenue",AB4364,0) + IF($A$3="Absolute revenue per capita",AC4364,0)</f>
        <v>0</v>
      </c>
      <c r="Q4364" s="5">
        <f>-MIN(data!$B$4 / data!I4438 * data!P4438 / 100, data!N4438)</f>
        <v>0</v>
      </c>
      <c r="R4364" s="4">
        <f>-Q4364*K4364/1000</f>
        <v>0</v>
      </c>
      <c r="S4364" s="6">
        <f>-MIN(data!$B$5/(POWER(LN(I4364),2))*P4364/100, O4364)</f>
        <v>0</v>
      </c>
      <c r="T4364" s="6">
        <f>-S4364*L4364/100000</f>
        <v>0</v>
      </c>
      <c r="U4364" s="4">
        <f>N4364+Q4364</f>
        <v>92.2</v>
      </c>
      <c r="V4364" s="4" t="e">
        <f>P4364*I4364/100/R4364</f>
        <v>#DIV/0!</v>
      </c>
      <c r="W4364" s="4" t="e">
        <f>V4364*H4364</f>
        <v>#DIV/0!</v>
      </c>
      <c r="X4364" s="6">
        <f>O4364+S4364</f>
        <v>563</v>
      </c>
      <c r="Y4364" s="6" t="e">
        <f>P4364*I4364/100/T4364</f>
        <v>#DIV/0!</v>
      </c>
      <c r="Z4364" s="6" t="e">
        <f>Y4364*H4364</f>
        <v>#DIV/0!</v>
      </c>
      <c r="AB4364" s="1">
        <f t="shared" si="136"/>
        <v>0</v>
      </c>
      <c r="AC4364" s="1">
        <f t="shared" si="137"/>
        <v>0</v>
      </c>
    </row>
    <row r="4365" spans="4:29" x14ac:dyDescent="0.25">
      <c r="D4365" s="1">
        <v>2013</v>
      </c>
      <c r="E4365" s="1" t="s">
        <v>123</v>
      </c>
      <c r="F4365" s="2" t="s">
        <v>312</v>
      </c>
      <c r="G4365">
        <v>1</v>
      </c>
      <c r="H4365">
        <v>25560725</v>
      </c>
      <c r="I4365" s="1">
        <v>128.29509999999999</v>
      </c>
      <c r="J4365" s="1">
        <v>89796</v>
      </c>
      <c r="K4365" s="1">
        <v>1029771</v>
      </c>
      <c r="L4365" s="1">
        <v>1022727</v>
      </c>
      <c r="M4365" s="3">
        <v>5600</v>
      </c>
      <c r="N4365">
        <v>87.2</v>
      </c>
      <c r="O4365">
        <v>528</v>
      </c>
      <c r="P4365" s="1">
        <f>IF($A$3="Percentage of government revenue per capita",$B$3,0) + IF($A$3="Absolute extra revenue",AB4365,0) + IF($A$3="Absolute revenue per capita",AC4365,0)</f>
        <v>0</v>
      </c>
      <c r="Q4365" s="5">
        <f>-MIN(data!$B$4 / data!I4439 * data!P4439 / 100, data!N4439)</f>
        <v>0</v>
      </c>
      <c r="R4365" s="4">
        <f>-Q4365*K4365/1000</f>
        <v>0</v>
      </c>
      <c r="S4365" s="6">
        <f>-MIN(data!$B$5/(POWER(LN(I4365),2))*P4365/100, O4365)</f>
        <v>0</v>
      </c>
      <c r="T4365" s="6">
        <f>-S4365*L4365/100000</f>
        <v>0</v>
      </c>
      <c r="U4365" s="4">
        <f>N4365+Q4365</f>
        <v>87.2</v>
      </c>
      <c r="V4365" s="4" t="e">
        <f>P4365*I4365/100/R4365</f>
        <v>#DIV/0!</v>
      </c>
      <c r="W4365" s="4" t="e">
        <f>V4365*H4365</f>
        <v>#DIV/0!</v>
      </c>
      <c r="X4365" s="6">
        <f>O4365+S4365</f>
        <v>528</v>
      </c>
      <c r="Y4365" s="6" t="e">
        <f>P4365*I4365/100/T4365</f>
        <v>#DIV/0!</v>
      </c>
      <c r="Z4365" s="6" t="e">
        <f>Y4365*H4365</f>
        <v>#DIV/0!</v>
      </c>
      <c r="AB4365" s="1">
        <f t="shared" si="136"/>
        <v>0</v>
      </c>
      <c r="AC4365" s="1">
        <f t="shared" si="137"/>
        <v>0</v>
      </c>
    </row>
    <row r="4366" spans="4:29" x14ac:dyDescent="0.25">
      <c r="D4366" s="1">
        <v>2014</v>
      </c>
      <c r="E4366" s="1" t="s">
        <v>123</v>
      </c>
      <c r="F4366" s="2" t="s">
        <v>312</v>
      </c>
      <c r="G4366">
        <v>1</v>
      </c>
      <c r="H4366">
        <v>26286163</v>
      </c>
      <c r="I4366" s="1">
        <v>140.57740000000001</v>
      </c>
      <c r="J4366" s="1">
        <v>87382</v>
      </c>
      <c r="K4366" s="1">
        <v>1050264</v>
      </c>
      <c r="L4366" s="1">
        <v>1047431</v>
      </c>
      <c r="M4366" s="3">
        <v>5400</v>
      </c>
      <c r="N4366">
        <v>83.2</v>
      </c>
      <c r="O4366">
        <v>506</v>
      </c>
      <c r="P4366" s="1">
        <f>IF($A$3="Percentage of government revenue per capita",$B$3,0) + IF($A$3="Absolute extra revenue",AB4366,0) + IF($A$3="Absolute revenue per capita",AC4366,0)</f>
        <v>0</v>
      </c>
      <c r="Q4366" s="5">
        <f>-MIN(data!$B$4 / data!I4440 * data!P4440 / 100, data!N4440)</f>
        <v>0</v>
      </c>
      <c r="R4366" s="4">
        <f>-Q4366*K4366/1000</f>
        <v>0</v>
      </c>
      <c r="S4366" s="6">
        <f>-MIN(data!$B$5/(POWER(LN(I4366),2))*P4366/100, O4366)</f>
        <v>0</v>
      </c>
      <c r="T4366" s="6">
        <f>-S4366*L4366/100000</f>
        <v>0</v>
      </c>
      <c r="U4366" s="4">
        <f>N4366+Q4366</f>
        <v>83.2</v>
      </c>
      <c r="V4366" s="4" t="e">
        <f>P4366*I4366/100/R4366</f>
        <v>#DIV/0!</v>
      </c>
      <c r="W4366" s="4" t="e">
        <f>V4366*H4366</f>
        <v>#DIV/0!</v>
      </c>
      <c r="X4366" s="6">
        <f>O4366+S4366</f>
        <v>506</v>
      </c>
      <c r="Y4366" s="6" t="e">
        <f>P4366*I4366/100/T4366</f>
        <v>#DIV/0!</v>
      </c>
      <c r="Z4366" s="6" t="e">
        <f>Y4366*H4366</f>
        <v>#DIV/0!</v>
      </c>
      <c r="AB4366" s="1">
        <f t="shared" si="136"/>
        <v>0</v>
      </c>
      <c r="AC4366" s="1">
        <f t="shared" si="137"/>
        <v>0</v>
      </c>
    </row>
    <row r="4367" spans="4:29" x14ac:dyDescent="0.25">
      <c r="D4367" s="1">
        <v>2015</v>
      </c>
      <c r="E4367" s="1" t="s">
        <v>123</v>
      </c>
      <c r="F4367" s="2" t="s">
        <v>312</v>
      </c>
      <c r="G4367">
        <v>1</v>
      </c>
      <c r="H4367">
        <v>27042002</v>
      </c>
      <c r="I4367" s="1">
        <v>135.024</v>
      </c>
      <c r="J4367" s="1">
        <v>84202</v>
      </c>
      <c r="K4367" s="1">
        <v>1071272</v>
      </c>
      <c r="M4367" s="3">
        <v>5300</v>
      </c>
      <c r="N4367">
        <v>78.599999999999994</v>
      </c>
      <c r="O4367">
        <v>489</v>
      </c>
      <c r="P4367" s="1">
        <f>IF($A$3="Percentage of government revenue per capita",$B$3,0) + IF($A$3="Absolute extra revenue",AB4367,0) + IF($A$3="Absolute revenue per capita",AC4367,0)</f>
        <v>0</v>
      </c>
      <c r="Q4367" s="5">
        <f>-MIN(data!$B$4 / data!I4441 * data!P4441 / 100, data!N4441)</f>
        <v>0</v>
      </c>
      <c r="R4367" s="4">
        <f>-Q4367*K4367/1000</f>
        <v>0</v>
      </c>
      <c r="S4367" s="6">
        <f>-MIN(data!$B$5/(POWER(LN(I4367),2))*P4367/100, O4367)</f>
        <v>0</v>
      </c>
      <c r="T4367" s="6">
        <f>-S4367*L4367/100000</f>
        <v>0</v>
      </c>
      <c r="U4367" s="4">
        <f>N4367+Q4367</f>
        <v>78.599999999999994</v>
      </c>
      <c r="V4367" s="4" t="e">
        <f>P4367*I4367/100/R4367</f>
        <v>#DIV/0!</v>
      </c>
      <c r="W4367" s="4" t="e">
        <f>V4367*H4367</f>
        <v>#DIV/0!</v>
      </c>
      <c r="X4367" s="6">
        <f>O4367+S4367</f>
        <v>489</v>
      </c>
      <c r="Y4367" s="6" t="e">
        <f>P4367*I4367/100/T4367</f>
        <v>#DIV/0!</v>
      </c>
      <c r="Z4367" s="6" t="e">
        <f>Y4367*H4367</f>
        <v>#DIV/0!</v>
      </c>
      <c r="AB4367" s="1">
        <f t="shared" si="136"/>
        <v>0</v>
      </c>
      <c r="AC4367" s="1">
        <f t="shared" si="137"/>
        <v>0</v>
      </c>
    </row>
    <row r="4368" spans="4:29" x14ac:dyDescent="0.25">
      <c r="D4368" s="1">
        <v>2016</v>
      </c>
      <c r="E4368" s="1" t="s">
        <v>123</v>
      </c>
      <c r="F4368" s="2" t="s">
        <v>312</v>
      </c>
      <c r="G4368">
        <v>1</v>
      </c>
      <c r="H4368">
        <v>27829942</v>
      </c>
      <c r="I4368" s="1">
        <v>128.1901</v>
      </c>
      <c r="J4368" s="1">
        <v>81768</v>
      </c>
      <c r="K4368" s="1">
        <v>1093155</v>
      </c>
      <c r="M4368" s="3"/>
      <c r="N4368">
        <v>74.8</v>
      </c>
      <c r="O4368"/>
      <c r="P4368" s="1">
        <f>IF($A$3="Percentage of government revenue per capita",$B$3,0) + IF($A$3="Absolute extra revenue",AB4368,0) + IF($A$3="Absolute revenue per capita",AC4368,0)</f>
        <v>0</v>
      </c>
      <c r="Q4368" s="5">
        <f>-MIN(data!$B$4 / data!I4442 * data!P4442 / 100, data!N4442)</f>
        <v>0</v>
      </c>
      <c r="R4368" s="4">
        <f>-Q4368*K4368/1000</f>
        <v>0</v>
      </c>
      <c r="S4368" s="6">
        <f>-MIN(data!$B$5/(POWER(LN(I4368),2))*P4368/100, O4368)</f>
        <v>0</v>
      </c>
      <c r="T4368" s="6">
        <f>-S4368*L4368/100000</f>
        <v>0</v>
      </c>
      <c r="U4368" s="4">
        <f>N4368+Q4368</f>
        <v>74.8</v>
      </c>
      <c r="V4368" s="4" t="e">
        <f>P4368*I4368/100/R4368</f>
        <v>#DIV/0!</v>
      </c>
      <c r="W4368" s="4" t="e">
        <f>V4368*H4368</f>
        <v>#DIV/0!</v>
      </c>
      <c r="X4368" s="6">
        <f>O4368+S4368</f>
        <v>0</v>
      </c>
      <c r="Y4368" s="6" t="e">
        <f>P4368*I4368/100/T4368</f>
        <v>#DIV/0!</v>
      </c>
      <c r="Z4368" s="6" t="e">
        <f>Y4368*H4368</f>
        <v>#DIV/0!</v>
      </c>
      <c r="AB4368" s="1">
        <f t="shared" si="136"/>
        <v>0</v>
      </c>
      <c r="AC4368" s="1">
        <f t="shared" si="137"/>
        <v>0</v>
      </c>
    </row>
    <row r="4369" spans="4:29" x14ac:dyDescent="0.25">
      <c r="D4369" s="1">
        <v>1980</v>
      </c>
      <c r="E4369" s="1" t="s">
        <v>120</v>
      </c>
      <c r="F4369" s="2" t="s">
        <v>313</v>
      </c>
      <c r="G4369">
        <v>2</v>
      </c>
      <c r="H4369">
        <v>34224313</v>
      </c>
      <c r="I4369" s="1">
        <v>30.810459999999999</v>
      </c>
      <c r="J4369" s="1">
        <v>162923</v>
      </c>
      <c r="K4369" s="1">
        <v>1157946</v>
      </c>
      <c r="M4369" s="3"/>
      <c r="N4369">
        <v>140.69999999999999</v>
      </c>
      <c r="O4369"/>
      <c r="P4369" s="1">
        <f>IF($A$3="Percentage of government revenue per capita",$B$3,0) + IF($A$3="Absolute extra revenue",AB4369,0) + IF($A$3="Absolute revenue per capita",AC4369,0)</f>
        <v>0</v>
      </c>
      <c r="Q4369" s="5">
        <f>-MIN(data!$B$4 / data!I4295 * data!P4295 / 100, data!N4295)</f>
        <v>0</v>
      </c>
      <c r="R4369" s="4">
        <f>-Q4369*K4369/1000</f>
        <v>0</v>
      </c>
      <c r="S4369" s="6">
        <f>-MIN(data!$B$5/(POWER(LN(I4369),2))*P4369/100, O4369)</f>
        <v>0</v>
      </c>
      <c r="T4369" s="6">
        <f>-S4369*L4369/100000</f>
        <v>0</v>
      </c>
      <c r="U4369" s="4">
        <f>N4369+Q4369</f>
        <v>140.69999999999999</v>
      </c>
      <c r="V4369" s="4" t="e">
        <f>P4369*I4369/100/R4369</f>
        <v>#DIV/0!</v>
      </c>
      <c r="W4369" s="4" t="e">
        <f>V4369*H4369</f>
        <v>#DIV/0!</v>
      </c>
      <c r="X4369" s="6">
        <f>O4369+S4369</f>
        <v>0</v>
      </c>
      <c r="Y4369" s="6" t="e">
        <f>P4369*I4369/100/T4369</f>
        <v>#DIV/0!</v>
      </c>
      <c r="Z4369" s="6" t="e">
        <f>Y4369*H4369</f>
        <v>#DIV/0!</v>
      </c>
      <c r="AB4369" s="1">
        <f t="shared" si="136"/>
        <v>0</v>
      </c>
      <c r="AC4369" s="1">
        <f t="shared" si="137"/>
        <v>0</v>
      </c>
    </row>
    <row r="4370" spans="4:29" x14ac:dyDescent="0.25">
      <c r="D4370" s="1">
        <v>1981</v>
      </c>
      <c r="E4370" s="1" t="s">
        <v>120</v>
      </c>
      <c r="F4370" s="2" t="s">
        <v>313</v>
      </c>
      <c r="G4370">
        <v>2</v>
      </c>
      <c r="H4370">
        <v>34976462</v>
      </c>
      <c r="I4370" s="1">
        <v>34.165880000000001</v>
      </c>
      <c r="J4370" s="1">
        <v>161326</v>
      </c>
      <c r="K4370" s="1">
        <v>1169877</v>
      </c>
      <c r="M4370" s="3"/>
      <c r="N4370">
        <v>137.9</v>
      </c>
      <c r="O4370"/>
      <c r="P4370" s="1">
        <f>IF($A$3="Percentage of government revenue per capita",$B$3,0) + IF($A$3="Absolute extra revenue",AB4370,0) + IF($A$3="Absolute revenue per capita",AC4370,0)</f>
        <v>0</v>
      </c>
      <c r="Q4370" s="5">
        <f>-MIN(data!$B$4 / data!I4296 * data!P4296 / 100, data!N4296)</f>
        <v>0</v>
      </c>
      <c r="R4370" s="4">
        <f>-Q4370*K4370/1000</f>
        <v>0</v>
      </c>
      <c r="S4370" s="6">
        <f>-MIN(data!$B$5/(POWER(LN(I4370),2))*P4370/100, O4370)</f>
        <v>0</v>
      </c>
      <c r="T4370" s="6">
        <f>-S4370*L4370/100000</f>
        <v>0</v>
      </c>
      <c r="U4370" s="4">
        <f>N4370+Q4370</f>
        <v>137.9</v>
      </c>
      <c r="V4370" s="4" t="e">
        <f>P4370*I4370/100/R4370</f>
        <v>#DIV/0!</v>
      </c>
      <c r="W4370" s="4" t="e">
        <f>V4370*H4370</f>
        <v>#DIV/0!</v>
      </c>
      <c r="X4370" s="6">
        <f>O4370+S4370</f>
        <v>0</v>
      </c>
      <c r="Y4370" s="6" t="e">
        <f>P4370*I4370/100/T4370</f>
        <v>#DIV/0!</v>
      </c>
      <c r="Z4370" s="6" t="e">
        <f>Y4370*H4370</f>
        <v>#DIV/0!</v>
      </c>
      <c r="AB4370" s="1">
        <f t="shared" si="136"/>
        <v>0</v>
      </c>
      <c r="AC4370" s="1">
        <f t="shared" si="137"/>
        <v>0</v>
      </c>
    </row>
    <row r="4371" spans="4:29" x14ac:dyDescent="0.25">
      <c r="D4371" s="1">
        <v>1982</v>
      </c>
      <c r="E4371" s="1" t="s">
        <v>120</v>
      </c>
      <c r="F4371" s="2" t="s">
        <v>313</v>
      </c>
      <c r="G4371">
        <v>2</v>
      </c>
      <c r="H4371">
        <v>35734272</v>
      </c>
      <c r="I4371" s="1">
        <v>32.965420000000002</v>
      </c>
      <c r="J4371" s="1">
        <v>159282</v>
      </c>
      <c r="K4371" s="1">
        <v>1178121</v>
      </c>
      <c r="M4371" s="3"/>
      <c r="N4371">
        <v>135.19999999999999</v>
      </c>
      <c r="O4371"/>
      <c r="P4371" s="1">
        <f>IF($A$3="Percentage of government revenue per capita",$B$3,0) + IF($A$3="Absolute extra revenue",AB4371,0) + IF($A$3="Absolute revenue per capita",AC4371,0)</f>
        <v>0</v>
      </c>
      <c r="Q4371" s="5">
        <f>-MIN(data!$B$4 / data!I4297 * data!P4297 / 100, data!N4297)</f>
        <v>0</v>
      </c>
      <c r="R4371" s="4">
        <f>-Q4371*K4371/1000</f>
        <v>0</v>
      </c>
      <c r="S4371" s="6">
        <f>-MIN(data!$B$5/(POWER(LN(I4371),2))*P4371/100, O4371)</f>
        <v>0</v>
      </c>
      <c r="T4371" s="6">
        <f>-S4371*L4371/100000</f>
        <v>0</v>
      </c>
      <c r="U4371" s="4">
        <f>N4371+Q4371</f>
        <v>135.19999999999999</v>
      </c>
      <c r="V4371" s="4" t="e">
        <f>P4371*I4371/100/R4371</f>
        <v>#DIV/0!</v>
      </c>
      <c r="W4371" s="4" t="e">
        <f>V4371*H4371</f>
        <v>#DIV/0!</v>
      </c>
      <c r="X4371" s="6">
        <f>O4371+S4371</f>
        <v>0</v>
      </c>
      <c r="Y4371" s="6" t="e">
        <f>P4371*I4371/100/T4371</f>
        <v>#DIV/0!</v>
      </c>
      <c r="Z4371" s="6" t="e">
        <f>Y4371*H4371</f>
        <v>#DIV/0!</v>
      </c>
      <c r="AB4371" s="1">
        <f t="shared" si="136"/>
        <v>0</v>
      </c>
      <c r="AC4371" s="1">
        <f t="shared" si="137"/>
        <v>0</v>
      </c>
    </row>
    <row r="4372" spans="4:29" x14ac:dyDescent="0.25">
      <c r="D4372" s="1">
        <v>1983</v>
      </c>
      <c r="E4372" s="1" t="s">
        <v>120</v>
      </c>
      <c r="F4372" s="2" t="s">
        <v>313</v>
      </c>
      <c r="G4372">
        <v>2</v>
      </c>
      <c r="H4372">
        <v>36491800</v>
      </c>
      <c r="I4372" s="1">
        <v>32.497489999999999</v>
      </c>
      <c r="J4372" s="1">
        <v>156808</v>
      </c>
      <c r="K4372" s="1">
        <v>1182564</v>
      </c>
      <c r="M4372" s="3"/>
      <c r="N4372">
        <v>132.6</v>
      </c>
      <c r="O4372"/>
      <c r="P4372" s="1">
        <f>IF($A$3="Percentage of government revenue per capita",$B$3,0) + IF($A$3="Absolute extra revenue",AB4372,0) + IF($A$3="Absolute revenue per capita",AC4372,0)</f>
        <v>0</v>
      </c>
      <c r="Q4372" s="5">
        <f>-MIN(data!$B$4 / data!I4298 * data!P4298 / 100, data!N4298)</f>
        <v>0</v>
      </c>
      <c r="R4372" s="4">
        <f>-Q4372*K4372/1000</f>
        <v>0</v>
      </c>
      <c r="S4372" s="6">
        <f>-MIN(data!$B$5/(POWER(LN(I4372),2))*P4372/100, O4372)</f>
        <v>0</v>
      </c>
      <c r="T4372" s="6">
        <f>-S4372*L4372/100000</f>
        <v>0</v>
      </c>
      <c r="U4372" s="4">
        <f>N4372+Q4372</f>
        <v>132.6</v>
      </c>
      <c r="V4372" s="4" t="e">
        <f>P4372*I4372/100/R4372</f>
        <v>#DIV/0!</v>
      </c>
      <c r="W4372" s="4" t="e">
        <f>V4372*H4372</f>
        <v>#DIV/0!</v>
      </c>
      <c r="X4372" s="6">
        <f>O4372+S4372</f>
        <v>0</v>
      </c>
      <c r="Y4372" s="6" t="e">
        <f>P4372*I4372/100/T4372</f>
        <v>#DIV/0!</v>
      </c>
      <c r="Z4372" s="6" t="e">
        <f>Y4372*H4372</f>
        <v>#DIV/0!</v>
      </c>
      <c r="AB4372" s="1">
        <f t="shared" si="136"/>
        <v>0</v>
      </c>
      <c r="AC4372" s="1">
        <f t="shared" si="137"/>
        <v>0</v>
      </c>
    </row>
    <row r="4373" spans="4:29" x14ac:dyDescent="0.25">
      <c r="D4373" s="1">
        <v>1984</v>
      </c>
      <c r="E4373" s="1" t="s">
        <v>120</v>
      </c>
      <c r="F4373" s="2" t="s">
        <v>313</v>
      </c>
      <c r="G4373">
        <v>2</v>
      </c>
      <c r="H4373">
        <v>37241527</v>
      </c>
      <c r="I4373" s="1">
        <v>31.48002</v>
      </c>
      <c r="J4373" s="1">
        <v>153831</v>
      </c>
      <c r="K4373" s="1">
        <v>1183315</v>
      </c>
      <c r="M4373" s="3"/>
      <c r="N4373">
        <v>130</v>
      </c>
      <c r="O4373"/>
      <c r="P4373" s="1">
        <f>IF($A$3="Percentage of government revenue per capita",$B$3,0) + IF($A$3="Absolute extra revenue",AB4373,0) + IF($A$3="Absolute revenue per capita",AC4373,0)</f>
        <v>0</v>
      </c>
      <c r="Q4373" s="5">
        <f>-MIN(data!$B$4 / data!I4299 * data!P4299 / 100, data!N4299)</f>
        <v>0</v>
      </c>
      <c r="R4373" s="4">
        <f>-Q4373*K4373/1000</f>
        <v>0</v>
      </c>
      <c r="S4373" s="6">
        <f>-MIN(data!$B$5/(POWER(LN(I4373),2))*P4373/100, O4373)</f>
        <v>0</v>
      </c>
      <c r="T4373" s="6">
        <f>-S4373*L4373/100000</f>
        <v>0</v>
      </c>
      <c r="U4373" s="4">
        <f>N4373+Q4373</f>
        <v>130</v>
      </c>
      <c r="V4373" s="4" t="e">
        <f>P4373*I4373/100/R4373</f>
        <v>#DIV/0!</v>
      </c>
      <c r="W4373" s="4" t="e">
        <f>V4373*H4373</f>
        <v>#DIV/0!</v>
      </c>
      <c r="X4373" s="6">
        <f>O4373+S4373</f>
        <v>0</v>
      </c>
      <c r="Y4373" s="6" t="e">
        <f>P4373*I4373/100/T4373</f>
        <v>#DIV/0!</v>
      </c>
      <c r="Z4373" s="6" t="e">
        <f>Y4373*H4373</f>
        <v>#DIV/0!</v>
      </c>
      <c r="AB4373" s="1">
        <f t="shared" si="136"/>
        <v>0</v>
      </c>
      <c r="AC4373" s="1">
        <f t="shared" si="137"/>
        <v>0</v>
      </c>
    </row>
    <row r="4374" spans="4:29" x14ac:dyDescent="0.25">
      <c r="D4374" s="1">
        <v>1985</v>
      </c>
      <c r="E4374" s="1" t="s">
        <v>120</v>
      </c>
      <c r="F4374" s="2" t="s">
        <v>313</v>
      </c>
      <c r="G4374">
        <v>2</v>
      </c>
      <c r="H4374">
        <v>37977086</v>
      </c>
      <c r="I4374" s="1">
        <v>29.917290000000001</v>
      </c>
      <c r="J4374" s="1">
        <v>150421</v>
      </c>
      <c r="K4374" s="1">
        <v>1178848</v>
      </c>
      <c r="M4374" s="3"/>
      <c r="N4374">
        <v>127.6</v>
      </c>
      <c r="O4374"/>
      <c r="P4374" s="1">
        <f>IF($A$3="Percentage of government revenue per capita",$B$3,0) + IF($A$3="Absolute extra revenue",AB4374,0) + IF($A$3="Absolute revenue per capita",AC4374,0)</f>
        <v>0</v>
      </c>
      <c r="Q4374" s="5">
        <f>-MIN(data!$B$4 / data!I4300 * data!P4300 / 100, data!N4300)</f>
        <v>0</v>
      </c>
      <c r="R4374" s="4">
        <f>-Q4374*K4374/1000</f>
        <v>0</v>
      </c>
      <c r="S4374" s="6">
        <f>-MIN(data!$B$5/(POWER(LN(I4374),2))*P4374/100, O4374)</f>
        <v>0</v>
      </c>
      <c r="T4374" s="6">
        <f>-S4374*L4374/100000</f>
        <v>0</v>
      </c>
      <c r="U4374" s="4">
        <f>N4374+Q4374</f>
        <v>127.6</v>
      </c>
      <c r="V4374" s="4" t="e">
        <f>P4374*I4374/100/R4374</f>
        <v>#DIV/0!</v>
      </c>
      <c r="W4374" s="4" t="e">
        <f>V4374*H4374</f>
        <v>#DIV/0!</v>
      </c>
      <c r="X4374" s="6">
        <f>O4374+S4374</f>
        <v>0</v>
      </c>
      <c r="Y4374" s="6" t="e">
        <f>P4374*I4374/100/T4374</f>
        <v>#DIV/0!</v>
      </c>
      <c r="Z4374" s="6" t="e">
        <f>Y4374*H4374</f>
        <v>#DIV/0!</v>
      </c>
      <c r="AB4374" s="1">
        <f t="shared" si="136"/>
        <v>0</v>
      </c>
      <c r="AC4374" s="1">
        <f t="shared" si="137"/>
        <v>0</v>
      </c>
    </row>
    <row r="4375" spans="4:29" x14ac:dyDescent="0.25">
      <c r="D4375" s="1">
        <v>1986</v>
      </c>
      <c r="E4375" s="1" t="s">
        <v>120</v>
      </c>
      <c r="F4375" s="2" t="s">
        <v>313</v>
      </c>
      <c r="G4375">
        <v>2</v>
      </c>
      <c r="H4375">
        <v>38698482</v>
      </c>
      <c r="I4375" s="1">
        <v>26.44774</v>
      </c>
      <c r="J4375" s="1">
        <v>146604</v>
      </c>
      <c r="K4375" s="1">
        <v>1170024</v>
      </c>
      <c r="M4375" s="3"/>
      <c r="N4375">
        <v>125.3</v>
      </c>
      <c r="O4375"/>
      <c r="P4375" s="1">
        <f>IF($A$3="Percentage of government revenue per capita",$B$3,0) + IF($A$3="Absolute extra revenue",AB4375,0) + IF($A$3="Absolute revenue per capita",AC4375,0)</f>
        <v>0</v>
      </c>
      <c r="Q4375" s="5">
        <f>-MIN(data!$B$4 / data!I4301 * data!P4301 / 100, data!N4301)</f>
        <v>0</v>
      </c>
      <c r="R4375" s="4">
        <f>-Q4375*K4375/1000</f>
        <v>0</v>
      </c>
      <c r="S4375" s="6">
        <f>-MIN(data!$B$5/(POWER(LN(I4375),2))*P4375/100, O4375)</f>
        <v>0</v>
      </c>
      <c r="T4375" s="6">
        <f>-S4375*L4375/100000</f>
        <v>0</v>
      </c>
      <c r="U4375" s="4">
        <f>N4375+Q4375</f>
        <v>125.3</v>
      </c>
      <c r="V4375" s="4" t="e">
        <f>P4375*I4375/100/R4375</f>
        <v>#DIV/0!</v>
      </c>
      <c r="W4375" s="4" t="e">
        <f>V4375*H4375</f>
        <v>#DIV/0!</v>
      </c>
      <c r="X4375" s="6">
        <f>O4375+S4375</f>
        <v>0</v>
      </c>
      <c r="Y4375" s="6" t="e">
        <f>P4375*I4375/100/T4375</f>
        <v>#DIV/0!</v>
      </c>
      <c r="Z4375" s="6" t="e">
        <f>Y4375*H4375</f>
        <v>#DIV/0!</v>
      </c>
      <c r="AB4375" s="1">
        <f t="shared" si="136"/>
        <v>0</v>
      </c>
      <c r="AC4375" s="1">
        <f t="shared" si="137"/>
        <v>0</v>
      </c>
    </row>
    <row r="4376" spans="4:29" x14ac:dyDescent="0.25">
      <c r="D4376" s="1">
        <v>1987</v>
      </c>
      <c r="E4376" s="1" t="s">
        <v>120</v>
      </c>
      <c r="F4376" s="2" t="s">
        <v>313</v>
      </c>
      <c r="G4376">
        <v>2</v>
      </c>
      <c r="H4376">
        <v>39404335</v>
      </c>
      <c r="I4376" s="1">
        <v>21.082730000000002</v>
      </c>
      <c r="J4376" s="1">
        <v>142373</v>
      </c>
      <c r="K4376" s="1">
        <v>1156564</v>
      </c>
      <c r="M4376" s="3"/>
      <c r="N4376">
        <v>123.1</v>
      </c>
      <c r="O4376"/>
      <c r="P4376" s="1">
        <f>IF($A$3="Percentage of government revenue per capita",$B$3,0) + IF($A$3="Absolute extra revenue",AB4376,0) + IF($A$3="Absolute revenue per capita",AC4376,0)</f>
        <v>0</v>
      </c>
      <c r="Q4376" s="5">
        <f>-MIN(data!$B$4 / data!I4302 * data!P4302 / 100, data!N4302)</f>
        <v>0</v>
      </c>
      <c r="R4376" s="4">
        <f>-Q4376*K4376/1000</f>
        <v>0</v>
      </c>
      <c r="S4376" s="6">
        <f>-MIN(data!$B$5/(POWER(LN(I4376),2))*P4376/100, O4376)</f>
        <v>0</v>
      </c>
      <c r="T4376" s="6">
        <f>-S4376*L4376/100000</f>
        <v>0</v>
      </c>
      <c r="U4376" s="4">
        <f>N4376+Q4376</f>
        <v>123.1</v>
      </c>
      <c r="V4376" s="4" t="e">
        <f>P4376*I4376/100/R4376</f>
        <v>#DIV/0!</v>
      </c>
      <c r="W4376" s="4" t="e">
        <f>V4376*H4376</f>
        <v>#DIV/0!</v>
      </c>
      <c r="X4376" s="6">
        <f>O4376+S4376</f>
        <v>0</v>
      </c>
      <c r="Y4376" s="6" t="e">
        <f>P4376*I4376/100/T4376</f>
        <v>#DIV/0!</v>
      </c>
      <c r="Z4376" s="6" t="e">
        <f>Y4376*H4376</f>
        <v>#DIV/0!</v>
      </c>
      <c r="AB4376" s="1">
        <f t="shared" si="136"/>
        <v>0</v>
      </c>
      <c r="AC4376" s="1">
        <f t="shared" si="137"/>
        <v>0</v>
      </c>
    </row>
    <row r="4377" spans="4:29" x14ac:dyDescent="0.25">
      <c r="D4377" s="1">
        <v>1988</v>
      </c>
      <c r="E4377" s="1" t="s">
        <v>120</v>
      </c>
      <c r="F4377" s="2" t="s">
        <v>313</v>
      </c>
      <c r="G4377">
        <v>2</v>
      </c>
      <c r="H4377">
        <v>40085651</v>
      </c>
      <c r="I4377" s="1">
        <v>14.828569999999999</v>
      </c>
      <c r="J4377" s="1">
        <v>137922</v>
      </c>
      <c r="K4377" s="1">
        <v>1141738</v>
      </c>
      <c r="M4377" s="3"/>
      <c r="N4377">
        <v>120.8</v>
      </c>
      <c r="O4377"/>
      <c r="P4377" s="1">
        <f>IF($A$3="Percentage of government revenue per capita",$B$3,0) + IF($A$3="Absolute extra revenue",AB4377,0) + IF($A$3="Absolute revenue per capita",AC4377,0)</f>
        <v>0</v>
      </c>
      <c r="Q4377" s="5">
        <f>-MIN(data!$B$4 / data!I4303 * data!P4303 / 100, data!N4303)</f>
        <v>0</v>
      </c>
      <c r="R4377" s="4">
        <f>-Q4377*K4377/1000</f>
        <v>0</v>
      </c>
      <c r="S4377" s="6">
        <f>-MIN(data!$B$5/(POWER(LN(I4377),2))*P4377/100, O4377)</f>
        <v>0</v>
      </c>
      <c r="T4377" s="6">
        <f>-S4377*L4377/100000</f>
        <v>0</v>
      </c>
      <c r="U4377" s="4">
        <f>N4377+Q4377</f>
        <v>120.8</v>
      </c>
      <c r="V4377" s="4" t="e">
        <f>P4377*I4377/100/R4377</f>
        <v>#DIV/0!</v>
      </c>
      <c r="W4377" s="4" t="e">
        <f>V4377*H4377</f>
        <v>#DIV/0!</v>
      </c>
      <c r="X4377" s="6">
        <f>O4377+S4377</f>
        <v>0</v>
      </c>
      <c r="Y4377" s="6" t="e">
        <f>P4377*I4377/100/T4377</f>
        <v>#DIV/0!</v>
      </c>
      <c r="Z4377" s="6" t="e">
        <f>Y4377*H4377</f>
        <v>#DIV/0!</v>
      </c>
      <c r="AB4377" s="1">
        <f t="shared" si="136"/>
        <v>0</v>
      </c>
      <c r="AC4377" s="1">
        <f t="shared" si="137"/>
        <v>0</v>
      </c>
    </row>
    <row r="4378" spans="4:29" x14ac:dyDescent="0.25">
      <c r="D4378" s="1">
        <v>1989</v>
      </c>
      <c r="E4378" s="1" t="s">
        <v>120</v>
      </c>
      <c r="F4378" s="2" t="s">
        <v>313</v>
      </c>
      <c r="G4378">
        <v>2</v>
      </c>
      <c r="H4378">
        <v>40731426</v>
      </c>
      <c r="I4378" s="1">
        <v>13.984870000000001</v>
      </c>
      <c r="J4378" s="1">
        <v>133223</v>
      </c>
      <c r="K4378" s="1">
        <v>1126145</v>
      </c>
      <c r="M4378" s="3"/>
      <c r="N4378">
        <v>118.3</v>
      </c>
      <c r="O4378"/>
      <c r="P4378" s="1">
        <f>IF($A$3="Percentage of government revenue per capita",$B$3,0) + IF($A$3="Absolute extra revenue",AB4378,0) + IF($A$3="Absolute revenue per capita",AC4378,0)</f>
        <v>0</v>
      </c>
      <c r="Q4378" s="5">
        <f>-MIN(data!$B$4 / data!I4304 * data!P4304 / 100, data!N4304)</f>
        <v>0</v>
      </c>
      <c r="R4378" s="4">
        <f>-Q4378*K4378/1000</f>
        <v>0</v>
      </c>
      <c r="S4378" s="6">
        <f>-MIN(data!$B$5/(POWER(LN(I4378),2))*P4378/100, O4378)</f>
        <v>0</v>
      </c>
      <c r="T4378" s="6">
        <f>-S4378*L4378/100000</f>
        <v>0</v>
      </c>
      <c r="U4378" s="4">
        <f>N4378+Q4378</f>
        <v>118.3</v>
      </c>
      <c r="V4378" s="4" t="e">
        <f>P4378*I4378/100/R4378</f>
        <v>#DIV/0!</v>
      </c>
      <c r="W4378" s="4" t="e">
        <f>V4378*H4378</f>
        <v>#DIV/0!</v>
      </c>
      <c r="X4378" s="6">
        <f>O4378+S4378</f>
        <v>0</v>
      </c>
      <c r="Y4378" s="6" t="e">
        <f>P4378*I4378/100/T4378</f>
        <v>#DIV/0!</v>
      </c>
      <c r="Z4378" s="6" t="e">
        <f>Y4378*H4378</f>
        <v>#DIV/0!</v>
      </c>
      <c r="AB4378" s="1">
        <f t="shared" si="136"/>
        <v>0</v>
      </c>
      <c r="AC4378" s="1">
        <f t="shared" si="137"/>
        <v>0</v>
      </c>
    </row>
    <row r="4379" spans="4:29" x14ac:dyDescent="0.25">
      <c r="D4379" s="1">
        <v>1990</v>
      </c>
      <c r="E4379" s="1" t="s">
        <v>120</v>
      </c>
      <c r="F4379" s="2" t="s">
        <v>313</v>
      </c>
      <c r="G4379">
        <v>2</v>
      </c>
      <c r="H4379">
        <v>41335199</v>
      </c>
      <c r="I4379" s="1">
        <v>18.975709999999999</v>
      </c>
      <c r="J4379" s="1">
        <v>128498</v>
      </c>
      <c r="K4379" s="1">
        <v>1110614</v>
      </c>
      <c r="L4379" s="1">
        <v>1081678</v>
      </c>
      <c r="M4379" s="3">
        <v>5100</v>
      </c>
      <c r="N4379">
        <v>115.7</v>
      </c>
      <c r="O4379">
        <v>453</v>
      </c>
      <c r="P4379" s="1">
        <f>IF($A$3="Percentage of government revenue per capita",$B$3,0) + IF($A$3="Absolute extra revenue",AB4379,0) + IF($A$3="Absolute revenue per capita",AC4379,0)</f>
        <v>0</v>
      </c>
      <c r="Q4379" s="5">
        <f>-MIN(data!$B$4 / data!I4305 * data!P4305 / 100, data!N4305)</f>
        <v>0</v>
      </c>
      <c r="R4379" s="4">
        <f>-Q4379*K4379/1000</f>
        <v>0</v>
      </c>
      <c r="S4379" s="6">
        <f>-MIN(data!$B$5/(POWER(LN(I4379),2))*P4379/100, O4379)</f>
        <v>0</v>
      </c>
      <c r="T4379" s="6">
        <f>-S4379*L4379/100000</f>
        <v>0</v>
      </c>
      <c r="U4379" s="4">
        <f>N4379+Q4379</f>
        <v>115.7</v>
      </c>
      <c r="V4379" s="4" t="e">
        <f>P4379*I4379/100/R4379</f>
        <v>#DIV/0!</v>
      </c>
      <c r="W4379" s="4" t="e">
        <f>V4379*H4379</f>
        <v>#DIV/0!</v>
      </c>
      <c r="X4379" s="6">
        <f>O4379+S4379</f>
        <v>453</v>
      </c>
      <c r="Y4379" s="6" t="e">
        <f>P4379*I4379/100/T4379</f>
        <v>#DIV/0!</v>
      </c>
      <c r="Z4379" s="6" t="e">
        <f>Y4379*H4379</f>
        <v>#DIV/0!</v>
      </c>
      <c r="AB4379" s="1">
        <f t="shared" si="136"/>
        <v>0</v>
      </c>
      <c r="AC4379" s="1">
        <f t="shared" si="137"/>
        <v>0</v>
      </c>
    </row>
    <row r="4380" spans="4:29" x14ac:dyDescent="0.25">
      <c r="D4380" s="1">
        <v>1991</v>
      </c>
      <c r="E4380" s="1" t="s">
        <v>120</v>
      </c>
      <c r="F4380" s="2" t="s">
        <v>313</v>
      </c>
      <c r="G4380">
        <v>2</v>
      </c>
      <c r="H4380">
        <v>41890197</v>
      </c>
      <c r="I4380" s="1">
        <v>16.493310000000001</v>
      </c>
      <c r="J4380" s="1">
        <v>123946</v>
      </c>
      <c r="K4380" s="1">
        <v>1096867</v>
      </c>
      <c r="L4380" s="1">
        <v>1077982</v>
      </c>
      <c r="M4380" s="3">
        <v>4900</v>
      </c>
      <c r="N4380">
        <v>113</v>
      </c>
      <c r="O4380">
        <v>436</v>
      </c>
      <c r="P4380" s="1">
        <f>IF($A$3="Percentage of government revenue per capita",$B$3,0) + IF($A$3="Absolute extra revenue",AB4380,0) + IF($A$3="Absolute revenue per capita",AC4380,0)</f>
        <v>0</v>
      </c>
      <c r="Q4380" s="5">
        <f>-MIN(data!$B$4 / data!I4306 * data!P4306 / 100, data!N4306)</f>
        <v>0</v>
      </c>
      <c r="R4380" s="4">
        <f>-Q4380*K4380/1000</f>
        <v>0</v>
      </c>
      <c r="S4380" s="6">
        <f>-MIN(data!$B$5/(POWER(LN(I4380),2))*P4380/100, O4380)</f>
        <v>0</v>
      </c>
      <c r="T4380" s="6">
        <f>-S4380*L4380/100000</f>
        <v>0</v>
      </c>
      <c r="U4380" s="4">
        <f>N4380+Q4380</f>
        <v>113</v>
      </c>
      <c r="V4380" s="4" t="e">
        <f>P4380*I4380/100/R4380</f>
        <v>#DIV/0!</v>
      </c>
      <c r="W4380" s="4" t="e">
        <f>V4380*H4380</f>
        <v>#DIV/0!</v>
      </c>
      <c r="X4380" s="6">
        <f>O4380+S4380</f>
        <v>436</v>
      </c>
      <c r="Y4380" s="6" t="e">
        <f>P4380*I4380/100/T4380</f>
        <v>#DIV/0!</v>
      </c>
      <c r="Z4380" s="6" t="e">
        <f>Y4380*H4380</f>
        <v>#DIV/0!</v>
      </c>
      <c r="AB4380" s="1">
        <f t="shared" si="136"/>
        <v>0</v>
      </c>
      <c r="AC4380" s="1">
        <f t="shared" si="137"/>
        <v>0</v>
      </c>
    </row>
    <row r="4381" spans="4:29" x14ac:dyDescent="0.25">
      <c r="D4381" s="1">
        <v>1992</v>
      </c>
      <c r="E4381" s="1" t="s">
        <v>120</v>
      </c>
      <c r="F4381" s="2" t="s">
        <v>313</v>
      </c>
      <c r="G4381">
        <v>2</v>
      </c>
      <c r="H4381">
        <v>42401684</v>
      </c>
      <c r="I4381" s="1">
        <v>14.986520000000001</v>
      </c>
      <c r="J4381" s="1">
        <v>119691</v>
      </c>
      <c r="K4381" s="1">
        <v>1085141</v>
      </c>
      <c r="L4381" s="1">
        <v>1071429</v>
      </c>
      <c r="M4381" s="3">
        <v>4700</v>
      </c>
      <c r="N4381">
        <v>110.3</v>
      </c>
      <c r="O4381">
        <v>420</v>
      </c>
      <c r="P4381" s="1">
        <f>IF($A$3="Percentage of government revenue per capita",$B$3,0) + IF($A$3="Absolute extra revenue",AB4381,0) + IF($A$3="Absolute revenue per capita",AC4381,0)</f>
        <v>0</v>
      </c>
      <c r="Q4381" s="5">
        <f>-MIN(data!$B$4 / data!I4307 * data!P4307 / 100, data!N4307)</f>
        <v>0</v>
      </c>
      <c r="R4381" s="4">
        <f>-Q4381*K4381/1000</f>
        <v>0</v>
      </c>
      <c r="S4381" s="6">
        <f>-MIN(data!$B$5/(POWER(LN(I4381),2))*P4381/100, O4381)</f>
        <v>0</v>
      </c>
      <c r="T4381" s="6">
        <f>-S4381*L4381/100000</f>
        <v>0</v>
      </c>
      <c r="U4381" s="4">
        <f>N4381+Q4381</f>
        <v>110.3</v>
      </c>
      <c r="V4381" s="4" t="e">
        <f>P4381*I4381/100/R4381</f>
        <v>#DIV/0!</v>
      </c>
      <c r="W4381" s="4" t="e">
        <f>V4381*H4381</f>
        <v>#DIV/0!</v>
      </c>
      <c r="X4381" s="6">
        <f>O4381+S4381</f>
        <v>420</v>
      </c>
      <c r="Y4381" s="6" t="e">
        <f>P4381*I4381/100/T4381</f>
        <v>#DIV/0!</v>
      </c>
      <c r="Z4381" s="6" t="e">
        <f>Y4381*H4381</f>
        <v>#DIV/0!</v>
      </c>
      <c r="AB4381" s="1">
        <f t="shared" si="136"/>
        <v>0</v>
      </c>
      <c r="AC4381" s="1">
        <f t="shared" si="137"/>
        <v>0</v>
      </c>
    </row>
    <row r="4382" spans="4:29" x14ac:dyDescent="0.25">
      <c r="D4382" s="1">
        <v>1993</v>
      </c>
      <c r="E4382" s="1" t="s">
        <v>120</v>
      </c>
      <c r="F4382" s="2" t="s">
        <v>313</v>
      </c>
      <c r="G4382">
        <v>2</v>
      </c>
      <c r="H4382">
        <v>42890002</v>
      </c>
      <c r="I4382" s="1">
        <v>15.020099999999999</v>
      </c>
      <c r="J4382" s="1">
        <v>115803</v>
      </c>
      <c r="K4382" s="1">
        <v>1076236</v>
      </c>
      <c r="L4382" s="1">
        <v>1064356</v>
      </c>
      <c r="M4382" s="3">
        <v>4500</v>
      </c>
      <c r="N4382">
        <v>107.6</v>
      </c>
      <c r="O4382">
        <v>404</v>
      </c>
      <c r="P4382" s="1">
        <f>IF($A$3="Percentage of government revenue per capita",$B$3,0) + IF($A$3="Absolute extra revenue",AB4382,0) + IF($A$3="Absolute revenue per capita",AC4382,0)</f>
        <v>0</v>
      </c>
      <c r="Q4382" s="5">
        <f>-MIN(data!$B$4 / data!I4308 * data!P4308 / 100, data!N4308)</f>
        <v>0</v>
      </c>
      <c r="R4382" s="4">
        <f>-Q4382*K4382/1000</f>
        <v>0</v>
      </c>
      <c r="S4382" s="6">
        <f>-MIN(data!$B$5/(POWER(LN(I4382),2))*P4382/100, O4382)</f>
        <v>0</v>
      </c>
      <c r="T4382" s="6">
        <f>-S4382*L4382/100000</f>
        <v>0</v>
      </c>
      <c r="U4382" s="4">
        <f>N4382+Q4382</f>
        <v>107.6</v>
      </c>
      <c r="V4382" s="4" t="e">
        <f>P4382*I4382/100/R4382</f>
        <v>#DIV/0!</v>
      </c>
      <c r="W4382" s="4" t="e">
        <f>V4382*H4382</f>
        <v>#DIV/0!</v>
      </c>
      <c r="X4382" s="6">
        <f>O4382+S4382</f>
        <v>404</v>
      </c>
      <c r="Y4382" s="6" t="e">
        <f>P4382*I4382/100/T4382</f>
        <v>#DIV/0!</v>
      </c>
      <c r="Z4382" s="6" t="e">
        <f>Y4382*H4382</f>
        <v>#DIV/0!</v>
      </c>
      <c r="AB4382" s="1">
        <f t="shared" si="136"/>
        <v>0</v>
      </c>
      <c r="AC4382" s="1">
        <f t="shared" si="137"/>
        <v>0</v>
      </c>
    </row>
    <row r="4383" spans="4:29" x14ac:dyDescent="0.25">
      <c r="D4383" s="1">
        <v>1994</v>
      </c>
      <c r="E4383" s="1" t="s">
        <v>120</v>
      </c>
      <c r="F4383" s="2" t="s">
        <v>313</v>
      </c>
      <c r="G4383">
        <v>2</v>
      </c>
      <c r="H4383">
        <v>43383428</v>
      </c>
      <c r="I4383" s="1">
        <v>15.455220000000001</v>
      </c>
      <c r="J4383" s="1">
        <v>112331</v>
      </c>
      <c r="K4383" s="1">
        <v>1070839</v>
      </c>
      <c r="L4383" s="1">
        <v>1079692</v>
      </c>
      <c r="M4383" s="3">
        <v>4300</v>
      </c>
      <c r="N4383">
        <v>104.9</v>
      </c>
      <c r="O4383">
        <v>389</v>
      </c>
      <c r="P4383" s="1">
        <f>IF($A$3="Percentage of government revenue per capita",$B$3,0) + IF($A$3="Absolute extra revenue",AB4383,0) + IF($A$3="Absolute revenue per capita",AC4383,0)</f>
        <v>0</v>
      </c>
      <c r="Q4383" s="5">
        <f>-MIN(data!$B$4 / data!I4309 * data!P4309 / 100, data!N4309)</f>
        <v>0</v>
      </c>
      <c r="R4383" s="4">
        <f>-Q4383*K4383/1000</f>
        <v>0</v>
      </c>
      <c r="S4383" s="6">
        <f>-MIN(data!$B$5/(POWER(LN(I4383),2))*P4383/100, O4383)</f>
        <v>0</v>
      </c>
      <c r="T4383" s="6">
        <f>-S4383*L4383/100000</f>
        <v>0</v>
      </c>
      <c r="U4383" s="4">
        <f>N4383+Q4383</f>
        <v>104.9</v>
      </c>
      <c r="V4383" s="4" t="e">
        <f>P4383*I4383/100/R4383</f>
        <v>#DIV/0!</v>
      </c>
      <c r="W4383" s="4" t="e">
        <f>V4383*H4383</f>
        <v>#DIV/0!</v>
      </c>
      <c r="X4383" s="6">
        <f>O4383+S4383</f>
        <v>389</v>
      </c>
      <c r="Y4383" s="6" t="e">
        <f>P4383*I4383/100/T4383</f>
        <v>#DIV/0!</v>
      </c>
      <c r="Z4383" s="6" t="e">
        <f>Y4383*H4383</f>
        <v>#DIV/0!</v>
      </c>
      <c r="AB4383" s="1">
        <f t="shared" si="136"/>
        <v>0</v>
      </c>
      <c r="AC4383" s="1">
        <f t="shared" si="137"/>
        <v>0</v>
      </c>
    </row>
    <row r="4384" spans="4:29" x14ac:dyDescent="0.25">
      <c r="D4384" s="1">
        <v>1995</v>
      </c>
      <c r="E4384" s="1" t="s">
        <v>120</v>
      </c>
      <c r="F4384" s="2" t="s">
        <v>313</v>
      </c>
      <c r="G4384">
        <v>2</v>
      </c>
      <c r="H4384">
        <v>43901598</v>
      </c>
      <c r="I4384" s="1">
        <v>15.485760000000001</v>
      </c>
      <c r="J4384" s="1">
        <v>109308</v>
      </c>
      <c r="K4384" s="1">
        <v>1068504</v>
      </c>
      <c r="L4384" s="1">
        <v>1063830</v>
      </c>
      <c r="M4384" s="3">
        <v>4200</v>
      </c>
      <c r="N4384">
        <v>102.3</v>
      </c>
      <c r="O4384">
        <v>376</v>
      </c>
      <c r="P4384" s="1">
        <f>IF($A$3="Percentage of government revenue per capita",$B$3,0) + IF($A$3="Absolute extra revenue",AB4384,0) + IF($A$3="Absolute revenue per capita",AC4384,0)</f>
        <v>0</v>
      </c>
      <c r="Q4384" s="5">
        <f>-MIN(data!$B$4 / data!I4310 * data!P4310 / 100, data!N4310)</f>
        <v>0</v>
      </c>
      <c r="R4384" s="4">
        <f>-Q4384*K4384/1000</f>
        <v>0</v>
      </c>
      <c r="S4384" s="6">
        <f>-MIN(data!$B$5/(POWER(LN(I4384),2))*P4384/100, O4384)</f>
        <v>0</v>
      </c>
      <c r="T4384" s="6">
        <f>-S4384*L4384/100000</f>
        <v>0</v>
      </c>
      <c r="U4384" s="4">
        <f>N4384+Q4384</f>
        <v>102.3</v>
      </c>
      <c r="V4384" s="4" t="e">
        <f>P4384*I4384/100/R4384</f>
        <v>#DIV/0!</v>
      </c>
      <c r="W4384" s="4" t="e">
        <f>V4384*H4384</f>
        <v>#DIV/0!</v>
      </c>
      <c r="X4384" s="6">
        <f>O4384+S4384</f>
        <v>376</v>
      </c>
      <c r="Y4384" s="6" t="e">
        <f>P4384*I4384/100/T4384</f>
        <v>#DIV/0!</v>
      </c>
      <c r="Z4384" s="6" t="e">
        <f>Y4384*H4384</f>
        <v>#DIV/0!</v>
      </c>
      <c r="AB4384" s="1">
        <f t="shared" si="136"/>
        <v>0</v>
      </c>
      <c r="AC4384" s="1">
        <f t="shared" si="137"/>
        <v>0</v>
      </c>
    </row>
    <row r="4385" spans="4:29" x14ac:dyDescent="0.25">
      <c r="D4385" s="1">
        <v>1996</v>
      </c>
      <c r="E4385" s="1" t="s">
        <v>120</v>
      </c>
      <c r="F4385" s="2" t="s">
        <v>313</v>
      </c>
      <c r="G4385">
        <v>2</v>
      </c>
      <c r="H4385">
        <v>44452206</v>
      </c>
      <c r="I4385" s="1">
        <v>17.4512</v>
      </c>
      <c r="J4385" s="1">
        <v>106735</v>
      </c>
      <c r="K4385" s="1">
        <v>1070562</v>
      </c>
      <c r="L4385" s="1">
        <v>1077348</v>
      </c>
      <c r="M4385" s="3">
        <v>4000</v>
      </c>
      <c r="N4385">
        <v>99.7</v>
      </c>
      <c r="O4385">
        <v>362</v>
      </c>
      <c r="P4385" s="1">
        <f>IF($A$3="Percentage of government revenue per capita",$B$3,0) + IF($A$3="Absolute extra revenue",AB4385,0) + IF($A$3="Absolute revenue per capita",AC4385,0)</f>
        <v>0</v>
      </c>
      <c r="Q4385" s="5" t="e">
        <f>-MIN(data!$B$4 / data!I4311 * data!P4311 / 100, data!N4311)</f>
        <v>#DIV/0!</v>
      </c>
      <c r="R4385" s="4" t="e">
        <f>-Q4385*K4385/1000</f>
        <v>#DIV/0!</v>
      </c>
      <c r="S4385" s="6">
        <f>-MIN(data!$B$5/(POWER(LN(I4385),2))*P4385/100, O4385)</f>
        <v>0</v>
      </c>
      <c r="T4385" s="6">
        <f>-S4385*L4385/100000</f>
        <v>0</v>
      </c>
      <c r="U4385" s="4" t="e">
        <f>N4385+Q4385</f>
        <v>#DIV/0!</v>
      </c>
      <c r="V4385" s="4" t="e">
        <f>P4385*I4385/100/R4385</f>
        <v>#DIV/0!</v>
      </c>
      <c r="W4385" s="4" t="e">
        <f>V4385*H4385</f>
        <v>#DIV/0!</v>
      </c>
      <c r="X4385" s="6">
        <f>O4385+S4385</f>
        <v>362</v>
      </c>
      <c r="Y4385" s="6" t="e">
        <f>P4385*I4385/100/T4385</f>
        <v>#DIV/0!</v>
      </c>
      <c r="Z4385" s="6" t="e">
        <f>Y4385*H4385</f>
        <v>#DIV/0!</v>
      </c>
      <c r="AB4385" s="1">
        <f t="shared" si="136"/>
        <v>0</v>
      </c>
      <c r="AC4385" s="1">
        <f t="shared" si="137"/>
        <v>0</v>
      </c>
    </row>
    <row r="4386" spans="4:29" x14ac:dyDescent="0.25">
      <c r="D4386" s="1">
        <v>1997</v>
      </c>
      <c r="E4386" s="1" t="s">
        <v>120</v>
      </c>
      <c r="F4386" s="2" t="s">
        <v>313</v>
      </c>
      <c r="G4386">
        <v>2</v>
      </c>
      <c r="H4386">
        <v>45027233</v>
      </c>
      <c r="I4386" s="1">
        <v>17.697130000000001</v>
      </c>
      <c r="J4386" s="1">
        <v>104540</v>
      </c>
      <c r="K4386" s="1">
        <v>1075514</v>
      </c>
      <c r="L4386" s="1">
        <v>1088825</v>
      </c>
      <c r="M4386" s="3">
        <v>3900</v>
      </c>
      <c r="N4386">
        <v>97.2</v>
      </c>
      <c r="O4386">
        <v>349</v>
      </c>
      <c r="P4386" s="1">
        <f>IF($A$3="Percentage of government revenue per capita",$B$3,0) + IF($A$3="Absolute extra revenue",AB4386,0) + IF($A$3="Absolute revenue per capita",AC4386,0)</f>
        <v>0</v>
      </c>
      <c r="Q4386" s="5">
        <f>-MIN(data!$B$4 / data!I4312 * data!P4312 / 100, data!N4312)</f>
        <v>0</v>
      </c>
      <c r="R4386" s="4">
        <f>-Q4386*K4386/1000</f>
        <v>0</v>
      </c>
      <c r="S4386" s="6">
        <f>-MIN(data!$B$5/(POWER(LN(I4386),2))*P4386/100, O4386)</f>
        <v>0</v>
      </c>
      <c r="T4386" s="6">
        <f>-S4386*L4386/100000</f>
        <v>0</v>
      </c>
      <c r="U4386" s="4">
        <f>N4386+Q4386</f>
        <v>97.2</v>
      </c>
      <c r="V4386" s="4" t="e">
        <f>P4386*I4386/100/R4386</f>
        <v>#DIV/0!</v>
      </c>
      <c r="W4386" s="4" t="e">
        <f>V4386*H4386</f>
        <v>#DIV/0!</v>
      </c>
      <c r="X4386" s="6">
        <f>O4386+S4386</f>
        <v>349</v>
      </c>
      <c r="Y4386" s="6" t="e">
        <f>P4386*I4386/100/T4386</f>
        <v>#DIV/0!</v>
      </c>
      <c r="Z4386" s="6" t="e">
        <f>Y4386*H4386</f>
        <v>#DIV/0!</v>
      </c>
      <c r="AB4386" s="1">
        <f t="shared" si="136"/>
        <v>0</v>
      </c>
      <c r="AC4386" s="1">
        <f t="shared" si="137"/>
        <v>0</v>
      </c>
    </row>
    <row r="4387" spans="4:29" x14ac:dyDescent="0.25">
      <c r="D4387" s="1">
        <v>1998</v>
      </c>
      <c r="E4387" s="1" t="s">
        <v>120</v>
      </c>
      <c r="F4387" s="2" t="s">
        <v>313</v>
      </c>
      <c r="G4387">
        <v>2</v>
      </c>
      <c r="H4387">
        <v>45611220</v>
      </c>
      <c r="I4387" s="1">
        <v>17.3568</v>
      </c>
      <c r="J4387" s="1">
        <v>102638</v>
      </c>
      <c r="K4387" s="1">
        <v>1084968</v>
      </c>
      <c r="L4387" s="1">
        <v>1104478</v>
      </c>
      <c r="M4387" s="3">
        <v>3800</v>
      </c>
      <c r="N4387">
        <v>94.6</v>
      </c>
      <c r="O4387">
        <v>335</v>
      </c>
      <c r="P4387" s="1">
        <f>IF($A$3="Percentage of government revenue per capita",$B$3,0) + IF($A$3="Absolute extra revenue",AB4387,0) + IF($A$3="Absolute revenue per capita",AC4387,0)</f>
        <v>0</v>
      </c>
      <c r="Q4387" s="5">
        <f>-MIN(data!$B$4 / data!I4313 * data!P4313 / 100, data!N4313)</f>
        <v>0</v>
      </c>
      <c r="R4387" s="4">
        <f>-Q4387*K4387/1000</f>
        <v>0</v>
      </c>
      <c r="S4387" s="6">
        <f>-MIN(data!$B$5/(POWER(LN(I4387),2))*P4387/100, O4387)</f>
        <v>0</v>
      </c>
      <c r="T4387" s="6">
        <f>-S4387*L4387/100000</f>
        <v>0</v>
      </c>
      <c r="U4387" s="4">
        <f>N4387+Q4387</f>
        <v>94.6</v>
      </c>
      <c r="V4387" s="4" t="e">
        <f>P4387*I4387/100/R4387</f>
        <v>#DIV/0!</v>
      </c>
      <c r="W4387" s="4" t="e">
        <f>V4387*H4387</f>
        <v>#DIV/0!</v>
      </c>
      <c r="X4387" s="6">
        <f>O4387+S4387</f>
        <v>335</v>
      </c>
      <c r="Y4387" s="6" t="e">
        <f>P4387*I4387/100/T4387</f>
        <v>#DIV/0!</v>
      </c>
      <c r="Z4387" s="6" t="e">
        <f>Y4387*H4387</f>
        <v>#DIV/0!</v>
      </c>
      <c r="AB4387" s="1">
        <f t="shared" si="136"/>
        <v>0</v>
      </c>
      <c r="AC4387" s="1">
        <f t="shared" si="137"/>
        <v>0</v>
      </c>
    </row>
    <row r="4388" spans="4:29" x14ac:dyDescent="0.25">
      <c r="D4388" s="1">
        <v>1999</v>
      </c>
      <c r="E4388" s="1" t="s">
        <v>120</v>
      </c>
      <c r="F4388" s="2" t="s">
        <v>313</v>
      </c>
      <c r="G4388">
        <v>2</v>
      </c>
      <c r="H4388">
        <v>46181077</v>
      </c>
      <c r="I4388" s="1">
        <v>14.789110000000001</v>
      </c>
      <c r="J4388" s="1">
        <v>100986</v>
      </c>
      <c r="K4388" s="1">
        <v>1095293</v>
      </c>
      <c r="L4388" s="1">
        <v>1118012</v>
      </c>
      <c r="M4388" s="3">
        <v>3700</v>
      </c>
      <c r="N4388">
        <v>92.2</v>
      </c>
      <c r="O4388">
        <v>322</v>
      </c>
      <c r="P4388" s="1">
        <f>IF($A$3="Percentage of government revenue per capita",$B$3,0) + IF($A$3="Absolute extra revenue",AB4388,0) + IF($A$3="Absolute revenue per capita",AC4388,0)</f>
        <v>0</v>
      </c>
      <c r="Q4388" s="5">
        <f>-MIN(data!$B$4 / data!I4314 * data!P4314 / 100, data!N4314)</f>
        <v>0</v>
      </c>
      <c r="R4388" s="4">
        <f>-Q4388*K4388/1000</f>
        <v>0</v>
      </c>
      <c r="S4388" s="6">
        <f>-MIN(data!$B$5/(POWER(LN(I4388),2))*P4388/100, O4388)</f>
        <v>0</v>
      </c>
      <c r="T4388" s="6">
        <f>-S4388*L4388/100000</f>
        <v>0</v>
      </c>
      <c r="U4388" s="4">
        <f>N4388+Q4388</f>
        <v>92.2</v>
      </c>
      <c r="V4388" s="4" t="e">
        <f>P4388*I4388/100/R4388</f>
        <v>#DIV/0!</v>
      </c>
      <c r="W4388" s="4" t="e">
        <f>V4388*H4388</f>
        <v>#DIV/0!</v>
      </c>
      <c r="X4388" s="6">
        <f>O4388+S4388</f>
        <v>322</v>
      </c>
      <c r="Y4388" s="6" t="e">
        <f>P4388*I4388/100/T4388</f>
        <v>#DIV/0!</v>
      </c>
      <c r="Z4388" s="6" t="e">
        <f>Y4388*H4388</f>
        <v>#DIV/0!</v>
      </c>
      <c r="AB4388" s="1">
        <f t="shared" si="136"/>
        <v>0</v>
      </c>
      <c r="AC4388" s="1">
        <f t="shared" si="137"/>
        <v>0</v>
      </c>
    </row>
    <row r="4389" spans="4:29" x14ac:dyDescent="0.25">
      <c r="D4389" s="1">
        <v>2000</v>
      </c>
      <c r="E4389" s="1" t="s">
        <v>120</v>
      </c>
      <c r="F4389" s="2" t="s">
        <v>313</v>
      </c>
      <c r="G4389">
        <v>2</v>
      </c>
      <c r="H4389">
        <v>46719701</v>
      </c>
      <c r="I4389" s="1">
        <v>15.60164</v>
      </c>
      <c r="J4389" s="1">
        <v>99383</v>
      </c>
      <c r="K4389" s="1">
        <v>1106715</v>
      </c>
      <c r="L4389" s="1">
        <v>1136364</v>
      </c>
      <c r="M4389" s="3">
        <v>3600</v>
      </c>
      <c r="N4389">
        <v>89.8</v>
      </c>
      <c r="O4389">
        <v>308</v>
      </c>
      <c r="P4389" s="1">
        <f>IF($A$3="Percentage of government revenue per capita",$B$3,0) + IF($A$3="Absolute extra revenue",AB4389,0) + IF($A$3="Absolute revenue per capita",AC4389,0)</f>
        <v>0</v>
      </c>
      <c r="Q4389" s="5" t="e">
        <f>-MIN(data!$B$4 / data!I4315 * data!P4315 / 100, data!N4315)</f>
        <v>#DIV/0!</v>
      </c>
      <c r="R4389" s="4" t="e">
        <f>-Q4389*K4389/1000</f>
        <v>#DIV/0!</v>
      </c>
      <c r="S4389" s="6">
        <f>-MIN(data!$B$5/(POWER(LN(I4389),2))*P4389/100, O4389)</f>
        <v>0</v>
      </c>
      <c r="T4389" s="6">
        <f>-S4389*L4389/100000</f>
        <v>0</v>
      </c>
      <c r="U4389" s="4" t="e">
        <f>N4389+Q4389</f>
        <v>#DIV/0!</v>
      </c>
      <c r="V4389" s="4" t="e">
        <f>P4389*I4389/100/R4389</f>
        <v>#DIV/0!</v>
      </c>
      <c r="W4389" s="4" t="e">
        <f>V4389*H4389</f>
        <v>#DIV/0!</v>
      </c>
      <c r="X4389" s="6">
        <f>O4389+S4389</f>
        <v>308</v>
      </c>
      <c r="Y4389" s="6" t="e">
        <f>P4389*I4389/100/T4389</f>
        <v>#DIV/0!</v>
      </c>
      <c r="Z4389" s="6" t="e">
        <f>Y4389*H4389</f>
        <v>#DIV/0!</v>
      </c>
      <c r="AB4389" s="1">
        <f t="shared" si="136"/>
        <v>0</v>
      </c>
      <c r="AC4389" s="1">
        <f t="shared" si="137"/>
        <v>0</v>
      </c>
    </row>
    <row r="4390" spans="4:29" x14ac:dyDescent="0.25">
      <c r="D4390" s="1">
        <v>2001</v>
      </c>
      <c r="E4390" s="1" t="s">
        <v>120</v>
      </c>
      <c r="F4390" s="2" t="s">
        <v>313</v>
      </c>
      <c r="G4390">
        <v>2</v>
      </c>
      <c r="H4390">
        <v>47225120</v>
      </c>
      <c r="I4390" s="1">
        <v>14.962</v>
      </c>
      <c r="J4390" s="1">
        <v>97611</v>
      </c>
      <c r="K4390" s="1">
        <v>1116831</v>
      </c>
      <c r="L4390" s="1">
        <v>1111111</v>
      </c>
      <c r="M4390" s="3">
        <v>3500</v>
      </c>
      <c r="N4390">
        <v>87.4</v>
      </c>
      <c r="O4390">
        <v>297</v>
      </c>
      <c r="P4390" s="1">
        <f>IF($A$3="Percentage of government revenue per capita",$B$3,0) + IF($A$3="Absolute extra revenue",AB4390,0) + IF($A$3="Absolute revenue per capita",AC4390,0)</f>
        <v>0</v>
      </c>
      <c r="Q4390" s="5" t="e">
        <f>-MIN(data!$B$4 / data!I4316 * data!P4316 / 100, data!N4316)</f>
        <v>#DIV/0!</v>
      </c>
      <c r="R4390" s="4" t="e">
        <f>-Q4390*K4390/1000</f>
        <v>#DIV/0!</v>
      </c>
      <c r="S4390" s="6">
        <f>-MIN(data!$B$5/(POWER(LN(I4390),2))*P4390/100, O4390)</f>
        <v>0</v>
      </c>
      <c r="T4390" s="6">
        <f>-S4390*L4390/100000</f>
        <v>0</v>
      </c>
      <c r="U4390" s="4" t="e">
        <f>N4390+Q4390</f>
        <v>#DIV/0!</v>
      </c>
      <c r="V4390" s="4" t="e">
        <f>P4390*I4390/100/R4390</f>
        <v>#DIV/0!</v>
      </c>
      <c r="W4390" s="4" t="e">
        <f>V4390*H4390</f>
        <v>#DIV/0!</v>
      </c>
      <c r="X4390" s="6">
        <f>O4390+S4390</f>
        <v>297</v>
      </c>
      <c r="Y4390" s="6" t="e">
        <f>P4390*I4390/100/T4390</f>
        <v>#DIV/0!</v>
      </c>
      <c r="Z4390" s="6" t="e">
        <f>Y4390*H4390</f>
        <v>#DIV/0!</v>
      </c>
      <c r="AB4390" s="1">
        <f t="shared" si="136"/>
        <v>0</v>
      </c>
      <c r="AC4390" s="1">
        <f t="shared" si="137"/>
        <v>0</v>
      </c>
    </row>
    <row r="4391" spans="4:29" x14ac:dyDescent="0.25">
      <c r="D4391" s="1">
        <v>2002</v>
      </c>
      <c r="E4391" s="1" t="s">
        <v>120</v>
      </c>
      <c r="F4391" s="2" t="s">
        <v>313</v>
      </c>
      <c r="G4391">
        <v>2</v>
      </c>
      <c r="H4391">
        <v>47702171</v>
      </c>
      <c r="I4391" s="1">
        <v>18.014759999999999</v>
      </c>
      <c r="J4391" s="1">
        <v>95464</v>
      </c>
      <c r="K4391" s="1">
        <v>1123106</v>
      </c>
      <c r="L4391" s="1">
        <v>1126761</v>
      </c>
      <c r="M4391" s="3">
        <v>3300</v>
      </c>
      <c r="N4391">
        <v>85</v>
      </c>
      <c r="O4391">
        <v>284</v>
      </c>
      <c r="P4391" s="1">
        <f>IF($A$3="Percentage of government revenue per capita",$B$3,0) + IF($A$3="Absolute extra revenue",AB4391,0) + IF($A$3="Absolute revenue per capita",AC4391,0)</f>
        <v>0</v>
      </c>
      <c r="Q4391" s="5">
        <f>-MIN(data!$B$4 / data!I4317 * data!P4317 / 100, data!N4317)</f>
        <v>0</v>
      </c>
      <c r="R4391" s="4">
        <f>-Q4391*K4391/1000</f>
        <v>0</v>
      </c>
      <c r="S4391" s="6">
        <f>-MIN(data!$B$5/(POWER(LN(I4391),2))*P4391/100, O4391)</f>
        <v>0</v>
      </c>
      <c r="T4391" s="6">
        <f>-S4391*L4391/100000</f>
        <v>0</v>
      </c>
      <c r="U4391" s="4">
        <f>N4391+Q4391</f>
        <v>85</v>
      </c>
      <c r="V4391" s="4" t="e">
        <f>P4391*I4391/100/R4391</f>
        <v>#DIV/0!</v>
      </c>
      <c r="W4391" s="4" t="e">
        <f>V4391*H4391</f>
        <v>#DIV/0!</v>
      </c>
      <c r="X4391" s="6">
        <f>O4391+S4391</f>
        <v>284</v>
      </c>
      <c r="Y4391" s="6" t="e">
        <f>P4391*I4391/100/T4391</f>
        <v>#DIV/0!</v>
      </c>
      <c r="Z4391" s="6" t="e">
        <f>Y4391*H4391</f>
        <v>#DIV/0!</v>
      </c>
      <c r="AB4391" s="1">
        <f t="shared" si="136"/>
        <v>0</v>
      </c>
      <c r="AC4391" s="1">
        <f t="shared" si="137"/>
        <v>0</v>
      </c>
    </row>
    <row r="4392" spans="4:29" x14ac:dyDescent="0.25">
      <c r="D4392" s="1">
        <v>2003</v>
      </c>
      <c r="E4392" s="1" t="s">
        <v>120</v>
      </c>
      <c r="F4392" s="2" t="s">
        <v>313</v>
      </c>
      <c r="G4392">
        <v>2</v>
      </c>
      <c r="H4392">
        <v>48148902</v>
      </c>
      <c r="I4392" s="1">
        <v>20.365580000000001</v>
      </c>
      <c r="J4392" s="1">
        <v>92852</v>
      </c>
      <c r="K4392" s="1">
        <v>1125479</v>
      </c>
      <c r="L4392" s="1">
        <v>1098901</v>
      </c>
      <c r="M4392" s="3">
        <v>3200</v>
      </c>
      <c r="N4392">
        <v>82.5</v>
      </c>
      <c r="O4392">
        <v>273</v>
      </c>
      <c r="P4392" s="1">
        <f>IF($A$3="Percentage of government revenue per capita",$B$3,0) + IF($A$3="Absolute extra revenue",AB4392,0) + IF($A$3="Absolute revenue per capita",AC4392,0)</f>
        <v>0</v>
      </c>
      <c r="Q4392" s="5">
        <f>-MIN(data!$B$4 / data!I4318 * data!P4318 / 100, data!N4318)</f>
        <v>0</v>
      </c>
      <c r="R4392" s="4">
        <f>-Q4392*K4392/1000</f>
        <v>0</v>
      </c>
      <c r="S4392" s="6">
        <f>-MIN(data!$B$5/(POWER(LN(I4392),2))*P4392/100, O4392)</f>
        <v>0</v>
      </c>
      <c r="T4392" s="6">
        <f>-S4392*L4392/100000</f>
        <v>0</v>
      </c>
      <c r="U4392" s="4">
        <f>N4392+Q4392</f>
        <v>82.5</v>
      </c>
      <c r="V4392" s="4" t="e">
        <f>P4392*I4392/100/R4392</f>
        <v>#DIV/0!</v>
      </c>
      <c r="W4392" s="4" t="e">
        <f>V4392*H4392</f>
        <v>#DIV/0!</v>
      </c>
      <c r="X4392" s="6">
        <f>O4392+S4392</f>
        <v>273</v>
      </c>
      <c r="Y4392" s="6" t="e">
        <f>P4392*I4392/100/T4392</f>
        <v>#DIV/0!</v>
      </c>
      <c r="Z4392" s="6" t="e">
        <f>Y4392*H4392</f>
        <v>#DIV/0!</v>
      </c>
      <c r="AB4392" s="1">
        <f t="shared" si="136"/>
        <v>0</v>
      </c>
      <c r="AC4392" s="1">
        <f t="shared" si="137"/>
        <v>0</v>
      </c>
    </row>
    <row r="4393" spans="4:29" x14ac:dyDescent="0.25">
      <c r="D4393" s="1">
        <v>2004</v>
      </c>
      <c r="E4393" s="1" t="s">
        <v>120</v>
      </c>
      <c r="F4393" s="2" t="s">
        <v>313</v>
      </c>
      <c r="G4393">
        <v>2</v>
      </c>
      <c r="H4393">
        <v>48564484</v>
      </c>
      <c r="I4393" s="1">
        <v>29.830469999999998</v>
      </c>
      <c r="J4393" s="1">
        <v>89752</v>
      </c>
      <c r="K4393" s="1">
        <v>1121900</v>
      </c>
      <c r="L4393" s="1">
        <v>1072797</v>
      </c>
      <c r="M4393" s="3">
        <v>3000</v>
      </c>
      <c r="N4393">
        <v>80</v>
      </c>
      <c r="O4393">
        <v>261</v>
      </c>
      <c r="P4393" s="1">
        <f>IF($A$3="Percentage of government revenue per capita",$B$3,0) + IF($A$3="Absolute extra revenue",AB4393,0) + IF($A$3="Absolute revenue per capita",AC4393,0)</f>
        <v>0</v>
      </c>
      <c r="Q4393" s="5">
        <f>-MIN(data!$B$4 / data!I4319 * data!P4319 / 100, data!N4319)</f>
        <v>0</v>
      </c>
      <c r="R4393" s="4">
        <f>-Q4393*K4393/1000</f>
        <v>0</v>
      </c>
      <c r="S4393" s="6">
        <f>-MIN(data!$B$5/(POWER(LN(I4393),2))*P4393/100, O4393)</f>
        <v>0</v>
      </c>
      <c r="T4393" s="6">
        <f>-S4393*L4393/100000</f>
        <v>0</v>
      </c>
      <c r="U4393" s="4">
        <f>N4393+Q4393</f>
        <v>80</v>
      </c>
      <c r="V4393" s="4" t="e">
        <f>P4393*I4393/100/R4393</f>
        <v>#DIV/0!</v>
      </c>
      <c r="W4393" s="4" t="e">
        <f>V4393*H4393</f>
        <v>#DIV/0!</v>
      </c>
      <c r="X4393" s="6">
        <f>O4393+S4393</f>
        <v>261</v>
      </c>
      <c r="Y4393" s="6" t="e">
        <f>P4393*I4393/100/T4393</f>
        <v>#DIV/0!</v>
      </c>
      <c r="Z4393" s="6" t="e">
        <f>Y4393*H4393</f>
        <v>#DIV/0!</v>
      </c>
      <c r="AB4393" s="1">
        <f t="shared" si="136"/>
        <v>0</v>
      </c>
      <c r="AC4393" s="1">
        <f t="shared" si="137"/>
        <v>0</v>
      </c>
    </row>
    <row r="4394" spans="4:29" x14ac:dyDescent="0.25">
      <c r="D4394" s="1">
        <v>2005</v>
      </c>
      <c r="E4394" s="1" t="s">
        <v>120</v>
      </c>
      <c r="F4394" s="2" t="s">
        <v>313</v>
      </c>
      <c r="G4394">
        <v>2</v>
      </c>
      <c r="H4394">
        <v>48949924</v>
      </c>
      <c r="I4394" s="1">
        <v>34.62811</v>
      </c>
      <c r="J4394" s="1">
        <v>86165</v>
      </c>
      <c r="K4394" s="1">
        <v>1111806</v>
      </c>
      <c r="L4394" s="1">
        <v>1048387</v>
      </c>
      <c r="M4394" s="3">
        <v>2800</v>
      </c>
      <c r="N4394">
        <v>77.5</v>
      </c>
      <c r="O4394">
        <v>248</v>
      </c>
      <c r="P4394" s="1">
        <f>IF($A$3="Percentage of government revenue per capita",$B$3,0) + IF($A$3="Absolute extra revenue",AB4394,0) + IF($A$3="Absolute revenue per capita",AC4394,0)</f>
        <v>0</v>
      </c>
      <c r="Q4394" s="5">
        <f>-MIN(data!$B$4 / data!I4320 * data!P4320 / 100, data!N4320)</f>
        <v>0</v>
      </c>
      <c r="R4394" s="4">
        <f>-Q4394*K4394/1000</f>
        <v>0</v>
      </c>
      <c r="S4394" s="6">
        <f>-MIN(data!$B$5/(POWER(LN(I4394),2))*P4394/100, O4394)</f>
        <v>0</v>
      </c>
      <c r="T4394" s="6">
        <f>-S4394*L4394/100000</f>
        <v>0</v>
      </c>
      <c r="U4394" s="4">
        <f>N4394+Q4394</f>
        <v>77.5</v>
      </c>
      <c r="V4394" s="4" t="e">
        <f>P4394*I4394/100/R4394</f>
        <v>#DIV/0!</v>
      </c>
      <c r="W4394" s="4" t="e">
        <f>V4394*H4394</f>
        <v>#DIV/0!</v>
      </c>
      <c r="X4394" s="6">
        <f>O4394+S4394</f>
        <v>248</v>
      </c>
      <c r="Y4394" s="6" t="e">
        <f>P4394*I4394/100/T4394</f>
        <v>#DIV/0!</v>
      </c>
      <c r="Z4394" s="6" t="e">
        <f>Y4394*H4394</f>
        <v>#DIV/0!</v>
      </c>
      <c r="AB4394" s="1">
        <f t="shared" si="136"/>
        <v>0</v>
      </c>
      <c r="AC4394" s="1">
        <f t="shared" si="137"/>
        <v>0</v>
      </c>
    </row>
    <row r="4395" spans="4:29" x14ac:dyDescent="0.25">
      <c r="D4395" s="1">
        <v>2006</v>
      </c>
      <c r="E4395" s="1" t="s">
        <v>120</v>
      </c>
      <c r="F4395" s="2" t="s">
        <v>313</v>
      </c>
      <c r="G4395">
        <v>2</v>
      </c>
      <c r="H4395">
        <v>49301050</v>
      </c>
      <c r="I4395" s="1">
        <v>0</v>
      </c>
      <c r="J4395" s="1">
        <v>82082</v>
      </c>
      <c r="K4395" s="1">
        <v>1097353</v>
      </c>
      <c r="L4395" s="1">
        <v>1054852</v>
      </c>
      <c r="M4395" s="3">
        <v>2600</v>
      </c>
      <c r="N4395">
        <v>74.8</v>
      </c>
      <c r="O4395">
        <v>237</v>
      </c>
      <c r="P4395" s="1">
        <f>IF($A$3="Percentage of government revenue per capita",$B$3,0) + IF($A$3="Absolute extra revenue",AB4395,0) + IF($A$3="Absolute revenue per capita",AC4395,0)</f>
        <v>0</v>
      </c>
      <c r="Q4395" s="5">
        <f>-MIN(data!$B$4 / data!I4321 * data!P4321 / 100, data!N4321)</f>
        <v>0</v>
      </c>
      <c r="R4395" s="4">
        <f>-Q4395*K4395/1000</f>
        <v>0</v>
      </c>
      <c r="S4395" s="6" t="e">
        <f>-MIN(data!$B$5/(POWER(LN(I4395),2))*P4395/100, O4395)</f>
        <v>#NUM!</v>
      </c>
      <c r="T4395" s="6" t="e">
        <f>-S4395*L4395/100000</f>
        <v>#NUM!</v>
      </c>
      <c r="U4395" s="4">
        <f>N4395+Q4395</f>
        <v>74.8</v>
      </c>
      <c r="V4395" s="4" t="e">
        <f>P4395*I4395/100/R4395</f>
        <v>#DIV/0!</v>
      </c>
      <c r="W4395" s="4" t="e">
        <f>V4395*H4395</f>
        <v>#DIV/0!</v>
      </c>
      <c r="X4395" s="6" t="e">
        <f>O4395+S4395</f>
        <v>#NUM!</v>
      </c>
      <c r="Y4395" s="6" t="e">
        <f>P4395*I4395/100/T4395</f>
        <v>#NUM!</v>
      </c>
      <c r="Z4395" s="6" t="e">
        <f>Y4395*H4395</f>
        <v>#NUM!</v>
      </c>
      <c r="AB4395" s="1" t="e">
        <f t="shared" si="136"/>
        <v>#DIV/0!</v>
      </c>
      <c r="AC4395" s="1" t="e">
        <f t="shared" si="137"/>
        <v>#DIV/0!</v>
      </c>
    </row>
    <row r="4396" spans="4:29" x14ac:dyDescent="0.25">
      <c r="D4396" s="1">
        <v>2007</v>
      </c>
      <c r="E4396" s="1" t="s">
        <v>120</v>
      </c>
      <c r="F4396" s="2" t="s">
        <v>313</v>
      </c>
      <c r="G4396">
        <v>2</v>
      </c>
      <c r="H4396">
        <v>49621475</v>
      </c>
      <c r="I4396" s="1">
        <v>0</v>
      </c>
      <c r="J4396" s="1">
        <v>77773</v>
      </c>
      <c r="K4396" s="1">
        <v>1078682</v>
      </c>
      <c r="L4396" s="1">
        <v>1017699</v>
      </c>
      <c r="M4396" s="3">
        <v>2500</v>
      </c>
      <c r="N4396">
        <v>72.099999999999994</v>
      </c>
      <c r="O4396">
        <v>226</v>
      </c>
      <c r="P4396" s="1">
        <f>IF($A$3="Percentage of government revenue per capita",$B$3,0) + IF($A$3="Absolute extra revenue",AB4396,0) + IF($A$3="Absolute revenue per capita",AC4396,0)</f>
        <v>0</v>
      </c>
      <c r="Q4396" s="5">
        <f>-MIN(data!$B$4 / data!I4322 * data!P4322 / 100, data!N4322)</f>
        <v>0</v>
      </c>
      <c r="R4396" s="4">
        <f>-Q4396*K4396/1000</f>
        <v>0</v>
      </c>
      <c r="S4396" s="6" t="e">
        <f>-MIN(data!$B$5/(POWER(LN(I4396),2))*P4396/100, O4396)</f>
        <v>#NUM!</v>
      </c>
      <c r="T4396" s="6" t="e">
        <f>-S4396*L4396/100000</f>
        <v>#NUM!</v>
      </c>
      <c r="U4396" s="4">
        <f>N4396+Q4396</f>
        <v>72.099999999999994</v>
      </c>
      <c r="V4396" s="4" t="e">
        <f>P4396*I4396/100/R4396</f>
        <v>#DIV/0!</v>
      </c>
      <c r="W4396" s="4" t="e">
        <f>V4396*H4396</f>
        <v>#DIV/0!</v>
      </c>
      <c r="X4396" s="6" t="e">
        <f>O4396+S4396</f>
        <v>#NUM!</v>
      </c>
      <c r="Y4396" s="6" t="e">
        <f>P4396*I4396/100/T4396</f>
        <v>#NUM!</v>
      </c>
      <c r="Z4396" s="6" t="e">
        <f>Y4396*H4396</f>
        <v>#NUM!</v>
      </c>
      <c r="AB4396" s="1" t="e">
        <f t="shared" si="136"/>
        <v>#DIV/0!</v>
      </c>
      <c r="AC4396" s="1" t="e">
        <f t="shared" si="137"/>
        <v>#DIV/0!</v>
      </c>
    </row>
    <row r="4397" spans="4:29" x14ac:dyDescent="0.25">
      <c r="D4397" s="1">
        <v>2008</v>
      </c>
      <c r="E4397" s="1" t="s">
        <v>120</v>
      </c>
      <c r="F4397" s="2" t="s">
        <v>313</v>
      </c>
      <c r="G4397">
        <v>2</v>
      </c>
      <c r="H4397">
        <v>49929642</v>
      </c>
      <c r="I4397" s="1">
        <v>0</v>
      </c>
      <c r="J4397" s="1">
        <v>95831</v>
      </c>
      <c r="K4397" s="1">
        <v>1068350</v>
      </c>
      <c r="L4397" s="1">
        <v>1009174</v>
      </c>
      <c r="M4397" s="3">
        <v>2300</v>
      </c>
      <c r="N4397">
        <v>89.7</v>
      </c>
      <c r="O4397">
        <v>218</v>
      </c>
      <c r="P4397" s="1">
        <f>IF($A$3="Percentage of government revenue per capita",$B$3,0) + IF($A$3="Absolute extra revenue",AB4397,0) + IF($A$3="Absolute revenue per capita",AC4397,0)</f>
        <v>0</v>
      </c>
      <c r="Q4397" s="5">
        <f>-MIN(data!$B$4 / data!I4323 * data!P4323 / 100, data!N4323)</f>
        <v>0</v>
      </c>
      <c r="R4397" s="4">
        <f>-Q4397*K4397/1000</f>
        <v>0</v>
      </c>
      <c r="S4397" s="6" t="e">
        <f>-MIN(data!$B$5/(POWER(LN(I4397),2))*P4397/100, O4397)</f>
        <v>#NUM!</v>
      </c>
      <c r="T4397" s="6" t="e">
        <f>-S4397*L4397/100000</f>
        <v>#NUM!</v>
      </c>
      <c r="U4397" s="4">
        <f>N4397+Q4397</f>
        <v>89.7</v>
      </c>
      <c r="V4397" s="4" t="e">
        <f>P4397*I4397/100/R4397</f>
        <v>#DIV/0!</v>
      </c>
      <c r="W4397" s="4" t="e">
        <f>V4397*H4397</f>
        <v>#DIV/0!</v>
      </c>
      <c r="X4397" s="6" t="e">
        <f>O4397+S4397</f>
        <v>#NUM!</v>
      </c>
      <c r="Y4397" s="6" t="e">
        <f>P4397*I4397/100/T4397</f>
        <v>#NUM!</v>
      </c>
      <c r="Z4397" s="6" t="e">
        <f>Y4397*H4397</f>
        <v>#NUM!</v>
      </c>
      <c r="AB4397" s="1" t="e">
        <f t="shared" si="136"/>
        <v>#DIV/0!</v>
      </c>
      <c r="AC4397" s="1" t="e">
        <f t="shared" si="137"/>
        <v>#DIV/0!</v>
      </c>
    </row>
    <row r="4398" spans="4:29" x14ac:dyDescent="0.25">
      <c r="D4398" s="1">
        <v>2009</v>
      </c>
      <c r="E4398" s="1" t="s">
        <v>120</v>
      </c>
      <c r="F4398" s="2" t="s">
        <v>313</v>
      </c>
      <c r="G4398">
        <v>2</v>
      </c>
      <c r="H4398">
        <v>50250367</v>
      </c>
      <c r="I4398" s="1">
        <v>0</v>
      </c>
      <c r="J4398" s="1">
        <v>68934</v>
      </c>
      <c r="K4398" s="1">
        <v>1033493</v>
      </c>
      <c r="L4398" s="1">
        <v>1000000</v>
      </c>
      <c r="M4398" s="3">
        <v>2200</v>
      </c>
      <c r="N4398">
        <v>66.7</v>
      </c>
      <c r="O4398">
        <v>210</v>
      </c>
      <c r="P4398" s="1">
        <f>IF($A$3="Percentage of government revenue per capita",$B$3,0) + IF($A$3="Absolute extra revenue",AB4398,0) + IF($A$3="Absolute revenue per capita",AC4398,0)</f>
        <v>0</v>
      </c>
      <c r="Q4398" s="5">
        <f>-MIN(data!$B$4 / data!I4324 * data!P4324 / 100, data!N4324)</f>
        <v>0</v>
      </c>
      <c r="R4398" s="4">
        <f>-Q4398*K4398/1000</f>
        <v>0</v>
      </c>
      <c r="S4398" s="6" t="e">
        <f>-MIN(data!$B$5/(POWER(LN(I4398),2))*P4398/100, O4398)</f>
        <v>#NUM!</v>
      </c>
      <c r="T4398" s="6" t="e">
        <f>-S4398*L4398/100000</f>
        <v>#NUM!</v>
      </c>
      <c r="U4398" s="4">
        <f>N4398+Q4398</f>
        <v>66.7</v>
      </c>
      <c r="V4398" s="4" t="e">
        <f>P4398*I4398/100/R4398</f>
        <v>#DIV/0!</v>
      </c>
      <c r="W4398" s="4" t="e">
        <f>V4398*H4398</f>
        <v>#DIV/0!</v>
      </c>
      <c r="X4398" s="6" t="e">
        <f>O4398+S4398</f>
        <v>#NUM!</v>
      </c>
      <c r="Y4398" s="6" t="e">
        <f>P4398*I4398/100/T4398</f>
        <v>#NUM!</v>
      </c>
      <c r="Z4398" s="6" t="e">
        <f>Y4398*H4398</f>
        <v>#NUM!</v>
      </c>
      <c r="AB4398" s="1" t="e">
        <f t="shared" si="136"/>
        <v>#DIV/0!</v>
      </c>
      <c r="AC4398" s="1" t="e">
        <f t="shared" si="137"/>
        <v>#DIV/0!</v>
      </c>
    </row>
    <row r="4399" spans="4:29" x14ac:dyDescent="0.25">
      <c r="D4399" s="1">
        <v>2010</v>
      </c>
      <c r="E4399" s="1" t="s">
        <v>120</v>
      </c>
      <c r="F4399" s="2" t="s">
        <v>313</v>
      </c>
      <c r="G4399">
        <v>2</v>
      </c>
      <c r="H4399">
        <v>50600818</v>
      </c>
      <c r="I4399" s="1">
        <v>0</v>
      </c>
      <c r="J4399" s="1">
        <v>64848</v>
      </c>
      <c r="K4399" s="1">
        <v>1013250</v>
      </c>
      <c r="L4399" s="1">
        <v>975609.8</v>
      </c>
      <c r="M4399" s="3">
        <v>2100</v>
      </c>
      <c r="N4399">
        <v>64</v>
      </c>
      <c r="O4399">
        <v>205</v>
      </c>
      <c r="P4399" s="1">
        <f>IF($A$3="Percentage of government revenue per capita",$B$3,0) + IF($A$3="Absolute extra revenue",AB4399,0) + IF($A$3="Absolute revenue per capita",AC4399,0)</f>
        <v>0</v>
      </c>
      <c r="Q4399" s="5">
        <f>-MIN(data!$B$4 / data!I4325 * data!P4325 / 100, data!N4325)</f>
        <v>0</v>
      </c>
      <c r="R4399" s="4">
        <f>-Q4399*K4399/1000</f>
        <v>0</v>
      </c>
      <c r="S4399" s="6" t="e">
        <f>-MIN(data!$B$5/(POWER(LN(I4399),2))*P4399/100, O4399)</f>
        <v>#NUM!</v>
      </c>
      <c r="T4399" s="6" t="e">
        <f>-S4399*L4399/100000</f>
        <v>#NUM!</v>
      </c>
      <c r="U4399" s="4">
        <f>N4399+Q4399</f>
        <v>64</v>
      </c>
      <c r="V4399" s="4" t="e">
        <f>P4399*I4399/100/R4399</f>
        <v>#DIV/0!</v>
      </c>
      <c r="W4399" s="4" t="e">
        <f>V4399*H4399</f>
        <v>#DIV/0!</v>
      </c>
      <c r="X4399" s="6" t="e">
        <f>O4399+S4399</f>
        <v>#NUM!</v>
      </c>
      <c r="Y4399" s="6" t="e">
        <f>P4399*I4399/100/T4399</f>
        <v>#NUM!</v>
      </c>
      <c r="Z4399" s="6" t="e">
        <f>Y4399*H4399</f>
        <v>#NUM!</v>
      </c>
      <c r="AB4399" s="1" t="e">
        <f t="shared" si="136"/>
        <v>#DIV/0!</v>
      </c>
      <c r="AC4399" s="1" t="e">
        <f t="shared" si="137"/>
        <v>#DIV/0!</v>
      </c>
    </row>
    <row r="4400" spans="4:29" x14ac:dyDescent="0.25">
      <c r="D4400" s="1">
        <v>2011</v>
      </c>
      <c r="E4400" s="1" t="s">
        <v>120</v>
      </c>
      <c r="F4400" s="2" t="s">
        <v>313</v>
      </c>
      <c r="G4400">
        <v>2</v>
      </c>
      <c r="H4400">
        <v>50990615</v>
      </c>
      <c r="I4400" s="1">
        <v>0</v>
      </c>
      <c r="J4400" s="1">
        <v>61039</v>
      </c>
      <c r="K4400" s="1">
        <v>994120.5</v>
      </c>
      <c r="L4400" s="1">
        <v>945273.6</v>
      </c>
      <c r="M4400" s="3">
        <v>2000</v>
      </c>
      <c r="N4400">
        <v>61.4</v>
      </c>
      <c r="O4400">
        <v>201</v>
      </c>
      <c r="P4400" s="1">
        <f>IF($A$3="Percentage of government revenue per capita",$B$3,0) + IF($A$3="Absolute extra revenue",AB4400,0) + IF($A$3="Absolute revenue per capita",AC4400,0)</f>
        <v>0</v>
      </c>
      <c r="Q4400" s="5">
        <f>-MIN(data!$B$4 / data!I4326 * data!P4326 / 100, data!N4326)</f>
        <v>0</v>
      </c>
      <c r="R4400" s="4">
        <f>-Q4400*K4400/1000</f>
        <v>0</v>
      </c>
      <c r="S4400" s="6" t="e">
        <f>-MIN(data!$B$5/(POWER(LN(I4400),2))*P4400/100, O4400)</f>
        <v>#NUM!</v>
      </c>
      <c r="T4400" s="6" t="e">
        <f>-S4400*L4400/100000</f>
        <v>#NUM!</v>
      </c>
      <c r="U4400" s="4">
        <f>N4400+Q4400</f>
        <v>61.4</v>
      </c>
      <c r="V4400" s="4" t="e">
        <f>P4400*I4400/100/R4400</f>
        <v>#DIV/0!</v>
      </c>
      <c r="W4400" s="4" t="e">
        <f>V4400*H4400</f>
        <v>#DIV/0!</v>
      </c>
      <c r="X4400" s="6" t="e">
        <f>O4400+S4400</f>
        <v>#NUM!</v>
      </c>
      <c r="Y4400" s="6" t="e">
        <f>P4400*I4400/100/T4400</f>
        <v>#NUM!</v>
      </c>
      <c r="Z4400" s="6" t="e">
        <f>Y4400*H4400</f>
        <v>#NUM!</v>
      </c>
      <c r="AB4400" s="1" t="e">
        <f t="shared" si="136"/>
        <v>#DIV/0!</v>
      </c>
      <c r="AC4400" s="1" t="e">
        <f t="shared" si="137"/>
        <v>#DIV/0!</v>
      </c>
    </row>
    <row r="4401" spans="4:29" x14ac:dyDescent="0.25">
      <c r="D4401" s="1">
        <v>2012</v>
      </c>
      <c r="E4401" s="1" t="s">
        <v>120</v>
      </c>
      <c r="F4401" s="2" t="s">
        <v>313</v>
      </c>
      <c r="G4401">
        <v>2</v>
      </c>
      <c r="H4401">
        <v>51413698</v>
      </c>
      <c r="I4401" s="1">
        <v>207.2724</v>
      </c>
      <c r="J4401" s="1">
        <v>57628</v>
      </c>
      <c r="K4401" s="1">
        <v>976745.8</v>
      </c>
      <c r="L4401" s="1">
        <v>923076.9</v>
      </c>
      <c r="M4401" s="3">
        <v>1900</v>
      </c>
      <c r="N4401">
        <v>59</v>
      </c>
      <c r="O4401">
        <v>195</v>
      </c>
      <c r="P4401" s="1">
        <f>IF($A$3="Percentage of government revenue per capita",$B$3,0) + IF($A$3="Absolute extra revenue",AB4401,0) + IF($A$3="Absolute revenue per capita",AC4401,0)</f>
        <v>0</v>
      </c>
      <c r="Q4401" s="5">
        <f>-MIN(data!$B$4 / data!I4327 * data!P4327 / 100, data!N4327)</f>
        <v>0</v>
      </c>
      <c r="R4401" s="4">
        <f>-Q4401*K4401/1000</f>
        <v>0</v>
      </c>
      <c r="S4401" s="6">
        <f>-MIN(data!$B$5/(POWER(LN(I4401),2))*P4401/100, O4401)</f>
        <v>0</v>
      </c>
      <c r="T4401" s="6">
        <f>-S4401*L4401/100000</f>
        <v>0</v>
      </c>
      <c r="U4401" s="4">
        <f>N4401+Q4401</f>
        <v>59</v>
      </c>
      <c r="V4401" s="4" t="e">
        <f>P4401*I4401/100/R4401</f>
        <v>#DIV/0!</v>
      </c>
      <c r="W4401" s="4" t="e">
        <f>V4401*H4401</f>
        <v>#DIV/0!</v>
      </c>
      <c r="X4401" s="6">
        <f>O4401+S4401</f>
        <v>195</v>
      </c>
      <c r="Y4401" s="6" t="e">
        <f>P4401*I4401/100/T4401</f>
        <v>#DIV/0!</v>
      </c>
      <c r="Z4401" s="6" t="e">
        <f>Y4401*H4401</f>
        <v>#DIV/0!</v>
      </c>
      <c r="AB4401" s="1">
        <f t="shared" si="136"/>
        <v>0</v>
      </c>
      <c r="AC4401" s="1">
        <f t="shared" si="137"/>
        <v>0</v>
      </c>
    </row>
    <row r="4402" spans="4:29" x14ac:dyDescent="0.25">
      <c r="D4402" s="1">
        <v>2013</v>
      </c>
      <c r="E4402" s="1" t="s">
        <v>120</v>
      </c>
      <c r="F4402" s="2" t="s">
        <v>313</v>
      </c>
      <c r="G4402">
        <v>2</v>
      </c>
      <c r="H4402">
        <v>51852451</v>
      </c>
      <c r="I4402" s="1">
        <v>233.0497</v>
      </c>
      <c r="J4402" s="1">
        <v>54572</v>
      </c>
      <c r="K4402" s="1">
        <v>964169.6</v>
      </c>
      <c r="L4402" s="1">
        <v>899470.9</v>
      </c>
      <c r="M4402" s="3">
        <v>1800</v>
      </c>
      <c r="N4402">
        <v>56.6</v>
      </c>
      <c r="O4402">
        <v>189</v>
      </c>
      <c r="P4402" s="1">
        <f>IF($A$3="Percentage of government revenue per capita",$B$3,0) + IF($A$3="Absolute extra revenue",AB4402,0) + IF($A$3="Absolute revenue per capita",AC4402,0)</f>
        <v>0</v>
      </c>
      <c r="Q4402" s="5">
        <f>-MIN(data!$B$4 / data!I4328 * data!P4328 / 100, data!N4328)</f>
        <v>0</v>
      </c>
      <c r="R4402" s="4">
        <f>-Q4402*K4402/1000</f>
        <v>0</v>
      </c>
      <c r="S4402" s="6">
        <f>-MIN(data!$B$5/(POWER(LN(I4402),2))*P4402/100, O4402)</f>
        <v>0</v>
      </c>
      <c r="T4402" s="6">
        <f>-S4402*L4402/100000</f>
        <v>0</v>
      </c>
      <c r="U4402" s="4">
        <f>N4402+Q4402</f>
        <v>56.6</v>
      </c>
      <c r="V4402" s="4" t="e">
        <f>P4402*I4402/100/R4402</f>
        <v>#DIV/0!</v>
      </c>
      <c r="W4402" s="4" t="e">
        <f>V4402*H4402</f>
        <v>#DIV/0!</v>
      </c>
      <c r="X4402" s="6">
        <f>O4402+S4402</f>
        <v>189</v>
      </c>
      <c r="Y4402" s="6" t="e">
        <f>P4402*I4402/100/T4402</f>
        <v>#DIV/0!</v>
      </c>
      <c r="Z4402" s="6" t="e">
        <f>Y4402*H4402</f>
        <v>#DIV/0!</v>
      </c>
      <c r="AB4402" s="1">
        <f t="shared" si="136"/>
        <v>0</v>
      </c>
      <c r="AC4402" s="1">
        <f t="shared" si="137"/>
        <v>0</v>
      </c>
    </row>
    <row r="4403" spans="4:29" x14ac:dyDescent="0.25">
      <c r="D4403" s="1">
        <v>2014</v>
      </c>
      <c r="E4403" s="1" t="s">
        <v>120</v>
      </c>
      <c r="F4403" s="2" t="s">
        <v>313</v>
      </c>
      <c r="G4403">
        <v>2</v>
      </c>
      <c r="H4403">
        <v>52280807</v>
      </c>
      <c r="I4403" s="1">
        <v>272.37099999999998</v>
      </c>
      <c r="J4403" s="1">
        <v>51875</v>
      </c>
      <c r="K4403" s="1">
        <v>953584.6</v>
      </c>
      <c r="L4403" s="1">
        <v>923913</v>
      </c>
      <c r="M4403" s="3">
        <v>1700</v>
      </c>
      <c r="N4403">
        <v>54.4</v>
      </c>
      <c r="O4403">
        <v>184</v>
      </c>
      <c r="P4403" s="1">
        <f>IF($A$3="Percentage of government revenue per capita",$B$3,0) + IF($A$3="Absolute extra revenue",AB4403,0) + IF($A$3="Absolute revenue per capita",AC4403,0)</f>
        <v>0</v>
      </c>
      <c r="Q4403" s="5">
        <f>-MIN(data!$B$4 / data!I4329 * data!P4329 / 100, data!N4329)</f>
        <v>0</v>
      </c>
      <c r="R4403" s="4">
        <f>-Q4403*K4403/1000</f>
        <v>0</v>
      </c>
      <c r="S4403" s="6">
        <f>-MIN(data!$B$5/(POWER(LN(I4403),2))*P4403/100, O4403)</f>
        <v>0</v>
      </c>
      <c r="T4403" s="6">
        <f>-S4403*L4403/100000</f>
        <v>0</v>
      </c>
      <c r="U4403" s="4">
        <f>N4403+Q4403</f>
        <v>54.4</v>
      </c>
      <c r="V4403" s="4" t="e">
        <f>P4403*I4403/100/R4403</f>
        <v>#DIV/0!</v>
      </c>
      <c r="W4403" s="4" t="e">
        <f>V4403*H4403</f>
        <v>#DIV/0!</v>
      </c>
      <c r="X4403" s="6">
        <f>O4403+S4403</f>
        <v>184</v>
      </c>
      <c r="Y4403" s="6" t="e">
        <f>P4403*I4403/100/T4403</f>
        <v>#DIV/0!</v>
      </c>
      <c r="Z4403" s="6" t="e">
        <f>Y4403*H4403</f>
        <v>#DIV/0!</v>
      </c>
      <c r="AB4403" s="1">
        <f t="shared" si="136"/>
        <v>0</v>
      </c>
      <c r="AC4403" s="1">
        <f t="shared" si="137"/>
        <v>0</v>
      </c>
    </row>
    <row r="4404" spans="4:29" x14ac:dyDescent="0.25">
      <c r="D4404" s="1">
        <v>2015</v>
      </c>
      <c r="E4404" s="1" t="s">
        <v>120</v>
      </c>
      <c r="F4404" s="2" t="s">
        <v>313</v>
      </c>
      <c r="G4404">
        <v>2</v>
      </c>
      <c r="H4404">
        <v>52680726</v>
      </c>
      <c r="I4404" s="1">
        <v>244.74289999999999</v>
      </c>
      <c r="J4404" s="1">
        <v>49510</v>
      </c>
      <c r="K4404" s="1">
        <v>944847.3</v>
      </c>
      <c r="M4404" s="3">
        <v>1700</v>
      </c>
      <c r="N4404">
        <v>52.4</v>
      </c>
      <c r="O4404">
        <v>178</v>
      </c>
      <c r="P4404" s="1">
        <f>IF($A$3="Percentage of government revenue per capita",$B$3,0) + IF($A$3="Absolute extra revenue",AB4404,0) + IF($A$3="Absolute revenue per capita",AC4404,0)</f>
        <v>0</v>
      </c>
      <c r="Q4404" s="5">
        <f>-MIN(data!$B$4 / data!I4330 * data!P4330 / 100, data!N4330)</f>
        <v>0</v>
      </c>
      <c r="R4404" s="4">
        <f>-Q4404*K4404/1000</f>
        <v>0</v>
      </c>
      <c r="S4404" s="6">
        <f>-MIN(data!$B$5/(POWER(LN(I4404),2))*P4404/100, O4404)</f>
        <v>0</v>
      </c>
      <c r="T4404" s="6">
        <f>-S4404*L4404/100000</f>
        <v>0</v>
      </c>
      <c r="U4404" s="4">
        <f>N4404+Q4404</f>
        <v>52.4</v>
      </c>
      <c r="V4404" s="4" t="e">
        <f>P4404*I4404/100/R4404</f>
        <v>#DIV/0!</v>
      </c>
      <c r="W4404" s="4" t="e">
        <f>V4404*H4404</f>
        <v>#DIV/0!</v>
      </c>
      <c r="X4404" s="6">
        <f>O4404+S4404</f>
        <v>178</v>
      </c>
      <c r="Y4404" s="6" t="e">
        <f>P4404*I4404/100/T4404</f>
        <v>#DIV/0!</v>
      </c>
      <c r="Z4404" s="6" t="e">
        <f>Y4404*H4404</f>
        <v>#DIV/0!</v>
      </c>
      <c r="AB4404" s="1">
        <f t="shared" si="136"/>
        <v>0</v>
      </c>
      <c r="AC4404" s="1">
        <f t="shared" si="137"/>
        <v>0</v>
      </c>
    </row>
    <row r="4405" spans="4:29" x14ac:dyDescent="0.25">
      <c r="D4405" s="1">
        <v>2016</v>
      </c>
      <c r="E4405" s="1" t="s">
        <v>120</v>
      </c>
      <c r="F4405" s="2" t="s">
        <v>313</v>
      </c>
      <c r="G4405">
        <v>2</v>
      </c>
      <c r="H4405">
        <v>53045226</v>
      </c>
      <c r="I4405" s="1">
        <v>254.50299999999999</v>
      </c>
      <c r="J4405" s="1">
        <v>47508</v>
      </c>
      <c r="K4405" s="1">
        <v>940752.5</v>
      </c>
      <c r="M4405" s="3"/>
      <c r="N4405">
        <v>50.5</v>
      </c>
      <c r="O4405"/>
      <c r="P4405" s="1">
        <f>IF($A$3="Percentage of government revenue per capita",$B$3,0) + IF($A$3="Absolute extra revenue",AB4405,0) + IF($A$3="Absolute revenue per capita",AC4405,0)</f>
        <v>0</v>
      </c>
      <c r="Q4405" s="5">
        <f>-MIN(data!$B$4 / data!I4331 * data!P4331 / 100, data!N4331)</f>
        <v>0</v>
      </c>
      <c r="R4405" s="4">
        <f>-Q4405*K4405/1000</f>
        <v>0</v>
      </c>
      <c r="S4405" s="6">
        <f>-MIN(data!$B$5/(POWER(LN(I4405),2))*P4405/100, O4405)</f>
        <v>0</v>
      </c>
      <c r="T4405" s="6">
        <f>-S4405*L4405/100000</f>
        <v>0</v>
      </c>
      <c r="U4405" s="4">
        <f>N4405+Q4405</f>
        <v>50.5</v>
      </c>
      <c r="V4405" s="4" t="e">
        <f>P4405*I4405/100/R4405</f>
        <v>#DIV/0!</v>
      </c>
      <c r="W4405" s="4" t="e">
        <f>V4405*H4405</f>
        <v>#DIV/0!</v>
      </c>
      <c r="X4405" s="6">
        <f>O4405+S4405</f>
        <v>0</v>
      </c>
      <c r="Y4405" s="6" t="e">
        <f>P4405*I4405/100/T4405</f>
        <v>#DIV/0!</v>
      </c>
      <c r="Z4405" s="6" t="e">
        <f>Y4405*H4405</f>
        <v>#DIV/0!</v>
      </c>
      <c r="AB4405" s="1">
        <f t="shared" si="136"/>
        <v>0</v>
      </c>
      <c r="AC4405" s="1">
        <f t="shared" si="137"/>
        <v>0</v>
      </c>
    </row>
    <row r="4406" spans="4:29" x14ac:dyDescent="0.25">
      <c r="D4406" s="1">
        <v>1980</v>
      </c>
      <c r="E4406" s="1" t="s">
        <v>128</v>
      </c>
      <c r="F4406" s="2" t="s">
        <v>314</v>
      </c>
      <c r="G4406">
        <v>3</v>
      </c>
      <c r="H4406">
        <v>1057727</v>
      </c>
      <c r="I4406" s="1">
        <v>0</v>
      </c>
      <c r="J4406" s="1">
        <v>4173</v>
      </c>
      <c r="K4406" s="1">
        <v>42108.98</v>
      </c>
      <c r="M4406" s="3"/>
      <c r="N4406">
        <v>99.1</v>
      </c>
      <c r="O4406"/>
      <c r="P4406" s="1">
        <f>IF($A$3="Percentage of government revenue per capita",$B$3,0) + IF($A$3="Absolute extra revenue",AB4406,0) + IF($A$3="Absolute revenue per capita",AC4406,0)</f>
        <v>0</v>
      </c>
      <c r="Q4406" s="5" t="e">
        <f>-MIN(data!$B$4 / data!I4591 * data!P4591 / 100, data!N4591)</f>
        <v>#DIV/0!</v>
      </c>
      <c r="R4406" s="4" t="e">
        <f>-Q4406*K4406/1000</f>
        <v>#DIV/0!</v>
      </c>
      <c r="S4406" s="6" t="e">
        <f>-MIN(data!$B$5/(POWER(LN(I4406),2))*P4406/100, O4406)</f>
        <v>#NUM!</v>
      </c>
      <c r="T4406" s="6" t="e">
        <f>-S4406*L4406/100000</f>
        <v>#NUM!</v>
      </c>
      <c r="U4406" s="4" t="e">
        <f>N4406+Q4406</f>
        <v>#DIV/0!</v>
      </c>
      <c r="V4406" s="4" t="e">
        <f>P4406*I4406/100/R4406</f>
        <v>#DIV/0!</v>
      </c>
      <c r="W4406" s="4" t="e">
        <f>V4406*H4406</f>
        <v>#DIV/0!</v>
      </c>
      <c r="X4406" s="6" t="e">
        <f>O4406+S4406</f>
        <v>#NUM!</v>
      </c>
      <c r="Y4406" s="6" t="e">
        <f>P4406*I4406/100/T4406</f>
        <v>#NUM!</v>
      </c>
      <c r="Z4406" s="6" t="e">
        <f>Y4406*H4406</f>
        <v>#NUM!</v>
      </c>
      <c r="AB4406" s="1" t="e">
        <f t="shared" si="136"/>
        <v>#DIV/0!</v>
      </c>
      <c r="AC4406" s="1" t="e">
        <f t="shared" si="137"/>
        <v>#DIV/0!</v>
      </c>
    </row>
    <row r="4407" spans="4:29" x14ac:dyDescent="0.25">
      <c r="D4407" s="1">
        <v>1981</v>
      </c>
      <c r="E4407" s="1" t="s">
        <v>128</v>
      </c>
      <c r="F4407" s="2" t="s">
        <v>314</v>
      </c>
      <c r="G4407">
        <v>3</v>
      </c>
      <c r="H4407">
        <v>1080941</v>
      </c>
      <c r="I4407" s="1">
        <v>0</v>
      </c>
      <c r="J4407" s="1">
        <v>4160</v>
      </c>
      <c r="K4407" s="1">
        <v>42666.67</v>
      </c>
      <c r="M4407" s="3"/>
      <c r="N4407">
        <v>97.5</v>
      </c>
      <c r="O4407"/>
      <c r="P4407" s="1">
        <f>IF($A$3="Percentage of government revenue per capita",$B$3,0) + IF($A$3="Absolute extra revenue",AB4407,0) + IF($A$3="Absolute revenue per capita",AC4407,0)</f>
        <v>0</v>
      </c>
      <c r="Q4407" s="5">
        <f>-MIN(data!$B$4 / data!I4592 * data!P4592 / 100, data!N4592)</f>
        <v>0</v>
      </c>
      <c r="R4407" s="4">
        <f>-Q4407*K4407/1000</f>
        <v>0</v>
      </c>
      <c r="S4407" s="6" t="e">
        <f>-MIN(data!$B$5/(POWER(LN(I4407),2))*P4407/100, O4407)</f>
        <v>#NUM!</v>
      </c>
      <c r="T4407" s="6" t="e">
        <f>-S4407*L4407/100000</f>
        <v>#NUM!</v>
      </c>
      <c r="U4407" s="4">
        <f>N4407+Q4407</f>
        <v>97.5</v>
      </c>
      <c r="V4407" s="4" t="e">
        <f>P4407*I4407/100/R4407</f>
        <v>#DIV/0!</v>
      </c>
      <c r="W4407" s="4" t="e">
        <f>V4407*H4407</f>
        <v>#DIV/0!</v>
      </c>
      <c r="X4407" s="6" t="e">
        <f>O4407+S4407</f>
        <v>#NUM!</v>
      </c>
      <c r="Y4407" s="6" t="e">
        <f>P4407*I4407/100/T4407</f>
        <v>#NUM!</v>
      </c>
      <c r="Z4407" s="6" t="e">
        <f>Y4407*H4407</f>
        <v>#NUM!</v>
      </c>
      <c r="AB4407" s="1" t="e">
        <f t="shared" si="136"/>
        <v>#DIV/0!</v>
      </c>
      <c r="AC4407" s="1" t="e">
        <f t="shared" si="137"/>
        <v>#DIV/0!</v>
      </c>
    </row>
    <row r="4408" spans="4:29" x14ac:dyDescent="0.25">
      <c r="D4408" s="1">
        <v>1982</v>
      </c>
      <c r="E4408" s="1" t="s">
        <v>128</v>
      </c>
      <c r="F4408" s="2" t="s">
        <v>314</v>
      </c>
      <c r="G4408">
        <v>3</v>
      </c>
      <c r="H4408">
        <v>1105104</v>
      </c>
      <c r="I4408" s="1">
        <v>0</v>
      </c>
      <c r="J4408" s="1">
        <v>4121</v>
      </c>
      <c r="K4408" s="1">
        <v>43287.82</v>
      </c>
      <c r="M4408" s="3"/>
      <c r="N4408">
        <v>95.2</v>
      </c>
      <c r="O4408"/>
      <c r="P4408" s="1">
        <f>IF($A$3="Percentage of government revenue per capita",$B$3,0) + IF($A$3="Absolute extra revenue",AB4408,0) + IF($A$3="Absolute revenue per capita",AC4408,0)</f>
        <v>0</v>
      </c>
      <c r="Q4408" s="5">
        <f>-MIN(data!$B$4 / data!I4593 * data!P4593 / 100, data!N4593)</f>
        <v>0</v>
      </c>
      <c r="R4408" s="4">
        <f>-Q4408*K4408/1000</f>
        <v>0</v>
      </c>
      <c r="S4408" s="6" t="e">
        <f>-MIN(data!$B$5/(POWER(LN(I4408),2))*P4408/100, O4408)</f>
        <v>#NUM!</v>
      </c>
      <c r="T4408" s="6" t="e">
        <f>-S4408*L4408/100000</f>
        <v>#NUM!</v>
      </c>
      <c r="U4408" s="4">
        <f>N4408+Q4408</f>
        <v>95.2</v>
      </c>
      <c r="V4408" s="4" t="e">
        <f>P4408*I4408/100/R4408</f>
        <v>#DIV/0!</v>
      </c>
      <c r="W4408" s="4" t="e">
        <f>V4408*H4408</f>
        <v>#DIV/0!</v>
      </c>
      <c r="X4408" s="6" t="e">
        <f>O4408+S4408</f>
        <v>#NUM!</v>
      </c>
      <c r="Y4408" s="6" t="e">
        <f>P4408*I4408/100/T4408</f>
        <v>#NUM!</v>
      </c>
      <c r="Z4408" s="6" t="e">
        <f>Y4408*H4408</f>
        <v>#NUM!</v>
      </c>
      <c r="AB4408" s="1" t="e">
        <f t="shared" si="136"/>
        <v>#DIV/0!</v>
      </c>
      <c r="AC4408" s="1" t="e">
        <f t="shared" si="137"/>
        <v>#DIV/0!</v>
      </c>
    </row>
    <row r="4409" spans="4:29" x14ac:dyDescent="0.25">
      <c r="D4409" s="1">
        <v>1983</v>
      </c>
      <c r="E4409" s="1" t="s">
        <v>128</v>
      </c>
      <c r="F4409" s="2" t="s">
        <v>314</v>
      </c>
      <c r="G4409">
        <v>3</v>
      </c>
      <c r="H4409">
        <v>1131632</v>
      </c>
      <c r="I4409" s="1">
        <v>929.90719999999999</v>
      </c>
      <c r="J4409" s="1">
        <v>4066</v>
      </c>
      <c r="K4409" s="1">
        <v>43909.29</v>
      </c>
      <c r="M4409" s="3"/>
      <c r="N4409">
        <v>92.6</v>
      </c>
      <c r="O4409"/>
      <c r="P4409" s="1">
        <f>IF($A$3="Percentage of government revenue per capita",$B$3,0) + IF($A$3="Absolute extra revenue",AB4409,0) + IF($A$3="Absolute revenue per capita",AC4409,0)</f>
        <v>0</v>
      </c>
      <c r="Q4409" s="5">
        <f>-MIN(data!$B$4 / data!I4594 * data!P4594 / 100, data!N4594)</f>
        <v>0</v>
      </c>
      <c r="R4409" s="4">
        <f>-Q4409*K4409/1000</f>
        <v>0</v>
      </c>
      <c r="S4409" s="6">
        <f>-MIN(data!$B$5/(POWER(LN(I4409),2))*P4409/100, O4409)</f>
        <v>0</v>
      </c>
      <c r="T4409" s="6">
        <f>-S4409*L4409/100000</f>
        <v>0</v>
      </c>
      <c r="U4409" s="4">
        <f>N4409+Q4409</f>
        <v>92.6</v>
      </c>
      <c r="V4409" s="4" t="e">
        <f>P4409*I4409/100/R4409</f>
        <v>#DIV/0!</v>
      </c>
      <c r="W4409" s="4" t="e">
        <f>V4409*H4409</f>
        <v>#DIV/0!</v>
      </c>
      <c r="X4409" s="6">
        <f>O4409+S4409</f>
        <v>0</v>
      </c>
      <c r="Y4409" s="6" t="e">
        <f>P4409*I4409/100/T4409</f>
        <v>#DIV/0!</v>
      </c>
      <c r="Z4409" s="6" t="e">
        <f>Y4409*H4409</f>
        <v>#DIV/0!</v>
      </c>
      <c r="AB4409" s="1">
        <f t="shared" si="136"/>
        <v>0</v>
      </c>
      <c r="AC4409" s="1">
        <f t="shared" si="137"/>
        <v>0</v>
      </c>
    </row>
    <row r="4410" spans="4:29" x14ac:dyDescent="0.25">
      <c r="D4410" s="1">
        <v>1984</v>
      </c>
      <c r="E4410" s="1" t="s">
        <v>128</v>
      </c>
      <c r="F4410" s="2" t="s">
        <v>314</v>
      </c>
      <c r="G4410">
        <v>3</v>
      </c>
      <c r="H4410">
        <v>1162279</v>
      </c>
      <c r="I4410" s="1">
        <v>988.00450000000001</v>
      </c>
      <c r="J4410" s="1">
        <v>4002</v>
      </c>
      <c r="K4410" s="1">
        <v>44665.18</v>
      </c>
      <c r="M4410" s="3"/>
      <c r="N4410">
        <v>89.6</v>
      </c>
      <c r="O4410"/>
      <c r="P4410" s="1">
        <f>IF($A$3="Percentage of government revenue per capita",$B$3,0) + IF($A$3="Absolute extra revenue",AB4410,0) + IF($A$3="Absolute revenue per capita",AC4410,0)</f>
        <v>0</v>
      </c>
      <c r="Q4410" s="5">
        <f>-MIN(data!$B$4 / data!I4595 * data!P4595 / 100, data!N4595)</f>
        <v>0</v>
      </c>
      <c r="R4410" s="4">
        <f>-Q4410*K4410/1000</f>
        <v>0</v>
      </c>
      <c r="S4410" s="6">
        <f>-MIN(data!$B$5/(POWER(LN(I4410),2))*P4410/100, O4410)</f>
        <v>0</v>
      </c>
      <c r="T4410" s="6">
        <f>-S4410*L4410/100000</f>
        <v>0</v>
      </c>
      <c r="U4410" s="4">
        <f>N4410+Q4410</f>
        <v>89.6</v>
      </c>
      <c r="V4410" s="4" t="e">
        <f>P4410*I4410/100/R4410</f>
        <v>#DIV/0!</v>
      </c>
      <c r="W4410" s="4" t="e">
        <f>V4410*H4410</f>
        <v>#DIV/0!</v>
      </c>
      <c r="X4410" s="6">
        <f>O4410+S4410</f>
        <v>0</v>
      </c>
      <c r="Y4410" s="6" t="e">
        <f>P4410*I4410/100/T4410</f>
        <v>#DIV/0!</v>
      </c>
      <c r="Z4410" s="6" t="e">
        <f>Y4410*H4410</f>
        <v>#DIV/0!</v>
      </c>
      <c r="AB4410" s="1">
        <f t="shared" si="136"/>
        <v>0</v>
      </c>
      <c r="AC4410" s="1">
        <f t="shared" si="137"/>
        <v>0</v>
      </c>
    </row>
    <row r="4411" spans="4:29" x14ac:dyDescent="0.25">
      <c r="D4411" s="1">
        <v>1985</v>
      </c>
      <c r="E4411" s="1" t="s">
        <v>128</v>
      </c>
      <c r="F4411" s="2" t="s">
        <v>314</v>
      </c>
      <c r="G4411">
        <v>3</v>
      </c>
      <c r="H4411">
        <v>1198148</v>
      </c>
      <c r="I4411" s="1">
        <v>1078.3019999999999</v>
      </c>
      <c r="J4411" s="1">
        <v>3940</v>
      </c>
      <c r="K4411" s="1">
        <v>45549.13</v>
      </c>
      <c r="M4411" s="3"/>
      <c r="N4411">
        <v>86.5</v>
      </c>
      <c r="O4411"/>
      <c r="P4411" s="1">
        <f>IF($A$3="Percentage of government revenue per capita",$B$3,0) + IF($A$3="Absolute extra revenue",AB4411,0) + IF($A$3="Absolute revenue per capita",AC4411,0)</f>
        <v>0</v>
      </c>
      <c r="Q4411" s="5">
        <f>-MIN(data!$B$4 / data!I4596 * data!P4596 / 100, data!N4596)</f>
        <v>0</v>
      </c>
      <c r="R4411" s="4">
        <f>-Q4411*K4411/1000</f>
        <v>0</v>
      </c>
      <c r="S4411" s="6">
        <f>-MIN(data!$B$5/(POWER(LN(I4411),2))*P4411/100, O4411)</f>
        <v>0</v>
      </c>
      <c r="T4411" s="6">
        <f>-S4411*L4411/100000</f>
        <v>0</v>
      </c>
      <c r="U4411" s="4">
        <f>N4411+Q4411</f>
        <v>86.5</v>
      </c>
      <c r="V4411" s="4" t="e">
        <f>P4411*I4411/100/R4411</f>
        <v>#DIV/0!</v>
      </c>
      <c r="W4411" s="4" t="e">
        <f>V4411*H4411</f>
        <v>#DIV/0!</v>
      </c>
      <c r="X4411" s="6">
        <f>O4411+S4411</f>
        <v>0</v>
      </c>
      <c r="Y4411" s="6" t="e">
        <f>P4411*I4411/100/T4411</f>
        <v>#DIV/0!</v>
      </c>
      <c r="Z4411" s="6" t="e">
        <f>Y4411*H4411</f>
        <v>#DIV/0!</v>
      </c>
      <c r="AB4411" s="1">
        <f t="shared" si="136"/>
        <v>0</v>
      </c>
      <c r="AC4411" s="1">
        <f t="shared" si="137"/>
        <v>0</v>
      </c>
    </row>
    <row r="4412" spans="4:29" x14ac:dyDescent="0.25">
      <c r="D4412" s="1">
        <v>1986</v>
      </c>
      <c r="E4412" s="1" t="s">
        <v>128</v>
      </c>
      <c r="F4412" s="2" t="s">
        <v>314</v>
      </c>
      <c r="G4412">
        <v>3</v>
      </c>
      <c r="H4412">
        <v>1239928</v>
      </c>
      <c r="I4412" s="1">
        <v>1179.75</v>
      </c>
      <c r="J4412" s="1">
        <v>3877</v>
      </c>
      <c r="K4412" s="1">
        <v>46542.62</v>
      </c>
      <c r="M4412" s="3"/>
      <c r="N4412">
        <v>83.3</v>
      </c>
      <c r="O4412"/>
      <c r="P4412" s="1">
        <f>IF($A$3="Percentage of government revenue per capita",$B$3,0) + IF($A$3="Absolute extra revenue",AB4412,0) + IF($A$3="Absolute revenue per capita",AC4412,0)</f>
        <v>0</v>
      </c>
      <c r="Q4412" s="5">
        <f>-MIN(data!$B$4 / data!I4597 * data!P4597 / 100, data!N4597)</f>
        <v>0</v>
      </c>
      <c r="R4412" s="4">
        <f>-Q4412*K4412/1000</f>
        <v>0</v>
      </c>
      <c r="S4412" s="6">
        <f>-MIN(data!$B$5/(POWER(LN(I4412),2))*P4412/100, O4412)</f>
        <v>0</v>
      </c>
      <c r="T4412" s="6">
        <f>-S4412*L4412/100000</f>
        <v>0</v>
      </c>
      <c r="U4412" s="4">
        <f>N4412+Q4412</f>
        <v>83.3</v>
      </c>
      <c r="V4412" s="4" t="e">
        <f>P4412*I4412/100/R4412</f>
        <v>#DIV/0!</v>
      </c>
      <c r="W4412" s="4" t="e">
        <f>V4412*H4412</f>
        <v>#DIV/0!</v>
      </c>
      <c r="X4412" s="6">
        <f>O4412+S4412</f>
        <v>0</v>
      </c>
      <c r="Y4412" s="6" t="e">
        <f>P4412*I4412/100/T4412</f>
        <v>#DIV/0!</v>
      </c>
      <c r="Z4412" s="6" t="e">
        <f>Y4412*H4412</f>
        <v>#DIV/0!</v>
      </c>
      <c r="AB4412" s="1">
        <f t="shared" si="136"/>
        <v>0</v>
      </c>
      <c r="AC4412" s="1">
        <f t="shared" si="137"/>
        <v>0</v>
      </c>
    </row>
    <row r="4413" spans="4:29" x14ac:dyDescent="0.25">
      <c r="D4413" s="1">
        <v>1987</v>
      </c>
      <c r="E4413" s="1" t="s">
        <v>128</v>
      </c>
      <c r="F4413" s="2" t="s">
        <v>314</v>
      </c>
      <c r="G4413">
        <v>3</v>
      </c>
      <c r="H4413">
        <v>1286797</v>
      </c>
      <c r="I4413" s="1">
        <v>1149.239</v>
      </c>
      <c r="J4413" s="1">
        <v>3825</v>
      </c>
      <c r="K4413" s="1">
        <v>47693.27</v>
      </c>
      <c r="M4413" s="3"/>
      <c r="N4413">
        <v>80.2</v>
      </c>
      <c r="O4413"/>
      <c r="P4413" s="1">
        <f>IF($A$3="Percentage of government revenue per capita",$B$3,0) + IF($A$3="Absolute extra revenue",AB4413,0) + IF($A$3="Absolute revenue per capita",AC4413,0)</f>
        <v>0</v>
      </c>
      <c r="Q4413" s="5">
        <f>-MIN(data!$B$4 / data!I4598 * data!P4598 / 100, data!N4598)</f>
        <v>0</v>
      </c>
      <c r="R4413" s="4">
        <f>-Q4413*K4413/1000</f>
        <v>0</v>
      </c>
      <c r="S4413" s="6">
        <f>-MIN(data!$B$5/(POWER(LN(I4413),2))*P4413/100, O4413)</f>
        <v>0</v>
      </c>
      <c r="T4413" s="6">
        <f>-S4413*L4413/100000</f>
        <v>0</v>
      </c>
      <c r="U4413" s="4">
        <f>N4413+Q4413</f>
        <v>80.2</v>
      </c>
      <c r="V4413" s="4" t="e">
        <f>P4413*I4413/100/R4413</f>
        <v>#DIV/0!</v>
      </c>
      <c r="W4413" s="4" t="e">
        <f>V4413*H4413</f>
        <v>#DIV/0!</v>
      </c>
      <c r="X4413" s="6">
        <f>O4413+S4413</f>
        <v>0</v>
      </c>
      <c r="Y4413" s="6" t="e">
        <f>P4413*I4413/100/T4413</f>
        <v>#DIV/0!</v>
      </c>
      <c r="Z4413" s="6" t="e">
        <f>Y4413*H4413</f>
        <v>#DIV/0!</v>
      </c>
      <c r="AB4413" s="1">
        <f t="shared" si="136"/>
        <v>0</v>
      </c>
      <c r="AC4413" s="1">
        <f t="shared" si="137"/>
        <v>0</v>
      </c>
    </row>
    <row r="4414" spans="4:29" x14ac:dyDescent="0.25">
      <c r="D4414" s="1">
        <v>1988</v>
      </c>
      <c r="E4414" s="1" t="s">
        <v>128</v>
      </c>
      <c r="F4414" s="2" t="s">
        <v>314</v>
      </c>
      <c r="G4414">
        <v>3</v>
      </c>
      <c r="H4414">
        <v>1336536</v>
      </c>
      <c r="I4414" s="1">
        <v>1099.558</v>
      </c>
      <c r="J4414" s="1">
        <v>3788</v>
      </c>
      <c r="K4414" s="1">
        <v>48940.57</v>
      </c>
      <c r="M4414" s="3"/>
      <c r="N4414">
        <v>77.400000000000006</v>
      </c>
      <c r="O4414"/>
      <c r="P4414" s="1">
        <f>IF($A$3="Percentage of government revenue per capita",$B$3,0) + IF($A$3="Absolute extra revenue",AB4414,0) + IF($A$3="Absolute revenue per capita",AC4414,0)</f>
        <v>0</v>
      </c>
      <c r="Q4414" s="5">
        <f>-MIN(data!$B$4 / data!I4599 * data!P4599 / 100, data!N4599)</f>
        <v>0</v>
      </c>
      <c r="R4414" s="4">
        <f>-Q4414*K4414/1000</f>
        <v>0</v>
      </c>
      <c r="S4414" s="6">
        <f>-MIN(data!$B$5/(POWER(LN(I4414),2))*P4414/100, O4414)</f>
        <v>0</v>
      </c>
      <c r="T4414" s="6">
        <f>-S4414*L4414/100000</f>
        <v>0</v>
      </c>
      <c r="U4414" s="4">
        <f>N4414+Q4414</f>
        <v>77.400000000000006</v>
      </c>
      <c r="V4414" s="4" t="e">
        <f>P4414*I4414/100/R4414</f>
        <v>#DIV/0!</v>
      </c>
      <c r="W4414" s="4" t="e">
        <f>V4414*H4414</f>
        <v>#DIV/0!</v>
      </c>
      <c r="X4414" s="6">
        <f>O4414+S4414</f>
        <v>0</v>
      </c>
      <c r="Y4414" s="6" t="e">
        <f>P4414*I4414/100/T4414</f>
        <v>#DIV/0!</v>
      </c>
      <c r="Z4414" s="6" t="e">
        <f>Y4414*H4414</f>
        <v>#DIV/0!</v>
      </c>
      <c r="AB4414" s="1">
        <f t="shared" si="136"/>
        <v>0</v>
      </c>
      <c r="AC4414" s="1">
        <f t="shared" si="137"/>
        <v>0</v>
      </c>
    </row>
    <row r="4415" spans="4:29" x14ac:dyDescent="0.25">
      <c r="D4415" s="1">
        <v>1989</v>
      </c>
      <c r="E4415" s="1" t="s">
        <v>128</v>
      </c>
      <c r="F4415" s="2" t="s">
        <v>314</v>
      </c>
      <c r="G4415">
        <v>3</v>
      </c>
      <c r="H4415">
        <v>1386010</v>
      </c>
      <c r="I4415" s="1">
        <v>1251.2</v>
      </c>
      <c r="J4415" s="1">
        <v>3763</v>
      </c>
      <c r="K4415" s="1">
        <v>50240.32</v>
      </c>
      <c r="M4415" s="3"/>
      <c r="N4415">
        <v>74.900000000000006</v>
      </c>
      <c r="O4415"/>
      <c r="P4415" s="1">
        <f>IF($A$3="Percentage of government revenue per capita",$B$3,0) + IF($A$3="Absolute extra revenue",AB4415,0) + IF($A$3="Absolute revenue per capita",AC4415,0)</f>
        <v>0</v>
      </c>
      <c r="Q4415" s="5">
        <f>-MIN(data!$B$4 / data!I4600 * data!P4600 / 100, data!N4600)</f>
        <v>0</v>
      </c>
      <c r="R4415" s="4">
        <f>-Q4415*K4415/1000</f>
        <v>0</v>
      </c>
      <c r="S4415" s="6">
        <f>-MIN(data!$B$5/(POWER(LN(I4415),2))*P4415/100, O4415)</f>
        <v>0</v>
      </c>
      <c r="T4415" s="6">
        <f>-S4415*L4415/100000</f>
        <v>0</v>
      </c>
      <c r="U4415" s="4">
        <f>N4415+Q4415</f>
        <v>74.900000000000006</v>
      </c>
      <c r="V4415" s="4" t="e">
        <f>P4415*I4415/100/R4415</f>
        <v>#DIV/0!</v>
      </c>
      <c r="W4415" s="4" t="e">
        <f>V4415*H4415</f>
        <v>#DIV/0!</v>
      </c>
      <c r="X4415" s="6">
        <f>O4415+S4415</f>
        <v>0</v>
      </c>
      <c r="Y4415" s="6" t="e">
        <f>P4415*I4415/100/T4415</f>
        <v>#DIV/0!</v>
      </c>
      <c r="Z4415" s="6" t="e">
        <f>Y4415*H4415</f>
        <v>#DIV/0!</v>
      </c>
      <c r="AB4415" s="1">
        <f t="shared" si="136"/>
        <v>0</v>
      </c>
      <c r="AC4415" s="1">
        <f t="shared" si="137"/>
        <v>0</v>
      </c>
    </row>
    <row r="4416" spans="4:29" x14ac:dyDescent="0.25">
      <c r="D4416" s="1">
        <v>1990</v>
      </c>
      <c r="E4416" s="1" t="s">
        <v>128</v>
      </c>
      <c r="F4416" s="2" t="s">
        <v>314</v>
      </c>
      <c r="G4416">
        <v>3</v>
      </c>
      <c r="H4416">
        <v>1432905</v>
      </c>
      <c r="I4416" s="1">
        <v>909.70920000000001</v>
      </c>
      <c r="J4416" s="1">
        <v>3752</v>
      </c>
      <c r="K4416" s="1">
        <v>51609.35</v>
      </c>
      <c r="L4416" s="1">
        <v>53254.44</v>
      </c>
      <c r="M4416" s="3">
        <v>180</v>
      </c>
      <c r="N4416">
        <v>72.7</v>
      </c>
      <c r="O4416">
        <v>338</v>
      </c>
      <c r="P4416" s="1">
        <f>IF($A$3="Percentage of government revenue per capita",$B$3,0) + IF($A$3="Absolute extra revenue",AB4416,0) + IF($A$3="Absolute revenue per capita",AC4416,0)</f>
        <v>0</v>
      </c>
      <c r="Q4416" s="5">
        <f>-MIN(data!$B$4 / data!I4601 * data!P4601 / 100, data!N4601)</f>
        <v>0</v>
      </c>
      <c r="R4416" s="4">
        <f>-Q4416*K4416/1000</f>
        <v>0</v>
      </c>
      <c r="S4416" s="6">
        <f>-MIN(data!$B$5/(POWER(LN(I4416),2))*P4416/100, O4416)</f>
        <v>0</v>
      </c>
      <c r="T4416" s="6">
        <f>-S4416*L4416/100000</f>
        <v>0</v>
      </c>
      <c r="U4416" s="4">
        <f>N4416+Q4416</f>
        <v>72.7</v>
      </c>
      <c r="V4416" s="4" t="e">
        <f>P4416*I4416/100/R4416</f>
        <v>#DIV/0!</v>
      </c>
      <c r="W4416" s="4" t="e">
        <f>V4416*H4416</f>
        <v>#DIV/0!</v>
      </c>
      <c r="X4416" s="6">
        <f>O4416+S4416</f>
        <v>338</v>
      </c>
      <c r="Y4416" s="6" t="e">
        <f>P4416*I4416/100/T4416</f>
        <v>#DIV/0!</v>
      </c>
      <c r="Z4416" s="6" t="e">
        <f>Y4416*H4416</f>
        <v>#DIV/0!</v>
      </c>
      <c r="AB4416" s="1">
        <f t="shared" si="136"/>
        <v>0</v>
      </c>
      <c r="AC4416" s="1">
        <f t="shared" si="137"/>
        <v>0</v>
      </c>
    </row>
    <row r="4417" spans="4:29" x14ac:dyDescent="0.25">
      <c r="D4417" s="1">
        <v>1991</v>
      </c>
      <c r="E4417" s="1" t="s">
        <v>128</v>
      </c>
      <c r="F4417" s="2" t="s">
        <v>314</v>
      </c>
      <c r="G4417">
        <v>3</v>
      </c>
      <c r="H4417">
        <v>1476388</v>
      </c>
      <c r="I4417" s="1">
        <v>1183.92</v>
      </c>
      <c r="J4417" s="1">
        <v>3757</v>
      </c>
      <c r="K4417" s="1">
        <v>52915.49</v>
      </c>
      <c r="L4417" s="1">
        <v>53731.34</v>
      </c>
      <c r="M4417" s="3">
        <v>180</v>
      </c>
      <c r="N4417">
        <v>71</v>
      </c>
      <c r="O4417">
        <v>335</v>
      </c>
      <c r="P4417" s="1">
        <f>IF($A$3="Percentage of government revenue per capita",$B$3,0) + IF($A$3="Absolute extra revenue",AB4417,0) + IF($A$3="Absolute revenue per capita",AC4417,0)</f>
        <v>0</v>
      </c>
      <c r="Q4417" s="5" t="e">
        <f>-MIN(data!$B$4 / data!I4602 * data!P4602 / 100, data!N4602)</f>
        <v>#DIV/0!</v>
      </c>
      <c r="R4417" s="4" t="e">
        <f>-Q4417*K4417/1000</f>
        <v>#DIV/0!</v>
      </c>
      <c r="S4417" s="6">
        <f>-MIN(data!$B$5/(POWER(LN(I4417),2))*P4417/100, O4417)</f>
        <v>0</v>
      </c>
      <c r="T4417" s="6">
        <f>-S4417*L4417/100000</f>
        <v>0</v>
      </c>
      <c r="U4417" s="4" t="e">
        <f>N4417+Q4417</f>
        <v>#DIV/0!</v>
      </c>
      <c r="V4417" s="4" t="e">
        <f>P4417*I4417/100/R4417</f>
        <v>#DIV/0!</v>
      </c>
      <c r="W4417" s="4" t="e">
        <f>V4417*H4417</f>
        <v>#DIV/0!</v>
      </c>
      <c r="X4417" s="6">
        <f>O4417+S4417</f>
        <v>335</v>
      </c>
      <c r="Y4417" s="6" t="e">
        <f>P4417*I4417/100/T4417</f>
        <v>#DIV/0!</v>
      </c>
      <c r="Z4417" s="6" t="e">
        <f>Y4417*H4417</f>
        <v>#DIV/0!</v>
      </c>
      <c r="AB4417" s="1">
        <f t="shared" si="136"/>
        <v>0</v>
      </c>
      <c r="AC4417" s="1">
        <f t="shared" si="137"/>
        <v>0</v>
      </c>
    </row>
    <row r="4418" spans="4:29" x14ac:dyDescent="0.25">
      <c r="D4418" s="1">
        <v>1992</v>
      </c>
      <c r="E4418" s="1" t="s">
        <v>128</v>
      </c>
      <c r="F4418" s="2" t="s">
        <v>314</v>
      </c>
      <c r="G4418">
        <v>3</v>
      </c>
      <c r="H4418">
        <v>1516958</v>
      </c>
      <c r="I4418" s="1">
        <v>1265.8109999999999</v>
      </c>
      <c r="J4418" s="1">
        <v>3780</v>
      </c>
      <c r="K4418" s="1">
        <v>54077.25</v>
      </c>
      <c r="L4418" s="1">
        <v>54545.45</v>
      </c>
      <c r="M4418" s="3">
        <v>180</v>
      </c>
      <c r="N4418">
        <v>69.900000000000006</v>
      </c>
      <c r="O4418">
        <v>330</v>
      </c>
      <c r="P4418" s="1">
        <f>IF($A$3="Percentage of government revenue per capita",$B$3,0) + IF($A$3="Absolute extra revenue",AB4418,0) + IF($A$3="Absolute revenue per capita",AC4418,0)</f>
        <v>0</v>
      </c>
      <c r="Q4418" s="5" t="e">
        <f>-MIN(data!$B$4 / data!I4603 * data!P4603 / 100, data!N4603)</f>
        <v>#DIV/0!</v>
      </c>
      <c r="R4418" s="4" t="e">
        <f>-Q4418*K4418/1000</f>
        <v>#DIV/0!</v>
      </c>
      <c r="S4418" s="6">
        <f>-MIN(data!$B$5/(POWER(LN(I4418),2))*P4418/100, O4418)</f>
        <v>0</v>
      </c>
      <c r="T4418" s="6">
        <f>-S4418*L4418/100000</f>
        <v>0</v>
      </c>
      <c r="U4418" s="4" t="e">
        <f>N4418+Q4418</f>
        <v>#DIV/0!</v>
      </c>
      <c r="V4418" s="4" t="e">
        <f>P4418*I4418/100/R4418</f>
        <v>#DIV/0!</v>
      </c>
      <c r="W4418" s="4" t="e">
        <f>V4418*H4418</f>
        <v>#DIV/0!</v>
      </c>
      <c r="X4418" s="6">
        <f>O4418+S4418</f>
        <v>330</v>
      </c>
      <c r="Y4418" s="6" t="e">
        <f>P4418*I4418/100/T4418</f>
        <v>#DIV/0!</v>
      </c>
      <c r="Z4418" s="6" t="e">
        <f>Y4418*H4418</f>
        <v>#DIV/0!</v>
      </c>
      <c r="AB4418" s="1">
        <f t="shared" si="136"/>
        <v>0</v>
      </c>
      <c r="AC4418" s="1">
        <f t="shared" si="137"/>
        <v>0</v>
      </c>
    </row>
    <row r="4419" spans="4:29" x14ac:dyDescent="0.25">
      <c r="D4419" s="1">
        <v>1993</v>
      </c>
      <c r="E4419" s="1" t="s">
        <v>128</v>
      </c>
      <c r="F4419" s="2" t="s">
        <v>314</v>
      </c>
      <c r="G4419">
        <v>3</v>
      </c>
      <c r="H4419">
        <v>1555101</v>
      </c>
      <c r="I4419" s="1">
        <v>1186.1410000000001</v>
      </c>
      <c r="J4419" s="1">
        <v>3830</v>
      </c>
      <c r="K4419" s="1">
        <v>55187.32</v>
      </c>
      <c r="L4419" s="1">
        <v>58641.98</v>
      </c>
      <c r="M4419" s="3">
        <v>180</v>
      </c>
      <c r="N4419">
        <v>69.400000000000006</v>
      </c>
      <c r="O4419">
        <v>324</v>
      </c>
      <c r="P4419" s="1">
        <f>IF($A$3="Percentage of government revenue per capita",$B$3,0) + IF($A$3="Absolute extra revenue",AB4419,0) + IF($A$3="Absolute revenue per capita",AC4419,0)</f>
        <v>0</v>
      </c>
      <c r="Q4419" s="5" t="e">
        <f>-MIN(data!$B$4 / data!I4604 * data!P4604 / 100, data!N4604)</f>
        <v>#DIV/0!</v>
      </c>
      <c r="R4419" s="4" t="e">
        <f>-Q4419*K4419/1000</f>
        <v>#DIV/0!</v>
      </c>
      <c r="S4419" s="6">
        <f>-MIN(data!$B$5/(POWER(LN(I4419),2))*P4419/100, O4419)</f>
        <v>0</v>
      </c>
      <c r="T4419" s="6">
        <f>-S4419*L4419/100000</f>
        <v>0</v>
      </c>
      <c r="U4419" s="4" t="e">
        <f>N4419+Q4419</f>
        <v>#DIV/0!</v>
      </c>
      <c r="V4419" s="4" t="e">
        <f>P4419*I4419/100/R4419</f>
        <v>#DIV/0!</v>
      </c>
      <c r="W4419" s="4" t="e">
        <f>V4419*H4419</f>
        <v>#DIV/0!</v>
      </c>
      <c r="X4419" s="6">
        <f>O4419+S4419</f>
        <v>324</v>
      </c>
      <c r="Y4419" s="6" t="e">
        <f>P4419*I4419/100/T4419</f>
        <v>#DIV/0!</v>
      </c>
      <c r="Z4419" s="6" t="e">
        <f>Y4419*H4419</f>
        <v>#DIV/0!</v>
      </c>
      <c r="AB4419" s="1">
        <f t="shared" si="136"/>
        <v>0</v>
      </c>
      <c r="AC4419" s="1">
        <f t="shared" si="137"/>
        <v>0</v>
      </c>
    </row>
    <row r="4420" spans="4:29" x14ac:dyDescent="0.25">
      <c r="D4420" s="1">
        <v>1994</v>
      </c>
      <c r="E4420" s="1" t="s">
        <v>128</v>
      </c>
      <c r="F4420" s="2" t="s">
        <v>314</v>
      </c>
      <c r="G4420">
        <v>3</v>
      </c>
      <c r="H4420">
        <v>1591822</v>
      </c>
      <c r="I4420" s="1">
        <v>1145.4880000000001</v>
      </c>
      <c r="J4420" s="1">
        <v>3905</v>
      </c>
      <c r="K4420" s="1">
        <v>56187.05</v>
      </c>
      <c r="L4420" s="1">
        <v>58823.53</v>
      </c>
      <c r="M4420" s="3">
        <v>190</v>
      </c>
      <c r="N4420">
        <v>69.5</v>
      </c>
      <c r="O4420">
        <v>323</v>
      </c>
      <c r="P4420" s="1">
        <f>IF($A$3="Percentage of government revenue per capita",$B$3,0) + IF($A$3="Absolute extra revenue",AB4420,0) + IF($A$3="Absolute revenue per capita",AC4420,0)</f>
        <v>0</v>
      </c>
      <c r="Q4420" s="5" t="e">
        <f>-MIN(data!$B$4 / data!I4605 * data!P4605 / 100, data!N4605)</f>
        <v>#DIV/0!</v>
      </c>
      <c r="R4420" s="4" t="e">
        <f>-Q4420*K4420/1000</f>
        <v>#DIV/0!</v>
      </c>
      <c r="S4420" s="6">
        <f>-MIN(data!$B$5/(POWER(LN(I4420),2))*P4420/100, O4420)</f>
        <v>0</v>
      </c>
      <c r="T4420" s="6">
        <f>-S4420*L4420/100000</f>
        <v>0</v>
      </c>
      <c r="U4420" s="4" t="e">
        <f>N4420+Q4420</f>
        <v>#DIV/0!</v>
      </c>
      <c r="V4420" s="4" t="e">
        <f>P4420*I4420/100/R4420</f>
        <v>#DIV/0!</v>
      </c>
      <c r="W4420" s="4" t="e">
        <f>V4420*H4420</f>
        <v>#DIV/0!</v>
      </c>
      <c r="X4420" s="6">
        <f>O4420+S4420</f>
        <v>323</v>
      </c>
      <c r="Y4420" s="6" t="e">
        <f>P4420*I4420/100/T4420</f>
        <v>#DIV/0!</v>
      </c>
      <c r="Z4420" s="6" t="e">
        <f>Y4420*H4420</f>
        <v>#DIV/0!</v>
      </c>
      <c r="AB4420" s="1">
        <f t="shared" ref="AB4420:AB4483" si="138">$B$3*100/H4420/I4420</f>
        <v>0</v>
      </c>
      <c r="AC4420" s="1">
        <f t="shared" ref="AC4420:AC4483" si="139">$B$3/I4420*100</f>
        <v>0</v>
      </c>
    </row>
    <row r="4421" spans="4:29" x14ac:dyDescent="0.25">
      <c r="D4421" s="1">
        <v>1995</v>
      </c>
      <c r="E4421" s="1" t="s">
        <v>128</v>
      </c>
      <c r="F4421" s="2" t="s">
        <v>314</v>
      </c>
      <c r="G4421">
        <v>3</v>
      </c>
      <c r="H4421">
        <v>1627865</v>
      </c>
      <c r="I4421" s="1">
        <v>1180.175</v>
      </c>
      <c r="J4421" s="1">
        <v>4003</v>
      </c>
      <c r="K4421" s="1">
        <v>57022.79</v>
      </c>
      <c r="L4421" s="1">
        <v>59375</v>
      </c>
      <c r="M4421" s="3">
        <v>190</v>
      </c>
      <c r="N4421">
        <v>70.2</v>
      </c>
      <c r="O4421">
        <v>320</v>
      </c>
      <c r="P4421" s="1">
        <f>IF($A$3="Percentage of government revenue per capita",$B$3,0) + IF($A$3="Absolute extra revenue",AB4421,0) + IF($A$3="Absolute revenue per capita",AC4421,0)</f>
        <v>0</v>
      </c>
      <c r="Q4421" s="5" t="e">
        <f>-MIN(data!$B$4 / data!I4606 * data!P4606 / 100, data!N4606)</f>
        <v>#DIV/0!</v>
      </c>
      <c r="R4421" s="4" t="e">
        <f>-Q4421*K4421/1000</f>
        <v>#DIV/0!</v>
      </c>
      <c r="S4421" s="6">
        <f>-MIN(data!$B$5/(POWER(LN(I4421),2))*P4421/100, O4421)</f>
        <v>0</v>
      </c>
      <c r="T4421" s="6">
        <f>-S4421*L4421/100000</f>
        <v>0</v>
      </c>
      <c r="U4421" s="4" t="e">
        <f>N4421+Q4421</f>
        <v>#DIV/0!</v>
      </c>
      <c r="V4421" s="4" t="e">
        <f>P4421*I4421/100/R4421</f>
        <v>#DIV/0!</v>
      </c>
      <c r="W4421" s="4" t="e">
        <f>V4421*H4421</f>
        <v>#DIV/0!</v>
      </c>
      <c r="X4421" s="6">
        <f>O4421+S4421</f>
        <v>320</v>
      </c>
      <c r="Y4421" s="6" t="e">
        <f>P4421*I4421/100/T4421</f>
        <v>#DIV/0!</v>
      </c>
      <c r="Z4421" s="6" t="e">
        <f>Y4421*H4421</f>
        <v>#DIV/0!</v>
      </c>
      <c r="AB4421" s="1">
        <f t="shared" si="138"/>
        <v>0</v>
      </c>
      <c r="AC4421" s="1">
        <f t="shared" si="139"/>
        <v>0</v>
      </c>
    </row>
    <row r="4422" spans="4:29" x14ac:dyDescent="0.25">
      <c r="D4422" s="1">
        <v>1996</v>
      </c>
      <c r="E4422" s="1" t="s">
        <v>128</v>
      </c>
      <c r="F4422" s="2" t="s">
        <v>314</v>
      </c>
      <c r="G4422">
        <v>3</v>
      </c>
      <c r="H4422">
        <v>1663378</v>
      </c>
      <c r="I4422" s="1">
        <v>0</v>
      </c>
      <c r="J4422" s="1">
        <v>4111</v>
      </c>
      <c r="K4422" s="1">
        <v>57657.78</v>
      </c>
      <c r="L4422" s="1">
        <v>59375</v>
      </c>
      <c r="M4422" s="3">
        <v>190</v>
      </c>
      <c r="N4422">
        <v>71.3</v>
      </c>
      <c r="O4422">
        <v>320</v>
      </c>
      <c r="P4422" s="1">
        <f>IF($A$3="Percentage of government revenue per capita",$B$3,0) + IF($A$3="Absolute extra revenue",AB4422,0) + IF($A$3="Absolute revenue per capita",AC4422,0)</f>
        <v>0</v>
      </c>
      <c r="Q4422" s="5" t="e">
        <f>-MIN(data!$B$4 / data!I4607 * data!P4607 / 100, data!N4607)</f>
        <v>#DIV/0!</v>
      </c>
      <c r="R4422" s="4" t="e">
        <f>-Q4422*K4422/1000</f>
        <v>#DIV/0!</v>
      </c>
      <c r="S4422" s="6" t="e">
        <f>-MIN(data!$B$5/(POWER(LN(I4422),2))*P4422/100, O4422)</f>
        <v>#NUM!</v>
      </c>
      <c r="T4422" s="6" t="e">
        <f>-S4422*L4422/100000</f>
        <v>#NUM!</v>
      </c>
      <c r="U4422" s="4" t="e">
        <f>N4422+Q4422</f>
        <v>#DIV/0!</v>
      </c>
      <c r="V4422" s="4" t="e">
        <f>P4422*I4422/100/R4422</f>
        <v>#DIV/0!</v>
      </c>
      <c r="W4422" s="4" t="e">
        <f>V4422*H4422</f>
        <v>#DIV/0!</v>
      </c>
      <c r="X4422" s="6" t="e">
        <f>O4422+S4422</f>
        <v>#NUM!</v>
      </c>
      <c r="Y4422" s="6" t="e">
        <f>P4422*I4422/100/T4422</f>
        <v>#NUM!</v>
      </c>
      <c r="Z4422" s="6" t="e">
        <f>Y4422*H4422</f>
        <v>#NUM!</v>
      </c>
      <c r="AB4422" s="1" t="e">
        <f t="shared" si="138"/>
        <v>#DIV/0!</v>
      </c>
      <c r="AC4422" s="1" t="e">
        <f t="shared" si="139"/>
        <v>#DIV/0!</v>
      </c>
    </row>
    <row r="4423" spans="4:29" x14ac:dyDescent="0.25">
      <c r="D4423" s="1">
        <v>1997</v>
      </c>
      <c r="E4423" s="1" t="s">
        <v>128</v>
      </c>
      <c r="F4423" s="2" t="s">
        <v>314</v>
      </c>
      <c r="G4423">
        <v>3</v>
      </c>
      <c r="H4423">
        <v>1698032</v>
      </c>
      <c r="I4423" s="1">
        <v>0</v>
      </c>
      <c r="J4423" s="1">
        <v>4225</v>
      </c>
      <c r="K4423" s="1">
        <v>58115.54</v>
      </c>
      <c r="L4423" s="1">
        <v>58641.98</v>
      </c>
      <c r="M4423" s="3">
        <v>190</v>
      </c>
      <c r="N4423">
        <v>72.7</v>
      </c>
      <c r="O4423">
        <v>324</v>
      </c>
      <c r="P4423" s="1">
        <f>IF($A$3="Percentage of government revenue per capita",$B$3,0) + IF($A$3="Absolute extra revenue",AB4423,0) + IF($A$3="Absolute revenue per capita",AC4423,0)</f>
        <v>0</v>
      </c>
      <c r="Q4423" s="5" t="e">
        <f>-MIN(data!$B$4 / data!I4608 * data!P4608 / 100, data!N4608)</f>
        <v>#DIV/0!</v>
      </c>
      <c r="R4423" s="4" t="e">
        <f>-Q4423*K4423/1000</f>
        <v>#DIV/0!</v>
      </c>
      <c r="S4423" s="6" t="e">
        <f>-MIN(data!$B$5/(POWER(LN(I4423),2))*P4423/100, O4423)</f>
        <v>#NUM!</v>
      </c>
      <c r="T4423" s="6" t="e">
        <f>-S4423*L4423/100000</f>
        <v>#NUM!</v>
      </c>
      <c r="U4423" s="4" t="e">
        <f>N4423+Q4423</f>
        <v>#DIV/0!</v>
      </c>
      <c r="V4423" s="4" t="e">
        <f>P4423*I4423/100/R4423</f>
        <v>#DIV/0!</v>
      </c>
      <c r="W4423" s="4" t="e">
        <f>V4423*H4423</f>
        <v>#DIV/0!</v>
      </c>
      <c r="X4423" s="6" t="e">
        <f>O4423+S4423</f>
        <v>#NUM!</v>
      </c>
      <c r="Y4423" s="6" t="e">
        <f>P4423*I4423/100/T4423</f>
        <v>#NUM!</v>
      </c>
      <c r="Z4423" s="6" t="e">
        <f>Y4423*H4423</f>
        <v>#NUM!</v>
      </c>
      <c r="AB4423" s="1" t="e">
        <f t="shared" si="138"/>
        <v>#DIV/0!</v>
      </c>
      <c r="AC4423" s="1" t="e">
        <f t="shared" si="139"/>
        <v>#DIV/0!</v>
      </c>
    </row>
    <row r="4424" spans="4:29" x14ac:dyDescent="0.25">
      <c r="D4424" s="1">
        <v>1998</v>
      </c>
      <c r="E4424" s="1" t="s">
        <v>128</v>
      </c>
      <c r="F4424" s="2" t="s">
        <v>314</v>
      </c>
      <c r="G4424">
        <v>3</v>
      </c>
      <c r="H4424">
        <v>1731639</v>
      </c>
      <c r="I4424" s="1">
        <v>1260.816</v>
      </c>
      <c r="J4424" s="1">
        <v>4331</v>
      </c>
      <c r="K4424" s="1">
        <v>58527.03</v>
      </c>
      <c r="L4424" s="1">
        <v>60790.27</v>
      </c>
      <c r="M4424" s="3">
        <v>190</v>
      </c>
      <c r="N4424">
        <v>74</v>
      </c>
      <c r="O4424">
        <v>329</v>
      </c>
      <c r="P4424" s="1">
        <f>IF($A$3="Percentage of government revenue per capita",$B$3,0) + IF($A$3="Absolute extra revenue",AB4424,0) + IF($A$3="Absolute revenue per capita",AC4424,0)</f>
        <v>0</v>
      </c>
      <c r="Q4424" s="5" t="e">
        <f>-MIN(data!$B$4 / data!I4609 * data!P4609 / 100, data!N4609)</f>
        <v>#DIV/0!</v>
      </c>
      <c r="R4424" s="4" t="e">
        <f>-Q4424*K4424/1000</f>
        <v>#DIV/0!</v>
      </c>
      <c r="S4424" s="6">
        <f>-MIN(data!$B$5/(POWER(LN(I4424),2))*P4424/100, O4424)</f>
        <v>0</v>
      </c>
      <c r="T4424" s="6">
        <f>-S4424*L4424/100000</f>
        <v>0</v>
      </c>
      <c r="U4424" s="4" t="e">
        <f>N4424+Q4424</f>
        <v>#DIV/0!</v>
      </c>
      <c r="V4424" s="4" t="e">
        <f>P4424*I4424/100/R4424</f>
        <v>#DIV/0!</v>
      </c>
      <c r="W4424" s="4" t="e">
        <f>V4424*H4424</f>
        <v>#DIV/0!</v>
      </c>
      <c r="X4424" s="6">
        <f>O4424+S4424</f>
        <v>329</v>
      </c>
      <c r="Y4424" s="6" t="e">
        <f>P4424*I4424/100/T4424</f>
        <v>#DIV/0!</v>
      </c>
      <c r="Z4424" s="6" t="e">
        <f>Y4424*H4424</f>
        <v>#DIV/0!</v>
      </c>
      <c r="AB4424" s="1">
        <f t="shared" si="138"/>
        <v>0</v>
      </c>
      <c r="AC4424" s="1">
        <f t="shared" si="139"/>
        <v>0</v>
      </c>
    </row>
    <row r="4425" spans="4:29" x14ac:dyDescent="0.25">
      <c r="D4425" s="1">
        <v>1999</v>
      </c>
      <c r="E4425" s="1" t="s">
        <v>128</v>
      </c>
      <c r="F4425" s="2" t="s">
        <v>314</v>
      </c>
      <c r="G4425">
        <v>3</v>
      </c>
      <c r="H4425">
        <v>1763859</v>
      </c>
      <c r="I4425" s="1">
        <v>1369.8109999999999</v>
      </c>
      <c r="J4425" s="1">
        <v>4425</v>
      </c>
      <c r="K4425" s="1">
        <v>58764.94</v>
      </c>
      <c r="L4425" s="1">
        <v>61583.58</v>
      </c>
      <c r="M4425" s="3">
        <v>200</v>
      </c>
      <c r="N4425">
        <v>75.3</v>
      </c>
      <c r="O4425">
        <v>341</v>
      </c>
      <c r="P4425" s="1">
        <f>IF($A$3="Percentage of government revenue per capita",$B$3,0) + IF($A$3="Absolute extra revenue",AB4425,0) + IF($A$3="Absolute revenue per capita",AC4425,0)</f>
        <v>0</v>
      </c>
      <c r="Q4425" s="5" t="e">
        <f>-MIN(data!$B$4 / data!I4610 * data!P4610 / 100, data!N4610)</f>
        <v>#DIV/0!</v>
      </c>
      <c r="R4425" s="4" t="e">
        <f>-Q4425*K4425/1000</f>
        <v>#DIV/0!</v>
      </c>
      <c r="S4425" s="6">
        <f>-MIN(data!$B$5/(POWER(LN(I4425),2))*P4425/100, O4425)</f>
        <v>0</v>
      </c>
      <c r="T4425" s="6">
        <f>-S4425*L4425/100000</f>
        <v>0</v>
      </c>
      <c r="U4425" s="4" t="e">
        <f>N4425+Q4425</f>
        <v>#DIV/0!</v>
      </c>
      <c r="V4425" s="4" t="e">
        <f>P4425*I4425/100/R4425</f>
        <v>#DIV/0!</v>
      </c>
      <c r="W4425" s="4" t="e">
        <f>V4425*H4425</f>
        <v>#DIV/0!</v>
      </c>
      <c r="X4425" s="6">
        <f>O4425+S4425</f>
        <v>341</v>
      </c>
      <c r="Y4425" s="6" t="e">
        <f>P4425*I4425/100/T4425</f>
        <v>#DIV/0!</v>
      </c>
      <c r="Z4425" s="6" t="e">
        <f>Y4425*H4425</f>
        <v>#DIV/0!</v>
      </c>
      <c r="AB4425" s="1">
        <f t="shared" si="138"/>
        <v>0</v>
      </c>
      <c r="AC4425" s="1">
        <f t="shared" si="139"/>
        <v>0</v>
      </c>
    </row>
    <row r="4426" spans="4:29" x14ac:dyDescent="0.25">
      <c r="D4426" s="1">
        <v>2000</v>
      </c>
      <c r="E4426" s="1" t="s">
        <v>128</v>
      </c>
      <c r="F4426" s="2" t="s">
        <v>314</v>
      </c>
      <c r="G4426">
        <v>3</v>
      </c>
      <c r="H4426">
        <v>1794571</v>
      </c>
      <c r="I4426" s="1">
        <v>1207.6279999999999</v>
      </c>
      <c r="J4426" s="1">
        <v>4499</v>
      </c>
      <c r="K4426" s="1">
        <v>59041.99</v>
      </c>
      <c r="L4426" s="1">
        <v>62500</v>
      </c>
      <c r="M4426" s="3">
        <v>210</v>
      </c>
      <c r="N4426">
        <v>76.2</v>
      </c>
      <c r="O4426">
        <v>352</v>
      </c>
      <c r="P4426" s="1">
        <f>IF($A$3="Percentage of government revenue per capita",$B$3,0) + IF($A$3="Absolute extra revenue",AB4426,0) + IF($A$3="Absolute revenue per capita",AC4426,0)</f>
        <v>0</v>
      </c>
      <c r="Q4426" s="5" t="e">
        <f>-MIN(data!$B$4 / data!I4611 * data!P4611 / 100, data!N4611)</f>
        <v>#DIV/0!</v>
      </c>
      <c r="R4426" s="4" t="e">
        <f>-Q4426*K4426/1000</f>
        <v>#DIV/0!</v>
      </c>
      <c r="S4426" s="6">
        <f>-MIN(data!$B$5/(POWER(LN(I4426),2))*P4426/100, O4426)</f>
        <v>0</v>
      </c>
      <c r="T4426" s="6">
        <f>-S4426*L4426/100000</f>
        <v>0</v>
      </c>
      <c r="U4426" s="4" t="e">
        <f>N4426+Q4426</f>
        <v>#DIV/0!</v>
      </c>
      <c r="V4426" s="4" t="e">
        <f>P4426*I4426/100/R4426</f>
        <v>#DIV/0!</v>
      </c>
      <c r="W4426" s="4" t="e">
        <f>V4426*H4426</f>
        <v>#DIV/0!</v>
      </c>
      <c r="X4426" s="6">
        <f>O4426+S4426</f>
        <v>352</v>
      </c>
      <c r="Y4426" s="6" t="e">
        <f>P4426*I4426/100/T4426</f>
        <v>#DIV/0!</v>
      </c>
      <c r="Z4426" s="6" t="e">
        <f>Y4426*H4426</f>
        <v>#DIV/0!</v>
      </c>
      <c r="AB4426" s="1">
        <f t="shared" si="138"/>
        <v>0</v>
      </c>
      <c r="AC4426" s="1">
        <f t="shared" si="139"/>
        <v>0</v>
      </c>
    </row>
    <row r="4427" spans="4:29" x14ac:dyDescent="0.25">
      <c r="D4427" s="1">
        <v>2001</v>
      </c>
      <c r="E4427" s="1" t="s">
        <v>128</v>
      </c>
      <c r="F4427" s="2" t="s">
        <v>314</v>
      </c>
      <c r="G4427">
        <v>3</v>
      </c>
      <c r="H4427">
        <v>1823672</v>
      </c>
      <c r="I4427" s="1">
        <v>1164.4079999999999</v>
      </c>
      <c r="J4427" s="1">
        <v>4533</v>
      </c>
      <c r="K4427" s="1">
        <v>59177.55</v>
      </c>
      <c r="L4427" s="1">
        <v>62670.3</v>
      </c>
      <c r="M4427" s="3">
        <v>220</v>
      </c>
      <c r="N4427">
        <v>76.599999999999994</v>
      </c>
      <c r="O4427">
        <v>367</v>
      </c>
      <c r="P4427" s="1">
        <f>IF($A$3="Percentage of government revenue per capita",$B$3,0) + IF($A$3="Absolute extra revenue",AB4427,0) + IF($A$3="Absolute revenue per capita",AC4427,0)</f>
        <v>0</v>
      </c>
      <c r="Q4427" s="5" t="e">
        <f>-MIN(data!$B$4 / data!I4612 * data!P4612 / 100, data!N4612)</f>
        <v>#DIV/0!</v>
      </c>
      <c r="R4427" s="4" t="e">
        <f>-Q4427*K4427/1000</f>
        <v>#DIV/0!</v>
      </c>
      <c r="S4427" s="6">
        <f>-MIN(data!$B$5/(POWER(LN(I4427),2))*P4427/100, O4427)</f>
        <v>0</v>
      </c>
      <c r="T4427" s="6">
        <f>-S4427*L4427/100000</f>
        <v>0</v>
      </c>
      <c r="U4427" s="4" t="e">
        <f>N4427+Q4427</f>
        <v>#DIV/0!</v>
      </c>
      <c r="V4427" s="4" t="e">
        <f>P4427*I4427/100/R4427</f>
        <v>#DIV/0!</v>
      </c>
      <c r="W4427" s="4" t="e">
        <f>V4427*H4427</f>
        <v>#DIV/0!</v>
      </c>
      <c r="X4427" s="6">
        <f>O4427+S4427</f>
        <v>367</v>
      </c>
      <c r="Y4427" s="6" t="e">
        <f>P4427*I4427/100/T4427</f>
        <v>#DIV/0!</v>
      </c>
      <c r="Z4427" s="6" t="e">
        <f>Y4427*H4427</f>
        <v>#DIV/0!</v>
      </c>
      <c r="AB4427" s="1">
        <f t="shared" si="138"/>
        <v>0</v>
      </c>
      <c r="AC4427" s="1">
        <f t="shared" si="139"/>
        <v>0</v>
      </c>
    </row>
    <row r="4428" spans="4:29" x14ac:dyDescent="0.25">
      <c r="D4428" s="1">
        <v>2002</v>
      </c>
      <c r="E4428" s="1" t="s">
        <v>128</v>
      </c>
      <c r="F4428" s="2" t="s">
        <v>314</v>
      </c>
      <c r="G4428">
        <v>3</v>
      </c>
      <c r="H4428">
        <v>1851523</v>
      </c>
      <c r="I4428" s="1">
        <v>1214.182</v>
      </c>
      <c r="J4428" s="1">
        <v>4539</v>
      </c>
      <c r="K4428" s="1">
        <v>59333.33</v>
      </c>
      <c r="L4428" s="1">
        <v>60686.02</v>
      </c>
      <c r="M4428" s="3">
        <v>230</v>
      </c>
      <c r="N4428">
        <v>76.5</v>
      </c>
      <c r="O4428">
        <v>379</v>
      </c>
      <c r="P4428" s="1">
        <f>IF($A$3="Percentage of government revenue per capita",$B$3,0) + IF($A$3="Absolute extra revenue",AB4428,0) + IF($A$3="Absolute revenue per capita",AC4428,0)</f>
        <v>0</v>
      </c>
      <c r="Q4428" s="5" t="e">
        <f>-MIN(data!$B$4 / data!I4613 * data!P4613 / 100, data!N4613)</f>
        <v>#DIV/0!</v>
      </c>
      <c r="R4428" s="4" t="e">
        <f>-Q4428*K4428/1000</f>
        <v>#DIV/0!</v>
      </c>
      <c r="S4428" s="6">
        <f>-MIN(data!$B$5/(POWER(LN(I4428),2))*P4428/100, O4428)</f>
        <v>0</v>
      </c>
      <c r="T4428" s="6">
        <f>-S4428*L4428/100000</f>
        <v>0</v>
      </c>
      <c r="U4428" s="4" t="e">
        <f>N4428+Q4428</f>
        <v>#DIV/0!</v>
      </c>
      <c r="V4428" s="4" t="e">
        <f>P4428*I4428/100/R4428</f>
        <v>#DIV/0!</v>
      </c>
      <c r="W4428" s="4" t="e">
        <f>V4428*H4428</f>
        <v>#DIV/0!</v>
      </c>
      <c r="X4428" s="6">
        <f>O4428+S4428</f>
        <v>379</v>
      </c>
      <c r="Y4428" s="6" t="e">
        <f>P4428*I4428/100/T4428</f>
        <v>#DIV/0!</v>
      </c>
      <c r="Z4428" s="6" t="e">
        <f>Y4428*H4428</f>
        <v>#DIV/0!</v>
      </c>
      <c r="AB4428" s="1">
        <f t="shared" si="138"/>
        <v>0</v>
      </c>
      <c r="AC4428" s="1">
        <f t="shared" si="139"/>
        <v>0</v>
      </c>
    </row>
    <row r="4429" spans="4:29" x14ac:dyDescent="0.25">
      <c r="D4429" s="1">
        <v>2003</v>
      </c>
      <c r="E4429" s="1" t="s">
        <v>128</v>
      </c>
      <c r="F4429" s="2" t="s">
        <v>314</v>
      </c>
      <c r="G4429">
        <v>3</v>
      </c>
      <c r="H4429">
        <v>1879117</v>
      </c>
      <c r="I4429" s="1">
        <v>1103.0999999999999</v>
      </c>
      <c r="J4429" s="1">
        <v>4518</v>
      </c>
      <c r="K4429" s="1">
        <v>59447.37</v>
      </c>
      <c r="L4429" s="1">
        <v>59431.519999999997</v>
      </c>
      <c r="M4429" s="3">
        <v>230</v>
      </c>
      <c r="N4429">
        <v>76</v>
      </c>
      <c r="O4429">
        <v>387</v>
      </c>
      <c r="P4429" s="1">
        <f>IF($A$3="Percentage of government revenue per capita",$B$3,0) + IF($A$3="Absolute extra revenue",AB4429,0) + IF($A$3="Absolute revenue per capita",AC4429,0)</f>
        <v>0</v>
      </c>
      <c r="Q4429" s="5" t="e">
        <f>-MIN(data!$B$4 / data!I4614 * data!P4614 / 100, data!N4614)</f>
        <v>#DIV/0!</v>
      </c>
      <c r="R4429" s="4" t="e">
        <f>-Q4429*K4429/1000</f>
        <v>#DIV/0!</v>
      </c>
      <c r="S4429" s="6">
        <f>-MIN(data!$B$5/(POWER(LN(I4429),2))*P4429/100, O4429)</f>
        <v>0</v>
      </c>
      <c r="T4429" s="6">
        <f>-S4429*L4429/100000</f>
        <v>0</v>
      </c>
      <c r="U4429" s="4" t="e">
        <f>N4429+Q4429</f>
        <v>#DIV/0!</v>
      </c>
      <c r="V4429" s="4" t="e">
        <f>P4429*I4429/100/R4429</f>
        <v>#DIV/0!</v>
      </c>
      <c r="W4429" s="4" t="e">
        <f>V4429*H4429</f>
        <v>#DIV/0!</v>
      </c>
      <c r="X4429" s="6">
        <f>O4429+S4429</f>
        <v>387</v>
      </c>
      <c r="Y4429" s="6" t="e">
        <f>P4429*I4429/100/T4429</f>
        <v>#DIV/0!</v>
      </c>
      <c r="Z4429" s="6" t="e">
        <f>Y4429*H4429</f>
        <v>#DIV/0!</v>
      </c>
      <c r="AB4429" s="1">
        <f t="shared" si="138"/>
        <v>0</v>
      </c>
      <c r="AC4429" s="1">
        <f t="shared" si="139"/>
        <v>0</v>
      </c>
    </row>
    <row r="4430" spans="4:29" x14ac:dyDescent="0.25">
      <c r="D4430" s="1">
        <v>2004</v>
      </c>
      <c r="E4430" s="1" t="s">
        <v>128</v>
      </c>
      <c r="F4430" s="2" t="s">
        <v>314</v>
      </c>
      <c r="G4430">
        <v>3</v>
      </c>
      <c r="H4430">
        <v>1907745</v>
      </c>
      <c r="I4430" s="1">
        <v>1241.8699999999999</v>
      </c>
      <c r="J4430" s="1">
        <v>4461</v>
      </c>
      <c r="K4430" s="1">
        <v>59559.41</v>
      </c>
      <c r="L4430" s="1">
        <v>61381.07</v>
      </c>
      <c r="M4430" s="3">
        <v>230</v>
      </c>
      <c r="N4430">
        <v>74.900000000000006</v>
      </c>
      <c r="O4430">
        <v>391</v>
      </c>
      <c r="P4430" s="1">
        <f>IF($A$3="Percentage of government revenue per capita",$B$3,0) + IF($A$3="Absolute extra revenue",AB4430,0) + IF($A$3="Absolute revenue per capita",AC4430,0)</f>
        <v>0</v>
      </c>
      <c r="Q4430" s="5" t="e">
        <f>-MIN(data!$B$4 / data!I4615 * data!P4615 / 100, data!N4615)</f>
        <v>#DIV/0!</v>
      </c>
      <c r="R4430" s="4" t="e">
        <f>-Q4430*K4430/1000</f>
        <v>#DIV/0!</v>
      </c>
      <c r="S4430" s="6">
        <f>-MIN(data!$B$5/(POWER(LN(I4430),2))*P4430/100, O4430)</f>
        <v>0</v>
      </c>
      <c r="T4430" s="6">
        <f>-S4430*L4430/100000</f>
        <v>0</v>
      </c>
      <c r="U4430" s="4" t="e">
        <f>N4430+Q4430</f>
        <v>#DIV/0!</v>
      </c>
      <c r="V4430" s="4" t="e">
        <f>P4430*I4430/100/R4430</f>
        <v>#DIV/0!</v>
      </c>
      <c r="W4430" s="4" t="e">
        <f>V4430*H4430</f>
        <v>#DIV/0!</v>
      </c>
      <c r="X4430" s="6">
        <f>O4430+S4430</f>
        <v>391</v>
      </c>
      <c r="Y4430" s="6" t="e">
        <f>P4430*I4430/100/T4430</f>
        <v>#DIV/0!</v>
      </c>
      <c r="Z4430" s="6" t="e">
        <f>Y4430*H4430</f>
        <v>#DIV/0!</v>
      </c>
      <c r="AB4430" s="1">
        <f t="shared" si="138"/>
        <v>0</v>
      </c>
      <c r="AC4430" s="1">
        <f t="shared" si="139"/>
        <v>0</v>
      </c>
    </row>
    <row r="4431" spans="4:29" x14ac:dyDescent="0.25">
      <c r="D4431" s="1">
        <v>2005</v>
      </c>
      <c r="E4431" s="1" t="s">
        <v>128</v>
      </c>
      <c r="F4431" s="2" t="s">
        <v>314</v>
      </c>
      <c r="G4431">
        <v>3</v>
      </c>
      <c r="H4431">
        <v>1938320</v>
      </c>
      <c r="I4431" s="1">
        <v>1334.002</v>
      </c>
      <c r="J4431" s="1">
        <v>4234</v>
      </c>
      <c r="K4431" s="1">
        <v>59717.91</v>
      </c>
      <c r="L4431" s="1">
        <v>58974.36</v>
      </c>
      <c r="M4431" s="3">
        <v>240</v>
      </c>
      <c r="N4431">
        <v>70.900000000000006</v>
      </c>
      <c r="O4431">
        <v>390</v>
      </c>
      <c r="P4431" s="1">
        <f>IF($A$3="Percentage of government revenue per capita",$B$3,0) + IF($A$3="Absolute extra revenue",AB4431,0) + IF($A$3="Absolute revenue per capita",AC4431,0)</f>
        <v>0</v>
      </c>
      <c r="Q4431" s="5" t="e">
        <f>-MIN(data!$B$4 / data!I4616 * data!P4616 / 100, data!N4616)</f>
        <v>#DIV/0!</v>
      </c>
      <c r="R4431" s="4" t="e">
        <f>-Q4431*K4431/1000</f>
        <v>#DIV/0!</v>
      </c>
      <c r="S4431" s="6">
        <f>-MIN(data!$B$5/(POWER(LN(I4431),2))*P4431/100, O4431)</f>
        <v>0</v>
      </c>
      <c r="T4431" s="6">
        <f>-S4431*L4431/100000</f>
        <v>0</v>
      </c>
      <c r="U4431" s="4" t="e">
        <f>N4431+Q4431</f>
        <v>#DIV/0!</v>
      </c>
      <c r="V4431" s="4" t="e">
        <f>P4431*I4431/100/R4431</f>
        <v>#DIV/0!</v>
      </c>
      <c r="W4431" s="4" t="e">
        <f>V4431*H4431</f>
        <v>#DIV/0!</v>
      </c>
      <c r="X4431" s="6">
        <f>O4431+S4431</f>
        <v>390</v>
      </c>
      <c r="Y4431" s="6" t="e">
        <f>P4431*I4431/100/T4431</f>
        <v>#DIV/0!</v>
      </c>
      <c r="Z4431" s="6" t="e">
        <f>Y4431*H4431</f>
        <v>#DIV/0!</v>
      </c>
      <c r="AB4431" s="1">
        <f t="shared" si="138"/>
        <v>0</v>
      </c>
      <c r="AC4431" s="1">
        <f t="shared" si="139"/>
        <v>0</v>
      </c>
    </row>
    <row r="4432" spans="4:29" x14ac:dyDescent="0.25">
      <c r="D4432" s="1">
        <v>2006</v>
      </c>
      <c r="E4432" s="1" t="s">
        <v>128</v>
      </c>
      <c r="F4432" s="2" t="s">
        <v>314</v>
      </c>
      <c r="G4432">
        <v>3</v>
      </c>
      <c r="H4432">
        <v>1971317</v>
      </c>
      <c r="I4432" s="1">
        <v>1551.212</v>
      </c>
      <c r="J4432" s="1">
        <v>3971</v>
      </c>
      <c r="K4432" s="1">
        <v>60075.64</v>
      </c>
      <c r="L4432" s="1">
        <v>56603.77</v>
      </c>
      <c r="M4432" s="3">
        <v>230</v>
      </c>
      <c r="N4432">
        <v>66.099999999999994</v>
      </c>
      <c r="O4432">
        <v>371</v>
      </c>
      <c r="P4432" s="1">
        <f>IF($A$3="Percentage of government revenue per capita",$B$3,0) + IF($A$3="Absolute extra revenue",AB4432,0) + IF($A$3="Absolute revenue per capita",AC4432,0)</f>
        <v>0</v>
      </c>
      <c r="Q4432" s="5" t="e">
        <f>-MIN(data!$B$4 / data!I4617 * data!P4617 / 100, data!N4617)</f>
        <v>#DIV/0!</v>
      </c>
      <c r="R4432" s="4" t="e">
        <f>-Q4432*K4432/1000</f>
        <v>#DIV/0!</v>
      </c>
      <c r="S4432" s="6">
        <f>-MIN(data!$B$5/(POWER(LN(I4432),2))*P4432/100, O4432)</f>
        <v>0</v>
      </c>
      <c r="T4432" s="6">
        <f>-S4432*L4432/100000</f>
        <v>0</v>
      </c>
      <c r="U4432" s="4" t="e">
        <f>N4432+Q4432</f>
        <v>#DIV/0!</v>
      </c>
      <c r="V4432" s="4" t="e">
        <f>P4432*I4432/100/R4432</f>
        <v>#DIV/0!</v>
      </c>
      <c r="W4432" s="4" t="e">
        <f>V4432*H4432</f>
        <v>#DIV/0!</v>
      </c>
      <c r="X4432" s="6">
        <f>O4432+S4432</f>
        <v>371</v>
      </c>
      <c r="Y4432" s="6" t="e">
        <f>P4432*I4432/100/T4432</f>
        <v>#DIV/0!</v>
      </c>
      <c r="Z4432" s="6" t="e">
        <f>Y4432*H4432</f>
        <v>#DIV/0!</v>
      </c>
      <c r="AB4432" s="1">
        <f t="shared" si="138"/>
        <v>0</v>
      </c>
      <c r="AC4432" s="1">
        <f t="shared" si="139"/>
        <v>0</v>
      </c>
    </row>
    <row r="4433" spans="4:29" x14ac:dyDescent="0.25">
      <c r="D4433" s="1">
        <v>2007</v>
      </c>
      <c r="E4433" s="1" t="s">
        <v>128</v>
      </c>
      <c r="F4433" s="2" t="s">
        <v>314</v>
      </c>
      <c r="G4433">
        <v>3</v>
      </c>
      <c r="H4433">
        <v>2006514</v>
      </c>
      <c r="I4433" s="1">
        <v>1722.3019999999999</v>
      </c>
      <c r="J4433" s="1">
        <v>3697</v>
      </c>
      <c r="K4433" s="1">
        <v>60706.080000000002</v>
      </c>
      <c r="L4433" s="1">
        <v>61046.51</v>
      </c>
      <c r="M4433" s="3">
        <v>210</v>
      </c>
      <c r="N4433">
        <v>60.9</v>
      </c>
      <c r="O4433">
        <v>344</v>
      </c>
      <c r="P4433" s="1">
        <f>IF($A$3="Percentage of government revenue per capita",$B$3,0) + IF($A$3="Absolute extra revenue",AB4433,0) + IF($A$3="Absolute revenue per capita",AC4433,0)</f>
        <v>0</v>
      </c>
      <c r="Q4433" s="5" t="e">
        <f>-MIN(data!$B$4 / data!I4618 * data!P4618 / 100, data!N4618)</f>
        <v>#DIV/0!</v>
      </c>
      <c r="R4433" s="4" t="e">
        <f>-Q4433*K4433/1000</f>
        <v>#DIV/0!</v>
      </c>
      <c r="S4433" s="6">
        <f>-MIN(data!$B$5/(POWER(LN(I4433),2))*P4433/100, O4433)</f>
        <v>0</v>
      </c>
      <c r="T4433" s="6">
        <f>-S4433*L4433/100000</f>
        <v>0</v>
      </c>
      <c r="U4433" s="4" t="e">
        <f>N4433+Q4433</f>
        <v>#DIV/0!</v>
      </c>
      <c r="V4433" s="4" t="e">
        <f>P4433*I4433/100/R4433</f>
        <v>#DIV/0!</v>
      </c>
      <c r="W4433" s="4" t="e">
        <f>V4433*H4433</f>
        <v>#DIV/0!</v>
      </c>
      <c r="X4433" s="6">
        <f>O4433+S4433</f>
        <v>344</v>
      </c>
      <c r="Y4433" s="6" t="e">
        <f>P4433*I4433/100/T4433</f>
        <v>#DIV/0!</v>
      </c>
      <c r="Z4433" s="6" t="e">
        <f>Y4433*H4433</f>
        <v>#DIV/0!</v>
      </c>
      <c r="AB4433" s="1">
        <f t="shared" si="138"/>
        <v>0</v>
      </c>
      <c r="AC4433" s="1">
        <f t="shared" si="139"/>
        <v>0</v>
      </c>
    </row>
    <row r="4434" spans="4:29" x14ac:dyDescent="0.25">
      <c r="D4434" s="1">
        <v>2008</v>
      </c>
      <c r="E4434" s="1" t="s">
        <v>128</v>
      </c>
      <c r="F4434" s="2" t="s">
        <v>314</v>
      </c>
      <c r="G4434">
        <v>3</v>
      </c>
      <c r="H4434">
        <v>2043394</v>
      </c>
      <c r="I4434" s="1">
        <v>1729.8009999999999</v>
      </c>
      <c r="J4434" s="1">
        <v>3513</v>
      </c>
      <c r="K4434" s="1">
        <v>61631.58</v>
      </c>
      <c r="L4434" s="1">
        <v>63444.11</v>
      </c>
      <c r="M4434" s="3">
        <v>210</v>
      </c>
      <c r="N4434">
        <v>57</v>
      </c>
      <c r="O4434">
        <v>331</v>
      </c>
      <c r="P4434" s="1">
        <f>IF($A$3="Percentage of government revenue per capita",$B$3,0) + IF($A$3="Absolute extra revenue",AB4434,0) + IF($A$3="Absolute revenue per capita",AC4434,0)</f>
        <v>0</v>
      </c>
      <c r="Q4434" s="5" t="e">
        <f>-MIN(data!$B$4 / data!I4619 * data!P4619 / 100, data!N4619)</f>
        <v>#DIV/0!</v>
      </c>
      <c r="R4434" s="4" t="e">
        <f>-Q4434*K4434/1000</f>
        <v>#DIV/0!</v>
      </c>
      <c r="S4434" s="6">
        <f>-MIN(data!$B$5/(POWER(LN(I4434),2))*P4434/100, O4434)</f>
        <v>0</v>
      </c>
      <c r="T4434" s="6">
        <f>-S4434*L4434/100000</f>
        <v>0</v>
      </c>
      <c r="U4434" s="4" t="e">
        <f>N4434+Q4434</f>
        <v>#DIV/0!</v>
      </c>
      <c r="V4434" s="4" t="e">
        <f>P4434*I4434/100/R4434</f>
        <v>#DIV/0!</v>
      </c>
      <c r="W4434" s="4" t="e">
        <f>V4434*H4434</f>
        <v>#DIV/0!</v>
      </c>
      <c r="X4434" s="6">
        <f>O4434+S4434</f>
        <v>331</v>
      </c>
      <c r="Y4434" s="6" t="e">
        <f>P4434*I4434/100/T4434</f>
        <v>#DIV/0!</v>
      </c>
      <c r="Z4434" s="6" t="e">
        <f>Y4434*H4434</f>
        <v>#DIV/0!</v>
      </c>
      <c r="AB4434" s="1">
        <f t="shared" si="138"/>
        <v>0</v>
      </c>
      <c r="AC4434" s="1">
        <f t="shared" si="139"/>
        <v>0</v>
      </c>
    </row>
    <row r="4435" spans="4:29" x14ac:dyDescent="0.25">
      <c r="D4435" s="1">
        <v>2009</v>
      </c>
      <c r="E4435" s="1" t="s">
        <v>128</v>
      </c>
      <c r="F4435" s="2" t="s">
        <v>314</v>
      </c>
      <c r="G4435">
        <v>3</v>
      </c>
      <c r="H4435">
        <v>2081044</v>
      </c>
      <c r="I4435" s="1">
        <v>1618.663</v>
      </c>
      <c r="J4435" s="1">
        <v>3505</v>
      </c>
      <c r="K4435" s="1">
        <v>62701.25</v>
      </c>
      <c r="L4435" s="1">
        <v>65420.56</v>
      </c>
      <c r="M4435" s="3">
        <v>210</v>
      </c>
      <c r="N4435">
        <v>55.9</v>
      </c>
      <c r="O4435">
        <v>321</v>
      </c>
      <c r="P4435" s="1">
        <f>IF($A$3="Percentage of government revenue per capita",$B$3,0) + IF($A$3="Absolute extra revenue",AB4435,0) + IF($A$3="Absolute revenue per capita",AC4435,0)</f>
        <v>0</v>
      </c>
      <c r="Q4435" s="5" t="e">
        <f>-MIN(data!$B$4 / data!I4620 * data!P4620 / 100, data!N4620)</f>
        <v>#DIV/0!</v>
      </c>
      <c r="R4435" s="4" t="e">
        <f>-Q4435*K4435/1000</f>
        <v>#DIV/0!</v>
      </c>
      <c r="S4435" s="6">
        <f>-MIN(data!$B$5/(POWER(LN(I4435),2))*P4435/100, O4435)</f>
        <v>0</v>
      </c>
      <c r="T4435" s="6">
        <f>-S4435*L4435/100000</f>
        <v>0</v>
      </c>
      <c r="U4435" s="4" t="e">
        <f>N4435+Q4435</f>
        <v>#DIV/0!</v>
      </c>
      <c r="V4435" s="4" t="e">
        <f>P4435*I4435/100/R4435</f>
        <v>#DIV/0!</v>
      </c>
      <c r="W4435" s="4" t="e">
        <f>V4435*H4435</f>
        <v>#DIV/0!</v>
      </c>
      <c r="X4435" s="6">
        <f>O4435+S4435</f>
        <v>321</v>
      </c>
      <c r="Y4435" s="6" t="e">
        <f>P4435*I4435/100/T4435</f>
        <v>#DIV/0!</v>
      </c>
      <c r="Z4435" s="6" t="e">
        <f>Y4435*H4435</f>
        <v>#DIV/0!</v>
      </c>
      <c r="AB4435" s="1">
        <f t="shared" si="138"/>
        <v>0</v>
      </c>
      <c r="AC4435" s="1">
        <f t="shared" si="139"/>
        <v>0</v>
      </c>
    </row>
    <row r="4436" spans="4:29" x14ac:dyDescent="0.25">
      <c r="D4436" s="1">
        <v>2010</v>
      </c>
      <c r="E4436" s="1" t="s">
        <v>128</v>
      </c>
      <c r="F4436" s="2" t="s">
        <v>314</v>
      </c>
      <c r="G4436">
        <v>3</v>
      </c>
      <c r="H4436">
        <v>2118874</v>
      </c>
      <c r="I4436" s="1">
        <v>1505.269</v>
      </c>
      <c r="J4436" s="1">
        <v>3417</v>
      </c>
      <c r="K4436" s="1">
        <v>63988.76</v>
      </c>
      <c r="L4436" s="1">
        <v>65830.720000000001</v>
      </c>
      <c r="M4436" s="3">
        <v>210</v>
      </c>
      <c r="N4436">
        <v>53.4</v>
      </c>
      <c r="O4436">
        <v>319</v>
      </c>
      <c r="P4436" s="1">
        <f>IF($A$3="Percentage of government revenue per capita",$B$3,0) + IF($A$3="Absolute extra revenue",AB4436,0) + IF($A$3="Absolute revenue per capita",AC4436,0)</f>
        <v>0</v>
      </c>
      <c r="Q4436" s="5" t="e">
        <f>-MIN(data!$B$4 / data!I4621 * data!P4621 / 100, data!N4621)</f>
        <v>#DIV/0!</v>
      </c>
      <c r="R4436" s="4" t="e">
        <f>-Q4436*K4436/1000</f>
        <v>#DIV/0!</v>
      </c>
      <c r="S4436" s="6">
        <f>-MIN(data!$B$5/(POWER(LN(I4436),2))*P4436/100, O4436)</f>
        <v>0</v>
      </c>
      <c r="T4436" s="6">
        <f>-S4436*L4436/100000</f>
        <v>0</v>
      </c>
      <c r="U4436" s="4" t="e">
        <f>N4436+Q4436</f>
        <v>#DIV/0!</v>
      </c>
      <c r="V4436" s="4" t="e">
        <f>P4436*I4436/100/R4436</f>
        <v>#DIV/0!</v>
      </c>
      <c r="W4436" s="4" t="e">
        <f>V4436*H4436</f>
        <v>#DIV/0!</v>
      </c>
      <c r="X4436" s="6">
        <f>O4436+S4436</f>
        <v>319</v>
      </c>
      <c r="Y4436" s="6" t="e">
        <f>P4436*I4436/100/T4436</f>
        <v>#DIV/0!</v>
      </c>
      <c r="Z4436" s="6" t="e">
        <f>Y4436*H4436</f>
        <v>#DIV/0!</v>
      </c>
      <c r="AB4436" s="1">
        <f t="shared" si="138"/>
        <v>0</v>
      </c>
      <c r="AC4436" s="1">
        <f t="shared" si="139"/>
        <v>0</v>
      </c>
    </row>
    <row r="4437" spans="4:29" x14ac:dyDescent="0.25">
      <c r="D4437" s="1">
        <v>2011</v>
      </c>
      <c r="E4437" s="1" t="s">
        <v>128</v>
      </c>
      <c r="F4437" s="2" t="s">
        <v>314</v>
      </c>
      <c r="G4437">
        <v>3</v>
      </c>
      <c r="H4437">
        <v>2156701</v>
      </c>
      <c r="I4437" s="1">
        <v>1814.1969999999999</v>
      </c>
      <c r="J4437" s="1">
        <v>3419</v>
      </c>
      <c r="K4437" s="1">
        <v>65372.85</v>
      </c>
      <c r="L4437" s="1">
        <v>66666.67</v>
      </c>
      <c r="M4437" s="3">
        <v>210</v>
      </c>
      <c r="N4437">
        <v>52.3</v>
      </c>
      <c r="O4437">
        <v>315</v>
      </c>
      <c r="P4437" s="1">
        <f>IF($A$3="Percentage of government revenue per capita",$B$3,0) + IF($A$3="Absolute extra revenue",AB4437,0) + IF($A$3="Absolute revenue per capita",AC4437,0)</f>
        <v>0</v>
      </c>
      <c r="Q4437" s="5" t="e">
        <f>-MIN(data!$B$4 / data!I4622 * data!P4622 / 100, data!N4622)</f>
        <v>#DIV/0!</v>
      </c>
      <c r="R4437" s="4" t="e">
        <f>-Q4437*K4437/1000</f>
        <v>#DIV/0!</v>
      </c>
      <c r="S4437" s="6">
        <f>-MIN(data!$B$5/(POWER(LN(I4437),2))*P4437/100, O4437)</f>
        <v>0</v>
      </c>
      <c r="T4437" s="6">
        <f>-S4437*L4437/100000</f>
        <v>0</v>
      </c>
      <c r="U4437" s="4" t="e">
        <f>N4437+Q4437</f>
        <v>#DIV/0!</v>
      </c>
      <c r="V4437" s="4" t="e">
        <f>P4437*I4437/100/R4437</f>
        <v>#DIV/0!</v>
      </c>
      <c r="W4437" s="4" t="e">
        <f>V4437*H4437</f>
        <v>#DIV/0!</v>
      </c>
      <c r="X4437" s="6">
        <f>O4437+S4437</f>
        <v>315</v>
      </c>
      <c r="Y4437" s="6" t="e">
        <f>P4437*I4437/100/T4437</f>
        <v>#DIV/0!</v>
      </c>
      <c r="Z4437" s="6" t="e">
        <f>Y4437*H4437</f>
        <v>#DIV/0!</v>
      </c>
      <c r="AB4437" s="1">
        <f t="shared" si="138"/>
        <v>0</v>
      </c>
      <c r="AC4437" s="1">
        <f t="shared" si="139"/>
        <v>0</v>
      </c>
    </row>
    <row r="4438" spans="4:29" x14ac:dyDescent="0.25">
      <c r="D4438" s="1">
        <v>2012</v>
      </c>
      <c r="E4438" s="1" t="s">
        <v>128</v>
      </c>
      <c r="F4438" s="2" t="s">
        <v>314</v>
      </c>
      <c r="G4438">
        <v>3</v>
      </c>
      <c r="H4438">
        <v>2194784</v>
      </c>
      <c r="I4438" s="1">
        <v>1933.682</v>
      </c>
      <c r="J4438" s="1">
        <v>3482</v>
      </c>
      <c r="K4438" s="1">
        <v>66833.009999999995</v>
      </c>
      <c r="L4438" s="1">
        <v>66889.63</v>
      </c>
      <c r="M4438" s="3">
        <v>210</v>
      </c>
      <c r="N4438">
        <v>52.1</v>
      </c>
      <c r="O4438">
        <v>299</v>
      </c>
      <c r="P4438" s="1">
        <f>IF($A$3="Percentage of government revenue per capita",$B$3,0) + IF($A$3="Absolute extra revenue",AB4438,0) + IF($A$3="Absolute revenue per capita",AC4438,0)</f>
        <v>0</v>
      </c>
      <c r="Q4438" s="5" t="e">
        <f>-MIN(data!$B$4 / data!I4623 * data!P4623 / 100, data!N4623)</f>
        <v>#DIV/0!</v>
      </c>
      <c r="R4438" s="4" t="e">
        <f>-Q4438*K4438/1000</f>
        <v>#DIV/0!</v>
      </c>
      <c r="S4438" s="6">
        <f>-MIN(data!$B$5/(POWER(LN(I4438),2))*P4438/100, O4438)</f>
        <v>0</v>
      </c>
      <c r="T4438" s="6">
        <f>-S4438*L4438/100000</f>
        <v>0</v>
      </c>
      <c r="U4438" s="4" t="e">
        <f>N4438+Q4438</f>
        <v>#DIV/0!</v>
      </c>
      <c r="V4438" s="4" t="e">
        <f>P4438*I4438/100/R4438</f>
        <v>#DIV/0!</v>
      </c>
      <c r="W4438" s="4" t="e">
        <f>V4438*H4438</f>
        <v>#DIV/0!</v>
      </c>
      <c r="X4438" s="6">
        <f>O4438+S4438</f>
        <v>299</v>
      </c>
      <c r="Y4438" s="6" t="e">
        <f>P4438*I4438/100/T4438</f>
        <v>#DIV/0!</v>
      </c>
      <c r="Z4438" s="6" t="e">
        <f>Y4438*H4438</f>
        <v>#DIV/0!</v>
      </c>
      <c r="AB4438" s="1">
        <f t="shared" si="138"/>
        <v>0</v>
      </c>
      <c r="AC4438" s="1">
        <f t="shared" si="139"/>
        <v>0</v>
      </c>
    </row>
    <row r="4439" spans="4:29" x14ac:dyDescent="0.25">
      <c r="D4439" s="1">
        <v>2013</v>
      </c>
      <c r="E4439" s="1" t="s">
        <v>128</v>
      </c>
      <c r="F4439" s="2" t="s">
        <v>314</v>
      </c>
      <c r="G4439">
        <v>3</v>
      </c>
      <c r="H4439">
        <v>2233510</v>
      </c>
      <c r="I4439" s="1">
        <v>2018.624</v>
      </c>
      <c r="J4439" s="1">
        <v>3436</v>
      </c>
      <c r="K4439" s="1">
        <v>68039.600000000006</v>
      </c>
      <c r="L4439" s="1">
        <v>70671.38</v>
      </c>
      <c r="M4439" s="3">
        <v>200</v>
      </c>
      <c r="N4439">
        <v>50.5</v>
      </c>
      <c r="O4439">
        <v>283</v>
      </c>
      <c r="P4439" s="1">
        <f>IF($A$3="Percentage of government revenue per capita",$B$3,0) + IF($A$3="Absolute extra revenue",AB4439,0) + IF($A$3="Absolute revenue per capita",AC4439,0)</f>
        <v>0</v>
      </c>
      <c r="Q4439" s="5" t="e">
        <f>-MIN(data!$B$4 / data!I4624 * data!P4624 / 100, data!N4624)</f>
        <v>#DIV/0!</v>
      </c>
      <c r="R4439" s="4" t="e">
        <f>-Q4439*K4439/1000</f>
        <v>#DIV/0!</v>
      </c>
      <c r="S4439" s="6">
        <f>-MIN(data!$B$5/(POWER(LN(I4439),2))*P4439/100, O4439)</f>
        <v>0</v>
      </c>
      <c r="T4439" s="6">
        <f>-S4439*L4439/100000</f>
        <v>0</v>
      </c>
      <c r="U4439" s="4" t="e">
        <f>N4439+Q4439</f>
        <v>#DIV/0!</v>
      </c>
      <c r="V4439" s="4" t="e">
        <f>P4439*I4439/100/R4439</f>
        <v>#DIV/0!</v>
      </c>
      <c r="W4439" s="4" t="e">
        <f>V4439*H4439</f>
        <v>#DIV/0!</v>
      </c>
      <c r="X4439" s="6">
        <f>O4439+S4439</f>
        <v>283</v>
      </c>
      <c r="Y4439" s="6" t="e">
        <f>P4439*I4439/100/T4439</f>
        <v>#DIV/0!</v>
      </c>
      <c r="Z4439" s="6" t="e">
        <f>Y4439*H4439</f>
        <v>#DIV/0!</v>
      </c>
      <c r="AB4439" s="1">
        <f t="shared" si="138"/>
        <v>0</v>
      </c>
      <c r="AC4439" s="1">
        <f t="shared" si="139"/>
        <v>0</v>
      </c>
    </row>
    <row r="4440" spans="4:29" x14ac:dyDescent="0.25">
      <c r="D4440" s="1">
        <v>2014</v>
      </c>
      <c r="E4440" s="1" t="s">
        <v>128</v>
      </c>
      <c r="F4440" s="2" t="s">
        <v>314</v>
      </c>
      <c r="G4440">
        <v>3</v>
      </c>
      <c r="H4440">
        <v>2273430</v>
      </c>
      <c r="I4440" s="1">
        <v>2210.692</v>
      </c>
      <c r="J4440" s="1">
        <v>3396</v>
      </c>
      <c r="K4440" s="1">
        <v>69306.12</v>
      </c>
      <c r="L4440" s="1">
        <v>69597.070000000007</v>
      </c>
      <c r="M4440" s="3">
        <v>200</v>
      </c>
      <c r="N4440">
        <v>49</v>
      </c>
      <c r="O4440">
        <v>273</v>
      </c>
      <c r="P4440" s="1">
        <f>IF($A$3="Percentage of government revenue per capita",$B$3,0) + IF($A$3="Absolute extra revenue",AB4440,0) + IF($A$3="Absolute revenue per capita",AC4440,0)</f>
        <v>0</v>
      </c>
      <c r="Q4440" s="5" t="e">
        <f>-MIN(data!$B$4 / data!I4625 * data!P4625 / 100, data!N4625)</f>
        <v>#DIV/0!</v>
      </c>
      <c r="R4440" s="4" t="e">
        <f>-Q4440*K4440/1000</f>
        <v>#DIV/0!</v>
      </c>
      <c r="S4440" s="6">
        <f>-MIN(data!$B$5/(POWER(LN(I4440),2))*P4440/100, O4440)</f>
        <v>0</v>
      </c>
      <c r="T4440" s="6">
        <f>-S4440*L4440/100000</f>
        <v>0</v>
      </c>
      <c r="U4440" s="4" t="e">
        <f>N4440+Q4440</f>
        <v>#DIV/0!</v>
      </c>
      <c r="V4440" s="4" t="e">
        <f>P4440*I4440/100/R4440</f>
        <v>#DIV/0!</v>
      </c>
      <c r="W4440" s="4" t="e">
        <f>V4440*H4440</f>
        <v>#DIV/0!</v>
      </c>
      <c r="X4440" s="6">
        <f>O4440+S4440</f>
        <v>273</v>
      </c>
      <c r="Y4440" s="6" t="e">
        <f>P4440*I4440/100/T4440</f>
        <v>#DIV/0!</v>
      </c>
      <c r="Z4440" s="6" t="e">
        <f>Y4440*H4440</f>
        <v>#DIV/0!</v>
      </c>
      <c r="AB4440" s="1">
        <f t="shared" si="138"/>
        <v>0</v>
      </c>
      <c r="AC4440" s="1">
        <f t="shared" si="139"/>
        <v>0</v>
      </c>
    </row>
    <row r="4441" spans="4:29" x14ac:dyDescent="0.25">
      <c r="D4441" s="1">
        <v>2015</v>
      </c>
      <c r="E4441" s="1" t="s">
        <v>128</v>
      </c>
      <c r="F4441" s="2" t="s">
        <v>314</v>
      </c>
      <c r="G4441">
        <v>3</v>
      </c>
      <c r="H4441">
        <v>2314904</v>
      </c>
      <c r="I4441" s="1">
        <v>2260.2649999999999</v>
      </c>
      <c r="J4441" s="1">
        <v>3314</v>
      </c>
      <c r="K4441" s="1">
        <v>70211.86</v>
      </c>
      <c r="M4441" s="3">
        <v>190</v>
      </c>
      <c r="N4441">
        <v>47.2</v>
      </c>
      <c r="O4441">
        <v>265</v>
      </c>
      <c r="P4441" s="1">
        <f>IF($A$3="Percentage of government revenue per capita",$B$3,0) + IF($A$3="Absolute extra revenue",AB4441,0) + IF($A$3="Absolute revenue per capita",AC4441,0)</f>
        <v>0</v>
      </c>
      <c r="Q4441" s="5" t="e">
        <f>-MIN(data!$B$4 / data!I4626 * data!P4626 / 100, data!N4626)</f>
        <v>#DIV/0!</v>
      </c>
      <c r="R4441" s="4" t="e">
        <f>-Q4441*K4441/1000</f>
        <v>#DIV/0!</v>
      </c>
      <c r="S4441" s="6">
        <f>-MIN(data!$B$5/(POWER(LN(I4441),2))*P4441/100, O4441)</f>
        <v>0</v>
      </c>
      <c r="T4441" s="6">
        <f>-S4441*L4441/100000</f>
        <v>0</v>
      </c>
      <c r="U4441" s="4" t="e">
        <f>N4441+Q4441</f>
        <v>#DIV/0!</v>
      </c>
      <c r="V4441" s="4" t="e">
        <f>P4441*I4441/100/R4441</f>
        <v>#DIV/0!</v>
      </c>
      <c r="W4441" s="4" t="e">
        <f>V4441*H4441</f>
        <v>#DIV/0!</v>
      </c>
      <c r="X4441" s="6">
        <f>O4441+S4441</f>
        <v>265</v>
      </c>
      <c r="Y4441" s="6" t="e">
        <f>P4441*I4441/100/T4441</f>
        <v>#DIV/0!</v>
      </c>
      <c r="Z4441" s="6" t="e">
        <f>Y4441*H4441</f>
        <v>#DIV/0!</v>
      </c>
      <c r="AB4441" s="1">
        <f t="shared" si="138"/>
        <v>0</v>
      </c>
      <c r="AC4441" s="1">
        <f t="shared" si="139"/>
        <v>0</v>
      </c>
    </row>
    <row r="4442" spans="4:29" x14ac:dyDescent="0.25">
      <c r="D4442" s="1">
        <v>2016</v>
      </c>
      <c r="E4442" s="1" t="s">
        <v>128</v>
      </c>
      <c r="F4442" s="2" t="s">
        <v>314</v>
      </c>
      <c r="G4442">
        <v>3</v>
      </c>
      <c r="H4442">
        <v>2358041</v>
      </c>
      <c r="I4442" s="1">
        <v>2010.2249999999999</v>
      </c>
      <c r="J4442" s="1">
        <v>3211</v>
      </c>
      <c r="K4442" s="1">
        <v>71039.820000000007</v>
      </c>
      <c r="M4442" s="3"/>
      <c r="N4442">
        <v>45.2</v>
      </c>
      <c r="O4442"/>
      <c r="P4442" s="1">
        <f>IF($A$3="Percentage of government revenue per capita",$B$3,0) + IF($A$3="Absolute extra revenue",AB4442,0) + IF($A$3="Absolute revenue per capita",AC4442,0)</f>
        <v>0</v>
      </c>
      <c r="Q4442" s="5" t="e">
        <f>-MIN(data!$B$4 / data!I4627 * data!P4627 / 100, data!N4627)</f>
        <v>#DIV/0!</v>
      </c>
      <c r="R4442" s="4" t="e">
        <f>-Q4442*K4442/1000</f>
        <v>#DIV/0!</v>
      </c>
      <c r="S4442" s="6">
        <f>-MIN(data!$B$5/(POWER(LN(I4442),2))*P4442/100, O4442)</f>
        <v>0</v>
      </c>
      <c r="T4442" s="6">
        <f>-S4442*L4442/100000</f>
        <v>0</v>
      </c>
      <c r="U4442" s="4" t="e">
        <f>N4442+Q4442</f>
        <v>#DIV/0!</v>
      </c>
      <c r="V4442" s="4" t="e">
        <f>P4442*I4442/100/R4442</f>
        <v>#DIV/0!</v>
      </c>
      <c r="W4442" s="4" t="e">
        <f>V4442*H4442</f>
        <v>#DIV/0!</v>
      </c>
      <c r="X4442" s="6">
        <f>O4442+S4442</f>
        <v>0</v>
      </c>
      <c r="Y4442" s="6" t="e">
        <f>P4442*I4442/100/T4442</f>
        <v>#DIV/0!</v>
      </c>
      <c r="Z4442" s="6" t="e">
        <f>Y4442*H4442</f>
        <v>#DIV/0!</v>
      </c>
      <c r="AB4442" s="1">
        <f t="shared" si="138"/>
        <v>0</v>
      </c>
      <c r="AC4442" s="1">
        <f t="shared" si="139"/>
        <v>0</v>
      </c>
    </row>
    <row r="4443" spans="4:29" x14ac:dyDescent="0.25">
      <c r="D4443" s="1">
        <v>1980</v>
      </c>
      <c r="E4443" s="1" t="s">
        <v>135</v>
      </c>
      <c r="F4443" s="2" t="s">
        <v>315</v>
      </c>
      <c r="G4443"/>
      <c r="H4443">
        <v>7741</v>
      </c>
      <c r="I4443" s="1">
        <v>0</v>
      </c>
      <c r="M4443" s="3"/>
      <c r="N4443"/>
      <c r="O4443"/>
      <c r="P4443" s="1">
        <f>IF($A$3="Percentage of government revenue per capita",$B$3,0) + IF($A$3="Absolute extra revenue",AB4443,0) + IF($A$3="Absolute revenue per capita",AC4443,0)</f>
        <v>0</v>
      </c>
      <c r="Q4443" s="5">
        <f>-MIN(data!$B$4 / data!I4850 * data!P4850 / 100, data!N4850)</f>
        <v>0</v>
      </c>
      <c r="R4443" s="4">
        <f>-Q4443*K4443/1000</f>
        <v>0</v>
      </c>
      <c r="S4443" s="6" t="e">
        <f>-MIN(data!$B$5/(POWER(LN(I4443),2))*P4443/100, O4443)</f>
        <v>#NUM!</v>
      </c>
      <c r="T4443" s="6" t="e">
        <f>-S4443*L4443/100000</f>
        <v>#NUM!</v>
      </c>
      <c r="U4443" s="4">
        <f>N4443+Q4443</f>
        <v>0</v>
      </c>
      <c r="V4443" s="4" t="e">
        <f>P4443*I4443/100/R4443</f>
        <v>#DIV/0!</v>
      </c>
      <c r="W4443" s="4" t="e">
        <f>V4443*H4443</f>
        <v>#DIV/0!</v>
      </c>
      <c r="X4443" s="6" t="e">
        <f>O4443+S4443</f>
        <v>#NUM!</v>
      </c>
      <c r="Y4443" s="6" t="e">
        <f>P4443*I4443/100/T4443</f>
        <v>#NUM!</v>
      </c>
      <c r="Z4443" s="6" t="e">
        <f>Y4443*H4443</f>
        <v>#NUM!</v>
      </c>
      <c r="AB4443" s="1" t="e">
        <f t="shared" si="138"/>
        <v>#DIV/0!</v>
      </c>
      <c r="AC4443" s="1" t="e">
        <f t="shared" si="139"/>
        <v>#DIV/0!</v>
      </c>
    </row>
    <row r="4444" spans="4:29" x14ac:dyDescent="0.25">
      <c r="D4444" s="1">
        <v>1981</v>
      </c>
      <c r="E4444" s="1" t="s">
        <v>135</v>
      </c>
      <c r="F4444" s="2" t="s">
        <v>315</v>
      </c>
      <c r="G4444"/>
      <c r="H4444">
        <v>7875</v>
      </c>
      <c r="I4444" s="1">
        <v>0</v>
      </c>
      <c r="M4444" s="3"/>
      <c r="N4444"/>
      <c r="O4444"/>
      <c r="P4444" s="1">
        <f>IF($A$3="Percentage of government revenue per capita",$B$3,0) + IF($A$3="Absolute extra revenue",AB4444,0) + IF($A$3="Absolute revenue per capita",AC4444,0)</f>
        <v>0</v>
      </c>
      <c r="Q4444" s="5">
        <f>-MIN(data!$B$4 / data!I4851 * data!P4851 / 100, data!N4851)</f>
        <v>0</v>
      </c>
      <c r="R4444" s="4">
        <f>-Q4444*K4444/1000</f>
        <v>0</v>
      </c>
      <c r="S4444" s="6" t="e">
        <f>-MIN(data!$B$5/(POWER(LN(I4444),2))*P4444/100, O4444)</f>
        <v>#NUM!</v>
      </c>
      <c r="T4444" s="6" t="e">
        <f>-S4444*L4444/100000</f>
        <v>#NUM!</v>
      </c>
      <c r="U4444" s="4">
        <f>N4444+Q4444</f>
        <v>0</v>
      </c>
      <c r="V4444" s="4" t="e">
        <f>P4444*I4444/100/R4444</f>
        <v>#DIV/0!</v>
      </c>
      <c r="W4444" s="4" t="e">
        <f>V4444*H4444</f>
        <v>#DIV/0!</v>
      </c>
      <c r="X4444" s="6" t="e">
        <f>O4444+S4444</f>
        <v>#NUM!</v>
      </c>
      <c r="Y4444" s="6" t="e">
        <f>P4444*I4444/100/T4444</f>
        <v>#NUM!</v>
      </c>
      <c r="Z4444" s="6" t="e">
        <f>Y4444*H4444</f>
        <v>#NUM!</v>
      </c>
      <c r="AB4444" s="1" t="e">
        <f t="shared" si="138"/>
        <v>#DIV/0!</v>
      </c>
      <c r="AC4444" s="1" t="e">
        <f t="shared" si="139"/>
        <v>#DIV/0!</v>
      </c>
    </row>
    <row r="4445" spans="4:29" x14ac:dyDescent="0.25">
      <c r="D4445" s="1">
        <v>1982</v>
      </c>
      <c r="E4445" s="1" t="s">
        <v>135</v>
      </c>
      <c r="F4445" s="2" t="s">
        <v>315</v>
      </c>
      <c r="G4445"/>
      <c r="H4445">
        <v>8018</v>
      </c>
      <c r="I4445" s="1">
        <v>0</v>
      </c>
      <c r="M4445" s="3"/>
      <c r="N4445"/>
      <c r="O4445"/>
      <c r="P4445" s="1">
        <f>IF($A$3="Percentage of government revenue per capita",$B$3,0) + IF($A$3="Absolute extra revenue",AB4445,0) + IF($A$3="Absolute revenue per capita",AC4445,0)</f>
        <v>0</v>
      </c>
      <c r="Q4445" s="5">
        <f>-MIN(data!$B$4 / data!I4852 * data!P4852 / 100, data!N4852)</f>
        <v>0</v>
      </c>
      <c r="R4445" s="4">
        <f>-Q4445*K4445/1000</f>
        <v>0</v>
      </c>
      <c r="S4445" s="6" t="e">
        <f>-MIN(data!$B$5/(POWER(LN(I4445),2))*P4445/100, O4445)</f>
        <v>#NUM!</v>
      </c>
      <c r="T4445" s="6" t="e">
        <f>-S4445*L4445/100000</f>
        <v>#NUM!</v>
      </c>
      <c r="U4445" s="4">
        <f>N4445+Q4445</f>
        <v>0</v>
      </c>
      <c r="V4445" s="4" t="e">
        <f>P4445*I4445/100/R4445</f>
        <v>#DIV/0!</v>
      </c>
      <c r="W4445" s="4" t="e">
        <f>V4445*H4445</f>
        <v>#DIV/0!</v>
      </c>
      <c r="X4445" s="6" t="e">
        <f>O4445+S4445</f>
        <v>#NUM!</v>
      </c>
      <c r="Y4445" s="6" t="e">
        <f>P4445*I4445/100/T4445</f>
        <v>#NUM!</v>
      </c>
      <c r="Z4445" s="6" t="e">
        <f>Y4445*H4445</f>
        <v>#NUM!</v>
      </c>
      <c r="AB4445" s="1" t="e">
        <f t="shared" si="138"/>
        <v>#DIV/0!</v>
      </c>
      <c r="AC4445" s="1" t="e">
        <f t="shared" si="139"/>
        <v>#DIV/0!</v>
      </c>
    </row>
    <row r="4446" spans="4:29" x14ac:dyDescent="0.25">
      <c r="D4446" s="1">
        <v>1983</v>
      </c>
      <c r="E4446" s="1" t="s">
        <v>135</v>
      </c>
      <c r="F4446" s="2" t="s">
        <v>315</v>
      </c>
      <c r="G4446"/>
      <c r="H4446">
        <v>8171</v>
      </c>
      <c r="I4446" s="1">
        <v>0</v>
      </c>
      <c r="M4446" s="3"/>
      <c r="N4446"/>
      <c r="O4446"/>
      <c r="P4446" s="1">
        <f>IF($A$3="Percentage of government revenue per capita",$B$3,0) + IF($A$3="Absolute extra revenue",AB4446,0) + IF($A$3="Absolute revenue per capita",AC4446,0)</f>
        <v>0</v>
      </c>
      <c r="Q4446" s="5">
        <f>-MIN(data!$B$4 / data!I4853 * data!P4853 / 100, data!N4853)</f>
        <v>0</v>
      </c>
      <c r="R4446" s="4">
        <f>-Q4446*K4446/1000</f>
        <v>0</v>
      </c>
      <c r="S4446" s="6" t="e">
        <f>-MIN(data!$B$5/(POWER(LN(I4446),2))*P4446/100, O4446)</f>
        <v>#NUM!</v>
      </c>
      <c r="T4446" s="6" t="e">
        <f>-S4446*L4446/100000</f>
        <v>#NUM!</v>
      </c>
      <c r="U4446" s="4">
        <f>N4446+Q4446</f>
        <v>0</v>
      </c>
      <c r="V4446" s="4" t="e">
        <f>P4446*I4446/100/R4446</f>
        <v>#DIV/0!</v>
      </c>
      <c r="W4446" s="4" t="e">
        <f>V4446*H4446</f>
        <v>#DIV/0!</v>
      </c>
      <c r="X4446" s="6" t="e">
        <f>O4446+S4446</f>
        <v>#NUM!</v>
      </c>
      <c r="Y4446" s="6" t="e">
        <f>P4446*I4446/100/T4446</f>
        <v>#NUM!</v>
      </c>
      <c r="Z4446" s="6" t="e">
        <f>Y4446*H4446</f>
        <v>#NUM!</v>
      </c>
      <c r="AB4446" s="1" t="e">
        <f t="shared" si="138"/>
        <v>#DIV/0!</v>
      </c>
      <c r="AC4446" s="1" t="e">
        <f t="shared" si="139"/>
        <v>#DIV/0!</v>
      </c>
    </row>
    <row r="4447" spans="4:29" x14ac:dyDescent="0.25">
      <c r="D4447" s="1">
        <v>1984</v>
      </c>
      <c r="E4447" s="1" t="s">
        <v>135</v>
      </c>
      <c r="F4447" s="2" t="s">
        <v>315</v>
      </c>
      <c r="G4447"/>
      <c r="H4447">
        <v>8328</v>
      </c>
      <c r="I4447" s="1">
        <v>0</v>
      </c>
      <c r="M4447" s="3"/>
      <c r="N4447"/>
      <c r="O4447"/>
      <c r="P4447" s="1">
        <f>IF($A$3="Percentage of government revenue per capita",$B$3,0) + IF($A$3="Absolute extra revenue",AB4447,0) + IF($A$3="Absolute revenue per capita",AC4447,0)</f>
        <v>0</v>
      </c>
      <c r="Q4447" s="5">
        <f>-MIN(data!$B$4 / data!I4854 * data!P4854 / 100, data!N4854)</f>
        <v>0</v>
      </c>
      <c r="R4447" s="4">
        <f>-Q4447*K4447/1000</f>
        <v>0</v>
      </c>
      <c r="S4447" s="6" t="e">
        <f>-MIN(data!$B$5/(POWER(LN(I4447),2))*P4447/100, O4447)</f>
        <v>#NUM!</v>
      </c>
      <c r="T4447" s="6" t="e">
        <f>-S4447*L4447/100000</f>
        <v>#NUM!</v>
      </c>
      <c r="U4447" s="4">
        <f>N4447+Q4447</f>
        <v>0</v>
      </c>
      <c r="V4447" s="4" t="e">
        <f>P4447*I4447/100/R4447</f>
        <v>#DIV/0!</v>
      </c>
      <c r="W4447" s="4" t="e">
        <f>V4447*H4447</f>
        <v>#DIV/0!</v>
      </c>
      <c r="X4447" s="6" t="e">
        <f>O4447+S4447</f>
        <v>#NUM!</v>
      </c>
      <c r="Y4447" s="6" t="e">
        <f>P4447*I4447/100/T4447</f>
        <v>#NUM!</v>
      </c>
      <c r="Z4447" s="6" t="e">
        <f>Y4447*H4447</f>
        <v>#NUM!</v>
      </c>
      <c r="AB4447" s="1" t="e">
        <f t="shared" si="138"/>
        <v>#DIV/0!</v>
      </c>
      <c r="AC4447" s="1" t="e">
        <f t="shared" si="139"/>
        <v>#DIV/0!</v>
      </c>
    </row>
    <row r="4448" spans="4:29" x14ac:dyDescent="0.25">
      <c r="D4448" s="1">
        <v>1985</v>
      </c>
      <c r="E4448" s="1" t="s">
        <v>135</v>
      </c>
      <c r="F4448" s="2" t="s">
        <v>315</v>
      </c>
      <c r="G4448"/>
      <c r="H4448">
        <v>8501</v>
      </c>
      <c r="I4448" s="1">
        <v>0</v>
      </c>
      <c r="M4448" s="3"/>
      <c r="N4448">
        <v>72.400000000000006</v>
      </c>
      <c r="O4448"/>
      <c r="P4448" s="1">
        <f>IF($A$3="Percentage of government revenue per capita",$B$3,0) + IF($A$3="Absolute extra revenue",AB4448,0) + IF($A$3="Absolute revenue per capita",AC4448,0)</f>
        <v>0</v>
      </c>
      <c r="Q4448" s="5">
        <f>-MIN(data!$B$4 / data!I4855 * data!P4855 / 100, data!N4855)</f>
        <v>0</v>
      </c>
      <c r="R4448" s="4">
        <f>-Q4448*K4448/1000</f>
        <v>0</v>
      </c>
      <c r="S4448" s="6" t="e">
        <f>-MIN(data!$B$5/(POWER(LN(I4448),2))*P4448/100, O4448)</f>
        <v>#NUM!</v>
      </c>
      <c r="T4448" s="6" t="e">
        <f>-S4448*L4448/100000</f>
        <v>#NUM!</v>
      </c>
      <c r="U4448" s="4">
        <f>N4448+Q4448</f>
        <v>72.400000000000006</v>
      </c>
      <c r="V4448" s="4" t="e">
        <f>P4448*I4448/100/R4448</f>
        <v>#DIV/0!</v>
      </c>
      <c r="W4448" s="4" t="e">
        <f>V4448*H4448</f>
        <v>#DIV/0!</v>
      </c>
      <c r="X4448" s="6" t="e">
        <f>O4448+S4448</f>
        <v>#NUM!</v>
      </c>
      <c r="Y4448" s="6" t="e">
        <f>P4448*I4448/100/T4448</f>
        <v>#NUM!</v>
      </c>
      <c r="Z4448" s="6" t="e">
        <f>Y4448*H4448</f>
        <v>#NUM!</v>
      </c>
      <c r="AB4448" s="1" t="e">
        <f t="shared" si="138"/>
        <v>#DIV/0!</v>
      </c>
      <c r="AC4448" s="1" t="e">
        <f t="shared" si="139"/>
        <v>#DIV/0!</v>
      </c>
    </row>
    <row r="4449" spans="4:29" x14ac:dyDescent="0.25">
      <c r="D4449" s="1">
        <v>1986</v>
      </c>
      <c r="E4449" s="1" t="s">
        <v>135</v>
      </c>
      <c r="F4449" s="2" t="s">
        <v>315</v>
      </c>
      <c r="G4449"/>
      <c r="H4449">
        <v>8683</v>
      </c>
      <c r="I4449" s="1">
        <v>0</v>
      </c>
      <c r="M4449" s="3"/>
      <c r="N4449">
        <v>69.599999999999994</v>
      </c>
      <c r="O4449"/>
      <c r="P4449" s="1">
        <f>IF($A$3="Percentage of government revenue per capita",$B$3,0) + IF($A$3="Absolute extra revenue",AB4449,0) + IF($A$3="Absolute revenue per capita",AC4449,0)</f>
        <v>0</v>
      </c>
      <c r="Q4449" s="5">
        <f>-MIN(data!$B$4 / data!I4856 * data!P4856 / 100, data!N4856)</f>
        <v>0</v>
      </c>
      <c r="R4449" s="4">
        <f>-Q4449*K4449/1000</f>
        <v>0</v>
      </c>
      <c r="S4449" s="6" t="e">
        <f>-MIN(data!$B$5/(POWER(LN(I4449),2))*P4449/100, O4449)</f>
        <v>#NUM!</v>
      </c>
      <c r="T4449" s="6" t="e">
        <f>-S4449*L4449/100000</f>
        <v>#NUM!</v>
      </c>
      <c r="U4449" s="4">
        <f>N4449+Q4449</f>
        <v>69.599999999999994</v>
      </c>
      <c r="V4449" s="4" t="e">
        <f>P4449*I4449/100/R4449</f>
        <v>#DIV/0!</v>
      </c>
      <c r="W4449" s="4" t="e">
        <f>V4449*H4449</f>
        <v>#DIV/0!</v>
      </c>
      <c r="X4449" s="6" t="e">
        <f>O4449+S4449</f>
        <v>#NUM!</v>
      </c>
      <c r="Y4449" s="6" t="e">
        <f>P4449*I4449/100/T4449</f>
        <v>#NUM!</v>
      </c>
      <c r="Z4449" s="6" t="e">
        <f>Y4449*H4449</f>
        <v>#NUM!</v>
      </c>
      <c r="AB4449" s="1" t="e">
        <f t="shared" si="138"/>
        <v>#DIV/0!</v>
      </c>
      <c r="AC4449" s="1" t="e">
        <f t="shared" si="139"/>
        <v>#DIV/0!</v>
      </c>
    </row>
    <row r="4450" spans="4:29" x14ac:dyDescent="0.25">
      <c r="D4450" s="1">
        <v>1987</v>
      </c>
      <c r="E4450" s="1" t="s">
        <v>135</v>
      </c>
      <c r="F4450" s="2" t="s">
        <v>315</v>
      </c>
      <c r="G4450"/>
      <c r="H4450">
        <v>8865</v>
      </c>
      <c r="I4450" s="1">
        <v>0</v>
      </c>
      <c r="M4450" s="3"/>
      <c r="N4450">
        <v>66.900000000000006</v>
      </c>
      <c r="O4450"/>
      <c r="P4450" s="1">
        <f>IF($A$3="Percentage of government revenue per capita",$B$3,0) + IF($A$3="Absolute extra revenue",AB4450,0) + IF($A$3="Absolute revenue per capita",AC4450,0)</f>
        <v>0</v>
      </c>
      <c r="Q4450" s="5">
        <f>-MIN(data!$B$4 / data!I4857 * data!P4857 / 100, data!N4857)</f>
        <v>0</v>
      </c>
      <c r="R4450" s="4">
        <f>-Q4450*K4450/1000</f>
        <v>0</v>
      </c>
      <c r="S4450" s="6" t="e">
        <f>-MIN(data!$B$5/(POWER(LN(I4450),2))*P4450/100, O4450)</f>
        <v>#NUM!</v>
      </c>
      <c r="T4450" s="6" t="e">
        <f>-S4450*L4450/100000</f>
        <v>#NUM!</v>
      </c>
      <c r="U4450" s="4">
        <f>N4450+Q4450</f>
        <v>66.900000000000006</v>
      </c>
      <c r="V4450" s="4" t="e">
        <f>P4450*I4450/100/R4450</f>
        <v>#DIV/0!</v>
      </c>
      <c r="W4450" s="4" t="e">
        <f>V4450*H4450</f>
        <v>#DIV/0!</v>
      </c>
      <c r="X4450" s="6" t="e">
        <f>O4450+S4450</f>
        <v>#NUM!</v>
      </c>
      <c r="Y4450" s="6" t="e">
        <f>P4450*I4450/100/T4450</f>
        <v>#NUM!</v>
      </c>
      <c r="Z4450" s="6" t="e">
        <f>Y4450*H4450</f>
        <v>#NUM!</v>
      </c>
      <c r="AB4450" s="1" t="e">
        <f t="shared" si="138"/>
        <v>#DIV/0!</v>
      </c>
      <c r="AC4450" s="1" t="e">
        <f t="shared" si="139"/>
        <v>#DIV/0!</v>
      </c>
    </row>
    <row r="4451" spans="4:29" x14ac:dyDescent="0.25">
      <c r="D4451" s="1">
        <v>1988</v>
      </c>
      <c r="E4451" s="1" t="s">
        <v>135</v>
      </c>
      <c r="F4451" s="2" t="s">
        <v>315</v>
      </c>
      <c r="G4451"/>
      <c r="H4451">
        <v>9062</v>
      </c>
      <c r="I4451" s="1">
        <v>0</v>
      </c>
      <c r="M4451" s="3"/>
      <c r="N4451">
        <v>64.400000000000006</v>
      </c>
      <c r="O4451"/>
      <c r="P4451" s="1">
        <f>IF($A$3="Percentage of government revenue per capita",$B$3,0) + IF($A$3="Absolute extra revenue",AB4451,0) + IF($A$3="Absolute revenue per capita",AC4451,0)</f>
        <v>0</v>
      </c>
      <c r="Q4451" s="5">
        <f>-MIN(data!$B$4 / data!I4858 * data!P4858 / 100, data!N4858)</f>
        <v>0</v>
      </c>
      <c r="R4451" s="4">
        <f>-Q4451*K4451/1000</f>
        <v>0</v>
      </c>
      <c r="S4451" s="6" t="e">
        <f>-MIN(data!$B$5/(POWER(LN(I4451),2))*P4451/100, O4451)</f>
        <v>#NUM!</v>
      </c>
      <c r="T4451" s="6" t="e">
        <f>-S4451*L4451/100000</f>
        <v>#NUM!</v>
      </c>
      <c r="U4451" s="4">
        <f>N4451+Q4451</f>
        <v>64.400000000000006</v>
      </c>
      <c r="V4451" s="4" t="e">
        <f>P4451*I4451/100/R4451</f>
        <v>#DIV/0!</v>
      </c>
      <c r="W4451" s="4" t="e">
        <f>V4451*H4451</f>
        <v>#DIV/0!</v>
      </c>
      <c r="X4451" s="6" t="e">
        <f>O4451+S4451</f>
        <v>#NUM!</v>
      </c>
      <c r="Y4451" s="6" t="e">
        <f>P4451*I4451/100/T4451</f>
        <v>#NUM!</v>
      </c>
      <c r="Z4451" s="6" t="e">
        <f>Y4451*H4451</f>
        <v>#NUM!</v>
      </c>
      <c r="AB4451" s="1" t="e">
        <f t="shared" si="138"/>
        <v>#DIV/0!</v>
      </c>
      <c r="AC4451" s="1" t="e">
        <f t="shared" si="139"/>
        <v>#DIV/0!</v>
      </c>
    </row>
    <row r="4452" spans="4:29" x14ac:dyDescent="0.25">
      <c r="D4452" s="1">
        <v>1989</v>
      </c>
      <c r="E4452" s="1" t="s">
        <v>135</v>
      </c>
      <c r="F4452" s="2" t="s">
        <v>315</v>
      </c>
      <c r="G4452"/>
      <c r="H4452">
        <v>9278</v>
      </c>
      <c r="I4452" s="1">
        <v>0</v>
      </c>
      <c r="M4452" s="3"/>
      <c r="N4452">
        <v>61.8</v>
      </c>
      <c r="O4452"/>
      <c r="P4452" s="1">
        <f>IF($A$3="Percentage of government revenue per capita",$B$3,0) + IF($A$3="Absolute extra revenue",AB4452,0) + IF($A$3="Absolute revenue per capita",AC4452,0)</f>
        <v>0</v>
      </c>
      <c r="Q4452" s="5">
        <f>-MIN(data!$B$4 / data!I4859 * data!P4859 / 100, data!N4859)</f>
        <v>0</v>
      </c>
      <c r="R4452" s="4">
        <f>-Q4452*K4452/1000</f>
        <v>0</v>
      </c>
      <c r="S4452" s="6" t="e">
        <f>-MIN(data!$B$5/(POWER(LN(I4452),2))*P4452/100, O4452)</f>
        <v>#NUM!</v>
      </c>
      <c r="T4452" s="6" t="e">
        <f>-S4452*L4452/100000</f>
        <v>#NUM!</v>
      </c>
      <c r="U4452" s="4">
        <f>N4452+Q4452</f>
        <v>61.8</v>
      </c>
      <c r="V4452" s="4" t="e">
        <f>P4452*I4452/100/R4452</f>
        <v>#DIV/0!</v>
      </c>
      <c r="W4452" s="4" t="e">
        <f>V4452*H4452</f>
        <v>#DIV/0!</v>
      </c>
      <c r="X4452" s="6" t="e">
        <f>O4452+S4452</f>
        <v>#NUM!</v>
      </c>
      <c r="Y4452" s="6" t="e">
        <f>P4452*I4452/100/T4452</f>
        <v>#NUM!</v>
      </c>
      <c r="Z4452" s="6" t="e">
        <f>Y4452*H4452</f>
        <v>#NUM!</v>
      </c>
      <c r="AB4452" s="1" t="e">
        <f t="shared" si="138"/>
        <v>#DIV/0!</v>
      </c>
      <c r="AC4452" s="1" t="e">
        <f t="shared" si="139"/>
        <v>#DIV/0!</v>
      </c>
    </row>
    <row r="4453" spans="4:29" x14ac:dyDescent="0.25">
      <c r="D4453" s="1">
        <v>1990</v>
      </c>
      <c r="E4453" s="1" t="s">
        <v>135</v>
      </c>
      <c r="F4453" s="2" t="s">
        <v>315</v>
      </c>
      <c r="G4453"/>
      <c r="H4453">
        <v>9505</v>
      </c>
      <c r="I4453" s="1">
        <v>0</v>
      </c>
      <c r="J4453" s="1">
        <v>11</v>
      </c>
      <c r="K4453" s="1">
        <v>184.56379999999999</v>
      </c>
      <c r="M4453" s="3"/>
      <c r="N4453">
        <v>59.6</v>
      </c>
      <c r="O4453"/>
      <c r="P4453" s="1">
        <f>IF($A$3="Percentage of government revenue per capita",$B$3,0) + IF($A$3="Absolute extra revenue",AB4453,0) + IF($A$3="Absolute revenue per capita",AC4453,0)</f>
        <v>0</v>
      </c>
      <c r="Q4453" s="5">
        <f>-MIN(data!$B$4 / data!I4860 * data!P4860 / 100, data!N4860)</f>
        <v>0</v>
      </c>
      <c r="R4453" s="4">
        <f>-Q4453*K4453/1000</f>
        <v>0</v>
      </c>
      <c r="S4453" s="6" t="e">
        <f>-MIN(data!$B$5/(POWER(LN(I4453),2))*P4453/100, O4453)</f>
        <v>#NUM!</v>
      </c>
      <c r="T4453" s="6" t="e">
        <f>-S4453*L4453/100000</f>
        <v>#NUM!</v>
      </c>
      <c r="U4453" s="4">
        <f>N4453+Q4453</f>
        <v>59.6</v>
      </c>
      <c r="V4453" s="4" t="e">
        <f>P4453*I4453/100/R4453</f>
        <v>#DIV/0!</v>
      </c>
      <c r="W4453" s="4" t="e">
        <f>V4453*H4453</f>
        <v>#DIV/0!</v>
      </c>
      <c r="X4453" s="6" t="e">
        <f>O4453+S4453</f>
        <v>#NUM!</v>
      </c>
      <c r="Y4453" s="6" t="e">
        <f>P4453*I4453/100/T4453</f>
        <v>#NUM!</v>
      </c>
      <c r="Z4453" s="6" t="e">
        <f>Y4453*H4453</f>
        <v>#NUM!</v>
      </c>
      <c r="AB4453" s="1" t="e">
        <f t="shared" si="138"/>
        <v>#DIV/0!</v>
      </c>
      <c r="AC4453" s="1" t="e">
        <f t="shared" si="139"/>
        <v>#DIV/0!</v>
      </c>
    </row>
    <row r="4454" spans="4:29" x14ac:dyDescent="0.25">
      <c r="D4454" s="1">
        <v>1991</v>
      </c>
      <c r="E4454" s="1" t="s">
        <v>135</v>
      </c>
      <c r="F4454" s="2" t="s">
        <v>315</v>
      </c>
      <c r="G4454"/>
      <c r="H4454">
        <v>9764</v>
      </c>
      <c r="I4454" s="1">
        <v>0</v>
      </c>
      <c r="J4454" s="1">
        <v>10</v>
      </c>
      <c r="K4454" s="1">
        <v>174.8252</v>
      </c>
      <c r="M4454" s="3"/>
      <c r="N4454">
        <v>57.2</v>
      </c>
      <c r="O4454"/>
      <c r="P4454" s="1">
        <f>IF($A$3="Percentage of government revenue per capita",$B$3,0) + IF($A$3="Absolute extra revenue",AB4454,0) + IF($A$3="Absolute revenue per capita",AC4454,0)</f>
        <v>0</v>
      </c>
      <c r="Q4454" s="5">
        <f>-MIN(data!$B$4 / data!I4861 * data!P4861 / 100, data!N4861)</f>
        <v>0</v>
      </c>
      <c r="R4454" s="4">
        <f>-Q4454*K4454/1000</f>
        <v>0</v>
      </c>
      <c r="S4454" s="6" t="e">
        <f>-MIN(data!$B$5/(POWER(LN(I4454),2))*P4454/100, O4454)</f>
        <v>#NUM!</v>
      </c>
      <c r="T4454" s="6" t="e">
        <f>-S4454*L4454/100000</f>
        <v>#NUM!</v>
      </c>
      <c r="U4454" s="4">
        <f>N4454+Q4454</f>
        <v>57.2</v>
      </c>
      <c r="V4454" s="4" t="e">
        <f>P4454*I4454/100/R4454</f>
        <v>#DIV/0!</v>
      </c>
      <c r="W4454" s="4" t="e">
        <f>V4454*H4454</f>
        <v>#DIV/0!</v>
      </c>
      <c r="X4454" s="6" t="e">
        <f>O4454+S4454</f>
        <v>#NUM!</v>
      </c>
      <c r="Y4454" s="6" t="e">
        <f>P4454*I4454/100/T4454</f>
        <v>#NUM!</v>
      </c>
      <c r="Z4454" s="6" t="e">
        <f>Y4454*H4454</f>
        <v>#NUM!</v>
      </c>
      <c r="AB4454" s="1" t="e">
        <f t="shared" si="138"/>
        <v>#DIV/0!</v>
      </c>
      <c r="AC4454" s="1" t="e">
        <f t="shared" si="139"/>
        <v>#DIV/0!</v>
      </c>
    </row>
    <row r="4455" spans="4:29" x14ac:dyDescent="0.25">
      <c r="D4455" s="1">
        <v>1992</v>
      </c>
      <c r="E4455" s="1" t="s">
        <v>135</v>
      </c>
      <c r="F4455" s="2" t="s">
        <v>315</v>
      </c>
      <c r="G4455"/>
      <c r="H4455">
        <v>10030</v>
      </c>
      <c r="I4455" s="1">
        <v>0</v>
      </c>
      <c r="J4455" s="1">
        <v>10</v>
      </c>
      <c r="K4455" s="1">
        <v>182.14940000000001</v>
      </c>
      <c r="M4455" s="3"/>
      <c r="N4455">
        <v>54.9</v>
      </c>
      <c r="O4455"/>
      <c r="P4455" s="1">
        <f>IF($A$3="Percentage of government revenue per capita",$B$3,0) + IF($A$3="Absolute extra revenue",AB4455,0) + IF($A$3="Absolute revenue per capita",AC4455,0)</f>
        <v>0</v>
      </c>
      <c r="Q4455" s="5">
        <f>-MIN(data!$B$4 / data!I4862 * data!P4862 / 100, data!N4862)</f>
        <v>0</v>
      </c>
      <c r="R4455" s="4">
        <f>-Q4455*K4455/1000</f>
        <v>0</v>
      </c>
      <c r="S4455" s="6" t="e">
        <f>-MIN(data!$B$5/(POWER(LN(I4455),2))*P4455/100, O4455)</f>
        <v>#NUM!</v>
      </c>
      <c r="T4455" s="6" t="e">
        <f>-S4455*L4455/100000</f>
        <v>#NUM!</v>
      </c>
      <c r="U4455" s="4">
        <f>N4455+Q4455</f>
        <v>54.9</v>
      </c>
      <c r="V4455" s="4" t="e">
        <f>P4455*I4455/100/R4455</f>
        <v>#DIV/0!</v>
      </c>
      <c r="W4455" s="4" t="e">
        <f>V4455*H4455</f>
        <v>#DIV/0!</v>
      </c>
      <c r="X4455" s="6" t="e">
        <f>O4455+S4455</f>
        <v>#NUM!</v>
      </c>
      <c r="Y4455" s="6" t="e">
        <f>P4455*I4455/100/T4455</f>
        <v>#NUM!</v>
      </c>
      <c r="Z4455" s="6" t="e">
        <f>Y4455*H4455</f>
        <v>#NUM!</v>
      </c>
      <c r="AB4455" s="1" t="e">
        <f t="shared" si="138"/>
        <v>#DIV/0!</v>
      </c>
      <c r="AC4455" s="1" t="e">
        <f t="shared" si="139"/>
        <v>#DIV/0!</v>
      </c>
    </row>
    <row r="4456" spans="4:29" x14ac:dyDescent="0.25">
      <c r="D4456" s="1">
        <v>1993</v>
      </c>
      <c r="E4456" s="1" t="s">
        <v>135</v>
      </c>
      <c r="F4456" s="2" t="s">
        <v>315</v>
      </c>
      <c r="G4456"/>
      <c r="H4456">
        <v>10287</v>
      </c>
      <c r="I4456" s="1">
        <v>0</v>
      </c>
      <c r="J4456" s="1">
        <v>10</v>
      </c>
      <c r="K4456" s="1">
        <v>189.3939</v>
      </c>
      <c r="M4456" s="3"/>
      <c r="N4456">
        <v>52.8</v>
      </c>
      <c r="O4456"/>
      <c r="P4456" s="1">
        <f>IF($A$3="Percentage of government revenue per capita",$B$3,0) + IF($A$3="Absolute extra revenue",AB4456,0) + IF($A$3="Absolute revenue per capita",AC4456,0)</f>
        <v>0</v>
      </c>
      <c r="Q4456" s="5">
        <f>-MIN(data!$B$4 / data!I4863 * data!P4863 / 100, data!N4863)</f>
        <v>0</v>
      </c>
      <c r="R4456" s="4">
        <f>-Q4456*K4456/1000</f>
        <v>0</v>
      </c>
      <c r="S4456" s="6" t="e">
        <f>-MIN(data!$B$5/(POWER(LN(I4456),2))*P4456/100, O4456)</f>
        <v>#NUM!</v>
      </c>
      <c r="T4456" s="6" t="e">
        <f>-S4456*L4456/100000</f>
        <v>#NUM!</v>
      </c>
      <c r="U4456" s="4">
        <f>N4456+Q4456</f>
        <v>52.8</v>
      </c>
      <c r="V4456" s="4" t="e">
        <f>P4456*I4456/100/R4456</f>
        <v>#DIV/0!</v>
      </c>
      <c r="W4456" s="4" t="e">
        <f>V4456*H4456</f>
        <v>#DIV/0!</v>
      </c>
      <c r="X4456" s="6" t="e">
        <f>O4456+S4456</f>
        <v>#NUM!</v>
      </c>
      <c r="Y4456" s="6" t="e">
        <f>P4456*I4456/100/T4456</f>
        <v>#NUM!</v>
      </c>
      <c r="Z4456" s="6" t="e">
        <f>Y4456*H4456</f>
        <v>#NUM!</v>
      </c>
      <c r="AB4456" s="1" t="e">
        <f t="shared" si="138"/>
        <v>#DIV/0!</v>
      </c>
      <c r="AC4456" s="1" t="e">
        <f t="shared" si="139"/>
        <v>#DIV/0!</v>
      </c>
    </row>
    <row r="4457" spans="4:29" x14ac:dyDescent="0.25">
      <c r="D4457" s="1">
        <v>1994</v>
      </c>
      <c r="E4457" s="1" t="s">
        <v>135</v>
      </c>
      <c r="F4457" s="2" t="s">
        <v>315</v>
      </c>
      <c r="G4457"/>
      <c r="H4457">
        <v>10498</v>
      </c>
      <c r="I4457" s="1">
        <v>0</v>
      </c>
      <c r="J4457" s="1">
        <v>9</v>
      </c>
      <c r="K4457" s="1">
        <v>177.16540000000001</v>
      </c>
      <c r="M4457" s="3"/>
      <c r="N4457">
        <v>50.8</v>
      </c>
      <c r="O4457"/>
      <c r="P4457" s="1">
        <f>IF($A$3="Percentage of government revenue per capita",$B$3,0) + IF($A$3="Absolute extra revenue",AB4457,0) + IF($A$3="Absolute revenue per capita",AC4457,0)</f>
        <v>0</v>
      </c>
      <c r="Q4457" s="5">
        <f>-MIN(data!$B$4 / data!I4864 * data!P4864 / 100, data!N4864)</f>
        <v>0</v>
      </c>
      <c r="R4457" s="4">
        <f>-Q4457*K4457/1000</f>
        <v>0</v>
      </c>
      <c r="S4457" s="6" t="e">
        <f>-MIN(data!$B$5/(POWER(LN(I4457),2))*P4457/100, O4457)</f>
        <v>#NUM!</v>
      </c>
      <c r="T4457" s="6" t="e">
        <f>-S4457*L4457/100000</f>
        <v>#NUM!</v>
      </c>
      <c r="U4457" s="4">
        <f>N4457+Q4457</f>
        <v>50.8</v>
      </c>
      <c r="V4457" s="4" t="e">
        <f>P4457*I4457/100/R4457</f>
        <v>#DIV/0!</v>
      </c>
      <c r="W4457" s="4" t="e">
        <f>V4457*H4457</f>
        <v>#DIV/0!</v>
      </c>
      <c r="X4457" s="6" t="e">
        <f>O4457+S4457</f>
        <v>#NUM!</v>
      </c>
      <c r="Y4457" s="6" t="e">
        <f>P4457*I4457/100/T4457</f>
        <v>#NUM!</v>
      </c>
      <c r="Z4457" s="6" t="e">
        <f>Y4457*H4457</f>
        <v>#NUM!</v>
      </c>
      <c r="AB4457" s="1" t="e">
        <f t="shared" si="138"/>
        <v>#DIV/0!</v>
      </c>
      <c r="AC4457" s="1" t="e">
        <f t="shared" si="139"/>
        <v>#DIV/0!</v>
      </c>
    </row>
    <row r="4458" spans="4:29" x14ac:dyDescent="0.25">
      <c r="D4458" s="1">
        <v>1995</v>
      </c>
      <c r="E4458" s="1" t="s">
        <v>135</v>
      </c>
      <c r="F4458" s="2" t="s">
        <v>315</v>
      </c>
      <c r="G4458"/>
      <c r="H4458">
        <v>10628</v>
      </c>
      <c r="I4458" s="1">
        <v>0</v>
      </c>
      <c r="J4458" s="1">
        <v>9</v>
      </c>
      <c r="K4458" s="1">
        <v>184.04910000000001</v>
      </c>
      <c r="M4458" s="3"/>
      <c r="N4458">
        <v>48.9</v>
      </c>
      <c r="O4458"/>
      <c r="P4458" s="1">
        <f>IF($A$3="Percentage of government revenue per capita",$B$3,0) + IF($A$3="Absolute extra revenue",AB4458,0) + IF($A$3="Absolute revenue per capita",AC4458,0)</f>
        <v>0</v>
      </c>
      <c r="Q4458" s="5">
        <f>-MIN(data!$B$4 / data!I4865 * data!P4865 / 100, data!N4865)</f>
        <v>0</v>
      </c>
      <c r="R4458" s="4">
        <f>-Q4458*K4458/1000</f>
        <v>0</v>
      </c>
      <c r="S4458" s="6" t="e">
        <f>-MIN(data!$B$5/(POWER(LN(I4458),2))*P4458/100, O4458)</f>
        <v>#NUM!</v>
      </c>
      <c r="T4458" s="6" t="e">
        <f>-S4458*L4458/100000</f>
        <v>#NUM!</v>
      </c>
      <c r="U4458" s="4">
        <f>N4458+Q4458</f>
        <v>48.9</v>
      </c>
      <c r="V4458" s="4" t="e">
        <f>P4458*I4458/100/R4458</f>
        <v>#DIV/0!</v>
      </c>
      <c r="W4458" s="4" t="e">
        <f>V4458*H4458</f>
        <v>#DIV/0!</v>
      </c>
      <c r="X4458" s="6" t="e">
        <f>O4458+S4458</f>
        <v>#NUM!</v>
      </c>
      <c r="Y4458" s="6" t="e">
        <f>P4458*I4458/100/T4458</f>
        <v>#NUM!</v>
      </c>
      <c r="Z4458" s="6" t="e">
        <f>Y4458*H4458</f>
        <v>#NUM!</v>
      </c>
      <c r="AB4458" s="1" t="e">
        <f t="shared" si="138"/>
        <v>#DIV/0!</v>
      </c>
      <c r="AC4458" s="1" t="e">
        <f t="shared" si="139"/>
        <v>#DIV/0!</v>
      </c>
    </row>
    <row r="4459" spans="4:29" x14ac:dyDescent="0.25">
      <c r="D4459" s="1">
        <v>1996</v>
      </c>
      <c r="E4459" s="1" t="s">
        <v>135</v>
      </c>
      <c r="F4459" s="2" t="s">
        <v>315</v>
      </c>
      <c r="G4459"/>
      <c r="H4459">
        <v>10672</v>
      </c>
      <c r="I4459" s="1">
        <v>0</v>
      </c>
      <c r="J4459" s="1">
        <v>9</v>
      </c>
      <c r="K4459" s="1">
        <v>190.678</v>
      </c>
      <c r="M4459" s="3"/>
      <c r="N4459">
        <v>47.2</v>
      </c>
      <c r="O4459"/>
      <c r="P4459" s="1">
        <f>IF($A$3="Percentage of government revenue per capita",$B$3,0) + IF($A$3="Absolute extra revenue",AB4459,0) + IF($A$3="Absolute revenue per capita",AC4459,0)</f>
        <v>0</v>
      </c>
      <c r="Q4459" s="5">
        <f>-MIN(data!$B$4 / data!I4866 * data!P4866 / 100, data!N4866)</f>
        <v>0</v>
      </c>
      <c r="R4459" s="4">
        <f>-Q4459*K4459/1000</f>
        <v>0</v>
      </c>
      <c r="S4459" s="6" t="e">
        <f>-MIN(data!$B$5/(POWER(LN(I4459),2))*P4459/100, O4459)</f>
        <v>#NUM!</v>
      </c>
      <c r="T4459" s="6" t="e">
        <f>-S4459*L4459/100000</f>
        <v>#NUM!</v>
      </c>
      <c r="U4459" s="4">
        <f>N4459+Q4459</f>
        <v>47.2</v>
      </c>
      <c r="V4459" s="4" t="e">
        <f>P4459*I4459/100/R4459</f>
        <v>#DIV/0!</v>
      </c>
      <c r="W4459" s="4" t="e">
        <f>V4459*H4459</f>
        <v>#DIV/0!</v>
      </c>
      <c r="X4459" s="6" t="e">
        <f>O4459+S4459</f>
        <v>#NUM!</v>
      </c>
      <c r="Y4459" s="6" t="e">
        <f>P4459*I4459/100/T4459</f>
        <v>#NUM!</v>
      </c>
      <c r="Z4459" s="6" t="e">
        <f>Y4459*H4459</f>
        <v>#NUM!</v>
      </c>
      <c r="AB4459" s="1" t="e">
        <f t="shared" si="138"/>
        <v>#DIV/0!</v>
      </c>
      <c r="AC4459" s="1" t="e">
        <f t="shared" si="139"/>
        <v>#DIV/0!</v>
      </c>
    </row>
    <row r="4460" spans="4:29" x14ac:dyDescent="0.25">
      <c r="D4460" s="1">
        <v>1997</v>
      </c>
      <c r="E4460" s="1" t="s">
        <v>135</v>
      </c>
      <c r="F4460" s="2" t="s">
        <v>315</v>
      </c>
      <c r="G4460"/>
      <c r="H4460">
        <v>10647</v>
      </c>
      <c r="I4460" s="1">
        <v>0</v>
      </c>
      <c r="J4460" s="1">
        <v>9</v>
      </c>
      <c r="K4460" s="1">
        <v>197.8022</v>
      </c>
      <c r="M4460" s="3"/>
      <c r="N4460">
        <v>45.5</v>
      </c>
      <c r="O4460"/>
      <c r="P4460" s="1">
        <f>IF($A$3="Percentage of government revenue per capita",$B$3,0) + IF($A$3="Absolute extra revenue",AB4460,0) + IF($A$3="Absolute revenue per capita",AC4460,0)</f>
        <v>0</v>
      </c>
      <c r="Q4460" s="5">
        <f>-MIN(data!$B$4 / data!I4867 * data!P4867 / 100, data!N4867)</f>
        <v>0</v>
      </c>
      <c r="R4460" s="4">
        <f>-Q4460*K4460/1000</f>
        <v>0</v>
      </c>
      <c r="S4460" s="6" t="e">
        <f>-MIN(data!$B$5/(POWER(LN(I4460),2))*P4460/100, O4460)</f>
        <v>#NUM!</v>
      </c>
      <c r="T4460" s="6" t="e">
        <f>-S4460*L4460/100000</f>
        <v>#NUM!</v>
      </c>
      <c r="U4460" s="4">
        <f>N4460+Q4460</f>
        <v>45.5</v>
      </c>
      <c r="V4460" s="4" t="e">
        <f>P4460*I4460/100/R4460</f>
        <v>#DIV/0!</v>
      </c>
      <c r="W4460" s="4" t="e">
        <f>V4460*H4460</f>
        <v>#DIV/0!</v>
      </c>
      <c r="X4460" s="6" t="e">
        <f>O4460+S4460</f>
        <v>#NUM!</v>
      </c>
      <c r="Y4460" s="6" t="e">
        <f>P4460*I4460/100/T4460</f>
        <v>#NUM!</v>
      </c>
      <c r="Z4460" s="6" t="e">
        <f>Y4460*H4460</f>
        <v>#NUM!</v>
      </c>
      <c r="AB4460" s="1" t="e">
        <f t="shared" si="138"/>
        <v>#DIV/0!</v>
      </c>
      <c r="AC4460" s="1" t="e">
        <f t="shared" si="139"/>
        <v>#DIV/0!</v>
      </c>
    </row>
    <row r="4461" spans="4:29" x14ac:dyDescent="0.25">
      <c r="D4461" s="1">
        <v>1998</v>
      </c>
      <c r="E4461" s="1" t="s">
        <v>135</v>
      </c>
      <c r="F4461" s="2" t="s">
        <v>315</v>
      </c>
      <c r="G4461"/>
      <c r="H4461">
        <v>10565</v>
      </c>
      <c r="I4461" s="1">
        <v>0</v>
      </c>
      <c r="J4461" s="1">
        <v>8</v>
      </c>
      <c r="K4461" s="1">
        <v>181.81819999999999</v>
      </c>
      <c r="M4461" s="3"/>
      <c r="N4461">
        <v>44</v>
      </c>
      <c r="O4461"/>
      <c r="P4461" s="1">
        <f>IF($A$3="Percentage of government revenue per capita",$B$3,0) + IF($A$3="Absolute extra revenue",AB4461,0) + IF($A$3="Absolute revenue per capita",AC4461,0)</f>
        <v>0</v>
      </c>
      <c r="Q4461" s="5">
        <f>-MIN(data!$B$4 / data!I4868 * data!P4868 / 100, data!N4868)</f>
        <v>0</v>
      </c>
      <c r="R4461" s="4">
        <f>-Q4461*K4461/1000</f>
        <v>0</v>
      </c>
      <c r="S4461" s="6" t="e">
        <f>-MIN(data!$B$5/(POWER(LN(I4461),2))*P4461/100, O4461)</f>
        <v>#NUM!</v>
      </c>
      <c r="T4461" s="6" t="e">
        <f>-S4461*L4461/100000</f>
        <v>#NUM!</v>
      </c>
      <c r="U4461" s="4">
        <f>N4461+Q4461</f>
        <v>44</v>
      </c>
      <c r="V4461" s="4" t="e">
        <f>P4461*I4461/100/R4461</f>
        <v>#DIV/0!</v>
      </c>
      <c r="W4461" s="4" t="e">
        <f>V4461*H4461</f>
        <v>#DIV/0!</v>
      </c>
      <c r="X4461" s="6" t="e">
        <f>O4461+S4461</f>
        <v>#NUM!</v>
      </c>
      <c r="Y4461" s="6" t="e">
        <f>P4461*I4461/100/T4461</f>
        <v>#NUM!</v>
      </c>
      <c r="Z4461" s="6" t="e">
        <f>Y4461*H4461</f>
        <v>#NUM!</v>
      </c>
      <c r="AB4461" s="1" t="e">
        <f t="shared" si="138"/>
        <v>#DIV/0!</v>
      </c>
      <c r="AC4461" s="1" t="e">
        <f t="shared" si="139"/>
        <v>#DIV/0!</v>
      </c>
    </row>
    <row r="4462" spans="4:29" x14ac:dyDescent="0.25">
      <c r="D4462" s="1">
        <v>1999</v>
      </c>
      <c r="E4462" s="1" t="s">
        <v>135</v>
      </c>
      <c r="F4462" s="2" t="s">
        <v>315</v>
      </c>
      <c r="G4462"/>
      <c r="H4462">
        <v>10449</v>
      </c>
      <c r="I4462" s="1">
        <v>0</v>
      </c>
      <c r="J4462" s="1">
        <v>8</v>
      </c>
      <c r="K4462" s="1">
        <v>187.79339999999999</v>
      </c>
      <c r="M4462" s="3"/>
      <c r="N4462">
        <v>42.6</v>
      </c>
      <c r="O4462"/>
      <c r="P4462" s="1">
        <f>IF($A$3="Percentage of government revenue per capita",$B$3,0) + IF($A$3="Absolute extra revenue",AB4462,0) + IF($A$3="Absolute revenue per capita",AC4462,0)</f>
        <v>0</v>
      </c>
      <c r="Q4462" s="5">
        <f>-MIN(data!$B$4 / data!I4869 * data!P4869 / 100, data!N4869)</f>
        <v>0</v>
      </c>
      <c r="R4462" s="4">
        <f>-Q4462*K4462/1000</f>
        <v>0</v>
      </c>
      <c r="S4462" s="6" t="e">
        <f>-MIN(data!$B$5/(POWER(LN(I4462),2))*P4462/100, O4462)</f>
        <v>#NUM!</v>
      </c>
      <c r="T4462" s="6" t="e">
        <f>-S4462*L4462/100000</f>
        <v>#NUM!</v>
      </c>
      <c r="U4462" s="4">
        <f>N4462+Q4462</f>
        <v>42.6</v>
      </c>
      <c r="V4462" s="4" t="e">
        <f>P4462*I4462/100/R4462</f>
        <v>#DIV/0!</v>
      </c>
      <c r="W4462" s="4" t="e">
        <f>V4462*H4462</f>
        <v>#DIV/0!</v>
      </c>
      <c r="X4462" s="6" t="e">
        <f>O4462+S4462</f>
        <v>#NUM!</v>
      </c>
      <c r="Y4462" s="6" t="e">
        <f>P4462*I4462/100/T4462</f>
        <v>#NUM!</v>
      </c>
      <c r="Z4462" s="6" t="e">
        <f>Y4462*H4462</f>
        <v>#NUM!</v>
      </c>
      <c r="AB4462" s="1" t="e">
        <f t="shared" si="138"/>
        <v>#DIV/0!</v>
      </c>
      <c r="AC4462" s="1" t="e">
        <f t="shared" si="139"/>
        <v>#DIV/0!</v>
      </c>
    </row>
    <row r="4463" spans="4:29" x14ac:dyDescent="0.25">
      <c r="D4463" s="1">
        <v>2000</v>
      </c>
      <c r="E4463" s="1" t="s">
        <v>135</v>
      </c>
      <c r="F4463" s="2" t="s">
        <v>315</v>
      </c>
      <c r="G4463"/>
      <c r="H4463">
        <v>10337</v>
      </c>
      <c r="I4463" s="1">
        <v>0</v>
      </c>
      <c r="J4463" s="1">
        <v>8</v>
      </c>
      <c r="K4463" s="1">
        <v>193.7046</v>
      </c>
      <c r="M4463" s="3"/>
      <c r="N4463">
        <v>41.3</v>
      </c>
      <c r="O4463"/>
      <c r="P4463" s="1">
        <f>IF($A$3="Percentage of government revenue per capita",$B$3,0) + IF($A$3="Absolute extra revenue",AB4463,0) + IF($A$3="Absolute revenue per capita",AC4463,0)</f>
        <v>0</v>
      </c>
      <c r="Q4463" s="5">
        <f>-MIN(data!$B$4 / data!I4870 * data!P4870 / 100, data!N4870)</f>
        <v>0</v>
      </c>
      <c r="R4463" s="4">
        <f>-Q4463*K4463/1000</f>
        <v>0</v>
      </c>
      <c r="S4463" s="6" t="e">
        <f>-MIN(data!$B$5/(POWER(LN(I4463),2))*P4463/100, O4463)</f>
        <v>#NUM!</v>
      </c>
      <c r="T4463" s="6" t="e">
        <f>-S4463*L4463/100000</f>
        <v>#NUM!</v>
      </c>
      <c r="U4463" s="4">
        <f>N4463+Q4463</f>
        <v>41.3</v>
      </c>
      <c r="V4463" s="4" t="e">
        <f>P4463*I4463/100/R4463</f>
        <v>#DIV/0!</v>
      </c>
      <c r="W4463" s="4" t="e">
        <f>V4463*H4463</f>
        <v>#DIV/0!</v>
      </c>
      <c r="X4463" s="6" t="e">
        <f>O4463+S4463</f>
        <v>#NUM!</v>
      </c>
      <c r="Y4463" s="6" t="e">
        <f>P4463*I4463/100/T4463</f>
        <v>#NUM!</v>
      </c>
      <c r="Z4463" s="6" t="e">
        <f>Y4463*H4463</f>
        <v>#NUM!</v>
      </c>
      <c r="AB4463" s="1" t="e">
        <f t="shared" si="138"/>
        <v>#DIV/0!</v>
      </c>
      <c r="AC4463" s="1" t="e">
        <f t="shared" si="139"/>
        <v>#DIV/0!</v>
      </c>
    </row>
    <row r="4464" spans="4:29" x14ac:dyDescent="0.25">
      <c r="D4464" s="1">
        <v>2001</v>
      </c>
      <c r="E4464" s="1" t="s">
        <v>135</v>
      </c>
      <c r="F4464" s="2" t="s">
        <v>315</v>
      </c>
      <c r="G4464"/>
      <c r="H4464">
        <v>10215</v>
      </c>
      <c r="I4464" s="1">
        <v>0</v>
      </c>
      <c r="J4464" s="1">
        <v>7</v>
      </c>
      <c r="K4464" s="1">
        <v>173.69730000000001</v>
      </c>
      <c r="M4464" s="3"/>
      <c r="N4464">
        <v>40.299999999999997</v>
      </c>
      <c r="O4464"/>
      <c r="P4464" s="1">
        <f>IF($A$3="Percentage of government revenue per capita",$B$3,0) + IF($A$3="Absolute extra revenue",AB4464,0) + IF($A$3="Absolute revenue per capita",AC4464,0)</f>
        <v>0</v>
      </c>
      <c r="Q4464" s="5">
        <f>-MIN(data!$B$4 / data!I4871 * data!P4871 / 100, data!N4871)</f>
        <v>0</v>
      </c>
      <c r="R4464" s="4">
        <f>-Q4464*K4464/1000</f>
        <v>0</v>
      </c>
      <c r="S4464" s="6" t="e">
        <f>-MIN(data!$B$5/(POWER(LN(I4464),2))*P4464/100, O4464)</f>
        <v>#NUM!</v>
      </c>
      <c r="T4464" s="6" t="e">
        <f>-S4464*L4464/100000</f>
        <v>#NUM!</v>
      </c>
      <c r="U4464" s="4">
        <f>N4464+Q4464</f>
        <v>40.299999999999997</v>
      </c>
      <c r="V4464" s="4" t="e">
        <f>P4464*I4464/100/R4464</f>
        <v>#DIV/0!</v>
      </c>
      <c r="W4464" s="4" t="e">
        <f>V4464*H4464</f>
        <v>#DIV/0!</v>
      </c>
      <c r="X4464" s="6" t="e">
        <f>O4464+S4464</f>
        <v>#NUM!</v>
      </c>
      <c r="Y4464" s="6" t="e">
        <f>P4464*I4464/100/T4464</f>
        <v>#NUM!</v>
      </c>
      <c r="Z4464" s="6" t="e">
        <f>Y4464*H4464</f>
        <v>#NUM!</v>
      </c>
      <c r="AB4464" s="1" t="e">
        <f t="shared" si="138"/>
        <v>#DIV/0!</v>
      </c>
      <c r="AC4464" s="1" t="e">
        <f t="shared" si="139"/>
        <v>#DIV/0!</v>
      </c>
    </row>
    <row r="4465" spans="4:29" x14ac:dyDescent="0.25">
      <c r="D4465" s="1">
        <v>2002</v>
      </c>
      <c r="E4465" s="1" t="s">
        <v>135</v>
      </c>
      <c r="F4465" s="2" t="s">
        <v>315</v>
      </c>
      <c r="G4465"/>
      <c r="H4465">
        <v>10102</v>
      </c>
      <c r="I4465" s="1">
        <v>0</v>
      </c>
      <c r="J4465" s="1">
        <v>7</v>
      </c>
      <c r="K4465" s="1">
        <v>177.21520000000001</v>
      </c>
      <c r="M4465" s="3"/>
      <c r="N4465">
        <v>39.5</v>
      </c>
      <c r="O4465"/>
      <c r="P4465" s="1">
        <f>IF($A$3="Percentage of government revenue per capita",$B$3,0) + IF($A$3="Absolute extra revenue",AB4465,0) + IF($A$3="Absolute revenue per capita",AC4465,0)</f>
        <v>0</v>
      </c>
      <c r="Q4465" s="5">
        <f>-MIN(data!$B$4 / data!I4872 * data!P4872 / 100, data!N4872)</f>
        <v>0</v>
      </c>
      <c r="R4465" s="4">
        <f>-Q4465*K4465/1000</f>
        <v>0</v>
      </c>
      <c r="S4465" s="6" t="e">
        <f>-MIN(data!$B$5/(POWER(LN(I4465),2))*P4465/100, O4465)</f>
        <v>#NUM!</v>
      </c>
      <c r="T4465" s="6" t="e">
        <f>-S4465*L4465/100000</f>
        <v>#NUM!</v>
      </c>
      <c r="U4465" s="4">
        <f>N4465+Q4465</f>
        <v>39.5</v>
      </c>
      <c r="V4465" s="4" t="e">
        <f>P4465*I4465/100/R4465</f>
        <v>#DIV/0!</v>
      </c>
      <c r="W4465" s="4" t="e">
        <f>V4465*H4465</f>
        <v>#DIV/0!</v>
      </c>
      <c r="X4465" s="6" t="e">
        <f>O4465+S4465</f>
        <v>#NUM!</v>
      </c>
      <c r="Y4465" s="6" t="e">
        <f>P4465*I4465/100/T4465</f>
        <v>#NUM!</v>
      </c>
      <c r="Z4465" s="6" t="e">
        <f>Y4465*H4465</f>
        <v>#NUM!</v>
      </c>
      <c r="AB4465" s="1" t="e">
        <f t="shared" si="138"/>
        <v>#DIV/0!</v>
      </c>
      <c r="AC4465" s="1" t="e">
        <f t="shared" si="139"/>
        <v>#DIV/0!</v>
      </c>
    </row>
    <row r="4466" spans="4:29" x14ac:dyDescent="0.25">
      <c r="D4466" s="1">
        <v>2003</v>
      </c>
      <c r="E4466" s="1" t="s">
        <v>135</v>
      </c>
      <c r="F4466" s="2" t="s">
        <v>315</v>
      </c>
      <c r="G4466"/>
      <c r="H4466">
        <v>9994</v>
      </c>
      <c r="I4466" s="1">
        <v>0</v>
      </c>
      <c r="J4466" s="1">
        <v>7</v>
      </c>
      <c r="K4466" s="1">
        <v>179.9486</v>
      </c>
      <c r="M4466" s="3"/>
      <c r="N4466">
        <v>38.9</v>
      </c>
      <c r="O4466"/>
      <c r="P4466" s="1">
        <f>IF($A$3="Percentage of government revenue per capita",$B$3,0) + IF($A$3="Absolute extra revenue",AB4466,0) + IF($A$3="Absolute revenue per capita",AC4466,0)</f>
        <v>0</v>
      </c>
      <c r="Q4466" s="5">
        <f>-MIN(data!$B$4 / data!I4873 * data!P4873 / 100, data!N4873)</f>
        <v>0</v>
      </c>
      <c r="R4466" s="4">
        <f>-Q4466*K4466/1000</f>
        <v>0</v>
      </c>
      <c r="S4466" s="6" t="e">
        <f>-MIN(data!$B$5/(POWER(LN(I4466),2))*P4466/100, O4466)</f>
        <v>#NUM!</v>
      </c>
      <c r="T4466" s="6" t="e">
        <f>-S4466*L4466/100000</f>
        <v>#NUM!</v>
      </c>
      <c r="U4466" s="4">
        <f>N4466+Q4466</f>
        <v>38.9</v>
      </c>
      <c r="V4466" s="4" t="e">
        <f>P4466*I4466/100/R4466</f>
        <v>#DIV/0!</v>
      </c>
      <c r="W4466" s="4" t="e">
        <f>V4466*H4466</f>
        <v>#DIV/0!</v>
      </c>
      <c r="X4466" s="6" t="e">
        <f>O4466+S4466</f>
        <v>#NUM!</v>
      </c>
      <c r="Y4466" s="6" t="e">
        <f>P4466*I4466/100/T4466</f>
        <v>#NUM!</v>
      </c>
      <c r="Z4466" s="6" t="e">
        <f>Y4466*H4466</f>
        <v>#NUM!</v>
      </c>
      <c r="AB4466" s="1" t="e">
        <f t="shared" si="138"/>
        <v>#DIV/0!</v>
      </c>
      <c r="AC4466" s="1" t="e">
        <f t="shared" si="139"/>
        <v>#DIV/0!</v>
      </c>
    </row>
    <row r="4467" spans="4:29" x14ac:dyDescent="0.25">
      <c r="D4467" s="1">
        <v>2004</v>
      </c>
      <c r="E4467" s="1" t="s">
        <v>135</v>
      </c>
      <c r="F4467" s="2" t="s">
        <v>315</v>
      </c>
      <c r="G4467"/>
      <c r="H4467">
        <v>9902</v>
      </c>
      <c r="I4467" s="1">
        <v>0</v>
      </c>
      <c r="J4467" s="1">
        <v>7</v>
      </c>
      <c r="K4467" s="1">
        <v>181.34719999999999</v>
      </c>
      <c r="M4467" s="3"/>
      <c r="N4467">
        <v>38.6</v>
      </c>
      <c r="O4467"/>
      <c r="P4467" s="1">
        <f>IF($A$3="Percentage of government revenue per capita",$B$3,0) + IF($A$3="Absolute extra revenue",AB4467,0) + IF($A$3="Absolute revenue per capita",AC4467,0)</f>
        <v>0</v>
      </c>
      <c r="Q4467" s="5">
        <f>-MIN(data!$B$4 / data!I4874 * data!P4874 / 100, data!N4874)</f>
        <v>0</v>
      </c>
      <c r="R4467" s="4">
        <f>-Q4467*K4467/1000</f>
        <v>0</v>
      </c>
      <c r="S4467" s="6" t="e">
        <f>-MIN(data!$B$5/(POWER(LN(I4467),2))*P4467/100, O4467)</f>
        <v>#NUM!</v>
      </c>
      <c r="T4467" s="6" t="e">
        <f>-S4467*L4467/100000</f>
        <v>#NUM!</v>
      </c>
      <c r="U4467" s="4">
        <f>N4467+Q4467</f>
        <v>38.6</v>
      </c>
      <c r="V4467" s="4" t="e">
        <f>P4467*I4467/100/R4467</f>
        <v>#DIV/0!</v>
      </c>
      <c r="W4467" s="4" t="e">
        <f>V4467*H4467</f>
        <v>#DIV/0!</v>
      </c>
      <c r="X4467" s="6" t="e">
        <f>O4467+S4467</f>
        <v>#NUM!</v>
      </c>
      <c r="Y4467" s="6" t="e">
        <f>P4467*I4467/100/T4467</f>
        <v>#NUM!</v>
      </c>
      <c r="Z4467" s="6" t="e">
        <f>Y4467*H4467</f>
        <v>#NUM!</v>
      </c>
      <c r="AB4467" s="1" t="e">
        <f t="shared" si="138"/>
        <v>#DIV/0!</v>
      </c>
      <c r="AC4467" s="1" t="e">
        <f t="shared" si="139"/>
        <v>#DIV/0!</v>
      </c>
    </row>
    <row r="4468" spans="4:29" x14ac:dyDescent="0.25">
      <c r="D4468" s="1">
        <v>2005</v>
      </c>
      <c r="E4468" s="1" t="s">
        <v>135</v>
      </c>
      <c r="F4468" s="2" t="s">
        <v>315</v>
      </c>
      <c r="G4468"/>
      <c r="H4468">
        <v>9849</v>
      </c>
      <c r="I4468" s="1">
        <v>0</v>
      </c>
      <c r="J4468" s="1">
        <v>7</v>
      </c>
      <c r="K4468" s="1">
        <v>181.81819999999999</v>
      </c>
      <c r="M4468" s="3"/>
      <c r="N4468">
        <v>38.5</v>
      </c>
      <c r="O4468"/>
      <c r="P4468" s="1">
        <f>IF($A$3="Percentage of government revenue per capita",$B$3,0) + IF($A$3="Absolute extra revenue",AB4468,0) + IF($A$3="Absolute revenue per capita",AC4468,0)</f>
        <v>0</v>
      </c>
      <c r="Q4468" s="5">
        <f>-MIN(data!$B$4 / data!I4875 * data!P4875 / 100, data!N4875)</f>
        <v>0</v>
      </c>
      <c r="R4468" s="4">
        <f>-Q4468*K4468/1000</f>
        <v>0</v>
      </c>
      <c r="S4468" s="6" t="e">
        <f>-MIN(data!$B$5/(POWER(LN(I4468),2))*P4468/100, O4468)</f>
        <v>#NUM!</v>
      </c>
      <c r="T4468" s="6" t="e">
        <f>-S4468*L4468/100000</f>
        <v>#NUM!</v>
      </c>
      <c r="U4468" s="4">
        <f>N4468+Q4468</f>
        <v>38.5</v>
      </c>
      <c r="V4468" s="4" t="e">
        <f>P4468*I4468/100/R4468</f>
        <v>#DIV/0!</v>
      </c>
      <c r="W4468" s="4" t="e">
        <f>V4468*H4468</f>
        <v>#DIV/0!</v>
      </c>
      <c r="X4468" s="6" t="e">
        <f>O4468+S4468</f>
        <v>#NUM!</v>
      </c>
      <c r="Y4468" s="6" t="e">
        <f>P4468*I4468/100/T4468</f>
        <v>#NUM!</v>
      </c>
      <c r="Z4468" s="6" t="e">
        <f>Y4468*H4468</f>
        <v>#NUM!</v>
      </c>
      <c r="AB4468" s="1" t="e">
        <f t="shared" si="138"/>
        <v>#DIV/0!</v>
      </c>
      <c r="AC4468" s="1" t="e">
        <f t="shared" si="139"/>
        <v>#DIV/0!</v>
      </c>
    </row>
    <row r="4469" spans="4:29" x14ac:dyDescent="0.25">
      <c r="D4469" s="1">
        <v>2006</v>
      </c>
      <c r="E4469" s="1" t="s">
        <v>135</v>
      </c>
      <c r="F4469" s="2" t="s">
        <v>315</v>
      </c>
      <c r="G4469"/>
      <c r="H4469">
        <v>9828</v>
      </c>
      <c r="I4469" s="1">
        <v>0</v>
      </c>
      <c r="J4469" s="1">
        <v>7</v>
      </c>
      <c r="K4469" s="1">
        <v>181.34719999999999</v>
      </c>
      <c r="M4469" s="3"/>
      <c r="N4469">
        <v>38.6</v>
      </c>
      <c r="O4469"/>
      <c r="P4469" s="1">
        <f>IF($A$3="Percentage of government revenue per capita",$B$3,0) + IF($A$3="Absolute extra revenue",AB4469,0) + IF($A$3="Absolute revenue per capita",AC4469,0)</f>
        <v>0</v>
      </c>
      <c r="Q4469" s="5">
        <f>-MIN(data!$B$4 / data!I4876 * data!P4876 / 100, data!N4876)</f>
        <v>0</v>
      </c>
      <c r="R4469" s="4">
        <f>-Q4469*K4469/1000</f>
        <v>0</v>
      </c>
      <c r="S4469" s="6" t="e">
        <f>-MIN(data!$B$5/(POWER(LN(I4469),2))*P4469/100, O4469)</f>
        <v>#NUM!</v>
      </c>
      <c r="T4469" s="6" t="e">
        <f>-S4469*L4469/100000</f>
        <v>#NUM!</v>
      </c>
      <c r="U4469" s="4">
        <f>N4469+Q4469</f>
        <v>38.6</v>
      </c>
      <c r="V4469" s="4" t="e">
        <f>P4469*I4469/100/R4469</f>
        <v>#DIV/0!</v>
      </c>
      <c r="W4469" s="4" t="e">
        <f>V4469*H4469</f>
        <v>#DIV/0!</v>
      </c>
      <c r="X4469" s="6" t="e">
        <f>O4469+S4469</f>
        <v>#NUM!</v>
      </c>
      <c r="Y4469" s="6" t="e">
        <f>P4469*I4469/100/T4469</f>
        <v>#NUM!</v>
      </c>
      <c r="Z4469" s="6" t="e">
        <f>Y4469*H4469</f>
        <v>#NUM!</v>
      </c>
      <c r="AB4469" s="1" t="e">
        <f t="shared" si="138"/>
        <v>#DIV/0!</v>
      </c>
      <c r="AC4469" s="1" t="e">
        <f t="shared" si="139"/>
        <v>#DIV/0!</v>
      </c>
    </row>
    <row r="4470" spans="4:29" x14ac:dyDescent="0.25">
      <c r="D4470" s="1">
        <v>2007</v>
      </c>
      <c r="E4470" s="1" t="s">
        <v>135</v>
      </c>
      <c r="F4470" s="2" t="s">
        <v>315</v>
      </c>
      <c r="G4470"/>
      <c r="H4470">
        <v>9842</v>
      </c>
      <c r="I4470" s="1">
        <v>0</v>
      </c>
      <c r="J4470" s="1">
        <v>7</v>
      </c>
      <c r="K4470" s="1">
        <v>179.9486</v>
      </c>
      <c r="M4470" s="3"/>
      <c r="N4470">
        <v>38.9</v>
      </c>
      <c r="O4470"/>
      <c r="P4470" s="1">
        <f>IF($A$3="Percentage of government revenue per capita",$B$3,0) + IF($A$3="Absolute extra revenue",AB4470,0) + IF($A$3="Absolute revenue per capita",AC4470,0)</f>
        <v>0</v>
      </c>
      <c r="Q4470" s="5">
        <f>-MIN(data!$B$4 / data!I4877 * data!P4877 / 100, data!N4877)</f>
        <v>0</v>
      </c>
      <c r="R4470" s="4">
        <f>-Q4470*K4470/1000</f>
        <v>0</v>
      </c>
      <c r="S4470" s="6" t="e">
        <f>-MIN(data!$B$5/(POWER(LN(I4470),2))*P4470/100, O4470)</f>
        <v>#NUM!</v>
      </c>
      <c r="T4470" s="6" t="e">
        <f>-S4470*L4470/100000</f>
        <v>#NUM!</v>
      </c>
      <c r="U4470" s="4">
        <f>N4470+Q4470</f>
        <v>38.9</v>
      </c>
      <c r="V4470" s="4" t="e">
        <f>P4470*I4470/100/R4470</f>
        <v>#DIV/0!</v>
      </c>
      <c r="W4470" s="4" t="e">
        <f>V4470*H4470</f>
        <v>#DIV/0!</v>
      </c>
      <c r="X4470" s="6" t="e">
        <f>O4470+S4470</f>
        <v>#NUM!</v>
      </c>
      <c r="Y4470" s="6" t="e">
        <f>P4470*I4470/100/T4470</f>
        <v>#NUM!</v>
      </c>
      <c r="Z4470" s="6" t="e">
        <f>Y4470*H4470</f>
        <v>#NUM!</v>
      </c>
      <c r="AB4470" s="1" t="e">
        <f t="shared" si="138"/>
        <v>#DIV/0!</v>
      </c>
      <c r="AC4470" s="1" t="e">
        <f t="shared" si="139"/>
        <v>#DIV/0!</v>
      </c>
    </row>
    <row r="4471" spans="4:29" x14ac:dyDescent="0.25">
      <c r="D4471" s="1">
        <v>2008</v>
      </c>
      <c r="E4471" s="1" t="s">
        <v>135</v>
      </c>
      <c r="F4471" s="2" t="s">
        <v>315</v>
      </c>
      <c r="G4471"/>
      <c r="H4471">
        <v>9891</v>
      </c>
      <c r="I4471" s="1">
        <v>0</v>
      </c>
      <c r="J4471" s="1">
        <v>7</v>
      </c>
      <c r="K4471" s="1">
        <v>178.57140000000001</v>
      </c>
      <c r="M4471" s="3"/>
      <c r="N4471">
        <v>39.200000000000003</v>
      </c>
      <c r="O4471"/>
      <c r="P4471" s="1">
        <f>IF($A$3="Percentage of government revenue per capita",$B$3,0) + IF($A$3="Absolute extra revenue",AB4471,0) + IF($A$3="Absolute revenue per capita",AC4471,0)</f>
        <v>0</v>
      </c>
      <c r="Q4471" s="5">
        <f>-MIN(data!$B$4 / data!I4878 * data!P4878 / 100, data!N4878)</f>
        <v>0</v>
      </c>
      <c r="R4471" s="4">
        <f>-Q4471*K4471/1000</f>
        <v>0</v>
      </c>
      <c r="S4471" s="6" t="e">
        <f>-MIN(data!$B$5/(POWER(LN(I4471),2))*P4471/100, O4471)</f>
        <v>#NUM!</v>
      </c>
      <c r="T4471" s="6" t="e">
        <f>-S4471*L4471/100000</f>
        <v>#NUM!</v>
      </c>
      <c r="U4471" s="4">
        <f>N4471+Q4471</f>
        <v>39.200000000000003</v>
      </c>
      <c r="V4471" s="4" t="e">
        <f>P4471*I4471/100/R4471</f>
        <v>#DIV/0!</v>
      </c>
      <c r="W4471" s="4" t="e">
        <f>V4471*H4471</f>
        <v>#DIV/0!</v>
      </c>
      <c r="X4471" s="6" t="e">
        <f>O4471+S4471</f>
        <v>#NUM!</v>
      </c>
      <c r="Y4471" s="6" t="e">
        <f>P4471*I4471/100/T4471</f>
        <v>#NUM!</v>
      </c>
      <c r="Z4471" s="6" t="e">
        <f>Y4471*H4471</f>
        <v>#NUM!</v>
      </c>
      <c r="AB4471" s="1" t="e">
        <f t="shared" si="138"/>
        <v>#DIV/0!</v>
      </c>
      <c r="AC4471" s="1" t="e">
        <f t="shared" si="139"/>
        <v>#DIV/0!</v>
      </c>
    </row>
    <row r="4472" spans="4:29" x14ac:dyDescent="0.25">
      <c r="D4472" s="1">
        <v>2009</v>
      </c>
      <c r="E4472" s="1" t="s">
        <v>135</v>
      </c>
      <c r="F4472" s="2" t="s">
        <v>315</v>
      </c>
      <c r="G4472"/>
      <c r="H4472">
        <v>9939</v>
      </c>
      <c r="I4472" s="1">
        <v>0</v>
      </c>
      <c r="J4472" s="1">
        <v>7</v>
      </c>
      <c r="K4472" s="1">
        <v>178.57140000000001</v>
      </c>
      <c r="M4472" s="3"/>
      <c r="N4472">
        <v>39.200000000000003</v>
      </c>
      <c r="O4472"/>
      <c r="P4472" s="1">
        <f>IF($A$3="Percentage of government revenue per capita",$B$3,0) + IF($A$3="Absolute extra revenue",AB4472,0) + IF($A$3="Absolute revenue per capita",AC4472,0)</f>
        <v>0</v>
      </c>
      <c r="Q4472" s="5">
        <f>-MIN(data!$B$4 / data!I4879 * data!P4879 / 100, data!N4879)</f>
        <v>0</v>
      </c>
      <c r="R4472" s="4">
        <f>-Q4472*K4472/1000</f>
        <v>0</v>
      </c>
      <c r="S4472" s="6" t="e">
        <f>-MIN(data!$B$5/(POWER(LN(I4472),2))*P4472/100, O4472)</f>
        <v>#NUM!</v>
      </c>
      <c r="T4472" s="6" t="e">
        <f>-S4472*L4472/100000</f>
        <v>#NUM!</v>
      </c>
      <c r="U4472" s="4">
        <f>N4472+Q4472</f>
        <v>39.200000000000003</v>
      </c>
      <c r="V4472" s="4" t="e">
        <f>P4472*I4472/100/R4472</f>
        <v>#DIV/0!</v>
      </c>
      <c r="W4472" s="4" t="e">
        <f>V4472*H4472</f>
        <v>#DIV/0!</v>
      </c>
      <c r="X4472" s="6" t="e">
        <f>O4472+S4472</f>
        <v>#NUM!</v>
      </c>
      <c r="Y4472" s="6" t="e">
        <f>P4472*I4472/100/T4472</f>
        <v>#NUM!</v>
      </c>
      <c r="Z4472" s="6" t="e">
        <f>Y4472*H4472</f>
        <v>#NUM!</v>
      </c>
      <c r="AB4472" s="1" t="e">
        <f t="shared" si="138"/>
        <v>#DIV/0!</v>
      </c>
      <c r="AC4472" s="1" t="e">
        <f t="shared" si="139"/>
        <v>#DIV/0!</v>
      </c>
    </row>
    <row r="4473" spans="4:29" x14ac:dyDescent="0.25">
      <c r="D4473" s="1">
        <v>2010</v>
      </c>
      <c r="E4473" s="1" t="s">
        <v>135</v>
      </c>
      <c r="F4473" s="2" t="s">
        <v>315</v>
      </c>
      <c r="G4473"/>
      <c r="H4473">
        <v>10005</v>
      </c>
      <c r="I4473" s="1">
        <v>0</v>
      </c>
      <c r="J4473" s="1">
        <v>6</v>
      </c>
      <c r="K4473" s="1">
        <v>154.63919999999999</v>
      </c>
      <c r="M4473" s="3"/>
      <c r="N4473">
        <v>38.799999999999997</v>
      </c>
      <c r="O4473"/>
      <c r="P4473" s="1">
        <f>IF($A$3="Percentage of government revenue per capita",$B$3,0) + IF($A$3="Absolute extra revenue",AB4473,0) + IF($A$3="Absolute revenue per capita",AC4473,0)</f>
        <v>0</v>
      </c>
      <c r="Q4473" s="5">
        <f>-MIN(data!$B$4 / data!I4880 * data!P4880 / 100, data!N4880)</f>
        <v>0</v>
      </c>
      <c r="R4473" s="4">
        <f>-Q4473*K4473/1000</f>
        <v>0</v>
      </c>
      <c r="S4473" s="6" t="e">
        <f>-MIN(data!$B$5/(POWER(LN(I4473),2))*P4473/100, O4473)</f>
        <v>#NUM!</v>
      </c>
      <c r="T4473" s="6" t="e">
        <f>-S4473*L4473/100000</f>
        <v>#NUM!</v>
      </c>
      <c r="U4473" s="4">
        <f>N4473+Q4473</f>
        <v>38.799999999999997</v>
      </c>
      <c r="V4473" s="4" t="e">
        <f>P4473*I4473/100/R4473</f>
        <v>#DIV/0!</v>
      </c>
      <c r="W4473" s="4" t="e">
        <f>V4473*H4473</f>
        <v>#DIV/0!</v>
      </c>
      <c r="X4473" s="6" t="e">
        <f>O4473+S4473</f>
        <v>#NUM!</v>
      </c>
      <c r="Y4473" s="6" t="e">
        <f>P4473*I4473/100/T4473</f>
        <v>#NUM!</v>
      </c>
      <c r="Z4473" s="6" t="e">
        <f>Y4473*H4473</f>
        <v>#NUM!</v>
      </c>
      <c r="AB4473" s="1" t="e">
        <f t="shared" si="138"/>
        <v>#DIV/0!</v>
      </c>
      <c r="AC4473" s="1" t="e">
        <f t="shared" si="139"/>
        <v>#DIV/0!</v>
      </c>
    </row>
    <row r="4474" spans="4:29" x14ac:dyDescent="0.25">
      <c r="D4474" s="1">
        <v>2011</v>
      </c>
      <c r="E4474" s="1" t="s">
        <v>135</v>
      </c>
      <c r="F4474" s="2" t="s">
        <v>315</v>
      </c>
      <c r="G4474"/>
      <c r="H4474">
        <v>10057</v>
      </c>
      <c r="I4474" s="1">
        <v>0</v>
      </c>
      <c r="J4474" s="1">
        <v>6</v>
      </c>
      <c r="K4474" s="1">
        <v>156.65799999999999</v>
      </c>
      <c r="M4474" s="3"/>
      <c r="N4474">
        <v>38.299999999999997</v>
      </c>
      <c r="O4474"/>
      <c r="P4474" s="1">
        <f>IF($A$3="Percentage of government revenue per capita",$B$3,0) + IF($A$3="Absolute extra revenue",AB4474,0) + IF($A$3="Absolute revenue per capita",AC4474,0)</f>
        <v>0</v>
      </c>
      <c r="Q4474" s="5">
        <f>-MIN(data!$B$4 / data!I4881 * data!P4881 / 100, data!N4881)</f>
        <v>0</v>
      </c>
      <c r="R4474" s="4">
        <f>-Q4474*K4474/1000</f>
        <v>0</v>
      </c>
      <c r="S4474" s="6" t="e">
        <f>-MIN(data!$B$5/(POWER(LN(I4474),2))*P4474/100, O4474)</f>
        <v>#NUM!</v>
      </c>
      <c r="T4474" s="6" t="e">
        <f>-S4474*L4474/100000</f>
        <v>#NUM!</v>
      </c>
      <c r="U4474" s="4">
        <f>N4474+Q4474</f>
        <v>38.299999999999997</v>
      </c>
      <c r="V4474" s="4" t="e">
        <f>P4474*I4474/100/R4474</f>
        <v>#DIV/0!</v>
      </c>
      <c r="W4474" s="4" t="e">
        <f>V4474*H4474</f>
        <v>#DIV/0!</v>
      </c>
      <c r="X4474" s="6" t="e">
        <f>O4474+S4474</f>
        <v>#NUM!</v>
      </c>
      <c r="Y4474" s="6" t="e">
        <f>P4474*I4474/100/T4474</f>
        <v>#NUM!</v>
      </c>
      <c r="Z4474" s="6" t="e">
        <f>Y4474*H4474</f>
        <v>#NUM!</v>
      </c>
      <c r="AB4474" s="1" t="e">
        <f t="shared" si="138"/>
        <v>#DIV/0!</v>
      </c>
      <c r="AC4474" s="1" t="e">
        <f t="shared" si="139"/>
        <v>#DIV/0!</v>
      </c>
    </row>
    <row r="4475" spans="4:29" x14ac:dyDescent="0.25">
      <c r="D4475" s="1">
        <v>2012</v>
      </c>
      <c r="E4475" s="1" t="s">
        <v>135</v>
      </c>
      <c r="F4475" s="2" t="s">
        <v>315</v>
      </c>
      <c r="G4475"/>
      <c r="H4475">
        <v>10279</v>
      </c>
      <c r="I4475" s="1">
        <v>1871.5260000000001</v>
      </c>
      <c r="J4475" s="1">
        <v>6</v>
      </c>
      <c r="K4475" s="1">
        <v>159.5745</v>
      </c>
      <c r="M4475" s="3"/>
      <c r="N4475">
        <v>37.6</v>
      </c>
      <c r="O4475"/>
      <c r="P4475" s="1">
        <f>IF($A$3="Percentage of government revenue per capita",$B$3,0) + IF($A$3="Absolute extra revenue",AB4475,0) + IF($A$3="Absolute revenue per capita",AC4475,0)</f>
        <v>0</v>
      </c>
      <c r="Q4475" s="5">
        <f>-MIN(data!$B$4 / data!I4882 * data!P4882 / 100, data!N4882)</f>
        <v>0</v>
      </c>
      <c r="R4475" s="4">
        <f>-Q4475*K4475/1000</f>
        <v>0</v>
      </c>
      <c r="S4475" s="6">
        <f>-MIN(data!$B$5/(POWER(LN(I4475),2))*P4475/100, O4475)</f>
        <v>0</v>
      </c>
      <c r="T4475" s="6">
        <f>-S4475*L4475/100000</f>
        <v>0</v>
      </c>
      <c r="U4475" s="4">
        <f>N4475+Q4475</f>
        <v>37.6</v>
      </c>
      <c r="V4475" s="4" t="e">
        <f>P4475*I4475/100/R4475</f>
        <v>#DIV/0!</v>
      </c>
      <c r="W4475" s="4" t="e">
        <f>V4475*H4475</f>
        <v>#DIV/0!</v>
      </c>
      <c r="X4475" s="6">
        <f>O4475+S4475</f>
        <v>0</v>
      </c>
      <c r="Y4475" s="6" t="e">
        <f>P4475*I4475/100/T4475</f>
        <v>#DIV/0!</v>
      </c>
      <c r="Z4475" s="6" t="e">
        <f>Y4475*H4475</f>
        <v>#DIV/0!</v>
      </c>
      <c r="AB4475" s="1">
        <f t="shared" si="138"/>
        <v>0</v>
      </c>
      <c r="AC4475" s="1">
        <f t="shared" si="139"/>
        <v>0</v>
      </c>
    </row>
    <row r="4476" spans="4:29" x14ac:dyDescent="0.25">
      <c r="D4476" s="1">
        <v>2013</v>
      </c>
      <c r="E4476" s="1" t="s">
        <v>135</v>
      </c>
      <c r="F4476" s="2" t="s">
        <v>315</v>
      </c>
      <c r="G4476"/>
      <c r="H4476">
        <v>10821</v>
      </c>
      <c r="I4476" s="1">
        <v>2932.64</v>
      </c>
      <c r="J4476" s="1">
        <v>6</v>
      </c>
      <c r="K4476" s="1">
        <v>163.04349999999999</v>
      </c>
      <c r="M4476" s="3"/>
      <c r="N4476">
        <v>36.799999999999997</v>
      </c>
      <c r="O4476"/>
      <c r="P4476" s="1">
        <f>IF($A$3="Percentage of government revenue per capita",$B$3,0) + IF($A$3="Absolute extra revenue",AB4476,0) + IF($A$3="Absolute revenue per capita",AC4476,0)</f>
        <v>0</v>
      </c>
      <c r="Q4476" s="5">
        <f>-MIN(data!$B$4 / data!I4883 * data!P4883 / 100, data!N4883)</f>
        <v>0</v>
      </c>
      <c r="R4476" s="4">
        <f>-Q4476*K4476/1000</f>
        <v>0</v>
      </c>
      <c r="S4476" s="6">
        <f>-MIN(data!$B$5/(POWER(LN(I4476),2))*P4476/100, O4476)</f>
        <v>0</v>
      </c>
      <c r="T4476" s="6">
        <f>-S4476*L4476/100000</f>
        <v>0</v>
      </c>
      <c r="U4476" s="4">
        <f>N4476+Q4476</f>
        <v>36.799999999999997</v>
      </c>
      <c r="V4476" s="4" t="e">
        <f>P4476*I4476/100/R4476</f>
        <v>#DIV/0!</v>
      </c>
      <c r="W4476" s="4" t="e">
        <f>V4476*H4476</f>
        <v>#DIV/0!</v>
      </c>
      <c r="X4476" s="6">
        <f>O4476+S4476</f>
        <v>0</v>
      </c>
      <c r="Y4476" s="6" t="e">
        <f>P4476*I4476/100/T4476</f>
        <v>#DIV/0!</v>
      </c>
      <c r="Z4476" s="6" t="e">
        <f>Y4476*H4476</f>
        <v>#DIV/0!</v>
      </c>
      <c r="AB4476" s="1">
        <f t="shared" si="138"/>
        <v>0</v>
      </c>
      <c r="AC4476" s="1">
        <f t="shared" si="139"/>
        <v>0</v>
      </c>
    </row>
    <row r="4477" spans="4:29" x14ac:dyDescent="0.25">
      <c r="D4477" s="1">
        <v>2014</v>
      </c>
      <c r="E4477" s="1" t="s">
        <v>135</v>
      </c>
      <c r="F4477" s="2" t="s">
        <v>315</v>
      </c>
      <c r="G4477"/>
      <c r="H4477">
        <v>11853</v>
      </c>
      <c r="I4477" s="1">
        <v>5637.1540000000005</v>
      </c>
      <c r="J4477" s="1">
        <v>6</v>
      </c>
      <c r="K4477" s="1">
        <v>167.1309</v>
      </c>
      <c r="M4477" s="3"/>
      <c r="N4477">
        <v>35.9</v>
      </c>
      <c r="O4477"/>
      <c r="P4477" s="1">
        <f>IF($A$3="Percentage of government revenue per capita",$B$3,0) + IF($A$3="Absolute extra revenue",AB4477,0) + IF($A$3="Absolute revenue per capita",AC4477,0)</f>
        <v>0</v>
      </c>
      <c r="Q4477" s="5">
        <f>-MIN(data!$B$4 / data!I4884 * data!P4884 / 100, data!N4884)</f>
        <v>0</v>
      </c>
      <c r="R4477" s="4">
        <f>-Q4477*K4477/1000</f>
        <v>0</v>
      </c>
      <c r="S4477" s="6">
        <f>-MIN(data!$B$5/(POWER(LN(I4477),2))*P4477/100, O4477)</f>
        <v>0</v>
      </c>
      <c r="T4477" s="6">
        <f>-S4477*L4477/100000</f>
        <v>0</v>
      </c>
      <c r="U4477" s="4">
        <f>N4477+Q4477</f>
        <v>35.9</v>
      </c>
      <c r="V4477" s="4" t="e">
        <f>P4477*I4477/100/R4477</f>
        <v>#DIV/0!</v>
      </c>
      <c r="W4477" s="4" t="e">
        <f>V4477*H4477</f>
        <v>#DIV/0!</v>
      </c>
      <c r="X4477" s="6">
        <f>O4477+S4477</f>
        <v>0</v>
      </c>
      <c r="Y4477" s="6" t="e">
        <f>P4477*I4477/100/T4477</f>
        <v>#DIV/0!</v>
      </c>
      <c r="Z4477" s="6" t="e">
        <f>Y4477*H4477</f>
        <v>#DIV/0!</v>
      </c>
      <c r="AB4477" s="1">
        <f t="shared" si="138"/>
        <v>0</v>
      </c>
      <c r="AC4477" s="1">
        <f t="shared" si="139"/>
        <v>0</v>
      </c>
    </row>
    <row r="4478" spans="4:29" x14ac:dyDescent="0.25">
      <c r="D4478" s="1">
        <v>2015</v>
      </c>
      <c r="E4478" s="1" t="s">
        <v>135</v>
      </c>
      <c r="F4478" s="2" t="s">
        <v>315</v>
      </c>
      <c r="G4478"/>
      <c r="H4478">
        <v>12475</v>
      </c>
      <c r="I4478" s="1">
        <v>5918.7520000000004</v>
      </c>
      <c r="J4478" s="1">
        <v>6</v>
      </c>
      <c r="K4478" s="1">
        <v>171.42859999999999</v>
      </c>
      <c r="M4478" s="3"/>
      <c r="N4478">
        <v>35</v>
      </c>
      <c r="O4478"/>
      <c r="P4478" s="1">
        <f>IF($A$3="Percentage of government revenue per capita",$B$3,0) + IF($A$3="Absolute extra revenue",AB4478,0) + IF($A$3="Absolute revenue per capita",AC4478,0)</f>
        <v>0</v>
      </c>
      <c r="Q4478" s="5">
        <f>-MIN(data!$B$4 / data!I4885 * data!P4885 / 100, data!N4885)</f>
        <v>0</v>
      </c>
      <c r="R4478" s="4">
        <f>-Q4478*K4478/1000</f>
        <v>0</v>
      </c>
      <c r="S4478" s="6">
        <f>-MIN(data!$B$5/(POWER(LN(I4478),2))*P4478/100, O4478)</f>
        <v>0</v>
      </c>
      <c r="T4478" s="6">
        <f>-S4478*L4478/100000</f>
        <v>0</v>
      </c>
      <c r="U4478" s="4">
        <f>N4478+Q4478</f>
        <v>35</v>
      </c>
      <c r="V4478" s="4" t="e">
        <f>P4478*I4478/100/R4478</f>
        <v>#DIV/0!</v>
      </c>
      <c r="W4478" s="4" t="e">
        <f>V4478*H4478</f>
        <v>#DIV/0!</v>
      </c>
      <c r="X4478" s="6">
        <f>O4478+S4478</f>
        <v>0</v>
      </c>
      <c r="Y4478" s="6" t="e">
        <f>P4478*I4478/100/T4478</f>
        <v>#DIV/0!</v>
      </c>
      <c r="Z4478" s="6" t="e">
        <f>Y4478*H4478</f>
        <v>#DIV/0!</v>
      </c>
      <c r="AB4478" s="1">
        <f t="shared" si="138"/>
        <v>0</v>
      </c>
      <c r="AC4478" s="1">
        <f t="shared" si="139"/>
        <v>0</v>
      </c>
    </row>
    <row r="4479" spans="4:29" x14ac:dyDescent="0.25">
      <c r="D4479" s="1">
        <v>2016</v>
      </c>
      <c r="E4479" s="1" t="s">
        <v>135</v>
      </c>
      <c r="F4479" s="2" t="s">
        <v>315</v>
      </c>
      <c r="G4479"/>
      <c r="H4479">
        <v>13049</v>
      </c>
      <c r="I4479" s="1">
        <v>9089.0769999999993</v>
      </c>
      <c r="J4479" s="1">
        <v>5</v>
      </c>
      <c r="K4479" s="1">
        <v>147.05879999999999</v>
      </c>
      <c r="M4479" s="3"/>
      <c r="N4479">
        <v>34</v>
      </c>
      <c r="O4479"/>
      <c r="P4479" s="1">
        <f>IF($A$3="Percentage of government revenue per capita",$B$3,0) + IF($A$3="Absolute extra revenue",AB4479,0) + IF($A$3="Absolute revenue per capita",AC4479,0)</f>
        <v>0</v>
      </c>
      <c r="Q4479" s="5" t="e">
        <f>-MIN(data!$B$4 / data!I4886 * data!P4886 / 100, data!N4886)</f>
        <v>#DIV/0!</v>
      </c>
      <c r="R4479" s="4" t="e">
        <f>-Q4479*K4479/1000</f>
        <v>#DIV/0!</v>
      </c>
      <c r="S4479" s="6">
        <f>-MIN(data!$B$5/(POWER(LN(I4479),2))*P4479/100, O4479)</f>
        <v>0</v>
      </c>
      <c r="T4479" s="6">
        <f>-S4479*L4479/100000</f>
        <v>0</v>
      </c>
      <c r="U4479" s="4" t="e">
        <f>N4479+Q4479</f>
        <v>#DIV/0!</v>
      </c>
      <c r="V4479" s="4" t="e">
        <f>P4479*I4479/100/R4479</f>
        <v>#DIV/0!</v>
      </c>
      <c r="W4479" s="4" t="e">
        <f>V4479*H4479</f>
        <v>#DIV/0!</v>
      </c>
      <c r="X4479" s="6">
        <f>O4479+S4479</f>
        <v>0</v>
      </c>
      <c r="Y4479" s="6" t="e">
        <f>P4479*I4479/100/T4479</f>
        <v>#DIV/0!</v>
      </c>
      <c r="Z4479" s="6" t="e">
        <f>Y4479*H4479</f>
        <v>#DIV/0!</v>
      </c>
      <c r="AB4479" s="1">
        <f t="shared" si="138"/>
        <v>0</v>
      </c>
      <c r="AC4479" s="1">
        <f t="shared" si="139"/>
        <v>0</v>
      </c>
    </row>
    <row r="4480" spans="4:29" x14ac:dyDescent="0.25">
      <c r="D4480" s="1">
        <v>1980</v>
      </c>
      <c r="E4480" s="1" t="s">
        <v>134</v>
      </c>
      <c r="F4480" s="2" t="s">
        <v>316</v>
      </c>
      <c r="G4480">
        <v>1</v>
      </c>
      <c r="H4480">
        <v>15016402</v>
      </c>
      <c r="I4480" s="1">
        <v>21.62922</v>
      </c>
      <c r="J4480" s="1">
        <v>124197</v>
      </c>
      <c r="K4480" s="1">
        <v>597101</v>
      </c>
      <c r="M4480" s="3"/>
      <c r="N4480">
        <v>208</v>
      </c>
      <c r="O4480"/>
      <c r="P4480" s="1">
        <f>IF($A$3="Percentage of government revenue per capita",$B$3,0) + IF($A$3="Absolute extra revenue",AB4480,0) + IF($A$3="Absolute revenue per capita",AC4480,0)</f>
        <v>0</v>
      </c>
      <c r="Q4480" s="5" t="e">
        <f>-MIN(data!$B$4 / data!I4813 * data!P4813 / 100, data!N4813)</f>
        <v>#DIV/0!</v>
      </c>
      <c r="R4480" s="4" t="e">
        <f>-Q4480*K4480/1000</f>
        <v>#DIV/0!</v>
      </c>
      <c r="S4480" s="6">
        <f>-MIN(data!$B$5/(POWER(LN(I4480),2))*P4480/100, O4480)</f>
        <v>0</v>
      </c>
      <c r="T4480" s="6">
        <f>-S4480*L4480/100000</f>
        <v>0</v>
      </c>
      <c r="U4480" s="4" t="e">
        <f>N4480+Q4480</f>
        <v>#DIV/0!</v>
      </c>
      <c r="V4480" s="4" t="e">
        <f>P4480*I4480/100/R4480</f>
        <v>#DIV/0!</v>
      </c>
      <c r="W4480" s="4" t="e">
        <f>V4480*H4480</f>
        <v>#DIV/0!</v>
      </c>
      <c r="X4480" s="6">
        <f>O4480+S4480</f>
        <v>0</v>
      </c>
      <c r="Y4480" s="6" t="e">
        <f>P4480*I4480/100/T4480</f>
        <v>#DIV/0!</v>
      </c>
      <c r="Z4480" s="6" t="e">
        <f>Y4480*H4480</f>
        <v>#DIV/0!</v>
      </c>
      <c r="AB4480" s="1">
        <f t="shared" si="138"/>
        <v>0</v>
      </c>
      <c r="AC4480" s="1">
        <f t="shared" si="139"/>
        <v>0</v>
      </c>
    </row>
    <row r="4481" spans="4:29" x14ac:dyDescent="0.25">
      <c r="D4481" s="1">
        <v>1981</v>
      </c>
      <c r="E4481" s="1" t="s">
        <v>134</v>
      </c>
      <c r="F4481" s="2" t="s">
        <v>316</v>
      </c>
      <c r="G4481">
        <v>1</v>
      </c>
      <c r="H4481">
        <v>15367230</v>
      </c>
      <c r="I4481" s="1">
        <v>25.426310000000001</v>
      </c>
      <c r="J4481" s="1">
        <v>122704</v>
      </c>
      <c r="K4481" s="1">
        <v>608650.80000000005</v>
      </c>
      <c r="M4481" s="3"/>
      <c r="N4481">
        <v>201.6</v>
      </c>
      <c r="O4481"/>
      <c r="P4481" s="1">
        <f>IF($A$3="Percentage of government revenue per capita",$B$3,0) + IF($A$3="Absolute extra revenue",AB4481,0) + IF($A$3="Absolute revenue per capita",AC4481,0)</f>
        <v>0</v>
      </c>
      <c r="Q4481" s="5" t="e">
        <f>-MIN(data!$B$4 / data!I4814 * data!P4814 / 100, data!N4814)</f>
        <v>#DIV/0!</v>
      </c>
      <c r="R4481" s="4" t="e">
        <f>-Q4481*K4481/1000</f>
        <v>#DIV/0!</v>
      </c>
      <c r="S4481" s="6">
        <f>-MIN(data!$B$5/(POWER(LN(I4481),2))*P4481/100, O4481)</f>
        <v>0</v>
      </c>
      <c r="T4481" s="6">
        <f>-S4481*L4481/100000</f>
        <v>0</v>
      </c>
      <c r="U4481" s="4" t="e">
        <f>N4481+Q4481</f>
        <v>#DIV/0!</v>
      </c>
      <c r="V4481" s="4" t="e">
        <f>P4481*I4481/100/R4481</f>
        <v>#DIV/0!</v>
      </c>
      <c r="W4481" s="4" t="e">
        <f>V4481*H4481</f>
        <v>#DIV/0!</v>
      </c>
      <c r="X4481" s="6">
        <f>O4481+S4481</f>
        <v>0</v>
      </c>
      <c r="Y4481" s="6" t="e">
        <f>P4481*I4481/100/T4481</f>
        <v>#DIV/0!</v>
      </c>
      <c r="Z4481" s="6" t="e">
        <f>Y4481*H4481</f>
        <v>#DIV/0!</v>
      </c>
      <c r="AB4481" s="1">
        <f t="shared" si="138"/>
        <v>0</v>
      </c>
      <c r="AC4481" s="1">
        <f t="shared" si="139"/>
        <v>0</v>
      </c>
    </row>
    <row r="4482" spans="4:29" x14ac:dyDescent="0.25">
      <c r="D4482" s="1">
        <v>1982</v>
      </c>
      <c r="E4482" s="1" t="s">
        <v>134</v>
      </c>
      <c r="F4482" s="2" t="s">
        <v>316</v>
      </c>
      <c r="G4482">
        <v>1</v>
      </c>
      <c r="H4482">
        <v>15729431</v>
      </c>
      <c r="I4482" s="1">
        <v>26.29222</v>
      </c>
      <c r="J4482" s="1">
        <v>121022</v>
      </c>
      <c r="K4482" s="1">
        <v>619672.30000000005</v>
      </c>
      <c r="M4482" s="3"/>
      <c r="N4482">
        <v>195.3</v>
      </c>
      <c r="O4482"/>
      <c r="P4482" s="1">
        <f>IF($A$3="Percentage of government revenue per capita",$B$3,0) + IF($A$3="Absolute extra revenue",AB4482,0) + IF($A$3="Absolute revenue per capita",AC4482,0)</f>
        <v>0</v>
      </c>
      <c r="Q4482" s="5" t="e">
        <f>-MIN(data!$B$4 / data!I4815 * data!P4815 / 100, data!N4815)</f>
        <v>#DIV/0!</v>
      </c>
      <c r="R4482" s="4" t="e">
        <f>-Q4482*K4482/1000</f>
        <v>#DIV/0!</v>
      </c>
      <c r="S4482" s="6">
        <f>-MIN(data!$B$5/(POWER(LN(I4482),2))*P4482/100, O4482)</f>
        <v>0</v>
      </c>
      <c r="T4482" s="6">
        <f>-S4482*L4482/100000</f>
        <v>0</v>
      </c>
      <c r="U4482" s="4" t="e">
        <f>N4482+Q4482</f>
        <v>#DIV/0!</v>
      </c>
      <c r="V4482" s="4" t="e">
        <f>P4482*I4482/100/R4482</f>
        <v>#DIV/0!</v>
      </c>
      <c r="W4482" s="4" t="e">
        <f>V4482*H4482</f>
        <v>#DIV/0!</v>
      </c>
      <c r="X4482" s="6">
        <f>O4482+S4482</f>
        <v>0</v>
      </c>
      <c r="Y4482" s="6" t="e">
        <f>P4482*I4482/100/T4482</f>
        <v>#DIV/0!</v>
      </c>
      <c r="Z4482" s="6" t="e">
        <f>Y4482*H4482</f>
        <v>#DIV/0!</v>
      </c>
      <c r="AB4482" s="1">
        <f t="shared" si="138"/>
        <v>0</v>
      </c>
      <c r="AC4482" s="1">
        <f t="shared" si="139"/>
        <v>0</v>
      </c>
    </row>
    <row r="4483" spans="4:29" x14ac:dyDescent="0.25">
      <c r="D4483" s="1">
        <v>1983</v>
      </c>
      <c r="E4483" s="1" t="s">
        <v>134</v>
      </c>
      <c r="F4483" s="2" t="s">
        <v>316</v>
      </c>
      <c r="G4483">
        <v>1</v>
      </c>
      <c r="H4483">
        <v>16100617</v>
      </c>
      <c r="I4483" s="1">
        <v>22.492039999999999</v>
      </c>
      <c r="J4483" s="1">
        <v>119152</v>
      </c>
      <c r="K4483" s="1">
        <v>630433.9</v>
      </c>
      <c r="M4483" s="3"/>
      <c r="N4483">
        <v>189</v>
      </c>
      <c r="O4483"/>
      <c r="P4483" s="1">
        <f>IF($A$3="Percentage of government revenue per capita",$B$3,0) + IF($A$3="Absolute extra revenue",AB4483,0) + IF($A$3="Absolute revenue per capita",AC4483,0)</f>
        <v>0</v>
      </c>
      <c r="Q4483" s="5" t="e">
        <f>-MIN(data!$B$4 / data!I4816 * data!P4816 / 100, data!N4816)</f>
        <v>#DIV/0!</v>
      </c>
      <c r="R4483" s="4" t="e">
        <f>-Q4483*K4483/1000</f>
        <v>#DIV/0!</v>
      </c>
      <c r="S4483" s="6">
        <f>-MIN(data!$B$5/(POWER(LN(I4483),2))*P4483/100, O4483)</f>
        <v>0</v>
      </c>
      <c r="T4483" s="6">
        <f>-S4483*L4483/100000</f>
        <v>0</v>
      </c>
      <c r="U4483" s="4" t="e">
        <f>N4483+Q4483</f>
        <v>#DIV/0!</v>
      </c>
      <c r="V4483" s="4" t="e">
        <f>P4483*I4483/100/R4483</f>
        <v>#DIV/0!</v>
      </c>
      <c r="W4483" s="4" t="e">
        <f>V4483*H4483</f>
        <v>#DIV/0!</v>
      </c>
      <c r="X4483" s="6">
        <f>O4483+S4483</f>
        <v>0</v>
      </c>
      <c r="Y4483" s="6" t="e">
        <f>P4483*I4483/100/T4483</f>
        <v>#DIV/0!</v>
      </c>
      <c r="Z4483" s="6" t="e">
        <f>Y4483*H4483</f>
        <v>#DIV/0!</v>
      </c>
      <c r="AB4483" s="1">
        <f t="shared" si="138"/>
        <v>0</v>
      </c>
      <c r="AC4483" s="1">
        <f t="shared" si="139"/>
        <v>0</v>
      </c>
    </row>
    <row r="4484" spans="4:29" x14ac:dyDescent="0.25">
      <c r="D4484" s="1">
        <v>1984</v>
      </c>
      <c r="E4484" s="1" t="s">
        <v>134</v>
      </c>
      <c r="F4484" s="2" t="s">
        <v>316</v>
      </c>
      <c r="G4484">
        <v>1</v>
      </c>
      <c r="H4484">
        <v>16477473</v>
      </c>
      <c r="I4484" s="1">
        <v>24.258459999999999</v>
      </c>
      <c r="J4484" s="1">
        <v>116983</v>
      </c>
      <c r="K4484" s="1">
        <v>641354.19999999995</v>
      </c>
      <c r="M4484" s="3"/>
      <c r="N4484">
        <v>182.4</v>
      </c>
      <c r="O4484"/>
      <c r="P4484" s="1">
        <f>IF($A$3="Percentage of government revenue per capita",$B$3,0) + IF($A$3="Absolute extra revenue",AB4484,0) + IF($A$3="Absolute revenue per capita",AC4484,0)</f>
        <v>0</v>
      </c>
      <c r="Q4484" s="5" t="e">
        <f>-MIN(data!$B$4 / data!I4817 * data!P4817 / 100, data!N4817)</f>
        <v>#DIV/0!</v>
      </c>
      <c r="R4484" s="4" t="e">
        <f>-Q4484*K4484/1000</f>
        <v>#DIV/0!</v>
      </c>
      <c r="S4484" s="6">
        <f>-MIN(data!$B$5/(POWER(LN(I4484),2))*P4484/100, O4484)</f>
        <v>0</v>
      </c>
      <c r="T4484" s="6">
        <f>-S4484*L4484/100000</f>
        <v>0</v>
      </c>
      <c r="U4484" s="4" t="e">
        <f>N4484+Q4484</f>
        <v>#DIV/0!</v>
      </c>
      <c r="V4484" s="4" t="e">
        <f>P4484*I4484/100/R4484</f>
        <v>#DIV/0!</v>
      </c>
      <c r="W4484" s="4" t="e">
        <f>V4484*H4484</f>
        <v>#DIV/0!</v>
      </c>
      <c r="X4484" s="6">
        <f>O4484+S4484</f>
        <v>0</v>
      </c>
      <c r="Y4484" s="6" t="e">
        <f>P4484*I4484/100/T4484</f>
        <v>#DIV/0!</v>
      </c>
      <c r="Z4484" s="6" t="e">
        <f>Y4484*H4484</f>
        <v>#DIV/0!</v>
      </c>
      <c r="AB4484" s="1">
        <f t="shared" ref="AB4484:AB4547" si="140">$B$3*100/H4484/I4484</f>
        <v>0</v>
      </c>
      <c r="AC4484" s="1">
        <f t="shared" ref="AC4484:AC4547" si="141">$B$3/I4484*100</f>
        <v>0</v>
      </c>
    </row>
    <row r="4485" spans="4:29" x14ac:dyDescent="0.25">
      <c r="D4485" s="1">
        <v>1985</v>
      </c>
      <c r="E4485" s="1" t="s">
        <v>134</v>
      </c>
      <c r="F4485" s="2" t="s">
        <v>316</v>
      </c>
      <c r="G4485">
        <v>1</v>
      </c>
      <c r="H4485">
        <v>16858310</v>
      </c>
      <c r="I4485" s="1">
        <v>24.404779999999999</v>
      </c>
      <c r="J4485" s="1">
        <v>114568</v>
      </c>
      <c r="K4485" s="1">
        <v>652066</v>
      </c>
      <c r="M4485" s="3"/>
      <c r="N4485">
        <v>175.7</v>
      </c>
      <c r="O4485"/>
      <c r="P4485" s="1">
        <f>IF($A$3="Percentage of government revenue per capita",$B$3,0) + IF($A$3="Absolute extra revenue",AB4485,0) + IF($A$3="Absolute revenue per capita",AC4485,0)</f>
        <v>0</v>
      </c>
      <c r="Q4485" s="5" t="e">
        <f>-MIN(data!$B$4 / data!I4818 * data!P4818 / 100, data!N4818)</f>
        <v>#DIV/0!</v>
      </c>
      <c r="R4485" s="4" t="e">
        <f>-Q4485*K4485/1000</f>
        <v>#DIV/0!</v>
      </c>
      <c r="S4485" s="6">
        <f>-MIN(data!$B$5/(POWER(LN(I4485),2))*P4485/100, O4485)</f>
        <v>0</v>
      </c>
      <c r="T4485" s="6">
        <f>-S4485*L4485/100000</f>
        <v>0</v>
      </c>
      <c r="U4485" s="4" t="e">
        <f>N4485+Q4485</f>
        <v>#DIV/0!</v>
      </c>
      <c r="V4485" s="4" t="e">
        <f>P4485*I4485/100/R4485</f>
        <v>#DIV/0!</v>
      </c>
      <c r="W4485" s="4" t="e">
        <f>V4485*H4485</f>
        <v>#DIV/0!</v>
      </c>
      <c r="X4485" s="6">
        <f>O4485+S4485</f>
        <v>0</v>
      </c>
      <c r="Y4485" s="6" t="e">
        <f>P4485*I4485/100/T4485</f>
        <v>#DIV/0!</v>
      </c>
      <c r="Z4485" s="6" t="e">
        <f>Y4485*H4485</f>
        <v>#DIV/0!</v>
      </c>
      <c r="AB4485" s="1">
        <f t="shared" si="140"/>
        <v>0</v>
      </c>
      <c r="AC4485" s="1">
        <f t="shared" si="141"/>
        <v>0</v>
      </c>
    </row>
    <row r="4486" spans="4:29" x14ac:dyDescent="0.25">
      <c r="D4486" s="1">
        <v>1986</v>
      </c>
      <c r="E4486" s="1" t="s">
        <v>134</v>
      </c>
      <c r="F4486" s="2" t="s">
        <v>316</v>
      </c>
      <c r="G4486">
        <v>1</v>
      </c>
      <c r="H4486">
        <v>17239673</v>
      </c>
      <c r="I4486" s="1">
        <v>24.337140000000002</v>
      </c>
      <c r="J4486" s="1">
        <v>111861</v>
      </c>
      <c r="K4486" s="1">
        <v>662291.30000000005</v>
      </c>
      <c r="M4486" s="3"/>
      <c r="N4486">
        <v>168.9</v>
      </c>
      <c r="O4486"/>
      <c r="P4486" s="1">
        <f>IF($A$3="Percentage of government revenue per capita",$B$3,0) + IF($A$3="Absolute extra revenue",AB4486,0) + IF($A$3="Absolute revenue per capita",AC4486,0)</f>
        <v>0</v>
      </c>
      <c r="Q4486" s="5" t="e">
        <f>-MIN(data!$B$4 / data!I4819 * data!P4819 / 100, data!N4819)</f>
        <v>#DIV/0!</v>
      </c>
      <c r="R4486" s="4" t="e">
        <f>-Q4486*K4486/1000</f>
        <v>#DIV/0!</v>
      </c>
      <c r="S4486" s="6">
        <f>-MIN(data!$B$5/(POWER(LN(I4486),2))*P4486/100, O4486)</f>
        <v>0</v>
      </c>
      <c r="T4486" s="6">
        <f>-S4486*L4486/100000</f>
        <v>0</v>
      </c>
      <c r="U4486" s="4" t="e">
        <f>N4486+Q4486</f>
        <v>#DIV/0!</v>
      </c>
      <c r="V4486" s="4" t="e">
        <f>P4486*I4486/100/R4486</f>
        <v>#DIV/0!</v>
      </c>
      <c r="W4486" s="4" t="e">
        <f>V4486*H4486</f>
        <v>#DIV/0!</v>
      </c>
      <c r="X4486" s="6">
        <f>O4486+S4486</f>
        <v>0</v>
      </c>
      <c r="Y4486" s="6" t="e">
        <f>P4486*I4486/100/T4486</f>
        <v>#DIV/0!</v>
      </c>
      <c r="Z4486" s="6" t="e">
        <f>Y4486*H4486</f>
        <v>#DIV/0!</v>
      </c>
      <c r="AB4486" s="1">
        <f t="shared" si="140"/>
        <v>0</v>
      </c>
      <c r="AC4486" s="1">
        <f t="shared" si="141"/>
        <v>0</v>
      </c>
    </row>
    <row r="4487" spans="4:29" x14ac:dyDescent="0.25">
      <c r="D4487" s="1">
        <v>1987</v>
      </c>
      <c r="E4487" s="1" t="s">
        <v>134</v>
      </c>
      <c r="F4487" s="2" t="s">
        <v>316</v>
      </c>
      <c r="G4487">
        <v>1</v>
      </c>
      <c r="H4487">
        <v>17623693</v>
      </c>
      <c r="I4487" s="1">
        <v>27.216619999999999</v>
      </c>
      <c r="J4487" s="1">
        <v>108922</v>
      </c>
      <c r="K4487" s="1">
        <v>672773.3</v>
      </c>
      <c r="M4487" s="3"/>
      <c r="N4487">
        <v>161.9</v>
      </c>
      <c r="O4487"/>
      <c r="P4487" s="1">
        <f>IF($A$3="Percentage of government revenue per capita",$B$3,0) + IF($A$3="Absolute extra revenue",AB4487,0) + IF($A$3="Absolute revenue per capita",AC4487,0)</f>
        <v>0</v>
      </c>
      <c r="Q4487" s="5" t="e">
        <f>-MIN(data!$B$4 / data!I4820 * data!P4820 / 100, data!N4820)</f>
        <v>#DIV/0!</v>
      </c>
      <c r="R4487" s="4" t="e">
        <f>-Q4487*K4487/1000</f>
        <v>#DIV/0!</v>
      </c>
      <c r="S4487" s="6">
        <f>-MIN(data!$B$5/(POWER(LN(I4487),2))*P4487/100, O4487)</f>
        <v>0</v>
      </c>
      <c r="T4487" s="6">
        <f>-S4487*L4487/100000</f>
        <v>0</v>
      </c>
      <c r="U4487" s="4" t="e">
        <f>N4487+Q4487</f>
        <v>#DIV/0!</v>
      </c>
      <c r="V4487" s="4" t="e">
        <f>P4487*I4487/100/R4487</f>
        <v>#DIV/0!</v>
      </c>
      <c r="W4487" s="4" t="e">
        <f>V4487*H4487</f>
        <v>#DIV/0!</v>
      </c>
      <c r="X4487" s="6">
        <f>O4487+S4487</f>
        <v>0</v>
      </c>
      <c r="Y4487" s="6" t="e">
        <f>P4487*I4487/100/T4487</f>
        <v>#DIV/0!</v>
      </c>
      <c r="Z4487" s="6" t="e">
        <f>Y4487*H4487</f>
        <v>#DIV/0!</v>
      </c>
      <c r="AB4487" s="1">
        <f t="shared" si="140"/>
        <v>0</v>
      </c>
      <c r="AC4487" s="1">
        <f t="shared" si="141"/>
        <v>0</v>
      </c>
    </row>
    <row r="4488" spans="4:29" x14ac:dyDescent="0.25">
      <c r="D4488" s="1">
        <v>1988</v>
      </c>
      <c r="E4488" s="1" t="s">
        <v>134</v>
      </c>
      <c r="F4488" s="2" t="s">
        <v>316</v>
      </c>
      <c r="G4488">
        <v>1</v>
      </c>
      <c r="H4488">
        <v>18020753</v>
      </c>
      <c r="I4488" s="1">
        <v>29.38054</v>
      </c>
      <c r="J4488" s="1">
        <v>105706</v>
      </c>
      <c r="K4488" s="1">
        <v>682855.3</v>
      </c>
      <c r="M4488" s="3"/>
      <c r="N4488">
        <v>154.80000000000001</v>
      </c>
      <c r="O4488"/>
      <c r="P4488" s="1">
        <f>IF($A$3="Percentage of government revenue per capita",$B$3,0) + IF($A$3="Absolute extra revenue",AB4488,0) + IF($A$3="Absolute revenue per capita",AC4488,0)</f>
        <v>0</v>
      </c>
      <c r="Q4488" s="5" t="e">
        <f>-MIN(data!$B$4 / data!I4821 * data!P4821 / 100, data!N4821)</f>
        <v>#DIV/0!</v>
      </c>
      <c r="R4488" s="4" t="e">
        <f>-Q4488*K4488/1000</f>
        <v>#DIV/0!</v>
      </c>
      <c r="S4488" s="6">
        <f>-MIN(data!$B$5/(POWER(LN(I4488),2))*P4488/100, O4488)</f>
        <v>0</v>
      </c>
      <c r="T4488" s="6">
        <f>-S4488*L4488/100000</f>
        <v>0</v>
      </c>
      <c r="U4488" s="4" t="e">
        <f>N4488+Q4488</f>
        <v>#DIV/0!</v>
      </c>
      <c r="V4488" s="4" t="e">
        <f>P4488*I4488/100/R4488</f>
        <v>#DIV/0!</v>
      </c>
      <c r="W4488" s="4" t="e">
        <f>V4488*H4488</f>
        <v>#DIV/0!</v>
      </c>
      <c r="X4488" s="6">
        <f>O4488+S4488</f>
        <v>0</v>
      </c>
      <c r="Y4488" s="6" t="e">
        <f>P4488*I4488/100/T4488</f>
        <v>#DIV/0!</v>
      </c>
      <c r="Z4488" s="6" t="e">
        <f>Y4488*H4488</f>
        <v>#DIV/0!</v>
      </c>
      <c r="AB4488" s="1">
        <f t="shared" si="140"/>
        <v>0</v>
      </c>
      <c r="AC4488" s="1">
        <f t="shared" si="141"/>
        <v>0</v>
      </c>
    </row>
    <row r="4489" spans="4:29" x14ac:dyDescent="0.25">
      <c r="D4489" s="1">
        <v>1989</v>
      </c>
      <c r="E4489" s="1" t="s">
        <v>134</v>
      </c>
      <c r="F4489" s="2" t="s">
        <v>316</v>
      </c>
      <c r="G4489">
        <v>1</v>
      </c>
      <c r="H4489">
        <v>18445028</v>
      </c>
      <c r="I4489" s="1">
        <v>27.206109999999999</v>
      </c>
      <c r="J4489" s="1">
        <v>102272</v>
      </c>
      <c r="K4489" s="1">
        <v>693369.5</v>
      </c>
      <c r="M4489" s="3"/>
      <c r="N4489">
        <v>147.5</v>
      </c>
      <c r="O4489"/>
      <c r="P4489" s="1">
        <f>IF($A$3="Percentage of government revenue per capita",$B$3,0) + IF($A$3="Absolute extra revenue",AB4489,0) + IF($A$3="Absolute revenue per capita",AC4489,0)</f>
        <v>0</v>
      </c>
      <c r="Q4489" s="5" t="e">
        <f>-MIN(data!$B$4 / data!I4822 * data!P4822 / 100, data!N4822)</f>
        <v>#DIV/0!</v>
      </c>
      <c r="R4489" s="4" t="e">
        <f>-Q4489*K4489/1000</f>
        <v>#DIV/0!</v>
      </c>
      <c r="S4489" s="6">
        <f>-MIN(data!$B$5/(POWER(LN(I4489),2))*P4489/100, O4489)</f>
        <v>0</v>
      </c>
      <c r="T4489" s="6">
        <f>-S4489*L4489/100000</f>
        <v>0</v>
      </c>
      <c r="U4489" s="4" t="e">
        <f>N4489+Q4489</f>
        <v>#DIV/0!</v>
      </c>
      <c r="V4489" s="4" t="e">
        <f>P4489*I4489/100/R4489</f>
        <v>#DIV/0!</v>
      </c>
      <c r="W4489" s="4" t="e">
        <f>V4489*H4489</f>
        <v>#DIV/0!</v>
      </c>
      <c r="X4489" s="6">
        <f>O4489+S4489</f>
        <v>0</v>
      </c>
      <c r="Y4489" s="6" t="e">
        <f>P4489*I4489/100/T4489</f>
        <v>#DIV/0!</v>
      </c>
      <c r="Z4489" s="6" t="e">
        <f>Y4489*H4489</f>
        <v>#DIV/0!</v>
      </c>
      <c r="AB4489" s="1">
        <f t="shared" si="140"/>
        <v>0</v>
      </c>
      <c r="AC4489" s="1">
        <f t="shared" si="141"/>
        <v>0</v>
      </c>
    </row>
    <row r="4490" spans="4:29" x14ac:dyDescent="0.25">
      <c r="D4490" s="1">
        <v>1990</v>
      </c>
      <c r="E4490" s="1" t="s">
        <v>134</v>
      </c>
      <c r="F4490" s="2" t="s">
        <v>316</v>
      </c>
      <c r="G4490">
        <v>1</v>
      </c>
      <c r="H4490">
        <v>18905478</v>
      </c>
      <c r="I4490" s="1">
        <v>27.88007</v>
      </c>
      <c r="J4490" s="1">
        <v>98693</v>
      </c>
      <c r="K4490" s="1">
        <v>702941.6</v>
      </c>
      <c r="L4490" s="1">
        <v>699223.1</v>
      </c>
      <c r="M4490" s="3">
        <v>6600</v>
      </c>
      <c r="N4490">
        <v>140.4</v>
      </c>
      <c r="O4490">
        <v>901</v>
      </c>
      <c r="P4490" s="1">
        <f>IF($A$3="Percentage of government revenue per capita",$B$3,0) + IF($A$3="Absolute extra revenue",AB4490,0) + IF($A$3="Absolute revenue per capita",AC4490,0)</f>
        <v>0</v>
      </c>
      <c r="Q4490" s="5" t="e">
        <f>-MIN(data!$B$4 / data!I4823 * data!P4823 / 100, data!N4823)</f>
        <v>#DIV/0!</v>
      </c>
      <c r="R4490" s="4" t="e">
        <f>-Q4490*K4490/1000</f>
        <v>#DIV/0!</v>
      </c>
      <c r="S4490" s="6">
        <f>-MIN(data!$B$5/(POWER(LN(I4490),2))*P4490/100, O4490)</f>
        <v>0</v>
      </c>
      <c r="T4490" s="6">
        <f>-S4490*L4490/100000</f>
        <v>0</v>
      </c>
      <c r="U4490" s="4" t="e">
        <f>N4490+Q4490</f>
        <v>#DIV/0!</v>
      </c>
      <c r="V4490" s="4" t="e">
        <f>P4490*I4490/100/R4490</f>
        <v>#DIV/0!</v>
      </c>
      <c r="W4490" s="4" t="e">
        <f>V4490*H4490</f>
        <v>#DIV/0!</v>
      </c>
      <c r="X4490" s="6">
        <f>O4490+S4490</f>
        <v>901</v>
      </c>
      <c r="Y4490" s="6" t="e">
        <f>P4490*I4490/100/T4490</f>
        <v>#DIV/0!</v>
      </c>
      <c r="Z4490" s="6" t="e">
        <f>Y4490*H4490</f>
        <v>#DIV/0!</v>
      </c>
      <c r="AB4490" s="1">
        <f t="shared" si="140"/>
        <v>0</v>
      </c>
      <c r="AC4490" s="1">
        <f t="shared" si="141"/>
        <v>0</v>
      </c>
    </row>
    <row r="4491" spans="4:29" x14ac:dyDescent="0.25">
      <c r="D4491" s="1">
        <v>1991</v>
      </c>
      <c r="E4491" s="1" t="s">
        <v>134</v>
      </c>
      <c r="F4491" s="2" t="s">
        <v>316</v>
      </c>
      <c r="G4491">
        <v>1</v>
      </c>
      <c r="H4491">
        <v>19405504</v>
      </c>
      <c r="I4491" s="1">
        <v>28.744530000000001</v>
      </c>
      <c r="J4491" s="1">
        <v>95095</v>
      </c>
      <c r="K4491" s="1">
        <v>712856.1</v>
      </c>
      <c r="L4491" s="1">
        <v>693302</v>
      </c>
      <c r="M4491" s="3">
        <v>6300</v>
      </c>
      <c r="N4491">
        <v>133.4</v>
      </c>
      <c r="O4491">
        <v>851</v>
      </c>
      <c r="P4491" s="1">
        <f>IF($A$3="Percentage of government revenue per capita",$B$3,0) + IF($A$3="Absolute extra revenue",AB4491,0) + IF($A$3="Absolute revenue per capita",AC4491,0)</f>
        <v>0</v>
      </c>
      <c r="Q4491" s="5" t="e">
        <f>-MIN(data!$B$4 / data!I4824 * data!P4824 / 100, data!N4824)</f>
        <v>#DIV/0!</v>
      </c>
      <c r="R4491" s="4" t="e">
        <f>-Q4491*K4491/1000</f>
        <v>#DIV/0!</v>
      </c>
      <c r="S4491" s="6">
        <f>-MIN(data!$B$5/(POWER(LN(I4491),2))*P4491/100, O4491)</f>
        <v>0</v>
      </c>
      <c r="T4491" s="6">
        <f>-S4491*L4491/100000</f>
        <v>0</v>
      </c>
      <c r="U4491" s="4" t="e">
        <f>N4491+Q4491</f>
        <v>#DIV/0!</v>
      </c>
      <c r="V4491" s="4" t="e">
        <f>P4491*I4491/100/R4491</f>
        <v>#DIV/0!</v>
      </c>
      <c r="W4491" s="4" t="e">
        <f>V4491*H4491</f>
        <v>#DIV/0!</v>
      </c>
      <c r="X4491" s="6">
        <f>O4491+S4491</f>
        <v>851</v>
      </c>
      <c r="Y4491" s="6" t="e">
        <f>P4491*I4491/100/T4491</f>
        <v>#DIV/0!</v>
      </c>
      <c r="Z4491" s="6" t="e">
        <f>Y4491*H4491</f>
        <v>#DIV/0!</v>
      </c>
      <c r="AB4491" s="1">
        <f t="shared" si="140"/>
        <v>0</v>
      </c>
      <c r="AC4491" s="1">
        <f t="shared" si="141"/>
        <v>0</v>
      </c>
    </row>
    <row r="4492" spans="4:29" x14ac:dyDescent="0.25">
      <c r="D4492" s="1">
        <v>1992</v>
      </c>
      <c r="E4492" s="1" t="s">
        <v>134</v>
      </c>
      <c r="F4492" s="2" t="s">
        <v>316</v>
      </c>
      <c r="G4492">
        <v>1</v>
      </c>
      <c r="H4492">
        <v>19938320</v>
      </c>
      <c r="I4492" s="1">
        <v>29.49718</v>
      </c>
      <c r="J4492" s="1">
        <v>91420</v>
      </c>
      <c r="K4492" s="1">
        <v>722687.7</v>
      </c>
      <c r="L4492" s="1">
        <v>701754.4</v>
      </c>
      <c r="M4492" s="3">
        <v>5900</v>
      </c>
      <c r="N4492">
        <v>126.5</v>
      </c>
      <c r="O4492">
        <v>798</v>
      </c>
      <c r="P4492" s="1">
        <f>IF($A$3="Percentage of government revenue per capita",$B$3,0) + IF($A$3="Absolute extra revenue",AB4492,0) + IF($A$3="Absolute revenue per capita",AC4492,0)</f>
        <v>0</v>
      </c>
      <c r="Q4492" s="5" t="e">
        <f>-MIN(data!$B$4 / data!I4825 * data!P4825 / 100, data!N4825)</f>
        <v>#DIV/0!</v>
      </c>
      <c r="R4492" s="4" t="e">
        <f>-Q4492*K4492/1000</f>
        <v>#DIV/0!</v>
      </c>
      <c r="S4492" s="6">
        <f>-MIN(data!$B$5/(POWER(LN(I4492),2))*P4492/100, O4492)</f>
        <v>0</v>
      </c>
      <c r="T4492" s="6">
        <f>-S4492*L4492/100000</f>
        <v>0</v>
      </c>
      <c r="U4492" s="4" t="e">
        <f>N4492+Q4492</f>
        <v>#DIV/0!</v>
      </c>
      <c r="V4492" s="4" t="e">
        <f>P4492*I4492/100/R4492</f>
        <v>#DIV/0!</v>
      </c>
      <c r="W4492" s="4" t="e">
        <f>V4492*H4492</f>
        <v>#DIV/0!</v>
      </c>
      <c r="X4492" s="6">
        <f>O4492+S4492</f>
        <v>798</v>
      </c>
      <c r="Y4492" s="6" t="e">
        <f>P4492*I4492/100/T4492</f>
        <v>#DIV/0!</v>
      </c>
      <c r="Z4492" s="6" t="e">
        <f>Y4492*H4492</f>
        <v>#DIV/0!</v>
      </c>
      <c r="AB4492" s="1">
        <f t="shared" si="140"/>
        <v>0</v>
      </c>
      <c r="AC4492" s="1">
        <f t="shared" si="141"/>
        <v>0</v>
      </c>
    </row>
    <row r="4493" spans="4:29" x14ac:dyDescent="0.25">
      <c r="D4493" s="1">
        <v>1993</v>
      </c>
      <c r="E4493" s="1" t="s">
        <v>134</v>
      </c>
      <c r="F4493" s="2" t="s">
        <v>316</v>
      </c>
      <c r="G4493">
        <v>1</v>
      </c>
      <c r="H4493">
        <v>20489975</v>
      </c>
      <c r="I4493" s="1">
        <v>28.492429999999999</v>
      </c>
      <c r="J4493" s="1">
        <v>87832</v>
      </c>
      <c r="K4493" s="1">
        <v>731933.3</v>
      </c>
      <c r="L4493" s="1">
        <v>714285.7</v>
      </c>
      <c r="M4493" s="3">
        <v>5600</v>
      </c>
      <c r="N4493">
        <v>120</v>
      </c>
      <c r="O4493">
        <v>742</v>
      </c>
      <c r="P4493" s="1">
        <f>IF($A$3="Percentage of government revenue per capita",$B$3,0) + IF($A$3="Absolute extra revenue",AB4493,0) + IF($A$3="Absolute revenue per capita",AC4493,0)</f>
        <v>0</v>
      </c>
      <c r="Q4493" s="5" t="e">
        <f>-MIN(data!$B$4 / data!I4826 * data!P4826 / 100, data!N4826)</f>
        <v>#DIV/0!</v>
      </c>
      <c r="R4493" s="4" t="e">
        <f>-Q4493*K4493/1000</f>
        <v>#DIV/0!</v>
      </c>
      <c r="S4493" s="6">
        <f>-MIN(data!$B$5/(POWER(LN(I4493),2))*P4493/100, O4493)</f>
        <v>0</v>
      </c>
      <c r="T4493" s="6">
        <f>-S4493*L4493/100000</f>
        <v>0</v>
      </c>
      <c r="U4493" s="4" t="e">
        <f>N4493+Q4493</f>
        <v>#DIV/0!</v>
      </c>
      <c r="V4493" s="4" t="e">
        <f>P4493*I4493/100/R4493</f>
        <v>#DIV/0!</v>
      </c>
      <c r="W4493" s="4" t="e">
        <f>V4493*H4493</f>
        <v>#DIV/0!</v>
      </c>
      <c r="X4493" s="6">
        <f>O4493+S4493</f>
        <v>742</v>
      </c>
      <c r="Y4493" s="6" t="e">
        <f>P4493*I4493/100/T4493</f>
        <v>#DIV/0!</v>
      </c>
      <c r="Z4493" s="6" t="e">
        <f>Y4493*H4493</f>
        <v>#DIV/0!</v>
      </c>
      <c r="AB4493" s="1">
        <f t="shared" si="140"/>
        <v>0</v>
      </c>
      <c r="AC4493" s="1">
        <f t="shared" si="141"/>
        <v>0</v>
      </c>
    </row>
    <row r="4494" spans="4:29" x14ac:dyDescent="0.25">
      <c r="D4494" s="1">
        <v>1994</v>
      </c>
      <c r="E4494" s="1" t="s">
        <v>134</v>
      </c>
      <c r="F4494" s="2" t="s">
        <v>316</v>
      </c>
      <c r="G4494">
        <v>1</v>
      </c>
      <c r="H4494">
        <v>21040904</v>
      </c>
      <c r="I4494" s="1">
        <v>34.858730000000001</v>
      </c>
      <c r="J4494" s="1">
        <v>84284</v>
      </c>
      <c r="K4494" s="1">
        <v>741284.1</v>
      </c>
      <c r="L4494" s="1">
        <v>735930.7</v>
      </c>
      <c r="M4494" s="3">
        <v>5300</v>
      </c>
      <c r="N4494">
        <v>113.7</v>
      </c>
      <c r="O4494">
        <v>693</v>
      </c>
      <c r="P4494" s="1">
        <f>IF($A$3="Percentage of government revenue per capita",$B$3,0) + IF($A$3="Absolute extra revenue",AB4494,0) + IF($A$3="Absolute revenue per capita",AC4494,0)</f>
        <v>0</v>
      </c>
      <c r="Q4494" s="5" t="e">
        <f>-MIN(data!$B$4 / data!I4827 * data!P4827 / 100, data!N4827)</f>
        <v>#DIV/0!</v>
      </c>
      <c r="R4494" s="4" t="e">
        <f>-Q4494*K4494/1000</f>
        <v>#DIV/0!</v>
      </c>
      <c r="S4494" s="6">
        <f>-MIN(data!$B$5/(POWER(LN(I4494),2))*P4494/100, O4494)</f>
        <v>0</v>
      </c>
      <c r="T4494" s="6">
        <f>-S4494*L4494/100000</f>
        <v>0</v>
      </c>
      <c r="U4494" s="4" t="e">
        <f>N4494+Q4494</f>
        <v>#DIV/0!</v>
      </c>
      <c r="V4494" s="4" t="e">
        <f>P4494*I4494/100/R4494</f>
        <v>#DIV/0!</v>
      </c>
      <c r="W4494" s="4" t="e">
        <f>V4494*H4494</f>
        <v>#DIV/0!</v>
      </c>
      <c r="X4494" s="6">
        <f>O4494+S4494</f>
        <v>693</v>
      </c>
      <c r="Y4494" s="6" t="e">
        <f>P4494*I4494/100/T4494</f>
        <v>#DIV/0!</v>
      </c>
      <c r="Z4494" s="6" t="e">
        <f>Y4494*H4494</f>
        <v>#DIV/0!</v>
      </c>
      <c r="AB4494" s="1">
        <f t="shared" si="140"/>
        <v>0</v>
      </c>
      <c r="AC4494" s="1">
        <f t="shared" si="141"/>
        <v>0</v>
      </c>
    </row>
    <row r="4495" spans="4:29" x14ac:dyDescent="0.25">
      <c r="D4495" s="1">
        <v>1995</v>
      </c>
      <c r="E4495" s="1" t="s">
        <v>134</v>
      </c>
      <c r="F4495" s="2" t="s">
        <v>316</v>
      </c>
      <c r="G4495">
        <v>1</v>
      </c>
      <c r="H4495">
        <v>21576071</v>
      </c>
      <c r="I4495" s="1">
        <v>39.250059999999998</v>
      </c>
      <c r="J4495" s="1">
        <v>80698</v>
      </c>
      <c r="K4495" s="1">
        <v>749285.1</v>
      </c>
      <c r="L4495" s="1">
        <v>742424.2</v>
      </c>
      <c r="M4495" s="3">
        <v>5100</v>
      </c>
      <c r="N4495">
        <v>107.7</v>
      </c>
      <c r="O4495">
        <v>660</v>
      </c>
      <c r="P4495" s="1">
        <f>IF($A$3="Percentage of government revenue per capita",$B$3,0) + IF($A$3="Absolute extra revenue",AB4495,0) + IF($A$3="Absolute revenue per capita",AC4495,0)</f>
        <v>0</v>
      </c>
      <c r="Q4495" s="5" t="e">
        <f>-MIN(data!$B$4 / data!I4828 * data!P4828 / 100, data!N4828)</f>
        <v>#DIV/0!</v>
      </c>
      <c r="R4495" s="4" t="e">
        <f>-Q4495*K4495/1000</f>
        <v>#DIV/0!</v>
      </c>
      <c r="S4495" s="6">
        <f>-MIN(data!$B$5/(POWER(LN(I4495),2))*P4495/100, O4495)</f>
        <v>0</v>
      </c>
      <c r="T4495" s="6">
        <f>-S4495*L4495/100000</f>
        <v>0</v>
      </c>
      <c r="U4495" s="4" t="e">
        <f>N4495+Q4495</f>
        <v>#DIV/0!</v>
      </c>
      <c r="V4495" s="4" t="e">
        <f>P4495*I4495/100/R4495</f>
        <v>#DIV/0!</v>
      </c>
      <c r="W4495" s="4" t="e">
        <f>V4495*H4495</f>
        <v>#DIV/0!</v>
      </c>
      <c r="X4495" s="6">
        <f>O4495+S4495</f>
        <v>660</v>
      </c>
      <c r="Y4495" s="6" t="e">
        <f>P4495*I4495/100/T4495</f>
        <v>#DIV/0!</v>
      </c>
      <c r="Z4495" s="6" t="e">
        <f>Y4495*H4495</f>
        <v>#DIV/0!</v>
      </c>
      <c r="AB4495" s="1">
        <f t="shared" si="140"/>
        <v>0</v>
      </c>
      <c r="AC4495" s="1">
        <f t="shared" si="141"/>
        <v>0</v>
      </c>
    </row>
    <row r="4496" spans="4:29" x14ac:dyDescent="0.25">
      <c r="D4496" s="1">
        <v>1996</v>
      </c>
      <c r="E4496" s="1" t="s">
        <v>134</v>
      </c>
      <c r="F4496" s="2" t="s">
        <v>316</v>
      </c>
      <c r="G4496">
        <v>1</v>
      </c>
      <c r="H4496">
        <v>22090352</v>
      </c>
      <c r="I4496" s="1">
        <v>40.913490000000003</v>
      </c>
      <c r="J4496" s="1">
        <v>77085</v>
      </c>
      <c r="K4496" s="1">
        <v>755735.3</v>
      </c>
      <c r="L4496" s="1">
        <v>744849.4</v>
      </c>
      <c r="M4496" s="3">
        <v>4900</v>
      </c>
      <c r="N4496">
        <v>102</v>
      </c>
      <c r="O4496">
        <v>631</v>
      </c>
      <c r="P4496" s="1">
        <f>IF($A$3="Percentage of government revenue per capita",$B$3,0) + IF($A$3="Absolute extra revenue",AB4496,0) + IF($A$3="Absolute revenue per capita",AC4496,0)</f>
        <v>0</v>
      </c>
      <c r="Q4496" s="5" t="e">
        <f>-MIN(data!$B$4 / data!I4829 * data!P4829 / 100, data!N4829)</f>
        <v>#DIV/0!</v>
      </c>
      <c r="R4496" s="4" t="e">
        <f>-Q4496*K4496/1000</f>
        <v>#DIV/0!</v>
      </c>
      <c r="S4496" s="6">
        <f>-MIN(data!$B$5/(POWER(LN(I4496),2))*P4496/100, O4496)</f>
        <v>0</v>
      </c>
      <c r="T4496" s="6">
        <f>-S4496*L4496/100000</f>
        <v>0</v>
      </c>
      <c r="U4496" s="4" t="e">
        <f>N4496+Q4496</f>
        <v>#DIV/0!</v>
      </c>
      <c r="V4496" s="4" t="e">
        <f>P4496*I4496/100/R4496</f>
        <v>#DIV/0!</v>
      </c>
      <c r="W4496" s="4" t="e">
        <f>V4496*H4496</f>
        <v>#DIV/0!</v>
      </c>
      <c r="X4496" s="6">
        <f>O4496+S4496</f>
        <v>631</v>
      </c>
      <c r="Y4496" s="6" t="e">
        <f>P4496*I4496/100/T4496</f>
        <v>#DIV/0!</v>
      </c>
      <c r="Z4496" s="6" t="e">
        <f>Y4496*H4496</f>
        <v>#DIV/0!</v>
      </c>
      <c r="AB4496" s="1">
        <f t="shared" si="140"/>
        <v>0</v>
      </c>
      <c r="AC4496" s="1">
        <f t="shared" si="141"/>
        <v>0</v>
      </c>
    </row>
    <row r="4497" spans="4:29" x14ac:dyDescent="0.25">
      <c r="D4497" s="1">
        <v>1997</v>
      </c>
      <c r="E4497" s="1" t="s">
        <v>134</v>
      </c>
      <c r="F4497" s="2" t="s">
        <v>316</v>
      </c>
      <c r="G4497">
        <v>1</v>
      </c>
      <c r="H4497">
        <v>22584775</v>
      </c>
      <c r="I4497" s="1">
        <v>41.108690000000003</v>
      </c>
      <c r="J4497" s="1">
        <v>73384</v>
      </c>
      <c r="K4497" s="1">
        <v>759668.7</v>
      </c>
      <c r="L4497" s="1">
        <v>752864.2</v>
      </c>
      <c r="M4497" s="3">
        <v>4700</v>
      </c>
      <c r="N4497">
        <v>96.6</v>
      </c>
      <c r="O4497">
        <v>611</v>
      </c>
      <c r="P4497" s="1">
        <f>IF($A$3="Percentage of government revenue per capita",$B$3,0) + IF($A$3="Absolute extra revenue",AB4497,0) + IF($A$3="Absolute revenue per capita",AC4497,0)</f>
        <v>0</v>
      </c>
      <c r="Q4497" s="5" t="e">
        <f>-MIN(data!$B$4 / data!I4830 * data!P4830 / 100, data!N4830)</f>
        <v>#DIV/0!</v>
      </c>
      <c r="R4497" s="4" t="e">
        <f>-Q4497*K4497/1000</f>
        <v>#DIV/0!</v>
      </c>
      <c r="S4497" s="6">
        <f>-MIN(data!$B$5/(POWER(LN(I4497),2))*P4497/100, O4497)</f>
        <v>0</v>
      </c>
      <c r="T4497" s="6">
        <f>-S4497*L4497/100000</f>
        <v>0</v>
      </c>
      <c r="U4497" s="4" t="e">
        <f>N4497+Q4497</f>
        <v>#DIV/0!</v>
      </c>
      <c r="V4497" s="4" t="e">
        <f>P4497*I4497/100/R4497</f>
        <v>#DIV/0!</v>
      </c>
      <c r="W4497" s="4" t="e">
        <f>V4497*H4497</f>
        <v>#DIV/0!</v>
      </c>
      <c r="X4497" s="6">
        <f>O4497+S4497</f>
        <v>611</v>
      </c>
      <c r="Y4497" s="6" t="e">
        <f>P4497*I4497/100/T4497</f>
        <v>#DIV/0!</v>
      </c>
      <c r="Z4497" s="6" t="e">
        <f>Y4497*H4497</f>
        <v>#DIV/0!</v>
      </c>
      <c r="AB4497" s="1">
        <f t="shared" si="140"/>
        <v>0</v>
      </c>
      <c r="AC4497" s="1">
        <f t="shared" si="141"/>
        <v>0</v>
      </c>
    </row>
    <row r="4498" spans="4:29" x14ac:dyDescent="0.25">
      <c r="D4498" s="1">
        <v>1998</v>
      </c>
      <c r="E4498" s="1" t="s">
        <v>134</v>
      </c>
      <c r="F4498" s="2" t="s">
        <v>316</v>
      </c>
      <c r="G4498">
        <v>1</v>
      </c>
      <c r="H4498">
        <v>23057883</v>
      </c>
      <c r="I4498" s="1">
        <v>41.394500000000001</v>
      </c>
      <c r="J4498" s="1">
        <v>69604</v>
      </c>
      <c r="K4498" s="1">
        <v>761531.7</v>
      </c>
      <c r="L4498" s="1">
        <v>744500.8</v>
      </c>
      <c r="M4498" s="3">
        <v>4600</v>
      </c>
      <c r="N4498">
        <v>91.4</v>
      </c>
      <c r="O4498">
        <v>591</v>
      </c>
      <c r="P4498" s="1">
        <f>IF($A$3="Percentage of government revenue per capita",$B$3,0) + IF($A$3="Absolute extra revenue",AB4498,0) + IF($A$3="Absolute revenue per capita",AC4498,0)</f>
        <v>0</v>
      </c>
      <c r="Q4498" s="5" t="e">
        <f>-MIN(data!$B$4 / data!I4831 * data!P4831 / 100, data!N4831)</f>
        <v>#DIV/0!</v>
      </c>
      <c r="R4498" s="4" t="e">
        <f>-Q4498*K4498/1000</f>
        <v>#DIV/0!</v>
      </c>
      <c r="S4498" s="6">
        <f>-MIN(data!$B$5/(POWER(LN(I4498),2))*P4498/100, O4498)</f>
        <v>0</v>
      </c>
      <c r="T4498" s="6">
        <f>-S4498*L4498/100000</f>
        <v>0</v>
      </c>
      <c r="U4498" s="4" t="e">
        <f>N4498+Q4498</f>
        <v>#DIV/0!</v>
      </c>
      <c r="V4498" s="4" t="e">
        <f>P4498*I4498/100/R4498</f>
        <v>#DIV/0!</v>
      </c>
      <c r="W4498" s="4" t="e">
        <f>V4498*H4498</f>
        <v>#DIV/0!</v>
      </c>
      <c r="X4498" s="6">
        <f>O4498+S4498</f>
        <v>591</v>
      </c>
      <c r="Y4498" s="6" t="e">
        <f>P4498*I4498/100/T4498</f>
        <v>#DIV/0!</v>
      </c>
      <c r="Z4498" s="6" t="e">
        <f>Y4498*H4498</f>
        <v>#DIV/0!</v>
      </c>
      <c r="AB4498" s="1">
        <f t="shared" si="140"/>
        <v>0</v>
      </c>
      <c r="AC4498" s="1">
        <f t="shared" si="141"/>
        <v>0</v>
      </c>
    </row>
    <row r="4499" spans="4:29" x14ac:dyDescent="0.25">
      <c r="D4499" s="1">
        <v>1999</v>
      </c>
      <c r="E4499" s="1" t="s">
        <v>134</v>
      </c>
      <c r="F4499" s="2" t="s">
        <v>316</v>
      </c>
      <c r="G4499">
        <v>1</v>
      </c>
      <c r="H4499">
        <v>23509964</v>
      </c>
      <c r="I4499" s="1">
        <v>41.254890000000003</v>
      </c>
      <c r="J4499" s="1">
        <v>65732</v>
      </c>
      <c r="K4499" s="1">
        <v>760787</v>
      </c>
      <c r="L4499" s="1">
        <v>736842.1</v>
      </c>
      <c r="M4499" s="3">
        <v>4400</v>
      </c>
      <c r="N4499">
        <v>86.4</v>
      </c>
      <c r="O4499">
        <v>570</v>
      </c>
      <c r="P4499" s="1">
        <f>IF($A$3="Percentage of government revenue per capita",$B$3,0) + IF($A$3="Absolute extra revenue",AB4499,0) + IF($A$3="Absolute revenue per capita",AC4499,0)</f>
        <v>0</v>
      </c>
      <c r="Q4499" s="5" t="e">
        <f>-MIN(data!$B$4 / data!I4832 * data!P4832 / 100, data!N4832)</f>
        <v>#DIV/0!</v>
      </c>
      <c r="R4499" s="4" t="e">
        <f>-Q4499*K4499/1000</f>
        <v>#DIV/0!</v>
      </c>
      <c r="S4499" s="6">
        <f>-MIN(data!$B$5/(POWER(LN(I4499),2))*P4499/100, O4499)</f>
        <v>0</v>
      </c>
      <c r="T4499" s="6">
        <f>-S4499*L4499/100000</f>
        <v>0</v>
      </c>
      <c r="U4499" s="4" t="e">
        <f>N4499+Q4499</f>
        <v>#DIV/0!</v>
      </c>
      <c r="V4499" s="4" t="e">
        <f>P4499*I4499/100/R4499</f>
        <v>#DIV/0!</v>
      </c>
      <c r="W4499" s="4" t="e">
        <f>V4499*H4499</f>
        <v>#DIV/0!</v>
      </c>
      <c r="X4499" s="6">
        <f>O4499+S4499</f>
        <v>570</v>
      </c>
      <c r="Y4499" s="6" t="e">
        <f>P4499*I4499/100/T4499</f>
        <v>#DIV/0!</v>
      </c>
      <c r="Z4499" s="6" t="e">
        <f>Y4499*H4499</f>
        <v>#DIV/0!</v>
      </c>
      <c r="AB4499" s="1">
        <f t="shared" si="140"/>
        <v>0</v>
      </c>
      <c r="AC4499" s="1">
        <f t="shared" si="141"/>
        <v>0</v>
      </c>
    </row>
    <row r="4500" spans="4:29" x14ac:dyDescent="0.25">
      <c r="D4500" s="1">
        <v>2000</v>
      </c>
      <c r="E4500" s="1" t="s">
        <v>134</v>
      </c>
      <c r="F4500" s="2" t="s">
        <v>316</v>
      </c>
      <c r="G4500">
        <v>1</v>
      </c>
      <c r="H4500">
        <v>23941110</v>
      </c>
      <c r="I4500" s="1">
        <v>45.026910000000001</v>
      </c>
      <c r="J4500" s="1">
        <v>61795</v>
      </c>
      <c r="K4500" s="1">
        <v>758220.9</v>
      </c>
      <c r="L4500" s="1">
        <v>729927</v>
      </c>
      <c r="M4500" s="3">
        <v>4200</v>
      </c>
      <c r="N4500">
        <v>81.5</v>
      </c>
      <c r="O4500">
        <v>548</v>
      </c>
      <c r="P4500" s="1">
        <f>IF($A$3="Percentage of government revenue per capita",$B$3,0) + IF($A$3="Absolute extra revenue",AB4500,0) + IF($A$3="Absolute revenue per capita",AC4500,0)</f>
        <v>0</v>
      </c>
      <c r="Q4500" s="5">
        <f>-MIN(data!$B$4 / data!I4833 * data!P4833 / 100, data!N4833)</f>
        <v>0</v>
      </c>
      <c r="R4500" s="4">
        <f>-Q4500*K4500/1000</f>
        <v>0</v>
      </c>
      <c r="S4500" s="6">
        <f>-MIN(data!$B$5/(POWER(LN(I4500),2))*P4500/100, O4500)</f>
        <v>0</v>
      </c>
      <c r="T4500" s="6">
        <f>-S4500*L4500/100000</f>
        <v>0</v>
      </c>
      <c r="U4500" s="4">
        <f>N4500+Q4500</f>
        <v>81.5</v>
      </c>
      <c r="V4500" s="4" t="e">
        <f>P4500*I4500/100/R4500</f>
        <v>#DIV/0!</v>
      </c>
      <c r="W4500" s="4" t="e">
        <f>V4500*H4500</f>
        <v>#DIV/0!</v>
      </c>
      <c r="X4500" s="6">
        <f>O4500+S4500</f>
        <v>548</v>
      </c>
      <c r="Y4500" s="6" t="e">
        <f>P4500*I4500/100/T4500</f>
        <v>#DIV/0!</v>
      </c>
      <c r="Z4500" s="6" t="e">
        <f>Y4500*H4500</f>
        <v>#DIV/0!</v>
      </c>
      <c r="AB4500" s="1">
        <f t="shared" si="140"/>
        <v>0</v>
      </c>
      <c r="AC4500" s="1">
        <f t="shared" si="141"/>
        <v>0</v>
      </c>
    </row>
    <row r="4501" spans="4:29" x14ac:dyDescent="0.25">
      <c r="D4501" s="1">
        <v>2001</v>
      </c>
      <c r="E4501" s="1" t="s">
        <v>134</v>
      </c>
      <c r="F4501" s="2" t="s">
        <v>316</v>
      </c>
      <c r="G4501">
        <v>1</v>
      </c>
      <c r="H4501">
        <v>24347106</v>
      </c>
      <c r="I4501" s="1">
        <v>49.028640000000003</v>
      </c>
      <c r="J4501" s="1">
        <v>57913</v>
      </c>
      <c r="K4501" s="1">
        <v>752116.9</v>
      </c>
      <c r="L4501" s="1">
        <v>702087.3</v>
      </c>
      <c r="M4501" s="3">
        <v>4000</v>
      </c>
      <c r="N4501">
        <v>77</v>
      </c>
      <c r="O4501">
        <v>527</v>
      </c>
      <c r="P4501" s="1">
        <f>IF($A$3="Percentage of government revenue per capita",$B$3,0) + IF($A$3="Absolute extra revenue",AB4501,0) + IF($A$3="Absolute revenue per capita",AC4501,0)</f>
        <v>0</v>
      </c>
      <c r="Q4501" s="5">
        <f>-MIN(data!$B$4 / data!I4834 * data!P4834 / 100, data!N4834)</f>
        <v>0</v>
      </c>
      <c r="R4501" s="4">
        <f>-Q4501*K4501/1000</f>
        <v>0</v>
      </c>
      <c r="S4501" s="6">
        <f>-MIN(data!$B$5/(POWER(LN(I4501),2))*P4501/100, O4501)</f>
        <v>0</v>
      </c>
      <c r="T4501" s="6">
        <f>-S4501*L4501/100000</f>
        <v>0</v>
      </c>
      <c r="U4501" s="4">
        <f>N4501+Q4501</f>
        <v>77</v>
      </c>
      <c r="V4501" s="4" t="e">
        <f>P4501*I4501/100/R4501</f>
        <v>#DIV/0!</v>
      </c>
      <c r="W4501" s="4" t="e">
        <f>V4501*H4501</f>
        <v>#DIV/0!</v>
      </c>
      <c r="X4501" s="6">
        <f>O4501+S4501</f>
        <v>527</v>
      </c>
      <c r="Y4501" s="6" t="e">
        <f>P4501*I4501/100/T4501</f>
        <v>#DIV/0!</v>
      </c>
      <c r="Z4501" s="6" t="e">
        <f>Y4501*H4501</f>
        <v>#DIV/0!</v>
      </c>
      <c r="AB4501" s="1">
        <f t="shared" si="140"/>
        <v>0</v>
      </c>
      <c r="AC4501" s="1">
        <f t="shared" si="141"/>
        <v>0</v>
      </c>
    </row>
    <row r="4502" spans="4:29" x14ac:dyDescent="0.25">
      <c r="D4502" s="1">
        <v>2002</v>
      </c>
      <c r="E4502" s="1" t="s">
        <v>134</v>
      </c>
      <c r="F4502" s="2" t="s">
        <v>316</v>
      </c>
      <c r="G4502">
        <v>1</v>
      </c>
      <c r="H4502">
        <v>24725627</v>
      </c>
      <c r="I4502" s="1">
        <v>48.567349999999998</v>
      </c>
      <c r="J4502" s="1">
        <v>54099</v>
      </c>
      <c r="K4502" s="1">
        <v>744140.3</v>
      </c>
      <c r="L4502" s="1">
        <v>693069.3</v>
      </c>
      <c r="M4502" s="3">
        <v>3700</v>
      </c>
      <c r="N4502">
        <v>72.7</v>
      </c>
      <c r="O4502">
        <v>505</v>
      </c>
      <c r="P4502" s="1">
        <f>IF($A$3="Percentage of government revenue per capita",$B$3,0) + IF($A$3="Absolute extra revenue",AB4502,0) + IF($A$3="Absolute revenue per capita",AC4502,0)</f>
        <v>0</v>
      </c>
      <c r="Q4502" s="5">
        <f>-MIN(data!$B$4 / data!I4835 * data!P4835 / 100, data!N4835)</f>
        <v>0</v>
      </c>
      <c r="R4502" s="4">
        <f>-Q4502*K4502/1000</f>
        <v>0</v>
      </c>
      <c r="S4502" s="6">
        <f>-MIN(data!$B$5/(POWER(LN(I4502),2))*P4502/100, O4502)</f>
        <v>0</v>
      </c>
      <c r="T4502" s="6">
        <f>-S4502*L4502/100000</f>
        <v>0</v>
      </c>
      <c r="U4502" s="4">
        <f>N4502+Q4502</f>
        <v>72.7</v>
      </c>
      <c r="V4502" s="4" t="e">
        <f>P4502*I4502/100/R4502</f>
        <v>#DIV/0!</v>
      </c>
      <c r="W4502" s="4" t="e">
        <f>V4502*H4502</f>
        <v>#DIV/0!</v>
      </c>
      <c r="X4502" s="6">
        <f>O4502+S4502</f>
        <v>505</v>
      </c>
      <c r="Y4502" s="6" t="e">
        <f>P4502*I4502/100/T4502</f>
        <v>#DIV/0!</v>
      </c>
      <c r="Z4502" s="6" t="e">
        <f>Y4502*H4502</f>
        <v>#DIV/0!</v>
      </c>
      <c r="AB4502" s="1">
        <f t="shared" si="140"/>
        <v>0</v>
      </c>
      <c r="AC4502" s="1">
        <f t="shared" si="141"/>
        <v>0</v>
      </c>
    </row>
    <row r="4503" spans="4:29" x14ac:dyDescent="0.25">
      <c r="D4503" s="1">
        <v>2003</v>
      </c>
      <c r="E4503" s="1" t="s">
        <v>134</v>
      </c>
      <c r="F4503" s="2" t="s">
        <v>316</v>
      </c>
      <c r="G4503">
        <v>1</v>
      </c>
      <c r="H4503">
        <v>25080872</v>
      </c>
      <c r="I4503" s="1">
        <v>51.711640000000003</v>
      </c>
      <c r="J4503" s="1">
        <v>50425</v>
      </c>
      <c r="K4503" s="1">
        <v>733988.4</v>
      </c>
      <c r="L4503" s="1">
        <v>684647.3</v>
      </c>
      <c r="M4503" s="3">
        <v>3500</v>
      </c>
      <c r="N4503">
        <v>68.7</v>
      </c>
      <c r="O4503">
        <v>482</v>
      </c>
      <c r="P4503" s="1">
        <f>IF($A$3="Percentage of government revenue per capita",$B$3,0) + IF($A$3="Absolute extra revenue",AB4503,0) + IF($A$3="Absolute revenue per capita",AC4503,0)</f>
        <v>0</v>
      </c>
      <c r="Q4503" s="5">
        <f>-MIN(data!$B$4 / data!I4836 * data!P4836 / 100, data!N4836)</f>
        <v>0</v>
      </c>
      <c r="R4503" s="4">
        <f>-Q4503*K4503/1000</f>
        <v>0</v>
      </c>
      <c r="S4503" s="6">
        <f>-MIN(data!$B$5/(POWER(LN(I4503),2))*P4503/100, O4503)</f>
        <v>0</v>
      </c>
      <c r="T4503" s="6">
        <f>-S4503*L4503/100000</f>
        <v>0</v>
      </c>
      <c r="U4503" s="4">
        <f>N4503+Q4503</f>
        <v>68.7</v>
      </c>
      <c r="V4503" s="4" t="e">
        <f>P4503*I4503/100/R4503</f>
        <v>#DIV/0!</v>
      </c>
      <c r="W4503" s="4" t="e">
        <f>V4503*H4503</f>
        <v>#DIV/0!</v>
      </c>
      <c r="X4503" s="6">
        <f>O4503+S4503</f>
        <v>482</v>
      </c>
      <c r="Y4503" s="6" t="e">
        <f>P4503*I4503/100/T4503</f>
        <v>#DIV/0!</v>
      </c>
      <c r="Z4503" s="6" t="e">
        <f>Y4503*H4503</f>
        <v>#DIV/0!</v>
      </c>
      <c r="AB4503" s="1">
        <f t="shared" si="140"/>
        <v>0</v>
      </c>
      <c r="AC4503" s="1">
        <f t="shared" si="141"/>
        <v>0</v>
      </c>
    </row>
    <row r="4504" spans="4:29" x14ac:dyDescent="0.25">
      <c r="D4504" s="1">
        <v>2004</v>
      </c>
      <c r="E4504" s="1" t="s">
        <v>134</v>
      </c>
      <c r="F4504" s="2" t="s">
        <v>316</v>
      </c>
      <c r="G4504">
        <v>1</v>
      </c>
      <c r="H4504">
        <v>25419344</v>
      </c>
      <c r="I4504" s="1">
        <v>54.5383</v>
      </c>
      <c r="J4504" s="1">
        <v>46932</v>
      </c>
      <c r="K4504" s="1">
        <v>722030.8</v>
      </c>
      <c r="L4504" s="1">
        <v>672451.2</v>
      </c>
      <c r="M4504" s="3">
        <v>3300</v>
      </c>
      <c r="N4504">
        <v>65</v>
      </c>
      <c r="O4504">
        <v>461</v>
      </c>
      <c r="P4504" s="1">
        <f>IF($A$3="Percentage of government revenue per capita",$B$3,0) + IF($A$3="Absolute extra revenue",AB4504,0) + IF($A$3="Absolute revenue per capita",AC4504,0)</f>
        <v>0</v>
      </c>
      <c r="Q4504" s="5">
        <f>-MIN(data!$B$4 / data!I4837 * data!P4837 / 100, data!N4837)</f>
        <v>0</v>
      </c>
      <c r="R4504" s="4">
        <f>-Q4504*K4504/1000</f>
        <v>0</v>
      </c>
      <c r="S4504" s="6">
        <f>-MIN(data!$B$5/(POWER(LN(I4504),2))*P4504/100, O4504)</f>
        <v>0</v>
      </c>
      <c r="T4504" s="6">
        <f>-S4504*L4504/100000</f>
        <v>0</v>
      </c>
      <c r="U4504" s="4">
        <f>N4504+Q4504</f>
        <v>65</v>
      </c>
      <c r="V4504" s="4" t="e">
        <f>P4504*I4504/100/R4504</f>
        <v>#DIV/0!</v>
      </c>
      <c r="W4504" s="4" t="e">
        <f>V4504*H4504</f>
        <v>#DIV/0!</v>
      </c>
      <c r="X4504" s="6">
        <f>O4504+S4504</f>
        <v>461</v>
      </c>
      <c r="Y4504" s="6" t="e">
        <f>P4504*I4504/100/T4504</f>
        <v>#DIV/0!</v>
      </c>
      <c r="Z4504" s="6" t="e">
        <f>Y4504*H4504</f>
        <v>#DIV/0!</v>
      </c>
      <c r="AB4504" s="1">
        <f t="shared" si="140"/>
        <v>0</v>
      </c>
      <c r="AC4504" s="1">
        <f t="shared" si="141"/>
        <v>0</v>
      </c>
    </row>
    <row r="4505" spans="4:29" x14ac:dyDescent="0.25">
      <c r="D4505" s="1">
        <v>2005</v>
      </c>
      <c r="E4505" s="1" t="s">
        <v>134</v>
      </c>
      <c r="F4505" s="2" t="s">
        <v>316</v>
      </c>
      <c r="G4505">
        <v>1</v>
      </c>
      <c r="H4505">
        <v>25744500</v>
      </c>
      <c r="I4505" s="1">
        <v>57.77384</v>
      </c>
      <c r="J4505" s="1">
        <v>43646</v>
      </c>
      <c r="K4505" s="1">
        <v>709691.1</v>
      </c>
      <c r="L4505" s="1">
        <v>653153.19999999995</v>
      </c>
      <c r="M4505" s="3">
        <v>3100</v>
      </c>
      <c r="N4505">
        <v>61.5</v>
      </c>
      <c r="O4505">
        <v>444</v>
      </c>
      <c r="P4505" s="1">
        <f>IF($A$3="Percentage of government revenue per capita",$B$3,0) + IF($A$3="Absolute extra revenue",AB4505,0) + IF($A$3="Absolute revenue per capita",AC4505,0)</f>
        <v>0</v>
      </c>
      <c r="Q4505" s="5">
        <f>-MIN(data!$B$4 / data!I4838 * data!P4838 / 100, data!N4838)</f>
        <v>0</v>
      </c>
      <c r="R4505" s="4">
        <f>-Q4505*K4505/1000</f>
        <v>0</v>
      </c>
      <c r="S4505" s="6">
        <f>-MIN(data!$B$5/(POWER(LN(I4505),2))*P4505/100, O4505)</f>
        <v>0</v>
      </c>
      <c r="T4505" s="6">
        <f>-S4505*L4505/100000</f>
        <v>0</v>
      </c>
      <c r="U4505" s="4">
        <f>N4505+Q4505</f>
        <v>61.5</v>
      </c>
      <c r="V4505" s="4" t="e">
        <f>P4505*I4505/100/R4505</f>
        <v>#DIV/0!</v>
      </c>
      <c r="W4505" s="4" t="e">
        <f>V4505*H4505</f>
        <v>#DIV/0!</v>
      </c>
      <c r="X4505" s="6">
        <f>O4505+S4505</f>
        <v>444</v>
      </c>
      <c r="Y4505" s="6" t="e">
        <f>P4505*I4505/100/T4505</f>
        <v>#DIV/0!</v>
      </c>
      <c r="Z4505" s="6" t="e">
        <f>Y4505*H4505</f>
        <v>#DIV/0!</v>
      </c>
      <c r="AB4505" s="1">
        <f t="shared" si="140"/>
        <v>0</v>
      </c>
      <c r="AC4505" s="1">
        <f t="shared" si="141"/>
        <v>0</v>
      </c>
    </row>
    <row r="4506" spans="4:29" x14ac:dyDescent="0.25">
      <c r="D4506" s="1">
        <v>2006</v>
      </c>
      <c r="E4506" s="1" t="s">
        <v>134</v>
      </c>
      <c r="F4506" s="2" t="s">
        <v>316</v>
      </c>
      <c r="G4506">
        <v>1</v>
      </c>
      <c r="H4506">
        <v>26066693</v>
      </c>
      <c r="I4506" s="1">
        <v>54.843350000000001</v>
      </c>
      <c r="J4506" s="1">
        <v>40548</v>
      </c>
      <c r="K4506" s="1">
        <v>696701</v>
      </c>
      <c r="L4506" s="1">
        <v>635294.1</v>
      </c>
      <c r="M4506" s="3">
        <v>2900</v>
      </c>
      <c r="N4506">
        <v>58.2</v>
      </c>
      <c r="O4506">
        <v>425</v>
      </c>
      <c r="P4506" s="1">
        <f>IF($A$3="Percentage of government revenue per capita",$B$3,0) + IF($A$3="Absolute extra revenue",AB4506,0) + IF($A$3="Absolute revenue per capita",AC4506,0)</f>
        <v>0</v>
      </c>
      <c r="Q4506" s="5">
        <f>-MIN(data!$B$4 / data!I4839 * data!P4839 / 100, data!N4839)</f>
        <v>0</v>
      </c>
      <c r="R4506" s="4">
        <f>-Q4506*K4506/1000</f>
        <v>0</v>
      </c>
      <c r="S4506" s="6">
        <f>-MIN(data!$B$5/(POWER(LN(I4506),2))*P4506/100, O4506)</f>
        <v>0</v>
      </c>
      <c r="T4506" s="6">
        <f>-S4506*L4506/100000</f>
        <v>0</v>
      </c>
      <c r="U4506" s="4">
        <f>N4506+Q4506</f>
        <v>58.2</v>
      </c>
      <c r="V4506" s="4" t="e">
        <f>P4506*I4506/100/R4506</f>
        <v>#DIV/0!</v>
      </c>
      <c r="W4506" s="4" t="e">
        <f>V4506*H4506</f>
        <v>#DIV/0!</v>
      </c>
      <c r="X4506" s="6">
        <f>O4506+S4506</f>
        <v>425</v>
      </c>
      <c r="Y4506" s="6" t="e">
        <f>P4506*I4506/100/T4506</f>
        <v>#DIV/0!</v>
      </c>
      <c r="Z4506" s="6" t="e">
        <f>Y4506*H4506</f>
        <v>#DIV/0!</v>
      </c>
      <c r="AB4506" s="1">
        <f t="shared" si="140"/>
        <v>0</v>
      </c>
      <c r="AC4506" s="1">
        <f t="shared" si="141"/>
        <v>0</v>
      </c>
    </row>
    <row r="4507" spans="4:29" x14ac:dyDescent="0.25">
      <c r="D4507" s="1">
        <v>2007</v>
      </c>
      <c r="E4507" s="1" t="s">
        <v>134</v>
      </c>
      <c r="F4507" s="2" t="s">
        <v>316</v>
      </c>
      <c r="G4507">
        <v>1</v>
      </c>
      <c r="H4507">
        <v>26382581</v>
      </c>
      <c r="I4507" s="1">
        <v>61.930999999999997</v>
      </c>
      <c r="J4507" s="1">
        <v>37609</v>
      </c>
      <c r="K4507" s="1">
        <v>681322.5</v>
      </c>
      <c r="L4507" s="1">
        <v>615763.5</v>
      </c>
      <c r="M4507" s="3">
        <v>2700</v>
      </c>
      <c r="N4507">
        <v>55.2</v>
      </c>
      <c r="O4507">
        <v>406</v>
      </c>
      <c r="P4507" s="1">
        <f>IF($A$3="Percentage of government revenue per capita",$B$3,0) + IF($A$3="Absolute extra revenue",AB4507,0) + IF($A$3="Absolute revenue per capita",AC4507,0)</f>
        <v>0</v>
      </c>
      <c r="Q4507" s="5">
        <f>-MIN(data!$B$4 / data!I4840 * data!P4840 / 100, data!N4840)</f>
        <v>0</v>
      </c>
      <c r="R4507" s="4">
        <f>-Q4507*K4507/1000</f>
        <v>0</v>
      </c>
      <c r="S4507" s="6">
        <f>-MIN(data!$B$5/(POWER(LN(I4507),2))*P4507/100, O4507)</f>
        <v>0</v>
      </c>
      <c r="T4507" s="6">
        <f>-S4507*L4507/100000</f>
        <v>0</v>
      </c>
      <c r="U4507" s="4">
        <f>N4507+Q4507</f>
        <v>55.2</v>
      </c>
      <c r="V4507" s="4" t="e">
        <f>P4507*I4507/100/R4507</f>
        <v>#DIV/0!</v>
      </c>
      <c r="W4507" s="4" t="e">
        <f>V4507*H4507</f>
        <v>#DIV/0!</v>
      </c>
      <c r="X4507" s="6">
        <f>O4507+S4507</f>
        <v>406</v>
      </c>
      <c r="Y4507" s="6" t="e">
        <f>P4507*I4507/100/T4507</f>
        <v>#DIV/0!</v>
      </c>
      <c r="Z4507" s="6" t="e">
        <f>Y4507*H4507</f>
        <v>#DIV/0!</v>
      </c>
      <c r="AB4507" s="1">
        <f t="shared" si="140"/>
        <v>0</v>
      </c>
      <c r="AC4507" s="1">
        <f t="shared" si="141"/>
        <v>0</v>
      </c>
    </row>
    <row r="4508" spans="4:29" x14ac:dyDescent="0.25">
      <c r="D4508" s="1">
        <v>2008</v>
      </c>
      <c r="E4508" s="1" t="s">
        <v>134</v>
      </c>
      <c r="F4508" s="2" t="s">
        <v>316</v>
      </c>
      <c r="G4508">
        <v>1</v>
      </c>
      <c r="H4508">
        <v>26666576</v>
      </c>
      <c r="I4508" s="1">
        <v>67.366950000000003</v>
      </c>
      <c r="J4508" s="1">
        <v>34807</v>
      </c>
      <c r="K4508" s="1">
        <v>665525.80000000005</v>
      </c>
      <c r="L4508" s="1">
        <v>595854.9</v>
      </c>
      <c r="M4508" s="3">
        <v>2500</v>
      </c>
      <c r="N4508">
        <v>52.3</v>
      </c>
      <c r="O4508">
        <v>386</v>
      </c>
      <c r="P4508" s="1">
        <f>IF($A$3="Percentage of government revenue per capita",$B$3,0) + IF($A$3="Absolute extra revenue",AB4508,0) + IF($A$3="Absolute revenue per capita",AC4508,0)</f>
        <v>0</v>
      </c>
      <c r="Q4508" s="5">
        <f>-MIN(data!$B$4 / data!I4841 * data!P4841 / 100, data!N4841)</f>
        <v>0</v>
      </c>
      <c r="R4508" s="4">
        <f>-Q4508*K4508/1000</f>
        <v>0</v>
      </c>
      <c r="S4508" s="6">
        <f>-MIN(data!$B$5/(POWER(LN(I4508),2))*P4508/100, O4508)</f>
        <v>0</v>
      </c>
      <c r="T4508" s="6">
        <f>-S4508*L4508/100000</f>
        <v>0</v>
      </c>
      <c r="U4508" s="4">
        <f>N4508+Q4508</f>
        <v>52.3</v>
      </c>
      <c r="V4508" s="4" t="e">
        <f>P4508*I4508/100/R4508</f>
        <v>#DIV/0!</v>
      </c>
      <c r="W4508" s="4" t="e">
        <f>V4508*H4508</f>
        <v>#DIV/0!</v>
      </c>
      <c r="X4508" s="6">
        <f>O4508+S4508</f>
        <v>386</v>
      </c>
      <c r="Y4508" s="6" t="e">
        <f>P4508*I4508/100/T4508</f>
        <v>#DIV/0!</v>
      </c>
      <c r="Z4508" s="6" t="e">
        <f>Y4508*H4508</f>
        <v>#DIV/0!</v>
      </c>
      <c r="AB4508" s="1">
        <f t="shared" si="140"/>
        <v>0</v>
      </c>
      <c r="AC4508" s="1">
        <f t="shared" si="141"/>
        <v>0</v>
      </c>
    </row>
    <row r="4509" spans="4:29" x14ac:dyDescent="0.25">
      <c r="D4509" s="1">
        <v>2009</v>
      </c>
      <c r="E4509" s="1" t="s">
        <v>134</v>
      </c>
      <c r="F4509" s="2" t="s">
        <v>316</v>
      </c>
      <c r="G4509">
        <v>1</v>
      </c>
      <c r="H4509">
        <v>26883535</v>
      </c>
      <c r="I4509" s="1">
        <v>80.245099999999994</v>
      </c>
      <c r="J4509" s="1">
        <v>32207</v>
      </c>
      <c r="K4509" s="1">
        <v>648028.19999999995</v>
      </c>
      <c r="L4509" s="1">
        <v>597826.1</v>
      </c>
      <c r="M4509" s="3">
        <v>2300</v>
      </c>
      <c r="N4509">
        <v>49.7</v>
      </c>
      <c r="O4509">
        <v>368</v>
      </c>
      <c r="P4509" s="1">
        <f>IF($A$3="Percentage of government revenue per capita",$B$3,0) + IF($A$3="Absolute extra revenue",AB4509,0) + IF($A$3="Absolute revenue per capita",AC4509,0)</f>
        <v>0</v>
      </c>
      <c r="Q4509" s="5">
        <f>-MIN(data!$B$4 / data!I4842 * data!P4842 / 100, data!N4842)</f>
        <v>0</v>
      </c>
      <c r="R4509" s="4">
        <f>-Q4509*K4509/1000</f>
        <v>0</v>
      </c>
      <c r="S4509" s="6">
        <f>-MIN(data!$B$5/(POWER(LN(I4509),2))*P4509/100, O4509)</f>
        <v>0</v>
      </c>
      <c r="T4509" s="6">
        <f>-S4509*L4509/100000</f>
        <v>0</v>
      </c>
      <c r="U4509" s="4">
        <f>N4509+Q4509</f>
        <v>49.7</v>
      </c>
      <c r="V4509" s="4" t="e">
        <f>P4509*I4509/100/R4509</f>
        <v>#DIV/0!</v>
      </c>
      <c r="W4509" s="4" t="e">
        <f>V4509*H4509</f>
        <v>#DIV/0!</v>
      </c>
      <c r="X4509" s="6">
        <f>O4509+S4509</f>
        <v>368</v>
      </c>
      <c r="Y4509" s="6" t="e">
        <f>P4509*I4509/100/T4509</f>
        <v>#DIV/0!</v>
      </c>
      <c r="Z4509" s="6" t="e">
        <f>Y4509*H4509</f>
        <v>#DIV/0!</v>
      </c>
      <c r="AB4509" s="1">
        <f t="shared" si="140"/>
        <v>0</v>
      </c>
      <c r="AC4509" s="1">
        <f t="shared" si="141"/>
        <v>0</v>
      </c>
    </row>
    <row r="4510" spans="4:29" x14ac:dyDescent="0.25">
      <c r="D4510" s="1">
        <v>2010</v>
      </c>
      <c r="E4510" s="1" t="s">
        <v>134</v>
      </c>
      <c r="F4510" s="2" t="s">
        <v>316</v>
      </c>
      <c r="G4510">
        <v>1</v>
      </c>
      <c r="H4510">
        <v>27013212</v>
      </c>
      <c r="I4510" s="1">
        <v>88.267759999999996</v>
      </c>
      <c r="J4510" s="1">
        <v>29763</v>
      </c>
      <c r="K4510" s="1">
        <v>631910.80000000005</v>
      </c>
      <c r="L4510" s="1">
        <v>573065.9</v>
      </c>
      <c r="M4510" s="3">
        <v>2200</v>
      </c>
      <c r="N4510">
        <v>47.1</v>
      </c>
      <c r="O4510">
        <v>349</v>
      </c>
      <c r="P4510" s="1">
        <f>IF($A$3="Percentage of government revenue per capita",$B$3,0) + IF($A$3="Absolute extra revenue",AB4510,0) + IF($A$3="Absolute revenue per capita",AC4510,0)</f>
        <v>0</v>
      </c>
      <c r="Q4510" s="5">
        <f>-MIN(data!$B$4 / data!I4843 * data!P4843 / 100, data!N4843)</f>
        <v>0</v>
      </c>
      <c r="R4510" s="4">
        <f>-Q4510*K4510/1000</f>
        <v>0</v>
      </c>
      <c r="S4510" s="6">
        <f>-MIN(data!$B$5/(POWER(LN(I4510),2))*P4510/100, O4510)</f>
        <v>0</v>
      </c>
      <c r="T4510" s="6">
        <f>-S4510*L4510/100000</f>
        <v>0</v>
      </c>
      <c r="U4510" s="4">
        <f>N4510+Q4510</f>
        <v>47.1</v>
      </c>
      <c r="V4510" s="4" t="e">
        <f>P4510*I4510/100/R4510</f>
        <v>#DIV/0!</v>
      </c>
      <c r="W4510" s="4" t="e">
        <f>V4510*H4510</f>
        <v>#DIV/0!</v>
      </c>
      <c r="X4510" s="6">
        <f>O4510+S4510</f>
        <v>349</v>
      </c>
      <c r="Y4510" s="6" t="e">
        <f>P4510*I4510/100/T4510</f>
        <v>#DIV/0!</v>
      </c>
      <c r="Z4510" s="6" t="e">
        <f>Y4510*H4510</f>
        <v>#DIV/0!</v>
      </c>
      <c r="AB4510" s="1">
        <f t="shared" si="140"/>
        <v>0</v>
      </c>
      <c r="AC4510" s="1">
        <f t="shared" si="141"/>
        <v>0</v>
      </c>
    </row>
    <row r="4511" spans="4:29" x14ac:dyDescent="0.25">
      <c r="D4511" s="1">
        <v>2011</v>
      </c>
      <c r="E4511" s="1" t="s">
        <v>134</v>
      </c>
      <c r="F4511" s="2" t="s">
        <v>316</v>
      </c>
      <c r="G4511">
        <v>1</v>
      </c>
      <c r="H4511">
        <v>27041437</v>
      </c>
      <c r="I4511" s="1">
        <v>91.131640000000004</v>
      </c>
      <c r="J4511" s="1">
        <v>27543</v>
      </c>
      <c r="K4511" s="1">
        <v>614799.1</v>
      </c>
      <c r="L4511" s="1">
        <v>548780.5</v>
      </c>
      <c r="M4511" s="3">
        <v>2000</v>
      </c>
      <c r="N4511">
        <v>44.8</v>
      </c>
      <c r="O4511">
        <v>328</v>
      </c>
      <c r="P4511" s="1">
        <f>IF($A$3="Percentage of government revenue per capita",$B$3,0) + IF($A$3="Absolute extra revenue",AB4511,0) + IF($A$3="Absolute revenue per capita",AC4511,0)</f>
        <v>0</v>
      </c>
      <c r="Q4511" s="5">
        <f>-MIN(data!$B$4 / data!I4844 * data!P4844 / 100, data!N4844)</f>
        <v>0</v>
      </c>
      <c r="R4511" s="4">
        <f>-Q4511*K4511/1000</f>
        <v>0</v>
      </c>
      <c r="S4511" s="6">
        <f>-MIN(data!$B$5/(POWER(LN(I4511),2))*P4511/100, O4511)</f>
        <v>0</v>
      </c>
      <c r="T4511" s="6">
        <f>-S4511*L4511/100000</f>
        <v>0</v>
      </c>
      <c r="U4511" s="4">
        <f>N4511+Q4511</f>
        <v>44.8</v>
      </c>
      <c r="V4511" s="4" t="e">
        <f>P4511*I4511/100/R4511</f>
        <v>#DIV/0!</v>
      </c>
      <c r="W4511" s="4" t="e">
        <f>V4511*H4511</f>
        <v>#DIV/0!</v>
      </c>
      <c r="X4511" s="6">
        <f>O4511+S4511</f>
        <v>328</v>
      </c>
      <c r="Y4511" s="6" t="e">
        <f>P4511*I4511/100/T4511</f>
        <v>#DIV/0!</v>
      </c>
      <c r="Z4511" s="6" t="e">
        <f>Y4511*H4511</f>
        <v>#DIV/0!</v>
      </c>
      <c r="AB4511" s="1">
        <f t="shared" si="140"/>
        <v>0</v>
      </c>
      <c r="AC4511" s="1">
        <f t="shared" si="141"/>
        <v>0</v>
      </c>
    </row>
    <row r="4512" spans="4:29" x14ac:dyDescent="0.25">
      <c r="D4512" s="1">
        <v>2012</v>
      </c>
      <c r="E4512" s="1" t="s">
        <v>134</v>
      </c>
      <c r="F4512" s="2" t="s">
        <v>316</v>
      </c>
      <c r="G4512">
        <v>1</v>
      </c>
      <c r="H4512">
        <v>26989862</v>
      </c>
      <c r="I4512" s="1">
        <v>102.739</v>
      </c>
      <c r="J4512" s="1">
        <v>25511</v>
      </c>
      <c r="K4512" s="1">
        <v>601674.5</v>
      </c>
      <c r="L4512" s="1">
        <v>551948.1</v>
      </c>
      <c r="M4512" s="3">
        <v>1800</v>
      </c>
      <c r="N4512">
        <v>42.4</v>
      </c>
      <c r="O4512">
        <v>308</v>
      </c>
      <c r="P4512" s="1">
        <f>IF($A$3="Percentage of government revenue per capita",$B$3,0) + IF($A$3="Absolute extra revenue",AB4512,0) + IF($A$3="Absolute revenue per capita",AC4512,0)</f>
        <v>0</v>
      </c>
      <c r="Q4512" s="5">
        <f>-MIN(data!$B$4 / data!I4845 * data!P4845 / 100, data!N4845)</f>
        <v>0</v>
      </c>
      <c r="R4512" s="4">
        <f>-Q4512*K4512/1000</f>
        <v>0</v>
      </c>
      <c r="S4512" s="6">
        <f>-MIN(data!$B$5/(POWER(LN(I4512),2))*P4512/100, O4512)</f>
        <v>0</v>
      </c>
      <c r="T4512" s="6">
        <f>-S4512*L4512/100000</f>
        <v>0</v>
      </c>
      <c r="U4512" s="4">
        <f>N4512+Q4512</f>
        <v>42.4</v>
      </c>
      <c r="V4512" s="4" t="e">
        <f>P4512*I4512/100/R4512</f>
        <v>#DIV/0!</v>
      </c>
      <c r="W4512" s="4" t="e">
        <f>V4512*H4512</f>
        <v>#DIV/0!</v>
      </c>
      <c r="X4512" s="6">
        <f>O4512+S4512</f>
        <v>308</v>
      </c>
      <c r="Y4512" s="6" t="e">
        <f>P4512*I4512/100/T4512</f>
        <v>#DIV/0!</v>
      </c>
      <c r="Z4512" s="6" t="e">
        <f>Y4512*H4512</f>
        <v>#DIV/0!</v>
      </c>
      <c r="AB4512" s="1">
        <f t="shared" si="140"/>
        <v>0</v>
      </c>
      <c r="AC4512" s="1">
        <f t="shared" si="141"/>
        <v>0</v>
      </c>
    </row>
    <row r="4513" spans="4:29" x14ac:dyDescent="0.25">
      <c r="D4513" s="1">
        <v>2013</v>
      </c>
      <c r="E4513" s="1" t="s">
        <v>134</v>
      </c>
      <c r="F4513" s="2" t="s">
        <v>316</v>
      </c>
      <c r="G4513">
        <v>1</v>
      </c>
      <c r="H4513">
        <v>26917906</v>
      </c>
      <c r="I4513" s="1">
        <v>116.9941</v>
      </c>
      <c r="J4513" s="1">
        <v>23757</v>
      </c>
      <c r="K4513" s="1">
        <v>589503.69999999995</v>
      </c>
      <c r="L4513" s="1">
        <v>549828.19999999995</v>
      </c>
      <c r="M4513" s="3">
        <v>1700</v>
      </c>
      <c r="N4513">
        <v>40.299999999999997</v>
      </c>
      <c r="O4513">
        <v>291</v>
      </c>
      <c r="P4513" s="1">
        <f>IF($A$3="Percentage of government revenue per capita",$B$3,0) + IF($A$3="Absolute extra revenue",AB4513,0) + IF($A$3="Absolute revenue per capita",AC4513,0)</f>
        <v>0</v>
      </c>
      <c r="Q4513" s="5">
        <f>-MIN(data!$B$4 / data!I4846 * data!P4846 / 100, data!N4846)</f>
        <v>0</v>
      </c>
      <c r="R4513" s="4">
        <f>-Q4513*K4513/1000</f>
        <v>0</v>
      </c>
      <c r="S4513" s="6">
        <f>-MIN(data!$B$5/(POWER(LN(I4513),2))*P4513/100, O4513)</f>
        <v>0</v>
      </c>
      <c r="T4513" s="6">
        <f>-S4513*L4513/100000</f>
        <v>0</v>
      </c>
      <c r="U4513" s="4">
        <f>N4513+Q4513</f>
        <v>40.299999999999997</v>
      </c>
      <c r="V4513" s="4" t="e">
        <f>P4513*I4513/100/R4513</f>
        <v>#DIV/0!</v>
      </c>
      <c r="W4513" s="4" t="e">
        <f>V4513*H4513</f>
        <v>#DIV/0!</v>
      </c>
      <c r="X4513" s="6">
        <f>O4513+S4513</f>
        <v>291</v>
      </c>
      <c r="Y4513" s="6" t="e">
        <f>P4513*I4513/100/T4513</f>
        <v>#DIV/0!</v>
      </c>
      <c r="Z4513" s="6" t="e">
        <f>Y4513*H4513</f>
        <v>#DIV/0!</v>
      </c>
      <c r="AB4513" s="1">
        <f t="shared" si="140"/>
        <v>0</v>
      </c>
      <c r="AC4513" s="1">
        <f t="shared" si="141"/>
        <v>0</v>
      </c>
    </row>
    <row r="4514" spans="4:29" x14ac:dyDescent="0.25">
      <c r="D4514" s="1">
        <v>2014</v>
      </c>
      <c r="E4514" s="1" t="s">
        <v>134</v>
      </c>
      <c r="F4514" s="2" t="s">
        <v>316</v>
      </c>
      <c r="G4514">
        <v>1</v>
      </c>
      <c r="H4514">
        <v>26906926</v>
      </c>
      <c r="I4514" s="1">
        <v>131.23560000000001</v>
      </c>
      <c r="J4514" s="1">
        <v>22267</v>
      </c>
      <c r="K4514" s="1">
        <v>581383.80000000005</v>
      </c>
      <c r="L4514" s="1">
        <v>545454.5</v>
      </c>
      <c r="M4514" s="3">
        <v>1600</v>
      </c>
      <c r="N4514">
        <v>38.299999999999997</v>
      </c>
      <c r="O4514">
        <v>275</v>
      </c>
      <c r="P4514" s="1">
        <f>IF($A$3="Percentage of government revenue per capita",$B$3,0) + IF($A$3="Absolute extra revenue",AB4514,0) + IF($A$3="Absolute revenue per capita",AC4514,0)</f>
        <v>0</v>
      </c>
      <c r="Q4514" s="5">
        <f>-MIN(data!$B$4 / data!I4847 * data!P4847 / 100, data!N4847)</f>
        <v>0</v>
      </c>
      <c r="R4514" s="4">
        <f>-Q4514*K4514/1000</f>
        <v>0</v>
      </c>
      <c r="S4514" s="6">
        <f>-MIN(data!$B$5/(POWER(LN(I4514),2))*P4514/100, O4514)</f>
        <v>0</v>
      </c>
      <c r="T4514" s="6">
        <f>-S4514*L4514/100000</f>
        <v>0</v>
      </c>
      <c r="U4514" s="4">
        <f>N4514+Q4514</f>
        <v>38.299999999999997</v>
      </c>
      <c r="V4514" s="4" t="e">
        <f>P4514*I4514/100/R4514</f>
        <v>#DIV/0!</v>
      </c>
      <c r="W4514" s="4" t="e">
        <f>V4514*H4514</f>
        <v>#DIV/0!</v>
      </c>
      <c r="X4514" s="6">
        <f>O4514+S4514</f>
        <v>275</v>
      </c>
      <c r="Y4514" s="6" t="e">
        <f>P4514*I4514/100/T4514</f>
        <v>#DIV/0!</v>
      </c>
      <c r="Z4514" s="6" t="e">
        <f>Y4514*H4514</f>
        <v>#DIV/0!</v>
      </c>
      <c r="AB4514" s="1">
        <f t="shared" si="140"/>
        <v>0</v>
      </c>
      <c r="AC4514" s="1">
        <f t="shared" si="141"/>
        <v>0</v>
      </c>
    </row>
    <row r="4515" spans="4:29" x14ac:dyDescent="0.25">
      <c r="D4515" s="1">
        <v>2015</v>
      </c>
      <c r="E4515" s="1" t="s">
        <v>134</v>
      </c>
      <c r="F4515" s="2" t="s">
        <v>316</v>
      </c>
      <c r="G4515">
        <v>1</v>
      </c>
      <c r="H4515">
        <v>27015031</v>
      </c>
      <c r="I4515" s="1">
        <v>141.49549999999999</v>
      </c>
      <c r="J4515" s="1">
        <v>21029</v>
      </c>
      <c r="K4515" s="1">
        <v>574562.80000000005</v>
      </c>
      <c r="M4515" s="3">
        <v>1500</v>
      </c>
      <c r="N4515">
        <v>36.6</v>
      </c>
      <c r="O4515">
        <v>258</v>
      </c>
      <c r="P4515" s="1">
        <f>IF($A$3="Percentage of government revenue per capita",$B$3,0) + IF($A$3="Absolute extra revenue",AB4515,0) + IF($A$3="Absolute revenue per capita",AC4515,0)</f>
        <v>0</v>
      </c>
      <c r="Q4515" s="5">
        <f>-MIN(data!$B$4 / data!I4848 * data!P4848 / 100, data!N4848)</f>
        <v>0</v>
      </c>
      <c r="R4515" s="4">
        <f>-Q4515*K4515/1000</f>
        <v>0</v>
      </c>
      <c r="S4515" s="6">
        <f>-MIN(data!$B$5/(POWER(LN(I4515),2))*P4515/100, O4515)</f>
        <v>0</v>
      </c>
      <c r="T4515" s="6">
        <f>-S4515*L4515/100000</f>
        <v>0</v>
      </c>
      <c r="U4515" s="4">
        <f>N4515+Q4515</f>
        <v>36.6</v>
      </c>
      <c r="V4515" s="4" t="e">
        <f>P4515*I4515/100/R4515</f>
        <v>#DIV/0!</v>
      </c>
      <c r="W4515" s="4" t="e">
        <f>V4515*H4515</f>
        <v>#DIV/0!</v>
      </c>
      <c r="X4515" s="6">
        <f>O4515+S4515</f>
        <v>258</v>
      </c>
      <c r="Y4515" s="6" t="e">
        <f>P4515*I4515/100/T4515</f>
        <v>#DIV/0!</v>
      </c>
      <c r="Z4515" s="6" t="e">
        <f>Y4515*H4515</f>
        <v>#DIV/0!</v>
      </c>
      <c r="AB4515" s="1">
        <f t="shared" si="140"/>
        <v>0</v>
      </c>
      <c r="AC4515" s="1">
        <f t="shared" si="141"/>
        <v>0</v>
      </c>
    </row>
    <row r="4516" spans="4:29" x14ac:dyDescent="0.25">
      <c r="D4516" s="1">
        <v>2016</v>
      </c>
      <c r="E4516" s="1" t="s">
        <v>134</v>
      </c>
      <c r="F4516" s="2" t="s">
        <v>316</v>
      </c>
      <c r="G4516">
        <v>1</v>
      </c>
      <c r="H4516">
        <v>27261131</v>
      </c>
      <c r="I4516" s="1">
        <v>157.315</v>
      </c>
      <c r="J4516" s="1">
        <v>20026</v>
      </c>
      <c r="K4516" s="1">
        <v>572171.4</v>
      </c>
      <c r="M4516" s="3"/>
      <c r="N4516">
        <v>35</v>
      </c>
      <c r="O4516"/>
      <c r="P4516" s="1">
        <f>IF($A$3="Percentage of government revenue per capita",$B$3,0) + IF($A$3="Absolute extra revenue",AB4516,0) + IF($A$3="Absolute revenue per capita",AC4516,0)</f>
        <v>0</v>
      </c>
      <c r="Q4516" s="5">
        <f>-MIN(data!$B$4 / data!I4849 * data!P4849 / 100, data!N4849)</f>
        <v>0</v>
      </c>
      <c r="R4516" s="4">
        <f>-Q4516*K4516/1000</f>
        <v>0</v>
      </c>
      <c r="S4516" s="6">
        <f>-MIN(data!$B$5/(POWER(LN(I4516),2))*P4516/100, O4516)</f>
        <v>0</v>
      </c>
      <c r="T4516" s="6">
        <f>-S4516*L4516/100000</f>
        <v>0</v>
      </c>
      <c r="U4516" s="4">
        <f>N4516+Q4516</f>
        <v>35</v>
      </c>
      <c r="V4516" s="4" t="e">
        <f>P4516*I4516/100/R4516</f>
        <v>#DIV/0!</v>
      </c>
      <c r="W4516" s="4" t="e">
        <f>V4516*H4516</f>
        <v>#DIV/0!</v>
      </c>
      <c r="X4516" s="6">
        <f>O4516+S4516</f>
        <v>0</v>
      </c>
      <c r="Y4516" s="6" t="e">
        <f>P4516*I4516/100/T4516</f>
        <v>#DIV/0!</v>
      </c>
      <c r="Z4516" s="6" t="e">
        <f>Y4516*H4516</f>
        <v>#DIV/0!</v>
      </c>
      <c r="AB4516" s="1">
        <f t="shared" si="140"/>
        <v>0</v>
      </c>
      <c r="AC4516" s="1">
        <f t="shared" si="141"/>
        <v>0</v>
      </c>
    </row>
    <row r="4517" spans="4:29" x14ac:dyDescent="0.25">
      <c r="D4517" s="1">
        <v>1980</v>
      </c>
      <c r="E4517" s="1" t="s">
        <v>132</v>
      </c>
      <c r="F4517" s="2" t="s">
        <v>317</v>
      </c>
      <c r="G4517">
        <v>4</v>
      </c>
      <c r="H4517">
        <v>14149800</v>
      </c>
      <c r="I4517" s="1">
        <v>14846.39</v>
      </c>
      <c r="J4517" s="1">
        <v>1898</v>
      </c>
      <c r="K4517" s="1">
        <v>174128.4</v>
      </c>
      <c r="M4517" s="3"/>
      <c r="N4517">
        <v>10.9</v>
      </c>
      <c r="O4517"/>
      <c r="P4517" s="1">
        <f>IF($A$3="Percentage of government revenue per capita",$B$3,0) + IF($A$3="Absolute extra revenue",AB4517,0) + IF($A$3="Absolute revenue per capita",AC4517,0)</f>
        <v>0</v>
      </c>
      <c r="Q4517" s="5" t="e">
        <f>-MIN(data!$B$4 / data!I4739 * data!P4739 / 100, data!N4739)</f>
        <v>#DIV/0!</v>
      </c>
      <c r="R4517" s="4" t="e">
        <f>-Q4517*K4517/1000</f>
        <v>#DIV/0!</v>
      </c>
      <c r="S4517" s="6">
        <f>-MIN(data!$B$5/(POWER(LN(I4517),2))*P4517/100, O4517)</f>
        <v>0</v>
      </c>
      <c r="T4517" s="6">
        <f>-S4517*L4517/100000</f>
        <v>0</v>
      </c>
      <c r="U4517" s="4" t="e">
        <f>N4517+Q4517</f>
        <v>#DIV/0!</v>
      </c>
      <c r="V4517" s="4" t="e">
        <f>P4517*I4517/100/R4517</f>
        <v>#DIV/0!</v>
      </c>
      <c r="W4517" s="4" t="e">
        <f>V4517*H4517</f>
        <v>#DIV/0!</v>
      </c>
      <c r="X4517" s="6">
        <f>O4517+S4517</f>
        <v>0</v>
      </c>
      <c r="Y4517" s="6" t="e">
        <f>P4517*I4517/100/T4517</f>
        <v>#DIV/0!</v>
      </c>
      <c r="Z4517" s="6" t="e">
        <f>Y4517*H4517</f>
        <v>#DIV/0!</v>
      </c>
      <c r="AB4517" s="1">
        <f t="shared" si="140"/>
        <v>0</v>
      </c>
      <c r="AC4517" s="1">
        <f t="shared" si="141"/>
        <v>0</v>
      </c>
    </row>
    <row r="4518" spans="4:29" x14ac:dyDescent="0.25">
      <c r="D4518" s="1">
        <v>1981</v>
      </c>
      <c r="E4518" s="1" t="s">
        <v>132</v>
      </c>
      <c r="F4518" s="2" t="s">
        <v>317</v>
      </c>
      <c r="G4518">
        <v>4</v>
      </c>
      <c r="H4518">
        <v>14247208</v>
      </c>
      <c r="I4518" s="1">
        <v>14823.16</v>
      </c>
      <c r="J4518" s="1">
        <v>1841</v>
      </c>
      <c r="K4518" s="1">
        <v>173679.2</v>
      </c>
      <c r="M4518" s="3"/>
      <c r="N4518">
        <v>10.6</v>
      </c>
      <c r="O4518"/>
      <c r="P4518" s="1">
        <f>IF($A$3="Percentage of government revenue per capita",$B$3,0) + IF($A$3="Absolute extra revenue",AB4518,0) + IF($A$3="Absolute revenue per capita",AC4518,0)</f>
        <v>0</v>
      </c>
      <c r="Q4518" s="5" t="e">
        <f>-MIN(data!$B$4 / data!I4740 * data!P4740 / 100, data!N4740)</f>
        <v>#DIV/0!</v>
      </c>
      <c r="R4518" s="4" t="e">
        <f>-Q4518*K4518/1000</f>
        <v>#DIV/0!</v>
      </c>
      <c r="S4518" s="6">
        <f>-MIN(data!$B$5/(POWER(LN(I4518),2))*P4518/100, O4518)</f>
        <v>0</v>
      </c>
      <c r="T4518" s="6">
        <f>-S4518*L4518/100000</f>
        <v>0</v>
      </c>
      <c r="U4518" s="4" t="e">
        <f>N4518+Q4518</f>
        <v>#DIV/0!</v>
      </c>
      <c r="V4518" s="4" t="e">
        <f>P4518*I4518/100/R4518</f>
        <v>#DIV/0!</v>
      </c>
      <c r="W4518" s="4" t="e">
        <f>V4518*H4518</f>
        <v>#DIV/0!</v>
      </c>
      <c r="X4518" s="6">
        <f>O4518+S4518</f>
        <v>0</v>
      </c>
      <c r="Y4518" s="6" t="e">
        <f>P4518*I4518/100/T4518</f>
        <v>#DIV/0!</v>
      </c>
      <c r="Z4518" s="6" t="e">
        <f>Y4518*H4518</f>
        <v>#DIV/0!</v>
      </c>
      <c r="AB4518" s="1">
        <f t="shared" si="140"/>
        <v>0</v>
      </c>
      <c r="AC4518" s="1">
        <f t="shared" si="141"/>
        <v>0</v>
      </c>
    </row>
    <row r="4519" spans="4:29" x14ac:dyDescent="0.25">
      <c r="D4519" s="1">
        <v>1982</v>
      </c>
      <c r="E4519" s="1" t="s">
        <v>132</v>
      </c>
      <c r="F4519" s="2" t="s">
        <v>317</v>
      </c>
      <c r="G4519">
        <v>4</v>
      </c>
      <c r="H4519">
        <v>14312690</v>
      </c>
      <c r="I4519" s="1">
        <v>14841.96</v>
      </c>
      <c r="J4519" s="1">
        <v>1804</v>
      </c>
      <c r="K4519" s="1">
        <v>173461.5</v>
      </c>
      <c r="M4519" s="3"/>
      <c r="N4519">
        <v>10.4</v>
      </c>
      <c r="O4519"/>
      <c r="P4519" s="1">
        <f>IF($A$3="Percentage of government revenue per capita",$B$3,0) + IF($A$3="Absolute extra revenue",AB4519,0) + IF($A$3="Absolute revenue per capita",AC4519,0)</f>
        <v>0</v>
      </c>
      <c r="Q4519" s="5" t="e">
        <f>-MIN(data!$B$4 / data!I4741 * data!P4741 / 100, data!N4741)</f>
        <v>#DIV/0!</v>
      </c>
      <c r="R4519" s="4" t="e">
        <f>-Q4519*K4519/1000</f>
        <v>#DIV/0!</v>
      </c>
      <c r="S4519" s="6">
        <f>-MIN(data!$B$5/(POWER(LN(I4519),2))*P4519/100, O4519)</f>
        <v>0</v>
      </c>
      <c r="T4519" s="6">
        <f>-S4519*L4519/100000</f>
        <v>0</v>
      </c>
      <c r="U4519" s="4" t="e">
        <f>N4519+Q4519</f>
        <v>#DIV/0!</v>
      </c>
      <c r="V4519" s="4" t="e">
        <f>P4519*I4519/100/R4519</f>
        <v>#DIV/0!</v>
      </c>
      <c r="W4519" s="4" t="e">
        <f>V4519*H4519</f>
        <v>#DIV/0!</v>
      </c>
      <c r="X4519" s="6">
        <f>O4519+S4519</f>
        <v>0</v>
      </c>
      <c r="Y4519" s="6" t="e">
        <f>P4519*I4519/100/T4519</f>
        <v>#DIV/0!</v>
      </c>
      <c r="Z4519" s="6" t="e">
        <f>Y4519*H4519</f>
        <v>#DIV/0!</v>
      </c>
      <c r="AB4519" s="1">
        <f t="shared" si="140"/>
        <v>0</v>
      </c>
      <c r="AC4519" s="1">
        <f t="shared" si="141"/>
        <v>0</v>
      </c>
    </row>
    <row r="4520" spans="4:29" x14ac:dyDescent="0.25">
      <c r="D4520" s="1">
        <v>1983</v>
      </c>
      <c r="E4520" s="1" t="s">
        <v>132</v>
      </c>
      <c r="F4520" s="2" t="s">
        <v>317</v>
      </c>
      <c r="G4520">
        <v>4</v>
      </c>
      <c r="H4520">
        <v>14367070</v>
      </c>
      <c r="I4520" s="1">
        <v>15294.54</v>
      </c>
      <c r="J4520" s="1">
        <v>1780</v>
      </c>
      <c r="K4520" s="1">
        <v>174509.8</v>
      </c>
      <c r="M4520" s="3"/>
      <c r="N4520">
        <v>10.199999999999999</v>
      </c>
      <c r="O4520"/>
      <c r="P4520" s="1">
        <f>IF($A$3="Percentage of government revenue per capita",$B$3,0) + IF($A$3="Absolute extra revenue",AB4520,0) + IF($A$3="Absolute revenue per capita",AC4520,0)</f>
        <v>0</v>
      </c>
      <c r="Q4520" s="5" t="e">
        <f>-MIN(data!$B$4 / data!I4742 * data!P4742 / 100, data!N4742)</f>
        <v>#DIV/0!</v>
      </c>
      <c r="R4520" s="4" t="e">
        <f>-Q4520*K4520/1000</f>
        <v>#DIV/0!</v>
      </c>
      <c r="S4520" s="6">
        <f>-MIN(data!$B$5/(POWER(LN(I4520),2))*P4520/100, O4520)</f>
        <v>0</v>
      </c>
      <c r="T4520" s="6">
        <f>-S4520*L4520/100000</f>
        <v>0</v>
      </c>
      <c r="U4520" s="4" t="e">
        <f>N4520+Q4520</f>
        <v>#DIV/0!</v>
      </c>
      <c r="V4520" s="4" t="e">
        <f>P4520*I4520/100/R4520</f>
        <v>#DIV/0!</v>
      </c>
      <c r="W4520" s="4" t="e">
        <f>V4520*H4520</f>
        <v>#DIV/0!</v>
      </c>
      <c r="X4520" s="6">
        <f>O4520+S4520</f>
        <v>0</v>
      </c>
      <c r="Y4520" s="6" t="e">
        <f>P4520*I4520/100/T4520</f>
        <v>#DIV/0!</v>
      </c>
      <c r="Z4520" s="6" t="e">
        <f>Y4520*H4520</f>
        <v>#DIV/0!</v>
      </c>
      <c r="AB4520" s="1">
        <f t="shared" si="140"/>
        <v>0</v>
      </c>
      <c r="AC4520" s="1">
        <f t="shared" si="141"/>
        <v>0</v>
      </c>
    </row>
    <row r="4521" spans="4:29" x14ac:dyDescent="0.25">
      <c r="D4521" s="1">
        <v>1984</v>
      </c>
      <c r="E4521" s="1" t="s">
        <v>132</v>
      </c>
      <c r="F4521" s="2" t="s">
        <v>317</v>
      </c>
      <c r="G4521">
        <v>4</v>
      </c>
      <c r="H4521">
        <v>14424211</v>
      </c>
      <c r="I4521" s="1">
        <v>15489.23</v>
      </c>
      <c r="J4521" s="1">
        <v>1762</v>
      </c>
      <c r="K4521" s="1">
        <v>176200</v>
      </c>
      <c r="M4521" s="3"/>
      <c r="N4521">
        <v>10</v>
      </c>
      <c r="O4521"/>
      <c r="P4521" s="1">
        <f>IF($A$3="Percentage of government revenue per capita",$B$3,0) + IF($A$3="Absolute extra revenue",AB4521,0) + IF($A$3="Absolute revenue per capita",AC4521,0)</f>
        <v>0</v>
      </c>
      <c r="Q4521" s="5" t="e">
        <f>-MIN(data!$B$4 / data!I4743 * data!P4743 / 100, data!N4743)</f>
        <v>#DIV/0!</v>
      </c>
      <c r="R4521" s="4" t="e">
        <f>-Q4521*K4521/1000</f>
        <v>#DIV/0!</v>
      </c>
      <c r="S4521" s="6">
        <f>-MIN(data!$B$5/(POWER(LN(I4521),2))*P4521/100, O4521)</f>
        <v>0</v>
      </c>
      <c r="T4521" s="6">
        <f>-S4521*L4521/100000</f>
        <v>0</v>
      </c>
      <c r="U4521" s="4" t="e">
        <f>N4521+Q4521</f>
        <v>#DIV/0!</v>
      </c>
      <c r="V4521" s="4" t="e">
        <f>P4521*I4521/100/R4521</f>
        <v>#DIV/0!</v>
      </c>
      <c r="W4521" s="4" t="e">
        <f>V4521*H4521</f>
        <v>#DIV/0!</v>
      </c>
      <c r="X4521" s="6">
        <f>O4521+S4521</f>
        <v>0</v>
      </c>
      <c r="Y4521" s="6" t="e">
        <f>P4521*I4521/100/T4521</f>
        <v>#DIV/0!</v>
      </c>
      <c r="Z4521" s="6" t="e">
        <f>Y4521*H4521</f>
        <v>#DIV/0!</v>
      </c>
      <c r="AB4521" s="1">
        <f t="shared" si="140"/>
        <v>0</v>
      </c>
      <c r="AC4521" s="1">
        <f t="shared" si="141"/>
        <v>0</v>
      </c>
    </row>
    <row r="4522" spans="4:29" x14ac:dyDescent="0.25">
      <c r="D4522" s="1">
        <v>1985</v>
      </c>
      <c r="E4522" s="1" t="s">
        <v>132</v>
      </c>
      <c r="F4522" s="2" t="s">
        <v>317</v>
      </c>
      <c r="G4522">
        <v>4</v>
      </c>
      <c r="H4522">
        <v>14491632</v>
      </c>
      <c r="I4522" s="1">
        <v>15955.55</v>
      </c>
      <c r="J4522" s="1">
        <v>1745</v>
      </c>
      <c r="K4522" s="1">
        <v>178061.2</v>
      </c>
      <c r="M4522" s="3"/>
      <c r="N4522">
        <v>9.8000000000000007</v>
      </c>
      <c r="O4522"/>
      <c r="P4522" s="1">
        <f>IF($A$3="Percentage of government revenue per capita",$B$3,0) + IF($A$3="Absolute extra revenue",AB4522,0) + IF($A$3="Absolute revenue per capita",AC4522,0)</f>
        <v>0</v>
      </c>
      <c r="Q4522" s="5" t="e">
        <f>-MIN(data!$B$4 / data!I4744 * data!P4744 / 100, data!N4744)</f>
        <v>#DIV/0!</v>
      </c>
      <c r="R4522" s="4" t="e">
        <f>-Q4522*K4522/1000</f>
        <v>#DIV/0!</v>
      </c>
      <c r="S4522" s="6">
        <f>-MIN(data!$B$5/(POWER(LN(I4522),2))*P4522/100, O4522)</f>
        <v>0</v>
      </c>
      <c r="T4522" s="6">
        <f>-S4522*L4522/100000</f>
        <v>0</v>
      </c>
      <c r="U4522" s="4" t="e">
        <f>N4522+Q4522</f>
        <v>#DIV/0!</v>
      </c>
      <c r="V4522" s="4" t="e">
        <f>P4522*I4522/100/R4522</f>
        <v>#DIV/0!</v>
      </c>
      <c r="W4522" s="4" t="e">
        <f>V4522*H4522</f>
        <v>#DIV/0!</v>
      </c>
      <c r="X4522" s="6">
        <f>O4522+S4522</f>
        <v>0</v>
      </c>
      <c r="Y4522" s="6" t="e">
        <f>P4522*I4522/100/T4522</f>
        <v>#DIV/0!</v>
      </c>
      <c r="Z4522" s="6" t="e">
        <f>Y4522*H4522</f>
        <v>#DIV/0!</v>
      </c>
      <c r="AB4522" s="1">
        <f t="shared" si="140"/>
        <v>0</v>
      </c>
      <c r="AC4522" s="1">
        <f t="shared" si="141"/>
        <v>0</v>
      </c>
    </row>
    <row r="4523" spans="4:29" x14ac:dyDescent="0.25">
      <c r="D4523" s="1">
        <v>1986</v>
      </c>
      <c r="E4523" s="1" t="s">
        <v>132</v>
      </c>
      <c r="F4523" s="2" t="s">
        <v>317</v>
      </c>
      <c r="G4523">
        <v>4</v>
      </c>
      <c r="H4523">
        <v>14572278</v>
      </c>
      <c r="I4523" s="1">
        <v>15884.73</v>
      </c>
      <c r="J4523" s="1">
        <v>1724</v>
      </c>
      <c r="K4523" s="1">
        <v>181473.7</v>
      </c>
      <c r="M4523" s="3"/>
      <c r="N4523">
        <v>9.5</v>
      </c>
      <c r="O4523"/>
      <c r="P4523" s="1">
        <f>IF($A$3="Percentage of government revenue per capita",$B$3,0) + IF($A$3="Absolute extra revenue",AB4523,0) + IF($A$3="Absolute revenue per capita",AC4523,0)</f>
        <v>0</v>
      </c>
      <c r="Q4523" s="5" t="e">
        <f>-MIN(data!$B$4 / data!I4745 * data!P4745 / 100, data!N4745)</f>
        <v>#DIV/0!</v>
      </c>
      <c r="R4523" s="4" t="e">
        <f>-Q4523*K4523/1000</f>
        <v>#DIV/0!</v>
      </c>
      <c r="S4523" s="6">
        <f>-MIN(data!$B$5/(POWER(LN(I4523),2))*P4523/100, O4523)</f>
        <v>0</v>
      </c>
      <c r="T4523" s="6">
        <f>-S4523*L4523/100000</f>
        <v>0</v>
      </c>
      <c r="U4523" s="4" t="e">
        <f>N4523+Q4523</f>
        <v>#DIV/0!</v>
      </c>
      <c r="V4523" s="4" t="e">
        <f>P4523*I4523/100/R4523</f>
        <v>#DIV/0!</v>
      </c>
      <c r="W4523" s="4" t="e">
        <f>V4523*H4523</f>
        <v>#DIV/0!</v>
      </c>
      <c r="X4523" s="6">
        <f>O4523+S4523</f>
        <v>0</v>
      </c>
      <c r="Y4523" s="6" t="e">
        <f>P4523*I4523/100/T4523</f>
        <v>#DIV/0!</v>
      </c>
      <c r="Z4523" s="6" t="e">
        <f>Y4523*H4523</f>
        <v>#DIV/0!</v>
      </c>
      <c r="AB4523" s="1">
        <f t="shared" si="140"/>
        <v>0</v>
      </c>
      <c r="AC4523" s="1">
        <f t="shared" si="141"/>
        <v>0</v>
      </c>
    </row>
    <row r="4524" spans="4:29" x14ac:dyDescent="0.25">
      <c r="D4524" s="1">
        <v>1987</v>
      </c>
      <c r="E4524" s="1" t="s">
        <v>132</v>
      </c>
      <c r="F4524" s="2" t="s">
        <v>317</v>
      </c>
      <c r="G4524">
        <v>4</v>
      </c>
      <c r="H4524">
        <v>14665037</v>
      </c>
      <c r="I4524" s="1">
        <v>16205.53</v>
      </c>
      <c r="J4524" s="1">
        <v>1697</v>
      </c>
      <c r="K4524" s="1">
        <v>182473.1</v>
      </c>
      <c r="M4524" s="3"/>
      <c r="N4524">
        <v>9.3000000000000007</v>
      </c>
      <c r="O4524"/>
      <c r="P4524" s="1">
        <f>IF($A$3="Percentage of government revenue per capita",$B$3,0) + IF($A$3="Absolute extra revenue",AB4524,0) + IF($A$3="Absolute revenue per capita",AC4524,0)</f>
        <v>0</v>
      </c>
      <c r="Q4524" s="5" t="e">
        <f>-MIN(data!$B$4 / data!I4746 * data!P4746 / 100, data!N4746)</f>
        <v>#DIV/0!</v>
      </c>
      <c r="R4524" s="4" t="e">
        <f>-Q4524*K4524/1000</f>
        <v>#DIV/0!</v>
      </c>
      <c r="S4524" s="6">
        <f>-MIN(data!$B$5/(POWER(LN(I4524),2))*P4524/100, O4524)</f>
        <v>0</v>
      </c>
      <c r="T4524" s="6">
        <f>-S4524*L4524/100000</f>
        <v>0</v>
      </c>
      <c r="U4524" s="4" t="e">
        <f>N4524+Q4524</f>
        <v>#DIV/0!</v>
      </c>
      <c r="V4524" s="4" t="e">
        <f>P4524*I4524/100/R4524</f>
        <v>#DIV/0!</v>
      </c>
      <c r="W4524" s="4" t="e">
        <f>V4524*H4524</f>
        <v>#DIV/0!</v>
      </c>
      <c r="X4524" s="6">
        <f>O4524+S4524</f>
        <v>0</v>
      </c>
      <c r="Y4524" s="6" t="e">
        <f>P4524*I4524/100/T4524</f>
        <v>#DIV/0!</v>
      </c>
      <c r="Z4524" s="6" t="e">
        <f>Y4524*H4524</f>
        <v>#DIV/0!</v>
      </c>
      <c r="AB4524" s="1">
        <f t="shared" si="140"/>
        <v>0</v>
      </c>
      <c r="AC4524" s="1">
        <f t="shared" si="141"/>
        <v>0</v>
      </c>
    </row>
    <row r="4525" spans="4:29" x14ac:dyDescent="0.25">
      <c r="D4525" s="1">
        <v>1988</v>
      </c>
      <c r="E4525" s="1" t="s">
        <v>132</v>
      </c>
      <c r="F4525" s="2" t="s">
        <v>317</v>
      </c>
      <c r="G4525">
        <v>4</v>
      </c>
      <c r="H4525">
        <v>14760094</v>
      </c>
      <c r="I4525" s="1">
        <v>16352.72</v>
      </c>
      <c r="J4525" s="1">
        <v>1665</v>
      </c>
      <c r="K4525" s="1">
        <v>185000</v>
      </c>
      <c r="M4525" s="3"/>
      <c r="N4525">
        <v>9</v>
      </c>
      <c r="O4525"/>
      <c r="P4525" s="1">
        <f>IF($A$3="Percentage of government revenue per capita",$B$3,0) + IF($A$3="Absolute extra revenue",AB4525,0) + IF($A$3="Absolute revenue per capita",AC4525,0)</f>
        <v>0</v>
      </c>
      <c r="Q4525" s="5" t="e">
        <f>-MIN(data!$B$4 / data!I4747 * data!P4747 / 100, data!N4747)</f>
        <v>#DIV/0!</v>
      </c>
      <c r="R4525" s="4" t="e">
        <f>-Q4525*K4525/1000</f>
        <v>#DIV/0!</v>
      </c>
      <c r="S4525" s="6">
        <f>-MIN(data!$B$5/(POWER(LN(I4525),2))*P4525/100, O4525)</f>
        <v>0</v>
      </c>
      <c r="T4525" s="6">
        <f>-S4525*L4525/100000</f>
        <v>0</v>
      </c>
      <c r="U4525" s="4" t="e">
        <f>N4525+Q4525</f>
        <v>#DIV/0!</v>
      </c>
      <c r="V4525" s="4" t="e">
        <f>P4525*I4525/100/R4525</f>
        <v>#DIV/0!</v>
      </c>
      <c r="W4525" s="4" t="e">
        <f>V4525*H4525</f>
        <v>#DIV/0!</v>
      </c>
      <c r="X4525" s="6">
        <f>O4525+S4525</f>
        <v>0</v>
      </c>
      <c r="Y4525" s="6" t="e">
        <f>P4525*I4525/100/T4525</f>
        <v>#DIV/0!</v>
      </c>
      <c r="Z4525" s="6" t="e">
        <f>Y4525*H4525</f>
        <v>#DIV/0!</v>
      </c>
      <c r="AB4525" s="1">
        <f t="shared" si="140"/>
        <v>0</v>
      </c>
      <c r="AC4525" s="1">
        <f t="shared" si="141"/>
        <v>0</v>
      </c>
    </row>
    <row r="4526" spans="4:29" x14ac:dyDescent="0.25">
      <c r="D4526" s="1">
        <v>1989</v>
      </c>
      <c r="E4526" s="1" t="s">
        <v>132</v>
      </c>
      <c r="F4526" s="2" t="s">
        <v>317</v>
      </c>
      <c r="G4526">
        <v>4</v>
      </c>
      <c r="H4526">
        <v>14848907</v>
      </c>
      <c r="I4526" s="1">
        <v>16096.96</v>
      </c>
      <c r="J4526" s="1">
        <v>1631</v>
      </c>
      <c r="K4526" s="1">
        <v>187471.3</v>
      </c>
      <c r="M4526" s="3"/>
      <c r="N4526">
        <v>8.6999999999999993</v>
      </c>
      <c r="O4526"/>
      <c r="P4526" s="1">
        <f>IF($A$3="Percentage of government revenue per capita",$B$3,0) + IF($A$3="Absolute extra revenue",AB4526,0) + IF($A$3="Absolute revenue per capita",AC4526,0)</f>
        <v>0</v>
      </c>
      <c r="Q4526" s="5" t="e">
        <f>-MIN(data!$B$4 / data!I4748 * data!P4748 / 100, data!N4748)</f>
        <v>#DIV/0!</v>
      </c>
      <c r="R4526" s="4" t="e">
        <f>-Q4526*K4526/1000</f>
        <v>#DIV/0!</v>
      </c>
      <c r="S4526" s="6">
        <f>-MIN(data!$B$5/(POWER(LN(I4526),2))*P4526/100, O4526)</f>
        <v>0</v>
      </c>
      <c r="T4526" s="6">
        <f>-S4526*L4526/100000</f>
        <v>0</v>
      </c>
      <c r="U4526" s="4" t="e">
        <f>N4526+Q4526</f>
        <v>#DIV/0!</v>
      </c>
      <c r="V4526" s="4" t="e">
        <f>P4526*I4526/100/R4526</f>
        <v>#DIV/0!</v>
      </c>
      <c r="W4526" s="4" t="e">
        <f>V4526*H4526</f>
        <v>#DIV/0!</v>
      </c>
      <c r="X4526" s="6">
        <f>O4526+S4526</f>
        <v>0</v>
      </c>
      <c r="Y4526" s="6" t="e">
        <f>P4526*I4526/100/T4526</f>
        <v>#DIV/0!</v>
      </c>
      <c r="Z4526" s="6" t="e">
        <f>Y4526*H4526</f>
        <v>#DIV/0!</v>
      </c>
      <c r="AB4526" s="1">
        <f t="shared" si="140"/>
        <v>0</v>
      </c>
      <c r="AC4526" s="1">
        <f t="shared" si="141"/>
        <v>0</v>
      </c>
    </row>
    <row r="4527" spans="4:29" x14ac:dyDescent="0.25">
      <c r="D4527" s="1">
        <v>1990</v>
      </c>
      <c r="E4527" s="1" t="s">
        <v>132</v>
      </c>
      <c r="F4527" s="2" t="s">
        <v>317</v>
      </c>
      <c r="G4527">
        <v>4</v>
      </c>
      <c r="H4527">
        <v>14951510</v>
      </c>
      <c r="I4527" s="1">
        <v>16701.650000000001</v>
      </c>
      <c r="J4527" s="1">
        <v>1591</v>
      </c>
      <c r="K4527" s="1">
        <v>189404.79999999999</v>
      </c>
      <c r="L4527" s="1">
        <v>191666.7</v>
      </c>
      <c r="M4527" s="3">
        <v>22</v>
      </c>
      <c r="N4527">
        <v>8.4</v>
      </c>
      <c r="O4527">
        <v>12</v>
      </c>
      <c r="P4527" s="1">
        <f>IF($A$3="Percentage of government revenue per capita",$B$3,0) + IF($A$3="Absolute extra revenue",AB4527,0) + IF($A$3="Absolute revenue per capita",AC4527,0)</f>
        <v>0</v>
      </c>
      <c r="Q4527" s="5">
        <f>-MIN(data!$B$4 / data!I4749 * data!P4749 / 100, data!N4749)</f>
        <v>0</v>
      </c>
      <c r="R4527" s="4">
        <f>-Q4527*K4527/1000</f>
        <v>0</v>
      </c>
      <c r="S4527" s="6">
        <f>-MIN(data!$B$5/(POWER(LN(I4527),2))*P4527/100, O4527)</f>
        <v>0</v>
      </c>
      <c r="T4527" s="6">
        <f>-S4527*L4527/100000</f>
        <v>0</v>
      </c>
      <c r="U4527" s="4">
        <f>N4527+Q4527</f>
        <v>8.4</v>
      </c>
      <c r="V4527" s="4" t="e">
        <f>P4527*I4527/100/R4527</f>
        <v>#DIV/0!</v>
      </c>
      <c r="W4527" s="4" t="e">
        <f>V4527*H4527</f>
        <v>#DIV/0!</v>
      </c>
      <c r="X4527" s="6">
        <f>O4527+S4527</f>
        <v>12</v>
      </c>
      <c r="Y4527" s="6" t="e">
        <f>P4527*I4527/100/T4527</f>
        <v>#DIV/0!</v>
      </c>
      <c r="Z4527" s="6" t="e">
        <f>Y4527*H4527</f>
        <v>#DIV/0!</v>
      </c>
      <c r="AB4527" s="1">
        <f t="shared" si="140"/>
        <v>0</v>
      </c>
      <c r="AC4527" s="1">
        <f t="shared" si="141"/>
        <v>0</v>
      </c>
    </row>
    <row r="4528" spans="4:29" x14ac:dyDescent="0.25">
      <c r="D4528" s="1">
        <v>1991</v>
      </c>
      <c r="E4528" s="1" t="s">
        <v>132</v>
      </c>
      <c r="F4528" s="2" t="s">
        <v>317</v>
      </c>
      <c r="G4528">
        <v>4</v>
      </c>
      <c r="H4528">
        <v>15069798</v>
      </c>
      <c r="I4528" s="1">
        <v>17892.78</v>
      </c>
      <c r="J4528" s="1">
        <v>1545</v>
      </c>
      <c r="K4528" s="1">
        <v>190740.7</v>
      </c>
      <c r="L4528" s="1">
        <v>200000</v>
      </c>
      <c r="M4528" s="3">
        <v>23</v>
      </c>
      <c r="N4528">
        <v>8.1</v>
      </c>
      <c r="O4528">
        <v>12</v>
      </c>
      <c r="P4528" s="1">
        <f>IF($A$3="Percentage of government revenue per capita",$B$3,0) + IF($A$3="Absolute extra revenue",AB4528,0) + IF($A$3="Absolute revenue per capita",AC4528,0)</f>
        <v>0</v>
      </c>
      <c r="Q4528" s="5">
        <f>-MIN(data!$B$4 / data!I4750 * data!P4750 / 100, data!N4750)</f>
        <v>0</v>
      </c>
      <c r="R4528" s="4">
        <f>-Q4528*K4528/1000</f>
        <v>0</v>
      </c>
      <c r="S4528" s="6">
        <f>-MIN(data!$B$5/(POWER(LN(I4528),2))*P4528/100, O4528)</f>
        <v>0</v>
      </c>
      <c r="T4528" s="6">
        <f>-S4528*L4528/100000</f>
        <v>0</v>
      </c>
      <c r="U4528" s="4">
        <f>N4528+Q4528</f>
        <v>8.1</v>
      </c>
      <c r="V4528" s="4" t="e">
        <f>P4528*I4528/100/R4528</f>
        <v>#DIV/0!</v>
      </c>
      <c r="W4528" s="4" t="e">
        <f>V4528*H4528</f>
        <v>#DIV/0!</v>
      </c>
      <c r="X4528" s="6">
        <f>O4528+S4528</f>
        <v>12</v>
      </c>
      <c r="Y4528" s="6" t="e">
        <f>P4528*I4528/100/T4528</f>
        <v>#DIV/0!</v>
      </c>
      <c r="Z4528" s="6" t="e">
        <f>Y4528*H4528</f>
        <v>#DIV/0!</v>
      </c>
      <c r="AB4528" s="1">
        <f t="shared" si="140"/>
        <v>0</v>
      </c>
      <c r="AC4528" s="1">
        <f t="shared" si="141"/>
        <v>0</v>
      </c>
    </row>
    <row r="4529" spans="4:29" x14ac:dyDescent="0.25">
      <c r="D4529" s="1">
        <v>1992</v>
      </c>
      <c r="E4529" s="1" t="s">
        <v>132</v>
      </c>
      <c r="F4529" s="2" t="s">
        <v>317</v>
      </c>
      <c r="G4529">
        <v>4</v>
      </c>
      <c r="H4529">
        <v>15184166</v>
      </c>
      <c r="I4529" s="1">
        <v>17800.919999999998</v>
      </c>
      <c r="J4529" s="1">
        <v>1493</v>
      </c>
      <c r="K4529" s="1">
        <v>193896.1</v>
      </c>
      <c r="L4529" s="1">
        <v>200000</v>
      </c>
      <c r="M4529" s="3">
        <v>24</v>
      </c>
      <c r="N4529">
        <v>7.7</v>
      </c>
      <c r="O4529">
        <v>12</v>
      </c>
      <c r="P4529" s="1">
        <f>IF($A$3="Percentage of government revenue per capita",$B$3,0) + IF($A$3="Absolute extra revenue",AB4529,0) + IF($A$3="Absolute revenue per capita",AC4529,0)</f>
        <v>0</v>
      </c>
      <c r="Q4529" s="5">
        <f>-MIN(data!$B$4 / data!I4751 * data!P4751 / 100, data!N4751)</f>
        <v>0</v>
      </c>
      <c r="R4529" s="4">
        <f>-Q4529*K4529/1000</f>
        <v>0</v>
      </c>
      <c r="S4529" s="6">
        <f>-MIN(data!$B$5/(POWER(LN(I4529),2))*P4529/100, O4529)</f>
        <v>0</v>
      </c>
      <c r="T4529" s="6">
        <f>-S4529*L4529/100000</f>
        <v>0</v>
      </c>
      <c r="U4529" s="4">
        <f>N4529+Q4529</f>
        <v>7.7</v>
      </c>
      <c r="V4529" s="4" t="e">
        <f>P4529*I4529/100/R4529</f>
        <v>#DIV/0!</v>
      </c>
      <c r="W4529" s="4" t="e">
        <f>V4529*H4529</f>
        <v>#DIV/0!</v>
      </c>
      <c r="X4529" s="6">
        <f>O4529+S4529</f>
        <v>12</v>
      </c>
      <c r="Y4529" s="6" t="e">
        <f>P4529*I4529/100/T4529</f>
        <v>#DIV/0!</v>
      </c>
      <c r="Z4529" s="6" t="e">
        <f>Y4529*H4529</f>
        <v>#DIV/0!</v>
      </c>
      <c r="AB4529" s="1">
        <f t="shared" si="140"/>
        <v>0</v>
      </c>
      <c r="AC4529" s="1">
        <f t="shared" si="141"/>
        <v>0</v>
      </c>
    </row>
    <row r="4530" spans="4:29" x14ac:dyDescent="0.25">
      <c r="D4530" s="1">
        <v>1993</v>
      </c>
      <c r="E4530" s="1" t="s">
        <v>132</v>
      </c>
      <c r="F4530" s="2" t="s">
        <v>317</v>
      </c>
      <c r="G4530">
        <v>4</v>
      </c>
      <c r="H4530">
        <v>15290368</v>
      </c>
      <c r="I4530" s="1">
        <v>18385.740000000002</v>
      </c>
      <c r="J4530" s="1">
        <v>1440</v>
      </c>
      <c r="K4530" s="1">
        <v>194594.6</v>
      </c>
      <c r="L4530" s="1">
        <v>208333.3</v>
      </c>
      <c r="M4530" s="3">
        <v>24</v>
      </c>
      <c r="N4530">
        <v>7.4</v>
      </c>
      <c r="O4530">
        <v>12</v>
      </c>
      <c r="P4530" s="1">
        <f>IF($A$3="Percentage of government revenue per capita",$B$3,0) + IF($A$3="Absolute extra revenue",AB4530,0) + IF($A$3="Absolute revenue per capita",AC4530,0)</f>
        <v>0</v>
      </c>
      <c r="Q4530" s="5">
        <f>-MIN(data!$B$4 / data!I4752 * data!P4752 / 100, data!N4752)</f>
        <v>0</v>
      </c>
      <c r="R4530" s="4">
        <f>-Q4530*K4530/1000</f>
        <v>0</v>
      </c>
      <c r="S4530" s="6">
        <f>-MIN(data!$B$5/(POWER(LN(I4530),2))*P4530/100, O4530)</f>
        <v>0</v>
      </c>
      <c r="T4530" s="6">
        <f>-S4530*L4530/100000</f>
        <v>0</v>
      </c>
      <c r="U4530" s="4">
        <f>N4530+Q4530</f>
        <v>7.4</v>
      </c>
      <c r="V4530" s="4" t="e">
        <f>P4530*I4530/100/R4530</f>
        <v>#DIV/0!</v>
      </c>
      <c r="W4530" s="4" t="e">
        <f>V4530*H4530</f>
        <v>#DIV/0!</v>
      </c>
      <c r="X4530" s="6">
        <f>O4530+S4530</f>
        <v>12</v>
      </c>
      <c r="Y4530" s="6" t="e">
        <f>P4530*I4530/100/T4530</f>
        <v>#DIV/0!</v>
      </c>
      <c r="Z4530" s="6" t="e">
        <f>Y4530*H4530</f>
        <v>#DIV/0!</v>
      </c>
      <c r="AB4530" s="1">
        <f t="shared" si="140"/>
        <v>0</v>
      </c>
      <c r="AC4530" s="1">
        <f t="shared" si="141"/>
        <v>0</v>
      </c>
    </row>
    <row r="4531" spans="4:29" x14ac:dyDescent="0.25">
      <c r="D4531" s="1">
        <v>1994</v>
      </c>
      <c r="E4531" s="1" t="s">
        <v>132</v>
      </c>
      <c r="F4531" s="2" t="s">
        <v>317</v>
      </c>
      <c r="G4531">
        <v>4</v>
      </c>
      <c r="H4531">
        <v>15382838</v>
      </c>
      <c r="I4531" s="1">
        <v>17779.810000000001</v>
      </c>
      <c r="J4531" s="1">
        <v>1389</v>
      </c>
      <c r="K4531" s="1">
        <v>195633.8</v>
      </c>
      <c r="L4531" s="1">
        <v>192307.7</v>
      </c>
      <c r="M4531" s="3">
        <v>25</v>
      </c>
      <c r="N4531">
        <v>7.1</v>
      </c>
      <c r="O4531">
        <v>13</v>
      </c>
      <c r="P4531" s="1">
        <f>IF($A$3="Percentage of government revenue per capita",$B$3,0) + IF($A$3="Absolute extra revenue",AB4531,0) + IF($A$3="Absolute revenue per capita",AC4531,0)</f>
        <v>0</v>
      </c>
      <c r="Q4531" s="5">
        <f>-MIN(data!$B$4 / data!I4753 * data!P4753 / 100, data!N4753)</f>
        <v>0</v>
      </c>
      <c r="R4531" s="4">
        <f>-Q4531*K4531/1000</f>
        <v>0</v>
      </c>
      <c r="S4531" s="6">
        <f>-MIN(data!$B$5/(POWER(LN(I4531),2))*P4531/100, O4531)</f>
        <v>0</v>
      </c>
      <c r="T4531" s="6">
        <f>-S4531*L4531/100000</f>
        <v>0</v>
      </c>
      <c r="U4531" s="4">
        <f>N4531+Q4531</f>
        <v>7.1</v>
      </c>
      <c r="V4531" s="4" t="e">
        <f>P4531*I4531/100/R4531</f>
        <v>#DIV/0!</v>
      </c>
      <c r="W4531" s="4" t="e">
        <f>V4531*H4531</f>
        <v>#DIV/0!</v>
      </c>
      <c r="X4531" s="6">
        <f>O4531+S4531</f>
        <v>13</v>
      </c>
      <c r="Y4531" s="6" t="e">
        <f>P4531*I4531/100/T4531</f>
        <v>#DIV/0!</v>
      </c>
      <c r="Z4531" s="6" t="e">
        <f>Y4531*H4531</f>
        <v>#DIV/0!</v>
      </c>
      <c r="AB4531" s="1">
        <f t="shared" si="140"/>
        <v>0</v>
      </c>
      <c r="AC4531" s="1">
        <f t="shared" si="141"/>
        <v>0</v>
      </c>
    </row>
    <row r="4532" spans="4:29" x14ac:dyDescent="0.25">
      <c r="D4532" s="1">
        <v>1995</v>
      </c>
      <c r="E4532" s="1" t="s">
        <v>132</v>
      </c>
      <c r="F4532" s="2" t="s">
        <v>317</v>
      </c>
      <c r="G4532">
        <v>4</v>
      </c>
      <c r="H4532">
        <v>15459006</v>
      </c>
      <c r="I4532" s="1">
        <v>17516.39</v>
      </c>
      <c r="J4532" s="1">
        <v>1344</v>
      </c>
      <c r="K4532" s="1">
        <v>194782.6</v>
      </c>
      <c r="L4532" s="1">
        <v>200000</v>
      </c>
      <c r="M4532" s="3">
        <v>25</v>
      </c>
      <c r="N4532">
        <v>6.9</v>
      </c>
      <c r="O4532">
        <v>13</v>
      </c>
      <c r="P4532" s="1">
        <f>IF($A$3="Percentage of government revenue per capita",$B$3,0) + IF($A$3="Absolute extra revenue",AB4532,0) + IF($A$3="Absolute revenue per capita",AC4532,0)</f>
        <v>0</v>
      </c>
      <c r="Q4532" s="5">
        <f>-MIN(data!$B$4 / data!I4754 * data!P4754 / 100, data!N4754)</f>
        <v>0</v>
      </c>
      <c r="R4532" s="4">
        <f>-Q4532*K4532/1000</f>
        <v>0</v>
      </c>
      <c r="S4532" s="6">
        <f>-MIN(data!$B$5/(POWER(LN(I4532),2))*P4532/100, O4532)</f>
        <v>0</v>
      </c>
      <c r="T4532" s="6">
        <f>-S4532*L4532/100000</f>
        <v>0</v>
      </c>
      <c r="U4532" s="4">
        <f>N4532+Q4532</f>
        <v>6.9</v>
      </c>
      <c r="V4532" s="4" t="e">
        <f>P4532*I4532/100/R4532</f>
        <v>#DIV/0!</v>
      </c>
      <c r="W4532" s="4" t="e">
        <f>V4532*H4532</f>
        <v>#DIV/0!</v>
      </c>
      <c r="X4532" s="6">
        <f>O4532+S4532</f>
        <v>13</v>
      </c>
      <c r="Y4532" s="6" t="e">
        <f>P4532*I4532/100/T4532</f>
        <v>#DIV/0!</v>
      </c>
      <c r="Z4532" s="6" t="e">
        <f>Y4532*H4532</f>
        <v>#DIV/0!</v>
      </c>
      <c r="AB4532" s="1">
        <f t="shared" si="140"/>
        <v>0</v>
      </c>
      <c r="AC4532" s="1">
        <f t="shared" si="141"/>
        <v>0</v>
      </c>
    </row>
    <row r="4533" spans="4:29" x14ac:dyDescent="0.25">
      <c r="D4533" s="1">
        <v>1996</v>
      </c>
      <c r="E4533" s="1" t="s">
        <v>132</v>
      </c>
      <c r="F4533" s="2" t="s">
        <v>317</v>
      </c>
      <c r="G4533">
        <v>4</v>
      </c>
      <c r="H4533">
        <v>15530498</v>
      </c>
      <c r="I4533" s="1">
        <v>18133.45</v>
      </c>
      <c r="J4533" s="1">
        <v>1306</v>
      </c>
      <c r="K4533" s="1">
        <v>194925.4</v>
      </c>
      <c r="L4533" s="1">
        <v>200000</v>
      </c>
      <c r="M4533" s="3">
        <v>26</v>
      </c>
      <c r="N4533">
        <v>6.7</v>
      </c>
      <c r="O4533">
        <v>13</v>
      </c>
      <c r="P4533" s="1">
        <f>IF($A$3="Percentage of government revenue per capita",$B$3,0) + IF($A$3="Absolute extra revenue",AB4533,0) + IF($A$3="Absolute revenue per capita",AC4533,0)</f>
        <v>0</v>
      </c>
      <c r="Q4533" s="5">
        <f>-MIN(data!$B$4 / data!I4755 * data!P4755 / 100, data!N4755)</f>
        <v>0</v>
      </c>
      <c r="R4533" s="4">
        <f>-Q4533*K4533/1000</f>
        <v>0</v>
      </c>
      <c r="S4533" s="6">
        <f>-MIN(data!$B$5/(POWER(LN(I4533),2))*P4533/100, O4533)</f>
        <v>0</v>
      </c>
      <c r="T4533" s="6">
        <f>-S4533*L4533/100000</f>
        <v>0</v>
      </c>
      <c r="U4533" s="4">
        <f>N4533+Q4533</f>
        <v>6.7</v>
      </c>
      <c r="V4533" s="4" t="e">
        <f>P4533*I4533/100/R4533</f>
        <v>#DIV/0!</v>
      </c>
      <c r="W4533" s="4" t="e">
        <f>V4533*H4533</f>
        <v>#DIV/0!</v>
      </c>
      <c r="X4533" s="6">
        <f>O4533+S4533</f>
        <v>13</v>
      </c>
      <c r="Y4533" s="6" t="e">
        <f>P4533*I4533/100/T4533</f>
        <v>#DIV/0!</v>
      </c>
      <c r="Z4533" s="6" t="e">
        <f>Y4533*H4533</f>
        <v>#DIV/0!</v>
      </c>
      <c r="AB4533" s="1">
        <f t="shared" si="140"/>
        <v>0</v>
      </c>
      <c r="AC4533" s="1">
        <f t="shared" si="141"/>
        <v>0</v>
      </c>
    </row>
    <row r="4534" spans="4:29" x14ac:dyDescent="0.25">
      <c r="D4534" s="1">
        <v>1997</v>
      </c>
      <c r="E4534" s="1" t="s">
        <v>132</v>
      </c>
      <c r="F4534" s="2" t="s">
        <v>317</v>
      </c>
      <c r="G4534">
        <v>4</v>
      </c>
      <c r="H4534">
        <v>15610650</v>
      </c>
      <c r="I4534" s="1">
        <v>18333.310000000001</v>
      </c>
      <c r="J4534" s="1">
        <v>1278</v>
      </c>
      <c r="K4534" s="1">
        <v>193636.4</v>
      </c>
      <c r="L4534" s="1">
        <v>200000</v>
      </c>
      <c r="M4534" s="3">
        <v>26</v>
      </c>
      <c r="N4534">
        <v>6.6</v>
      </c>
      <c r="O4534">
        <v>13</v>
      </c>
      <c r="P4534" s="1">
        <f>IF($A$3="Percentage of government revenue per capita",$B$3,0) + IF($A$3="Absolute extra revenue",AB4534,0) + IF($A$3="Absolute revenue per capita",AC4534,0)</f>
        <v>0</v>
      </c>
      <c r="Q4534" s="5">
        <f>-MIN(data!$B$4 / data!I4756 * data!P4756 / 100, data!N4756)</f>
        <v>0</v>
      </c>
      <c r="R4534" s="4">
        <f>-Q4534*K4534/1000</f>
        <v>0</v>
      </c>
      <c r="S4534" s="6">
        <f>-MIN(data!$B$5/(POWER(LN(I4534),2))*P4534/100, O4534)</f>
        <v>0</v>
      </c>
      <c r="T4534" s="6">
        <f>-S4534*L4534/100000</f>
        <v>0</v>
      </c>
      <c r="U4534" s="4">
        <f>N4534+Q4534</f>
        <v>6.6</v>
      </c>
      <c r="V4534" s="4" t="e">
        <f>P4534*I4534/100/R4534</f>
        <v>#DIV/0!</v>
      </c>
      <c r="W4534" s="4" t="e">
        <f>V4534*H4534</f>
        <v>#DIV/0!</v>
      </c>
      <c r="X4534" s="6">
        <f>O4534+S4534</f>
        <v>13</v>
      </c>
      <c r="Y4534" s="6" t="e">
        <f>P4534*I4534/100/T4534</f>
        <v>#DIV/0!</v>
      </c>
      <c r="Z4534" s="6" t="e">
        <f>Y4534*H4534</f>
        <v>#DIV/0!</v>
      </c>
      <c r="AB4534" s="1">
        <f t="shared" si="140"/>
        <v>0</v>
      </c>
      <c r="AC4534" s="1">
        <f t="shared" si="141"/>
        <v>0</v>
      </c>
    </row>
    <row r="4535" spans="4:29" x14ac:dyDescent="0.25">
      <c r="D4535" s="1">
        <v>1998</v>
      </c>
      <c r="E4535" s="1" t="s">
        <v>132</v>
      </c>
      <c r="F4535" s="2" t="s">
        <v>317</v>
      </c>
      <c r="G4535">
        <v>4</v>
      </c>
      <c r="H4535">
        <v>15707209</v>
      </c>
      <c r="I4535" s="1">
        <v>18640.22</v>
      </c>
      <c r="J4535" s="1">
        <v>1255</v>
      </c>
      <c r="K4535" s="1">
        <v>196093.8</v>
      </c>
      <c r="L4535" s="1">
        <v>215384.6</v>
      </c>
      <c r="M4535" s="3">
        <v>26</v>
      </c>
      <c r="N4535">
        <v>6.4</v>
      </c>
      <c r="O4535">
        <v>13</v>
      </c>
      <c r="P4535" s="1">
        <f>IF($A$3="Percentage of government revenue per capita",$B$3,0) + IF($A$3="Absolute extra revenue",AB4535,0) + IF($A$3="Absolute revenue per capita",AC4535,0)</f>
        <v>0</v>
      </c>
      <c r="Q4535" s="5">
        <f>-MIN(data!$B$4 / data!I4757 * data!P4757 / 100, data!N4757)</f>
        <v>0</v>
      </c>
      <c r="R4535" s="4">
        <f>-Q4535*K4535/1000</f>
        <v>0</v>
      </c>
      <c r="S4535" s="6">
        <f>-MIN(data!$B$5/(POWER(LN(I4535),2))*P4535/100, O4535)</f>
        <v>0</v>
      </c>
      <c r="T4535" s="6">
        <f>-S4535*L4535/100000</f>
        <v>0</v>
      </c>
      <c r="U4535" s="4">
        <f>N4535+Q4535</f>
        <v>6.4</v>
      </c>
      <c r="V4535" s="4" t="e">
        <f>P4535*I4535/100/R4535</f>
        <v>#DIV/0!</v>
      </c>
      <c r="W4535" s="4" t="e">
        <f>V4535*H4535</f>
        <v>#DIV/0!</v>
      </c>
      <c r="X4535" s="6">
        <f>O4535+S4535</f>
        <v>13</v>
      </c>
      <c r="Y4535" s="6" t="e">
        <f>P4535*I4535/100/T4535</f>
        <v>#DIV/0!</v>
      </c>
      <c r="Z4535" s="6" t="e">
        <f>Y4535*H4535</f>
        <v>#DIV/0!</v>
      </c>
      <c r="AB4535" s="1">
        <f t="shared" si="140"/>
        <v>0</v>
      </c>
      <c r="AC4535" s="1">
        <f t="shared" si="141"/>
        <v>0</v>
      </c>
    </row>
    <row r="4536" spans="4:29" x14ac:dyDescent="0.25">
      <c r="D4536" s="1">
        <v>1999</v>
      </c>
      <c r="E4536" s="1" t="s">
        <v>132</v>
      </c>
      <c r="F4536" s="2" t="s">
        <v>317</v>
      </c>
      <c r="G4536">
        <v>4</v>
      </c>
      <c r="H4536">
        <v>15812088</v>
      </c>
      <c r="I4536" s="1">
        <v>19744.95</v>
      </c>
      <c r="J4536" s="1">
        <v>1237</v>
      </c>
      <c r="K4536" s="1">
        <v>196349.2</v>
      </c>
      <c r="L4536" s="1">
        <v>200000</v>
      </c>
      <c r="M4536" s="3">
        <v>28</v>
      </c>
      <c r="N4536">
        <v>6.3</v>
      </c>
      <c r="O4536">
        <v>14</v>
      </c>
      <c r="P4536" s="1">
        <f>IF($A$3="Percentage of government revenue per capita",$B$3,0) + IF($A$3="Absolute extra revenue",AB4536,0) + IF($A$3="Absolute revenue per capita",AC4536,0)</f>
        <v>0</v>
      </c>
      <c r="Q4536" s="5">
        <f>-MIN(data!$B$4 / data!I4758 * data!P4758 / 100, data!N4758)</f>
        <v>0</v>
      </c>
      <c r="R4536" s="4">
        <f>-Q4536*K4536/1000</f>
        <v>0</v>
      </c>
      <c r="S4536" s="6">
        <f>-MIN(data!$B$5/(POWER(LN(I4536),2))*P4536/100, O4536)</f>
        <v>0</v>
      </c>
      <c r="T4536" s="6">
        <f>-S4536*L4536/100000</f>
        <v>0</v>
      </c>
      <c r="U4536" s="4">
        <f>N4536+Q4536</f>
        <v>6.3</v>
      </c>
      <c r="V4536" s="4" t="e">
        <f>P4536*I4536/100/R4536</f>
        <v>#DIV/0!</v>
      </c>
      <c r="W4536" s="4" t="e">
        <f>V4536*H4536</f>
        <v>#DIV/0!</v>
      </c>
      <c r="X4536" s="6">
        <f>O4536+S4536</f>
        <v>14</v>
      </c>
      <c r="Y4536" s="6" t="e">
        <f>P4536*I4536/100/T4536</f>
        <v>#DIV/0!</v>
      </c>
      <c r="Z4536" s="6" t="e">
        <f>Y4536*H4536</f>
        <v>#DIV/0!</v>
      </c>
      <c r="AB4536" s="1">
        <f t="shared" si="140"/>
        <v>0</v>
      </c>
      <c r="AC4536" s="1">
        <f t="shared" si="141"/>
        <v>0</v>
      </c>
    </row>
    <row r="4537" spans="4:29" x14ac:dyDescent="0.25">
      <c r="D4537" s="1">
        <v>2000</v>
      </c>
      <c r="E4537" s="1" t="s">
        <v>132</v>
      </c>
      <c r="F4537" s="2" t="s">
        <v>317</v>
      </c>
      <c r="G4537">
        <v>4</v>
      </c>
      <c r="H4537">
        <v>15925513</v>
      </c>
      <c r="I4537" s="1">
        <v>20236.46</v>
      </c>
      <c r="J4537" s="1">
        <v>1219</v>
      </c>
      <c r="K4537" s="1">
        <v>196612.9</v>
      </c>
      <c r="L4537" s="1">
        <v>192857.1</v>
      </c>
      <c r="M4537" s="3">
        <v>28</v>
      </c>
      <c r="N4537">
        <v>6.2</v>
      </c>
      <c r="O4537">
        <v>14</v>
      </c>
      <c r="P4537" s="1">
        <f>IF($A$3="Percentage of government revenue per capita",$B$3,0) + IF($A$3="Absolute extra revenue",AB4537,0) + IF($A$3="Absolute revenue per capita",AC4537,0)</f>
        <v>0</v>
      </c>
      <c r="Q4537" s="5">
        <f>-MIN(data!$B$4 / data!I4759 * data!P4759 / 100, data!N4759)</f>
        <v>0</v>
      </c>
      <c r="R4537" s="4">
        <f>-Q4537*K4537/1000</f>
        <v>0</v>
      </c>
      <c r="S4537" s="6">
        <f>-MIN(data!$B$5/(POWER(LN(I4537),2))*P4537/100, O4537)</f>
        <v>0</v>
      </c>
      <c r="T4537" s="6">
        <f>-S4537*L4537/100000</f>
        <v>0</v>
      </c>
      <c r="U4537" s="4">
        <f>N4537+Q4537</f>
        <v>6.2</v>
      </c>
      <c r="V4537" s="4" t="e">
        <f>P4537*I4537/100/R4537</f>
        <v>#DIV/0!</v>
      </c>
      <c r="W4537" s="4" t="e">
        <f>V4537*H4537</f>
        <v>#DIV/0!</v>
      </c>
      <c r="X4537" s="6">
        <f>O4537+S4537</f>
        <v>14</v>
      </c>
      <c r="Y4537" s="6" t="e">
        <f>P4537*I4537/100/T4537</f>
        <v>#DIV/0!</v>
      </c>
      <c r="Z4537" s="6" t="e">
        <f>Y4537*H4537</f>
        <v>#DIV/0!</v>
      </c>
      <c r="AB4537" s="1">
        <f t="shared" si="140"/>
        <v>0</v>
      </c>
      <c r="AC4537" s="1">
        <f t="shared" si="141"/>
        <v>0</v>
      </c>
    </row>
    <row r="4538" spans="4:29" x14ac:dyDescent="0.25">
      <c r="D4538" s="1">
        <v>2001</v>
      </c>
      <c r="E4538" s="1" t="s">
        <v>132</v>
      </c>
      <c r="F4538" s="2" t="s">
        <v>317</v>
      </c>
      <c r="G4538">
        <v>4</v>
      </c>
      <c r="H4538">
        <v>16046180</v>
      </c>
      <c r="I4538" s="1">
        <v>20193.240000000002</v>
      </c>
      <c r="J4538" s="1">
        <v>1197</v>
      </c>
      <c r="K4538" s="1">
        <v>196229.5</v>
      </c>
      <c r="L4538" s="1">
        <v>200000</v>
      </c>
      <c r="M4538" s="3">
        <v>27</v>
      </c>
      <c r="N4538">
        <v>6.1</v>
      </c>
      <c r="O4538">
        <v>13</v>
      </c>
      <c r="P4538" s="1">
        <f>IF($A$3="Percentage of government revenue per capita",$B$3,0) + IF($A$3="Absolute extra revenue",AB4538,0) + IF($A$3="Absolute revenue per capita",AC4538,0)</f>
        <v>0</v>
      </c>
      <c r="Q4538" s="5">
        <f>-MIN(data!$B$4 / data!I4760 * data!P4760 / 100, data!N4760)</f>
        <v>0</v>
      </c>
      <c r="R4538" s="4">
        <f>-Q4538*K4538/1000</f>
        <v>0</v>
      </c>
      <c r="S4538" s="6">
        <f>-MIN(data!$B$5/(POWER(LN(I4538),2))*P4538/100, O4538)</f>
        <v>0</v>
      </c>
      <c r="T4538" s="6">
        <f>-S4538*L4538/100000</f>
        <v>0</v>
      </c>
      <c r="U4538" s="4">
        <f>N4538+Q4538</f>
        <v>6.1</v>
      </c>
      <c r="V4538" s="4" t="e">
        <f>P4538*I4538/100/R4538</f>
        <v>#DIV/0!</v>
      </c>
      <c r="W4538" s="4" t="e">
        <f>V4538*H4538</f>
        <v>#DIV/0!</v>
      </c>
      <c r="X4538" s="6">
        <f>O4538+S4538</f>
        <v>13</v>
      </c>
      <c r="Y4538" s="6" t="e">
        <f>P4538*I4538/100/T4538</f>
        <v>#DIV/0!</v>
      </c>
      <c r="Z4538" s="6" t="e">
        <f>Y4538*H4538</f>
        <v>#DIV/0!</v>
      </c>
      <c r="AB4538" s="1">
        <f t="shared" si="140"/>
        <v>0</v>
      </c>
      <c r="AC4538" s="1">
        <f t="shared" si="141"/>
        <v>0</v>
      </c>
    </row>
    <row r="4539" spans="4:29" x14ac:dyDescent="0.25">
      <c r="D4539" s="1">
        <v>2002</v>
      </c>
      <c r="E4539" s="1" t="s">
        <v>132</v>
      </c>
      <c r="F4539" s="2" t="s">
        <v>317</v>
      </c>
      <c r="G4539">
        <v>4</v>
      </c>
      <c r="H4539">
        <v>16148929</v>
      </c>
      <c r="I4539" s="1">
        <v>19671.62</v>
      </c>
      <c r="J4539" s="1">
        <v>1168</v>
      </c>
      <c r="K4539" s="1">
        <v>197966.1</v>
      </c>
      <c r="L4539" s="1">
        <v>192307.7</v>
      </c>
      <c r="M4539" s="3">
        <v>26</v>
      </c>
      <c r="N4539">
        <v>5.9</v>
      </c>
      <c r="O4539">
        <v>13</v>
      </c>
      <c r="P4539" s="1">
        <f>IF($A$3="Percentage of government revenue per capita",$B$3,0) + IF($A$3="Absolute extra revenue",AB4539,0) + IF($A$3="Absolute revenue per capita",AC4539,0)</f>
        <v>0</v>
      </c>
      <c r="Q4539" s="5">
        <f>-MIN(data!$B$4 / data!I4761 * data!P4761 / 100, data!N4761)</f>
        <v>0</v>
      </c>
      <c r="R4539" s="4">
        <f>-Q4539*K4539/1000</f>
        <v>0</v>
      </c>
      <c r="S4539" s="6">
        <f>-MIN(data!$B$5/(POWER(LN(I4539),2))*P4539/100, O4539)</f>
        <v>0</v>
      </c>
      <c r="T4539" s="6">
        <f>-S4539*L4539/100000</f>
        <v>0</v>
      </c>
      <c r="U4539" s="4">
        <f>N4539+Q4539</f>
        <v>5.9</v>
      </c>
      <c r="V4539" s="4" t="e">
        <f>P4539*I4539/100/R4539</f>
        <v>#DIV/0!</v>
      </c>
      <c r="W4539" s="4" t="e">
        <f>V4539*H4539</f>
        <v>#DIV/0!</v>
      </c>
      <c r="X4539" s="6">
        <f>O4539+S4539</f>
        <v>13</v>
      </c>
      <c r="Y4539" s="6" t="e">
        <f>P4539*I4539/100/T4539</f>
        <v>#DIV/0!</v>
      </c>
      <c r="Z4539" s="6" t="e">
        <f>Y4539*H4539</f>
        <v>#DIV/0!</v>
      </c>
      <c r="AB4539" s="1">
        <f t="shared" si="140"/>
        <v>0</v>
      </c>
      <c r="AC4539" s="1">
        <f t="shared" si="141"/>
        <v>0</v>
      </c>
    </row>
    <row r="4540" spans="4:29" x14ac:dyDescent="0.25">
      <c r="D4540" s="1">
        <v>2003</v>
      </c>
      <c r="E4540" s="1" t="s">
        <v>132</v>
      </c>
      <c r="F4540" s="2" t="s">
        <v>317</v>
      </c>
      <c r="G4540">
        <v>4</v>
      </c>
      <c r="H4540">
        <v>16225302</v>
      </c>
      <c r="I4540" s="1">
        <v>19562.689999999999</v>
      </c>
      <c r="J4540" s="1">
        <v>1130</v>
      </c>
      <c r="K4540" s="1">
        <v>198245.6</v>
      </c>
      <c r="L4540" s="1">
        <v>176923.1</v>
      </c>
      <c r="M4540" s="3">
        <v>25</v>
      </c>
      <c r="N4540">
        <v>5.7</v>
      </c>
      <c r="O4540">
        <v>13</v>
      </c>
      <c r="P4540" s="1">
        <f>IF($A$3="Percentage of government revenue per capita",$B$3,0) + IF($A$3="Absolute extra revenue",AB4540,0) + IF($A$3="Absolute revenue per capita",AC4540,0)</f>
        <v>0</v>
      </c>
      <c r="Q4540" s="5">
        <f>-MIN(data!$B$4 / data!I4762 * data!P4762 / 100, data!N4762)</f>
        <v>0</v>
      </c>
      <c r="R4540" s="4">
        <f>-Q4540*K4540/1000</f>
        <v>0</v>
      </c>
      <c r="S4540" s="6">
        <f>-MIN(data!$B$5/(POWER(LN(I4540),2))*P4540/100, O4540)</f>
        <v>0</v>
      </c>
      <c r="T4540" s="6">
        <f>-S4540*L4540/100000</f>
        <v>0</v>
      </c>
      <c r="U4540" s="4">
        <f>N4540+Q4540</f>
        <v>5.7</v>
      </c>
      <c r="V4540" s="4" t="e">
        <f>P4540*I4540/100/R4540</f>
        <v>#DIV/0!</v>
      </c>
      <c r="W4540" s="4" t="e">
        <f>V4540*H4540</f>
        <v>#DIV/0!</v>
      </c>
      <c r="X4540" s="6">
        <f>O4540+S4540</f>
        <v>13</v>
      </c>
      <c r="Y4540" s="6" t="e">
        <f>P4540*I4540/100/T4540</f>
        <v>#DIV/0!</v>
      </c>
      <c r="Z4540" s="6" t="e">
        <f>Y4540*H4540</f>
        <v>#DIV/0!</v>
      </c>
      <c r="AB4540" s="1">
        <f t="shared" si="140"/>
        <v>0</v>
      </c>
      <c r="AC4540" s="1">
        <f t="shared" si="141"/>
        <v>0</v>
      </c>
    </row>
    <row r="4541" spans="4:29" x14ac:dyDescent="0.25">
      <c r="D4541" s="1">
        <v>2004</v>
      </c>
      <c r="E4541" s="1" t="s">
        <v>132</v>
      </c>
      <c r="F4541" s="2" t="s">
        <v>317</v>
      </c>
      <c r="G4541">
        <v>4</v>
      </c>
      <c r="H4541">
        <v>16281779</v>
      </c>
      <c r="I4541" s="1">
        <v>20081.61</v>
      </c>
      <c r="J4541" s="1">
        <v>1087</v>
      </c>
      <c r="K4541" s="1">
        <v>197636.4</v>
      </c>
      <c r="L4541" s="1">
        <v>175000</v>
      </c>
      <c r="M4541" s="3">
        <v>23</v>
      </c>
      <c r="N4541">
        <v>5.5</v>
      </c>
      <c r="O4541">
        <v>12</v>
      </c>
      <c r="P4541" s="1">
        <f>IF($A$3="Percentage of government revenue per capita",$B$3,0) + IF($A$3="Absolute extra revenue",AB4541,0) + IF($A$3="Absolute revenue per capita",AC4541,0)</f>
        <v>0</v>
      </c>
      <c r="Q4541" s="5">
        <f>-MIN(data!$B$4 / data!I4763 * data!P4763 / 100, data!N4763)</f>
        <v>0</v>
      </c>
      <c r="R4541" s="4">
        <f>-Q4541*K4541/1000</f>
        <v>0</v>
      </c>
      <c r="S4541" s="6">
        <f>-MIN(data!$B$5/(POWER(LN(I4541),2))*P4541/100, O4541)</f>
        <v>0</v>
      </c>
      <c r="T4541" s="6">
        <f>-S4541*L4541/100000</f>
        <v>0</v>
      </c>
      <c r="U4541" s="4">
        <f>N4541+Q4541</f>
        <v>5.5</v>
      </c>
      <c r="V4541" s="4" t="e">
        <f>P4541*I4541/100/R4541</f>
        <v>#DIV/0!</v>
      </c>
      <c r="W4541" s="4" t="e">
        <f>V4541*H4541</f>
        <v>#DIV/0!</v>
      </c>
      <c r="X4541" s="6">
        <f>O4541+S4541</f>
        <v>12</v>
      </c>
      <c r="Y4541" s="6" t="e">
        <f>P4541*I4541/100/T4541</f>
        <v>#DIV/0!</v>
      </c>
      <c r="Z4541" s="6" t="e">
        <f>Y4541*H4541</f>
        <v>#DIV/0!</v>
      </c>
      <c r="AB4541" s="1">
        <f t="shared" si="140"/>
        <v>0</v>
      </c>
      <c r="AC4541" s="1">
        <f t="shared" si="141"/>
        <v>0</v>
      </c>
    </row>
    <row r="4542" spans="4:29" x14ac:dyDescent="0.25">
      <c r="D4542" s="1">
        <v>2005</v>
      </c>
      <c r="E4542" s="1" t="s">
        <v>132</v>
      </c>
      <c r="F4542" s="2" t="s">
        <v>317</v>
      </c>
      <c r="G4542">
        <v>4</v>
      </c>
      <c r="H4542">
        <v>16319868</v>
      </c>
      <c r="I4542" s="1">
        <v>20557.04</v>
      </c>
      <c r="J4542" s="1">
        <v>1038</v>
      </c>
      <c r="K4542" s="1">
        <v>195849.1</v>
      </c>
      <c r="L4542" s="1">
        <v>172727.3</v>
      </c>
      <c r="M4542" s="3">
        <v>21</v>
      </c>
      <c r="N4542">
        <v>5.3</v>
      </c>
      <c r="O4542">
        <v>11</v>
      </c>
      <c r="P4542" s="1">
        <f>IF($A$3="Percentage of government revenue per capita",$B$3,0) + IF($A$3="Absolute extra revenue",AB4542,0) + IF($A$3="Absolute revenue per capita",AC4542,0)</f>
        <v>0</v>
      </c>
      <c r="Q4542" s="5">
        <f>-MIN(data!$B$4 / data!I4764 * data!P4764 / 100, data!N4764)</f>
        <v>0</v>
      </c>
      <c r="R4542" s="4">
        <f>-Q4542*K4542/1000</f>
        <v>0</v>
      </c>
      <c r="S4542" s="6">
        <f>-MIN(data!$B$5/(POWER(LN(I4542),2))*P4542/100, O4542)</f>
        <v>0</v>
      </c>
      <c r="T4542" s="6">
        <f>-S4542*L4542/100000</f>
        <v>0</v>
      </c>
      <c r="U4542" s="4">
        <f>N4542+Q4542</f>
        <v>5.3</v>
      </c>
      <c r="V4542" s="4" t="e">
        <f>P4542*I4542/100/R4542</f>
        <v>#DIV/0!</v>
      </c>
      <c r="W4542" s="4" t="e">
        <f>V4542*H4542</f>
        <v>#DIV/0!</v>
      </c>
      <c r="X4542" s="6">
        <f>O4542+S4542</f>
        <v>11</v>
      </c>
      <c r="Y4542" s="6" t="e">
        <f>P4542*I4542/100/T4542</f>
        <v>#DIV/0!</v>
      </c>
      <c r="Z4542" s="6" t="e">
        <f>Y4542*H4542</f>
        <v>#DIV/0!</v>
      </c>
      <c r="AB4542" s="1">
        <f t="shared" si="140"/>
        <v>0</v>
      </c>
      <c r="AC4542" s="1">
        <f t="shared" si="141"/>
        <v>0</v>
      </c>
    </row>
    <row r="4543" spans="4:29" x14ac:dyDescent="0.25">
      <c r="D4543" s="1">
        <v>2006</v>
      </c>
      <c r="E4543" s="1" t="s">
        <v>132</v>
      </c>
      <c r="F4543" s="2" t="s">
        <v>317</v>
      </c>
      <c r="G4543">
        <v>4</v>
      </c>
      <c r="H4543">
        <v>16346101</v>
      </c>
      <c r="I4543" s="1">
        <v>21854.799999999999</v>
      </c>
      <c r="J4543" s="1">
        <v>987</v>
      </c>
      <c r="K4543" s="1">
        <v>193529.4</v>
      </c>
      <c r="L4543" s="1">
        <v>170000</v>
      </c>
      <c r="M4543" s="3">
        <v>19</v>
      </c>
      <c r="N4543">
        <v>5.0999999999999996</v>
      </c>
      <c r="O4543">
        <v>10</v>
      </c>
      <c r="P4543" s="1">
        <f>IF($A$3="Percentage of government revenue per capita",$B$3,0) + IF($A$3="Absolute extra revenue",AB4543,0) + IF($A$3="Absolute revenue per capita",AC4543,0)</f>
        <v>0</v>
      </c>
      <c r="Q4543" s="5">
        <f>-MIN(data!$B$4 / data!I4765 * data!P4765 / 100, data!N4765)</f>
        <v>0</v>
      </c>
      <c r="R4543" s="4">
        <f>-Q4543*K4543/1000</f>
        <v>0</v>
      </c>
      <c r="S4543" s="6">
        <f>-MIN(data!$B$5/(POWER(LN(I4543),2))*P4543/100, O4543)</f>
        <v>0</v>
      </c>
      <c r="T4543" s="6">
        <f>-S4543*L4543/100000</f>
        <v>0</v>
      </c>
      <c r="U4543" s="4">
        <f>N4543+Q4543</f>
        <v>5.0999999999999996</v>
      </c>
      <c r="V4543" s="4" t="e">
        <f>P4543*I4543/100/R4543</f>
        <v>#DIV/0!</v>
      </c>
      <c r="W4543" s="4" t="e">
        <f>V4543*H4543</f>
        <v>#DIV/0!</v>
      </c>
      <c r="X4543" s="6">
        <f>O4543+S4543</f>
        <v>10</v>
      </c>
      <c r="Y4543" s="6" t="e">
        <f>P4543*I4543/100/T4543</f>
        <v>#DIV/0!</v>
      </c>
      <c r="Z4543" s="6" t="e">
        <f>Y4543*H4543</f>
        <v>#DIV/0!</v>
      </c>
      <c r="AB4543" s="1">
        <f t="shared" si="140"/>
        <v>0</v>
      </c>
      <c r="AC4543" s="1">
        <f t="shared" si="141"/>
        <v>0</v>
      </c>
    </row>
    <row r="4544" spans="4:29" x14ac:dyDescent="0.25">
      <c r="D4544" s="1">
        <v>2007</v>
      </c>
      <c r="E4544" s="1" t="s">
        <v>132</v>
      </c>
      <c r="F4544" s="2" t="s">
        <v>317</v>
      </c>
      <c r="G4544">
        <v>4</v>
      </c>
      <c r="H4544">
        <v>16381696</v>
      </c>
      <c r="I4544" s="1">
        <v>22267.41</v>
      </c>
      <c r="J4544" s="1">
        <v>936</v>
      </c>
      <c r="K4544" s="1">
        <v>191020.4</v>
      </c>
      <c r="L4544" s="1">
        <v>177777.8</v>
      </c>
      <c r="M4544" s="3">
        <v>17</v>
      </c>
      <c r="N4544">
        <v>4.9000000000000004</v>
      </c>
      <c r="O4544">
        <v>9</v>
      </c>
      <c r="P4544" s="1">
        <f>IF($A$3="Percentage of government revenue per capita",$B$3,0) + IF($A$3="Absolute extra revenue",AB4544,0) + IF($A$3="Absolute revenue per capita",AC4544,0)</f>
        <v>0</v>
      </c>
      <c r="Q4544" s="5">
        <f>-MIN(data!$B$4 / data!I4766 * data!P4766 / 100, data!N4766)</f>
        <v>0</v>
      </c>
      <c r="R4544" s="4">
        <f>-Q4544*K4544/1000</f>
        <v>0</v>
      </c>
      <c r="S4544" s="6">
        <f>-MIN(data!$B$5/(POWER(LN(I4544),2))*P4544/100, O4544)</f>
        <v>0</v>
      </c>
      <c r="T4544" s="6">
        <f>-S4544*L4544/100000</f>
        <v>0</v>
      </c>
      <c r="U4544" s="4">
        <f>N4544+Q4544</f>
        <v>4.9000000000000004</v>
      </c>
      <c r="V4544" s="4" t="e">
        <f>P4544*I4544/100/R4544</f>
        <v>#DIV/0!</v>
      </c>
      <c r="W4544" s="4" t="e">
        <f>V4544*H4544</f>
        <v>#DIV/0!</v>
      </c>
      <c r="X4544" s="6">
        <f>O4544+S4544</f>
        <v>9</v>
      </c>
      <c r="Y4544" s="6" t="e">
        <f>P4544*I4544/100/T4544</f>
        <v>#DIV/0!</v>
      </c>
      <c r="Z4544" s="6" t="e">
        <f>Y4544*H4544</f>
        <v>#DIV/0!</v>
      </c>
      <c r="AB4544" s="1">
        <f t="shared" si="140"/>
        <v>0</v>
      </c>
      <c r="AC4544" s="1">
        <f t="shared" si="141"/>
        <v>0</v>
      </c>
    </row>
    <row r="4545" spans="4:29" x14ac:dyDescent="0.25">
      <c r="D4545" s="1">
        <v>2008</v>
      </c>
      <c r="E4545" s="1" t="s">
        <v>132</v>
      </c>
      <c r="F4545" s="2" t="s">
        <v>317</v>
      </c>
      <c r="G4545">
        <v>4</v>
      </c>
      <c r="H4545">
        <v>16445593</v>
      </c>
      <c r="I4545" s="1">
        <v>23210.65</v>
      </c>
      <c r="J4545" s="1">
        <v>889</v>
      </c>
      <c r="K4545" s="1">
        <v>189148.9</v>
      </c>
      <c r="L4545" s="1">
        <v>166666.70000000001</v>
      </c>
      <c r="M4545" s="3">
        <v>16</v>
      </c>
      <c r="N4545">
        <v>4.7</v>
      </c>
      <c r="O4545">
        <v>9</v>
      </c>
      <c r="P4545" s="1">
        <f>IF($A$3="Percentage of government revenue per capita",$B$3,0) + IF($A$3="Absolute extra revenue",AB4545,0) + IF($A$3="Absolute revenue per capita",AC4545,0)</f>
        <v>0</v>
      </c>
      <c r="Q4545" s="5">
        <f>-MIN(data!$B$4 / data!I4767 * data!P4767 / 100, data!N4767)</f>
        <v>0</v>
      </c>
      <c r="R4545" s="4">
        <f>-Q4545*K4545/1000</f>
        <v>0</v>
      </c>
      <c r="S4545" s="6">
        <f>-MIN(data!$B$5/(POWER(LN(I4545),2))*P4545/100, O4545)</f>
        <v>0</v>
      </c>
      <c r="T4545" s="6">
        <f>-S4545*L4545/100000</f>
        <v>0</v>
      </c>
      <c r="U4545" s="4">
        <f>N4545+Q4545</f>
        <v>4.7</v>
      </c>
      <c r="V4545" s="4" t="e">
        <f>P4545*I4545/100/R4545</f>
        <v>#DIV/0!</v>
      </c>
      <c r="W4545" s="4" t="e">
        <f>V4545*H4545</f>
        <v>#DIV/0!</v>
      </c>
      <c r="X4545" s="6">
        <f>O4545+S4545</f>
        <v>9</v>
      </c>
      <c r="Y4545" s="6" t="e">
        <f>P4545*I4545/100/T4545</f>
        <v>#DIV/0!</v>
      </c>
      <c r="Z4545" s="6" t="e">
        <f>Y4545*H4545</f>
        <v>#DIV/0!</v>
      </c>
      <c r="AB4545" s="1">
        <f t="shared" si="140"/>
        <v>0</v>
      </c>
      <c r="AC4545" s="1">
        <f t="shared" si="141"/>
        <v>0</v>
      </c>
    </row>
    <row r="4546" spans="4:29" x14ac:dyDescent="0.25">
      <c r="D4546" s="1">
        <v>2009</v>
      </c>
      <c r="E4546" s="1" t="s">
        <v>132</v>
      </c>
      <c r="F4546" s="2" t="s">
        <v>317</v>
      </c>
      <c r="G4546">
        <v>4</v>
      </c>
      <c r="H4546">
        <v>16530388</v>
      </c>
      <c r="I4546" s="1">
        <v>21592.97</v>
      </c>
      <c r="J4546" s="1">
        <v>846</v>
      </c>
      <c r="K4546" s="1">
        <v>183913</v>
      </c>
      <c r="L4546" s="1">
        <v>175000</v>
      </c>
      <c r="M4546" s="3">
        <v>15</v>
      </c>
      <c r="N4546">
        <v>4.5999999999999996</v>
      </c>
      <c r="O4546">
        <v>8</v>
      </c>
      <c r="P4546" s="1">
        <f>IF($A$3="Percentage of government revenue per capita",$B$3,0) + IF($A$3="Absolute extra revenue",AB4546,0) + IF($A$3="Absolute revenue per capita",AC4546,0)</f>
        <v>0</v>
      </c>
      <c r="Q4546" s="5">
        <f>-MIN(data!$B$4 / data!I4768 * data!P4768 / 100, data!N4768)</f>
        <v>0</v>
      </c>
      <c r="R4546" s="4">
        <f>-Q4546*K4546/1000</f>
        <v>0</v>
      </c>
      <c r="S4546" s="6">
        <f>-MIN(data!$B$5/(POWER(LN(I4546),2))*P4546/100, O4546)</f>
        <v>0</v>
      </c>
      <c r="T4546" s="6">
        <f>-S4546*L4546/100000</f>
        <v>0</v>
      </c>
      <c r="U4546" s="4">
        <f>N4546+Q4546</f>
        <v>4.5999999999999996</v>
      </c>
      <c r="V4546" s="4" t="e">
        <f>P4546*I4546/100/R4546</f>
        <v>#DIV/0!</v>
      </c>
      <c r="W4546" s="4" t="e">
        <f>V4546*H4546</f>
        <v>#DIV/0!</v>
      </c>
      <c r="X4546" s="6">
        <f>O4546+S4546</f>
        <v>8</v>
      </c>
      <c r="Y4546" s="6" t="e">
        <f>P4546*I4546/100/T4546</f>
        <v>#DIV/0!</v>
      </c>
      <c r="Z4546" s="6" t="e">
        <f>Y4546*H4546</f>
        <v>#DIV/0!</v>
      </c>
      <c r="AB4546" s="1">
        <f t="shared" si="140"/>
        <v>0</v>
      </c>
      <c r="AC4546" s="1">
        <f t="shared" si="141"/>
        <v>0</v>
      </c>
    </row>
    <row r="4547" spans="4:29" x14ac:dyDescent="0.25">
      <c r="D4547" s="1">
        <v>2010</v>
      </c>
      <c r="E4547" s="1" t="s">
        <v>132</v>
      </c>
      <c r="F4547" s="2" t="s">
        <v>317</v>
      </c>
      <c r="G4547">
        <v>4</v>
      </c>
      <c r="H4547">
        <v>16615394</v>
      </c>
      <c r="I4547" s="1">
        <v>21990.04</v>
      </c>
      <c r="J4547" s="1">
        <v>810</v>
      </c>
      <c r="K4547" s="1">
        <v>184090.9</v>
      </c>
      <c r="L4547" s="1">
        <v>175000</v>
      </c>
      <c r="M4547" s="3">
        <v>14</v>
      </c>
      <c r="N4547">
        <v>4.4000000000000004</v>
      </c>
      <c r="O4547">
        <v>8</v>
      </c>
      <c r="P4547" s="1">
        <f>IF($A$3="Percentage of government revenue per capita",$B$3,0) + IF($A$3="Absolute extra revenue",AB4547,0) + IF($A$3="Absolute revenue per capita",AC4547,0)</f>
        <v>0</v>
      </c>
      <c r="Q4547" s="5">
        <f>-MIN(data!$B$4 / data!I4769 * data!P4769 / 100, data!N4769)</f>
        <v>0</v>
      </c>
      <c r="R4547" s="4">
        <f>-Q4547*K4547/1000</f>
        <v>0</v>
      </c>
      <c r="S4547" s="6">
        <f>-MIN(data!$B$5/(POWER(LN(I4547),2))*P4547/100, O4547)</f>
        <v>0</v>
      </c>
      <c r="T4547" s="6">
        <f>-S4547*L4547/100000</f>
        <v>0</v>
      </c>
      <c r="U4547" s="4">
        <f>N4547+Q4547</f>
        <v>4.4000000000000004</v>
      </c>
      <c r="V4547" s="4" t="e">
        <f>P4547*I4547/100/R4547</f>
        <v>#DIV/0!</v>
      </c>
      <c r="W4547" s="4" t="e">
        <f>V4547*H4547</f>
        <v>#DIV/0!</v>
      </c>
      <c r="X4547" s="6">
        <f>O4547+S4547</f>
        <v>8</v>
      </c>
      <c r="Y4547" s="6" t="e">
        <f>P4547*I4547/100/T4547</f>
        <v>#DIV/0!</v>
      </c>
      <c r="Z4547" s="6" t="e">
        <f>Y4547*H4547</f>
        <v>#DIV/0!</v>
      </c>
      <c r="AB4547" s="1">
        <f t="shared" si="140"/>
        <v>0</v>
      </c>
      <c r="AC4547" s="1">
        <f t="shared" si="141"/>
        <v>0</v>
      </c>
    </row>
    <row r="4548" spans="4:29" x14ac:dyDescent="0.25">
      <c r="D4548" s="1">
        <v>2011</v>
      </c>
      <c r="E4548" s="1" t="s">
        <v>132</v>
      </c>
      <c r="F4548" s="2" t="s">
        <v>317</v>
      </c>
      <c r="G4548">
        <v>4</v>
      </c>
      <c r="H4548">
        <v>16693074</v>
      </c>
      <c r="I4548" s="1">
        <v>21985.18</v>
      </c>
      <c r="J4548" s="1">
        <v>781</v>
      </c>
      <c r="K4548" s="1">
        <v>181627.9</v>
      </c>
      <c r="L4548" s="1">
        <v>162500</v>
      </c>
      <c r="M4548" s="3">
        <v>14</v>
      </c>
      <c r="N4548">
        <v>4.3</v>
      </c>
      <c r="O4548">
        <v>8</v>
      </c>
      <c r="P4548" s="1">
        <f>IF($A$3="Percentage of government revenue per capita",$B$3,0) + IF($A$3="Absolute extra revenue",AB4548,0) + IF($A$3="Absolute revenue per capita",AC4548,0)</f>
        <v>0</v>
      </c>
      <c r="Q4548" s="5">
        <f>-MIN(data!$B$4 / data!I4770 * data!P4770 / 100, data!N4770)</f>
        <v>0</v>
      </c>
      <c r="R4548" s="4">
        <f>-Q4548*K4548/1000</f>
        <v>0</v>
      </c>
      <c r="S4548" s="6">
        <f>-MIN(data!$B$5/(POWER(LN(I4548),2))*P4548/100, O4548)</f>
        <v>0</v>
      </c>
      <c r="T4548" s="6">
        <f>-S4548*L4548/100000</f>
        <v>0</v>
      </c>
      <c r="U4548" s="4">
        <f>N4548+Q4548</f>
        <v>4.3</v>
      </c>
      <c r="V4548" s="4" t="e">
        <f>P4548*I4548/100/R4548</f>
        <v>#DIV/0!</v>
      </c>
      <c r="W4548" s="4" t="e">
        <f>V4548*H4548</f>
        <v>#DIV/0!</v>
      </c>
      <c r="X4548" s="6">
        <f>O4548+S4548</f>
        <v>8</v>
      </c>
      <c r="Y4548" s="6" t="e">
        <f>P4548*I4548/100/T4548</f>
        <v>#DIV/0!</v>
      </c>
      <c r="Z4548" s="6" t="e">
        <f>Y4548*H4548</f>
        <v>#DIV/0!</v>
      </c>
      <c r="AB4548" s="1">
        <f t="shared" ref="AB4548:AB4611" si="142">$B$3*100/H4548/I4548</f>
        <v>0</v>
      </c>
      <c r="AC4548" s="1">
        <f t="shared" ref="AC4548:AC4611" si="143">$B$3/I4548*100</f>
        <v>0</v>
      </c>
    </row>
    <row r="4549" spans="4:29" x14ac:dyDescent="0.25">
      <c r="D4549" s="1">
        <v>2012</v>
      </c>
      <c r="E4549" s="1" t="s">
        <v>132</v>
      </c>
      <c r="F4549" s="2" t="s">
        <v>317</v>
      </c>
      <c r="G4549">
        <v>4</v>
      </c>
      <c r="H4549">
        <v>16754962</v>
      </c>
      <c r="I4549" s="1">
        <v>21942.34</v>
      </c>
      <c r="J4549" s="1">
        <v>758</v>
      </c>
      <c r="K4549" s="1">
        <v>180476.2</v>
      </c>
      <c r="L4549" s="1">
        <v>185714.3</v>
      </c>
      <c r="M4549" s="3">
        <v>13</v>
      </c>
      <c r="N4549">
        <v>4.2</v>
      </c>
      <c r="O4549">
        <v>7</v>
      </c>
      <c r="P4549" s="1">
        <f>IF($A$3="Percentage of government revenue per capita",$B$3,0) + IF($A$3="Absolute extra revenue",AB4549,0) + IF($A$3="Absolute revenue per capita",AC4549,0)</f>
        <v>0</v>
      </c>
      <c r="Q4549" s="5">
        <f>-MIN(data!$B$4 / data!I4771 * data!P4771 / 100, data!N4771)</f>
        <v>0</v>
      </c>
      <c r="R4549" s="4">
        <f>-Q4549*K4549/1000</f>
        <v>0</v>
      </c>
      <c r="S4549" s="6">
        <f>-MIN(data!$B$5/(POWER(LN(I4549),2))*P4549/100, O4549)</f>
        <v>0</v>
      </c>
      <c r="T4549" s="6">
        <f>-S4549*L4549/100000</f>
        <v>0</v>
      </c>
      <c r="U4549" s="4">
        <f>N4549+Q4549</f>
        <v>4.2</v>
      </c>
      <c r="V4549" s="4" t="e">
        <f>P4549*I4549/100/R4549</f>
        <v>#DIV/0!</v>
      </c>
      <c r="W4549" s="4" t="e">
        <f>V4549*H4549</f>
        <v>#DIV/0!</v>
      </c>
      <c r="X4549" s="6">
        <f>O4549+S4549</f>
        <v>7</v>
      </c>
      <c r="Y4549" s="6" t="e">
        <f>P4549*I4549/100/T4549</f>
        <v>#DIV/0!</v>
      </c>
      <c r="Z4549" s="6" t="e">
        <f>Y4549*H4549</f>
        <v>#DIV/0!</v>
      </c>
      <c r="AB4549" s="1">
        <f t="shared" si="142"/>
        <v>0</v>
      </c>
      <c r="AC4549" s="1">
        <f t="shared" si="143"/>
        <v>0</v>
      </c>
    </row>
    <row r="4550" spans="4:29" x14ac:dyDescent="0.25">
      <c r="D4550" s="1">
        <v>2013</v>
      </c>
      <c r="E4550" s="1" t="s">
        <v>132</v>
      </c>
      <c r="F4550" s="2" t="s">
        <v>317</v>
      </c>
      <c r="G4550">
        <v>4</v>
      </c>
      <c r="H4550">
        <v>16804432</v>
      </c>
      <c r="I4550" s="1">
        <v>22198.17</v>
      </c>
      <c r="J4550" s="1">
        <v>740</v>
      </c>
      <c r="K4550" s="1">
        <v>180487.8</v>
      </c>
      <c r="L4550" s="1">
        <v>171428.6</v>
      </c>
      <c r="M4550" s="3">
        <v>13</v>
      </c>
      <c r="N4550">
        <v>4.0999999999999996</v>
      </c>
      <c r="O4550">
        <v>7</v>
      </c>
      <c r="P4550" s="1">
        <f>IF($A$3="Percentage of government revenue per capita",$B$3,0) + IF($A$3="Absolute extra revenue",AB4550,0) + IF($A$3="Absolute revenue per capita",AC4550,0)</f>
        <v>0</v>
      </c>
      <c r="Q4550" s="5">
        <f>-MIN(data!$B$4 / data!I4772 * data!P4772 / 100, data!N4772)</f>
        <v>0</v>
      </c>
      <c r="R4550" s="4">
        <f>-Q4550*K4550/1000</f>
        <v>0</v>
      </c>
      <c r="S4550" s="6">
        <f>-MIN(data!$B$5/(POWER(LN(I4550),2))*P4550/100, O4550)</f>
        <v>0</v>
      </c>
      <c r="T4550" s="6">
        <f>-S4550*L4550/100000</f>
        <v>0</v>
      </c>
      <c r="U4550" s="4">
        <f>N4550+Q4550</f>
        <v>4.0999999999999996</v>
      </c>
      <c r="V4550" s="4" t="e">
        <f>P4550*I4550/100/R4550</f>
        <v>#DIV/0!</v>
      </c>
      <c r="W4550" s="4" t="e">
        <f>V4550*H4550</f>
        <v>#DIV/0!</v>
      </c>
      <c r="X4550" s="6">
        <f>O4550+S4550</f>
        <v>7</v>
      </c>
      <c r="Y4550" s="6" t="e">
        <f>P4550*I4550/100/T4550</f>
        <v>#DIV/0!</v>
      </c>
      <c r="Z4550" s="6" t="e">
        <f>Y4550*H4550</f>
        <v>#DIV/0!</v>
      </c>
      <c r="AB4550" s="1">
        <f t="shared" si="142"/>
        <v>0</v>
      </c>
      <c r="AC4550" s="1">
        <f t="shared" si="143"/>
        <v>0</v>
      </c>
    </row>
    <row r="4551" spans="4:29" x14ac:dyDescent="0.25">
      <c r="D4551" s="1">
        <v>2014</v>
      </c>
      <c r="E4551" s="1" t="s">
        <v>132</v>
      </c>
      <c r="F4551" s="2" t="s">
        <v>317</v>
      </c>
      <c r="G4551">
        <v>4</v>
      </c>
      <c r="H4551">
        <v>16865008</v>
      </c>
      <c r="I4551" s="1">
        <v>22443.49</v>
      </c>
      <c r="J4551" s="1">
        <v>727</v>
      </c>
      <c r="K4551" s="1">
        <v>177317.1</v>
      </c>
      <c r="L4551" s="1">
        <v>171428.6</v>
      </c>
      <c r="M4551" s="3">
        <v>12</v>
      </c>
      <c r="N4551">
        <v>4.0999999999999996</v>
      </c>
      <c r="O4551">
        <v>7</v>
      </c>
      <c r="P4551" s="1">
        <f>IF($A$3="Percentage of government revenue per capita",$B$3,0) + IF($A$3="Absolute extra revenue",AB4551,0) + IF($A$3="Absolute revenue per capita",AC4551,0)</f>
        <v>0</v>
      </c>
      <c r="Q4551" s="5" t="e">
        <f>-MIN(data!$B$4 / data!I4773 * data!P4773 / 100, data!N4773)</f>
        <v>#DIV/0!</v>
      </c>
      <c r="R4551" s="4" t="e">
        <f>-Q4551*K4551/1000</f>
        <v>#DIV/0!</v>
      </c>
      <c r="S4551" s="6">
        <f>-MIN(data!$B$5/(POWER(LN(I4551),2))*P4551/100, O4551)</f>
        <v>0</v>
      </c>
      <c r="T4551" s="6">
        <f>-S4551*L4551/100000</f>
        <v>0</v>
      </c>
      <c r="U4551" s="4" t="e">
        <f>N4551+Q4551</f>
        <v>#DIV/0!</v>
      </c>
      <c r="V4551" s="4" t="e">
        <f>P4551*I4551/100/R4551</f>
        <v>#DIV/0!</v>
      </c>
      <c r="W4551" s="4" t="e">
        <f>V4551*H4551</f>
        <v>#DIV/0!</v>
      </c>
      <c r="X4551" s="6">
        <f>O4551+S4551</f>
        <v>7</v>
      </c>
      <c r="Y4551" s="6" t="e">
        <f>P4551*I4551/100/T4551</f>
        <v>#DIV/0!</v>
      </c>
      <c r="Z4551" s="6" t="e">
        <f>Y4551*H4551</f>
        <v>#DIV/0!</v>
      </c>
      <c r="AB4551" s="1">
        <f t="shared" si="142"/>
        <v>0</v>
      </c>
      <c r="AC4551" s="1">
        <f t="shared" si="143"/>
        <v>0</v>
      </c>
    </row>
    <row r="4552" spans="4:29" x14ac:dyDescent="0.25">
      <c r="D4552" s="1">
        <v>2015</v>
      </c>
      <c r="E4552" s="1" t="s">
        <v>132</v>
      </c>
      <c r="F4552" s="2" t="s">
        <v>317</v>
      </c>
      <c r="G4552">
        <v>4</v>
      </c>
      <c r="H4552">
        <v>16939923</v>
      </c>
      <c r="I4552" s="1">
        <v>22216.6</v>
      </c>
      <c r="J4552" s="1">
        <v>718</v>
      </c>
      <c r="K4552" s="1">
        <v>179500</v>
      </c>
      <c r="M4552" s="3">
        <v>12</v>
      </c>
      <c r="N4552">
        <v>4</v>
      </c>
      <c r="O4552">
        <v>7</v>
      </c>
      <c r="P4552" s="1">
        <f>IF($A$3="Percentage of government revenue per capita",$B$3,0) + IF($A$3="Absolute extra revenue",AB4552,0) + IF($A$3="Absolute revenue per capita",AC4552,0)</f>
        <v>0</v>
      </c>
      <c r="Q4552" s="5" t="e">
        <f>-MIN(data!$B$4 / data!I4774 * data!P4774 / 100, data!N4774)</f>
        <v>#DIV/0!</v>
      </c>
      <c r="R4552" s="4" t="e">
        <f>-Q4552*K4552/1000</f>
        <v>#DIV/0!</v>
      </c>
      <c r="S4552" s="6">
        <f>-MIN(data!$B$5/(POWER(LN(I4552),2))*P4552/100, O4552)</f>
        <v>0</v>
      </c>
      <c r="T4552" s="6">
        <f>-S4552*L4552/100000</f>
        <v>0</v>
      </c>
      <c r="U4552" s="4" t="e">
        <f>N4552+Q4552</f>
        <v>#DIV/0!</v>
      </c>
      <c r="V4552" s="4" t="e">
        <f>P4552*I4552/100/R4552</f>
        <v>#DIV/0!</v>
      </c>
      <c r="W4552" s="4" t="e">
        <f>V4552*H4552</f>
        <v>#DIV/0!</v>
      </c>
      <c r="X4552" s="6">
        <f>O4552+S4552</f>
        <v>7</v>
      </c>
      <c r="Y4552" s="6" t="e">
        <f>P4552*I4552/100/T4552</f>
        <v>#DIV/0!</v>
      </c>
      <c r="Z4552" s="6" t="e">
        <f>Y4552*H4552</f>
        <v>#DIV/0!</v>
      </c>
      <c r="AB4552" s="1">
        <f t="shared" si="142"/>
        <v>0</v>
      </c>
      <c r="AC4552" s="1">
        <f t="shared" si="143"/>
        <v>0</v>
      </c>
    </row>
    <row r="4553" spans="4:29" x14ac:dyDescent="0.25">
      <c r="D4553" s="1">
        <v>2016</v>
      </c>
      <c r="E4553" s="1" t="s">
        <v>132</v>
      </c>
      <c r="F4553" s="2" t="s">
        <v>317</v>
      </c>
      <c r="G4553">
        <v>4</v>
      </c>
      <c r="H4553">
        <v>17030314</v>
      </c>
      <c r="I4553" s="1">
        <v>23099.74</v>
      </c>
      <c r="J4553" s="1">
        <v>711</v>
      </c>
      <c r="K4553" s="1">
        <v>177750</v>
      </c>
      <c r="M4553" s="3"/>
      <c r="N4553">
        <v>4</v>
      </c>
      <c r="O4553"/>
      <c r="P4553" s="1">
        <f>IF($A$3="Percentage of government revenue per capita",$B$3,0) + IF($A$3="Absolute extra revenue",AB4553,0) + IF($A$3="Absolute revenue per capita",AC4553,0)</f>
        <v>0</v>
      </c>
      <c r="Q4553" s="5" t="e">
        <f>-MIN(data!$B$4 / data!I4775 * data!P4775 / 100, data!N4775)</f>
        <v>#DIV/0!</v>
      </c>
      <c r="R4553" s="4" t="e">
        <f>-Q4553*K4553/1000</f>
        <v>#DIV/0!</v>
      </c>
      <c r="S4553" s="6">
        <f>-MIN(data!$B$5/(POWER(LN(I4553),2))*P4553/100, O4553)</f>
        <v>0</v>
      </c>
      <c r="T4553" s="6">
        <f>-S4553*L4553/100000</f>
        <v>0</v>
      </c>
      <c r="U4553" s="4" t="e">
        <f>N4553+Q4553</f>
        <v>#DIV/0!</v>
      </c>
      <c r="V4553" s="4" t="e">
        <f>P4553*I4553/100/R4553</f>
        <v>#DIV/0!</v>
      </c>
      <c r="W4553" s="4" t="e">
        <f>V4553*H4553</f>
        <v>#DIV/0!</v>
      </c>
      <c r="X4553" s="6">
        <f>O4553+S4553</f>
        <v>0</v>
      </c>
      <c r="Y4553" s="6" t="e">
        <f>P4553*I4553/100/T4553</f>
        <v>#DIV/0!</v>
      </c>
      <c r="Z4553" s="6" t="e">
        <f>Y4553*H4553</f>
        <v>#DIV/0!</v>
      </c>
      <c r="AB4553" s="1">
        <f t="shared" si="142"/>
        <v>0</v>
      </c>
      <c r="AC4553" s="1">
        <f t="shared" si="143"/>
        <v>0</v>
      </c>
    </row>
    <row r="4554" spans="4:29" x14ac:dyDescent="0.25">
      <c r="D4554" s="1">
        <v>1980</v>
      </c>
      <c r="E4554" s="1" t="s">
        <v>136</v>
      </c>
      <c r="F4554" s="2" t="s">
        <v>318</v>
      </c>
      <c r="G4554">
        <v>4</v>
      </c>
      <c r="H4554">
        <v>3112900</v>
      </c>
      <c r="I4554" s="1">
        <v>0</v>
      </c>
      <c r="J4554" s="1">
        <v>806</v>
      </c>
      <c r="K4554" s="1">
        <v>51666.67</v>
      </c>
      <c r="M4554" s="3"/>
      <c r="N4554">
        <v>15.6</v>
      </c>
      <c r="O4554"/>
      <c r="P4554" s="1">
        <f>IF($A$3="Percentage of government revenue per capita",$B$3,0) + IF($A$3="Absolute extra revenue",AB4554,0) + IF($A$3="Absolute revenue per capita",AC4554,0)</f>
        <v>0</v>
      </c>
      <c r="Q4554" s="5" t="e">
        <f>-MIN(data!$B$4 / data!I4887 * data!P4887 / 100, data!N4887)</f>
        <v>#DIV/0!</v>
      </c>
      <c r="R4554" s="4" t="e">
        <f>-Q4554*K4554/1000</f>
        <v>#DIV/0!</v>
      </c>
      <c r="S4554" s="6" t="e">
        <f>-MIN(data!$B$5/(POWER(LN(I4554),2))*P4554/100, O4554)</f>
        <v>#NUM!</v>
      </c>
      <c r="T4554" s="6" t="e">
        <f>-S4554*L4554/100000</f>
        <v>#NUM!</v>
      </c>
      <c r="U4554" s="4" t="e">
        <f>N4554+Q4554</f>
        <v>#DIV/0!</v>
      </c>
      <c r="V4554" s="4" t="e">
        <f>P4554*I4554/100/R4554</f>
        <v>#DIV/0!</v>
      </c>
      <c r="W4554" s="4" t="e">
        <f>V4554*H4554</f>
        <v>#DIV/0!</v>
      </c>
      <c r="X4554" s="6" t="e">
        <f>O4554+S4554</f>
        <v>#NUM!</v>
      </c>
      <c r="Y4554" s="6" t="e">
        <f>P4554*I4554/100/T4554</f>
        <v>#NUM!</v>
      </c>
      <c r="Z4554" s="6" t="e">
        <f>Y4554*H4554</f>
        <v>#NUM!</v>
      </c>
      <c r="AB4554" s="1" t="e">
        <f t="shared" si="142"/>
        <v>#DIV/0!</v>
      </c>
      <c r="AC4554" s="1" t="e">
        <f t="shared" si="143"/>
        <v>#DIV/0!</v>
      </c>
    </row>
    <row r="4555" spans="4:29" x14ac:dyDescent="0.25">
      <c r="D4555" s="1">
        <v>1981</v>
      </c>
      <c r="E4555" s="1" t="s">
        <v>136</v>
      </c>
      <c r="F4555" s="2" t="s">
        <v>318</v>
      </c>
      <c r="G4555">
        <v>4</v>
      </c>
      <c r="H4555">
        <v>3124900</v>
      </c>
      <c r="I4555" s="1">
        <v>0</v>
      </c>
      <c r="J4555" s="1">
        <v>775</v>
      </c>
      <c r="K4555" s="1">
        <v>50986.84</v>
      </c>
      <c r="M4555" s="3"/>
      <c r="N4555">
        <v>15.2</v>
      </c>
      <c r="O4555"/>
      <c r="P4555" s="1">
        <f>IF($A$3="Percentage of government revenue per capita",$B$3,0) + IF($A$3="Absolute extra revenue",AB4555,0) + IF($A$3="Absolute revenue per capita",AC4555,0)</f>
        <v>0</v>
      </c>
      <c r="Q4555" s="5" t="e">
        <f>-MIN(data!$B$4 / data!I4888 * data!P4888 / 100, data!N4888)</f>
        <v>#DIV/0!</v>
      </c>
      <c r="R4555" s="4" t="e">
        <f>-Q4555*K4555/1000</f>
        <v>#DIV/0!</v>
      </c>
      <c r="S4555" s="6" t="e">
        <f>-MIN(data!$B$5/(POWER(LN(I4555),2))*P4555/100, O4555)</f>
        <v>#NUM!</v>
      </c>
      <c r="T4555" s="6" t="e">
        <f>-S4555*L4555/100000</f>
        <v>#NUM!</v>
      </c>
      <c r="U4555" s="4" t="e">
        <f>N4555+Q4555</f>
        <v>#DIV/0!</v>
      </c>
      <c r="V4555" s="4" t="e">
        <f>P4555*I4555/100/R4555</f>
        <v>#DIV/0!</v>
      </c>
      <c r="W4555" s="4" t="e">
        <f>V4555*H4555</f>
        <v>#DIV/0!</v>
      </c>
      <c r="X4555" s="6" t="e">
        <f>O4555+S4555</f>
        <v>#NUM!</v>
      </c>
      <c r="Y4555" s="6" t="e">
        <f>P4555*I4555/100/T4555</f>
        <v>#NUM!</v>
      </c>
      <c r="Z4555" s="6" t="e">
        <f>Y4555*H4555</f>
        <v>#NUM!</v>
      </c>
      <c r="AB4555" s="1" t="e">
        <f t="shared" si="142"/>
        <v>#DIV/0!</v>
      </c>
      <c r="AC4555" s="1" t="e">
        <f t="shared" si="143"/>
        <v>#DIV/0!</v>
      </c>
    </row>
    <row r="4556" spans="4:29" x14ac:dyDescent="0.25">
      <c r="D4556" s="1">
        <v>1982</v>
      </c>
      <c r="E4556" s="1" t="s">
        <v>136</v>
      </c>
      <c r="F4556" s="2" t="s">
        <v>318</v>
      </c>
      <c r="G4556">
        <v>4</v>
      </c>
      <c r="H4556">
        <v>3156100</v>
      </c>
      <c r="I4556" s="1">
        <v>0</v>
      </c>
      <c r="J4556" s="1">
        <v>753</v>
      </c>
      <c r="K4556" s="1">
        <v>50878.38</v>
      </c>
      <c r="M4556" s="3"/>
      <c r="N4556">
        <v>14.8</v>
      </c>
      <c r="O4556"/>
      <c r="P4556" s="1">
        <f>IF($A$3="Percentage of government revenue per capita",$B$3,0) + IF($A$3="Absolute extra revenue",AB4556,0) + IF($A$3="Absolute revenue per capita",AC4556,0)</f>
        <v>0</v>
      </c>
      <c r="Q4556" s="5" t="e">
        <f>-MIN(data!$B$4 / data!I4889 * data!P4889 / 100, data!N4889)</f>
        <v>#DIV/0!</v>
      </c>
      <c r="R4556" s="4" t="e">
        <f>-Q4556*K4556/1000</f>
        <v>#DIV/0!</v>
      </c>
      <c r="S4556" s="6" t="e">
        <f>-MIN(data!$B$5/(POWER(LN(I4556),2))*P4556/100, O4556)</f>
        <v>#NUM!</v>
      </c>
      <c r="T4556" s="6" t="e">
        <f>-S4556*L4556/100000</f>
        <v>#NUM!</v>
      </c>
      <c r="U4556" s="4" t="e">
        <f>N4556+Q4556</f>
        <v>#DIV/0!</v>
      </c>
      <c r="V4556" s="4" t="e">
        <f>P4556*I4556/100/R4556</f>
        <v>#DIV/0!</v>
      </c>
      <c r="W4556" s="4" t="e">
        <f>V4556*H4556</f>
        <v>#DIV/0!</v>
      </c>
      <c r="X4556" s="6" t="e">
        <f>O4556+S4556</f>
        <v>#NUM!</v>
      </c>
      <c r="Y4556" s="6" t="e">
        <f>P4556*I4556/100/T4556</f>
        <v>#NUM!</v>
      </c>
      <c r="Z4556" s="6" t="e">
        <f>Y4556*H4556</f>
        <v>#NUM!</v>
      </c>
      <c r="AB4556" s="1" t="e">
        <f t="shared" si="142"/>
        <v>#DIV/0!</v>
      </c>
      <c r="AC4556" s="1" t="e">
        <f t="shared" si="143"/>
        <v>#DIV/0!</v>
      </c>
    </row>
    <row r="4557" spans="4:29" x14ac:dyDescent="0.25">
      <c r="D4557" s="1">
        <v>1983</v>
      </c>
      <c r="E4557" s="1" t="s">
        <v>136</v>
      </c>
      <c r="F4557" s="2" t="s">
        <v>318</v>
      </c>
      <c r="G4557">
        <v>4</v>
      </c>
      <c r="H4557">
        <v>3199300</v>
      </c>
      <c r="I4557" s="1">
        <v>0</v>
      </c>
      <c r="J4557" s="1">
        <v>737</v>
      </c>
      <c r="K4557" s="1">
        <v>50827.59</v>
      </c>
      <c r="M4557" s="3"/>
      <c r="N4557">
        <v>14.5</v>
      </c>
      <c r="O4557"/>
      <c r="P4557" s="1">
        <f>IF($A$3="Percentage of government revenue per capita",$B$3,0) + IF($A$3="Absolute extra revenue",AB4557,0) + IF($A$3="Absolute revenue per capita",AC4557,0)</f>
        <v>0</v>
      </c>
      <c r="Q4557" s="5">
        <f>-MIN(data!$B$4 / data!I4890 * data!P4890 / 100, data!N4890)</f>
        <v>0</v>
      </c>
      <c r="R4557" s="4">
        <f>-Q4557*K4557/1000</f>
        <v>0</v>
      </c>
      <c r="S4557" s="6" t="e">
        <f>-MIN(data!$B$5/(POWER(LN(I4557),2))*P4557/100, O4557)</f>
        <v>#NUM!</v>
      </c>
      <c r="T4557" s="6" t="e">
        <f>-S4557*L4557/100000</f>
        <v>#NUM!</v>
      </c>
      <c r="U4557" s="4">
        <f>N4557+Q4557</f>
        <v>14.5</v>
      </c>
      <c r="V4557" s="4" t="e">
        <f>P4557*I4557/100/R4557</f>
        <v>#DIV/0!</v>
      </c>
      <c r="W4557" s="4" t="e">
        <f>V4557*H4557</f>
        <v>#DIV/0!</v>
      </c>
      <c r="X4557" s="6" t="e">
        <f>O4557+S4557</f>
        <v>#NUM!</v>
      </c>
      <c r="Y4557" s="6" t="e">
        <f>P4557*I4557/100/T4557</f>
        <v>#NUM!</v>
      </c>
      <c r="Z4557" s="6" t="e">
        <f>Y4557*H4557</f>
        <v>#NUM!</v>
      </c>
      <c r="AB4557" s="1" t="e">
        <f t="shared" si="142"/>
        <v>#DIV/0!</v>
      </c>
      <c r="AC4557" s="1" t="e">
        <f t="shared" si="143"/>
        <v>#DIV/0!</v>
      </c>
    </row>
    <row r="4558" spans="4:29" x14ac:dyDescent="0.25">
      <c r="D4558" s="1">
        <v>1984</v>
      </c>
      <c r="E4558" s="1" t="s">
        <v>136</v>
      </c>
      <c r="F4558" s="2" t="s">
        <v>318</v>
      </c>
      <c r="G4558">
        <v>4</v>
      </c>
      <c r="H4558">
        <v>3227100</v>
      </c>
      <c r="I4558" s="1">
        <v>0</v>
      </c>
      <c r="J4558" s="1">
        <v>725</v>
      </c>
      <c r="K4558" s="1">
        <v>51418.44</v>
      </c>
      <c r="M4558" s="3"/>
      <c r="N4558">
        <v>14.1</v>
      </c>
      <c r="O4558"/>
      <c r="P4558" s="1">
        <f>IF($A$3="Percentage of government revenue per capita",$B$3,0) + IF($A$3="Absolute extra revenue",AB4558,0) + IF($A$3="Absolute revenue per capita",AC4558,0)</f>
        <v>0</v>
      </c>
      <c r="Q4558" s="5">
        <f>-MIN(data!$B$4 / data!I4891 * data!P4891 / 100, data!N4891)</f>
        <v>0</v>
      </c>
      <c r="R4558" s="4">
        <f>-Q4558*K4558/1000</f>
        <v>0</v>
      </c>
      <c r="S4558" s="6" t="e">
        <f>-MIN(data!$B$5/(POWER(LN(I4558),2))*P4558/100, O4558)</f>
        <v>#NUM!</v>
      </c>
      <c r="T4558" s="6" t="e">
        <f>-S4558*L4558/100000</f>
        <v>#NUM!</v>
      </c>
      <c r="U4558" s="4">
        <f>N4558+Q4558</f>
        <v>14.1</v>
      </c>
      <c r="V4558" s="4" t="e">
        <f>P4558*I4558/100/R4558</f>
        <v>#DIV/0!</v>
      </c>
      <c r="W4558" s="4" t="e">
        <f>V4558*H4558</f>
        <v>#DIV/0!</v>
      </c>
      <c r="X4558" s="6" t="e">
        <f>O4558+S4558</f>
        <v>#NUM!</v>
      </c>
      <c r="Y4558" s="6" t="e">
        <f>P4558*I4558/100/T4558</f>
        <v>#NUM!</v>
      </c>
      <c r="Z4558" s="6" t="e">
        <f>Y4558*H4558</f>
        <v>#NUM!</v>
      </c>
      <c r="AB4558" s="1" t="e">
        <f t="shared" si="142"/>
        <v>#DIV/0!</v>
      </c>
      <c r="AC4558" s="1" t="e">
        <f t="shared" si="143"/>
        <v>#DIV/0!</v>
      </c>
    </row>
    <row r="4559" spans="4:29" x14ac:dyDescent="0.25">
      <c r="D4559" s="1">
        <v>1985</v>
      </c>
      <c r="E4559" s="1" t="s">
        <v>136</v>
      </c>
      <c r="F4559" s="2" t="s">
        <v>318</v>
      </c>
      <c r="G4559">
        <v>4</v>
      </c>
      <c r="H4559">
        <v>3247100</v>
      </c>
      <c r="I4559" s="1">
        <v>0</v>
      </c>
      <c r="J4559" s="1">
        <v>715</v>
      </c>
      <c r="K4559" s="1">
        <v>51811.59</v>
      </c>
      <c r="M4559" s="3"/>
      <c r="N4559">
        <v>13.8</v>
      </c>
      <c r="O4559"/>
      <c r="P4559" s="1">
        <f>IF($A$3="Percentage of government revenue per capita",$B$3,0) + IF($A$3="Absolute extra revenue",AB4559,0) + IF($A$3="Absolute revenue per capita",AC4559,0)</f>
        <v>0</v>
      </c>
      <c r="Q4559" s="5">
        <f>-MIN(data!$B$4 / data!I4892 * data!P4892 / 100, data!N4892)</f>
        <v>0</v>
      </c>
      <c r="R4559" s="4">
        <f>-Q4559*K4559/1000</f>
        <v>0</v>
      </c>
      <c r="S4559" s="6" t="e">
        <f>-MIN(data!$B$5/(POWER(LN(I4559),2))*P4559/100, O4559)</f>
        <v>#NUM!</v>
      </c>
      <c r="T4559" s="6" t="e">
        <f>-S4559*L4559/100000</f>
        <v>#NUM!</v>
      </c>
      <c r="U4559" s="4">
        <f>N4559+Q4559</f>
        <v>13.8</v>
      </c>
      <c r="V4559" s="4" t="e">
        <f>P4559*I4559/100/R4559</f>
        <v>#DIV/0!</v>
      </c>
      <c r="W4559" s="4" t="e">
        <f>V4559*H4559</f>
        <v>#DIV/0!</v>
      </c>
      <c r="X4559" s="6" t="e">
        <f>O4559+S4559</f>
        <v>#NUM!</v>
      </c>
      <c r="Y4559" s="6" t="e">
        <f>P4559*I4559/100/T4559</f>
        <v>#NUM!</v>
      </c>
      <c r="Z4559" s="6" t="e">
        <f>Y4559*H4559</f>
        <v>#NUM!</v>
      </c>
      <c r="AB4559" s="1" t="e">
        <f t="shared" si="142"/>
        <v>#DIV/0!</v>
      </c>
      <c r="AC4559" s="1" t="e">
        <f t="shared" si="143"/>
        <v>#DIV/0!</v>
      </c>
    </row>
    <row r="4560" spans="4:29" x14ac:dyDescent="0.25">
      <c r="D4560" s="1">
        <v>1986</v>
      </c>
      <c r="E4560" s="1" t="s">
        <v>136</v>
      </c>
      <c r="F4560" s="2" t="s">
        <v>318</v>
      </c>
      <c r="G4560">
        <v>4</v>
      </c>
      <c r="H4560">
        <v>3246300</v>
      </c>
      <c r="I4560" s="1">
        <v>13857.81</v>
      </c>
      <c r="J4560" s="1">
        <v>705</v>
      </c>
      <c r="K4560" s="1">
        <v>52611.94</v>
      </c>
      <c r="M4560" s="3"/>
      <c r="N4560">
        <v>13.4</v>
      </c>
      <c r="O4560"/>
      <c r="P4560" s="1">
        <f>IF($A$3="Percentage of government revenue per capita",$B$3,0) + IF($A$3="Absolute extra revenue",AB4560,0) + IF($A$3="Absolute revenue per capita",AC4560,0)</f>
        <v>0</v>
      </c>
      <c r="Q4560" s="5">
        <f>-MIN(data!$B$4 / data!I4893 * data!P4893 / 100, data!N4893)</f>
        <v>0</v>
      </c>
      <c r="R4560" s="4">
        <f>-Q4560*K4560/1000</f>
        <v>0</v>
      </c>
      <c r="S4560" s="6">
        <f>-MIN(data!$B$5/(POWER(LN(I4560),2))*P4560/100, O4560)</f>
        <v>0</v>
      </c>
      <c r="T4560" s="6">
        <f>-S4560*L4560/100000</f>
        <v>0</v>
      </c>
      <c r="U4560" s="4">
        <f>N4560+Q4560</f>
        <v>13.4</v>
      </c>
      <c r="V4560" s="4" t="e">
        <f>P4560*I4560/100/R4560</f>
        <v>#DIV/0!</v>
      </c>
      <c r="W4560" s="4" t="e">
        <f>V4560*H4560</f>
        <v>#DIV/0!</v>
      </c>
      <c r="X4560" s="6">
        <f>O4560+S4560</f>
        <v>0</v>
      </c>
      <c r="Y4560" s="6" t="e">
        <f>P4560*I4560/100/T4560</f>
        <v>#DIV/0!</v>
      </c>
      <c r="Z4560" s="6" t="e">
        <f>Y4560*H4560</f>
        <v>#DIV/0!</v>
      </c>
      <c r="AB4560" s="1">
        <f t="shared" si="142"/>
        <v>0</v>
      </c>
      <c r="AC4560" s="1">
        <f t="shared" si="143"/>
        <v>0</v>
      </c>
    </row>
    <row r="4561" spans="4:29" x14ac:dyDescent="0.25">
      <c r="D4561" s="1">
        <v>1987</v>
      </c>
      <c r="E4561" s="1" t="s">
        <v>136</v>
      </c>
      <c r="F4561" s="2" t="s">
        <v>318</v>
      </c>
      <c r="G4561">
        <v>4</v>
      </c>
      <c r="H4561">
        <v>3274400</v>
      </c>
      <c r="I4561" s="1">
        <v>13151.44</v>
      </c>
      <c r="J4561" s="1">
        <v>693</v>
      </c>
      <c r="K4561" s="1">
        <v>53720.93</v>
      </c>
      <c r="M4561" s="3"/>
      <c r="N4561">
        <v>12.9</v>
      </c>
      <c r="O4561"/>
      <c r="P4561" s="1">
        <f>IF($A$3="Percentage of government revenue per capita",$B$3,0) + IF($A$3="Absolute extra revenue",AB4561,0) + IF($A$3="Absolute revenue per capita",AC4561,0)</f>
        <v>0</v>
      </c>
      <c r="Q4561" s="5">
        <f>-MIN(data!$B$4 / data!I4894 * data!P4894 / 100, data!N4894)</f>
        <v>0</v>
      </c>
      <c r="R4561" s="4">
        <f>-Q4561*K4561/1000</f>
        <v>0</v>
      </c>
      <c r="S4561" s="6">
        <f>-MIN(data!$B$5/(POWER(LN(I4561),2))*P4561/100, O4561)</f>
        <v>0</v>
      </c>
      <c r="T4561" s="6">
        <f>-S4561*L4561/100000</f>
        <v>0</v>
      </c>
      <c r="U4561" s="4">
        <f>N4561+Q4561</f>
        <v>12.9</v>
      </c>
      <c r="V4561" s="4" t="e">
        <f>P4561*I4561/100/R4561</f>
        <v>#DIV/0!</v>
      </c>
      <c r="W4561" s="4" t="e">
        <f>V4561*H4561</f>
        <v>#DIV/0!</v>
      </c>
      <c r="X4561" s="6">
        <f>O4561+S4561</f>
        <v>0</v>
      </c>
      <c r="Y4561" s="6" t="e">
        <f>P4561*I4561/100/T4561</f>
        <v>#DIV/0!</v>
      </c>
      <c r="Z4561" s="6" t="e">
        <f>Y4561*H4561</f>
        <v>#DIV/0!</v>
      </c>
      <c r="AB4561" s="1">
        <f t="shared" si="142"/>
        <v>0</v>
      </c>
      <c r="AC4561" s="1">
        <f t="shared" si="143"/>
        <v>0</v>
      </c>
    </row>
    <row r="4562" spans="4:29" x14ac:dyDescent="0.25">
      <c r="D4562" s="1">
        <v>1988</v>
      </c>
      <c r="E4562" s="1" t="s">
        <v>136</v>
      </c>
      <c r="F4562" s="2" t="s">
        <v>318</v>
      </c>
      <c r="G4562">
        <v>4</v>
      </c>
      <c r="H4562">
        <v>3283400</v>
      </c>
      <c r="I4562" s="1">
        <v>12207.83</v>
      </c>
      <c r="J4562" s="1">
        <v>676</v>
      </c>
      <c r="K4562" s="1">
        <v>54516.13</v>
      </c>
      <c r="M4562" s="3"/>
      <c r="N4562">
        <v>12.4</v>
      </c>
      <c r="O4562"/>
      <c r="P4562" s="1">
        <f>IF($A$3="Percentage of government revenue per capita",$B$3,0) + IF($A$3="Absolute extra revenue",AB4562,0) + IF($A$3="Absolute revenue per capita",AC4562,0)</f>
        <v>0</v>
      </c>
      <c r="Q4562" s="5">
        <f>-MIN(data!$B$4 / data!I4895 * data!P4895 / 100, data!N4895)</f>
        <v>0</v>
      </c>
      <c r="R4562" s="4">
        <f>-Q4562*K4562/1000</f>
        <v>0</v>
      </c>
      <c r="S4562" s="6">
        <f>-MIN(data!$B$5/(POWER(LN(I4562),2))*P4562/100, O4562)</f>
        <v>0</v>
      </c>
      <c r="T4562" s="6">
        <f>-S4562*L4562/100000</f>
        <v>0</v>
      </c>
      <c r="U4562" s="4">
        <f>N4562+Q4562</f>
        <v>12.4</v>
      </c>
      <c r="V4562" s="4" t="e">
        <f>P4562*I4562/100/R4562</f>
        <v>#DIV/0!</v>
      </c>
      <c r="W4562" s="4" t="e">
        <f>V4562*H4562</f>
        <v>#DIV/0!</v>
      </c>
      <c r="X4562" s="6">
        <f>O4562+S4562</f>
        <v>0</v>
      </c>
      <c r="Y4562" s="6" t="e">
        <f>P4562*I4562/100/T4562</f>
        <v>#DIV/0!</v>
      </c>
      <c r="Z4562" s="6" t="e">
        <f>Y4562*H4562</f>
        <v>#DIV/0!</v>
      </c>
      <c r="AB4562" s="1">
        <f t="shared" si="142"/>
        <v>0</v>
      </c>
      <c r="AC4562" s="1">
        <f t="shared" si="143"/>
        <v>0</v>
      </c>
    </row>
    <row r="4563" spans="4:29" x14ac:dyDescent="0.25">
      <c r="D4563" s="1">
        <v>1989</v>
      </c>
      <c r="E4563" s="1" t="s">
        <v>136</v>
      </c>
      <c r="F4563" s="2" t="s">
        <v>318</v>
      </c>
      <c r="G4563">
        <v>4</v>
      </c>
      <c r="H4563">
        <v>3299200</v>
      </c>
      <c r="I4563" s="1">
        <v>12067.68</v>
      </c>
      <c r="J4563" s="1">
        <v>656</v>
      </c>
      <c r="K4563" s="1">
        <v>55593.22</v>
      </c>
      <c r="M4563" s="3"/>
      <c r="N4563">
        <v>11.8</v>
      </c>
      <c r="O4563"/>
      <c r="P4563" s="1">
        <f>IF($A$3="Percentage of government revenue per capita",$B$3,0) + IF($A$3="Absolute extra revenue",AB4563,0) + IF($A$3="Absolute revenue per capita",AC4563,0)</f>
        <v>0</v>
      </c>
      <c r="Q4563" s="5">
        <f>-MIN(data!$B$4 / data!I4896 * data!P4896 / 100, data!N4896)</f>
        <v>0</v>
      </c>
      <c r="R4563" s="4">
        <f>-Q4563*K4563/1000</f>
        <v>0</v>
      </c>
      <c r="S4563" s="6">
        <f>-MIN(data!$B$5/(POWER(LN(I4563),2))*P4563/100, O4563)</f>
        <v>0</v>
      </c>
      <c r="T4563" s="6">
        <f>-S4563*L4563/100000</f>
        <v>0</v>
      </c>
      <c r="U4563" s="4">
        <f>N4563+Q4563</f>
        <v>11.8</v>
      </c>
      <c r="V4563" s="4" t="e">
        <f>P4563*I4563/100/R4563</f>
        <v>#DIV/0!</v>
      </c>
      <c r="W4563" s="4" t="e">
        <f>V4563*H4563</f>
        <v>#DIV/0!</v>
      </c>
      <c r="X4563" s="6">
        <f>O4563+S4563</f>
        <v>0</v>
      </c>
      <c r="Y4563" s="6" t="e">
        <f>P4563*I4563/100/T4563</f>
        <v>#DIV/0!</v>
      </c>
      <c r="Z4563" s="6" t="e">
        <f>Y4563*H4563</f>
        <v>#DIV/0!</v>
      </c>
      <c r="AB4563" s="1">
        <f t="shared" si="142"/>
        <v>0</v>
      </c>
      <c r="AC4563" s="1">
        <f t="shared" si="143"/>
        <v>0</v>
      </c>
    </row>
    <row r="4564" spans="4:29" x14ac:dyDescent="0.25">
      <c r="D4564" s="1">
        <v>1990</v>
      </c>
      <c r="E4564" s="1" t="s">
        <v>136</v>
      </c>
      <c r="F4564" s="2" t="s">
        <v>318</v>
      </c>
      <c r="G4564">
        <v>4</v>
      </c>
      <c r="H4564">
        <v>3329800</v>
      </c>
      <c r="I4564" s="1">
        <v>11927.34</v>
      </c>
      <c r="J4564" s="1">
        <v>631</v>
      </c>
      <c r="K4564" s="1">
        <v>56339.29</v>
      </c>
      <c r="L4564" s="1">
        <v>55555.56</v>
      </c>
      <c r="M4564" s="3">
        <v>10</v>
      </c>
      <c r="N4564">
        <v>11.2</v>
      </c>
      <c r="O4564">
        <v>18</v>
      </c>
      <c r="P4564" s="1">
        <f>IF($A$3="Percentage of government revenue per capita",$B$3,0) + IF($A$3="Absolute extra revenue",AB4564,0) + IF($A$3="Absolute revenue per capita",AC4564,0)</f>
        <v>0</v>
      </c>
      <c r="Q4564" s="5">
        <f>-MIN(data!$B$4 / data!I4897 * data!P4897 / 100, data!N4897)</f>
        <v>0</v>
      </c>
      <c r="R4564" s="4">
        <f>-Q4564*K4564/1000</f>
        <v>0</v>
      </c>
      <c r="S4564" s="6">
        <f>-MIN(data!$B$5/(POWER(LN(I4564),2))*P4564/100, O4564)</f>
        <v>0</v>
      </c>
      <c r="T4564" s="6">
        <f>-S4564*L4564/100000</f>
        <v>0</v>
      </c>
      <c r="U4564" s="4">
        <f>N4564+Q4564</f>
        <v>11.2</v>
      </c>
      <c r="V4564" s="4" t="e">
        <f>P4564*I4564/100/R4564</f>
        <v>#DIV/0!</v>
      </c>
      <c r="W4564" s="4" t="e">
        <f>V4564*H4564</f>
        <v>#DIV/0!</v>
      </c>
      <c r="X4564" s="6">
        <f>O4564+S4564</f>
        <v>18</v>
      </c>
      <c r="Y4564" s="6" t="e">
        <f>P4564*I4564/100/T4564</f>
        <v>#DIV/0!</v>
      </c>
      <c r="Z4564" s="6" t="e">
        <f>Y4564*H4564</f>
        <v>#DIV/0!</v>
      </c>
      <c r="AB4564" s="1">
        <f t="shared" si="142"/>
        <v>0</v>
      </c>
      <c r="AC4564" s="1">
        <f t="shared" si="143"/>
        <v>0</v>
      </c>
    </row>
    <row r="4565" spans="4:29" x14ac:dyDescent="0.25">
      <c r="D4565" s="1">
        <v>1991</v>
      </c>
      <c r="E4565" s="1" t="s">
        <v>136</v>
      </c>
      <c r="F4565" s="2" t="s">
        <v>318</v>
      </c>
      <c r="G4565">
        <v>4</v>
      </c>
      <c r="H4565">
        <v>3495100</v>
      </c>
      <c r="I4565" s="1">
        <v>10853.36</v>
      </c>
      <c r="J4565" s="1">
        <v>604</v>
      </c>
      <c r="K4565" s="1">
        <v>56981.13</v>
      </c>
      <c r="L4565" s="1">
        <v>52941.18</v>
      </c>
      <c r="M4565" s="3">
        <v>10</v>
      </c>
      <c r="N4565">
        <v>10.6</v>
      </c>
      <c r="O4565">
        <v>17</v>
      </c>
      <c r="P4565" s="1">
        <f>IF($A$3="Percentage of government revenue per capita",$B$3,0) + IF($A$3="Absolute extra revenue",AB4565,0) + IF($A$3="Absolute revenue per capita",AC4565,0)</f>
        <v>0</v>
      </c>
      <c r="Q4565" s="5">
        <f>-MIN(data!$B$4 / data!I4898 * data!P4898 / 100, data!N4898)</f>
        <v>0</v>
      </c>
      <c r="R4565" s="4">
        <f>-Q4565*K4565/1000</f>
        <v>0</v>
      </c>
      <c r="S4565" s="6">
        <f>-MIN(data!$B$5/(POWER(LN(I4565),2))*P4565/100, O4565)</f>
        <v>0</v>
      </c>
      <c r="T4565" s="6">
        <f>-S4565*L4565/100000</f>
        <v>0</v>
      </c>
      <c r="U4565" s="4">
        <f>N4565+Q4565</f>
        <v>10.6</v>
      </c>
      <c r="V4565" s="4" t="e">
        <f>P4565*I4565/100/R4565</f>
        <v>#DIV/0!</v>
      </c>
      <c r="W4565" s="4" t="e">
        <f>V4565*H4565</f>
        <v>#DIV/0!</v>
      </c>
      <c r="X4565" s="6">
        <f>O4565+S4565</f>
        <v>17</v>
      </c>
      <c r="Y4565" s="6" t="e">
        <f>P4565*I4565/100/T4565</f>
        <v>#DIV/0!</v>
      </c>
      <c r="Z4565" s="6" t="e">
        <f>Y4565*H4565</f>
        <v>#DIV/0!</v>
      </c>
      <c r="AB4565" s="1">
        <f t="shared" si="142"/>
        <v>0</v>
      </c>
      <c r="AC4565" s="1">
        <f t="shared" si="143"/>
        <v>0</v>
      </c>
    </row>
    <row r="4566" spans="4:29" x14ac:dyDescent="0.25">
      <c r="D4566" s="1">
        <v>1992</v>
      </c>
      <c r="E4566" s="1" t="s">
        <v>136</v>
      </c>
      <c r="F4566" s="2" t="s">
        <v>318</v>
      </c>
      <c r="G4566">
        <v>4</v>
      </c>
      <c r="H4566">
        <v>3531700</v>
      </c>
      <c r="I4566" s="1">
        <v>10695.02</v>
      </c>
      <c r="J4566" s="1">
        <v>577</v>
      </c>
      <c r="K4566" s="1">
        <v>57700</v>
      </c>
      <c r="L4566" s="1">
        <v>56250</v>
      </c>
      <c r="M4566" s="3">
        <v>9</v>
      </c>
      <c r="N4566">
        <v>10</v>
      </c>
      <c r="O4566">
        <v>16</v>
      </c>
      <c r="P4566" s="1">
        <f>IF($A$3="Percentage of government revenue per capita",$B$3,0) + IF($A$3="Absolute extra revenue",AB4566,0) + IF($A$3="Absolute revenue per capita",AC4566,0)</f>
        <v>0</v>
      </c>
      <c r="Q4566" s="5">
        <f>-MIN(data!$B$4 / data!I4899 * data!P4899 / 100, data!N4899)</f>
        <v>0</v>
      </c>
      <c r="R4566" s="4">
        <f>-Q4566*K4566/1000</f>
        <v>0</v>
      </c>
      <c r="S4566" s="6">
        <f>-MIN(data!$B$5/(POWER(LN(I4566),2))*P4566/100, O4566)</f>
        <v>0</v>
      </c>
      <c r="T4566" s="6">
        <f>-S4566*L4566/100000</f>
        <v>0</v>
      </c>
      <c r="U4566" s="4">
        <f>N4566+Q4566</f>
        <v>10</v>
      </c>
      <c r="V4566" s="4" t="e">
        <f>P4566*I4566/100/R4566</f>
        <v>#DIV/0!</v>
      </c>
      <c r="W4566" s="4" t="e">
        <f>V4566*H4566</f>
        <v>#DIV/0!</v>
      </c>
      <c r="X4566" s="6">
        <f>O4566+S4566</f>
        <v>16</v>
      </c>
      <c r="Y4566" s="6" t="e">
        <f>P4566*I4566/100/T4566</f>
        <v>#DIV/0!</v>
      </c>
      <c r="Z4566" s="6" t="e">
        <f>Y4566*H4566</f>
        <v>#DIV/0!</v>
      </c>
      <c r="AB4566" s="1">
        <f t="shared" si="142"/>
        <v>0</v>
      </c>
      <c r="AC4566" s="1">
        <f t="shared" si="143"/>
        <v>0</v>
      </c>
    </row>
    <row r="4567" spans="4:29" x14ac:dyDescent="0.25">
      <c r="D4567" s="1">
        <v>1993</v>
      </c>
      <c r="E4567" s="1" t="s">
        <v>136</v>
      </c>
      <c r="F4567" s="2" t="s">
        <v>318</v>
      </c>
      <c r="G4567">
        <v>4</v>
      </c>
      <c r="H4567">
        <v>3572200</v>
      </c>
      <c r="I4567" s="1">
        <v>11030.34</v>
      </c>
      <c r="J4567" s="1">
        <v>552</v>
      </c>
      <c r="K4567" s="1">
        <v>58105.26</v>
      </c>
      <c r="L4567" s="1">
        <v>53333.33</v>
      </c>
      <c r="M4567" s="3">
        <v>9</v>
      </c>
      <c r="N4567">
        <v>9.5</v>
      </c>
      <c r="O4567">
        <v>15</v>
      </c>
      <c r="P4567" s="1">
        <f>IF($A$3="Percentage of government revenue per capita",$B$3,0) + IF($A$3="Absolute extra revenue",AB4567,0) + IF($A$3="Absolute revenue per capita",AC4567,0)</f>
        <v>0</v>
      </c>
      <c r="Q4567" s="5">
        <f>-MIN(data!$B$4 / data!I4900 * data!P4900 / 100, data!N4900)</f>
        <v>0</v>
      </c>
      <c r="R4567" s="4">
        <f>-Q4567*K4567/1000</f>
        <v>0</v>
      </c>
      <c r="S4567" s="6">
        <f>-MIN(data!$B$5/(POWER(LN(I4567),2))*P4567/100, O4567)</f>
        <v>0</v>
      </c>
      <c r="T4567" s="6">
        <f>-S4567*L4567/100000</f>
        <v>0</v>
      </c>
      <c r="U4567" s="4">
        <f>N4567+Q4567</f>
        <v>9.5</v>
      </c>
      <c r="V4567" s="4" t="e">
        <f>P4567*I4567/100/R4567</f>
        <v>#DIV/0!</v>
      </c>
      <c r="W4567" s="4" t="e">
        <f>V4567*H4567</f>
        <v>#DIV/0!</v>
      </c>
      <c r="X4567" s="6">
        <f>O4567+S4567</f>
        <v>15</v>
      </c>
      <c r="Y4567" s="6" t="e">
        <f>P4567*I4567/100/T4567</f>
        <v>#DIV/0!</v>
      </c>
      <c r="Z4567" s="6" t="e">
        <f>Y4567*H4567</f>
        <v>#DIV/0!</v>
      </c>
      <c r="AB4567" s="1">
        <f t="shared" si="142"/>
        <v>0</v>
      </c>
      <c r="AC4567" s="1">
        <f t="shared" si="143"/>
        <v>0</v>
      </c>
    </row>
    <row r="4568" spans="4:29" x14ac:dyDescent="0.25">
      <c r="D4568" s="1">
        <v>1994</v>
      </c>
      <c r="E4568" s="1" t="s">
        <v>136</v>
      </c>
      <c r="F4568" s="2" t="s">
        <v>318</v>
      </c>
      <c r="G4568">
        <v>4</v>
      </c>
      <c r="H4568">
        <v>3620000</v>
      </c>
      <c r="I4568" s="1">
        <v>11614.98</v>
      </c>
      <c r="J4568" s="1">
        <v>528</v>
      </c>
      <c r="K4568" s="1">
        <v>58021.98</v>
      </c>
      <c r="L4568" s="1">
        <v>64285.71</v>
      </c>
      <c r="M4568" s="3">
        <v>8</v>
      </c>
      <c r="N4568">
        <v>9.1</v>
      </c>
      <c r="O4568">
        <v>14</v>
      </c>
      <c r="P4568" s="1">
        <f>IF($A$3="Percentage of government revenue per capita",$B$3,0) + IF($A$3="Absolute extra revenue",AB4568,0) + IF($A$3="Absolute revenue per capita",AC4568,0)</f>
        <v>0</v>
      </c>
      <c r="Q4568" s="5">
        <f>-MIN(data!$B$4 / data!I4901 * data!P4901 / 100, data!N4901)</f>
        <v>0</v>
      </c>
      <c r="R4568" s="4">
        <f>-Q4568*K4568/1000</f>
        <v>0</v>
      </c>
      <c r="S4568" s="6">
        <f>-MIN(data!$B$5/(POWER(LN(I4568),2))*P4568/100, O4568)</f>
        <v>0</v>
      </c>
      <c r="T4568" s="6">
        <f>-S4568*L4568/100000</f>
        <v>0</v>
      </c>
      <c r="U4568" s="4">
        <f>N4568+Q4568</f>
        <v>9.1</v>
      </c>
      <c r="V4568" s="4" t="e">
        <f>P4568*I4568/100/R4568</f>
        <v>#DIV/0!</v>
      </c>
      <c r="W4568" s="4" t="e">
        <f>V4568*H4568</f>
        <v>#DIV/0!</v>
      </c>
      <c r="X4568" s="6">
        <f>O4568+S4568</f>
        <v>14</v>
      </c>
      <c r="Y4568" s="6" t="e">
        <f>P4568*I4568/100/T4568</f>
        <v>#DIV/0!</v>
      </c>
      <c r="Z4568" s="6" t="e">
        <f>Y4568*H4568</f>
        <v>#DIV/0!</v>
      </c>
      <c r="AB4568" s="1">
        <f t="shared" si="142"/>
        <v>0</v>
      </c>
      <c r="AC4568" s="1">
        <f t="shared" si="143"/>
        <v>0</v>
      </c>
    </row>
    <row r="4569" spans="4:29" x14ac:dyDescent="0.25">
      <c r="D4569" s="1">
        <v>1995</v>
      </c>
      <c r="E4569" s="1" t="s">
        <v>136</v>
      </c>
      <c r="F4569" s="2" t="s">
        <v>318</v>
      </c>
      <c r="G4569">
        <v>4</v>
      </c>
      <c r="H4569">
        <v>3673400</v>
      </c>
      <c r="I4569" s="1">
        <v>11722.59</v>
      </c>
      <c r="J4569" s="1">
        <v>504</v>
      </c>
      <c r="K4569" s="1">
        <v>57931.03</v>
      </c>
      <c r="L4569" s="1">
        <v>53333.33</v>
      </c>
      <c r="M4569" s="3">
        <v>9</v>
      </c>
      <c r="N4569">
        <v>8.6999999999999993</v>
      </c>
      <c r="O4569">
        <v>15</v>
      </c>
      <c r="P4569" s="1">
        <f>IF($A$3="Percentage of government revenue per capita",$B$3,0) + IF($A$3="Absolute extra revenue",AB4569,0) + IF($A$3="Absolute revenue per capita",AC4569,0)</f>
        <v>0</v>
      </c>
      <c r="Q4569" s="5">
        <f>-MIN(data!$B$4 / data!I4902 * data!P4902 / 100, data!N4902)</f>
        <v>0</v>
      </c>
      <c r="R4569" s="4">
        <f>-Q4569*K4569/1000</f>
        <v>0</v>
      </c>
      <c r="S4569" s="6">
        <f>-MIN(data!$B$5/(POWER(LN(I4569),2))*P4569/100, O4569)</f>
        <v>0</v>
      </c>
      <c r="T4569" s="6">
        <f>-S4569*L4569/100000</f>
        <v>0</v>
      </c>
      <c r="U4569" s="4">
        <f>N4569+Q4569</f>
        <v>8.6999999999999993</v>
      </c>
      <c r="V4569" s="4" t="e">
        <f>P4569*I4569/100/R4569</f>
        <v>#DIV/0!</v>
      </c>
      <c r="W4569" s="4" t="e">
        <f>V4569*H4569</f>
        <v>#DIV/0!</v>
      </c>
      <c r="X4569" s="6">
        <f>O4569+S4569</f>
        <v>15</v>
      </c>
      <c r="Y4569" s="6" t="e">
        <f>P4569*I4569/100/T4569</f>
        <v>#DIV/0!</v>
      </c>
      <c r="Z4569" s="6" t="e">
        <f>Y4569*H4569</f>
        <v>#DIV/0!</v>
      </c>
      <c r="AB4569" s="1">
        <f t="shared" si="142"/>
        <v>0</v>
      </c>
      <c r="AC4569" s="1">
        <f t="shared" si="143"/>
        <v>0</v>
      </c>
    </row>
    <row r="4570" spans="4:29" x14ac:dyDescent="0.25">
      <c r="D4570" s="1">
        <v>1996</v>
      </c>
      <c r="E4570" s="1" t="s">
        <v>136</v>
      </c>
      <c r="F4570" s="2" t="s">
        <v>318</v>
      </c>
      <c r="G4570">
        <v>4</v>
      </c>
      <c r="H4570">
        <v>3732000</v>
      </c>
      <c r="I4570" s="1">
        <v>11640.77</v>
      </c>
      <c r="J4570" s="1">
        <v>482</v>
      </c>
      <c r="K4570" s="1">
        <v>57380.95</v>
      </c>
      <c r="L4570" s="1">
        <v>53333.33</v>
      </c>
      <c r="M4570" s="3">
        <v>8</v>
      </c>
      <c r="N4570">
        <v>8.4</v>
      </c>
      <c r="O4570">
        <v>15</v>
      </c>
      <c r="P4570" s="1">
        <f>IF($A$3="Percentage of government revenue per capita",$B$3,0) + IF($A$3="Absolute extra revenue",AB4570,0) + IF($A$3="Absolute revenue per capita",AC4570,0)</f>
        <v>0</v>
      </c>
      <c r="Q4570" s="5">
        <f>-MIN(data!$B$4 / data!I4903 * data!P4903 / 100, data!N4903)</f>
        <v>0</v>
      </c>
      <c r="R4570" s="4">
        <f>-Q4570*K4570/1000</f>
        <v>0</v>
      </c>
      <c r="S4570" s="6">
        <f>-MIN(data!$B$5/(POWER(LN(I4570),2))*P4570/100, O4570)</f>
        <v>0</v>
      </c>
      <c r="T4570" s="6">
        <f>-S4570*L4570/100000</f>
        <v>0</v>
      </c>
      <c r="U4570" s="4">
        <f>N4570+Q4570</f>
        <v>8.4</v>
      </c>
      <c r="V4570" s="4" t="e">
        <f>P4570*I4570/100/R4570</f>
        <v>#DIV/0!</v>
      </c>
      <c r="W4570" s="4" t="e">
        <f>V4570*H4570</f>
        <v>#DIV/0!</v>
      </c>
      <c r="X4570" s="6">
        <f>O4570+S4570</f>
        <v>15</v>
      </c>
      <c r="Y4570" s="6" t="e">
        <f>P4570*I4570/100/T4570</f>
        <v>#DIV/0!</v>
      </c>
      <c r="Z4570" s="6" t="e">
        <f>Y4570*H4570</f>
        <v>#DIV/0!</v>
      </c>
      <c r="AB4570" s="1">
        <f t="shared" si="142"/>
        <v>0</v>
      </c>
      <c r="AC4570" s="1">
        <f t="shared" si="143"/>
        <v>0</v>
      </c>
    </row>
    <row r="4571" spans="4:29" x14ac:dyDescent="0.25">
      <c r="D4571" s="1">
        <v>1997</v>
      </c>
      <c r="E4571" s="1" t="s">
        <v>136</v>
      </c>
      <c r="F4571" s="2" t="s">
        <v>318</v>
      </c>
      <c r="G4571">
        <v>4</v>
      </c>
      <c r="H4571">
        <v>3781300</v>
      </c>
      <c r="I4571" s="1">
        <v>11504.61</v>
      </c>
      <c r="J4571" s="1">
        <v>461</v>
      </c>
      <c r="K4571" s="1">
        <v>56913.58</v>
      </c>
      <c r="L4571" s="1">
        <v>57142.86</v>
      </c>
      <c r="M4571" s="3">
        <v>8</v>
      </c>
      <c r="N4571">
        <v>8.1</v>
      </c>
      <c r="O4571">
        <v>14</v>
      </c>
      <c r="P4571" s="1">
        <f>IF($A$3="Percentage of government revenue per capita",$B$3,0) + IF($A$3="Absolute extra revenue",AB4571,0) + IF($A$3="Absolute revenue per capita",AC4571,0)</f>
        <v>0</v>
      </c>
      <c r="Q4571" s="5">
        <f>-MIN(data!$B$4 / data!I4904 * data!P4904 / 100, data!N4904)</f>
        <v>0</v>
      </c>
      <c r="R4571" s="4">
        <f>-Q4571*K4571/1000</f>
        <v>0</v>
      </c>
      <c r="S4571" s="6">
        <f>-MIN(data!$B$5/(POWER(LN(I4571),2))*P4571/100, O4571)</f>
        <v>0</v>
      </c>
      <c r="T4571" s="6">
        <f>-S4571*L4571/100000</f>
        <v>0</v>
      </c>
      <c r="U4571" s="4">
        <f>N4571+Q4571</f>
        <v>8.1</v>
      </c>
      <c r="V4571" s="4" t="e">
        <f>P4571*I4571/100/R4571</f>
        <v>#DIV/0!</v>
      </c>
      <c r="W4571" s="4" t="e">
        <f>V4571*H4571</f>
        <v>#DIV/0!</v>
      </c>
      <c r="X4571" s="6">
        <f>O4571+S4571</f>
        <v>14</v>
      </c>
      <c r="Y4571" s="6" t="e">
        <f>P4571*I4571/100/T4571</f>
        <v>#DIV/0!</v>
      </c>
      <c r="Z4571" s="6" t="e">
        <f>Y4571*H4571</f>
        <v>#DIV/0!</v>
      </c>
      <c r="AB4571" s="1">
        <f t="shared" si="142"/>
        <v>0</v>
      </c>
      <c r="AC4571" s="1">
        <f t="shared" si="143"/>
        <v>0</v>
      </c>
    </row>
    <row r="4572" spans="4:29" x14ac:dyDescent="0.25">
      <c r="D4572" s="1">
        <v>1998</v>
      </c>
      <c r="E4572" s="1" t="s">
        <v>136</v>
      </c>
      <c r="F4572" s="2" t="s">
        <v>318</v>
      </c>
      <c r="G4572">
        <v>4</v>
      </c>
      <c r="H4572">
        <v>3815000</v>
      </c>
      <c r="I4572" s="1">
        <v>11030.71</v>
      </c>
      <c r="J4572" s="1">
        <v>443</v>
      </c>
      <c r="K4572" s="1">
        <v>56794.87</v>
      </c>
      <c r="L4572" s="1">
        <v>61538.46</v>
      </c>
      <c r="M4572" s="3">
        <v>8</v>
      </c>
      <c r="N4572">
        <v>7.8</v>
      </c>
      <c r="O4572">
        <v>13</v>
      </c>
      <c r="P4572" s="1">
        <f>IF($A$3="Percentage of government revenue per capita",$B$3,0) + IF($A$3="Absolute extra revenue",AB4572,0) + IF($A$3="Absolute revenue per capita",AC4572,0)</f>
        <v>0</v>
      </c>
      <c r="Q4572" s="5">
        <f>-MIN(data!$B$4 / data!I4905 * data!P4905 / 100, data!N4905)</f>
        <v>0</v>
      </c>
      <c r="R4572" s="4">
        <f>-Q4572*K4572/1000</f>
        <v>0</v>
      </c>
      <c r="S4572" s="6">
        <f>-MIN(data!$B$5/(POWER(LN(I4572),2))*P4572/100, O4572)</f>
        <v>0</v>
      </c>
      <c r="T4572" s="6">
        <f>-S4572*L4572/100000</f>
        <v>0</v>
      </c>
      <c r="U4572" s="4">
        <f>N4572+Q4572</f>
        <v>7.8</v>
      </c>
      <c r="V4572" s="4" t="e">
        <f>P4572*I4572/100/R4572</f>
        <v>#DIV/0!</v>
      </c>
      <c r="W4572" s="4" t="e">
        <f>V4572*H4572</f>
        <v>#DIV/0!</v>
      </c>
      <c r="X4572" s="6">
        <f>O4572+S4572</f>
        <v>13</v>
      </c>
      <c r="Y4572" s="6" t="e">
        <f>P4572*I4572/100/T4572</f>
        <v>#DIV/0!</v>
      </c>
      <c r="Z4572" s="6" t="e">
        <f>Y4572*H4572</f>
        <v>#DIV/0!</v>
      </c>
      <c r="AB4572" s="1">
        <f t="shared" si="142"/>
        <v>0</v>
      </c>
      <c r="AC4572" s="1">
        <f t="shared" si="143"/>
        <v>0</v>
      </c>
    </row>
    <row r="4573" spans="4:29" x14ac:dyDescent="0.25">
      <c r="D4573" s="1">
        <v>1999</v>
      </c>
      <c r="E4573" s="1" t="s">
        <v>136</v>
      </c>
      <c r="F4573" s="2" t="s">
        <v>318</v>
      </c>
      <c r="G4573">
        <v>4</v>
      </c>
      <c r="H4573">
        <v>3835100</v>
      </c>
      <c r="I4573" s="1">
        <v>11413.64</v>
      </c>
      <c r="J4573" s="1">
        <v>426</v>
      </c>
      <c r="K4573" s="1">
        <v>56052.63</v>
      </c>
      <c r="L4573" s="1">
        <v>50000</v>
      </c>
      <c r="M4573" s="3">
        <v>8</v>
      </c>
      <c r="N4573">
        <v>7.6</v>
      </c>
      <c r="O4573">
        <v>14</v>
      </c>
      <c r="P4573" s="1">
        <f>IF($A$3="Percentage of government revenue per capita",$B$3,0) + IF($A$3="Absolute extra revenue",AB4573,0) + IF($A$3="Absolute revenue per capita",AC4573,0)</f>
        <v>0</v>
      </c>
      <c r="Q4573" s="5">
        <f>-MIN(data!$B$4 / data!I4906 * data!P4906 / 100, data!N4906)</f>
        <v>0</v>
      </c>
      <c r="R4573" s="4">
        <f>-Q4573*K4573/1000</f>
        <v>0</v>
      </c>
      <c r="S4573" s="6">
        <f>-MIN(data!$B$5/(POWER(LN(I4573),2))*P4573/100, O4573)</f>
        <v>0</v>
      </c>
      <c r="T4573" s="6">
        <f>-S4573*L4573/100000</f>
        <v>0</v>
      </c>
      <c r="U4573" s="4">
        <f>N4573+Q4573</f>
        <v>7.6</v>
      </c>
      <c r="V4573" s="4" t="e">
        <f>P4573*I4573/100/R4573</f>
        <v>#DIV/0!</v>
      </c>
      <c r="W4573" s="4" t="e">
        <f>V4573*H4573</f>
        <v>#DIV/0!</v>
      </c>
      <c r="X4573" s="6">
        <f>O4573+S4573</f>
        <v>14</v>
      </c>
      <c r="Y4573" s="6" t="e">
        <f>P4573*I4573/100/T4573</f>
        <v>#DIV/0!</v>
      </c>
      <c r="Z4573" s="6" t="e">
        <f>Y4573*H4573</f>
        <v>#DIV/0!</v>
      </c>
      <c r="AB4573" s="1">
        <f t="shared" si="142"/>
        <v>0</v>
      </c>
      <c r="AC4573" s="1">
        <f t="shared" si="143"/>
        <v>0</v>
      </c>
    </row>
    <row r="4574" spans="4:29" x14ac:dyDescent="0.25">
      <c r="D4574" s="1">
        <v>2000</v>
      </c>
      <c r="E4574" s="1" t="s">
        <v>136</v>
      </c>
      <c r="F4574" s="2" t="s">
        <v>318</v>
      </c>
      <c r="G4574">
        <v>4</v>
      </c>
      <c r="H4574">
        <v>3857700</v>
      </c>
      <c r="I4574" s="1">
        <v>11673.27</v>
      </c>
      <c r="J4574" s="1">
        <v>413</v>
      </c>
      <c r="K4574" s="1">
        <v>55810.81</v>
      </c>
      <c r="L4574" s="1">
        <v>58333.33</v>
      </c>
      <c r="M4574" s="3">
        <v>7</v>
      </c>
      <c r="N4574">
        <v>7.4</v>
      </c>
      <c r="O4574">
        <v>12</v>
      </c>
      <c r="P4574" s="1">
        <f>IF($A$3="Percentage of government revenue per capita",$B$3,0) + IF($A$3="Absolute extra revenue",AB4574,0) + IF($A$3="Absolute revenue per capita",AC4574,0)</f>
        <v>0</v>
      </c>
      <c r="Q4574" s="5">
        <f>-MIN(data!$B$4 / data!I4907 * data!P4907 / 100, data!N4907)</f>
        <v>0</v>
      </c>
      <c r="R4574" s="4">
        <f>-Q4574*K4574/1000</f>
        <v>0</v>
      </c>
      <c r="S4574" s="6">
        <f>-MIN(data!$B$5/(POWER(LN(I4574),2))*P4574/100, O4574)</f>
        <v>0</v>
      </c>
      <c r="T4574" s="6">
        <f>-S4574*L4574/100000</f>
        <v>0</v>
      </c>
      <c r="U4574" s="4">
        <f>N4574+Q4574</f>
        <v>7.4</v>
      </c>
      <c r="V4574" s="4" t="e">
        <f>P4574*I4574/100/R4574</f>
        <v>#DIV/0!</v>
      </c>
      <c r="W4574" s="4" t="e">
        <f>V4574*H4574</f>
        <v>#DIV/0!</v>
      </c>
      <c r="X4574" s="6">
        <f>O4574+S4574</f>
        <v>12</v>
      </c>
      <c r="Y4574" s="6" t="e">
        <f>P4574*I4574/100/T4574</f>
        <v>#DIV/0!</v>
      </c>
      <c r="Z4574" s="6" t="e">
        <f>Y4574*H4574</f>
        <v>#DIV/0!</v>
      </c>
      <c r="AB4574" s="1">
        <f t="shared" si="142"/>
        <v>0</v>
      </c>
      <c r="AC4574" s="1">
        <f t="shared" si="143"/>
        <v>0</v>
      </c>
    </row>
    <row r="4575" spans="4:29" x14ac:dyDescent="0.25">
      <c r="D4575" s="1">
        <v>2001</v>
      </c>
      <c r="E4575" s="1" t="s">
        <v>136</v>
      </c>
      <c r="F4575" s="2" t="s">
        <v>318</v>
      </c>
      <c r="G4575">
        <v>4</v>
      </c>
      <c r="H4575">
        <v>3880500</v>
      </c>
      <c r="I4575" s="1">
        <v>11810.9</v>
      </c>
      <c r="J4575" s="1">
        <v>403</v>
      </c>
      <c r="K4575" s="1">
        <v>55972.22</v>
      </c>
      <c r="L4575" s="1">
        <v>53846.15</v>
      </c>
      <c r="M4575" s="3">
        <v>7</v>
      </c>
      <c r="N4575">
        <v>7.2</v>
      </c>
      <c r="O4575">
        <v>13</v>
      </c>
      <c r="P4575" s="1">
        <f>IF($A$3="Percentage of government revenue per capita",$B$3,0) + IF($A$3="Absolute extra revenue",AB4575,0) + IF($A$3="Absolute revenue per capita",AC4575,0)</f>
        <v>0</v>
      </c>
      <c r="Q4575" s="5">
        <f>-MIN(data!$B$4 / data!I4908 * data!P4908 / 100, data!N4908)</f>
        <v>0</v>
      </c>
      <c r="R4575" s="4">
        <f>-Q4575*K4575/1000</f>
        <v>0</v>
      </c>
      <c r="S4575" s="6">
        <f>-MIN(data!$B$5/(POWER(LN(I4575),2))*P4575/100, O4575)</f>
        <v>0</v>
      </c>
      <c r="T4575" s="6">
        <f>-S4575*L4575/100000</f>
        <v>0</v>
      </c>
      <c r="U4575" s="4">
        <f>N4575+Q4575</f>
        <v>7.2</v>
      </c>
      <c r="V4575" s="4" t="e">
        <f>P4575*I4575/100/R4575</f>
        <v>#DIV/0!</v>
      </c>
      <c r="W4575" s="4" t="e">
        <f>V4575*H4575</f>
        <v>#DIV/0!</v>
      </c>
      <c r="X4575" s="6">
        <f>O4575+S4575</f>
        <v>13</v>
      </c>
      <c r="Y4575" s="6" t="e">
        <f>P4575*I4575/100/T4575</f>
        <v>#DIV/0!</v>
      </c>
      <c r="Z4575" s="6" t="e">
        <f>Y4575*H4575</f>
        <v>#DIV/0!</v>
      </c>
      <c r="AB4575" s="1">
        <f t="shared" si="142"/>
        <v>0</v>
      </c>
      <c r="AC4575" s="1">
        <f t="shared" si="143"/>
        <v>0</v>
      </c>
    </row>
    <row r="4576" spans="4:29" x14ac:dyDescent="0.25">
      <c r="D4576" s="1">
        <v>2002</v>
      </c>
      <c r="E4576" s="1" t="s">
        <v>136</v>
      </c>
      <c r="F4576" s="2" t="s">
        <v>318</v>
      </c>
      <c r="G4576">
        <v>4</v>
      </c>
      <c r="H4576">
        <v>3948500</v>
      </c>
      <c r="I4576" s="1">
        <v>12529.99</v>
      </c>
      <c r="J4576" s="1">
        <v>397</v>
      </c>
      <c r="K4576" s="1">
        <v>56714.29</v>
      </c>
      <c r="L4576" s="1">
        <v>61538.46</v>
      </c>
      <c r="M4576" s="3">
        <v>7</v>
      </c>
      <c r="N4576">
        <v>7</v>
      </c>
      <c r="O4576">
        <v>13</v>
      </c>
      <c r="P4576" s="1">
        <f>IF($A$3="Percentage of government revenue per capita",$B$3,0) + IF($A$3="Absolute extra revenue",AB4576,0) + IF($A$3="Absolute revenue per capita",AC4576,0)</f>
        <v>0</v>
      </c>
      <c r="Q4576" s="5">
        <f>-MIN(data!$B$4 / data!I4909 * data!P4909 / 100, data!N4909)</f>
        <v>0</v>
      </c>
      <c r="R4576" s="4">
        <f>-Q4576*K4576/1000</f>
        <v>0</v>
      </c>
      <c r="S4576" s="6">
        <f>-MIN(data!$B$5/(POWER(LN(I4576),2))*P4576/100, O4576)</f>
        <v>0</v>
      </c>
      <c r="T4576" s="6">
        <f>-S4576*L4576/100000</f>
        <v>0</v>
      </c>
      <c r="U4576" s="4">
        <f>N4576+Q4576</f>
        <v>7</v>
      </c>
      <c r="V4576" s="4" t="e">
        <f>P4576*I4576/100/R4576</f>
        <v>#DIV/0!</v>
      </c>
      <c r="W4576" s="4" t="e">
        <f>V4576*H4576</f>
        <v>#DIV/0!</v>
      </c>
      <c r="X4576" s="6">
        <f>O4576+S4576</f>
        <v>13</v>
      </c>
      <c r="Y4576" s="6" t="e">
        <f>P4576*I4576/100/T4576</f>
        <v>#DIV/0!</v>
      </c>
      <c r="Z4576" s="6" t="e">
        <f>Y4576*H4576</f>
        <v>#DIV/0!</v>
      </c>
      <c r="AB4576" s="1">
        <f t="shared" si="142"/>
        <v>0</v>
      </c>
      <c r="AC4576" s="1">
        <f t="shared" si="143"/>
        <v>0</v>
      </c>
    </row>
    <row r="4577" spans="4:29" x14ac:dyDescent="0.25">
      <c r="D4577" s="1">
        <v>2003</v>
      </c>
      <c r="E4577" s="1" t="s">
        <v>136</v>
      </c>
      <c r="F4577" s="2" t="s">
        <v>318</v>
      </c>
      <c r="G4577">
        <v>4</v>
      </c>
      <c r="H4577">
        <v>4027200</v>
      </c>
      <c r="I4577" s="1">
        <v>13081.53</v>
      </c>
      <c r="J4577" s="1">
        <v>393</v>
      </c>
      <c r="K4577" s="1">
        <v>56956.52</v>
      </c>
      <c r="L4577" s="1">
        <v>61538.46</v>
      </c>
      <c r="M4577" s="3">
        <v>8</v>
      </c>
      <c r="N4577">
        <v>6.9</v>
      </c>
      <c r="O4577">
        <v>13</v>
      </c>
      <c r="P4577" s="1">
        <f>IF($A$3="Percentage of government revenue per capita",$B$3,0) + IF($A$3="Absolute extra revenue",AB4577,0) + IF($A$3="Absolute revenue per capita",AC4577,0)</f>
        <v>0</v>
      </c>
      <c r="Q4577" s="5">
        <f>-MIN(data!$B$4 / data!I4910 * data!P4910 / 100, data!N4910)</f>
        <v>0</v>
      </c>
      <c r="R4577" s="4">
        <f>-Q4577*K4577/1000</f>
        <v>0</v>
      </c>
      <c r="S4577" s="6">
        <f>-MIN(data!$B$5/(POWER(LN(I4577),2))*P4577/100, O4577)</f>
        <v>0</v>
      </c>
      <c r="T4577" s="6">
        <f>-S4577*L4577/100000</f>
        <v>0</v>
      </c>
      <c r="U4577" s="4">
        <f>N4577+Q4577</f>
        <v>6.9</v>
      </c>
      <c r="V4577" s="4" t="e">
        <f>P4577*I4577/100/R4577</f>
        <v>#DIV/0!</v>
      </c>
      <c r="W4577" s="4" t="e">
        <f>V4577*H4577</f>
        <v>#DIV/0!</v>
      </c>
      <c r="X4577" s="6">
        <f>O4577+S4577</f>
        <v>13</v>
      </c>
      <c r="Y4577" s="6" t="e">
        <f>P4577*I4577/100/T4577</f>
        <v>#DIV/0!</v>
      </c>
      <c r="Z4577" s="6" t="e">
        <f>Y4577*H4577</f>
        <v>#DIV/0!</v>
      </c>
      <c r="AB4577" s="1">
        <f t="shared" si="142"/>
        <v>0</v>
      </c>
      <c r="AC4577" s="1">
        <f t="shared" si="143"/>
        <v>0</v>
      </c>
    </row>
    <row r="4578" spans="4:29" x14ac:dyDescent="0.25">
      <c r="D4578" s="1">
        <v>2004</v>
      </c>
      <c r="E4578" s="1" t="s">
        <v>136</v>
      </c>
      <c r="F4578" s="2" t="s">
        <v>318</v>
      </c>
      <c r="G4578">
        <v>4</v>
      </c>
      <c r="H4578">
        <v>4087500</v>
      </c>
      <c r="I4578" s="1">
        <v>13408.45</v>
      </c>
      <c r="J4578" s="1">
        <v>391</v>
      </c>
      <c r="K4578" s="1">
        <v>58358.21</v>
      </c>
      <c r="L4578" s="1">
        <v>61538.46</v>
      </c>
      <c r="M4578" s="3">
        <v>8</v>
      </c>
      <c r="N4578">
        <v>6.7</v>
      </c>
      <c r="O4578">
        <v>13</v>
      </c>
      <c r="P4578" s="1">
        <f>IF($A$3="Percentage of government revenue per capita",$B$3,0) + IF($A$3="Absolute extra revenue",AB4578,0) + IF($A$3="Absolute revenue per capita",AC4578,0)</f>
        <v>0</v>
      </c>
      <c r="Q4578" s="5">
        <f>-MIN(data!$B$4 / data!I4911 * data!P4911 / 100, data!N4911)</f>
        <v>0</v>
      </c>
      <c r="R4578" s="4">
        <f>-Q4578*K4578/1000</f>
        <v>0</v>
      </c>
      <c r="S4578" s="6">
        <f>-MIN(data!$B$5/(POWER(LN(I4578),2))*P4578/100, O4578)</f>
        <v>0</v>
      </c>
      <c r="T4578" s="6">
        <f>-S4578*L4578/100000</f>
        <v>0</v>
      </c>
      <c r="U4578" s="4">
        <f>N4578+Q4578</f>
        <v>6.7</v>
      </c>
      <c r="V4578" s="4" t="e">
        <f>P4578*I4578/100/R4578</f>
        <v>#DIV/0!</v>
      </c>
      <c r="W4578" s="4" t="e">
        <f>V4578*H4578</f>
        <v>#DIV/0!</v>
      </c>
      <c r="X4578" s="6">
        <f>O4578+S4578</f>
        <v>13</v>
      </c>
      <c r="Y4578" s="6" t="e">
        <f>P4578*I4578/100/T4578</f>
        <v>#DIV/0!</v>
      </c>
      <c r="Z4578" s="6" t="e">
        <f>Y4578*H4578</f>
        <v>#DIV/0!</v>
      </c>
      <c r="AB4578" s="1">
        <f t="shared" si="142"/>
        <v>0</v>
      </c>
      <c r="AC4578" s="1">
        <f t="shared" si="143"/>
        <v>0</v>
      </c>
    </row>
    <row r="4579" spans="4:29" x14ac:dyDescent="0.25">
      <c r="D4579" s="1">
        <v>2005</v>
      </c>
      <c r="E4579" s="1" t="s">
        <v>136</v>
      </c>
      <c r="F4579" s="2" t="s">
        <v>318</v>
      </c>
      <c r="G4579">
        <v>4</v>
      </c>
      <c r="H4579">
        <v>4133900</v>
      </c>
      <c r="I4579" s="1">
        <v>14285.61</v>
      </c>
      <c r="J4579" s="1">
        <v>392</v>
      </c>
      <c r="K4579" s="1">
        <v>59393.94</v>
      </c>
      <c r="L4579" s="1">
        <v>57142.86</v>
      </c>
      <c r="M4579" s="3">
        <v>8</v>
      </c>
      <c r="N4579">
        <v>6.6</v>
      </c>
      <c r="O4579">
        <v>14</v>
      </c>
      <c r="P4579" s="1">
        <f>IF($A$3="Percentage of government revenue per capita",$B$3,0) + IF($A$3="Absolute extra revenue",AB4579,0) + IF($A$3="Absolute revenue per capita",AC4579,0)</f>
        <v>0</v>
      </c>
      <c r="Q4579" s="5">
        <f>-MIN(data!$B$4 / data!I4912 * data!P4912 / 100, data!N4912)</f>
        <v>0</v>
      </c>
      <c r="R4579" s="4">
        <f>-Q4579*K4579/1000</f>
        <v>0</v>
      </c>
      <c r="S4579" s="6">
        <f>-MIN(data!$B$5/(POWER(LN(I4579),2))*P4579/100, O4579)</f>
        <v>0</v>
      </c>
      <c r="T4579" s="6">
        <f>-S4579*L4579/100000</f>
        <v>0</v>
      </c>
      <c r="U4579" s="4">
        <f>N4579+Q4579</f>
        <v>6.6</v>
      </c>
      <c r="V4579" s="4" t="e">
        <f>P4579*I4579/100/R4579</f>
        <v>#DIV/0!</v>
      </c>
      <c r="W4579" s="4" t="e">
        <f>V4579*H4579</f>
        <v>#DIV/0!</v>
      </c>
      <c r="X4579" s="6">
        <f>O4579+S4579</f>
        <v>14</v>
      </c>
      <c r="Y4579" s="6" t="e">
        <f>P4579*I4579/100/T4579</f>
        <v>#DIV/0!</v>
      </c>
      <c r="Z4579" s="6" t="e">
        <f>Y4579*H4579</f>
        <v>#DIV/0!</v>
      </c>
      <c r="AB4579" s="1">
        <f t="shared" si="142"/>
        <v>0</v>
      </c>
      <c r="AC4579" s="1">
        <f t="shared" si="143"/>
        <v>0</v>
      </c>
    </row>
    <row r="4580" spans="4:29" x14ac:dyDescent="0.25">
      <c r="D4580" s="1">
        <v>2006</v>
      </c>
      <c r="E4580" s="1" t="s">
        <v>136</v>
      </c>
      <c r="F4580" s="2" t="s">
        <v>318</v>
      </c>
      <c r="G4580">
        <v>4</v>
      </c>
      <c r="H4580">
        <v>4184600</v>
      </c>
      <c r="I4580" s="1">
        <v>15161.44</v>
      </c>
      <c r="J4580" s="1">
        <v>394</v>
      </c>
      <c r="K4580" s="1">
        <v>60615.38</v>
      </c>
      <c r="L4580" s="1">
        <v>61538.46</v>
      </c>
      <c r="M4580" s="3">
        <v>8</v>
      </c>
      <c r="N4580">
        <v>6.5</v>
      </c>
      <c r="O4580">
        <v>13</v>
      </c>
      <c r="P4580" s="1">
        <f>IF($A$3="Percentage of government revenue per capita",$B$3,0) + IF($A$3="Absolute extra revenue",AB4580,0) + IF($A$3="Absolute revenue per capita",AC4580,0)</f>
        <v>0</v>
      </c>
      <c r="Q4580" s="5">
        <f>-MIN(data!$B$4 / data!I4913 * data!P4913 / 100, data!N4913)</f>
        <v>0</v>
      </c>
      <c r="R4580" s="4">
        <f>-Q4580*K4580/1000</f>
        <v>0</v>
      </c>
      <c r="S4580" s="6">
        <f>-MIN(data!$B$5/(POWER(LN(I4580),2))*P4580/100, O4580)</f>
        <v>0</v>
      </c>
      <c r="T4580" s="6">
        <f>-S4580*L4580/100000</f>
        <v>0</v>
      </c>
      <c r="U4580" s="4">
        <f>N4580+Q4580</f>
        <v>6.5</v>
      </c>
      <c r="V4580" s="4" t="e">
        <f>P4580*I4580/100/R4580</f>
        <v>#DIV/0!</v>
      </c>
      <c r="W4580" s="4" t="e">
        <f>V4580*H4580</f>
        <v>#DIV/0!</v>
      </c>
      <c r="X4580" s="6">
        <f>O4580+S4580</f>
        <v>13</v>
      </c>
      <c r="Y4580" s="6" t="e">
        <f>P4580*I4580/100/T4580</f>
        <v>#DIV/0!</v>
      </c>
      <c r="Z4580" s="6" t="e">
        <f>Y4580*H4580</f>
        <v>#DIV/0!</v>
      </c>
      <c r="AB4580" s="1">
        <f t="shared" si="142"/>
        <v>0</v>
      </c>
      <c r="AC4580" s="1">
        <f t="shared" si="143"/>
        <v>0</v>
      </c>
    </row>
    <row r="4581" spans="4:29" x14ac:dyDescent="0.25">
      <c r="D4581" s="1">
        <v>2007</v>
      </c>
      <c r="E4581" s="1" t="s">
        <v>136</v>
      </c>
      <c r="F4581" s="2" t="s">
        <v>318</v>
      </c>
      <c r="G4581">
        <v>4</v>
      </c>
      <c r="H4581">
        <v>4223800</v>
      </c>
      <c r="I4581" s="1">
        <v>15071.96</v>
      </c>
      <c r="J4581" s="1">
        <v>395</v>
      </c>
      <c r="K4581" s="1">
        <v>61718.75</v>
      </c>
      <c r="L4581" s="1">
        <v>61538.46</v>
      </c>
      <c r="M4581" s="3">
        <v>8</v>
      </c>
      <c r="N4581">
        <v>6.4</v>
      </c>
      <c r="O4581">
        <v>13</v>
      </c>
      <c r="P4581" s="1">
        <f>IF($A$3="Percentage of government revenue per capita",$B$3,0) + IF($A$3="Absolute extra revenue",AB4581,0) + IF($A$3="Absolute revenue per capita",AC4581,0)</f>
        <v>0</v>
      </c>
      <c r="Q4581" s="5">
        <f>-MIN(data!$B$4 / data!I4914 * data!P4914 / 100, data!N4914)</f>
        <v>0</v>
      </c>
      <c r="R4581" s="4">
        <f>-Q4581*K4581/1000</f>
        <v>0</v>
      </c>
      <c r="S4581" s="6">
        <f>-MIN(data!$B$5/(POWER(LN(I4581),2))*P4581/100, O4581)</f>
        <v>0</v>
      </c>
      <c r="T4581" s="6">
        <f>-S4581*L4581/100000</f>
        <v>0</v>
      </c>
      <c r="U4581" s="4">
        <f>N4581+Q4581</f>
        <v>6.4</v>
      </c>
      <c r="V4581" s="4" t="e">
        <f>P4581*I4581/100/R4581</f>
        <v>#DIV/0!</v>
      </c>
      <c r="W4581" s="4" t="e">
        <f>V4581*H4581</f>
        <v>#DIV/0!</v>
      </c>
      <c r="X4581" s="6">
        <f>O4581+S4581</f>
        <v>13</v>
      </c>
      <c r="Y4581" s="6" t="e">
        <f>P4581*I4581/100/T4581</f>
        <v>#DIV/0!</v>
      </c>
      <c r="Z4581" s="6" t="e">
        <f>Y4581*H4581</f>
        <v>#DIV/0!</v>
      </c>
      <c r="AB4581" s="1">
        <f t="shared" si="142"/>
        <v>0</v>
      </c>
      <c r="AC4581" s="1">
        <f t="shared" si="143"/>
        <v>0</v>
      </c>
    </row>
    <row r="4582" spans="4:29" x14ac:dyDescent="0.25">
      <c r="D4582" s="1">
        <v>2008</v>
      </c>
      <c r="E4582" s="1" t="s">
        <v>136</v>
      </c>
      <c r="F4582" s="2" t="s">
        <v>318</v>
      </c>
      <c r="G4582">
        <v>4</v>
      </c>
      <c r="H4582">
        <v>4259800</v>
      </c>
      <c r="I4582" s="1">
        <v>14196.07</v>
      </c>
      <c r="J4582" s="1">
        <v>396</v>
      </c>
      <c r="K4582" s="1">
        <v>61875</v>
      </c>
      <c r="L4582" s="1">
        <v>66666.67</v>
      </c>
      <c r="M4582" s="3">
        <v>8</v>
      </c>
      <c r="N4582">
        <v>6.4</v>
      </c>
      <c r="O4582">
        <v>12</v>
      </c>
      <c r="P4582" s="1">
        <f>IF($A$3="Percentage of government revenue per capita",$B$3,0) + IF($A$3="Absolute extra revenue",AB4582,0) + IF($A$3="Absolute revenue per capita",AC4582,0)</f>
        <v>0</v>
      </c>
      <c r="Q4582" s="5">
        <f>-MIN(data!$B$4 / data!I4915 * data!P4915 / 100, data!N4915)</f>
        <v>0</v>
      </c>
      <c r="R4582" s="4">
        <f>-Q4582*K4582/1000</f>
        <v>0</v>
      </c>
      <c r="S4582" s="6">
        <f>-MIN(data!$B$5/(POWER(LN(I4582),2))*P4582/100, O4582)</f>
        <v>0</v>
      </c>
      <c r="T4582" s="6">
        <f>-S4582*L4582/100000</f>
        <v>0</v>
      </c>
      <c r="U4582" s="4">
        <f>N4582+Q4582</f>
        <v>6.4</v>
      </c>
      <c r="V4582" s="4" t="e">
        <f>P4582*I4582/100/R4582</f>
        <v>#DIV/0!</v>
      </c>
      <c r="W4582" s="4" t="e">
        <f>V4582*H4582</f>
        <v>#DIV/0!</v>
      </c>
      <c r="X4582" s="6">
        <f>O4582+S4582</f>
        <v>12</v>
      </c>
      <c r="Y4582" s="6" t="e">
        <f>P4582*I4582/100/T4582</f>
        <v>#DIV/0!</v>
      </c>
      <c r="Z4582" s="6" t="e">
        <f>Y4582*H4582</f>
        <v>#DIV/0!</v>
      </c>
      <c r="AB4582" s="1">
        <f t="shared" si="142"/>
        <v>0</v>
      </c>
      <c r="AC4582" s="1">
        <f t="shared" si="143"/>
        <v>0</v>
      </c>
    </row>
    <row r="4583" spans="4:29" x14ac:dyDescent="0.25">
      <c r="D4583" s="1">
        <v>2009</v>
      </c>
      <c r="E4583" s="1" t="s">
        <v>136</v>
      </c>
      <c r="F4583" s="2" t="s">
        <v>318</v>
      </c>
      <c r="G4583">
        <v>4</v>
      </c>
      <c r="H4583">
        <v>4302600</v>
      </c>
      <c r="I4583" s="1">
        <v>13286.68</v>
      </c>
      <c r="J4583" s="1">
        <v>394</v>
      </c>
      <c r="K4583" s="1">
        <v>62539.68</v>
      </c>
      <c r="L4583" s="1">
        <v>66666.67</v>
      </c>
      <c r="M4583" s="3">
        <v>8</v>
      </c>
      <c r="N4583">
        <v>6.3</v>
      </c>
      <c r="O4583">
        <v>12</v>
      </c>
      <c r="P4583" s="1">
        <f>IF($A$3="Percentage of government revenue per capita",$B$3,0) + IF($A$3="Absolute extra revenue",AB4583,0) + IF($A$3="Absolute revenue per capita",AC4583,0)</f>
        <v>0</v>
      </c>
      <c r="Q4583" s="5">
        <f>-MIN(data!$B$4 / data!I4916 * data!P4916 / 100, data!N4916)</f>
        <v>0</v>
      </c>
      <c r="R4583" s="4">
        <f>-Q4583*K4583/1000</f>
        <v>0</v>
      </c>
      <c r="S4583" s="6">
        <f>-MIN(data!$B$5/(POWER(LN(I4583),2))*P4583/100, O4583)</f>
        <v>0</v>
      </c>
      <c r="T4583" s="6">
        <f>-S4583*L4583/100000</f>
        <v>0</v>
      </c>
      <c r="U4583" s="4">
        <f>N4583+Q4583</f>
        <v>6.3</v>
      </c>
      <c r="V4583" s="4" t="e">
        <f>P4583*I4583/100/R4583</f>
        <v>#DIV/0!</v>
      </c>
      <c r="W4583" s="4" t="e">
        <f>V4583*H4583</f>
        <v>#DIV/0!</v>
      </c>
      <c r="X4583" s="6">
        <f>O4583+S4583</f>
        <v>12</v>
      </c>
      <c r="Y4583" s="6" t="e">
        <f>P4583*I4583/100/T4583</f>
        <v>#DIV/0!</v>
      </c>
      <c r="Z4583" s="6" t="e">
        <f>Y4583*H4583</f>
        <v>#DIV/0!</v>
      </c>
      <c r="AB4583" s="1">
        <f t="shared" si="142"/>
        <v>0</v>
      </c>
      <c r="AC4583" s="1">
        <f t="shared" si="143"/>
        <v>0</v>
      </c>
    </row>
    <row r="4584" spans="4:29" x14ac:dyDescent="0.25">
      <c r="D4584" s="1">
        <v>2010</v>
      </c>
      <c r="E4584" s="1" t="s">
        <v>136</v>
      </c>
      <c r="F4584" s="2" t="s">
        <v>318</v>
      </c>
      <c r="G4584">
        <v>4</v>
      </c>
      <c r="H4584">
        <v>4350700</v>
      </c>
      <c r="I4584" s="1">
        <v>13844.05</v>
      </c>
      <c r="J4584" s="1">
        <v>390</v>
      </c>
      <c r="K4584" s="1">
        <v>62903.23</v>
      </c>
      <c r="L4584" s="1">
        <v>61538.46</v>
      </c>
      <c r="M4584" s="3">
        <v>8</v>
      </c>
      <c r="N4584">
        <v>6.2</v>
      </c>
      <c r="O4584">
        <v>13</v>
      </c>
      <c r="P4584" s="1">
        <f>IF($A$3="Percentage of government revenue per capita",$B$3,0) + IF($A$3="Absolute extra revenue",AB4584,0) + IF($A$3="Absolute revenue per capita",AC4584,0)</f>
        <v>0</v>
      </c>
      <c r="Q4584" s="5">
        <f>-MIN(data!$B$4 / data!I4917 * data!P4917 / 100, data!N4917)</f>
        <v>0</v>
      </c>
      <c r="R4584" s="4">
        <f>-Q4584*K4584/1000</f>
        <v>0</v>
      </c>
      <c r="S4584" s="6">
        <f>-MIN(data!$B$5/(POWER(LN(I4584),2))*P4584/100, O4584)</f>
        <v>0</v>
      </c>
      <c r="T4584" s="6">
        <f>-S4584*L4584/100000</f>
        <v>0</v>
      </c>
      <c r="U4584" s="4">
        <f>N4584+Q4584</f>
        <v>6.2</v>
      </c>
      <c r="V4584" s="4" t="e">
        <f>P4584*I4584/100/R4584</f>
        <v>#DIV/0!</v>
      </c>
      <c r="W4584" s="4" t="e">
        <f>V4584*H4584</f>
        <v>#DIV/0!</v>
      </c>
      <c r="X4584" s="6">
        <f>O4584+S4584</f>
        <v>13</v>
      </c>
      <c r="Y4584" s="6" t="e">
        <f>P4584*I4584/100/T4584</f>
        <v>#DIV/0!</v>
      </c>
      <c r="Z4584" s="6" t="e">
        <f>Y4584*H4584</f>
        <v>#DIV/0!</v>
      </c>
      <c r="AB4584" s="1">
        <f t="shared" si="142"/>
        <v>0</v>
      </c>
      <c r="AC4584" s="1">
        <f t="shared" si="143"/>
        <v>0</v>
      </c>
    </row>
    <row r="4585" spans="4:29" x14ac:dyDescent="0.25">
      <c r="D4585" s="1">
        <v>2011</v>
      </c>
      <c r="E4585" s="1" t="s">
        <v>136</v>
      </c>
      <c r="F4585" s="2" t="s">
        <v>318</v>
      </c>
      <c r="G4585">
        <v>4</v>
      </c>
      <c r="H4585">
        <v>4384000</v>
      </c>
      <c r="I4585" s="1">
        <v>13720.84</v>
      </c>
      <c r="J4585" s="1">
        <v>382</v>
      </c>
      <c r="K4585" s="1">
        <v>62622.95</v>
      </c>
      <c r="L4585" s="1">
        <v>58333.33</v>
      </c>
      <c r="M4585" s="3">
        <v>8</v>
      </c>
      <c r="N4585">
        <v>6.1</v>
      </c>
      <c r="O4585">
        <v>12</v>
      </c>
      <c r="P4585" s="1">
        <f>IF($A$3="Percentage of government revenue per capita",$B$3,0) + IF($A$3="Absolute extra revenue",AB4585,0) + IF($A$3="Absolute revenue per capita",AC4585,0)</f>
        <v>0</v>
      </c>
      <c r="Q4585" s="5">
        <f>-MIN(data!$B$4 / data!I4918 * data!P4918 / 100, data!N4918)</f>
        <v>0</v>
      </c>
      <c r="R4585" s="4">
        <f>-Q4585*K4585/1000</f>
        <v>0</v>
      </c>
      <c r="S4585" s="6">
        <f>-MIN(data!$B$5/(POWER(LN(I4585),2))*P4585/100, O4585)</f>
        <v>0</v>
      </c>
      <c r="T4585" s="6">
        <f>-S4585*L4585/100000</f>
        <v>0</v>
      </c>
      <c r="U4585" s="4">
        <f>N4585+Q4585</f>
        <v>6.1</v>
      </c>
      <c r="V4585" s="4" t="e">
        <f>P4585*I4585/100/R4585</f>
        <v>#DIV/0!</v>
      </c>
      <c r="W4585" s="4" t="e">
        <f>V4585*H4585</f>
        <v>#DIV/0!</v>
      </c>
      <c r="X4585" s="6">
        <f>O4585+S4585</f>
        <v>12</v>
      </c>
      <c r="Y4585" s="6" t="e">
        <f>P4585*I4585/100/T4585</f>
        <v>#DIV/0!</v>
      </c>
      <c r="Z4585" s="6" t="e">
        <f>Y4585*H4585</f>
        <v>#DIV/0!</v>
      </c>
      <c r="AB4585" s="1">
        <f t="shared" si="142"/>
        <v>0</v>
      </c>
      <c r="AC4585" s="1">
        <f t="shared" si="143"/>
        <v>0</v>
      </c>
    </row>
    <row r="4586" spans="4:29" x14ac:dyDescent="0.25">
      <c r="D4586" s="1">
        <v>2012</v>
      </c>
      <c r="E4586" s="1" t="s">
        <v>136</v>
      </c>
      <c r="F4586" s="2" t="s">
        <v>318</v>
      </c>
      <c r="G4586">
        <v>4</v>
      </c>
      <c r="H4586">
        <v>4408100</v>
      </c>
      <c r="I4586" s="1">
        <v>14053.94</v>
      </c>
      <c r="J4586" s="1">
        <v>373</v>
      </c>
      <c r="K4586" s="1">
        <v>62166.67</v>
      </c>
      <c r="L4586" s="1">
        <v>58333.33</v>
      </c>
      <c r="M4586" s="3">
        <v>7</v>
      </c>
      <c r="N4586">
        <v>6</v>
      </c>
      <c r="O4586">
        <v>12</v>
      </c>
      <c r="P4586" s="1">
        <f>IF($A$3="Percentage of government revenue per capita",$B$3,0) + IF($A$3="Absolute extra revenue",AB4586,0) + IF($A$3="Absolute revenue per capita",AC4586,0)</f>
        <v>0</v>
      </c>
      <c r="Q4586" s="5">
        <f>-MIN(data!$B$4 / data!I4919 * data!P4919 / 100, data!N4919)</f>
        <v>0</v>
      </c>
      <c r="R4586" s="4">
        <f>-Q4586*K4586/1000</f>
        <v>0</v>
      </c>
      <c r="S4586" s="6">
        <f>-MIN(data!$B$5/(POWER(LN(I4586),2))*P4586/100, O4586)</f>
        <v>0</v>
      </c>
      <c r="T4586" s="6">
        <f>-S4586*L4586/100000</f>
        <v>0</v>
      </c>
      <c r="U4586" s="4">
        <f>N4586+Q4586</f>
        <v>6</v>
      </c>
      <c r="V4586" s="4" t="e">
        <f>P4586*I4586/100/R4586</f>
        <v>#DIV/0!</v>
      </c>
      <c r="W4586" s="4" t="e">
        <f>V4586*H4586</f>
        <v>#DIV/0!</v>
      </c>
      <c r="X4586" s="6">
        <f>O4586+S4586</f>
        <v>12</v>
      </c>
      <c r="Y4586" s="6" t="e">
        <f>P4586*I4586/100/T4586</f>
        <v>#DIV/0!</v>
      </c>
      <c r="Z4586" s="6" t="e">
        <f>Y4586*H4586</f>
        <v>#DIV/0!</v>
      </c>
      <c r="AB4586" s="1">
        <f t="shared" si="142"/>
        <v>0</v>
      </c>
      <c r="AC4586" s="1">
        <f t="shared" si="143"/>
        <v>0</v>
      </c>
    </row>
    <row r="4587" spans="4:29" x14ac:dyDescent="0.25">
      <c r="D4587" s="1">
        <v>2013</v>
      </c>
      <c r="E4587" s="1" t="s">
        <v>136</v>
      </c>
      <c r="F4587" s="2" t="s">
        <v>318</v>
      </c>
      <c r="G4587">
        <v>4</v>
      </c>
      <c r="H4587">
        <v>4442100</v>
      </c>
      <c r="I4587" s="1">
        <v>14383.44</v>
      </c>
      <c r="J4587" s="1">
        <v>364</v>
      </c>
      <c r="K4587" s="1">
        <v>61694.92</v>
      </c>
      <c r="L4587" s="1">
        <v>58333.33</v>
      </c>
      <c r="M4587" s="3">
        <v>7</v>
      </c>
      <c r="N4587">
        <v>5.9</v>
      </c>
      <c r="O4587">
        <v>12</v>
      </c>
      <c r="P4587" s="1">
        <f>IF($A$3="Percentage of government revenue per capita",$B$3,0) + IF($A$3="Absolute extra revenue",AB4587,0) + IF($A$3="Absolute revenue per capita",AC4587,0)</f>
        <v>0</v>
      </c>
      <c r="Q4587" s="5">
        <f>-MIN(data!$B$4 / data!I4920 * data!P4920 / 100, data!N4920)</f>
        <v>0</v>
      </c>
      <c r="R4587" s="4">
        <f>-Q4587*K4587/1000</f>
        <v>0</v>
      </c>
      <c r="S4587" s="6">
        <f>-MIN(data!$B$5/(POWER(LN(I4587),2))*P4587/100, O4587)</f>
        <v>0</v>
      </c>
      <c r="T4587" s="6">
        <f>-S4587*L4587/100000</f>
        <v>0</v>
      </c>
      <c r="U4587" s="4">
        <f>N4587+Q4587</f>
        <v>5.9</v>
      </c>
      <c r="V4587" s="4" t="e">
        <f>P4587*I4587/100/R4587</f>
        <v>#DIV/0!</v>
      </c>
      <c r="W4587" s="4" t="e">
        <f>V4587*H4587</f>
        <v>#DIV/0!</v>
      </c>
      <c r="X4587" s="6">
        <f>O4587+S4587</f>
        <v>12</v>
      </c>
      <c r="Y4587" s="6" t="e">
        <f>P4587*I4587/100/T4587</f>
        <v>#DIV/0!</v>
      </c>
      <c r="Z4587" s="6" t="e">
        <f>Y4587*H4587</f>
        <v>#DIV/0!</v>
      </c>
      <c r="AB4587" s="1">
        <f t="shared" si="142"/>
        <v>0</v>
      </c>
      <c r="AC4587" s="1">
        <f t="shared" si="143"/>
        <v>0</v>
      </c>
    </row>
    <row r="4588" spans="4:29" x14ac:dyDescent="0.25">
      <c r="D4588" s="1">
        <v>2014</v>
      </c>
      <c r="E4588" s="1" t="s">
        <v>136</v>
      </c>
      <c r="F4588" s="2" t="s">
        <v>318</v>
      </c>
      <c r="G4588">
        <v>4</v>
      </c>
      <c r="H4588">
        <v>4509700</v>
      </c>
      <c r="I4588" s="1">
        <v>14665.31</v>
      </c>
      <c r="J4588" s="1">
        <v>354</v>
      </c>
      <c r="K4588" s="1">
        <v>62105.26</v>
      </c>
      <c r="L4588" s="1">
        <v>63636.36</v>
      </c>
      <c r="M4588" s="3">
        <v>7</v>
      </c>
      <c r="N4588">
        <v>5.7</v>
      </c>
      <c r="O4588">
        <v>11</v>
      </c>
      <c r="P4588" s="1">
        <f>IF($A$3="Percentage of government revenue per capita",$B$3,0) + IF($A$3="Absolute extra revenue",AB4588,0) + IF($A$3="Absolute revenue per capita",AC4588,0)</f>
        <v>0</v>
      </c>
      <c r="Q4588" s="5">
        <f>-MIN(data!$B$4 / data!I4921 * data!P4921 / 100, data!N4921)</f>
        <v>0</v>
      </c>
      <c r="R4588" s="4">
        <f>-Q4588*K4588/1000</f>
        <v>0</v>
      </c>
      <c r="S4588" s="6">
        <f>-MIN(data!$B$5/(POWER(LN(I4588),2))*P4588/100, O4588)</f>
        <v>0</v>
      </c>
      <c r="T4588" s="6">
        <f>-S4588*L4588/100000</f>
        <v>0</v>
      </c>
      <c r="U4588" s="4">
        <f>N4588+Q4588</f>
        <v>5.7</v>
      </c>
      <c r="V4588" s="4" t="e">
        <f>P4588*I4588/100/R4588</f>
        <v>#DIV/0!</v>
      </c>
      <c r="W4588" s="4" t="e">
        <f>V4588*H4588</f>
        <v>#DIV/0!</v>
      </c>
      <c r="X4588" s="6">
        <f>O4588+S4588</f>
        <v>11</v>
      </c>
      <c r="Y4588" s="6" t="e">
        <f>P4588*I4588/100/T4588</f>
        <v>#DIV/0!</v>
      </c>
      <c r="Z4588" s="6" t="e">
        <f>Y4588*H4588</f>
        <v>#DIV/0!</v>
      </c>
      <c r="AB4588" s="1">
        <f t="shared" si="142"/>
        <v>0</v>
      </c>
      <c r="AC4588" s="1">
        <f t="shared" si="143"/>
        <v>0</v>
      </c>
    </row>
    <row r="4589" spans="4:29" x14ac:dyDescent="0.25">
      <c r="D4589" s="1">
        <v>2015</v>
      </c>
      <c r="E4589" s="1" t="s">
        <v>136</v>
      </c>
      <c r="F4589" s="2" t="s">
        <v>318</v>
      </c>
      <c r="G4589">
        <v>4</v>
      </c>
      <c r="H4589">
        <v>4595700</v>
      </c>
      <c r="I4589" s="1">
        <v>14752.31</v>
      </c>
      <c r="J4589" s="1">
        <v>344</v>
      </c>
      <c r="K4589" s="1">
        <v>61428.57</v>
      </c>
      <c r="M4589" s="3">
        <v>7</v>
      </c>
      <c r="N4589">
        <v>5.6</v>
      </c>
      <c r="O4589">
        <v>11</v>
      </c>
      <c r="P4589" s="1">
        <f>IF($A$3="Percentage of government revenue per capita",$B$3,0) + IF($A$3="Absolute extra revenue",AB4589,0) + IF($A$3="Absolute revenue per capita",AC4589,0)</f>
        <v>0</v>
      </c>
      <c r="Q4589" s="5">
        <f>-MIN(data!$B$4 / data!I4922 * data!P4922 / 100, data!N4922)</f>
        <v>0</v>
      </c>
      <c r="R4589" s="4">
        <f>-Q4589*K4589/1000</f>
        <v>0</v>
      </c>
      <c r="S4589" s="6">
        <f>-MIN(data!$B$5/(POWER(LN(I4589),2))*P4589/100, O4589)</f>
        <v>0</v>
      </c>
      <c r="T4589" s="6">
        <f>-S4589*L4589/100000</f>
        <v>0</v>
      </c>
      <c r="U4589" s="4">
        <f>N4589+Q4589</f>
        <v>5.6</v>
      </c>
      <c r="V4589" s="4" t="e">
        <f>P4589*I4589/100/R4589</f>
        <v>#DIV/0!</v>
      </c>
      <c r="W4589" s="4" t="e">
        <f>V4589*H4589</f>
        <v>#DIV/0!</v>
      </c>
      <c r="X4589" s="6">
        <f>O4589+S4589</f>
        <v>11</v>
      </c>
      <c r="Y4589" s="6" t="e">
        <f>P4589*I4589/100/T4589</f>
        <v>#DIV/0!</v>
      </c>
      <c r="Z4589" s="6" t="e">
        <f>Y4589*H4589</f>
        <v>#DIV/0!</v>
      </c>
      <c r="AB4589" s="1">
        <f t="shared" si="142"/>
        <v>0</v>
      </c>
      <c r="AC4589" s="1">
        <f t="shared" si="143"/>
        <v>0</v>
      </c>
    </row>
    <row r="4590" spans="4:29" x14ac:dyDescent="0.25">
      <c r="D4590" s="1">
        <v>2016</v>
      </c>
      <c r="E4590" s="1" t="s">
        <v>136</v>
      </c>
      <c r="F4590" s="2" t="s">
        <v>318</v>
      </c>
      <c r="G4590">
        <v>4</v>
      </c>
      <c r="H4590">
        <v>4693200</v>
      </c>
      <c r="I4590" s="1">
        <v>0</v>
      </c>
      <c r="J4590" s="1">
        <v>334</v>
      </c>
      <c r="K4590" s="1">
        <v>61851.85</v>
      </c>
      <c r="M4590" s="3"/>
      <c r="N4590">
        <v>5.4</v>
      </c>
      <c r="O4590"/>
      <c r="P4590" s="1">
        <f>IF($A$3="Percentage of government revenue per capita",$B$3,0) + IF($A$3="Absolute extra revenue",AB4590,0) + IF($A$3="Absolute revenue per capita",AC4590,0)</f>
        <v>0</v>
      </c>
      <c r="Q4590" s="5">
        <f>-MIN(data!$B$4 / data!I4923 * data!P4923 / 100, data!N4923)</f>
        <v>0</v>
      </c>
      <c r="R4590" s="4">
        <f>-Q4590*K4590/1000</f>
        <v>0</v>
      </c>
      <c r="S4590" s="6" t="e">
        <f>-MIN(data!$B$5/(POWER(LN(I4590),2))*P4590/100, O4590)</f>
        <v>#NUM!</v>
      </c>
      <c r="T4590" s="6" t="e">
        <f>-S4590*L4590/100000</f>
        <v>#NUM!</v>
      </c>
      <c r="U4590" s="4">
        <f>N4590+Q4590</f>
        <v>5.4</v>
      </c>
      <c r="V4590" s="4" t="e">
        <f>P4590*I4590/100/R4590</f>
        <v>#DIV/0!</v>
      </c>
      <c r="W4590" s="4" t="e">
        <f>V4590*H4590</f>
        <v>#DIV/0!</v>
      </c>
      <c r="X4590" s="6" t="e">
        <f>O4590+S4590</f>
        <v>#NUM!</v>
      </c>
      <c r="Y4590" s="6" t="e">
        <f>P4590*I4590/100/T4590</f>
        <v>#NUM!</v>
      </c>
      <c r="Z4590" s="6" t="e">
        <f>Y4590*H4590</f>
        <v>#NUM!</v>
      </c>
      <c r="AB4590" s="1" t="e">
        <f t="shared" si="142"/>
        <v>#DIV/0!</v>
      </c>
      <c r="AC4590" s="1" t="e">
        <f t="shared" si="143"/>
        <v>#DIV/0!</v>
      </c>
    </row>
    <row r="4591" spans="4:29" x14ac:dyDescent="0.25">
      <c r="D4591" s="1">
        <v>1980</v>
      </c>
      <c r="E4591" s="1" t="s">
        <v>131</v>
      </c>
      <c r="F4591" s="2" t="s">
        <v>319</v>
      </c>
      <c r="G4591">
        <v>2</v>
      </c>
      <c r="H4591">
        <v>3265519</v>
      </c>
      <c r="I4591" s="1">
        <v>0</v>
      </c>
      <c r="J4591" s="1">
        <v>15019</v>
      </c>
      <c r="K4591" s="1">
        <v>138679.6</v>
      </c>
      <c r="M4591" s="3"/>
      <c r="N4591">
        <v>108.3</v>
      </c>
      <c r="O4591"/>
      <c r="P4591" s="1">
        <f>IF($A$3="Percentage of government revenue per capita",$B$3,0) + IF($A$3="Absolute extra revenue",AB4591,0) + IF($A$3="Absolute revenue per capita",AC4591,0)</f>
        <v>0</v>
      </c>
      <c r="Q4591" s="5" t="e">
        <f>-MIN(data!$B$4 / data!I4702 * data!P4702 / 100, data!N4702)</f>
        <v>#DIV/0!</v>
      </c>
      <c r="R4591" s="4" t="e">
        <f>-Q4591*K4591/1000</f>
        <v>#DIV/0!</v>
      </c>
      <c r="S4591" s="6" t="e">
        <f>-MIN(data!$B$5/(POWER(LN(I4591),2))*P4591/100, O4591)</f>
        <v>#NUM!</v>
      </c>
      <c r="T4591" s="6" t="e">
        <f>-S4591*L4591/100000</f>
        <v>#NUM!</v>
      </c>
      <c r="U4591" s="4" t="e">
        <f>N4591+Q4591</f>
        <v>#DIV/0!</v>
      </c>
      <c r="V4591" s="4" t="e">
        <f>P4591*I4591/100/R4591</f>
        <v>#DIV/0!</v>
      </c>
      <c r="W4591" s="4" t="e">
        <f>V4591*H4591</f>
        <v>#DIV/0!</v>
      </c>
      <c r="X4591" s="6" t="e">
        <f>O4591+S4591</f>
        <v>#NUM!</v>
      </c>
      <c r="Y4591" s="6" t="e">
        <f>P4591*I4591/100/T4591</f>
        <v>#NUM!</v>
      </c>
      <c r="Z4591" s="6" t="e">
        <f>Y4591*H4591</f>
        <v>#NUM!</v>
      </c>
      <c r="AB4591" s="1" t="e">
        <f t="shared" si="142"/>
        <v>#DIV/0!</v>
      </c>
      <c r="AC4591" s="1" t="e">
        <f t="shared" si="143"/>
        <v>#DIV/0!</v>
      </c>
    </row>
    <row r="4592" spans="4:29" x14ac:dyDescent="0.25">
      <c r="D4592" s="1">
        <v>1981</v>
      </c>
      <c r="E4592" s="1" t="s">
        <v>131</v>
      </c>
      <c r="F4592" s="2" t="s">
        <v>319</v>
      </c>
      <c r="G4592">
        <v>2</v>
      </c>
      <c r="H4592">
        <v>3360140</v>
      </c>
      <c r="I4592" s="1">
        <v>476.55349999999999</v>
      </c>
      <c r="J4592" s="1">
        <v>14421</v>
      </c>
      <c r="K4592" s="1">
        <v>141521.1</v>
      </c>
      <c r="M4592" s="3"/>
      <c r="N4592">
        <v>101.9</v>
      </c>
      <c r="O4592"/>
      <c r="P4592" s="1">
        <f>IF($A$3="Percentage of government revenue per capita",$B$3,0) + IF($A$3="Absolute extra revenue",AB4592,0) + IF($A$3="Absolute revenue per capita",AC4592,0)</f>
        <v>0</v>
      </c>
      <c r="Q4592" s="5" t="e">
        <f>-MIN(data!$B$4 / data!I4703 * data!P4703 / 100, data!N4703)</f>
        <v>#DIV/0!</v>
      </c>
      <c r="R4592" s="4" t="e">
        <f>-Q4592*K4592/1000</f>
        <v>#DIV/0!</v>
      </c>
      <c r="S4592" s="6">
        <f>-MIN(data!$B$5/(POWER(LN(I4592),2))*P4592/100, O4592)</f>
        <v>0</v>
      </c>
      <c r="T4592" s="6">
        <f>-S4592*L4592/100000</f>
        <v>0</v>
      </c>
      <c r="U4592" s="4" t="e">
        <f>N4592+Q4592</f>
        <v>#DIV/0!</v>
      </c>
      <c r="V4592" s="4" t="e">
        <f>P4592*I4592/100/R4592</f>
        <v>#DIV/0!</v>
      </c>
      <c r="W4592" s="4" t="e">
        <f>V4592*H4592</f>
        <v>#DIV/0!</v>
      </c>
      <c r="X4592" s="6">
        <f>O4592+S4592</f>
        <v>0</v>
      </c>
      <c r="Y4592" s="6" t="e">
        <f>P4592*I4592/100/T4592</f>
        <v>#DIV/0!</v>
      </c>
      <c r="Z4592" s="6" t="e">
        <f>Y4592*H4592</f>
        <v>#DIV/0!</v>
      </c>
      <c r="AB4592" s="1">
        <f t="shared" si="142"/>
        <v>0</v>
      </c>
      <c r="AC4592" s="1">
        <f t="shared" si="143"/>
        <v>0</v>
      </c>
    </row>
    <row r="4593" spans="4:29" x14ac:dyDescent="0.25">
      <c r="D4593" s="1">
        <v>1982</v>
      </c>
      <c r="E4593" s="1" t="s">
        <v>131</v>
      </c>
      <c r="F4593" s="2" t="s">
        <v>319</v>
      </c>
      <c r="G4593">
        <v>2</v>
      </c>
      <c r="H4593">
        <v>3455123</v>
      </c>
      <c r="I4593" s="1">
        <v>484.12009999999998</v>
      </c>
      <c r="J4593" s="1">
        <v>13830</v>
      </c>
      <c r="K4593" s="1">
        <v>143912.6</v>
      </c>
      <c r="M4593" s="3"/>
      <c r="N4593">
        <v>96.1</v>
      </c>
      <c r="O4593"/>
      <c r="P4593" s="1">
        <f>IF($A$3="Percentage of government revenue per capita",$B$3,0) + IF($A$3="Absolute extra revenue",AB4593,0) + IF($A$3="Absolute revenue per capita",AC4593,0)</f>
        <v>0</v>
      </c>
      <c r="Q4593" s="5" t="e">
        <f>-MIN(data!$B$4 / data!I4704 * data!P4704 / 100, data!N4704)</f>
        <v>#DIV/0!</v>
      </c>
      <c r="R4593" s="4" t="e">
        <f>-Q4593*K4593/1000</f>
        <v>#DIV/0!</v>
      </c>
      <c r="S4593" s="6">
        <f>-MIN(data!$B$5/(POWER(LN(I4593),2))*P4593/100, O4593)</f>
        <v>0</v>
      </c>
      <c r="T4593" s="6">
        <f>-S4593*L4593/100000</f>
        <v>0</v>
      </c>
      <c r="U4593" s="4" t="e">
        <f>N4593+Q4593</f>
        <v>#DIV/0!</v>
      </c>
      <c r="V4593" s="4" t="e">
        <f>P4593*I4593/100/R4593</f>
        <v>#DIV/0!</v>
      </c>
      <c r="W4593" s="4" t="e">
        <f>V4593*H4593</f>
        <v>#DIV/0!</v>
      </c>
      <c r="X4593" s="6">
        <f>O4593+S4593</f>
        <v>0</v>
      </c>
      <c r="Y4593" s="6" t="e">
        <f>P4593*I4593/100/T4593</f>
        <v>#DIV/0!</v>
      </c>
      <c r="Z4593" s="6" t="e">
        <f>Y4593*H4593</f>
        <v>#DIV/0!</v>
      </c>
      <c r="AB4593" s="1">
        <f t="shared" si="142"/>
        <v>0</v>
      </c>
      <c r="AC4593" s="1">
        <f t="shared" si="143"/>
        <v>0</v>
      </c>
    </row>
    <row r="4594" spans="4:29" x14ac:dyDescent="0.25">
      <c r="D4594" s="1">
        <v>1983</v>
      </c>
      <c r="E4594" s="1" t="s">
        <v>131</v>
      </c>
      <c r="F4594" s="2" t="s">
        <v>319</v>
      </c>
      <c r="G4594">
        <v>2</v>
      </c>
      <c r="H4594">
        <v>3549711</v>
      </c>
      <c r="I4594" s="1">
        <v>584.24680000000001</v>
      </c>
      <c r="J4594" s="1">
        <v>13274</v>
      </c>
      <c r="K4594" s="1">
        <v>145868.1</v>
      </c>
      <c r="M4594" s="3"/>
      <c r="N4594">
        <v>91</v>
      </c>
      <c r="O4594"/>
      <c r="P4594" s="1">
        <f>IF($A$3="Percentage of government revenue per capita",$B$3,0) + IF($A$3="Absolute extra revenue",AB4594,0) + IF($A$3="Absolute revenue per capita",AC4594,0)</f>
        <v>0</v>
      </c>
      <c r="Q4594" s="5" t="e">
        <f>-MIN(data!$B$4 / data!I4705 * data!P4705 / 100, data!N4705)</f>
        <v>#DIV/0!</v>
      </c>
      <c r="R4594" s="4" t="e">
        <f>-Q4594*K4594/1000</f>
        <v>#DIV/0!</v>
      </c>
      <c r="S4594" s="6">
        <f>-MIN(data!$B$5/(POWER(LN(I4594),2))*P4594/100, O4594)</f>
        <v>0</v>
      </c>
      <c r="T4594" s="6">
        <f>-S4594*L4594/100000</f>
        <v>0</v>
      </c>
      <c r="U4594" s="4" t="e">
        <f>N4594+Q4594</f>
        <v>#DIV/0!</v>
      </c>
      <c r="V4594" s="4" t="e">
        <f>P4594*I4594/100/R4594</f>
        <v>#DIV/0!</v>
      </c>
      <c r="W4594" s="4" t="e">
        <f>V4594*H4594</f>
        <v>#DIV/0!</v>
      </c>
      <c r="X4594" s="6">
        <f>O4594+S4594</f>
        <v>0</v>
      </c>
      <c r="Y4594" s="6" t="e">
        <f>P4594*I4594/100/T4594</f>
        <v>#DIV/0!</v>
      </c>
      <c r="Z4594" s="6" t="e">
        <f>Y4594*H4594</f>
        <v>#DIV/0!</v>
      </c>
      <c r="AB4594" s="1">
        <f t="shared" si="142"/>
        <v>0</v>
      </c>
      <c r="AC4594" s="1">
        <f t="shared" si="143"/>
        <v>0</v>
      </c>
    </row>
    <row r="4595" spans="4:29" x14ac:dyDescent="0.25">
      <c r="D4595" s="1">
        <v>1984</v>
      </c>
      <c r="E4595" s="1" t="s">
        <v>131</v>
      </c>
      <c r="F4595" s="2" t="s">
        <v>319</v>
      </c>
      <c r="G4595">
        <v>2</v>
      </c>
      <c r="H4595">
        <v>3642976</v>
      </c>
      <c r="I4595" s="1">
        <v>624.05259999999998</v>
      </c>
      <c r="J4595" s="1">
        <v>12737</v>
      </c>
      <c r="K4595" s="1">
        <v>147419</v>
      </c>
      <c r="M4595" s="3"/>
      <c r="N4595">
        <v>86.4</v>
      </c>
      <c r="O4595"/>
      <c r="P4595" s="1">
        <f>IF($A$3="Percentage of government revenue per capita",$B$3,0) + IF($A$3="Absolute extra revenue",AB4595,0) + IF($A$3="Absolute revenue per capita",AC4595,0)</f>
        <v>0</v>
      </c>
      <c r="Q4595" s="5" t="e">
        <f>-MIN(data!$B$4 / data!I4706 * data!P4706 / 100, data!N4706)</f>
        <v>#DIV/0!</v>
      </c>
      <c r="R4595" s="4" t="e">
        <f>-Q4595*K4595/1000</f>
        <v>#DIV/0!</v>
      </c>
      <c r="S4595" s="6">
        <f>-MIN(data!$B$5/(POWER(LN(I4595),2))*P4595/100, O4595)</f>
        <v>0</v>
      </c>
      <c r="T4595" s="6">
        <f>-S4595*L4595/100000</f>
        <v>0</v>
      </c>
      <c r="U4595" s="4" t="e">
        <f>N4595+Q4595</f>
        <v>#DIV/0!</v>
      </c>
      <c r="V4595" s="4" t="e">
        <f>P4595*I4595/100/R4595</f>
        <v>#DIV/0!</v>
      </c>
      <c r="W4595" s="4" t="e">
        <f>V4595*H4595</f>
        <v>#DIV/0!</v>
      </c>
      <c r="X4595" s="6">
        <f>O4595+S4595</f>
        <v>0</v>
      </c>
      <c r="Y4595" s="6" t="e">
        <f>P4595*I4595/100/T4595</f>
        <v>#DIV/0!</v>
      </c>
      <c r="Z4595" s="6" t="e">
        <f>Y4595*H4595</f>
        <v>#DIV/0!</v>
      </c>
      <c r="AB4595" s="1">
        <f t="shared" si="142"/>
        <v>0</v>
      </c>
      <c r="AC4595" s="1">
        <f t="shared" si="143"/>
        <v>0</v>
      </c>
    </row>
    <row r="4596" spans="4:29" x14ac:dyDescent="0.25">
      <c r="D4596" s="1">
        <v>1985</v>
      </c>
      <c r="E4596" s="1" t="s">
        <v>131</v>
      </c>
      <c r="F4596" s="2" t="s">
        <v>319</v>
      </c>
      <c r="G4596">
        <v>2</v>
      </c>
      <c r="H4596">
        <v>3734341</v>
      </c>
      <c r="I4596" s="1">
        <v>548.18349999999998</v>
      </c>
      <c r="J4596" s="1">
        <v>12244</v>
      </c>
      <c r="K4596" s="1">
        <v>148592.20000000001</v>
      </c>
      <c r="M4596" s="3"/>
      <c r="N4596">
        <v>82.4</v>
      </c>
      <c r="O4596"/>
      <c r="P4596" s="1">
        <f>IF($A$3="Percentage of government revenue per capita",$B$3,0) + IF($A$3="Absolute extra revenue",AB4596,0) + IF($A$3="Absolute revenue per capita",AC4596,0)</f>
        <v>0</v>
      </c>
      <c r="Q4596" s="5" t="e">
        <f>-MIN(data!$B$4 / data!I4707 * data!P4707 / 100, data!N4707)</f>
        <v>#DIV/0!</v>
      </c>
      <c r="R4596" s="4" t="e">
        <f>-Q4596*K4596/1000</f>
        <v>#DIV/0!</v>
      </c>
      <c r="S4596" s="6">
        <f>-MIN(data!$B$5/(POWER(LN(I4596),2))*P4596/100, O4596)</f>
        <v>0</v>
      </c>
      <c r="T4596" s="6">
        <f>-S4596*L4596/100000</f>
        <v>0</v>
      </c>
      <c r="U4596" s="4" t="e">
        <f>N4596+Q4596</f>
        <v>#DIV/0!</v>
      </c>
      <c r="V4596" s="4" t="e">
        <f>P4596*I4596/100/R4596</f>
        <v>#DIV/0!</v>
      </c>
      <c r="W4596" s="4" t="e">
        <f>V4596*H4596</f>
        <v>#DIV/0!</v>
      </c>
      <c r="X4596" s="6">
        <f>O4596+S4596</f>
        <v>0</v>
      </c>
      <c r="Y4596" s="6" t="e">
        <f>P4596*I4596/100/T4596</f>
        <v>#DIV/0!</v>
      </c>
      <c r="Z4596" s="6" t="e">
        <f>Y4596*H4596</f>
        <v>#DIV/0!</v>
      </c>
      <c r="AB4596" s="1">
        <f t="shared" si="142"/>
        <v>0</v>
      </c>
      <c r="AC4596" s="1">
        <f t="shared" si="143"/>
        <v>0</v>
      </c>
    </row>
    <row r="4597" spans="4:29" x14ac:dyDescent="0.25">
      <c r="D4597" s="1">
        <v>1986</v>
      </c>
      <c r="E4597" s="1" t="s">
        <v>131</v>
      </c>
      <c r="F4597" s="2" t="s">
        <v>319</v>
      </c>
      <c r="G4597">
        <v>2</v>
      </c>
      <c r="H4597">
        <v>3823130</v>
      </c>
      <c r="I4597" s="1">
        <v>505.52140000000003</v>
      </c>
      <c r="J4597" s="1">
        <v>11782</v>
      </c>
      <c r="K4597" s="1">
        <v>149328.29999999999</v>
      </c>
      <c r="M4597" s="3"/>
      <c r="N4597">
        <v>78.900000000000006</v>
      </c>
      <c r="O4597"/>
      <c r="P4597" s="1">
        <f>IF($A$3="Percentage of government revenue per capita",$B$3,0) + IF($A$3="Absolute extra revenue",AB4597,0) + IF($A$3="Absolute revenue per capita",AC4597,0)</f>
        <v>0</v>
      </c>
      <c r="Q4597" s="5" t="e">
        <f>-MIN(data!$B$4 / data!I4708 * data!P4708 / 100, data!N4708)</f>
        <v>#DIV/0!</v>
      </c>
      <c r="R4597" s="4" t="e">
        <f>-Q4597*K4597/1000</f>
        <v>#DIV/0!</v>
      </c>
      <c r="S4597" s="6">
        <f>-MIN(data!$B$5/(POWER(LN(I4597),2))*P4597/100, O4597)</f>
        <v>0</v>
      </c>
      <c r="T4597" s="6">
        <f>-S4597*L4597/100000</f>
        <v>0</v>
      </c>
      <c r="U4597" s="4" t="e">
        <f>N4597+Q4597</f>
        <v>#DIV/0!</v>
      </c>
      <c r="V4597" s="4" t="e">
        <f>P4597*I4597/100/R4597</f>
        <v>#DIV/0!</v>
      </c>
      <c r="W4597" s="4" t="e">
        <f>V4597*H4597</f>
        <v>#DIV/0!</v>
      </c>
      <c r="X4597" s="6">
        <f>O4597+S4597</f>
        <v>0</v>
      </c>
      <c r="Y4597" s="6" t="e">
        <f>P4597*I4597/100/T4597</f>
        <v>#DIV/0!</v>
      </c>
      <c r="Z4597" s="6" t="e">
        <f>Y4597*H4597</f>
        <v>#DIV/0!</v>
      </c>
      <c r="AB4597" s="1">
        <f t="shared" si="142"/>
        <v>0</v>
      </c>
      <c r="AC4597" s="1">
        <f t="shared" si="143"/>
        <v>0</v>
      </c>
    </row>
    <row r="4598" spans="4:29" x14ac:dyDescent="0.25">
      <c r="D4598" s="1">
        <v>1987</v>
      </c>
      <c r="E4598" s="1" t="s">
        <v>131</v>
      </c>
      <c r="F4598" s="2" t="s">
        <v>319</v>
      </c>
      <c r="G4598">
        <v>2</v>
      </c>
      <c r="H4598">
        <v>3909671</v>
      </c>
      <c r="I4598" s="1">
        <v>404.1388</v>
      </c>
      <c r="J4598" s="1">
        <v>11331</v>
      </c>
      <c r="K4598" s="1">
        <v>149485.5</v>
      </c>
      <c r="M4598" s="3"/>
      <c r="N4598">
        <v>75.8</v>
      </c>
      <c r="O4598"/>
      <c r="P4598" s="1">
        <f>IF($A$3="Percentage of government revenue per capita",$B$3,0) + IF($A$3="Absolute extra revenue",AB4598,0) + IF($A$3="Absolute revenue per capita",AC4598,0)</f>
        <v>0</v>
      </c>
      <c r="Q4598" s="5" t="e">
        <f>-MIN(data!$B$4 / data!I4709 * data!P4709 / 100, data!N4709)</f>
        <v>#DIV/0!</v>
      </c>
      <c r="R4598" s="4" t="e">
        <f>-Q4598*K4598/1000</f>
        <v>#DIV/0!</v>
      </c>
      <c r="S4598" s="6">
        <f>-MIN(data!$B$5/(POWER(LN(I4598),2))*P4598/100, O4598)</f>
        <v>0</v>
      </c>
      <c r="T4598" s="6">
        <f>-S4598*L4598/100000</f>
        <v>0</v>
      </c>
      <c r="U4598" s="4" t="e">
        <f>N4598+Q4598</f>
        <v>#DIV/0!</v>
      </c>
      <c r="V4598" s="4" t="e">
        <f>P4598*I4598/100/R4598</f>
        <v>#DIV/0!</v>
      </c>
      <c r="W4598" s="4" t="e">
        <f>V4598*H4598</f>
        <v>#DIV/0!</v>
      </c>
      <c r="X4598" s="6">
        <f>O4598+S4598</f>
        <v>0</v>
      </c>
      <c r="Y4598" s="6" t="e">
        <f>P4598*I4598/100/T4598</f>
        <v>#DIV/0!</v>
      </c>
      <c r="Z4598" s="6" t="e">
        <f>Y4598*H4598</f>
        <v>#DIV/0!</v>
      </c>
      <c r="AB4598" s="1">
        <f t="shared" si="142"/>
        <v>0</v>
      </c>
      <c r="AC4598" s="1">
        <f t="shared" si="143"/>
        <v>0</v>
      </c>
    </row>
    <row r="4599" spans="4:29" x14ac:dyDescent="0.25">
      <c r="D4599" s="1">
        <v>1988</v>
      </c>
      <c r="E4599" s="1" t="s">
        <v>131</v>
      </c>
      <c r="F4599" s="2" t="s">
        <v>319</v>
      </c>
      <c r="G4599">
        <v>2</v>
      </c>
      <c r="H4599">
        <v>3995533</v>
      </c>
      <c r="I4599" s="1">
        <v>269.5489</v>
      </c>
      <c r="J4599" s="1">
        <v>10872</v>
      </c>
      <c r="K4599" s="1">
        <v>149340.70000000001</v>
      </c>
      <c r="M4599" s="3"/>
      <c r="N4599">
        <v>72.8</v>
      </c>
      <c r="O4599"/>
      <c r="P4599" s="1">
        <f>IF($A$3="Percentage of government revenue per capita",$B$3,0) + IF($A$3="Absolute extra revenue",AB4599,0) + IF($A$3="Absolute revenue per capita",AC4599,0)</f>
        <v>0</v>
      </c>
      <c r="Q4599" s="5" t="e">
        <f>-MIN(data!$B$4 / data!I4710 * data!P4710 / 100, data!N4710)</f>
        <v>#DIV/0!</v>
      </c>
      <c r="R4599" s="4" t="e">
        <f>-Q4599*K4599/1000</f>
        <v>#DIV/0!</v>
      </c>
      <c r="S4599" s="6">
        <f>-MIN(data!$B$5/(POWER(LN(I4599),2))*P4599/100, O4599)</f>
        <v>0</v>
      </c>
      <c r="T4599" s="6">
        <f>-S4599*L4599/100000</f>
        <v>0</v>
      </c>
      <c r="U4599" s="4" t="e">
        <f>N4599+Q4599</f>
        <v>#DIV/0!</v>
      </c>
      <c r="V4599" s="4" t="e">
        <f>P4599*I4599/100/R4599</f>
        <v>#DIV/0!</v>
      </c>
      <c r="W4599" s="4" t="e">
        <f>V4599*H4599</f>
        <v>#DIV/0!</v>
      </c>
      <c r="X4599" s="6">
        <f>O4599+S4599</f>
        <v>0</v>
      </c>
      <c r="Y4599" s="6" t="e">
        <f>P4599*I4599/100/T4599</f>
        <v>#DIV/0!</v>
      </c>
      <c r="Z4599" s="6" t="e">
        <f>Y4599*H4599</f>
        <v>#DIV/0!</v>
      </c>
      <c r="AB4599" s="1">
        <f t="shared" si="142"/>
        <v>0</v>
      </c>
      <c r="AC4599" s="1">
        <f t="shared" si="143"/>
        <v>0</v>
      </c>
    </row>
    <row r="4600" spans="4:29" x14ac:dyDescent="0.25">
      <c r="D4600" s="1">
        <v>1989</v>
      </c>
      <c r="E4600" s="1" t="s">
        <v>131</v>
      </c>
      <c r="F4600" s="2" t="s">
        <v>319</v>
      </c>
      <c r="G4600">
        <v>2</v>
      </c>
      <c r="H4600">
        <v>4082958</v>
      </c>
      <c r="I4600" s="1">
        <v>229.58680000000001</v>
      </c>
      <c r="J4600" s="1">
        <v>10411</v>
      </c>
      <c r="K4600" s="1">
        <v>148941.29999999999</v>
      </c>
      <c r="M4600" s="3"/>
      <c r="N4600">
        <v>69.900000000000006</v>
      </c>
      <c r="O4600"/>
      <c r="P4600" s="1">
        <f>IF($A$3="Percentage of government revenue per capita",$B$3,0) + IF($A$3="Absolute extra revenue",AB4600,0) + IF($A$3="Absolute revenue per capita",AC4600,0)</f>
        <v>0</v>
      </c>
      <c r="Q4600" s="5" t="e">
        <f>-MIN(data!$B$4 / data!I4711 * data!P4711 / 100, data!N4711)</f>
        <v>#DIV/0!</v>
      </c>
      <c r="R4600" s="4" t="e">
        <f>-Q4600*K4600/1000</f>
        <v>#DIV/0!</v>
      </c>
      <c r="S4600" s="6">
        <f>-MIN(data!$B$5/(POWER(LN(I4600),2))*P4600/100, O4600)</f>
        <v>0</v>
      </c>
      <c r="T4600" s="6">
        <f>-S4600*L4600/100000</f>
        <v>0</v>
      </c>
      <c r="U4600" s="4" t="e">
        <f>N4600+Q4600</f>
        <v>#DIV/0!</v>
      </c>
      <c r="V4600" s="4" t="e">
        <f>P4600*I4600/100/R4600</f>
        <v>#DIV/0!</v>
      </c>
      <c r="W4600" s="4" t="e">
        <f>V4600*H4600</f>
        <v>#DIV/0!</v>
      </c>
      <c r="X4600" s="6">
        <f>O4600+S4600</f>
        <v>0</v>
      </c>
      <c r="Y4600" s="6" t="e">
        <f>P4600*I4600/100/T4600</f>
        <v>#DIV/0!</v>
      </c>
      <c r="Z4600" s="6" t="e">
        <f>Y4600*H4600</f>
        <v>#DIV/0!</v>
      </c>
      <c r="AB4600" s="1">
        <f t="shared" si="142"/>
        <v>0</v>
      </c>
      <c r="AC4600" s="1">
        <f t="shared" si="143"/>
        <v>0</v>
      </c>
    </row>
    <row r="4601" spans="4:29" x14ac:dyDescent="0.25">
      <c r="D4601" s="1">
        <v>1990</v>
      </c>
      <c r="E4601" s="1" t="s">
        <v>131</v>
      </c>
      <c r="F4601" s="2" t="s">
        <v>319</v>
      </c>
      <c r="G4601">
        <v>2</v>
      </c>
      <c r="H4601">
        <v>4173434</v>
      </c>
      <c r="I4601" s="1">
        <v>172.78989999999999</v>
      </c>
      <c r="J4601" s="1">
        <v>9924</v>
      </c>
      <c r="K4601" s="1">
        <v>148340.79999999999</v>
      </c>
      <c r="L4601" s="1">
        <v>173410.4</v>
      </c>
      <c r="M4601" s="3">
        <v>260</v>
      </c>
      <c r="N4601">
        <v>66.900000000000006</v>
      </c>
      <c r="O4601">
        <v>173</v>
      </c>
      <c r="P4601" s="1">
        <f>IF($A$3="Percentage of government revenue per capita",$B$3,0) + IF($A$3="Absolute extra revenue",AB4601,0) + IF($A$3="Absolute revenue per capita",AC4601,0)</f>
        <v>0</v>
      </c>
      <c r="Q4601" s="5" t="e">
        <f>-MIN(data!$B$4 / data!I4712 * data!P4712 / 100, data!N4712)</f>
        <v>#DIV/0!</v>
      </c>
      <c r="R4601" s="4" t="e">
        <f>-Q4601*K4601/1000</f>
        <v>#DIV/0!</v>
      </c>
      <c r="S4601" s="6">
        <f>-MIN(data!$B$5/(POWER(LN(I4601),2))*P4601/100, O4601)</f>
        <v>0</v>
      </c>
      <c r="T4601" s="6">
        <f>-S4601*L4601/100000</f>
        <v>0</v>
      </c>
      <c r="U4601" s="4" t="e">
        <f>N4601+Q4601</f>
        <v>#DIV/0!</v>
      </c>
      <c r="V4601" s="4" t="e">
        <f>P4601*I4601/100/R4601</f>
        <v>#DIV/0!</v>
      </c>
      <c r="W4601" s="4" t="e">
        <f>V4601*H4601</f>
        <v>#DIV/0!</v>
      </c>
      <c r="X4601" s="6">
        <f>O4601+S4601</f>
        <v>173</v>
      </c>
      <c r="Y4601" s="6" t="e">
        <f>P4601*I4601/100/T4601</f>
        <v>#DIV/0!</v>
      </c>
      <c r="Z4601" s="6" t="e">
        <f>Y4601*H4601</f>
        <v>#DIV/0!</v>
      </c>
      <c r="AB4601" s="1">
        <f t="shared" si="142"/>
        <v>0</v>
      </c>
      <c r="AC4601" s="1">
        <f t="shared" si="143"/>
        <v>0</v>
      </c>
    </row>
    <row r="4602" spans="4:29" x14ac:dyDescent="0.25">
      <c r="D4602" s="1">
        <v>1991</v>
      </c>
      <c r="E4602" s="1" t="s">
        <v>131</v>
      </c>
      <c r="F4602" s="2" t="s">
        <v>319</v>
      </c>
      <c r="G4602">
        <v>2</v>
      </c>
      <c r="H4602">
        <v>4267568</v>
      </c>
      <c r="I4602" s="1">
        <v>0</v>
      </c>
      <c r="J4602" s="1">
        <v>9412</v>
      </c>
      <c r="K4602" s="1">
        <v>147523.5</v>
      </c>
      <c r="L4602" s="1">
        <v>140000</v>
      </c>
      <c r="M4602" s="3">
        <v>300</v>
      </c>
      <c r="N4602">
        <v>63.8</v>
      </c>
      <c r="O4602">
        <v>200</v>
      </c>
      <c r="P4602" s="1">
        <f>IF($A$3="Percentage of government revenue per capita",$B$3,0) + IF($A$3="Absolute extra revenue",AB4602,0) + IF($A$3="Absolute revenue per capita",AC4602,0)</f>
        <v>0</v>
      </c>
      <c r="Q4602" s="5" t="e">
        <f>-MIN(data!$B$4 / data!I4713 * data!P4713 / 100, data!N4713)</f>
        <v>#DIV/0!</v>
      </c>
      <c r="R4602" s="4" t="e">
        <f>-Q4602*K4602/1000</f>
        <v>#DIV/0!</v>
      </c>
      <c r="S4602" s="6" t="e">
        <f>-MIN(data!$B$5/(POWER(LN(I4602),2))*P4602/100, O4602)</f>
        <v>#NUM!</v>
      </c>
      <c r="T4602" s="6" t="e">
        <f>-S4602*L4602/100000</f>
        <v>#NUM!</v>
      </c>
      <c r="U4602" s="4" t="e">
        <f>N4602+Q4602</f>
        <v>#DIV/0!</v>
      </c>
      <c r="V4602" s="4" t="e">
        <f>P4602*I4602/100/R4602</f>
        <v>#DIV/0!</v>
      </c>
      <c r="W4602" s="4" t="e">
        <f>V4602*H4602</f>
        <v>#DIV/0!</v>
      </c>
      <c r="X4602" s="6" t="e">
        <f>O4602+S4602</f>
        <v>#NUM!</v>
      </c>
      <c r="Y4602" s="6" t="e">
        <f>P4602*I4602/100/T4602</f>
        <v>#NUM!</v>
      </c>
      <c r="Z4602" s="6" t="e">
        <f>Y4602*H4602</f>
        <v>#NUM!</v>
      </c>
      <c r="AB4602" s="1" t="e">
        <f t="shared" si="142"/>
        <v>#DIV/0!</v>
      </c>
      <c r="AC4602" s="1" t="e">
        <f t="shared" si="143"/>
        <v>#DIV/0!</v>
      </c>
    </row>
    <row r="4603" spans="4:29" x14ac:dyDescent="0.25">
      <c r="D4603" s="1">
        <v>1992</v>
      </c>
      <c r="E4603" s="1" t="s">
        <v>131</v>
      </c>
      <c r="F4603" s="2" t="s">
        <v>319</v>
      </c>
      <c r="G4603">
        <v>2</v>
      </c>
      <c r="H4603">
        <v>4364512</v>
      </c>
      <c r="I4603" s="1">
        <v>0</v>
      </c>
      <c r="J4603" s="1">
        <v>8894</v>
      </c>
      <c r="K4603" s="1">
        <v>146523.9</v>
      </c>
      <c r="L4603" s="1">
        <v>159574.5</v>
      </c>
      <c r="M4603" s="3">
        <v>280</v>
      </c>
      <c r="N4603">
        <v>60.7</v>
      </c>
      <c r="O4603">
        <v>188</v>
      </c>
      <c r="P4603" s="1">
        <f>IF($A$3="Percentage of government revenue per capita",$B$3,0) + IF($A$3="Absolute extra revenue",AB4603,0) + IF($A$3="Absolute revenue per capita",AC4603,0)</f>
        <v>0</v>
      </c>
      <c r="Q4603" s="5" t="e">
        <f>-MIN(data!$B$4 / data!I4714 * data!P4714 / 100, data!N4714)</f>
        <v>#DIV/0!</v>
      </c>
      <c r="R4603" s="4" t="e">
        <f>-Q4603*K4603/1000</f>
        <v>#DIV/0!</v>
      </c>
      <c r="S4603" s="6" t="e">
        <f>-MIN(data!$B$5/(POWER(LN(I4603),2))*P4603/100, O4603)</f>
        <v>#NUM!</v>
      </c>
      <c r="T4603" s="6" t="e">
        <f>-S4603*L4603/100000</f>
        <v>#NUM!</v>
      </c>
      <c r="U4603" s="4" t="e">
        <f>N4603+Q4603</f>
        <v>#DIV/0!</v>
      </c>
      <c r="V4603" s="4" t="e">
        <f>P4603*I4603/100/R4603</f>
        <v>#DIV/0!</v>
      </c>
      <c r="W4603" s="4" t="e">
        <f>V4603*H4603</f>
        <v>#DIV/0!</v>
      </c>
      <c r="X4603" s="6" t="e">
        <f>O4603+S4603</f>
        <v>#NUM!</v>
      </c>
      <c r="Y4603" s="6" t="e">
        <f>P4603*I4603/100/T4603</f>
        <v>#NUM!</v>
      </c>
      <c r="Z4603" s="6" t="e">
        <f>Y4603*H4603</f>
        <v>#NUM!</v>
      </c>
      <c r="AB4603" s="1" t="e">
        <f t="shared" si="142"/>
        <v>#DIV/0!</v>
      </c>
      <c r="AC4603" s="1" t="e">
        <f t="shared" si="143"/>
        <v>#DIV/0!</v>
      </c>
    </row>
    <row r="4604" spans="4:29" x14ac:dyDescent="0.25">
      <c r="D4604" s="1">
        <v>1993</v>
      </c>
      <c r="E4604" s="1" t="s">
        <v>131</v>
      </c>
      <c r="F4604" s="2" t="s">
        <v>319</v>
      </c>
      <c r="G4604">
        <v>2</v>
      </c>
      <c r="H4604">
        <v>4462497</v>
      </c>
      <c r="I4604" s="1">
        <v>0</v>
      </c>
      <c r="J4604" s="1">
        <v>8381</v>
      </c>
      <c r="K4604" s="1">
        <v>145503.5</v>
      </c>
      <c r="L4604" s="1">
        <v>142156.9</v>
      </c>
      <c r="M4604" s="3">
        <v>300</v>
      </c>
      <c r="N4604">
        <v>57.6</v>
      </c>
      <c r="O4604">
        <v>204</v>
      </c>
      <c r="P4604" s="1">
        <f>IF($A$3="Percentage of government revenue per capita",$B$3,0) + IF($A$3="Absolute extra revenue",AB4604,0) + IF($A$3="Absolute revenue per capita",AC4604,0)</f>
        <v>0</v>
      </c>
      <c r="Q4604" s="5" t="e">
        <f>-MIN(data!$B$4 / data!I4715 * data!P4715 / 100, data!N4715)</f>
        <v>#DIV/0!</v>
      </c>
      <c r="R4604" s="4" t="e">
        <f>-Q4604*K4604/1000</f>
        <v>#DIV/0!</v>
      </c>
      <c r="S4604" s="6" t="e">
        <f>-MIN(data!$B$5/(POWER(LN(I4604),2))*P4604/100, O4604)</f>
        <v>#NUM!</v>
      </c>
      <c r="T4604" s="6" t="e">
        <f>-S4604*L4604/100000</f>
        <v>#NUM!</v>
      </c>
      <c r="U4604" s="4" t="e">
        <f>N4604+Q4604</f>
        <v>#DIV/0!</v>
      </c>
      <c r="V4604" s="4" t="e">
        <f>P4604*I4604/100/R4604</f>
        <v>#DIV/0!</v>
      </c>
      <c r="W4604" s="4" t="e">
        <f>V4604*H4604</f>
        <v>#DIV/0!</v>
      </c>
      <c r="X4604" s="6" t="e">
        <f>O4604+S4604</f>
        <v>#NUM!</v>
      </c>
      <c r="Y4604" s="6" t="e">
        <f>P4604*I4604/100/T4604</f>
        <v>#NUM!</v>
      </c>
      <c r="Z4604" s="6" t="e">
        <f>Y4604*H4604</f>
        <v>#NUM!</v>
      </c>
      <c r="AB4604" s="1" t="e">
        <f t="shared" si="142"/>
        <v>#DIV/0!</v>
      </c>
      <c r="AC4604" s="1" t="e">
        <f t="shared" si="143"/>
        <v>#DIV/0!</v>
      </c>
    </row>
    <row r="4605" spans="4:29" x14ac:dyDescent="0.25">
      <c r="D4605" s="1">
        <v>1994</v>
      </c>
      <c r="E4605" s="1" t="s">
        <v>131</v>
      </c>
      <c r="F4605" s="2" t="s">
        <v>319</v>
      </c>
      <c r="G4605">
        <v>2</v>
      </c>
      <c r="H4605">
        <v>4559006</v>
      </c>
      <c r="I4605" s="1">
        <v>0</v>
      </c>
      <c r="J4605" s="1">
        <v>7876</v>
      </c>
      <c r="K4605" s="1">
        <v>144249.1</v>
      </c>
      <c r="L4605" s="1">
        <v>150753.79999999999</v>
      </c>
      <c r="M4605" s="3">
        <v>290</v>
      </c>
      <c r="N4605">
        <v>54.6</v>
      </c>
      <c r="O4605">
        <v>199</v>
      </c>
      <c r="P4605" s="1">
        <f>IF($A$3="Percentage of government revenue per capita",$B$3,0) + IF($A$3="Absolute extra revenue",AB4605,0) + IF($A$3="Absolute revenue per capita",AC4605,0)</f>
        <v>0</v>
      </c>
      <c r="Q4605" s="5" t="e">
        <f>-MIN(data!$B$4 / data!I4716 * data!P4716 / 100, data!N4716)</f>
        <v>#DIV/0!</v>
      </c>
      <c r="R4605" s="4" t="e">
        <f>-Q4605*K4605/1000</f>
        <v>#DIV/0!</v>
      </c>
      <c r="S4605" s="6" t="e">
        <f>-MIN(data!$B$5/(POWER(LN(I4605),2))*P4605/100, O4605)</f>
        <v>#NUM!</v>
      </c>
      <c r="T4605" s="6" t="e">
        <f>-S4605*L4605/100000</f>
        <v>#NUM!</v>
      </c>
      <c r="U4605" s="4" t="e">
        <f>N4605+Q4605</f>
        <v>#DIV/0!</v>
      </c>
      <c r="V4605" s="4" t="e">
        <f>P4605*I4605/100/R4605</f>
        <v>#DIV/0!</v>
      </c>
      <c r="W4605" s="4" t="e">
        <f>V4605*H4605</f>
        <v>#DIV/0!</v>
      </c>
      <c r="X4605" s="6" t="e">
        <f>O4605+S4605</f>
        <v>#NUM!</v>
      </c>
      <c r="Y4605" s="6" t="e">
        <f>P4605*I4605/100/T4605</f>
        <v>#NUM!</v>
      </c>
      <c r="Z4605" s="6" t="e">
        <f>Y4605*H4605</f>
        <v>#NUM!</v>
      </c>
      <c r="AB4605" s="1" t="e">
        <f t="shared" si="142"/>
        <v>#DIV/0!</v>
      </c>
      <c r="AC4605" s="1" t="e">
        <f t="shared" si="143"/>
        <v>#DIV/0!</v>
      </c>
    </row>
    <row r="4606" spans="4:29" x14ac:dyDescent="0.25">
      <c r="D4606" s="1">
        <v>1995</v>
      </c>
      <c r="E4606" s="1" t="s">
        <v>131</v>
      </c>
      <c r="F4606" s="2" t="s">
        <v>319</v>
      </c>
      <c r="G4606">
        <v>2</v>
      </c>
      <c r="H4606">
        <v>4652185</v>
      </c>
      <c r="I4606" s="1">
        <v>0</v>
      </c>
      <c r="J4606" s="1">
        <v>7389</v>
      </c>
      <c r="K4606" s="1">
        <v>142920.70000000001</v>
      </c>
      <c r="L4606" s="1">
        <v>146226.4</v>
      </c>
      <c r="M4606" s="3">
        <v>300</v>
      </c>
      <c r="N4606">
        <v>51.7</v>
      </c>
      <c r="O4606">
        <v>212</v>
      </c>
      <c r="P4606" s="1">
        <f>IF($A$3="Percentage of government revenue per capita",$B$3,0) + IF($A$3="Absolute extra revenue",AB4606,0) + IF($A$3="Absolute revenue per capita",AC4606,0)</f>
        <v>0</v>
      </c>
      <c r="Q4606" s="5">
        <f>-MIN(data!$B$4 / data!I4717 * data!P4717 / 100, data!N4717)</f>
        <v>0</v>
      </c>
      <c r="R4606" s="4">
        <f>-Q4606*K4606/1000</f>
        <v>0</v>
      </c>
      <c r="S4606" s="6" t="e">
        <f>-MIN(data!$B$5/(POWER(LN(I4606),2))*P4606/100, O4606)</f>
        <v>#NUM!</v>
      </c>
      <c r="T4606" s="6" t="e">
        <f>-S4606*L4606/100000</f>
        <v>#NUM!</v>
      </c>
      <c r="U4606" s="4">
        <f>N4606+Q4606</f>
        <v>51.7</v>
      </c>
      <c r="V4606" s="4" t="e">
        <f>P4606*I4606/100/R4606</f>
        <v>#DIV/0!</v>
      </c>
      <c r="W4606" s="4" t="e">
        <f>V4606*H4606</f>
        <v>#DIV/0!</v>
      </c>
      <c r="X4606" s="6" t="e">
        <f>O4606+S4606</f>
        <v>#NUM!</v>
      </c>
      <c r="Y4606" s="6" t="e">
        <f>P4606*I4606/100/T4606</f>
        <v>#NUM!</v>
      </c>
      <c r="Z4606" s="6" t="e">
        <f>Y4606*H4606</f>
        <v>#NUM!</v>
      </c>
      <c r="AB4606" s="1" t="e">
        <f t="shared" si="142"/>
        <v>#DIV/0!</v>
      </c>
      <c r="AC4606" s="1" t="e">
        <f t="shared" si="143"/>
        <v>#DIV/0!</v>
      </c>
    </row>
    <row r="4607" spans="4:29" x14ac:dyDescent="0.25">
      <c r="D4607" s="1">
        <v>1996</v>
      </c>
      <c r="E4607" s="1" t="s">
        <v>131</v>
      </c>
      <c r="F4607" s="2" t="s">
        <v>319</v>
      </c>
      <c r="G4607">
        <v>2</v>
      </c>
      <c r="H4607">
        <v>4741578</v>
      </c>
      <c r="I4607" s="1">
        <v>0</v>
      </c>
      <c r="J4607" s="1">
        <v>6922</v>
      </c>
      <c r="K4607" s="1">
        <v>141554.20000000001</v>
      </c>
      <c r="L4607" s="1">
        <v>136363.6</v>
      </c>
      <c r="M4607" s="3">
        <v>310</v>
      </c>
      <c r="N4607">
        <v>48.9</v>
      </c>
      <c r="O4607">
        <v>220</v>
      </c>
      <c r="P4607" s="1">
        <f>IF($A$3="Percentage of government revenue per capita",$B$3,0) + IF($A$3="Absolute extra revenue",AB4607,0) + IF($A$3="Absolute revenue per capita",AC4607,0)</f>
        <v>0</v>
      </c>
      <c r="Q4607" s="5">
        <f>-MIN(data!$B$4 / data!I4718 * data!P4718 / 100, data!N4718)</f>
        <v>0</v>
      </c>
      <c r="R4607" s="4">
        <f>-Q4607*K4607/1000</f>
        <v>0</v>
      </c>
      <c r="S4607" s="6" t="e">
        <f>-MIN(data!$B$5/(POWER(LN(I4607),2))*P4607/100, O4607)</f>
        <v>#NUM!</v>
      </c>
      <c r="T4607" s="6" t="e">
        <f>-S4607*L4607/100000</f>
        <v>#NUM!</v>
      </c>
      <c r="U4607" s="4">
        <f>N4607+Q4607</f>
        <v>48.9</v>
      </c>
      <c r="V4607" s="4" t="e">
        <f>P4607*I4607/100/R4607</f>
        <v>#DIV/0!</v>
      </c>
      <c r="W4607" s="4" t="e">
        <f>V4607*H4607</f>
        <v>#DIV/0!</v>
      </c>
      <c r="X4607" s="6" t="e">
        <f>O4607+S4607</f>
        <v>#NUM!</v>
      </c>
      <c r="Y4607" s="6" t="e">
        <f>P4607*I4607/100/T4607</f>
        <v>#NUM!</v>
      </c>
      <c r="Z4607" s="6" t="e">
        <f>Y4607*H4607</f>
        <v>#NUM!</v>
      </c>
      <c r="AB4607" s="1" t="e">
        <f t="shared" si="142"/>
        <v>#DIV/0!</v>
      </c>
      <c r="AC4607" s="1" t="e">
        <f t="shared" si="143"/>
        <v>#DIV/0!</v>
      </c>
    </row>
    <row r="4608" spans="4:29" x14ac:dyDescent="0.25">
      <c r="D4608" s="1">
        <v>1997</v>
      </c>
      <c r="E4608" s="1" t="s">
        <v>131</v>
      </c>
      <c r="F4608" s="2" t="s">
        <v>319</v>
      </c>
      <c r="G4608">
        <v>2</v>
      </c>
      <c r="H4608">
        <v>4827661</v>
      </c>
      <c r="I4608" s="1">
        <v>0</v>
      </c>
      <c r="J4608" s="1">
        <v>6466</v>
      </c>
      <c r="K4608" s="1">
        <v>140260.29999999999</v>
      </c>
      <c r="L4608" s="1">
        <v>153488.4</v>
      </c>
      <c r="M4608" s="3">
        <v>300</v>
      </c>
      <c r="N4608">
        <v>46.1</v>
      </c>
      <c r="O4608">
        <v>215</v>
      </c>
      <c r="P4608" s="1">
        <f>IF($A$3="Percentage of government revenue per capita",$B$3,0) + IF($A$3="Absolute extra revenue",AB4608,0) + IF($A$3="Absolute revenue per capita",AC4608,0)</f>
        <v>0</v>
      </c>
      <c r="Q4608" s="5">
        <f>-MIN(data!$B$4 / data!I4719 * data!P4719 / 100, data!N4719)</f>
        <v>0</v>
      </c>
      <c r="R4608" s="4">
        <f>-Q4608*K4608/1000</f>
        <v>0</v>
      </c>
      <c r="S4608" s="6" t="e">
        <f>-MIN(data!$B$5/(POWER(LN(I4608),2))*P4608/100, O4608)</f>
        <v>#NUM!</v>
      </c>
      <c r="T4608" s="6" t="e">
        <f>-S4608*L4608/100000</f>
        <v>#NUM!</v>
      </c>
      <c r="U4608" s="4">
        <f>N4608+Q4608</f>
        <v>46.1</v>
      </c>
      <c r="V4608" s="4" t="e">
        <f>P4608*I4608/100/R4608</f>
        <v>#DIV/0!</v>
      </c>
      <c r="W4608" s="4" t="e">
        <f>V4608*H4608</f>
        <v>#DIV/0!</v>
      </c>
      <c r="X4608" s="6" t="e">
        <f>O4608+S4608</f>
        <v>#NUM!</v>
      </c>
      <c r="Y4608" s="6" t="e">
        <f>P4608*I4608/100/T4608</f>
        <v>#NUM!</v>
      </c>
      <c r="Z4608" s="6" t="e">
        <f>Y4608*H4608</f>
        <v>#NUM!</v>
      </c>
      <c r="AB4608" s="1" t="e">
        <f t="shared" si="142"/>
        <v>#DIV/0!</v>
      </c>
      <c r="AC4608" s="1" t="e">
        <f t="shared" si="143"/>
        <v>#DIV/0!</v>
      </c>
    </row>
    <row r="4609" spans="4:29" x14ac:dyDescent="0.25">
      <c r="D4609" s="1">
        <v>1998</v>
      </c>
      <c r="E4609" s="1" t="s">
        <v>131</v>
      </c>
      <c r="F4609" s="2" t="s">
        <v>319</v>
      </c>
      <c r="G4609">
        <v>2</v>
      </c>
      <c r="H4609">
        <v>4910647</v>
      </c>
      <c r="I4609" s="1">
        <v>0</v>
      </c>
      <c r="J4609" s="1">
        <v>6866</v>
      </c>
      <c r="K4609" s="1">
        <v>138987.9</v>
      </c>
      <c r="L4609" s="1">
        <v>115702.5</v>
      </c>
      <c r="M4609" s="3">
        <v>330</v>
      </c>
      <c r="N4609">
        <v>49.4</v>
      </c>
      <c r="O4609">
        <v>242</v>
      </c>
      <c r="P4609" s="1">
        <f>IF($A$3="Percentage of government revenue per capita",$B$3,0) + IF($A$3="Absolute extra revenue",AB4609,0) + IF($A$3="Absolute revenue per capita",AC4609,0)</f>
        <v>0</v>
      </c>
      <c r="Q4609" s="5">
        <f>-MIN(data!$B$4 / data!I4720 * data!P4720 / 100, data!N4720)</f>
        <v>0</v>
      </c>
      <c r="R4609" s="4">
        <f>-Q4609*K4609/1000</f>
        <v>0</v>
      </c>
      <c r="S4609" s="6" t="e">
        <f>-MIN(data!$B$5/(POWER(LN(I4609),2))*P4609/100, O4609)</f>
        <v>#NUM!</v>
      </c>
      <c r="T4609" s="6" t="e">
        <f>-S4609*L4609/100000</f>
        <v>#NUM!</v>
      </c>
      <c r="U4609" s="4">
        <f>N4609+Q4609</f>
        <v>49.4</v>
      </c>
      <c r="V4609" s="4" t="e">
        <f>P4609*I4609/100/R4609</f>
        <v>#DIV/0!</v>
      </c>
      <c r="W4609" s="4" t="e">
        <f>V4609*H4609</f>
        <v>#DIV/0!</v>
      </c>
      <c r="X4609" s="6" t="e">
        <f>O4609+S4609</f>
        <v>#NUM!</v>
      </c>
      <c r="Y4609" s="6" t="e">
        <f>P4609*I4609/100/T4609</f>
        <v>#NUM!</v>
      </c>
      <c r="Z4609" s="6" t="e">
        <f>Y4609*H4609</f>
        <v>#NUM!</v>
      </c>
      <c r="AB4609" s="1" t="e">
        <f t="shared" si="142"/>
        <v>#DIV/0!</v>
      </c>
      <c r="AC4609" s="1" t="e">
        <f t="shared" si="143"/>
        <v>#DIV/0!</v>
      </c>
    </row>
    <row r="4610" spans="4:29" x14ac:dyDescent="0.25">
      <c r="D4610" s="1">
        <v>1999</v>
      </c>
      <c r="E4610" s="1" t="s">
        <v>131</v>
      </c>
      <c r="F4610" s="2" t="s">
        <v>319</v>
      </c>
      <c r="G4610">
        <v>2</v>
      </c>
      <c r="H4610">
        <v>4991040</v>
      </c>
      <c r="I4610" s="1">
        <v>0</v>
      </c>
      <c r="J4610" s="1">
        <v>5618</v>
      </c>
      <c r="K4610" s="1">
        <v>137024.4</v>
      </c>
      <c r="L4610" s="1">
        <v>131707.29999999999</v>
      </c>
      <c r="M4610" s="3">
        <v>280</v>
      </c>
      <c r="N4610">
        <v>41</v>
      </c>
      <c r="O4610">
        <v>205</v>
      </c>
      <c r="P4610" s="1">
        <f>IF($A$3="Percentage of government revenue per capita",$B$3,0) + IF($A$3="Absolute extra revenue",AB4610,0) + IF($A$3="Absolute revenue per capita",AC4610,0)</f>
        <v>0</v>
      </c>
      <c r="Q4610" s="5">
        <f>-MIN(data!$B$4 / data!I4721 * data!P4721 / 100, data!N4721)</f>
        <v>0</v>
      </c>
      <c r="R4610" s="4">
        <f>-Q4610*K4610/1000</f>
        <v>0</v>
      </c>
      <c r="S4610" s="6" t="e">
        <f>-MIN(data!$B$5/(POWER(LN(I4610),2))*P4610/100, O4610)</f>
        <v>#NUM!</v>
      </c>
      <c r="T4610" s="6" t="e">
        <f>-S4610*L4610/100000</f>
        <v>#NUM!</v>
      </c>
      <c r="U4610" s="4">
        <f>N4610+Q4610</f>
        <v>41</v>
      </c>
      <c r="V4610" s="4" t="e">
        <f>P4610*I4610/100/R4610</f>
        <v>#DIV/0!</v>
      </c>
      <c r="W4610" s="4" t="e">
        <f>V4610*H4610</f>
        <v>#DIV/0!</v>
      </c>
      <c r="X4610" s="6" t="e">
        <f>O4610+S4610</f>
        <v>#NUM!</v>
      </c>
      <c r="Y4610" s="6" t="e">
        <f>P4610*I4610/100/T4610</f>
        <v>#NUM!</v>
      </c>
      <c r="Z4610" s="6" t="e">
        <f>Y4610*H4610</f>
        <v>#NUM!</v>
      </c>
      <c r="AB4610" s="1" t="e">
        <f t="shared" si="142"/>
        <v>#DIV/0!</v>
      </c>
      <c r="AC4610" s="1" t="e">
        <f t="shared" si="143"/>
        <v>#DIV/0!</v>
      </c>
    </row>
    <row r="4611" spans="4:29" x14ac:dyDescent="0.25">
      <c r="D4611" s="1">
        <v>2000</v>
      </c>
      <c r="E4611" s="1" t="s">
        <v>131</v>
      </c>
      <c r="F4611" s="2" t="s">
        <v>319</v>
      </c>
      <c r="G4611">
        <v>2</v>
      </c>
      <c r="H4611">
        <v>5069302</v>
      </c>
      <c r="I4611" s="1">
        <v>0</v>
      </c>
      <c r="J4611" s="1">
        <v>5243</v>
      </c>
      <c r="K4611" s="1">
        <v>135478</v>
      </c>
      <c r="L4611" s="1">
        <v>143564.4</v>
      </c>
      <c r="M4611" s="3">
        <v>270</v>
      </c>
      <c r="N4611">
        <v>38.700000000000003</v>
      </c>
      <c r="O4611">
        <v>202</v>
      </c>
      <c r="P4611" s="1">
        <f>IF($A$3="Percentage of government revenue per capita",$B$3,0) + IF($A$3="Absolute extra revenue",AB4611,0) + IF($A$3="Absolute revenue per capita",AC4611,0)</f>
        <v>0</v>
      </c>
      <c r="Q4611" s="5">
        <f>-MIN(data!$B$4 / data!I4722 * data!P4722 / 100, data!N4722)</f>
        <v>0</v>
      </c>
      <c r="R4611" s="4">
        <f>-Q4611*K4611/1000</f>
        <v>0</v>
      </c>
      <c r="S4611" s="6" t="e">
        <f>-MIN(data!$B$5/(POWER(LN(I4611),2))*P4611/100, O4611)</f>
        <v>#NUM!</v>
      </c>
      <c r="T4611" s="6" t="e">
        <f>-S4611*L4611/100000</f>
        <v>#NUM!</v>
      </c>
      <c r="U4611" s="4">
        <f>N4611+Q4611</f>
        <v>38.700000000000003</v>
      </c>
      <c r="V4611" s="4" t="e">
        <f>P4611*I4611/100/R4611</f>
        <v>#DIV/0!</v>
      </c>
      <c r="W4611" s="4" t="e">
        <f>V4611*H4611</f>
        <v>#DIV/0!</v>
      </c>
      <c r="X4611" s="6" t="e">
        <f>O4611+S4611</f>
        <v>#NUM!</v>
      </c>
      <c r="Y4611" s="6" t="e">
        <f>P4611*I4611/100/T4611</f>
        <v>#NUM!</v>
      </c>
      <c r="Z4611" s="6" t="e">
        <f>Y4611*H4611</f>
        <v>#NUM!</v>
      </c>
      <c r="AB4611" s="1" t="e">
        <f t="shared" si="142"/>
        <v>#DIV/0!</v>
      </c>
      <c r="AC4611" s="1" t="e">
        <f t="shared" si="143"/>
        <v>#DIV/0!</v>
      </c>
    </row>
    <row r="4612" spans="4:29" x14ac:dyDescent="0.25">
      <c r="D4612" s="1">
        <v>2001</v>
      </c>
      <c r="E4612" s="1" t="s">
        <v>131</v>
      </c>
      <c r="F4612" s="2" t="s">
        <v>319</v>
      </c>
      <c r="G4612">
        <v>2</v>
      </c>
      <c r="H4612">
        <v>5145366</v>
      </c>
      <c r="I4612" s="1">
        <v>0</v>
      </c>
      <c r="J4612" s="1">
        <v>4900</v>
      </c>
      <c r="K4612" s="1">
        <v>134246.6</v>
      </c>
      <c r="L4612" s="1">
        <v>125581.4</v>
      </c>
      <c r="M4612" s="3">
        <v>290</v>
      </c>
      <c r="N4612">
        <v>36.5</v>
      </c>
      <c r="O4612">
        <v>215</v>
      </c>
      <c r="P4612" s="1">
        <f>IF($A$3="Percentage of government revenue per capita",$B$3,0) + IF($A$3="Absolute extra revenue",AB4612,0) + IF($A$3="Absolute revenue per capita",AC4612,0)</f>
        <v>0</v>
      </c>
      <c r="Q4612" s="5">
        <f>-MIN(data!$B$4 / data!I4723 * data!P4723 / 100, data!N4723)</f>
        <v>0</v>
      </c>
      <c r="R4612" s="4">
        <f>-Q4612*K4612/1000</f>
        <v>0</v>
      </c>
      <c r="S4612" s="6" t="e">
        <f>-MIN(data!$B$5/(POWER(LN(I4612),2))*P4612/100, O4612)</f>
        <v>#NUM!</v>
      </c>
      <c r="T4612" s="6" t="e">
        <f>-S4612*L4612/100000</f>
        <v>#NUM!</v>
      </c>
      <c r="U4612" s="4">
        <f>N4612+Q4612</f>
        <v>36.5</v>
      </c>
      <c r="V4612" s="4" t="e">
        <f>P4612*I4612/100/R4612</f>
        <v>#DIV/0!</v>
      </c>
      <c r="W4612" s="4" t="e">
        <f>V4612*H4612</f>
        <v>#DIV/0!</v>
      </c>
      <c r="X4612" s="6" t="e">
        <f>O4612+S4612</f>
        <v>#NUM!</v>
      </c>
      <c r="Y4612" s="6" t="e">
        <f>P4612*I4612/100/T4612</f>
        <v>#NUM!</v>
      </c>
      <c r="Z4612" s="6" t="e">
        <f>Y4612*H4612</f>
        <v>#NUM!</v>
      </c>
      <c r="AB4612" s="1" t="e">
        <f t="shared" ref="AB4612:AB4675" si="144">$B$3*100/H4612/I4612</f>
        <v>#DIV/0!</v>
      </c>
      <c r="AC4612" s="1" t="e">
        <f t="shared" ref="AC4612:AC4675" si="145">$B$3/I4612*100</f>
        <v>#DIV/0!</v>
      </c>
    </row>
    <row r="4613" spans="4:29" x14ac:dyDescent="0.25">
      <c r="D4613" s="1">
        <v>2002</v>
      </c>
      <c r="E4613" s="1" t="s">
        <v>131</v>
      </c>
      <c r="F4613" s="2" t="s">
        <v>319</v>
      </c>
      <c r="G4613">
        <v>2</v>
      </c>
      <c r="H4613">
        <v>5219328</v>
      </c>
      <c r="I4613" s="1">
        <v>0</v>
      </c>
      <c r="J4613" s="1">
        <v>4590</v>
      </c>
      <c r="K4613" s="1">
        <v>133043.5</v>
      </c>
      <c r="L4613" s="1">
        <v>122549</v>
      </c>
      <c r="M4613" s="3">
        <v>270</v>
      </c>
      <c r="N4613">
        <v>34.5</v>
      </c>
      <c r="O4613">
        <v>204</v>
      </c>
      <c r="P4613" s="1">
        <f>IF($A$3="Percentage of government revenue per capita",$B$3,0) + IF($A$3="Absolute extra revenue",AB4613,0) + IF($A$3="Absolute revenue per capita",AC4613,0)</f>
        <v>0</v>
      </c>
      <c r="Q4613" s="5">
        <f>-MIN(data!$B$4 / data!I4724 * data!P4724 / 100, data!N4724)</f>
        <v>0</v>
      </c>
      <c r="R4613" s="4">
        <f>-Q4613*K4613/1000</f>
        <v>0</v>
      </c>
      <c r="S4613" s="6" t="e">
        <f>-MIN(data!$B$5/(POWER(LN(I4613),2))*P4613/100, O4613)</f>
        <v>#NUM!</v>
      </c>
      <c r="T4613" s="6" t="e">
        <f>-S4613*L4613/100000</f>
        <v>#NUM!</v>
      </c>
      <c r="U4613" s="4">
        <f>N4613+Q4613</f>
        <v>34.5</v>
      </c>
      <c r="V4613" s="4" t="e">
        <f>P4613*I4613/100/R4613</f>
        <v>#DIV/0!</v>
      </c>
      <c r="W4613" s="4" t="e">
        <f>V4613*H4613</f>
        <v>#DIV/0!</v>
      </c>
      <c r="X4613" s="6" t="e">
        <f>O4613+S4613</f>
        <v>#NUM!</v>
      </c>
      <c r="Y4613" s="6" t="e">
        <f>P4613*I4613/100/T4613</f>
        <v>#NUM!</v>
      </c>
      <c r="Z4613" s="6" t="e">
        <f>Y4613*H4613</f>
        <v>#NUM!</v>
      </c>
      <c r="AB4613" s="1" t="e">
        <f t="shared" si="144"/>
        <v>#DIV/0!</v>
      </c>
      <c r="AC4613" s="1" t="e">
        <f t="shared" si="145"/>
        <v>#DIV/0!</v>
      </c>
    </row>
    <row r="4614" spans="4:29" x14ac:dyDescent="0.25">
      <c r="D4614" s="1">
        <v>2003</v>
      </c>
      <c r="E4614" s="1" t="s">
        <v>131</v>
      </c>
      <c r="F4614" s="2" t="s">
        <v>319</v>
      </c>
      <c r="G4614">
        <v>2</v>
      </c>
      <c r="H4614">
        <v>5292118</v>
      </c>
      <c r="I4614" s="1">
        <v>0</v>
      </c>
      <c r="J4614" s="1">
        <v>4312</v>
      </c>
      <c r="K4614" s="1">
        <v>131865.4</v>
      </c>
      <c r="L4614" s="1">
        <v>132978.70000000001</v>
      </c>
      <c r="M4614" s="3">
        <v>250</v>
      </c>
      <c r="N4614">
        <v>32.700000000000003</v>
      </c>
      <c r="O4614">
        <v>188</v>
      </c>
      <c r="P4614" s="1">
        <f>IF($A$3="Percentage of government revenue per capita",$B$3,0) + IF($A$3="Absolute extra revenue",AB4614,0) + IF($A$3="Absolute revenue per capita",AC4614,0)</f>
        <v>0</v>
      </c>
      <c r="Q4614" s="5">
        <f>-MIN(data!$B$4 / data!I4725 * data!P4725 / 100, data!N4725)</f>
        <v>0</v>
      </c>
      <c r="R4614" s="4">
        <f>-Q4614*K4614/1000</f>
        <v>0</v>
      </c>
      <c r="S4614" s="6" t="e">
        <f>-MIN(data!$B$5/(POWER(LN(I4614),2))*P4614/100, O4614)</f>
        <v>#NUM!</v>
      </c>
      <c r="T4614" s="6" t="e">
        <f>-S4614*L4614/100000</f>
        <v>#NUM!</v>
      </c>
      <c r="U4614" s="4">
        <f>N4614+Q4614</f>
        <v>32.700000000000003</v>
      </c>
      <c r="V4614" s="4" t="e">
        <f>P4614*I4614/100/R4614</f>
        <v>#DIV/0!</v>
      </c>
      <c r="W4614" s="4" t="e">
        <f>V4614*H4614</f>
        <v>#DIV/0!</v>
      </c>
      <c r="X4614" s="6" t="e">
        <f>O4614+S4614</f>
        <v>#NUM!</v>
      </c>
      <c r="Y4614" s="6" t="e">
        <f>P4614*I4614/100/T4614</f>
        <v>#NUM!</v>
      </c>
      <c r="Z4614" s="6" t="e">
        <f>Y4614*H4614</f>
        <v>#NUM!</v>
      </c>
      <c r="AB4614" s="1" t="e">
        <f t="shared" si="144"/>
        <v>#DIV/0!</v>
      </c>
      <c r="AC4614" s="1" t="e">
        <f t="shared" si="145"/>
        <v>#DIV/0!</v>
      </c>
    </row>
    <row r="4615" spans="4:29" x14ac:dyDescent="0.25">
      <c r="D4615" s="1">
        <v>2004</v>
      </c>
      <c r="E4615" s="1" t="s">
        <v>131</v>
      </c>
      <c r="F4615" s="2" t="s">
        <v>319</v>
      </c>
      <c r="G4615">
        <v>2</v>
      </c>
      <c r="H4615">
        <v>5364935</v>
      </c>
      <c r="I4615" s="1">
        <v>0</v>
      </c>
      <c r="J4615" s="1">
        <v>4064</v>
      </c>
      <c r="K4615" s="1">
        <v>131096.79999999999</v>
      </c>
      <c r="L4615" s="1">
        <v>132275.1</v>
      </c>
      <c r="M4615" s="3">
        <v>250</v>
      </c>
      <c r="N4615">
        <v>31</v>
      </c>
      <c r="O4615">
        <v>189</v>
      </c>
      <c r="P4615" s="1">
        <f>IF($A$3="Percentage of government revenue per capita",$B$3,0) + IF($A$3="Absolute extra revenue",AB4615,0) + IF($A$3="Absolute revenue per capita",AC4615,0)</f>
        <v>0</v>
      </c>
      <c r="Q4615" s="5">
        <f>-MIN(data!$B$4 / data!I4726 * data!P4726 / 100, data!N4726)</f>
        <v>0</v>
      </c>
      <c r="R4615" s="4">
        <f>-Q4615*K4615/1000</f>
        <v>0</v>
      </c>
      <c r="S4615" s="6" t="e">
        <f>-MIN(data!$B$5/(POWER(LN(I4615),2))*P4615/100, O4615)</f>
        <v>#NUM!</v>
      </c>
      <c r="T4615" s="6" t="e">
        <f>-S4615*L4615/100000</f>
        <v>#NUM!</v>
      </c>
      <c r="U4615" s="4">
        <f>N4615+Q4615</f>
        <v>31</v>
      </c>
      <c r="V4615" s="4" t="e">
        <f>P4615*I4615/100/R4615</f>
        <v>#DIV/0!</v>
      </c>
      <c r="W4615" s="4" t="e">
        <f>V4615*H4615</f>
        <v>#DIV/0!</v>
      </c>
      <c r="X4615" s="6" t="e">
        <f>O4615+S4615</f>
        <v>#NUM!</v>
      </c>
      <c r="Y4615" s="6" t="e">
        <f>P4615*I4615/100/T4615</f>
        <v>#NUM!</v>
      </c>
      <c r="Z4615" s="6" t="e">
        <f>Y4615*H4615</f>
        <v>#NUM!</v>
      </c>
      <c r="AB4615" s="1" t="e">
        <f t="shared" si="144"/>
        <v>#DIV/0!</v>
      </c>
      <c r="AC4615" s="1" t="e">
        <f t="shared" si="145"/>
        <v>#DIV/0!</v>
      </c>
    </row>
    <row r="4616" spans="4:29" x14ac:dyDescent="0.25">
      <c r="D4616" s="1">
        <v>2005</v>
      </c>
      <c r="E4616" s="1" t="s">
        <v>131</v>
      </c>
      <c r="F4616" s="2" t="s">
        <v>319</v>
      </c>
      <c r="G4616">
        <v>2</v>
      </c>
      <c r="H4616">
        <v>5438690</v>
      </c>
      <c r="I4616" s="1">
        <v>0</v>
      </c>
      <c r="J4616" s="1">
        <v>3829</v>
      </c>
      <c r="K4616" s="1">
        <v>130682.6</v>
      </c>
      <c r="L4616" s="1">
        <v>110526.3</v>
      </c>
      <c r="M4616" s="3">
        <v>250</v>
      </c>
      <c r="N4616">
        <v>29.3</v>
      </c>
      <c r="O4616">
        <v>190</v>
      </c>
      <c r="P4616" s="1">
        <f>IF($A$3="Percentage of government revenue per capita",$B$3,0) + IF($A$3="Absolute extra revenue",AB4616,0) + IF($A$3="Absolute revenue per capita",AC4616,0)</f>
        <v>0</v>
      </c>
      <c r="Q4616" s="5">
        <f>-MIN(data!$B$4 / data!I4727 * data!P4727 / 100, data!N4727)</f>
        <v>0</v>
      </c>
      <c r="R4616" s="4">
        <f>-Q4616*K4616/1000</f>
        <v>0</v>
      </c>
      <c r="S4616" s="6" t="e">
        <f>-MIN(data!$B$5/(POWER(LN(I4616),2))*P4616/100, O4616)</f>
        <v>#NUM!</v>
      </c>
      <c r="T4616" s="6" t="e">
        <f>-S4616*L4616/100000</f>
        <v>#NUM!</v>
      </c>
      <c r="U4616" s="4">
        <f>N4616+Q4616</f>
        <v>29.3</v>
      </c>
      <c r="V4616" s="4" t="e">
        <f>P4616*I4616/100/R4616</f>
        <v>#DIV/0!</v>
      </c>
      <c r="W4616" s="4" t="e">
        <f>V4616*H4616</f>
        <v>#DIV/0!</v>
      </c>
      <c r="X4616" s="6" t="e">
        <f>O4616+S4616</f>
        <v>#NUM!</v>
      </c>
      <c r="Y4616" s="6" t="e">
        <f>P4616*I4616/100/T4616</f>
        <v>#NUM!</v>
      </c>
      <c r="Z4616" s="6" t="e">
        <f>Y4616*H4616</f>
        <v>#NUM!</v>
      </c>
      <c r="AB4616" s="1" t="e">
        <f t="shared" si="144"/>
        <v>#DIV/0!</v>
      </c>
      <c r="AC4616" s="1" t="e">
        <f t="shared" si="145"/>
        <v>#DIV/0!</v>
      </c>
    </row>
    <row r="4617" spans="4:29" x14ac:dyDescent="0.25">
      <c r="D4617" s="1">
        <v>2006</v>
      </c>
      <c r="E4617" s="1" t="s">
        <v>131</v>
      </c>
      <c r="F4617" s="2" t="s">
        <v>319</v>
      </c>
      <c r="G4617">
        <v>2</v>
      </c>
      <c r="H4617">
        <v>5513763</v>
      </c>
      <c r="I4617" s="1">
        <v>0</v>
      </c>
      <c r="J4617" s="1">
        <v>3613</v>
      </c>
      <c r="K4617" s="1">
        <v>129964</v>
      </c>
      <c r="L4617" s="1">
        <v>134146.29999999999</v>
      </c>
      <c r="M4617" s="3">
        <v>210</v>
      </c>
      <c r="N4617">
        <v>27.8</v>
      </c>
      <c r="O4617">
        <v>164</v>
      </c>
      <c r="P4617" s="1">
        <f>IF($A$3="Percentage of government revenue per capita",$B$3,0) + IF($A$3="Absolute extra revenue",AB4617,0) + IF($A$3="Absolute revenue per capita",AC4617,0)</f>
        <v>0</v>
      </c>
      <c r="Q4617" s="5">
        <f>-MIN(data!$B$4 / data!I4728 * data!P4728 / 100, data!N4728)</f>
        <v>0</v>
      </c>
      <c r="R4617" s="4">
        <f>-Q4617*K4617/1000</f>
        <v>0</v>
      </c>
      <c r="S4617" s="6" t="e">
        <f>-MIN(data!$B$5/(POWER(LN(I4617),2))*P4617/100, O4617)</f>
        <v>#NUM!</v>
      </c>
      <c r="T4617" s="6" t="e">
        <f>-S4617*L4617/100000</f>
        <v>#NUM!</v>
      </c>
      <c r="U4617" s="4">
        <f>N4617+Q4617</f>
        <v>27.8</v>
      </c>
      <c r="V4617" s="4" t="e">
        <f>P4617*I4617/100/R4617</f>
        <v>#DIV/0!</v>
      </c>
      <c r="W4617" s="4" t="e">
        <f>V4617*H4617</f>
        <v>#DIV/0!</v>
      </c>
      <c r="X4617" s="6" t="e">
        <f>O4617+S4617</f>
        <v>#NUM!</v>
      </c>
      <c r="Y4617" s="6" t="e">
        <f>P4617*I4617/100/T4617</f>
        <v>#NUM!</v>
      </c>
      <c r="Z4617" s="6" t="e">
        <f>Y4617*H4617</f>
        <v>#NUM!</v>
      </c>
      <c r="AB4617" s="1" t="e">
        <f t="shared" si="144"/>
        <v>#DIV/0!</v>
      </c>
      <c r="AC4617" s="1" t="e">
        <f t="shared" si="145"/>
        <v>#DIV/0!</v>
      </c>
    </row>
    <row r="4618" spans="4:29" x14ac:dyDescent="0.25">
      <c r="D4618" s="1">
        <v>2007</v>
      </c>
      <c r="E4618" s="1" t="s">
        <v>131</v>
      </c>
      <c r="F4618" s="2" t="s">
        <v>319</v>
      </c>
      <c r="G4618">
        <v>2</v>
      </c>
      <c r="H4618">
        <v>5590055</v>
      </c>
      <c r="I4618" s="1">
        <v>0</v>
      </c>
      <c r="J4618" s="1">
        <v>3412</v>
      </c>
      <c r="K4618" s="1">
        <v>129733.8</v>
      </c>
      <c r="L4618" s="1">
        <v>128655</v>
      </c>
      <c r="M4618" s="3">
        <v>220</v>
      </c>
      <c r="N4618">
        <v>26.3</v>
      </c>
      <c r="O4618">
        <v>171</v>
      </c>
      <c r="P4618" s="1">
        <f>IF($A$3="Percentage of government revenue per capita",$B$3,0) + IF($A$3="Absolute extra revenue",AB4618,0) + IF($A$3="Absolute revenue per capita",AC4618,0)</f>
        <v>0</v>
      </c>
      <c r="Q4618" s="5">
        <f>-MIN(data!$B$4 / data!I4729 * data!P4729 / 100, data!N4729)</f>
        <v>0</v>
      </c>
      <c r="R4618" s="4">
        <f>-Q4618*K4618/1000</f>
        <v>0</v>
      </c>
      <c r="S4618" s="6" t="e">
        <f>-MIN(data!$B$5/(POWER(LN(I4618),2))*P4618/100, O4618)</f>
        <v>#NUM!</v>
      </c>
      <c r="T4618" s="6" t="e">
        <f>-S4618*L4618/100000</f>
        <v>#NUM!</v>
      </c>
      <c r="U4618" s="4">
        <f>N4618+Q4618</f>
        <v>26.3</v>
      </c>
      <c r="V4618" s="4" t="e">
        <f>P4618*I4618/100/R4618</f>
        <v>#DIV/0!</v>
      </c>
      <c r="W4618" s="4" t="e">
        <f>V4618*H4618</f>
        <v>#DIV/0!</v>
      </c>
      <c r="X4618" s="6" t="e">
        <f>O4618+S4618</f>
        <v>#NUM!</v>
      </c>
      <c r="Y4618" s="6" t="e">
        <f>P4618*I4618/100/T4618</f>
        <v>#NUM!</v>
      </c>
      <c r="Z4618" s="6" t="e">
        <f>Y4618*H4618</f>
        <v>#NUM!</v>
      </c>
      <c r="AB4618" s="1" t="e">
        <f t="shared" si="144"/>
        <v>#DIV/0!</v>
      </c>
      <c r="AC4618" s="1" t="e">
        <f t="shared" si="145"/>
        <v>#DIV/0!</v>
      </c>
    </row>
    <row r="4619" spans="4:29" x14ac:dyDescent="0.25">
      <c r="D4619" s="1">
        <v>2008</v>
      </c>
      <c r="E4619" s="1" t="s">
        <v>131</v>
      </c>
      <c r="F4619" s="2" t="s">
        <v>319</v>
      </c>
      <c r="G4619">
        <v>2</v>
      </c>
      <c r="H4619">
        <v>5667432</v>
      </c>
      <c r="I4619" s="1">
        <v>0</v>
      </c>
      <c r="J4619" s="1">
        <v>3220</v>
      </c>
      <c r="K4619" s="1">
        <v>128800</v>
      </c>
      <c r="L4619" s="1">
        <v>131736.5</v>
      </c>
      <c r="M4619" s="3">
        <v>220</v>
      </c>
      <c r="N4619">
        <v>25</v>
      </c>
      <c r="O4619">
        <v>167</v>
      </c>
      <c r="P4619" s="1">
        <f>IF($A$3="Percentage of government revenue per capita",$B$3,0) + IF($A$3="Absolute extra revenue",AB4619,0) + IF($A$3="Absolute revenue per capita",AC4619,0)</f>
        <v>0</v>
      </c>
      <c r="Q4619" s="5">
        <f>-MIN(data!$B$4 / data!I4730 * data!P4730 / 100, data!N4730)</f>
        <v>0</v>
      </c>
      <c r="R4619" s="4">
        <f>-Q4619*K4619/1000</f>
        <v>0</v>
      </c>
      <c r="S4619" s="6" t="e">
        <f>-MIN(data!$B$5/(POWER(LN(I4619),2))*P4619/100, O4619)</f>
        <v>#NUM!</v>
      </c>
      <c r="T4619" s="6" t="e">
        <f>-S4619*L4619/100000</f>
        <v>#NUM!</v>
      </c>
      <c r="U4619" s="4">
        <f>N4619+Q4619</f>
        <v>25</v>
      </c>
      <c r="V4619" s="4" t="e">
        <f>P4619*I4619/100/R4619</f>
        <v>#DIV/0!</v>
      </c>
      <c r="W4619" s="4" t="e">
        <f>V4619*H4619</f>
        <v>#DIV/0!</v>
      </c>
      <c r="X4619" s="6" t="e">
        <f>O4619+S4619</f>
        <v>#NUM!</v>
      </c>
      <c r="Y4619" s="6" t="e">
        <f>P4619*I4619/100/T4619</f>
        <v>#NUM!</v>
      </c>
      <c r="Z4619" s="6" t="e">
        <f>Y4619*H4619</f>
        <v>#NUM!</v>
      </c>
      <c r="AB4619" s="1" t="e">
        <f t="shared" si="144"/>
        <v>#DIV/0!</v>
      </c>
      <c r="AC4619" s="1" t="e">
        <f t="shared" si="145"/>
        <v>#DIV/0!</v>
      </c>
    </row>
    <row r="4620" spans="4:29" x14ac:dyDescent="0.25">
      <c r="D4620" s="1">
        <v>2009</v>
      </c>
      <c r="E4620" s="1" t="s">
        <v>131</v>
      </c>
      <c r="F4620" s="2" t="s">
        <v>319</v>
      </c>
      <c r="G4620">
        <v>2</v>
      </c>
      <c r="H4620">
        <v>5745526</v>
      </c>
      <c r="I4620" s="1">
        <v>0</v>
      </c>
      <c r="J4620" s="1">
        <v>3041</v>
      </c>
      <c r="K4620" s="1">
        <v>128312.2</v>
      </c>
      <c r="L4620" s="1">
        <v>122807</v>
      </c>
      <c r="M4620" s="3">
        <v>220</v>
      </c>
      <c r="N4620">
        <v>23.7</v>
      </c>
      <c r="O4620">
        <v>171</v>
      </c>
      <c r="P4620" s="1">
        <f>IF($A$3="Percentage of government revenue per capita",$B$3,0) + IF($A$3="Absolute extra revenue",AB4620,0) + IF($A$3="Absolute revenue per capita",AC4620,0)</f>
        <v>0</v>
      </c>
      <c r="Q4620" s="5">
        <f>-MIN(data!$B$4 / data!I4731 * data!P4731 / 100, data!N4731)</f>
        <v>0</v>
      </c>
      <c r="R4620" s="4">
        <f>-Q4620*K4620/1000</f>
        <v>0</v>
      </c>
      <c r="S4620" s="6" t="e">
        <f>-MIN(data!$B$5/(POWER(LN(I4620),2))*P4620/100, O4620)</f>
        <v>#NUM!</v>
      </c>
      <c r="T4620" s="6" t="e">
        <f>-S4620*L4620/100000</f>
        <v>#NUM!</v>
      </c>
      <c r="U4620" s="4">
        <f>N4620+Q4620</f>
        <v>23.7</v>
      </c>
      <c r="V4620" s="4" t="e">
        <f>P4620*I4620/100/R4620</f>
        <v>#DIV/0!</v>
      </c>
      <c r="W4620" s="4" t="e">
        <f>V4620*H4620</f>
        <v>#DIV/0!</v>
      </c>
      <c r="X4620" s="6" t="e">
        <f>O4620+S4620</f>
        <v>#NUM!</v>
      </c>
      <c r="Y4620" s="6" t="e">
        <f>P4620*I4620/100/T4620</f>
        <v>#NUM!</v>
      </c>
      <c r="Z4620" s="6" t="e">
        <f>Y4620*H4620</f>
        <v>#NUM!</v>
      </c>
      <c r="AB4620" s="1" t="e">
        <f t="shared" si="144"/>
        <v>#DIV/0!</v>
      </c>
      <c r="AC4620" s="1" t="e">
        <f t="shared" si="145"/>
        <v>#DIV/0!</v>
      </c>
    </row>
    <row r="4621" spans="4:29" x14ac:dyDescent="0.25">
      <c r="D4621" s="1">
        <v>2010</v>
      </c>
      <c r="E4621" s="1" t="s">
        <v>131</v>
      </c>
      <c r="F4621" s="2" t="s">
        <v>319</v>
      </c>
      <c r="G4621">
        <v>2</v>
      </c>
      <c r="H4621">
        <v>5824065</v>
      </c>
      <c r="I4621" s="1">
        <v>0</v>
      </c>
      <c r="J4621" s="1">
        <v>2883</v>
      </c>
      <c r="K4621" s="1">
        <v>127566.39999999999</v>
      </c>
      <c r="L4621" s="1">
        <v>114457.8</v>
      </c>
      <c r="M4621" s="3">
        <v>210</v>
      </c>
      <c r="N4621">
        <v>22.6</v>
      </c>
      <c r="O4621">
        <v>166</v>
      </c>
      <c r="P4621" s="1">
        <f>IF($A$3="Percentage of government revenue per capita",$B$3,0) + IF($A$3="Absolute extra revenue",AB4621,0) + IF($A$3="Absolute revenue per capita",AC4621,0)</f>
        <v>0</v>
      </c>
      <c r="Q4621" s="5">
        <f>-MIN(data!$B$4 / data!I4732 * data!P4732 / 100, data!N4732)</f>
        <v>0</v>
      </c>
      <c r="R4621" s="4">
        <f>-Q4621*K4621/1000</f>
        <v>0</v>
      </c>
      <c r="S4621" s="6" t="e">
        <f>-MIN(data!$B$5/(POWER(LN(I4621),2))*P4621/100, O4621)</f>
        <v>#NUM!</v>
      </c>
      <c r="T4621" s="6" t="e">
        <f>-S4621*L4621/100000</f>
        <v>#NUM!</v>
      </c>
      <c r="U4621" s="4">
        <f>N4621+Q4621</f>
        <v>22.6</v>
      </c>
      <c r="V4621" s="4" t="e">
        <f>P4621*I4621/100/R4621</f>
        <v>#DIV/0!</v>
      </c>
      <c r="W4621" s="4" t="e">
        <f>V4621*H4621</f>
        <v>#DIV/0!</v>
      </c>
      <c r="X4621" s="6" t="e">
        <f>O4621+S4621</f>
        <v>#NUM!</v>
      </c>
      <c r="Y4621" s="6" t="e">
        <f>P4621*I4621/100/T4621</f>
        <v>#NUM!</v>
      </c>
      <c r="Z4621" s="6" t="e">
        <f>Y4621*H4621</f>
        <v>#NUM!</v>
      </c>
      <c r="AB4621" s="1" t="e">
        <f t="shared" si="144"/>
        <v>#DIV/0!</v>
      </c>
      <c r="AC4621" s="1" t="e">
        <f t="shared" si="145"/>
        <v>#DIV/0!</v>
      </c>
    </row>
    <row r="4622" spans="4:29" x14ac:dyDescent="0.25">
      <c r="D4622" s="1">
        <v>2011</v>
      </c>
      <c r="E4622" s="1" t="s">
        <v>131</v>
      </c>
      <c r="F4622" s="2" t="s">
        <v>319</v>
      </c>
      <c r="G4622">
        <v>2</v>
      </c>
      <c r="H4622">
        <v>5903039</v>
      </c>
      <c r="I4622" s="1">
        <v>0</v>
      </c>
      <c r="J4622" s="1">
        <v>2738</v>
      </c>
      <c r="K4622" s="1">
        <v>126759.3</v>
      </c>
      <c r="L4622" s="1">
        <v>130719</v>
      </c>
      <c r="M4622" s="3">
        <v>190</v>
      </c>
      <c r="N4622">
        <v>21.6</v>
      </c>
      <c r="O4622">
        <v>153</v>
      </c>
      <c r="P4622" s="1">
        <f>IF($A$3="Percentage of government revenue per capita",$B$3,0) + IF($A$3="Absolute extra revenue",AB4622,0) + IF($A$3="Absolute revenue per capita",AC4622,0)</f>
        <v>0</v>
      </c>
      <c r="Q4622" s="5">
        <f>-MIN(data!$B$4 / data!I4733 * data!P4733 / 100, data!N4733)</f>
        <v>0</v>
      </c>
      <c r="R4622" s="4">
        <f>-Q4622*K4622/1000</f>
        <v>0</v>
      </c>
      <c r="S4622" s="6" t="e">
        <f>-MIN(data!$B$5/(POWER(LN(I4622),2))*P4622/100, O4622)</f>
        <v>#NUM!</v>
      </c>
      <c r="T4622" s="6" t="e">
        <f>-S4622*L4622/100000</f>
        <v>#NUM!</v>
      </c>
      <c r="U4622" s="4">
        <f>N4622+Q4622</f>
        <v>21.6</v>
      </c>
      <c r="V4622" s="4" t="e">
        <f>P4622*I4622/100/R4622</f>
        <v>#DIV/0!</v>
      </c>
      <c r="W4622" s="4" t="e">
        <f>V4622*H4622</f>
        <v>#DIV/0!</v>
      </c>
      <c r="X4622" s="6" t="e">
        <f>O4622+S4622</f>
        <v>#NUM!</v>
      </c>
      <c r="Y4622" s="6" t="e">
        <f>P4622*I4622/100/T4622</f>
        <v>#NUM!</v>
      </c>
      <c r="Z4622" s="6" t="e">
        <f>Y4622*H4622</f>
        <v>#NUM!</v>
      </c>
      <c r="AB4622" s="1" t="e">
        <f t="shared" si="144"/>
        <v>#DIV/0!</v>
      </c>
      <c r="AC4622" s="1" t="e">
        <f t="shared" si="145"/>
        <v>#DIV/0!</v>
      </c>
    </row>
    <row r="4623" spans="4:29" x14ac:dyDescent="0.25">
      <c r="D4623" s="1">
        <v>2012</v>
      </c>
      <c r="E4623" s="1" t="s">
        <v>131</v>
      </c>
      <c r="F4623" s="2" t="s">
        <v>319</v>
      </c>
      <c r="G4623">
        <v>2</v>
      </c>
      <c r="H4623">
        <v>5982526</v>
      </c>
      <c r="I4623" s="1">
        <v>0</v>
      </c>
      <c r="J4623" s="1">
        <v>2600</v>
      </c>
      <c r="K4623" s="1">
        <v>125603.9</v>
      </c>
      <c r="L4623" s="1">
        <v>121951.2</v>
      </c>
      <c r="M4623" s="3">
        <v>200</v>
      </c>
      <c r="N4623">
        <v>20.7</v>
      </c>
      <c r="O4623">
        <v>164</v>
      </c>
      <c r="P4623" s="1">
        <f>IF($A$3="Percentage of government revenue per capita",$B$3,0) + IF($A$3="Absolute extra revenue",AB4623,0) + IF($A$3="Absolute revenue per capita",AC4623,0)</f>
        <v>0</v>
      </c>
      <c r="Q4623" s="5">
        <f>-MIN(data!$B$4 / data!I4734 * data!P4734 / 100, data!N4734)</f>
        <v>0</v>
      </c>
      <c r="R4623" s="4">
        <f>-Q4623*K4623/1000</f>
        <v>0</v>
      </c>
      <c r="S4623" s="6" t="e">
        <f>-MIN(data!$B$5/(POWER(LN(I4623),2))*P4623/100, O4623)</f>
        <v>#NUM!</v>
      </c>
      <c r="T4623" s="6" t="e">
        <f>-S4623*L4623/100000</f>
        <v>#NUM!</v>
      </c>
      <c r="U4623" s="4">
        <f>N4623+Q4623</f>
        <v>20.7</v>
      </c>
      <c r="V4623" s="4" t="e">
        <f>P4623*I4623/100/R4623</f>
        <v>#DIV/0!</v>
      </c>
      <c r="W4623" s="4" t="e">
        <f>V4623*H4623</f>
        <v>#DIV/0!</v>
      </c>
      <c r="X4623" s="6" t="e">
        <f>O4623+S4623</f>
        <v>#NUM!</v>
      </c>
      <c r="Y4623" s="6" t="e">
        <f>P4623*I4623/100/T4623</f>
        <v>#NUM!</v>
      </c>
      <c r="Z4623" s="6" t="e">
        <f>Y4623*H4623</f>
        <v>#NUM!</v>
      </c>
      <c r="AB4623" s="1" t="e">
        <f t="shared" si="144"/>
        <v>#DIV/0!</v>
      </c>
      <c r="AC4623" s="1" t="e">
        <f t="shared" si="145"/>
        <v>#DIV/0!</v>
      </c>
    </row>
    <row r="4624" spans="4:29" x14ac:dyDescent="0.25">
      <c r="D4624" s="1">
        <v>2013</v>
      </c>
      <c r="E4624" s="1" t="s">
        <v>131</v>
      </c>
      <c r="F4624" s="2" t="s">
        <v>319</v>
      </c>
      <c r="G4624">
        <v>2</v>
      </c>
      <c r="H4624">
        <v>6062454</v>
      </c>
      <c r="I4624" s="1">
        <v>0</v>
      </c>
      <c r="J4624" s="1">
        <v>2476</v>
      </c>
      <c r="K4624" s="1">
        <v>124422.1</v>
      </c>
      <c r="L4624" s="1">
        <v>119496.9</v>
      </c>
      <c r="M4624" s="3">
        <v>200</v>
      </c>
      <c r="N4624">
        <v>19.899999999999999</v>
      </c>
      <c r="O4624">
        <v>159</v>
      </c>
      <c r="P4624" s="1">
        <f>IF($A$3="Percentage of government revenue per capita",$B$3,0) + IF($A$3="Absolute extra revenue",AB4624,0) + IF($A$3="Absolute revenue per capita",AC4624,0)</f>
        <v>0</v>
      </c>
      <c r="Q4624" s="5">
        <f>-MIN(data!$B$4 / data!I4735 * data!P4735 / 100, data!N4735)</f>
        <v>0</v>
      </c>
      <c r="R4624" s="4">
        <f>-Q4624*K4624/1000</f>
        <v>0</v>
      </c>
      <c r="S4624" s="6" t="e">
        <f>-MIN(data!$B$5/(POWER(LN(I4624),2))*P4624/100, O4624)</f>
        <v>#NUM!</v>
      </c>
      <c r="T4624" s="6" t="e">
        <f>-S4624*L4624/100000</f>
        <v>#NUM!</v>
      </c>
      <c r="U4624" s="4">
        <f>N4624+Q4624</f>
        <v>19.899999999999999</v>
      </c>
      <c r="V4624" s="4" t="e">
        <f>P4624*I4624/100/R4624</f>
        <v>#DIV/0!</v>
      </c>
      <c r="W4624" s="4" t="e">
        <f>V4624*H4624</f>
        <v>#DIV/0!</v>
      </c>
      <c r="X4624" s="6" t="e">
        <f>O4624+S4624</f>
        <v>#NUM!</v>
      </c>
      <c r="Y4624" s="6" t="e">
        <f>P4624*I4624/100/T4624</f>
        <v>#NUM!</v>
      </c>
      <c r="Z4624" s="6" t="e">
        <f>Y4624*H4624</f>
        <v>#NUM!</v>
      </c>
      <c r="AB4624" s="1" t="e">
        <f t="shared" si="144"/>
        <v>#DIV/0!</v>
      </c>
      <c r="AC4624" s="1" t="e">
        <f t="shared" si="145"/>
        <v>#DIV/0!</v>
      </c>
    </row>
    <row r="4625" spans="4:29" x14ac:dyDescent="0.25">
      <c r="D4625" s="1">
        <v>2014</v>
      </c>
      <c r="E4625" s="1" t="s">
        <v>131</v>
      </c>
      <c r="F4625" s="2" t="s">
        <v>319</v>
      </c>
      <c r="G4625">
        <v>2</v>
      </c>
      <c r="H4625">
        <v>6142733</v>
      </c>
      <c r="I4625" s="1">
        <v>0</v>
      </c>
      <c r="J4625" s="1">
        <v>2364</v>
      </c>
      <c r="K4625" s="1">
        <v>123125</v>
      </c>
      <c r="L4625" s="1">
        <v>116883.1</v>
      </c>
      <c r="M4625" s="3">
        <v>190</v>
      </c>
      <c r="N4625">
        <v>19.2</v>
      </c>
      <c r="O4625">
        <v>154</v>
      </c>
      <c r="P4625" s="1">
        <f>IF($A$3="Percentage of government revenue per capita",$B$3,0) + IF($A$3="Absolute extra revenue",AB4625,0) + IF($A$3="Absolute revenue per capita",AC4625,0)</f>
        <v>0</v>
      </c>
      <c r="Q4625" s="5">
        <f>-MIN(data!$B$4 / data!I4736 * data!P4736 / 100, data!N4736)</f>
        <v>0</v>
      </c>
      <c r="R4625" s="4">
        <f>-Q4625*K4625/1000</f>
        <v>0</v>
      </c>
      <c r="S4625" s="6" t="e">
        <f>-MIN(data!$B$5/(POWER(LN(I4625),2))*P4625/100, O4625)</f>
        <v>#NUM!</v>
      </c>
      <c r="T4625" s="6" t="e">
        <f>-S4625*L4625/100000</f>
        <v>#NUM!</v>
      </c>
      <c r="U4625" s="4">
        <f>N4625+Q4625</f>
        <v>19.2</v>
      </c>
      <c r="V4625" s="4" t="e">
        <f>P4625*I4625/100/R4625</f>
        <v>#DIV/0!</v>
      </c>
      <c r="W4625" s="4" t="e">
        <f>V4625*H4625</f>
        <v>#DIV/0!</v>
      </c>
      <c r="X4625" s="6" t="e">
        <f>O4625+S4625</f>
        <v>#NUM!</v>
      </c>
      <c r="Y4625" s="6" t="e">
        <f>P4625*I4625/100/T4625</f>
        <v>#NUM!</v>
      </c>
      <c r="Z4625" s="6" t="e">
        <f>Y4625*H4625</f>
        <v>#NUM!</v>
      </c>
      <c r="AB4625" s="1" t="e">
        <f t="shared" si="144"/>
        <v>#DIV/0!</v>
      </c>
      <c r="AC4625" s="1" t="e">
        <f t="shared" si="145"/>
        <v>#DIV/0!</v>
      </c>
    </row>
    <row r="4626" spans="4:29" x14ac:dyDescent="0.25">
      <c r="D4626" s="1">
        <v>2015</v>
      </c>
      <c r="E4626" s="1" t="s">
        <v>131</v>
      </c>
      <c r="F4626" s="2" t="s">
        <v>319</v>
      </c>
      <c r="G4626">
        <v>2</v>
      </c>
      <c r="H4626">
        <v>6223240</v>
      </c>
      <c r="I4626" s="1">
        <v>0</v>
      </c>
      <c r="J4626" s="1">
        <v>2256</v>
      </c>
      <c r="K4626" s="1">
        <v>121945.9</v>
      </c>
      <c r="M4626" s="3">
        <v>180</v>
      </c>
      <c r="N4626">
        <v>18.5</v>
      </c>
      <c r="O4626">
        <v>150</v>
      </c>
      <c r="P4626" s="1">
        <f>IF($A$3="Percentage of government revenue per capita",$B$3,0) + IF($A$3="Absolute extra revenue",AB4626,0) + IF($A$3="Absolute revenue per capita",AC4626,0)</f>
        <v>0</v>
      </c>
      <c r="Q4626" s="5">
        <f>-MIN(data!$B$4 / data!I4737 * data!P4737 / 100, data!N4737)</f>
        <v>0</v>
      </c>
      <c r="R4626" s="4">
        <f>-Q4626*K4626/1000</f>
        <v>0</v>
      </c>
      <c r="S4626" s="6" t="e">
        <f>-MIN(data!$B$5/(POWER(LN(I4626),2))*P4626/100, O4626)</f>
        <v>#NUM!</v>
      </c>
      <c r="T4626" s="6" t="e">
        <f>-S4626*L4626/100000</f>
        <v>#NUM!</v>
      </c>
      <c r="U4626" s="4">
        <f>N4626+Q4626</f>
        <v>18.5</v>
      </c>
      <c r="V4626" s="4" t="e">
        <f>P4626*I4626/100/R4626</f>
        <v>#DIV/0!</v>
      </c>
      <c r="W4626" s="4" t="e">
        <f>V4626*H4626</f>
        <v>#DIV/0!</v>
      </c>
      <c r="X4626" s="6" t="e">
        <f>O4626+S4626</f>
        <v>#NUM!</v>
      </c>
      <c r="Y4626" s="6" t="e">
        <f>P4626*I4626/100/T4626</f>
        <v>#NUM!</v>
      </c>
      <c r="Z4626" s="6" t="e">
        <f>Y4626*H4626</f>
        <v>#NUM!</v>
      </c>
      <c r="AB4626" s="1" t="e">
        <f t="shared" si="144"/>
        <v>#DIV/0!</v>
      </c>
      <c r="AC4626" s="1" t="e">
        <f t="shared" si="145"/>
        <v>#DIV/0!</v>
      </c>
    </row>
    <row r="4627" spans="4:29" x14ac:dyDescent="0.25">
      <c r="D4627" s="1">
        <v>2016</v>
      </c>
      <c r="E4627" s="1" t="s">
        <v>131</v>
      </c>
      <c r="F4627" s="2" t="s">
        <v>319</v>
      </c>
      <c r="G4627">
        <v>2</v>
      </c>
      <c r="H4627">
        <v>6303974</v>
      </c>
      <c r="I4627" s="1">
        <v>0</v>
      </c>
      <c r="J4627" s="1">
        <v>2158</v>
      </c>
      <c r="K4627" s="1">
        <v>120558.7</v>
      </c>
      <c r="M4627" s="3"/>
      <c r="N4627">
        <v>17.899999999999999</v>
      </c>
      <c r="O4627"/>
      <c r="P4627" s="1">
        <f>IF($A$3="Percentage of government revenue per capita",$B$3,0) + IF($A$3="Absolute extra revenue",AB4627,0) + IF($A$3="Absolute revenue per capita",AC4627,0)</f>
        <v>0</v>
      </c>
      <c r="Q4627" s="5">
        <f>-MIN(data!$B$4 / data!I4738 * data!P4738 / 100, data!N4738)</f>
        <v>0</v>
      </c>
      <c r="R4627" s="4">
        <f>-Q4627*K4627/1000</f>
        <v>0</v>
      </c>
      <c r="S4627" s="6" t="e">
        <f>-MIN(data!$B$5/(POWER(LN(I4627),2))*P4627/100, O4627)</f>
        <v>#NUM!</v>
      </c>
      <c r="T4627" s="6" t="e">
        <f>-S4627*L4627/100000</f>
        <v>#NUM!</v>
      </c>
      <c r="U4627" s="4">
        <f>N4627+Q4627</f>
        <v>17.899999999999999</v>
      </c>
      <c r="V4627" s="4" t="e">
        <f>P4627*I4627/100/R4627</f>
        <v>#DIV/0!</v>
      </c>
      <c r="W4627" s="4" t="e">
        <f>V4627*H4627</f>
        <v>#DIV/0!</v>
      </c>
      <c r="X4627" s="6" t="e">
        <f>O4627+S4627</f>
        <v>#NUM!</v>
      </c>
      <c r="Y4627" s="6" t="e">
        <f>P4627*I4627/100/T4627</f>
        <v>#NUM!</v>
      </c>
      <c r="Z4627" s="6" t="e">
        <f>Y4627*H4627</f>
        <v>#NUM!</v>
      </c>
      <c r="AB4627" s="1" t="e">
        <f t="shared" si="144"/>
        <v>#DIV/0!</v>
      </c>
      <c r="AC4627" s="1" t="e">
        <f t="shared" si="145"/>
        <v>#DIV/0!</v>
      </c>
    </row>
    <row r="4628" spans="4:29" x14ac:dyDescent="0.25">
      <c r="D4628" s="1">
        <v>1980</v>
      </c>
      <c r="E4628" s="1" t="s">
        <v>129</v>
      </c>
      <c r="F4628" s="2" t="s">
        <v>320</v>
      </c>
      <c r="G4628">
        <v>1</v>
      </c>
      <c r="H4628">
        <v>5989004</v>
      </c>
      <c r="I4628" s="1">
        <v>75.585390000000004</v>
      </c>
      <c r="J4628" s="1">
        <v>100440</v>
      </c>
      <c r="K4628" s="1">
        <v>316047.8</v>
      </c>
      <c r="M4628" s="3"/>
      <c r="N4628">
        <v>317.8</v>
      </c>
      <c r="O4628"/>
      <c r="P4628" s="1">
        <f>IF($A$3="Percentage of government revenue per capita",$B$3,0) + IF($A$3="Absolute extra revenue",AB4628,0) + IF($A$3="Absolute revenue per capita",AC4628,0)</f>
        <v>0</v>
      </c>
      <c r="Q4628" s="5">
        <f>-MIN(data!$B$4 / data!I4628 * data!P4628 / 100, data!N4628)</f>
        <v>0</v>
      </c>
      <c r="R4628" s="4">
        <f>-Q4628*K4628/1000</f>
        <v>0</v>
      </c>
      <c r="S4628" s="6">
        <f>-MIN(data!$B$5/(POWER(LN(I4628),2))*P4628/100, O4628)</f>
        <v>0</v>
      </c>
      <c r="T4628" s="6">
        <f>-S4628*L4628/100000</f>
        <v>0</v>
      </c>
      <c r="U4628" s="4">
        <f>N4628+Q4628</f>
        <v>317.8</v>
      </c>
      <c r="V4628" s="4" t="e">
        <f>P4628*I4628/100/R4628</f>
        <v>#DIV/0!</v>
      </c>
      <c r="W4628" s="4" t="e">
        <f>V4628*H4628</f>
        <v>#DIV/0!</v>
      </c>
      <c r="X4628" s="6">
        <f>O4628+S4628</f>
        <v>0</v>
      </c>
      <c r="Y4628" s="6" t="e">
        <f>P4628*I4628/100/T4628</f>
        <v>#DIV/0!</v>
      </c>
      <c r="Z4628" s="6" t="e">
        <f>Y4628*H4628</f>
        <v>#DIV/0!</v>
      </c>
      <c r="AB4628" s="1">
        <f t="shared" si="144"/>
        <v>0</v>
      </c>
      <c r="AC4628" s="1">
        <f t="shared" si="145"/>
        <v>0</v>
      </c>
    </row>
    <row r="4629" spans="4:29" x14ac:dyDescent="0.25">
      <c r="D4629" s="1">
        <v>1981</v>
      </c>
      <c r="E4629" s="1" t="s">
        <v>129</v>
      </c>
      <c r="F4629" s="2" t="s">
        <v>320</v>
      </c>
      <c r="G4629">
        <v>1</v>
      </c>
      <c r="H4629">
        <v>6163705</v>
      </c>
      <c r="I4629" s="1">
        <v>64.483270000000005</v>
      </c>
      <c r="J4629" s="1">
        <v>103534</v>
      </c>
      <c r="K4629" s="1">
        <v>326091.3</v>
      </c>
      <c r="M4629" s="3"/>
      <c r="N4629">
        <v>317.5</v>
      </c>
      <c r="O4629"/>
      <c r="P4629" s="1">
        <f>IF($A$3="Percentage of government revenue per capita",$B$3,0) + IF($A$3="Absolute extra revenue",AB4629,0) + IF($A$3="Absolute revenue per capita",AC4629,0)</f>
        <v>0</v>
      </c>
      <c r="Q4629" s="5">
        <f>-MIN(data!$B$4 / data!I4629 * data!P4629 / 100, data!N4629)</f>
        <v>0</v>
      </c>
      <c r="R4629" s="4">
        <f>-Q4629*K4629/1000</f>
        <v>0</v>
      </c>
      <c r="S4629" s="6">
        <f>-MIN(data!$B$5/(POWER(LN(I4629),2))*P4629/100, O4629)</f>
        <v>0</v>
      </c>
      <c r="T4629" s="6">
        <f>-S4629*L4629/100000</f>
        <v>0</v>
      </c>
      <c r="U4629" s="4">
        <f>N4629+Q4629</f>
        <v>317.5</v>
      </c>
      <c r="V4629" s="4" t="e">
        <f>P4629*I4629/100/R4629</f>
        <v>#DIV/0!</v>
      </c>
      <c r="W4629" s="4" t="e">
        <f>V4629*H4629</f>
        <v>#DIV/0!</v>
      </c>
      <c r="X4629" s="6">
        <f>O4629+S4629</f>
        <v>0</v>
      </c>
      <c r="Y4629" s="6" t="e">
        <f>P4629*I4629/100/T4629</f>
        <v>#DIV/0!</v>
      </c>
      <c r="Z4629" s="6" t="e">
        <f>Y4629*H4629</f>
        <v>#DIV/0!</v>
      </c>
      <c r="AB4629" s="1">
        <f t="shared" si="144"/>
        <v>0</v>
      </c>
      <c r="AC4629" s="1">
        <f t="shared" si="145"/>
        <v>0</v>
      </c>
    </row>
    <row r="4630" spans="4:29" x14ac:dyDescent="0.25">
      <c r="D4630" s="1">
        <v>1982</v>
      </c>
      <c r="E4630" s="1" t="s">
        <v>129</v>
      </c>
      <c r="F4630" s="2" t="s">
        <v>320</v>
      </c>
      <c r="G4630">
        <v>1</v>
      </c>
      <c r="H4630">
        <v>6343523</v>
      </c>
      <c r="I4630" s="1">
        <v>55.582210000000003</v>
      </c>
      <c r="J4630" s="1">
        <v>107412</v>
      </c>
      <c r="K4630" s="1">
        <v>336503.8</v>
      </c>
      <c r="M4630" s="3"/>
      <c r="N4630">
        <v>319.2</v>
      </c>
      <c r="O4630"/>
      <c r="P4630" s="1">
        <f>IF($A$3="Percentage of government revenue per capita",$B$3,0) + IF($A$3="Absolute extra revenue",AB4630,0) + IF($A$3="Absolute revenue per capita",AC4630,0)</f>
        <v>0</v>
      </c>
      <c r="Q4630" s="5">
        <f>-MIN(data!$B$4 / data!I4630 * data!P4630 / 100, data!N4630)</f>
        <v>0</v>
      </c>
      <c r="R4630" s="4">
        <f>-Q4630*K4630/1000</f>
        <v>0</v>
      </c>
      <c r="S4630" s="6">
        <f>-MIN(data!$B$5/(POWER(LN(I4630),2))*P4630/100, O4630)</f>
        <v>0</v>
      </c>
      <c r="T4630" s="6">
        <f>-S4630*L4630/100000</f>
        <v>0</v>
      </c>
      <c r="U4630" s="4">
        <f>N4630+Q4630</f>
        <v>319.2</v>
      </c>
      <c r="V4630" s="4" t="e">
        <f>P4630*I4630/100/R4630</f>
        <v>#DIV/0!</v>
      </c>
      <c r="W4630" s="4" t="e">
        <f>V4630*H4630</f>
        <v>#DIV/0!</v>
      </c>
      <c r="X4630" s="6">
        <f>O4630+S4630</f>
        <v>0</v>
      </c>
      <c r="Y4630" s="6" t="e">
        <f>P4630*I4630/100/T4630</f>
        <v>#DIV/0!</v>
      </c>
      <c r="Z4630" s="6" t="e">
        <f>Y4630*H4630</f>
        <v>#DIV/0!</v>
      </c>
      <c r="AB4630" s="1">
        <f t="shared" si="144"/>
        <v>0</v>
      </c>
      <c r="AC4630" s="1">
        <f t="shared" si="145"/>
        <v>0</v>
      </c>
    </row>
    <row r="4631" spans="4:29" x14ac:dyDescent="0.25">
      <c r="D4631" s="1">
        <v>1983</v>
      </c>
      <c r="E4631" s="1" t="s">
        <v>129</v>
      </c>
      <c r="F4631" s="2" t="s">
        <v>320</v>
      </c>
      <c r="G4631">
        <v>1</v>
      </c>
      <c r="H4631">
        <v>6528641</v>
      </c>
      <c r="I4631" s="1">
        <v>46.264000000000003</v>
      </c>
      <c r="J4631" s="1">
        <v>112002</v>
      </c>
      <c r="K4631" s="1">
        <v>346970.3</v>
      </c>
      <c r="M4631" s="3"/>
      <c r="N4631">
        <v>322.8</v>
      </c>
      <c r="O4631"/>
      <c r="P4631" s="1">
        <f>IF($A$3="Percentage of government revenue per capita",$B$3,0) + IF($A$3="Absolute extra revenue",AB4631,0) + IF($A$3="Absolute revenue per capita",AC4631,0)</f>
        <v>0</v>
      </c>
      <c r="Q4631" s="5">
        <f>-MIN(data!$B$4 / data!I4631 * data!P4631 / 100, data!N4631)</f>
        <v>0</v>
      </c>
      <c r="R4631" s="4">
        <f>-Q4631*K4631/1000</f>
        <v>0</v>
      </c>
      <c r="S4631" s="6">
        <f>-MIN(data!$B$5/(POWER(LN(I4631),2))*P4631/100, O4631)</f>
        <v>0</v>
      </c>
      <c r="T4631" s="6">
        <f>-S4631*L4631/100000</f>
        <v>0</v>
      </c>
      <c r="U4631" s="4">
        <f>N4631+Q4631</f>
        <v>322.8</v>
      </c>
      <c r="V4631" s="4" t="e">
        <f>P4631*I4631/100/R4631</f>
        <v>#DIV/0!</v>
      </c>
      <c r="W4631" s="4" t="e">
        <f>V4631*H4631</f>
        <v>#DIV/0!</v>
      </c>
      <c r="X4631" s="6">
        <f>O4631+S4631</f>
        <v>0</v>
      </c>
      <c r="Y4631" s="6" t="e">
        <f>P4631*I4631/100/T4631</f>
        <v>#DIV/0!</v>
      </c>
      <c r="Z4631" s="6" t="e">
        <f>Y4631*H4631</f>
        <v>#DIV/0!</v>
      </c>
      <c r="AB4631" s="1">
        <f t="shared" si="144"/>
        <v>0</v>
      </c>
      <c r="AC4631" s="1">
        <f t="shared" si="145"/>
        <v>0</v>
      </c>
    </row>
    <row r="4632" spans="4:29" x14ac:dyDescent="0.25">
      <c r="D4632" s="1">
        <v>1984</v>
      </c>
      <c r="E4632" s="1" t="s">
        <v>129</v>
      </c>
      <c r="F4632" s="2" t="s">
        <v>320</v>
      </c>
      <c r="G4632">
        <v>1</v>
      </c>
      <c r="H4632">
        <v>6719309</v>
      </c>
      <c r="I4632" s="1">
        <v>41.011009999999999</v>
      </c>
      <c r="J4632" s="1">
        <v>116871</v>
      </c>
      <c r="K4632" s="1">
        <v>357294.4</v>
      </c>
      <c r="M4632" s="3"/>
      <c r="N4632">
        <v>327.10000000000002</v>
      </c>
      <c r="O4632"/>
      <c r="P4632" s="1">
        <f>IF($A$3="Percentage of government revenue per capita",$B$3,0) + IF($A$3="Absolute extra revenue",AB4632,0) + IF($A$3="Absolute revenue per capita",AC4632,0)</f>
        <v>0</v>
      </c>
      <c r="Q4632" s="5">
        <f>-MIN(data!$B$4 / data!I4632 * data!P4632 / 100, data!N4632)</f>
        <v>0</v>
      </c>
      <c r="R4632" s="4">
        <f>-Q4632*K4632/1000</f>
        <v>0</v>
      </c>
      <c r="S4632" s="6">
        <f>-MIN(data!$B$5/(POWER(LN(I4632),2))*P4632/100, O4632)</f>
        <v>0</v>
      </c>
      <c r="T4632" s="6">
        <f>-S4632*L4632/100000</f>
        <v>0</v>
      </c>
      <c r="U4632" s="4">
        <f>N4632+Q4632</f>
        <v>327.10000000000002</v>
      </c>
      <c r="V4632" s="4" t="e">
        <f>P4632*I4632/100/R4632</f>
        <v>#DIV/0!</v>
      </c>
      <c r="W4632" s="4" t="e">
        <f>V4632*H4632</f>
        <v>#DIV/0!</v>
      </c>
      <c r="X4632" s="6">
        <f>O4632+S4632</f>
        <v>0</v>
      </c>
      <c r="Y4632" s="6" t="e">
        <f>P4632*I4632/100/T4632</f>
        <v>#DIV/0!</v>
      </c>
      <c r="Z4632" s="6" t="e">
        <f>Y4632*H4632</f>
        <v>#DIV/0!</v>
      </c>
      <c r="AB4632" s="1">
        <f t="shared" si="144"/>
        <v>0</v>
      </c>
      <c r="AC4632" s="1">
        <f t="shared" si="145"/>
        <v>0</v>
      </c>
    </row>
    <row r="4633" spans="4:29" x14ac:dyDescent="0.25">
      <c r="D4633" s="1">
        <v>1985</v>
      </c>
      <c r="E4633" s="1" t="s">
        <v>129</v>
      </c>
      <c r="F4633" s="2" t="s">
        <v>320</v>
      </c>
      <c r="G4633">
        <v>1</v>
      </c>
      <c r="H4633">
        <v>6915997</v>
      </c>
      <c r="I4633" s="1">
        <v>41.748989999999999</v>
      </c>
      <c r="J4633" s="1">
        <v>121714</v>
      </c>
      <c r="K4633" s="1">
        <v>367494</v>
      </c>
      <c r="M4633" s="3"/>
      <c r="N4633">
        <v>331.2</v>
      </c>
      <c r="O4633"/>
      <c r="P4633" s="1">
        <f>IF($A$3="Percentage of government revenue per capita",$B$3,0) + IF($A$3="Absolute extra revenue",AB4633,0) + IF($A$3="Absolute revenue per capita",AC4633,0)</f>
        <v>0</v>
      </c>
      <c r="Q4633" s="5">
        <f>-MIN(data!$B$4 / data!I4633 * data!P4633 / 100, data!N4633)</f>
        <v>0</v>
      </c>
      <c r="R4633" s="4">
        <f>-Q4633*K4633/1000</f>
        <v>0</v>
      </c>
      <c r="S4633" s="6">
        <f>-MIN(data!$B$5/(POWER(LN(I4633),2))*P4633/100, O4633)</f>
        <v>0</v>
      </c>
      <c r="T4633" s="6">
        <f>-S4633*L4633/100000</f>
        <v>0</v>
      </c>
      <c r="U4633" s="4">
        <f>N4633+Q4633</f>
        <v>331.2</v>
      </c>
      <c r="V4633" s="4" t="e">
        <f>P4633*I4633/100/R4633</f>
        <v>#DIV/0!</v>
      </c>
      <c r="W4633" s="4" t="e">
        <f>V4633*H4633</f>
        <v>#DIV/0!</v>
      </c>
      <c r="X4633" s="6">
        <f>O4633+S4633</f>
        <v>0</v>
      </c>
      <c r="Y4633" s="6" t="e">
        <f>P4633*I4633/100/T4633</f>
        <v>#DIV/0!</v>
      </c>
      <c r="Z4633" s="6" t="e">
        <f>Y4633*H4633</f>
        <v>#DIV/0!</v>
      </c>
      <c r="AB4633" s="1">
        <f t="shared" si="144"/>
        <v>0</v>
      </c>
      <c r="AC4633" s="1">
        <f t="shared" si="145"/>
        <v>0</v>
      </c>
    </row>
    <row r="4634" spans="4:29" x14ac:dyDescent="0.25">
      <c r="D4634" s="1">
        <v>1986</v>
      </c>
      <c r="E4634" s="1" t="s">
        <v>129</v>
      </c>
      <c r="F4634" s="2" t="s">
        <v>320</v>
      </c>
      <c r="G4634">
        <v>1</v>
      </c>
      <c r="H4634">
        <v>7118883</v>
      </c>
      <c r="I4634" s="1">
        <v>44.18891</v>
      </c>
      <c r="J4634" s="1">
        <v>126149</v>
      </c>
      <c r="K4634" s="1">
        <v>377465.59999999998</v>
      </c>
      <c r="M4634" s="3"/>
      <c r="N4634">
        <v>334.2</v>
      </c>
      <c r="O4634"/>
      <c r="P4634" s="1">
        <f>IF($A$3="Percentage of government revenue per capita",$B$3,0) + IF($A$3="Absolute extra revenue",AB4634,0) + IF($A$3="Absolute revenue per capita",AC4634,0)</f>
        <v>0</v>
      </c>
      <c r="Q4634" s="5">
        <f>-MIN(data!$B$4 / data!I4634 * data!P4634 / 100, data!N4634)</f>
        <v>0</v>
      </c>
      <c r="R4634" s="4">
        <f>-Q4634*K4634/1000</f>
        <v>0</v>
      </c>
      <c r="S4634" s="6">
        <f>-MIN(data!$B$5/(POWER(LN(I4634),2))*P4634/100, O4634)</f>
        <v>0</v>
      </c>
      <c r="T4634" s="6">
        <f>-S4634*L4634/100000</f>
        <v>0</v>
      </c>
      <c r="U4634" s="4">
        <f>N4634+Q4634</f>
        <v>334.2</v>
      </c>
      <c r="V4634" s="4" t="e">
        <f>P4634*I4634/100/R4634</f>
        <v>#DIV/0!</v>
      </c>
      <c r="W4634" s="4" t="e">
        <f>V4634*H4634</f>
        <v>#DIV/0!</v>
      </c>
      <c r="X4634" s="6">
        <f>O4634+S4634</f>
        <v>0</v>
      </c>
      <c r="Y4634" s="6" t="e">
        <f>P4634*I4634/100/T4634</f>
        <v>#DIV/0!</v>
      </c>
      <c r="Z4634" s="6" t="e">
        <f>Y4634*H4634</f>
        <v>#DIV/0!</v>
      </c>
      <c r="AB4634" s="1">
        <f t="shared" si="144"/>
        <v>0</v>
      </c>
      <c r="AC4634" s="1">
        <f t="shared" si="145"/>
        <v>0</v>
      </c>
    </row>
    <row r="4635" spans="4:29" x14ac:dyDescent="0.25">
      <c r="D4635" s="1">
        <v>1987</v>
      </c>
      <c r="E4635" s="1" t="s">
        <v>129</v>
      </c>
      <c r="F4635" s="2" t="s">
        <v>320</v>
      </c>
      <c r="G4635">
        <v>1</v>
      </c>
      <c r="H4635">
        <v>7328943</v>
      </c>
      <c r="I4635" s="1">
        <v>44.289340000000003</v>
      </c>
      <c r="J4635" s="1">
        <v>129813</v>
      </c>
      <c r="K4635" s="1">
        <v>387154.8</v>
      </c>
      <c r="M4635" s="3"/>
      <c r="N4635">
        <v>335.3</v>
      </c>
      <c r="O4635"/>
      <c r="P4635" s="1">
        <f>IF($A$3="Percentage of government revenue per capita",$B$3,0) + IF($A$3="Absolute extra revenue",AB4635,0) + IF($A$3="Absolute revenue per capita",AC4635,0)</f>
        <v>0</v>
      </c>
      <c r="Q4635" s="5">
        <f>-MIN(data!$B$4 / data!I4635 * data!P4635 / 100, data!N4635)</f>
        <v>0</v>
      </c>
      <c r="R4635" s="4">
        <f>-Q4635*K4635/1000</f>
        <v>0</v>
      </c>
      <c r="S4635" s="6">
        <f>-MIN(data!$B$5/(POWER(LN(I4635),2))*P4635/100, O4635)</f>
        <v>0</v>
      </c>
      <c r="T4635" s="6">
        <f>-S4635*L4635/100000</f>
        <v>0</v>
      </c>
      <c r="U4635" s="4">
        <f>N4635+Q4635</f>
        <v>335.3</v>
      </c>
      <c r="V4635" s="4" t="e">
        <f>P4635*I4635/100/R4635</f>
        <v>#DIV/0!</v>
      </c>
      <c r="W4635" s="4" t="e">
        <f>V4635*H4635</f>
        <v>#DIV/0!</v>
      </c>
      <c r="X4635" s="6">
        <f>O4635+S4635</f>
        <v>0</v>
      </c>
      <c r="Y4635" s="6" t="e">
        <f>P4635*I4635/100/T4635</f>
        <v>#DIV/0!</v>
      </c>
      <c r="Z4635" s="6" t="e">
        <f>Y4635*H4635</f>
        <v>#DIV/0!</v>
      </c>
      <c r="AB4635" s="1">
        <f t="shared" si="144"/>
        <v>0</v>
      </c>
      <c r="AC4635" s="1">
        <f t="shared" si="145"/>
        <v>0</v>
      </c>
    </row>
    <row r="4636" spans="4:29" x14ac:dyDescent="0.25">
      <c r="D4636" s="1">
        <v>1988</v>
      </c>
      <c r="E4636" s="1" t="s">
        <v>129</v>
      </c>
      <c r="F4636" s="2" t="s">
        <v>320</v>
      </c>
      <c r="G4636">
        <v>1</v>
      </c>
      <c r="H4636">
        <v>7548433</v>
      </c>
      <c r="I4636" s="1">
        <v>40.914999999999999</v>
      </c>
      <c r="J4636" s="1">
        <v>132703</v>
      </c>
      <c r="K4636" s="1">
        <v>396957.8</v>
      </c>
      <c r="M4636" s="3"/>
      <c r="N4636">
        <v>334.3</v>
      </c>
      <c r="O4636"/>
      <c r="P4636" s="1">
        <f>IF($A$3="Percentage of government revenue per capita",$B$3,0) + IF($A$3="Absolute extra revenue",AB4636,0) + IF($A$3="Absolute revenue per capita",AC4636,0)</f>
        <v>0</v>
      </c>
      <c r="Q4636" s="5">
        <f>-MIN(data!$B$4 / data!I4636 * data!P4636 / 100, data!N4636)</f>
        <v>0</v>
      </c>
      <c r="R4636" s="4">
        <f>-Q4636*K4636/1000</f>
        <v>0</v>
      </c>
      <c r="S4636" s="6">
        <f>-MIN(data!$B$5/(POWER(LN(I4636),2))*P4636/100, O4636)</f>
        <v>0</v>
      </c>
      <c r="T4636" s="6">
        <f>-S4636*L4636/100000</f>
        <v>0</v>
      </c>
      <c r="U4636" s="4">
        <f>N4636+Q4636</f>
        <v>334.3</v>
      </c>
      <c r="V4636" s="4" t="e">
        <f>P4636*I4636/100/R4636</f>
        <v>#DIV/0!</v>
      </c>
      <c r="W4636" s="4" t="e">
        <f>V4636*H4636</f>
        <v>#DIV/0!</v>
      </c>
      <c r="X4636" s="6">
        <f>O4636+S4636</f>
        <v>0</v>
      </c>
      <c r="Y4636" s="6" t="e">
        <f>P4636*I4636/100/T4636</f>
        <v>#DIV/0!</v>
      </c>
      <c r="Z4636" s="6" t="e">
        <f>Y4636*H4636</f>
        <v>#DIV/0!</v>
      </c>
      <c r="AB4636" s="1">
        <f t="shared" si="144"/>
        <v>0</v>
      </c>
      <c r="AC4636" s="1">
        <f t="shared" si="145"/>
        <v>0</v>
      </c>
    </row>
    <row r="4637" spans="4:29" x14ac:dyDescent="0.25">
      <c r="D4637" s="1">
        <v>1989</v>
      </c>
      <c r="E4637" s="1" t="s">
        <v>129</v>
      </c>
      <c r="F4637" s="2" t="s">
        <v>320</v>
      </c>
      <c r="G4637">
        <v>1</v>
      </c>
      <c r="H4637">
        <v>7780245</v>
      </c>
      <c r="I4637" s="1">
        <v>41.144159999999999</v>
      </c>
      <c r="J4637" s="1">
        <v>134870</v>
      </c>
      <c r="K4637" s="1">
        <v>407093.3</v>
      </c>
      <c r="M4637" s="3"/>
      <c r="N4637">
        <v>331.3</v>
      </c>
      <c r="O4637"/>
      <c r="P4637" s="1">
        <f>IF($A$3="Percentage of government revenue per capita",$B$3,0) + IF($A$3="Absolute extra revenue",AB4637,0) + IF($A$3="Absolute revenue per capita",AC4637,0)</f>
        <v>0</v>
      </c>
      <c r="Q4637" s="5">
        <f>-MIN(data!$B$4 / data!I4637 * data!P4637 / 100, data!N4637)</f>
        <v>0</v>
      </c>
      <c r="R4637" s="4">
        <f>-Q4637*K4637/1000</f>
        <v>0</v>
      </c>
      <c r="S4637" s="6">
        <f>-MIN(data!$B$5/(POWER(LN(I4637),2))*P4637/100, O4637)</f>
        <v>0</v>
      </c>
      <c r="T4637" s="6">
        <f>-S4637*L4637/100000</f>
        <v>0</v>
      </c>
      <c r="U4637" s="4">
        <f>N4637+Q4637</f>
        <v>331.3</v>
      </c>
      <c r="V4637" s="4" t="e">
        <f>P4637*I4637/100/R4637</f>
        <v>#DIV/0!</v>
      </c>
      <c r="W4637" s="4" t="e">
        <f>V4637*H4637</f>
        <v>#DIV/0!</v>
      </c>
      <c r="X4637" s="6">
        <f>O4637+S4637</f>
        <v>0</v>
      </c>
      <c r="Y4637" s="6" t="e">
        <f>P4637*I4637/100/T4637</f>
        <v>#DIV/0!</v>
      </c>
      <c r="Z4637" s="6" t="e">
        <f>Y4637*H4637</f>
        <v>#DIV/0!</v>
      </c>
      <c r="AB4637" s="1">
        <f t="shared" si="144"/>
        <v>0</v>
      </c>
      <c r="AC4637" s="1">
        <f t="shared" si="145"/>
        <v>0</v>
      </c>
    </row>
    <row r="4638" spans="4:29" x14ac:dyDescent="0.25">
      <c r="D4638" s="1">
        <v>1990</v>
      </c>
      <c r="E4638" s="1" t="s">
        <v>129</v>
      </c>
      <c r="F4638" s="2" t="s">
        <v>320</v>
      </c>
      <c r="G4638">
        <v>1</v>
      </c>
      <c r="H4638">
        <v>8026591</v>
      </c>
      <c r="I4638" s="1">
        <v>39.178249999999998</v>
      </c>
      <c r="J4638" s="1">
        <v>136419</v>
      </c>
      <c r="K4638" s="1">
        <v>417822.4</v>
      </c>
      <c r="L4638" s="1">
        <v>446735.4</v>
      </c>
      <c r="M4638" s="3">
        <v>3800</v>
      </c>
      <c r="N4638">
        <v>326.5</v>
      </c>
      <c r="O4638">
        <v>873</v>
      </c>
      <c r="P4638" s="1">
        <f>IF($A$3="Percentage of government revenue per capita",$B$3,0) + IF($A$3="Absolute extra revenue",AB4638,0) + IF($A$3="Absolute revenue per capita",AC4638,0)</f>
        <v>0</v>
      </c>
      <c r="Q4638" s="5">
        <f>-MIN(data!$B$4 / data!I4638 * data!P4638 / 100, data!N4638)</f>
        <v>0</v>
      </c>
      <c r="R4638" s="4">
        <f>-Q4638*K4638/1000</f>
        <v>0</v>
      </c>
      <c r="S4638" s="6">
        <f>-MIN(data!$B$5/(POWER(LN(I4638),2))*P4638/100, O4638)</f>
        <v>0</v>
      </c>
      <c r="T4638" s="6">
        <f>-S4638*L4638/100000</f>
        <v>0</v>
      </c>
      <c r="U4638" s="4">
        <f>N4638+Q4638</f>
        <v>326.5</v>
      </c>
      <c r="V4638" s="4" t="e">
        <f>P4638*I4638/100/R4638</f>
        <v>#DIV/0!</v>
      </c>
      <c r="W4638" s="4" t="e">
        <f>V4638*H4638</f>
        <v>#DIV/0!</v>
      </c>
      <c r="X4638" s="6">
        <f>O4638+S4638</f>
        <v>873</v>
      </c>
      <c r="Y4638" s="6" t="e">
        <f>P4638*I4638/100/T4638</f>
        <v>#DIV/0!</v>
      </c>
      <c r="Z4638" s="6" t="e">
        <f>Y4638*H4638</f>
        <v>#DIV/0!</v>
      </c>
      <c r="AB4638" s="1">
        <f t="shared" si="144"/>
        <v>0</v>
      </c>
      <c r="AC4638" s="1">
        <f t="shared" si="145"/>
        <v>0</v>
      </c>
    </row>
    <row r="4639" spans="4:29" x14ac:dyDescent="0.25">
      <c r="D4639" s="1">
        <v>1991</v>
      </c>
      <c r="E4639" s="1" t="s">
        <v>129</v>
      </c>
      <c r="F4639" s="2" t="s">
        <v>320</v>
      </c>
      <c r="G4639">
        <v>1</v>
      </c>
      <c r="H4639">
        <v>8288735</v>
      </c>
      <c r="I4639" s="1">
        <v>32.104480000000002</v>
      </c>
      <c r="J4639" s="1">
        <v>137287</v>
      </c>
      <c r="K4639" s="1">
        <v>429156</v>
      </c>
      <c r="L4639" s="1">
        <v>466200.5</v>
      </c>
      <c r="M4639" s="3">
        <v>3900</v>
      </c>
      <c r="N4639">
        <v>319.89999999999998</v>
      </c>
      <c r="O4639">
        <v>858</v>
      </c>
      <c r="P4639" s="1">
        <f>IF($A$3="Percentage of government revenue per capita",$B$3,0) + IF($A$3="Absolute extra revenue",AB4639,0) + IF($A$3="Absolute revenue per capita",AC4639,0)</f>
        <v>0</v>
      </c>
      <c r="Q4639" s="5">
        <f>-MIN(data!$B$4 / data!I4639 * data!P4639 / 100, data!N4639)</f>
        <v>0</v>
      </c>
      <c r="R4639" s="4">
        <f>-Q4639*K4639/1000</f>
        <v>0</v>
      </c>
      <c r="S4639" s="6">
        <f>-MIN(data!$B$5/(POWER(LN(I4639),2))*P4639/100, O4639)</f>
        <v>0</v>
      </c>
      <c r="T4639" s="6">
        <f>-S4639*L4639/100000</f>
        <v>0</v>
      </c>
      <c r="U4639" s="4">
        <f>N4639+Q4639</f>
        <v>319.89999999999998</v>
      </c>
      <c r="V4639" s="4" t="e">
        <f>P4639*I4639/100/R4639</f>
        <v>#DIV/0!</v>
      </c>
      <c r="W4639" s="4" t="e">
        <f>V4639*H4639</f>
        <v>#DIV/0!</v>
      </c>
      <c r="X4639" s="6">
        <f>O4639+S4639</f>
        <v>858</v>
      </c>
      <c r="Y4639" s="6" t="e">
        <f>P4639*I4639/100/T4639</f>
        <v>#DIV/0!</v>
      </c>
      <c r="Z4639" s="6" t="e">
        <f>Y4639*H4639</f>
        <v>#DIV/0!</v>
      </c>
      <c r="AB4639" s="1">
        <f t="shared" si="144"/>
        <v>0</v>
      </c>
      <c r="AC4639" s="1">
        <f t="shared" si="145"/>
        <v>0</v>
      </c>
    </row>
    <row r="4640" spans="4:29" x14ac:dyDescent="0.25">
      <c r="D4640" s="1">
        <v>1992</v>
      </c>
      <c r="E4640" s="1" t="s">
        <v>129</v>
      </c>
      <c r="F4640" s="2" t="s">
        <v>320</v>
      </c>
      <c r="G4640">
        <v>1</v>
      </c>
      <c r="H4640">
        <v>8566770</v>
      </c>
      <c r="I4640" s="1">
        <v>28.181260000000002</v>
      </c>
      <c r="J4640" s="1">
        <v>137471</v>
      </c>
      <c r="K4640" s="1">
        <v>441177.8</v>
      </c>
      <c r="L4640" s="1">
        <v>471698.1</v>
      </c>
      <c r="M4640" s="3">
        <v>4000</v>
      </c>
      <c r="N4640">
        <v>311.60000000000002</v>
      </c>
      <c r="O4640">
        <v>848</v>
      </c>
      <c r="P4640" s="1">
        <f>IF($A$3="Percentage of government revenue per capita",$B$3,0) + IF($A$3="Absolute extra revenue",AB4640,0) + IF($A$3="Absolute revenue per capita",AC4640,0)</f>
        <v>0</v>
      </c>
      <c r="Q4640" s="5">
        <f>-MIN(data!$B$4 / data!I4640 * data!P4640 / 100, data!N4640)</f>
        <v>0</v>
      </c>
      <c r="R4640" s="4">
        <f>-Q4640*K4640/1000</f>
        <v>0</v>
      </c>
      <c r="S4640" s="6">
        <f>-MIN(data!$B$5/(POWER(LN(I4640),2))*P4640/100, O4640)</f>
        <v>0</v>
      </c>
      <c r="T4640" s="6">
        <f>-S4640*L4640/100000</f>
        <v>0</v>
      </c>
      <c r="U4640" s="4">
        <f>N4640+Q4640</f>
        <v>311.60000000000002</v>
      </c>
      <c r="V4640" s="4" t="e">
        <f>P4640*I4640/100/R4640</f>
        <v>#DIV/0!</v>
      </c>
      <c r="W4640" s="4" t="e">
        <f>V4640*H4640</f>
        <v>#DIV/0!</v>
      </c>
      <c r="X4640" s="6">
        <f>O4640+S4640</f>
        <v>848</v>
      </c>
      <c r="Y4640" s="6" t="e">
        <f>P4640*I4640/100/T4640</f>
        <v>#DIV/0!</v>
      </c>
      <c r="Z4640" s="6" t="e">
        <f>Y4640*H4640</f>
        <v>#DIV/0!</v>
      </c>
      <c r="AB4640" s="1">
        <f t="shared" si="144"/>
        <v>0</v>
      </c>
      <c r="AC4640" s="1">
        <f t="shared" si="145"/>
        <v>0</v>
      </c>
    </row>
    <row r="4641" spans="4:29" x14ac:dyDescent="0.25">
      <c r="D4641" s="1">
        <v>1993</v>
      </c>
      <c r="E4641" s="1" t="s">
        <v>129</v>
      </c>
      <c r="F4641" s="2" t="s">
        <v>320</v>
      </c>
      <c r="G4641">
        <v>1</v>
      </c>
      <c r="H4641">
        <v>8860287</v>
      </c>
      <c r="I4641" s="1">
        <v>24.616070000000001</v>
      </c>
      <c r="J4641" s="1">
        <v>136905</v>
      </c>
      <c r="K4641" s="1">
        <v>453929</v>
      </c>
      <c r="L4641" s="1">
        <v>500595.9</v>
      </c>
      <c r="M4641" s="3">
        <v>4000</v>
      </c>
      <c r="N4641">
        <v>301.60000000000002</v>
      </c>
      <c r="O4641">
        <v>839</v>
      </c>
      <c r="P4641" s="1">
        <f>IF($A$3="Percentage of government revenue per capita",$B$3,0) + IF($A$3="Absolute extra revenue",AB4641,0) + IF($A$3="Absolute revenue per capita",AC4641,0)</f>
        <v>0</v>
      </c>
      <c r="Q4641" s="5">
        <f>-MIN(data!$B$4 / data!I4641 * data!P4641 / 100, data!N4641)</f>
        <v>0</v>
      </c>
      <c r="R4641" s="4">
        <f>-Q4641*K4641/1000</f>
        <v>0</v>
      </c>
      <c r="S4641" s="6">
        <f>-MIN(data!$B$5/(POWER(LN(I4641),2))*P4641/100, O4641)</f>
        <v>0</v>
      </c>
      <c r="T4641" s="6">
        <f>-S4641*L4641/100000</f>
        <v>0</v>
      </c>
      <c r="U4641" s="4">
        <f>N4641+Q4641</f>
        <v>301.60000000000002</v>
      </c>
      <c r="V4641" s="4" t="e">
        <f>P4641*I4641/100/R4641</f>
        <v>#DIV/0!</v>
      </c>
      <c r="W4641" s="4" t="e">
        <f>V4641*H4641</f>
        <v>#DIV/0!</v>
      </c>
      <c r="X4641" s="6">
        <f>O4641+S4641</f>
        <v>839</v>
      </c>
      <c r="Y4641" s="6" t="e">
        <f>P4641*I4641/100/T4641</f>
        <v>#DIV/0!</v>
      </c>
      <c r="Z4641" s="6" t="e">
        <f>Y4641*H4641</f>
        <v>#DIV/0!</v>
      </c>
      <c r="AB4641" s="1">
        <f t="shared" si="144"/>
        <v>0</v>
      </c>
      <c r="AC4641" s="1">
        <f t="shared" si="145"/>
        <v>0</v>
      </c>
    </row>
    <row r="4642" spans="4:29" x14ac:dyDescent="0.25">
      <c r="D4642" s="1">
        <v>1994</v>
      </c>
      <c r="E4642" s="1" t="s">
        <v>129</v>
      </c>
      <c r="F4642" s="2" t="s">
        <v>320</v>
      </c>
      <c r="G4642">
        <v>1</v>
      </c>
      <c r="H4642">
        <v>9168312</v>
      </c>
      <c r="I4642" s="1">
        <v>20.55048</v>
      </c>
      <c r="J4642" s="1">
        <v>135511</v>
      </c>
      <c r="K4642" s="1">
        <v>467440.5</v>
      </c>
      <c r="L4642" s="1">
        <v>514354.1</v>
      </c>
      <c r="M4642" s="3">
        <v>4200</v>
      </c>
      <c r="N4642">
        <v>289.89999999999998</v>
      </c>
      <c r="O4642">
        <v>836</v>
      </c>
      <c r="P4642" s="1">
        <f>IF($A$3="Percentage of government revenue per capita",$B$3,0) + IF($A$3="Absolute extra revenue",AB4642,0) + IF($A$3="Absolute revenue per capita",AC4642,0)</f>
        <v>0</v>
      </c>
      <c r="Q4642" s="5">
        <f>-MIN(data!$B$4 / data!I4642 * data!P4642 / 100, data!N4642)</f>
        <v>0</v>
      </c>
      <c r="R4642" s="4">
        <f>-Q4642*K4642/1000</f>
        <v>0</v>
      </c>
      <c r="S4642" s="6">
        <f>-MIN(data!$B$5/(POWER(LN(I4642),2))*P4642/100, O4642)</f>
        <v>0</v>
      </c>
      <c r="T4642" s="6">
        <f>-S4642*L4642/100000</f>
        <v>0</v>
      </c>
      <c r="U4642" s="4">
        <f>N4642+Q4642</f>
        <v>289.89999999999998</v>
      </c>
      <c r="V4642" s="4" t="e">
        <f>P4642*I4642/100/R4642</f>
        <v>#DIV/0!</v>
      </c>
      <c r="W4642" s="4" t="e">
        <f>V4642*H4642</f>
        <v>#DIV/0!</v>
      </c>
      <c r="X4642" s="6">
        <f>O4642+S4642</f>
        <v>836</v>
      </c>
      <c r="Y4642" s="6" t="e">
        <f>P4642*I4642/100/T4642</f>
        <v>#DIV/0!</v>
      </c>
      <c r="Z4642" s="6" t="e">
        <f>Y4642*H4642</f>
        <v>#DIV/0!</v>
      </c>
      <c r="AB4642" s="1">
        <f t="shared" si="144"/>
        <v>0</v>
      </c>
      <c r="AC4642" s="1">
        <f t="shared" si="145"/>
        <v>0</v>
      </c>
    </row>
    <row r="4643" spans="4:29" x14ac:dyDescent="0.25">
      <c r="D4643" s="1">
        <v>1995</v>
      </c>
      <c r="E4643" s="1" t="s">
        <v>129</v>
      </c>
      <c r="F4643" s="2" t="s">
        <v>320</v>
      </c>
      <c r="G4643">
        <v>1</v>
      </c>
      <c r="H4643">
        <v>9490288</v>
      </c>
      <c r="I4643" s="1">
        <v>25.965800000000002</v>
      </c>
      <c r="J4643" s="1">
        <v>133598</v>
      </c>
      <c r="K4643" s="1">
        <v>481607.8</v>
      </c>
      <c r="L4643" s="1">
        <v>531401</v>
      </c>
      <c r="M4643" s="3">
        <v>4300</v>
      </c>
      <c r="N4643">
        <v>277.39999999999998</v>
      </c>
      <c r="O4643">
        <v>828</v>
      </c>
      <c r="P4643" s="1">
        <f>IF($A$3="Percentage of government revenue per capita",$B$3,0) + IF($A$3="Absolute extra revenue",AB4643,0) + IF($A$3="Absolute revenue per capita",AC4643,0)</f>
        <v>0</v>
      </c>
      <c r="Q4643" s="5">
        <f>-MIN(data!$B$4 / data!I4643 * data!P4643 / 100, data!N4643)</f>
        <v>0</v>
      </c>
      <c r="R4643" s="4">
        <f>-Q4643*K4643/1000</f>
        <v>0</v>
      </c>
      <c r="S4643" s="6">
        <f>-MIN(data!$B$5/(POWER(LN(I4643),2))*P4643/100, O4643)</f>
        <v>0</v>
      </c>
      <c r="T4643" s="6">
        <f>-S4643*L4643/100000</f>
        <v>0</v>
      </c>
      <c r="U4643" s="4">
        <f>N4643+Q4643</f>
        <v>277.39999999999998</v>
      </c>
      <c r="V4643" s="4" t="e">
        <f>P4643*I4643/100/R4643</f>
        <v>#DIV/0!</v>
      </c>
      <c r="W4643" s="4" t="e">
        <f>V4643*H4643</f>
        <v>#DIV/0!</v>
      </c>
      <c r="X4643" s="6">
        <f>O4643+S4643</f>
        <v>828</v>
      </c>
      <c r="Y4643" s="6" t="e">
        <f>P4643*I4643/100/T4643</f>
        <v>#DIV/0!</v>
      </c>
      <c r="Z4643" s="6" t="e">
        <f>Y4643*H4643</f>
        <v>#DIV/0!</v>
      </c>
      <c r="AB4643" s="1">
        <f t="shared" si="144"/>
        <v>0</v>
      </c>
      <c r="AC4643" s="1">
        <f t="shared" si="145"/>
        <v>0</v>
      </c>
    </row>
    <row r="4644" spans="4:29" x14ac:dyDescent="0.25">
      <c r="D4644" s="1">
        <v>1996</v>
      </c>
      <c r="E4644" s="1" t="s">
        <v>129</v>
      </c>
      <c r="F4644" s="2" t="s">
        <v>320</v>
      </c>
      <c r="G4644">
        <v>1</v>
      </c>
      <c r="H4644">
        <v>9826598</v>
      </c>
      <c r="I4644" s="1">
        <v>27.507349999999999</v>
      </c>
      <c r="J4644" s="1">
        <v>131515</v>
      </c>
      <c r="K4644" s="1">
        <v>496845.5</v>
      </c>
      <c r="L4644" s="1">
        <v>546780.1</v>
      </c>
      <c r="M4644" s="3">
        <v>4400</v>
      </c>
      <c r="N4644">
        <v>264.7</v>
      </c>
      <c r="O4644">
        <v>823</v>
      </c>
      <c r="P4644" s="1">
        <f>IF($A$3="Percentage of government revenue per capita",$B$3,0) + IF($A$3="Absolute extra revenue",AB4644,0) + IF($A$3="Absolute revenue per capita",AC4644,0)</f>
        <v>0</v>
      </c>
      <c r="Q4644" s="5">
        <f>-MIN(data!$B$4 / data!I4644 * data!P4644 / 100, data!N4644)</f>
        <v>0</v>
      </c>
      <c r="R4644" s="4">
        <f>-Q4644*K4644/1000</f>
        <v>0</v>
      </c>
      <c r="S4644" s="6">
        <f>-MIN(data!$B$5/(POWER(LN(I4644),2))*P4644/100, O4644)</f>
        <v>0</v>
      </c>
      <c r="T4644" s="6">
        <f>-S4644*L4644/100000</f>
        <v>0</v>
      </c>
      <c r="U4644" s="4">
        <f>N4644+Q4644</f>
        <v>264.7</v>
      </c>
      <c r="V4644" s="4" t="e">
        <f>P4644*I4644/100/R4644</f>
        <v>#DIV/0!</v>
      </c>
      <c r="W4644" s="4" t="e">
        <f>V4644*H4644</f>
        <v>#DIV/0!</v>
      </c>
      <c r="X4644" s="6">
        <f>O4644+S4644</f>
        <v>823</v>
      </c>
      <c r="Y4644" s="6" t="e">
        <f>P4644*I4644/100/T4644</f>
        <v>#DIV/0!</v>
      </c>
      <c r="Z4644" s="6" t="e">
        <f>Y4644*H4644</f>
        <v>#DIV/0!</v>
      </c>
      <c r="AB4644" s="1">
        <f t="shared" si="144"/>
        <v>0</v>
      </c>
      <c r="AC4644" s="1">
        <f t="shared" si="145"/>
        <v>0</v>
      </c>
    </row>
    <row r="4645" spans="4:29" x14ac:dyDescent="0.25">
      <c r="D4645" s="1">
        <v>1997</v>
      </c>
      <c r="E4645" s="1" t="s">
        <v>129</v>
      </c>
      <c r="F4645" s="2" t="s">
        <v>320</v>
      </c>
      <c r="G4645">
        <v>1</v>
      </c>
      <c r="H4645">
        <v>10178201</v>
      </c>
      <c r="I4645" s="1">
        <v>29.811520000000002</v>
      </c>
      <c r="J4645" s="1">
        <v>129933</v>
      </c>
      <c r="K4645" s="1">
        <v>512960.9</v>
      </c>
      <c r="L4645" s="1">
        <v>562347.19999999995</v>
      </c>
      <c r="M4645" s="3">
        <v>4500</v>
      </c>
      <c r="N4645">
        <v>253.3</v>
      </c>
      <c r="O4645">
        <v>818</v>
      </c>
      <c r="P4645" s="1">
        <f>IF($A$3="Percentage of government revenue per capita",$B$3,0) + IF($A$3="Absolute extra revenue",AB4645,0) + IF($A$3="Absolute revenue per capita",AC4645,0)</f>
        <v>0</v>
      </c>
      <c r="Q4645" s="5">
        <f>-MIN(data!$B$4 / data!I4645 * data!P4645 / 100, data!N4645)</f>
        <v>0</v>
      </c>
      <c r="R4645" s="4">
        <f>-Q4645*K4645/1000</f>
        <v>0</v>
      </c>
      <c r="S4645" s="6">
        <f>-MIN(data!$B$5/(POWER(LN(I4645),2))*P4645/100, O4645)</f>
        <v>0</v>
      </c>
      <c r="T4645" s="6">
        <f>-S4645*L4645/100000</f>
        <v>0</v>
      </c>
      <c r="U4645" s="4">
        <f>N4645+Q4645</f>
        <v>253.3</v>
      </c>
      <c r="V4645" s="4" t="e">
        <f>P4645*I4645/100/R4645</f>
        <v>#DIV/0!</v>
      </c>
      <c r="W4645" s="4" t="e">
        <f>V4645*H4645</f>
        <v>#DIV/0!</v>
      </c>
      <c r="X4645" s="6">
        <f>O4645+S4645</f>
        <v>818</v>
      </c>
      <c r="Y4645" s="6" t="e">
        <f>P4645*I4645/100/T4645</f>
        <v>#DIV/0!</v>
      </c>
      <c r="Z4645" s="6" t="e">
        <f>Y4645*H4645</f>
        <v>#DIV/0!</v>
      </c>
      <c r="AB4645" s="1">
        <f t="shared" si="144"/>
        <v>0</v>
      </c>
      <c r="AC4645" s="1">
        <f t="shared" si="145"/>
        <v>0</v>
      </c>
    </row>
    <row r="4646" spans="4:29" x14ac:dyDescent="0.25">
      <c r="D4646" s="1">
        <v>1998</v>
      </c>
      <c r="E4646" s="1" t="s">
        <v>129</v>
      </c>
      <c r="F4646" s="2" t="s">
        <v>320</v>
      </c>
      <c r="G4646">
        <v>1</v>
      </c>
      <c r="H4646">
        <v>10545716</v>
      </c>
      <c r="I4646" s="1">
        <v>33.894150000000003</v>
      </c>
      <c r="J4646" s="1">
        <v>128626</v>
      </c>
      <c r="K4646" s="1">
        <v>529761.1</v>
      </c>
      <c r="L4646" s="1">
        <v>579531.4</v>
      </c>
      <c r="M4646" s="3">
        <v>4600</v>
      </c>
      <c r="N4646">
        <v>242.8</v>
      </c>
      <c r="O4646">
        <v>811</v>
      </c>
      <c r="P4646" s="1">
        <f>IF($A$3="Percentage of government revenue per capita",$B$3,0) + IF($A$3="Absolute extra revenue",AB4646,0) + IF($A$3="Absolute revenue per capita",AC4646,0)</f>
        <v>0</v>
      </c>
      <c r="Q4646" s="5">
        <f>-MIN(data!$B$4 / data!I4646 * data!P4646 / 100, data!N4646)</f>
        <v>0</v>
      </c>
      <c r="R4646" s="4">
        <f>-Q4646*K4646/1000</f>
        <v>0</v>
      </c>
      <c r="S4646" s="6">
        <f>-MIN(data!$B$5/(POWER(LN(I4646),2))*P4646/100, O4646)</f>
        <v>0</v>
      </c>
      <c r="T4646" s="6">
        <f>-S4646*L4646/100000</f>
        <v>0</v>
      </c>
      <c r="U4646" s="4">
        <f>N4646+Q4646</f>
        <v>242.8</v>
      </c>
      <c r="V4646" s="4" t="e">
        <f>P4646*I4646/100/R4646</f>
        <v>#DIV/0!</v>
      </c>
      <c r="W4646" s="4" t="e">
        <f>V4646*H4646</f>
        <v>#DIV/0!</v>
      </c>
      <c r="X4646" s="6">
        <f>O4646+S4646</f>
        <v>811</v>
      </c>
      <c r="Y4646" s="6" t="e">
        <f>P4646*I4646/100/T4646</f>
        <v>#DIV/0!</v>
      </c>
      <c r="Z4646" s="6" t="e">
        <f>Y4646*H4646</f>
        <v>#DIV/0!</v>
      </c>
      <c r="AB4646" s="1">
        <f t="shared" si="144"/>
        <v>0</v>
      </c>
      <c r="AC4646" s="1">
        <f t="shared" si="145"/>
        <v>0</v>
      </c>
    </row>
    <row r="4647" spans="4:29" x14ac:dyDescent="0.25">
      <c r="D4647" s="1">
        <v>1999</v>
      </c>
      <c r="E4647" s="1" t="s">
        <v>129</v>
      </c>
      <c r="F4647" s="2" t="s">
        <v>320</v>
      </c>
      <c r="G4647">
        <v>1</v>
      </c>
      <c r="H4647">
        <v>10929918</v>
      </c>
      <c r="I4647" s="1">
        <v>31.600290000000001</v>
      </c>
      <c r="J4647" s="1">
        <v>127616</v>
      </c>
      <c r="K4647" s="1">
        <v>547238.40000000002</v>
      </c>
      <c r="L4647" s="1">
        <v>596273.30000000005</v>
      </c>
      <c r="M4647" s="3">
        <v>4700</v>
      </c>
      <c r="N4647">
        <v>233.2</v>
      </c>
      <c r="O4647">
        <v>805</v>
      </c>
      <c r="P4647" s="1">
        <f>IF($A$3="Percentage of government revenue per capita",$B$3,0) + IF($A$3="Absolute extra revenue",AB4647,0) + IF($A$3="Absolute revenue per capita",AC4647,0)</f>
        <v>0</v>
      </c>
      <c r="Q4647" s="5">
        <f>-MIN(data!$B$4 / data!I4647 * data!P4647 / 100, data!N4647)</f>
        <v>0</v>
      </c>
      <c r="R4647" s="4">
        <f>-Q4647*K4647/1000</f>
        <v>0</v>
      </c>
      <c r="S4647" s="6">
        <f>-MIN(data!$B$5/(POWER(LN(I4647),2))*P4647/100, O4647)</f>
        <v>0</v>
      </c>
      <c r="T4647" s="6">
        <f>-S4647*L4647/100000</f>
        <v>0</v>
      </c>
      <c r="U4647" s="4">
        <f>N4647+Q4647</f>
        <v>233.2</v>
      </c>
      <c r="V4647" s="4" t="e">
        <f>P4647*I4647/100/R4647</f>
        <v>#DIV/0!</v>
      </c>
      <c r="W4647" s="4" t="e">
        <f>V4647*H4647</f>
        <v>#DIV/0!</v>
      </c>
      <c r="X4647" s="6">
        <f>O4647+S4647</f>
        <v>805</v>
      </c>
      <c r="Y4647" s="6" t="e">
        <f>P4647*I4647/100/T4647</f>
        <v>#DIV/0!</v>
      </c>
      <c r="Z4647" s="6" t="e">
        <f>Y4647*H4647</f>
        <v>#DIV/0!</v>
      </c>
      <c r="AB4647" s="1">
        <f t="shared" si="144"/>
        <v>0</v>
      </c>
      <c r="AC4647" s="1">
        <f t="shared" si="145"/>
        <v>0</v>
      </c>
    </row>
    <row r="4648" spans="4:29" x14ac:dyDescent="0.25">
      <c r="D4648" s="1">
        <v>2000</v>
      </c>
      <c r="E4648" s="1" t="s">
        <v>129</v>
      </c>
      <c r="F4648" s="2" t="s">
        <v>320</v>
      </c>
      <c r="G4648">
        <v>1</v>
      </c>
      <c r="H4648">
        <v>11331557</v>
      </c>
      <c r="I4648" s="1">
        <v>29.953790000000001</v>
      </c>
      <c r="J4648" s="1">
        <v>126406</v>
      </c>
      <c r="K4648" s="1">
        <v>565069.30000000005</v>
      </c>
      <c r="L4648" s="1">
        <v>617128.5</v>
      </c>
      <c r="M4648" s="3">
        <v>4800</v>
      </c>
      <c r="N4648">
        <v>223.7</v>
      </c>
      <c r="O4648">
        <v>794</v>
      </c>
      <c r="P4648" s="1">
        <f>IF($A$3="Percentage of government revenue per capita",$B$3,0) + IF($A$3="Absolute extra revenue",AB4648,0) + IF($A$3="Absolute revenue per capita",AC4648,0)</f>
        <v>0</v>
      </c>
      <c r="Q4648" s="5">
        <f>-MIN(data!$B$4 / data!I4648 * data!P4648 / 100, data!N4648)</f>
        <v>0</v>
      </c>
      <c r="R4648" s="4">
        <f>-Q4648*K4648/1000</f>
        <v>0</v>
      </c>
      <c r="S4648" s="6">
        <f>-MIN(data!$B$5/(POWER(LN(I4648),2))*P4648/100, O4648)</f>
        <v>0</v>
      </c>
      <c r="T4648" s="6">
        <f>-S4648*L4648/100000</f>
        <v>0</v>
      </c>
      <c r="U4648" s="4">
        <f>N4648+Q4648</f>
        <v>223.7</v>
      </c>
      <c r="V4648" s="4" t="e">
        <f>P4648*I4648/100/R4648</f>
        <v>#DIV/0!</v>
      </c>
      <c r="W4648" s="4" t="e">
        <f>V4648*H4648</f>
        <v>#DIV/0!</v>
      </c>
      <c r="X4648" s="6">
        <f>O4648+S4648</f>
        <v>794</v>
      </c>
      <c r="Y4648" s="6" t="e">
        <f>P4648*I4648/100/T4648</f>
        <v>#DIV/0!</v>
      </c>
      <c r="Z4648" s="6" t="e">
        <f>Y4648*H4648</f>
        <v>#DIV/0!</v>
      </c>
      <c r="AB4648" s="1">
        <f t="shared" si="144"/>
        <v>0</v>
      </c>
      <c r="AC4648" s="1">
        <f t="shared" si="145"/>
        <v>0</v>
      </c>
    </row>
    <row r="4649" spans="4:29" x14ac:dyDescent="0.25">
      <c r="D4649" s="1">
        <v>2001</v>
      </c>
      <c r="E4649" s="1" t="s">
        <v>129</v>
      </c>
      <c r="F4649" s="2" t="s">
        <v>320</v>
      </c>
      <c r="G4649">
        <v>1</v>
      </c>
      <c r="H4649">
        <v>11751365</v>
      </c>
      <c r="I4649" s="1">
        <v>33.335889999999999</v>
      </c>
      <c r="J4649" s="1">
        <v>124698</v>
      </c>
      <c r="K4649" s="1">
        <v>583246</v>
      </c>
      <c r="L4649" s="1">
        <v>623409.69999999995</v>
      </c>
      <c r="M4649" s="3">
        <v>4900</v>
      </c>
      <c r="N4649">
        <v>213.8</v>
      </c>
      <c r="O4649">
        <v>786</v>
      </c>
      <c r="P4649" s="1">
        <f>IF($A$3="Percentage of government revenue per capita",$B$3,0) + IF($A$3="Absolute extra revenue",AB4649,0) + IF($A$3="Absolute revenue per capita",AC4649,0)</f>
        <v>0</v>
      </c>
      <c r="Q4649" s="5">
        <f>-MIN(data!$B$4 / data!I4649 * data!P4649 / 100, data!N4649)</f>
        <v>0</v>
      </c>
      <c r="R4649" s="4">
        <f>-Q4649*K4649/1000</f>
        <v>0</v>
      </c>
      <c r="S4649" s="6">
        <f>-MIN(data!$B$5/(POWER(LN(I4649),2))*P4649/100, O4649)</f>
        <v>0</v>
      </c>
      <c r="T4649" s="6">
        <f>-S4649*L4649/100000</f>
        <v>0</v>
      </c>
      <c r="U4649" s="4">
        <f>N4649+Q4649</f>
        <v>213.8</v>
      </c>
      <c r="V4649" s="4" t="e">
        <f>P4649*I4649/100/R4649</f>
        <v>#DIV/0!</v>
      </c>
      <c r="W4649" s="4" t="e">
        <f>V4649*H4649</f>
        <v>#DIV/0!</v>
      </c>
      <c r="X4649" s="6">
        <f>O4649+S4649</f>
        <v>786</v>
      </c>
      <c r="Y4649" s="6" t="e">
        <f>P4649*I4649/100/T4649</f>
        <v>#DIV/0!</v>
      </c>
      <c r="Z4649" s="6" t="e">
        <f>Y4649*H4649</f>
        <v>#DIV/0!</v>
      </c>
      <c r="AB4649" s="1">
        <f t="shared" si="144"/>
        <v>0</v>
      </c>
      <c r="AC4649" s="1">
        <f t="shared" si="145"/>
        <v>0</v>
      </c>
    </row>
    <row r="4650" spans="4:29" x14ac:dyDescent="0.25">
      <c r="D4650" s="1">
        <v>2002</v>
      </c>
      <c r="E4650" s="1" t="s">
        <v>129</v>
      </c>
      <c r="F4650" s="2" t="s">
        <v>320</v>
      </c>
      <c r="G4650">
        <v>1</v>
      </c>
      <c r="H4650">
        <v>12189983</v>
      </c>
      <c r="I4650" s="1">
        <v>37.006050000000002</v>
      </c>
      <c r="J4650" s="1">
        <v>122261</v>
      </c>
      <c r="K4650" s="1">
        <v>601974.4</v>
      </c>
      <c r="L4650" s="1">
        <v>645994.80000000005</v>
      </c>
      <c r="M4650" s="3">
        <v>4900</v>
      </c>
      <c r="N4650">
        <v>203.1</v>
      </c>
      <c r="O4650">
        <v>774</v>
      </c>
      <c r="P4650" s="1">
        <f>IF($A$3="Percentage of government revenue per capita",$B$3,0) + IF($A$3="Absolute extra revenue",AB4650,0) + IF($A$3="Absolute revenue per capita",AC4650,0)</f>
        <v>0</v>
      </c>
      <c r="Q4650" s="5">
        <f>-MIN(data!$B$4 / data!I4650 * data!P4650 / 100, data!N4650)</f>
        <v>0</v>
      </c>
      <c r="R4650" s="4">
        <f>-Q4650*K4650/1000</f>
        <v>0</v>
      </c>
      <c r="S4650" s="6">
        <f>-MIN(data!$B$5/(POWER(LN(I4650),2))*P4650/100, O4650)</f>
        <v>0</v>
      </c>
      <c r="T4650" s="6">
        <f>-S4650*L4650/100000</f>
        <v>0</v>
      </c>
      <c r="U4650" s="4">
        <f>N4650+Q4650</f>
        <v>203.1</v>
      </c>
      <c r="V4650" s="4" t="e">
        <f>P4650*I4650/100/R4650</f>
        <v>#DIV/0!</v>
      </c>
      <c r="W4650" s="4" t="e">
        <f>V4650*H4650</f>
        <v>#DIV/0!</v>
      </c>
      <c r="X4650" s="6">
        <f>O4650+S4650</f>
        <v>774</v>
      </c>
      <c r="Y4650" s="6" t="e">
        <f>P4650*I4650/100/T4650</f>
        <v>#DIV/0!</v>
      </c>
      <c r="Z4650" s="6" t="e">
        <f>Y4650*H4650</f>
        <v>#DIV/0!</v>
      </c>
      <c r="AB4650" s="1">
        <f t="shared" si="144"/>
        <v>0</v>
      </c>
      <c r="AC4650" s="1">
        <f t="shared" si="145"/>
        <v>0</v>
      </c>
    </row>
    <row r="4651" spans="4:29" x14ac:dyDescent="0.25">
      <c r="D4651" s="1">
        <v>2003</v>
      </c>
      <c r="E4651" s="1" t="s">
        <v>129</v>
      </c>
      <c r="F4651" s="2" t="s">
        <v>320</v>
      </c>
      <c r="G4651">
        <v>1</v>
      </c>
      <c r="H4651">
        <v>12647984</v>
      </c>
      <c r="I4651" s="1">
        <v>34.331429999999997</v>
      </c>
      <c r="J4651" s="1">
        <v>119088</v>
      </c>
      <c r="K4651" s="1">
        <v>620896.80000000005</v>
      </c>
      <c r="L4651" s="1">
        <v>660502</v>
      </c>
      <c r="M4651" s="3">
        <v>5000</v>
      </c>
      <c r="N4651">
        <v>191.8</v>
      </c>
      <c r="O4651">
        <v>757</v>
      </c>
      <c r="P4651" s="1">
        <f>IF($A$3="Percentage of government revenue per capita",$B$3,0) + IF($A$3="Absolute extra revenue",AB4651,0) + IF($A$3="Absolute revenue per capita",AC4651,0)</f>
        <v>0</v>
      </c>
      <c r="Q4651" s="5">
        <f>-MIN(data!$B$4 / data!I4651 * data!P4651 / 100, data!N4651)</f>
        <v>0</v>
      </c>
      <c r="R4651" s="4">
        <f>-Q4651*K4651/1000</f>
        <v>0</v>
      </c>
      <c r="S4651" s="6">
        <f>-MIN(data!$B$5/(POWER(LN(I4651),2))*P4651/100, O4651)</f>
        <v>0</v>
      </c>
      <c r="T4651" s="6">
        <f>-S4651*L4651/100000</f>
        <v>0</v>
      </c>
      <c r="U4651" s="4">
        <f>N4651+Q4651</f>
        <v>191.8</v>
      </c>
      <c r="V4651" s="4" t="e">
        <f>P4651*I4651/100/R4651</f>
        <v>#DIV/0!</v>
      </c>
      <c r="W4651" s="4" t="e">
        <f>V4651*H4651</f>
        <v>#DIV/0!</v>
      </c>
      <c r="X4651" s="6">
        <f>O4651+S4651</f>
        <v>757</v>
      </c>
      <c r="Y4651" s="6" t="e">
        <f>P4651*I4651/100/T4651</f>
        <v>#DIV/0!</v>
      </c>
      <c r="Z4651" s="6" t="e">
        <f>Y4651*H4651</f>
        <v>#DIV/0!</v>
      </c>
      <c r="AB4651" s="1">
        <f t="shared" si="144"/>
        <v>0</v>
      </c>
      <c r="AC4651" s="1">
        <f t="shared" si="145"/>
        <v>0</v>
      </c>
    </row>
    <row r="4652" spans="4:29" x14ac:dyDescent="0.25">
      <c r="D4652" s="1">
        <v>2004</v>
      </c>
      <c r="E4652" s="1" t="s">
        <v>129</v>
      </c>
      <c r="F4652" s="2" t="s">
        <v>320</v>
      </c>
      <c r="G4652">
        <v>1</v>
      </c>
      <c r="H4652">
        <v>13125916</v>
      </c>
      <c r="I4652" s="1">
        <v>36.808239999999998</v>
      </c>
      <c r="J4652" s="1">
        <v>115537</v>
      </c>
      <c r="K4652" s="1">
        <v>640449</v>
      </c>
      <c r="L4652" s="1">
        <v>677506.8</v>
      </c>
      <c r="M4652" s="3">
        <v>5000</v>
      </c>
      <c r="N4652">
        <v>180.4</v>
      </c>
      <c r="O4652">
        <v>738</v>
      </c>
      <c r="P4652" s="1">
        <f>IF($A$3="Percentage of government revenue per capita",$B$3,0) + IF($A$3="Absolute extra revenue",AB4652,0) + IF($A$3="Absolute revenue per capita",AC4652,0)</f>
        <v>0</v>
      </c>
      <c r="Q4652" s="5">
        <f>-MIN(data!$B$4 / data!I4652 * data!P4652 / 100, data!N4652)</f>
        <v>0</v>
      </c>
      <c r="R4652" s="4">
        <f>-Q4652*K4652/1000</f>
        <v>0</v>
      </c>
      <c r="S4652" s="6">
        <f>-MIN(data!$B$5/(POWER(LN(I4652),2))*P4652/100, O4652)</f>
        <v>0</v>
      </c>
      <c r="T4652" s="6">
        <f>-S4652*L4652/100000</f>
        <v>0</v>
      </c>
      <c r="U4652" s="4">
        <f>N4652+Q4652</f>
        <v>180.4</v>
      </c>
      <c r="V4652" s="4" t="e">
        <f>P4652*I4652/100/R4652</f>
        <v>#DIV/0!</v>
      </c>
      <c r="W4652" s="4" t="e">
        <f>V4652*H4652</f>
        <v>#DIV/0!</v>
      </c>
      <c r="X4652" s="6">
        <f>O4652+S4652</f>
        <v>738</v>
      </c>
      <c r="Y4652" s="6" t="e">
        <f>P4652*I4652/100/T4652</f>
        <v>#DIV/0!</v>
      </c>
      <c r="Z4652" s="6" t="e">
        <f>Y4652*H4652</f>
        <v>#DIV/0!</v>
      </c>
      <c r="AB4652" s="1">
        <f t="shared" si="144"/>
        <v>0</v>
      </c>
      <c r="AC4652" s="1">
        <f t="shared" si="145"/>
        <v>0</v>
      </c>
    </row>
    <row r="4653" spans="4:29" x14ac:dyDescent="0.25">
      <c r="D4653" s="1">
        <v>2005</v>
      </c>
      <c r="E4653" s="1" t="s">
        <v>129</v>
      </c>
      <c r="F4653" s="2" t="s">
        <v>320</v>
      </c>
      <c r="G4653">
        <v>1</v>
      </c>
      <c r="H4653">
        <v>13624467</v>
      </c>
      <c r="I4653" s="1">
        <v>34.708410000000001</v>
      </c>
      <c r="J4653" s="1">
        <v>111810</v>
      </c>
      <c r="K4653" s="1">
        <v>660815.6</v>
      </c>
      <c r="L4653" s="1">
        <v>705394.2</v>
      </c>
      <c r="M4653" s="3">
        <v>5000</v>
      </c>
      <c r="N4653">
        <v>169.2</v>
      </c>
      <c r="O4653">
        <v>723</v>
      </c>
      <c r="P4653" s="1">
        <f>IF($A$3="Percentage of government revenue per capita",$B$3,0) + IF($A$3="Absolute extra revenue",AB4653,0) + IF($A$3="Absolute revenue per capita",AC4653,0)</f>
        <v>0</v>
      </c>
      <c r="Q4653" s="5">
        <f>-MIN(data!$B$4 / data!I4653 * data!P4653 / 100, data!N4653)</f>
        <v>0</v>
      </c>
      <c r="R4653" s="4">
        <f>-Q4653*K4653/1000</f>
        <v>0</v>
      </c>
      <c r="S4653" s="6">
        <f>-MIN(data!$B$5/(POWER(LN(I4653),2))*P4653/100, O4653)</f>
        <v>0</v>
      </c>
      <c r="T4653" s="6">
        <f>-S4653*L4653/100000</f>
        <v>0</v>
      </c>
      <c r="U4653" s="4">
        <f>N4653+Q4653</f>
        <v>169.2</v>
      </c>
      <c r="V4653" s="4" t="e">
        <f>P4653*I4653/100/R4653</f>
        <v>#DIV/0!</v>
      </c>
      <c r="W4653" s="4" t="e">
        <f>V4653*H4653</f>
        <v>#DIV/0!</v>
      </c>
      <c r="X4653" s="6">
        <f>O4653+S4653</f>
        <v>723</v>
      </c>
      <c r="Y4653" s="6" t="e">
        <f>P4653*I4653/100/T4653</f>
        <v>#DIV/0!</v>
      </c>
      <c r="Z4653" s="6" t="e">
        <f>Y4653*H4653</f>
        <v>#DIV/0!</v>
      </c>
      <c r="AB4653" s="1">
        <f t="shared" si="144"/>
        <v>0</v>
      </c>
      <c r="AC4653" s="1">
        <f t="shared" si="145"/>
        <v>0</v>
      </c>
    </row>
    <row r="4654" spans="4:29" x14ac:dyDescent="0.25">
      <c r="D4654" s="1">
        <v>2006</v>
      </c>
      <c r="E4654" s="1" t="s">
        <v>129</v>
      </c>
      <c r="F4654" s="2" t="s">
        <v>320</v>
      </c>
      <c r="G4654">
        <v>1</v>
      </c>
      <c r="H4654">
        <v>14143971</v>
      </c>
      <c r="I4654" s="1">
        <v>43.08558</v>
      </c>
      <c r="J4654" s="1">
        <v>108080</v>
      </c>
      <c r="K4654" s="1">
        <v>681892.7</v>
      </c>
      <c r="L4654" s="1">
        <v>731364.3</v>
      </c>
      <c r="M4654" s="3">
        <v>5100</v>
      </c>
      <c r="N4654">
        <v>158.5</v>
      </c>
      <c r="O4654">
        <v>711</v>
      </c>
      <c r="P4654" s="1">
        <f>IF($A$3="Percentage of government revenue per capita",$B$3,0) + IF($A$3="Absolute extra revenue",AB4654,0) + IF($A$3="Absolute revenue per capita",AC4654,0)</f>
        <v>0</v>
      </c>
      <c r="Q4654" s="5">
        <f>-MIN(data!$B$4 / data!I4654 * data!P4654 / 100, data!N4654)</f>
        <v>0</v>
      </c>
      <c r="R4654" s="4">
        <f>-Q4654*K4654/1000</f>
        <v>0</v>
      </c>
      <c r="S4654" s="6">
        <f>-MIN(data!$B$5/(POWER(LN(I4654),2))*P4654/100, O4654)</f>
        <v>0</v>
      </c>
      <c r="T4654" s="6">
        <f>-S4654*L4654/100000</f>
        <v>0</v>
      </c>
      <c r="U4654" s="4">
        <f>N4654+Q4654</f>
        <v>158.5</v>
      </c>
      <c r="V4654" s="4" t="e">
        <f>P4654*I4654/100/R4654</f>
        <v>#DIV/0!</v>
      </c>
      <c r="W4654" s="4" t="e">
        <f>V4654*H4654</f>
        <v>#DIV/0!</v>
      </c>
      <c r="X4654" s="6">
        <f>O4654+S4654</f>
        <v>711</v>
      </c>
      <c r="Y4654" s="6" t="e">
        <f>P4654*I4654/100/T4654</f>
        <v>#DIV/0!</v>
      </c>
      <c r="Z4654" s="6" t="e">
        <f>Y4654*H4654</f>
        <v>#DIV/0!</v>
      </c>
      <c r="AB4654" s="1">
        <f t="shared" si="144"/>
        <v>0</v>
      </c>
      <c r="AC4654" s="1">
        <f t="shared" si="145"/>
        <v>0</v>
      </c>
    </row>
    <row r="4655" spans="4:29" x14ac:dyDescent="0.25">
      <c r="D4655" s="1">
        <v>2007</v>
      </c>
      <c r="E4655" s="1" t="s">
        <v>129</v>
      </c>
      <c r="F4655" s="2" t="s">
        <v>320</v>
      </c>
      <c r="G4655">
        <v>1</v>
      </c>
      <c r="H4655">
        <v>14685399</v>
      </c>
      <c r="I4655" s="1">
        <v>49.705419999999997</v>
      </c>
      <c r="J4655" s="1">
        <v>104633</v>
      </c>
      <c r="K4655" s="1">
        <v>703651.6</v>
      </c>
      <c r="L4655" s="1">
        <v>743919.9</v>
      </c>
      <c r="M4655" s="3">
        <v>5200</v>
      </c>
      <c r="N4655">
        <v>148.69999999999999</v>
      </c>
      <c r="O4655">
        <v>699</v>
      </c>
      <c r="P4655" s="1">
        <f>IF($A$3="Percentage of government revenue per capita",$B$3,0) + IF($A$3="Absolute extra revenue",AB4655,0) + IF($A$3="Absolute revenue per capita",AC4655,0)</f>
        <v>0</v>
      </c>
      <c r="Q4655" s="5">
        <f>-MIN(data!$B$4 / data!I4655 * data!P4655 / 100, data!N4655)</f>
        <v>0</v>
      </c>
      <c r="R4655" s="4">
        <f>-Q4655*K4655/1000</f>
        <v>0</v>
      </c>
      <c r="S4655" s="6">
        <f>-MIN(data!$B$5/(POWER(LN(I4655),2))*P4655/100, O4655)</f>
        <v>0</v>
      </c>
      <c r="T4655" s="6">
        <f>-S4655*L4655/100000</f>
        <v>0</v>
      </c>
      <c r="U4655" s="4">
        <f>N4655+Q4655</f>
        <v>148.69999999999999</v>
      </c>
      <c r="V4655" s="4" t="e">
        <f>P4655*I4655/100/R4655</f>
        <v>#DIV/0!</v>
      </c>
      <c r="W4655" s="4" t="e">
        <f>V4655*H4655</f>
        <v>#DIV/0!</v>
      </c>
      <c r="X4655" s="6">
        <f>O4655+S4655</f>
        <v>699</v>
      </c>
      <c r="Y4655" s="6" t="e">
        <f>P4655*I4655/100/T4655</f>
        <v>#DIV/0!</v>
      </c>
      <c r="Z4655" s="6" t="e">
        <f>Y4655*H4655</f>
        <v>#DIV/0!</v>
      </c>
      <c r="AB4655" s="1">
        <f t="shared" si="144"/>
        <v>0</v>
      </c>
      <c r="AC4655" s="1">
        <f t="shared" si="145"/>
        <v>0</v>
      </c>
    </row>
    <row r="4656" spans="4:29" x14ac:dyDescent="0.25">
      <c r="D4656" s="1">
        <v>2008</v>
      </c>
      <c r="E4656" s="1" t="s">
        <v>129</v>
      </c>
      <c r="F4656" s="2" t="s">
        <v>320</v>
      </c>
      <c r="G4656">
        <v>1</v>
      </c>
      <c r="H4656">
        <v>15250908</v>
      </c>
      <c r="I4656" s="1">
        <v>63.673360000000002</v>
      </c>
      <c r="J4656" s="1">
        <v>101434</v>
      </c>
      <c r="K4656" s="1">
        <v>726604.6</v>
      </c>
      <c r="L4656" s="1">
        <v>780559.6</v>
      </c>
      <c r="M4656" s="3">
        <v>5200</v>
      </c>
      <c r="N4656">
        <v>139.6</v>
      </c>
      <c r="O4656">
        <v>679</v>
      </c>
      <c r="P4656" s="1">
        <f>IF($A$3="Percentage of government revenue per capita",$B$3,0) + IF($A$3="Absolute extra revenue",AB4656,0) + IF($A$3="Absolute revenue per capita",AC4656,0)</f>
        <v>0</v>
      </c>
      <c r="Q4656" s="5">
        <f>-MIN(data!$B$4 / data!I4656 * data!P4656 / 100, data!N4656)</f>
        <v>0</v>
      </c>
      <c r="R4656" s="4">
        <f>-Q4656*K4656/1000</f>
        <v>0</v>
      </c>
      <c r="S4656" s="6">
        <f>-MIN(data!$B$5/(POWER(LN(I4656),2))*P4656/100, O4656)</f>
        <v>0</v>
      </c>
      <c r="T4656" s="6">
        <f>-S4656*L4656/100000</f>
        <v>0</v>
      </c>
      <c r="U4656" s="4">
        <f>N4656+Q4656</f>
        <v>139.6</v>
      </c>
      <c r="V4656" s="4" t="e">
        <f>P4656*I4656/100/R4656</f>
        <v>#DIV/0!</v>
      </c>
      <c r="W4656" s="4" t="e">
        <f>V4656*H4656</f>
        <v>#DIV/0!</v>
      </c>
      <c r="X4656" s="6">
        <f>O4656+S4656</f>
        <v>679</v>
      </c>
      <c r="Y4656" s="6" t="e">
        <f>P4656*I4656/100/T4656</f>
        <v>#DIV/0!</v>
      </c>
      <c r="Z4656" s="6" t="e">
        <f>Y4656*H4656</f>
        <v>#DIV/0!</v>
      </c>
      <c r="AB4656" s="1">
        <f t="shared" si="144"/>
        <v>0</v>
      </c>
      <c r="AC4656" s="1">
        <f t="shared" si="145"/>
        <v>0</v>
      </c>
    </row>
    <row r="4657" spans="4:29" x14ac:dyDescent="0.25">
      <c r="D4657" s="1">
        <v>2009</v>
      </c>
      <c r="E4657" s="1" t="s">
        <v>129</v>
      </c>
      <c r="F4657" s="2" t="s">
        <v>320</v>
      </c>
      <c r="G4657">
        <v>1</v>
      </c>
      <c r="H4657">
        <v>15843133</v>
      </c>
      <c r="I4657" s="1">
        <v>47.532600000000002</v>
      </c>
      <c r="J4657" s="1">
        <v>98487</v>
      </c>
      <c r="K4657" s="1">
        <v>750091.4</v>
      </c>
      <c r="L4657" s="1">
        <v>816944</v>
      </c>
      <c r="M4657" s="3">
        <v>5300</v>
      </c>
      <c r="N4657">
        <v>131.30000000000001</v>
      </c>
      <c r="O4657">
        <v>661</v>
      </c>
      <c r="P4657" s="1">
        <f>IF($A$3="Percentage of government revenue per capita",$B$3,0) + IF($A$3="Absolute extra revenue",AB4657,0) + IF($A$3="Absolute revenue per capita",AC4657,0)</f>
        <v>0</v>
      </c>
      <c r="Q4657" s="5">
        <f>-MIN(data!$B$4 / data!I4657 * data!P4657 / 100, data!N4657)</f>
        <v>0</v>
      </c>
      <c r="R4657" s="4">
        <f>-Q4657*K4657/1000</f>
        <v>0</v>
      </c>
      <c r="S4657" s="6">
        <f>-MIN(data!$B$5/(POWER(LN(I4657),2))*P4657/100, O4657)</f>
        <v>0</v>
      </c>
      <c r="T4657" s="6">
        <f>-S4657*L4657/100000</f>
        <v>0</v>
      </c>
      <c r="U4657" s="4">
        <f>N4657+Q4657</f>
        <v>131.30000000000001</v>
      </c>
      <c r="V4657" s="4" t="e">
        <f>P4657*I4657/100/R4657</f>
        <v>#DIV/0!</v>
      </c>
      <c r="W4657" s="4" t="e">
        <f>V4657*H4657</f>
        <v>#DIV/0!</v>
      </c>
      <c r="X4657" s="6">
        <f>O4657+S4657</f>
        <v>661</v>
      </c>
      <c r="Y4657" s="6" t="e">
        <f>P4657*I4657/100/T4657</f>
        <v>#DIV/0!</v>
      </c>
      <c r="Z4657" s="6" t="e">
        <f>Y4657*H4657</f>
        <v>#DIV/0!</v>
      </c>
      <c r="AB4657" s="1">
        <f t="shared" si="144"/>
        <v>0</v>
      </c>
      <c r="AC4657" s="1">
        <f t="shared" si="145"/>
        <v>0</v>
      </c>
    </row>
    <row r="4658" spans="4:29" x14ac:dyDescent="0.25">
      <c r="D4658" s="1">
        <v>2010</v>
      </c>
      <c r="E4658" s="1" t="s">
        <v>129</v>
      </c>
      <c r="F4658" s="2" t="s">
        <v>320</v>
      </c>
      <c r="G4658">
        <v>1</v>
      </c>
      <c r="H4658">
        <v>16464025</v>
      </c>
      <c r="I4658" s="1">
        <v>47.273380000000003</v>
      </c>
      <c r="J4658" s="1">
        <v>95709</v>
      </c>
      <c r="K4658" s="1">
        <v>774344.7</v>
      </c>
      <c r="L4658" s="1">
        <v>821917.8</v>
      </c>
      <c r="M4658" s="3">
        <v>5400</v>
      </c>
      <c r="N4658">
        <v>123.6</v>
      </c>
      <c r="O4658">
        <v>657</v>
      </c>
      <c r="P4658" s="1">
        <f>IF($A$3="Percentage of government revenue per capita",$B$3,0) + IF($A$3="Absolute extra revenue",AB4658,0) + IF($A$3="Absolute revenue per capita",AC4658,0)</f>
        <v>0</v>
      </c>
      <c r="Q4658" s="5">
        <f>-MIN(data!$B$4 / data!I4658 * data!P4658 / 100, data!N4658)</f>
        <v>0</v>
      </c>
      <c r="R4658" s="4">
        <f>-Q4658*K4658/1000</f>
        <v>0</v>
      </c>
      <c r="S4658" s="6">
        <f>-MIN(data!$B$5/(POWER(LN(I4658),2))*P4658/100, O4658)</f>
        <v>0</v>
      </c>
      <c r="T4658" s="6">
        <f>-S4658*L4658/100000</f>
        <v>0</v>
      </c>
      <c r="U4658" s="4">
        <f>N4658+Q4658</f>
        <v>123.6</v>
      </c>
      <c r="V4658" s="4" t="e">
        <f>P4658*I4658/100/R4658</f>
        <v>#DIV/0!</v>
      </c>
      <c r="W4658" s="4" t="e">
        <f>V4658*H4658</f>
        <v>#DIV/0!</v>
      </c>
      <c r="X4658" s="6">
        <f>O4658+S4658</f>
        <v>657</v>
      </c>
      <c r="Y4658" s="6" t="e">
        <f>P4658*I4658/100/T4658</f>
        <v>#DIV/0!</v>
      </c>
      <c r="Z4658" s="6" t="e">
        <f>Y4658*H4658</f>
        <v>#DIV/0!</v>
      </c>
      <c r="AB4658" s="1">
        <f t="shared" si="144"/>
        <v>0</v>
      </c>
      <c r="AC4658" s="1">
        <f t="shared" si="145"/>
        <v>0</v>
      </c>
    </row>
    <row r="4659" spans="4:29" x14ac:dyDescent="0.25">
      <c r="D4659" s="1">
        <v>2011</v>
      </c>
      <c r="E4659" s="1" t="s">
        <v>129</v>
      </c>
      <c r="F4659" s="2" t="s">
        <v>320</v>
      </c>
      <c r="G4659">
        <v>1</v>
      </c>
      <c r="H4659">
        <v>17114761</v>
      </c>
      <c r="I4659" s="1">
        <v>48.462229999999998</v>
      </c>
      <c r="J4659" s="1">
        <v>93138</v>
      </c>
      <c r="K4659" s="1">
        <v>800154.6</v>
      </c>
      <c r="L4659" s="1">
        <v>866141.7</v>
      </c>
      <c r="M4659" s="3">
        <v>5400</v>
      </c>
      <c r="N4659">
        <v>116.4</v>
      </c>
      <c r="O4659">
        <v>635</v>
      </c>
      <c r="P4659" s="1">
        <f>IF($A$3="Percentage of government revenue per capita",$B$3,0) + IF($A$3="Absolute extra revenue",AB4659,0) + IF($A$3="Absolute revenue per capita",AC4659,0)</f>
        <v>0</v>
      </c>
      <c r="Q4659" s="5">
        <f>-MIN(data!$B$4 / data!I4659 * data!P4659 / 100, data!N4659)</f>
        <v>0</v>
      </c>
      <c r="R4659" s="4">
        <f>-Q4659*K4659/1000</f>
        <v>0</v>
      </c>
      <c r="S4659" s="6">
        <f>-MIN(data!$B$5/(POWER(LN(I4659),2))*P4659/100, O4659)</f>
        <v>0</v>
      </c>
      <c r="T4659" s="6">
        <f>-S4659*L4659/100000</f>
        <v>0</v>
      </c>
      <c r="U4659" s="4">
        <f>N4659+Q4659</f>
        <v>116.4</v>
      </c>
      <c r="V4659" s="4" t="e">
        <f>P4659*I4659/100/R4659</f>
        <v>#DIV/0!</v>
      </c>
      <c r="W4659" s="4" t="e">
        <f>V4659*H4659</f>
        <v>#DIV/0!</v>
      </c>
      <c r="X4659" s="6">
        <f>O4659+S4659</f>
        <v>635</v>
      </c>
      <c r="Y4659" s="6" t="e">
        <f>P4659*I4659/100/T4659</f>
        <v>#DIV/0!</v>
      </c>
      <c r="Z4659" s="6" t="e">
        <f>Y4659*H4659</f>
        <v>#DIV/0!</v>
      </c>
      <c r="AB4659" s="1">
        <f t="shared" si="144"/>
        <v>0</v>
      </c>
      <c r="AC4659" s="1">
        <f t="shared" si="145"/>
        <v>0</v>
      </c>
    </row>
    <row r="4660" spans="4:29" x14ac:dyDescent="0.25">
      <c r="D4660" s="1">
        <v>2012</v>
      </c>
      <c r="E4660" s="1" t="s">
        <v>129</v>
      </c>
      <c r="F4660" s="2" t="s">
        <v>320</v>
      </c>
      <c r="G4660">
        <v>1</v>
      </c>
      <c r="H4660">
        <v>17795191</v>
      </c>
      <c r="I4660" s="1">
        <v>56.32349</v>
      </c>
      <c r="J4660" s="1">
        <v>90820</v>
      </c>
      <c r="K4660" s="1">
        <v>826387.6</v>
      </c>
      <c r="L4660" s="1">
        <v>888529.9</v>
      </c>
      <c r="M4660" s="3">
        <v>5500</v>
      </c>
      <c r="N4660">
        <v>109.9</v>
      </c>
      <c r="O4660">
        <v>619</v>
      </c>
      <c r="P4660" s="1">
        <f>IF($A$3="Percentage of government revenue per capita",$B$3,0) + IF($A$3="Absolute extra revenue",AB4660,0) + IF($A$3="Absolute revenue per capita",AC4660,0)</f>
        <v>0</v>
      </c>
      <c r="Q4660" s="5">
        <f>-MIN(data!$B$4 / data!I4660 * data!P4660 / 100, data!N4660)</f>
        <v>0</v>
      </c>
      <c r="R4660" s="4">
        <f>-Q4660*K4660/1000</f>
        <v>0</v>
      </c>
      <c r="S4660" s="6">
        <f>-MIN(data!$B$5/(POWER(LN(I4660),2))*P4660/100, O4660)</f>
        <v>0</v>
      </c>
      <c r="T4660" s="6">
        <f>-S4660*L4660/100000</f>
        <v>0</v>
      </c>
      <c r="U4660" s="4">
        <f>N4660+Q4660</f>
        <v>109.9</v>
      </c>
      <c r="V4660" s="4" t="e">
        <f>P4660*I4660/100/R4660</f>
        <v>#DIV/0!</v>
      </c>
      <c r="W4660" s="4" t="e">
        <f>V4660*H4660</f>
        <v>#DIV/0!</v>
      </c>
      <c r="X4660" s="6">
        <f>O4660+S4660</f>
        <v>619</v>
      </c>
      <c r="Y4660" s="6" t="e">
        <f>P4660*I4660/100/T4660</f>
        <v>#DIV/0!</v>
      </c>
      <c r="Z4660" s="6" t="e">
        <f>Y4660*H4660</f>
        <v>#DIV/0!</v>
      </c>
      <c r="AB4660" s="1">
        <f t="shared" si="144"/>
        <v>0</v>
      </c>
      <c r="AC4660" s="1">
        <f t="shared" si="145"/>
        <v>0</v>
      </c>
    </row>
    <row r="4661" spans="4:29" x14ac:dyDescent="0.25">
      <c r="D4661" s="1">
        <v>2013</v>
      </c>
      <c r="E4661" s="1" t="s">
        <v>129</v>
      </c>
      <c r="F4661" s="2" t="s">
        <v>320</v>
      </c>
      <c r="G4661">
        <v>1</v>
      </c>
      <c r="H4661">
        <v>18504255</v>
      </c>
      <c r="I4661" s="1">
        <v>61.745640000000002</v>
      </c>
      <c r="J4661" s="1">
        <v>88861</v>
      </c>
      <c r="K4661" s="1">
        <v>853611.9</v>
      </c>
      <c r="L4661" s="1">
        <v>906040.3</v>
      </c>
      <c r="M4661" s="3">
        <v>5500</v>
      </c>
      <c r="N4661">
        <v>104.1</v>
      </c>
      <c r="O4661">
        <v>596</v>
      </c>
      <c r="P4661" s="1">
        <f>IF($A$3="Percentage of government revenue per capita",$B$3,0) + IF($A$3="Absolute extra revenue",AB4661,0) + IF($A$3="Absolute revenue per capita",AC4661,0)</f>
        <v>0</v>
      </c>
      <c r="Q4661" s="5">
        <f>-MIN(data!$B$4 / data!I4661 * data!P4661 / 100, data!N4661)</f>
        <v>0</v>
      </c>
      <c r="R4661" s="4">
        <f>-Q4661*K4661/1000</f>
        <v>0</v>
      </c>
      <c r="S4661" s="6">
        <f>-MIN(data!$B$5/(POWER(LN(I4661),2))*P4661/100, O4661)</f>
        <v>0</v>
      </c>
      <c r="T4661" s="6">
        <f>-S4661*L4661/100000</f>
        <v>0</v>
      </c>
      <c r="U4661" s="4">
        <f>N4661+Q4661</f>
        <v>104.1</v>
      </c>
      <c r="V4661" s="4" t="e">
        <f>P4661*I4661/100/R4661</f>
        <v>#DIV/0!</v>
      </c>
      <c r="W4661" s="4" t="e">
        <f>V4661*H4661</f>
        <v>#DIV/0!</v>
      </c>
      <c r="X4661" s="6">
        <f>O4661+S4661</f>
        <v>596</v>
      </c>
      <c r="Y4661" s="6" t="e">
        <f>P4661*I4661/100/T4661</f>
        <v>#DIV/0!</v>
      </c>
      <c r="Z4661" s="6" t="e">
        <f>Y4661*H4661</f>
        <v>#DIV/0!</v>
      </c>
      <c r="AB4661" s="1">
        <f t="shared" si="144"/>
        <v>0</v>
      </c>
      <c r="AC4661" s="1">
        <f t="shared" si="145"/>
        <v>0</v>
      </c>
    </row>
    <row r="4662" spans="4:29" x14ac:dyDescent="0.25">
      <c r="D4662" s="1">
        <v>2014</v>
      </c>
      <c r="E4662" s="1" t="s">
        <v>129</v>
      </c>
      <c r="F4662" s="2" t="s">
        <v>320</v>
      </c>
      <c r="G4662">
        <v>1</v>
      </c>
      <c r="H4662">
        <v>19240157</v>
      </c>
      <c r="I4662" s="1">
        <v>67.550070000000005</v>
      </c>
      <c r="J4662" s="1">
        <v>87018</v>
      </c>
      <c r="K4662" s="1">
        <v>882535.5</v>
      </c>
      <c r="L4662" s="1">
        <v>940766.6</v>
      </c>
      <c r="M4662" s="3">
        <v>5400</v>
      </c>
      <c r="N4662">
        <v>98.6</v>
      </c>
      <c r="O4662">
        <v>574</v>
      </c>
      <c r="P4662" s="1">
        <f>IF($A$3="Percentage of government revenue per capita",$B$3,0) + IF($A$3="Absolute extra revenue",AB4662,0) + IF($A$3="Absolute revenue per capita",AC4662,0)</f>
        <v>0</v>
      </c>
      <c r="Q4662" s="5">
        <f>-MIN(data!$B$4 / data!I4662 * data!P4662 / 100, data!N4662)</f>
        <v>0</v>
      </c>
      <c r="R4662" s="4">
        <f>-Q4662*K4662/1000</f>
        <v>0</v>
      </c>
      <c r="S4662" s="6">
        <f>-MIN(data!$B$5/(POWER(LN(I4662),2))*P4662/100, O4662)</f>
        <v>0</v>
      </c>
      <c r="T4662" s="6">
        <f>-S4662*L4662/100000</f>
        <v>0</v>
      </c>
      <c r="U4662" s="4">
        <f>N4662+Q4662</f>
        <v>98.6</v>
      </c>
      <c r="V4662" s="4" t="e">
        <f>P4662*I4662/100/R4662</f>
        <v>#DIV/0!</v>
      </c>
      <c r="W4662" s="4" t="e">
        <f>V4662*H4662</f>
        <v>#DIV/0!</v>
      </c>
      <c r="X4662" s="6">
        <f>O4662+S4662</f>
        <v>574</v>
      </c>
      <c r="Y4662" s="6" t="e">
        <f>P4662*I4662/100/T4662</f>
        <v>#DIV/0!</v>
      </c>
      <c r="Z4662" s="6" t="e">
        <f>Y4662*H4662</f>
        <v>#DIV/0!</v>
      </c>
      <c r="AB4662" s="1">
        <f t="shared" si="144"/>
        <v>0</v>
      </c>
      <c r="AC4662" s="1">
        <f t="shared" si="145"/>
        <v>0</v>
      </c>
    </row>
    <row r="4663" spans="4:29" x14ac:dyDescent="0.25">
      <c r="D4663" s="1">
        <v>2015</v>
      </c>
      <c r="E4663" s="1" t="s">
        <v>129</v>
      </c>
      <c r="F4663" s="2" t="s">
        <v>320</v>
      </c>
      <c r="G4663">
        <v>1</v>
      </c>
      <c r="H4663">
        <v>20001663</v>
      </c>
      <c r="I4663" s="1">
        <v>69.573440000000005</v>
      </c>
      <c r="J4663" s="1">
        <v>85240</v>
      </c>
      <c r="K4663" s="1">
        <v>911657.8</v>
      </c>
      <c r="M4663" s="3">
        <v>5400</v>
      </c>
      <c r="N4663">
        <v>93.5</v>
      </c>
      <c r="O4663">
        <v>553</v>
      </c>
      <c r="P4663" s="1">
        <f>IF($A$3="Percentage of government revenue per capita",$B$3,0) + IF($A$3="Absolute extra revenue",AB4663,0) + IF($A$3="Absolute revenue per capita",AC4663,0)</f>
        <v>0</v>
      </c>
      <c r="Q4663" s="5">
        <f>-MIN(data!$B$4 / data!I4663 * data!P4663 / 100, data!N4663)</f>
        <v>0</v>
      </c>
      <c r="R4663" s="4">
        <f>-Q4663*K4663/1000</f>
        <v>0</v>
      </c>
      <c r="S4663" s="6">
        <f>-MIN(data!$B$5/(POWER(LN(I4663),2))*P4663/100, O4663)</f>
        <v>0</v>
      </c>
      <c r="T4663" s="6">
        <f>-S4663*L4663/100000</f>
        <v>0</v>
      </c>
      <c r="U4663" s="4">
        <f>N4663+Q4663</f>
        <v>93.5</v>
      </c>
      <c r="V4663" s="4" t="e">
        <f>P4663*I4663/100/R4663</f>
        <v>#DIV/0!</v>
      </c>
      <c r="W4663" s="4" t="e">
        <f>V4663*H4663</f>
        <v>#DIV/0!</v>
      </c>
      <c r="X4663" s="6">
        <f>O4663+S4663</f>
        <v>553</v>
      </c>
      <c r="Y4663" s="6" t="e">
        <f>P4663*I4663/100/T4663</f>
        <v>#DIV/0!</v>
      </c>
      <c r="Z4663" s="6" t="e">
        <f>Y4663*H4663</f>
        <v>#DIV/0!</v>
      </c>
      <c r="AB4663" s="1">
        <f t="shared" si="144"/>
        <v>0</v>
      </c>
      <c r="AC4663" s="1">
        <f t="shared" si="145"/>
        <v>0</v>
      </c>
    </row>
    <row r="4664" spans="4:29" x14ac:dyDescent="0.25">
      <c r="D4664" s="1">
        <v>2016</v>
      </c>
      <c r="E4664" s="1" t="s">
        <v>129</v>
      </c>
      <c r="F4664" s="2" t="s">
        <v>320</v>
      </c>
      <c r="G4664">
        <v>1</v>
      </c>
      <c r="H4664">
        <v>20788838</v>
      </c>
      <c r="I4664" s="1">
        <v>0</v>
      </c>
      <c r="J4664" s="1">
        <v>83660</v>
      </c>
      <c r="K4664" s="1">
        <v>943179.3</v>
      </c>
      <c r="M4664" s="3"/>
      <c r="N4664">
        <v>88.7</v>
      </c>
      <c r="O4664"/>
      <c r="P4664" s="1">
        <f>IF($A$3="Percentage of government revenue per capita",$B$3,0) + IF($A$3="Absolute extra revenue",AB4664,0) + IF($A$3="Absolute revenue per capita",AC4664,0)</f>
        <v>0</v>
      </c>
      <c r="Q4664" s="5" t="e">
        <f>-MIN(data!$B$4 / data!I4664 * data!P4664 / 100, data!N4664)</f>
        <v>#DIV/0!</v>
      </c>
      <c r="R4664" s="4" t="e">
        <f>-Q4664*K4664/1000</f>
        <v>#DIV/0!</v>
      </c>
      <c r="S4664" s="6" t="e">
        <f>-MIN(data!$B$5/(POWER(LN(I4664),2))*P4664/100, O4664)</f>
        <v>#NUM!</v>
      </c>
      <c r="T4664" s="6" t="e">
        <f>-S4664*L4664/100000</f>
        <v>#NUM!</v>
      </c>
      <c r="U4664" s="4" t="e">
        <f>N4664+Q4664</f>
        <v>#DIV/0!</v>
      </c>
      <c r="V4664" s="4" t="e">
        <f>P4664*I4664/100/R4664</f>
        <v>#DIV/0!</v>
      </c>
      <c r="W4664" s="4" t="e">
        <f>V4664*H4664</f>
        <v>#DIV/0!</v>
      </c>
      <c r="X4664" s="6" t="e">
        <f>O4664+S4664</f>
        <v>#NUM!</v>
      </c>
      <c r="Y4664" s="6" t="e">
        <f>P4664*I4664/100/T4664</f>
        <v>#NUM!</v>
      </c>
      <c r="Z4664" s="6" t="e">
        <f>Y4664*H4664</f>
        <v>#NUM!</v>
      </c>
      <c r="AB4664" s="1" t="e">
        <f t="shared" si="144"/>
        <v>#DIV/0!</v>
      </c>
      <c r="AC4664" s="1" t="e">
        <f t="shared" si="145"/>
        <v>#DIV/0!</v>
      </c>
    </row>
    <row r="4665" spans="4:29" x14ac:dyDescent="0.25">
      <c r="D4665" s="1">
        <v>1980</v>
      </c>
      <c r="E4665" s="1" t="s">
        <v>130</v>
      </c>
      <c r="F4665" s="2" t="s">
        <v>321</v>
      </c>
      <c r="G4665">
        <v>2</v>
      </c>
      <c r="H4665">
        <v>73423633</v>
      </c>
      <c r="I4665" s="1">
        <v>0</v>
      </c>
      <c r="J4665" s="1">
        <v>696262</v>
      </c>
      <c r="K4665" s="1">
        <v>3258128</v>
      </c>
      <c r="M4665" s="3"/>
      <c r="N4665">
        <v>213.7</v>
      </c>
      <c r="O4665"/>
      <c r="P4665" s="1">
        <f>IF($A$3="Percentage of government revenue per capita",$B$3,0) + IF($A$3="Absolute extra revenue",AB4665,0) + IF($A$3="Absolute revenue per capita",AC4665,0)</f>
        <v>0</v>
      </c>
      <c r="Q4665" s="5" t="e">
        <f>-MIN(data!$B$4 / data!I4665 * data!P4665 / 100, data!N4665)</f>
        <v>#DIV/0!</v>
      </c>
      <c r="R4665" s="4" t="e">
        <f>-Q4665*K4665/1000</f>
        <v>#DIV/0!</v>
      </c>
      <c r="S4665" s="6" t="e">
        <f>-MIN(data!$B$5/(POWER(LN(I4665),2))*P4665/100, O4665)</f>
        <v>#NUM!</v>
      </c>
      <c r="T4665" s="6" t="e">
        <f>-S4665*L4665/100000</f>
        <v>#NUM!</v>
      </c>
      <c r="U4665" s="4" t="e">
        <f>N4665+Q4665</f>
        <v>#DIV/0!</v>
      </c>
      <c r="V4665" s="4" t="e">
        <f>P4665*I4665/100/R4665</f>
        <v>#DIV/0!</v>
      </c>
      <c r="W4665" s="4" t="e">
        <f>V4665*H4665</f>
        <v>#DIV/0!</v>
      </c>
      <c r="X4665" s="6" t="e">
        <f>O4665+S4665</f>
        <v>#NUM!</v>
      </c>
      <c r="Y4665" s="6" t="e">
        <f>P4665*I4665/100/T4665</f>
        <v>#NUM!</v>
      </c>
      <c r="Z4665" s="6" t="e">
        <f>Y4665*H4665</f>
        <v>#NUM!</v>
      </c>
      <c r="AB4665" s="1" t="e">
        <f t="shared" si="144"/>
        <v>#DIV/0!</v>
      </c>
      <c r="AC4665" s="1" t="e">
        <f t="shared" si="145"/>
        <v>#DIV/0!</v>
      </c>
    </row>
    <row r="4666" spans="4:29" x14ac:dyDescent="0.25">
      <c r="D4666" s="1">
        <v>1981</v>
      </c>
      <c r="E4666" s="1" t="s">
        <v>130</v>
      </c>
      <c r="F4666" s="2" t="s">
        <v>321</v>
      </c>
      <c r="G4666">
        <v>2</v>
      </c>
      <c r="H4666">
        <v>75440502</v>
      </c>
      <c r="I4666" s="1">
        <v>0</v>
      </c>
      <c r="J4666" s="1">
        <v>704020</v>
      </c>
      <c r="K4666" s="1">
        <v>3342925</v>
      </c>
      <c r="M4666" s="3"/>
      <c r="N4666">
        <v>210.6</v>
      </c>
      <c r="O4666"/>
      <c r="P4666" s="1">
        <f>IF($A$3="Percentage of government revenue per capita",$B$3,0) + IF($A$3="Absolute extra revenue",AB4666,0) + IF($A$3="Absolute revenue per capita",AC4666,0)</f>
        <v>0</v>
      </c>
      <c r="Q4666" s="5" t="e">
        <f>-MIN(data!$B$4 / data!I4666 * data!P4666 / 100, data!N4666)</f>
        <v>#DIV/0!</v>
      </c>
      <c r="R4666" s="4" t="e">
        <f>-Q4666*K4666/1000</f>
        <v>#DIV/0!</v>
      </c>
      <c r="S4666" s="6" t="e">
        <f>-MIN(data!$B$5/(POWER(LN(I4666),2))*P4666/100, O4666)</f>
        <v>#NUM!</v>
      </c>
      <c r="T4666" s="6" t="e">
        <f>-S4666*L4666/100000</f>
        <v>#NUM!</v>
      </c>
      <c r="U4666" s="4" t="e">
        <f>N4666+Q4666</f>
        <v>#DIV/0!</v>
      </c>
      <c r="V4666" s="4" t="e">
        <f>P4666*I4666/100/R4666</f>
        <v>#DIV/0!</v>
      </c>
      <c r="W4666" s="4" t="e">
        <f>V4666*H4666</f>
        <v>#DIV/0!</v>
      </c>
      <c r="X4666" s="6" t="e">
        <f>O4666+S4666</f>
        <v>#NUM!</v>
      </c>
      <c r="Y4666" s="6" t="e">
        <f>P4666*I4666/100/T4666</f>
        <v>#NUM!</v>
      </c>
      <c r="Z4666" s="6" t="e">
        <f>Y4666*H4666</f>
        <v>#NUM!</v>
      </c>
      <c r="AB4666" s="1" t="e">
        <f t="shared" si="144"/>
        <v>#DIV/0!</v>
      </c>
      <c r="AC4666" s="1" t="e">
        <f t="shared" si="145"/>
        <v>#DIV/0!</v>
      </c>
    </row>
    <row r="4667" spans="4:29" x14ac:dyDescent="0.25">
      <c r="D4667" s="1">
        <v>1982</v>
      </c>
      <c r="E4667" s="1" t="s">
        <v>130</v>
      </c>
      <c r="F4667" s="2" t="s">
        <v>321</v>
      </c>
      <c r="G4667">
        <v>2</v>
      </c>
      <c r="H4667">
        <v>77427546</v>
      </c>
      <c r="I4667" s="1">
        <v>0</v>
      </c>
      <c r="J4667" s="1">
        <v>715600</v>
      </c>
      <c r="K4667" s="1">
        <v>3427203</v>
      </c>
      <c r="M4667" s="3"/>
      <c r="N4667">
        <v>208.8</v>
      </c>
      <c r="O4667"/>
      <c r="P4667" s="1">
        <f>IF($A$3="Percentage of government revenue per capita",$B$3,0) + IF($A$3="Absolute extra revenue",AB4667,0) + IF($A$3="Absolute revenue per capita",AC4667,0)</f>
        <v>0</v>
      </c>
      <c r="Q4667" s="5" t="e">
        <f>-MIN(data!$B$4 / data!I4667 * data!P4667 / 100, data!N4667)</f>
        <v>#DIV/0!</v>
      </c>
      <c r="R4667" s="4" t="e">
        <f>-Q4667*K4667/1000</f>
        <v>#DIV/0!</v>
      </c>
      <c r="S4667" s="6" t="e">
        <f>-MIN(data!$B$5/(POWER(LN(I4667),2))*P4667/100, O4667)</f>
        <v>#NUM!</v>
      </c>
      <c r="T4667" s="6" t="e">
        <f>-S4667*L4667/100000</f>
        <v>#NUM!</v>
      </c>
      <c r="U4667" s="4" t="e">
        <f>N4667+Q4667</f>
        <v>#DIV/0!</v>
      </c>
      <c r="V4667" s="4" t="e">
        <f>P4667*I4667/100/R4667</f>
        <v>#DIV/0!</v>
      </c>
      <c r="W4667" s="4" t="e">
        <f>V4667*H4667</f>
        <v>#DIV/0!</v>
      </c>
      <c r="X4667" s="6" t="e">
        <f>O4667+S4667</f>
        <v>#NUM!</v>
      </c>
      <c r="Y4667" s="6" t="e">
        <f>P4667*I4667/100/T4667</f>
        <v>#NUM!</v>
      </c>
      <c r="Z4667" s="6" t="e">
        <f>Y4667*H4667</f>
        <v>#NUM!</v>
      </c>
      <c r="AB4667" s="1" t="e">
        <f t="shared" si="144"/>
        <v>#DIV/0!</v>
      </c>
      <c r="AC4667" s="1" t="e">
        <f t="shared" si="145"/>
        <v>#DIV/0!</v>
      </c>
    </row>
    <row r="4668" spans="4:29" x14ac:dyDescent="0.25">
      <c r="D4668" s="1">
        <v>1983</v>
      </c>
      <c r="E4668" s="1" t="s">
        <v>130</v>
      </c>
      <c r="F4668" s="2" t="s">
        <v>321</v>
      </c>
      <c r="G4668">
        <v>2</v>
      </c>
      <c r="H4668">
        <v>79414840</v>
      </c>
      <c r="I4668" s="1">
        <v>0</v>
      </c>
      <c r="J4668" s="1">
        <v>730012</v>
      </c>
      <c r="K4668" s="1">
        <v>3509673</v>
      </c>
      <c r="M4668" s="3"/>
      <c r="N4668">
        <v>208</v>
      </c>
      <c r="O4668"/>
      <c r="P4668" s="1">
        <f>IF($A$3="Percentage of government revenue per capita",$B$3,0) + IF($A$3="Absolute extra revenue",AB4668,0) + IF($A$3="Absolute revenue per capita",AC4668,0)</f>
        <v>0</v>
      </c>
      <c r="Q4668" s="5" t="e">
        <f>-MIN(data!$B$4 / data!I4668 * data!P4668 / 100, data!N4668)</f>
        <v>#DIV/0!</v>
      </c>
      <c r="R4668" s="4" t="e">
        <f>-Q4668*K4668/1000</f>
        <v>#DIV/0!</v>
      </c>
      <c r="S4668" s="6" t="e">
        <f>-MIN(data!$B$5/(POWER(LN(I4668),2))*P4668/100, O4668)</f>
        <v>#NUM!</v>
      </c>
      <c r="T4668" s="6" t="e">
        <f>-S4668*L4668/100000</f>
        <v>#NUM!</v>
      </c>
      <c r="U4668" s="4" t="e">
        <f>N4668+Q4668</f>
        <v>#DIV/0!</v>
      </c>
      <c r="V4668" s="4" t="e">
        <f>P4668*I4668/100/R4668</f>
        <v>#DIV/0!</v>
      </c>
      <c r="W4668" s="4" t="e">
        <f>V4668*H4668</f>
        <v>#DIV/0!</v>
      </c>
      <c r="X4668" s="6" t="e">
        <f>O4668+S4668</f>
        <v>#NUM!</v>
      </c>
      <c r="Y4668" s="6" t="e">
        <f>P4668*I4668/100/T4668</f>
        <v>#NUM!</v>
      </c>
      <c r="Z4668" s="6" t="e">
        <f>Y4668*H4668</f>
        <v>#NUM!</v>
      </c>
      <c r="AB4668" s="1" t="e">
        <f t="shared" si="144"/>
        <v>#DIV/0!</v>
      </c>
      <c r="AC4668" s="1" t="e">
        <f t="shared" si="145"/>
        <v>#DIV/0!</v>
      </c>
    </row>
    <row r="4669" spans="4:29" x14ac:dyDescent="0.25">
      <c r="D4669" s="1">
        <v>1984</v>
      </c>
      <c r="E4669" s="1" t="s">
        <v>130</v>
      </c>
      <c r="F4669" s="2" t="s">
        <v>321</v>
      </c>
      <c r="G4669">
        <v>2</v>
      </c>
      <c r="H4669">
        <v>81448755</v>
      </c>
      <c r="I4669" s="1">
        <v>0</v>
      </c>
      <c r="J4669" s="1">
        <v>746698</v>
      </c>
      <c r="K4669" s="1">
        <v>3588169</v>
      </c>
      <c r="M4669" s="3"/>
      <c r="N4669">
        <v>208.1</v>
      </c>
      <c r="O4669"/>
      <c r="P4669" s="1">
        <f>IF($A$3="Percentage of government revenue per capita",$B$3,0) + IF($A$3="Absolute extra revenue",AB4669,0) + IF($A$3="Absolute revenue per capita",AC4669,0)</f>
        <v>0</v>
      </c>
      <c r="Q4669" s="5" t="e">
        <f>-MIN(data!$B$4 / data!I4669 * data!P4669 / 100, data!N4669)</f>
        <v>#DIV/0!</v>
      </c>
      <c r="R4669" s="4" t="e">
        <f>-Q4669*K4669/1000</f>
        <v>#DIV/0!</v>
      </c>
      <c r="S4669" s="6" t="e">
        <f>-MIN(data!$B$5/(POWER(LN(I4669),2))*P4669/100, O4669)</f>
        <v>#NUM!</v>
      </c>
      <c r="T4669" s="6" t="e">
        <f>-S4669*L4669/100000</f>
        <v>#NUM!</v>
      </c>
      <c r="U4669" s="4" t="e">
        <f>N4669+Q4669</f>
        <v>#DIV/0!</v>
      </c>
      <c r="V4669" s="4" t="e">
        <f>P4669*I4669/100/R4669</f>
        <v>#DIV/0!</v>
      </c>
      <c r="W4669" s="4" t="e">
        <f>V4669*H4669</f>
        <v>#DIV/0!</v>
      </c>
      <c r="X4669" s="6" t="e">
        <f>O4669+S4669</f>
        <v>#NUM!</v>
      </c>
      <c r="Y4669" s="6" t="e">
        <f>P4669*I4669/100/T4669</f>
        <v>#NUM!</v>
      </c>
      <c r="Z4669" s="6" t="e">
        <f>Y4669*H4669</f>
        <v>#NUM!</v>
      </c>
      <c r="AB4669" s="1" t="e">
        <f t="shared" si="144"/>
        <v>#DIV/0!</v>
      </c>
      <c r="AC4669" s="1" t="e">
        <f t="shared" si="145"/>
        <v>#DIV/0!</v>
      </c>
    </row>
    <row r="4670" spans="4:29" x14ac:dyDescent="0.25">
      <c r="D4670" s="1">
        <v>1985</v>
      </c>
      <c r="E4670" s="1" t="s">
        <v>130</v>
      </c>
      <c r="F4670" s="2" t="s">
        <v>321</v>
      </c>
      <c r="G4670">
        <v>2</v>
      </c>
      <c r="H4670">
        <v>83562785</v>
      </c>
      <c r="I4670" s="1">
        <v>0</v>
      </c>
      <c r="J4670" s="1">
        <v>765805</v>
      </c>
      <c r="K4670" s="1">
        <v>3667648</v>
      </c>
      <c r="M4670" s="3"/>
      <c r="N4670">
        <v>208.8</v>
      </c>
      <c r="O4670"/>
      <c r="P4670" s="1">
        <f>IF($A$3="Percentage of government revenue per capita",$B$3,0) + IF($A$3="Absolute extra revenue",AB4670,0) + IF($A$3="Absolute revenue per capita",AC4670,0)</f>
        <v>0</v>
      </c>
      <c r="Q4670" s="5" t="e">
        <f>-MIN(data!$B$4 / data!I4670 * data!P4670 / 100, data!N4670)</f>
        <v>#DIV/0!</v>
      </c>
      <c r="R4670" s="4" t="e">
        <f>-Q4670*K4670/1000</f>
        <v>#DIV/0!</v>
      </c>
      <c r="S4670" s="6" t="e">
        <f>-MIN(data!$B$5/(POWER(LN(I4670),2))*P4670/100, O4670)</f>
        <v>#NUM!</v>
      </c>
      <c r="T4670" s="6" t="e">
        <f>-S4670*L4670/100000</f>
        <v>#NUM!</v>
      </c>
      <c r="U4670" s="4" t="e">
        <f>N4670+Q4670</f>
        <v>#DIV/0!</v>
      </c>
      <c r="V4670" s="4" t="e">
        <f>P4670*I4670/100/R4670</f>
        <v>#DIV/0!</v>
      </c>
      <c r="W4670" s="4" t="e">
        <f>V4670*H4670</f>
        <v>#DIV/0!</v>
      </c>
      <c r="X4670" s="6" t="e">
        <f>O4670+S4670</f>
        <v>#NUM!</v>
      </c>
      <c r="Y4670" s="6" t="e">
        <f>P4670*I4670/100/T4670</f>
        <v>#NUM!</v>
      </c>
      <c r="Z4670" s="6" t="e">
        <f>Y4670*H4670</f>
        <v>#NUM!</v>
      </c>
      <c r="AB4670" s="1" t="e">
        <f t="shared" si="144"/>
        <v>#DIV/0!</v>
      </c>
      <c r="AC4670" s="1" t="e">
        <f t="shared" si="145"/>
        <v>#DIV/0!</v>
      </c>
    </row>
    <row r="4671" spans="4:29" x14ac:dyDescent="0.25">
      <c r="D4671" s="1">
        <v>1986</v>
      </c>
      <c r="E4671" s="1" t="s">
        <v>130</v>
      </c>
      <c r="F4671" s="2" t="s">
        <v>321</v>
      </c>
      <c r="G4671">
        <v>2</v>
      </c>
      <c r="H4671">
        <v>85766399</v>
      </c>
      <c r="I4671" s="1">
        <v>0</v>
      </c>
      <c r="J4671" s="1">
        <v>785690</v>
      </c>
      <c r="K4671" s="1">
        <v>3743163</v>
      </c>
      <c r="M4671" s="3"/>
      <c r="N4671">
        <v>209.9</v>
      </c>
      <c r="O4671"/>
      <c r="P4671" s="1">
        <f>IF($A$3="Percentage of government revenue per capita",$B$3,0) + IF($A$3="Absolute extra revenue",AB4671,0) + IF($A$3="Absolute revenue per capita",AC4671,0)</f>
        <v>0</v>
      </c>
      <c r="Q4671" s="5" t="e">
        <f>-MIN(data!$B$4 / data!I4671 * data!P4671 / 100, data!N4671)</f>
        <v>#DIV/0!</v>
      </c>
      <c r="R4671" s="4" t="e">
        <f>-Q4671*K4671/1000</f>
        <v>#DIV/0!</v>
      </c>
      <c r="S4671" s="6" t="e">
        <f>-MIN(data!$B$5/(POWER(LN(I4671),2))*P4671/100, O4671)</f>
        <v>#NUM!</v>
      </c>
      <c r="T4671" s="6" t="e">
        <f>-S4671*L4671/100000</f>
        <v>#NUM!</v>
      </c>
      <c r="U4671" s="4" t="e">
        <f>N4671+Q4671</f>
        <v>#DIV/0!</v>
      </c>
      <c r="V4671" s="4" t="e">
        <f>P4671*I4671/100/R4671</f>
        <v>#DIV/0!</v>
      </c>
      <c r="W4671" s="4" t="e">
        <f>V4671*H4671</f>
        <v>#DIV/0!</v>
      </c>
      <c r="X4671" s="6" t="e">
        <f>O4671+S4671</f>
        <v>#NUM!</v>
      </c>
      <c r="Y4671" s="6" t="e">
        <f>P4671*I4671/100/T4671</f>
        <v>#NUM!</v>
      </c>
      <c r="Z4671" s="6" t="e">
        <f>Y4671*H4671</f>
        <v>#NUM!</v>
      </c>
      <c r="AB4671" s="1" t="e">
        <f t="shared" si="144"/>
        <v>#DIV/0!</v>
      </c>
      <c r="AC4671" s="1" t="e">
        <f t="shared" si="145"/>
        <v>#DIV/0!</v>
      </c>
    </row>
    <row r="4672" spans="4:29" x14ac:dyDescent="0.25">
      <c r="D4672" s="1">
        <v>1987</v>
      </c>
      <c r="E4672" s="1" t="s">
        <v>130</v>
      </c>
      <c r="F4672" s="2" t="s">
        <v>321</v>
      </c>
      <c r="G4672">
        <v>2</v>
      </c>
      <c r="H4672">
        <v>88048032</v>
      </c>
      <c r="I4672" s="1">
        <v>0</v>
      </c>
      <c r="J4672" s="1">
        <v>805188</v>
      </c>
      <c r="K4672" s="1">
        <v>3819677</v>
      </c>
      <c r="M4672" s="3"/>
      <c r="N4672">
        <v>210.8</v>
      </c>
      <c r="O4672"/>
      <c r="P4672" s="1">
        <f>IF($A$3="Percentage of government revenue per capita",$B$3,0) + IF($A$3="Absolute extra revenue",AB4672,0) + IF($A$3="Absolute revenue per capita",AC4672,0)</f>
        <v>0</v>
      </c>
      <c r="Q4672" s="5" t="e">
        <f>-MIN(data!$B$4 / data!I4672 * data!P4672 / 100, data!N4672)</f>
        <v>#DIV/0!</v>
      </c>
      <c r="R4672" s="4" t="e">
        <f>-Q4672*K4672/1000</f>
        <v>#DIV/0!</v>
      </c>
      <c r="S4672" s="6" t="e">
        <f>-MIN(data!$B$5/(POWER(LN(I4672),2))*P4672/100, O4672)</f>
        <v>#NUM!</v>
      </c>
      <c r="T4672" s="6" t="e">
        <f>-S4672*L4672/100000</f>
        <v>#NUM!</v>
      </c>
      <c r="U4672" s="4" t="e">
        <f>N4672+Q4672</f>
        <v>#DIV/0!</v>
      </c>
      <c r="V4672" s="4" t="e">
        <f>P4672*I4672/100/R4672</f>
        <v>#DIV/0!</v>
      </c>
      <c r="W4672" s="4" t="e">
        <f>V4672*H4672</f>
        <v>#DIV/0!</v>
      </c>
      <c r="X4672" s="6" t="e">
        <f>O4672+S4672</f>
        <v>#NUM!</v>
      </c>
      <c r="Y4672" s="6" t="e">
        <f>P4672*I4672/100/T4672</f>
        <v>#NUM!</v>
      </c>
      <c r="Z4672" s="6" t="e">
        <f>Y4672*H4672</f>
        <v>#NUM!</v>
      </c>
      <c r="AB4672" s="1" t="e">
        <f t="shared" si="144"/>
        <v>#DIV/0!</v>
      </c>
      <c r="AC4672" s="1" t="e">
        <f t="shared" si="145"/>
        <v>#DIV/0!</v>
      </c>
    </row>
    <row r="4673" spans="4:29" x14ac:dyDescent="0.25">
      <c r="D4673" s="1">
        <v>1988</v>
      </c>
      <c r="E4673" s="1" t="s">
        <v>130</v>
      </c>
      <c r="F4673" s="2" t="s">
        <v>321</v>
      </c>
      <c r="G4673">
        <v>2</v>
      </c>
      <c r="H4673">
        <v>90395271</v>
      </c>
      <c r="I4673" s="1">
        <v>0</v>
      </c>
      <c r="J4673" s="1">
        <v>823817</v>
      </c>
      <c r="K4673" s="1">
        <v>3893275</v>
      </c>
      <c r="M4673" s="3"/>
      <c r="N4673">
        <v>211.6</v>
      </c>
      <c r="O4673"/>
      <c r="P4673" s="1">
        <f>IF($A$3="Percentage of government revenue per capita",$B$3,0) + IF($A$3="Absolute extra revenue",AB4673,0) + IF($A$3="Absolute revenue per capita",AC4673,0)</f>
        <v>0</v>
      </c>
      <c r="Q4673" s="5" t="e">
        <f>-MIN(data!$B$4 / data!I4673 * data!P4673 / 100, data!N4673)</f>
        <v>#DIV/0!</v>
      </c>
      <c r="R4673" s="4" t="e">
        <f>-Q4673*K4673/1000</f>
        <v>#DIV/0!</v>
      </c>
      <c r="S4673" s="6" t="e">
        <f>-MIN(data!$B$5/(POWER(LN(I4673),2))*P4673/100, O4673)</f>
        <v>#NUM!</v>
      </c>
      <c r="T4673" s="6" t="e">
        <f>-S4673*L4673/100000</f>
        <v>#NUM!</v>
      </c>
      <c r="U4673" s="4" t="e">
        <f>N4673+Q4673</f>
        <v>#DIV/0!</v>
      </c>
      <c r="V4673" s="4" t="e">
        <f>P4673*I4673/100/R4673</f>
        <v>#DIV/0!</v>
      </c>
      <c r="W4673" s="4" t="e">
        <f>V4673*H4673</f>
        <v>#DIV/0!</v>
      </c>
      <c r="X4673" s="6" t="e">
        <f>O4673+S4673</f>
        <v>#NUM!</v>
      </c>
      <c r="Y4673" s="6" t="e">
        <f>P4673*I4673/100/T4673</f>
        <v>#NUM!</v>
      </c>
      <c r="Z4673" s="6" t="e">
        <f>Y4673*H4673</f>
        <v>#NUM!</v>
      </c>
      <c r="AB4673" s="1" t="e">
        <f t="shared" si="144"/>
        <v>#DIV/0!</v>
      </c>
      <c r="AC4673" s="1" t="e">
        <f t="shared" si="145"/>
        <v>#DIV/0!</v>
      </c>
    </row>
    <row r="4674" spans="4:29" x14ac:dyDescent="0.25">
      <c r="D4674" s="1">
        <v>1989</v>
      </c>
      <c r="E4674" s="1" t="s">
        <v>130</v>
      </c>
      <c r="F4674" s="2" t="s">
        <v>321</v>
      </c>
      <c r="G4674">
        <v>2</v>
      </c>
      <c r="H4674">
        <v>92788027</v>
      </c>
      <c r="I4674" s="1">
        <v>0</v>
      </c>
      <c r="J4674" s="1">
        <v>841476</v>
      </c>
      <c r="K4674" s="1">
        <v>3969226</v>
      </c>
      <c r="M4674" s="3"/>
      <c r="N4674">
        <v>212</v>
      </c>
      <c r="O4674"/>
      <c r="P4674" s="1">
        <f>IF($A$3="Percentage of government revenue per capita",$B$3,0) + IF($A$3="Absolute extra revenue",AB4674,0) + IF($A$3="Absolute revenue per capita",AC4674,0)</f>
        <v>0</v>
      </c>
      <c r="Q4674" s="5" t="e">
        <f>-MIN(data!$B$4 / data!I4674 * data!P4674 / 100, data!N4674)</f>
        <v>#DIV/0!</v>
      </c>
      <c r="R4674" s="4" t="e">
        <f>-Q4674*K4674/1000</f>
        <v>#DIV/0!</v>
      </c>
      <c r="S4674" s="6" t="e">
        <f>-MIN(data!$B$5/(POWER(LN(I4674),2))*P4674/100, O4674)</f>
        <v>#NUM!</v>
      </c>
      <c r="T4674" s="6" t="e">
        <f>-S4674*L4674/100000</f>
        <v>#NUM!</v>
      </c>
      <c r="U4674" s="4" t="e">
        <f>N4674+Q4674</f>
        <v>#DIV/0!</v>
      </c>
      <c r="V4674" s="4" t="e">
        <f>P4674*I4674/100/R4674</f>
        <v>#DIV/0!</v>
      </c>
      <c r="W4674" s="4" t="e">
        <f>V4674*H4674</f>
        <v>#DIV/0!</v>
      </c>
      <c r="X4674" s="6" t="e">
        <f>O4674+S4674</f>
        <v>#NUM!</v>
      </c>
      <c r="Y4674" s="6" t="e">
        <f>P4674*I4674/100/T4674</f>
        <v>#NUM!</v>
      </c>
      <c r="Z4674" s="6" t="e">
        <f>Y4674*H4674</f>
        <v>#NUM!</v>
      </c>
      <c r="AB4674" s="1" t="e">
        <f t="shared" si="144"/>
        <v>#DIV/0!</v>
      </c>
      <c r="AC4674" s="1" t="e">
        <f t="shared" si="145"/>
        <v>#DIV/0!</v>
      </c>
    </row>
    <row r="4675" spans="4:29" x14ac:dyDescent="0.25">
      <c r="D4675" s="1">
        <v>1990</v>
      </c>
      <c r="E4675" s="1" t="s">
        <v>130</v>
      </c>
      <c r="F4675" s="2" t="s">
        <v>321</v>
      </c>
      <c r="G4675">
        <v>2</v>
      </c>
      <c r="H4675">
        <v>95212450</v>
      </c>
      <c r="I4675" s="1">
        <v>0</v>
      </c>
      <c r="J4675" s="1">
        <v>857378</v>
      </c>
      <c r="K4675" s="1">
        <v>4046144</v>
      </c>
      <c r="L4675" s="1">
        <v>4222222</v>
      </c>
      <c r="M4675" s="3">
        <v>57000</v>
      </c>
      <c r="N4675">
        <v>211.9</v>
      </c>
      <c r="O4675">
        <v>1350</v>
      </c>
      <c r="P4675" s="1">
        <f>IF($A$3="Percentage of government revenue per capita",$B$3,0) + IF($A$3="Absolute extra revenue",AB4675,0) + IF($A$3="Absolute revenue per capita",AC4675,0)</f>
        <v>0</v>
      </c>
      <c r="Q4675" s="5" t="e">
        <f>-MIN(data!$B$4 / data!I4675 * data!P4675 / 100, data!N4675)</f>
        <v>#DIV/0!</v>
      </c>
      <c r="R4675" s="4" t="e">
        <f>-Q4675*K4675/1000</f>
        <v>#DIV/0!</v>
      </c>
      <c r="S4675" s="6" t="e">
        <f>-MIN(data!$B$5/(POWER(LN(I4675),2))*P4675/100, O4675)</f>
        <v>#NUM!</v>
      </c>
      <c r="T4675" s="6" t="e">
        <f>-S4675*L4675/100000</f>
        <v>#NUM!</v>
      </c>
      <c r="U4675" s="4" t="e">
        <f>N4675+Q4675</f>
        <v>#DIV/0!</v>
      </c>
      <c r="V4675" s="4" t="e">
        <f>P4675*I4675/100/R4675</f>
        <v>#DIV/0!</v>
      </c>
      <c r="W4675" s="4" t="e">
        <f>V4675*H4675</f>
        <v>#DIV/0!</v>
      </c>
      <c r="X4675" s="6" t="e">
        <f>O4675+S4675</f>
        <v>#NUM!</v>
      </c>
      <c r="Y4675" s="6" t="e">
        <f>P4675*I4675/100/T4675</f>
        <v>#NUM!</v>
      </c>
      <c r="Z4675" s="6" t="e">
        <f>Y4675*H4675</f>
        <v>#NUM!</v>
      </c>
      <c r="AB4675" s="1" t="e">
        <f t="shared" si="144"/>
        <v>#DIV/0!</v>
      </c>
      <c r="AC4675" s="1" t="e">
        <f t="shared" si="145"/>
        <v>#DIV/0!</v>
      </c>
    </row>
    <row r="4676" spans="4:29" x14ac:dyDescent="0.25">
      <c r="D4676" s="1">
        <v>1991</v>
      </c>
      <c r="E4676" s="1" t="s">
        <v>130</v>
      </c>
      <c r="F4676" s="2" t="s">
        <v>321</v>
      </c>
      <c r="G4676">
        <v>2</v>
      </c>
      <c r="H4676">
        <v>97667632</v>
      </c>
      <c r="I4676" s="1">
        <v>0</v>
      </c>
      <c r="J4676" s="1">
        <v>872553</v>
      </c>
      <c r="K4676" s="1">
        <v>4127498</v>
      </c>
      <c r="L4676" s="1">
        <v>4318182</v>
      </c>
      <c r="M4676" s="3">
        <v>57000</v>
      </c>
      <c r="N4676">
        <v>211.4</v>
      </c>
      <c r="O4676">
        <v>1320</v>
      </c>
      <c r="P4676" s="1">
        <f>IF($A$3="Percentage of government revenue per capita",$B$3,0) + IF($A$3="Absolute extra revenue",AB4676,0) + IF($A$3="Absolute revenue per capita",AC4676,0)</f>
        <v>0</v>
      </c>
      <c r="Q4676" s="5" t="e">
        <f>-MIN(data!$B$4 / data!I4676 * data!P4676 / 100, data!N4676)</f>
        <v>#DIV/0!</v>
      </c>
      <c r="R4676" s="4" t="e">
        <f>-Q4676*K4676/1000</f>
        <v>#DIV/0!</v>
      </c>
      <c r="S4676" s="6" t="e">
        <f>-MIN(data!$B$5/(POWER(LN(I4676),2))*P4676/100, O4676)</f>
        <v>#NUM!</v>
      </c>
      <c r="T4676" s="6" t="e">
        <f>-S4676*L4676/100000</f>
        <v>#NUM!</v>
      </c>
      <c r="U4676" s="4" t="e">
        <f>N4676+Q4676</f>
        <v>#DIV/0!</v>
      </c>
      <c r="V4676" s="4" t="e">
        <f>P4676*I4676/100/R4676</f>
        <v>#DIV/0!</v>
      </c>
      <c r="W4676" s="4" t="e">
        <f>V4676*H4676</f>
        <v>#DIV/0!</v>
      </c>
      <c r="X4676" s="6" t="e">
        <f>O4676+S4676</f>
        <v>#NUM!</v>
      </c>
      <c r="Y4676" s="6" t="e">
        <f>P4676*I4676/100/T4676</f>
        <v>#NUM!</v>
      </c>
      <c r="Z4676" s="6" t="e">
        <f>Y4676*H4676</f>
        <v>#NUM!</v>
      </c>
      <c r="AB4676" s="1" t="e">
        <f t="shared" ref="AB4676:AB4739" si="146">$B$3*100/H4676/I4676</f>
        <v>#DIV/0!</v>
      </c>
      <c r="AC4676" s="1" t="e">
        <f t="shared" ref="AC4676:AC4739" si="147">$B$3/I4676*100</f>
        <v>#DIV/0!</v>
      </c>
    </row>
    <row r="4677" spans="4:29" x14ac:dyDescent="0.25">
      <c r="D4677" s="1">
        <v>1992</v>
      </c>
      <c r="E4677" s="1" t="s">
        <v>130</v>
      </c>
      <c r="F4677" s="2" t="s">
        <v>321</v>
      </c>
      <c r="G4677">
        <v>2</v>
      </c>
      <c r="H4677">
        <v>100161710</v>
      </c>
      <c r="I4677" s="1">
        <v>361.27600000000001</v>
      </c>
      <c r="J4677" s="1">
        <v>887826</v>
      </c>
      <c r="K4677" s="1">
        <v>4211698</v>
      </c>
      <c r="L4677" s="1">
        <v>4461538</v>
      </c>
      <c r="M4677" s="3">
        <v>57000</v>
      </c>
      <c r="N4677">
        <v>210.8</v>
      </c>
      <c r="O4677">
        <v>1300</v>
      </c>
      <c r="P4677" s="1">
        <f>IF($A$3="Percentage of government revenue per capita",$B$3,0) + IF($A$3="Absolute extra revenue",AB4677,0) + IF($A$3="Absolute revenue per capita",AC4677,0)</f>
        <v>0</v>
      </c>
      <c r="Q4677" s="5">
        <f>-MIN(data!$B$4 / data!I4677 * data!P4677 / 100, data!N4677)</f>
        <v>0</v>
      </c>
      <c r="R4677" s="4">
        <f>-Q4677*K4677/1000</f>
        <v>0</v>
      </c>
      <c r="S4677" s="6">
        <f>-MIN(data!$B$5/(POWER(LN(I4677),2))*P4677/100, O4677)</f>
        <v>0</v>
      </c>
      <c r="T4677" s="6">
        <f>-S4677*L4677/100000</f>
        <v>0</v>
      </c>
      <c r="U4677" s="4">
        <f>N4677+Q4677</f>
        <v>210.8</v>
      </c>
      <c r="V4677" s="4" t="e">
        <f>P4677*I4677/100/R4677</f>
        <v>#DIV/0!</v>
      </c>
      <c r="W4677" s="4" t="e">
        <f>V4677*H4677</f>
        <v>#DIV/0!</v>
      </c>
      <c r="X4677" s="6">
        <f>O4677+S4677</f>
        <v>1300</v>
      </c>
      <c r="Y4677" s="6" t="e">
        <f>P4677*I4677/100/T4677</f>
        <v>#DIV/0!</v>
      </c>
      <c r="Z4677" s="6" t="e">
        <f>Y4677*H4677</f>
        <v>#DIV/0!</v>
      </c>
      <c r="AB4677" s="1">
        <f t="shared" si="146"/>
        <v>0</v>
      </c>
      <c r="AC4677" s="1">
        <f t="shared" si="147"/>
        <v>0</v>
      </c>
    </row>
    <row r="4678" spans="4:29" x14ac:dyDescent="0.25">
      <c r="D4678" s="1">
        <v>1993</v>
      </c>
      <c r="E4678" s="1" t="s">
        <v>130</v>
      </c>
      <c r="F4678" s="2" t="s">
        <v>321</v>
      </c>
      <c r="G4678">
        <v>2</v>
      </c>
      <c r="H4678">
        <v>102700753</v>
      </c>
      <c r="I4678" s="1">
        <v>283.33429999999998</v>
      </c>
      <c r="J4678" s="1">
        <v>902594</v>
      </c>
      <c r="K4678" s="1">
        <v>4300114</v>
      </c>
      <c r="L4678" s="1">
        <v>4531250</v>
      </c>
      <c r="M4678" s="3">
        <v>58000</v>
      </c>
      <c r="N4678">
        <v>209.9</v>
      </c>
      <c r="O4678">
        <v>1280</v>
      </c>
      <c r="P4678" s="1">
        <f>IF($A$3="Percentage of government revenue per capita",$B$3,0) + IF($A$3="Absolute extra revenue",AB4678,0) + IF($A$3="Absolute revenue per capita",AC4678,0)</f>
        <v>0</v>
      </c>
      <c r="Q4678" s="5">
        <f>-MIN(data!$B$4 / data!I4678 * data!P4678 / 100, data!N4678)</f>
        <v>0</v>
      </c>
      <c r="R4678" s="4">
        <f>-Q4678*K4678/1000</f>
        <v>0</v>
      </c>
      <c r="S4678" s="6">
        <f>-MIN(data!$B$5/(POWER(LN(I4678),2))*P4678/100, O4678)</f>
        <v>0</v>
      </c>
      <c r="T4678" s="6">
        <f>-S4678*L4678/100000</f>
        <v>0</v>
      </c>
      <c r="U4678" s="4">
        <f>N4678+Q4678</f>
        <v>209.9</v>
      </c>
      <c r="V4678" s="4" t="e">
        <f>P4678*I4678/100/R4678</f>
        <v>#DIV/0!</v>
      </c>
      <c r="W4678" s="4" t="e">
        <f>V4678*H4678</f>
        <v>#DIV/0!</v>
      </c>
      <c r="X4678" s="6">
        <f>O4678+S4678</f>
        <v>1280</v>
      </c>
      <c r="Y4678" s="6" t="e">
        <f>P4678*I4678/100/T4678</f>
        <v>#DIV/0!</v>
      </c>
      <c r="Z4678" s="6" t="e">
        <f>Y4678*H4678</f>
        <v>#DIV/0!</v>
      </c>
      <c r="AB4678" s="1">
        <f t="shared" si="146"/>
        <v>0</v>
      </c>
      <c r="AC4678" s="1">
        <f t="shared" si="147"/>
        <v>0</v>
      </c>
    </row>
    <row r="4679" spans="4:29" x14ac:dyDescent="0.25">
      <c r="D4679" s="1">
        <v>1994</v>
      </c>
      <c r="E4679" s="1" t="s">
        <v>130</v>
      </c>
      <c r="F4679" s="2" t="s">
        <v>321</v>
      </c>
      <c r="G4679">
        <v>2</v>
      </c>
      <c r="H4679">
        <v>105293700</v>
      </c>
      <c r="I4679" s="1">
        <v>177.38890000000001</v>
      </c>
      <c r="J4679" s="1">
        <v>916650</v>
      </c>
      <c r="K4679" s="1">
        <v>4390086</v>
      </c>
      <c r="L4679" s="1">
        <v>4645669</v>
      </c>
      <c r="M4679" s="3">
        <v>58000</v>
      </c>
      <c r="N4679">
        <v>208.8</v>
      </c>
      <c r="O4679">
        <v>1270</v>
      </c>
      <c r="P4679" s="1">
        <f>IF($A$3="Percentage of government revenue per capita",$B$3,0) + IF($A$3="Absolute extra revenue",AB4679,0) + IF($A$3="Absolute revenue per capita",AC4679,0)</f>
        <v>0</v>
      </c>
      <c r="Q4679" s="5">
        <f>-MIN(data!$B$4 / data!I4679 * data!P4679 / 100, data!N4679)</f>
        <v>0</v>
      </c>
      <c r="R4679" s="4">
        <f>-Q4679*K4679/1000</f>
        <v>0</v>
      </c>
      <c r="S4679" s="6">
        <f>-MIN(data!$B$5/(POWER(LN(I4679),2))*P4679/100, O4679)</f>
        <v>0</v>
      </c>
      <c r="T4679" s="6">
        <f>-S4679*L4679/100000</f>
        <v>0</v>
      </c>
      <c r="U4679" s="4">
        <f>N4679+Q4679</f>
        <v>208.8</v>
      </c>
      <c r="V4679" s="4" t="e">
        <f>P4679*I4679/100/R4679</f>
        <v>#DIV/0!</v>
      </c>
      <c r="W4679" s="4" t="e">
        <f>V4679*H4679</f>
        <v>#DIV/0!</v>
      </c>
      <c r="X4679" s="6">
        <f>O4679+S4679</f>
        <v>1270</v>
      </c>
      <c r="Y4679" s="6" t="e">
        <f>P4679*I4679/100/T4679</f>
        <v>#DIV/0!</v>
      </c>
      <c r="Z4679" s="6" t="e">
        <f>Y4679*H4679</f>
        <v>#DIV/0!</v>
      </c>
      <c r="AB4679" s="1">
        <f t="shared" si="146"/>
        <v>0</v>
      </c>
      <c r="AC4679" s="1">
        <f t="shared" si="147"/>
        <v>0</v>
      </c>
    </row>
    <row r="4680" spans="4:29" x14ac:dyDescent="0.25">
      <c r="D4680" s="1">
        <v>1995</v>
      </c>
      <c r="E4680" s="1" t="s">
        <v>130</v>
      </c>
      <c r="F4680" s="2" t="s">
        <v>321</v>
      </c>
      <c r="G4680">
        <v>2</v>
      </c>
      <c r="H4680">
        <v>107948335</v>
      </c>
      <c r="I4680" s="1">
        <v>206.8877</v>
      </c>
      <c r="J4680" s="1">
        <v>928443</v>
      </c>
      <c r="K4680" s="1">
        <v>4487400</v>
      </c>
      <c r="L4680" s="1">
        <v>4800000</v>
      </c>
      <c r="M4680" s="3">
        <v>59000</v>
      </c>
      <c r="N4680">
        <v>206.9</v>
      </c>
      <c r="O4680">
        <v>1250</v>
      </c>
      <c r="P4680" s="1">
        <f>IF($A$3="Percentage of government revenue per capita",$B$3,0) + IF($A$3="Absolute extra revenue",AB4680,0) + IF($A$3="Absolute revenue per capita",AC4680,0)</f>
        <v>0</v>
      </c>
      <c r="Q4680" s="5">
        <f>-MIN(data!$B$4 / data!I4680 * data!P4680 / 100, data!N4680)</f>
        <v>0</v>
      </c>
      <c r="R4680" s="4">
        <f>-Q4680*K4680/1000</f>
        <v>0</v>
      </c>
      <c r="S4680" s="6">
        <f>-MIN(data!$B$5/(POWER(LN(I4680),2))*P4680/100, O4680)</f>
        <v>0</v>
      </c>
      <c r="T4680" s="6">
        <f>-S4680*L4680/100000</f>
        <v>0</v>
      </c>
      <c r="U4680" s="4">
        <f>N4680+Q4680</f>
        <v>206.9</v>
      </c>
      <c r="V4680" s="4" t="e">
        <f>P4680*I4680/100/R4680</f>
        <v>#DIV/0!</v>
      </c>
      <c r="W4680" s="4" t="e">
        <f>V4680*H4680</f>
        <v>#DIV/0!</v>
      </c>
      <c r="X4680" s="6">
        <f>O4680+S4680</f>
        <v>1250</v>
      </c>
      <c r="Y4680" s="6" t="e">
        <f>P4680*I4680/100/T4680</f>
        <v>#DIV/0!</v>
      </c>
      <c r="Z4680" s="6" t="e">
        <f>Y4680*H4680</f>
        <v>#DIV/0!</v>
      </c>
      <c r="AB4680" s="1">
        <f t="shared" si="146"/>
        <v>0</v>
      </c>
      <c r="AC4680" s="1">
        <f t="shared" si="147"/>
        <v>0</v>
      </c>
    </row>
    <row r="4681" spans="4:29" x14ac:dyDescent="0.25">
      <c r="D4681" s="1">
        <v>1996</v>
      </c>
      <c r="E4681" s="1" t="s">
        <v>130</v>
      </c>
      <c r="F4681" s="2" t="s">
        <v>321</v>
      </c>
      <c r="G4681">
        <v>2</v>
      </c>
      <c r="H4681">
        <v>110668794</v>
      </c>
      <c r="I4681" s="1">
        <v>201.77090000000001</v>
      </c>
      <c r="J4681" s="1">
        <v>936889</v>
      </c>
      <c r="K4681" s="1">
        <v>4585849</v>
      </c>
      <c r="L4681" s="1">
        <v>4880000</v>
      </c>
      <c r="M4681" s="3">
        <v>60000</v>
      </c>
      <c r="N4681">
        <v>204.3</v>
      </c>
      <c r="O4681">
        <v>1250</v>
      </c>
      <c r="P4681" s="1">
        <f>IF($A$3="Percentage of government revenue per capita",$B$3,0) + IF($A$3="Absolute extra revenue",AB4681,0) + IF($A$3="Absolute revenue per capita",AC4681,0)</f>
        <v>0</v>
      </c>
      <c r="Q4681" s="5">
        <f>-MIN(data!$B$4 / data!I4681 * data!P4681 / 100, data!N4681)</f>
        <v>0</v>
      </c>
      <c r="R4681" s="4">
        <f>-Q4681*K4681/1000</f>
        <v>0</v>
      </c>
      <c r="S4681" s="6">
        <f>-MIN(data!$B$5/(POWER(LN(I4681),2))*P4681/100, O4681)</f>
        <v>0</v>
      </c>
      <c r="T4681" s="6">
        <f>-S4681*L4681/100000</f>
        <v>0</v>
      </c>
      <c r="U4681" s="4">
        <f>N4681+Q4681</f>
        <v>204.3</v>
      </c>
      <c r="V4681" s="4" t="e">
        <f>P4681*I4681/100/R4681</f>
        <v>#DIV/0!</v>
      </c>
      <c r="W4681" s="4" t="e">
        <f>V4681*H4681</f>
        <v>#DIV/0!</v>
      </c>
      <c r="X4681" s="6">
        <f>O4681+S4681</f>
        <v>1250</v>
      </c>
      <c r="Y4681" s="6" t="e">
        <f>P4681*I4681/100/T4681</f>
        <v>#DIV/0!</v>
      </c>
      <c r="Z4681" s="6" t="e">
        <f>Y4681*H4681</f>
        <v>#DIV/0!</v>
      </c>
      <c r="AB4681" s="1">
        <f t="shared" si="146"/>
        <v>0</v>
      </c>
      <c r="AC4681" s="1">
        <f t="shared" si="147"/>
        <v>0</v>
      </c>
    </row>
    <row r="4682" spans="4:29" x14ac:dyDescent="0.25">
      <c r="D4682" s="1">
        <v>1997</v>
      </c>
      <c r="E4682" s="1" t="s">
        <v>130</v>
      </c>
      <c r="F4682" s="2" t="s">
        <v>321</v>
      </c>
      <c r="G4682">
        <v>2</v>
      </c>
      <c r="H4682">
        <v>113457663</v>
      </c>
      <c r="I4682" s="1">
        <v>197.22409999999999</v>
      </c>
      <c r="J4682" s="1">
        <v>941513</v>
      </c>
      <c r="K4682" s="1">
        <v>4691146</v>
      </c>
      <c r="L4682" s="1">
        <v>5000000</v>
      </c>
      <c r="M4682" s="3">
        <v>61000</v>
      </c>
      <c r="N4682">
        <v>200.7</v>
      </c>
      <c r="O4682">
        <v>1240</v>
      </c>
      <c r="P4682" s="1">
        <f>IF($A$3="Percentage of government revenue per capita",$B$3,0) + IF($A$3="Absolute extra revenue",AB4682,0) + IF($A$3="Absolute revenue per capita",AC4682,0)</f>
        <v>0</v>
      </c>
      <c r="Q4682" s="5">
        <f>-MIN(data!$B$4 / data!I4682 * data!P4682 / 100, data!N4682)</f>
        <v>0</v>
      </c>
      <c r="R4682" s="4">
        <f>-Q4682*K4682/1000</f>
        <v>0</v>
      </c>
      <c r="S4682" s="6">
        <f>-MIN(data!$B$5/(POWER(LN(I4682),2))*P4682/100, O4682)</f>
        <v>0</v>
      </c>
      <c r="T4682" s="6">
        <f>-S4682*L4682/100000</f>
        <v>0</v>
      </c>
      <c r="U4682" s="4">
        <f>N4682+Q4682</f>
        <v>200.7</v>
      </c>
      <c r="V4682" s="4" t="e">
        <f>P4682*I4682/100/R4682</f>
        <v>#DIV/0!</v>
      </c>
      <c r="W4682" s="4" t="e">
        <f>V4682*H4682</f>
        <v>#DIV/0!</v>
      </c>
      <c r="X4682" s="6">
        <f>O4682+S4682</f>
        <v>1240</v>
      </c>
      <c r="Y4682" s="6" t="e">
        <f>P4682*I4682/100/T4682</f>
        <v>#DIV/0!</v>
      </c>
      <c r="Z4682" s="6" t="e">
        <f>Y4682*H4682</f>
        <v>#DIV/0!</v>
      </c>
      <c r="AB4682" s="1">
        <f t="shared" si="146"/>
        <v>0</v>
      </c>
      <c r="AC4682" s="1">
        <f t="shared" si="147"/>
        <v>0</v>
      </c>
    </row>
    <row r="4683" spans="4:29" x14ac:dyDescent="0.25">
      <c r="D4683" s="1">
        <v>1998</v>
      </c>
      <c r="E4683" s="1" t="s">
        <v>130</v>
      </c>
      <c r="F4683" s="2" t="s">
        <v>321</v>
      </c>
      <c r="G4683">
        <v>2</v>
      </c>
      <c r="H4683">
        <v>116319759</v>
      </c>
      <c r="I4683" s="1">
        <v>149.1388</v>
      </c>
      <c r="J4683" s="1">
        <v>942539</v>
      </c>
      <c r="K4683" s="1">
        <v>4799078</v>
      </c>
      <c r="L4683" s="1">
        <v>5081967</v>
      </c>
      <c r="M4683" s="3">
        <v>62000</v>
      </c>
      <c r="N4683">
        <v>196.4</v>
      </c>
      <c r="O4683">
        <v>1220</v>
      </c>
      <c r="P4683" s="1">
        <f>IF($A$3="Percentage of government revenue per capita",$B$3,0) + IF($A$3="Absolute extra revenue",AB4683,0) + IF($A$3="Absolute revenue per capita",AC4683,0)</f>
        <v>0</v>
      </c>
      <c r="Q4683" s="5">
        <f>-MIN(data!$B$4 / data!I4683 * data!P4683 / 100, data!N4683)</f>
        <v>0</v>
      </c>
      <c r="R4683" s="4">
        <f>-Q4683*K4683/1000</f>
        <v>0</v>
      </c>
      <c r="S4683" s="6">
        <f>-MIN(data!$B$5/(POWER(LN(I4683),2))*P4683/100, O4683)</f>
        <v>0</v>
      </c>
      <c r="T4683" s="6">
        <f>-S4683*L4683/100000</f>
        <v>0</v>
      </c>
      <c r="U4683" s="4">
        <f>N4683+Q4683</f>
        <v>196.4</v>
      </c>
      <c r="V4683" s="4" t="e">
        <f>P4683*I4683/100/R4683</f>
        <v>#DIV/0!</v>
      </c>
      <c r="W4683" s="4" t="e">
        <f>V4683*H4683</f>
        <v>#DIV/0!</v>
      </c>
      <c r="X4683" s="6">
        <f>O4683+S4683</f>
        <v>1220</v>
      </c>
      <c r="Y4683" s="6" t="e">
        <f>P4683*I4683/100/T4683</f>
        <v>#DIV/0!</v>
      </c>
      <c r="Z4683" s="6" t="e">
        <f>Y4683*H4683</f>
        <v>#DIV/0!</v>
      </c>
      <c r="AB4683" s="1">
        <f t="shared" si="146"/>
        <v>0</v>
      </c>
      <c r="AC4683" s="1">
        <f t="shared" si="147"/>
        <v>0</v>
      </c>
    </row>
    <row r="4684" spans="4:29" x14ac:dyDescent="0.25">
      <c r="D4684" s="1">
        <v>1999</v>
      </c>
      <c r="E4684" s="1" t="s">
        <v>130</v>
      </c>
      <c r="F4684" s="2" t="s">
        <v>321</v>
      </c>
      <c r="G4684">
        <v>2</v>
      </c>
      <c r="H4684">
        <v>119260063</v>
      </c>
      <c r="I4684" s="1">
        <v>257.22739999999999</v>
      </c>
      <c r="J4684" s="1">
        <v>940858</v>
      </c>
      <c r="K4684" s="1">
        <v>4913097</v>
      </c>
      <c r="L4684" s="1">
        <v>5166667</v>
      </c>
      <c r="M4684" s="3">
        <v>62000</v>
      </c>
      <c r="N4684">
        <v>191.5</v>
      </c>
      <c r="O4684">
        <v>1200</v>
      </c>
      <c r="P4684" s="1">
        <f>IF($A$3="Percentage of government revenue per capita",$B$3,0) + IF($A$3="Absolute extra revenue",AB4684,0) + IF($A$3="Absolute revenue per capita",AC4684,0)</f>
        <v>0</v>
      </c>
      <c r="Q4684" s="5">
        <f>-MIN(data!$B$4 / data!I4684 * data!P4684 / 100, data!N4684)</f>
        <v>0</v>
      </c>
      <c r="R4684" s="4">
        <f>-Q4684*K4684/1000</f>
        <v>0</v>
      </c>
      <c r="S4684" s="6">
        <f>-MIN(data!$B$5/(POWER(LN(I4684),2))*P4684/100, O4684)</f>
        <v>0</v>
      </c>
      <c r="T4684" s="6">
        <f>-S4684*L4684/100000</f>
        <v>0</v>
      </c>
      <c r="U4684" s="4">
        <f>N4684+Q4684</f>
        <v>191.5</v>
      </c>
      <c r="V4684" s="4" t="e">
        <f>P4684*I4684/100/R4684</f>
        <v>#DIV/0!</v>
      </c>
      <c r="W4684" s="4" t="e">
        <f>V4684*H4684</f>
        <v>#DIV/0!</v>
      </c>
      <c r="X4684" s="6">
        <f>O4684+S4684</f>
        <v>1200</v>
      </c>
      <c r="Y4684" s="6" t="e">
        <f>P4684*I4684/100/T4684</f>
        <v>#DIV/0!</v>
      </c>
      <c r="Z4684" s="6" t="e">
        <f>Y4684*H4684</f>
        <v>#DIV/0!</v>
      </c>
      <c r="AB4684" s="1">
        <f t="shared" si="146"/>
        <v>0</v>
      </c>
      <c r="AC4684" s="1">
        <f t="shared" si="147"/>
        <v>0</v>
      </c>
    </row>
    <row r="4685" spans="4:29" x14ac:dyDescent="0.25">
      <c r="D4685" s="1">
        <v>2000</v>
      </c>
      <c r="E4685" s="1" t="s">
        <v>130</v>
      </c>
      <c r="F4685" s="2" t="s">
        <v>321</v>
      </c>
      <c r="G4685">
        <v>2</v>
      </c>
      <c r="H4685">
        <v>122283850</v>
      </c>
      <c r="I4685" s="1">
        <v>398.63420000000002</v>
      </c>
      <c r="J4685" s="1">
        <v>936690</v>
      </c>
      <c r="K4685" s="1">
        <v>5030559</v>
      </c>
      <c r="L4685" s="1">
        <v>5299145</v>
      </c>
      <c r="M4685" s="3">
        <v>62000</v>
      </c>
      <c r="N4685">
        <v>186.2</v>
      </c>
      <c r="O4685">
        <v>1170</v>
      </c>
      <c r="P4685" s="1">
        <f>IF($A$3="Percentage of government revenue per capita",$B$3,0) + IF($A$3="Absolute extra revenue",AB4685,0) + IF($A$3="Absolute revenue per capita",AC4685,0)</f>
        <v>0</v>
      </c>
      <c r="Q4685" s="5">
        <f>-MIN(data!$B$4 / data!I4685 * data!P4685 / 100, data!N4685)</f>
        <v>0</v>
      </c>
      <c r="R4685" s="4">
        <f>-Q4685*K4685/1000</f>
        <v>0</v>
      </c>
      <c r="S4685" s="6">
        <f>-MIN(data!$B$5/(POWER(LN(I4685),2))*P4685/100, O4685)</f>
        <v>0</v>
      </c>
      <c r="T4685" s="6">
        <f>-S4685*L4685/100000</f>
        <v>0</v>
      </c>
      <c r="U4685" s="4">
        <f>N4685+Q4685</f>
        <v>186.2</v>
      </c>
      <c r="V4685" s="4" t="e">
        <f>P4685*I4685/100/R4685</f>
        <v>#DIV/0!</v>
      </c>
      <c r="W4685" s="4" t="e">
        <f>V4685*H4685</f>
        <v>#DIV/0!</v>
      </c>
      <c r="X4685" s="6">
        <f>O4685+S4685</f>
        <v>1170</v>
      </c>
      <c r="Y4685" s="6" t="e">
        <f>P4685*I4685/100/T4685</f>
        <v>#DIV/0!</v>
      </c>
      <c r="Z4685" s="6" t="e">
        <f>Y4685*H4685</f>
        <v>#DIV/0!</v>
      </c>
      <c r="AB4685" s="1">
        <f t="shared" si="146"/>
        <v>0</v>
      </c>
      <c r="AC4685" s="1">
        <f t="shared" si="147"/>
        <v>0</v>
      </c>
    </row>
    <row r="4686" spans="4:29" x14ac:dyDescent="0.25">
      <c r="D4686" s="1">
        <v>2001</v>
      </c>
      <c r="E4686" s="1" t="s">
        <v>130</v>
      </c>
      <c r="F4686" s="2" t="s">
        <v>321</v>
      </c>
      <c r="G4686">
        <v>2</v>
      </c>
      <c r="H4686">
        <v>125394046</v>
      </c>
      <c r="I4686" s="1">
        <v>395.0301</v>
      </c>
      <c r="J4686" s="1">
        <v>930835</v>
      </c>
      <c r="K4686" s="1">
        <v>5154125</v>
      </c>
      <c r="L4686" s="1">
        <v>5350877</v>
      </c>
      <c r="M4686" s="3">
        <v>62000</v>
      </c>
      <c r="N4686">
        <v>180.6</v>
      </c>
      <c r="O4686">
        <v>1140</v>
      </c>
      <c r="P4686" s="1">
        <f>IF($A$3="Percentage of government revenue per capita",$B$3,0) + IF($A$3="Absolute extra revenue",AB4686,0) + IF($A$3="Absolute revenue per capita",AC4686,0)</f>
        <v>0</v>
      </c>
      <c r="Q4686" s="5">
        <f>-MIN(data!$B$4 / data!I4686 * data!P4686 / 100, data!N4686)</f>
        <v>0</v>
      </c>
      <c r="R4686" s="4">
        <f>-Q4686*K4686/1000</f>
        <v>0</v>
      </c>
      <c r="S4686" s="6">
        <f>-MIN(data!$B$5/(POWER(LN(I4686),2))*P4686/100, O4686)</f>
        <v>0</v>
      </c>
      <c r="T4686" s="6">
        <f>-S4686*L4686/100000</f>
        <v>0</v>
      </c>
      <c r="U4686" s="4">
        <f>N4686+Q4686</f>
        <v>180.6</v>
      </c>
      <c r="V4686" s="4" t="e">
        <f>P4686*I4686/100/R4686</f>
        <v>#DIV/0!</v>
      </c>
      <c r="W4686" s="4" t="e">
        <f>V4686*H4686</f>
        <v>#DIV/0!</v>
      </c>
      <c r="X4686" s="6">
        <f>O4686+S4686</f>
        <v>1140</v>
      </c>
      <c r="Y4686" s="6" t="e">
        <f>P4686*I4686/100/T4686</f>
        <v>#DIV/0!</v>
      </c>
      <c r="Z4686" s="6" t="e">
        <f>Y4686*H4686</f>
        <v>#DIV/0!</v>
      </c>
      <c r="AB4686" s="1">
        <f t="shared" si="146"/>
        <v>0</v>
      </c>
      <c r="AC4686" s="1">
        <f t="shared" si="147"/>
        <v>0</v>
      </c>
    </row>
    <row r="4687" spans="4:29" x14ac:dyDescent="0.25">
      <c r="D4687" s="1">
        <v>2002</v>
      </c>
      <c r="E4687" s="1" t="s">
        <v>130</v>
      </c>
      <c r="F4687" s="2" t="s">
        <v>321</v>
      </c>
      <c r="G4687">
        <v>2</v>
      </c>
      <c r="H4687">
        <v>128596076</v>
      </c>
      <c r="I4687" s="1">
        <v>291.07080000000002</v>
      </c>
      <c r="J4687" s="1">
        <v>923014</v>
      </c>
      <c r="K4687" s="1">
        <v>5277381</v>
      </c>
      <c r="L4687" s="1">
        <v>5412844</v>
      </c>
      <c r="M4687" s="3">
        <v>61000</v>
      </c>
      <c r="N4687">
        <v>174.9</v>
      </c>
      <c r="O4687">
        <v>1090</v>
      </c>
      <c r="P4687" s="1">
        <f>IF($A$3="Percentage of government revenue per capita",$B$3,0) + IF($A$3="Absolute extra revenue",AB4687,0) + IF($A$3="Absolute revenue per capita",AC4687,0)</f>
        <v>0</v>
      </c>
      <c r="Q4687" s="5">
        <f>-MIN(data!$B$4 / data!I4687 * data!P4687 / 100, data!N4687)</f>
        <v>0</v>
      </c>
      <c r="R4687" s="4">
        <f>-Q4687*K4687/1000</f>
        <v>0</v>
      </c>
      <c r="S4687" s="6">
        <f>-MIN(data!$B$5/(POWER(LN(I4687),2))*P4687/100, O4687)</f>
        <v>0</v>
      </c>
      <c r="T4687" s="6">
        <f>-S4687*L4687/100000</f>
        <v>0</v>
      </c>
      <c r="U4687" s="4">
        <f>N4687+Q4687</f>
        <v>174.9</v>
      </c>
      <c r="V4687" s="4" t="e">
        <f>P4687*I4687/100/R4687</f>
        <v>#DIV/0!</v>
      </c>
      <c r="W4687" s="4" t="e">
        <f>V4687*H4687</f>
        <v>#DIV/0!</v>
      </c>
      <c r="X4687" s="6">
        <f>O4687+S4687</f>
        <v>1090</v>
      </c>
      <c r="Y4687" s="6" t="e">
        <f>P4687*I4687/100/T4687</f>
        <v>#DIV/0!</v>
      </c>
      <c r="Z4687" s="6" t="e">
        <f>Y4687*H4687</f>
        <v>#DIV/0!</v>
      </c>
      <c r="AB4687" s="1">
        <f t="shared" si="146"/>
        <v>0</v>
      </c>
      <c r="AC4687" s="1">
        <f t="shared" si="147"/>
        <v>0</v>
      </c>
    </row>
    <row r="4688" spans="4:29" x14ac:dyDescent="0.25">
      <c r="D4688" s="1">
        <v>2003</v>
      </c>
      <c r="E4688" s="1" t="s">
        <v>130</v>
      </c>
      <c r="F4688" s="2" t="s">
        <v>321</v>
      </c>
      <c r="G4688">
        <v>2</v>
      </c>
      <c r="H4688">
        <v>131900631</v>
      </c>
      <c r="I4688" s="1">
        <v>353.4092</v>
      </c>
      <c r="J4688" s="1">
        <v>913777</v>
      </c>
      <c r="K4688" s="1">
        <v>5403767</v>
      </c>
      <c r="L4688" s="1">
        <v>5480769</v>
      </c>
      <c r="M4688" s="3">
        <v>59000</v>
      </c>
      <c r="N4688">
        <v>169.1</v>
      </c>
      <c r="O4688">
        <v>1040</v>
      </c>
      <c r="P4688" s="1">
        <f>IF($A$3="Percentage of government revenue per capita",$B$3,0) + IF($A$3="Absolute extra revenue",AB4688,0) + IF($A$3="Absolute revenue per capita",AC4688,0)</f>
        <v>0</v>
      </c>
      <c r="Q4688" s="5">
        <f>-MIN(data!$B$4 / data!I4688 * data!P4688 / 100, data!N4688)</f>
        <v>0</v>
      </c>
      <c r="R4688" s="4">
        <f>-Q4688*K4688/1000</f>
        <v>0</v>
      </c>
      <c r="S4688" s="6">
        <f>-MIN(data!$B$5/(POWER(LN(I4688),2))*P4688/100, O4688)</f>
        <v>0</v>
      </c>
      <c r="T4688" s="6">
        <f>-S4688*L4688/100000</f>
        <v>0</v>
      </c>
      <c r="U4688" s="4">
        <f>N4688+Q4688</f>
        <v>169.1</v>
      </c>
      <c r="V4688" s="4" t="e">
        <f>P4688*I4688/100/R4688</f>
        <v>#DIV/0!</v>
      </c>
      <c r="W4688" s="4" t="e">
        <f>V4688*H4688</f>
        <v>#DIV/0!</v>
      </c>
      <c r="X4688" s="6">
        <f>O4688+S4688</f>
        <v>1040</v>
      </c>
      <c r="Y4688" s="6" t="e">
        <f>P4688*I4688/100/T4688</f>
        <v>#DIV/0!</v>
      </c>
      <c r="Z4688" s="6" t="e">
        <f>Y4688*H4688</f>
        <v>#DIV/0!</v>
      </c>
      <c r="AB4688" s="1">
        <f t="shared" si="146"/>
        <v>0</v>
      </c>
      <c r="AC4688" s="1">
        <f t="shared" si="147"/>
        <v>0</v>
      </c>
    </row>
    <row r="4689" spans="4:29" x14ac:dyDescent="0.25">
      <c r="D4689" s="1">
        <v>2004</v>
      </c>
      <c r="E4689" s="1" t="s">
        <v>130</v>
      </c>
      <c r="F4689" s="2" t="s">
        <v>321</v>
      </c>
      <c r="G4689">
        <v>2</v>
      </c>
      <c r="H4689">
        <v>135320422</v>
      </c>
      <c r="I4689" s="1">
        <v>426.49950000000001</v>
      </c>
      <c r="J4689" s="1">
        <v>902406</v>
      </c>
      <c r="K4689" s="1">
        <v>5529449</v>
      </c>
      <c r="L4689" s="1">
        <v>5679513</v>
      </c>
      <c r="M4689" s="3">
        <v>57000</v>
      </c>
      <c r="N4689">
        <v>163.19999999999999</v>
      </c>
      <c r="O4689">
        <v>986</v>
      </c>
      <c r="P4689" s="1">
        <f>IF($A$3="Percentage of government revenue per capita",$B$3,0) + IF($A$3="Absolute extra revenue",AB4689,0) + IF($A$3="Absolute revenue per capita",AC4689,0)</f>
        <v>0</v>
      </c>
      <c r="Q4689" s="5">
        <f>-MIN(data!$B$4 / data!I4689 * data!P4689 / 100, data!N4689)</f>
        <v>0</v>
      </c>
      <c r="R4689" s="4">
        <f>-Q4689*K4689/1000</f>
        <v>0</v>
      </c>
      <c r="S4689" s="6">
        <f>-MIN(data!$B$5/(POWER(LN(I4689),2))*P4689/100, O4689)</f>
        <v>0</v>
      </c>
      <c r="T4689" s="6">
        <f>-S4689*L4689/100000</f>
        <v>0</v>
      </c>
      <c r="U4689" s="4">
        <f>N4689+Q4689</f>
        <v>163.19999999999999</v>
      </c>
      <c r="V4689" s="4" t="e">
        <f>P4689*I4689/100/R4689</f>
        <v>#DIV/0!</v>
      </c>
      <c r="W4689" s="4" t="e">
        <f>V4689*H4689</f>
        <v>#DIV/0!</v>
      </c>
      <c r="X4689" s="6">
        <f>O4689+S4689</f>
        <v>986</v>
      </c>
      <c r="Y4689" s="6" t="e">
        <f>P4689*I4689/100/T4689</f>
        <v>#DIV/0!</v>
      </c>
      <c r="Z4689" s="6" t="e">
        <f>Y4689*H4689</f>
        <v>#DIV/0!</v>
      </c>
      <c r="AB4689" s="1">
        <f t="shared" si="146"/>
        <v>0</v>
      </c>
      <c r="AC4689" s="1">
        <f t="shared" si="147"/>
        <v>0</v>
      </c>
    </row>
    <row r="4690" spans="4:29" x14ac:dyDescent="0.25">
      <c r="D4690" s="1">
        <v>2005</v>
      </c>
      <c r="E4690" s="1" t="s">
        <v>130</v>
      </c>
      <c r="F4690" s="2" t="s">
        <v>321</v>
      </c>
      <c r="G4690">
        <v>2</v>
      </c>
      <c r="H4690">
        <v>138865016</v>
      </c>
      <c r="I4690" s="1">
        <v>468.94049999999999</v>
      </c>
      <c r="J4690" s="1">
        <v>889917</v>
      </c>
      <c r="K4690" s="1">
        <v>5657451</v>
      </c>
      <c r="L4690" s="1">
        <v>5708245</v>
      </c>
      <c r="M4690" s="3">
        <v>56000</v>
      </c>
      <c r="N4690">
        <v>157.30000000000001</v>
      </c>
      <c r="O4690">
        <v>946</v>
      </c>
      <c r="P4690" s="1">
        <f>IF($A$3="Percentage of government revenue per capita",$B$3,0) + IF($A$3="Absolute extra revenue",AB4690,0) + IF($A$3="Absolute revenue per capita",AC4690,0)</f>
        <v>0</v>
      </c>
      <c r="Q4690" s="5">
        <f>-MIN(data!$B$4 / data!I4690 * data!P4690 / 100, data!N4690)</f>
        <v>0</v>
      </c>
      <c r="R4690" s="4">
        <f>-Q4690*K4690/1000</f>
        <v>0</v>
      </c>
      <c r="S4690" s="6">
        <f>-MIN(data!$B$5/(POWER(LN(I4690),2))*P4690/100, O4690)</f>
        <v>0</v>
      </c>
      <c r="T4690" s="6">
        <f>-S4690*L4690/100000</f>
        <v>0</v>
      </c>
      <c r="U4690" s="4">
        <f>N4690+Q4690</f>
        <v>157.30000000000001</v>
      </c>
      <c r="V4690" s="4" t="e">
        <f>P4690*I4690/100/R4690</f>
        <v>#DIV/0!</v>
      </c>
      <c r="W4690" s="4" t="e">
        <f>V4690*H4690</f>
        <v>#DIV/0!</v>
      </c>
      <c r="X4690" s="6">
        <f>O4690+S4690</f>
        <v>946</v>
      </c>
      <c r="Y4690" s="6" t="e">
        <f>P4690*I4690/100/T4690</f>
        <v>#DIV/0!</v>
      </c>
      <c r="Z4690" s="6" t="e">
        <f>Y4690*H4690</f>
        <v>#DIV/0!</v>
      </c>
      <c r="AB4690" s="1">
        <f t="shared" si="146"/>
        <v>0</v>
      </c>
      <c r="AC4690" s="1">
        <f t="shared" si="147"/>
        <v>0</v>
      </c>
    </row>
    <row r="4691" spans="4:29" x14ac:dyDescent="0.25">
      <c r="D4691" s="1">
        <v>2006</v>
      </c>
      <c r="E4691" s="1" t="s">
        <v>130</v>
      </c>
      <c r="F4691" s="2" t="s">
        <v>321</v>
      </c>
      <c r="G4691">
        <v>2</v>
      </c>
      <c r="H4691">
        <v>142538308</v>
      </c>
      <c r="I4691" s="1">
        <v>427.1386</v>
      </c>
      <c r="J4691" s="1">
        <v>876199</v>
      </c>
      <c r="K4691" s="1">
        <v>5783492</v>
      </c>
      <c r="L4691" s="1">
        <v>6179775</v>
      </c>
      <c r="M4691" s="3">
        <v>54000</v>
      </c>
      <c r="N4691">
        <v>151.5</v>
      </c>
      <c r="O4691">
        <v>890</v>
      </c>
      <c r="P4691" s="1">
        <f>IF($A$3="Percentage of government revenue per capita",$B$3,0) + IF($A$3="Absolute extra revenue",AB4691,0) + IF($A$3="Absolute revenue per capita",AC4691,0)</f>
        <v>0</v>
      </c>
      <c r="Q4691" s="5">
        <f>-MIN(data!$B$4 / data!I4691 * data!P4691 / 100, data!N4691)</f>
        <v>0</v>
      </c>
      <c r="R4691" s="4">
        <f>-Q4691*K4691/1000</f>
        <v>0</v>
      </c>
      <c r="S4691" s="6">
        <f>-MIN(data!$B$5/(POWER(LN(I4691),2))*P4691/100, O4691)</f>
        <v>0</v>
      </c>
      <c r="T4691" s="6">
        <f>-S4691*L4691/100000</f>
        <v>0</v>
      </c>
      <c r="U4691" s="4">
        <f>N4691+Q4691</f>
        <v>151.5</v>
      </c>
      <c r="V4691" s="4" t="e">
        <f>P4691*I4691/100/R4691</f>
        <v>#DIV/0!</v>
      </c>
      <c r="W4691" s="4" t="e">
        <f>V4691*H4691</f>
        <v>#DIV/0!</v>
      </c>
      <c r="X4691" s="6">
        <f>O4691+S4691</f>
        <v>890</v>
      </c>
      <c r="Y4691" s="6" t="e">
        <f>P4691*I4691/100/T4691</f>
        <v>#DIV/0!</v>
      </c>
      <c r="Z4691" s="6" t="e">
        <f>Y4691*H4691</f>
        <v>#DIV/0!</v>
      </c>
      <c r="AB4691" s="1">
        <f t="shared" si="146"/>
        <v>0</v>
      </c>
      <c r="AC4691" s="1">
        <f t="shared" si="147"/>
        <v>0</v>
      </c>
    </row>
    <row r="4692" spans="4:29" x14ac:dyDescent="0.25">
      <c r="D4692" s="1">
        <v>2007</v>
      </c>
      <c r="E4692" s="1" t="s">
        <v>130</v>
      </c>
      <c r="F4692" s="2" t="s">
        <v>321</v>
      </c>
      <c r="G4692">
        <v>2</v>
      </c>
      <c r="H4692">
        <v>146339977</v>
      </c>
      <c r="I4692" s="1">
        <v>355.56849999999997</v>
      </c>
      <c r="J4692" s="1">
        <v>861530</v>
      </c>
      <c r="K4692" s="1">
        <v>5913040</v>
      </c>
      <c r="L4692" s="1">
        <v>5882353</v>
      </c>
      <c r="M4692" s="3">
        <v>55000</v>
      </c>
      <c r="N4692">
        <v>145.69999999999999</v>
      </c>
      <c r="O4692">
        <v>884</v>
      </c>
      <c r="P4692" s="1">
        <f>IF($A$3="Percentage of government revenue per capita",$B$3,0) + IF($A$3="Absolute extra revenue",AB4692,0) + IF($A$3="Absolute revenue per capita",AC4692,0)</f>
        <v>0</v>
      </c>
      <c r="Q4692" s="5">
        <f>-MIN(data!$B$4 / data!I4692 * data!P4692 / 100, data!N4692)</f>
        <v>0</v>
      </c>
      <c r="R4692" s="4">
        <f>-Q4692*K4692/1000</f>
        <v>0</v>
      </c>
      <c r="S4692" s="6">
        <f>-MIN(data!$B$5/(POWER(LN(I4692),2))*P4692/100, O4692)</f>
        <v>0</v>
      </c>
      <c r="T4692" s="6">
        <f>-S4692*L4692/100000</f>
        <v>0</v>
      </c>
      <c r="U4692" s="4">
        <f>N4692+Q4692</f>
        <v>145.69999999999999</v>
      </c>
      <c r="V4692" s="4" t="e">
        <f>P4692*I4692/100/R4692</f>
        <v>#DIV/0!</v>
      </c>
      <c r="W4692" s="4" t="e">
        <f>V4692*H4692</f>
        <v>#DIV/0!</v>
      </c>
      <c r="X4692" s="6">
        <f>O4692+S4692</f>
        <v>884</v>
      </c>
      <c r="Y4692" s="6" t="e">
        <f>P4692*I4692/100/T4692</f>
        <v>#DIV/0!</v>
      </c>
      <c r="Z4692" s="6" t="e">
        <f>Y4692*H4692</f>
        <v>#DIV/0!</v>
      </c>
      <c r="AB4692" s="1">
        <f t="shared" si="146"/>
        <v>0</v>
      </c>
      <c r="AC4692" s="1">
        <f t="shared" si="147"/>
        <v>0</v>
      </c>
    </row>
    <row r="4693" spans="4:29" x14ac:dyDescent="0.25">
      <c r="D4693" s="1">
        <v>2008</v>
      </c>
      <c r="E4693" s="1" t="s">
        <v>130</v>
      </c>
      <c r="F4693" s="2" t="s">
        <v>321</v>
      </c>
      <c r="G4693">
        <v>2</v>
      </c>
      <c r="H4693">
        <v>150269623</v>
      </c>
      <c r="I4693" s="1">
        <v>426.68099999999998</v>
      </c>
      <c r="J4693" s="1">
        <v>846842</v>
      </c>
      <c r="K4693" s="1">
        <v>6044554</v>
      </c>
      <c r="L4693" s="1">
        <v>6875754</v>
      </c>
      <c r="M4693" s="3">
        <v>52000</v>
      </c>
      <c r="N4693">
        <v>140.1</v>
      </c>
      <c r="O4693">
        <v>829</v>
      </c>
      <c r="P4693" s="1">
        <f>IF($A$3="Percentage of government revenue per capita",$B$3,0) + IF($A$3="Absolute extra revenue",AB4693,0) + IF($A$3="Absolute revenue per capita",AC4693,0)</f>
        <v>0</v>
      </c>
      <c r="Q4693" s="5">
        <f>-MIN(data!$B$4 / data!I4693 * data!P4693 / 100, data!N4693)</f>
        <v>0</v>
      </c>
      <c r="R4693" s="4">
        <f>-Q4693*K4693/1000</f>
        <v>0</v>
      </c>
      <c r="S4693" s="6">
        <f>-MIN(data!$B$5/(POWER(LN(I4693),2))*P4693/100, O4693)</f>
        <v>0</v>
      </c>
      <c r="T4693" s="6">
        <f>-S4693*L4693/100000</f>
        <v>0</v>
      </c>
      <c r="U4693" s="4">
        <f>N4693+Q4693</f>
        <v>140.1</v>
      </c>
      <c r="V4693" s="4" t="e">
        <f>P4693*I4693/100/R4693</f>
        <v>#DIV/0!</v>
      </c>
      <c r="W4693" s="4" t="e">
        <f>V4693*H4693</f>
        <v>#DIV/0!</v>
      </c>
      <c r="X4693" s="6">
        <f>O4693+S4693</f>
        <v>829</v>
      </c>
      <c r="Y4693" s="6" t="e">
        <f>P4693*I4693/100/T4693</f>
        <v>#DIV/0!</v>
      </c>
      <c r="Z4693" s="6" t="e">
        <f>Y4693*H4693</f>
        <v>#DIV/0!</v>
      </c>
      <c r="AB4693" s="1">
        <f t="shared" si="146"/>
        <v>0</v>
      </c>
      <c r="AC4693" s="1">
        <f t="shared" si="147"/>
        <v>0</v>
      </c>
    </row>
    <row r="4694" spans="4:29" x14ac:dyDescent="0.25">
      <c r="D4694" s="1">
        <v>2009</v>
      </c>
      <c r="E4694" s="1" t="s">
        <v>130</v>
      </c>
      <c r="F4694" s="2" t="s">
        <v>321</v>
      </c>
      <c r="G4694">
        <v>2</v>
      </c>
      <c r="H4694">
        <v>154324933</v>
      </c>
      <c r="I4694" s="1">
        <v>246.3389</v>
      </c>
      <c r="J4694" s="1">
        <v>831919</v>
      </c>
      <c r="K4694" s="1">
        <v>6176088</v>
      </c>
      <c r="L4694" s="1">
        <v>6455266</v>
      </c>
      <c r="M4694" s="3">
        <v>57000</v>
      </c>
      <c r="N4694">
        <v>134.69999999999999</v>
      </c>
      <c r="O4694">
        <v>883</v>
      </c>
      <c r="P4694" s="1">
        <f>IF($A$3="Percentage of government revenue per capita",$B$3,0) + IF($A$3="Absolute extra revenue",AB4694,0) + IF($A$3="Absolute revenue per capita",AC4694,0)</f>
        <v>0</v>
      </c>
      <c r="Q4694" s="5">
        <f>-MIN(data!$B$4 / data!I4694 * data!P4694 / 100, data!N4694)</f>
        <v>0</v>
      </c>
      <c r="R4694" s="4">
        <f>-Q4694*K4694/1000</f>
        <v>0</v>
      </c>
      <c r="S4694" s="6">
        <f>-MIN(data!$B$5/(POWER(LN(I4694),2))*P4694/100, O4694)</f>
        <v>0</v>
      </c>
      <c r="T4694" s="6">
        <f>-S4694*L4694/100000</f>
        <v>0</v>
      </c>
      <c r="U4694" s="4">
        <f>N4694+Q4694</f>
        <v>134.69999999999999</v>
      </c>
      <c r="V4694" s="4" t="e">
        <f>P4694*I4694/100/R4694</f>
        <v>#DIV/0!</v>
      </c>
      <c r="W4694" s="4" t="e">
        <f>V4694*H4694</f>
        <v>#DIV/0!</v>
      </c>
      <c r="X4694" s="6">
        <f>O4694+S4694</f>
        <v>883</v>
      </c>
      <c r="Y4694" s="6" t="e">
        <f>P4694*I4694/100/T4694</f>
        <v>#DIV/0!</v>
      </c>
      <c r="Z4694" s="6" t="e">
        <f>Y4694*H4694</f>
        <v>#DIV/0!</v>
      </c>
      <c r="AB4694" s="1">
        <f t="shared" si="146"/>
        <v>0</v>
      </c>
      <c r="AC4694" s="1">
        <f t="shared" si="147"/>
        <v>0</v>
      </c>
    </row>
    <row r="4695" spans="4:29" x14ac:dyDescent="0.25">
      <c r="D4695" s="1">
        <v>2010</v>
      </c>
      <c r="E4695" s="1" t="s">
        <v>130</v>
      </c>
      <c r="F4695" s="2" t="s">
        <v>321</v>
      </c>
      <c r="G4695">
        <v>2</v>
      </c>
      <c r="H4695">
        <v>158503197</v>
      </c>
      <c r="I4695" s="1">
        <v>284.49239999999998</v>
      </c>
      <c r="J4695" s="1">
        <v>817137</v>
      </c>
      <c r="K4695" s="1">
        <v>6305069</v>
      </c>
      <c r="L4695" s="1">
        <v>6343714</v>
      </c>
      <c r="M4695" s="3">
        <v>57000</v>
      </c>
      <c r="N4695">
        <v>129.6</v>
      </c>
      <c r="O4695">
        <v>867</v>
      </c>
      <c r="P4695" s="1">
        <f>IF($A$3="Percentage of government revenue per capita",$B$3,0) + IF($A$3="Absolute extra revenue",AB4695,0) + IF($A$3="Absolute revenue per capita",AC4695,0)</f>
        <v>0</v>
      </c>
      <c r="Q4695" s="5">
        <f>-MIN(data!$B$4 / data!I4695 * data!P4695 / 100, data!N4695)</f>
        <v>0</v>
      </c>
      <c r="R4695" s="4">
        <f>-Q4695*K4695/1000</f>
        <v>0</v>
      </c>
      <c r="S4695" s="6">
        <f>-MIN(data!$B$5/(POWER(LN(I4695),2))*P4695/100, O4695)</f>
        <v>0</v>
      </c>
      <c r="T4695" s="6">
        <f>-S4695*L4695/100000</f>
        <v>0</v>
      </c>
      <c r="U4695" s="4">
        <f>N4695+Q4695</f>
        <v>129.6</v>
      </c>
      <c r="V4695" s="4" t="e">
        <f>P4695*I4695/100/R4695</f>
        <v>#DIV/0!</v>
      </c>
      <c r="W4695" s="4" t="e">
        <f>V4695*H4695</f>
        <v>#DIV/0!</v>
      </c>
      <c r="X4695" s="6">
        <f>O4695+S4695</f>
        <v>867</v>
      </c>
      <c r="Y4695" s="6" t="e">
        <f>P4695*I4695/100/T4695</f>
        <v>#DIV/0!</v>
      </c>
      <c r="Z4695" s="6" t="e">
        <f>Y4695*H4695</f>
        <v>#DIV/0!</v>
      </c>
      <c r="AB4695" s="1">
        <f t="shared" si="146"/>
        <v>0</v>
      </c>
      <c r="AC4695" s="1">
        <f t="shared" si="147"/>
        <v>0</v>
      </c>
    </row>
    <row r="4696" spans="4:29" x14ac:dyDescent="0.25">
      <c r="D4696" s="1">
        <v>2011</v>
      </c>
      <c r="E4696" s="1" t="s">
        <v>130</v>
      </c>
      <c r="F4696" s="2" t="s">
        <v>321</v>
      </c>
      <c r="G4696">
        <v>2</v>
      </c>
      <c r="H4696">
        <v>162805071</v>
      </c>
      <c r="I4696" s="1">
        <v>416.24470000000002</v>
      </c>
      <c r="J4696" s="1">
        <v>802652</v>
      </c>
      <c r="K4696" s="1">
        <v>6436664</v>
      </c>
      <c r="L4696" s="1">
        <v>6796117</v>
      </c>
      <c r="M4696" s="3">
        <v>55000</v>
      </c>
      <c r="N4696">
        <v>124.7</v>
      </c>
      <c r="O4696">
        <v>824</v>
      </c>
      <c r="P4696" s="1">
        <f>IF($A$3="Percentage of government revenue per capita",$B$3,0) + IF($A$3="Absolute extra revenue",AB4696,0) + IF($A$3="Absolute revenue per capita",AC4696,0)</f>
        <v>0</v>
      </c>
      <c r="Q4696" s="5">
        <f>-MIN(data!$B$4 / data!I4696 * data!P4696 / 100, data!N4696)</f>
        <v>0</v>
      </c>
      <c r="R4696" s="4">
        <f>-Q4696*K4696/1000</f>
        <v>0</v>
      </c>
      <c r="S4696" s="6">
        <f>-MIN(data!$B$5/(POWER(LN(I4696),2))*P4696/100, O4696)</f>
        <v>0</v>
      </c>
      <c r="T4696" s="6">
        <f>-S4696*L4696/100000</f>
        <v>0</v>
      </c>
      <c r="U4696" s="4">
        <f>N4696+Q4696</f>
        <v>124.7</v>
      </c>
      <c r="V4696" s="4" t="e">
        <f>P4696*I4696/100/R4696</f>
        <v>#DIV/0!</v>
      </c>
      <c r="W4696" s="4" t="e">
        <f>V4696*H4696</f>
        <v>#DIV/0!</v>
      </c>
      <c r="X4696" s="6">
        <f>O4696+S4696</f>
        <v>824</v>
      </c>
      <c r="Y4696" s="6" t="e">
        <f>P4696*I4696/100/T4696</f>
        <v>#DIV/0!</v>
      </c>
      <c r="Z4696" s="6" t="e">
        <f>Y4696*H4696</f>
        <v>#DIV/0!</v>
      </c>
      <c r="AB4696" s="1">
        <f t="shared" si="146"/>
        <v>0</v>
      </c>
      <c r="AC4696" s="1">
        <f t="shared" si="147"/>
        <v>0</v>
      </c>
    </row>
    <row r="4697" spans="4:29" x14ac:dyDescent="0.25">
      <c r="D4697" s="1">
        <v>2012</v>
      </c>
      <c r="E4697" s="1" t="s">
        <v>130</v>
      </c>
      <c r="F4697" s="2" t="s">
        <v>321</v>
      </c>
      <c r="G4697">
        <v>2</v>
      </c>
      <c r="H4697">
        <v>167228767</v>
      </c>
      <c r="I4697" s="1">
        <v>342.24090000000001</v>
      </c>
      <c r="J4697" s="1">
        <v>787313</v>
      </c>
      <c r="K4697" s="1">
        <v>6566414</v>
      </c>
      <c r="L4697" s="1">
        <v>6959707</v>
      </c>
      <c r="M4697" s="3">
        <v>56000</v>
      </c>
      <c r="N4697">
        <v>119.9</v>
      </c>
      <c r="O4697">
        <v>819</v>
      </c>
      <c r="P4697" s="1">
        <f>IF($A$3="Percentage of government revenue per capita",$B$3,0) + IF($A$3="Absolute extra revenue",AB4697,0) + IF($A$3="Absolute revenue per capita",AC4697,0)</f>
        <v>0</v>
      </c>
      <c r="Q4697" s="5">
        <f>-MIN(data!$B$4 / data!I4697 * data!P4697 / 100, data!N4697)</f>
        <v>0</v>
      </c>
      <c r="R4697" s="4">
        <f>-Q4697*K4697/1000</f>
        <v>0</v>
      </c>
      <c r="S4697" s="6">
        <f>-MIN(data!$B$5/(POWER(LN(I4697),2))*P4697/100, O4697)</f>
        <v>0</v>
      </c>
      <c r="T4697" s="6">
        <f>-S4697*L4697/100000</f>
        <v>0</v>
      </c>
      <c r="U4697" s="4">
        <f>N4697+Q4697</f>
        <v>119.9</v>
      </c>
      <c r="V4697" s="4" t="e">
        <f>P4697*I4697/100/R4697</f>
        <v>#DIV/0!</v>
      </c>
      <c r="W4697" s="4" t="e">
        <f>V4697*H4697</f>
        <v>#DIV/0!</v>
      </c>
      <c r="X4697" s="6">
        <f>O4697+S4697</f>
        <v>819</v>
      </c>
      <c r="Y4697" s="6" t="e">
        <f>P4697*I4697/100/T4697</f>
        <v>#DIV/0!</v>
      </c>
      <c r="Z4697" s="6" t="e">
        <f>Y4697*H4697</f>
        <v>#DIV/0!</v>
      </c>
      <c r="AB4697" s="1">
        <f t="shared" si="146"/>
        <v>0</v>
      </c>
      <c r="AC4697" s="1">
        <f t="shared" si="147"/>
        <v>0</v>
      </c>
    </row>
    <row r="4698" spans="4:29" x14ac:dyDescent="0.25">
      <c r="D4698" s="1">
        <v>2013</v>
      </c>
      <c r="E4698" s="1" t="s">
        <v>130</v>
      </c>
      <c r="F4698" s="2" t="s">
        <v>321</v>
      </c>
      <c r="G4698">
        <v>2</v>
      </c>
      <c r="H4698">
        <v>171765769</v>
      </c>
      <c r="I4698" s="1">
        <v>273.69349999999997</v>
      </c>
      <c r="J4698" s="1">
        <v>773120</v>
      </c>
      <c r="K4698" s="1">
        <v>6687889</v>
      </c>
      <c r="L4698" s="1">
        <v>7064555</v>
      </c>
      <c r="M4698" s="3">
        <v>57000</v>
      </c>
      <c r="N4698">
        <v>115.6</v>
      </c>
      <c r="O4698">
        <v>821</v>
      </c>
      <c r="P4698" s="1">
        <f>IF($A$3="Percentage of government revenue per capita",$B$3,0) + IF($A$3="Absolute extra revenue",AB4698,0) + IF($A$3="Absolute revenue per capita",AC4698,0)</f>
        <v>0</v>
      </c>
      <c r="Q4698" s="5">
        <f>-MIN(data!$B$4 / data!I4698 * data!P4698 / 100, data!N4698)</f>
        <v>0</v>
      </c>
      <c r="R4698" s="4">
        <f>-Q4698*K4698/1000</f>
        <v>0</v>
      </c>
      <c r="S4698" s="6">
        <f>-MIN(data!$B$5/(POWER(LN(I4698),2))*P4698/100, O4698)</f>
        <v>0</v>
      </c>
      <c r="T4698" s="6">
        <f>-S4698*L4698/100000</f>
        <v>0</v>
      </c>
      <c r="U4698" s="4">
        <f>N4698+Q4698</f>
        <v>115.6</v>
      </c>
      <c r="V4698" s="4" t="e">
        <f>P4698*I4698/100/R4698</f>
        <v>#DIV/0!</v>
      </c>
      <c r="W4698" s="4" t="e">
        <f>V4698*H4698</f>
        <v>#DIV/0!</v>
      </c>
      <c r="X4698" s="6">
        <f>O4698+S4698</f>
        <v>821</v>
      </c>
      <c r="Y4698" s="6" t="e">
        <f>P4698*I4698/100/T4698</f>
        <v>#DIV/0!</v>
      </c>
      <c r="Z4698" s="6" t="e">
        <f>Y4698*H4698</f>
        <v>#DIV/0!</v>
      </c>
      <c r="AB4698" s="1">
        <f t="shared" si="146"/>
        <v>0</v>
      </c>
      <c r="AC4698" s="1">
        <f t="shared" si="147"/>
        <v>0</v>
      </c>
    </row>
    <row r="4699" spans="4:29" x14ac:dyDescent="0.25">
      <c r="D4699" s="1">
        <v>2014</v>
      </c>
      <c r="E4699" s="1" t="s">
        <v>130</v>
      </c>
      <c r="F4699" s="2" t="s">
        <v>321</v>
      </c>
      <c r="G4699">
        <v>2</v>
      </c>
      <c r="H4699">
        <v>176404902</v>
      </c>
      <c r="I4699" s="1">
        <v>269.72230000000002</v>
      </c>
      <c r="J4699" s="1">
        <v>759316</v>
      </c>
      <c r="K4699" s="1">
        <v>6803907</v>
      </c>
      <c r="L4699" s="1">
        <v>7073171</v>
      </c>
      <c r="M4699" s="3">
        <v>58000</v>
      </c>
      <c r="N4699">
        <v>111.6</v>
      </c>
      <c r="O4699">
        <v>820</v>
      </c>
      <c r="P4699" s="1">
        <f>IF($A$3="Percentage of government revenue per capita",$B$3,0) + IF($A$3="Absolute extra revenue",AB4699,0) + IF($A$3="Absolute revenue per capita",AC4699,0)</f>
        <v>0</v>
      </c>
      <c r="Q4699" s="5">
        <f>-MIN(data!$B$4 / data!I4699 * data!P4699 / 100, data!N4699)</f>
        <v>0</v>
      </c>
      <c r="R4699" s="4">
        <f>-Q4699*K4699/1000</f>
        <v>0</v>
      </c>
      <c r="S4699" s="6">
        <f>-MIN(data!$B$5/(POWER(LN(I4699),2))*P4699/100, O4699)</f>
        <v>0</v>
      </c>
      <c r="T4699" s="6">
        <f>-S4699*L4699/100000</f>
        <v>0</v>
      </c>
      <c r="U4699" s="4">
        <f>N4699+Q4699</f>
        <v>111.6</v>
      </c>
      <c r="V4699" s="4" t="e">
        <f>P4699*I4699/100/R4699</f>
        <v>#DIV/0!</v>
      </c>
      <c r="W4699" s="4" t="e">
        <f>V4699*H4699</f>
        <v>#DIV/0!</v>
      </c>
      <c r="X4699" s="6">
        <f>O4699+S4699</f>
        <v>820</v>
      </c>
      <c r="Y4699" s="6" t="e">
        <f>P4699*I4699/100/T4699</f>
        <v>#DIV/0!</v>
      </c>
      <c r="Z4699" s="6" t="e">
        <f>Y4699*H4699</f>
        <v>#DIV/0!</v>
      </c>
      <c r="AB4699" s="1">
        <f t="shared" si="146"/>
        <v>0</v>
      </c>
      <c r="AC4699" s="1">
        <f t="shared" si="147"/>
        <v>0</v>
      </c>
    </row>
    <row r="4700" spans="4:29" x14ac:dyDescent="0.25">
      <c r="D4700" s="1">
        <v>2015</v>
      </c>
      <c r="E4700" s="1" t="s">
        <v>130</v>
      </c>
      <c r="F4700" s="2" t="s">
        <v>321</v>
      </c>
      <c r="G4700">
        <v>2</v>
      </c>
      <c r="H4700">
        <v>181137448</v>
      </c>
      <c r="I4700" s="1">
        <v>194.54300000000001</v>
      </c>
      <c r="J4700" s="1">
        <v>743920</v>
      </c>
      <c r="K4700" s="1">
        <v>6920186</v>
      </c>
      <c r="M4700" s="3">
        <v>58000</v>
      </c>
      <c r="N4700">
        <v>107.5</v>
      </c>
      <c r="O4700">
        <v>814</v>
      </c>
      <c r="P4700" s="1">
        <f>IF($A$3="Percentage of government revenue per capita",$B$3,0) + IF($A$3="Absolute extra revenue",AB4700,0) + IF($A$3="Absolute revenue per capita",AC4700,0)</f>
        <v>0</v>
      </c>
      <c r="Q4700" s="5">
        <f>-MIN(data!$B$4 / data!I4700 * data!P4700 / 100, data!N4700)</f>
        <v>0</v>
      </c>
      <c r="R4700" s="4">
        <f>-Q4700*K4700/1000</f>
        <v>0</v>
      </c>
      <c r="S4700" s="6">
        <f>-MIN(data!$B$5/(POWER(LN(I4700),2))*P4700/100, O4700)</f>
        <v>0</v>
      </c>
      <c r="T4700" s="6">
        <f>-S4700*L4700/100000</f>
        <v>0</v>
      </c>
      <c r="U4700" s="4">
        <f>N4700+Q4700</f>
        <v>107.5</v>
      </c>
      <c r="V4700" s="4" t="e">
        <f>P4700*I4700/100/R4700</f>
        <v>#DIV/0!</v>
      </c>
      <c r="W4700" s="4" t="e">
        <f>V4700*H4700</f>
        <v>#DIV/0!</v>
      </c>
      <c r="X4700" s="6">
        <f>O4700+S4700</f>
        <v>814</v>
      </c>
      <c r="Y4700" s="6" t="e">
        <f>P4700*I4700/100/T4700</f>
        <v>#DIV/0!</v>
      </c>
      <c r="Z4700" s="6" t="e">
        <f>Y4700*H4700</f>
        <v>#DIV/0!</v>
      </c>
      <c r="AB4700" s="1">
        <f t="shared" si="146"/>
        <v>0</v>
      </c>
      <c r="AC4700" s="1">
        <f t="shared" si="147"/>
        <v>0</v>
      </c>
    </row>
    <row r="4701" spans="4:29" x14ac:dyDescent="0.25">
      <c r="D4701" s="1">
        <v>2016</v>
      </c>
      <c r="E4701" s="1" t="s">
        <v>130</v>
      </c>
      <c r="F4701" s="2" t="s">
        <v>321</v>
      </c>
      <c r="G4701">
        <v>2</v>
      </c>
      <c r="H4701">
        <v>185960289</v>
      </c>
      <c r="I4701" s="1">
        <v>136.32499999999999</v>
      </c>
      <c r="J4701" s="1">
        <v>729245</v>
      </c>
      <c r="K4701" s="1">
        <v>7025482</v>
      </c>
      <c r="M4701" s="3"/>
      <c r="N4701">
        <v>103.8</v>
      </c>
      <c r="O4701"/>
      <c r="P4701" s="1">
        <f>IF($A$3="Percentage of government revenue per capita",$B$3,0) + IF($A$3="Absolute extra revenue",AB4701,0) + IF($A$3="Absolute revenue per capita",AC4701,0)</f>
        <v>0</v>
      </c>
      <c r="Q4701" s="5">
        <f>-MIN(data!$B$4 / data!I4701 * data!P4701 / 100, data!N4701)</f>
        <v>0</v>
      </c>
      <c r="R4701" s="4">
        <f>-Q4701*K4701/1000</f>
        <v>0</v>
      </c>
      <c r="S4701" s="6">
        <f>-MIN(data!$B$5/(POWER(LN(I4701),2))*P4701/100, O4701)</f>
        <v>0</v>
      </c>
      <c r="T4701" s="6">
        <f>-S4701*L4701/100000</f>
        <v>0</v>
      </c>
      <c r="U4701" s="4">
        <f>N4701+Q4701</f>
        <v>103.8</v>
      </c>
      <c r="V4701" s="4" t="e">
        <f>P4701*I4701/100/R4701</f>
        <v>#DIV/0!</v>
      </c>
      <c r="W4701" s="4" t="e">
        <f>V4701*H4701</f>
        <v>#DIV/0!</v>
      </c>
      <c r="X4701" s="6">
        <f>O4701+S4701</f>
        <v>0</v>
      </c>
      <c r="Y4701" s="6" t="e">
        <f>P4701*I4701/100/T4701</f>
        <v>#DIV/0!</v>
      </c>
      <c r="Z4701" s="6" t="e">
        <f>Y4701*H4701</f>
        <v>#DIV/0!</v>
      </c>
      <c r="AB4701" s="1">
        <f t="shared" si="146"/>
        <v>0</v>
      </c>
      <c r="AC4701" s="1">
        <f t="shared" si="147"/>
        <v>0</v>
      </c>
    </row>
    <row r="4702" spans="4:29" x14ac:dyDescent="0.25">
      <c r="D4702" s="1">
        <v>1980</v>
      </c>
      <c r="E4702" s="1" t="s">
        <v>133</v>
      </c>
      <c r="F4702" s="2" t="s">
        <v>322</v>
      </c>
      <c r="G4702">
        <v>4</v>
      </c>
      <c r="H4702">
        <v>4085620</v>
      </c>
      <c r="I4702" s="1">
        <v>0</v>
      </c>
      <c r="J4702" s="1">
        <v>514</v>
      </c>
      <c r="K4702" s="1">
        <v>50891.09</v>
      </c>
      <c r="M4702" s="3"/>
      <c r="N4702">
        <v>10.1</v>
      </c>
      <c r="O4702"/>
      <c r="P4702" s="1">
        <f>IF($A$3="Percentage of government revenue per capita",$B$3,0) + IF($A$3="Absolute extra revenue",AB4702,0) + IF($A$3="Absolute revenue per capita",AC4702,0)</f>
        <v>0</v>
      </c>
      <c r="Q4702" s="5">
        <f>-MIN(data!$B$4 / data!I4776 * data!P4776 / 100, data!N4776)</f>
        <v>0</v>
      </c>
      <c r="R4702" s="4">
        <f>-Q4702*K4702/1000</f>
        <v>0</v>
      </c>
      <c r="S4702" s="6" t="e">
        <f>-MIN(data!$B$5/(POWER(LN(I4702),2))*P4702/100, O4702)</f>
        <v>#NUM!</v>
      </c>
      <c r="T4702" s="6" t="e">
        <f>-S4702*L4702/100000</f>
        <v>#NUM!</v>
      </c>
      <c r="U4702" s="4">
        <f>N4702+Q4702</f>
        <v>10.1</v>
      </c>
      <c r="V4702" s="4" t="e">
        <f>P4702*I4702/100/R4702</f>
        <v>#DIV/0!</v>
      </c>
      <c r="W4702" s="4" t="e">
        <f>V4702*H4702</f>
        <v>#DIV/0!</v>
      </c>
      <c r="X4702" s="6" t="e">
        <f>O4702+S4702</f>
        <v>#NUM!</v>
      </c>
      <c r="Y4702" s="6" t="e">
        <f>P4702*I4702/100/T4702</f>
        <v>#NUM!</v>
      </c>
      <c r="Z4702" s="6" t="e">
        <f>Y4702*H4702</f>
        <v>#NUM!</v>
      </c>
      <c r="AB4702" s="1" t="e">
        <f t="shared" si="146"/>
        <v>#DIV/0!</v>
      </c>
      <c r="AC4702" s="1" t="e">
        <f t="shared" si="147"/>
        <v>#DIV/0!</v>
      </c>
    </row>
    <row r="4703" spans="4:29" x14ac:dyDescent="0.25">
      <c r="D4703" s="1">
        <v>1981</v>
      </c>
      <c r="E4703" s="1" t="s">
        <v>133</v>
      </c>
      <c r="F4703" s="2" t="s">
        <v>322</v>
      </c>
      <c r="G4703">
        <v>4</v>
      </c>
      <c r="H4703">
        <v>4099702</v>
      </c>
      <c r="I4703" s="1">
        <v>0</v>
      </c>
      <c r="J4703" s="1">
        <v>500</v>
      </c>
      <c r="K4703" s="1">
        <v>50505.05</v>
      </c>
      <c r="M4703" s="3"/>
      <c r="N4703">
        <v>9.9</v>
      </c>
      <c r="O4703"/>
      <c r="P4703" s="1">
        <f>IF($A$3="Percentage of government revenue per capita",$B$3,0) + IF($A$3="Absolute extra revenue",AB4703,0) + IF($A$3="Absolute revenue per capita",AC4703,0)</f>
        <v>0</v>
      </c>
      <c r="Q4703" s="5">
        <f>-MIN(data!$B$4 / data!I4777 * data!P4777 / 100, data!N4777)</f>
        <v>0</v>
      </c>
      <c r="R4703" s="4">
        <f>-Q4703*K4703/1000</f>
        <v>0</v>
      </c>
      <c r="S4703" s="6" t="e">
        <f>-MIN(data!$B$5/(POWER(LN(I4703),2))*P4703/100, O4703)</f>
        <v>#NUM!</v>
      </c>
      <c r="T4703" s="6" t="e">
        <f>-S4703*L4703/100000</f>
        <v>#NUM!</v>
      </c>
      <c r="U4703" s="4">
        <f>N4703+Q4703</f>
        <v>9.9</v>
      </c>
      <c r="V4703" s="4" t="e">
        <f>P4703*I4703/100/R4703</f>
        <v>#DIV/0!</v>
      </c>
      <c r="W4703" s="4" t="e">
        <f>V4703*H4703</f>
        <v>#DIV/0!</v>
      </c>
      <c r="X4703" s="6" t="e">
        <f>O4703+S4703</f>
        <v>#NUM!</v>
      </c>
      <c r="Y4703" s="6" t="e">
        <f>P4703*I4703/100/T4703</f>
        <v>#NUM!</v>
      </c>
      <c r="Z4703" s="6" t="e">
        <f>Y4703*H4703</f>
        <v>#NUM!</v>
      </c>
      <c r="AB4703" s="1" t="e">
        <f t="shared" si="146"/>
        <v>#DIV/0!</v>
      </c>
      <c r="AC4703" s="1" t="e">
        <f t="shared" si="147"/>
        <v>#DIV/0!</v>
      </c>
    </row>
    <row r="4704" spans="4:29" x14ac:dyDescent="0.25">
      <c r="D4704" s="1">
        <v>1982</v>
      </c>
      <c r="E4704" s="1" t="s">
        <v>133</v>
      </c>
      <c r="F4704" s="2" t="s">
        <v>322</v>
      </c>
      <c r="G4704">
        <v>4</v>
      </c>
      <c r="H4704">
        <v>4114787</v>
      </c>
      <c r="I4704" s="1">
        <v>0</v>
      </c>
      <c r="J4704" s="1">
        <v>497</v>
      </c>
      <c r="K4704" s="1">
        <v>50202.02</v>
      </c>
      <c r="M4704" s="3"/>
      <c r="N4704">
        <v>9.9</v>
      </c>
      <c r="O4704"/>
      <c r="P4704" s="1">
        <f>IF($A$3="Percentage of government revenue per capita",$B$3,0) + IF($A$3="Absolute extra revenue",AB4704,0) + IF($A$3="Absolute revenue per capita",AC4704,0)</f>
        <v>0</v>
      </c>
      <c r="Q4704" s="5">
        <f>-MIN(data!$B$4 / data!I4778 * data!P4778 / 100, data!N4778)</f>
        <v>0</v>
      </c>
      <c r="R4704" s="4">
        <f>-Q4704*K4704/1000</f>
        <v>0</v>
      </c>
      <c r="S4704" s="6" t="e">
        <f>-MIN(data!$B$5/(POWER(LN(I4704),2))*P4704/100, O4704)</f>
        <v>#NUM!</v>
      </c>
      <c r="T4704" s="6" t="e">
        <f>-S4704*L4704/100000</f>
        <v>#NUM!</v>
      </c>
      <c r="U4704" s="4">
        <f>N4704+Q4704</f>
        <v>9.9</v>
      </c>
      <c r="V4704" s="4" t="e">
        <f>P4704*I4704/100/R4704</f>
        <v>#DIV/0!</v>
      </c>
      <c r="W4704" s="4" t="e">
        <f>V4704*H4704</f>
        <v>#DIV/0!</v>
      </c>
      <c r="X4704" s="6" t="e">
        <f>O4704+S4704</f>
        <v>#NUM!</v>
      </c>
      <c r="Y4704" s="6" t="e">
        <f>P4704*I4704/100/T4704</f>
        <v>#NUM!</v>
      </c>
      <c r="Z4704" s="6" t="e">
        <f>Y4704*H4704</f>
        <v>#NUM!</v>
      </c>
      <c r="AB4704" s="1" t="e">
        <f t="shared" si="146"/>
        <v>#DIV/0!</v>
      </c>
      <c r="AC4704" s="1" t="e">
        <f t="shared" si="147"/>
        <v>#DIV/0!</v>
      </c>
    </row>
    <row r="4705" spans="4:29" x14ac:dyDescent="0.25">
      <c r="D4705" s="1">
        <v>1983</v>
      </c>
      <c r="E4705" s="1" t="s">
        <v>133</v>
      </c>
      <c r="F4705" s="2" t="s">
        <v>322</v>
      </c>
      <c r="G4705">
        <v>4</v>
      </c>
      <c r="H4705">
        <v>4128432</v>
      </c>
      <c r="I4705" s="1">
        <v>0</v>
      </c>
      <c r="J4705" s="1">
        <v>505</v>
      </c>
      <c r="K4705" s="1">
        <v>50500</v>
      </c>
      <c r="M4705" s="3"/>
      <c r="N4705">
        <v>10</v>
      </c>
      <c r="O4705"/>
      <c r="P4705" s="1">
        <f>IF($A$3="Percentage of government revenue per capita",$B$3,0) + IF($A$3="Absolute extra revenue",AB4705,0) + IF($A$3="Absolute revenue per capita",AC4705,0)</f>
        <v>0</v>
      </c>
      <c r="Q4705" s="5">
        <f>-MIN(data!$B$4 / data!I4779 * data!P4779 / 100, data!N4779)</f>
        <v>0</v>
      </c>
      <c r="R4705" s="4">
        <f>-Q4705*K4705/1000</f>
        <v>0</v>
      </c>
      <c r="S4705" s="6" t="e">
        <f>-MIN(data!$B$5/(POWER(LN(I4705),2))*P4705/100, O4705)</f>
        <v>#NUM!</v>
      </c>
      <c r="T4705" s="6" t="e">
        <f>-S4705*L4705/100000</f>
        <v>#NUM!</v>
      </c>
      <c r="U4705" s="4">
        <f>N4705+Q4705</f>
        <v>10</v>
      </c>
      <c r="V4705" s="4" t="e">
        <f>P4705*I4705/100/R4705</f>
        <v>#DIV/0!</v>
      </c>
      <c r="W4705" s="4" t="e">
        <f>V4705*H4705</f>
        <v>#DIV/0!</v>
      </c>
      <c r="X4705" s="6" t="e">
        <f>O4705+S4705</f>
        <v>#NUM!</v>
      </c>
      <c r="Y4705" s="6" t="e">
        <f>P4705*I4705/100/T4705</f>
        <v>#NUM!</v>
      </c>
      <c r="Z4705" s="6" t="e">
        <f>Y4705*H4705</f>
        <v>#NUM!</v>
      </c>
      <c r="AB4705" s="1" t="e">
        <f t="shared" si="146"/>
        <v>#DIV/0!</v>
      </c>
      <c r="AC4705" s="1" t="e">
        <f t="shared" si="147"/>
        <v>#DIV/0!</v>
      </c>
    </row>
    <row r="4706" spans="4:29" x14ac:dyDescent="0.25">
      <c r="D4706" s="1">
        <v>1984</v>
      </c>
      <c r="E4706" s="1" t="s">
        <v>133</v>
      </c>
      <c r="F4706" s="2" t="s">
        <v>322</v>
      </c>
      <c r="G4706">
        <v>4</v>
      </c>
      <c r="H4706">
        <v>4140099</v>
      </c>
      <c r="I4706" s="1">
        <v>0</v>
      </c>
      <c r="J4706" s="1">
        <v>517</v>
      </c>
      <c r="K4706" s="1">
        <v>51188.12</v>
      </c>
      <c r="M4706" s="3"/>
      <c r="N4706">
        <v>10.1</v>
      </c>
      <c r="O4706"/>
      <c r="P4706" s="1">
        <f>IF($A$3="Percentage of government revenue per capita",$B$3,0) + IF($A$3="Absolute extra revenue",AB4706,0) + IF($A$3="Absolute revenue per capita",AC4706,0)</f>
        <v>0</v>
      </c>
      <c r="Q4706" s="5">
        <f>-MIN(data!$B$4 / data!I4780 * data!P4780 / 100, data!N4780)</f>
        <v>0</v>
      </c>
      <c r="R4706" s="4">
        <f>-Q4706*K4706/1000</f>
        <v>0</v>
      </c>
      <c r="S4706" s="6" t="e">
        <f>-MIN(data!$B$5/(POWER(LN(I4706),2))*P4706/100, O4706)</f>
        <v>#NUM!</v>
      </c>
      <c r="T4706" s="6" t="e">
        <f>-S4706*L4706/100000</f>
        <v>#NUM!</v>
      </c>
      <c r="U4706" s="4">
        <f>N4706+Q4706</f>
        <v>10.1</v>
      </c>
      <c r="V4706" s="4" t="e">
        <f>P4706*I4706/100/R4706</f>
        <v>#DIV/0!</v>
      </c>
      <c r="W4706" s="4" t="e">
        <f>V4706*H4706</f>
        <v>#DIV/0!</v>
      </c>
      <c r="X4706" s="6" t="e">
        <f>O4706+S4706</f>
        <v>#NUM!</v>
      </c>
      <c r="Y4706" s="6" t="e">
        <f>P4706*I4706/100/T4706</f>
        <v>#NUM!</v>
      </c>
      <c r="Z4706" s="6" t="e">
        <f>Y4706*H4706</f>
        <v>#NUM!</v>
      </c>
      <c r="AB4706" s="1" t="e">
        <f t="shared" si="146"/>
        <v>#DIV/0!</v>
      </c>
      <c r="AC4706" s="1" t="e">
        <f t="shared" si="147"/>
        <v>#DIV/0!</v>
      </c>
    </row>
    <row r="4707" spans="4:29" x14ac:dyDescent="0.25">
      <c r="D4707" s="1">
        <v>1985</v>
      </c>
      <c r="E4707" s="1" t="s">
        <v>133</v>
      </c>
      <c r="F4707" s="2" t="s">
        <v>322</v>
      </c>
      <c r="G4707">
        <v>4</v>
      </c>
      <c r="H4707">
        <v>4152516</v>
      </c>
      <c r="I4707" s="1">
        <v>0</v>
      </c>
      <c r="J4707" s="1">
        <v>531</v>
      </c>
      <c r="K4707" s="1">
        <v>52058.82</v>
      </c>
      <c r="M4707" s="3"/>
      <c r="N4707">
        <v>10.199999999999999</v>
      </c>
      <c r="O4707"/>
      <c r="P4707" s="1">
        <f>IF($A$3="Percentage of government revenue per capita",$B$3,0) + IF($A$3="Absolute extra revenue",AB4707,0) + IF($A$3="Absolute revenue per capita",AC4707,0)</f>
        <v>0</v>
      </c>
      <c r="Q4707" s="5">
        <f>-MIN(data!$B$4 / data!I4781 * data!P4781 / 100, data!N4781)</f>
        <v>0</v>
      </c>
      <c r="R4707" s="4">
        <f>-Q4707*K4707/1000</f>
        <v>0</v>
      </c>
      <c r="S4707" s="6" t="e">
        <f>-MIN(data!$B$5/(POWER(LN(I4707),2))*P4707/100, O4707)</f>
        <v>#NUM!</v>
      </c>
      <c r="T4707" s="6" t="e">
        <f>-S4707*L4707/100000</f>
        <v>#NUM!</v>
      </c>
      <c r="U4707" s="4">
        <f>N4707+Q4707</f>
        <v>10.199999999999999</v>
      </c>
      <c r="V4707" s="4" t="e">
        <f>P4707*I4707/100/R4707</f>
        <v>#DIV/0!</v>
      </c>
      <c r="W4707" s="4" t="e">
        <f>V4707*H4707</f>
        <v>#DIV/0!</v>
      </c>
      <c r="X4707" s="6" t="e">
        <f>O4707+S4707</f>
        <v>#NUM!</v>
      </c>
      <c r="Y4707" s="6" t="e">
        <f>P4707*I4707/100/T4707</f>
        <v>#NUM!</v>
      </c>
      <c r="Z4707" s="6" t="e">
        <f>Y4707*H4707</f>
        <v>#NUM!</v>
      </c>
      <c r="AB4707" s="1" t="e">
        <f t="shared" si="146"/>
        <v>#DIV/0!</v>
      </c>
      <c r="AC4707" s="1" t="e">
        <f t="shared" si="147"/>
        <v>#DIV/0!</v>
      </c>
    </row>
    <row r="4708" spans="4:29" x14ac:dyDescent="0.25">
      <c r="D4708" s="1">
        <v>1986</v>
      </c>
      <c r="E4708" s="1" t="s">
        <v>133</v>
      </c>
      <c r="F4708" s="2" t="s">
        <v>322</v>
      </c>
      <c r="G4708">
        <v>4</v>
      </c>
      <c r="H4708">
        <v>4167354</v>
      </c>
      <c r="I4708" s="1">
        <v>0</v>
      </c>
      <c r="J4708" s="1">
        <v>542</v>
      </c>
      <c r="K4708" s="1">
        <v>53137.25</v>
      </c>
      <c r="M4708" s="3"/>
      <c r="N4708">
        <v>10.199999999999999</v>
      </c>
      <c r="O4708"/>
      <c r="P4708" s="1">
        <f>IF($A$3="Percentage of government revenue per capita",$B$3,0) + IF($A$3="Absolute extra revenue",AB4708,0) + IF($A$3="Absolute revenue per capita",AC4708,0)</f>
        <v>0</v>
      </c>
      <c r="Q4708" s="5">
        <f>-MIN(data!$B$4 / data!I4782 * data!P4782 / 100, data!N4782)</f>
        <v>0</v>
      </c>
      <c r="R4708" s="4">
        <f>-Q4708*K4708/1000</f>
        <v>0</v>
      </c>
      <c r="S4708" s="6" t="e">
        <f>-MIN(data!$B$5/(POWER(LN(I4708),2))*P4708/100, O4708)</f>
        <v>#NUM!</v>
      </c>
      <c r="T4708" s="6" t="e">
        <f>-S4708*L4708/100000</f>
        <v>#NUM!</v>
      </c>
      <c r="U4708" s="4">
        <f>N4708+Q4708</f>
        <v>10.199999999999999</v>
      </c>
      <c r="V4708" s="4" t="e">
        <f>P4708*I4708/100/R4708</f>
        <v>#DIV/0!</v>
      </c>
      <c r="W4708" s="4" t="e">
        <f>V4708*H4708</f>
        <v>#DIV/0!</v>
      </c>
      <c r="X4708" s="6" t="e">
        <f>O4708+S4708</f>
        <v>#NUM!</v>
      </c>
      <c r="Y4708" s="6" t="e">
        <f>P4708*I4708/100/T4708</f>
        <v>#NUM!</v>
      </c>
      <c r="Z4708" s="6" t="e">
        <f>Y4708*H4708</f>
        <v>#NUM!</v>
      </c>
      <c r="AB4708" s="1" t="e">
        <f t="shared" si="146"/>
        <v>#DIV/0!</v>
      </c>
      <c r="AC4708" s="1" t="e">
        <f t="shared" si="147"/>
        <v>#DIV/0!</v>
      </c>
    </row>
    <row r="4709" spans="4:29" x14ac:dyDescent="0.25">
      <c r="D4709" s="1">
        <v>1987</v>
      </c>
      <c r="E4709" s="1" t="s">
        <v>133</v>
      </c>
      <c r="F4709" s="2" t="s">
        <v>322</v>
      </c>
      <c r="G4709">
        <v>4</v>
      </c>
      <c r="H4709">
        <v>4186905</v>
      </c>
      <c r="I4709" s="1">
        <v>0</v>
      </c>
      <c r="J4709" s="1">
        <v>547</v>
      </c>
      <c r="K4709" s="1">
        <v>54158.42</v>
      </c>
      <c r="M4709" s="3"/>
      <c r="N4709">
        <v>10.1</v>
      </c>
      <c r="O4709"/>
      <c r="P4709" s="1">
        <f>IF($A$3="Percentage of government revenue per capita",$B$3,0) + IF($A$3="Absolute extra revenue",AB4709,0) + IF($A$3="Absolute revenue per capita",AC4709,0)</f>
        <v>0</v>
      </c>
      <c r="Q4709" s="5">
        <f>-MIN(data!$B$4 / data!I4783 * data!P4783 / 100, data!N4783)</f>
        <v>0</v>
      </c>
      <c r="R4709" s="4">
        <f>-Q4709*K4709/1000</f>
        <v>0</v>
      </c>
      <c r="S4709" s="6" t="e">
        <f>-MIN(data!$B$5/(POWER(LN(I4709),2))*P4709/100, O4709)</f>
        <v>#NUM!</v>
      </c>
      <c r="T4709" s="6" t="e">
        <f>-S4709*L4709/100000</f>
        <v>#NUM!</v>
      </c>
      <c r="U4709" s="4">
        <f>N4709+Q4709</f>
        <v>10.1</v>
      </c>
      <c r="V4709" s="4" t="e">
        <f>P4709*I4709/100/R4709</f>
        <v>#DIV/0!</v>
      </c>
      <c r="W4709" s="4" t="e">
        <f>V4709*H4709</f>
        <v>#DIV/0!</v>
      </c>
      <c r="X4709" s="6" t="e">
        <f>O4709+S4709</f>
        <v>#NUM!</v>
      </c>
      <c r="Y4709" s="6" t="e">
        <f>P4709*I4709/100/T4709</f>
        <v>#NUM!</v>
      </c>
      <c r="Z4709" s="6" t="e">
        <f>Y4709*H4709</f>
        <v>#NUM!</v>
      </c>
      <c r="AB4709" s="1" t="e">
        <f t="shared" si="146"/>
        <v>#DIV/0!</v>
      </c>
      <c r="AC4709" s="1" t="e">
        <f t="shared" si="147"/>
        <v>#DIV/0!</v>
      </c>
    </row>
    <row r="4710" spans="4:29" x14ac:dyDescent="0.25">
      <c r="D4710" s="1">
        <v>1988</v>
      </c>
      <c r="E4710" s="1" t="s">
        <v>133</v>
      </c>
      <c r="F4710" s="2" t="s">
        <v>322</v>
      </c>
      <c r="G4710">
        <v>4</v>
      </c>
      <c r="H4710">
        <v>4209488</v>
      </c>
      <c r="I4710" s="1">
        <v>0</v>
      </c>
      <c r="J4710" s="1">
        <v>542</v>
      </c>
      <c r="K4710" s="1">
        <v>55306.12</v>
      </c>
      <c r="M4710" s="3"/>
      <c r="N4710">
        <v>9.8000000000000007</v>
      </c>
      <c r="O4710"/>
      <c r="P4710" s="1">
        <f>IF($A$3="Percentage of government revenue per capita",$B$3,0) + IF($A$3="Absolute extra revenue",AB4710,0) + IF($A$3="Absolute revenue per capita",AC4710,0)</f>
        <v>0</v>
      </c>
      <c r="Q4710" s="5">
        <f>-MIN(data!$B$4 / data!I4784 * data!P4784 / 100, data!N4784)</f>
        <v>0</v>
      </c>
      <c r="R4710" s="4">
        <f>-Q4710*K4710/1000</f>
        <v>0</v>
      </c>
      <c r="S4710" s="6" t="e">
        <f>-MIN(data!$B$5/(POWER(LN(I4710),2))*P4710/100, O4710)</f>
        <v>#NUM!</v>
      </c>
      <c r="T4710" s="6" t="e">
        <f>-S4710*L4710/100000</f>
        <v>#NUM!</v>
      </c>
      <c r="U4710" s="4">
        <f>N4710+Q4710</f>
        <v>9.8000000000000007</v>
      </c>
      <c r="V4710" s="4" t="e">
        <f>P4710*I4710/100/R4710</f>
        <v>#DIV/0!</v>
      </c>
      <c r="W4710" s="4" t="e">
        <f>V4710*H4710</f>
        <v>#DIV/0!</v>
      </c>
      <c r="X4710" s="6" t="e">
        <f>O4710+S4710</f>
        <v>#NUM!</v>
      </c>
      <c r="Y4710" s="6" t="e">
        <f>P4710*I4710/100/T4710</f>
        <v>#NUM!</v>
      </c>
      <c r="Z4710" s="6" t="e">
        <f>Y4710*H4710</f>
        <v>#NUM!</v>
      </c>
      <c r="AB4710" s="1" t="e">
        <f t="shared" si="146"/>
        <v>#DIV/0!</v>
      </c>
      <c r="AC4710" s="1" t="e">
        <f t="shared" si="147"/>
        <v>#DIV/0!</v>
      </c>
    </row>
    <row r="4711" spans="4:29" x14ac:dyDescent="0.25">
      <c r="D4711" s="1">
        <v>1989</v>
      </c>
      <c r="E4711" s="1" t="s">
        <v>133</v>
      </c>
      <c r="F4711" s="2" t="s">
        <v>322</v>
      </c>
      <c r="G4711">
        <v>4</v>
      </c>
      <c r="H4711">
        <v>4226901</v>
      </c>
      <c r="I4711" s="1">
        <v>0</v>
      </c>
      <c r="J4711" s="1">
        <v>525</v>
      </c>
      <c r="K4711" s="1">
        <v>56451.61</v>
      </c>
      <c r="M4711" s="3"/>
      <c r="N4711">
        <v>9.3000000000000007</v>
      </c>
      <c r="O4711"/>
      <c r="P4711" s="1">
        <f>IF($A$3="Percentage of government revenue per capita",$B$3,0) + IF($A$3="Absolute extra revenue",AB4711,0) + IF($A$3="Absolute revenue per capita",AC4711,0)</f>
        <v>0</v>
      </c>
      <c r="Q4711" s="5">
        <f>-MIN(data!$B$4 / data!I4785 * data!P4785 / 100, data!N4785)</f>
        <v>0</v>
      </c>
      <c r="R4711" s="4">
        <f>-Q4711*K4711/1000</f>
        <v>0</v>
      </c>
      <c r="S4711" s="6" t="e">
        <f>-MIN(data!$B$5/(POWER(LN(I4711),2))*P4711/100, O4711)</f>
        <v>#NUM!</v>
      </c>
      <c r="T4711" s="6" t="e">
        <f>-S4711*L4711/100000</f>
        <v>#NUM!</v>
      </c>
      <c r="U4711" s="4">
        <f>N4711+Q4711</f>
        <v>9.3000000000000007</v>
      </c>
      <c r="V4711" s="4" t="e">
        <f>P4711*I4711/100/R4711</f>
        <v>#DIV/0!</v>
      </c>
      <c r="W4711" s="4" t="e">
        <f>V4711*H4711</f>
        <v>#DIV/0!</v>
      </c>
      <c r="X4711" s="6" t="e">
        <f>O4711+S4711</f>
        <v>#NUM!</v>
      </c>
      <c r="Y4711" s="6" t="e">
        <f>P4711*I4711/100/T4711</f>
        <v>#NUM!</v>
      </c>
      <c r="Z4711" s="6" t="e">
        <f>Y4711*H4711</f>
        <v>#NUM!</v>
      </c>
      <c r="AB4711" s="1" t="e">
        <f t="shared" si="146"/>
        <v>#DIV/0!</v>
      </c>
      <c r="AC4711" s="1" t="e">
        <f t="shared" si="147"/>
        <v>#DIV/0!</v>
      </c>
    </row>
    <row r="4712" spans="4:29" x14ac:dyDescent="0.25">
      <c r="D4712" s="1">
        <v>1990</v>
      </c>
      <c r="E4712" s="1" t="s">
        <v>133</v>
      </c>
      <c r="F4712" s="2" t="s">
        <v>322</v>
      </c>
      <c r="G4712">
        <v>4</v>
      </c>
      <c r="H4712">
        <v>4241473</v>
      </c>
      <c r="I4712" s="1">
        <v>0</v>
      </c>
      <c r="J4712" s="1">
        <v>496</v>
      </c>
      <c r="K4712" s="1">
        <v>57011.49</v>
      </c>
      <c r="L4712" s="1">
        <v>57142.86</v>
      </c>
      <c r="M4712" s="3">
        <v>4</v>
      </c>
      <c r="N4712">
        <v>8.6999999999999993</v>
      </c>
      <c r="O4712">
        <v>7</v>
      </c>
      <c r="P4712" s="1">
        <f>IF($A$3="Percentage of government revenue per capita",$B$3,0) + IF($A$3="Absolute extra revenue",AB4712,0) + IF($A$3="Absolute revenue per capita",AC4712,0)</f>
        <v>0</v>
      </c>
      <c r="Q4712" s="5">
        <f>-MIN(data!$B$4 / data!I4786 * data!P4786 / 100, data!N4786)</f>
        <v>0</v>
      </c>
      <c r="R4712" s="4">
        <f>-Q4712*K4712/1000</f>
        <v>0</v>
      </c>
      <c r="S4712" s="6" t="e">
        <f>-MIN(data!$B$5/(POWER(LN(I4712),2))*P4712/100, O4712)</f>
        <v>#NUM!</v>
      </c>
      <c r="T4712" s="6" t="e">
        <f>-S4712*L4712/100000</f>
        <v>#NUM!</v>
      </c>
      <c r="U4712" s="4">
        <f>N4712+Q4712</f>
        <v>8.6999999999999993</v>
      </c>
      <c r="V4712" s="4" t="e">
        <f>P4712*I4712/100/R4712</f>
        <v>#DIV/0!</v>
      </c>
      <c r="W4712" s="4" t="e">
        <f>V4712*H4712</f>
        <v>#DIV/0!</v>
      </c>
      <c r="X4712" s="6" t="e">
        <f>O4712+S4712</f>
        <v>#NUM!</v>
      </c>
      <c r="Y4712" s="6" t="e">
        <f>P4712*I4712/100/T4712</f>
        <v>#NUM!</v>
      </c>
      <c r="Z4712" s="6" t="e">
        <f>Y4712*H4712</f>
        <v>#NUM!</v>
      </c>
      <c r="AB4712" s="1" t="e">
        <f t="shared" si="146"/>
        <v>#DIV/0!</v>
      </c>
      <c r="AC4712" s="1" t="e">
        <f t="shared" si="147"/>
        <v>#DIV/0!</v>
      </c>
    </row>
    <row r="4713" spans="4:29" x14ac:dyDescent="0.25">
      <c r="D4713" s="1">
        <v>1991</v>
      </c>
      <c r="E4713" s="1" t="s">
        <v>133</v>
      </c>
      <c r="F4713" s="2" t="s">
        <v>322</v>
      </c>
      <c r="G4713">
        <v>4</v>
      </c>
      <c r="H4713">
        <v>4261732</v>
      </c>
      <c r="I4713" s="1">
        <v>0</v>
      </c>
      <c r="J4713" s="1">
        <v>462</v>
      </c>
      <c r="K4713" s="1">
        <v>58481.01</v>
      </c>
      <c r="L4713" s="1">
        <v>57142.86</v>
      </c>
      <c r="M4713" s="3">
        <v>4</v>
      </c>
      <c r="N4713">
        <v>7.9</v>
      </c>
      <c r="O4713">
        <v>7</v>
      </c>
      <c r="P4713" s="1">
        <f>IF($A$3="Percentage of government revenue per capita",$B$3,0) + IF($A$3="Absolute extra revenue",AB4713,0) + IF($A$3="Absolute revenue per capita",AC4713,0)</f>
        <v>0</v>
      </c>
      <c r="Q4713" s="5">
        <f>-MIN(data!$B$4 / data!I4787 * data!P4787 / 100, data!N4787)</f>
        <v>0</v>
      </c>
      <c r="R4713" s="4">
        <f>-Q4713*K4713/1000</f>
        <v>0</v>
      </c>
      <c r="S4713" s="6" t="e">
        <f>-MIN(data!$B$5/(POWER(LN(I4713),2))*P4713/100, O4713)</f>
        <v>#NUM!</v>
      </c>
      <c r="T4713" s="6" t="e">
        <f>-S4713*L4713/100000</f>
        <v>#NUM!</v>
      </c>
      <c r="U4713" s="4">
        <f>N4713+Q4713</f>
        <v>7.9</v>
      </c>
      <c r="V4713" s="4" t="e">
        <f>P4713*I4713/100/R4713</f>
        <v>#DIV/0!</v>
      </c>
      <c r="W4713" s="4" t="e">
        <f>V4713*H4713</f>
        <v>#DIV/0!</v>
      </c>
      <c r="X4713" s="6" t="e">
        <f>O4713+S4713</f>
        <v>#NUM!</v>
      </c>
      <c r="Y4713" s="6" t="e">
        <f>P4713*I4713/100/T4713</f>
        <v>#NUM!</v>
      </c>
      <c r="Z4713" s="6" t="e">
        <f>Y4713*H4713</f>
        <v>#NUM!</v>
      </c>
      <c r="AB4713" s="1" t="e">
        <f t="shared" si="146"/>
        <v>#DIV/0!</v>
      </c>
      <c r="AC4713" s="1" t="e">
        <f t="shared" si="147"/>
        <v>#DIV/0!</v>
      </c>
    </row>
    <row r="4714" spans="4:29" x14ac:dyDescent="0.25">
      <c r="D4714" s="1">
        <v>1992</v>
      </c>
      <c r="E4714" s="1" t="s">
        <v>133</v>
      </c>
      <c r="F4714" s="2" t="s">
        <v>322</v>
      </c>
      <c r="G4714">
        <v>4</v>
      </c>
      <c r="H4714">
        <v>4286401</v>
      </c>
      <c r="I4714" s="1">
        <v>0</v>
      </c>
      <c r="J4714" s="1">
        <v>426</v>
      </c>
      <c r="K4714" s="1">
        <v>59166.67</v>
      </c>
      <c r="L4714" s="1">
        <v>57142.86</v>
      </c>
      <c r="M4714" s="3">
        <v>4</v>
      </c>
      <c r="N4714">
        <v>7.2</v>
      </c>
      <c r="O4714">
        <v>7</v>
      </c>
      <c r="P4714" s="1">
        <f>IF($A$3="Percentage of government revenue per capita",$B$3,0) + IF($A$3="Absolute extra revenue",AB4714,0) + IF($A$3="Absolute revenue per capita",AC4714,0)</f>
        <v>0</v>
      </c>
      <c r="Q4714" s="5">
        <f>-MIN(data!$B$4 / data!I4788 * data!P4788 / 100, data!N4788)</f>
        <v>0</v>
      </c>
      <c r="R4714" s="4">
        <f>-Q4714*K4714/1000</f>
        <v>0</v>
      </c>
      <c r="S4714" s="6" t="e">
        <f>-MIN(data!$B$5/(POWER(LN(I4714),2))*P4714/100, O4714)</f>
        <v>#NUM!</v>
      </c>
      <c r="T4714" s="6" t="e">
        <f>-S4714*L4714/100000</f>
        <v>#NUM!</v>
      </c>
      <c r="U4714" s="4">
        <f>N4714+Q4714</f>
        <v>7.2</v>
      </c>
      <c r="V4714" s="4" t="e">
        <f>P4714*I4714/100/R4714</f>
        <v>#DIV/0!</v>
      </c>
      <c r="W4714" s="4" t="e">
        <f>V4714*H4714</f>
        <v>#DIV/0!</v>
      </c>
      <c r="X4714" s="6" t="e">
        <f>O4714+S4714</f>
        <v>#NUM!</v>
      </c>
      <c r="Y4714" s="6" t="e">
        <f>P4714*I4714/100/T4714</f>
        <v>#NUM!</v>
      </c>
      <c r="Z4714" s="6" t="e">
        <f>Y4714*H4714</f>
        <v>#NUM!</v>
      </c>
      <c r="AB4714" s="1" t="e">
        <f t="shared" si="146"/>
        <v>#DIV/0!</v>
      </c>
      <c r="AC4714" s="1" t="e">
        <f t="shared" si="147"/>
        <v>#DIV/0!</v>
      </c>
    </row>
    <row r="4715" spans="4:29" x14ac:dyDescent="0.25">
      <c r="D4715" s="1">
        <v>1993</v>
      </c>
      <c r="E4715" s="1" t="s">
        <v>133</v>
      </c>
      <c r="F4715" s="2" t="s">
        <v>322</v>
      </c>
      <c r="G4715">
        <v>4</v>
      </c>
      <c r="H4715">
        <v>4311991</v>
      </c>
      <c r="I4715" s="1">
        <v>0</v>
      </c>
      <c r="J4715" s="1">
        <v>393</v>
      </c>
      <c r="K4715" s="1">
        <v>59545.45</v>
      </c>
      <c r="L4715" s="1">
        <v>57142.86</v>
      </c>
      <c r="M4715" s="3">
        <v>4</v>
      </c>
      <c r="N4715">
        <v>6.6</v>
      </c>
      <c r="O4715">
        <v>7</v>
      </c>
      <c r="P4715" s="1">
        <f>IF($A$3="Percentage of government revenue per capita",$B$3,0) + IF($A$3="Absolute extra revenue",AB4715,0) + IF($A$3="Absolute revenue per capita",AC4715,0)</f>
        <v>0</v>
      </c>
      <c r="Q4715" s="5">
        <f>-MIN(data!$B$4 / data!I4789 * data!P4789 / 100, data!N4789)</f>
        <v>0</v>
      </c>
      <c r="R4715" s="4">
        <f>-Q4715*K4715/1000</f>
        <v>0</v>
      </c>
      <c r="S4715" s="6" t="e">
        <f>-MIN(data!$B$5/(POWER(LN(I4715),2))*P4715/100, O4715)</f>
        <v>#NUM!</v>
      </c>
      <c r="T4715" s="6" t="e">
        <f>-S4715*L4715/100000</f>
        <v>#NUM!</v>
      </c>
      <c r="U4715" s="4">
        <f>N4715+Q4715</f>
        <v>6.6</v>
      </c>
      <c r="V4715" s="4" t="e">
        <f>P4715*I4715/100/R4715</f>
        <v>#DIV/0!</v>
      </c>
      <c r="W4715" s="4" t="e">
        <f>V4715*H4715</f>
        <v>#DIV/0!</v>
      </c>
      <c r="X4715" s="6" t="e">
        <f>O4715+S4715</f>
        <v>#NUM!</v>
      </c>
      <c r="Y4715" s="6" t="e">
        <f>P4715*I4715/100/T4715</f>
        <v>#NUM!</v>
      </c>
      <c r="Z4715" s="6" t="e">
        <f>Y4715*H4715</f>
        <v>#NUM!</v>
      </c>
      <c r="AB4715" s="1" t="e">
        <f t="shared" si="146"/>
        <v>#DIV/0!</v>
      </c>
      <c r="AC4715" s="1" t="e">
        <f t="shared" si="147"/>
        <v>#DIV/0!</v>
      </c>
    </row>
    <row r="4716" spans="4:29" x14ac:dyDescent="0.25">
      <c r="D4716" s="1">
        <v>1994</v>
      </c>
      <c r="E4716" s="1" t="s">
        <v>133</v>
      </c>
      <c r="F4716" s="2" t="s">
        <v>322</v>
      </c>
      <c r="G4716">
        <v>4</v>
      </c>
      <c r="H4716">
        <v>4336613</v>
      </c>
      <c r="I4716" s="1">
        <v>0</v>
      </c>
      <c r="J4716" s="1">
        <v>365</v>
      </c>
      <c r="K4716" s="1">
        <v>59836.07</v>
      </c>
      <c r="L4716" s="1">
        <v>57142.86</v>
      </c>
      <c r="M4716" s="3">
        <v>4</v>
      </c>
      <c r="N4716">
        <v>6.1</v>
      </c>
      <c r="O4716">
        <v>7</v>
      </c>
      <c r="P4716" s="1">
        <f>IF($A$3="Percentage of government revenue per capita",$B$3,0) + IF($A$3="Absolute extra revenue",AB4716,0) + IF($A$3="Absolute revenue per capita",AC4716,0)</f>
        <v>0</v>
      </c>
      <c r="Q4716" s="5">
        <f>-MIN(data!$B$4 / data!I4790 * data!P4790 / 100, data!N4790)</f>
        <v>0</v>
      </c>
      <c r="R4716" s="4">
        <f>-Q4716*K4716/1000</f>
        <v>0</v>
      </c>
      <c r="S4716" s="6" t="e">
        <f>-MIN(data!$B$5/(POWER(LN(I4716),2))*P4716/100, O4716)</f>
        <v>#NUM!</v>
      </c>
      <c r="T4716" s="6" t="e">
        <f>-S4716*L4716/100000</f>
        <v>#NUM!</v>
      </c>
      <c r="U4716" s="4">
        <f>N4716+Q4716</f>
        <v>6.1</v>
      </c>
      <c r="V4716" s="4" t="e">
        <f>P4716*I4716/100/R4716</f>
        <v>#DIV/0!</v>
      </c>
      <c r="W4716" s="4" t="e">
        <f>V4716*H4716</f>
        <v>#DIV/0!</v>
      </c>
      <c r="X4716" s="6" t="e">
        <f>O4716+S4716</f>
        <v>#NUM!</v>
      </c>
      <c r="Y4716" s="6" t="e">
        <f>P4716*I4716/100/T4716</f>
        <v>#NUM!</v>
      </c>
      <c r="Z4716" s="6" t="e">
        <f>Y4716*H4716</f>
        <v>#NUM!</v>
      </c>
      <c r="AB4716" s="1" t="e">
        <f t="shared" si="146"/>
        <v>#DIV/0!</v>
      </c>
      <c r="AC4716" s="1" t="e">
        <f t="shared" si="147"/>
        <v>#DIV/0!</v>
      </c>
    </row>
    <row r="4717" spans="4:29" x14ac:dyDescent="0.25">
      <c r="D4717" s="1">
        <v>1995</v>
      </c>
      <c r="E4717" s="1" t="s">
        <v>133</v>
      </c>
      <c r="F4717" s="2" t="s">
        <v>322</v>
      </c>
      <c r="G4717">
        <v>4</v>
      </c>
      <c r="H4717">
        <v>4359184</v>
      </c>
      <c r="I4717" s="1">
        <v>36504.129999999997</v>
      </c>
      <c r="J4717" s="1">
        <v>343</v>
      </c>
      <c r="K4717" s="1">
        <v>60175.44</v>
      </c>
      <c r="L4717" s="1">
        <v>57142.86</v>
      </c>
      <c r="M4717" s="3">
        <v>4</v>
      </c>
      <c r="N4717">
        <v>5.7</v>
      </c>
      <c r="O4717">
        <v>7</v>
      </c>
      <c r="P4717" s="1">
        <f>IF($A$3="Percentage of government revenue per capita",$B$3,0) + IF($A$3="Absolute extra revenue",AB4717,0) + IF($A$3="Absolute revenue per capita",AC4717,0)</f>
        <v>0</v>
      </c>
      <c r="Q4717" s="5">
        <f>-MIN(data!$B$4 / data!I4791 * data!P4791 / 100, data!N4791)</f>
        <v>0</v>
      </c>
      <c r="R4717" s="4">
        <f>-Q4717*K4717/1000</f>
        <v>0</v>
      </c>
      <c r="S4717" s="6">
        <f>-MIN(data!$B$5/(POWER(LN(I4717),2))*P4717/100, O4717)</f>
        <v>0</v>
      </c>
      <c r="T4717" s="6">
        <f>-S4717*L4717/100000</f>
        <v>0</v>
      </c>
      <c r="U4717" s="4">
        <f>N4717+Q4717</f>
        <v>5.7</v>
      </c>
      <c r="V4717" s="4" t="e">
        <f>P4717*I4717/100/R4717</f>
        <v>#DIV/0!</v>
      </c>
      <c r="W4717" s="4" t="e">
        <f>V4717*H4717</f>
        <v>#DIV/0!</v>
      </c>
      <c r="X4717" s="6">
        <f>O4717+S4717</f>
        <v>7</v>
      </c>
      <c r="Y4717" s="6" t="e">
        <f>P4717*I4717/100/T4717</f>
        <v>#DIV/0!</v>
      </c>
      <c r="Z4717" s="6" t="e">
        <f>Y4717*H4717</f>
        <v>#DIV/0!</v>
      </c>
      <c r="AB4717" s="1">
        <f t="shared" si="146"/>
        <v>0</v>
      </c>
      <c r="AC4717" s="1">
        <f t="shared" si="147"/>
        <v>0</v>
      </c>
    </row>
    <row r="4718" spans="4:29" x14ac:dyDescent="0.25">
      <c r="D4718" s="1">
        <v>1996</v>
      </c>
      <c r="E4718" s="1" t="s">
        <v>133</v>
      </c>
      <c r="F4718" s="2" t="s">
        <v>322</v>
      </c>
      <c r="G4718">
        <v>4</v>
      </c>
      <c r="H4718">
        <v>4381336</v>
      </c>
      <c r="I4718" s="1">
        <v>38690.550000000003</v>
      </c>
      <c r="J4718" s="1">
        <v>326</v>
      </c>
      <c r="K4718" s="1">
        <v>60370.37</v>
      </c>
      <c r="L4718" s="1">
        <v>57142.86</v>
      </c>
      <c r="M4718" s="3">
        <v>4</v>
      </c>
      <c r="N4718">
        <v>5.4</v>
      </c>
      <c r="O4718">
        <v>7</v>
      </c>
      <c r="P4718" s="1">
        <f>IF($A$3="Percentage of government revenue per capita",$B$3,0) + IF($A$3="Absolute extra revenue",AB4718,0) + IF($A$3="Absolute revenue per capita",AC4718,0)</f>
        <v>0</v>
      </c>
      <c r="Q4718" s="5">
        <f>-MIN(data!$B$4 / data!I4792 * data!P4792 / 100, data!N4792)</f>
        <v>0</v>
      </c>
      <c r="R4718" s="4">
        <f>-Q4718*K4718/1000</f>
        <v>0</v>
      </c>
      <c r="S4718" s="6">
        <f>-MIN(data!$B$5/(POWER(LN(I4718),2))*P4718/100, O4718)</f>
        <v>0</v>
      </c>
      <c r="T4718" s="6">
        <f>-S4718*L4718/100000</f>
        <v>0</v>
      </c>
      <c r="U4718" s="4">
        <f>N4718+Q4718</f>
        <v>5.4</v>
      </c>
      <c r="V4718" s="4" t="e">
        <f>P4718*I4718/100/R4718</f>
        <v>#DIV/0!</v>
      </c>
      <c r="W4718" s="4" t="e">
        <f>V4718*H4718</f>
        <v>#DIV/0!</v>
      </c>
      <c r="X4718" s="6">
        <f>O4718+S4718</f>
        <v>7</v>
      </c>
      <c r="Y4718" s="6" t="e">
        <f>P4718*I4718/100/T4718</f>
        <v>#DIV/0!</v>
      </c>
      <c r="Z4718" s="6" t="e">
        <f>Y4718*H4718</f>
        <v>#DIV/0!</v>
      </c>
      <c r="AB4718" s="1">
        <f t="shared" si="146"/>
        <v>0</v>
      </c>
      <c r="AC4718" s="1">
        <f t="shared" si="147"/>
        <v>0</v>
      </c>
    </row>
    <row r="4719" spans="4:29" x14ac:dyDescent="0.25">
      <c r="D4719" s="1">
        <v>1997</v>
      </c>
      <c r="E4719" s="1" t="s">
        <v>133</v>
      </c>
      <c r="F4719" s="2" t="s">
        <v>322</v>
      </c>
      <c r="G4719">
        <v>4</v>
      </c>
      <c r="H4719">
        <v>4405157</v>
      </c>
      <c r="I4719" s="1">
        <v>40360.720000000001</v>
      </c>
      <c r="J4719" s="1">
        <v>313</v>
      </c>
      <c r="K4719" s="1">
        <v>60192.31</v>
      </c>
      <c r="L4719" s="1">
        <v>57142.86</v>
      </c>
      <c r="M4719" s="3">
        <v>4</v>
      </c>
      <c r="N4719">
        <v>5.2</v>
      </c>
      <c r="O4719">
        <v>7</v>
      </c>
      <c r="P4719" s="1">
        <f>IF($A$3="Percentage of government revenue per capita",$B$3,0) + IF($A$3="Absolute extra revenue",AB4719,0) + IF($A$3="Absolute revenue per capita",AC4719,0)</f>
        <v>0</v>
      </c>
      <c r="Q4719" s="5">
        <f>-MIN(data!$B$4 / data!I4793 * data!P4793 / 100, data!N4793)</f>
        <v>0</v>
      </c>
      <c r="R4719" s="4">
        <f>-Q4719*K4719/1000</f>
        <v>0</v>
      </c>
      <c r="S4719" s="6">
        <f>-MIN(data!$B$5/(POWER(LN(I4719),2))*P4719/100, O4719)</f>
        <v>0</v>
      </c>
      <c r="T4719" s="6">
        <f>-S4719*L4719/100000</f>
        <v>0</v>
      </c>
      <c r="U4719" s="4">
        <f>N4719+Q4719</f>
        <v>5.2</v>
      </c>
      <c r="V4719" s="4" t="e">
        <f>P4719*I4719/100/R4719</f>
        <v>#DIV/0!</v>
      </c>
      <c r="W4719" s="4" t="e">
        <f>V4719*H4719</f>
        <v>#DIV/0!</v>
      </c>
      <c r="X4719" s="6">
        <f>O4719+S4719</f>
        <v>7</v>
      </c>
      <c r="Y4719" s="6" t="e">
        <f>P4719*I4719/100/T4719</f>
        <v>#DIV/0!</v>
      </c>
      <c r="Z4719" s="6" t="e">
        <f>Y4719*H4719</f>
        <v>#DIV/0!</v>
      </c>
      <c r="AB4719" s="1">
        <f t="shared" si="146"/>
        <v>0</v>
      </c>
      <c r="AC4719" s="1">
        <f t="shared" si="147"/>
        <v>0</v>
      </c>
    </row>
    <row r="4720" spans="4:29" x14ac:dyDescent="0.25">
      <c r="D4720" s="1">
        <v>1998</v>
      </c>
      <c r="E4720" s="1" t="s">
        <v>133</v>
      </c>
      <c r="F4720" s="2" t="s">
        <v>322</v>
      </c>
      <c r="G4720">
        <v>4</v>
      </c>
      <c r="H4720">
        <v>4431464</v>
      </c>
      <c r="I4720" s="1">
        <v>39648.25</v>
      </c>
      <c r="J4720" s="1">
        <v>303</v>
      </c>
      <c r="K4720" s="1">
        <v>59411.76</v>
      </c>
      <c r="L4720" s="1">
        <v>57142.86</v>
      </c>
      <c r="M4720" s="3">
        <v>4</v>
      </c>
      <c r="N4720">
        <v>5.0999999999999996</v>
      </c>
      <c r="O4720">
        <v>7</v>
      </c>
      <c r="P4720" s="1">
        <f>IF($A$3="Percentage of government revenue per capita",$B$3,0) + IF($A$3="Absolute extra revenue",AB4720,0) + IF($A$3="Absolute revenue per capita",AC4720,0)</f>
        <v>0</v>
      </c>
      <c r="Q4720" s="5">
        <f>-MIN(data!$B$4 / data!I4794 * data!P4794 / 100, data!N4794)</f>
        <v>0</v>
      </c>
      <c r="R4720" s="4">
        <f>-Q4720*K4720/1000</f>
        <v>0</v>
      </c>
      <c r="S4720" s="6">
        <f>-MIN(data!$B$5/(POWER(LN(I4720),2))*P4720/100, O4720)</f>
        <v>0</v>
      </c>
      <c r="T4720" s="6">
        <f>-S4720*L4720/100000</f>
        <v>0</v>
      </c>
      <c r="U4720" s="4">
        <f>N4720+Q4720</f>
        <v>5.0999999999999996</v>
      </c>
      <c r="V4720" s="4" t="e">
        <f>P4720*I4720/100/R4720</f>
        <v>#DIV/0!</v>
      </c>
      <c r="W4720" s="4" t="e">
        <f>V4720*H4720</f>
        <v>#DIV/0!</v>
      </c>
      <c r="X4720" s="6">
        <f>O4720+S4720</f>
        <v>7</v>
      </c>
      <c r="Y4720" s="6" t="e">
        <f>P4720*I4720/100/T4720</f>
        <v>#DIV/0!</v>
      </c>
      <c r="Z4720" s="6" t="e">
        <f>Y4720*H4720</f>
        <v>#DIV/0!</v>
      </c>
      <c r="AB4720" s="1">
        <f t="shared" si="146"/>
        <v>0</v>
      </c>
      <c r="AC4720" s="1">
        <f t="shared" si="147"/>
        <v>0</v>
      </c>
    </row>
    <row r="4721" spans="4:29" x14ac:dyDescent="0.25">
      <c r="D4721" s="1">
        <v>1999</v>
      </c>
      <c r="E4721" s="1" t="s">
        <v>133</v>
      </c>
      <c r="F4721" s="2" t="s">
        <v>322</v>
      </c>
      <c r="G4721">
        <v>4</v>
      </c>
      <c r="H4721">
        <v>4461913</v>
      </c>
      <c r="I4721" s="1">
        <v>41238.29</v>
      </c>
      <c r="J4721" s="1">
        <v>293</v>
      </c>
      <c r="K4721" s="1">
        <v>58600</v>
      </c>
      <c r="L4721" s="1">
        <v>57142.86</v>
      </c>
      <c r="M4721" s="3">
        <v>4</v>
      </c>
      <c r="N4721">
        <v>5</v>
      </c>
      <c r="O4721">
        <v>7</v>
      </c>
      <c r="P4721" s="1">
        <f>IF($A$3="Percentage of government revenue per capita",$B$3,0) + IF($A$3="Absolute extra revenue",AB4721,0) + IF($A$3="Absolute revenue per capita",AC4721,0)</f>
        <v>0</v>
      </c>
      <c r="Q4721" s="5">
        <f>-MIN(data!$B$4 / data!I4795 * data!P4795 / 100, data!N4795)</f>
        <v>0</v>
      </c>
      <c r="R4721" s="4">
        <f>-Q4721*K4721/1000</f>
        <v>0</v>
      </c>
      <c r="S4721" s="6">
        <f>-MIN(data!$B$5/(POWER(LN(I4721),2))*P4721/100, O4721)</f>
        <v>0</v>
      </c>
      <c r="T4721" s="6">
        <f>-S4721*L4721/100000</f>
        <v>0</v>
      </c>
      <c r="U4721" s="4">
        <f>N4721+Q4721</f>
        <v>5</v>
      </c>
      <c r="V4721" s="4" t="e">
        <f>P4721*I4721/100/R4721</f>
        <v>#DIV/0!</v>
      </c>
      <c r="W4721" s="4" t="e">
        <f>V4721*H4721</f>
        <v>#DIV/0!</v>
      </c>
      <c r="X4721" s="6">
        <f>O4721+S4721</f>
        <v>7</v>
      </c>
      <c r="Y4721" s="6" t="e">
        <f>P4721*I4721/100/T4721</f>
        <v>#DIV/0!</v>
      </c>
      <c r="Z4721" s="6" t="e">
        <f>Y4721*H4721</f>
        <v>#DIV/0!</v>
      </c>
      <c r="AB4721" s="1">
        <f t="shared" si="146"/>
        <v>0</v>
      </c>
      <c r="AC4721" s="1">
        <f t="shared" si="147"/>
        <v>0</v>
      </c>
    </row>
    <row r="4722" spans="4:29" x14ac:dyDescent="0.25">
      <c r="D4722" s="1">
        <v>2000</v>
      </c>
      <c r="E4722" s="1" t="s">
        <v>133</v>
      </c>
      <c r="F4722" s="2" t="s">
        <v>322</v>
      </c>
      <c r="G4722">
        <v>4</v>
      </c>
      <c r="H4722">
        <v>4490967</v>
      </c>
      <c r="I4722" s="1">
        <v>45806.44</v>
      </c>
      <c r="J4722" s="1">
        <v>283</v>
      </c>
      <c r="K4722" s="1">
        <v>57755.1</v>
      </c>
      <c r="L4722" s="1">
        <v>57142.86</v>
      </c>
      <c r="M4722" s="3">
        <v>4</v>
      </c>
      <c r="N4722">
        <v>4.9000000000000004</v>
      </c>
      <c r="O4722">
        <v>7</v>
      </c>
      <c r="P4722" s="1">
        <f>IF($A$3="Percentage of government revenue per capita",$B$3,0) + IF($A$3="Absolute extra revenue",AB4722,0) + IF($A$3="Absolute revenue per capita",AC4722,0)</f>
        <v>0</v>
      </c>
      <c r="Q4722" s="5">
        <f>-MIN(data!$B$4 / data!I4796 * data!P4796 / 100, data!N4796)</f>
        <v>0</v>
      </c>
      <c r="R4722" s="4">
        <f>-Q4722*K4722/1000</f>
        <v>0</v>
      </c>
      <c r="S4722" s="6">
        <f>-MIN(data!$B$5/(POWER(LN(I4722),2))*P4722/100, O4722)</f>
        <v>0</v>
      </c>
      <c r="T4722" s="6">
        <f>-S4722*L4722/100000</f>
        <v>0</v>
      </c>
      <c r="U4722" s="4">
        <f>N4722+Q4722</f>
        <v>4.9000000000000004</v>
      </c>
      <c r="V4722" s="4" t="e">
        <f>P4722*I4722/100/R4722</f>
        <v>#DIV/0!</v>
      </c>
      <c r="W4722" s="4" t="e">
        <f>V4722*H4722</f>
        <v>#DIV/0!</v>
      </c>
      <c r="X4722" s="6">
        <f>O4722+S4722</f>
        <v>7</v>
      </c>
      <c r="Y4722" s="6" t="e">
        <f>P4722*I4722/100/T4722</f>
        <v>#DIV/0!</v>
      </c>
      <c r="Z4722" s="6" t="e">
        <f>Y4722*H4722</f>
        <v>#DIV/0!</v>
      </c>
      <c r="AB4722" s="1">
        <f t="shared" si="146"/>
        <v>0</v>
      </c>
      <c r="AC4722" s="1">
        <f t="shared" si="147"/>
        <v>0</v>
      </c>
    </row>
    <row r="4723" spans="4:29" x14ac:dyDescent="0.25">
      <c r="D4723" s="1">
        <v>2001</v>
      </c>
      <c r="E4723" s="1" t="s">
        <v>133</v>
      </c>
      <c r="F4723" s="2" t="s">
        <v>322</v>
      </c>
      <c r="G4723">
        <v>4</v>
      </c>
      <c r="H4723">
        <v>4513751</v>
      </c>
      <c r="I4723" s="1">
        <v>46500.71</v>
      </c>
      <c r="J4723" s="1">
        <v>272</v>
      </c>
      <c r="K4723" s="1">
        <v>57872.34</v>
      </c>
      <c r="L4723" s="1">
        <v>57142.86</v>
      </c>
      <c r="M4723" s="3">
        <v>4</v>
      </c>
      <c r="N4723">
        <v>4.7</v>
      </c>
      <c r="O4723">
        <v>7</v>
      </c>
      <c r="P4723" s="1">
        <f>IF($A$3="Percentage of government revenue per capita",$B$3,0) + IF($A$3="Absolute extra revenue",AB4723,0) + IF($A$3="Absolute revenue per capita",AC4723,0)</f>
        <v>0</v>
      </c>
      <c r="Q4723" s="5">
        <f>-MIN(data!$B$4 / data!I4797 * data!P4797 / 100, data!N4797)</f>
        <v>0</v>
      </c>
      <c r="R4723" s="4">
        <f>-Q4723*K4723/1000</f>
        <v>0</v>
      </c>
      <c r="S4723" s="6">
        <f>-MIN(data!$B$5/(POWER(LN(I4723),2))*P4723/100, O4723)</f>
        <v>0</v>
      </c>
      <c r="T4723" s="6">
        <f>-S4723*L4723/100000</f>
        <v>0</v>
      </c>
      <c r="U4723" s="4">
        <f>N4723+Q4723</f>
        <v>4.7</v>
      </c>
      <c r="V4723" s="4" t="e">
        <f>P4723*I4723/100/R4723</f>
        <v>#DIV/0!</v>
      </c>
      <c r="W4723" s="4" t="e">
        <f>V4723*H4723</f>
        <v>#DIV/0!</v>
      </c>
      <c r="X4723" s="6">
        <f>O4723+S4723</f>
        <v>7</v>
      </c>
      <c r="Y4723" s="6" t="e">
        <f>P4723*I4723/100/T4723</f>
        <v>#DIV/0!</v>
      </c>
      <c r="Z4723" s="6" t="e">
        <f>Y4723*H4723</f>
        <v>#DIV/0!</v>
      </c>
      <c r="AB4723" s="1">
        <f t="shared" si="146"/>
        <v>0</v>
      </c>
      <c r="AC4723" s="1">
        <f t="shared" si="147"/>
        <v>0</v>
      </c>
    </row>
    <row r="4724" spans="4:29" x14ac:dyDescent="0.25">
      <c r="D4724" s="1">
        <v>2002</v>
      </c>
      <c r="E4724" s="1" t="s">
        <v>133</v>
      </c>
      <c r="F4724" s="2" t="s">
        <v>322</v>
      </c>
      <c r="G4724">
        <v>4</v>
      </c>
      <c r="H4724">
        <v>4538159</v>
      </c>
      <c r="I4724" s="1">
        <v>45852.160000000003</v>
      </c>
      <c r="J4724" s="1">
        <v>261</v>
      </c>
      <c r="K4724" s="1">
        <v>58000</v>
      </c>
      <c r="L4724" s="1">
        <v>66666.67</v>
      </c>
      <c r="M4724" s="3">
        <v>4</v>
      </c>
      <c r="N4724">
        <v>4.5</v>
      </c>
      <c r="O4724">
        <v>6</v>
      </c>
      <c r="P4724" s="1">
        <f>IF($A$3="Percentage of government revenue per capita",$B$3,0) + IF($A$3="Absolute extra revenue",AB4724,0) + IF($A$3="Absolute revenue per capita",AC4724,0)</f>
        <v>0</v>
      </c>
      <c r="Q4724" s="5">
        <f>-MIN(data!$B$4 / data!I4798 * data!P4798 / 100, data!N4798)</f>
        <v>0</v>
      </c>
      <c r="R4724" s="4">
        <f>-Q4724*K4724/1000</f>
        <v>0</v>
      </c>
      <c r="S4724" s="6">
        <f>-MIN(data!$B$5/(POWER(LN(I4724),2))*P4724/100, O4724)</f>
        <v>0</v>
      </c>
      <c r="T4724" s="6">
        <f>-S4724*L4724/100000</f>
        <v>0</v>
      </c>
      <c r="U4724" s="4">
        <f>N4724+Q4724</f>
        <v>4.5</v>
      </c>
      <c r="V4724" s="4" t="e">
        <f>P4724*I4724/100/R4724</f>
        <v>#DIV/0!</v>
      </c>
      <c r="W4724" s="4" t="e">
        <f>V4724*H4724</f>
        <v>#DIV/0!</v>
      </c>
      <c r="X4724" s="6">
        <f>O4724+S4724</f>
        <v>6</v>
      </c>
      <c r="Y4724" s="6" t="e">
        <f>P4724*I4724/100/T4724</f>
        <v>#DIV/0!</v>
      </c>
      <c r="Z4724" s="6" t="e">
        <f>Y4724*H4724</f>
        <v>#DIV/0!</v>
      </c>
      <c r="AB4724" s="1">
        <f t="shared" si="146"/>
        <v>0</v>
      </c>
      <c r="AC4724" s="1">
        <f t="shared" si="147"/>
        <v>0</v>
      </c>
    </row>
    <row r="4725" spans="4:29" x14ac:dyDescent="0.25">
      <c r="D4725" s="1">
        <v>2003</v>
      </c>
      <c r="E4725" s="1" t="s">
        <v>133</v>
      </c>
      <c r="F4725" s="2" t="s">
        <v>322</v>
      </c>
      <c r="G4725">
        <v>4</v>
      </c>
      <c r="H4725">
        <v>4564855</v>
      </c>
      <c r="I4725" s="1">
        <v>45776.480000000003</v>
      </c>
      <c r="J4725" s="1">
        <v>251</v>
      </c>
      <c r="K4725" s="1">
        <v>57045.45</v>
      </c>
      <c r="L4725" s="1">
        <v>57142.86</v>
      </c>
      <c r="M4725" s="3">
        <v>4</v>
      </c>
      <c r="N4725">
        <v>4.4000000000000004</v>
      </c>
      <c r="O4725">
        <v>7</v>
      </c>
      <c r="P4725" s="1">
        <f>IF($A$3="Percentage of government revenue per capita",$B$3,0) + IF($A$3="Absolute extra revenue",AB4725,0) + IF($A$3="Absolute revenue per capita",AC4725,0)</f>
        <v>0</v>
      </c>
      <c r="Q4725" s="5">
        <f>-MIN(data!$B$4 / data!I4799 * data!P4799 / 100, data!N4799)</f>
        <v>0</v>
      </c>
      <c r="R4725" s="4">
        <f>-Q4725*K4725/1000</f>
        <v>0</v>
      </c>
      <c r="S4725" s="6">
        <f>-MIN(data!$B$5/(POWER(LN(I4725),2))*P4725/100, O4725)</f>
        <v>0</v>
      </c>
      <c r="T4725" s="6">
        <f>-S4725*L4725/100000</f>
        <v>0</v>
      </c>
      <c r="U4725" s="4">
        <f>N4725+Q4725</f>
        <v>4.4000000000000004</v>
      </c>
      <c r="V4725" s="4" t="e">
        <f>P4725*I4725/100/R4725</f>
        <v>#DIV/0!</v>
      </c>
      <c r="W4725" s="4" t="e">
        <f>V4725*H4725</f>
        <v>#DIV/0!</v>
      </c>
      <c r="X4725" s="6">
        <f>O4725+S4725</f>
        <v>7</v>
      </c>
      <c r="Y4725" s="6" t="e">
        <f>P4725*I4725/100/T4725</f>
        <v>#DIV/0!</v>
      </c>
      <c r="Z4725" s="6" t="e">
        <f>Y4725*H4725</f>
        <v>#DIV/0!</v>
      </c>
      <c r="AB4725" s="1">
        <f t="shared" si="146"/>
        <v>0</v>
      </c>
      <c r="AC4725" s="1">
        <f t="shared" si="147"/>
        <v>0</v>
      </c>
    </row>
    <row r="4726" spans="4:29" x14ac:dyDescent="0.25">
      <c r="D4726" s="1">
        <v>2004</v>
      </c>
      <c r="E4726" s="1" t="s">
        <v>133</v>
      </c>
      <c r="F4726" s="2" t="s">
        <v>322</v>
      </c>
      <c r="G4726">
        <v>4</v>
      </c>
      <c r="H4726">
        <v>4591910</v>
      </c>
      <c r="I4726" s="1">
        <v>48002.97</v>
      </c>
      <c r="J4726" s="1">
        <v>241</v>
      </c>
      <c r="K4726" s="1">
        <v>57380.95</v>
      </c>
      <c r="L4726" s="1">
        <v>57142.86</v>
      </c>
      <c r="M4726" s="3">
        <v>4</v>
      </c>
      <c r="N4726">
        <v>4.2</v>
      </c>
      <c r="O4726">
        <v>7</v>
      </c>
      <c r="P4726" s="1">
        <f>IF($A$3="Percentage of government revenue per capita",$B$3,0) + IF($A$3="Absolute extra revenue",AB4726,0) + IF($A$3="Absolute revenue per capita",AC4726,0)</f>
        <v>0</v>
      </c>
      <c r="Q4726" s="5">
        <f>-MIN(data!$B$4 / data!I4800 * data!P4800 / 100, data!N4800)</f>
        <v>0</v>
      </c>
      <c r="R4726" s="4">
        <f>-Q4726*K4726/1000</f>
        <v>0</v>
      </c>
      <c r="S4726" s="6">
        <f>-MIN(data!$B$5/(POWER(LN(I4726),2))*P4726/100, O4726)</f>
        <v>0</v>
      </c>
      <c r="T4726" s="6">
        <f>-S4726*L4726/100000</f>
        <v>0</v>
      </c>
      <c r="U4726" s="4">
        <f>N4726+Q4726</f>
        <v>4.2</v>
      </c>
      <c r="V4726" s="4" t="e">
        <f>P4726*I4726/100/R4726</f>
        <v>#DIV/0!</v>
      </c>
      <c r="W4726" s="4" t="e">
        <f>V4726*H4726</f>
        <v>#DIV/0!</v>
      </c>
      <c r="X4726" s="6">
        <f>O4726+S4726</f>
        <v>7</v>
      </c>
      <c r="Y4726" s="6" t="e">
        <f>P4726*I4726/100/T4726</f>
        <v>#DIV/0!</v>
      </c>
      <c r="Z4726" s="6" t="e">
        <f>Y4726*H4726</f>
        <v>#DIV/0!</v>
      </c>
      <c r="AB4726" s="1">
        <f t="shared" si="146"/>
        <v>0</v>
      </c>
      <c r="AC4726" s="1">
        <f t="shared" si="147"/>
        <v>0</v>
      </c>
    </row>
    <row r="4727" spans="4:29" x14ac:dyDescent="0.25">
      <c r="D4727" s="1">
        <v>2005</v>
      </c>
      <c r="E4727" s="1" t="s">
        <v>133</v>
      </c>
      <c r="F4727" s="2" t="s">
        <v>322</v>
      </c>
      <c r="G4727">
        <v>4</v>
      </c>
      <c r="H4727">
        <v>4623291</v>
      </c>
      <c r="I4727" s="1">
        <v>49804.63</v>
      </c>
      <c r="J4727" s="1">
        <v>233</v>
      </c>
      <c r="K4727" s="1">
        <v>58250</v>
      </c>
      <c r="L4727" s="1">
        <v>57142.86</v>
      </c>
      <c r="M4727" s="3">
        <v>4</v>
      </c>
      <c r="N4727">
        <v>4</v>
      </c>
      <c r="O4727">
        <v>7</v>
      </c>
      <c r="P4727" s="1">
        <f>IF($A$3="Percentage of government revenue per capita",$B$3,0) + IF($A$3="Absolute extra revenue",AB4727,0) + IF($A$3="Absolute revenue per capita",AC4727,0)</f>
        <v>0</v>
      </c>
      <c r="Q4727" s="5">
        <f>-MIN(data!$B$4 / data!I4801 * data!P4801 / 100, data!N4801)</f>
        <v>0</v>
      </c>
      <c r="R4727" s="4">
        <f>-Q4727*K4727/1000</f>
        <v>0</v>
      </c>
      <c r="S4727" s="6">
        <f>-MIN(data!$B$5/(POWER(LN(I4727),2))*P4727/100, O4727)</f>
        <v>0</v>
      </c>
      <c r="T4727" s="6">
        <f>-S4727*L4727/100000</f>
        <v>0</v>
      </c>
      <c r="U4727" s="4">
        <f>N4727+Q4727</f>
        <v>4</v>
      </c>
      <c r="V4727" s="4" t="e">
        <f>P4727*I4727/100/R4727</f>
        <v>#DIV/0!</v>
      </c>
      <c r="W4727" s="4" t="e">
        <f>V4727*H4727</f>
        <v>#DIV/0!</v>
      </c>
      <c r="X4727" s="6">
        <f>O4727+S4727</f>
        <v>7</v>
      </c>
      <c r="Y4727" s="6" t="e">
        <f>P4727*I4727/100/T4727</f>
        <v>#DIV/0!</v>
      </c>
      <c r="Z4727" s="6" t="e">
        <f>Y4727*H4727</f>
        <v>#DIV/0!</v>
      </c>
      <c r="AB4727" s="1">
        <f t="shared" si="146"/>
        <v>0</v>
      </c>
      <c r="AC4727" s="1">
        <f t="shared" si="147"/>
        <v>0</v>
      </c>
    </row>
    <row r="4728" spans="4:29" x14ac:dyDescent="0.25">
      <c r="D4728" s="1">
        <v>2006</v>
      </c>
      <c r="E4728" s="1" t="s">
        <v>133</v>
      </c>
      <c r="F4728" s="2" t="s">
        <v>322</v>
      </c>
      <c r="G4728">
        <v>4</v>
      </c>
      <c r="H4728">
        <v>4660677</v>
      </c>
      <c r="I4728" s="1">
        <v>52332.22</v>
      </c>
      <c r="J4728" s="1">
        <v>225</v>
      </c>
      <c r="K4728" s="1">
        <v>57692.31</v>
      </c>
      <c r="L4728" s="1">
        <v>66666.67</v>
      </c>
      <c r="M4728" s="3">
        <v>4</v>
      </c>
      <c r="N4728">
        <v>3.9</v>
      </c>
      <c r="O4728">
        <v>6</v>
      </c>
      <c r="P4728" s="1">
        <f>IF($A$3="Percentage of government revenue per capita",$B$3,0) + IF($A$3="Absolute extra revenue",AB4728,0) + IF($A$3="Absolute revenue per capita",AC4728,0)</f>
        <v>0</v>
      </c>
      <c r="Q4728" s="5">
        <f>-MIN(data!$B$4 / data!I4802 * data!P4802 / 100, data!N4802)</f>
        <v>0</v>
      </c>
      <c r="R4728" s="4">
        <f>-Q4728*K4728/1000</f>
        <v>0</v>
      </c>
      <c r="S4728" s="6">
        <f>-MIN(data!$B$5/(POWER(LN(I4728),2))*P4728/100, O4728)</f>
        <v>0</v>
      </c>
      <c r="T4728" s="6">
        <f>-S4728*L4728/100000</f>
        <v>0</v>
      </c>
      <c r="U4728" s="4">
        <f>N4728+Q4728</f>
        <v>3.9</v>
      </c>
      <c r="V4728" s="4" t="e">
        <f>P4728*I4728/100/R4728</f>
        <v>#DIV/0!</v>
      </c>
      <c r="W4728" s="4" t="e">
        <f>V4728*H4728</f>
        <v>#DIV/0!</v>
      </c>
      <c r="X4728" s="6">
        <f>O4728+S4728</f>
        <v>6</v>
      </c>
      <c r="Y4728" s="6" t="e">
        <f>P4728*I4728/100/T4728</f>
        <v>#DIV/0!</v>
      </c>
      <c r="Z4728" s="6" t="e">
        <f>Y4728*H4728</f>
        <v>#DIV/0!</v>
      </c>
      <c r="AB4728" s="1">
        <f t="shared" si="146"/>
        <v>0</v>
      </c>
      <c r="AC4728" s="1">
        <f t="shared" si="147"/>
        <v>0</v>
      </c>
    </row>
    <row r="4729" spans="4:29" x14ac:dyDescent="0.25">
      <c r="D4729" s="1">
        <v>2007</v>
      </c>
      <c r="E4729" s="1" t="s">
        <v>133</v>
      </c>
      <c r="F4729" s="2" t="s">
        <v>322</v>
      </c>
      <c r="G4729">
        <v>4</v>
      </c>
      <c r="H4729">
        <v>4709153</v>
      </c>
      <c r="I4729" s="1">
        <v>53083.05</v>
      </c>
      <c r="J4729" s="1">
        <v>217</v>
      </c>
      <c r="K4729" s="1">
        <v>58648.65</v>
      </c>
      <c r="L4729" s="1">
        <v>66666.67</v>
      </c>
      <c r="M4729" s="3">
        <v>4</v>
      </c>
      <c r="N4729">
        <v>3.7</v>
      </c>
      <c r="O4729">
        <v>6</v>
      </c>
      <c r="P4729" s="1">
        <f>IF($A$3="Percentage of government revenue per capita",$B$3,0) + IF($A$3="Absolute extra revenue",AB4729,0) + IF($A$3="Absolute revenue per capita",AC4729,0)</f>
        <v>0</v>
      </c>
      <c r="Q4729" s="5">
        <f>-MIN(data!$B$4 / data!I4803 * data!P4803 / 100, data!N4803)</f>
        <v>0</v>
      </c>
      <c r="R4729" s="4">
        <f>-Q4729*K4729/1000</f>
        <v>0</v>
      </c>
      <c r="S4729" s="6">
        <f>-MIN(data!$B$5/(POWER(LN(I4729),2))*P4729/100, O4729)</f>
        <v>0</v>
      </c>
      <c r="T4729" s="6">
        <f>-S4729*L4729/100000</f>
        <v>0</v>
      </c>
      <c r="U4729" s="4">
        <f>N4729+Q4729</f>
        <v>3.7</v>
      </c>
      <c r="V4729" s="4" t="e">
        <f>P4729*I4729/100/R4729</f>
        <v>#DIV/0!</v>
      </c>
      <c r="W4729" s="4" t="e">
        <f>V4729*H4729</f>
        <v>#DIV/0!</v>
      </c>
      <c r="X4729" s="6">
        <f>O4729+S4729</f>
        <v>6</v>
      </c>
      <c r="Y4729" s="6" t="e">
        <f>P4729*I4729/100/T4729</f>
        <v>#DIV/0!</v>
      </c>
      <c r="Z4729" s="6" t="e">
        <f>Y4729*H4729</f>
        <v>#DIV/0!</v>
      </c>
      <c r="AB4729" s="1">
        <f t="shared" si="146"/>
        <v>0</v>
      </c>
      <c r="AC4729" s="1">
        <f t="shared" si="147"/>
        <v>0</v>
      </c>
    </row>
    <row r="4730" spans="4:29" x14ac:dyDescent="0.25">
      <c r="D4730" s="1">
        <v>2008</v>
      </c>
      <c r="E4730" s="1" t="s">
        <v>133</v>
      </c>
      <c r="F4730" s="2" t="s">
        <v>322</v>
      </c>
      <c r="G4730">
        <v>4</v>
      </c>
      <c r="H4730">
        <v>4768212</v>
      </c>
      <c r="I4730" s="1">
        <v>53032.18</v>
      </c>
      <c r="J4730" s="1">
        <v>209</v>
      </c>
      <c r="K4730" s="1">
        <v>59714.29</v>
      </c>
      <c r="L4730" s="1">
        <v>50000</v>
      </c>
      <c r="M4730" s="3">
        <v>4</v>
      </c>
      <c r="N4730">
        <v>3.5</v>
      </c>
      <c r="O4730">
        <v>6</v>
      </c>
      <c r="P4730" s="1">
        <f>IF($A$3="Percentage of government revenue per capita",$B$3,0) + IF($A$3="Absolute extra revenue",AB4730,0) + IF($A$3="Absolute revenue per capita",AC4730,0)</f>
        <v>0</v>
      </c>
      <c r="Q4730" s="5">
        <f>-MIN(data!$B$4 / data!I4804 * data!P4804 / 100, data!N4804)</f>
        <v>0</v>
      </c>
      <c r="R4730" s="4">
        <f>-Q4730*K4730/1000</f>
        <v>0</v>
      </c>
      <c r="S4730" s="6">
        <f>-MIN(data!$B$5/(POWER(LN(I4730),2))*P4730/100, O4730)</f>
        <v>0</v>
      </c>
      <c r="T4730" s="6">
        <f>-S4730*L4730/100000</f>
        <v>0</v>
      </c>
      <c r="U4730" s="4">
        <f>N4730+Q4730</f>
        <v>3.5</v>
      </c>
      <c r="V4730" s="4" t="e">
        <f>P4730*I4730/100/R4730</f>
        <v>#DIV/0!</v>
      </c>
      <c r="W4730" s="4" t="e">
        <f>V4730*H4730</f>
        <v>#DIV/0!</v>
      </c>
      <c r="X4730" s="6">
        <f>O4730+S4730</f>
        <v>6</v>
      </c>
      <c r="Y4730" s="6" t="e">
        <f>P4730*I4730/100/T4730</f>
        <v>#DIV/0!</v>
      </c>
      <c r="Z4730" s="6" t="e">
        <f>Y4730*H4730</f>
        <v>#DIV/0!</v>
      </c>
      <c r="AB4730" s="1">
        <f t="shared" si="146"/>
        <v>0</v>
      </c>
      <c r="AC4730" s="1">
        <f t="shared" si="147"/>
        <v>0</v>
      </c>
    </row>
    <row r="4731" spans="4:29" x14ac:dyDescent="0.25">
      <c r="D4731" s="1">
        <v>2009</v>
      </c>
      <c r="E4731" s="1" t="s">
        <v>133</v>
      </c>
      <c r="F4731" s="2" t="s">
        <v>322</v>
      </c>
      <c r="G4731">
        <v>4</v>
      </c>
      <c r="H4731">
        <v>4828726</v>
      </c>
      <c r="I4731" s="1">
        <v>49169.63</v>
      </c>
      <c r="J4731" s="1">
        <v>201</v>
      </c>
      <c r="K4731" s="1">
        <v>59117.65</v>
      </c>
      <c r="L4731" s="1">
        <v>50000</v>
      </c>
      <c r="M4731" s="3">
        <v>3</v>
      </c>
      <c r="N4731">
        <v>3.4</v>
      </c>
      <c r="O4731">
        <v>6</v>
      </c>
      <c r="P4731" s="1">
        <f>IF($A$3="Percentage of government revenue per capita",$B$3,0) + IF($A$3="Absolute extra revenue",AB4731,0) + IF($A$3="Absolute revenue per capita",AC4731,0)</f>
        <v>0</v>
      </c>
      <c r="Q4731" s="5">
        <f>-MIN(data!$B$4 / data!I4805 * data!P4805 / 100, data!N4805)</f>
        <v>0</v>
      </c>
      <c r="R4731" s="4">
        <f>-Q4731*K4731/1000</f>
        <v>0</v>
      </c>
      <c r="S4731" s="6">
        <f>-MIN(data!$B$5/(POWER(LN(I4731),2))*P4731/100, O4731)</f>
        <v>0</v>
      </c>
      <c r="T4731" s="6">
        <f>-S4731*L4731/100000</f>
        <v>0</v>
      </c>
      <c r="U4731" s="4">
        <f>N4731+Q4731</f>
        <v>3.4</v>
      </c>
      <c r="V4731" s="4" t="e">
        <f>P4731*I4731/100/R4731</f>
        <v>#DIV/0!</v>
      </c>
      <c r="W4731" s="4" t="e">
        <f>V4731*H4731</f>
        <v>#DIV/0!</v>
      </c>
      <c r="X4731" s="6">
        <f>O4731+S4731</f>
        <v>6</v>
      </c>
      <c r="Y4731" s="6" t="e">
        <f>P4731*I4731/100/T4731</f>
        <v>#DIV/0!</v>
      </c>
      <c r="Z4731" s="6" t="e">
        <f>Y4731*H4731</f>
        <v>#DIV/0!</v>
      </c>
      <c r="AB4731" s="1">
        <f t="shared" si="146"/>
        <v>0</v>
      </c>
      <c r="AC4731" s="1">
        <f t="shared" si="147"/>
        <v>0</v>
      </c>
    </row>
    <row r="4732" spans="4:29" x14ac:dyDescent="0.25">
      <c r="D4732" s="1">
        <v>2010</v>
      </c>
      <c r="E4732" s="1" t="s">
        <v>133</v>
      </c>
      <c r="F4732" s="2" t="s">
        <v>322</v>
      </c>
      <c r="G4732">
        <v>4</v>
      </c>
      <c r="H4732">
        <v>4889252</v>
      </c>
      <c r="I4732" s="1">
        <v>48545.74</v>
      </c>
      <c r="J4732" s="1">
        <v>193</v>
      </c>
      <c r="K4732" s="1">
        <v>60312.5</v>
      </c>
      <c r="L4732" s="1">
        <v>50000</v>
      </c>
      <c r="M4732" s="3">
        <v>3</v>
      </c>
      <c r="N4732">
        <v>3.2</v>
      </c>
      <c r="O4732">
        <v>6</v>
      </c>
      <c r="P4732" s="1">
        <f>IF($A$3="Percentage of government revenue per capita",$B$3,0) + IF($A$3="Absolute extra revenue",AB4732,0) + IF($A$3="Absolute revenue per capita",AC4732,0)</f>
        <v>0</v>
      </c>
      <c r="Q4732" s="5">
        <f>-MIN(data!$B$4 / data!I4806 * data!P4806 / 100, data!N4806)</f>
        <v>0</v>
      </c>
      <c r="R4732" s="4">
        <f>-Q4732*K4732/1000</f>
        <v>0</v>
      </c>
      <c r="S4732" s="6">
        <f>-MIN(data!$B$5/(POWER(LN(I4732),2))*P4732/100, O4732)</f>
        <v>0</v>
      </c>
      <c r="T4732" s="6">
        <f>-S4732*L4732/100000</f>
        <v>0</v>
      </c>
      <c r="U4732" s="4">
        <f>N4732+Q4732</f>
        <v>3.2</v>
      </c>
      <c r="V4732" s="4" t="e">
        <f>P4732*I4732/100/R4732</f>
        <v>#DIV/0!</v>
      </c>
      <c r="W4732" s="4" t="e">
        <f>V4732*H4732</f>
        <v>#DIV/0!</v>
      </c>
      <c r="X4732" s="6">
        <f>O4732+S4732</f>
        <v>6</v>
      </c>
      <c r="Y4732" s="6" t="e">
        <f>P4732*I4732/100/T4732</f>
        <v>#DIV/0!</v>
      </c>
      <c r="Z4732" s="6" t="e">
        <f>Y4732*H4732</f>
        <v>#DIV/0!</v>
      </c>
      <c r="AB4732" s="1">
        <f t="shared" si="146"/>
        <v>0</v>
      </c>
      <c r="AC4732" s="1">
        <f t="shared" si="147"/>
        <v>0</v>
      </c>
    </row>
    <row r="4733" spans="4:29" x14ac:dyDescent="0.25">
      <c r="D4733" s="1">
        <v>2011</v>
      </c>
      <c r="E4733" s="1" t="s">
        <v>133</v>
      </c>
      <c r="F4733" s="2" t="s">
        <v>322</v>
      </c>
      <c r="G4733">
        <v>4</v>
      </c>
      <c r="H4733">
        <v>4953088</v>
      </c>
      <c r="I4733" s="1">
        <v>49505.58</v>
      </c>
      <c r="J4733" s="1">
        <v>185</v>
      </c>
      <c r="K4733" s="1">
        <v>59677.42</v>
      </c>
      <c r="L4733" s="1">
        <v>50000</v>
      </c>
      <c r="M4733" s="3">
        <v>3</v>
      </c>
      <c r="N4733">
        <v>3.1</v>
      </c>
      <c r="O4733">
        <v>6</v>
      </c>
      <c r="P4733" s="1">
        <f>IF($A$3="Percentage of government revenue per capita",$B$3,0) + IF($A$3="Absolute extra revenue",AB4733,0) + IF($A$3="Absolute revenue per capita",AC4733,0)</f>
        <v>0</v>
      </c>
      <c r="Q4733" s="5">
        <f>-MIN(data!$B$4 / data!I4807 * data!P4807 / 100, data!N4807)</f>
        <v>0</v>
      </c>
      <c r="R4733" s="4">
        <f>-Q4733*K4733/1000</f>
        <v>0</v>
      </c>
      <c r="S4733" s="6">
        <f>-MIN(data!$B$5/(POWER(LN(I4733),2))*P4733/100, O4733)</f>
        <v>0</v>
      </c>
      <c r="T4733" s="6">
        <f>-S4733*L4733/100000</f>
        <v>0</v>
      </c>
      <c r="U4733" s="4">
        <f>N4733+Q4733</f>
        <v>3.1</v>
      </c>
      <c r="V4733" s="4" t="e">
        <f>P4733*I4733/100/R4733</f>
        <v>#DIV/0!</v>
      </c>
      <c r="W4733" s="4" t="e">
        <f>V4733*H4733</f>
        <v>#DIV/0!</v>
      </c>
      <c r="X4733" s="6">
        <f>O4733+S4733</f>
        <v>6</v>
      </c>
      <c r="Y4733" s="6" t="e">
        <f>P4733*I4733/100/T4733</f>
        <v>#DIV/0!</v>
      </c>
      <c r="Z4733" s="6" t="e">
        <f>Y4733*H4733</f>
        <v>#DIV/0!</v>
      </c>
      <c r="AB4733" s="1">
        <f t="shared" si="146"/>
        <v>0</v>
      </c>
      <c r="AC4733" s="1">
        <f t="shared" si="147"/>
        <v>0</v>
      </c>
    </row>
    <row r="4734" spans="4:29" x14ac:dyDescent="0.25">
      <c r="D4734" s="1">
        <v>2012</v>
      </c>
      <c r="E4734" s="1" t="s">
        <v>133</v>
      </c>
      <c r="F4734" s="2" t="s">
        <v>322</v>
      </c>
      <c r="G4734">
        <v>4</v>
      </c>
      <c r="H4734">
        <v>5018573</v>
      </c>
      <c r="I4734" s="1">
        <v>49772.54</v>
      </c>
      <c r="J4734" s="1">
        <v>179</v>
      </c>
      <c r="K4734" s="1">
        <v>59666.67</v>
      </c>
      <c r="L4734" s="1">
        <v>60000</v>
      </c>
      <c r="M4734" s="3">
        <v>3</v>
      </c>
      <c r="N4734">
        <v>3</v>
      </c>
      <c r="O4734">
        <v>5</v>
      </c>
      <c r="P4734" s="1">
        <f>IF($A$3="Percentage of government revenue per capita",$B$3,0) + IF($A$3="Absolute extra revenue",AB4734,0) + IF($A$3="Absolute revenue per capita",AC4734,0)</f>
        <v>0</v>
      </c>
      <c r="Q4734" s="5">
        <f>-MIN(data!$B$4 / data!I4808 * data!P4808 / 100, data!N4808)</f>
        <v>0</v>
      </c>
      <c r="R4734" s="4">
        <f>-Q4734*K4734/1000</f>
        <v>0</v>
      </c>
      <c r="S4734" s="6">
        <f>-MIN(data!$B$5/(POWER(LN(I4734),2))*P4734/100, O4734)</f>
        <v>0</v>
      </c>
      <c r="T4734" s="6">
        <f>-S4734*L4734/100000</f>
        <v>0</v>
      </c>
      <c r="U4734" s="4">
        <f>N4734+Q4734</f>
        <v>3</v>
      </c>
      <c r="V4734" s="4" t="e">
        <f>P4734*I4734/100/R4734</f>
        <v>#DIV/0!</v>
      </c>
      <c r="W4734" s="4" t="e">
        <f>V4734*H4734</f>
        <v>#DIV/0!</v>
      </c>
      <c r="X4734" s="6">
        <f>O4734+S4734</f>
        <v>5</v>
      </c>
      <c r="Y4734" s="6" t="e">
        <f>P4734*I4734/100/T4734</f>
        <v>#DIV/0!</v>
      </c>
      <c r="Z4734" s="6" t="e">
        <f>Y4734*H4734</f>
        <v>#DIV/0!</v>
      </c>
      <c r="AB4734" s="1">
        <f t="shared" si="146"/>
        <v>0</v>
      </c>
      <c r="AC4734" s="1">
        <f t="shared" si="147"/>
        <v>0</v>
      </c>
    </row>
    <row r="4735" spans="4:29" x14ac:dyDescent="0.25">
      <c r="D4735" s="1">
        <v>2013</v>
      </c>
      <c r="E4735" s="1" t="s">
        <v>133</v>
      </c>
      <c r="F4735" s="2" t="s">
        <v>322</v>
      </c>
      <c r="G4735">
        <v>4</v>
      </c>
      <c r="H4735">
        <v>5079623</v>
      </c>
      <c r="I4735" s="1">
        <v>47934.85</v>
      </c>
      <c r="J4735" s="1">
        <v>174</v>
      </c>
      <c r="K4735" s="1">
        <v>60000</v>
      </c>
      <c r="L4735" s="1">
        <v>60000</v>
      </c>
      <c r="M4735" s="3">
        <v>3</v>
      </c>
      <c r="N4735">
        <v>2.9</v>
      </c>
      <c r="O4735">
        <v>5</v>
      </c>
      <c r="P4735" s="1">
        <f>IF($A$3="Percentage of government revenue per capita",$B$3,0) + IF($A$3="Absolute extra revenue",AB4735,0) + IF($A$3="Absolute revenue per capita",AC4735,0)</f>
        <v>0</v>
      </c>
      <c r="Q4735" s="5">
        <f>-MIN(data!$B$4 / data!I4809 * data!P4809 / 100, data!N4809)</f>
        <v>0</v>
      </c>
      <c r="R4735" s="4">
        <f>-Q4735*K4735/1000</f>
        <v>0</v>
      </c>
      <c r="S4735" s="6">
        <f>-MIN(data!$B$5/(POWER(LN(I4735),2))*P4735/100, O4735)</f>
        <v>0</v>
      </c>
      <c r="T4735" s="6">
        <f>-S4735*L4735/100000</f>
        <v>0</v>
      </c>
      <c r="U4735" s="4">
        <f>N4735+Q4735</f>
        <v>2.9</v>
      </c>
      <c r="V4735" s="4" t="e">
        <f>P4735*I4735/100/R4735</f>
        <v>#DIV/0!</v>
      </c>
      <c r="W4735" s="4" t="e">
        <f>V4735*H4735</f>
        <v>#DIV/0!</v>
      </c>
      <c r="X4735" s="6">
        <f>O4735+S4735</f>
        <v>5</v>
      </c>
      <c r="Y4735" s="6" t="e">
        <f>P4735*I4735/100/T4735</f>
        <v>#DIV/0!</v>
      </c>
      <c r="Z4735" s="6" t="e">
        <f>Y4735*H4735</f>
        <v>#DIV/0!</v>
      </c>
      <c r="AB4735" s="1">
        <f t="shared" si="146"/>
        <v>0</v>
      </c>
      <c r="AC4735" s="1">
        <f t="shared" si="147"/>
        <v>0</v>
      </c>
    </row>
    <row r="4736" spans="4:29" x14ac:dyDescent="0.25">
      <c r="D4736" s="1">
        <v>2014</v>
      </c>
      <c r="E4736" s="1" t="s">
        <v>133</v>
      </c>
      <c r="F4736" s="2" t="s">
        <v>322</v>
      </c>
      <c r="G4736">
        <v>4</v>
      </c>
      <c r="H4736">
        <v>5137232</v>
      </c>
      <c r="I4736" s="1">
        <v>48137.05</v>
      </c>
      <c r="J4736" s="1">
        <v>169</v>
      </c>
      <c r="K4736" s="1">
        <v>60357.14</v>
      </c>
      <c r="L4736" s="1">
        <v>60000</v>
      </c>
      <c r="M4736" s="3">
        <v>3</v>
      </c>
      <c r="N4736">
        <v>2.8</v>
      </c>
      <c r="O4736">
        <v>5</v>
      </c>
      <c r="P4736" s="1">
        <f>IF($A$3="Percentage of government revenue per capita",$B$3,0) + IF($A$3="Absolute extra revenue",AB4736,0) + IF($A$3="Absolute revenue per capita",AC4736,0)</f>
        <v>0</v>
      </c>
      <c r="Q4736" s="5">
        <f>-MIN(data!$B$4 / data!I4810 * data!P4810 / 100, data!N4810)</f>
        <v>0</v>
      </c>
      <c r="R4736" s="4">
        <f>-Q4736*K4736/1000</f>
        <v>0</v>
      </c>
      <c r="S4736" s="6">
        <f>-MIN(data!$B$5/(POWER(LN(I4736),2))*P4736/100, O4736)</f>
        <v>0</v>
      </c>
      <c r="T4736" s="6">
        <f>-S4736*L4736/100000</f>
        <v>0</v>
      </c>
      <c r="U4736" s="4">
        <f>N4736+Q4736</f>
        <v>2.8</v>
      </c>
      <c r="V4736" s="4" t="e">
        <f>P4736*I4736/100/R4736</f>
        <v>#DIV/0!</v>
      </c>
      <c r="W4736" s="4" t="e">
        <f>V4736*H4736</f>
        <v>#DIV/0!</v>
      </c>
      <c r="X4736" s="6">
        <f>O4736+S4736</f>
        <v>5</v>
      </c>
      <c r="Y4736" s="6" t="e">
        <f>P4736*I4736/100/T4736</f>
        <v>#DIV/0!</v>
      </c>
      <c r="Z4736" s="6" t="e">
        <f>Y4736*H4736</f>
        <v>#DIV/0!</v>
      </c>
      <c r="AB4736" s="1">
        <f t="shared" si="146"/>
        <v>0</v>
      </c>
      <c r="AC4736" s="1">
        <f t="shared" si="147"/>
        <v>0</v>
      </c>
    </row>
    <row r="4737" spans="4:29" x14ac:dyDescent="0.25">
      <c r="D4737" s="1">
        <v>2015</v>
      </c>
      <c r="E4737" s="1" t="s">
        <v>133</v>
      </c>
      <c r="F4737" s="2" t="s">
        <v>322</v>
      </c>
      <c r="G4737">
        <v>4</v>
      </c>
      <c r="H4737">
        <v>5188607</v>
      </c>
      <c r="I4737" s="1">
        <v>48752.59</v>
      </c>
      <c r="J4737" s="1">
        <v>166</v>
      </c>
      <c r="K4737" s="1">
        <v>61481.48</v>
      </c>
      <c r="M4737" s="3">
        <v>3</v>
      </c>
      <c r="N4737">
        <v>2.7</v>
      </c>
      <c r="O4737">
        <v>5</v>
      </c>
      <c r="P4737" s="1">
        <f>IF($A$3="Percentage of government revenue per capita",$B$3,0) + IF($A$3="Absolute extra revenue",AB4737,0) + IF($A$3="Absolute revenue per capita",AC4737,0)</f>
        <v>0</v>
      </c>
      <c r="Q4737" s="5" t="e">
        <f>-MIN(data!$B$4 / data!I4811 * data!P4811 / 100, data!N4811)</f>
        <v>#DIV/0!</v>
      </c>
      <c r="R4737" s="4" t="e">
        <f>-Q4737*K4737/1000</f>
        <v>#DIV/0!</v>
      </c>
      <c r="S4737" s="6">
        <f>-MIN(data!$B$5/(POWER(LN(I4737),2))*P4737/100, O4737)</f>
        <v>0</v>
      </c>
      <c r="T4737" s="6">
        <f>-S4737*L4737/100000</f>
        <v>0</v>
      </c>
      <c r="U4737" s="4" t="e">
        <f>N4737+Q4737</f>
        <v>#DIV/0!</v>
      </c>
      <c r="V4737" s="4" t="e">
        <f>P4737*I4737/100/R4737</f>
        <v>#DIV/0!</v>
      </c>
      <c r="W4737" s="4" t="e">
        <f>V4737*H4737</f>
        <v>#DIV/0!</v>
      </c>
      <c r="X4737" s="6">
        <f>O4737+S4737</f>
        <v>5</v>
      </c>
      <c r="Y4737" s="6" t="e">
        <f>P4737*I4737/100/T4737</f>
        <v>#DIV/0!</v>
      </c>
      <c r="Z4737" s="6" t="e">
        <f>Y4737*H4737</f>
        <v>#DIV/0!</v>
      </c>
      <c r="AB4737" s="1">
        <f t="shared" si="146"/>
        <v>0</v>
      </c>
      <c r="AC4737" s="1">
        <f t="shared" si="147"/>
        <v>0</v>
      </c>
    </row>
    <row r="4738" spans="4:29" x14ac:dyDescent="0.25">
      <c r="D4738" s="1">
        <v>2016</v>
      </c>
      <c r="E4738" s="1" t="s">
        <v>133</v>
      </c>
      <c r="F4738" s="2" t="s">
        <v>322</v>
      </c>
      <c r="G4738">
        <v>4</v>
      </c>
      <c r="H4738">
        <v>5234519</v>
      </c>
      <c r="I4738" s="1">
        <v>48880.69</v>
      </c>
      <c r="J4738" s="1">
        <v>163</v>
      </c>
      <c r="K4738" s="1">
        <v>62692.31</v>
      </c>
      <c r="M4738" s="3"/>
      <c r="N4738">
        <v>2.6</v>
      </c>
      <c r="O4738"/>
      <c r="P4738" s="1">
        <f>IF($A$3="Percentage of government revenue per capita",$B$3,0) + IF($A$3="Absolute extra revenue",AB4738,0) + IF($A$3="Absolute revenue per capita",AC4738,0)</f>
        <v>0</v>
      </c>
      <c r="Q4738" s="5" t="e">
        <f>-MIN(data!$B$4 / data!I4812 * data!P4812 / 100, data!N4812)</f>
        <v>#DIV/0!</v>
      </c>
      <c r="R4738" s="4" t="e">
        <f>-Q4738*K4738/1000</f>
        <v>#DIV/0!</v>
      </c>
      <c r="S4738" s="6">
        <f>-MIN(data!$B$5/(POWER(LN(I4738),2))*P4738/100, O4738)</f>
        <v>0</v>
      </c>
      <c r="T4738" s="6">
        <f>-S4738*L4738/100000</f>
        <v>0</v>
      </c>
      <c r="U4738" s="4" t="e">
        <f>N4738+Q4738</f>
        <v>#DIV/0!</v>
      </c>
      <c r="V4738" s="4" t="e">
        <f>P4738*I4738/100/R4738</f>
        <v>#DIV/0!</v>
      </c>
      <c r="W4738" s="4" t="e">
        <f>V4738*H4738</f>
        <v>#DIV/0!</v>
      </c>
      <c r="X4738" s="6">
        <f>O4738+S4738</f>
        <v>0</v>
      </c>
      <c r="Y4738" s="6" t="e">
        <f>P4738*I4738/100/T4738</f>
        <v>#DIV/0!</v>
      </c>
      <c r="Z4738" s="6" t="e">
        <f>Y4738*H4738</f>
        <v>#DIV/0!</v>
      </c>
      <c r="AB4738" s="1">
        <f t="shared" si="146"/>
        <v>0</v>
      </c>
      <c r="AC4738" s="1">
        <f t="shared" si="147"/>
        <v>0</v>
      </c>
    </row>
    <row r="4739" spans="4:29" x14ac:dyDescent="0.25">
      <c r="D4739" s="1">
        <v>1980</v>
      </c>
      <c r="E4739" s="1" t="s">
        <v>137</v>
      </c>
      <c r="F4739" s="2" t="s">
        <v>323</v>
      </c>
      <c r="G4739">
        <v>4</v>
      </c>
      <c r="H4739">
        <v>1154377</v>
      </c>
      <c r="I4739" s="1">
        <v>0</v>
      </c>
      <c r="J4739" s="1">
        <v>5940</v>
      </c>
      <c r="K4739" s="1">
        <v>53755.66</v>
      </c>
      <c r="M4739" s="3"/>
      <c r="N4739">
        <v>110.5</v>
      </c>
      <c r="O4739"/>
      <c r="P4739" s="1">
        <f>IF($A$3="Percentage of government revenue per capita",$B$3,0) + IF($A$3="Absolute extra revenue",AB4739,0) + IF($A$3="Absolute revenue per capita",AC4739,0)</f>
        <v>0</v>
      </c>
      <c r="Q4739" s="5" t="e">
        <f>-MIN(data!$B$4 / data!I4924 * data!P4924 / 100, data!N4924)</f>
        <v>#DIV/0!</v>
      </c>
      <c r="R4739" s="4" t="e">
        <f>-Q4739*K4739/1000</f>
        <v>#DIV/0!</v>
      </c>
      <c r="S4739" s="6" t="e">
        <f>-MIN(data!$B$5/(POWER(LN(I4739),2))*P4739/100, O4739)</f>
        <v>#NUM!</v>
      </c>
      <c r="T4739" s="6" t="e">
        <f>-S4739*L4739/100000</f>
        <v>#NUM!</v>
      </c>
      <c r="U4739" s="4" t="e">
        <f>N4739+Q4739</f>
        <v>#DIV/0!</v>
      </c>
      <c r="V4739" s="4" t="e">
        <f>P4739*I4739/100/R4739</f>
        <v>#DIV/0!</v>
      </c>
      <c r="W4739" s="4" t="e">
        <f>V4739*H4739</f>
        <v>#DIV/0!</v>
      </c>
      <c r="X4739" s="6" t="e">
        <f>O4739+S4739</f>
        <v>#NUM!</v>
      </c>
      <c r="Y4739" s="6" t="e">
        <f>P4739*I4739/100/T4739</f>
        <v>#NUM!</v>
      </c>
      <c r="Z4739" s="6" t="e">
        <f>Y4739*H4739</f>
        <v>#NUM!</v>
      </c>
      <c r="AB4739" s="1" t="e">
        <f t="shared" si="146"/>
        <v>#DIV/0!</v>
      </c>
      <c r="AC4739" s="1" t="e">
        <f t="shared" si="147"/>
        <v>#DIV/0!</v>
      </c>
    </row>
    <row r="4740" spans="4:29" x14ac:dyDescent="0.25">
      <c r="D4740" s="1">
        <v>1981</v>
      </c>
      <c r="E4740" s="1" t="s">
        <v>137</v>
      </c>
      <c r="F4740" s="2" t="s">
        <v>323</v>
      </c>
      <c r="G4740">
        <v>4</v>
      </c>
      <c r="H4740">
        <v>1220585</v>
      </c>
      <c r="I4740" s="1">
        <v>0</v>
      </c>
      <c r="J4740" s="1">
        <v>5668</v>
      </c>
      <c r="K4740" s="1">
        <v>56510.47</v>
      </c>
      <c r="M4740" s="3"/>
      <c r="N4740">
        <v>100.3</v>
      </c>
      <c r="O4740"/>
      <c r="P4740" s="1">
        <f>IF($A$3="Percentage of government revenue per capita",$B$3,0) + IF($A$3="Absolute extra revenue",AB4740,0) + IF($A$3="Absolute revenue per capita",AC4740,0)</f>
        <v>0</v>
      </c>
      <c r="Q4740" s="5" t="e">
        <f>-MIN(data!$B$4 / data!I4925 * data!P4925 / 100, data!N4925)</f>
        <v>#DIV/0!</v>
      </c>
      <c r="R4740" s="4" t="e">
        <f>-Q4740*K4740/1000</f>
        <v>#DIV/0!</v>
      </c>
      <c r="S4740" s="6" t="e">
        <f>-MIN(data!$B$5/(POWER(LN(I4740),2))*P4740/100, O4740)</f>
        <v>#NUM!</v>
      </c>
      <c r="T4740" s="6" t="e">
        <f>-S4740*L4740/100000</f>
        <v>#NUM!</v>
      </c>
      <c r="U4740" s="4" t="e">
        <f>N4740+Q4740</f>
        <v>#DIV/0!</v>
      </c>
      <c r="V4740" s="4" t="e">
        <f>P4740*I4740/100/R4740</f>
        <v>#DIV/0!</v>
      </c>
      <c r="W4740" s="4" t="e">
        <f>V4740*H4740</f>
        <v>#DIV/0!</v>
      </c>
      <c r="X4740" s="6" t="e">
        <f>O4740+S4740</f>
        <v>#NUM!</v>
      </c>
      <c r="Y4740" s="6" t="e">
        <f>P4740*I4740/100/T4740</f>
        <v>#NUM!</v>
      </c>
      <c r="Z4740" s="6" t="e">
        <f>Y4740*H4740</f>
        <v>#NUM!</v>
      </c>
      <c r="AB4740" s="1" t="e">
        <f t="shared" ref="AB4740:AB4803" si="148">$B$3*100/H4740/I4740</f>
        <v>#DIV/0!</v>
      </c>
      <c r="AC4740" s="1" t="e">
        <f t="shared" ref="AC4740:AC4803" si="149">$B$3/I4740*100</f>
        <v>#DIV/0!</v>
      </c>
    </row>
    <row r="4741" spans="4:29" x14ac:dyDescent="0.25">
      <c r="D4741" s="1">
        <v>1982</v>
      </c>
      <c r="E4741" s="1" t="s">
        <v>137</v>
      </c>
      <c r="F4741" s="2" t="s">
        <v>323</v>
      </c>
      <c r="G4741">
        <v>4</v>
      </c>
      <c r="H4741">
        <v>1290111</v>
      </c>
      <c r="I4741" s="1">
        <v>0</v>
      </c>
      <c r="J4741" s="1">
        <v>5366</v>
      </c>
      <c r="K4741" s="1">
        <v>59162.07</v>
      </c>
      <c r="M4741" s="3"/>
      <c r="N4741">
        <v>90.7</v>
      </c>
      <c r="O4741"/>
      <c r="P4741" s="1">
        <f>IF($A$3="Percentage of government revenue per capita",$B$3,0) + IF($A$3="Absolute extra revenue",AB4741,0) + IF($A$3="Absolute revenue per capita",AC4741,0)</f>
        <v>0</v>
      </c>
      <c r="Q4741" s="5" t="e">
        <f>-MIN(data!$B$4 / data!I4926 * data!P4926 / 100, data!N4926)</f>
        <v>#DIV/0!</v>
      </c>
      <c r="R4741" s="4" t="e">
        <f>-Q4741*K4741/1000</f>
        <v>#DIV/0!</v>
      </c>
      <c r="S4741" s="6" t="e">
        <f>-MIN(data!$B$5/(POWER(LN(I4741),2))*P4741/100, O4741)</f>
        <v>#NUM!</v>
      </c>
      <c r="T4741" s="6" t="e">
        <f>-S4741*L4741/100000</f>
        <v>#NUM!</v>
      </c>
      <c r="U4741" s="4" t="e">
        <f>N4741+Q4741</f>
        <v>#DIV/0!</v>
      </c>
      <c r="V4741" s="4" t="e">
        <f>P4741*I4741/100/R4741</f>
        <v>#DIV/0!</v>
      </c>
      <c r="W4741" s="4" t="e">
        <f>V4741*H4741</f>
        <v>#DIV/0!</v>
      </c>
      <c r="X4741" s="6" t="e">
        <f>O4741+S4741</f>
        <v>#NUM!</v>
      </c>
      <c r="Y4741" s="6" t="e">
        <f>P4741*I4741/100/T4741</f>
        <v>#NUM!</v>
      </c>
      <c r="Z4741" s="6" t="e">
        <f>Y4741*H4741</f>
        <v>#NUM!</v>
      </c>
      <c r="AB4741" s="1" t="e">
        <f t="shared" si="148"/>
        <v>#DIV/0!</v>
      </c>
      <c r="AC4741" s="1" t="e">
        <f t="shared" si="149"/>
        <v>#DIV/0!</v>
      </c>
    </row>
    <row r="4742" spans="4:29" x14ac:dyDescent="0.25">
      <c r="D4742" s="1">
        <v>1983</v>
      </c>
      <c r="E4742" s="1" t="s">
        <v>137</v>
      </c>
      <c r="F4742" s="2" t="s">
        <v>323</v>
      </c>
      <c r="G4742">
        <v>4</v>
      </c>
      <c r="H4742">
        <v>1361087</v>
      </c>
      <c r="I4742" s="1">
        <v>0</v>
      </c>
      <c r="J4742" s="1">
        <v>5027</v>
      </c>
      <c r="K4742" s="1">
        <v>61680.98</v>
      </c>
      <c r="M4742" s="3"/>
      <c r="N4742">
        <v>81.5</v>
      </c>
      <c r="O4742"/>
      <c r="P4742" s="1">
        <f>IF($A$3="Percentage of government revenue per capita",$B$3,0) + IF($A$3="Absolute extra revenue",AB4742,0) + IF($A$3="Absolute revenue per capita",AC4742,0)</f>
        <v>0</v>
      </c>
      <c r="Q4742" s="5" t="e">
        <f>-MIN(data!$B$4 / data!I4927 * data!P4927 / 100, data!N4927)</f>
        <v>#DIV/0!</v>
      </c>
      <c r="R4742" s="4" t="e">
        <f>-Q4742*K4742/1000</f>
        <v>#DIV/0!</v>
      </c>
      <c r="S4742" s="6" t="e">
        <f>-MIN(data!$B$5/(POWER(LN(I4742),2))*P4742/100, O4742)</f>
        <v>#NUM!</v>
      </c>
      <c r="T4742" s="6" t="e">
        <f>-S4742*L4742/100000</f>
        <v>#NUM!</v>
      </c>
      <c r="U4742" s="4" t="e">
        <f>N4742+Q4742</f>
        <v>#DIV/0!</v>
      </c>
      <c r="V4742" s="4" t="e">
        <f>P4742*I4742/100/R4742</f>
        <v>#DIV/0!</v>
      </c>
      <c r="W4742" s="4" t="e">
        <f>V4742*H4742</f>
        <v>#DIV/0!</v>
      </c>
      <c r="X4742" s="6" t="e">
        <f>O4742+S4742</f>
        <v>#NUM!</v>
      </c>
      <c r="Y4742" s="6" t="e">
        <f>P4742*I4742/100/T4742</f>
        <v>#NUM!</v>
      </c>
      <c r="Z4742" s="6" t="e">
        <f>Y4742*H4742</f>
        <v>#NUM!</v>
      </c>
      <c r="AB4742" s="1" t="e">
        <f t="shared" si="148"/>
        <v>#DIV/0!</v>
      </c>
      <c r="AC4742" s="1" t="e">
        <f t="shared" si="149"/>
        <v>#DIV/0!</v>
      </c>
    </row>
    <row r="4743" spans="4:29" x14ac:dyDescent="0.25">
      <c r="D4743" s="1">
        <v>1984</v>
      </c>
      <c r="E4743" s="1" t="s">
        <v>137</v>
      </c>
      <c r="F4743" s="2" t="s">
        <v>323</v>
      </c>
      <c r="G4743">
        <v>4</v>
      </c>
      <c r="H4743">
        <v>1431070</v>
      </c>
      <c r="I4743" s="1">
        <v>0</v>
      </c>
      <c r="J4743" s="1">
        <v>4681</v>
      </c>
      <c r="K4743" s="1">
        <v>64035.57</v>
      </c>
      <c r="M4743" s="3"/>
      <c r="N4743">
        <v>73.099999999999994</v>
      </c>
      <c r="O4743"/>
      <c r="P4743" s="1">
        <f>IF($A$3="Percentage of government revenue per capita",$B$3,0) + IF($A$3="Absolute extra revenue",AB4743,0) + IF($A$3="Absolute revenue per capita",AC4743,0)</f>
        <v>0</v>
      </c>
      <c r="Q4743" s="5" t="e">
        <f>-MIN(data!$B$4 / data!I4928 * data!P4928 / 100, data!N4928)</f>
        <v>#DIV/0!</v>
      </c>
      <c r="R4743" s="4" t="e">
        <f>-Q4743*K4743/1000</f>
        <v>#DIV/0!</v>
      </c>
      <c r="S4743" s="6" t="e">
        <f>-MIN(data!$B$5/(POWER(LN(I4743),2))*P4743/100, O4743)</f>
        <v>#NUM!</v>
      </c>
      <c r="T4743" s="6" t="e">
        <f>-S4743*L4743/100000</f>
        <v>#NUM!</v>
      </c>
      <c r="U4743" s="4" t="e">
        <f>N4743+Q4743</f>
        <v>#DIV/0!</v>
      </c>
      <c r="V4743" s="4" t="e">
        <f>P4743*I4743/100/R4743</f>
        <v>#DIV/0!</v>
      </c>
      <c r="W4743" s="4" t="e">
        <f>V4743*H4743</f>
        <v>#DIV/0!</v>
      </c>
      <c r="X4743" s="6" t="e">
        <f>O4743+S4743</f>
        <v>#NUM!</v>
      </c>
      <c r="Y4743" s="6" t="e">
        <f>P4743*I4743/100/T4743</f>
        <v>#NUM!</v>
      </c>
      <c r="Z4743" s="6" t="e">
        <f>Y4743*H4743</f>
        <v>#NUM!</v>
      </c>
      <c r="AB4743" s="1" t="e">
        <f t="shared" si="148"/>
        <v>#DIV/0!</v>
      </c>
      <c r="AC4743" s="1" t="e">
        <f t="shared" si="149"/>
        <v>#DIV/0!</v>
      </c>
    </row>
    <row r="4744" spans="4:29" x14ac:dyDescent="0.25">
      <c r="D4744" s="1">
        <v>1985</v>
      </c>
      <c r="E4744" s="1" t="s">
        <v>137</v>
      </c>
      <c r="F4744" s="2" t="s">
        <v>323</v>
      </c>
      <c r="G4744">
        <v>4</v>
      </c>
      <c r="H4744">
        <v>1498418</v>
      </c>
      <c r="I4744" s="1">
        <v>0</v>
      </c>
      <c r="J4744" s="1">
        <v>4331</v>
      </c>
      <c r="K4744" s="1">
        <v>66122.14</v>
      </c>
      <c r="M4744" s="3"/>
      <c r="N4744">
        <v>65.5</v>
      </c>
      <c r="O4744"/>
      <c r="P4744" s="1">
        <f>IF($A$3="Percentage of government revenue per capita",$B$3,0) + IF($A$3="Absolute extra revenue",AB4744,0) + IF($A$3="Absolute revenue per capita",AC4744,0)</f>
        <v>0</v>
      </c>
      <c r="Q4744" s="5" t="e">
        <f>-MIN(data!$B$4 / data!I4929 * data!P4929 / 100, data!N4929)</f>
        <v>#DIV/0!</v>
      </c>
      <c r="R4744" s="4" t="e">
        <f>-Q4744*K4744/1000</f>
        <v>#DIV/0!</v>
      </c>
      <c r="S4744" s="6" t="e">
        <f>-MIN(data!$B$5/(POWER(LN(I4744),2))*P4744/100, O4744)</f>
        <v>#NUM!</v>
      </c>
      <c r="T4744" s="6" t="e">
        <f>-S4744*L4744/100000</f>
        <v>#NUM!</v>
      </c>
      <c r="U4744" s="4" t="e">
        <f>N4744+Q4744</f>
        <v>#DIV/0!</v>
      </c>
      <c r="V4744" s="4" t="e">
        <f>P4744*I4744/100/R4744</f>
        <v>#DIV/0!</v>
      </c>
      <c r="W4744" s="4" t="e">
        <f>V4744*H4744</f>
        <v>#DIV/0!</v>
      </c>
      <c r="X4744" s="6" t="e">
        <f>O4744+S4744</f>
        <v>#NUM!</v>
      </c>
      <c r="Y4744" s="6" t="e">
        <f>P4744*I4744/100/T4744</f>
        <v>#NUM!</v>
      </c>
      <c r="Z4744" s="6" t="e">
        <f>Y4744*H4744</f>
        <v>#NUM!</v>
      </c>
      <c r="AB4744" s="1" t="e">
        <f t="shared" si="148"/>
        <v>#DIV/0!</v>
      </c>
      <c r="AC4744" s="1" t="e">
        <f t="shared" si="149"/>
        <v>#DIV/0!</v>
      </c>
    </row>
    <row r="4745" spans="4:29" x14ac:dyDescent="0.25">
      <c r="D4745" s="1">
        <v>1986</v>
      </c>
      <c r="E4745" s="1" t="s">
        <v>137</v>
      </c>
      <c r="F4745" s="2" t="s">
        <v>323</v>
      </c>
      <c r="G4745">
        <v>4</v>
      </c>
      <c r="H4745">
        <v>1561185</v>
      </c>
      <c r="I4745" s="1">
        <v>0</v>
      </c>
      <c r="J4745" s="1">
        <v>3986</v>
      </c>
      <c r="K4745" s="1">
        <v>67789.119999999995</v>
      </c>
      <c r="M4745" s="3"/>
      <c r="N4745">
        <v>58.8</v>
      </c>
      <c r="O4745"/>
      <c r="P4745" s="1">
        <f>IF($A$3="Percentage of government revenue per capita",$B$3,0) + IF($A$3="Absolute extra revenue",AB4745,0) + IF($A$3="Absolute revenue per capita",AC4745,0)</f>
        <v>0</v>
      </c>
      <c r="Q4745" s="5" t="e">
        <f>-MIN(data!$B$4 / data!I4930 * data!P4930 / 100, data!N4930)</f>
        <v>#DIV/0!</v>
      </c>
      <c r="R4745" s="4" t="e">
        <f>-Q4745*K4745/1000</f>
        <v>#DIV/0!</v>
      </c>
      <c r="S4745" s="6" t="e">
        <f>-MIN(data!$B$5/(POWER(LN(I4745),2))*P4745/100, O4745)</f>
        <v>#NUM!</v>
      </c>
      <c r="T4745" s="6" t="e">
        <f>-S4745*L4745/100000</f>
        <v>#NUM!</v>
      </c>
      <c r="U4745" s="4" t="e">
        <f>N4745+Q4745</f>
        <v>#DIV/0!</v>
      </c>
      <c r="V4745" s="4" t="e">
        <f>P4745*I4745/100/R4745</f>
        <v>#DIV/0!</v>
      </c>
      <c r="W4745" s="4" t="e">
        <f>V4745*H4745</f>
        <v>#DIV/0!</v>
      </c>
      <c r="X4745" s="6" t="e">
        <f>O4745+S4745</f>
        <v>#NUM!</v>
      </c>
      <c r="Y4745" s="6" t="e">
        <f>P4745*I4745/100/T4745</f>
        <v>#NUM!</v>
      </c>
      <c r="Z4745" s="6" t="e">
        <f>Y4745*H4745</f>
        <v>#NUM!</v>
      </c>
      <c r="AB4745" s="1" t="e">
        <f t="shared" si="148"/>
        <v>#DIV/0!</v>
      </c>
      <c r="AC4745" s="1" t="e">
        <f t="shared" si="149"/>
        <v>#DIV/0!</v>
      </c>
    </row>
    <row r="4746" spans="4:29" x14ac:dyDescent="0.25">
      <c r="D4746" s="1">
        <v>1987</v>
      </c>
      <c r="E4746" s="1" t="s">
        <v>137</v>
      </c>
      <c r="F4746" s="2" t="s">
        <v>323</v>
      </c>
      <c r="G4746">
        <v>4</v>
      </c>
      <c r="H4746">
        <v>1619863</v>
      </c>
      <c r="I4746" s="1">
        <v>0</v>
      </c>
      <c r="J4746" s="1">
        <v>3653</v>
      </c>
      <c r="K4746" s="1">
        <v>69054.820000000007</v>
      </c>
      <c r="M4746" s="3"/>
      <c r="N4746">
        <v>52.9</v>
      </c>
      <c r="O4746"/>
      <c r="P4746" s="1">
        <f>IF($A$3="Percentage of government revenue per capita",$B$3,0) + IF($A$3="Absolute extra revenue",AB4746,0) + IF($A$3="Absolute revenue per capita",AC4746,0)</f>
        <v>0</v>
      </c>
      <c r="Q4746" s="5" t="e">
        <f>-MIN(data!$B$4 / data!I4931 * data!P4931 / 100, data!N4931)</f>
        <v>#DIV/0!</v>
      </c>
      <c r="R4746" s="4" t="e">
        <f>-Q4746*K4746/1000</f>
        <v>#DIV/0!</v>
      </c>
      <c r="S4746" s="6" t="e">
        <f>-MIN(data!$B$5/(POWER(LN(I4746),2))*P4746/100, O4746)</f>
        <v>#NUM!</v>
      </c>
      <c r="T4746" s="6" t="e">
        <f>-S4746*L4746/100000</f>
        <v>#NUM!</v>
      </c>
      <c r="U4746" s="4" t="e">
        <f>N4746+Q4746</f>
        <v>#DIV/0!</v>
      </c>
      <c r="V4746" s="4" t="e">
        <f>P4746*I4746/100/R4746</f>
        <v>#DIV/0!</v>
      </c>
      <c r="W4746" s="4" t="e">
        <f>V4746*H4746</f>
        <v>#DIV/0!</v>
      </c>
      <c r="X4746" s="6" t="e">
        <f>O4746+S4746</f>
        <v>#NUM!</v>
      </c>
      <c r="Y4746" s="6" t="e">
        <f>P4746*I4746/100/T4746</f>
        <v>#NUM!</v>
      </c>
      <c r="Z4746" s="6" t="e">
        <f>Y4746*H4746</f>
        <v>#NUM!</v>
      </c>
      <c r="AB4746" s="1" t="e">
        <f t="shared" si="148"/>
        <v>#DIV/0!</v>
      </c>
      <c r="AC4746" s="1" t="e">
        <f t="shared" si="149"/>
        <v>#DIV/0!</v>
      </c>
    </row>
    <row r="4747" spans="4:29" x14ac:dyDescent="0.25">
      <c r="D4747" s="1">
        <v>1988</v>
      </c>
      <c r="E4747" s="1" t="s">
        <v>137</v>
      </c>
      <c r="F4747" s="2" t="s">
        <v>323</v>
      </c>
      <c r="G4747">
        <v>4</v>
      </c>
      <c r="H4747">
        <v>1678110</v>
      </c>
      <c r="I4747" s="1">
        <v>0</v>
      </c>
      <c r="J4747" s="1">
        <v>3335</v>
      </c>
      <c r="K4747" s="1">
        <v>69769.87</v>
      </c>
      <c r="M4747" s="3"/>
      <c r="N4747">
        <v>47.8</v>
      </c>
      <c r="O4747"/>
      <c r="P4747" s="1">
        <f>IF($A$3="Percentage of government revenue per capita",$B$3,0) + IF($A$3="Absolute extra revenue",AB4747,0) + IF($A$3="Absolute revenue per capita",AC4747,0)</f>
        <v>0</v>
      </c>
      <c r="Q4747" s="5" t="e">
        <f>-MIN(data!$B$4 / data!I4932 * data!P4932 / 100, data!N4932)</f>
        <v>#DIV/0!</v>
      </c>
      <c r="R4747" s="4" t="e">
        <f>-Q4747*K4747/1000</f>
        <v>#DIV/0!</v>
      </c>
      <c r="S4747" s="6" t="e">
        <f>-MIN(data!$B$5/(POWER(LN(I4747),2))*P4747/100, O4747)</f>
        <v>#NUM!</v>
      </c>
      <c r="T4747" s="6" t="e">
        <f>-S4747*L4747/100000</f>
        <v>#NUM!</v>
      </c>
      <c r="U4747" s="4" t="e">
        <f>N4747+Q4747</f>
        <v>#DIV/0!</v>
      </c>
      <c r="V4747" s="4" t="e">
        <f>P4747*I4747/100/R4747</f>
        <v>#DIV/0!</v>
      </c>
      <c r="W4747" s="4" t="e">
        <f>V4747*H4747</f>
        <v>#DIV/0!</v>
      </c>
      <c r="X4747" s="6" t="e">
        <f>O4747+S4747</f>
        <v>#NUM!</v>
      </c>
      <c r="Y4747" s="6" t="e">
        <f>P4747*I4747/100/T4747</f>
        <v>#NUM!</v>
      </c>
      <c r="Z4747" s="6" t="e">
        <f>Y4747*H4747</f>
        <v>#NUM!</v>
      </c>
      <c r="AB4747" s="1" t="e">
        <f t="shared" si="148"/>
        <v>#DIV/0!</v>
      </c>
      <c r="AC4747" s="1" t="e">
        <f t="shared" si="149"/>
        <v>#DIV/0!</v>
      </c>
    </row>
    <row r="4748" spans="4:29" x14ac:dyDescent="0.25">
      <c r="D4748" s="1">
        <v>1989</v>
      </c>
      <c r="E4748" s="1" t="s">
        <v>137</v>
      </c>
      <c r="F4748" s="2" t="s">
        <v>323</v>
      </c>
      <c r="G4748">
        <v>4</v>
      </c>
      <c r="H4748">
        <v>1741156</v>
      </c>
      <c r="I4748" s="1">
        <v>0</v>
      </c>
      <c r="J4748" s="1">
        <v>3033</v>
      </c>
      <c r="K4748" s="1">
        <v>70208.33</v>
      </c>
      <c r="M4748" s="3"/>
      <c r="N4748">
        <v>43.2</v>
      </c>
      <c r="O4748"/>
      <c r="P4748" s="1">
        <f>IF($A$3="Percentage of government revenue per capita",$B$3,0) + IF($A$3="Absolute extra revenue",AB4748,0) + IF($A$3="Absolute revenue per capita",AC4748,0)</f>
        <v>0</v>
      </c>
      <c r="Q4748" s="5" t="e">
        <f>-MIN(data!$B$4 / data!I4933 * data!P4933 / 100, data!N4933)</f>
        <v>#DIV/0!</v>
      </c>
      <c r="R4748" s="4" t="e">
        <f>-Q4748*K4748/1000</f>
        <v>#DIV/0!</v>
      </c>
      <c r="S4748" s="6" t="e">
        <f>-MIN(data!$B$5/(POWER(LN(I4748),2))*P4748/100, O4748)</f>
        <v>#NUM!</v>
      </c>
      <c r="T4748" s="6" t="e">
        <f>-S4748*L4748/100000</f>
        <v>#NUM!</v>
      </c>
      <c r="U4748" s="4" t="e">
        <f>N4748+Q4748</f>
        <v>#DIV/0!</v>
      </c>
      <c r="V4748" s="4" t="e">
        <f>P4748*I4748/100/R4748</f>
        <v>#DIV/0!</v>
      </c>
      <c r="W4748" s="4" t="e">
        <f>V4748*H4748</f>
        <v>#DIV/0!</v>
      </c>
      <c r="X4748" s="6" t="e">
        <f>O4748+S4748</f>
        <v>#NUM!</v>
      </c>
      <c r="Y4748" s="6" t="e">
        <f>P4748*I4748/100/T4748</f>
        <v>#NUM!</v>
      </c>
      <c r="Z4748" s="6" t="e">
        <f>Y4748*H4748</f>
        <v>#NUM!</v>
      </c>
      <c r="AB4748" s="1" t="e">
        <f t="shared" si="148"/>
        <v>#DIV/0!</v>
      </c>
      <c r="AC4748" s="1" t="e">
        <f t="shared" si="149"/>
        <v>#DIV/0!</v>
      </c>
    </row>
    <row r="4749" spans="4:29" x14ac:dyDescent="0.25">
      <c r="D4749" s="1">
        <v>1990</v>
      </c>
      <c r="E4749" s="1" t="s">
        <v>137</v>
      </c>
      <c r="F4749" s="2" t="s">
        <v>323</v>
      </c>
      <c r="G4749">
        <v>4</v>
      </c>
      <c r="H4749">
        <v>1812161</v>
      </c>
      <c r="I4749" s="1">
        <v>5220.5730000000003</v>
      </c>
      <c r="J4749" s="1">
        <v>2744</v>
      </c>
      <c r="K4749" s="1">
        <v>70000</v>
      </c>
      <c r="L4749" s="1">
        <v>60000</v>
      </c>
      <c r="M4749" s="3">
        <v>21</v>
      </c>
      <c r="N4749">
        <v>39.200000000000003</v>
      </c>
      <c r="O4749">
        <v>30</v>
      </c>
      <c r="P4749" s="1">
        <f>IF($A$3="Percentage of government revenue per capita",$B$3,0) + IF($A$3="Absolute extra revenue",AB4749,0) + IF($A$3="Absolute revenue per capita",AC4749,0)</f>
        <v>0</v>
      </c>
      <c r="Q4749" s="5">
        <f>-MIN(data!$B$4 / data!I4934 * data!P4934 / 100, data!N4934)</f>
        <v>0</v>
      </c>
      <c r="R4749" s="4">
        <f>-Q4749*K4749/1000</f>
        <v>0</v>
      </c>
      <c r="S4749" s="6">
        <f>-MIN(data!$B$5/(POWER(LN(I4749),2))*P4749/100, O4749)</f>
        <v>0</v>
      </c>
      <c r="T4749" s="6">
        <f>-S4749*L4749/100000</f>
        <v>0</v>
      </c>
      <c r="U4749" s="4">
        <f>N4749+Q4749</f>
        <v>39.200000000000003</v>
      </c>
      <c r="V4749" s="4" t="e">
        <f>P4749*I4749/100/R4749</f>
        <v>#DIV/0!</v>
      </c>
      <c r="W4749" s="4" t="e">
        <f>V4749*H4749</f>
        <v>#DIV/0!</v>
      </c>
      <c r="X4749" s="6">
        <f>O4749+S4749</f>
        <v>30</v>
      </c>
      <c r="Y4749" s="6" t="e">
        <f>P4749*I4749/100/T4749</f>
        <v>#DIV/0!</v>
      </c>
      <c r="Z4749" s="6" t="e">
        <f>Y4749*H4749</f>
        <v>#DIV/0!</v>
      </c>
      <c r="AB4749" s="1">
        <f t="shared" si="148"/>
        <v>0</v>
      </c>
      <c r="AC4749" s="1">
        <f t="shared" si="149"/>
        <v>0</v>
      </c>
    </row>
    <row r="4750" spans="4:29" x14ac:dyDescent="0.25">
      <c r="D4750" s="1">
        <v>1991</v>
      </c>
      <c r="E4750" s="1" t="s">
        <v>137</v>
      </c>
      <c r="F4750" s="2" t="s">
        <v>323</v>
      </c>
      <c r="G4750">
        <v>4</v>
      </c>
      <c r="H4750">
        <v>1893768</v>
      </c>
      <c r="I4750" s="1">
        <v>4350.5709999999999</v>
      </c>
      <c r="J4750" s="1">
        <v>2469</v>
      </c>
      <c r="K4750" s="1">
        <v>69549.3</v>
      </c>
      <c r="L4750" s="1">
        <v>59259.26</v>
      </c>
      <c r="M4750" s="3">
        <v>18</v>
      </c>
      <c r="N4750">
        <v>35.5</v>
      </c>
      <c r="O4750">
        <v>27</v>
      </c>
      <c r="P4750" s="1">
        <f>IF($A$3="Percentage of government revenue per capita",$B$3,0) + IF($A$3="Absolute extra revenue",AB4750,0) + IF($A$3="Absolute revenue per capita",AC4750,0)</f>
        <v>0</v>
      </c>
      <c r="Q4750" s="5">
        <f>-MIN(data!$B$4 / data!I4935 * data!P4935 / 100, data!N4935)</f>
        <v>0</v>
      </c>
      <c r="R4750" s="4">
        <f>-Q4750*K4750/1000</f>
        <v>0</v>
      </c>
      <c r="S4750" s="6">
        <f>-MIN(data!$B$5/(POWER(LN(I4750),2))*P4750/100, O4750)</f>
        <v>0</v>
      </c>
      <c r="T4750" s="6">
        <f>-S4750*L4750/100000</f>
        <v>0</v>
      </c>
      <c r="U4750" s="4">
        <f>N4750+Q4750</f>
        <v>35.5</v>
      </c>
      <c r="V4750" s="4" t="e">
        <f>P4750*I4750/100/R4750</f>
        <v>#DIV/0!</v>
      </c>
      <c r="W4750" s="4" t="e">
        <f>V4750*H4750</f>
        <v>#DIV/0!</v>
      </c>
      <c r="X4750" s="6">
        <f>O4750+S4750</f>
        <v>27</v>
      </c>
      <c r="Y4750" s="6" t="e">
        <f>P4750*I4750/100/T4750</f>
        <v>#DIV/0!</v>
      </c>
      <c r="Z4750" s="6" t="e">
        <f>Y4750*H4750</f>
        <v>#DIV/0!</v>
      </c>
      <c r="AB4750" s="1">
        <f t="shared" si="148"/>
        <v>0</v>
      </c>
      <c r="AC4750" s="1">
        <f t="shared" si="149"/>
        <v>0</v>
      </c>
    </row>
    <row r="4751" spans="4:29" x14ac:dyDescent="0.25">
      <c r="D4751" s="1">
        <v>1992</v>
      </c>
      <c r="E4751" s="1" t="s">
        <v>137</v>
      </c>
      <c r="F4751" s="2" t="s">
        <v>323</v>
      </c>
      <c r="G4751">
        <v>4</v>
      </c>
      <c r="H4751">
        <v>1983275</v>
      </c>
      <c r="I4751" s="1">
        <v>4351.8580000000002</v>
      </c>
      <c r="J4751" s="1">
        <v>2210</v>
      </c>
      <c r="K4751" s="1">
        <v>68633.539999999994</v>
      </c>
      <c r="L4751" s="1">
        <v>62500</v>
      </c>
      <c r="M4751" s="3">
        <v>16</v>
      </c>
      <c r="N4751">
        <v>32.200000000000003</v>
      </c>
      <c r="O4751">
        <v>24</v>
      </c>
      <c r="P4751" s="1">
        <f>IF($A$3="Percentage of government revenue per capita",$B$3,0) + IF($A$3="Absolute extra revenue",AB4751,0) + IF($A$3="Absolute revenue per capita",AC4751,0)</f>
        <v>0</v>
      </c>
      <c r="Q4751" s="5">
        <f>-MIN(data!$B$4 / data!I4936 * data!P4936 / 100, data!N4936)</f>
        <v>0</v>
      </c>
      <c r="R4751" s="4">
        <f>-Q4751*K4751/1000</f>
        <v>0</v>
      </c>
      <c r="S4751" s="6">
        <f>-MIN(data!$B$5/(POWER(LN(I4751),2))*P4751/100, O4751)</f>
        <v>0</v>
      </c>
      <c r="T4751" s="6">
        <f>-S4751*L4751/100000</f>
        <v>0</v>
      </c>
      <c r="U4751" s="4">
        <f>N4751+Q4751</f>
        <v>32.200000000000003</v>
      </c>
      <c r="V4751" s="4" t="e">
        <f>P4751*I4751/100/R4751</f>
        <v>#DIV/0!</v>
      </c>
      <c r="W4751" s="4" t="e">
        <f>V4751*H4751</f>
        <v>#DIV/0!</v>
      </c>
      <c r="X4751" s="6">
        <f>O4751+S4751</f>
        <v>24</v>
      </c>
      <c r="Y4751" s="6" t="e">
        <f>P4751*I4751/100/T4751</f>
        <v>#DIV/0!</v>
      </c>
      <c r="Z4751" s="6" t="e">
        <f>Y4751*H4751</f>
        <v>#DIV/0!</v>
      </c>
      <c r="AB4751" s="1">
        <f t="shared" si="148"/>
        <v>0</v>
      </c>
      <c r="AC4751" s="1">
        <f t="shared" si="149"/>
        <v>0</v>
      </c>
    </row>
    <row r="4752" spans="4:29" x14ac:dyDescent="0.25">
      <c r="D4752" s="1">
        <v>1993</v>
      </c>
      <c r="E4752" s="1" t="s">
        <v>137</v>
      </c>
      <c r="F4752" s="2" t="s">
        <v>323</v>
      </c>
      <c r="G4752">
        <v>4</v>
      </c>
      <c r="H4752">
        <v>2072104</v>
      </c>
      <c r="I4752" s="1">
        <v>4467.8649999999998</v>
      </c>
      <c r="J4752" s="1">
        <v>1972</v>
      </c>
      <c r="K4752" s="1">
        <v>67534.25</v>
      </c>
      <c r="L4752" s="1">
        <v>63636.36</v>
      </c>
      <c r="M4752" s="3">
        <v>15</v>
      </c>
      <c r="N4752">
        <v>29.2</v>
      </c>
      <c r="O4752">
        <v>22</v>
      </c>
      <c r="P4752" s="1">
        <f>IF($A$3="Percentage of government revenue per capita",$B$3,0) + IF($A$3="Absolute extra revenue",AB4752,0) + IF($A$3="Absolute revenue per capita",AC4752,0)</f>
        <v>0</v>
      </c>
      <c r="Q4752" s="5">
        <f>-MIN(data!$B$4 / data!I4937 * data!P4937 / 100, data!N4937)</f>
        <v>0</v>
      </c>
      <c r="R4752" s="4">
        <f>-Q4752*K4752/1000</f>
        <v>0</v>
      </c>
      <c r="S4752" s="6">
        <f>-MIN(data!$B$5/(POWER(LN(I4752),2))*P4752/100, O4752)</f>
        <v>0</v>
      </c>
      <c r="T4752" s="6">
        <f>-S4752*L4752/100000</f>
        <v>0</v>
      </c>
      <c r="U4752" s="4">
        <f>N4752+Q4752</f>
        <v>29.2</v>
      </c>
      <c r="V4752" s="4" t="e">
        <f>P4752*I4752/100/R4752</f>
        <v>#DIV/0!</v>
      </c>
      <c r="W4752" s="4" t="e">
        <f>V4752*H4752</f>
        <v>#DIV/0!</v>
      </c>
      <c r="X4752" s="6">
        <f>O4752+S4752</f>
        <v>22</v>
      </c>
      <c r="Y4752" s="6" t="e">
        <f>P4752*I4752/100/T4752</f>
        <v>#DIV/0!</v>
      </c>
      <c r="Z4752" s="6" t="e">
        <f>Y4752*H4752</f>
        <v>#DIV/0!</v>
      </c>
      <c r="AB4752" s="1">
        <f t="shared" si="148"/>
        <v>0</v>
      </c>
      <c r="AC4752" s="1">
        <f t="shared" si="149"/>
        <v>0</v>
      </c>
    </row>
    <row r="4753" spans="4:29" x14ac:dyDescent="0.25">
      <c r="D4753" s="1">
        <v>1994</v>
      </c>
      <c r="E4753" s="1" t="s">
        <v>137</v>
      </c>
      <c r="F4753" s="2" t="s">
        <v>323</v>
      </c>
      <c r="G4753">
        <v>4</v>
      </c>
      <c r="H4753">
        <v>2148419</v>
      </c>
      <c r="I4753" s="1">
        <v>4423.6260000000002</v>
      </c>
      <c r="J4753" s="1">
        <v>1761</v>
      </c>
      <c r="K4753" s="1">
        <v>66203.009999999995</v>
      </c>
      <c r="L4753" s="1">
        <v>61904.76</v>
      </c>
      <c r="M4753" s="3">
        <v>14</v>
      </c>
      <c r="N4753">
        <v>26.6</v>
      </c>
      <c r="O4753">
        <v>21</v>
      </c>
      <c r="P4753" s="1">
        <f>IF($A$3="Percentage of government revenue per capita",$B$3,0) + IF($A$3="Absolute extra revenue",AB4753,0) + IF($A$3="Absolute revenue per capita",AC4753,0)</f>
        <v>0</v>
      </c>
      <c r="Q4753" s="5">
        <f>-MIN(data!$B$4 / data!I4938 * data!P4938 / 100, data!N4938)</f>
        <v>0</v>
      </c>
      <c r="R4753" s="4">
        <f>-Q4753*K4753/1000</f>
        <v>0</v>
      </c>
      <c r="S4753" s="6">
        <f>-MIN(data!$B$5/(POWER(LN(I4753),2))*P4753/100, O4753)</f>
        <v>0</v>
      </c>
      <c r="T4753" s="6">
        <f>-S4753*L4753/100000</f>
        <v>0</v>
      </c>
      <c r="U4753" s="4">
        <f>N4753+Q4753</f>
        <v>26.6</v>
      </c>
      <c r="V4753" s="4" t="e">
        <f>P4753*I4753/100/R4753</f>
        <v>#DIV/0!</v>
      </c>
      <c r="W4753" s="4" t="e">
        <f>V4753*H4753</f>
        <v>#DIV/0!</v>
      </c>
      <c r="X4753" s="6">
        <f>O4753+S4753</f>
        <v>21</v>
      </c>
      <c r="Y4753" s="6" t="e">
        <f>P4753*I4753/100/T4753</f>
        <v>#DIV/0!</v>
      </c>
      <c r="Z4753" s="6" t="e">
        <f>Y4753*H4753</f>
        <v>#DIV/0!</v>
      </c>
      <c r="AB4753" s="1">
        <f t="shared" si="148"/>
        <v>0</v>
      </c>
      <c r="AC4753" s="1">
        <f t="shared" si="149"/>
        <v>0</v>
      </c>
    </row>
    <row r="4754" spans="4:29" x14ac:dyDescent="0.25">
      <c r="D4754" s="1">
        <v>1995</v>
      </c>
      <c r="E4754" s="1" t="s">
        <v>137</v>
      </c>
      <c r="F4754" s="2" t="s">
        <v>323</v>
      </c>
      <c r="G4754">
        <v>4</v>
      </c>
      <c r="H4754">
        <v>2204277</v>
      </c>
      <c r="I4754" s="1">
        <v>4533.4859999999999</v>
      </c>
      <c r="J4754" s="1">
        <v>1574</v>
      </c>
      <c r="K4754" s="1">
        <v>64773.66</v>
      </c>
      <c r="L4754" s="1">
        <v>60000</v>
      </c>
      <c r="M4754" s="3">
        <v>13</v>
      </c>
      <c r="N4754">
        <v>24.3</v>
      </c>
      <c r="O4754">
        <v>20</v>
      </c>
      <c r="P4754" s="1">
        <f>IF($A$3="Percentage of government revenue per capita",$B$3,0) + IF($A$3="Absolute extra revenue",AB4754,0) + IF($A$3="Absolute revenue per capita",AC4754,0)</f>
        <v>0</v>
      </c>
      <c r="Q4754" s="5">
        <f>-MIN(data!$B$4 / data!I4939 * data!P4939 / 100, data!N4939)</f>
        <v>0</v>
      </c>
      <c r="R4754" s="4">
        <f>-Q4754*K4754/1000</f>
        <v>0</v>
      </c>
      <c r="S4754" s="6">
        <f>-MIN(data!$B$5/(POWER(LN(I4754),2))*P4754/100, O4754)</f>
        <v>0</v>
      </c>
      <c r="T4754" s="6">
        <f>-S4754*L4754/100000</f>
        <v>0</v>
      </c>
      <c r="U4754" s="4">
        <f>N4754+Q4754</f>
        <v>24.3</v>
      </c>
      <c r="V4754" s="4" t="e">
        <f>P4754*I4754/100/R4754</f>
        <v>#DIV/0!</v>
      </c>
      <c r="W4754" s="4" t="e">
        <f>V4754*H4754</f>
        <v>#DIV/0!</v>
      </c>
      <c r="X4754" s="6">
        <f>O4754+S4754</f>
        <v>20</v>
      </c>
      <c r="Y4754" s="6" t="e">
        <f>P4754*I4754/100/T4754</f>
        <v>#DIV/0!</v>
      </c>
      <c r="Z4754" s="6" t="e">
        <f>Y4754*H4754</f>
        <v>#DIV/0!</v>
      </c>
      <c r="AB4754" s="1">
        <f t="shared" si="148"/>
        <v>0</v>
      </c>
      <c r="AC4754" s="1">
        <f t="shared" si="149"/>
        <v>0</v>
      </c>
    </row>
    <row r="4755" spans="4:29" x14ac:dyDescent="0.25">
      <c r="D4755" s="1">
        <v>1996</v>
      </c>
      <c r="E4755" s="1" t="s">
        <v>137</v>
      </c>
      <c r="F4755" s="2" t="s">
        <v>323</v>
      </c>
      <c r="G4755">
        <v>4</v>
      </c>
      <c r="H4755">
        <v>2236654</v>
      </c>
      <c r="I4755" s="1">
        <v>4483.1400000000003</v>
      </c>
      <c r="J4755" s="1">
        <v>1414</v>
      </c>
      <c r="K4755" s="1">
        <v>63125</v>
      </c>
      <c r="L4755" s="1">
        <v>60000</v>
      </c>
      <c r="M4755" s="3">
        <v>12</v>
      </c>
      <c r="N4755">
        <v>22.4</v>
      </c>
      <c r="O4755">
        <v>20</v>
      </c>
      <c r="P4755" s="1">
        <f>IF($A$3="Percentage of government revenue per capita",$B$3,0) + IF($A$3="Absolute extra revenue",AB4755,0) + IF($A$3="Absolute revenue per capita",AC4755,0)</f>
        <v>0</v>
      </c>
      <c r="Q4755" s="5">
        <f>-MIN(data!$B$4 / data!I4940 * data!P4940 / 100, data!N4940)</f>
        <v>0</v>
      </c>
      <c r="R4755" s="4">
        <f>-Q4755*K4755/1000</f>
        <v>0</v>
      </c>
      <c r="S4755" s="6">
        <f>-MIN(data!$B$5/(POWER(LN(I4755),2))*P4755/100, O4755)</f>
        <v>0</v>
      </c>
      <c r="T4755" s="6">
        <f>-S4755*L4755/100000</f>
        <v>0</v>
      </c>
      <c r="U4755" s="4">
        <f>N4755+Q4755</f>
        <v>22.4</v>
      </c>
      <c r="V4755" s="4" t="e">
        <f>P4755*I4755/100/R4755</f>
        <v>#DIV/0!</v>
      </c>
      <c r="W4755" s="4" t="e">
        <f>V4755*H4755</f>
        <v>#DIV/0!</v>
      </c>
      <c r="X4755" s="6">
        <f>O4755+S4755</f>
        <v>20</v>
      </c>
      <c r="Y4755" s="6" t="e">
        <f>P4755*I4755/100/T4755</f>
        <v>#DIV/0!</v>
      </c>
      <c r="Z4755" s="6" t="e">
        <f>Y4755*H4755</f>
        <v>#DIV/0!</v>
      </c>
      <c r="AB4755" s="1">
        <f t="shared" si="148"/>
        <v>0</v>
      </c>
      <c r="AC4755" s="1">
        <f t="shared" si="149"/>
        <v>0</v>
      </c>
    </row>
    <row r="4756" spans="4:29" x14ac:dyDescent="0.25">
      <c r="D4756" s="1">
        <v>1997</v>
      </c>
      <c r="E4756" s="1" t="s">
        <v>137</v>
      </c>
      <c r="F4756" s="2" t="s">
        <v>323</v>
      </c>
      <c r="G4756">
        <v>4</v>
      </c>
      <c r="H4756">
        <v>2249762</v>
      </c>
      <c r="I4756" s="1">
        <v>5317.33</v>
      </c>
      <c r="J4756" s="1">
        <v>1271</v>
      </c>
      <c r="K4756" s="1">
        <v>61699.03</v>
      </c>
      <c r="L4756" s="1">
        <v>55000</v>
      </c>
      <c r="M4756" s="3">
        <v>12</v>
      </c>
      <c r="N4756">
        <v>20.6</v>
      </c>
      <c r="O4756">
        <v>20</v>
      </c>
      <c r="P4756" s="1">
        <f>IF($A$3="Percentage of government revenue per capita",$B$3,0) + IF($A$3="Absolute extra revenue",AB4756,0) + IF($A$3="Absolute revenue per capita",AC4756,0)</f>
        <v>0</v>
      </c>
      <c r="Q4756" s="5">
        <f>-MIN(data!$B$4 / data!I4941 * data!P4941 / 100, data!N4941)</f>
        <v>0</v>
      </c>
      <c r="R4756" s="4">
        <f>-Q4756*K4756/1000</f>
        <v>0</v>
      </c>
      <c r="S4756" s="6">
        <f>-MIN(data!$B$5/(POWER(LN(I4756),2))*P4756/100, O4756)</f>
        <v>0</v>
      </c>
      <c r="T4756" s="6">
        <f>-S4756*L4756/100000</f>
        <v>0</v>
      </c>
      <c r="U4756" s="4">
        <f>N4756+Q4756</f>
        <v>20.6</v>
      </c>
      <c r="V4756" s="4" t="e">
        <f>P4756*I4756/100/R4756</f>
        <v>#DIV/0!</v>
      </c>
      <c r="W4756" s="4" t="e">
        <f>V4756*H4756</f>
        <v>#DIV/0!</v>
      </c>
      <c r="X4756" s="6">
        <f>O4756+S4756</f>
        <v>20</v>
      </c>
      <c r="Y4756" s="6" t="e">
        <f>P4756*I4756/100/T4756</f>
        <v>#DIV/0!</v>
      </c>
      <c r="Z4756" s="6" t="e">
        <f>Y4756*H4756</f>
        <v>#DIV/0!</v>
      </c>
      <c r="AB4756" s="1">
        <f t="shared" si="148"/>
        <v>0</v>
      </c>
      <c r="AC4756" s="1">
        <f t="shared" si="149"/>
        <v>0</v>
      </c>
    </row>
    <row r="4757" spans="4:29" x14ac:dyDescent="0.25">
      <c r="D4757" s="1">
        <v>1998</v>
      </c>
      <c r="E4757" s="1" t="s">
        <v>137</v>
      </c>
      <c r="F4757" s="2" t="s">
        <v>323</v>
      </c>
      <c r="G4757">
        <v>4</v>
      </c>
      <c r="H4757">
        <v>2251864</v>
      </c>
      <c r="I4757" s="1">
        <v>4701.3760000000002</v>
      </c>
      <c r="J4757" s="1">
        <v>1144</v>
      </c>
      <c r="K4757" s="1">
        <v>59895.29</v>
      </c>
      <c r="L4757" s="1">
        <v>55000</v>
      </c>
      <c r="M4757" s="3">
        <v>11</v>
      </c>
      <c r="N4757">
        <v>19.100000000000001</v>
      </c>
      <c r="O4757">
        <v>20</v>
      </c>
      <c r="P4757" s="1">
        <f>IF($A$3="Percentage of government revenue per capita",$B$3,0) + IF($A$3="Absolute extra revenue",AB4757,0) + IF($A$3="Absolute revenue per capita",AC4757,0)</f>
        <v>0</v>
      </c>
      <c r="Q4757" s="5">
        <f>-MIN(data!$B$4 / data!I4942 * data!P4942 / 100, data!N4942)</f>
        <v>0</v>
      </c>
      <c r="R4757" s="4">
        <f>-Q4757*K4757/1000</f>
        <v>0</v>
      </c>
      <c r="S4757" s="6">
        <f>-MIN(data!$B$5/(POWER(LN(I4757),2))*P4757/100, O4757)</f>
        <v>0</v>
      </c>
      <c r="T4757" s="6">
        <f>-S4757*L4757/100000</f>
        <v>0</v>
      </c>
      <c r="U4757" s="4">
        <f>N4757+Q4757</f>
        <v>19.100000000000001</v>
      </c>
      <c r="V4757" s="4" t="e">
        <f>P4757*I4757/100/R4757</f>
        <v>#DIV/0!</v>
      </c>
      <c r="W4757" s="4" t="e">
        <f>V4757*H4757</f>
        <v>#DIV/0!</v>
      </c>
      <c r="X4757" s="6">
        <f>O4757+S4757</f>
        <v>20</v>
      </c>
      <c r="Y4757" s="6" t="e">
        <f>P4757*I4757/100/T4757</f>
        <v>#DIV/0!</v>
      </c>
      <c r="Z4757" s="6" t="e">
        <f>Y4757*H4757</f>
        <v>#DIV/0!</v>
      </c>
      <c r="AB4757" s="1">
        <f t="shared" si="148"/>
        <v>0</v>
      </c>
      <c r="AC4757" s="1">
        <f t="shared" si="149"/>
        <v>0</v>
      </c>
    </row>
    <row r="4758" spans="4:29" x14ac:dyDescent="0.25">
      <c r="D4758" s="1">
        <v>1999</v>
      </c>
      <c r="E4758" s="1" t="s">
        <v>137</v>
      </c>
      <c r="F4758" s="2" t="s">
        <v>323</v>
      </c>
      <c r="G4758">
        <v>4</v>
      </c>
      <c r="H4758">
        <v>2254904</v>
      </c>
      <c r="I4758" s="1">
        <v>4150.317</v>
      </c>
      <c r="J4758" s="1">
        <v>1032</v>
      </c>
      <c r="K4758" s="1">
        <v>58305.08</v>
      </c>
      <c r="L4758" s="1">
        <v>55000</v>
      </c>
      <c r="M4758" s="3">
        <v>11</v>
      </c>
      <c r="N4758">
        <v>17.7</v>
      </c>
      <c r="O4758">
        <v>20</v>
      </c>
      <c r="P4758" s="1">
        <f>IF($A$3="Percentage of government revenue per capita",$B$3,0) + IF($A$3="Absolute extra revenue",AB4758,0) + IF($A$3="Absolute revenue per capita",AC4758,0)</f>
        <v>0</v>
      </c>
      <c r="Q4758" s="5">
        <f>-MIN(data!$B$4 / data!I4943 * data!P4943 / 100, data!N4943)</f>
        <v>0</v>
      </c>
      <c r="R4758" s="4">
        <f>-Q4758*K4758/1000</f>
        <v>0</v>
      </c>
      <c r="S4758" s="6">
        <f>-MIN(data!$B$5/(POWER(LN(I4758),2))*P4758/100, O4758)</f>
        <v>0</v>
      </c>
      <c r="T4758" s="6">
        <f>-S4758*L4758/100000</f>
        <v>0</v>
      </c>
      <c r="U4758" s="4">
        <f>N4758+Q4758</f>
        <v>17.7</v>
      </c>
      <c r="V4758" s="4" t="e">
        <f>P4758*I4758/100/R4758</f>
        <v>#DIV/0!</v>
      </c>
      <c r="W4758" s="4" t="e">
        <f>V4758*H4758</f>
        <v>#DIV/0!</v>
      </c>
      <c r="X4758" s="6">
        <f>O4758+S4758</f>
        <v>20</v>
      </c>
      <c r="Y4758" s="6" t="e">
        <f>P4758*I4758/100/T4758</f>
        <v>#DIV/0!</v>
      </c>
      <c r="Z4758" s="6" t="e">
        <f>Y4758*H4758</f>
        <v>#DIV/0!</v>
      </c>
      <c r="AB4758" s="1">
        <f t="shared" si="148"/>
        <v>0</v>
      </c>
      <c r="AC4758" s="1">
        <f t="shared" si="149"/>
        <v>0</v>
      </c>
    </row>
    <row r="4759" spans="4:29" x14ac:dyDescent="0.25">
      <c r="D4759" s="1">
        <v>2000</v>
      </c>
      <c r="E4759" s="1" t="s">
        <v>137</v>
      </c>
      <c r="F4759" s="2" t="s">
        <v>323</v>
      </c>
      <c r="G4759">
        <v>4</v>
      </c>
      <c r="H4759">
        <v>2267973</v>
      </c>
      <c r="I4759" s="1">
        <v>5607.6949999999997</v>
      </c>
      <c r="J4759" s="1">
        <v>936</v>
      </c>
      <c r="K4759" s="1">
        <v>56727.27</v>
      </c>
      <c r="L4759" s="1">
        <v>55000</v>
      </c>
      <c r="M4759" s="3">
        <v>11</v>
      </c>
      <c r="N4759">
        <v>16.5</v>
      </c>
      <c r="O4759">
        <v>20</v>
      </c>
      <c r="P4759" s="1">
        <f>IF($A$3="Percentage of government revenue per capita",$B$3,0) + IF($A$3="Absolute extra revenue",AB4759,0) + IF($A$3="Absolute revenue per capita",AC4759,0)</f>
        <v>0</v>
      </c>
      <c r="Q4759" s="5">
        <f>-MIN(data!$B$4 / data!I4944 * data!P4944 / 100, data!N4944)</f>
        <v>0</v>
      </c>
      <c r="R4759" s="4">
        <f>-Q4759*K4759/1000</f>
        <v>0</v>
      </c>
      <c r="S4759" s="6">
        <f>-MIN(data!$B$5/(POWER(LN(I4759),2))*P4759/100, O4759)</f>
        <v>0</v>
      </c>
      <c r="T4759" s="6">
        <f>-S4759*L4759/100000</f>
        <v>0</v>
      </c>
      <c r="U4759" s="4">
        <f>N4759+Q4759</f>
        <v>16.5</v>
      </c>
      <c r="V4759" s="4" t="e">
        <f>P4759*I4759/100/R4759</f>
        <v>#DIV/0!</v>
      </c>
      <c r="W4759" s="4" t="e">
        <f>V4759*H4759</f>
        <v>#DIV/0!</v>
      </c>
      <c r="X4759" s="6">
        <f>O4759+S4759</f>
        <v>20</v>
      </c>
      <c r="Y4759" s="6" t="e">
        <f>P4759*I4759/100/T4759</f>
        <v>#DIV/0!</v>
      </c>
      <c r="Z4759" s="6" t="e">
        <f>Y4759*H4759</f>
        <v>#DIV/0!</v>
      </c>
      <c r="AB4759" s="1">
        <f t="shared" si="148"/>
        <v>0</v>
      </c>
      <c r="AC4759" s="1">
        <f t="shared" si="149"/>
        <v>0</v>
      </c>
    </row>
    <row r="4760" spans="4:29" x14ac:dyDescent="0.25">
      <c r="D4760" s="1">
        <v>2001</v>
      </c>
      <c r="E4760" s="1" t="s">
        <v>137</v>
      </c>
      <c r="F4760" s="2" t="s">
        <v>323</v>
      </c>
      <c r="G4760">
        <v>4</v>
      </c>
      <c r="H4760">
        <v>2294962</v>
      </c>
      <c r="I4760" s="1">
        <v>6498.7190000000001</v>
      </c>
      <c r="J4760" s="1">
        <v>856</v>
      </c>
      <c r="K4760" s="1">
        <v>55584.42</v>
      </c>
      <c r="L4760" s="1">
        <v>52380.95</v>
      </c>
      <c r="M4760" s="3">
        <v>11</v>
      </c>
      <c r="N4760">
        <v>15.4</v>
      </c>
      <c r="O4760">
        <v>21</v>
      </c>
      <c r="P4760" s="1">
        <f>IF($A$3="Percentage of government revenue per capita",$B$3,0) + IF($A$3="Absolute extra revenue",AB4760,0) + IF($A$3="Absolute revenue per capita",AC4760,0)</f>
        <v>0</v>
      </c>
      <c r="Q4760" s="5">
        <f>-MIN(data!$B$4 / data!I4945 * data!P4945 / 100, data!N4945)</f>
        <v>0</v>
      </c>
      <c r="R4760" s="4">
        <f>-Q4760*K4760/1000</f>
        <v>0</v>
      </c>
      <c r="S4760" s="6">
        <f>-MIN(data!$B$5/(POWER(LN(I4760),2))*P4760/100, O4760)</f>
        <v>0</v>
      </c>
      <c r="T4760" s="6">
        <f>-S4760*L4760/100000</f>
        <v>0</v>
      </c>
      <c r="U4760" s="4">
        <f>N4760+Q4760</f>
        <v>15.4</v>
      </c>
      <c r="V4760" s="4" t="e">
        <f>P4760*I4760/100/R4760</f>
        <v>#DIV/0!</v>
      </c>
      <c r="W4760" s="4" t="e">
        <f>V4760*H4760</f>
        <v>#DIV/0!</v>
      </c>
      <c r="X4760" s="6">
        <f>O4760+S4760</f>
        <v>21</v>
      </c>
      <c r="Y4760" s="6" t="e">
        <f>P4760*I4760/100/T4760</f>
        <v>#DIV/0!</v>
      </c>
      <c r="Z4760" s="6" t="e">
        <f>Y4760*H4760</f>
        <v>#DIV/0!</v>
      </c>
      <c r="AB4760" s="1">
        <f t="shared" si="148"/>
        <v>0</v>
      </c>
      <c r="AC4760" s="1">
        <f t="shared" si="149"/>
        <v>0</v>
      </c>
    </row>
    <row r="4761" spans="4:29" x14ac:dyDescent="0.25">
      <c r="D4761" s="1">
        <v>2002</v>
      </c>
      <c r="E4761" s="1" t="s">
        <v>137</v>
      </c>
      <c r="F4761" s="2" t="s">
        <v>323</v>
      </c>
      <c r="G4761">
        <v>4</v>
      </c>
      <c r="H4761">
        <v>2334858</v>
      </c>
      <c r="I4761" s="1">
        <v>7154.4340000000002</v>
      </c>
      <c r="J4761" s="1">
        <v>792</v>
      </c>
      <c r="K4761" s="1">
        <v>54620.69</v>
      </c>
      <c r="L4761" s="1">
        <v>52380.95</v>
      </c>
      <c r="M4761" s="3">
        <v>11</v>
      </c>
      <c r="N4761">
        <v>14.5</v>
      </c>
      <c r="O4761">
        <v>21</v>
      </c>
      <c r="P4761" s="1">
        <f>IF($A$3="Percentage of government revenue per capita",$B$3,0) + IF($A$3="Absolute extra revenue",AB4761,0) + IF($A$3="Absolute revenue per capita",AC4761,0)</f>
        <v>0</v>
      </c>
      <c r="Q4761" s="5">
        <f>-MIN(data!$B$4 / data!I4946 * data!P4946 / 100, data!N4946)</f>
        <v>0</v>
      </c>
      <c r="R4761" s="4">
        <f>-Q4761*K4761/1000</f>
        <v>0</v>
      </c>
      <c r="S4761" s="6">
        <f>-MIN(data!$B$5/(POWER(LN(I4761),2))*P4761/100, O4761)</f>
        <v>0</v>
      </c>
      <c r="T4761" s="6">
        <f>-S4761*L4761/100000</f>
        <v>0</v>
      </c>
      <c r="U4761" s="4">
        <f>N4761+Q4761</f>
        <v>14.5</v>
      </c>
      <c r="V4761" s="4" t="e">
        <f>P4761*I4761/100/R4761</f>
        <v>#DIV/0!</v>
      </c>
      <c r="W4761" s="4" t="e">
        <f>V4761*H4761</f>
        <v>#DIV/0!</v>
      </c>
      <c r="X4761" s="6">
        <f>O4761+S4761</f>
        <v>21</v>
      </c>
      <c r="Y4761" s="6" t="e">
        <f>P4761*I4761/100/T4761</f>
        <v>#DIV/0!</v>
      </c>
      <c r="Z4761" s="6" t="e">
        <f>Y4761*H4761</f>
        <v>#DIV/0!</v>
      </c>
      <c r="AB4761" s="1">
        <f t="shared" si="148"/>
        <v>0</v>
      </c>
      <c r="AC4761" s="1">
        <f t="shared" si="149"/>
        <v>0</v>
      </c>
    </row>
    <row r="4762" spans="4:29" x14ac:dyDescent="0.25">
      <c r="D4762" s="1">
        <v>2003</v>
      </c>
      <c r="E4762" s="1" t="s">
        <v>137</v>
      </c>
      <c r="F4762" s="2" t="s">
        <v>323</v>
      </c>
      <c r="G4762">
        <v>4</v>
      </c>
      <c r="H4762">
        <v>2386166</v>
      </c>
      <c r="I4762" s="1">
        <v>7049.6989999999996</v>
      </c>
      <c r="J4762" s="1">
        <v>745</v>
      </c>
      <c r="K4762" s="1">
        <v>53985.51</v>
      </c>
      <c r="L4762" s="1">
        <v>52380.95</v>
      </c>
      <c r="M4762" s="3">
        <v>11</v>
      </c>
      <c r="N4762">
        <v>13.8</v>
      </c>
      <c r="O4762">
        <v>21</v>
      </c>
      <c r="P4762" s="1">
        <f>IF($A$3="Percentage of government revenue per capita",$B$3,0) + IF($A$3="Absolute extra revenue",AB4762,0) + IF($A$3="Absolute revenue per capita",AC4762,0)</f>
        <v>0</v>
      </c>
      <c r="Q4762" s="5">
        <f>-MIN(data!$B$4 / data!I4947 * data!P4947 / 100, data!N4947)</f>
        <v>0</v>
      </c>
      <c r="R4762" s="4">
        <f>-Q4762*K4762/1000</f>
        <v>0</v>
      </c>
      <c r="S4762" s="6">
        <f>-MIN(data!$B$5/(POWER(LN(I4762),2))*P4762/100, O4762)</f>
        <v>0</v>
      </c>
      <c r="T4762" s="6">
        <f>-S4762*L4762/100000</f>
        <v>0</v>
      </c>
      <c r="U4762" s="4">
        <f>N4762+Q4762</f>
        <v>13.8</v>
      </c>
      <c r="V4762" s="4" t="e">
        <f>P4762*I4762/100/R4762</f>
        <v>#DIV/0!</v>
      </c>
      <c r="W4762" s="4" t="e">
        <f>V4762*H4762</f>
        <v>#DIV/0!</v>
      </c>
      <c r="X4762" s="6">
        <f>O4762+S4762</f>
        <v>21</v>
      </c>
      <c r="Y4762" s="6" t="e">
        <f>P4762*I4762/100/T4762</f>
        <v>#DIV/0!</v>
      </c>
      <c r="Z4762" s="6" t="e">
        <f>Y4762*H4762</f>
        <v>#DIV/0!</v>
      </c>
      <c r="AB4762" s="1">
        <f t="shared" si="148"/>
        <v>0</v>
      </c>
      <c r="AC4762" s="1">
        <f t="shared" si="149"/>
        <v>0</v>
      </c>
    </row>
    <row r="4763" spans="4:29" x14ac:dyDescent="0.25">
      <c r="D4763" s="1">
        <v>2004</v>
      </c>
      <c r="E4763" s="1" t="s">
        <v>137</v>
      </c>
      <c r="F4763" s="2" t="s">
        <v>323</v>
      </c>
      <c r="G4763">
        <v>4</v>
      </c>
      <c r="H4763">
        <v>2445517</v>
      </c>
      <c r="I4763" s="1">
        <v>7432.1030000000001</v>
      </c>
      <c r="J4763" s="1">
        <v>714</v>
      </c>
      <c r="K4763" s="1">
        <v>54090.91</v>
      </c>
      <c r="L4763" s="1">
        <v>52380.95</v>
      </c>
      <c r="M4763" s="3">
        <v>11</v>
      </c>
      <c r="N4763">
        <v>13.2</v>
      </c>
      <c r="O4763">
        <v>21</v>
      </c>
      <c r="P4763" s="1">
        <f>IF($A$3="Percentage of government revenue per capita",$B$3,0) + IF($A$3="Absolute extra revenue",AB4763,0) + IF($A$3="Absolute revenue per capita",AC4763,0)</f>
        <v>0</v>
      </c>
      <c r="Q4763" s="5">
        <f>-MIN(data!$B$4 / data!I4948 * data!P4948 / 100, data!N4948)</f>
        <v>0</v>
      </c>
      <c r="R4763" s="4">
        <f>-Q4763*K4763/1000</f>
        <v>0</v>
      </c>
      <c r="S4763" s="6">
        <f>-MIN(data!$B$5/(POWER(LN(I4763),2))*P4763/100, O4763)</f>
        <v>0</v>
      </c>
      <c r="T4763" s="6">
        <f>-S4763*L4763/100000</f>
        <v>0</v>
      </c>
      <c r="U4763" s="4">
        <f>N4763+Q4763</f>
        <v>13.2</v>
      </c>
      <c r="V4763" s="4" t="e">
        <f>P4763*I4763/100/R4763</f>
        <v>#DIV/0!</v>
      </c>
      <c r="W4763" s="4" t="e">
        <f>V4763*H4763</f>
        <v>#DIV/0!</v>
      </c>
      <c r="X4763" s="6">
        <f>O4763+S4763</f>
        <v>21</v>
      </c>
      <c r="Y4763" s="6" t="e">
        <f>P4763*I4763/100/T4763</f>
        <v>#DIV/0!</v>
      </c>
      <c r="Z4763" s="6" t="e">
        <f>Y4763*H4763</f>
        <v>#DIV/0!</v>
      </c>
      <c r="AB4763" s="1">
        <f t="shared" si="148"/>
        <v>0</v>
      </c>
      <c r="AC4763" s="1">
        <f t="shared" si="149"/>
        <v>0</v>
      </c>
    </row>
    <row r="4764" spans="4:29" x14ac:dyDescent="0.25">
      <c r="D4764" s="1">
        <v>2005</v>
      </c>
      <c r="E4764" s="1" t="s">
        <v>137</v>
      </c>
      <c r="F4764" s="2" t="s">
        <v>323</v>
      </c>
      <c r="G4764">
        <v>4</v>
      </c>
      <c r="H4764">
        <v>2511251</v>
      </c>
      <c r="I4764" s="1">
        <v>6555.6040000000003</v>
      </c>
      <c r="J4764" s="1">
        <v>697</v>
      </c>
      <c r="K4764" s="1">
        <v>54453.13</v>
      </c>
      <c r="L4764" s="1">
        <v>55000</v>
      </c>
      <c r="M4764" s="3">
        <v>11</v>
      </c>
      <c r="N4764">
        <v>12.8</v>
      </c>
      <c r="O4764">
        <v>20</v>
      </c>
      <c r="P4764" s="1">
        <f>IF($A$3="Percentage of government revenue per capita",$B$3,0) + IF($A$3="Absolute extra revenue",AB4764,0) + IF($A$3="Absolute revenue per capita",AC4764,0)</f>
        <v>0</v>
      </c>
      <c r="Q4764" s="5">
        <f>-MIN(data!$B$4 / data!I4949 * data!P4949 / 100, data!N4949)</f>
        <v>0</v>
      </c>
      <c r="R4764" s="4">
        <f>-Q4764*K4764/1000</f>
        <v>0</v>
      </c>
      <c r="S4764" s="6">
        <f>-MIN(data!$B$5/(POWER(LN(I4764),2))*P4764/100, O4764)</f>
        <v>0</v>
      </c>
      <c r="T4764" s="6">
        <f>-S4764*L4764/100000</f>
        <v>0</v>
      </c>
      <c r="U4764" s="4">
        <f>N4764+Q4764</f>
        <v>12.8</v>
      </c>
      <c r="V4764" s="4" t="e">
        <f>P4764*I4764/100/R4764</f>
        <v>#DIV/0!</v>
      </c>
      <c r="W4764" s="4" t="e">
        <f>V4764*H4764</f>
        <v>#DIV/0!</v>
      </c>
      <c r="X4764" s="6">
        <f>O4764+S4764</f>
        <v>20</v>
      </c>
      <c r="Y4764" s="6" t="e">
        <f>P4764*I4764/100/T4764</f>
        <v>#DIV/0!</v>
      </c>
      <c r="Z4764" s="6" t="e">
        <f>Y4764*H4764</f>
        <v>#DIV/0!</v>
      </c>
      <c r="AB4764" s="1">
        <f t="shared" si="148"/>
        <v>0</v>
      </c>
      <c r="AC4764" s="1">
        <f t="shared" si="149"/>
        <v>0</v>
      </c>
    </row>
    <row r="4765" spans="4:29" x14ac:dyDescent="0.25">
      <c r="D4765" s="1">
        <v>2006</v>
      </c>
      <c r="E4765" s="1" t="s">
        <v>137</v>
      </c>
      <c r="F4765" s="2" t="s">
        <v>323</v>
      </c>
      <c r="G4765">
        <v>4</v>
      </c>
      <c r="H4765">
        <v>2580758</v>
      </c>
      <c r="I4765" s="1">
        <v>6206.48</v>
      </c>
      <c r="J4765" s="1">
        <v>694</v>
      </c>
      <c r="K4765" s="1">
        <v>55967.74</v>
      </c>
      <c r="L4765" s="1">
        <v>57894.74</v>
      </c>
      <c r="M4765" s="3">
        <v>11</v>
      </c>
      <c r="N4765">
        <v>12.4</v>
      </c>
      <c r="O4765">
        <v>19</v>
      </c>
      <c r="P4765" s="1">
        <f>IF($A$3="Percentage of government revenue per capita",$B$3,0) + IF($A$3="Absolute extra revenue",AB4765,0) + IF($A$3="Absolute revenue per capita",AC4765,0)</f>
        <v>0</v>
      </c>
      <c r="Q4765" s="5">
        <f>-MIN(data!$B$4 / data!I4950 * data!P4950 / 100, data!N4950)</f>
        <v>0</v>
      </c>
      <c r="R4765" s="4">
        <f>-Q4765*K4765/1000</f>
        <v>0</v>
      </c>
      <c r="S4765" s="6">
        <f>-MIN(data!$B$5/(POWER(LN(I4765),2))*P4765/100, O4765)</f>
        <v>0</v>
      </c>
      <c r="T4765" s="6">
        <f>-S4765*L4765/100000</f>
        <v>0</v>
      </c>
      <c r="U4765" s="4">
        <f>N4765+Q4765</f>
        <v>12.4</v>
      </c>
      <c r="V4765" s="4" t="e">
        <f>P4765*I4765/100/R4765</f>
        <v>#DIV/0!</v>
      </c>
      <c r="W4765" s="4" t="e">
        <f>V4765*H4765</f>
        <v>#DIV/0!</v>
      </c>
      <c r="X4765" s="6">
        <f>O4765+S4765</f>
        <v>19</v>
      </c>
      <c r="Y4765" s="6" t="e">
        <f>P4765*I4765/100/T4765</f>
        <v>#DIV/0!</v>
      </c>
      <c r="Z4765" s="6" t="e">
        <f>Y4765*H4765</f>
        <v>#DIV/0!</v>
      </c>
      <c r="AB4765" s="1">
        <f t="shared" si="148"/>
        <v>0</v>
      </c>
      <c r="AC4765" s="1">
        <f t="shared" si="149"/>
        <v>0</v>
      </c>
    </row>
    <row r="4766" spans="4:29" x14ac:dyDescent="0.25">
      <c r="D4766" s="1">
        <v>2007</v>
      </c>
      <c r="E4766" s="1" t="s">
        <v>137</v>
      </c>
      <c r="F4766" s="2" t="s">
        <v>323</v>
      </c>
      <c r="G4766">
        <v>4</v>
      </c>
      <c r="H4766">
        <v>2657158</v>
      </c>
      <c r="I4766" s="1">
        <v>6611.902</v>
      </c>
      <c r="J4766" s="1">
        <v>702</v>
      </c>
      <c r="K4766" s="1">
        <v>58016.53</v>
      </c>
      <c r="L4766" s="1">
        <v>57894.74</v>
      </c>
      <c r="M4766" s="3">
        <v>11</v>
      </c>
      <c r="N4766">
        <v>12.1</v>
      </c>
      <c r="O4766">
        <v>19</v>
      </c>
      <c r="P4766" s="1">
        <f>IF($A$3="Percentage of government revenue per capita",$B$3,0) + IF($A$3="Absolute extra revenue",AB4766,0) + IF($A$3="Absolute revenue per capita",AC4766,0)</f>
        <v>0</v>
      </c>
      <c r="Q4766" s="5">
        <f>-MIN(data!$B$4 / data!I4951 * data!P4951 / 100, data!N4951)</f>
        <v>0</v>
      </c>
      <c r="R4766" s="4">
        <f>-Q4766*K4766/1000</f>
        <v>0</v>
      </c>
      <c r="S4766" s="6">
        <f>-MIN(data!$B$5/(POWER(LN(I4766),2))*P4766/100, O4766)</f>
        <v>0</v>
      </c>
      <c r="T4766" s="6">
        <f>-S4766*L4766/100000</f>
        <v>0</v>
      </c>
      <c r="U4766" s="4">
        <f>N4766+Q4766</f>
        <v>12.1</v>
      </c>
      <c r="V4766" s="4" t="e">
        <f>P4766*I4766/100/R4766</f>
        <v>#DIV/0!</v>
      </c>
      <c r="W4766" s="4" t="e">
        <f>V4766*H4766</f>
        <v>#DIV/0!</v>
      </c>
      <c r="X4766" s="6">
        <f>O4766+S4766</f>
        <v>19</v>
      </c>
      <c r="Y4766" s="6" t="e">
        <f>P4766*I4766/100/T4766</f>
        <v>#DIV/0!</v>
      </c>
      <c r="Z4766" s="6" t="e">
        <f>Y4766*H4766</f>
        <v>#DIV/0!</v>
      </c>
      <c r="AB4766" s="1">
        <f t="shared" si="148"/>
        <v>0</v>
      </c>
      <c r="AC4766" s="1">
        <f t="shared" si="149"/>
        <v>0</v>
      </c>
    </row>
    <row r="4767" spans="4:29" x14ac:dyDescent="0.25">
      <c r="D4767" s="1">
        <v>2008</v>
      </c>
      <c r="E4767" s="1" t="s">
        <v>137</v>
      </c>
      <c r="F4767" s="2" t="s">
        <v>323</v>
      </c>
      <c r="G4767">
        <v>4</v>
      </c>
      <c r="H4767">
        <v>2750963</v>
      </c>
      <c r="I4767" s="1">
        <v>6185.5559999999996</v>
      </c>
      <c r="J4767" s="1">
        <v>721</v>
      </c>
      <c r="K4767" s="1">
        <v>60588.24</v>
      </c>
      <c r="L4767" s="1">
        <v>66666.67</v>
      </c>
      <c r="M4767" s="3">
        <v>11</v>
      </c>
      <c r="N4767">
        <v>11.9</v>
      </c>
      <c r="O4767">
        <v>18</v>
      </c>
      <c r="P4767" s="1">
        <f>IF($A$3="Percentage of government revenue per capita",$B$3,0) + IF($A$3="Absolute extra revenue",AB4767,0) + IF($A$3="Absolute revenue per capita",AC4767,0)</f>
        <v>0</v>
      </c>
      <c r="Q4767" s="5">
        <f>-MIN(data!$B$4 / data!I4952 * data!P4952 / 100, data!N4952)</f>
        <v>0</v>
      </c>
      <c r="R4767" s="4">
        <f>-Q4767*K4767/1000</f>
        <v>0</v>
      </c>
      <c r="S4767" s="6">
        <f>-MIN(data!$B$5/(POWER(LN(I4767),2))*P4767/100, O4767)</f>
        <v>0</v>
      </c>
      <c r="T4767" s="6">
        <f>-S4767*L4767/100000</f>
        <v>0</v>
      </c>
      <c r="U4767" s="4">
        <f>N4767+Q4767</f>
        <v>11.9</v>
      </c>
      <c r="V4767" s="4" t="e">
        <f>P4767*I4767/100/R4767</f>
        <v>#DIV/0!</v>
      </c>
      <c r="W4767" s="4" t="e">
        <f>V4767*H4767</f>
        <v>#DIV/0!</v>
      </c>
      <c r="X4767" s="6">
        <f>O4767+S4767</f>
        <v>18</v>
      </c>
      <c r="Y4767" s="6" t="e">
        <f>P4767*I4767/100/T4767</f>
        <v>#DIV/0!</v>
      </c>
      <c r="Z4767" s="6" t="e">
        <f>Y4767*H4767</f>
        <v>#DIV/0!</v>
      </c>
      <c r="AB4767" s="1">
        <f t="shared" si="148"/>
        <v>0</v>
      </c>
      <c r="AC4767" s="1">
        <f t="shared" si="149"/>
        <v>0</v>
      </c>
    </row>
    <row r="4768" spans="4:29" x14ac:dyDescent="0.25">
      <c r="D4768" s="1">
        <v>2009</v>
      </c>
      <c r="E4768" s="1" t="s">
        <v>137</v>
      </c>
      <c r="F4768" s="2" t="s">
        <v>323</v>
      </c>
      <c r="G4768">
        <v>4</v>
      </c>
      <c r="H4768">
        <v>2876186</v>
      </c>
      <c r="I4768" s="1">
        <v>7059.9359999999997</v>
      </c>
      <c r="J4768" s="1">
        <v>746</v>
      </c>
      <c r="K4768" s="1">
        <v>63760.68</v>
      </c>
      <c r="L4768" s="1">
        <v>66666.67</v>
      </c>
      <c r="M4768" s="3">
        <v>12</v>
      </c>
      <c r="N4768">
        <v>11.7</v>
      </c>
      <c r="O4768">
        <v>18</v>
      </c>
      <c r="P4768" s="1">
        <f>IF($A$3="Percentage of government revenue per capita",$B$3,0) + IF($A$3="Absolute extra revenue",AB4768,0) + IF($A$3="Absolute revenue per capita",AC4768,0)</f>
        <v>0</v>
      </c>
      <c r="Q4768" s="5">
        <f>-MIN(data!$B$4 / data!I4953 * data!P4953 / 100, data!N4953)</f>
        <v>0</v>
      </c>
      <c r="R4768" s="4">
        <f>-Q4768*K4768/1000</f>
        <v>0</v>
      </c>
      <c r="S4768" s="6">
        <f>-MIN(data!$B$5/(POWER(LN(I4768),2))*P4768/100, O4768)</f>
        <v>0</v>
      </c>
      <c r="T4768" s="6">
        <f>-S4768*L4768/100000</f>
        <v>0</v>
      </c>
      <c r="U4768" s="4">
        <f>N4768+Q4768</f>
        <v>11.7</v>
      </c>
      <c r="V4768" s="4" t="e">
        <f>P4768*I4768/100/R4768</f>
        <v>#DIV/0!</v>
      </c>
      <c r="W4768" s="4" t="e">
        <f>V4768*H4768</f>
        <v>#DIV/0!</v>
      </c>
      <c r="X4768" s="6">
        <f>O4768+S4768</f>
        <v>18</v>
      </c>
      <c r="Y4768" s="6" t="e">
        <f>P4768*I4768/100/T4768</f>
        <v>#DIV/0!</v>
      </c>
      <c r="Z4768" s="6" t="e">
        <f>Y4768*H4768</f>
        <v>#DIV/0!</v>
      </c>
      <c r="AB4768" s="1">
        <f t="shared" si="148"/>
        <v>0</v>
      </c>
      <c r="AC4768" s="1">
        <f t="shared" si="149"/>
        <v>0</v>
      </c>
    </row>
    <row r="4769" spans="4:29" x14ac:dyDescent="0.25">
      <c r="D4769" s="1">
        <v>2010</v>
      </c>
      <c r="E4769" s="1" t="s">
        <v>137</v>
      </c>
      <c r="F4769" s="2" t="s">
        <v>323</v>
      </c>
      <c r="G4769">
        <v>4</v>
      </c>
      <c r="H4769">
        <v>3041434</v>
      </c>
      <c r="I4769" s="1">
        <v>7731.7489999999998</v>
      </c>
      <c r="J4769" s="1">
        <v>775</v>
      </c>
      <c r="K4769" s="1">
        <v>66810.34</v>
      </c>
      <c r="L4769" s="1">
        <v>72222.22</v>
      </c>
      <c r="M4769" s="3">
        <v>12</v>
      </c>
      <c r="N4769">
        <v>11.6</v>
      </c>
      <c r="O4769">
        <v>18</v>
      </c>
      <c r="P4769" s="1">
        <f>IF($A$3="Percentage of government revenue per capita",$B$3,0) + IF($A$3="Absolute extra revenue",AB4769,0) + IF($A$3="Absolute revenue per capita",AC4769,0)</f>
        <v>0</v>
      </c>
      <c r="Q4769" s="5">
        <f>-MIN(data!$B$4 / data!I4954 * data!P4954 / 100, data!N4954)</f>
        <v>0</v>
      </c>
      <c r="R4769" s="4">
        <f>-Q4769*K4769/1000</f>
        <v>0</v>
      </c>
      <c r="S4769" s="6">
        <f>-MIN(data!$B$5/(POWER(LN(I4769),2))*P4769/100, O4769)</f>
        <v>0</v>
      </c>
      <c r="T4769" s="6">
        <f>-S4769*L4769/100000</f>
        <v>0</v>
      </c>
      <c r="U4769" s="4">
        <f>N4769+Q4769</f>
        <v>11.6</v>
      </c>
      <c r="V4769" s="4" t="e">
        <f>P4769*I4769/100/R4769</f>
        <v>#DIV/0!</v>
      </c>
      <c r="W4769" s="4" t="e">
        <f>V4769*H4769</f>
        <v>#DIV/0!</v>
      </c>
      <c r="X4769" s="6">
        <f>O4769+S4769</f>
        <v>18</v>
      </c>
      <c r="Y4769" s="6" t="e">
        <f>P4769*I4769/100/T4769</f>
        <v>#DIV/0!</v>
      </c>
      <c r="Z4769" s="6" t="e">
        <f>Y4769*H4769</f>
        <v>#DIV/0!</v>
      </c>
      <c r="AB4769" s="1">
        <f t="shared" si="148"/>
        <v>0</v>
      </c>
      <c r="AC4769" s="1">
        <f t="shared" si="149"/>
        <v>0</v>
      </c>
    </row>
    <row r="4770" spans="4:29" x14ac:dyDescent="0.25">
      <c r="D4770" s="1">
        <v>2011</v>
      </c>
      <c r="E4770" s="1" t="s">
        <v>137</v>
      </c>
      <c r="F4770" s="2" t="s">
        <v>323</v>
      </c>
      <c r="G4770">
        <v>4</v>
      </c>
      <c r="H4770">
        <v>3251108</v>
      </c>
      <c r="I4770" s="1">
        <v>8551.3790000000008</v>
      </c>
      <c r="J4770" s="1">
        <v>804</v>
      </c>
      <c r="K4770" s="1">
        <v>69913.039999999994</v>
      </c>
      <c r="L4770" s="1">
        <v>77777.78</v>
      </c>
      <c r="M4770" s="3">
        <v>13</v>
      </c>
      <c r="N4770">
        <v>11.5</v>
      </c>
      <c r="O4770">
        <v>18</v>
      </c>
      <c r="P4770" s="1">
        <f>IF($A$3="Percentage of government revenue per capita",$B$3,0) + IF($A$3="Absolute extra revenue",AB4770,0) + IF($A$3="Absolute revenue per capita",AC4770,0)</f>
        <v>0</v>
      </c>
      <c r="Q4770" s="5">
        <f>-MIN(data!$B$4 / data!I4955 * data!P4955 / 100, data!N4955)</f>
        <v>0</v>
      </c>
      <c r="R4770" s="4">
        <f>-Q4770*K4770/1000</f>
        <v>0</v>
      </c>
      <c r="S4770" s="6">
        <f>-MIN(data!$B$5/(POWER(LN(I4770),2))*P4770/100, O4770)</f>
        <v>0</v>
      </c>
      <c r="T4770" s="6">
        <f>-S4770*L4770/100000</f>
        <v>0</v>
      </c>
      <c r="U4770" s="4">
        <f>N4770+Q4770</f>
        <v>11.5</v>
      </c>
      <c r="V4770" s="4" t="e">
        <f>P4770*I4770/100/R4770</f>
        <v>#DIV/0!</v>
      </c>
      <c r="W4770" s="4" t="e">
        <f>V4770*H4770</f>
        <v>#DIV/0!</v>
      </c>
      <c r="X4770" s="6">
        <f>O4770+S4770</f>
        <v>18</v>
      </c>
      <c r="Y4770" s="6" t="e">
        <f>P4770*I4770/100/T4770</f>
        <v>#DIV/0!</v>
      </c>
      <c r="Z4770" s="6" t="e">
        <f>Y4770*H4770</f>
        <v>#DIV/0!</v>
      </c>
      <c r="AB4770" s="1">
        <f t="shared" si="148"/>
        <v>0</v>
      </c>
      <c r="AC4770" s="1">
        <f t="shared" si="149"/>
        <v>0</v>
      </c>
    </row>
    <row r="4771" spans="4:29" x14ac:dyDescent="0.25">
      <c r="D4771" s="1">
        <v>2012</v>
      </c>
      <c r="E4771" s="1" t="s">
        <v>137</v>
      </c>
      <c r="F4771" s="2" t="s">
        <v>323</v>
      </c>
      <c r="G4771">
        <v>4</v>
      </c>
      <c r="H4771">
        <v>3498029</v>
      </c>
      <c r="I4771" s="1">
        <v>9073.7549999999992</v>
      </c>
      <c r="J4771" s="1">
        <v>831</v>
      </c>
      <c r="K4771" s="1">
        <v>72894.740000000005</v>
      </c>
      <c r="L4771" s="1">
        <v>77777.78</v>
      </c>
      <c r="M4771" s="3">
        <v>14</v>
      </c>
      <c r="N4771">
        <v>11.4</v>
      </c>
      <c r="O4771">
        <v>18</v>
      </c>
      <c r="P4771" s="1">
        <f>IF($A$3="Percentage of government revenue per capita",$B$3,0) + IF($A$3="Absolute extra revenue",AB4771,0) + IF($A$3="Absolute revenue per capita",AC4771,0)</f>
        <v>0</v>
      </c>
      <c r="Q4771" s="5">
        <f>-MIN(data!$B$4 / data!I4956 * data!P4956 / 100, data!N4956)</f>
        <v>0</v>
      </c>
      <c r="R4771" s="4">
        <f>-Q4771*K4771/1000</f>
        <v>0</v>
      </c>
      <c r="S4771" s="6">
        <f>-MIN(data!$B$5/(POWER(LN(I4771),2))*P4771/100, O4771)</f>
        <v>0</v>
      </c>
      <c r="T4771" s="6">
        <f>-S4771*L4771/100000</f>
        <v>0</v>
      </c>
      <c r="U4771" s="4">
        <f>N4771+Q4771</f>
        <v>11.4</v>
      </c>
      <c r="V4771" s="4" t="e">
        <f>P4771*I4771/100/R4771</f>
        <v>#DIV/0!</v>
      </c>
      <c r="W4771" s="4" t="e">
        <f>V4771*H4771</f>
        <v>#DIV/0!</v>
      </c>
      <c r="X4771" s="6">
        <f>O4771+S4771</f>
        <v>18</v>
      </c>
      <c r="Y4771" s="6" t="e">
        <f>P4771*I4771/100/T4771</f>
        <v>#DIV/0!</v>
      </c>
      <c r="Z4771" s="6" t="e">
        <f>Y4771*H4771</f>
        <v>#DIV/0!</v>
      </c>
      <c r="AB4771" s="1">
        <f t="shared" si="148"/>
        <v>0</v>
      </c>
      <c r="AC4771" s="1">
        <f t="shared" si="149"/>
        <v>0</v>
      </c>
    </row>
    <row r="4772" spans="4:29" x14ac:dyDescent="0.25">
      <c r="D4772" s="1">
        <v>2013</v>
      </c>
      <c r="E4772" s="1" t="s">
        <v>137</v>
      </c>
      <c r="F4772" s="2" t="s">
        <v>323</v>
      </c>
      <c r="G4772">
        <v>4</v>
      </c>
      <c r="H4772">
        <v>3764805</v>
      </c>
      <c r="I4772" s="1">
        <v>8679.8979999999992</v>
      </c>
      <c r="J4772" s="1">
        <v>855</v>
      </c>
      <c r="K4772" s="1">
        <v>75663.72</v>
      </c>
      <c r="L4772" s="1">
        <v>77777.78</v>
      </c>
      <c r="M4772" s="3">
        <v>14</v>
      </c>
      <c r="N4772">
        <v>11.3</v>
      </c>
      <c r="O4772">
        <v>18</v>
      </c>
      <c r="P4772" s="1">
        <f>IF($A$3="Percentage of government revenue per capita",$B$3,0) + IF($A$3="Absolute extra revenue",AB4772,0) + IF($A$3="Absolute revenue per capita",AC4772,0)</f>
        <v>0</v>
      </c>
      <c r="Q4772" s="5">
        <f>-MIN(data!$B$4 / data!I4957 * data!P4957 / 100, data!N4957)</f>
        <v>0</v>
      </c>
      <c r="R4772" s="4">
        <f>-Q4772*K4772/1000</f>
        <v>0</v>
      </c>
      <c r="S4772" s="6">
        <f>-MIN(data!$B$5/(POWER(LN(I4772),2))*P4772/100, O4772)</f>
        <v>0</v>
      </c>
      <c r="T4772" s="6">
        <f>-S4772*L4772/100000</f>
        <v>0</v>
      </c>
      <c r="U4772" s="4">
        <f>N4772+Q4772</f>
        <v>11.3</v>
      </c>
      <c r="V4772" s="4" t="e">
        <f>P4772*I4772/100/R4772</f>
        <v>#DIV/0!</v>
      </c>
      <c r="W4772" s="4" t="e">
        <f>V4772*H4772</f>
        <v>#DIV/0!</v>
      </c>
      <c r="X4772" s="6">
        <f>O4772+S4772</f>
        <v>18</v>
      </c>
      <c r="Y4772" s="6" t="e">
        <f>P4772*I4772/100/T4772</f>
        <v>#DIV/0!</v>
      </c>
      <c r="Z4772" s="6" t="e">
        <f>Y4772*H4772</f>
        <v>#DIV/0!</v>
      </c>
      <c r="AB4772" s="1">
        <f t="shared" si="148"/>
        <v>0</v>
      </c>
      <c r="AC4772" s="1">
        <f t="shared" si="149"/>
        <v>0</v>
      </c>
    </row>
    <row r="4773" spans="4:29" x14ac:dyDescent="0.25">
      <c r="D4773" s="1">
        <v>2014</v>
      </c>
      <c r="E4773" s="1" t="s">
        <v>137</v>
      </c>
      <c r="F4773" s="2" t="s">
        <v>323</v>
      </c>
      <c r="G4773">
        <v>4</v>
      </c>
      <c r="H4773">
        <v>4027260</v>
      </c>
      <c r="I4773" s="1">
        <v>0</v>
      </c>
      <c r="J4773" s="1">
        <v>876</v>
      </c>
      <c r="K4773" s="1">
        <v>78214.289999999994</v>
      </c>
      <c r="L4773" s="1">
        <v>77777.78</v>
      </c>
      <c r="M4773" s="3">
        <v>14</v>
      </c>
      <c r="N4773">
        <v>11.2</v>
      </c>
      <c r="O4773">
        <v>18</v>
      </c>
      <c r="P4773" s="1">
        <f>IF($A$3="Percentage of government revenue per capita",$B$3,0) + IF($A$3="Absolute extra revenue",AB4773,0) + IF($A$3="Absolute revenue per capita",AC4773,0)</f>
        <v>0</v>
      </c>
      <c r="Q4773" s="5">
        <f>-MIN(data!$B$4 / data!I4958 * data!P4958 / 100, data!N4958)</f>
        <v>0</v>
      </c>
      <c r="R4773" s="4">
        <f>-Q4773*K4773/1000</f>
        <v>0</v>
      </c>
      <c r="S4773" s="6" t="e">
        <f>-MIN(data!$B$5/(POWER(LN(I4773),2))*P4773/100, O4773)</f>
        <v>#NUM!</v>
      </c>
      <c r="T4773" s="6" t="e">
        <f>-S4773*L4773/100000</f>
        <v>#NUM!</v>
      </c>
      <c r="U4773" s="4">
        <f>N4773+Q4773</f>
        <v>11.2</v>
      </c>
      <c r="V4773" s="4" t="e">
        <f>P4773*I4773/100/R4773</f>
        <v>#DIV/0!</v>
      </c>
      <c r="W4773" s="4" t="e">
        <f>V4773*H4773</f>
        <v>#DIV/0!</v>
      </c>
      <c r="X4773" s="6" t="e">
        <f>O4773+S4773</f>
        <v>#NUM!</v>
      </c>
      <c r="Y4773" s="6" t="e">
        <f>P4773*I4773/100/T4773</f>
        <v>#NUM!</v>
      </c>
      <c r="Z4773" s="6" t="e">
        <f>Y4773*H4773</f>
        <v>#NUM!</v>
      </c>
      <c r="AB4773" s="1" t="e">
        <f t="shared" si="148"/>
        <v>#DIV/0!</v>
      </c>
      <c r="AC4773" s="1" t="e">
        <f t="shared" si="149"/>
        <v>#DIV/0!</v>
      </c>
    </row>
    <row r="4774" spans="4:29" x14ac:dyDescent="0.25">
      <c r="D4774" s="1">
        <v>2015</v>
      </c>
      <c r="E4774" s="1" t="s">
        <v>137</v>
      </c>
      <c r="F4774" s="2" t="s">
        <v>323</v>
      </c>
      <c r="G4774">
        <v>4</v>
      </c>
      <c r="H4774">
        <v>4267348</v>
      </c>
      <c r="I4774" s="1">
        <v>0</v>
      </c>
      <c r="J4774" s="1">
        <v>894</v>
      </c>
      <c r="K4774" s="1">
        <v>79821.429999999993</v>
      </c>
      <c r="M4774" s="3">
        <v>14</v>
      </c>
      <c r="N4774">
        <v>11.2</v>
      </c>
      <c r="O4774">
        <v>17</v>
      </c>
      <c r="P4774" s="1">
        <f>IF($A$3="Percentage of government revenue per capita",$B$3,0) + IF($A$3="Absolute extra revenue",AB4774,0) + IF($A$3="Absolute revenue per capita",AC4774,0)</f>
        <v>0</v>
      </c>
      <c r="Q4774" s="5">
        <f>-MIN(data!$B$4 / data!I4959 * data!P4959 / 100, data!N4959)</f>
        <v>0</v>
      </c>
      <c r="R4774" s="4">
        <f>-Q4774*K4774/1000</f>
        <v>0</v>
      </c>
      <c r="S4774" s="6" t="e">
        <f>-MIN(data!$B$5/(POWER(LN(I4774),2))*P4774/100, O4774)</f>
        <v>#NUM!</v>
      </c>
      <c r="T4774" s="6" t="e">
        <f>-S4774*L4774/100000</f>
        <v>#NUM!</v>
      </c>
      <c r="U4774" s="4">
        <f>N4774+Q4774</f>
        <v>11.2</v>
      </c>
      <c r="V4774" s="4" t="e">
        <f>P4774*I4774/100/R4774</f>
        <v>#DIV/0!</v>
      </c>
      <c r="W4774" s="4" t="e">
        <f>V4774*H4774</f>
        <v>#DIV/0!</v>
      </c>
      <c r="X4774" s="6" t="e">
        <f>O4774+S4774</f>
        <v>#NUM!</v>
      </c>
      <c r="Y4774" s="6" t="e">
        <f>P4774*I4774/100/T4774</f>
        <v>#NUM!</v>
      </c>
      <c r="Z4774" s="6" t="e">
        <f>Y4774*H4774</f>
        <v>#NUM!</v>
      </c>
      <c r="AB4774" s="1" t="e">
        <f t="shared" si="148"/>
        <v>#DIV/0!</v>
      </c>
      <c r="AC4774" s="1" t="e">
        <f t="shared" si="149"/>
        <v>#DIV/0!</v>
      </c>
    </row>
    <row r="4775" spans="4:29" x14ac:dyDescent="0.25">
      <c r="D4775" s="1">
        <v>2016</v>
      </c>
      <c r="E4775" s="1" t="s">
        <v>137</v>
      </c>
      <c r="F4775" s="2" t="s">
        <v>323</v>
      </c>
      <c r="G4775">
        <v>4</v>
      </c>
      <c r="H4775">
        <v>4479219</v>
      </c>
      <c r="I4775" s="1">
        <v>0</v>
      </c>
      <c r="J4775" s="1">
        <v>909</v>
      </c>
      <c r="K4775" s="1">
        <v>80442.48</v>
      </c>
      <c r="M4775" s="3"/>
      <c r="N4775">
        <v>11.3</v>
      </c>
      <c r="O4775"/>
      <c r="P4775" s="1">
        <f>IF($A$3="Percentage of government revenue per capita",$B$3,0) + IF($A$3="Absolute extra revenue",AB4775,0) + IF($A$3="Absolute revenue per capita",AC4775,0)</f>
        <v>0</v>
      </c>
      <c r="Q4775" s="5">
        <f>-MIN(data!$B$4 / data!I4960 * data!P4960 / 100, data!N4960)</f>
        <v>0</v>
      </c>
      <c r="R4775" s="4">
        <f>-Q4775*K4775/1000</f>
        <v>0</v>
      </c>
      <c r="S4775" s="6" t="e">
        <f>-MIN(data!$B$5/(POWER(LN(I4775),2))*P4775/100, O4775)</f>
        <v>#NUM!</v>
      </c>
      <c r="T4775" s="6" t="e">
        <f>-S4775*L4775/100000</f>
        <v>#NUM!</v>
      </c>
      <c r="U4775" s="4">
        <f>N4775+Q4775</f>
        <v>11.3</v>
      </c>
      <c r="V4775" s="4" t="e">
        <f>P4775*I4775/100/R4775</f>
        <v>#DIV/0!</v>
      </c>
      <c r="W4775" s="4" t="e">
        <f>V4775*H4775</f>
        <v>#DIV/0!</v>
      </c>
      <c r="X4775" s="6" t="e">
        <f>O4775+S4775</f>
        <v>#NUM!</v>
      </c>
      <c r="Y4775" s="6" t="e">
        <f>P4775*I4775/100/T4775</f>
        <v>#NUM!</v>
      </c>
      <c r="Z4775" s="6" t="e">
        <f>Y4775*H4775</f>
        <v>#NUM!</v>
      </c>
      <c r="AB4775" s="1" t="e">
        <f t="shared" si="148"/>
        <v>#DIV/0!</v>
      </c>
      <c r="AC4775" s="1" t="e">
        <f t="shared" si="149"/>
        <v>#DIV/0!</v>
      </c>
    </row>
    <row r="4776" spans="4:29" x14ac:dyDescent="0.25">
      <c r="D4776" s="1">
        <v>1980</v>
      </c>
      <c r="E4776" s="1" t="s">
        <v>138</v>
      </c>
      <c r="F4776" s="2" t="s">
        <v>324</v>
      </c>
      <c r="G4776">
        <v>2</v>
      </c>
      <c r="H4776">
        <v>78054343</v>
      </c>
      <c r="I4776" s="1">
        <v>69.217280000000002</v>
      </c>
      <c r="J4776" s="1">
        <v>517151</v>
      </c>
      <c r="K4776" s="1">
        <v>3147602</v>
      </c>
      <c r="M4776" s="3"/>
      <c r="N4776">
        <v>164.3</v>
      </c>
      <c r="O4776"/>
      <c r="P4776" s="1">
        <f>IF($A$3="Percentage of government revenue per capita",$B$3,0) + IF($A$3="Absolute extra revenue",AB4776,0) + IF($A$3="Absolute revenue per capita",AC4776,0)</f>
        <v>0</v>
      </c>
      <c r="Q4776" s="5">
        <f>-MIN(data!$B$4 / data!I4961 * data!P4961 / 100, data!N4961)</f>
        <v>0</v>
      </c>
      <c r="R4776" s="4">
        <f>-Q4776*K4776/1000</f>
        <v>0</v>
      </c>
      <c r="S4776" s="6">
        <f>-MIN(data!$B$5/(POWER(LN(I4776),2))*P4776/100, O4776)</f>
        <v>0</v>
      </c>
      <c r="T4776" s="6">
        <f>-S4776*L4776/100000</f>
        <v>0</v>
      </c>
      <c r="U4776" s="4">
        <f>N4776+Q4776</f>
        <v>164.3</v>
      </c>
      <c r="V4776" s="4" t="e">
        <f>P4776*I4776/100/R4776</f>
        <v>#DIV/0!</v>
      </c>
      <c r="W4776" s="4" t="e">
        <f>V4776*H4776</f>
        <v>#DIV/0!</v>
      </c>
      <c r="X4776" s="6">
        <f>O4776+S4776</f>
        <v>0</v>
      </c>
      <c r="Y4776" s="6" t="e">
        <f>P4776*I4776/100/T4776</f>
        <v>#DIV/0!</v>
      </c>
      <c r="Z4776" s="6" t="e">
        <f>Y4776*H4776</f>
        <v>#DIV/0!</v>
      </c>
      <c r="AB4776" s="1">
        <f t="shared" si="148"/>
        <v>0</v>
      </c>
      <c r="AC4776" s="1">
        <f t="shared" si="149"/>
        <v>0</v>
      </c>
    </row>
    <row r="4777" spans="4:29" x14ac:dyDescent="0.25">
      <c r="D4777" s="1">
        <v>1981</v>
      </c>
      <c r="E4777" s="1" t="s">
        <v>138</v>
      </c>
      <c r="F4777" s="2" t="s">
        <v>324</v>
      </c>
      <c r="G4777">
        <v>2</v>
      </c>
      <c r="H4777">
        <v>80680459</v>
      </c>
      <c r="I4777" s="1">
        <v>72.733109999999996</v>
      </c>
      <c r="J4777" s="1">
        <v>526530</v>
      </c>
      <c r="K4777" s="1">
        <v>3250185</v>
      </c>
      <c r="M4777" s="3"/>
      <c r="N4777">
        <v>162</v>
      </c>
      <c r="O4777"/>
      <c r="P4777" s="1">
        <f>IF($A$3="Percentage of government revenue per capita",$B$3,0) + IF($A$3="Absolute extra revenue",AB4777,0) + IF($A$3="Absolute revenue per capita",AC4777,0)</f>
        <v>0</v>
      </c>
      <c r="Q4777" s="5">
        <f>-MIN(data!$B$4 / data!I4962 * data!P4962 / 100, data!N4962)</f>
        <v>0</v>
      </c>
      <c r="R4777" s="4">
        <f>-Q4777*K4777/1000</f>
        <v>0</v>
      </c>
      <c r="S4777" s="6">
        <f>-MIN(data!$B$5/(POWER(LN(I4777),2))*P4777/100, O4777)</f>
        <v>0</v>
      </c>
      <c r="T4777" s="6">
        <f>-S4777*L4777/100000</f>
        <v>0</v>
      </c>
      <c r="U4777" s="4">
        <f>N4777+Q4777</f>
        <v>162</v>
      </c>
      <c r="V4777" s="4" t="e">
        <f>P4777*I4777/100/R4777</f>
        <v>#DIV/0!</v>
      </c>
      <c r="W4777" s="4" t="e">
        <f>V4777*H4777</f>
        <v>#DIV/0!</v>
      </c>
      <c r="X4777" s="6">
        <f>O4777+S4777</f>
        <v>0</v>
      </c>
      <c r="Y4777" s="6" t="e">
        <f>P4777*I4777/100/T4777</f>
        <v>#DIV/0!</v>
      </c>
      <c r="Z4777" s="6" t="e">
        <f>Y4777*H4777</f>
        <v>#DIV/0!</v>
      </c>
      <c r="AB4777" s="1">
        <f t="shared" si="148"/>
        <v>0</v>
      </c>
      <c r="AC4777" s="1">
        <f t="shared" si="149"/>
        <v>0</v>
      </c>
    </row>
    <row r="4778" spans="4:29" x14ac:dyDescent="0.25">
      <c r="D4778" s="1">
        <v>1982</v>
      </c>
      <c r="E4778" s="1" t="s">
        <v>138</v>
      </c>
      <c r="F4778" s="2" t="s">
        <v>324</v>
      </c>
      <c r="G4778">
        <v>2</v>
      </c>
      <c r="H4778">
        <v>83431605</v>
      </c>
      <c r="I4778" s="1">
        <v>71.401690000000002</v>
      </c>
      <c r="J4778" s="1">
        <v>536377</v>
      </c>
      <c r="K4778" s="1">
        <v>3360758</v>
      </c>
      <c r="M4778" s="3"/>
      <c r="N4778">
        <v>159.6</v>
      </c>
      <c r="O4778"/>
      <c r="P4778" s="1">
        <f>IF($A$3="Percentage of government revenue per capita",$B$3,0) + IF($A$3="Absolute extra revenue",AB4778,0) + IF($A$3="Absolute revenue per capita",AC4778,0)</f>
        <v>0</v>
      </c>
      <c r="Q4778" s="5">
        <f>-MIN(data!$B$4 / data!I4963 * data!P4963 / 100, data!N4963)</f>
        <v>0</v>
      </c>
      <c r="R4778" s="4">
        <f>-Q4778*K4778/1000</f>
        <v>0</v>
      </c>
      <c r="S4778" s="6">
        <f>-MIN(data!$B$5/(POWER(LN(I4778),2))*P4778/100, O4778)</f>
        <v>0</v>
      </c>
      <c r="T4778" s="6">
        <f>-S4778*L4778/100000</f>
        <v>0</v>
      </c>
      <c r="U4778" s="4">
        <f>N4778+Q4778</f>
        <v>159.6</v>
      </c>
      <c r="V4778" s="4" t="e">
        <f>P4778*I4778/100/R4778</f>
        <v>#DIV/0!</v>
      </c>
      <c r="W4778" s="4" t="e">
        <f>V4778*H4778</f>
        <v>#DIV/0!</v>
      </c>
      <c r="X4778" s="6">
        <f>O4778+S4778</f>
        <v>0</v>
      </c>
      <c r="Y4778" s="6" t="e">
        <f>P4778*I4778/100/T4778</f>
        <v>#DIV/0!</v>
      </c>
      <c r="Z4778" s="6" t="e">
        <f>Y4778*H4778</f>
        <v>#DIV/0!</v>
      </c>
      <c r="AB4778" s="1">
        <f t="shared" si="148"/>
        <v>0</v>
      </c>
      <c r="AC4778" s="1">
        <f t="shared" si="149"/>
        <v>0</v>
      </c>
    </row>
    <row r="4779" spans="4:29" x14ac:dyDescent="0.25">
      <c r="D4779" s="1">
        <v>1983</v>
      </c>
      <c r="E4779" s="1" t="s">
        <v>138</v>
      </c>
      <c r="F4779" s="2" t="s">
        <v>324</v>
      </c>
      <c r="G4779">
        <v>2</v>
      </c>
      <c r="H4779">
        <v>86285935</v>
      </c>
      <c r="I4779" s="1">
        <v>75.202539999999999</v>
      </c>
      <c r="J4779" s="1">
        <v>546425</v>
      </c>
      <c r="K4779" s="1">
        <v>3478199</v>
      </c>
      <c r="M4779" s="3"/>
      <c r="N4779">
        <v>157.1</v>
      </c>
      <c r="O4779"/>
      <c r="P4779" s="1">
        <f>IF($A$3="Percentage of government revenue per capita",$B$3,0) + IF($A$3="Absolute extra revenue",AB4779,0) + IF($A$3="Absolute revenue per capita",AC4779,0)</f>
        <v>0</v>
      </c>
      <c r="Q4779" s="5">
        <f>-MIN(data!$B$4 / data!I4964 * data!P4964 / 100, data!N4964)</f>
        <v>0</v>
      </c>
      <c r="R4779" s="4">
        <f>-Q4779*K4779/1000</f>
        <v>0</v>
      </c>
      <c r="S4779" s="6">
        <f>-MIN(data!$B$5/(POWER(LN(I4779),2))*P4779/100, O4779)</f>
        <v>0</v>
      </c>
      <c r="T4779" s="6">
        <f>-S4779*L4779/100000</f>
        <v>0</v>
      </c>
      <c r="U4779" s="4">
        <f>N4779+Q4779</f>
        <v>157.1</v>
      </c>
      <c r="V4779" s="4" t="e">
        <f>P4779*I4779/100/R4779</f>
        <v>#DIV/0!</v>
      </c>
      <c r="W4779" s="4" t="e">
        <f>V4779*H4779</f>
        <v>#DIV/0!</v>
      </c>
      <c r="X4779" s="6">
        <f>O4779+S4779</f>
        <v>0</v>
      </c>
      <c r="Y4779" s="6" t="e">
        <f>P4779*I4779/100/T4779</f>
        <v>#DIV/0!</v>
      </c>
      <c r="Z4779" s="6" t="e">
        <f>Y4779*H4779</f>
        <v>#DIV/0!</v>
      </c>
      <c r="AB4779" s="1">
        <f t="shared" si="148"/>
        <v>0</v>
      </c>
      <c r="AC4779" s="1">
        <f t="shared" si="149"/>
        <v>0</v>
      </c>
    </row>
    <row r="4780" spans="4:29" x14ac:dyDescent="0.25">
      <c r="D4780" s="1">
        <v>1984</v>
      </c>
      <c r="E4780" s="1" t="s">
        <v>138</v>
      </c>
      <c r="F4780" s="2" t="s">
        <v>324</v>
      </c>
      <c r="G4780">
        <v>2</v>
      </c>
      <c r="H4780">
        <v>89213706</v>
      </c>
      <c r="I4780" s="1">
        <v>81.567740000000001</v>
      </c>
      <c r="J4780" s="1">
        <v>556269</v>
      </c>
      <c r="K4780" s="1">
        <v>3598118</v>
      </c>
      <c r="M4780" s="3"/>
      <c r="N4780">
        <v>154.6</v>
      </c>
      <c r="O4780"/>
      <c r="P4780" s="1">
        <f>IF($A$3="Percentage of government revenue per capita",$B$3,0) + IF($A$3="Absolute extra revenue",AB4780,0) + IF($A$3="Absolute revenue per capita",AC4780,0)</f>
        <v>0</v>
      </c>
      <c r="Q4780" s="5">
        <f>-MIN(data!$B$4 / data!I4965 * data!P4965 / 100, data!N4965)</f>
        <v>0</v>
      </c>
      <c r="R4780" s="4">
        <f>-Q4780*K4780/1000</f>
        <v>0</v>
      </c>
      <c r="S4780" s="6">
        <f>-MIN(data!$B$5/(POWER(LN(I4780),2))*P4780/100, O4780)</f>
        <v>0</v>
      </c>
      <c r="T4780" s="6">
        <f>-S4780*L4780/100000</f>
        <v>0</v>
      </c>
      <c r="U4780" s="4">
        <f>N4780+Q4780</f>
        <v>154.6</v>
      </c>
      <c r="V4780" s="4" t="e">
        <f>P4780*I4780/100/R4780</f>
        <v>#DIV/0!</v>
      </c>
      <c r="W4780" s="4" t="e">
        <f>V4780*H4780</f>
        <v>#DIV/0!</v>
      </c>
      <c r="X4780" s="6">
        <f>O4780+S4780</f>
        <v>0</v>
      </c>
      <c r="Y4780" s="6" t="e">
        <f>P4780*I4780/100/T4780</f>
        <v>#DIV/0!</v>
      </c>
      <c r="Z4780" s="6" t="e">
        <f>Y4780*H4780</f>
        <v>#DIV/0!</v>
      </c>
      <c r="AB4780" s="1">
        <f t="shared" si="148"/>
        <v>0</v>
      </c>
      <c r="AC4780" s="1">
        <f t="shared" si="149"/>
        <v>0</v>
      </c>
    </row>
    <row r="4781" spans="4:29" x14ac:dyDescent="0.25">
      <c r="D4781" s="1">
        <v>1985</v>
      </c>
      <c r="E4781" s="1" t="s">
        <v>138</v>
      </c>
      <c r="F4781" s="2" t="s">
        <v>324</v>
      </c>
      <c r="G4781">
        <v>2</v>
      </c>
      <c r="H4781">
        <v>92191510</v>
      </c>
      <c r="I4781" s="1">
        <v>81.199240000000003</v>
      </c>
      <c r="J4781" s="1">
        <v>565475</v>
      </c>
      <c r="K4781" s="1">
        <v>3720230</v>
      </c>
      <c r="M4781" s="3"/>
      <c r="N4781">
        <v>152</v>
      </c>
      <c r="O4781"/>
      <c r="P4781" s="1">
        <f>IF($A$3="Percentage of government revenue per capita",$B$3,0) + IF($A$3="Absolute extra revenue",AB4781,0) + IF($A$3="Absolute revenue per capita",AC4781,0)</f>
        <v>0</v>
      </c>
      <c r="Q4781" s="5">
        <f>-MIN(data!$B$4 / data!I4966 * data!P4966 / 100, data!N4966)</f>
        <v>0</v>
      </c>
      <c r="R4781" s="4">
        <f>-Q4781*K4781/1000</f>
        <v>0</v>
      </c>
      <c r="S4781" s="6">
        <f>-MIN(data!$B$5/(POWER(LN(I4781),2))*P4781/100, O4781)</f>
        <v>0</v>
      </c>
      <c r="T4781" s="6">
        <f>-S4781*L4781/100000</f>
        <v>0</v>
      </c>
      <c r="U4781" s="4">
        <f>N4781+Q4781</f>
        <v>152</v>
      </c>
      <c r="V4781" s="4" t="e">
        <f>P4781*I4781/100/R4781</f>
        <v>#DIV/0!</v>
      </c>
      <c r="W4781" s="4" t="e">
        <f>V4781*H4781</f>
        <v>#DIV/0!</v>
      </c>
      <c r="X4781" s="6">
        <f>O4781+S4781</f>
        <v>0</v>
      </c>
      <c r="Y4781" s="6" t="e">
        <f>P4781*I4781/100/T4781</f>
        <v>#DIV/0!</v>
      </c>
      <c r="Z4781" s="6" t="e">
        <f>Y4781*H4781</f>
        <v>#DIV/0!</v>
      </c>
      <c r="AB4781" s="1">
        <f t="shared" si="148"/>
        <v>0</v>
      </c>
      <c r="AC4781" s="1">
        <f t="shared" si="149"/>
        <v>0</v>
      </c>
    </row>
    <row r="4782" spans="4:29" x14ac:dyDescent="0.25">
      <c r="D4782" s="1">
        <v>1986</v>
      </c>
      <c r="E4782" s="1" t="s">
        <v>138</v>
      </c>
      <c r="F4782" s="2" t="s">
        <v>324</v>
      </c>
      <c r="G4782">
        <v>2</v>
      </c>
      <c r="H4782">
        <v>95215378</v>
      </c>
      <c r="I4782" s="1">
        <v>89.424000000000007</v>
      </c>
      <c r="J4782" s="1">
        <v>573338</v>
      </c>
      <c r="K4782" s="1">
        <v>3840174</v>
      </c>
      <c r="M4782" s="3"/>
      <c r="N4782">
        <v>149.30000000000001</v>
      </c>
      <c r="O4782"/>
      <c r="P4782" s="1">
        <f>IF($A$3="Percentage of government revenue per capita",$B$3,0) + IF($A$3="Absolute extra revenue",AB4782,0) + IF($A$3="Absolute revenue per capita",AC4782,0)</f>
        <v>0</v>
      </c>
      <c r="Q4782" s="5">
        <f>-MIN(data!$B$4 / data!I4967 * data!P4967 / 100, data!N4967)</f>
        <v>0</v>
      </c>
      <c r="R4782" s="4">
        <f>-Q4782*K4782/1000</f>
        <v>0</v>
      </c>
      <c r="S4782" s="6">
        <f>-MIN(data!$B$5/(POWER(LN(I4782),2))*P4782/100, O4782)</f>
        <v>0</v>
      </c>
      <c r="T4782" s="6">
        <f>-S4782*L4782/100000</f>
        <v>0</v>
      </c>
      <c r="U4782" s="4">
        <f>N4782+Q4782</f>
        <v>149.30000000000001</v>
      </c>
      <c r="V4782" s="4" t="e">
        <f>P4782*I4782/100/R4782</f>
        <v>#DIV/0!</v>
      </c>
      <c r="W4782" s="4" t="e">
        <f>V4782*H4782</f>
        <v>#DIV/0!</v>
      </c>
      <c r="X4782" s="6">
        <f>O4782+S4782</f>
        <v>0</v>
      </c>
      <c r="Y4782" s="6" t="e">
        <f>P4782*I4782/100/T4782</f>
        <v>#DIV/0!</v>
      </c>
      <c r="Z4782" s="6" t="e">
        <f>Y4782*H4782</f>
        <v>#DIV/0!</v>
      </c>
      <c r="AB4782" s="1">
        <f t="shared" si="148"/>
        <v>0</v>
      </c>
      <c r="AC4782" s="1">
        <f t="shared" si="149"/>
        <v>0</v>
      </c>
    </row>
    <row r="4783" spans="4:29" x14ac:dyDescent="0.25">
      <c r="D4783" s="1">
        <v>1987</v>
      </c>
      <c r="E4783" s="1" t="s">
        <v>138</v>
      </c>
      <c r="F4783" s="2" t="s">
        <v>324</v>
      </c>
      <c r="G4783">
        <v>2</v>
      </c>
      <c r="H4783">
        <v>98285755</v>
      </c>
      <c r="I4783" s="1">
        <v>95.87039</v>
      </c>
      <c r="J4783" s="1">
        <v>579519</v>
      </c>
      <c r="K4783" s="1">
        <v>3950368</v>
      </c>
      <c r="M4783" s="3"/>
      <c r="N4783">
        <v>146.69999999999999</v>
      </c>
      <c r="O4783"/>
      <c r="P4783" s="1">
        <f>IF($A$3="Percentage of government revenue per capita",$B$3,0) + IF($A$3="Absolute extra revenue",AB4783,0) + IF($A$3="Absolute revenue per capita",AC4783,0)</f>
        <v>0</v>
      </c>
      <c r="Q4783" s="5">
        <f>-MIN(data!$B$4 / data!I4968 * data!P4968 / 100, data!N4968)</f>
        <v>0</v>
      </c>
      <c r="R4783" s="4">
        <f>-Q4783*K4783/1000</f>
        <v>0</v>
      </c>
      <c r="S4783" s="6">
        <f>-MIN(data!$B$5/(POWER(LN(I4783),2))*P4783/100, O4783)</f>
        <v>0</v>
      </c>
      <c r="T4783" s="6">
        <f>-S4783*L4783/100000</f>
        <v>0</v>
      </c>
      <c r="U4783" s="4">
        <f>N4783+Q4783</f>
        <v>146.69999999999999</v>
      </c>
      <c r="V4783" s="4" t="e">
        <f>P4783*I4783/100/R4783</f>
        <v>#DIV/0!</v>
      </c>
      <c r="W4783" s="4" t="e">
        <f>V4783*H4783</f>
        <v>#DIV/0!</v>
      </c>
      <c r="X4783" s="6">
        <f>O4783+S4783</f>
        <v>0</v>
      </c>
      <c r="Y4783" s="6" t="e">
        <f>P4783*I4783/100/T4783</f>
        <v>#DIV/0!</v>
      </c>
      <c r="Z4783" s="6" t="e">
        <f>Y4783*H4783</f>
        <v>#DIV/0!</v>
      </c>
      <c r="AB4783" s="1">
        <f t="shared" si="148"/>
        <v>0</v>
      </c>
      <c r="AC4783" s="1">
        <f t="shared" si="149"/>
        <v>0</v>
      </c>
    </row>
    <row r="4784" spans="4:29" x14ac:dyDescent="0.25">
      <c r="D4784" s="1">
        <v>1988</v>
      </c>
      <c r="E4784" s="1" t="s">
        <v>138</v>
      </c>
      <c r="F4784" s="2" t="s">
        <v>324</v>
      </c>
      <c r="G4784">
        <v>2</v>
      </c>
      <c r="H4784">
        <v>101389603</v>
      </c>
      <c r="I4784" s="1">
        <v>97.866439999999997</v>
      </c>
      <c r="J4784" s="1">
        <v>583867</v>
      </c>
      <c r="K4784" s="1">
        <v>4051818</v>
      </c>
      <c r="M4784" s="3"/>
      <c r="N4784">
        <v>144.1</v>
      </c>
      <c r="O4784"/>
      <c r="P4784" s="1">
        <f>IF($A$3="Percentage of government revenue per capita",$B$3,0) + IF($A$3="Absolute extra revenue",AB4784,0) + IF($A$3="Absolute revenue per capita",AC4784,0)</f>
        <v>0</v>
      </c>
      <c r="Q4784" s="5">
        <f>-MIN(data!$B$4 / data!I4969 * data!P4969 / 100, data!N4969)</f>
        <v>0</v>
      </c>
      <c r="R4784" s="4">
        <f>-Q4784*K4784/1000</f>
        <v>0</v>
      </c>
      <c r="S4784" s="6">
        <f>-MIN(data!$B$5/(POWER(LN(I4784),2))*P4784/100, O4784)</f>
        <v>0</v>
      </c>
      <c r="T4784" s="6">
        <f>-S4784*L4784/100000</f>
        <v>0</v>
      </c>
      <c r="U4784" s="4">
        <f>N4784+Q4784</f>
        <v>144.1</v>
      </c>
      <c r="V4784" s="4" t="e">
        <f>P4784*I4784/100/R4784</f>
        <v>#DIV/0!</v>
      </c>
      <c r="W4784" s="4" t="e">
        <f>V4784*H4784</f>
        <v>#DIV/0!</v>
      </c>
      <c r="X4784" s="6">
        <f>O4784+S4784</f>
        <v>0</v>
      </c>
      <c r="Y4784" s="6" t="e">
        <f>P4784*I4784/100/T4784</f>
        <v>#DIV/0!</v>
      </c>
      <c r="Z4784" s="6" t="e">
        <f>Y4784*H4784</f>
        <v>#DIV/0!</v>
      </c>
      <c r="AB4784" s="1">
        <f t="shared" si="148"/>
        <v>0</v>
      </c>
      <c r="AC4784" s="1">
        <f t="shared" si="149"/>
        <v>0</v>
      </c>
    </row>
    <row r="4785" spans="4:29" x14ac:dyDescent="0.25">
      <c r="D4785" s="1">
        <v>1989</v>
      </c>
      <c r="E4785" s="1" t="s">
        <v>138</v>
      </c>
      <c r="F4785" s="2" t="s">
        <v>324</v>
      </c>
      <c r="G4785">
        <v>2</v>
      </c>
      <c r="H4785">
        <v>104512881</v>
      </c>
      <c r="I4785" s="1">
        <v>104.7722</v>
      </c>
      <c r="J4785" s="1">
        <v>585606</v>
      </c>
      <c r="K4785" s="1">
        <v>4135636</v>
      </c>
      <c r="M4785" s="3"/>
      <c r="N4785">
        <v>141.6</v>
      </c>
      <c r="O4785"/>
      <c r="P4785" s="1">
        <f>IF($A$3="Percentage of government revenue per capita",$B$3,0) + IF($A$3="Absolute extra revenue",AB4785,0) + IF($A$3="Absolute revenue per capita",AC4785,0)</f>
        <v>0</v>
      </c>
      <c r="Q4785" s="5">
        <f>-MIN(data!$B$4 / data!I4970 * data!P4970 / 100, data!N4970)</f>
        <v>0</v>
      </c>
      <c r="R4785" s="4">
        <f>-Q4785*K4785/1000</f>
        <v>0</v>
      </c>
      <c r="S4785" s="6">
        <f>-MIN(data!$B$5/(POWER(LN(I4785),2))*P4785/100, O4785)</f>
        <v>0</v>
      </c>
      <c r="T4785" s="6">
        <f>-S4785*L4785/100000</f>
        <v>0</v>
      </c>
      <c r="U4785" s="4">
        <f>N4785+Q4785</f>
        <v>141.6</v>
      </c>
      <c r="V4785" s="4" t="e">
        <f>P4785*I4785/100/R4785</f>
        <v>#DIV/0!</v>
      </c>
      <c r="W4785" s="4" t="e">
        <f>V4785*H4785</f>
        <v>#DIV/0!</v>
      </c>
      <c r="X4785" s="6">
        <f>O4785+S4785</f>
        <v>0</v>
      </c>
      <c r="Y4785" s="6" t="e">
        <f>P4785*I4785/100/T4785</f>
        <v>#DIV/0!</v>
      </c>
      <c r="Z4785" s="6" t="e">
        <f>Y4785*H4785</f>
        <v>#DIV/0!</v>
      </c>
      <c r="AB4785" s="1">
        <f t="shared" si="148"/>
        <v>0</v>
      </c>
      <c r="AC4785" s="1">
        <f t="shared" si="149"/>
        <v>0</v>
      </c>
    </row>
    <row r="4786" spans="4:29" x14ac:dyDescent="0.25">
      <c r="D4786" s="1">
        <v>1990</v>
      </c>
      <c r="E4786" s="1" t="s">
        <v>138</v>
      </c>
      <c r="F4786" s="2" t="s">
        <v>324</v>
      </c>
      <c r="G4786">
        <v>2</v>
      </c>
      <c r="H4786">
        <v>107647921</v>
      </c>
      <c r="I4786" s="1">
        <v>108.4081</v>
      </c>
      <c r="J4786" s="1">
        <v>584832</v>
      </c>
      <c r="K4786" s="1">
        <v>4207424</v>
      </c>
      <c r="L4786" s="1">
        <v>4176334</v>
      </c>
      <c r="M4786" s="3">
        <v>19000</v>
      </c>
      <c r="N4786">
        <v>139</v>
      </c>
      <c r="O4786">
        <v>431</v>
      </c>
      <c r="P4786" s="1">
        <f>IF($A$3="Percentage of government revenue per capita",$B$3,0) + IF($A$3="Absolute extra revenue",AB4786,0) + IF($A$3="Absolute revenue per capita",AC4786,0)</f>
        <v>0</v>
      </c>
      <c r="Q4786" s="5">
        <f>-MIN(data!$B$4 / data!I4971 * data!P4971 / 100, data!N4971)</f>
        <v>0</v>
      </c>
      <c r="R4786" s="4">
        <f>-Q4786*K4786/1000</f>
        <v>0</v>
      </c>
      <c r="S4786" s="6">
        <f>-MIN(data!$B$5/(POWER(LN(I4786),2))*P4786/100, O4786)</f>
        <v>0</v>
      </c>
      <c r="T4786" s="6">
        <f>-S4786*L4786/100000</f>
        <v>0</v>
      </c>
      <c r="U4786" s="4">
        <f>N4786+Q4786</f>
        <v>139</v>
      </c>
      <c r="V4786" s="4" t="e">
        <f>P4786*I4786/100/R4786</f>
        <v>#DIV/0!</v>
      </c>
      <c r="W4786" s="4" t="e">
        <f>V4786*H4786</f>
        <v>#DIV/0!</v>
      </c>
      <c r="X4786" s="6">
        <f>O4786+S4786</f>
        <v>431</v>
      </c>
      <c r="Y4786" s="6" t="e">
        <f>P4786*I4786/100/T4786</f>
        <v>#DIV/0!</v>
      </c>
      <c r="Z4786" s="6" t="e">
        <f>Y4786*H4786</f>
        <v>#DIV/0!</v>
      </c>
      <c r="AB4786" s="1">
        <f t="shared" si="148"/>
        <v>0</v>
      </c>
      <c r="AC4786" s="1">
        <f t="shared" si="149"/>
        <v>0</v>
      </c>
    </row>
    <row r="4787" spans="4:29" x14ac:dyDescent="0.25">
      <c r="D4787" s="1">
        <v>1991</v>
      </c>
      <c r="E4787" s="1" t="s">
        <v>138</v>
      </c>
      <c r="F4787" s="2" t="s">
        <v>324</v>
      </c>
      <c r="G4787">
        <v>2</v>
      </c>
      <c r="H4787">
        <v>110778648</v>
      </c>
      <c r="I4787" s="1">
        <v>97.040729999999996</v>
      </c>
      <c r="J4787" s="1">
        <v>581665</v>
      </c>
      <c r="K4787" s="1">
        <v>4261282</v>
      </c>
      <c r="L4787" s="1">
        <v>4306220</v>
      </c>
      <c r="M4787" s="3">
        <v>18000</v>
      </c>
      <c r="N4787">
        <v>136.5</v>
      </c>
      <c r="O4787">
        <v>418</v>
      </c>
      <c r="P4787" s="1">
        <f>IF($A$3="Percentage of government revenue per capita",$B$3,0) + IF($A$3="Absolute extra revenue",AB4787,0) + IF($A$3="Absolute revenue per capita",AC4787,0)</f>
        <v>0</v>
      </c>
      <c r="Q4787" s="5">
        <f>-MIN(data!$B$4 / data!I4972 * data!P4972 / 100, data!N4972)</f>
        <v>0</v>
      </c>
      <c r="R4787" s="4">
        <f>-Q4787*K4787/1000</f>
        <v>0</v>
      </c>
      <c r="S4787" s="6">
        <f>-MIN(data!$B$5/(POWER(LN(I4787),2))*P4787/100, O4787)</f>
        <v>0</v>
      </c>
      <c r="T4787" s="6">
        <f>-S4787*L4787/100000</f>
        <v>0</v>
      </c>
      <c r="U4787" s="4">
        <f>N4787+Q4787</f>
        <v>136.5</v>
      </c>
      <c r="V4787" s="4" t="e">
        <f>P4787*I4787/100/R4787</f>
        <v>#DIV/0!</v>
      </c>
      <c r="W4787" s="4" t="e">
        <f>V4787*H4787</f>
        <v>#DIV/0!</v>
      </c>
      <c r="X4787" s="6">
        <f>O4787+S4787</f>
        <v>418</v>
      </c>
      <c r="Y4787" s="6" t="e">
        <f>P4787*I4787/100/T4787</f>
        <v>#DIV/0!</v>
      </c>
      <c r="Z4787" s="6" t="e">
        <f>Y4787*H4787</f>
        <v>#DIV/0!</v>
      </c>
      <c r="AB4787" s="1">
        <f t="shared" si="148"/>
        <v>0</v>
      </c>
      <c r="AC4787" s="1">
        <f t="shared" si="149"/>
        <v>0</v>
      </c>
    </row>
    <row r="4788" spans="4:29" x14ac:dyDescent="0.25">
      <c r="D4788" s="1">
        <v>1992</v>
      </c>
      <c r="E4788" s="1" t="s">
        <v>138</v>
      </c>
      <c r="F4788" s="2" t="s">
        <v>324</v>
      </c>
      <c r="G4788">
        <v>2</v>
      </c>
      <c r="H4788">
        <v>113911126</v>
      </c>
      <c r="I4788" s="1">
        <v>108.86499999999999</v>
      </c>
      <c r="J4788" s="1">
        <v>576720</v>
      </c>
      <c r="K4788" s="1">
        <v>4303881</v>
      </c>
      <c r="L4788" s="1">
        <v>4218362</v>
      </c>
      <c r="M4788" s="3">
        <v>18000</v>
      </c>
      <c r="N4788">
        <v>134</v>
      </c>
      <c r="O4788">
        <v>403</v>
      </c>
      <c r="P4788" s="1">
        <f>IF($A$3="Percentage of government revenue per capita",$B$3,0) + IF($A$3="Absolute extra revenue",AB4788,0) + IF($A$3="Absolute revenue per capita",AC4788,0)</f>
        <v>0</v>
      </c>
      <c r="Q4788" s="5">
        <f>-MIN(data!$B$4 / data!I4973 * data!P4973 / 100, data!N4973)</f>
        <v>0</v>
      </c>
      <c r="R4788" s="4">
        <f>-Q4788*K4788/1000</f>
        <v>0</v>
      </c>
      <c r="S4788" s="6">
        <f>-MIN(data!$B$5/(POWER(LN(I4788),2))*P4788/100, O4788)</f>
        <v>0</v>
      </c>
      <c r="T4788" s="6">
        <f>-S4788*L4788/100000</f>
        <v>0</v>
      </c>
      <c r="U4788" s="4">
        <f>N4788+Q4788</f>
        <v>134</v>
      </c>
      <c r="V4788" s="4" t="e">
        <f>P4788*I4788/100/R4788</f>
        <v>#DIV/0!</v>
      </c>
      <c r="W4788" s="4" t="e">
        <f>V4788*H4788</f>
        <v>#DIV/0!</v>
      </c>
      <c r="X4788" s="6">
        <f>O4788+S4788</f>
        <v>403</v>
      </c>
      <c r="Y4788" s="6" t="e">
        <f>P4788*I4788/100/T4788</f>
        <v>#DIV/0!</v>
      </c>
      <c r="Z4788" s="6" t="e">
        <f>Y4788*H4788</f>
        <v>#DIV/0!</v>
      </c>
      <c r="AB4788" s="1">
        <f t="shared" si="148"/>
        <v>0</v>
      </c>
      <c r="AC4788" s="1">
        <f t="shared" si="149"/>
        <v>0</v>
      </c>
    </row>
    <row r="4789" spans="4:29" x14ac:dyDescent="0.25">
      <c r="D4789" s="1">
        <v>1993</v>
      </c>
      <c r="E4789" s="1" t="s">
        <v>138</v>
      </c>
      <c r="F4789" s="2" t="s">
        <v>324</v>
      </c>
      <c r="G4789">
        <v>2</v>
      </c>
      <c r="H4789">
        <v>117086685</v>
      </c>
      <c r="I4789" s="1">
        <v>109.18810000000001</v>
      </c>
      <c r="J4789" s="1">
        <v>570171</v>
      </c>
      <c r="K4789" s="1">
        <v>4339201</v>
      </c>
      <c r="L4789" s="1">
        <v>4381443</v>
      </c>
      <c r="M4789" s="3">
        <v>17000</v>
      </c>
      <c r="N4789">
        <v>131.4</v>
      </c>
      <c r="O4789">
        <v>388</v>
      </c>
      <c r="P4789" s="1">
        <f>IF($A$3="Percentage of government revenue per capita",$B$3,0) + IF($A$3="Absolute extra revenue",AB4789,0) + IF($A$3="Absolute revenue per capita",AC4789,0)</f>
        <v>0</v>
      </c>
      <c r="Q4789" s="5">
        <f>-MIN(data!$B$4 / data!I4974 * data!P4974 / 100, data!N4974)</f>
        <v>0</v>
      </c>
      <c r="R4789" s="4">
        <f>-Q4789*K4789/1000</f>
        <v>0</v>
      </c>
      <c r="S4789" s="6">
        <f>-MIN(data!$B$5/(POWER(LN(I4789),2))*P4789/100, O4789)</f>
        <v>0</v>
      </c>
      <c r="T4789" s="6">
        <f>-S4789*L4789/100000</f>
        <v>0</v>
      </c>
      <c r="U4789" s="4">
        <f>N4789+Q4789</f>
        <v>131.4</v>
      </c>
      <c r="V4789" s="4" t="e">
        <f>P4789*I4789/100/R4789</f>
        <v>#DIV/0!</v>
      </c>
      <c r="W4789" s="4" t="e">
        <f>V4789*H4789</f>
        <v>#DIV/0!</v>
      </c>
      <c r="X4789" s="6">
        <f>O4789+S4789</f>
        <v>388</v>
      </c>
      <c r="Y4789" s="6" t="e">
        <f>P4789*I4789/100/T4789</f>
        <v>#DIV/0!</v>
      </c>
      <c r="Z4789" s="6" t="e">
        <f>Y4789*H4789</f>
        <v>#DIV/0!</v>
      </c>
      <c r="AB4789" s="1">
        <f t="shared" si="148"/>
        <v>0</v>
      </c>
      <c r="AC4789" s="1">
        <f t="shared" si="149"/>
        <v>0</v>
      </c>
    </row>
    <row r="4790" spans="4:29" x14ac:dyDescent="0.25">
      <c r="D4790" s="1">
        <v>1994</v>
      </c>
      <c r="E4790" s="1" t="s">
        <v>138</v>
      </c>
      <c r="F4790" s="2" t="s">
        <v>324</v>
      </c>
      <c r="G4790">
        <v>2</v>
      </c>
      <c r="H4790">
        <v>120362762</v>
      </c>
      <c r="I4790" s="1">
        <v>105.9053</v>
      </c>
      <c r="J4790" s="1">
        <v>562369</v>
      </c>
      <c r="K4790" s="1">
        <v>4366219</v>
      </c>
      <c r="L4790" s="1">
        <v>4266667</v>
      </c>
      <c r="M4790" s="3">
        <v>17000</v>
      </c>
      <c r="N4790">
        <v>128.80000000000001</v>
      </c>
      <c r="O4790">
        <v>375</v>
      </c>
      <c r="P4790" s="1">
        <f>IF($A$3="Percentage of government revenue per capita",$B$3,0) + IF($A$3="Absolute extra revenue",AB4790,0) + IF($A$3="Absolute revenue per capita",AC4790,0)</f>
        <v>0</v>
      </c>
      <c r="Q4790" s="5">
        <f>-MIN(data!$B$4 / data!I4975 * data!P4975 / 100, data!N4975)</f>
        <v>0</v>
      </c>
      <c r="R4790" s="4">
        <f>-Q4790*K4790/1000</f>
        <v>0</v>
      </c>
      <c r="S4790" s="6">
        <f>-MIN(data!$B$5/(POWER(LN(I4790),2))*P4790/100, O4790)</f>
        <v>0</v>
      </c>
      <c r="T4790" s="6">
        <f>-S4790*L4790/100000</f>
        <v>0</v>
      </c>
      <c r="U4790" s="4">
        <f>N4790+Q4790</f>
        <v>128.80000000000001</v>
      </c>
      <c r="V4790" s="4" t="e">
        <f>P4790*I4790/100/R4790</f>
        <v>#DIV/0!</v>
      </c>
      <c r="W4790" s="4" t="e">
        <f>V4790*H4790</f>
        <v>#DIV/0!</v>
      </c>
      <c r="X4790" s="6">
        <f>O4790+S4790</f>
        <v>375</v>
      </c>
      <c r="Y4790" s="6" t="e">
        <f>P4790*I4790/100/T4790</f>
        <v>#DIV/0!</v>
      </c>
      <c r="Z4790" s="6" t="e">
        <f>Y4790*H4790</f>
        <v>#DIV/0!</v>
      </c>
      <c r="AB4790" s="1">
        <f t="shared" si="148"/>
        <v>0</v>
      </c>
      <c r="AC4790" s="1">
        <f t="shared" si="149"/>
        <v>0</v>
      </c>
    </row>
    <row r="4791" spans="4:29" x14ac:dyDescent="0.25">
      <c r="D4791" s="1">
        <v>1995</v>
      </c>
      <c r="E4791" s="1" t="s">
        <v>138</v>
      </c>
      <c r="F4791" s="2" t="s">
        <v>324</v>
      </c>
      <c r="G4791">
        <v>2</v>
      </c>
      <c r="H4791">
        <v>123776839</v>
      </c>
      <c r="I4791" s="1">
        <v>106.31489999999999</v>
      </c>
      <c r="J4791" s="1">
        <v>553343</v>
      </c>
      <c r="K4791" s="1">
        <v>4384651</v>
      </c>
      <c r="L4791" s="1">
        <v>4407713</v>
      </c>
      <c r="M4791" s="3">
        <v>16000</v>
      </c>
      <c r="N4791">
        <v>126.2</v>
      </c>
      <c r="O4791">
        <v>363</v>
      </c>
      <c r="P4791" s="1">
        <f>IF($A$3="Percentage of government revenue per capita",$B$3,0) + IF($A$3="Absolute extra revenue",AB4791,0) + IF($A$3="Absolute revenue per capita",AC4791,0)</f>
        <v>0</v>
      </c>
      <c r="Q4791" s="5">
        <f>-MIN(data!$B$4 / data!I4976 * data!P4976 / 100, data!N4976)</f>
        <v>0</v>
      </c>
      <c r="R4791" s="4">
        <f>-Q4791*K4791/1000</f>
        <v>0</v>
      </c>
      <c r="S4791" s="6">
        <f>-MIN(data!$B$5/(POWER(LN(I4791),2))*P4791/100, O4791)</f>
        <v>0</v>
      </c>
      <c r="T4791" s="6">
        <f>-S4791*L4791/100000</f>
        <v>0</v>
      </c>
      <c r="U4791" s="4">
        <f>N4791+Q4791</f>
        <v>126.2</v>
      </c>
      <c r="V4791" s="4" t="e">
        <f>P4791*I4791/100/R4791</f>
        <v>#DIV/0!</v>
      </c>
      <c r="W4791" s="4" t="e">
        <f>V4791*H4791</f>
        <v>#DIV/0!</v>
      </c>
      <c r="X4791" s="6">
        <f>O4791+S4791</f>
        <v>363</v>
      </c>
      <c r="Y4791" s="6" t="e">
        <f>P4791*I4791/100/T4791</f>
        <v>#DIV/0!</v>
      </c>
      <c r="Z4791" s="6" t="e">
        <f>Y4791*H4791</f>
        <v>#DIV/0!</v>
      </c>
      <c r="AB4791" s="1">
        <f t="shared" si="148"/>
        <v>0</v>
      </c>
      <c r="AC4791" s="1">
        <f t="shared" si="149"/>
        <v>0</v>
      </c>
    </row>
    <row r="4792" spans="4:29" x14ac:dyDescent="0.25">
      <c r="D4792" s="1">
        <v>1996</v>
      </c>
      <c r="E4792" s="1" t="s">
        <v>138</v>
      </c>
      <c r="F4792" s="2" t="s">
        <v>324</v>
      </c>
      <c r="G4792">
        <v>2</v>
      </c>
      <c r="H4792">
        <v>127349290</v>
      </c>
      <c r="I4792" s="1">
        <v>109.9896</v>
      </c>
      <c r="J4792" s="1">
        <v>543291</v>
      </c>
      <c r="K4792" s="1">
        <v>4399117</v>
      </c>
      <c r="L4792" s="1">
        <v>4249292</v>
      </c>
      <c r="M4792" s="3">
        <v>16000</v>
      </c>
      <c r="N4792">
        <v>123.5</v>
      </c>
      <c r="O4792">
        <v>353</v>
      </c>
      <c r="P4792" s="1">
        <f>IF($A$3="Percentage of government revenue per capita",$B$3,0) + IF($A$3="Absolute extra revenue",AB4792,0) + IF($A$3="Absolute revenue per capita",AC4792,0)</f>
        <v>0</v>
      </c>
      <c r="Q4792" s="5">
        <f>-MIN(data!$B$4 / data!I4977 * data!P4977 / 100, data!N4977)</f>
        <v>0</v>
      </c>
      <c r="R4792" s="4">
        <f>-Q4792*K4792/1000</f>
        <v>0</v>
      </c>
      <c r="S4792" s="6">
        <f>-MIN(data!$B$5/(POWER(LN(I4792),2))*P4792/100, O4792)</f>
        <v>0</v>
      </c>
      <c r="T4792" s="6">
        <f>-S4792*L4792/100000</f>
        <v>0</v>
      </c>
      <c r="U4792" s="4">
        <f>N4792+Q4792</f>
        <v>123.5</v>
      </c>
      <c r="V4792" s="4" t="e">
        <f>P4792*I4792/100/R4792</f>
        <v>#DIV/0!</v>
      </c>
      <c r="W4792" s="4" t="e">
        <f>V4792*H4792</f>
        <v>#DIV/0!</v>
      </c>
      <c r="X4792" s="6">
        <f>O4792+S4792</f>
        <v>353</v>
      </c>
      <c r="Y4792" s="6" t="e">
        <f>P4792*I4792/100/T4792</f>
        <v>#DIV/0!</v>
      </c>
      <c r="Z4792" s="6" t="e">
        <f>Y4792*H4792</f>
        <v>#DIV/0!</v>
      </c>
      <c r="AB4792" s="1">
        <f t="shared" si="148"/>
        <v>0</v>
      </c>
      <c r="AC4792" s="1">
        <f t="shared" si="149"/>
        <v>0</v>
      </c>
    </row>
    <row r="4793" spans="4:29" x14ac:dyDescent="0.25">
      <c r="D4793" s="1">
        <v>1997</v>
      </c>
      <c r="E4793" s="1" t="s">
        <v>138</v>
      </c>
      <c r="F4793" s="2" t="s">
        <v>324</v>
      </c>
      <c r="G4793">
        <v>2</v>
      </c>
      <c r="H4793">
        <v>131057431</v>
      </c>
      <c r="I4793" s="1">
        <v>97.764430000000004</v>
      </c>
      <c r="J4793" s="1">
        <v>531900</v>
      </c>
      <c r="K4793" s="1">
        <v>4403146</v>
      </c>
      <c r="L4793" s="1">
        <v>4385965</v>
      </c>
      <c r="M4793" s="3">
        <v>15000</v>
      </c>
      <c r="N4793">
        <v>120.8</v>
      </c>
      <c r="O4793">
        <v>342</v>
      </c>
      <c r="P4793" s="1">
        <f>IF($A$3="Percentage of government revenue per capita",$B$3,0) + IF($A$3="Absolute extra revenue",AB4793,0) + IF($A$3="Absolute revenue per capita",AC4793,0)</f>
        <v>0</v>
      </c>
      <c r="Q4793" s="5">
        <f>-MIN(data!$B$4 / data!I4978 * data!P4978 / 100, data!N4978)</f>
        <v>0</v>
      </c>
      <c r="R4793" s="4">
        <f>-Q4793*K4793/1000</f>
        <v>0</v>
      </c>
      <c r="S4793" s="6">
        <f>-MIN(data!$B$5/(POWER(LN(I4793),2))*P4793/100, O4793)</f>
        <v>0</v>
      </c>
      <c r="T4793" s="6">
        <f>-S4793*L4793/100000</f>
        <v>0</v>
      </c>
      <c r="U4793" s="4">
        <f>N4793+Q4793</f>
        <v>120.8</v>
      </c>
      <c r="V4793" s="4" t="e">
        <f>P4793*I4793/100/R4793</f>
        <v>#DIV/0!</v>
      </c>
      <c r="W4793" s="4" t="e">
        <f>V4793*H4793</f>
        <v>#DIV/0!</v>
      </c>
      <c r="X4793" s="6">
        <f>O4793+S4793</f>
        <v>342</v>
      </c>
      <c r="Y4793" s="6" t="e">
        <f>P4793*I4793/100/T4793</f>
        <v>#DIV/0!</v>
      </c>
      <c r="Z4793" s="6" t="e">
        <f>Y4793*H4793</f>
        <v>#DIV/0!</v>
      </c>
      <c r="AB4793" s="1">
        <f t="shared" si="148"/>
        <v>0</v>
      </c>
      <c r="AC4793" s="1">
        <f t="shared" si="149"/>
        <v>0</v>
      </c>
    </row>
    <row r="4794" spans="4:29" x14ac:dyDescent="0.25">
      <c r="D4794" s="1">
        <v>1998</v>
      </c>
      <c r="E4794" s="1" t="s">
        <v>138</v>
      </c>
      <c r="F4794" s="2" t="s">
        <v>324</v>
      </c>
      <c r="G4794">
        <v>2</v>
      </c>
      <c r="H4794">
        <v>134843233</v>
      </c>
      <c r="I4794" s="1">
        <v>99.70147</v>
      </c>
      <c r="J4794" s="1">
        <v>519442</v>
      </c>
      <c r="K4794" s="1">
        <v>4402051</v>
      </c>
      <c r="L4794" s="1">
        <v>4242424</v>
      </c>
      <c r="M4794" s="3">
        <v>15000</v>
      </c>
      <c r="N4794">
        <v>118</v>
      </c>
      <c r="O4794">
        <v>330</v>
      </c>
      <c r="P4794" s="1">
        <f>IF($A$3="Percentage of government revenue per capita",$B$3,0) + IF($A$3="Absolute extra revenue",AB4794,0) + IF($A$3="Absolute revenue per capita",AC4794,0)</f>
        <v>0</v>
      </c>
      <c r="Q4794" s="5">
        <f>-MIN(data!$B$4 / data!I4979 * data!P4979 / 100, data!N4979)</f>
        <v>0</v>
      </c>
      <c r="R4794" s="4">
        <f>-Q4794*K4794/1000</f>
        <v>0</v>
      </c>
      <c r="S4794" s="6">
        <f>-MIN(data!$B$5/(POWER(LN(I4794),2))*P4794/100, O4794)</f>
        <v>0</v>
      </c>
      <c r="T4794" s="6">
        <f>-S4794*L4794/100000</f>
        <v>0</v>
      </c>
      <c r="U4794" s="4">
        <f>N4794+Q4794</f>
        <v>118</v>
      </c>
      <c r="V4794" s="4" t="e">
        <f>P4794*I4794/100/R4794</f>
        <v>#DIV/0!</v>
      </c>
      <c r="W4794" s="4" t="e">
        <f>V4794*H4794</f>
        <v>#DIV/0!</v>
      </c>
      <c r="X4794" s="6">
        <f>O4794+S4794</f>
        <v>330</v>
      </c>
      <c r="Y4794" s="6" t="e">
        <f>P4794*I4794/100/T4794</f>
        <v>#DIV/0!</v>
      </c>
      <c r="Z4794" s="6" t="e">
        <f>Y4794*H4794</f>
        <v>#DIV/0!</v>
      </c>
      <c r="AB4794" s="1">
        <f t="shared" si="148"/>
        <v>0</v>
      </c>
      <c r="AC4794" s="1">
        <f t="shared" si="149"/>
        <v>0</v>
      </c>
    </row>
    <row r="4795" spans="4:29" x14ac:dyDescent="0.25">
      <c r="D4795" s="1">
        <v>1999</v>
      </c>
      <c r="E4795" s="1" t="s">
        <v>138</v>
      </c>
      <c r="F4795" s="2" t="s">
        <v>324</v>
      </c>
      <c r="G4795">
        <v>2</v>
      </c>
      <c r="H4795">
        <v>138624621</v>
      </c>
      <c r="I4795" s="1">
        <v>98.091399999999993</v>
      </c>
      <c r="J4795" s="1">
        <v>506402</v>
      </c>
      <c r="K4795" s="1">
        <v>4395851</v>
      </c>
      <c r="L4795" s="1">
        <v>4402516</v>
      </c>
      <c r="M4795" s="3">
        <v>14000</v>
      </c>
      <c r="N4795">
        <v>115.2</v>
      </c>
      <c r="O4795">
        <v>318</v>
      </c>
      <c r="P4795" s="1">
        <f>IF($A$3="Percentage of government revenue per capita",$B$3,0) + IF($A$3="Absolute extra revenue",AB4795,0) + IF($A$3="Absolute revenue per capita",AC4795,0)</f>
        <v>0</v>
      </c>
      <c r="Q4795" s="5">
        <f>-MIN(data!$B$4 / data!I4980 * data!P4980 / 100, data!N4980)</f>
        <v>0</v>
      </c>
      <c r="R4795" s="4">
        <f>-Q4795*K4795/1000</f>
        <v>0</v>
      </c>
      <c r="S4795" s="6">
        <f>-MIN(data!$B$5/(POWER(LN(I4795),2))*P4795/100, O4795)</f>
        <v>0</v>
      </c>
      <c r="T4795" s="6">
        <f>-S4795*L4795/100000</f>
        <v>0</v>
      </c>
      <c r="U4795" s="4">
        <f>N4795+Q4795</f>
        <v>115.2</v>
      </c>
      <c r="V4795" s="4" t="e">
        <f>P4795*I4795/100/R4795</f>
        <v>#DIV/0!</v>
      </c>
      <c r="W4795" s="4" t="e">
        <f>V4795*H4795</f>
        <v>#DIV/0!</v>
      </c>
      <c r="X4795" s="6">
        <f>O4795+S4795</f>
        <v>318</v>
      </c>
      <c r="Y4795" s="6" t="e">
        <f>P4795*I4795/100/T4795</f>
        <v>#DIV/0!</v>
      </c>
      <c r="Z4795" s="6" t="e">
        <f>Y4795*H4795</f>
        <v>#DIV/0!</v>
      </c>
      <c r="AB4795" s="1">
        <f t="shared" si="148"/>
        <v>0</v>
      </c>
      <c r="AC4795" s="1">
        <f t="shared" si="149"/>
        <v>0</v>
      </c>
    </row>
    <row r="4796" spans="4:29" x14ac:dyDescent="0.25">
      <c r="D4796" s="1">
        <v>2000</v>
      </c>
      <c r="E4796" s="1" t="s">
        <v>138</v>
      </c>
      <c r="F4796" s="2" t="s">
        <v>324</v>
      </c>
      <c r="G4796">
        <v>2</v>
      </c>
      <c r="H4796">
        <v>142343578</v>
      </c>
      <c r="I4796" s="1">
        <v>106.3702</v>
      </c>
      <c r="J4796" s="1">
        <v>493562</v>
      </c>
      <c r="K4796" s="1">
        <v>4383321</v>
      </c>
      <c r="L4796" s="1">
        <v>4248366</v>
      </c>
      <c r="M4796" s="3">
        <v>14000</v>
      </c>
      <c r="N4796">
        <v>112.6</v>
      </c>
      <c r="O4796">
        <v>306</v>
      </c>
      <c r="P4796" s="1">
        <f>IF($A$3="Percentage of government revenue per capita",$B$3,0) + IF($A$3="Absolute extra revenue",AB4796,0) + IF($A$3="Absolute revenue per capita",AC4796,0)</f>
        <v>0</v>
      </c>
      <c r="Q4796" s="5">
        <f>-MIN(data!$B$4 / data!I4981 * data!P4981 / 100, data!N4981)</f>
        <v>0</v>
      </c>
      <c r="R4796" s="4">
        <f>-Q4796*K4796/1000</f>
        <v>0</v>
      </c>
      <c r="S4796" s="6">
        <f>-MIN(data!$B$5/(POWER(LN(I4796),2))*P4796/100, O4796)</f>
        <v>0</v>
      </c>
      <c r="T4796" s="6">
        <f>-S4796*L4796/100000</f>
        <v>0</v>
      </c>
      <c r="U4796" s="4">
        <f>N4796+Q4796</f>
        <v>112.6</v>
      </c>
      <c r="V4796" s="4" t="e">
        <f>P4796*I4796/100/R4796</f>
        <v>#DIV/0!</v>
      </c>
      <c r="W4796" s="4" t="e">
        <f>V4796*H4796</f>
        <v>#DIV/0!</v>
      </c>
      <c r="X4796" s="6">
        <f>O4796+S4796</f>
        <v>306</v>
      </c>
      <c r="Y4796" s="6" t="e">
        <f>P4796*I4796/100/T4796</f>
        <v>#DIV/0!</v>
      </c>
      <c r="Z4796" s="6" t="e">
        <f>Y4796*H4796</f>
        <v>#DIV/0!</v>
      </c>
      <c r="AB4796" s="1">
        <f t="shared" si="148"/>
        <v>0</v>
      </c>
      <c r="AC4796" s="1">
        <f t="shared" si="149"/>
        <v>0</v>
      </c>
    </row>
    <row r="4797" spans="4:29" x14ac:dyDescent="0.25">
      <c r="D4797" s="1">
        <v>2001</v>
      </c>
      <c r="E4797" s="1" t="s">
        <v>138</v>
      </c>
      <c r="F4797" s="2" t="s">
        <v>324</v>
      </c>
      <c r="G4797">
        <v>2</v>
      </c>
      <c r="H4797">
        <v>145978402</v>
      </c>
      <c r="I4797" s="1">
        <v>96.8262</v>
      </c>
      <c r="J4797" s="1">
        <v>481739</v>
      </c>
      <c r="K4797" s="1">
        <v>4379445</v>
      </c>
      <c r="L4797" s="1">
        <v>4421769</v>
      </c>
      <c r="M4797" s="3">
        <v>13000</v>
      </c>
      <c r="N4797">
        <v>110</v>
      </c>
      <c r="O4797">
        <v>294</v>
      </c>
      <c r="P4797" s="1">
        <f>IF($A$3="Percentage of government revenue per capita",$B$3,0) + IF($A$3="Absolute extra revenue",AB4797,0) + IF($A$3="Absolute revenue per capita",AC4797,0)</f>
        <v>0</v>
      </c>
      <c r="Q4797" s="5">
        <f>-MIN(data!$B$4 / data!I4982 * data!P4982 / 100, data!N4982)</f>
        <v>0</v>
      </c>
      <c r="R4797" s="4">
        <f>-Q4797*K4797/1000</f>
        <v>0</v>
      </c>
      <c r="S4797" s="6">
        <f>-MIN(data!$B$5/(POWER(LN(I4797),2))*P4797/100, O4797)</f>
        <v>0</v>
      </c>
      <c r="T4797" s="6">
        <f>-S4797*L4797/100000</f>
        <v>0</v>
      </c>
      <c r="U4797" s="4">
        <f>N4797+Q4797</f>
        <v>110</v>
      </c>
      <c r="V4797" s="4" t="e">
        <f>P4797*I4797/100/R4797</f>
        <v>#DIV/0!</v>
      </c>
      <c r="W4797" s="4" t="e">
        <f>V4797*H4797</f>
        <v>#DIV/0!</v>
      </c>
      <c r="X4797" s="6">
        <f>O4797+S4797</f>
        <v>294</v>
      </c>
      <c r="Y4797" s="6" t="e">
        <f>P4797*I4797/100/T4797</f>
        <v>#DIV/0!</v>
      </c>
      <c r="Z4797" s="6" t="e">
        <f>Y4797*H4797</f>
        <v>#DIV/0!</v>
      </c>
      <c r="AB4797" s="1">
        <f t="shared" si="148"/>
        <v>0</v>
      </c>
      <c r="AC4797" s="1">
        <f t="shared" si="149"/>
        <v>0</v>
      </c>
    </row>
    <row r="4798" spans="4:29" x14ac:dyDescent="0.25">
      <c r="D4798" s="1">
        <v>2002</v>
      </c>
      <c r="E4798" s="1" t="s">
        <v>138</v>
      </c>
      <c r="F4798" s="2" t="s">
        <v>324</v>
      </c>
      <c r="G4798">
        <v>2</v>
      </c>
      <c r="H4798">
        <v>149549700</v>
      </c>
      <c r="I4798" s="1">
        <v>106.7467</v>
      </c>
      <c r="J4798" s="1">
        <v>471762</v>
      </c>
      <c r="K4798" s="1">
        <v>4388484</v>
      </c>
      <c r="L4798" s="1">
        <v>4255319</v>
      </c>
      <c r="M4798" s="3">
        <v>13000</v>
      </c>
      <c r="N4798">
        <v>107.5</v>
      </c>
      <c r="O4798">
        <v>282</v>
      </c>
      <c r="P4798" s="1">
        <f>IF($A$3="Percentage of government revenue per capita",$B$3,0) + IF($A$3="Absolute extra revenue",AB4798,0) + IF($A$3="Absolute revenue per capita",AC4798,0)</f>
        <v>0</v>
      </c>
      <c r="Q4798" s="5">
        <f>-MIN(data!$B$4 / data!I4983 * data!P4983 / 100, data!N4983)</f>
        <v>0</v>
      </c>
      <c r="R4798" s="4">
        <f>-Q4798*K4798/1000</f>
        <v>0</v>
      </c>
      <c r="S4798" s="6">
        <f>-MIN(data!$B$5/(POWER(LN(I4798),2))*P4798/100, O4798)</f>
        <v>0</v>
      </c>
      <c r="T4798" s="6">
        <f>-S4798*L4798/100000</f>
        <v>0</v>
      </c>
      <c r="U4798" s="4">
        <f>N4798+Q4798</f>
        <v>107.5</v>
      </c>
      <c r="V4798" s="4" t="e">
        <f>P4798*I4798/100/R4798</f>
        <v>#DIV/0!</v>
      </c>
      <c r="W4798" s="4" t="e">
        <f>V4798*H4798</f>
        <v>#DIV/0!</v>
      </c>
      <c r="X4798" s="6">
        <f>O4798+S4798</f>
        <v>282</v>
      </c>
      <c r="Y4798" s="6" t="e">
        <f>P4798*I4798/100/T4798</f>
        <v>#DIV/0!</v>
      </c>
      <c r="Z4798" s="6" t="e">
        <f>Y4798*H4798</f>
        <v>#DIV/0!</v>
      </c>
      <c r="AB4798" s="1">
        <f t="shared" si="148"/>
        <v>0</v>
      </c>
      <c r="AC4798" s="1">
        <f t="shared" si="149"/>
        <v>0</v>
      </c>
    </row>
    <row r="4799" spans="4:29" x14ac:dyDescent="0.25">
      <c r="D4799" s="1">
        <v>2003</v>
      </c>
      <c r="E4799" s="1" t="s">
        <v>138</v>
      </c>
      <c r="F4799" s="2" t="s">
        <v>324</v>
      </c>
      <c r="G4799">
        <v>2</v>
      </c>
      <c r="H4799">
        <v>153093373</v>
      </c>
      <c r="I4799" s="1">
        <v>113.1431</v>
      </c>
      <c r="J4799" s="1">
        <v>464013</v>
      </c>
      <c r="K4799" s="1">
        <v>4410770</v>
      </c>
      <c r="L4799" s="1">
        <v>4428044</v>
      </c>
      <c r="M4799" s="3">
        <v>12000</v>
      </c>
      <c r="N4799">
        <v>105.2</v>
      </c>
      <c r="O4799">
        <v>271</v>
      </c>
      <c r="P4799" s="1">
        <f>IF($A$3="Percentage of government revenue per capita",$B$3,0) + IF($A$3="Absolute extra revenue",AB4799,0) + IF($A$3="Absolute revenue per capita",AC4799,0)</f>
        <v>0</v>
      </c>
      <c r="Q4799" s="5">
        <f>-MIN(data!$B$4 / data!I4984 * data!P4984 / 100, data!N4984)</f>
        <v>0</v>
      </c>
      <c r="R4799" s="4">
        <f>-Q4799*K4799/1000</f>
        <v>0</v>
      </c>
      <c r="S4799" s="6">
        <f>-MIN(data!$B$5/(POWER(LN(I4799),2))*P4799/100, O4799)</f>
        <v>0</v>
      </c>
      <c r="T4799" s="6">
        <f>-S4799*L4799/100000</f>
        <v>0</v>
      </c>
      <c r="U4799" s="4">
        <f>N4799+Q4799</f>
        <v>105.2</v>
      </c>
      <c r="V4799" s="4" t="e">
        <f>P4799*I4799/100/R4799</f>
        <v>#DIV/0!</v>
      </c>
      <c r="W4799" s="4" t="e">
        <f>V4799*H4799</f>
        <v>#DIV/0!</v>
      </c>
      <c r="X4799" s="6">
        <f>O4799+S4799</f>
        <v>271</v>
      </c>
      <c r="Y4799" s="6" t="e">
        <f>P4799*I4799/100/T4799</f>
        <v>#DIV/0!</v>
      </c>
      <c r="Z4799" s="6" t="e">
        <f>Y4799*H4799</f>
        <v>#DIV/0!</v>
      </c>
      <c r="AB4799" s="1">
        <f t="shared" si="148"/>
        <v>0</v>
      </c>
      <c r="AC4799" s="1">
        <f t="shared" si="149"/>
        <v>0</v>
      </c>
    </row>
    <row r="4800" spans="4:29" x14ac:dyDescent="0.25">
      <c r="D4800" s="1">
        <v>2004</v>
      </c>
      <c r="E4800" s="1" t="s">
        <v>138</v>
      </c>
      <c r="F4800" s="2" t="s">
        <v>324</v>
      </c>
      <c r="G4800">
        <v>2</v>
      </c>
      <c r="H4800">
        <v>156664697</v>
      </c>
      <c r="I4800" s="1">
        <v>111.3304</v>
      </c>
      <c r="J4800" s="1">
        <v>458648</v>
      </c>
      <c r="K4800" s="1">
        <v>4452893</v>
      </c>
      <c r="L4800" s="1">
        <v>4247104</v>
      </c>
      <c r="M4800" s="3">
        <v>12000</v>
      </c>
      <c r="N4800">
        <v>103</v>
      </c>
      <c r="O4800">
        <v>259</v>
      </c>
      <c r="P4800" s="1">
        <f>IF($A$3="Percentage of government revenue per capita",$B$3,0) + IF($A$3="Absolute extra revenue",AB4800,0) + IF($A$3="Absolute revenue per capita",AC4800,0)</f>
        <v>0</v>
      </c>
      <c r="Q4800" s="5">
        <f>-MIN(data!$B$4 / data!I4985 * data!P4985 / 100, data!N4985)</f>
        <v>0</v>
      </c>
      <c r="R4800" s="4">
        <f>-Q4800*K4800/1000</f>
        <v>0</v>
      </c>
      <c r="S4800" s="6">
        <f>-MIN(data!$B$5/(POWER(LN(I4800),2))*P4800/100, O4800)</f>
        <v>0</v>
      </c>
      <c r="T4800" s="6">
        <f>-S4800*L4800/100000</f>
        <v>0</v>
      </c>
      <c r="U4800" s="4">
        <f>N4800+Q4800</f>
        <v>103</v>
      </c>
      <c r="V4800" s="4" t="e">
        <f>P4800*I4800/100/R4800</f>
        <v>#DIV/0!</v>
      </c>
      <c r="W4800" s="4" t="e">
        <f>V4800*H4800</f>
        <v>#DIV/0!</v>
      </c>
      <c r="X4800" s="6">
        <f>O4800+S4800</f>
        <v>259</v>
      </c>
      <c r="Y4800" s="6" t="e">
        <f>P4800*I4800/100/T4800</f>
        <v>#DIV/0!</v>
      </c>
      <c r="Z4800" s="6" t="e">
        <f>Y4800*H4800</f>
        <v>#DIV/0!</v>
      </c>
      <c r="AB4800" s="1">
        <f t="shared" si="148"/>
        <v>0</v>
      </c>
      <c r="AC4800" s="1">
        <f t="shared" si="149"/>
        <v>0</v>
      </c>
    </row>
    <row r="4801" spans="4:29" x14ac:dyDescent="0.25">
      <c r="D4801" s="1">
        <v>2005</v>
      </c>
      <c r="E4801" s="1" t="s">
        <v>138</v>
      </c>
      <c r="F4801" s="2" t="s">
        <v>324</v>
      </c>
      <c r="G4801">
        <v>2</v>
      </c>
      <c r="H4801">
        <v>160304008</v>
      </c>
      <c r="I4801" s="1">
        <v>112.8411</v>
      </c>
      <c r="J4801" s="1">
        <v>455425</v>
      </c>
      <c r="K4801" s="1">
        <v>4513627</v>
      </c>
      <c r="L4801" s="1">
        <v>4417671</v>
      </c>
      <c r="M4801" s="3">
        <v>11000</v>
      </c>
      <c r="N4801">
        <v>100.9</v>
      </c>
      <c r="O4801">
        <v>249</v>
      </c>
      <c r="P4801" s="1">
        <f>IF($A$3="Percentage of government revenue per capita",$B$3,0) + IF($A$3="Absolute extra revenue",AB4801,0) + IF($A$3="Absolute revenue per capita",AC4801,0)</f>
        <v>0</v>
      </c>
      <c r="Q4801" s="5">
        <f>-MIN(data!$B$4 / data!I4986 * data!P4986 / 100, data!N4986)</f>
        <v>0</v>
      </c>
      <c r="R4801" s="4">
        <f>-Q4801*K4801/1000</f>
        <v>0</v>
      </c>
      <c r="S4801" s="6">
        <f>-MIN(data!$B$5/(POWER(LN(I4801),2))*P4801/100, O4801)</f>
        <v>0</v>
      </c>
      <c r="T4801" s="6">
        <f>-S4801*L4801/100000</f>
        <v>0</v>
      </c>
      <c r="U4801" s="4">
        <f>N4801+Q4801</f>
        <v>100.9</v>
      </c>
      <c r="V4801" s="4" t="e">
        <f>P4801*I4801/100/R4801</f>
        <v>#DIV/0!</v>
      </c>
      <c r="W4801" s="4" t="e">
        <f>V4801*H4801</f>
        <v>#DIV/0!</v>
      </c>
      <c r="X4801" s="6">
        <f>O4801+S4801</f>
        <v>249</v>
      </c>
      <c r="Y4801" s="6" t="e">
        <f>P4801*I4801/100/T4801</f>
        <v>#DIV/0!</v>
      </c>
      <c r="Z4801" s="6" t="e">
        <f>Y4801*H4801</f>
        <v>#DIV/0!</v>
      </c>
      <c r="AB4801" s="1">
        <f t="shared" si="148"/>
        <v>0</v>
      </c>
      <c r="AC4801" s="1">
        <f t="shared" si="149"/>
        <v>0</v>
      </c>
    </row>
    <row r="4802" spans="4:29" x14ac:dyDescent="0.25">
      <c r="D4802" s="1">
        <v>2006</v>
      </c>
      <c r="E4802" s="1" t="s">
        <v>138</v>
      </c>
      <c r="F4802" s="2" t="s">
        <v>324</v>
      </c>
      <c r="G4802">
        <v>2</v>
      </c>
      <c r="H4802">
        <v>164022627</v>
      </c>
      <c r="I4802" s="1">
        <v>120.68810000000001</v>
      </c>
      <c r="J4802" s="1">
        <v>454190</v>
      </c>
      <c r="K4802" s="1">
        <v>4597065</v>
      </c>
      <c r="L4802" s="1">
        <v>4602510</v>
      </c>
      <c r="M4802" s="3">
        <v>11000</v>
      </c>
      <c r="N4802">
        <v>98.8</v>
      </c>
      <c r="O4802">
        <v>239</v>
      </c>
      <c r="P4802" s="1">
        <f>IF($A$3="Percentage of government revenue per capita",$B$3,0) + IF($A$3="Absolute extra revenue",AB4802,0) + IF($A$3="Absolute revenue per capita",AC4802,0)</f>
        <v>0</v>
      </c>
      <c r="Q4802" s="5">
        <f>-MIN(data!$B$4 / data!I4987 * data!P4987 / 100, data!N4987)</f>
        <v>0</v>
      </c>
      <c r="R4802" s="4">
        <f>-Q4802*K4802/1000</f>
        <v>0</v>
      </c>
      <c r="S4802" s="6">
        <f>-MIN(data!$B$5/(POWER(LN(I4802),2))*P4802/100, O4802)</f>
        <v>0</v>
      </c>
      <c r="T4802" s="6">
        <f>-S4802*L4802/100000</f>
        <v>0</v>
      </c>
      <c r="U4802" s="4">
        <f>N4802+Q4802</f>
        <v>98.8</v>
      </c>
      <c r="V4802" s="4" t="e">
        <f>P4802*I4802/100/R4802</f>
        <v>#DIV/0!</v>
      </c>
      <c r="W4802" s="4" t="e">
        <f>V4802*H4802</f>
        <v>#DIV/0!</v>
      </c>
      <c r="X4802" s="6">
        <f>O4802+S4802</f>
        <v>239</v>
      </c>
      <c r="Y4802" s="6" t="e">
        <f>P4802*I4802/100/T4802</f>
        <v>#DIV/0!</v>
      </c>
      <c r="Z4802" s="6" t="e">
        <f>Y4802*H4802</f>
        <v>#DIV/0!</v>
      </c>
      <c r="AB4802" s="1">
        <f t="shared" si="148"/>
        <v>0</v>
      </c>
      <c r="AC4802" s="1">
        <f t="shared" si="149"/>
        <v>0</v>
      </c>
    </row>
    <row r="4803" spans="4:29" x14ac:dyDescent="0.25">
      <c r="D4803" s="1">
        <v>2007</v>
      </c>
      <c r="E4803" s="1" t="s">
        <v>138</v>
      </c>
      <c r="F4803" s="2" t="s">
        <v>324</v>
      </c>
      <c r="G4803">
        <v>2</v>
      </c>
      <c r="H4803">
        <v>167808105</v>
      </c>
      <c r="I4803" s="1">
        <v>135.108</v>
      </c>
      <c r="J4803" s="1">
        <v>454127</v>
      </c>
      <c r="K4803" s="1">
        <v>4691395</v>
      </c>
      <c r="L4803" s="1">
        <v>4782609</v>
      </c>
      <c r="M4803" s="3">
        <v>11000</v>
      </c>
      <c r="N4803">
        <v>96.8</v>
      </c>
      <c r="O4803">
        <v>230</v>
      </c>
      <c r="P4803" s="1">
        <f>IF($A$3="Percentage of government revenue per capita",$B$3,0) + IF($A$3="Absolute extra revenue",AB4803,0) + IF($A$3="Absolute revenue per capita",AC4803,0)</f>
        <v>0</v>
      </c>
      <c r="Q4803" s="5">
        <f>-MIN(data!$B$4 / data!I4988 * data!P4988 / 100, data!N4988)</f>
        <v>0</v>
      </c>
      <c r="R4803" s="4">
        <f>-Q4803*K4803/1000</f>
        <v>0</v>
      </c>
      <c r="S4803" s="6">
        <f>-MIN(data!$B$5/(POWER(LN(I4803),2))*P4803/100, O4803)</f>
        <v>0</v>
      </c>
      <c r="T4803" s="6">
        <f>-S4803*L4803/100000</f>
        <v>0</v>
      </c>
      <c r="U4803" s="4">
        <f>N4803+Q4803</f>
        <v>96.8</v>
      </c>
      <c r="V4803" s="4" t="e">
        <f>P4803*I4803/100/R4803</f>
        <v>#DIV/0!</v>
      </c>
      <c r="W4803" s="4" t="e">
        <f>V4803*H4803</f>
        <v>#DIV/0!</v>
      </c>
      <c r="X4803" s="6">
        <f>O4803+S4803</f>
        <v>230</v>
      </c>
      <c r="Y4803" s="6" t="e">
        <f>P4803*I4803/100/T4803</f>
        <v>#DIV/0!</v>
      </c>
      <c r="Z4803" s="6" t="e">
        <f>Y4803*H4803</f>
        <v>#DIV/0!</v>
      </c>
      <c r="AB4803" s="1">
        <f t="shared" si="148"/>
        <v>0</v>
      </c>
      <c r="AC4803" s="1">
        <f t="shared" si="149"/>
        <v>0</v>
      </c>
    </row>
    <row r="4804" spans="4:29" x14ac:dyDescent="0.25">
      <c r="D4804" s="1">
        <v>2008</v>
      </c>
      <c r="E4804" s="1" t="s">
        <v>138</v>
      </c>
      <c r="F4804" s="2" t="s">
        <v>324</v>
      </c>
      <c r="G4804">
        <v>2</v>
      </c>
      <c r="H4804">
        <v>171648986</v>
      </c>
      <c r="I4804" s="1">
        <v>127.9024</v>
      </c>
      <c r="J4804" s="1">
        <v>454725</v>
      </c>
      <c r="K4804" s="1">
        <v>4796677</v>
      </c>
      <c r="L4804" s="1">
        <v>4932735</v>
      </c>
      <c r="M4804" s="3">
        <v>11000</v>
      </c>
      <c r="N4804">
        <v>94.8</v>
      </c>
      <c r="O4804">
        <v>223</v>
      </c>
      <c r="P4804" s="1">
        <f>IF($A$3="Percentage of government revenue per capita",$B$3,0) + IF($A$3="Absolute extra revenue",AB4804,0) + IF($A$3="Absolute revenue per capita",AC4804,0)</f>
        <v>0</v>
      </c>
      <c r="Q4804" s="5">
        <f>-MIN(data!$B$4 / data!I4989 * data!P4989 / 100, data!N4989)</f>
        <v>0</v>
      </c>
      <c r="R4804" s="4">
        <f>-Q4804*K4804/1000</f>
        <v>0</v>
      </c>
      <c r="S4804" s="6">
        <f>-MIN(data!$B$5/(POWER(LN(I4804),2))*P4804/100, O4804)</f>
        <v>0</v>
      </c>
      <c r="T4804" s="6">
        <f>-S4804*L4804/100000</f>
        <v>0</v>
      </c>
      <c r="U4804" s="4">
        <f>N4804+Q4804</f>
        <v>94.8</v>
      </c>
      <c r="V4804" s="4" t="e">
        <f>P4804*I4804/100/R4804</f>
        <v>#DIV/0!</v>
      </c>
      <c r="W4804" s="4" t="e">
        <f>V4804*H4804</f>
        <v>#DIV/0!</v>
      </c>
      <c r="X4804" s="6">
        <f>O4804+S4804</f>
        <v>223</v>
      </c>
      <c r="Y4804" s="6" t="e">
        <f>P4804*I4804/100/T4804</f>
        <v>#DIV/0!</v>
      </c>
      <c r="Z4804" s="6" t="e">
        <f>Y4804*H4804</f>
        <v>#DIV/0!</v>
      </c>
      <c r="AB4804" s="1">
        <f t="shared" ref="AB4804:AB4867" si="150">$B$3*100/H4804/I4804</f>
        <v>0</v>
      </c>
      <c r="AC4804" s="1">
        <f t="shared" ref="AC4804:AC4867" si="151">$B$3/I4804*100</f>
        <v>0</v>
      </c>
    </row>
    <row r="4805" spans="4:29" x14ac:dyDescent="0.25">
      <c r="D4805" s="1">
        <v>2009</v>
      </c>
      <c r="E4805" s="1" t="s">
        <v>138</v>
      </c>
      <c r="F4805" s="2" t="s">
        <v>324</v>
      </c>
      <c r="G4805">
        <v>2</v>
      </c>
      <c r="H4805">
        <v>175525609</v>
      </c>
      <c r="I4805" s="1">
        <v>134.3888</v>
      </c>
      <c r="J4805" s="1">
        <v>455056</v>
      </c>
      <c r="K4805" s="1">
        <v>4903621</v>
      </c>
      <c r="L4805" s="1">
        <v>5069124</v>
      </c>
      <c r="M4805" s="3">
        <v>11000</v>
      </c>
      <c r="N4805">
        <v>92.8</v>
      </c>
      <c r="O4805">
        <v>217</v>
      </c>
      <c r="P4805" s="1">
        <f>IF($A$3="Percentage of government revenue per capita",$B$3,0) + IF($A$3="Absolute extra revenue",AB4805,0) + IF($A$3="Absolute revenue per capita",AC4805,0)</f>
        <v>0</v>
      </c>
      <c r="Q4805" s="5">
        <f>-MIN(data!$B$4 / data!I4990 * data!P4990 / 100, data!N4990)</f>
        <v>0</v>
      </c>
      <c r="R4805" s="4">
        <f>-Q4805*K4805/1000</f>
        <v>0</v>
      </c>
      <c r="S4805" s="6">
        <f>-MIN(data!$B$5/(POWER(LN(I4805),2))*P4805/100, O4805)</f>
        <v>0</v>
      </c>
      <c r="T4805" s="6">
        <f>-S4805*L4805/100000</f>
        <v>0</v>
      </c>
      <c r="U4805" s="4">
        <f>N4805+Q4805</f>
        <v>92.8</v>
      </c>
      <c r="V4805" s="4" t="e">
        <f>P4805*I4805/100/R4805</f>
        <v>#DIV/0!</v>
      </c>
      <c r="W4805" s="4" t="e">
        <f>V4805*H4805</f>
        <v>#DIV/0!</v>
      </c>
      <c r="X4805" s="6">
        <f>O4805+S4805</f>
        <v>217</v>
      </c>
      <c r="Y4805" s="6" t="e">
        <f>P4805*I4805/100/T4805</f>
        <v>#DIV/0!</v>
      </c>
      <c r="Z4805" s="6" t="e">
        <f>Y4805*H4805</f>
        <v>#DIV/0!</v>
      </c>
      <c r="AB4805" s="1">
        <f t="shared" si="150"/>
        <v>0</v>
      </c>
      <c r="AC4805" s="1">
        <f t="shared" si="151"/>
        <v>0</v>
      </c>
    </row>
    <row r="4806" spans="4:29" x14ac:dyDescent="0.25">
      <c r="D4806" s="1">
        <v>2010</v>
      </c>
      <c r="E4806" s="1" t="s">
        <v>138</v>
      </c>
      <c r="F4806" s="2" t="s">
        <v>324</v>
      </c>
      <c r="G4806">
        <v>2</v>
      </c>
      <c r="H4806">
        <v>179424641</v>
      </c>
      <c r="I4806" s="1">
        <v>136.44810000000001</v>
      </c>
      <c r="J4806" s="1">
        <v>454829</v>
      </c>
      <c r="K4806" s="1">
        <v>5009130</v>
      </c>
      <c r="L4806" s="1">
        <v>5213270</v>
      </c>
      <c r="M4806" s="3">
        <v>11000</v>
      </c>
      <c r="N4806">
        <v>90.8</v>
      </c>
      <c r="O4806">
        <v>211</v>
      </c>
      <c r="P4806" s="1">
        <f>IF($A$3="Percentage of government revenue per capita",$B$3,0) + IF($A$3="Absolute extra revenue",AB4806,0) + IF($A$3="Absolute revenue per capita",AC4806,0)</f>
        <v>0</v>
      </c>
      <c r="Q4806" s="5">
        <f>-MIN(data!$B$4 / data!I4991 * data!P4991 / 100, data!N4991)</f>
        <v>0</v>
      </c>
      <c r="R4806" s="4">
        <f>-Q4806*K4806/1000</f>
        <v>0</v>
      </c>
      <c r="S4806" s="6">
        <f>-MIN(data!$B$5/(POWER(LN(I4806),2))*P4806/100, O4806)</f>
        <v>0</v>
      </c>
      <c r="T4806" s="6">
        <f>-S4806*L4806/100000</f>
        <v>0</v>
      </c>
      <c r="U4806" s="4">
        <f>N4806+Q4806</f>
        <v>90.8</v>
      </c>
      <c r="V4806" s="4" t="e">
        <f>P4806*I4806/100/R4806</f>
        <v>#DIV/0!</v>
      </c>
      <c r="W4806" s="4" t="e">
        <f>V4806*H4806</f>
        <v>#DIV/0!</v>
      </c>
      <c r="X4806" s="6">
        <f>O4806+S4806</f>
        <v>211</v>
      </c>
      <c r="Y4806" s="6" t="e">
        <f>P4806*I4806/100/T4806</f>
        <v>#DIV/0!</v>
      </c>
      <c r="Z4806" s="6" t="e">
        <f>Y4806*H4806</f>
        <v>#DIV/0!</v>
      </c>
      <c r="AB4806" s="1">
        <f t="shared" si="150"/>
        <v>0</v>
      </c>
      <c r="AC4806" s="1">
        <f t="shared" si="151"/>
        <v>0</v>
      </c>
    </row>
    <row r="4807" spans="4:29" x14ac:dyDescent="0.25">
      <c r="D4807" s="1">
        <v>2011</v>
      </c>
      <c r="E4807" s="1" t="s">
        <v>138</v>
      </c>
      <c r="F4807" s="2" t="s">
        <v>324</v>
      </c>
      <c r="G4807">
        <v>2</v>
      </c>
      <c r="H4807">
        <v>183340592</v>
      </c>
      <c r="I4807" s="1">
        <v>121.5943</v>
      </c>
      <c r="J4807" s="1">
        <v>452963</v>
      </c>
      <c r="K4807" s="1">
        <v>5100935</v>
      </c>
      <c r="L4807" s="1">
        <v>4901961</v>
      </c>
      <c r="M4807" s="3">
        <v>11000</v>
      </c>
      <c r="N4807">
        <v>88.8</v>
      </c>
      <c r="O4807">
        <v>204</v>
      </c>
      <c r="P4807" s="1">
        <f>IF($A$3="Percentage of government revenue per capita",$B$3,0) + IF($A$3="Absolute extra revenue",AB4807,0) + IF($A$3="Absolute revenue per capita",AC4807,0)</f>
        <v>0</v>
      </c>
      <c r="Q4807" s="5">
        <f>-MIN(data!$B$4 / data!I4992 * data!P4992 / 100, data!N4992)</f>
        <v>0</v>
      </c>
      <c r="R4807" s="4">
        <f>-Q4807*K4807/1000</f>
        <v>0</v>
      </c>
      <c r="S4807" s="6">
        <f>-MIN(data!$B$5/(POWER(LN(I4807),2))*P4807/100, O4807)</f>
        <v>0</v>
      </c>
      <c r="T4807" s="6">
        <f>-S4807*L4807/100000</f>
        <v>0</v>
      </c>
      <c r="U4807" s="4">
        <f>N4807+Q4807</f>
        <v>88.8</v>
      </c>
      <c r="V4807" s="4" t="e">
        <f>P4807*I4807/100/R4807</f>
        <v>#DIV/0!</v>
      </c>
      <c r="W4807" s="4" t="e">
        <f>V4807*H4807</f>
        <v>#DIV/0!</v>
      </c>
      <c r="X4807" s="6">
        <f>O4807+S4807</f>
        <v>204</v>
      </c>
      <c r="Y4807" s="6" t="e">
        <f>P4807*I4807/100/T4807</f>
        <v>#DIV/0!</v>
      </c>
      <c r="Z4807" s="6" t="e">
        <f>Y4807*H4807</f>
        <v>#DIV/0!</v>
      </c>
      <c r="AB4807" s="1">
        <f t="shared" si="150"/>
        <v>0</v>
      </c>
      <c r="AC4807" s="1">
        <f t="shared" si="151"/>
        <v>0</v>
      </c>
    </row>
    <row r="4808" spans="4:29" x14ac:dyDescent="0.25">
      <c r="D4808" s="1">
        <v>2012</v>
      </c>
      <c r="E4808" s="1" t="s">
        <v>138</v>
      </c>
      <c r="F4808" s="2" t="s">
        <v>324</v>
      </c>
      <c r="G4808">
        <v>2</v>
      </c>
      <c r="H4808">
        <v>187281475</v>
      </c>
      <c r="I4808" s="1">
        <v>127.4415</v>
      </c>
      <c r="J4808" s="1">
        <v>448589</v>
      </c>
      <c r="K4808" s="1">
        <v>5180012</v>
      </c>
      <c r="L4808" s="1">
        <v>5076142</v>
      </c>
      <c r="M4808" s="3">
        <v>10000</v>
      </c>
      <c r="N4808">
        <v>86.6</v>
      </c>
      <c r="O4808">
        <v>197</v>
      </c>
      <c r="P4808" s="1">
        <f>IF($A$3="Percentage of government revenue per capita",$B$3,0) + IF($A$3="Absolute extra revenue",AB4808,0) + IF($A$3="Absolute revenue per capita",AC4808,0)</f>
        <v>0</v>
      </c>
      <c r="Q4808" s="5">
        <f>-MIN(data!$B$4 / data!I4993 * data!P4993 / 100, data!N4993)</f>
        <v>0</v>
      </c>
      <c r="R4808" s="4">
        <f>-Q4808*K4808/1000</f>
        <v>0</v>
      </c>
      <c r="S4808" s="6">
        <f>-MIN(data!$B$5/(POWER(LN(I4808),2))*P4808/100, O4808)</f>
        <v>0</v>
      </c>
      <c r="T4808" s="6">
        <f>-S4808*L4808/100000</f>
        <v>0</v>
      </c>
      <c r="U4808" s="4">
        <f>N4808+Q4808</f>
        <v>86.6</v>
      </c>
      <c r="V4808" s="4" t="e">
        <f>P4808*I4808/100/R4808</f>
        <v>#DIV/0!</v>
      </c>
      <c r="W4808" s="4" t="e">
        <f>V4808*H4808</f>
        <v>#DIV/0!</v>
      </c>
      <c r="X4808" s="6">
        <f>O4808+S4808</f>
        <v>197</v>
      </c>
      <c r="Y4808" s="6" t="e">
        <f>P4808*I4808/100/T4808</f>
        <v>#DIV/0!</v>
      </c>
      <c r="Z4808" s="6" t="e">
        <f>Y4808*H4808</f>
        <v>#DIV/0!</v>
      </c>
      <c r="AB4808" s="1">
        <f t="shared" si="150"/>
        <v>0</v>
      </c>
      <c r="AC4808" s="1">
        <f t="shared" si="151"/>
        <v>0</v>
      </c>
    </row>
    <row r="4809" spans="4:29" x14ac:dyDescent="0.25">
      <c r="D4809" s="1">
        <v>2013</v>
      </c>
      <c r="E4809" s="1" t="s">
        <v>138</v>
      </c>
      <c r="F4809" s="2" t="s">
        <v>324</v>
      </c>
      <c r="G4809">
        <v>2</v>
      </c>
      <c r="H4809">
        <v>191262919</v>
      </c>
      <c r="I4809" s="1">
        <v>148.81200000000001</v>
      </c>
      <c r="J4809" s="1">
        <v>442539</v>
      </c>
      <c r="K4809" s="1">
        <v>5249573</v>
      </c>
      <c r="L4809" s="1">
        <v>5263158</v>
      </c>
      <c r="M4809" s="3">
        <v>10000</v>
      </c>
      <c r="N4809">
        <v>84.3</v>
      </c>
      <c r="O4809">
        <v>190</v>
      </c>
      <c r="P4809" s="1">
        <f>IF($A$3="Percentage of government revenue per capita",$B$3,0) + IF($A$3="Absolute extra revenue",AB4809,0) + IF($A$3="Absolute revenue per capita",AC4809,0)</f>
        <v>0</v>
      </c>
      <c r="Q4809" s="5">
        <f>-MIN(data!$B$4 / data!I4994 * data!P4994 / 100, data!N4994)</f>
        <v>0</v>
      </c>
      <c r="R4809" s="4">
        <f>-Q4809*K4809/1000</f>
        <v>0</v>
      </c>
      <c r="S4809" s="6">
        <f>-MIN(data!$B$5/(POWER(LN(I4809),2))*P4809/100, O4809)</f>
        <v>0</v>
      </c>
      <c r="T4809" s="6">
        <f>-S4809*L4809/100000</f>
        <v>0</v>
      </c>
      <c r="U4809" s="4">
        <f>N4809+Q4809</f>
        <v>84.3</v>
      </c>
      <c r="V4809" s="4" t="e">
        <f>P4809*I4809/100/R4809</f>
        <v>#DIV/0!</v>
      </c>
      <c r="W4809" s="4" t="e">
        <f>V4809*H4809</f>
        <v>#DIV/0!</v>
      </c>
      <c r="X4809" s="6">
        <f>O4809+S4809</f>
        <v>190</v>
      </c>
      <c r="Y4809" s="6" t="e">
        <f>P4809*I4809/100/T4809</f>
        <v>#DIV/0!</v>
      </c>
      <c r="Z4809" s="6" t="e">
        <f>Y4809*H4809</f>
        <v>#DIV/0!</v>
      </c>
      <c r="AB4809" s="1">
        <f t="shared" si="150"/>
        <v>0</v>
      </c>
      <c r="AC4809" s="1">
        <f t="shared" si="151"/>
        <v>0</v>
      </c>
    </row>
    <row r="4810" spans="4:29" x14ac:dyDescent="0.25">
      <c r="D4810" s="1">
        <v>2014</v>
      </c>
      <c r="E4810" s="1" t="s">
        <v>138</v>
      </c>
      <c r="F4810" s="2" t="s">
        <v>324</v>
      </c>
      <c r="G4810">
        <v>2</v>
      </c>
      <c r="H4810">
        <v>195306825</v>
      </c>
      <c r="I4810" s="1">
        <v>150.85419999999999</v>
      </c>
      <c r="J4810" s="1">
        <v>434951</v>
      </c>
      <c r="K4810" s="1">
        <v>5310757</v>
      </c>
      <c r="L4810" s="1">
        <v>5271739</v>
      </c>
      <c r="M4810" s="3">
        <v>10000</v>
      </c>
      <c r="N4810">
        <v>81.900000000000006</v>
      </c>
      <c r="O4810">
        <v>184</v>
      </c>
      <c r="P4810" s="1">
        <f>IF($A$3="Percentage of government revenue per capita",$B$3,0) + IF($A$3="Absolute extra revenue",AB4810,0) + IF($A$3="Absolute revenue per capita",AC4810,0)</f>
        <v>0</v>
      </c>
      <c r="Q4810" s="5">
        <f>-MIN(data!$B$4 / data!I4995 * data!P4995 / 100, data!N4995)</f>
        <v>0</v>
      </c>
      <c r="R4810" s="4">
        <f>-Q4810*K4810/1000</f>
        <v>0</v>
      </c>
      <c r="S4810" s="6">
        <f>-MIN(data!$B$5/(POWER(LN(I4810),2))*P4810/100, O4810)</f>
        <v>0</v>
      </c>
      <c r="T4810" s="6">
        <f>-S4810*L4810/100000</f>
        <v>0</v>
      </c>
      <c r="U4810" s="4">
        <f>N4810+Q4810</f>
        <v>81.900000000000006</v>
      </c>
      <c r="V4810" s="4" t="e">
        <f>P4810*I4810/100/R4810</f>
        <v>#DIV/0!</v>
      </c>
      <c r="W4810" s="4" t="e">
        <f>V4810*H4810</f>
        <v>#DIV/0!</v>
      </c>
      <c r="X4810" s="6">
        <f>O4810+S4810</f>
        <v>184</v>
      </c>
      <c r="Y4810" s="6" t="e">
        <f>P4810*I4810/100/T4810</f>
        <v>#DIV/0!</v>
      </c>
      <c r="Z4810" s="6" t="e">
        <f>Y4810*H4810</f>
        <v>#DIV/0!</v>
      </c>
      <c r="AB4810" s="1">
        <f t="shared" si="150"/>
        <v>0</v>
      </c>
      <c r="AC4810" s="1">
        <f t="shared" si="151"/>
        <v>0</v>
      </c>
    </row>
    <row r="4811" spans="4:29" x14ac:dyDescent="0.25">
      <c r="D4811" s="1">
        <v>2015</v>
      </c>
      <c r="E4811" s="1" t="s">
        <v>138</v>
      </c>
      <c r="F4811" s="2" t="s">
        <v>324</v>
      </c>
      <c r="G4811">
        <v>2</v>
      </c>
      <c r="H4811">
        <v>199426964</v>
      </c>
      <c r="I4811" s="1">
        <v>0</v>
      </c>
      <c r="J4811" s="1">
        <v>425267</v>
      </c>
      <c r="K4811" s="1">
        <v>5349270</v>
      </c>
      <c r="M4811" s="3">
        <v>9700</v>
      </c>
      <c r="N4811">
        <v>79.5</v>
      </c>
      <c r="O4811">
        <v>178</v>
      </c>
      <c r="P4811" s="1">
        <f>IF($A$3="Percentage of government revenue per capita",$B$3,0) + IF($A$3="Absolute extra revenue",AB4811,0) + IF($A$3="Absolute revenue per capita",AC4811,0)</f>
        <v>0</v>
      </c>
      <c r="Q4811" s="5">
        <f>-MIN(data!$B$4 / data!I4996 * data!P4996 / 100, data!N4996)</f>
        <v>0</v>
      </c>
      <c r="R4811" s="4">
        <f>-Q4811*K4811/1000</f>
        <v>0</v>
      </c>
      <c r="S4811" s="6" t="e">
        <f>-MIN(data!$B$5/(POWER(LN(I4811),2))*P4811/100, O4811)</f>
        <v>#NUM!</v>
      </c>
      <c r="T4811" s="6" t="e">
        <f>-S4811*L4811/100000</f>
        <v>#NUM!</v>
      </c>
      <c r="U4811" s="4">
        <f>N4811+Q4811</f>
        <v>79.5</v>
      </c>
      <c r="V4811" s="4" t="e">
        <f>P4811*I4811/100/R4811</f>
        <v>#DIV/0!</v>
      </c>
      <c r="W4811" s="4" t="e">
        <f>V4811*H4811</f>
        <v>#DIV/0!</v>
      </c>
      <c r="X4811" s="6" t="e">
        <f>O4811+S4811</f>
        <v>#NUM!</v>
      </c>
      <c r="Y4811" s="6" t="e">
        <f>P4811*I4811/100/T4811</f>
        <v>#NUM!</v>
      </c>
      <c r="Z4811" s="6" t="e">
        <f>Y4811*H4811</f>
        <v>#NUM!</v>
      </c>
      <c r="AB4811" s="1" t="e">
        <f t="shared" si="150"/>
        <v>#DIV/0!</v>
      </c>
      <c r="AC4811" s="1" t="e">
        <f t="shared" si="151"/>
        <v>#DIV/0!</v>
      </c>
    </row>
    <row r="4812" spans="4:29" x14ac:dyDescent="0.25">
      <c r="D4812" s="1">
        <v>2016</v>
      </c>
      <c r="E4812" s="1" t="s">
        <v>138</v>
      </c>
      <c r="F4812" s="2" t="s">
        <v>324</v>
      </c>
      <c r="G4812">
        <v>2</v>
      </c>
      <c r="H4812">
        <v>203627284</v>
      </c>
      <c r="I4812" s="1">
        <v>0</v>
      </c>
      <c r="J4812" s="1">
        <v>414690</v>
      </c>
      <c r="K4812" s="1">
        <v>5378599</v>
      </c>
      <c r="M4812" s="3"/>
      <c r="N4812">
        <v>77.099999999999994</v>
      </c>
      <c r="O4812"/>
      <c r="P4812" s="1">
        <f>IF($A$3="Percentage of government revenue per capita",$B$3,0) + IF($A$3="Absolute extra revenue",AB4812,0) + IF($A$3="Absolute revenue per capita",AC4812,0)</f>
        <v>0</v>
      </c>
      <c r="Q4812" s="5">
        <f>-MIN(data!$B$4 / data!I4997 * data!P4997 / 100, data!N4997)</f>
        <v>0</v>
      </c>
      <c r="R4812" s="4">
        <f>-Q4812*K4812/1000</f>
        <v>0</v>
      </c>
      <c r="S4812" s="6" t="e">
        <f>-MIN(data!$B$5/(POWER(LN(I4812),2))*P4812/100, O4812)</f>
        <v>#NUM!</v>
      </c>
      <c r="T4812" s="6" t="e">
        <f>-S4812*L4812/100000</f>
        <v>#NUM!</v>
      </c>
      <c r="U4812" s="4">
        <f>N4812+Q4812</f>
        <v>77.099999999999994</v>
      </c>
      <c r="V4812" s="4" t="e">
        <f>P4812*I4812/100/R4812</f>
        <v>#DIV/0!</v>
      </c>
      <c r="W4812" s="4" t="e">
        <f>V4812*H4812</f>
        <v>#DIV/0!</v>
      </c>
      <c r="X4812" s="6" t="e">
        <f>O4812+S4812</f>
        <v>#NUM!</v>
      </c>
      <c r="Y4812" s="6" t="e">
        <f>P4812*I4812/100/T4812</f>
        <v>#NUM!</v>
      </c>
      <c r="Z4812" s="6" t="e">
        <f>Y4812*H4812</f>
        <v>#NUM!</v>
      </c>
      <c r="AB4812" s="1" t="e">
        <f t="shared" si="150"/>
        <v>#DIV/0!</v>
      </c>
      <c r="AC4812" s="1" t="e">
        <f t="shared" si="151"/>
        <v>#DIV/0!</v>
      </c>
    </row>
    <row r="4813" spans="4:29" x14ac:dyDescent="0.25">
      <c r="D4813" s="1">
        <v>1980</v>
      </c>
      <c r="E4813" s="1" t="s">
        <v>142</v>
      </c>
      <c r="F4813" s="2" t="s">
        <v>325</v>
      </c>
      <c r="G4813">
        <v>3</v>
      </c>
      <c r="H4813">
        <v>12179</v>
      </c>
      <c r="I4813" s="1">
        <v>0</v>
      </c>
      <c r="M4813" s="3"/>
      <c r="N4813"/>
      <c r="O4813"/>
      <c r="P4813" s="1">
        <f>IF($A$3="Percentage of government revenue per capita",$B$3,0) + IF($A$3="Absolute extra revenue",AB4813,0) + IF($A$3="Absolute revenue per capita",AC4813,0)</f>
        <v>0</v>
      </c>
      <c r="Q4813" s="5" t="e">
        <f>-MIN(data!$B$4 / data!I5109 * data!P5109 / 100, data!N5109)</f>
        <v>#DIV/0!</v>
      </c>
      <c r="R4813" s="4" t="e">
        <f>-Q4813*K4813/1000</f>
        <v>#DIV/0!</v>
      </c>
      <c r="S4813" s="6" t="e">
        <f>-MIN(data!$B$5/(POWER(LN(I4813),2))*P4813/100, O4813)</f>
        <v>#NUM!</v>
      </c>
      <c r="T4813" s="6" t="e">
        <f>-S4813*L4813/100000</f>
        <v>#NUM!</v>
      </c>
      <c r="U4813" s="4" t="e">
        <f>N4813+Q4813</f>
        <v>#DIV/0!</v>
      </c>
      <c r="V4813" s="4" t="e">
        <f>P4813*I4813/100/R4813</f>
        <v>#DIV/0!</v>
      </c>
      <c r="W4813" s="4" t="e">
        <f>V4813*H4813</f>
        <v>#DIV/0!</v>
      </c>
      <c r="X4813" s="6" t="e">
        <f>O4813+S4813</f>
        <v>#NUM!</v>
      </c>
      <c r="Y4813" s="6" t="e">
        <f>P4813*I4813/100/T4813</f>
        <v>#NUM!</v>
      </c>
      <c r="Z4813" s="6" t="e">
        <f>Y4813*H4813</f>
        <v>#NUM!</v>
      </c>
      <c r="AB4813" s="1" t="e">
        <f t="shared" si="150"/>
        <v>#DIV/0!</v>
      </c>
      <c r="AC4813" s="1" t="e">
        <f t="shared" si="151"/>
        <v>#DIV/0!</v>
      </c>
    </row>
    <row r="4814" spans="4:29" x14ac:dyDescent="0.25">
      <c r="D4814" s="1">
        <v>1981</v>
      </c>
      <c r="E4814" s="1" t="s">
        <v>142</v>
      </c>
      <c r="F4814" s="2" t="s">
        <v>325</v>
      </c>
      <c r="G4814">
        <v>3</v>
      </c>
      <c r="H4814">
        <v>12279</v>
      </c>
      <c r="I4814" s="1">
        <v>0</v>
      </c>
      <c r="M4814" s="3"/>
      <c r="N4814"/>
      <c r="O4814"/>
      <c r="P4814" s="1">
        <f>IF($A$3="Percentage of government revenue per capita",$B$3,0) + IF($A$3="Absolute extra revenue",AB4814,0) + IF($A$3="Absolute revenue per capita",AC4814,0)</f>
        <v>0</v>
      </c>
      <c r="Q4814" s="5" t="e">
        <f>-MIN(data!$B$4 / data!I5110 * data!P5110 / 100, data!N5110)</f>
        <v>#DIV/0!</v>
      </c>
      <c r="R4814" s="4" t="e">
        <f>-Q4814*K4814/1000</f>
        <v>#DIV/0!</v>
      </c>
      <c r="S4814" s="6" t="e">
        <f>-MIN(data!$B$5/(POWER(LN(I4814),2))*P4814/100, O4814)</f>
        <v>#NUM!</v>
      </c>
      <c r="T4814" s="6" t="e">
        <f>-S4814*L4814/100000</f>
        <v>#NUM!</v>
      </c>
      <c r="U4814" s="4" t="e">
        <f>N4814+Q4814</f>
        <v>#DIV/0!</v>
      </c>
      <c r="V4814" s="4" t="e">
        <f>P4814*I4814/100/R4814</f>
        <v>#DIV/0!</v>
      </c>
      <c r="W4814" s="4" t="e">
        <f>V4814*H4814</f>
        <v>#DIV/0!</v>
      </c>
      <c r="X4814" s="6" t="e">
        <f>O4814+S4814</f>
        <v>#NUM!</v>
      </c>
      <c r="Y4814" s="6" t="e">
        <f>P4814*I4814/100/T4814</f>
        <v>#NUM!</v>
      </c>
      <c r="Z4814" s="6" t="e">
        <f>Y4814*H4814</f>
        <v>#NUM!</v>
      </c>
      <c r="AB4814" s="1" t="e">
        <f t="shared" si="150"/>
        <v>#DIV/0!</v>
      </c>
      <c r="AC4814" s="1" t="e">
        <f t="shared" si="151"/>
        <v>#DIV/0!</v>
      </c>
    </row>
    <row r="4815" spans="4:29" x14ac:dyDescent="0.25">
      <c r="D4815" s="1">
        <v>1982</v>
      </c>
      <c r="E4815" s="1" t="s">
        <v>142</v>
      </c>
      <c r="F4815" s="2" t="s">
        <v>325</v>
      </c>
      <c r="G4815">
        <v>3</v>
      </c>
      <c r="H4815">
        <v>12516</v>
      </c>
      <c r="I4815" s="1">
        <v>0</v>
      </c>
      <c r="M4815" s="3"/>
      <c r="N4815"/>
      <c r="O4815"/>
      <c r="P4815" s="1">
        <f>IF($A$3="Percentage of government revenue per capita",$B$3,0) + IF($A$3="Absolute extra revenue",AB4815,0) + IF($A$3="Absolute revenue per capita",AC4815,0)</f>
        <v>0</v>
      </c>
      <c r="Q4815" s="5" t="e">
        <f>-MIN(data!$B$4 / data!I5111 * data!P5111 / 100, data!N5111)</f>
        <v>#DIV/0!</v>
      </c>
      <c r="R4815" s="4" t="e">
        <f>-Q4815*K4815/1000</f>
        <v>#DIV/0!</v>
      </c>
      <c r="S4815" s="6" t="e">
        <f>-MIN(data!$B$5/(POWER(LN(I4815),2))*P4815/100, O4815)</f>
        <v>#NUM!</v>
      </c>
      <c r="T4815" s="6" t="e">
        <f>-S4815*L4815/100000</f>
        <v>#NUM!</v>
      </c>
      <c r="U4815" s="4" t="e">
        <f>N4815+Q4815</f>
        <v>#DIV/0!</v>
      </c>
      <c r="V4815" s="4" t="e">
        <f>P4815*I4815/100/R4815</f>
        <v>#DIV/0!</v>
      </c>
      <c r="W4815" s="4" t="e">
        <f>V4815*H4815</f>
        <v>#DIV/0!</v>
      </c>
      <c r="X4815" s="6" t="e">
        <f>O4815+S4815</f>
        <v>#NUM!</v>
      </c>
      <c r="Y4815" s="6" t="e">
        <f>P4815*I4815/100/T4815</f>
        <v>#NUM!</v>
      </c>
      <c r="Z4815" s="6" t="e">
        <f>Y4815*H4815</f>
        <v>#NUM!</v>
      </c>
      <c r="AB4815" s="1" t="e">
        <f t="shared" si="150"/>
        <v>#DIV/0!</v>
      </c>
      <c r="AC4815" s="1" t="e">
        <f t="shared" si="151"/>
        <v>#DIV/0!</v>
      </c>
    </row>
    <row r="4816" spans="4:29" x14ac:dyDescent="0.25">
      <c r="D4816" s="1">
        <v>1983</v>
      </c>
      <c r="E4816" s="1" t="s">
        <v>142</v>
      </c>
      <c r="F4816" s="2" t="s">
        <v>325</v>
      </c>
      <c r="G4816">
        <v>3</v>
      </c>
      <c r="H4816">
        <v>12843</v>
      </c>
      <c r="I4816" s="1">
        <v>0</v>
      </c>
      <c r="M4816" s="3"/>
      <c r="N4816"/>
      <c r="O4816"/>
      <c r="P4816" s="1">
        <f>IF($A$3="Percentage of government revenue per capita",$B$3,0) + IF($A$3="Absolute extra revenue",AB4816,0) + IF($A$3="Absolute revenue per capita",AC4816,0)</f>
        <v>0</v>
      </c>
      <c r="Q4816" s="5" t="e">
        <f>-MIN(data!$B$4 / data!I5112 * data!P5112 / 100, data!N5112)</f>
        <v>#DIV/0!</v>
      </c>
      <c r="R4816" s="4" t="e">
        <f>-Q4816*K4816/1000</f>
        <v>#DIV/0!</v>
      </c>
      <c r="S4816" s="6" t="e">
        <f>-MIN(data!$B$5/(POWER(LN(I4816),2))*P4816/100, O4816)</f>
        <v>#NUM!</v>
      </c>
      <c r="T4816" s="6" t="e">
        <f>-S4816*L4816/100000</f>
        <v>#NUM!</v>
      </c>
      <c r="U4816" s="4" t="e">
        <f>N4816+Q4816</f>
        <v>#DIV/0!</v>
      </c>
      <c r="V4816" s="4" t="e">
        <f>P4816*I4816/100/R4816</f>
        <v>#DIV/0!</v>
      </c>
      <c r="W4816" s="4" t="e">
        <f>V4816*H4816</f>
        <v>#DIV/0!</v>
      </c>
      <c r="X4816" s="6" t="e">
        <f>O4816+S4816</f>
        <v>#NUM!</v>
      </c>
      <c r="Y4816" s="6" t="e">
        <f>P4816*I4816/100/T4816</f>
        <v>#NUM!</v>
      </c>
      <c r="Z4816" s="6" t="e">
        <f>Y4816*H4816</f>
        <v>#NUM!</v>
      </c>
      <c r="AB4816" s="1" t="e">
        <f t="shared" si="150"/>
        <v>#DIV/0!</v>
      </c>
      <c r="AC4816" s="1" t="e">
        <f t="shared" si="151"/>
        <v>#DIV/0!</v>
      </c>
    </row>
    <row r="4817" spans="4:29" x14ac:dyDescent="0.25">
      <c r="D4817" s="1">
        <v>1984</v>
      </c>
      <c r="E4817" s="1" t="s">
        <v>142</v>
      </c>
      <c r="F4817" s="2" t="s">
        <v>325</v>
      </c>
      <c r="G4817">
        <v>3</v>
      </c>
      <c r="H4817">
        <v>13195</v>
      </c>
      <c r="I4817" s="1">
        <v>0</v>
      </c>
      <c r="M4817" s="3"/>
      <c r="N4817">
        <v>41.8</v>
      </c>
      <c r="O4817"/>
      <c r="P4817" s="1">
        <f>IF($A$3="Percentage of government revenue per capita",$B$3,0) + IF($A$3="Absolute extra revenue",AB4817,0) + IF($A$3="Absolute revenue per capita",AC4817,0)</f>
        <v>0</v>
      </c>
      <c r="Q4817" s="5" t="e">
        <f>-MIN(data!$B$4 / data!I5113 * data!P5113 / 100, data!N5113)</f>
        <v>#DIV/0!</v>
      </c>
      <c r="R4817" s="4" t="e">
        <f>-Q4817*K4817/1000</f>
        <v>#DIV/0!</v>
      </c>
      <c r="S4817" s="6" t="e">
        <f>-MIN(data!$B$5/(POWER(LN(I4817),2))*P4817/100, O4817)</f>
        <v>#NUM!</v>
      </c>
      <c r="T4817" s="6" t="e">
        <f>-S4817*L4817/100000</f>
        <v>#NUM!</v>
      </c>
      <c r="U4817" s="4" t="e">
        <f>N4817+Q4817</f>
        <v>#DIV/0!</v>
      </c>
      <c r="V4817" s="4" t="e">
        <f>P4817*I4817/100/R4817</f>
        <v>#DIV/0!</v>
      </c>
      <c r="W4817" s="4" t="e">
        <f>V4817*H4817</f>
        <v>#DIV/0!</v>
      </c>
      <c r="X4817" s="6" t="e">
        <f>O4817+S4817</f>
        <v>#NUM!</v>
      </c>
      <c r="Y4817" s="6" t="e">
        <f>P4817*I4817/100/T4817</f>
        <v>#NUM!</v>
      </c>
      <c r="Z4817" s="6" t="e">
        <f>Y4817*H4817</f>
        <v>#NUM!</v>
      </c>
      <c r="AB4817" s="1" t="e">
        <f t="shared" si="150"/>
        <v>#DIV/0!</v>
      </c>
      <c r="AC4817" s="1" t="e">
        <f t="shared" si="151"/>
        <v>#DIV/0!</v>
      </c>
    </row>
    <row r="4818" spans="4:29" x14ac:dyDescent="0.25">
      <c r="D4818" s="1">
        <v>1985</v>
      </c>
      <c r="E4818" s="1" t="s">
        <v>142</v>
      </c>
      <c r="F4818" s="2" t="s">
        <v>325</v>
      </c>
      <c r="G4818">
        <v>3</v>
      </c>
      <c r="H4818">
        <v>13528</v>
      </c>
      <c r="I4818" s="1">
        <v>0</v>
      </c>
      <c r="M4818" s="3"/>
      <c r="N4818">
        <v>40.799999999999997</v>
      </c>
      <c r="O4818"/>
      <c r="P4818" s="1">
        <f>IF($A$3="Percentage of government revenue per capita",$B$3,0) + IF($A$3="Absolute extra revenue",AB4818,0) + IF($A$3="Absolute revenue per capita",AC4818,0)</f>
        <v>0</v>
      </c>
      <c r="Q4818" s="5" t="e">
        <f>-MIN(data!$B$4 / data!I5114 * data!P5114 / 100, data!N5114)</f>
        <v>#DIV/0!</v>
      </c>
      <c r="R4818" s="4" t="e">
        <f>-Q4818*K4818/1000</f>
        <v>#DIV/0!</v>
      </c>
      <c r="S4818" s="6" t="e">
        <f>-MIN(data!$B$5/(POWER(LN(I4818),2))*P4818/100, O4818)</f>
        <v>#NUM!</v>
      </c>
      <c r="T4818" s="6" t="e">
        <f>-S4818*L4818/100000</f>
        <v>#NUM!</v>
      </c>
      <c r="U4818" s="4" t="e">
        <f>N4818+Q4818</f>
        <v>#DIV/0!</v>
      </c>
      <c r="V4818" s="4" t="e">
        <f>P4818*I4818/100/R4818</f>
        <v>#DIV/0!</v>
      </c>
      <c r="W4818" s="4" t="e">
        <f>V4818*H4818</f>
        <v>#DIV/0!</v>
      </c>
      <c r="X4818" s="6" t="e">
        <f>O4818+S4818</f>
        <v>#NUM!</v>
      </c>
      <c r="Y4818" s="6" t="e">
        <f>P4818*I4818/100/T4818</f>
        <v>#NUM!</v>
      </c>
      <c r="Z4818" s="6" t="e">
        <f>Y4818*H4818</f>
        <v>#NUM!</v>
      </c>
      <c r="AB4818" s="1" t="e">
        <f t="shared" si="150"/>
        <v>#DIV/0!</v>
      </c>
      <c r="AC4818" s="1" t="e">
        <f t="shared" si="151"/>
        <v>#DIV/0!</v>
      </c>
    </row>
    <row r="4819" spans="4:29" x14ac:dyDescent="0.25">
      <c r="D4819" s="1">
        <v>1986</v>
      </c>
      <c r="E4819" s="1" t="s">
        <v>142</v>
      </c>
      <c r="F4819" s="2" t="s">
        <v>325</v>
      </c>
      <c r="G4819">
        <v>3</v>
      </c>
      <c r="H4819">
        <v>13831</v>
      </c>
      <c r="I4819" s="1">
        <v>0</v>
      </c>
      <c r="M4819" s="3"/>
      <c r="N4819">
        <v>39.9</v>
      </c>
      <c r="O4819"/>
      <c r="P4819" s="1">
        <f>IF($A$3="Percentage of government revenue per capita",$B$3,0) + IF($A$3="Absolute extra revenue",AB4819,0) + IF($A$3="Absolute revenue per capita",AC4819,0)</f>
        <v>0</v>
      </c>
      <c r="Q4819" s="5" t="e">
        <f>-MIN(data!$B$4 / data!I5115 * data!P5115 / 100, data!N5115)</f>
        <v>#DIV/0!</v>
      </c>
      <c r="R4819" s="4" t="e">
        <f>-Q4819*K4819/1000</f>
        <v>#DIV/0!</v>
      </c>
      <c r="S4819" s="6" t="e">
        <f>-MIN(data!$B$5/(POWER(LN(I4819),2))*P4819/100, O4819)</f>
        <v>#NUM!</v>
      </c>
      <c r="T4819" s="6" t="e">
        <f>-S4819*L4819/100000</f>
        <v>#NUM!</v>
      </c>
      <c r="U4819" s="4" t="e">
        <f>N4819+Q4819</f>
        <v>#DIV/0!</v>
      </c>
      <c r="V4819" s="4" t="e">
        <f>P4819*I4819/100/R4819</f>
        <v>#DIV/0!</v>
      </c>
      <c r="W4819" s="4" t="e">
        <f>V4819*H4819</f>
        <v>#DIV/0!</v>
      </c>
      <c r="X4819" s="6" t="e">
        <f>O4819+S4819</f>
        <v>#NUM!</v>
      </c>
      <c r="Y4819" s="6" t="e">
        <f>P4819*I4819/100/T4819</f>
        <v>#NUM!</v>
      </c>
      <c r="Z4819" s="6" t="e">
        <f>Y4819*H4819</f>
        <v>#NUM!</v>
      </c>
      <c r="AB4819" s="1" t="e">
        <f t="shared" si="150"/>
        <v>#DIV/0!</v>
      </c>
      <c r="AC4819" s="1" t="e">
        <f t="shared" si="151"/>
        <v>#DIV/0!</v>
      </c>
    </row>
    <row r="4820" spans="4:29" x14ac:dyDescent="0.25">
      <c r="D4820" s="1">
        <v>1987</v>
      </c>
      <c r="E4820" s="1" t="s">
        <v>142</v>
      </c>
      <c r="F4820" s="2" t="s">
        <v>325</v>
      </c>
      <c r="G4820">
        <v>3</v>
      </c>
      <c r="H4820">
        <v>14123</v>
      </c>
      <c r="I4820" s="1">
        <v>0</v>
      </c>
      <c r="M4820" s="3"/>
      <c r="N4820">
        <v>38.9</v>
      </c>
      <c r="O4820"/>
      <c r="P4820" s="1">
        <f>IF($A$3="Percentage of government revenue per capita",$B$3,0) + IF($A$3="Absolute extra revenue",AB4820,0) + IF($A$3="Absolute revenue per capita",AC4820,0)</f>
        <v>0</v>
      </c>
      <c r="Q4820" s="5" t="e">
        <f>-MIN(data!$B$4 / data!I5116 * data!P5116 / 100, data!N5116)</f>
        <v>#DIV/0!</v>
      </c>
      <c r="R4820" s="4" t="e">
        <f>-Q4820*K4820/1000</f>
        <v>#DIV/0!</v>
      </c>
      <c r="S4820" s="6" t="e">
        <f>-MIN(data!$B$5/(POWER(LN(I4820),2))*P4820/100, O4820)</f>
        <v>#NUM!</v>
      </c>
      <c r="T4820" s="6" t="e">
        <f>-S4820*L4820/100000</f>
        <v>#NUM!</v>
      </c>
      <c r="U4820" s="4" t="e">
        <f>N4820+Q4820</f>
        <v>#DIV/0!</v>
      </c>
      <c r="V4820" s="4" t="e">
        <f>P4820*I4820/100/R4820</f>
        <v>#DIV/0!</v>
      </c>
      <c r="W4820" s="4" t="e">
        <f>V4820*H4820</f>
        <v>#DIV/0!</v>
      </c>
      <c r="X4820" s="6" t="e">
        <f>O4820+S4820</f>
        <v>#NUM!</v>
      </c>
      <c r="Y4820" s="6" t="e">
        <f>P4820*I4820/100/T4820</f>
        <v>#NUM!</v>
      </c>
      <c r="Z4820" s="6" t="e">
        <f>Y4820*H4820</f>
        <v>#NUM!</v>
      </c>
      <c r="AB4820" s="1" t="e">
        <f t="shared" si="150"/>
        <v>#DIV/0!</v>
      </c>
      <c r="AC4820" s="1" t="e">
        <f t="shared" si="151"/>
        <v>#DIV/0!</v>
      </c>
    </row>
    <row r="4821" spans="4:29" x14ac:dyDescent="0.25">
      <c r="D4821" s="1">
        <v>1988</v>
      </c>
      <c r="E4821" s="1" t="s">
        <v>142</v>
      </c>
      <c r="F4821" s="2" t="s">
        <v>325</v>
      </c>
      <c r="G4821">
        <v>3</v>
      </c>
      <c r="H4821">
        <v>14402</v>
      </c>
      <c r="I4821" s="1">
        <v>0</v>
      </c>
      <c r="M4821" s="3"/>
      <c r="N4821">
        <v>38</v>
      </c>
      <c r="O4821"/>
      <c r="P4821" s="1">
        <f>IF($A$3="Percentage of government revenue per capita",$B$3,0) + IF($A$3="Absolute extra revenue",AB4821,0) + IF($A$3="Absolute revenue per capita",AC4821,0)</f>
        <v>0</v>
      </c>
      <c r="Q4821" s="5" t="e">
        <f>-MIN(data!$B$4 / data!I5117 * data!P5117 / 100, data!N5117)</f>
        <v>#DIV/0!</v>
      </c>
      <c r="R4821" s="4" t="e">
        <f>-Q4821*K4821/1000</f>
        <v>#DIV/0!</v>
      </c>
      <c r="S4821" s="6" t="e">
        <f>-MIN(data!$B$5/(POWER(LN(I4821),2))*P4821/100, O4821)</f>
        <v>#NUM!</v>
      </c>
      <c r="T4821" s="6" t="e">
        <f>-S4821*L4821/100000</f>
        <v>#NUM!</v>
      </c>
      <c r="U4821" s="4" t="e">
        <f>N4821+Q4821</f>
        <v>#DIV/0!</v>
      </c>
      <c r="V4821" s="4" t="e">
        <f>P4821*I4821/100/R4821</f>
        <v>#DIV/0!</v>
      </c>
      <c r="W4821" s="4" t="e">
        <f>V4821*H4821</f>
        <v>#DIV/0!</v>
      </c>
      <c r="X4821" s="6" t="e">
        <f>O4821+S4821</f>
        <v>#NUM!</v>
      </c>
      <c r="Y4821" s="6" t="e">
        <f>P4821*I4821/100/T4821</f>
        <v>#NUM!</v>
      </c>
      <c r="Z4821" s="6" t="e">
        <f>Y4821*H4821</f>
        <v>#NUM!</v>
      </c>
      <c r="AB4821" s="1" t="e">
        <f t="shared" si="150"/>
        <v>#DIV/0!</v>
      </c>
      <c r="AC4821" s="1" t="e">
        <f t="shared" si="151"/>
        <v>#DIV/0!</v>
      </c>
    </row>
    <row r="4822" spans="4:29" x14ac:dyDescent="0.25">
      <c r="D4822" s="1">
        <v>1989</v>
      </c>
      <c r="E4822" s="1" t="s">
        <v>142</v>
      </c>
      <c r="F4822" s="2" t="s">
        <v>325</v>
      </c>
      <c r="G4822">
        <v>3</v>
      </c>
      <c r="H4822">
        <v>14709</v>
      </c>
      <c r="I4822" s="1">
        <v>0</v>
      </c>
      <c r="J4822" s="1">
        <v>11</v>
      </c>
      <c r="K4822" s="1">
        <v>297.29730000000001</v>
      </c>
      <c r="M4822" s="3"/>
      <c r="N4822">
        <v>37</v>
      </c>
      <c r="O4822"/>
      <c r="P4822" s="1">
        <f>IF($A$3="Percentage of government revenue per capita",$B$3,0) + IF($A$3="Absolute extra revenue",AB4822,0) + IF($A$3="Absolute revenue per capita",AC4822,0)</f>
        <v>0</v>
      </c>
      <c r="Q4822" s="5" t="e">
        <f>-MIN(data!$B$4 / data!I5118 * data!P5118 / 100, data!N5118)</f>
        <v>#DIV/0!</v>
      </c>
      <c r="R4822" s="4" t="e">
        <f>-Q4822*K4822/1000</f>
        <v>#DIV/0!</v>
      </c>
      <c r="S4822" s="6" t="e">
        <f>-MIN(data!$B$5/(POWER(LN(I4822),2))*P4822/100, O4822)</f>
        <v>#NUM!</v>
      </c>
      <c r="T4822" s="6" t="e">
        <f>-S4822*L4822/100000</f>
        <v>#NUM!</v>
      </c>
      <c r="U4822" s="4" t="e">
        <f>N4822+Q4822</f>
        <v>#DIV/0!</v>
      </c>
      <c r="V4822" s="4" t="e">
        <f>P4822*I4822/100/R4822</f>
        <v>#DIV/0!</v>
      </c>
      <c r="W4822" s="4" t="e">
        <f>V4822*H4822</f>
        <v>#DIV/0!</v>
      </c>
      <c r="X4822" s="6" t="e">
        <f>O4822+S4822</f>
        <v>#NUM!</v>
      </c>
      <c r="Y4822" s="6" t="e">
        <f>P4822*I4822/100/T4822</f>
        <v>#NUM!</v>
      </c>
      <c r="Z4822" s="6" t="e">
        <f>Y4822*H4822</f>
        <v>#NUM!</v>
      </c>
      <c r="AB4822" s="1" t="e">
        <f t="shared" si="150"/>
        <v>#DIV/0!</v>
      </c>
      <c r="AC4822" s="1" t="e">
        <f t="shared" si="151"/>
        <v>#DIV/0!</v>
      </c>
    </row>
    <row r="4823" spans="4:29" x14ac:dyDescent="0.25">
      <c r="D4823" s="1">
        <v>1990</v>
      </c>
      <c r="E4823" s="1" t="s">
        <v>142</v>
      </c>
      <c r="F4823" s="2" t="s">
        <v>325</v>
      </c>
      <c r="G4823">
        <v>3</v>
      </c>
      <c r="H4823">
        <v>15058</v>
      </c>
      <c r="I4823" s="1">
        <v>0</v>
      </c>
      <c r="J4823" s="1">
        <v>11</v>
      </c>
      <c r="K4823" s="1">
        <v>304.70909999999998</v>
      </c>
      <c r="M4823" s="3"/>
      <c r="N4823">
        <v>36.1</v>
      </c>
      <c r="O4823"/>
      <c r="P4823" s="1">
        <f>IF($A$3="Percentage of government revenue per capita",$B$3,0) + IF($A$3="Absolute extra revenue",AB4823,0) + IF($A$3="Absolute revenue per capita",AC4823,0)</f>
        <v>0</v>
      </c>
      <c r="Q4823" s="5" t="e">
        <f>-MIN(data!$B$4 / data!I5119 * data!P5119 / 100, data!N5119)</f>
        <v>#DIV/0!</v>
      </c>
      <c r="R4823" s="4" t="e">
        <f>-Q4823*K4823/1000</f>
        <v>#DIV/0!</v>
      </c>
      <c r="S4823" s="6" t="e">
        <f>-MIN(data!$B$5/(POWER(LN(I4823),2))*P4823/100, O4823)</f>
        <v>#NUM!</v>
      </c>
      <c r="T4823" s="6" t="e">
        <f>-S4823*L4823/100000</f>
        <v>#NUM!</v>
      </c>
      <c r="U4823" s="4" t="e">
        <f>N4823+Q4823</f>
        <v>#DIV/0!</v>
      </c>
      <c r="V4823" s="4" t="e">
        <f>P4823*I4823/100/R4823</f>
        <v>#DIV/0!</v>
      </c>
      <c r="W4823" s="4" t="e">
        <f>V4823*H4823</f>
        <v>#DIV/0!</v>
      </c>
      <c r="X4823" s="6" t="e">
        <f>O4823+S4823</f>
        <v>#NUM!</v>
      </c>
      <c r="Y4823" s="6" t="e">
        <f>P4823*I4823/100/T4823</f>
        <v>#NUM!</v>
      </c>
      <c r="Z4823" s="6" t="e">
        <f>Y4823*H4823</f>
        <v>#NUM!</v>
      </c>
      <c r="AB4823" s="1" t="e">
        <f t="shared" si="150"/>
        <v>#DIV/0!</v>
      </c>
      <c r="AC4823" s="1" t="e">
        <f t="shared" si="151"/>
        <v>#DIV/0!</v>
      </c>
    </row>
    <row r="4824" spans="4:29" x14ac:dyDescent="0.25">
      <c r="D4824" s="1">
        <v>1991</v>
      </c>
      <c r="E4824" s="1" t="s">
        <v>142</v>
      </c>
      <c r="F4824" s="2" t="s">
        <v>325</v>
      </c>
      <c r="G4824">
        <v>3</v>
      </c>
      <c r="H4824">
        <v>15441</v>
      </c>
      <c r="I4824" s="1">
        <v>0</v>
      </c>
      <c r="J4824" s="1">
        <v>11</v>
      </c>
      <c r="K4824" s="1">
        <v>313.39030000000002</v>
      </c>
      <c r="M4824" s="3"/>
      <c r="N4824">
        <v>35.1</v>
      </c>
      <c r="O4824"/>
      <c r="P4824" s="1">
        <f>IF($A$3="Percentage of government revenue per capita",$B$3,0) + IF($A$3="Absolute extra revenue",AB4824,0) + IF($A$3="Absolute revenue per capita",AC4824,0)</f>
        <v>0</v>
      </c>
      <c r="Q4824" s="5" t="e">
        <f>-MIN(data!$B$4 / data!I5120 * data!P5120 / 100, data!N5120)</f>
        <v>#DIV/0!</v>
      </c>
      <c r="R4824" s="4" t="e">
        <f>-Q4824*K4824/1000</f>
        <v>#DIV/0!</v>
      </c>
      <c r="S4824" s="6" t="e">
        <f>-MIN(data!$B$5/(POWER(LN(I4824),2))*P4824/100, O4824)</f>
        <v>#NUM!</v>
      </c>
      <c r="T4824" s="6" t="e">
        <f>-S4824*L4824/100000</f>
        <v>#NUM!</v>
      </c>
      <c r="U4824" s="4" t="e">
        <f>N4824+Q4824</f>
        <v>#DIV/0!</v>
      </c>
      <c r="V4824" s="4" t="e">
        <f>P4824*I4824/100/R4824</f>
        <v>#DIV/0!</v>
      </c>
      <c r="W4824" s="4" t="e">
        <f>V4824*H4824</f>
        <v>#DIV/0!</v>
      </c>
      <c r="X4824" s="6" t="e">
        <f>O4824+S4824</f>
        <v>#NUM!</v>
      </c>
      <c r="Y4824" s="6" t="e">
        <f>P4824*I4824/100/T4824</f>
        <v>#NUM!</v>
      </c>
      <c r="Z4824" s="6" t="e">
        <f>Y4824*H4824</f>
        <v>#NUM!</v>
      </c>
      <c r="AB4824" s="1" t="e">
        <f t="shared" si="150"/>
        <v>#DIV/0!</v>
      </c>
      <c r="AC4824" s="1" t="e">
        <f t="shared" si="151"/>
        <v>#DIV/0!</v>
      </c>
    </row>
    <row r="4825" spans="4:29" x14ac:dyDescent="0.25">
      <c r="D4825" s="1">
        <v>1992</v>
      </c>
      <c r="E4825" s="1" t="s">
        <v>142</v>
      </c>
      <c r="F4825" s="2" t="s">
        <v>325</v>
      </c>
      <c r="G4825">
        <v>3</v>
      </c>
      <c r="H4825">
        <v>15856</v>
      </c>
      <c r="I4825" s="1">
        <v>0</v>
      </c>
      <c r="J4825" s="1">
        <v>11</v>
      </c>
      <c r="K4825" s="1">
        <v>322.5806</v>
      </c>
      <c r="M4825" s="3"/>
      <c r="N4825">
        <v>34.1</v>
      </c>
      <c r="O4825"/>
      <c r="P4825" s="1">
        <f>IF($A$3="Percentage of government revenue per capita",$B$3,0) + IF($A$3="Absolute extra revenue",AB4825,0) + IF($A$3="Absolute revenue per capita",AC4825,0)</f>
        <v>0</v>
      </c>
      <c r="Q4825" s="5" t="e">
        <f>-MIN(data!$B$4 / data!I5121 * data!P5121 / 100, data!N5121)</f>
        <v>#DIV/0!</v>
      </c>
      <c r="R4825" s="4" t="e">
        <f>-Q4825*K4825/1000</f>
        <v>#DIV/0!</v>
      </c>
      <c r="S4825" s="6" t="e">
        <f>-MIN(data!$B$5/(POWER(LN(I4825),2))*P4825/100, O4825)</f>
        <v>#NUM!</v>
      </c>
      <c r="T4825" s="6" t="e">
        <f>-S4825*L4825/100000</f>
        <v>#NUM!</v>
      </c>
      <c r="U4825" s="4" t="e">
        <f>N4825+Q4825</f>
        <v>#DIV/0!</v>
      </c>
      <c r="V4825" s="4" t="e">
        <f>P4825*I4825/100/R4825</f>
        <v>#DIV/0!</v>
      </c>
      <c r="W4825" s="4" t="e">
        <f>V4825*H4825</f>
        <v>#DIV/0!</v>
      </c>
      <c r="X4825" s="6" t="e">
        <f>O4825+S4825</f>
        <v>#NUM!</v>
      </c>
      <c r="Y4825" s="6" t="e">
        <f>P4825*I4825/100/T4825</f>
        <v>#NUM!</v>
      </c>
      <c r="Z4825" s="6" t="e">
        <f>Y4825*H4825</f>
        <v>#NUM!</v>
      </c>
      <c r="AB4825" s="1" t="e">
        <f t="shared" si="150"/>
        <v>#DIV/0!</v>
      </c>
      <c r="AC4825" s="1" t="e">
        <f t="shared" si="151"/>
        <v>#DIV/0!</v>
      </c>
    </row>
    <row r="4826" spans="4:29" x14ac:dyDescent="0.25">
      <c r="D4826" s="1">
        <v>1993</v>
      </c>
      <c r="E4826" s="1" t="s">
        <v>142</v>
      </c>
      <c r="F4826" s="2" t="s">
        <v>325</v>
      </c>
      <c r="G4826">
        <v>3</v>
      </c>
      <c r="H4826">
        <v>16290</v>
      </c>
      <c r="I4826" s="1">
        <v>0</v>
      </c>
      <c r="J4826" s="1">
        <v>11</v>
      </c>
      <c r="K4826" s="1">
        <v>331.32530000000003</v>
      </c>
      <c r="M4826" s="3"/>
      <c r="N4826">
        <v>33.200000000000003</v>
      </c>
      <c r="O4826"/>
      <c r="P4826" s="1">
        <f>IF($A$3="Percentage of government revenue per capita",$B$3,0) + IF($A$3="Absolute extra revenue",AB4826,0) + IF($A$3="Absolute revenue per capita",AC4826,0)</f>
        <v>0</v>
      </c>
      <c r="Q4826" s="5" t="e">
        <f>-MIN(data!$B$4 / data!I5122 * data!P5122 / 100, data!N5122)</f>
        <v>#DIV/0!</v>
      </c>
      <c r="R4826" s="4" t="e">
        <f>-Q4826*K4826/1000</f>
        <v>#DIV/0!</v>
      </c>
      <c r="S4826" s="6" t="e">
        <f>-MIN(data!$B$5/(POWER(LN(I4826),2))*P4826/100, O4826)</f>
        <v>#NUM!</v>
      </c>
      <c r="T4826" s="6" t="e">
        <f>-S4826*L4826/100000</f>
        <v>#NUM!</v>
      </c>
      <c r="U4826" s="4" t="e">
        <f>N4826+Q4826</f>
        <v>#DIV/0!</v>
      </c>
      <c r="V4826" s="4" t="e">
        <f>P4826*I4826/100/R4826</f>
        <v>#DIV/0!</v>
      </c>
      <c r="W4826" s="4" t="e">
        <f>V4826*H4826</f>
        <v>#DIV/0!</v>
      </c>
      <c r="X4826" s="6" t="e">
        <f>O4826+S4826</f>
        <v>#NUM!</v>
      </c>
      <c r="Y4826" s="6" t="e">
        <f>P4826*I4826/100/T4826</f>
        <v>#NUM!</v>
      </c>
      <c r="Z4826" s="6" t="e">
        <f>Y4826*H4826</f>
        <v>#NUM!</v>
      </c>
      <c r="AB4826" s="1" t="e">
        <f t="shared" si="150"/>
        <v>#DIV/0!</v>
      </c>
      <c r="AC4826" s="1" t="e">
        <f t="shared" si="151"/>
        <v>#DIV/0!</v>
      </c>
    </row>
    <row r="4827" spans="4:29" x14ac:dyDescent="0.25">
      <c r="D4827" s="1">
        <v>1994</v>
      </c>
      <c r="E4827" s="1" t="s">
        <v>142</v>
      </c>
      <c r="F4827" s="2" t="s">
        <v>325</v>
      </c>
      <c r="G4827">
        <v>3</v>
      </c>
      <c r="H4827">
        <v>16717</v>
      </c>
      <c r="I4827" s="1">
        <v>0</v>
      </c>
      <c r="J4827" s="1">
        <v>11</v>
      </c>
      <c r="K4827" s="1">
        <v>340.5573</v>
      </c>
      <c r="M4827" s="3"/>
      <c r="N4827">
        <v>32.299999999999997</v>
      </c>
      <c r="O4827"/>
      <c r="P4827" s="1">
        <f>IF($A$3="Percentage of government revenue per capita",$B$3,0) + IF($A$3="Absolute extra revenue",AB4827,0) + IF($A$3="Absolute revenue per capita",AC4827,0)</f>
        <v>0</v>
      </c>
      <c r="Q4827" s="5" t="e">
        <f>-MIN(data!$B$4 / data!I5123 * data!P5123 / 100, data!N5123)</f>
        <v>#DIV/0!</v>
      </c>
      <c r="R4827" s="4" t="e">
        <f>-Q4827*K4827/1000</f>
        <v>#DIV/0!</v>
      </c>
      <c r="S4827" s="6" t="e">
        <f>-MIN(data!$B$5/(POWER(LN(I4827),2))*P4827/100, O4827)</f>
        <v>#NUM!</v>
      </c>
      <c r="T4827" s="6" t="e">
        <f>-S4827*L4827/100000</f>
        <v>#NUM!</v>
      </c>
      <c r="U4827" s="4" t="e">
        <f>N4827+Q4827</f>
        <v>#DIV/0!</v>
      </c>
      <c r="V4827" s="4" t="e">
        <f>P4827*I4827/100/R4827</f>
        <v>#DIV/0!</v>
      </c>
      <c r="W4827" s="4" t="e">
        <f>V4827*H4827</f>
        <v>#DIV/0!</v>
      </c>
      <c r="X4827" s="6" t="e">
        <f>O4827+S4827</f>
        <v>#NUM!</v>
      </c>
      <c r="Y4827" s="6" t="e">
        <f>P4827*I4827/100/T4827</f>
        <v>#NUM!</v>
      </c>
      <c r="Z4827" s="6" t="e">
        <f>Y4827*H4827</f>
        <v>#NUM!</v>
      </c>
      <c r="AB4827" s="1" t="e">
        <f t="shared" si="150"/>
        <v>#DIV/0!</v>
      </c>
      <c r="AC4827" s="1" t="e">
        <f t="shared" si="151"/>
        <v>#DIV/0!</v>
      </c>
    </row>
    <row r="4828" spans="4:29" x14ac:dyDescent="0.25">
      <c r="D4828" s="1">
        <v>1995</v>
      </c>
      <c r="E4828" s="1" t="s">
        <v>142</v>
      </c>
      <c r="F4828" s="2" t="s">
        <v>325</v>
      </c>
      <c r="G4828">
        <v>3</v>
      </c>
      <c r="H4828">
        <v>17164</v>
      </c>
      <c r="I4828" s="1">
        <v>0</v>
      </c>
      <c r="J4828" s="1">
        <v>11</v>
      </c>
      <c r="K4828" s="1">
        <v>351.43770000000001</v>
      </c>
      <c r="M4828" s="3"/>
      <c r="N4828">
        <v>31.3</v>
      </c>
      <c r="O4828"/>
      <c r="P4828" s="1">
        <f>IF($A$3="Percentage of government revenue per capita",$B$3,0) + IF($A$3="Absolute extra revenue",AB4828,0) + IF($A$3="Absolute revenue per capita",AC4828,0)</f>
        <v>0</v>
      </c>
      <c r="Q4828" s="5" t="e">
        <f>-MIN(data!$B$4 / data!I5124 * data!P5124 / 100, data!N5124)</f>
        <v>#DIV/0!</v>
      </c>
      <c r="R4828" s="4" t="e">
        <f>-Q4828*K4828/1000</f>
        <v>#DIV/0!</v>
      </c>
      <c r="S4828" s="6" t="e">
        <f>-MIN(data!$B$5/(POWER(LN(I4828),2))*P4828/100, O4828)</f>
        <v>#NUM!</v>
      </c>
      <c r="T4828" s="6" t="e">
        <f>-S4828*L4828/100000</f>
        <v>#NUM!</v>
      </c>
      <c r="U4828" s="4" t="e">
        <f>N4828+Q4828</f>
        <v>#DIV/0!</v>
      </c>
      <c r="V4828" s="4" t="e">
        <f>P4828*I4828/100/R4828</f>
        <v>#DIV/0!</v>
      </c>
      <c r="W4828" s="4" t="e">
        <f>V4828*H4828</f>
        <v>#DIV/0!</v>
      </c>
      <c r="X4828" s="6" t="e">
        <f>O4828+S4828</f>
        <v>#NUM!</v>
      </c>
      <c r="Y4828" s="6" t="e">
        <f>P4828*I4828/100/T4828</f>
        <v>#NUM!</v>
      </c>
      <c r="Z4828" s="6" t="e">
        <f>Y4828*H4828</f>
        <v>#NUM!</v>
      </c>
      <c r="AB4828" s="1" t="e">
        <f t="shared" si="150"/>
        <v>#DIV/0!</v>
      </c>
      <c r="AC4828" s="1" t="e">
        <f t="shared" si="151"/>
        <v>#DIV/0!</v>
      </c>
    </row>
    <row r="4829" spans="4:29" x14ac:dyDescent="0.25">
      <c r="D4829" s="1">
        <v>1996</v>
      </c>
      <c r="E4829" s="1" t="s">
        <v>142</v>
      </c>
      <c r="F4829" s="2" t="s">
        <v>325</v>
      </c>
      <c r="G4829">
        <v>3</v>
      </c>
      <c r="H4829">
        <v>17593</v>
      </c>
      <c r="I4829" s="1">
        <v>0</v>
      </c>
      <c r="J4829" s="1">
        <v>11</v>
      </c>
      <c r="K4829" s="1">
        <v>361.84210000000002</v>
      </c>
      <c r="M4829" s="3"/>
      <c r="N4829">
        <v>30.4</v>
      </c>
      <c r="O4829"/>
      <c r="P4829" s="1">
        <f>IF($A$3="Percentage of government revenue per capita",$B$3,0) + IF($A$3="Absolute extra revenue",AB4829,0) + IF($A$3="Absolute revenue per capita",AC4829,0)</f>
        <v>0</v>
      </c>
      <c r="Q4829" s="5" t="e">
        <f>-MIN(data!$B$4 / data!I5125 * data!P5125 / 100, data!N5125)</f>
        <v>#DIV/0!</v>
      </c>
      <c r="R4829" s="4" t="e">
        <f>-Q4829*K4829/1000</f>
        <v>#DIV/0!</v>
      </c>
      <c r="S4829" s="6" t="e">
        <f>-MIN(data!$B$5/(POWER(LN(I4829),2))*P4829/100, O4829)</f>
        <v>#NUM!</v>
      </c>
      <c r="T4829" s="6" t="e">
        <f>-S4829*L4829/100000</f>
        <v>#NUM!</v>
      </c>
      <c r="U4829" s="4" t="e">
        <f>N4829+Q4829</f>
        <v>#DIV/0!</v>
      </c>
      <c r="V4829" s="4" t="e">
        <f>P4829*I4829/100/R4829</f>
        <v>#DIV/0!</v>
      </c>
      <c r="W4829" s="4" t="e">
        <f>V4829*H4829</f>
        <v>#DIV/0!</v>
      </c>
      <c r="X4829" s="6" t="e">
        <f>O4829+S4829</f>
        <v>#NUM!</v>
      </c>
      <c r="Y4829" s="6" t="e">
        <f>P4829*I4829/100/T4829</f>
        <v>#NUM!</v>
      </c>
      <c r="Z4829" s="6" t="e">
        <f>Y4829*H4829</f>
        <v>#NUM!</v>
      </c>
      <c r="AB4829" s="1" t="e">
        <f t="shared" si="150"/>
        <v>#DIV/0!</v>
      </c>
      <c r="AC4829" s="1" t="e">
        <f t="shared" si="151"/>
        <v>#DIV/0!</v>
      </c>
    </row>
    <row r="4830" spans="4:29" x14ac:dyDescent="0.25">
      <c r="D4830" s="1">
        <v>1997</v>
      </c>
      <c r="E4830" s="1" t="s">
        <v>142</v>
      </c>
      <c r="F4830" s="2" t="s">
        <v>325</v>
      </c>
      <c r="G4830">
        <v>3</v>
      </c>
      <c r="H4830">
        <v>18014</v>
      </c>
      <c r="I4830" s="1">
        <v>0</v>
      </c>
      <c r="J4830" s="1">
        <v>10</v>
      </c>
      <c r="K4830" s="1">
        <v>340.1361</v>
      </c>
      <c r="M4830" s="3"/>
      <c r="N4830">
        <v>29.4</v>
      </c>
      <c r="O4830"/>
      <c r="P4830" s="1">
        <f>IF($A$3="Percentage of government revenue per capita",$B$3,0) + IF($A$3="Absolute extra revenue",AB4830,0) + IF($A$3="Absolute revenue per capita",AC4830,0)</f>
        <v>0</v>
      </c>
      <c r="Q4830" s="5" t="e">
        <f>-MIN(data!$B$4 / data!I5126 * data!P5126 / 100, data!N5126)</f>
        <v>#DIV/0!</v>
      </c>
      <c r="R4830" s="4" t="e">
        <f>-Q4830*K4830/1000</f>
        <v>#DIV/0!</v>
      </c>
      <c r="S4830" s="6" t="e">
        <f>-MIN(data!$B$5/(POWER(LN(I4830),2))*P4830/100, O4830)</f>
        <v>#NUM!</v>
      </c>
      <c r="T4830" s="6" t="e">
        <f>-S4830*L4830/100000</f>
        <v>#NUM!</v>
      </c>
      <c r="U4830" s="4" t="e">
        <f>N4830+Q4830</f>
        <v>#DIV/0!</v>
      </c>
      <c r="V4830" s="4" t="e">
        <f>P4830*I4830/100/R4830</f>
        <v>#DIV/0!</v>
      </c>
      <c r="W4830" s="4" t="e">
        <f>V4830*H4830</f>
        <v>#DIV/0!</v>
      </c>
      <c r="X4830" s="6" t="e">
        <f>O4830+S4830</f>
        <v>#NUM!</v>
      </c>
      <c r="Y4830" s="6" t="e">
        <f>P4830*I4830/100/T4830</f>
        <v>#NUM!</v>
      </c>
      <c r="Z4830" s="6" t="e">
        <f>Y4830*H4830</f>
        <v>#NUM!</v>
      </c>
      <c r="AB4830" s="1" t="e">
        <f t="shared" si="150"/>
        <v>#DIV/0!</v>
      </c>
      <c r="AC4830" s="1" t="e">
        <f t="shared" si="151"/>
        <v>#DIV/0!</v>
      </c>
    </row>
    <row r="4831" spans="4:29" x14ac:dyDescent="0.25">
      <c r="D4831" s="1">
        <v>1998</v>
      </c>
      <c r="E4831" s="1" t="s">
        <v>142</v>
      </c>
      <c r="F4831" s="2" t="s">
        <v>325</v>
      </c>
      <c r="G4831">
        <v>3</v>
      </c>
      <c r="H4831">
        <v>18410</v>
      </c>
      <c r="I4831" s="1">
        <v>0</v>
      </c>
      <c r="J4831" s="1">
        <v>10</v>
      </c>
      <c r="K4831" s="1">
        <v>350.87720000000002</v>
      </c>
      <c r="M4831" s="3"/>
      <c r="N4831">
        <v>28.5</v>
      </c>
      <c r="O4831"/>
      <c r="P4831" s="1">
        <f>IF($A$3="Percentage of government revenue per capita",$B$3,0) + IF($A$3="Absolute extra revenue",AB4831,0) + IF($A$3="Absolute revenue per capita",AC4831,0)</f>
        <v>0</v>
      </c>
      <c r="Q4831" s="5" t="e">
        <f>-MIN(data!$B$4 / data!I5127 * data!P5127 / 100, data!N5127)</f>
        <v>#DIV/0!</v>
      </c>
      <c r="R4831" s="4" t="e">
        <f>-Q4831*K4831/1000</f>
        <v>#DIV/0!</v>
      </c>
      <c r="S4831" s="6" t="e">
        <f>-MIN(data!$B$5/(POWER(LN(I4831),2))*P4831/100, O4831)</f>
        <v>#NUM!</v>
      </c>
      <c r="T4831" s="6" t="e">
        <f>-S4831*L4831/100000</f>
        <v>#NUM!</v>
      </c>
      <c r="U4831" s="4" t="e">
        <f>N4831+Q4831</f>
        <v>#DIV/0!</v>
      </c>
      <c r="V4831" s="4" t="e">
        <f>P4831*I4831/100/R4831</f>
        <v>#DIV/0!</v>
      </c>
      <c r="W4831" s="4" t="e">
        <f>V4831*H4831</f>
        <v>#DIV/0!</v>
      </c>
      <c r="X4831" s="6" t="e">
        <f>O4831+S4831</f>
        <v>#NUM!</v>
      </c>
      <c r="Y4831" s="6" t="e">
        <f>P4831*I4831/100/T4831</f>
        <v>#NUM!</v>
      </c>
      <c r="Z4831" s="6" t="e">
        <f>Y4831*H4831</f>
        <v>#NUM!</v>
      </c>
      <c r="AB4831" s="1" t="e">
        <f t="shared" si="150"/>
        <v>#DIV/0!</v>
      </c>
      <c r="AC4831" s="1" t="e">
        <f t="shared" si="151"/>
        <v>#DIV/0!</v>
      </c>
    </row>
    <row r="4832" spans="4:29" x14ac:dyDescent="0.25">
      <c r="D4832" s="1">
        <v>1999</v>
      </c>
      <c r="E4832" s="1" t="s">
        <v>142</v>
      </c>
      <c r="F4832" s="2" t="s">
        <v>325</v>
      </c>
      <c r="G4832">
        <v>3</v>
      </c>
      <c r="H4832">
        <v>18776</v>
      </c>
      <c r="I4832" s="1">
        <v>0</v>
      </c>
      <c r="J4832" s="1">
        <v>9</v>
      </c>
      <c r="K4832" s="1">
        <v>326.08699999999999</v>
      </c>
      <c r="M4832" s="3"/>
      <c r="N4832">
        <v>27.6</v>
      </c>
      <c r="O4832"/>
      <c r="P4832" s="1">
        <f>IF($A$3="Percentage of government revenue per capita",$B$3,0) + IF($A$3="Absolute extra revenue",AB4832,0) + IF($A$3="Absolute revenue per capita",AC4832,0)</f>
        <v>0</v>
      </c>
      <c r="Q4832" s="5" t="e">
        <f>-MIN(data!$B$4 / data!I5128 * data!P5128 / 100, data!N5128)</f>
        <v>#DIV/0!</v>
      </c>
      <c r="R4832" s="4" t="e">
        <f>-Q4832*K4832/1000</f>
        <v>#DIV/0!</v>
      </c>
      <c r="S4832" s="6" t="e">
        <f>-MIN(data!$B$5/(POWER(LN(I4832),2))*P4832/100, O4832)</f>
        <v>#NUM!</v>
      </c>
      <c r="T4832" s="6" t="e">
        <f>-S4832*L4832/100000</f>
        <v>#NUM!</v>
      </c>
      <c r="U4832" s="4" t="e">
        <f>N4832+Q4832</f>
        <v>#DIV/0!</v>
      </c>
      <c r="V4832" s="4" t="e">
        <f>P4832*I4832/100/R4832</f>
        <v>#DIV/0!</v>
      </c>
      <c r="W4832" s="4" t="e">
        <f>V4832*H4832</f>
        <v>#DIV/0!</v>
      </c>
      <c r="X4832" s="6" t="e">
        <f>O4832+S4832</f>
        <v>#NUM!</v>
      </c>
      <c r="Y4832" s="6" t="e">
        <f>P4832*I4832/100/T4832</f>
        <v>#NUM!</v>
      </c>
      <c r="Z4832" s="6" t="e">
        <f>Y4832*H4832</f>
        <v>#NUM!</v>
      </c>
      <c r="AB4832" s="1" t="e">
        <f t="shared" si="150"/>
        <v>#DIV/0!</v>
      </c>
      <c r="AC4832" s="1" t="e">
        <f t="shared" si="151"/>
        <v>#DIV/0!</v>
      </c>
    </row>
    <row r="4833" spans="4:29" x14ac:dyDescent="0.25">
      <c r="D4833" s="1">
        <v>2000</v>
      </c>
      <c r="E4833" s="1" t="s">
        <v>142</v>
      </c>
      <c r="F4833" s="2" t="s">
        <v>325</v>
      </c>
      <c r="G4833">
        <v>3</v>
      </c>
      <c r="H4833">
        <v>19105</v>
      </c>
      <c r="I4833" s="1">
        <v>1802.249</v>
      </c>
      <c r="J4833" s="1">
        <v>9</v>
      </c>
      <c r="K4833" s="1">
        <v>337.07870000000003</v>
      </c>
      <c r="M4833" s="3"/>
      <c r="N4833">
        <v>26.7</v>
      </c>
      <c r="O4833"/>
      <c r="P4833" s="1">
        <f>IF($A$3="Percentage of government revenue per capita",$B$3,0) + IF($A$3="Absolute extra revenue",AB4833,0) + IF($A$3="Absolute revenue per capita",AC4833,0)</f>
        <v>0</v>
      </c>
      <c r="Q4833" s="5">
        <f>-MIN(data!$B$4 / data!I5129 * data!P5129 / 100, data!N5129)</f>
        <v>0</v>
      </c>
      <c r="R4833" s="4">
        <f>-Q4833*K4833/1000</f>
        <v>0</v>
      </c>
      <c r="S4833" s="6">
        <f>-MIN(data!$B$5/(POWER(LN(I4833),2))*P4833/100, O4833)</f>
        <v>0</v>
      </c>
      <c r="T4833" s="6">
        <f>-S4833*L4833/100000</f>
        <v>0</v>
      </c>
      <c r="U4833" s="4">
        <f>N4833+Q4833</f>
        <v>26.7</v>
      </c>
      <c r="V4833" s="4" t="e">
        <f>P4833*I4833/100/R4833</f>
        <v>#DIV/0!</v>
      </c>
      <c r="W4833" s="4" t="e">
        <f>V4833*H4833</f>
        <v>#DIV/0!</v>
      </c>
      <c r="X4833" s="6">
        <f>O4833+S4833</f>
        <v>0</v>
      </c>
      <c r="Y4833" s="6" t="e">
        <f>P4833*I4833/100/T4833</f>
        <v>#DIV/0!</v>
      </c>
      <c r="Z4833" s="6" t="e">
        <f>Y4833*H4833</f>
        <v>#DIV/0!</v>
      </c>
      <c r="AB4833" s="1">
        <f t="shared" si="150"/>
        <v>0</v>
      </c>
      <c r="AC4833" s="1">
        <f t="shared" si="151"/>
        <v>0</v>
      </c>
    </row>
    <row r="4834" spans="4:29" x14ac:dyDescent="0.25">
      <c r="D4834" s="1">
        <v>2001</v>
      </c>
      <c r="E4834" s="1" t="s">
        <v>142</v>
      </c>
      <c r="F4834" s="2" t="s">
        <v>325</v>
      </c>
      <c r="G4834">
        <v>3</v>
      </c>
      <c r="H4834">
        <v>19386</v>
      </c>
      <c r="I4834" s="1">
        <v>1925.1489999999999</v>
      </c>
      <c r="J4834" s="1">
        <v>9</v>
      </c>
      <c r="K4834" s="1">
        <v>347.49029999999999</v>
      </c>
      <c r="M4834" s="3"/>
      <c r="N4834">
        <v>25.9</v>
      </c>
      <c r="O4834"/>
      <c r="P4834" s="1">
        <f>IF($A$3="Percentage of government revenue per capita",$B$3,0) + IF($A$3="Absolute extra revenue",AB4834,0) + IF($A$3="Absolute revenue per capita",AC4834,0)</f>
        <v>0</v>
      </c>
      <c r="Q4834" s="5">
        <f>-MIN(data!$B$4 / data!I5130 * data!P5130 / 100, data!N5130)</f>
        <v>0</v>
      </c>
      <c r="R4834" s="4">
        <f>-Q4834*K4834/1000</f>
        <v>0</v>
      </c>
      <c r="S4834" s="6">
        <f>-MIN(data!$B$5/(POWER(LN(I4834),2))*P4834/100, O4834)</f>
        <v>0</v>
      </c>
      <c r="T4834" s="6">
        <f>-S4834*L4834/100000</f>
        <v>0</v>
      </c>
      <c r="U4834" s="4">
        <f>N4834+Q4834</f>
        <v>25.9</v>
      </c>
      <c r="V4834" s="4" t="e">
        <f>P4834*I4834/100/R4834</f>
        <v>#DIV/0!</v>
      </c>
      <c r="W4834" s="4" t="e">
        <f>V4834*H4834</f>
        <v>#DIV/0!</v>
      </c>
      <c r="X4834" s="6">
        <f>O4834+S4834</f>
        <v>0</v>
      </c>
      <c r="Y4834" s="6" t="e">
        <f>P4834*I4834/100/T4834</f>
        <v>#DIV/0!</v>
      </c>
      <c r="Z4834" s="6" t="e">
        <f>Y4834*H4834</f>
        <v>#DIV/0!</v>
      </c>
      <c r="AB4834" s="1">
        <f t="shared" si="150"/>
        <v>0</v>
      </c>
      <c r="AC4834" s="1">
        <f t="shared" si="151"/>
        <v>0</v>
      </c>
    </row>
    <row r="4835" spans="4:29" x14ac:dyDescent="0.25">
      <c r="D4835" s="1">
        <v>2002</v>
      </c>
      <c r="E4835" s="1" t="s">
        <v>142</v>
      </c>
      <c r="F4835" s="2" t="s">
        <v>325</v>
      </c>
      <c r="G4835">
        <v>3</v>
      </c>
      <c r="H4835">
        <v>19637</v>
      </c>
      <c r="I4835" s="1">
        <v>1746.913</v>
      </c>
      <c r="J4835" s="1">
        <v>8</v>
      </c>
      <c r="K4835" s="1">
        <v>320</v>
      </c>
      <c r="M4835" s="3"/>
      <c r="N4835">
        <v>25</v>
      </c>
      <c r="O4835"/>
      <c r="P4835" s="1">
        <f>IF($A$3="Percentage of government revenue per capita",$B$3,0) + IF($A$3="Absolute extra revenue",AB4835,0) + IF($A$3="Absolute revenue per capita",AC4835,0)</f>
        <v>0</v>
      </c>
      <c r="Q4835" s="5">
        <f>-MIN(data!$B$4 / data!I5131 * data!P5131 / 100, data!N5131)</f>
        <v>0</v>
      </c>
      <c r="R4835" s="4">
        <f>-Q4835*K4835/1000</f>
        <v>0</v>
      </c>
      <c r="S4835" s="6">
        <f>-MIN(data!$B$5/(POWER(LN(I4835),2))*P4835/100, O4835)</f>
        <v>0</v>
      </c>
      <c r="T4835" s="6">
        <f>-S4835*L4835/100000</f>
        <v>0</v>
      </c>
      <c r="U4835" s="4">
        <f>N4835+Q4835</f>
        <v>25</v>
      </c>
      <c r="V4835" s="4" t="e">
        <f>P4835*I4835/100/R4835</f>
        <v>#DIV/0!</v>
      </c>
      <c r="W4835" s="4" t="e">
        <f>V4835*H4835</f>
        <v>#DIV/0!</v>
      </c>
      <c r="X4835" s="6">
        <f>O4835+S4835</f>
        <v>0</v>
      </c>
      <c r="Y4835" s="6" t="e">
        <f>P4835*I4835/100/T4835</f>
        <v>#DIV/0!</v>
      </c>
      <c r="Z4835" s="6" t="e">
        <f>Y4835*H4835</f>
        <v>#DIV/0!</v>
      </c>
      <c r="AB4835" s="1">
        <f t="shared" si="150"/>
        <v>0</v>
      </c>
      <c r="AC4835" s="1">
        <f t="shared" si="151"/>
        <v>0</v>
      </c>
    </row>
    <row r="4836" spans="4:29" x14ac:dyDescent="0.25">
      <c r="D4836" s="1">
        <v>2003</v>
      </c>
      <c r="E4836" s="1" t="s">
        <v>142</v>
      </c>
      <c r="F4836" s="2" t="s">
        <v>325</v>
      </c>
      <c r="G4836">
        <v>3</v>
      </c>
      <c r="H4836">
        <v>19809</v>
      </c>
      <c r="I4836" s="1">
        <v>1889.5909999999999</v>
      </c>
      <c r="J4836" s="1">
        <v>8</v>
      </c>
      <c r="K4836" s="1">
        <v>330.57850000000002</v>
      </c>
      <c r="M4836" s="3"/>
      <c r="N4836">
        <v>24.2</v>
      </c>
      <c r="O4836"/>
      <c r="P4836" s="1">
        <f>IF($A$3="Percentage of government revenue per capita",$B$3,0) + IF($A$3="Absolute extra revenue",AB4836,0) + IF($A$3="Absolute revenue per capita",AC4836,0)</f>
        <v>0</v>
      </c>
      <c r="Q4836" s="5">
        <f>-MIN(data!$B$4 / data!I5132 * data!P5132 / 100, data!N5132)</f>
        <v>0</v>
      </c>
      <c r="R4836" s="4">
        <f>-Q4836*K4836/1000</f>
        <v>0</v>
      </c>
      <c r="S4836" s="6">
        <f>-MIN(data!$B$5/(POWER(LN(I4836),2))*P4836/100, O4836)</f>
        <v>0</v>
      </c>
      <c r="T4836" s="6">
        <f>-S4836*L4836/100000</f>
        <v>0</v>
      </c>
      <c r="U4836" s="4">
        <f>N4836+Q4836</f>
        <v>24.2</v>
      </c>
      <c r="V4836" s="4" t="e">
        <f>P4836*I4836/100/R4836</f>
        <v>#DIV/0!</v>
      </c>
      <c r="W4836" s="4" t="e">
        <f>V4836*H4836</f>
        <v>#DIV/0!</v>
      </c>
      <c r="X4836" s="6">
        <f>O4836+S4836</f>
        <v>0</v>
      </c>
      <c r="Y4836" s="6" t="e">
        <f>P4836*I4836/100/T4836</f>
        <v>#DIV/0!</v>
      </c>
      <c r="Z4836" s="6" t="e">
        <f>Y4836*H4836</f>
        <v>#DIV/0!</v>
      </c>
      <c r="AB4836" s="1">
        <f t="shared" si="150"/>
        <v>0</v>
      </c>
      <c r="AC4836" s="1">
        <f t="shared" si="151"/>
        <v>0</v>
      </c>
    </row>
    <row r="4837" spans="4:29" x14ac:dyDescent="0.25">
      <c r="D4837" s="1">
        <v>2004</v>
      </c>
      <c r="E4837" s="1" t="s">
        <v>142</v>
      </c>
      <c r="F4837" s="2" t="s">
        <v>325</v>
      </c>
      <c r="G4837">
        <v>3</v>
      </c>
      <c r="H4837">
        <v>19867</v>
      </c>
      <c r="I4837" s="1">
        <v>1983.3530000000001</v>
      </c>
      <c r="J4837" s="1">
        <v>8</v>
      </c>
      <c r="K4837" s="1">
        <v>340.4255</v>
      </c>
      <c r="M4837" s="3"/>
      <c r="N4837">
        <v>23.5</v>
      </c>
      <c r="O4837"/>
      <c r="P4837" s="1">
        <f>IF($A$3="Percentage of government revenue per capita",$B$3,0) + IF($A$3="Absolute extra revenue",AB4837,0) + IF($A$3="Absolute revenue per capita",AC4837,0)</f>
        <v>0</v>
      </c>
      <c r="Q4837" s="5">
        <f>-MIN(data!$B$4 / data!I5133 * data!P5133 / 100, data!N5133)</f>
        <v>0</v>
      </c>
      <c r="R4837" s="4">
        <f>-Q4837*K4837/1000</f>
        <v>0</v>
      </c>
      <c r="S4837" s="6">
        <f>-MIN(data!$B$5/(POWER(LN(I4837),2))*P4837/100, O4837)</f>
        <v>0</v>
      </c>
      <c r="T4837" s="6">
        <f>-S4837*L4837/100000</f>
        <v>0</v>
      </c>
      <c r="U4837" s="4">
        <f>N4837+Q4837</f>
        <v>23.5</v>
      </c>
      <c r="V4837" s="4" t="e">
        <f>P4837*I4837/100/R4837</f>
        <v>#DIV/0!</v>
      </c>
      <c r="W4837" s="4" t="e">
        <f>V4837*H4837</f>
        <v>#DIV/0!</v>
      </c>
      <c r="X4837" s="6">
        <f>O4837+S4837</f>
        <v>0</v>
      </c>
      <c r="Y4837" s="6" t="e">
        <f>P4837*I4837/100/T4837</f>
        <v>#DIV/0!</v>
      </c>
      <c r="Z4837" s="6" t="e">
        <f>Y4837*H4837</f>
        <v>#DIV/0!</v>
      </c>
      <c r="AB4837" s="1">
        <f t="shared" si="150"/>
        <v>0</v>
      </c>
      <c r="AC4837" s="1">
        <f t="shared" si="151"/>
        <v>0</v>
      </c>
    </row>
    <row r="4838" spans="4:29" x14ac:dyDescent="0.25">
      <c r="D4838" s="1">
        <v>2005</v>
      </c>
      <c r="E4838" s="1" t="s">
        <v>142</v>
      </c>
      <c r="F4838" s="2" t="s">
        <v>325</v>
      </c>
      <c r="G4838">
        <v>3</v>
      </c>
      <c r="H4838">
        <v>19781</v>
      </c>
      <c r="I4838" s="1">
        <v>2055.2910000000002</v>
      </c>
      <c r="J4838" s="1">
        <v>7</v>
      </c>
      <c r="K4838" s="1">
        <v>308.37</v>
      </c>
      <c r="M4838" s="3"/>
      <c r="N4838">
        <v>22.7</v>
      </c>
      <c r="O4838"/>
      <c r="P4838" s="1">
        <f>IF($A$3="Percentage of government revenue per capita",$B$3,0) + IF($A$3="Absolute extra revenue",AB4838,0) + IF($A$3="Absolute revenue per capita",AC4838,0)</f>
        <v>0</v>
      </c>
      <c r="Q4838" s="5">
        <f>-MIN(data!$B$4 / data!I5134 * data!P5134 / 100, data!N5134)</f>
        <v>0</v>
      </c>
      <c r="R4838" s="4">
        <f>-Q4838*K4838/1000</f>
        <v>0</v>
      </c>
      <c r="S4838" s="6">
        <f>-MIN(data!$B$5/(POWER(LN(I4838),2))*P4838/100, O4838)</f>
        <v>0</v>
      </c>
      <c r="T4838" s="6">
        <f>-S4838*L4838/100000</f>
        <v>0</v>
      </c>
      <c r="U4838" s="4">
        <f>N4838+Q4838</f>
        <v>22.7</v>
      </c>
      <c r="V4838" s="4" t="e">
        <f>P4838*I4838/100/R4838</f>
        <v>#DIV/0!</v>
      </c>
      <c r="W4838" s="4" t="e">
        <f>V4838*H4838</f>
        <v>#DIV/0!</v>
      </c>
      <c r="X4838" s="6">
        <f>O4838+S4838</f>
        <v>0</v>
      </c>
      <c r="Y4838" s="6" t="e">
        <f>P4838*I4838/100/T4838</f>
        <v>#DIV/0!</v>
      </c>
      <c r="Z4838" s="6" t="e">
        <f>Y4838*H4838</f>
        <v>#DIV/0!</v>
      </c>
      <c r="AB4838" s="1">
        <f t="shared" si="150"/>
        <v>0</v>
      </c>
      <c r="AC4838" s="1">
        <f t="shared" si="151"/>
        <v>0</v>
      </c>
    </row>
    <row r="4839" spans="4:29" x14ac:dyDescent="0.25">
      <c r="D4839" s="1">
        <v>2006</v>
      </c>
      <c r="E4839" s="1" t="s">
        <v>142</v>
      </c>
      <c r="F4839" s="2" t="s">
        <v>325</v>
      </c>
      <c r="G4839">
        <v>3</v>
      </c>
      <c r="H4839">
        <v>19540</v>
      </c>
      <c r="I4839" s="1">
        <v>2030.7339999999999</v>
      </c>
      <c r="J4839" s="1">
        <v>7</v>
      </c>
      <c r="K4839" s="1">
        <v>318.18180000000001</v>
      </c>
      <c r="M4839" s="3"/>
      <c r="N4839">
        <v>22</v>
      </c>
      <c r="O4839"/>
      <c r="P4839" s="1">
        <f>IF($A$3="Percentage of government revenue per capita",$B$3,0) + IF($A$3="Absolute extra revenue",AB4839,0) + IF($A$3="Absolute revenue per capita",AC4839,0)</f>
        <v>0</v>
      </c>
      <c r="Q4839" s="5">
        <f>-MIN(data!$B$4 / data!I5135 * data!P5135 / 100, data!N5135)</f>
        <v>0</v>
      </c>
      <c r="R4839" s="4">
        <f>-Q4839*K4839/1000</f>
        <v>0</v>
      </c>
      <c r="S4839" s="6">
        <f>-MIN(data!$B$5/(POWER(LN(I4839),2))*P4839/100, O4839)</f>
        <v>0</v>
      </c>
      <c r="T4839" s="6">
        <f>-S4839*L4839/100000</f>
        <v>0</v>
      </c>
      <c r="U4839" s="4">
        <f>N4839+Q4839</f>
        <v>22</v>
      </c>
      <c r="V4839" s="4" t="e">
        <f>P4839*I4839/100/R4839</f>
        <v>#DIV/0!</v>
      </c>
      <c r="W4839" s="4" t="e">
        <f>V4839*H4839</f>
        <v>#DIV/0!</v>
      </c>
      <c r="X4839" s="6">
        <f>O4839+S4839</f>
        <v>0</v>
      </c>
      <c r="Y4839" s="6" t="e">
        <f>P4839*I4839/100/T4839</f>
        <v>#DIV/0!</v>
      </c>
      <c r="Z4839" s="6" t="e">
        <f>Y4839*H4839</f>
        <v>#DIV/0!</v>
      </c>
      <c r="AB4839" s="1">
        <f t="shared" si="150"/>
        <v>0</v>
      </c>
      <c r="AC4839" s="1">
        <f t="shared" si="151"/>
        <v>0</v>
      </c>
    </row>
    <row r="4840" spans="4:29" x14ac:dyDescent="0.25">
      <c r="D4840" s="1">
        <v>2007</v>
      </c>
      <c r="E4840" s="1" t="s">
        <v>142</v>
      </c>
      <c r="F4840" s="2" t="s">
        <v>325</v>
      </c>
      <c r="G4840">
        <v>3</v>
      </c>
      <c r="H4840">
        <v>19158</v>
      </c>
      <c r="I4840" s="1">
        <v>2071.2040000000002</v>
      </c>
      <c r="J4840" s="1">
        <v>6</v>
      </c>
      <c r="K4840" s="1">
        <v>281.69009999999997</v>
      </c>
      <c r="M4840" s="3"/>
      <c r="N4840">
        <v>21.3</v>
      </c>
      <c r="O4840"/>
      <c r="P4840" s="1">
        <f>IF($A$3="Percentage of government revenue per capita",$B$3,0) + IF($A$3="Absolute extra revenue",AB4840,0) + IF($A$3="Absolute revenue per capita",AC4840,0)</f>
        <v>0</v>
      </c>
      <c r="Q4840" s="5">
        <f>-MIN(data!$B$4 / data!I5136 * data!P5136 / 100, data!N5136)</f>
        <v>0</v>
      </c>
      <c r="R4840" s="4">
        <f>-Q4840*K4840/1000</f>
        <v>0</v>
      </c>
      <c r="S4840" s="6">
        <f>-MIN(data!$B$5/(POWER(LN(I4840),2))*P4840/100, O4840)</f>
        <v>0</v>
      </c>
      <c r="T4840" s="6">
        <f>-S4840*L4840/100000</f>
        <v>0</v>
      </c>
      <c r="U4840" s="4">
        <f>N4840+Q4840</f>
        <v>21.3</v>
      </c>
      <c r="V4840" s="4" t="e">
        <f>P4840*I4840/100/R4840</f>
        <v>#DIV/0!</v>
      </c>
      <c r="W4840" s="4" t="e">
        <f>V4840*H4840</f>
        <v>#DIV/0!</v>
      </c>
      <c r="X4840" s="6">
        <f>O4840+S4840</f>
        <v>0</v>
      </c>
      <c r="Y4840" s="6" t="e">
        <f>P4840*I4840/100/T4840</f>
        <v>#DIV/0!</v>
      </c>
      <c r="Z4840" s="6" t="e">
        <f>Y4840*H4840</f>
        <v>#DIV/0!</v>
      </c>
      <c r="AB4840" s="1">
        <f t="shared" si="150"/>
        <v>0</v>
      </c>
      <c r="AC4840" s="1">
        <f t="shared" si="151"/>
        <v>0</v>
      </c>
    </row>
    <row r="4841" spans="4:29" x14ac:dyDescent="0.25">
      <c r="D4841" s="1">
        <v>2008</v>
      </c>
      <c r="E4841" s="1" t="s">
        <v>142</v>
      </c>
      <c r="F4841" s="2" t="s">
        <v>325</v>
      </c>
      <c r="G4841">
        <v>3</v>
      </c>
      <c r="H4841">
        <v>18704</v>
      </c>
      <c r="I4841" s="1">
        <v>2085.489</v>
      </c>
      <c r="J4841" s="1">
        <v>6</v>
      </c>
      <c r="K4841" s="1">
        <v>291.26209999999998</v>
      </c>
      <c r="M4841" s="3"/>
      <c r="N4841">
        <v>20.6</v>
      </c>
      <c r="O4841"/>
      <c r="P4841" s="1">
        <f>IF($A$3="Percentage of government revenue per capita",$B$3,0) + IF($A$3="Absolute extra revenue",AB4841,0) + IF($A$3="Absolute revenue per capita",AC4841,0)</f>
        <v>0</v>
      </c>
      <c r="Q4841" s="5">
        <f>-MIN(data!$B$4 / data!I5137 * data!P5137 / 100, data!N5137)</f>
        <v>0</v>
      </c>
      <c r="R4841" s="4">
        <f>-Q4841*K4841/1000</f>
        <v>0</v>
      </c>
      <c r="S4841" s="6">
        <f>-MIN(data!$B$5/(POWER(LN(I4841),2))*P4841/100, O4841)</f>
        <v>0</v>
      </c>
      <c r="T4841" s="6">
        <f>-S4841*L4841/100000</f>
        <v>0</v>
      </c>
      <c r="U4841" s="4">
        <f>N4841+Q4841</f>
        <v>20.6</v>
      </c>
      <c r="V4841" s="4" t="e">
        <f>P4841*I4841/100/R4841</f>
        <v>#DIV/0!</v>
      </c>
      <c r="W4841" s="4" t="e">
        <f>V4841*H4841</f>
        <v>#DIV/0!</v>
      </c>
      <c r="X4841" s="6">
        <f>O4841+S4841</f>
        <v>0</v>
      </c>
      <c r="Y4841" s="6" t="e">
        <f>P4841*I4841/100/T4841</f>
        <v>#DIV/0!</v>
      </c>
      <c r="Z4841" s="6" t="e">
        <f>Y4841*H4841</f>
        <v>#DIV/0!</v>
      </c>
      <c r="AB4841" s="1">
        <f t="shared" si="150"/>
        <v>0</v>
      </c>
      <c r="AC4841" s="1">
        <f t="shared" si="151"/>
        <v>0</v>
      </c>
    </row>
    <row r="4842" spans="4:29" x14ac:dyDescent="0.25">
      <c r="D4842" s="1">
        <v>2009</v>
      </c>
      <c r="E4842" s="1" t="s">
        <v>142</v>
      </c>
      <c r="F4842" s="2" t="s">
        <v>325</v>
      </c>
      <c r="G4842">
        <v>3</v>
      </c>
      <c r="H4842">
        <v>18285</v>
      </c>
      <c r="I4842" s="1">
        <v>1907.1859999999999</v>
      </c>
      <c r="J4842" s="1">
        <v>6</v>
      </c>
      <c r="K4842" s="1">
        <v>300</v>
      </c>
      <c r="M4842" s="3"/>
      <c r="N4842">
        <v>20</v>
      </c>
      <c r="O4842"/>
      <c r="P4842" s="1">
        <f>IF($A$3="Percentage of government revenue per capita",$B$3,0) + IF($A$3="Absolute extra revenue",AB4842,0) + IF($A$3="Absolute revenue per capita",AC4842,0)</f>
        <v>0</v>
      </c>
      <c r="Q4842" s="5">
        <f>-MIN(data!$B$4 / data!I5138 * data!P5138 / 100, data!N5138)</f>
        <v>0</v>
      </c>
      <c r="R4842" s="4">
        <f>-Q4842*K4842/1000</f>
        <v>0</v>
      </c>
      <c r="S4842" s="6">
        <f>-MIN(data!$B$5/(POWER(LN(I4842),2))*P4842/100, O4842)</f>
        <v>0</v>
      </c>
      <c r="T4842" s="6">
        <f>-S4842*L4842/100000</f>
        <v>0</v>
      </c>
      <c r="U4842" s="4">
        <f>N4842+Q4842</f>
        <v>20</v>
      </c>
      <c r="V4842" s="4" t="e">
        <f>P4842*I4842/100/R4842</f>
        <v>#DIV/0!</v>
      </c>
      <c r="W4842" s="4" t="e">
        <f>V4842*H4842</f>
        <v>#DIV/0!</v>
      </c>
      <c r="X4842" s="6">
        <f>O4842+S4842</f>
        <v>0</v>
      </c>
      <c r="Y4842" s="6" t="e">
        <f>P4842*I4842/100/T4842</f>
        <v>#DIV/0!</v>
      </c>
      <c r="Z4842" s="6" t="e">
        <f>Y4842*H4842</f>
        <v>#DIV/0!</v>
      </c>
      <c r="AB4842" s="1">
        <f t="shared" si="150"/>
        <v>0</v>
      </c>
      <c r="AC4842" s="1">
        <f t="shared" si="151"/>
        <v>0</v>
      </c>
    </row>
    <row r="4843" spans="4:29" x14ac:dyDescent="0.25">
      <c r="D4843" s="1">
        <v>2010</v>
      </c>
      <c r="E4843" s="1" t="s">
        <v>142</v>
      </c>
      <c r="F4843" s="2" t="s">
        <v>325</v>
      </c>
      <c r="G4843">
        <v>3</v>
      </c>
      <c r="H4843">
        <v>17955</v>
      </c>
      <c r="I4843" s="1">
        <v>2072.5500000000002</v>
      </c>
      <c r="J4843" s="1">
        <v>6</v>
      </c>
      <c r="K4843" s="1">
        <v>310.88080000000002</v>
      </c>
      <c r="M4843" s="3"/>
      <c r="N4843">
        <v>19.3</v>
      </c>
      <c r="O4843"/>
      <c r="P4843" s="1">
        <f>IF($A$3="Percentage of government revenue per capita",$B$3,0) + IF($A$3="Absolute extra revenue",AB4843,0) + IF($A$3="Absolute revenue per capita",AC4843,0)</f>
        <v>0</v>
      </c>
      <c r="Q4843" s="5">
        <f>-MIN(data!$B$4 / data!I5139 * data!P5139 / 100, data!N5139)</f>
        <v>0</v>
      </c>
      <c r="R4843" s="4">
        <f>-Q4843*K4843/1000</f>
        <v>0</v>
      </c>
      <c r="S4843" s="6">
        <f>-MIN(data!$B$5/(POWER(LN(I4843),2))*P4843/100, O4843)</f>
        <v>0</v>
      </c>
      <c r="T4843" s="6">
        <f>-S4843*L4843/100000</f>
        <v>0</v>
      </c>
      <c r="U4843" s="4">
        <f>N4843+Q4843</f>
        <v>19.3</v>
      </c>
      <c r="V4843" s="4" t="e">
        <f>P4843*I4843/100/R4843</f>
        <v>#DIV/0!</v>
      </c>
      <c r="W4843" s="4" t="e">
        <f>V4843*H4843</f>
        <v>#DIV/0!</v>
      </c>
      <c r="X4843" s="6">
        <f>O4843+S4843</f>
        <v>0</v>
      </c>
      <c r="Y4843" s="6" t="e">
        <f>P4843*I4843/100/T4843</f>
        <v>#DIV/0!</v>
      </c>
      <c r="Z4843" s="6" t="e">
        <f>Y4843*H4843</f>
        <v>#DIV/0!</v>
      </c>
      <c r="AB4843" s="1">
        <f t="shared" si="150"/>
        <v>0</v>
      </c>
      <c r="AC4843" s="1">
        <f t="shared" si="151"/>
        <v>0</v>
      </c>
    </row>
    <row r="4844" spans="4:29" x14ac:dyDescent="0.25">
      <c r="D4844" s="1">
        <v>2011</v>
      </c>
      <c r="E4844" s="1" t="s">
        <v>142</v>
      </c>
      <c r="F4844" s="2" t="s">
        <v>325</v>
      </c>
      <c r="G4844">
        <v>3</v>
      </c>
      <c r="H4844">
        <v>17745</v>
      </c>
      <c r="I4844" s="1">
        <v>2338.1860000000001</v>
      </c>
      <c r="J4844" s="1">
        <v>5</v>
      </c>
      <c r="K4844" s="1">
        <v>267.37970000000001</v>
      </c>
      <c r="M4844" s="3"/>
      <c r="N4844">
        <v>18.7</v>
      </c>
      <c r="O4844"/>
      <c r="P4844" s="1">
        <f>IF($A$3="Percentage of government revenue per capita",$B$3,0) + IF($A$3="Absolute extra revenue",AB4844,0) + IF($A$3="Absolute revenue per capita",AC4844,0)</f>
        <v>0</v>
      </c>
      <c r="Q4844" s="5">
        <f>-MIN(data!$B$4 / data!I5140 * data!P5140 / 100, data!N5140)</f>
        <v>0</v>
      </c>
      <c r="R4844" s="4">
        <f>-Q4844*K4844/1000</f>
        <v>0</v>
      </c>
      <c r="S4844" s="6">
        <f>-MIN(data!$B$5/(POWER(LN(I4844),2))*P4844/100, O4844)</f>
        <v>0</v>
      </c>
      <c r="T4844" s="6">
        <f>-S4844*L4844/100000</f>
        <v>0</v>
      </c>
      <c r="U4844" s="4">
        <f>N4844+Q4844</f>
        <v>18.7</v>
      </c>
      <c r="V4844" s="4" t="e">
        <f>P4844*I4844/100/R4844</f>
        <v>#DIV/0!</v>
      </c>
      <c r="W4844" s="4" t="e">
        <f>V4844*H4844</f>
        <v>#DIV/0!</v>
      </c>
      <c r="X4844" s="6">
        <f>O4844+S4844</f>
        <v>0</v>
      </c>
      <c r="Y4844" s="6" t="e">
        <f>P4844*I4844/100/T4844</f>
        <v>#DIV/0!</v>
      </c>
      <c r="Z4844" s="6" t="e">
        <f>Y4844*H4844</f>
        <v>#DIV/0!</v>
      </c>
      <c r="AB4844" s="1">
        <f t="shared" si="150"/>
        <v>0</v>
      </c>
      <c r="AC4844" s="1">
        <f t="shared" si="151"/>
        <v>0</v>
      </c>
    </row>
    <row r="4845" spans="4:29" x14ac:dyDescent="0.25">
      <c r="D4845" s="1">
        <v>2012</v>
      </c>
      <c r="E4845" s="1" t="s">
        <v>142</v>
      </c>
      <c r="F4845" s="2" t="s">
        <v>325</v>
      </c>
      <c r="G4845">
        <v>3</v>
      </c>
      <c r="H4845">
        <v>17640</v>
      </c>
      <c r="I4845" s="1">
        <v>2556.6840000000002</v>
      </c>
      <c r="J4845" s="1">
        <v>5</v>
      </c>
      <c r="K4845" s="1">
        <v>277.77780000000001</v>
      </c>
      <c r="M4845" s="3"/>
      <c r="N4845">
        <v>18</v>
      </c>
      <c r="O4845"/>
      <c r="P4845" s="1">
        <f>IF($A$3="Percentage of government revenue per capita",$B$3,0) + IF($A$3="Absolute extra revenue",AB4845,0) + IF($A$3="Absolute revenue per capita",AC4845,0)</f>
        <v>0</v>
      </c>
      <c r="Q4845" s="5">
        <f>-MIN(data!$B$4 / data!I5141 * data!P5141 / 100, data!N5141)</f>
        <v>0</v>
      </c>
      <c r="R4845" s="4">
        <f>-Q4845*K4845/1000</f>
        <v>0</v>
      </c>
      <c r="S4845" s="6">
        <f>-MIN(data!$B$5/(POWER(LN(I4845),2))*P4845/100, O4845)</f>
        <v>0</v>
      </c>
      <c r="T4845" s="6">
        <f>-S4845*L4845/100000</f>
        <v>0</v>
      </c>
      <c r="U4845" s="4">
        <f>N4845+Q4845</f>
        <v>18</v>
      </c>
      <c r="V4845" s="4" t="e">
        <f>P4845*I4845/100/R4845</f>
        <v>#DIV/0!</v>
      </c>
      <c r="W4845" s="4" t="e">
        <f>V4845*H4845</f>
        <v>#DIV/0!</v>
      </c>
      <c r="X4845" s="6">
        <f>O4845+S4845</f>
        <v>0</v>
      </c>
      <c r="Y4845" s="6" t="e">
        <f>P4845*I4845/100/T4845</f>
        <v>#DIV/0!</v>
      </c>
      <c r="Z4845" s="6" t="e">
        <f>Y4845*H4845</f>
        <v>#DIV/0!</v>
      </c>
      <c r="AB4845" s="1">
        <f t="shared" si="150"/>
        <v>0</v>
      </c>
      <c r="AC4845" s="1">
        <f t="shared" si="151"/>
        <v>0</v>
      </c>
    </row>
    <row r="4846" spans="4:29" x14ac:dyDescent="0.25">
      <c r="D4846" s="1">
        <v>2013</v>
      </c>
      <c r="E4846" s="1" t="s">
        <v>142</v>
      </c>
      <c r="F4846" s="2" t="s">
        <v>325</v>
      </c>
      <c r="G4846">
        <v>3</v>
      </c>
      <c r="H4846">
        <v>17606</v>
      </c>
      <c r="I4846" s="1">
        <v>2523.2660000000001</v>
      </c>
      <c r="J4846" s="1">
        <v>5</v>
      </c>
      <c r="K4846" s="1">
        <v>287.35629999999998</v>
      </c>
      <c r="M4846" s="3"/>
      <c r="N4846">
        <v>17.399999999999999</v>
      </c>
      <c r="O4846"/>
      <c r="P4846" s="1">
        <f>IF($A$3="Percentage of government revenue per capita",$B$3,0) + IF($A$3="Absolute extra revenue",AB4846,0) + IF($A$3="Absolute revenue per capita",AC4846,0)</f>
        <v>0</v>
      </c>
      <c r="Q4846" s="5">
        <f>-MIN(data!$B$4 / data!I5142 * data!P5142 / 100, data!N5142)</f>
        <v>0</v>
      </c>
      <c r="R4846" s="4">
        <f>-Q4846*K4846/1000</f>
        <v>0</v>
      </c>
      <c r="S4846" s="6">
        <f>-MIN(data!$B$5/(POWER(LN(I4846),2))*P4846/100, O4846)</f>
        <v>0</v>
      </c>
      <c r="T4846" s="6">
        <f>-S4846*L4846/100000</f>
        <v>0</v>
      </c>
      <c r="U4846" s="4">
        <f>N4846+Q4846</f>
        <v>17.399999999999999</v>
      </c>
      <c r="V4846" s="4" t="e">
        <f>P4846*I4846/100/R4846</f>
        <v>#DIV/0!</v>
      </c>
      <c r="W4846" s="4" t="e">
        <f>V4846*H4846</f>
        <v>#DIV/0!</v>
      </c>
      <c r="X4846" s="6">
        <f>O4846+S4846</f>
        <v>0</v>
      </c>
      <c r="Y4846" s="6" t="e">
        <f>P4846*I4846/100/T4846</f>
        <v>#DIV/0!</v>
      </c>
      <c r="Z4846" s="6" t="e">
        <f>Y4846*H4846</f>
        <v>#DIV/0!</v>
      </c>
      <c r="AB4846" s="1">
        <f t="shared" si="150"/>
        <v>0</v>
      </c>
      <c r="AC4846" s="1">
        <f t="shared" si="151"/>
        <v>0</v>
      </c>
    </row>
    <row r="4847" spans="4:29" x14ac:dyDescent="0.25">
      <c r="D4847" s="1">
        <v>2014</v>
      </c>
      <c r="E4847" s="1" t="s">
        <v>142</v>
      </c>
      <c r="F4847" s="2" t="s">
        <v>325</v>
      </c>
      <c r="G4847">
        <v>3</v>
      </c>
      <c r="H4847">
        <v>17626</v>
      </c>
      <c r="I4847" s="1">
        <v>2892.857</v>
      </c>
      <c r="J4847" s="1">
        <v>5</v>
      </c>
      <c r="K4847" s="1">
        <v>295.858</v>
      </c>
      <c r="M4847" s="3"/>
      <c r="N4847">
        <v>16.899999999999999</v>
      </c>
      <c r="O4847"/>
      <c r="P4847" s="1">
        <f>IF($A$3="Percentage of government revenue per capita",$B$3,0) + IF($A$3="Absolute extra revenue",AB4847,0) + IF($A$3="Absolute revenue per capita",AC4847,0)</f>
        <v>0</v>
      </c>
      <c r="Q4847" s="5">
        <f>-MIN(data!$B$4 / data!I5143 * data!P5143 / 100, data!N5143)</f>
        <v>0</v>
      </c>
      <c r="R4847" s="4">
        <f>-Q4847*K4847/1000</f>
        <v>0</v>
      </c>
      <c r="S4847" s="6">
        <f>-MIN(data!$B$5/(POWER(LN(I4847),2))*P4847/100, O4847)</f>
        <v>0</v>
      </c>
      <c r="T4847" s="6">
        <f>-S4847*L4847/100000</f>
        <v>0</v>
      </c>
      <c r="U4847" s="4">
        <f>N4847+Q4847</f>
        <v>16.899999999999999</v>
      </c>
      <c r="V4847" s="4" t="e">
        <f>P4847*I4847/100/R4847</f>
        <v>#DIV/0!</v>
      </c>
      <c r="W4847" s="4" t="e">
        <f>V4847*H4847</f>
        <v>#DIV/0!</v>
      </c>
      <c r="X4847" s="6">
        <f>O4847+S4847</f>
        <v>0</v>
      </c>
      <c r="Y4847" s="6" t="e">
        <f>P4847*I4847/100/T4847</f>
        <v>#DIV/0!</v>
      </c>
      <c r="Z4847" s="6" t="e">
        <f>Y4847*H4847</f>
        <v>#DIV/0!</v>
      </c>
      <c r="AB4847" s="1">
        <f t="shared" si="150"/>
        <v>0</v>
      </c>
      <c r="AC4847" s="1">
        <f t="shared" si="151"/>
        <v>0</v>
      </c>
    </row>
    <row r="4848" spans="4:29" x14ac:dyDescent="0.25">
      <c r="D4848" s="1">
        <v>2015</v>
      </c>
      <c r="E4848" s="1" t="s">
        <v>142</v>
      </c>
      <c r="F4848" s="2" t="s">
        <v>325</v>
      </c>
      <c r="G4848">
        <v>3</v>
      </c>
      <c r="H4848">
        <v>17665</v>
      </c>
      <c r="I4848" s="1">
        <v>3135.0729999999999</v>
      </c>
      <c r="J4848" s="1">
        <v>5</v>
      </c>
      <c r="K4848" s="1">
        <v>306.74849999999998</v>
      </c>
      <c r="M4848" s="3"/>
      <c r="N4848">
        <v>16.3</v>
      </c>
      <c r="O4848"/>
      <c r="P4848" s="1">
        <f>IF($A$3="Percentage of government revenue per capita",$B$3,0) + IF($A$3="Absolute extra revenue",AB4848,0) + IF($A$3="Absolute revenue per capita",AC4848,0)</f>
        <v>0</v>
      </c>
      <c r="Q4848" s="5">
        <f>-MIN(data!$B$4 / data!I5144 * data!P5144 / 100, data!N5144)</f>
        <v>0</v>
      </c>
      <c r="R4848" s="4">
        <f>-Q4848*K4848/1000</f>
        <v>0</v>
      </c>
      <c r="S4848" s="6">
        <f>-MIN(data!$B$5/(POWER(LN(I4848),2))*P4848/100, O4848)</f>
        <v>0</v>
      </c>
      <c r="T4848" s="6">
        <f>-S4848*L4848/100000</f>
        <v>0</v>
      </c>
      <c r="U4848" s="4">
        <f>N4848+Q4848</f>
        <v>16.3</v>
      </c>
      <c r="V4848" s="4" t="e">
        <f>P4848*I4848/100/R4848</f>
        <v>#DIV/0!</v>
      </c>
      <c r="W4848" s="4" t="e">
        <f>V4848*H4848</f>
        <v>#DIV/0!</v>
      </c>
      <c r="X4848" s="6">
        <f>O4848+S4848</f>
        <v>0</v>
      </c>
      <c r="Y4848" s="6" t="e">
        <f>P4848*I4848/100/T4848</f>
        <v>#DIV/0!</v>
      </c>
      <c r="Z4848" s="6" t="e">
        <f>Y4848*H4848</f>
        <v>#DIV/0!</v>
      </c>
      <c r="AB4848" s="1">
        <f t="shared" si="150"/>
        <v>0</v>
      </c>
      <c r="AC4848" s="1">
        <f t="shared" si="151"/>
        <v>0</v>
      </c>
    </row>
    <row r="4849" spans="4:29" x14ac:dyDescent="0.25">
      <c r="D4849" s="1">
        <v>2016</v>
      </c>
      <c r="E4849" s="1" t="s">
        <v>142</v>
      </c>
      <c r="F4849" s="2" t="s">
        <v>325</v>
      </c>
      <c r="G4849">
        <v>3</v>
      </c>
      <c r="H4849">
        <v>17725</v>
      </c>
      <c r="I4849" s="1">
        <v>3125.5230000000001</v>
      </c>
      <c r="J4849" s="1">
        <v>5</v>
      </c>
      <c r="K4849" s="1">
        <v>316.45569999999998</v>
      </c>
      <c r="M4849" s="3"/>
      <c r="N4849">
        <v>15.8</v>
      </c>
      <c r="O4849"/>
      <c r="P4849" s="1">
        <f>IF($A$3="Percentage of government revenue per capita",$B$3,0) + IF($A$3="Absolute extra revenue",AB4849,0) + IF($A$3="Absolute revenue per capita",AC4849,0)</f>
        <v>0</v>
      </c>
      <c r="Q4849" s="5">
        <f>-MIN(data!$B$4 / data!I5145 * data!P5145 / 100, data!N5145)</f>
        <v>0</v>
      </c>
      <c r="R4849" s="4">
        <f>-Q4849*K4849/1000</f>
        <v>0</v>
      </c>
      <c r="S4849" s="6">
        <f>-MIN(data!$B$5/(POWER(LN(I4849),2))*P4849/100, O4849)</f>
        <v>0</v>
      </c>
      <c r="T4849" s="6">
        <f>-S4849*L4849/100000</f>
        <v>0</v>
      </c>
      <c r="U4849" s="4">
        <f>N4849+Q4849</f>
        <v>15.8</v>
      </c>
      <c r="V4849" s="4" t="e">
        <f>P4849*I4849/100/R4849</f>
        <v>#DIV/0!</v>
      </c>
      <c r="W4849" s="4" t="e">
        <f>V4849*H4849</f>
        <v>#DIV/0!</v>
      </c>
      <c r="X4849" s="6">
        <f>O4849+S4849</f>
        <v>0</v>
      </c>
      <c r="Y4849" s="6" t="e">
        <f>P4849*I4849/100/T4849</f>
        <v>#DIV/0!</v>
      </c>
      <c r="Z4849" s="6" t="e">
        <f>Y4849*H4849</f>
        <v>#DIV/0!</v>
      </c>
      <c r="AB4849" s="1">
        <f t="shared" si="150"/>
        <v>0</v>
      </c>
      <c r="AC4849" s="1">
        <f t="shared" si="151"/>
        <v>0</v>
      </c>
    </row>
    <row r="4850" spans="4:29" x14ac:dyDescent="0.25">
      <c r="D4850" s="1">
        <v>1980</v>
      </c>
      <c r="E4850" s="1" t="s">
        <v>139</v>
      </c>
      <c r="F4850" s="2" t="s">
        <v>326</v>
      </c>
      <c r="G4850">
        <v>3</v>
      </c>
      <c r="H4850">
        <v>1978487</v>
      </c>
      <c r="I4850" s="1">
        <v>1132.4169999999999</v>
      </c>
      <c r="J4850" s="1">
        <v>2631</v>
      </c>
      <c r="K4850" s="1">
        <v>60622.12</v>
      </c>
      <c r="M4850" s="3"/>
      <c r="N4850">
        <v>43.4</v>
      </c>
      <c r="O4850"/>
      <c r="P4850" s="1">
        <f>IF($A$3="Percentage of government revenue per capita",$B$3,0) + IF($A$3="Absolute extra revenue",AB4850,0) + IF($A$3="Absolute revenue per capita",AC4850,0)</f>
        <v>0</v>
      </c>
      <c r="Q4850" s="5" t="e">
        <f>-MIN(data!$B$4 / data!I4998 * data!P4998 / 100, data!N4998)</f>
        <v>#DIV/0!</v>
      </c>
      <c r="R4850" s="4" t="e">
        <f>-Q4850*K4850/1000</f>
        <v>#DIV/0!</v>
      </c>
      <c r="S4850" s="6">
        <f>-MIN(data!$B$5/(POWER(LN(I4850),2))*P4850/100, O4850)</f>
        <v>0</v>
      </c>
      <c r="T4850" s="6">
        <f>-S4850*L4850/100000</f>
        <v>0</v>
      </c>
      <c r="U4850" s="4" t="e">
        <f>N4850+Q4850</f>
        <v>#DIV/0!</v>
      </c>
      <c r="V4850" s="4" t="e">
        <f>P4850*I4850/100/R4850</f>
        <v>#DIV/0!</v>
      </c>
      <c r="W4850" s="4" t="e">
        <f>V4850*H4850</f>
        <v>#DIV/0!</v>
      </c>
      <c r="X4850" s="6">
        <f>O4850+S4850</f>
        <v>0</v>
      </c>
      <c r="Y4850" s="6" t="e">
        <f>P4850*I4850/100/T4850</f>
        <v>#DIV/0!</v>
      </c>
      <c r="Z4850" s="6" t="e">
        <f>Y4850*H4850</f>
        <v>#DIV/0!</v>
      </c>
      <c r="AB4850" s="1">
        <f t="shared" si="150"/>
        <v>0</v>
      </c>
      <c r="AC4850" s="1">
        <f t="shared" si="151"/>
        <v>0</v>
      </c>
    </row>
    <row r="4851" spans="4:29" x14ac:dyDescent="0.25">
      <c r="D4851" s="1">
        <v>1981</v>
      </c>
      <c r="E4851" s="1" t="s">
        <v>139</v>
      </c>
      <c r="F4851" s="2" t="s">
        <v>326</v>
      </c>
      <c r="G4851">
        <v>3</v>
      </c>
      <c r="H4851">
        <v>2025971</v>
      </c>
      <c r="I4851" s="1">
        <v>1207.22</v>
      </c>
      <c r="J4851" s="1">
        <v>2555</v>
      </c>
      <c r="K4851" s="1">
        <v>60833.33</v>
      </c>
      <c r="M4851" s="3"/>
      <c r="N4851">
        <v>42</v>
      </c>
      <c r="O4851"/>
      <c r="P4851" s="1">
        <f>IF($A$3="Percentage of government revenue per capita",$B$3,0) + IF($A$3="Absolute extra revenue",AB4851,0) + IF($A$3="Absolute revenue per capita",AC4851,0)</f>
        <v>0</v>
      </c>
      <c r="Q4851" s="5" t="e">
        <f>-MIN(data!$B$4 / data!I4999 * data!P4999 / 100, data!N4999)</f>
        <v>#DIV/0!</v>
      </c>
      <c r="R4851" s="4" t="e">
        <f>-Q4851*K4851/1000</f>
        <v>#DIV/0!</v>
      </c>
      <c r="S4851" s="6">
        <f>-MIN(data!$B$5/(POWER(LN(I4851),2))*P4851/100, O4851)</f>
        <v>0</v>
      </c>
      <c r="T4851" s="6">
        <f>-S4851*L4851/100000</f>
        <v>0</v>
      </c>
      <c r="U4851" s="4" t="e">
        <f>N4851+Q4851</f>
        <v>#DIV/0!</v>
      </c>
      <c r="V4851" s="4" t="e">
        <f>P4851*I4851/100/R4851</f>
        <v>#DIV/0!</v>
      </c>
      <c r="W4851" s="4" t="e">
        <f>V4851*H4851</f>
        <v>#DIV/0!</v>
      </c>
      <c r="X4851" s="6">
        <f>O4851+S4851</f>
        <v>0</v>
      </c>
      <c r="Y4851" s="6" t="e">
        <f>P4851*I4851/100/T4851</f>
        <v>#DIV/0!</v>
      </c>
      <c r="Z4851" s="6" t="e">
        <f>Y4851*H4851</f>
        <v>#DIV/0!</v>
      </c>
      <c r="AB4851" s="1">
        <f t="shared" si="150"/>
        <v>0</v>
      </c>
      <c r="AC4851" s="1">
        <f t="shared" si="151"/>
        <v>0</v>
      </c>
    </row>
    <row r="4852" spans="4:29" x14ac:dyDescent="0.25">
      <c r="D4852" s="1">
        <v>1982</v>
      </c>
      <c r="E4852" s="1" t="s">
        <v>139</v>
      </c>
      <c r="F4852" s="2" t="s">
        <v>326</v>
      </c>
      <c r="G4852">
        <v>3</v>
      </c>
      <c r="H4852">
        <v>2073757</v>
      </c>
      <c r="I4852" s="1">
        <v>1217.204</v>
      </c>
      <c r="J4852" s="1">
        <v>2478</v>
      </c>
      <c r="K4852" s="1">
        <v>61185.19</v>
      </c>
      <c r="M4852" s="3"/>
      <c r="N4852">
        <v>40.5</v>
      </c>
      <c r="O4852"/>
      <c r="P4852" s="1">
        <f>IF($A$3="Percentage of government revenue per capita",$B$3,0) + IF($A$3="Absolute extra revenue",AB4852,0) + IF($A$3="Absolute revenue per capita",AC4852,0)</f>
        <v>0</v>
      </c>
      <c r="Q4852" s="5" t="e">
        <f>-MIN(data!$B$4 / data!I5000 * data!P5000 / 100, data!N5000)</f>
        <v>#DIV/0!</v>
      </c>
      <c r="R4852" s="4" t="e">
        <f>-Q4852*K4852/1000</f>
        <v>#DIV/0!</v>
      </c>
      <c r="S4852" s="6">
        <f>-MIN(data!$B$5/(POWER(LN(I4852),2))*P4852/100, O4852)</f>
        <v>0</v>
      </c>
      <c r="T4852" s="6">
        <f>-S4852*L4852/100000</f>
        <v>0</v>
      </c>
      <c r="U4852" s="4" t="e">
        <f>N4852+Q4852</f>
        <v>#DIV/0!</v>
      </c>
      <c r="V4852" s="4" t="e">
        <f>P4852*I4852/100/R4852</f>
        <v>#DIV/0!</v>
      </c>
      <c r="W4852" s="4" t="e">
        <f>V4852*H4852</f>
        <v>#DIV/0!</v>
      </c>
      <c r="X4852" s="6">
        <f>O4852+S4852</f>
        <v>0</v>
      </c>
      <c r="Y4852" s="6" t="e">
        <f>P4852*I4852/100/T4852</f>
        <v>#DIV/0!</v>
      </c>
      <c r="Z4852" s="6" t="e">
        <f>Y4852*H4852</f>
        <v>#DIV/0!</v>
      </c>
      <c r="AB4852" s="1">
        <f t="shared" si="150"/>
        <v>0</v>
      </c>
      <c r="AC4852" s="1">
        <f t="shared" si="151"/>
        <v>0</v>
      </c>
    </row>
    <row r="4853" spans="4:29" x14ac:dyDescent="0.25">
      <c r="D4853" s="1">
        <v>1983</v>
      </c>
      <c r="E4853" s="1" t="s">
        <v>139</v>
      </c>
      <c r="F4853" s="2" t="s">
        <v>326</v>
      </c>
      <c r="G4853">
        <v>3</v>
      </c>
      <c r="H4853">
        <v>2121860</v>
      </c>
      <c r="I4853" s="1">
        <v>1212.4090000000001</v>
      </c>
      <c r="J4853" s="1">
        <v>2400</v>
      </c>
      <c r="K4853" s="1">
        <v>61538.46</v>
      </c>
      <c r="M4853" s="3"/>
      <c r="N4853">
        <v>39</v>
      </c>
      <c r="O4853"/>
      <c r="P4853" s="1">
        <f>IF($A$3="Percentage of government revenue per capita",$B$3,0) + IF($A$3="Absolute extra revenue",AB4853,0) + IF($A$3="Absolute revenue per capita",AC4853,0)</f>
        <v>0</v>
      </c>
      <c r="Q4853" s="5" t="e">
        <f>-MIN(data!$B$4 / data!I5001 * data!P5001 / 100, data!N5001)</f>
        <v>#DIV/0!</v>
      </c>
      <c r="R4853" s="4" t="e">
        <f>-Q4853*K4853/1000</f>
        <v>#DIV/0!</v>
      </c>
      <c r="S4853" s="6">
        <f>-MIN(data!$B$5/(POWER(LN(I4853),2))*P4853/100, O4853)</f>
        <v>0</v>
      </c>
      <c r="T4853" s="6">
        <f>-S4853*L4853/100000</f>
        <v>0</v>
      </c>
      <c r="U4853" s="4" t="e">
        <f>N4853+Q4853</f>
        <v>#DIV/0!</v>
      </c>
      <c r="V4853" s="4" t="e">
        <f>P4853*I4853/100/R4853</f>
        <v>#DIV/0!</v>
      </c>
      <c r="W4853" s="4" t="e">
        <f>V4853*H4853</f>
        <v>#DIV/0!</v>
      </c>
      <c r="X4853" s="6">
        <f>O4853+S4853</f>
        <v>0</v>
      </c>
      <c r="Y4853" s="6" t="e">
        <f>P4853*I4853/100/T4853</f>
        <v>#DIV/0!</v>
      </c>
      <c r="Z4853" s="6" t="e">
        <f>Y4853*H4853</f>
        <v>#DIV/0!</v>
      </c>
      <c r="AB4853" s="1">
        <f t="shared" si="150"/>
        <v>0</v>
      </c>
      <c r="AC4853" s="1">
        <f t="shared" si="151"/>
        <v>0</v>
      </c>
    </row>
    <row r="4854" spans="4:29" x14ac:dyDescent="0.25">
      <c r="D4854" s="1">
        <v>1984</v>
      </c>
      <c r="E4854" s="1" t="s">
        <v>139</v>
      </c>
      <c r="F4854" s="2" t="s">
        <v>326</v>
      </c>
      <c r="G4854">
        <v>3</v>
      </c>
      <c r="H4854">
        <v>2170325</v>
      </c>
      <c r="I4854" s="1">
        <v>1174.1659999999999</v>
      </c>
      <c r="J4854" s="1">
        <v>2324</v>
      </c>
      <c r="K4854" s="1">
        <v>61973.33</v>
      </c>
      <c r="M4854" s="3"/>
      <c r="N4854">
        <v>37.5</v>
      </c>
      <c r="O4854"/>
      <c r="P4854" s="1">
        <f>IF($A$3="Percentage of government revenue per capita",$B$3,0) + IF($A$3="Absolute extra revenue",AB4854,0) + IF($A$3="Absolute revenue per capita",AC4854,0)</f>
        <v>0</v>
      </c>
      <c r="Q4854" s="5" t="e">
        <f>-MIN(data!$B$4 / data!I5002 * data!P5002 / 100, data!N5002)</f>
        <v>#DIV/0!</v>
      </c>
      <c r="R4854" s="4" t="e">
        <f>-Q4854*K4854/1000</f>
        <v>#DIV/0!</v>
      </c>
      <c r="S4854" s="6">
        <f>-MIN(data!$B$5/(POWER(LN(I4854),2))*P4854/100, O4854)</f>
        <v>0</v>
      </c>
      <c r="T4854" s="6">
        <f>-S4854*L4854/100000</f>
        <v>0</v>
      </c>
      <c r="U4854" s="4" t="e">
        <f>N4854+Q4854</f>
        <v>#DIV/0!</v>
      </c>
      <c r="V4854" s="4" t="e">
        <f>P4854*I4854/100/R4854</f>
        <v>#DIV/0!</v>
      </c>
      <c r="W4854" s="4" t="e">
        <f>V4854*H4854</f>
        <v>#DIV/0!</v>
      </c>
      <c r="X4854" s="6">
        <f>O4854+S4854</f>
        <v>0</v>
      </c>
      <c r="Y4854" s="6" t="e">
        <f>P4854*I4854/100/T4854</f>
        <v>#DIV/0!</v>
      </c>
      <c r="Z4854" s="6" t="e">
        <f>Y4854*H4854</f>
        <v>#DIV/0!</v>
      </c>
      <c r="AB4854" s="1">
        <f t="shared" si="150"/>
        <v>0</v>
      </c>
      <c r="AC4854" s="1">
        <f t="shared" si="151"/>
        <v>0</v>
      </c>
    </row>
    <row r="4855" spans="4:29" x14ac:dyDescent="0.25">
      <c r="D4855" s="1">
        <v>1985</v>
      </c>
      <c r="E4855" s="1" t="s">
        <v>139</v>
      </c>
      <c r="F4855" s="2" t="s">
        <v>326</v>
      </c>
      <c r="G4855">
        <v>3</v>
      </c>
      <c r="H4855">
        <v>2219201</v>
      </c>
      <c r="I4855" s="1">
        <v>1234.519</v>
      </c>
      <c r="J4855" s="1">
        <v>2253</v>
      </c>
      <c r="K4855" s="1">
        <v>62237.57</v>
      </c>
      <c r="M4855" s="3"/>
      <c r="N4855">
        <v>36.200000000000003</v>
      </c>
      <c r="O4855"/>
      <c r="P4855" s="1">
        <f>IF($A$3="Percentage of government revenue per capita",$B$3,0) + IF($A$3="Absolute extra revenue",AB4855,0) + IF($A$3="Absolute revenue per capita",AC4855,0)</f>
        <v>0</v>
      </c>
      <c r="Q4855" s="5" t="e">
        <f>-MIN(data!$B$4 / data!I5003 * data!P5003 / 100, data!N5003)</f>
        <v>#DIV/0!</v>
      </c>
      <c r="R4855" s="4" t="e">
        <f>-Q4855*K4855/1000</f>
        <v>#DIV/0!</v>
      </c>
      <c r="S4855" s="6">
        <f>-MIN(data!$B$5/(POWER(LN(I4855),2))*P4855/100, O4855)</f>
        <v>0</v>
      </c>
      <c r="T4855" s="6">
        <f>-S4855*L4855/100000</f>
        <v>0</v>
      </c>
      <c r="U4855" s="4" t="e">
        <f>N4855+Q4855</f>
        <v>#DIV/0!</v>
      </c>
      <c r="V4855" s="4" t="e">
        <f>P4855*I4855/100/R4855</f>
        <v>#DIV/0!</v>
      </c>
      <c r="W4855" s="4" t="e">
        <f>V4855*H4855</f>
        <v>#DIV/0!</v>
      </c>
      <c r="X4855" s="6">
        <f>O4855+S4855</f>
        <v>0</v>
      </c>
      <c r="Y4855" s="6" t="e">
        <f>P4855*I4855/100/T4855</f>
        <v>#DIV/0!</v>
      </c>
      <c r="Z4855" s="6" t="e">
        <f>Y4855*H4855</f>
        <v>#DIV/0!</v>
      </c>
      <c r="AB4855" s="1">
        <f t="shared" si="150"/>
        <v>0</v>
      </c>
      <c r="AC4855" s="1">
        <f t="shared" si="151"/>
        <v>0</v>
      </c>
    </row>
    <row r="4856" spans="4:29" x14ac:dyDescent="0.25">
      <c r="D4856" s="1">
        <v>1986</v>
      </c>
      <c r="E4856" s="1" t="s">
        <v>139</v>
      </c>
      <c r="F4856" s="2" t="s">
        <v>326</v>
      </c>
      <c r="G4856">
        <v>3</v>
      </c>
      <c r="H4856">
        <v>2268500</v>
      </c>
      <c r="I4856" s="1">
        <v>1282.9949999999999</v>
      </c>
      <c r="J4856" s="1">
        <v>2187</v>
      </c>
      <c r="K4856" s="1">
        <v>62664.76</v>
      </c>
      <c r="M4856" s="3"/>
      <c r="N4856">
        <v>34.9</v>
      </c>
      <c r="O4856"/>
      <c r="P4856" s="1">
        <f>IF($A$3="Percentage of government revenue per capita",$B$3,0) + IF($A$3="Absolute extra revenue",AB4856,0) + IF($A$3="Absolute revenue per capita",AC4856,0)</f>
        <v>0</v>
      </c>
      <c r="Q4856" s="5" t="e">
        <f>-MIN(data!$B$4 / data!I5004 * data!P5004 / 100, data!N5004)</f>
        <v>#DIV/0!</v>
      </c>
      <c r="R4856" s="4" t="e">
        <f>-Q4856*K4856/1000</f>
        <v>#DIV/0!</v>
      </c>
      <c r="S4856" s="6">
        <f>-MIN(data!$B$5/(POWER(LN(I4856),2))*P4856/100, O4856)</f>
        <v>0</v>
      </c>
      <c r="T4856" s="6">
        <f>-S4856*L4856/100000</f>
        <v>0</v>
      </c>
      <c r="U4856" s="4" t="e">
        <f>N4856+Q4856</f>
        <v>#DIV/0!</v>
      </c>
      <c r="V4856" s="4" t="e">
        <f>P4856*I4856/100/R4856</f>
        <v>#DIV/0!</v>
      </c>
      <c r="W4856" s="4" t="e">
        <f>V4856*H4856</f>
        <v>#DIV/0!</v>
      </c>
      <c r="X4856" s="6">
        <f>O4856+S4856</f>
        <v>0</v>
      </c>
      <c r="Y4856" s="6" t="e">
        <f>P4856*I4856/100/T4856</f>
        <v>#DIV/0!</v>
      </c>
      <c r="Z4856" s="6" t="e">
        <f>Y4856*H4856</f>
        <v>#DIV/0!</v>
      </c>
      <c r="AB4856" s="1">
        <f t="shared" si="150"/>
        <v>0</v>
      </c>
      <c r="AC4856" s="1">
        <f t="shared" si="151"/>
        <v>0</v>
      </c>
    </row>
    <row r="4857" spans="4:29" x14ac:dyDescent="0.25">
      <c r="D4857" s="1">
        <v>1987</v>
      </c>
      <c r="E4857" s="1" t="s">
        <v>139</v>
      </c>
      <c r="F4857" s="2" t="s">
        <v>326</v>
      </c>
      <c r="G4857">
        <v>3</v>
      </c>
      <c r="H4857">
        <v>2318264</v>
      </c>
      <c r="I4857" s="1">
        <v>1260.9659999999999</v>
      </c>
      <c r="J4857" s="1">
        <v>2126</v>
      </c>
      <c r="K4857" s="1">
        <v>63086.05</v>
      </c>
      <c r="M4857" s="3"/>
      <c r="N4857">
        <v>33.700000000000003</v>
      </c>
      <c r="O4857"/>
      <c r="P4857" s="1">
        <f>IF($A$3="Percentage of government revenue per capita",$B$3,0) + IF($A$3="Absolute extra revenue",AB4857,0) + IF($A$3="Absolute revenue per capita",AC4857,0)</f>
        <v>0</v>
      </c>
      <c r="Q4857" s="5">
        <f>-MIN(data!$B$4 / data!I5005 * data!P5005 / 100, data!N5005)</f>
        <v>0</v>
      </c>
      <c r="R4857" s="4">
        <f>-Q4857*K4857/1000</f>
        <v>0</v>
      </c>
      <c r="S4857" s="6">
        <f>-MIN(data!$B$5/(POWER(LN(I4857),2))*P4857/100, O4857)</f>
        <v>0</v>
      </c>
      <c r="T4857" s="6">
        <f>-S4857*L4857/100000</f>
        <v>0</v>
      </c>
      <c r="U4857" s="4">
        <f>N4857+Q4857</f>
        <v>33.700000000000003</v>
      </c>
      <c r="V4857" s="4" t="e">
        <f>P4857*I4857/100/R4857</f>
        <v>#DIV/0!</v>
      </c>
      <c r="W4857" s="4" t="e">
        <f>V4857*H4857</f>
        <v>#DIV/0!</v>
      </c>
      <c r="X4857" s="6">
        <f>O4857+S4857</f>
        <v>0</v>
      </c>
      <c r="Y4857" s="6" t="e">
        <f>P4857*I4857/100/T4857</f>
        <v>#DIV/0!</v>
      </c>
      <c r="Z4857" s="6" t="e">
        <f>Y4857*H4857</f>
        <v>#DIV/0!</v>
      </c>
      <c r="AB4857" s="1">
        <f t="shared" si="150"/>
        <v>0</v>
      </c>
      <c r="AC4857" s="1">
        <f t="shared" si="151"/>
        <v>0</v>
      </c>
    </row>
    <row r="4858" spans="4:29" x14ac:dyDescent="0.25">
      <c r="D4858" s="1">
        <v>1988</v>
      </c>
      <c r="E4858" s="1" t="s">
        <v>139</v>
      </c>
      <c r="F4858" s="2" t="s">
        <v>326</v>
      </c>
      <c r="G4858">
        <v>3</v>
      </c>
      <c r="H4858">
        <v>2368551</v>
      </c>
      <c r="I4858" s="1">
        <v>788.48069999999996</v>
      </c>
      <c r="J4858" s="1">
        <v>2070</v>
      </c>
      <c r="K4858" s="1">
        <v>63496.93</v>
      </c>
      <c r="M4858" s="3"/>
      <c r="N4858">
        <v>32.6</v>
      </c>
      <c r="O4858"/>
      <c r="P4858" s="1">
        <f>IF($A$3="Percentage of government revenue per capita",$B$3,0) + IF($A$3="Absolute extra revenue",AB4858,0) + IF($A$3="Absolute revenue per capita",AC4858,0)</f>
        <v>0</v>
      </c>
      <c r="Q4858" s="5">
        <f>-MIN(data!$B$4 / data!I5006 * data!P5006 / 100, data!N5006)</f>
        <v>0</v>
      </c>
      <c r="R4858" s="4">
        <f>-Q4858*K4858/1000</f>
        <v>0</v>
      </c>
      <c r="S4858" s="6">
        <f>-MIN(data!$B$5/(POWER(LN(I4858),2))*P4858/100, O4858)</f>
        <v>0</v>
      </c>
      <c r="T4858" s="6">
        <f>-S4858*L4858/100000</f>
        <v>0</v>
      </c>
      <c r="U4858" s="4">
        <f>N4858+Q4858</f>
        <v>32.6</v>
      </c>
      <c r="V4858" s="4" t="e">
        <f>P4858*I4858/100/R4858</f>
        <v>#DIV/0!</v>
      </c>
      <c r="W4858" s="4" t="e">
        <f>V4858*H4858</f>
        <v>#DIV/0!</v>
      </c>
      <c r="X4858" s="6">
        <f>O4858+S4858</f>
        <v>0</v>
      </c>
      <c r="Y4858" s="6" t="e">
        <f>P4858*I4858/100/T4858</f>
        <v>#DIV/0!</v>
      </c>
      <c r="Z4858" s="6" t="e">
        <f>Y4858*H4858</f>
        <v>#DIV/0!</v>
      </c>
      <c r="AB4858" s="1">
        <f t="shared" si="150"/>
        <v>0</v>
      </c>
      <c r="AC4858" s="1">
        <f t="shared" si="151"/>
        <v>0</v>
      </c>
    </row>
    <row r="4859" spans="4:29" x14ac:dyDescent="0.25">
      <c r="D4859" s="1">
        <v>1989</v>
      </c>
      <c r="E4859" s="1" t="s">
        <v>139</v>
      </c>
      <c r="F4859" s="2" t="s">
        <v>326</v>
      </c>
      <c r="G4859">
        <v>3</v>
      </c>
      <c r="H4859">
        <v>2419426</v>
      </c>
      <c r="I4859" s="1">
        <v>847.27520000000004</v>
      </c>
      <c r="J4859" s="1">
        <v>2021</v>
      </c>
      <c r="K4859" s="1">
        <v>63955.7</v>
      </c>
      <c r="M4859" s="3"/>
      <c r="N4859">
        <v>31.6</v>
      </c>
      <c r="O4859"/>
      <c r="P4859" s="1">
        <f>IF($A$3="Percentage of government revenue per capita",$B$3,0) + IF($A$3="Absolute extra revenue",AB4859,0) + IF($A$3="Absolute revenue per capita",AC4859,0)</f>
        <v>0</v>
      </c>
      <c r="Q4859" s="5">
        <f>-MIN(data!$B$4 / data!I5007 * data!P5007 / 100, data!N5007)</f>
        <v>0</v>
      </c>
      <c r="R4859" s="4">
        <f>-Q4859*K4859/1000</f>
        <v>0</v>
      </c>
      <c r="S4859" s="6">
        <f>-MIN(data!$B$5/(POWER(LN(I4859),2))*P4859/100, O4859)</f>
        <v>0</v>
      </c>
      <c r="T4859" s="6">
        <f>-S4859*L4859/100000</f>
        <v>0</v>
      </c>
      <c r="U4859" s="4">
        <f>N4859+Q4859</f>
        <v>31.6</v>
      </c>
      <c r="V4859" s="4" t="e">
        <f>P4859*I4859/100/R4859</f>
        <v>#DIV/0!</v>
      </c>
      <c r="W4859" s="4" t="e">
        <f>V4859*H4859</f>
        <v>#DIV/0!</v>
      </c>
      <c r="X4859" s="6">
        <f>O4859+S4859</f>
        <v>0</v>
      </c>
      <c r="Y4859" s="6" t="e">
        <f>P4859*I4859/100/T4859</f>
        <v>#DIV/0!</v>
      </c>
      <c r="Z4859" s="6" t="e">
        <f>Y4859*H4859</f>
        <v>#DIV/0!</v>
      </c>
      <c r="AB4859" s="1">
        <f t="shared" si="150"/>
        <v>0</v>
      </c>
      <c r="AC4859" s="1">
        <f t="shared" si="151"/>
        <v>0</v>
      </c>
    </row>
    <row r="4860" spans="4:29" x14ac:dyDescent="0.25">
      <c r="D4860" s="1">
        <v>1990</v>
      </c>
      <c r="E4860" s="1" t="s">
        <v>139</v>
      </c>
      <c r="F4860" s="2" t="s">
        <v>326</v>
      </c>
      <c r="G4860">
        <v>3</v>
      </c>
      <c r="H4860">
        <v>2470947</v>
      </c>
      <c r="I4860" s="1">
        <v>1082.413</v>
      </c>
      <c r="J4860" s="1">
        <v>1976</v>
      </c>
      <c r="K4860" s="1">
        <v>64364.82</v>
      </c>
      <c r="L4860" s="1">
        <v>62745.1</v>
      </c>
      <c r="M4860" s="3">
        <v>66</v>
      </c>
      <c r="N4860">
        <v>30.7</v>
      </c>
      <c r="O4860">
        <v>102</v>
      </c>
      <c r="P4860" s="1">
        <f>IF($A$3="Percentage of government revenue per capita",$B$3,0) + IF($A$3="Absolute extra revenue",AB4860,0) + IF($A$3="Absolute revenue per capita",AC4860,0)</f>
        <v>0</v>
      </c>
      <c r="Q4860" s="5">
        <f>-MIN(data!$B$4 / data!I5008 * data!P5008 / 100, data!N5008)</f>
        <v>0</v>
      </c>
      <c r="R4860" s="4">
        <f>-Q4860*K4860/1000</f>
        <v>0</v>
      </c>
      <c r="S4860" s="6">
        <f>-MIN(data!$B$5/(POWER(LN(I4860),2))*P4860/100, O4860)</f>
        <v>0</v>
      </c>
      <c r="T4860" s="6">
        <f>-S4860*L4860/100000</f>
        <v>0</v>
      </c>
      <c r="U4860" s="4">
        <f>N4860+Q4860</f>
        <v>30.7</v>
      </c>
      <c r="V4860" s="4" t="e">
        <f>P4860*I4860/100/R4860</f>
        <v>#DIV/0!</v>
      </c>
      <c r="W4860" s="4" t="e">
        <f>V4860*H4860</f>
        <v>#DIV/0!</v>
      </c>
      <c r="X4860" s="6">
        <f>O4860+S4860</f>
        <v>102</v>
      </c>
      <c r="Y4860" s="6" t="e">
        <f>P4860*I4860/100/T4860</f>
        <v>#DIV/0!</v>
      </c>
      <c r="Z4860" s="6" t="e">
        <f>Y4860*H4860</f>
        <v>#DIV/0!</v>
      </c>
      <c r="AB4860" s="1">
        <f t="shared" si="150"/>
        <v>0</v>
      </c>
      <c r="AC4860" s="1">
        <f t="shared" si="151"/>
        <v>0</v>
      </c>
    </row>
    <row r="4861" spans="4:29" x14ac:dyDescent="0.25">
      <c r="D4861" s="1">
        <v>1991</v>
      </c>
      <c r="E4861" s="1" t="s">
        <v>139</v>
      </c>
      <c r="F4861" s="2" t="s">
        <v>326</v>
      </c>
      <c r="G4861">
        <v>3</v>
      </c>
      <c r="H4861">
        <v>2523118</v>
      </c>
      <c r="I4861" s="1">
        <v>1213.8440000000001</v>
      </c>
      <c r="J4861" s="1">
        <v>1940</v>
      </c>
      <c r="K4861" s="1">
        <v>64666.67</v>
      </c>
      <c r="L4861" s="1">
        <v>64285.71</v>
      </c>
      <c r="M4861" s="3">
        <v>64</v>
      </c>
      <c r="N4861">
        <v>30</v>
      </c>
      <c r="O4861">
        <v>98</v>
      </c>
      <c r="P4861" s="1">
        <f>IF($A$3="Percentage of government revenue per capita",$B$3,0) + IF($A$3="Absolute extra revenue",AB4861,0) + IF($A$3="Absolute revenue per capita",AC4861,0)</f>
        <v>0</v>
      </c>
      <c r="Q4861" s="5">
        <f>-MIN(data!$B$4 / data!I5009 * data!P5009 / 100, data!N5009)</f>
        <v>0</v>
      </c>
      <c r="R4861" s="4">
        <f>-Q4861*K4861/1000</f>
        <v>0</v>
      </c>
      <c r="S4861" s="6">
        <f>-MIN(data!$B$5/(POWER(LN(I4861),2))*P4861/100, O4861)</f>
        <v>0</v>
      </c>
      <c r="T4861" s="6">
        <f>-S4861*L4861/100000</f>
        <v>0</v>
      </c>
      <c r="U4861" s="4">
        <f>N4861+Q4861</f>
        <v>30</v>
      </c>
      <c r="V4861" s="4" t="e">
        <f>P4861*I4861/100/R4861</f>
        <v>#DIV/0!</v>
      </c>
      <c r="W4861" s="4" t="e">
        <f>V4861*H4861</f>
        <v>#DIV/0!</v>
      </c>
      <c r="X4861" s="6">
        <f>O4861+S4861</f>
        <v>98</v>
      </c>
      <c r="Y4861" s="6" t="e">
        <f>P4861*I4861/100/T4861</f>
        <v>#DIV/0!</v>
      </c>
      <c r="Z4861" s="6" t="e">
        <f>Y4861*H4861</f>
        <v>#DIV/0!</v>
      </c>
      <c r="AB4861" s="1">
        <f t="shared" si="150"/>
        <v>0</v>
      </c>
      <c r="AC4861" s="1">
        <f t="shared" si="151"/>
        <v>0</v>
      </c>
    </row>
    <row r="4862" spans="4:29" x14ac:dyDescent="0.25">
      <c r="D4862" s="1">
        <v>1992</v>
      </c>
      <c r="E4862" s="1" t="s">
        <v>139</v>
      </c>
      <c r="F4862" s="2" t="s">
        <v>326</v>
      </c>
      <c r="G4862">
        <v>3</v>
      </c>
      <c r="H4862">
        <v>2575954</v>
      </c>
      <c r="I4862" s="1">
        <v>1315.059</v>
      </c>
      <c r="J4862" s="1">
        <v>1914</v>
      </c>
      <c r="K4862" s="1">
        <v>65324.23</v>
      </c>
      <c r="L4862" s="1">
        <v>63541.67</v>
      </c>
      <c r="M4862" s="3">
        <v>63</v>
      </c>
      <c r="N4862">
        <v>29.3</v>
      </c>
      <c r="O4862">
        <v>96</v>
      </c>
      <c r="P4862" s="1">
        <f>IF($A$3="Percentage of government revenue per capita",$B$3,0) + IF($A$3="Absolute extra revenue",AB4862,0) + IF($A$3="Absolute revenue per capita",AC4862,0)</f>
        <v>0</v>
      </c>
      <c r="Q4862" s="5">
        <f>-MIN(data!$B$4 / data!I5010 * data!P5010 / 100, data!N5010)</f>
        <v>0</v>
      </c>
      <c r="R4862" s="4">
        <f>-Q4862*K4862/1000</f>
        <v>0</v>
      </c>
      <c r="S4862" s="6">
        <f>-MIN(data!$B$5/(POWER(LN(I4862),2))*P4862/100, O4862)</f>
        <v>0</v>
      </c>
      <c r="T4862" s="6">
        <f>-S4862*L4862/100000</f>
        <v>0</v>
      </c>
      <c r="U4862" s="4">
        <f>N4862+Q4862</f>
        <v>29.3</v>
      </c>
      <c r="V4862" s="4" t="e">
        <f>P4862*I4862/100/R4862</f>
        <v>#DIV/0!</v>
      </c>
      <c r="W4862" s="4" t="e">
        <f>V4862*H4862</f>
        <v>#DIV/0!</v>
      </c>
      <c r="X4862" s="6">
        <f>O4862+S4862</f>
        <v>96</v>
      </c>
      <c r="Y4862" s="6" t="e">
        <f>P4862*I4862/100/T4862</f>
        <v>#DIV/0!</v>
      </c>
      <c r="Z4862" s="6" t="e">
        <f>Y4862*H4862</f>
        <v>#DIV/0!</v>
      </c>
      <c r="AB4862" s="1">
        <f t="shared" si="150"/>
        <v>0</v>
      </c>
      <c r="AC4862" s="1">
        <f t="shared" si="151"/>
        <v>0</v>
      </c>
    </row>
    <row r="4863" spans="4:29" x14ac:dyDescent="0.25">
      <c r="D4863" s="1">
        <v>1993</v>
      </c>
      <c r="E4863" s="1" t="s">
        <v>139</v>
      </c>
      <c r="F4863" s="2" t="s">
        <v>326</v>
      </c>
      <c r="G4863">
        <v>3</v>
      </c>
      <c r="H4863">
        <v>2629580</v>
      </c>
      <c r="I4863" s="1">
        <v>1274.182</v>
      </c>
      <c r="J4863" s="1">
        <v>1897</v>
      </c>
      <c r="K4863" s="1">
        <v>65868.06</v>
      </c>
      <c r="L4863" s="1">
        <v>62637.36</v>
      </c>
      <c r="M4863" s="3">
        <v>61</v>
      </c>
      <c r="N4863">
        <v>28.8</v>
      </c>
      <c r="O4863">
        <v>91</v>
      </c>
      <c r="P4863" s="1">
        <f>IF($A$3="Percentage of government revenue per capita",$B$3,0) + IF($A$3="Absolute extra revenue",AB4863,0) + IF($A$3="Absolute revenue per capita",AC4863,0)</f>
        <v>0</v>
      </c>
      <c r="Q4863" s="5">
        <f>-MIN(data!$B$4 / data!I5011 * data!P5011 / 100, data!N5011)</f>
        <v>0</v>
      </c>
      <c r="R4863" s="4">
        <f>-Q4863*K4863/1000</f>
        <v>0</v>
      </c>
      <c r="S4863" s="6">
        <f>-MIN(data!$B$5/(POWER(LN(I4863),2))*P4863/100, O4863)</f>
        <v>0</v>
      </c>
      <c r="T4863" s="6">
        <f>-S4863*L4863/100000</f>
        <v>0</v>
      </c>
      <c r="U4863" s="4">
        <f>N4863+Q4863</f>
        <v>28.8</v>
      </c>
      <c r="V4863" s="4" t="e">
        <f>P4863*I4863/100/R4863</f>
        <v>#DIV/0!</v>
      </c>
      <c r="W4863" s="4" t="e">
        <f>V4863*H4863</f>
        <v>#DIV/0!</v>
      </c>
      <c r="X4863" s="6">
        <f>O4863+S4863</f>
        <v>91</v>
      </c>
      <c r="Y4863" s="6" t="e">
        <f>P4863*I4863/100/T4863</f>
        <v>#DIV/0!</v>
      </c>
      <c r="Z4863" s="6" t="e">
        <f>Y4863*H4863</f>
        <v>#DIV/0!</v>
      </c>
      <c r="AB4863" s="1">
        <f t="shared" si="150"/>
        <v>0</v>
      </c>
      <c r="AC4863" s="1">
        <f t="shared" si="151"/>
        <v>0</v>
      </c>
    </row>
    <row r="4864" spans="4:29" x14ac:dyDescent="0.25">
      <c r="D4864" s="1">
        <v>1994</v>
      </c>
      <c r="E4864" s="1" t="s">
        <v>139</v>
      </c>
      <c r="F4864" s="2" t="s">
        <v>326</v>
      </c>
      <c r="G4864">
        <v>3</v>
      </c>
      <c r="H4864">
        <v>2684116</v>
      </c>
      <c r="I4864" s="1">
        <v>1289.633</v>
      </c>
      <c r="J4864" s="1">
        <v>1890</v>
      </c>
      <c r="K4864" s="1">
        <v>66549.3</v>
      </c>
      <c r="L4864" s="1">
        <v>75294.12</v>
      </c>
      <c r="M4864" s="3">
        <v>57</v>
      </c>
      <c r="N4864">
        <v>28.4</v>
      </c>
      <c r="O4864">
        <v>85</v>
      </c>
      <c r="P4864" s="1">
        <f>IF($A$3="Percentage of government revenue per capita",$B$3,0) + IF($A$3="Absolute extra revenue",AB4864,0) + IF($A$3="Absolute revenue per capita",AC4864,0)</f>
        <v>0</v>
      </c>
      <c r="Q4864" s="5">
        <f>-MIN(data!$B$4 / data!I5012 * data!P5012 / 100, data!N5012)</f>
        <v>0</v>
      </c>
      <c r="R4864" s="4">
        <f>-Q4864*K4864/1000</f>
        <v>0</v>
      </c>
      <c r="S4864" s="6">
        <f>-MIN(data!$B$5/(POWER(LN(I4864),2))*P4864/100, O4864)</f>
        <v>0</v>
      </c>
      <c r="T4864" s="6">
        <f>-S4864*L4864/100000</f>
        <v>0</v>
      </c>
      <c r="U4864" s="4">
        <f>N4864+Q4864</f>
        <v>28.4</v>
      </c>
      <c r="V4864" s="4" t="e">
        <f>P4864*I4864/100/R4864</f>
        <v>#DIV/0!</v>
      </c>
      <c r="W4864" s="4" t="e">
        <f>V4864*H4864</f>
        <v>#DIV/0!</v>
      </c>
      <c r="X4864" s="6">
        <f>O4864+S4864</f>
        <v>85</v>
      </c>
      <c r="Y4864" s="6" t="e">
        <f>P4864*I4864/100/T4864</f>
        <v>#DIV/0!</v>
      </c>
      <c r="Z4864" s="6" t="e">
        <f>Y4864*H4864</f>
        <v>#DIV/0!</v>
      </c>
      <c r="AB4864" s="1">
        <f t="shared" si="150"/>
        <v>0</v>
      </c>
      <c r="AC4864" s="1">
        <f t="shared" si="151"/>
        <v>0</v>
      </c>
    </row>
    <row r="4865" spans="4:29" x14ac:dyDescent="0.25">
      <c r="D4865" s="1">
        <v>1995</v>
      </c>
      <c r="E4865" s="1" t="s">
        <v>139</v>
      </c>
      <c r="F4865" s="2" t="s">
        <v>326</v>
      </c>
      <c r="G4865">
        <v>3</v>
      </c>
      <c r="H4865">
        <v>2739668</v>
      </c>
      <c r="I4865" s="1">
        <v>1314.3330000000001</v>
      </c>
      <c r="J4865" s="1">
        <v>1886</v>
      </c>
      <c r="K4865" s="1">
        <v>67117.440000000002</v>
      </c>
      <c r="L4865" s="1">
        <v>64893.62</v>
      </c>
      <c r="M4865" s="3">
        <v>64</v>
      </c>
      <c r="N4865">
        <v>28.1</v>
      </c>
      <c r="O4865">
        <v>94</v>
      </c>
      <c r="P4865" s="1">
        <f>IF($A$3="Percentage of government revenue per capita",$B$3,0) + IF($A$3="Absolute extra revenue",AB4865,0) + IF($A$3="Absolute revenue per capita",AC4865,0)</f>
        <v>0</v>
      </c>
      <c r="Q4865" s="5">
        <f>-MIN(data!$B$4 / data!I5013 * data!P5013 / 100, data!N5013)</f>
        <v>0</v>
      </c>
      <c r="R4865" s="4">
        <f>-Q4865*K4865/1000</f>
        <v>0</v>
      </c>
      <c r="S4865" s="6">
        <f>-MIN(data!$B$5/(POWER(LN(I4865),2))*P4865/100, O4865)</f>
        <v>0</v>
      </c>
      <c r="T4865" s="6">
        <f>-S4865*L4865/100000</f>
        <v>0</v>
      </c>
      <c r="U4865" s="4">
        <f>N4865+Q4865</f>
        <v>28.1</v>
      </c>
      <c r="V4865" s="4" t="e">
        <f>P4865*I4865/100/R4865</f>
        <v>#DIV/0!</v>
      </c>
      <c r="W4865" s="4" t="e">
        <f>V4865*H4865</f>
        <v>#DIV/0!</v>
      </c>
      <c r="X4865" s="6">
        <f>O4865+S4865</f>
        <v>94</v>
      </c>
      <c r="Y4865" s="6" t="e">
        <f>P4865*I4865/100/T4865</f>
        <v>#DIV/0!</v>
      </c>
      <c r="Z4865" s="6" t="e">
        <f>Y4865*H4865</f>
        <v>#DIV/0!</v>
      </c>
      <c r="AB4865" s="1">
        <f t="shared" si="150"/>
        <v>0</v>
      </c>
      <c r="AC4865" s="1">
        <f t="shared" si="151"/>
        <v>0</v>
      </c>
    </row>
    <row r="4866" spans="4:29" x14ac:dyDescent="0.25">
      <c r="D4866" s="1">
        <v>1996</v>
      </c>
      <c r="E4866" s="1" t="s">
        <v>139</v>
      </c>
      <c r="F4866" s="2" t="s">
        <v>326</v>
      </c>
      <c r="G4866">
        <v>3</v>
      </c>
      <c r="H4866">
        <v>2796291</v>
      </c>
      <c r="I4866" s="1">
        <v>1121.596</v>
      </c>
      <c r="J4866" s="1">
        <v>1885</v>
      </c>
      <c r="K4866" s="1">
        <v>67805.759999999995</v>
      </c>
      <c r="L4866" s="1">
        <v>75280.899999999994</v>
      </c>
      <c r="M4866" s="3">
        <v>61</v>
      </c>
      <c r="N4866">
        <v>27.8</v>
      </c>
      <c r="O4866">
        <v>89</v>
      </c>
      <c r="P4866" s="1">
        <f>IF($A$3="Percentage of government revenue per capita",$B$3,0) + IF($A$3="Absolute extra revenue",AB4866,0) + IF($A$3="Absolute revenue per capita",AC4866,0)</f>
        <v>0</v>
      </c>
      <c r="Q4866" s="5">
        <f>-MIN(data!$B$4 / data!I5014 * data!P5014 / 100, data!N5014)</f>
        <v>0</v>
      </c>
      <c r="R4866" s="4">
        <f>-Q4866*K4866/1000</f>
        <v>0</v>
      </c>
      <c r="S4866" s="6">
        <f>-MIN(data!$B$5/(POWER(LN(I4866),2))*P4866/100, O4866)</f>
        <v>0</v>
      </c>
      <c r="T4866" s="6">
        <f>-S4866*L4866/100000</f>
        <v>0</v>
      </c>
      <c r="U4866" s="4">
        <f>N4866+Q4866</f>
        <v>27.8</v>
      </c>
      <c r="V4866" s="4" t="e">
        <f>P4866*I4866/100/R4866</f>
        <v>#DIV/0!</v>
      </c>
      <c r="W4866" s="4" t="e">
        <f>V4866*H4866</f>
        <v>#DIV/0!</v>
      </c>
      <c r="X4866" s="6">
        <f>O4866+S4866</f>
        <v>89</v>
      </c>
      <c r="Y4866" s="6" t="e">
        <f>P4866*I4866/100/T4866</f>
        <v>#DIV/0!</v>
      </c>
      <c r="Z4866" s="6" t="e">
        <f>Y4866*H4866</f>
        <v>#DIV/0!</v>
      </c>
      <c r="AB4866" s="1">
        <f t="shared" si="150"/>
        <v>0</v>
      </c>
      <c r="AC4866" s="1">
        <f t="shared" si="151"/>
        <v>0</v>
      </c>
    </row>
    <row r="4867" spans="4:29" x14ac:dyDescent="0.25">
      <c r="D4867" s="1">
        <v>1997</v>
      </c>
      <c r="E4867" s="1" t="s">
        <v>139</v>
      </c>
      <c r="F4867" s="2" t="s">
        <v>326</v>
      </c>
      <c r="G4867">
        <v>3</v>
      </c>
      <c r="H4867">
        <v>2853913</v>
      </c>
      <c r="I4867" s="1">
        <v>1151.116</v>
      </c>
      <c r="J4867" s="1">
        <v>1881</v>
      </c>
      <c r="K4867" s="1">
        <v>68649.64</v>
      </c>
      <c r="L4867" s="1">
        <v>71875</v>
      </c>
      <c r="M4867" s="3">
        <v>67</v>
      </c>
      <c r="N4867">
        <v>27.4</v>
      </c>
      <c r="O4867">
        <v>96</v>
      </c>
      <c r="P4867" s="1">
        <f>IF($A$3="Percentage of government revenue per capita",$B$3,0) + IF($A$3="Absolute extra revenue",AB4867,0) + IF($A$3="Absolute revenue per capita",AC4867,0)</f>
        <v>0</v>
      </c>
      <c r="Q4867" s="5">
        <f>-MIN(data!$B$4 / data!I5015 * data!P5015 / 100, data!N5015)</f>
        <v>0</v>
      </c>
      <c r="R4867" s="4">
        <f>-Q4867*K4867/1000</f>
        <v>0</v>
      </c>
      <c r="S4867" s="6">
        <f>-MIN(data!$B$5/(POWER(LN(I4867),2))*P4867/100, O4867)</f>
        <v>0</v>
      </c>
      <c r="T4867" s="6">
        <f>-S4867*L4867/100000</f>
        <v>0</v>
      </c>
      <c r="U4867" s="4">
        <f>N4867+Q4867</f>
        <v>27.4</v>
      </c>
      <c r="V4867" s="4" t="e">
        <f>P4867*I4867/100/R4867</f>
        <v>#DIV/0!</v>
      </c>
      <c r="W4867" s="4" t="e">
        <f>V4867*H4867</f>
        <v>#DIV/0!</v>
      </c>
      <c r="X4867" s="6">
        <f>O4867+S4867</f>
        <v>96</v>
      </c>
      <c r="Y4867" s="6" t="e">
        <f>P4867*I4867/100/T4867</f>
        <v>#DIV/0!</v>
      </c>
      <c r="Z4867" s="6" t="e">
        <f>Y4867*H4867</f>
        <v>#DIV/0!</v>
      </c>
      <c r="AB4867" s="1">
        <f t="shared" si="150"/>
        <v>0</v>
      </c>
      <c r="AC4867" s="1">
        <f t="shared" si="151"/>
        <v>0</v>
      </c>
    </row>
    <row r="4868" spans="4:29" x14ac:dyDescent="0.25">
      <c r="D4868" s="1">
        <v>1998</v>
      </c>
      <c r="E4868" s="1" t="s">
        <v>139</v>
      </c>
      <c r="F4868" s="2" t="s">
        <v>326</v>
      </c>
      <c r="G4868">
        <v>3</v>
      </c>
      <c r="H4868">
        <v>2912316</v>
      </c>
      <c r="I4868" s="1">
        <v>1170.146</v>
      </c>
      <c r="J4868" s="1">
        <v>1874</v>
      </c>
      <c r="K4868" s="1">
        <v>69151.289999999994</v>
      </c>
      <c r="L4868" s="1">
        <v>59183.67</v>
      </c>
      <c r="M4868" s="3">
        <v>69</v>
      </c>
      <c r="N4868">
        <v>27.1</v>
      </c>
      <c r="O4868">
        <v>98</v>
      </c>
      <c r="P4868" s="1">
        <f>IF($A$3="Percentage of government revenue per capita",$B$3,0) + IF($A$3="Absolute extra revenue",AB4868,0) + IF($A$3="Absolute revenue per capita",AC4868,0)</f>
        <v>0</v>
      </c>
      <c r="Q4868" s="5">
        <f>-MIN(data!$B$4 / data!I5016 * data!P5016 / 100, data!N5016)</f>
        <v>0</v>
      </c>
      <c r="R4868" s="4">
        <f>-Q4868*K4868/1000</f>
        <v>0</v>
      </c>
      <c r="S4868" s="6">
        <f>-MIN(data!$B$5/(POWER(LN(I4868),2))*P4868/100, O4868)</f>
        <v>0</v>
      </c>
      <c r="T4868" s="6">
        <f>-S4868*L4868/100000</f>
        <v>0</v>
      </c>
      <c r="U4868" s="4">
        <f>N4868+Q4868</f>
        <v>27.1</v>
      </c>
      <c r="V4868" s="4" t="e">
        <f>P4868*I4868/100/R4868</f>
        <v>#DIV/0!</v>
      </c>
      <c r="W4868" s="4" t="e">
        <f>V4868*H4868</f>
        <v>#DIV/0!</v>
      </c>
      <c r="X4868" s="6">
        <f>O4868+S4868</f>
        <v>98</v>
      </c>
      <c r="Y4868" s="6" t="e">
        <f>P4868*I4868/100/T4868</f>
        <v>#DIV/0!</v>
      </c>
      <c r="Z4868" s="6" t="e">
        <f>Y4868*H4868</f>
        <v>#DIV/0!</v>
      </c>
      <c r="AB4868" s="1">
        <f t="shared" ref="AB4868:AB4931" si="152">$B$3*100/H4868/I4868</f>
        <v>0</v>
      </c>
      <c r="AC4868" s="1">
        <f t="shared" ref="AC4868:AC4931" si="153">$B$3/I4868*100</f>
        <v>0</v>
      </c>
    </row>
    <row r="4869" spans="4:29" x14ac:dyDescent="0.25">
      <c r="D4869" s="1">
        <v>1999</v>
      </c>
      <c r="E4869" s="1" t="s">
        <v>139</v>
      </c>
      <c r="F4869" s="2" t="s">
        <v>326</v>
      </c>
      <c r="G4869">
        <v>3</v>
      </c>
      <c r="H4869">
        <v>2971196</v>
      </c>
      <c r="I4869" s="1">
        <v>1260.0719999999999</v>
      </c>
      <c r="J4869" s="1">
        <v>1859</v>
      </c>
      <c r="K4869" s="1">
        <v>69887.22</v>
      </c>
      <c r="L4869" s="1">
        <v>69512.2</v>
      </c>
      <c r="M4869" s="3">
        <v>58</v>
      </c>
      <c r="N4869">
        <v>26.6</v>
      </c>
      <c r="O4869">
        <v>82</v>
      </c>
      <c r="P4869" s="1">
        <f>IF($A$3="Percentage of government revenue per capita",$B$3,0) + IF($A$3="Absolute extra revenue",AB4869,0) + IF($A$3="Absolute revenue per capita",AC4869,0)</f>
        <v>0</v>
      </c>
      <c r="Q4869" s="5">
        <f>-MIN(data!$B$4 / data!I5017 * data!P5017 / 100, data!N5017)</f>
        <v>0</v>
      </c>
      <c r="R4869" s="4">
        <f>-Q4869*K4869/1000</f>
        <v>0</v>
      </c>
      <c r="S4869" s="6">
        <f>-MIN(data!$B$5/(POWER(LN(I4869),2))*P4869/100, O4869)</f>
        <v>0</v>
      </c>
      <c r="T4869" s="6">
        <f>-S4869*L4869/100000</f>
        <v>0</v>
      </c>
      <c r="U4869" s="4">
        <f>N4869+Q4869</f>
        <v>26.6</v>
      </c>
      <c r="V4869" s="4" t="e">
        <f>P4869*I4869/100/R4869</f>
        <v>#DIV/0!</v>
      </c>
      <c r="W4869" s="4" t="e">
        <f>V4869*H4869</f>
        <v>#DIV/0!</v>
      </c>
      <c r="X4869" s="6">
        <f>O4869+S4869</f>
        <v>82</v>
      </c>
      <c r="Y4869" s="6" t="e">
        <f>P4869*I4869/100/T4869</f>
        <v>#DIV/0!</v>
      </c>
      <c r="Z4869" s="6" t="e">
        <f>Y4869*H4869</f>
        <v>#DIV/0!</v>
      </c>
      <c r="AB4869" s="1">
        <f t="shared" si="152"/>
        <v>0</v>
      </c>
      <c r="AC4869" s="1">
        <f t="shared" si="153"/>
        <v>0</v>
      </c>
    </row>
    <row r="4870" spans="4:29" x14ac:dyDescent="0.25">
      <c r="D4870" s="1">
        <v>2000</v>
      </c>
      <c r="E4870" s="1" t="s">
        <v>139</v>
      </c>
      <c r="F4870" s="2" t="s">
        <v>326</v>
      </c>
      <c r="G4870">
        <v>3</v>
      </c>
      <c r="H4870">
        <v>3030328</v>
      </c>
      <c r="I4870" s="1">
        <v>1387.145</v>
      </c>
      <c r="J4870" s="1">
        <v>1839</v>
      </c>
      <c r="K4870" s="1">
        <v>70459.77</v>
      </c>
      <c r="L4870" s="1">
        <v>68292.679999999993</v>
      </c>
      <c r="M4870" s="3">
        <v>57</v>
      </c>
      <c r="N4870">
        <v>26.1</v>
      </c>
      <c r="O4870">
        <v>82</v>
      </c>
      <c r="P4870" s="1">
        <f>IF($A$3="Percentage of government revenue per capita",$B$3,0) + IF($A$3="Absolute extra revenue",AB4870,0) + IF($A$3="Absolute revenue per capita",AC4870,0)</f>
        <v>0</v>
      </c>
      <c r="Q4870" s="5">
        <f>-MIN(data!$B$4 / data!I5018 * data!P5018 / 100, data!N5018)</f>
        <v>0</v>
      </c>
      <c r="R4870" s="4">
        <f>-Q4870*K4870/1000</f>
        <v>0</v>
      </c>
      <c r="S4870" s="6">
        <f>-MIN(data!$B$5/(POWER(LN(I4870),2))*P4870/100, O4870)</f>
        <v>0</v>
      </c>
      <c r="T4870" s="6">
        <f>-S4870*L4870/100000</f>
        <v>0</v>
      </c>
      <c r="U4870" s="4">
        <f>N4870+Q4870</f>
        <v>26.1</v>
      </c>
      <c r="V4870" s="4" t="e">
        <f>P4870*I4870/100/R4870</f>
        <v>#DIV/0!</v>
      </c>
      <c r="W4870" s="4" t="e">
        <f>V4870*H4870</f>
        <v>#DIV/0!</v>
      </c>
      <c r="X4870" s="6">
        <f>O4870+S4870</f>
        <v>82</v>
      </c>
      <c r="Y4870" s="6" t="e">
        <f>P4870*I4870/100/T4870</f>
        <v>#DIV/0!</v>
      </c>
      <c r="Z4870" s="6" t="e">
        <f>Y4870*H4870</f>
        <v>#DIV/0!</v>
      </c>
      <c r="AB4870" s="1">
        <f t="shared" si="152"/>
        <v>0</v>
      </c>
      <c r="AC4870" s="1">
        <f t="shared" si="153"/>
        <v>0</v>
      </c>
    </row>
    <row r="4871" spans="4:29" x14ac:dyDescent="0.25">
      <c r="D4871" s="1">
        <v>2001</v>
      </c>
      <c r="E4871" s="1" t="s">
        <v>139</v>
      </c>
      <c r="F4871" s="2" t="s">
        <v>326</v>
      </c>
      <c r="G4871">
        <v>3</v>
      </c>
      <c r="H4871">
        <v>3089648</v>
      </c>
      <c r="I4871" s="1">
        <v>1291.374</v>
      </c>
      <c r="J4871" s="1">
        <v>1810</v>
      </c>
      <c r="K4871" s="1">
        <v>70703.13</v>
      </c>
      <c r="L4871" s="1">
        <v>74683.539999999994</v>
      </c>
      <c r="M4871" s="3">
        <v>56</v>
      </c>
      <c r="N4871">
        <v>25.6</v>
      </c>
      <c r="O4871">
        <v>79</v>
      </c>
      <c r="P4871" s="1">
        <f>IF($A$3="Percentage of government revenue per capita",$B$3,0) + IF($A$3="Absolute extra revenue",AB4871,0) + IF($A$3="Absolute revenue per capita",AC4871,0)</f>
        <v>0</v>
      </c>
      <c r="Q4871" s="5">
        <f>-MIN(data!$B$4 / data!I5019 * data!P5019 / 100, data!N5019)</f>
        <v>0</v>
      </c>
      <c r="R4871" s="4">
        <f>-Q4871*K4871/1000</f>
        <v>0</v>
      </c>
      <c r="S4871" s="6">
        <f>-MIN(data!$B$5/(POWER(LN(I4871),2))*P4871/100, O4871)</f>
        <v>0</v>
      </c>
      <c r="T4871" s="6">
        <f>-S4871*L4871/100000</f>
        <v>0</v>
      </c>
      <c r="U4871" s="4">
        <f>N4871+Q4871</f>
        <v>25.6</v>
      </c>
      <c r="V4871" s="4" t="e">
        <f>P4871*I4871/100/R4871</f>
        <v>#DIV/0!</v>
      </c>
      <c r="W4871" s="4" t="e">
        <f>V4871*H4871</f>
        <v>#DIV/0!</v>
      </c>
      <c r="X4871" s="6">
        <f>O4871+S4871</f>
        <v>79</v>
      </c>
      <c r="Y4871" s="6" t="e">
        <f>P4871*I4871/100/T4871</f>
        <v>#DIV/0!</v>
      </c>
      <c r="Z4871" s="6" t="e">
        <f>Y4871*H4871</f>
        <v>#DIV/0!</v>
      </c>
      <c r="AB4871" s="1">
        <f t="shared" si="152"/>
        <v>0</v>
      </c>
      <c r="AC4871" s="1">
        <f t="shared" si="153"/>
        <v>0</v>
      </c>
    </row>
    <row r="4872" spans="4:29" x14ac:dyDescent="0.25">
      <c r="D4872" s="1">
        <v>2002</v>
      </c>
      <c r="E4872" s="1" t="s">
        <v>139</v>
      </c>
      <c r="F4872" s="2" t="s">
        <v>326</v>
      </c>
      <c r="G4872">
        <v>3</v>
      </c>
      <c r="H4872">
        <v>3149188</v>
      </c>
      <c r="I4872" s="1">
        <v>1257.155</v>
      </c>
      <c r="J4872" s="1">
        <v>1777</v>
      </c>
      <c r="K4872" s="1">
        <v>71365.460000000006</v>
      </c>
      <c r="L4872" s="1">
        <v>72941.179999999993</v>
      </c>
      <c r="M4872" s="3">
        <v>59</v>
      </c>
      <c r="N4872">
        <v>24.9</v>
      </c>
      <c r="O4872">
        <v>85</v>
      </c>
      <c r="P4872" s="1">
        <f>IF($A$3="Percentage of government revenue per capita",$B$3,0) + IF($A$3="Absolute extra revenue",AB4872,0) + IF($A$3="Absolute revenue per capita",AC4872,0)</f>
        <v>0</v>
      </c>
      <c r="Q4872" s="5">
        <f>-MIN(data!$B$4 / data!I5020 * data!P5020 / 100, data!N5020)</f>
        <v>0</v>
      </c>
      <c r="R4872" s="4">
        <f>-Q4872*K4872/1000</f>
        <v>0</v>
      </c>
      <c r="S4872" s="6">
        <f>-MIN(data!$B$5/(POWER(LN(I4872),2))*P4872/100, O4872)</f>
        <v>0</v>
      </c>
      <c r="T4872" s="6">
        <f>-S4872*L4872/100000</f>
        <v>0</v>
      </c>
      <c r="U4872" s="4">
        <f>N4872+Q4872</f>
        <v>24.9</v>
      </c>
      <c r="V4872" s="4" t="e">
        <f>P4872*I4872/100/R4872</f>
        <v>#DIV/0!</v>
      </c>
      <c r="W4872" s="4" t="e">
        <f>V4872*H4872</f>
        <v>#DIV/0!</v>
      </c>
      <c r="X4872" s="6">
        <f>O4872+S4872</f>
        <v>85</v>
      </c>
      <c r="Y4872" s="6" t="e">
        <f>P4872*I4872/100/T4872</f>
        <v>#DIV/0!</v>
      </c>
      <c r="Z4872" s="6" t="e">
        <f>Y4872*H4872</f>
        <v>#DIV/0!</v>
      </c>
      <c r="AB4872" s="1">
        <f t="shared" si="152"/>
        <v>0</v>
      </c>
      <c r="AC4872" s="1">
        <f t="shared" si="153"/>
        <v>0</v>
      </c>
    </row>
    <row r="4873" spans="4:29" x14ac:dyDescent="0.25">
      <c r="D4873" s="1">
        <v>2003</v>
      </c>
      <c r="E4873" s="1" t="s">
        <v>139</v>
      </c>
      <c r="F4873" s="2" t="s">
        <v>326</v>
      </c>
      <c r="G4873">
        <v>3</v>
      </c>
      <c r="H4873">
        <v>3209048</v>
      </c>
      <c r="I4873" s="1">
        <v>1274.472</v>
      </c>
      <c r="J4873" s="1">
        <v>1745</v>
      </c>
      <c r="K4873" s="1">
        <v>71810.7</v>
      </c>
      <c r="L4873" s="1">
        <v>68181.820000000007</v>
      </c>
      <c r="M4873" s="3">
        <v>62</v>
      </c>
      <c r="N4873">
        <v>24.3</v>
      </c>
      <c r="O4873">
        <v>88</v>
      </c>
      <c r="P4873" s="1">
        <f>IF($A$3="Percentage of government revenue per capita",$B$3,0) + IF($A$3="Absolute extra revenue",AB4873,0) + IF($A$3="Absolute revenue per capita",AC4873,0)</f>
        <v>0</v>
      </c>
      <c r="Q4873" s="5">
        <f>-MIN(data!$B$4 / data!I5021 * data!P5021 / 100, data!N5021)</f>
        <v>0</v>
      </c>
      <c r="R4873" s="4">
        <f>-Q4873*K4873/1000</f>
        <v>0</v>
      </c>
      <c r="S4873" s="6">
        <f>-MIN(data!$B$5/(POWER(LN(I4873),2))*P4873/100, O4873)</f>
        <v>0</v>
      </c>
      <c r="T4873" s="6">
        <f>-S4873*L4873/100000</f>
        <v>0</v>
      </c>
      <c r="U4873" s="4">
        <f>N4873+Q4873</f>
        <v>24.3</v>
      </c>
      <c r="V4873" s="4" t="e">
        <f>P4873*I4873/100/R4873</f>
        <v>#DIV/0!</v>
      </c>
      <c r="W4873" s="4" t="e">
        <f>V4873*H4873</f>
        <v>#DIV/0!</v>
      </c>
      <c r="X4873" s="6">
        <f>O4873+S4873</f>
        <v>88</v>
      </c>
      <c r="Y4873" s="6" t="e">
        <f>P4873*I4873/100/T4873</f>
        <v>#DIV/0!</v>
      </c>
      <c r="Z4873" s="6" t="e">
        <f>Y4873*H4873</f>
        <v>#DIV/0!</v>
      </c>
      <c r="AB4873" s="1">
        <f t="shared" si="152"/>
        <v>0</v>
      </c>
      <c r="AC4873" s="1">
        <f t="shared" si="153"/>
        <v>0</v>
      </c>
    </row>
    <row r="4874" spans="4:29" x14ac:dyDescent="0.25">
      <c r="D4874" s="1">
        <v>2004</v>
      </c>
      <c r="E4874" s="1" t="s">
        <v>139</v>
      </c>
      <c r="F4874" s="2" t="s">
        <v>326</v>
      </c>
      <c r="G4874">
        <v>3</v>
      </c>
      <c r="H4874">
        <v>3269356</v>
      </c>
      <c r="I4874" s="1">
        <v>1272.9090000000001</v>
      </c>
      <c r="J4874" s="1">
        <v>1713</v>
      </c>
      <c r="K4874" s="1">
        <v>72278.48</v>
      </c>
      <c r="L4874" s="1">
        <v>72941.179999999993</v>
      </c>
      <c r="M4874" s="3">
        <v>60</v>
      </c>
      <c r="N4874">
        <v>23.7</v>
      </c>
      <c r="O4874">
        <v>85</v>
      </c>
      <c r="P4874" s="1">
        <f>IF($A$3="Percentage of government revenue per capita",$B$3,0) + IF($A$3="Absolute extra revenue",AB4874,0) + IF($A$3="Absolute revenue per capita",AC4874,0)</f>
        <v>0</v>
      </c>
      <c r="Q4874" s="5">
        <f>-MIN(data!$B$4 / data!I5022 * data!P5022 / 100, data!N5022)</f>
        <v>0</v>
      </c>
      <c r="R4874" s="4">
        <f>-Q4874*K4874/1000</f>
        <v>0</v>
      </c>
      <c r="S4874" s="6">
        <f>-MIN(data!$B$5/(POWER(LN(I4874),2))*P4874/100, O4874)</f>
        <v>0</v>
      </c>
      <c r="T4874" s="6">
        <f>-S4874*L4874/100000</f>
        <v>0</v>
      </c>
      <c r="U4874" s="4">
        <f>N4874+Q4874</f>
        <v>23.7</v>
      </c>
      <c r="V4874" s="4" t="e">
        <f>P4874*I4874/100/R4874</f>
        <v>#DIV/0!</v>
      </c>
      <c r="W4874" s="4" t="e">
        <f>V4874*H4874</f>
        <v>#DIV/0!</v>
      </c>
      <c r="X4874" s="6">
        <f>O4874+S4874</f>
        <v>85</v>
      </c>
      <c r="Y4874" s="6" t="e">
        <f>P4874*I4874/100/T4874</f>
        <v>#DIV/0!</v>
      </c>
      <c r="Z4874" s="6" t="e">
        <f>Y4874*H4874</f>
        <v>#DIV/0!</v>
      </c>
      <c r="AB4874" s="1">
        <f t="shared" si="152"/>
        <v>0</v>
      </c>
      <c r="AC4874" s="1">
        <f t="shared" si="153"/>
        <v>0</v>
      </c>
    </row>
    <row r="4875" spans="4:29" x14ac:dyDescent="0.25">
      <c r="D4875" s="1">
        <v>2005</v>
      </c>
      <c r="E4875" s="1" t="s">
        <v>139</v>
      </c>
      <c r="F4875" s="2" t="s">
        <v>326</v>
      </c>
      <c r="G4875">
        <v>3</v>
      </c>
      <c r="H4875">
        <v>3330217</v>
      </c>
      <c r="I4875" s="1">
        <v>1300.0060000000001</v>
      </c>
      <c r="J4875" s="1">
        <v>1683</v>
      </c>
      <c r="K4875" s="1">
        <v>72857.14</v>
      </c>
      <c r="L4875" s="1">
        <v>72413.789999999994</v>
      </c>
      <c r="M4875" s="3">
        <v>62</v>
      </c>
      <c r="N4875">
        <v>23.1</v>
      </c>
      <c r="O4875">
        <v>87</v>
      </c>
      <c r="P4875" s="1">
        <f>IF($A$3="Percentage of government revenue per capita",$B$3,0) + IF($A$3="Absolute extra revenue",AB4875,0) + IF($A$3="Absolute revenue per capita",AC4875,0)</f>
        <v>0</v>
      </c>
      <c r="Q4875" s="5">
        <f>-MIN(data!$B$4 / data!I5023 * data!P5023 / 100, data!N5023)</f>
        <v>0</v>
      </c>
      <c r="R4875" s="4">
        <f>-Q4875*K4875/1000</f>
        <v>0</v>
      </c>
      <c r="S4875" s="6">
        <f>-MIN(data!$B$5/(POWER(LN(I4875),2))*P4875/100, O4875)</f>
        <v>0</v>
      </c>
      <c r="T4875" s="6">
        <f>-S4875*L4875/100000</f>
        <v>0</v>
      </c>
      <c r="U4875" s="4">
        <f>N4875+Q4875</f>
        <v>23.1</v>
      </c>
      <c r="V4875" s="4" t="e">
        <f>P4875*I4875/100/R4875</f>
        <v>#DIV/0!</v>
      </c>
      <c r="W4875" s="4" t="e">
        <f>V4875*H4875</f>
        <v>#DIV/0!</v>
      </c>
      <c r="X4875" s="6">
        <f>O4875+S4875</f>
        <v>87</v>
      </c>
      <c r="Y4875" s="6" t="e">
        <f>P4875*I4875/100/T4875</f>
        <v>#DIV/0!</v>
      </c>
      <c r="Z4875" s="6" t="e">
        <f>Y4875*H4875</f>
        <v>#DIV/0!</v>
      </c>
      <c r="AB4875" s="1">
        <f t="shared" si="152"/>
        <v>0</v>
      </c>
      <c r="AC4875" s="1">
        <f t="shared" si="153"/>
        <v>0</v>
      </c>
    </row>
    <row r="4876" spans="4:29" x14ac:dyDescent="0.25">
      <c r="D4876" s="1">
        <v>2006</v>
      </c>
      <c r="E4876" s="1" t="s">
        <v>139</v>
      </c>
      <c r="F4876" s="2" t="s">
        <v>326</v>
      </c>
      <c r="G4876">
        <v>3</v>
      </c>
      <c r="H4876">
        <v>3391666</v>
      </c>
      <c r="I4876" s="1">
        <v>1548.241</v>
      </c>
      <c r="J4876" s="1">
        <v>1654</v>
      </c>
      <c r="K4876" s="1">
        <v>73511.11</v>
      </c>
      <c r="L4876" s="1">
        <v>73863.64</v>
      </c>
      <c r="M4876" s="3">
        <v>63</v>
      </c>
      <c r="N4876">
        <v>22.5</v>
      </c>
      <c r="O4876">
        <v>88</v>
      </c>
      <c r="P4876" s="1">
        <f>IF($A$3="Percentage of government revenue per capita",$B$3,0) + IF($A$3="Absolute extra revenue",AB4876,0) + IF($A$3="Absolute revenue per capita",AC4876,0)</f>
        <v>0</v>
      </c>
      <c r="Q4876" s="5">
        <f>-MIN(data!$B$4 / data!I5024 * data!P5024 / 100, data!N5024)</f>
        <v>0</v>
      </c>
      <c r="R4876" s="4">
        <f>-Q4876*K4876/1000</f>
        <v>0</v>
      </c>
      <c r="S4876" s="6">
        <f>-MIN(data!$B$5/(POWER(LN(I4876),2))*P4876/100, O4876)</f>
        <v>0</v>
      </c>
      <c r="T4876" s="6">
        <f>-S4876*L4876/100000</f>
        <v>0</v>
      </c>
      <c r="U4876" s="4">
        <f>N4876+Q4876</f>
        <v>22.5</v>
      </c>
      <c r="V4876" s="4" t="e">
        <f>P4876*I4876/100/R4876</f>
        <v>#DIV/0!</v>
      </c>
      <c r="W4876" s="4" t="e">
        <f>V4876*H4876</f>
        <v>#DIV/0!</v>
      </c>
      <c r="X4876" s="6">
        <f>O4876+S4876</f>
        <v>88</v>
      </c>
      <c r="Y4876" s="6" t="e">
        <f>P4876*I4876/100/T4876</f>
        <v>#DIV/0!</v>
      </c>
      <c r="Z4876" s="6" t="e">
        <f>Y4876*H4876</f>
        <v>#DIV/0!</v>
      </c>
      <c r="AB4876" s="1">
        <f t="shared" si="152"/>
        <v>0</v>
      </c>
      <c r="AC4876" s="1">
        <f t="shared" si="153"/>
        <v>0</v>
      </c>
    </row>
    <row r="4877" spans="4:29" x14ac:dyDescent="0.25">
      <c r="D4877" s="1">
        <v>2007</v>
      </c>
      <c r="E4877" s="1" t="s">
        <v>139</v>
      </c>
      <c r="F4877" s="2" t="s">
        <v>326</v>
      </c>
      <c r="G4877">
        <v>3</v>
      </c>
      <c r="H4877">
        <v>3453675</v>
      </c>
      <c r="I4877" s="1">
        <v>1898.9179999999999</v>
      </c>
      <c r="J4877" s="1">
        <v>1626</v>
      </c>
      <c r="K4877" s="1">
        <v>73909.09</v>
      </c>
      <c r="L4877" s="1">
        <v>75280.899999999994</v>
      </c>
      <c r="M4877" s="3">
        <v>65</v>
      </c>
      <c r="N4877">
        <v>22</v>
      </c>
      <c r="O4877">
        <v>89</v>
      </c>
      <c r="P4877" s="1">
        <f>IF($A$3="Percentage of government revenue per capita",$B$3,0) + IF($A$3="Absolute extra revenue",AB4877,0) + IF($A$3="Absolute revenue per capita",AC4877,0)</f>
        <v>0</v>
      </c>
      <c r="Q4877" s="5">
        <f>-MIN(data!$B$4 / data!I5025 * data!P5025 / 100, data!N5025)</f>
        <v>0</v>
      </c>
      <c r="R4877" s="4">
        <f>-Q4877*K4877/1000</f>
        <v>0</v>
      </c>
      <c r="S4877" s="6">
        <f>-MIN(data!$B$5/(POWER(LN(I4877),2))*P4877/100, O4877)</f>
        <v>0</v>
      </c>
      <c r="T4877" s="6">
        <f>-S4877*L4877/100000</f>
        <v>0</v>
      </c>
      <c r="U4877" s="4">
        <f>N4877+Q4877</f>
        <v>22</v>
      </c>
      <c r="V4877" s="4" t="e">
        <f>P4877*I4877/100/R4877</f>
        <v>#DIV/0!</v>
      </c>
      <c r="W4877" s="4" t="e">
        <f>V4877*H4877</f>
        <v>#DIV/0!</v>
      </c>
      <c r="X4877" s="6">
        <f>O4877+S4877</f>
        <v>89</v>
      </c>
      <c r="Y4877" s="6" t="e">
        <f>P4877*I4877/100/T4877</f>
        <v>#DIV/0!</v>
      </c>
      <c r="Z4877" s="6" t="e">
        <f>Y4877*H4877</f>
        <v>#DIV/0!</v>
      </c>
      <c r="AB4877" s="1">
        <f t="shared" si="152"/>
        <v>0</v>
      </c>
      <c r="AC4877" s="1">
        <f t="shared" si="153"/>
        <v>0</v>
      </c>
    </row>
    <row r="4878" spans="4:29" x14ac:dyDescent="0.25">
      <c r="D4878" s="1">
        <v>2008</v>
      </c>
      <c r="E4878" s="1" t="s">
        <v>139</v>
      </c>
      <c r="F4878" s="2" t="s">
        <v>326</v>
      </c>
      <c r="G4878">
        <v>3</v>
      </c>
      <c r="H4878">
        <v>3516204</v>
      </c>
      <c r="I4878" s="1">
        <v>1905.9659999999999</v>
      </c>
      <c r="J4878" s="1">
        <v>1595</v>
      </c>
      <c r="K4878" s="1">
        <v>74882.63</v>
      </c>
      <c r="L4878" s="1">
        <v>75000</v>
      </c>
      <c r="M4878" s="3">
        <v>67</v>
      </c>
      <c r="N4878">
        <v>21.3</v>
      </c>
      <c r="O4878">
        <v>92</v>
      </c>
      <c r="P4878" s="1">
        <f>IF($A$3="Percentage of government revenue per capita",$B$3,0) + IF($A$3="Absolute extra revenue",AB4878,0) + IF($A$3="Absolute revenue per capita",AC4878,0)</f>
        <v>0</v>
      </c>
      <c r="Q4878" s="5">
        <f>-MIN(data!$B$4 / data!I5026 * data!P5026 / 100, data!N5026)</f>
        <v>0</v>
      </c>
      <c r="R4878" s="4">
        <f>-Q4878*K4878/1000</f>
        <v>0</v>
      </c>
      <c r="S4878" s="6">
        <f>-MIN(data!$B$5/(POWER(LN(I4878),2))*P4878/100, O4878)</f>
        <v>0</v>
      </c>
      <c r="T4878" s="6">
        <f>-S4878*L4878/100000</f>
        <v>0</v>
      </c>
      <c r="U4878" s="4">
        <f>N4878+Q4878</f>
        <v>21.3</v>
      </c>
      <c r="V4878" s="4" t="e">
        <f>P4878*I4878/100/R4878</f>
        <v>#DIV/0!</v>
      </c>
      <c r="W4878" s="4" t="e">
        <f>V4878*H4878</f>
        <v>#DIV/0!</v>
      </c>
      <c r="X4878" s="6">
        <f>O4878+S4878</f>
        <v>92</v>
      </c>
      <c r="Y4878" s="6" t="e">
        <f>P4878*I4878/100/T4878</f>
        <v>#DIV/0!</v>
      </c>
      <c r="Z4878" s="6" t="e">
        <f>Y4878*H4878</f>
        <v>#DIV/0!</v>
      </c>
      <c r="AB4878" s="1">
        <f t="shared" si="152"/>
        <v>0</v>
      </c>
      <c r="AC4878" s="1">
        <f t="shared" si="153"/>
        <v>0</v>
      </c>
    </row>
    <row r="4879" spans="4:29" x14ac:dyDescent="0.25">
      <c r="D4879" s="1">
        <v>2009</v>
      </c>
      <c r="E4879" s="1" t="s">
        <v>139</v>
      </c>
      <c r="F4879" s="2" t="s">
        <v>326</v>
      </c>
      <c r="G4879">
        <v>3</v>
      </c>
      <c r="H4879">
        <v>3579215</v>
      </c>
      <c r="I4879" s="1">
        <v>1793.867</v>
      </c>
      <c r="J4879" s="1">
        <v>1563</v>
      </c>
      <c r="K4879" s="1">
        <v>75507.25</v>
      </c>
      <c r="L4879" s="1">
        <v>79787.23</v>
      </c>
      <c r="M4879" s="3">
        <v>69</v>
      </c>
      <c r="N4879">
        <v>20.7</v>
      </c>
      <c r="O4879">
        <v>94</v>
      </c>
      <c r="P4879" s="1">
        <f>IF($A$3="Percentage of government revenue per capita",$B$3,0) + IF($A$3="Absolute extra revenue",AB4879,0) + IF($A$3="Absolute revenue per capita",AC4879,0)</f>
        <v>0</v>
      </c>
      <c r="Q4879" s="5">
        <f>-MIN(data!$B$4 / data!I5027 * data!P5027 / 100, data!N5027)</f>
        <v>0</v>
      </c>
      <c r="R4879" s="4">
        <f>-Q4879*K4879/1000</f>
        <v>0</v>
      </c>
      <c r="S4879" s="6">
        <f>-MIN(data!$B$5/(POWER(LN(I4879),2))*P4879/100, O4879)</f>
        <v>0</v>
      </c>
      <c r="T4879" s="6">
        <f>-S4879*L4879/100000</f>
        <v>0</v>
      </c>
      <c r="U4879" s="4">
        <f>N4879+Q4879</f>
        <v>20.7</v>
      </c>
      <c r="V4879" s="4" t="e">
        <f>P4879*I4879/100/R4879</f>
        <v>#DIV/0!</v>
      </c>
      <c r="W4879" s="4" t="e">
        <f>V4879*H4879</f>
        <v>#DIV/0!</v>
      </c>
      <c r="X4879" s="6">
        <f>O4879+S4879</f>
        <v>94</v>
      </c>
      <c r="Y4879" s="6" t="e">
        <f>P4879*I4879/100/T4879</f>
        <v>#DIV/0!</v>
      </c>
      <c r="Z4879" s="6" t="e">
        <f>Y4879*H4879</f>
        <v>#DIV/0!</v>
      </c>
      <c r="AB4879" s="1">
        <f t="shared" si="152"/>
        <v>0</v>
      </c>
      <c r="AC4879" s="1">
        <f t="shared" si="153"/>
        <v>0</v>
      </c>
    </row>
    <row r="4880" spans="4:29" x14ac:dyDescent="0.25">
      <c r="D4880" s="1">
        <v>2010</v>
      </c>
      <c r="E4880" s="1" t="s">
        <v>139</v>
      </c>
      <c r="F4880" s="2" t="s">
        <v>326</v>
      </c>
      <c r="G4880">
        <v>3</v>
      </c>
      <c r="H4880">
        <v>3642687</v>
      </c>
      <c r="I4880" s="1">
        <v>1905.742</v>
      </c>
      <c r="J4880" s="1">
        <v>1532</v>
      </c>
      <c r="K4880" s="1">
        <v>76218.91</v>
      </c>
      <c r="L4880" s="1">
        <v>75247.520000000004</v>
      </c>
      <c r="M4880" s="3">
        <v>75</v>
      </c>
      <c r="N4880">
        <v>20.100000000000001</v>
      </c>
      <c r="O4880">
        <v>101</v>
      </c>
      <c r="P4880" s="1">
        <f>IF($A$3="Percentage of government revenue per capita",$B$3,0) + IF($A$3="Absolute extra revenue",AB4880,0) + IF($A$3="Absolute revenue per capita",AC4880,0)</f>
        <v>0</v>
      </c>
      <c r="Q4880" s="5">
        <f>-MIN(data!$B$4 / data!I5028 * data!P5028 / 100, data!N5028)</f>
        <v>0</v>
      </c>
      <c r="R4880" s="4">
        <f>-Q4880*K4880/1000</f>
        <v>0</v>
      </c>
      <c r="S4880" s="6">
        <f>-MIN(data!$B$5/(POWER(LN(I4880),2))*P4880/100, O4880)</f>
        <v>0</v>
      </c>
      <c r="T4880" s="6">
        <f>-S4880*L4880/100000</f>
        <v>0</v>
      </c>
      <c r="U4880" s="4">
        <f>N4880+Q4880</f>
        <v>20.100000000000001</v>
      </c>
      <c r="V4880" s="4" t="e">
        <f>P4880*I4880/100/R4880</f>
        <v>#DIV/0!</v>
      </c>
      <c r="W4880" s="4" t="e">
        <f>V4880*H4880</f>
        <v>#DIV/0!</v>
      </c>
      <c r="X4880" s="6">
        <f>O4880+S4880</f>
        <v>101</v>
      </c>
      <c r="Y4880" s="6" t="e">
        <f>P4880*I4880/100/T4880</f>
        <v>#DIV/0!</v>
      </c>
      <c r="Z4880" s="6" t="e">
        <f>Y4880*H4880</f>
        <v>#DIV/0!</v>
      </c>
      <c r="AB4880" s="1">
        <f t="shared" si="152"/>
        <v>0</v>
      </c>
      <c r="AC4880" s="1">
        <f t="shared" si="153"/>
        <v>0</v>
      </c>
    </row>
    <row r="4881" spans="4:29" x14ac:dyDescent="0.25">
      <c r="D4881" s="1">
        <v>2011</v>
      </c>
      <c r="E4881" s="1" t="s">
        <v>139</v>
      </c>
      <c r="F4881" s="2" t="s">
        <v>326</v>
      </c>
      <c r="G4881">
        <v>3</v>
      </c>
      <c r="H4881">
        <v>3706483</v>
      </c>
      <c r="I4881" s="1">
        <v>1998.193</v>
      </c>
      <c r="J4881" s="1">
        <v>1497</v>
      </c>
      <c r="K4881" s="1">
        <v>76769.23</v>
      </c>
      <c r="L4881" s="1">
        <v>73529.41</v>
      </c>
      <c r="M4881" s="3">
        <v>76</v>
      </c>
      <c r="N4881">
        <v>19.5</v>
      </c>
      <c r="O4881">
        <v>102</v>
      </c>
      <c r="P4881" s="1">
        <f>IF($A$3="Percentage of government revenue per capita",$B$3,0) + IF($A$3="Absolute extra revenue",AB4881,0) + IF($A$3="Absolute revenue per capita",AC4881,0)</f>
        <v>0</v>
      </c>
      <c r="Q4881" s="5">
        <f>-MIN(data!$B$4 / data!I5029 * data!P5029 / 100, data!N5029)</f>
        <v>0</v>
      </c>
      <c r="R4881" s="4">
        <f>-Q4881*K4881/1000</f>
        <v>0</v>
      </c>
      <c r="S4881" s="6">
        <f>-MIN(data!$B$5/(POWER(LN(I4881),2))*P4881/100, O4881)</f>
        <v>0</v>
      </c>
      <c r="T4881" s="6">
        <f>-S4881*L4881/100000</f>
        <v>0</v>
      </c>
      <c r="U4881" s="4">
        <f>N4881+Q4881</f>
        <v>19.5</v>
      </c>
      <c r="V4881" s="4" t="e">
        <f>P4881*I4881/100/R4881</f>
        <v>#DIV/0!</v>
      </c>
      <c r="W4881" s="4" t="e">
        <f>V4881*H4881</f>
        <v>#DIV/0!</v>
      </c>
      <c r="X4881" s="6">
        <f>O4881+S4881</f>
        <v>102</v>
      </c>
      <c r="Y4881" s="6" t="e">
        <f>P4881*I4881/100/T4881</f>
        <v>#DIV/0!</v>
      </c>
      <c r="Z4881" s="6" t="e">
        <f>Y4881*H4881</f>
        <v>#DIV/0!</v>
      </c>
      <c r="AB4881" s="1">
        <f t="shared" si="152"/>
        <v>0</v>
      </c>
      <c r="AC4881" s="1">
        <f t="shared" si="153"/>
        <v>0</v>
      </c>
    </row>
    <row r="4882" spans="4:29" x14ac:dyDescent="0.25">
      <c r="D4882" s="1">
        <v>2012</v>
      </c>
      <c r="E4882" s="1" t="s">
        <v>139</v>
      </c>
      <c r="F4882" s="2" t="s">
        <v>326</v>
      </c>
      <c r="G4882">
        <v>3</v>
      </c>
      <c r="H4882">
        <v>3770624</v>
      </c>
      <c r="I4882" s="1">
        <v>2137.1979999999999</v>
      </c>
      <c r="J4882" s="1">
        <v>1465</v>
      </c>
      <c r="K4882" s="1">
        <v>77513.23</v>
      </c>
      <c r="L4882" s="1">
        <v>73267.33</v>
      </c>
      <c r="M4882" s="3">
        <v>75</v>
      </c>
      <c r="N4882">
        <v>18.899999999999999</v>
      </c>
      <c r="O4882">
        <v>101</v>
      </c>
      <c r="P4882" s="1">
        <f>IF($A$3="Percentage of government revenue per capita",$B$3,0) + IF($A$3="Absolute extra revenue",AB4882,0) + IF($A$3="Absolute revenue per capita",AC4882,0)</f>
        <v>0</v>
      </c>
      <c r="Q4882" s="5">
        <f>-MIN(data!$B$4 / data!I5030 * data!P5030 / 100, data!N5030)</f>
        <v>0</v>
      </c>
      <c r="R4882" s="4">
        <f>-Q4882*K4882/1000</f>
        <v>0</v>
      </c>
      <c r="S4882" s="6">
        <f>-MIN(data!$B$5/(POWER(LN(I4882),2))*P4882/100, O4882)</f>
        <v>0</v>
      </c>
      <c r="T4882" s="6">
        <f>-S4882*L4882/100000</f>
        <v>0</v>
      </c>
      <c r="U4882" s="4">
        <f>N4882+Q4882</f>
        <v>18.899999999999999</v>
      </c>
      <c r="V4882" s="4" t="e">
        <f>P4882*I4882/100/R4882</f>
        <v>#DIV/0!</v>
      </c>
      <c r="W4882" s="4" t="e">
        <f>V4882*H4882</f>
        <v>#DIV/0!</v>
      </c>
      <c r="X4882" s="6">
        <f>O4882+S4882</f>
        <v>101</v>
      </c>
      <c r="Y4882" s="6" t="e">
        <f>P4882*I4882/100/T4882</f>
        <v>#DIV/0!</v>
      </c>
      <c r="Z4882" s="6" t="e">
        <f>Y4882*H4882</f>
        <v>#DIV/0!</v>
      </c>
      <c r="AB4882" s="1">
        <f t="shared" si="152"/>
        <v>0</v>
      </c>
      <c r="AC4882" s="1">
        <f t="shared" si="153"/>
        <v>0</v>
      </c>
    </row>
    <row r="4883" spans="4:29" x14ac:dyDescent="0.25">
      <c r="D4883" s="1">
        <v>2013</v>
      </c>
      <c r="E4883" s="1" t="s">
        <v>139</v>
      </c>
      <c r="F4883" s="2" t="s">
        <v>326</v>
      </c>
      <c r="G4883">
        <v>3</v>
      </c>
      <c r="H4883">
        <v>3835437</v>
      </c>
      <c r="I4883" s="1">
        <v>2226.0720000000001</v>
      </c>
      <c r="J4883" s="1">
        <v>1430</v>
      </c>
      <c r="K4883" s="1">
        <v>77717.39</v>
      </c>
      <c r="L4883" s="1">
        <v>73737.37</v>
      </c>
      <c r="M4883" s="3">
        <v>74</v>
      </c>
      <c r="N4883">
        <v>18.399999999999999</v>
      </c>
      <c r="O4883">
        <v>99</v>
      </c>
      <c r="P4883" s="1">
        <f>IF($A$3="Percentage of government revenue per capita",$B$3,0) + IF($A$3="Absolute extra revenue",AB4883,0) + IF($A$3="Absolute revenue per capita",AC4883,0)</f>
        <v>0</v>
      </c>
      <c r="Q4883" s="5">
        <f>-MIN(data!$B$4 / data!I5031 * data!P5031 / 100, data!N5031)</f>
        <v>0</v>
      </c>
      <c r="R4883" s="4">
        <f>-Q4883*K4883/1000</f>
        <v>0</v>
      </c>
      <c r="S4883" s="6">
        <f>-MIN(data!$B$5/(POWER(LN(I4883),2))*P4883/100, O4883)</f>
        <v>0</v>
      </c>
      <c r="T4883" s="6">
        <f>-S4883*L4883/100000</f>
        <v>0</v>
      </c>
      <c r="U4883" s="4">
        <f>N4883+Q4883</f>
        <v>18.399999999999999</v>
      </c>
      <c r="V4883" s="4" t="e">
        <f>P4883*I4883/100/R4883</f>
        <v>#DIV/0!</v>
      </c>
      <c r="W4883" s="4" t="e">
        <f>V4883*H4883</f>
        <v>#DIV/0!</v>
      </c>
      <c r="X4883" s="6">
        <f>O4883+S4883</f>
        <v>99</v>
      </c>
      <c r="Y4883" s="6" t="e">
        <f>P4883*I4883/100/T4883</f>
        <v>#DIV/0!</v>
      </c>
      <c r="Z4883" s="6" t="e">
        <f>Y4883*H4883</f>
        <v>#DIV/0!</v>
      </c>
      <c r="AB4883" s="1">
        <f t="shared" si="152"/>
        <v>0</v>
      </c>
      <c r="AC4883" s="1">
        <f t="shared" si="153"/>
        <v>0</v>
      </c>
    </row>
    <row r="4884" spans="4:29" x14ac:dyDescent="0.25">
      <c r="D4884" s="1">
        <v>2014</v>
      </c>
      <c r="E4884" s="1" t="s">
        <v>139</v>
      </c>
      <c r="F4884" s="2" t="s">
        <v>326</v>
      </c>
      <c r="G4884">
        <v>3</v>
      </c>
      <c r="H4884">
        <v>3901315</v>
      </c>
      <c r="I4884" s="1">
        <v>2123.288</v>
      </c>
      <c r="J4884" s="1">
        <v>1391</v>
      </c>
      <c r="K4884" s="1">
        <v>78146.070000000007</v>
      </c>
      <c r="L4884" s="1">
        <v>73195.88</v>
      </c>
      <c r="M4884" s="3">
        <v>73</v>
      </c>
      <c r="N4884">
        <v>17.8</v>
      </c>
      <c r="O4884">
        <v>97</v>
      </c>
      <c r="P4884" s="1">
        <f>IF($A$3="Percentage of government revenue per capita",$B$3,0) + IF($A$3="Absolute extra revenue",AB4884,0) + IF($A$3="Absolute revenue per capita",AC4884,0)</f>
        <v>0</v>
      </c>
      <c r="Q4884" s="5">
        <f>-MIN(data!$B$4 / data!I5032 * data!P5032 / 100, data!N5032)</f>
        <v>0</v>
      </c>
      <c r="R4884" s="4">
        <f>-Q4884*K4884/1000</f>
        <v>0</v>
      </c>
      <c r="S4884" s="6">
        <f>-MIN(data!$B$5/(POWER(LN(I4884),2))*P4884/100, O4884)</f>
        <v>0</v>
      </c>
      <c r="T4884" s="6">
        <f>-S4884*L4884/100000</f>
        <v>0</v>
      </c>
      <c r="U4884" s="4">
        <f>N4884+Q4884</f>
        <v>17.8</v>
      </c>
      <c r="V4884" s="4" t="e">
        <f>P4884*I4884/100/R4884</f>
        <v>#DIV/0!</v>
      </c>
      <c r="W4884" s="4" t="e">
        <f>V4884*H4884</f>
        <v>#DIV/0!</v>
      </c>
      <c r="X4884" s="6">
        <f>O4884+S4884</f>
        <v>97</v>
      </c>
      <c r="Y4884" s="6" t="e">
        <f>P4884*I4884/100/T4884</f>
        <v>#DIV/0!</v>
      </c>
      <c r="Z4884" s="6" t="e">
        <f>Y4884*H4884</f>
        <v>#DIV/0!</v>
      </c>
      <c r="AB4884" s="1">
        <f t="shared" si="152"/>
        <v>0</v>
      </c>
      <c r="AC4884" s="1">
        <f t="shared" si="153"/>
        <v>0</v>
      </c>
    </row>
    <row r="4885" spans="4:29" x14ac:dyDescent="0.25">
      <c r="D4885" s="1">
        <v>2015</v>
      </c>
      <c r="E4885" s="1" t="s">
        <v>139</v>
      </c>
      <c r="F4885" s="2" t="s">
        <v>326</v>
      </c>
      <c r="G4885">
        <v>3</v>
      </c>
      <c r="H4885">
        <v>3968487</v>
      </c>
      <c r="I4885" s="1">
        <v>2196.2460000000001</v>
      </c>
      <c r="J4885" s="1">
        <v>1349</v>
      </c>
      <c r="K4885" s="1">
        <v>78430.23</v>
      </c>
      <c r="M4885" s="3">
        <v>71</v>
      </c>
      <c r="N4885">
        <v>17.2</v>
      </c>
      <c r="O4885">
        <v>94</v>
      </c>
      <c r="P4885" s="1">
        <f>IF($A$3="Percentage of government revenue per capita",$B$3,0) + IF($A$3="Absolute extra revenue",AB4885,0) + IF($A$3="Absolute revenue per capita",AC4885,0)</f>
        <v>0</v>
      </c>
      <c r="Q4885" s="5">
        <f>-MIN(data!$B$4 / data!I5033 * data!P5033 / 100, data!N5033)</f>
        <v>0</v>
      </c>
      <c r="R4885" s="4">
        <f>-Q4885*K4885/1000</f>
        <v>0</v>
      </c>
      <c r="S4885" s="6">
        <f>-MIN(data!$B$5/(POWER(LN(I4885),2))*P4885/100, O4885)</f>
        <v>0</v>
      </c>
      <c r="T4885" s="6">
        <f>-S4885*L4885/100000</f>
        <v>0</v>
      </c>
      <c r="U4885" s="4">
        <f>N4885+Q4885</f>
        <v>17.2</v>
      </c>
      <c r="V4885" s="4" t="e">
        <f>P4885*I4885/100/R4885</f>
        <v>#DIV/0!</v>
      </c>
      <c r="W4885" s="4" t="e">
        <f>V4885*H4885</f>
        <v>#DIV/0!</v>
      </c>
      <c r="X4885" s="6">
        <f>O4885+S4885</f>
        <v>94</v>
      </c>
      <c r="Y4885" s="6" t="e">
        <f>P4885*I4885/100/T4885</f>
        <v>#DIV/0!</v>
      </c>
      <c r="Z4885" s="6" t="e">
        <f>Y4885*H4885</f>
        <v>#DIV/0!</v>
      </c>
      <c r="AB4885" s="1">
        <f t="shared" si="152"/>
        <v>0</v>
      </c>
      <c r="AC4885" s="1">
        <f t="shared" si="153"/>
        <v>0</v>
      </c>
    </row>
    <row r="4886" spans="4:29" x14ac:dyDescent="0.25">
      <c r="D4886" s="1">
        <v>2016</v>
      </c>
      <c r="E4886" s="1" t="s">
        <v>139</v>
      </c>
      <c r="F4886" s="2" t="s">
        <v>326</v>
      </c>
      <c r="G4886">
        <v>3</v>
      </c>
      <c r="H4886">
        <v>4037078</v>
      </c>
      <c r="I4886" s="1">
        <v>0</v>
      </c>
      <c r="J4886" s="1">
        <v>1308</v>
      </c>
      <c r="K4886" s="1">
        <v>78323.350000000006</v>
      </c>
      <c r="M4886" s="3"/>
      <c r="N4886">
        <v>16.7</v>
      </c>
      <c r="O4886"/>
      <c r="P4886" s="1">
        <f>IF($A$3="Percentage of government revenue per capita",$B$3,0) + IF($A$3="Absolute extra revenue",AB4886,0) + IF($A$3="Absolute revenue per capita",AC4886,0)</f>
        <v>0</v>
      </c>
      <c r="Q4886" s="5">
        <f>-MIN(data!$B$4 / data!I5034 * data!P5034 / 100, data!N5034)</f>
        <v>0</v>
      </c>
      <c r="R4886" s="4">
        <f>-Q4886*K4886/1000</f>
        <v>0</v>
      </c>
      <c r="S4886" s="6" t="e">
        <f>-MIN(data!$B$5/(POWER(LN(I4886),2))*P4886/100, O4886)</f>
        <v>#NUM!</v>
      </c>
      <c r="T4886" s="6" t="e">
        <f>-S4886*L4886/100000</f>
        <v>#NUM!</v>
      </c>
      <c r="U4886" s="4">
        <f>N4886+Q4886</f>
        <v>16.7</v>
      </c>
      <c r="V4886" s="4" t="e">
        <f>P4886*I4886/100/R4886</f>
        <v>#DIV/0!</v>
      </c>
      <c r="W4886" s="4" t="e">
        <f>V4886*H4886</f>
        <v>#DIV/0!</v>
      </c>
      <c r="X4886" s="6" t="e">
        <f>O4886+S4886</f>
        <v>#NUM!</v>
      </c>
      <c r="Y4886" s="6" t="e">
        <f>P4886*I4886/100/T4886</f>
        <v>#NUM!</v>
      </c>
      <c r="Z4886" s="6" t="e">
        <f>Y4886*H4886</f>
        <v>#NUM!</v>
      </c>
      <c r="AB4886" s="1" t="e">
        <f t="shared" si="152"/>
        <v>#DIV/0!</v>
      </c>
      <c r="AC4886" s="1" t="e">
        <f t="shared" si="153"/>
        <v>#DIV/0!</v>
      </c>
    </row>
    <row r="4887" spans="4:29" x14ac:dyDescent="0.25">
      <c r="D4887" s="1">
        <v>1980</v>
      </c>
      <c r="E4887" s="1" t="s">
        <v>143</v>
      </c>
      <c r="F4887" s="2" t="s">
        <v>327</v>
      </c>
      <c r="G4887">
        <v>2</v>
      </c>
      <c r="H4887">
        <v>3571205</v>
      </c>
      <c r="I4887" s="1">
        <v>0</v>
      </c>
      <c r="J4887" s="1">
        <v>13342</v>
      </c>
      <c r="K4887" s="1">
        <v>126225.2</v>
      </c>
      <c r="M4887" s="3"/>
      <c r="N4887">
        <v>105.7</v>
      </c>
      <c r="O4887"/>
      <c r="P4887" s="1">
        <f>IF($A$3="Percentage of government revenue per capita",$B$3,0) + IF($A$3="Absolute extra revenue",AB4887,0) + IF($A$3="Absolute revenue per capita",AC4887,0)</f>
        <v>0</v>
      </c>
      <c r="Q4887" s="5" t="e">
        <f>-MIN(data!$B$4 / data!I5146 * data!P5146 / 100, data!N5146)</f>
        <v>#DIV/0!</v>
      </c>
      <c r="R4887" s="4" t="e">
        <f>-Q4887*K4887/1000</f>
        <v>#DIV/0!</v>
      </c>
      <c r="S4887" s="6" t="e">
        <f>-MIN(data!$B$5/(POWER(LN(I4887),2))*P4887/100, O4887)</f>
        <v>#NUM!</v>
      </c>
      <c r="T4887" s="6" t="e">
        <f>-S4887*L4887/100000</f>
        <v>#NUM!</v>
      </c>
      <c r="U4887" s="4" t="e">
        <f>N4887+Q4887</f>
        <v>#DIV/0!</v>
      </c>
      <c r="V4887" s="4" t="e">
        <f>P4887*I4887/100/R4887</f>
        <v>#DIV/0!</v>
      </c>
      <c r="W4887" s="4" t="e">
        <f>V4887*H4887</f>
        <v>#DIV/0!</v>
      </c>
      <c r="X4887" s="6" t="e">
        <f>O4887+S4887</f>
        <v>#NUM!</v>
      </c>
      <c r="Y4887" s="6" t="e">
        <f>P4887*I4887/100/T4887</f>
        <v>#NUM!</v>
      </c>
      <c r="Z4887" s="6" t="e">
        <f>Y4887*H4887</f>
        <v>#NUM!</v>
      </c>
      <c r="AB4887" s="1" t="e">
        <f t="shared" si="152"/>
        <v>#DIV/0!</v>
      </c>
      <c r="AC4887" s="1" t="e">
        <f t="shared" si="153"/>
        <v>#DIV/0!</v>
      </c>
    </row>
    <row r="4888" spans="4:29" x14ac:dyDescent="0.25">
      <c r="D4888" s="1">
        <v>1981</v>
      </c>
      <c r="E4888" s="1" t="s">
        <v>143</v>
      </c>
      <c r="F4888" s="2" t="s">
        <v>327</v>
      </c>
      <c r="G4888">
        <v>2</v>
      </c>
      <c r="H4888">
        <v>3668104</v>
      </c>
      <c r="I4888" s="1">
        <v>0</v>
      </c>
      <c r="J4888" s="1">
        <v>13268</v>
      </c>
      <c r="K4888" s="1">
        <v>128565.9</v>
      </c>
      <c r="M4888" s="3"/>
      <c r="N4888">
        <v>103.2</v>
      </c>
      <c r="O4888"/>
      <c r="P4888" s="1">
        <f>IF($A$3="Percentage of government revenue per capita",$B$3,0) + IF($A$3="Absolute extra revenue",AB4888,0) + IF($A$3="Absolute revenue per capita",AC4888,0)</f>
        <v>0</v>
      </c>
      <c r="Q4888" s="5" t="e">
        <f>-MIN(data!$B$4 / data!I5147 * data!P5147 / 100, data!N5147)</f>
        <v>#DIV/0!</v>
      </c>
      <c r="R4888" s="4" t="e">
        <f>-Q4888*K4888/1000</f>
        <v>#DIV/0!</v>
      </c>
      <c r="S4888" s="6" t="e">
        <f>-MIN(data!$B$5/(POWER(LN(I4888),2))*P4888/100, O4888)</f>
        <v>#NUM!</v>
      </c>
      <c r="T4888" s="6" t="e">
        <f>-S4888*L4888/100000</f>
        <v>#NUM!</v>
      </c>
      <c r="U4888" s="4" t="e">
        <f>N4888+Q4888</f>
        <v>#DIV/0!</v>
      </c>
      <c r="V4888" s="4" t="e">
        <f>P4888*I4888/100/R4888</f>
        <v>#DIV/0!</v>
      </c>
      <c r="W4888" s="4" t="e">
        <f>V4888*H4888</f>
        <v>#DIV/0!</v>
      </c>
      <c r="X4888" s="6" t="e">
        <f>O4888+S4888</f>
        <v>#NUM!</v>
      </c>
      <c r="Y4888" s="6" t="e">
        <f>P4888*I4888/100/T4888</f>
        <v>#NUM!</v>
      </c>
      <c r="Z4888" s="6" t="e">
        <f>Y4888*H4888</f>
        <v>#NUM!</v>
      </c>
      <c r="AB4888" s="1" t="e">
        <f t="shared" si="152"/>
        <v>#DIV/0!</v>
      </c>
      <c r="AC4888" s="1" t="e">
        <f t="shared" si="153"/>
        <v>#DIV/0!</v>
      </c>
    </row>
    <row r="4889" spans="4:29" x14ac:dyDescent="0.25">
      <c r="D4889" s="1">
        <v>1982</v>
      </c>
      <c r="E4889" s="1" t="s">
        <v>143</v>
      </c>
      <c r="F4889" s="2" t="s">
        <v>327</v>
      </c>
      <c r="G4889">
        <v>2</v>
      </c>
      <c r="H4889">
        <v>3768483</v>
      </c>
      <c r="I4889" s="1">
        <v>0</v>
      </c>
      <c r="J4889" s="1">
        <v>13192</v>
      </c>
      <c r="K4889" s="1">
        <v>130743.3</v>
      </c>
      <c r="M4889" s="3"/>
      <c r="N4889">
        <v>100.9</v>
      </c>
      <c r="O4889"/>
      <c r="P4889" s="1">
        <f>IF($A$3="Percentage of government revenue per capita",$B$3,0) + IF($A$3="Absolute extra revenue",AB4889,0) + IF($A$3="Absolute revenue per capita",AC4889,0)</f>
        <v>0</v>
      </c>
      <c r="Q4889" s="5" t="e">
        <f>-MIN(data!$B$4 / data!I5148 * data!P5148 / 100, data!N5148)</f>
        <v>#DIV/0!</v>
      </c>
      <c r="R4889" s="4" t="e">
        <f>-Q4889*K4889/1000</f>
        <v>#DIV/0!</v>
      </c>
      <c r="S4889" s="6" t="e">
        <f>-MIN(data!$B$5/(POWER(LN(I4889),2))*P4889/100, O4889)</f>
        <v>#NUM!</v>
      </c>
      <c r="T4889" s="6" t="e">
        <f>-S4889*L4889/100000</f>
        <v>#NUM!</v>
      </c>
      <c r="U4889" s="4" t="e">
        <f>N4889+Q4889</f>
        <v>#DIV/0!</v>
      </c>
      <c r="V4889" s="4" t="e">
        <f>P4889*I4889/100/R4889</f>
        <v>#DIV/0!</v>
      </c>
      <c r="W4889" s="4" t="e">
        <f>V4889*H4889</f>
        <v>#DIV/0!</v>
      </c>
      <c r="X4889" s="6" t="e">
        <f>O4889+S4889</f>
        <v>#NUM!</v>
      </c>
      <c r="Y4889" s="6" t="e">
        <f>P4889*I4889/100/T4889</f>
        <v>#NUM!</v>
      </c>
      <c r="Z4889" s="6" t="e">
        <f>Y4889*H4889</f>
        <v>#NUM!</v>
      </c>
      <c r="AB4889" s="1" t="e">
        <f t="shared" si="152"/>
        <v>#DIV/0!</v>
      </c>
      <c r="AC4889" s="1" t="e">
        <f t="shared" si="153"/>
        <v>#DIV/0!</v>
      </c>
    </row>
    <row r="4890" spans="4:29" x14ac:dyDescent="0.25">
      <c r="D4890" s="1">
        <v>1983</v>
      </c>
      <c r="E4890" s="1" t="s">
        <v>143</v>
      </c>
      <c r="F4890" s="2" t="s">
        <v>327</v>
      </c>
      <c r="G4890">
        <v>2</v>
      </c>
      <c r="H4890">
        <v>3871492</v>
      </c>
      <c r="I4890" s="1">
        <v>195.15629999999999</v>
      </c>
      <c r="J4890" s="1">
        <v>13112</v>
      </c>
      <c r="K4890" s="1">
        <v>132847</v>
      </c>
      <c r="M4890" s="3"/>
      <c r="N4890">
        <v>98.7</v>
      </c>
      <c r="O4890"/>
      <c r="P4890" s="1">
        <f>IF($A$3="Percentage of government revenue per capita",$B$3,0) + IF($A$3="Absolute extra revenue",AB4890,0) + IF($A$3="Absolute revenue per capita",AC4890,0)</f>
        <v>0</v>
      </c>
      <c r="Q4890" s="5" t="e">
        <f>-MIN(data!$B$4 / data!I5149 * data!P5149 / 100, data!N5149)</f>
        <v>#DIV/0!</v>
      </c>
      <c r="R4890" s="4" t="e">
        <f>-Q4890*K4890/1000</f>
        <v>#DIV/0!</v>
      </c>
      <c r="S4890" s="6">
        <f>-MIN(data!$B$5/(POWER(LN(I4890),2))*P4890/100, O4890)</f>
        <v>0</v>
      </c>
      <c r="T4890" s="6">
        <f>-S4890*L4890/100000</f>
        <v>0</v>
      </c>
      <c r="U4890" s="4" t="e">
        <f>N4890+Q4890</f>
        <v>#DIV/0!</v>
      </c>
      <c r="V4890" s="4" t="e">
        <f>P4890*I4890/100/R4890</f>
        <v>#DIV/0!</v>
      </c>
      <c r="W4890" s="4" t="e">
        <f>V4890*H4890</f>
        <v>#DIV/0!</v>
      </c>
      <c r="X4890" s="6">
        <f>O4890+S4890</f>
        <v>0</v>
      </c>
      <c r="Y4890" s="6" t="e">
        <f>P4890*I4890/100/T4890</f>
        <v>#DIV/0!</v>
      </c>
      <c r="Z4890" s="6" t="e">
        <f>Y4890*H4890</f>
        <v>#DIV/0!</v>
      </c>
      <c r="AB4890" s="1">
        <f t="shared" si="152"/>
        <v>0</v>
      </c>
      <c r="AC4890" s="1">
        <f t="shared" si="153"/>
        <v>0</v>
      </c>
    </row>
    <row r="4891" spans="4:29" x14ac:dyDescent="0.25">
      <c r="D4891" s="1">
        <v>1984</v>
      </c>
      <c r="E4891" s="1" t="s">
        <v>143</v>
      </c>
      <c r="F4891" s="2" t="s">
        <v>327</v>
      </c>
      <c r="G4891">
        <v>2</v>
      </c>
      <c r="H4891">
        <v>3975956</v>
      </c>
      <c r="I4891" s="1">
        <v>224.31710000000001</v>
      </c>
      <c r="J4891" s="1">
        <v>13028</v>
      </c>
      <c r="K4891" s="1">
        <v>134586.79999999999</v>
      </c>
      <c r="M4891" s="3"/>
      <c r="N4891">
        <v>96.8</v>
      </c>
      <c r="O4891"/>
      <c r="P4891" s="1">
        <f>IF($A$3="Percentage of government revenue per capita",$B$3,0) + IF($A$3="Absolute extra revenue",AB4891,0) + IF($A$3="Absolute revenue per capita",AC4891,0)</f>
        <v>0</v>
      </c>
      <c r="Q4891" s="5" t="e">
        <f>-MIN(data!$B$4 / data!I5150 * data!P5150 / 100, data!N5150)</f>
        <v>#DIV/0!</v>
      </c>
      <c r="R4891" s="4" t="e">
        <f>-Q4891*K4891/1000</f>
        <v>#DIV/0!</v>
      </c>
      <c r="S4891" s="6">
        <f>-MIN(data!$B$5/(POWER(LN(I4891),2))*P4891/100, O4891)</f>
        <v>0</v>
      </c>
      <c r="T4891" s="6">
        <f>-S4891*L4891/100000</f>
        <v>0</v>
      </c>
      <c r="U4891" s="4" t="e">
        <f>N4891+Q4891</f>
        <v>#DIV/0!</v>
      </c>
      <c r="V4891" s="4" t="e">
        <f>P4891*I4891/100/R4891</f>
        <v>#DIV/0!</v>
      </c>
      <c r="W4891" s="4" t="e">
        <f>V4891*H4891</f>
        <v>#DIV/0!</v>
      </c>
      <c r="X4891" s="6">
        <f>O4891+S4891</f>
        <v>0</v>
      </c>
      <c r="Y4891" s="6" t="e">
        <f>P4891*I4891/100/T4891</f>
        <v>#DIV/0!</v>
      </c>
      <c r="Z4891" s="6" t="e">
        <f>Y4891*H4891</f>
        <v>#DIV/0!</v>
      </c>
      <c r="AB4891" s="1">
        <f t="shared" si="152"/>
        <v>0</v>
      </c>
      <c r="AC4891" s="1">
        <f t="shared" si="153"/>
        <v>0</v>
      </c>
    </row>
    <row r="4892" spans="4:29" x14ac:dyDescent="0.25">
      <c r="D4892" s="1">
        <v>1985</v>
      </c>
      <c r="E4892" s="1" t="s">
        <v>143</v>
      </c>
      <c r="F4892" s="2" t="s">
        <v>327</v>
      </c>
      <c r="G4892">
        <v>2</v>
      </c>
      <c r="H4892">
        <v>4081030</v>
      </c>
      <c r="I4892" s="1">
        <v>223.71129999999999</v>
      </c>
      <c r="J4892" s="1">
        <v>12952</v>
      </c>
      <c r="K4892" s="1">
        <v>136480.5</v>
      </c>
      <c r="M4892" s="3"/>
      <c r="N4892">
        <v>94.9</v>
      </c>
      <c r="O4892"/>
      <c r="P4892" s="1">
        <f>IF($A$3="Percentage of government revenue per capita",$B$3,0) + IF($A$3="Absolute extra revenue",AB4892,0) + IF($A$3="Absolute revenue per capita",AC4892,0)</f>
        <v>0</v>
      </c>
      <c r="Q4892" s="5" t="e">
        <f>-MIN(data!$B$4 / data!I5151 * data!P5151 / 100, data!N5151)</f>
        <v>#DIV/0!</v>
      </c>
      <c r="R4892" s="4" t="e">
        <f>-Q4892*K4892/1000</f>
        <v>#DIV/0!</v>
      </c>
      <c r="S4892" s="6">
        <f>-MIN(data!$B$5/(POWER(LN(I4892),2))*P4892/100, O4892)</f>
        <v>0</v>
      </c>
      <c r="T4892" s="6">
        <f>-S4892*L4892/100000</f>
        <v>0</v>
      </c>
      <c r="U4892" s="4" t="e">
        <f>N4892+Q4892</f>
        <v>#DIV/0!</v>
      </c>
      <c r="V4892" s="4" t="e">
        <f>P4892*I4892/100/R4892</f>
        <v>#DIV/0!</v>
      </c>
      <c r="W4892" s="4" t="e">
        <f>V4892*H4892</f>
        <v>#DIV/0!</v>
      </c>
      <c r="X4892" s="6">
        <f>O4892+S4892</f>
        <v>0</v>
      </c>
      <c r="Y4892" s="6" t="e">
        <f>P4892*I4892/100/T4892</f>
        <v>#DIV/0!</v>
      </c>
      <c r="Z4892" s="6" t="e">
        <f>Y4892*H4892</f>
        <v>#DIV/0!</v>
      </c>
      <c r="AB4892" s="1">
        <f t="shared" si="152"/>
        <v>0</v>
      </c>
      <c r="AC4892" s="1">
        <f t="shared" si="153"/>
        <v>0</v>
      </c>
    </row>
    <row r="4893" spans="4:29" x14ac:dyDescent="0.25">
      <c r="D4893" s="1">
        <v>1986</v>
      </c>
      <c r="E4893" s="1" t="s">
        <v>143</v>
      </c>
      <c r="F4893" s="2" t="s">
        <v>327</v>
      </c>
      <c r="G4893">
        <v>2</v>
      </c>
      <c r="H4893">
        <v>4186499</v>
      </c>
      <c r="I4893" s="1">
        <v>242.58879999999999</v>
      </c>
      <c r="J4893" s="1">
        <v>12894</v>
      </c>
      <c r="K4893" s="1">
        <v>138199.4</v>
      </c>
      <c r="M4893" s="3"/>
      <c r="N4893">
        <v>93.3</v>
      </c>
      <c r="O4893"/>
      <c r="P4893" s="1">
        <f>IF($A$3="Percentage of government revenue per capita",$B$3,0) + IF($A$3="Absolute extra revenue",AB4893,0) + IF($A$3="Absolute revenue per capita",AC4893,0)</f>
        <v>0</v>
      </c>
      <c r="Q4893" s="5" t="e">
        <f>-MIN(data!$B$4 / data!I5152 * data!P5152 / 100, data!N5152)</f>
        <v>#DIV/0!</v>
      </c>
      <c r="R4893" s="4" t="e">
        <f>-Q4893*K4893/1000</f>
        <v>#DIV/0!</v>
      </c>
      <c r="S4893" s="6">
        <f>-MIN(data!$B$5/(POWER(LN(I4893),2))*P4893/100, O4893)</f>
        <v>0</v>
      </c>
      <c r="T4893" s="6">
        <f>-S4893*L4893/100000</f>
        <v>0</v>
      </c>
      <c r="U4893" s="4" t="e">
        <f>N4893+Q4893</f>
        <v>#DIV/0!</v>
      </c>
      <c r="V4893" s="4" t="e">
        <f>P4893*I4893/100/R4893</f>
        <v>#DIV/0!</v>
      </c>
      <c r="W4893" s="4" t="e">
        <f>V4893*H4893</f>
        <v>#DIV/0!</v>
      </c>
      <c r="X4893" s="6">
        <f>O4893+S4893</f>
        <v>0</v>
      </c>
      <c r="Y4893" s="6" t="e">
        <f>P4893*I4893/100/T4893</f>
        <v>#DIV/0!</v>
      </c>
      <c r="Z4893" s="6" t="e">
        <f>Y4893*H4893</f>
        <v>#DIV/0!</v>
      </c>
      <c r="AB4893" s="1">
        <f t="shared" si="152"/>
        <v>0</v>
      </c>
      <c r="AC4893" s="1">
        <f t="shared" si="153"/>
        <v>0</v>
      </c>
    </row>
    <row r="4894" spans="4:29" x14ac:dyDescent="0.25">
      <c r="D4894" s="1">
        <v>1987</v>
      </c>
      <c r="E4894" s="1" t="s">
        <v>143</v>
      </c>
      <c r="F4894" s="2" t="s">
        <v>327</v>
      </c>
      <c r="G4894">
        <v>2</v>
      </c>
      <c r="H4894">
        <v>4292563</v>
      </c>
      <c r="I4894" s="1">
        <v>277.40660000000003</v>
      </c>
      <c r="J4894" s="1">
        <v>12845</v>
      </c>
      <c r="K4894" s="1">
        <v>139923.70000000001</v>
      </c>
      <c r="M4894" s="3"/>
      <c r="N4894">
        <v>91.8</v>
      </c>
      <c r="O4894"/>
      <c r="P4894" s="1">
        <f>IF($A$3="Percentage of government revenue per capita",$B$3,0) + IF($A$3="Absolute extra revenue",AB4894,0) + IF($A$3="Absolute revenue per capita",AC4894,0)</f>
        <v>0</v>
      </c>
      <c r="Q4894" s="5" t="e">
        <f>-MIN(data!$B$4 / data!I5153 * data!P5153 / 100, data!N5153)</f>
        <v>#DIV/0!</v>
      </c>
      <c r="R4894" s="4" t="e">
        <f>-Q4894*K4894/1000</f>
        <v>#DIV/0!</v>
      </c>
      <c r="S4894" s="6">
        <f>-MIN(data!$B$5/(POWER(LN(I4894),2))*P4894/100, O4894)</f>
        <v>0</v>
      </c>
      <c r="T4894" s="6">
        <f>-S4894*L4894/100000</f>
        <v>0</v>
      </c>
      <c r="U4894" s="4" t="e">
        <f>N4894+Q4894</f>
        <v>#DIV/0!</v>
      </c>
      <c r="V4894" s="4" t="e">
        <f>P4894*I4894/100/R4894</f>
        <v>#DIV/0!</v>
      </c>
      <c r="W4894" s="4" t="e">
        <f>V4894*H4894</f>
        <v>#DIV/0!</v>
      </c>
      <c r="X4894" s="6">
        <f>O4894+S4894</f>
        <v>0</v>
      </c>
      <c r="Y4894" s="6" t="e">
        <f>P4894*I4894/100/T4894</f>
        <v>#DIV/0!</v>
      </c>
      <c r="Z4894" s="6" t="e">
        <f>Y4894*H4894</f>
        <v>#DIV/0!</v>
      </c>
      <c r="AB4894" s="1">
        <f t="shared" si="152"/>
        <v>0</v>
      </c>
      <c r="AC4894" s="1">
        <f t="shared" si="153"/>
        <v>0</v>
      </c>
    </row>
    <row r="4895" spans="4:29" x14ac:dyDescent="0.25">
      <c r="D4895" s="1">
        <v>1988</v>
      </c>
      <c r="E4895" s="1" t="s">
        <v>143</v>
      </c>
      <c r="F4895" s="2" t="s">
        <v>327</v>
      </c>
      <c r="G4895">
        <v>2</v>
      </c>
      <c r="H4895">
        <v>4399324</v>
      </c>
      <c r="I4895" s="1">
        <v>229.4744</v>
      </c>
      <c r="J4895" s="1">
        <v>12813</v>
      </c>
      <c r="K4895" s="1">
        <v>141736.70000000001</v>
      </c>
      <c r="M4895" s="3"/>
      <c r="N4895">
        <v>90.4</v>
      </c>
      <c r="O4895"/>
      <c r="P4895" s="1">
        <f>IF($A$3="Percentage of government revenue per capita",$B$3,0) + IF($A$3="Absolute extra revenue",AB4895,0) + IF($A$3="Absolute revenue per capita",AC4895,0)</f>
        <v>0</v>
      </c>
      <c r="Q4895" s="5" t="e">
        <f>-MIN(data!$B$4 / data!I5154 * data!P5154 / 100, data!N5154)</f>
        <v>#DIV/0!</v>
      </c>
      <c r="R4895" s="4" t="e">
        <f>-Q4895*K4895/1000</f>
        <v>#DIV/0!</v>
      </c>
      <c r="S4895" s="6">
        <f>-MIN(data!$B$5/(POWER(LN(I4895),2))*P4895/100, O4895)</f>
        <v>0</v>
      </c>
      <c r="T4895" s="6">
        <f>-S4895*L4895/100000</f>
        <v>0</v>
      </c>
      <c r="U4895" s="4" t="e">
        <f>N4895+Q4895</f>
        <v>#DIV/0!</v>
      </c>
      <c r="V4895" s="4" t="e">
        <f>P4895*I4895/100/R4895</f>
        <v>#DIV/0!</v>
      </c>
      <c r="W4895" s="4" t="e">
        <f>V4895*H4895</f>
        <v>#DIV/0!</v>
      </c>
      <c r="X4895" s="6">
        <f>O4895+S4895</f>
        <v>0</v>
      </c>
      <c r="Y4895" s="6" t="e">
        <f>P4895*I4895/100/T4895</f>
        <v>#DIV/0!</v>
      </c>
      <c r="Z4895" s="6" t="e">
        <f>Y4895*H4895</f>
        <v>#DIV/0!</v>
      </c>
      <c r="AB4895" s="1">
        <f t="shared" si="152"/>
        <v>0</v>
      </c>
      <c r="AC4895" s="1">
        <f t="shared" si="153"/>
        <v>0</v>
      </c>
    </row>
    <row r="4896" spans="4:29" x14ac:dyDescent="0.25">
      <c r="D4896" s="1">
        <v>1989</v>
      </c>
      <c r="E4896" s="1" t="s">
        <v>143</v>
      </c>
      <c r="F4896" s="2" t="s">
        <v>327</v>
      </c>
      <c r="G4896">
        <v>2</v>
      </c>
      <c r="H4896">
        <v>4506991</v>
      </c>
      <c r="I4896" s="1">
        <v>265.09289999999999</v>
      </c>
      <c r="J4896" s="1">
        <v>12804</v>
      </c>
      <c r="K4896" s="1">
        <v>143865.20000000001</v>
      </c>
      <c r="M4896" s="3"/>
      <c r="N4896">
        <v>89</v>
      </c>
      <c r="O4896"/>
      <c r="P4896" s="1">
        <f>IF($A$3="Percentage of government revenue per capita",$B$3,0) + IF($A$3="Absolute extra revenue",AB4896,0) + IF($A$3="Absolute revenue per capita",AC4896,0)</f>
        <v>0</v>
      </c>
      <c r="Q4896" s="5" t="e">
        <f>-MIN(data!$B$4 / data!I5155 * data!P5155 / 100, data!N5155)</f>
        <v>#DIV/0!</v>
      </c>
      <c r="R4896" s="4" t="e">
        <f>-Q4896*K4896/1000</f>
        <v>#DIV/0!</v>
      </c>
      <c r="S4896" s="6">
        <f>-MIN(data!$B$5/(POWER(LN(I4896),2))*P4896/100, O4896)</f>
        <v>0</v>
      </c>
      <c r="T4896" s="6">
        <f>-S4896*L4896/100000</f>
        <v>0</v>
      </c>
      <c r="U4896" s="4" t="e">
        <f>N4896+Q4896</f>
        <v>#DIV/0!</v>
      </c>
      <c r="V4896" s="4" t="e">
        <f>P4896*I4896/100/R4896</f>
        <v>#DIV/0!</v>
      </c>
      <c r="W4896" s="4" t="e">
        <f>V4896*H4896</f>
        <v>#DIV/0!</v>
      </c>
      <c r="X4896" s="6">
        <f>O4896+S4896</f>
        <v>0</v>
      </c>
      <c r="Y4896" s="6" t="e">
        <f>P4896*I4896/100/T4896</f>
        <v>#DIV/0!</v>
      </c>
      <c r="Z4896" s="6" t="e">
        <f>Y4896*H4896</f>
        <v>#DIV/0!</v>
      </c>
      <c r="AB4896" s="1">
        <f t="shared" si="152"/>
        <v>0</v>
      </c>
      <c r="AC4896" s="1">
        <f t="shared" si="153"/>
        <v>0</v>
      </c>
    </row>
    <row r="4897" spans="4:29" x14ac:dyDescent="0.25">
      <c r="D4897" s="1">
        <v>1990</v>
      </c>
      <c r="E4897" s="1" t="s">
        <v>143</v>
      </c>
      <c r="F4897" s="2" t="s">
        <v>327</v>
      </c>
      <c r="G4897">
        <v>2</v>
      </c>
      <c r="H4897">
        <v>4615839</v>
      </c>
      <c r="I4897" s="1">
        <v>228.4759</v>
      </c>
      <c r="J4897" s="1">
        <v>12806</v>
      </c>
      <c r="K4897" s="1">
        <v>146187.20000000001</v>
      </c>
      <c r="L4897" s="1">
        <v>142553.20000000001</v>
      </c>
      <c r="M4897" s="3">
        <v>690</v>
      </c>
      <c r="N4897">
        <v>87.6</v>
      </c>
      <c r="O4897">
        <v>470</v>
      </c>
      <c r="P4897" s="1">
        <f>IF($A$3="Percentage of government revenue per capita",$B$3,0) + IF($A$3="Absolute extra revenue",AB4897,0) + IF($A$3="Absolute revenue per capita",AC4897,0)</f>
        <v>0</v>
      </c>
      <c r="Q4897" s="5">
        <f>-MIN(data!$B$4 / data!I5156 * data!P5156 / 100, data!N5156)</f>
        <v>0</v>
      </c>
      <c r="R4897" s="4">
        <f>-Q4897*K4897/1000</f>
        <v>0</v>
      </c>
      <c r="S4897" s="6">
        <f>-MIN(data!$B$5/(POWER(LN(I4897),2))*P4897/100, O4897)</f>
        <v>0</v>
      </c>
      <c r="T4897" s="6">
        <f>-S4897*L4897/100000</f>
        <v>0</v>
      </c>
      <c r="U4897" s="4">
        <f>N4897+Q4897</f>
        <v>87.6</v>
      </c>
      <c r="V4897" s="4" t="e">
        <f>P4897*I4897/100/R4897</f>
        <v>#DIV/0!</v>
      </c>
      <c r="W4897" s="4" t="e">
        <f>V4897*H4897</f>
        <v>#DIV/0!</v>
      </c>
      <c r="X4897" s="6">
        <f>O4897+S4897</f>
        <v>470</v>
      </c>
      <c r="Y4897" s="6" t="e">
        <f>P4897*I4897/100/T4897</f>
        <v>#DIV/0!</v>
      </c>
      <c r="Z4897" s="6" t="e">
        <f>Y4897*H4897</f>
        <v>#DIV/0!</v>
      </c>
      <c r="AB4897" s="1">
        <f t="shared" si="152"/>
        <v>0</v>
      </c>
      <c r="AC4897" s="1">
        <f t="shared" si="153"/>
        <v>0</v>
      </c>
    </row>
    <row r="4898" spans="4:29" x14ac:dyDescent="0.25">
      <c r="D4898" s="1">
        <v>1991</v>
      </c>
      <c r="E4898" s="1" t="s">
        <v>143</v>
      </c>
      <c r="F4898" s="2" t="s">
        <v>327</v>
      </c>
      <c r="G4898">
        <v>2</v>
      </c>
      <c r="H4898">
        <v>4725547</v>
      </c>
      <c r="I4898" s="1">
        <v>222.5642</v>
      </c>
      <c r="J4898" s="1">
        <v>12847</v>
      </c>
      <c r="K4898" s="1">
        <v>148864.4</v>
      </c>
      <c r="L4898" s="1">
        <v>147651</v>
      </c>
      <c r="M4898" s="3">
        <v>670</v>
      </c>
      <c r="N4898">
        <v>86.3</v>
      </c>
      <c r="O4898">
        <v>447</v>
      </c>
      <c r="P4898" s="1">
        <f>IF($A$3="Percentage of government revenue per capita",$B$3,0) + IF($A$3="Absolute extra revenue",AB4898,0) + IF($A$3="Absolute revenue per capita",AC4898,0)</f>
        <v>0</v>
      </c>
      <c r="Q4898" s="5">
        <f>-MIN(data!$B$4 / data!I5157 * data!P5157 / 100, data!N5157)</f>
        <v>0</v>
      </c>
      <c r="R4898" s="4">
        <f>-Q4898*K4898/1000</f>
        <v>0</v>
      </c>
      <c r="S4898" s="6">
        <f>-MIN(data!$B$5/(POWER(LN(I4898),2))*P4898/100, O4898)</f>
        <v>0</v>
      </c>
      <c r="T4898" s="6">
        <f>-S4898*L4898/100000</f>
        <v>0</v>
      </c>
      <c r="U4898" s="4">
        <f>N4898+Q4898</f>
        <v>86.3</v>
      </c>
      <c r="V4898" s="4" t="e">
        <f>P4898*I4898/100/R4898</f>
        <v>#DIV/0!</v>
      </c>
      <c r="W4898" s="4" t="e">
        <f>V4898*H4898</f>
        <v>#DIV/0!</v>
      </c>
      <c r="X4898" s="6">
        <f>O4898+S4898</f>
        <v>447</v>
      </c>
      <c r="Y4898" s="6" t="e">
        <f>P4898*I4898/100/T4898</f>
        <v>#DIV/0!</v>
      </c>
      <c r="Z4898" s="6" t="e">
        <f>Y4898*H4898</f>
        <v>#DIV/0!</v>
      </c>
      <c r="AB4898" s="1">
        <f t="shared" si="152"/>
        <v>0</v>
      </c>
      <c r="AC4898" s="1">
        <f t="shared" si="153"/>
        <v>0</v>
      </c>
    </row>
    <row r="4899" spans="4:29" x14ac:dyDescent="0.25">
      <c r="D4899" s="1">
        <v>1992</v>
      </c>
      <c r="E4899" s="1" t="s">
        <v>143</v>
      </c>
      <c r="F4899" s="2" t="s">
        <v>327</v>
      </c>
      <c r="G4899">
        <v>2</v>
      </c>
      <c r="H4899">
        <v>4836217</v>
      </c>
      <c r="I4899" s="1">
        <v>243.27719999999999</v>
      </c>
      <c r="J4899" s="1">
        <v>12932</v>
      </c>
      <c r="K4899" s="1">
        <v>152141.20000000001</v>
      </c>
      <c r="L4899" s="1">
        <v>149882.9</v>
      </c>
      <c r="M4899" s="3">
        <v>660</v>
      </c>
      <c r="N4899">
        <v>85</v>
      </c>
      <c r="O4899">
        <v>427</v>
      </c>
      <c r="P4899" s="1">
        <f>IF($A$3="Percentage of government revenue per capita",$B$3,0) + IF($A$3="Absolute extra revenue",AB4899,0) + IF($A$3="Absolute revenue per capita",AC4899,0)</f>
        <v>0</v>
      </c>
      <c r="Q4899" s="5">
        <f>-MIN(data!$B$4 / data!I5158 * data!P5158 / 100, data!N5158)</f>
        <v>0</v>
      </c>
      <c r="R4899" s="4">
        <f>-Q4899*K4899/1000</f>
        <v>0</v>
      </c>
      <c r="S4899" s="6">
        <f>-MIN(data!$B$5/(POWER(LN(I4899),2))*P4899/100, O4899)</f>
        <v>0</v>
      </c>
      <c r="T4899" s="6">
        <f>-S4899*L4899/100000</f>
        <v>0</v>
      </c>
      <c r="U4899" s="4">
        <f>N4899+Q4899</f>
        <v>85</v>
      </c>
      <c r="V4899" s="4" t="e">
        <f>P4899*I4899/100/R4899</f>
        <v>#DIV/0!</v>
      </c>
      <c r="W4899" s="4" t="e">
        <f>V4899*H4899</f>
        <v>#DIV/0!</v>
      </c>
      <c r="X4899" s="6">
        <f>O4899+S4899</f>
        <v>427</v>
      </c>
      <c r="Y4899" s="6" t="e">
        <f>P4899*I4899/100/T4899</f>
        <v>#DIV/0!</v>
      </c>
      <c r="Z4899" s="6" t="e">
        <f>Y4899*H4899</f>
        <v>#DIV/0!</v>
      </c>
      <c r="AB4899" s="1">
        <f t="shared" si="152"/>
        <v>0</v>
      </c>
      <c r="AC4899" s="1">
        <f t="shared" si="153"/>
        <v>0</v>
      </c>
    </row>
    <row r="4900" spans="4:29" x14ac:dyDescent="0.25">
      <c r="D4900" s="1">
        <v>1993</v>
      </c>
      <c r="E4900" s="1" t="s">
        <v>143</v>
      </c>
      <c r="F4900" s="2" t="s">
        <v>327</v>
      </c>
      <c r="G4900">
        <v>2</v>
      </c>
      <c r="H4900">
        <v>4949051</v>
      </c>
      <c r="I4900" s="1">
        <v>295.36930000000001</v>
      </c>
      <c r="J4900" s="1">
        <v>13045</v>
      </c>
      <c r="K4900" s="1">
        <v>155668.29999999999</v>
      </c>
      <c r="L4900" s="1">
        <v>158024.70000000001</v>
      </c>
      <c r="M4900" s="3">
        <v>640</v>
      </c>
      <c r="N4900">
        <v>83.8</v>
      </c>
      <c r="O4900">
        <v>405</v>
      </c>
      <c r="P4900" s="1">
        <f>IF($A$3="Percentage of government revenue per capita",$B$3,0) + IF($A$3="Absolute extra revenue",AB4900,0) + IF($A$3="Absolute revenue per capita",AC4900,0)</f>
        <v>0</v>
      </c>
      <c r="Q4900" s="5">
        <f>-MIN(data!$B$4 / data!I5159 * data!P5159 / 100, data!N5159)</f>
        <v>0</v>
      </c>
      <c r="R4900" s="4">
        <f>-Q4900*K4900/1000</f>
        <v>0</v>
      </c>
      <c r="S4900" s="6">
        <f>-MIN(data!$B$5/(POWER(LN(I4900),2))*P4900/100, O4900)</f>
        <v>0</v>
      </c>
      <c r="T4900" s="6">
        <f>-S4900*L4900/100000</f>
        <v>0</v>
      </c>
      <c r="U4900" s="4">
        <f>N4900+Q4900</f>
        <v>83.8</v>
      </c>
      <c r="V4900" s="4" t="e">
        <f>P4900*I4900/100/R4900</f>
        <v>#DIV/0!</v>
      </c>
      <c r="W4900" s="4" t="e">
        <f>V4900*H4900</f>
        <v>#DIV/0!</v>
      </c>
      <c r="X4900" s="6">
        <f>O4900+S4900</f>
        <v>405</v>
      </c>
      <c r="Y4900" s="6" t="e">
        <f>P4900*I4900/100/T4900</f>
        <v>#DIV/0!</v>
      </c>
      <c r="Z4900" s="6" t="e">
        <f>Y4900*H4900</f>
        <v>#DIV/0!</v>
      </c>
      <c r="AB4900" s="1">
        <f t="shared" si="152"/>
        <v>0</v>
      </c>
      <c r="AC4900" s="1">
        <f t="shared" si="153"/>
        <v>0</v>
      </c>
    </row>
    <row r="4901" spans="4:29" x14ac:dyDescent="0.25">
      <c r="D4901" s="1">
        <v>1994</v>
      </c>
      <c r="E4901" s="1" t="s">
        <v>143</v>
      </c>
      <c r="F4901" s="2" t="s">
        <v>327</v>
      </c>
      <c r="G4901">
        <v>2</v>
      </c>
      <c r="H4901">
        <v>5065661</v>
      </c>
      <c r="I4901" s="1">
        <v>306.31200000000001</v>
      </c>
      <c r="J4901" s="1">
        <v>13193</v>
      </c>
      <c r="K4901" s="1">
        <v>159528.4</v>
      </c>
      <c r="L4901" s="1">
        <v>162371.1</v>
      </c>
      <c r="M4901" s="3">
        <v>640</v>
      </c>
      <c r="N4901">
        <v>82.7</v>
      </c>
      <c r="O4901">
        <v>388</v>
      </c>
      <c r="P4901" s="1">
        <f>IF($A$3="Percentage of government revenue per capita",$B$3,0) + IF($A$3="Absolute extra revenue",AB4901,0) + IF($A$3="Absolute revenue per capita",AC4901,0)</f>
        <v>0</v>
      </c>
      <c r="Q4901" s="5">
        <f>-MIN(data!$B$4 / data!I5160 * data!P5160 / 100, data!N5160)</f>
        <v>0</v>
      </c>
      <c r="R4901" s="4">
        <f>-Q4901*K4901/1000</f>
        <v>0</v>
      </c>
      <c r="S4901" s="6">
        <f>-MIN(data!$B$5/(POWER(LN(I4901),2))*P4901/100, O4901)</f>
        <v>0</v>
      </c>
      <c r="T4901" s="6">
        <f>-S4901*L4901/100000</f>
        <v>0</v>
      </c>
      <c r="U4901" s="4">
        <f>N4901+Q4901</f>
        <v>82.7</v>
      </c>
      <c r="V4901" s="4" t="e">
        <f>P4901*I4901/100/R4901</f>
        <v>#DIV/0!</v>
      </c>
      <c r="W4901" s="4" t="e">
        <f>V4901*H4901</f>
        <v>#DIV/0!</v>
      </c>
      <c r="X4901" s="6">
        <f>O4901+S4901</f>
        <v>388</v>
      </c>
      <c r="Y4901" s="6" t="e">
        <f>P4901*I4901/100/T4901</f>
        <v>#DIV/0!</v>
      </c>
      <c r="Z4901" s="6" t="e">
        <f>Y4901*H4901</f>
        <v>#DIV/0!</v>
      </c>
      <c r="AB4901" s="1">
        <f t="shared" si="152"/>
        <v>0</v>
      </c>
      <c r="AC4901" s="1">
        <f t="shared" si="153"/>
        <v>0</v>
      </c>
    </row>
    <row r="4902" spans="4:29" x14ac:dyDescent="0.25">
      <c r="D4902" s="1">
        <v>1995</v>
      </c>
      <c r="E4902" s="1" t="s">
        <v>143</v>
      </c>
      <c r="F4902" s="2" t="s">
        <v>327</v>
      </c>
      <c r="G4902">
        <v>2</v>
      </c>
      <c r="H4902">
        <v>5187060</v>
      </c>
      <c r="I4902" s="1">
        <v>294.28859999999997</v>
      </c>
      <c r="J4902" s="1">
        <v>13369</v>
      </c>
      <c r="K4902" s="1">
        <v>163635.29999999999</v>
      </c>
      <c r="L4902" s="1">
        <v>169761.3</v>
      </c>
      <c r="M4902" s="3">
        <v>630</v>
      </c>
      <c r="N4902">
        <v>81.7</v>
      </c>
      <c r="O4902">
        <v>377</v>
      </c>
      <c r="P4902" s="1">
        <f>IF($A$3="Percentage of government revenue per capita",$B$3,0) + IF($A$3="Absolute extra revenue",AB4902,0) + IF($A$3="Absolute revenue per capita",AC4902,0)</f>
        <v>0</v>
      </c>
      <c r="Q4902" s="5">
        <f>-MIN(data!$B$4 / data!I5161 * data!P5161 / 100, data!N5161)</f>
        <v>0</v>
      </c>
      <c r="R4902" s="4">
        <f>-Q4902*K4902/1000</f>
        <v>0</v>
      </c>
      <c r="S4902" s="6">
        <f>-MIN(data!$B$5/(POWER(LN(I4902),2))*P4902/100, O4902)</f>
        <v>0</v>
      </c>
      <c r="T4902" s="6">
        <f>-S4902*L4902/100000</f>
        <v>0</v>
      </c>
      <c r="U4902" s="4">
        <f>N4902+Q4902</f>
        <v>81.7</v>
      </c>
      <c r="V4902" s="4" t="e">
        <f>P4902*I4902/100/R4902</f>
        <v>#DIV/0!</v>
      </c>
      <c r="W4902" s="4" t="e">
        <f>V4902*H4902</f>
        <v>#DIV/0!</v>
      </c>
      <c r="X4902" s="6">
        <f>O4902+S4902</f>
        <v>377</v>
      </c>
      <c r="Y4902" s="6" t="e">
        <f>P4902*I4902/100/T4902</f>
        <v>#DIV/0!</v>
      </c>
      <c r="Z4902" s="6" t="e">
        <f>Y4902*H4902</f>
        <v>#DIV/0!</v>
      </c>
      <c r="AB4902" s="1">
        <f t="shared" si="152"/>
        <v>0</v>
      </c>
      <c r="AC4902" s="1">
        <f t="shared" si="153"/>
        <v>0</v>
      </c>
    </row>
    <row r="4903" spans="4:29" x14ac:dyDescent="0.25">
      <c r="D4903" s="1">
        <v>1996</v>
      </c>
      <c r="E4903" s="1" t="s">
        <v>143</v>
      </c>
      <c r="F4903" s="2" t="s">
        <v>327</v>
      </c>
      <c r="G4903">
        <v>2</v>
      </c>
      <c r="H4903">
        <v>5314248</v>
      </c>
      <c r="I4903" s="1">
        <v>333.47660000000002</v>
      </c>
      <c r="J4903" s="1">
        <v>13560</v>
      </c>
      <c r="K4903" s="1">
        <v>167821.8</v>
      </c>
      <c r="L4903" s="1">
        <v>175202.2</v>
      </c>
      <c r="M4903" s="3">
        <v>640</v>
      </c>
      <c r="N4903">
        <v>80.8</v>
      </c>
      <c r="O4903">
        <v>371</v>
      </c>
      <c r="P4903" s="1">
        <f>IF($A$3="Percentage of government revenue per capita",$B$3,0) + IF($A$3="Absolute extra revenue",AB4903,0) + IF($A$3="Absolute revenue per capita",AC4903,0)</f>
        <v>0</v>
      </c>
      <c r="Q4903" s="5">
        <f>-MIN(data!$B$4 / data!I5162 * data!P5162 / 100, data!N5162)</f>
        <v>0</v>
      </c>
      <c r="R4903" s="4">
        <f>-Q4903*K4903/1000</f>
        <v>0</v>
      </c>
      <c r="S4903" s="6">
        <f>-MIN(data!$B$5/(POWER(LN(I4903),2))*P4903/100, O4903)</f>
        <v>0</v>
      </c>
      <c r="T4903" s="6">
        <f>-S4903*L4903/100000</f>
        <v>0</v>
      </c>
      <c r="U4903" s="4">
        <f>N4903+Q4903</f>
        <v>80.8</v>
      </c>
      <c r="V4903" s="4" t="e">
        <f>P4903*I4903/100/R4903</f>
        <v>#DIV/0!</v>
      </c>
      <c r="W4903" s="4" t="e">
        <f>V4903*H4903</f>
        <v>#DIV/0!</v>
      </c>
      <c r="X4903" s="6">
        <f>O4903+S4903</f>
        <v>371</v>
      </c>
      <c r="Y4903" s="6" t="e">
        <f>P4903*I4903/100/T4903</f>
        <v>#DIV/0!</v>
      </c>
      <c r="Z4903" s="6" t="e">
        <f>Y4903*H4903</f>
        <v>#DIV/0!</v>
      </c>
      <c r="AB4903" s="1">
        <f t="shared" si="152"/>
        <v>0</v>
      </c>
      <c r="AC4903" s="1">
        <f t="shared" si="153"/>
        <v>0</v>
      </c>
    </row>
    <row r="4904" spans="4:29" x14ac:dyDescent="0.25">
      <c r="D4904" s="1">
        <v>1997</v>
      </c>
      <c r="E4904" s="1" t="s">
        <v>143</v>
      </c>
      <c r="F4904" s="2" t="s">
        <v>327</v>
      </c>
      <c r="G4904">
        <v>2</v>
      </c>
      <c r="H4904">
        <v>5446641</v>
      </c>
      <c r="I4904" s="1">
        <v>327.9864</v>
      </c>
      <c r="J4904" s="1">
        <v>13765</v>
      </c>
      <c r="K4904" s="1">
        <v>172062.5</v>
      </c>
      <c r="L4904" s="1">
        <v>178082.2</v>
      </c>
      <c r="M4904" s="3">
        <v>650</v>
      </c>
      <c r="N4904">
        <v>80</v>
      </c>
      <c r="O4904">
        <v>365</v>
      </c>
      <c r="P4904" s="1">
        <f>IF($A$3="Percentage of government revenue per capita",$B$3,0) + IF($A$3="Absolute extra revenue",AB4904,0) + IF($A$3="Absolute revenue per capita",AC4904,0)</f>
        <v>0</v>
      </c>
      <c r="Q4904" s="5">
        <f>-MIN(data!$B$4 / data!I5163 * data!P5163 / 100, data!N5163)</f>
        <v>0</v>
      </c>
      <c r="R4904" s="4">
        <f>-Q4904*K4904/1000</f>
        <v>0</v>
      </c>
      <c r="S4904" s="6">
        <f>-MIN(data!$B$5/(POWER(LN(I4904),2))*P4904/100, O4904)</f>
        <v>0</v>
      </c>
      <c r="T4904" s="6">
        <f>-S4904*L4904/100000</f>
        <v>0</v>
      </c>
      <c r="U4904" s="4">
        <f>N4904+Q4904</f>
        <v>80</v>
      </c>
      <c r="V4904" s="4" t="e">
        <f>P4904*I4904/100/R4904</f>
        <v>#DIV/0!</v>
      </c>
      <c r="W4904" s="4" t="e">
        <f>V4904*H4904</f>
        <v>#DIV/0!</v>
      </c>
      <c r="X4904" s="6">
        <f>O4904+S4904</f>
        <v>365</v>
      </c>
      <c r="Y4904" s="6" t="e">
        <f>P4904*I4904/100/T4904</f>
        <v>#DIV/0!</v>
      </c>
      <c r="Z4904" s="6" t="e">
        <f>Y4904*H4904</f>
        <v>#DIV/0!</v>
      </c>
      <c r="AB4904" s="1">
        <f t="shared" si="152"/>
        <v>0</v>
      </c>
      <c r="AC4904" s="1">
        <f t="shared" si="153"/>
        <v>0</v>
      </c>
    </row>
    <row r="4905" spans="4:29" x14ac:dyDescent="0.25">
      <c r="D4905" s="1">
        <v>1998</v>
      </c>
      <c r="E4905" s="1" t="s">
        <v>143</v>
      </c>
      <c r="F4905" s="2" t="s">
        <v>327</v>
      </c>
      <c r="G4905">
        <v>2</v>
      </c>
      <c r="H4905">
        <v>5581762</v>
      </c>
      <c r="I4905" s="1">
        <v>270.3741</v>
      </c>
      <c r="J4905" s="1">
        <v>13953</v>
      </c>
      <c r="K4905" s="1">
        <v>176397</v>
      </c>
      <c r="L4905" s="1">
        <v>180555.6</v>
      </c>
      <c r="M4905" s="3">
        <v>650</v>
      </c>
      <c r="N4905">
        <v>79.099999999999994</v>
      </c>
      <c r="O4905">
        <v>360</v>
      </c>
      <c r="P4905" s="1">
        <f>IF($A$3="Percentage of government revenue per capita",$B$3,0) + IF($A$3="Absolute extra revenue",AB4905,0) + IF($A$3="Absolute revenue per capita",AC4905,0)</f>
        <v>0</v>
      </c>
      <c r="Q4905" s="5">
        <f>-MIN(data!$B$4 / data!I5164 * data!P5164 / 100, data!N5164)</f>
        <v>0</v>
      </c>
      <c r="R4905" s="4">
        <f>-Q4905*K4905/1000</f>
        <v>0</v>
      </c>
      <c r="S4905" s="6">
        <f>-MIN(data!$B$5/(POWER(LN(I4905),2))*P4905/100, O4905)</f>
        <v>0</v>
      </c>
      <c r="T4905" s="6">
        <f>-S4905*L4905/100000</f>
        <v>0</v>
      </c>
      <c r="U4905" s="4">
        <f>N4905+Q4905</f>
        <v>79.099999999999994</v>
      </c>
      <c r="V4905" s="4" t="e">
        <f>P4905*I4905/100/R4905</f>
        <v>#DIV/0!</v>
      </c>
      <c r="W4905" s="4" t="e">
        <f>V4905*H4905</f>
        <v>#DIV/0!</v>
      </c>
      <c r="X4905" s="6">
        <f>O4905+S4905</f>
        <v>360</v>
      </c>
      <c r="Y4905" s="6" t="e">
        <f>P4905*I4905/100/T4905</f>
        <v>#DIV/0!</v>
      </c>
      <c r="Z4905" s="6" t="e">
        <f>Y4905*H4905</f>
        <v>#DIV/0!</v>
      </c>
      <c r="AB4905" s="1">
        <f t="shared" si="152"/>
        <v>0</v>
      </c>
      <c r="AC4905" s="1">
        <f t="shared" si="153"/>
        <v>0</v>
      </c>
    </row>
    <row r="4906" spans="4:29" x14ac:dyDescent="0.25">
      <c r="D4906" s="1">
        <v>1999</v>
      </c>
      <c r="E4906" s="1" t="s">
        <v>143</v>
      </c>
      <c r="F4906" s="2" t="s">
        <v>327</v>
      </c>
      <c r="G4906">
        <v>2</v>
      </c>
      <c r="H4906">
        <v>5716161</v>
      </c>
      <c r="I4906" s="1">
        <v>269.9502</v>
      </c>
      <c r="J4906" s="1">
        <v>14143</v>
      </c>
      <c r="K4906" s="1">
        <v>180165.6</v>
      </c>
      <c r="L4906" s="1">
        <v>181303.1</v>
      </c>
      <c r="M4906" s="3">
        <v>650</v>
      </c>
      <c r="N4906">
        <v>78.5</v>
      </c>
      <c r="O4906">
        <v>353</v>
      </c>
      <c r="P4906" s="1">
        <f>IF($A$3="Percentage of government revenue per capita",$B$3,0) + IF($A$3="Absolute extra revenue",AB4906,0) + IF($A$3="Absolute revenue per capita",AC4906,0)</f>
        <v>0</v>
      </c>
      <c r="Q4906" s="5">
        <f>-MIN(data!$B$4 / data!I5165 * data!P5165 / 100, data!N5165)</f>
        <v>0</v>
      </c>
      <c r="R4906" s="4">
        <f>-Q4906*K4906/1000</f>
        <v>0</v>
      </c>
      <c r="S4906" s="6">
        <f>-MIN(data!$B$5/(POWER(LN(I4906),2))*P4906/100, O4906)</f>
        <v>0</v>
      </c>
      <c r="T4906" s="6">
        <f>-S4906*L4906/100000</f>
        <v>0</v>
      </c>
      <c r="U4906" s="4">
        <f>N4906+Q4906</f>
        <v>78.5</v>
      </c>
      <c r="V4906" s="4" t="e">
        <f>P4906*I4906/100/R4906</f>
        <v>#DIV/0!</v>
      </c>
      <c r="W4906" s="4" t="e">
        <f>V4906*H4906</f>
        <v>#DIV/0!</v>
      </c>
      <c r="X4906" s="6">
        <f>O4906+S4906</f>
        <v>353</v>
      </c>
      <c r="Y4906" s="6" t="e">
        <f>P4906*I4906/100/T4906</f>
        <v>#DIV/0!</v>
      </c>
      <c r="Z4906" s="6" t="e">
        <f>Y4906*H4906</f>
        <v>#DIV/0!</v>
      </c>
      <c r="AB4906" s="1">
        <f t="shared" si="152"/>
        <v>0</v>
      </c>
      <c r="AC4906" s="1">
        <f t="shared" si="153"/>
        <v>0</v>
      </c>
    </row>
    <row r="4907" spans="4:29" x14ac:dyDescent="0.25">
      <c r="D4907" s="1">
        <v>2000</v>
      </c>
      <c r="E4907" s="1" t="s">
        <v>143</v>
      </c>
      <c r="F4907" s="2" t="s">
        <v>327</v>
      </c>
      <c r="G4907">
        <v>2</v>
      </c>
      <c r="H4907">
        <v>5847586</v>
      </c>
      <c r="I4907" s="1">
        <v>276.19450000000001</v>
      </c>
      <c r="J4907" s="1">
        <v>14301</v>
      </c>
      <c r="K4907" s="1">
        <v>184054.1</v>
      </c>
      <c r="L4907" s="1">
        <v>184210.5</v>
      </c>
      <c r="M4907" s="3">
        <v>640</v>
      </c>
      <c r="N4907">
        <v>77.7</v>
      </c>
      <c r="O4907">
        <v>342</v>
      </c>
      <c r="P4907" s="1">
        <f>IF($A$3="Percentage of government revenue per capita",$B$3,0) + IF($A$3="Absolute extra revenue",AB4907,0) + IF($A$3="Absolute revenue per capita",AC4907,0)</f>
        <v>0</v>
      </c>
      <c r="Q4907" s="5">
        <f>-MIN(data!$B$4 / data!I5166 * data!P5166 / 100, data!N5166)</f>
        <v>0</v>
      </c>
      <c r="R4907" s="4">
        <f>-Q4907*K4907/1000</f>
        <v>0</v>
      </c>
      <c r="S4907" s="6">
        <f>-MIN(data!$B$5/(POWER(LN(I4907),2))*P4907/100, O4907)</f>
        <v>0</v>
      </c>
      <c r="T4907" s="6">
        <f>-S4907*L4907/100000</f>
        <v>0</v>
      </c>
      <c r="U4907" s="4">
        <f>N4907+Q4907</f>
        <v>77.7</v>
      </c>
      <c r="V4907" s="4" t="e">
        <f>P4907*I4907/100/R4907</f>
        <v>#DIV/0!</v>
      </c>
      <c r="W4907" s="4" t="e">
        <f>V4907*H4907</f>
        <v>#DIV/0!</v>
      </c>
      <c r="X4907" s="6">
        <f>O4907+S4907</f>
        <v>342</v>
      </c>
      <c r="Y4907" s="6" t="e">
        <f>P4907*I4907/100/T4907</f>
        <v>#DIV/0!</v>
      </c>
      <c r="Z4907" s="6" t="e">
        <f>Y4907*H4907</f>
        <v>#DIV/0!</v>
      </c>
      <c r="AB4907" s="1">
        <f t="shared" si="152"/>
        <v>0</v>
      </c>
      <c r="AC4907" s="1">
        <f t="shared" si="153"/>
        <v>0</v>
      </c>
    </row>
    <row r="4908" spans="4:29" x14ac:dyDescent="0.25">
      <c r="D4908" s="1">
        <v>2001</v>
      </c>
      <c r="E4908" s="1" t="s">
        <v>143</v>
      </c>
      <c r="F4908" s="2" t="s">
        <v>327</v>
      </c>
      <c r="G4908">
        <v>2</v>
      </c>
      <c r="H4908">
        <v>5974629</v>
      </c>
      <c r="I4908" s="1">
        <v>253.61109999999999</v>
      </c>
      <c r="J4908" s="1">
        <v>14442</v>
      </c>
      <c r="K4908" s="1">
        <v>187315.20000000001</v>
      </c>
      <c r="L4908" s="1">
        <v>184848.5</v>
      </c>
      <c r="M4908" s="3">
        <v>630</v>
      </c>
      <c r="N4908">
        <v>77.099999999999994</v>
      </c>
      <c r="O4908">
        <v>330</v>
      </c>
      <c r="P4908" s="1">
        <f>IF($A$3="Percentage of government revenue per capita",$B$3,0) + IF($A$3="Absolute extra revenue",AB4908,0) + IF($A$3="Absolute revenue per capita",AC4908,0)</f>
        <v>0</v>
      </c>
      <c r="Q4908" s="5">
        <f>-MIN(data!$B$4 / data!I5167 * data!P5167 / 100, data!N5167)</f>
        <v>0</v>
      </c>
      <c r="R4908" s="4">
        <f>-Q4908*K4908/1000</f>
        <v>0</v>
      </c>
      <c r="S4908" s="6">
        <f>-MIN(data!$B$5/(POWER(LN(I4908),2))*P4908/100, O4908)</f>
        <v>0</v>
      </c>
      <c r="T4908" s="6">
        <f>-S4908*L4908/100000</f>
        <v>0</v>
      </c>
      <c r="U4908" s="4">
        <f>N4908+Q4908</f>
        <v>77.099999999999994</v>
      </c>
      <c r="V4908" s="4" t="e">
        <f>P4908*I4908/100/R4908</f>
        <v>#DIV/0!</v>
      </c>
      <c r="W4908" s="4" t="e">
        <f>V4908*H4908</f>
        <v>#DIV/0!</v>
      </c>
      <c r="X4908" s="6">
        <f>O4908+S4908</f>
        <v>330</v>
      </c>
      <c r="Y4908" s="6" t="e">
        <f>P4908*I4908/100/T4908</f>
        <v>#DIV/0!</v>
      </c>
      <c r="Z4908" s="6" t="e">
        <f>Y4908*H4908</f>
        <v>#DIV/0!</v>
      </c>
      <c r="AB4908" s="1">
        <f t="shared" si="152"/>
        <v>0</v>
      </c>
      <c r="AC4908" s="1">
        <f t="shared" si="153"/>
        <v>0</v>
      </c>
    </row>
    <row r="4909" spans="4:29" x14ac:dyDescent="0.25">
      <c r="D4909" s="1">
        <v>2002</v>
      </c>
      <c r="E4909" s="1" t="s">
        <v>143</v>
      </c>
      <c r="F4909" s="2" t="s">
        <v>327</v>
      </c>
      <c r="G4909">
        <v>2</v>
      </c>
      <c r="H4909">
        <v>6098621</v>
      </c>
      <c r="I4909" s="1">
        <v>223.7097</v>
      </c>
      <c r="J4909" s="1">
        <v>14544</v>
      </c>
      <c r="K4909" s="1">
        <v>190366.5</v>
      </c>
      <c r="L4909" s="1">
        <v>185534.6</v>
      </c>
      <c r="M4909" s="3">
        <v>610</v>
      </c>
      <c r="N4909">
        <v>76.400000000000006</v>
      </c>
      <c r="O4909">
        <v>318</v>
      </c>
      <c r="P4909" s="1">
        <f>IF($A$3="Percentage of government revenue per capita",$B$3,0) + IF($A$3="Absolute extra revenue",AB4909,0) + IF($A$3="Absolute revenue per capita",AC4909,0)</f>
        <v>0</v>
      </c>
      <c r="Q4909" s="5">
        <f>-MIN(data!$B$4 / data!I5168 * data!P5168 / 100, data!N5168)</f>
        <v>0</v>
      </c>
      <c r="R4909" s="4">
        <f>-Q4909*K4909/1000</f>
        <v>0</v>
      </c>
      <c r="S4909" s="6">
        <f>-MIN(data!$B$5/(POWER(LN(I4909),2))*P4909/100, O4909)</f>
        <v>0</v>
      </c>
      <c r="T4909" s="6">
        <f>-S4909*L4909/100000</f>
        <v>0</v>
      </c>
      <c r="U4909" s="4">
        <f>N4909+Q4909</f>
        <v>76.400000000000006</v>
      </c>
      <c r="V4909" s="4" t="e">
        <f>P4909*I4909/100/R4909</f>
        <v>#DIV/0!</v>
      </c>
      <c r="W4909" s="4" t="e">
        <f>V4909*H4909</f>
        <v>#DIV/0!</v>
      </c>
      <c r="X4909" s="6">
        <f>O4909+S4909</f>
        <v>318</v>
      </c>
      <c r="Y4909" s="6" t="e">
        <f>P4909*I4909/100/T4909</f>
        <v>#DIV/0!</v>
      </c>
      <c r="Z4909" s="6" t="e">
        <f>Y4909*H4909</f>
        <v>#DIV/0!</v>
      </c>
      <c r="AB4909" s="1">
        <f t="shared" si="152"/>
        <v>0</v>
      </c>
      <c r="AC4909" s="1">
        <f t="shared" si="153"/>
        <v>0</v>
      </c>
    </row>
    <row r="4910" spans="4:29" x14ac:dyDescent="0.25">
      <c r="D4910" s="1">
        <v>2003</v>
      </c>
      <c r="E4910" s="1" t="s">
        <v>143</v>
      </c>
      <c r="F4910" s="2" t="s">
        <v>327</v>
      </c>
      <c r="G4910">
        <v>2</v>
      </c>
      <c r="H4910">
        <v>6223377</v>
      </c>
      <c r="I4910" s="1">
        <v>230.57509999999999</v>
      </c>
      <c r="J4910" s="1">
        <v>14642</v>
      </c>
      <c r="K4910" s="1">
        <v>193421.4</v>
      </c>
      <c r="L4910" s="1">
        <v>186885.2</v>
      </c>
      <c r="M4910" s="3">
        <v>590</v>
      </c>
      <c r="N4910">
        <v>75.7</v>
      </c>
      <c r="O4910">
        <v>305</v>
      </c>
      <c r="P4910" s="1">
        <f>IF($A$3="Percentage of government revenue per capita",$B$3,0) + IF($A$3="Absolute extra revenue",AB4910,0) + IF($A$3="Absolute revenue per capita",AC4910,0)</f>
        <v>0</v>
      </c>
      <c r="Q4910" s="5">
        <f>-MIN(data!$B$4 / data!I5169 * data!P5169 / 100, data!N5169)</f>
        <v>0</v>
      </c>
      <c r="R4910" s="4">
        <f>-Q4910*K4910/1000</f>
        <v>0</v>
      </c>
      <c r="S4910" s="6">
        <f>-MIN(data!$B$5/(POWER(LN(I4910),2))*P4910/100, O4910)</f>
        <v>0</v>
      </c>
      <c r="T4910" s="6">
        <f>-S4910*L4910/100000</f>
        <v>0</v>
      </c>
      <c r="U4910" s="4">
        <f>N4910+Q4910</f>
        <v>75.7</v>
      </c>
      <c r="V4910" s="4" t="e">
        <f>P4910*I4910/100/R4910</f>
        <v>#DIV/0!</v>
      </c>
      <c r="W4910" s="4" t="e">
        <f>V4910*H4910</f>
        <v>#DIV/0!</v>
      </c>
      <c r="X4910" s="6">
        <f>O4910+S4910</f>
        <v>305</v>
      </c>
      <c r="Y4910" s="6" t="e">
        <f>P4910*I4910/100/T4910</f>
        <v>#DIV/0!</v>
      </c>
      <c r="Z4910" s="6" t="e">
        <f>Y4910*H4910</f>
        <v>#DIV/0!</v>
      </c>
      <c r="AB4910" s="1">
        <f t="shared" si="152"/>
        <v>0</v>
      </c>
      <c r="AC4910" s="1">
        <f t="shared" si="153"/>
        <v>0</v>
      </c>
    </row>
    <row r="4911" spans="4:29" x14ac:dyDescent="0.25">
      <c r="D4911" s="1">
        <v>2004</v>
      </c>
      <c r="E4911" s="1" t="s">
        <v>143</v>
      </c>
      <c r="F4911" s="2" t="s">
        <v>327</v>
      </c>
      <c r="G4911">
        <v>2</v>
      </c>
      <c r="H4911">
        <v>6354245</v>
      </c>
      <c r="I4911" s="1">
        <v>271.05540000000002</v>
      </c>
      <c r="J4911" s="1">
        <v>14718</v>
      </c>
      <c r="K4911" s="1">
        <v>195978.7</v>
      </c>
      <c r="L4911" s="1">
        <v>189655.2</v>
      </c>
      <c r="M4911" s="3">
        <v>570</v>
      </c>
      <c r="N4911">
        <v>75.099999999999994</v>
      </c>
      <c r="O4911">
        <v>290</v>
      </c>
      <c r="P4911" s="1">
        <f>IF($A$3="Percentage of government revenue per capita",$B$3,0) + IF($A$3="Absolute extra revenue",AB4911,0) + IF($A$3="Absolute revenue per capita",AC4911,0)</f>
        <v>0</v>
      </c>
      <c r="Q4911" s="5">
        <f>-MIN(data!$B$4 / data!I5170 * data!P5170 / 100, data!N5170)</f>
        <v>0</v>
      </c>
      <c r="R4911" s="4">
        <f>-Q4911*K4911/1000</f>
        <v>0</v>
      </c>
      <c r="S4911" s="6">
        <f>-MIN(data!$B$5/(POWER(LN(I4911),2))*P4911/100, O4911)</f>
        <v>0</v>
      </c>
      <c r="T4911" s="6">
        <f>-S4911*L4911/100000</f>
        <v>0</v>
      </c>
      <c r="U4911" s="4">
        <f>N4911+Q4911</f>
        <v>75.099999999999994</v>
      </c>
      <c r="V4911" s="4" t="e">
        <f>P4911*I4911/100/R4911</f>
        <v>#DIV/0!</v>
      </c>
      <c r="W4911" s="4" t="e">
        <f>V4911*H4911</f>
        <v>#DIV/0!</v>
      </c>
      <c r="X4911" s="6">
        <f>O4911+S4911</f>
        <v>290</v>
      </c>
      <c r="Y4911" s="6" t="e">
        <f>P4911*I4911/100/T4911</f>
        <v>#DIV/0!</v>
      </c>
      <c r="Z4911" s="6" t="e">
        <f>Y4911*H4911</f>
        <v>#DIV/0!</v>
      </c>
      <c r="AB4911" s="1">
        <f t="shared" si="152"/>
        <v>0</v>
      </c>
      <c r="AC4911" s="1">
        <f t="shared" si="153"/>
        <v>0</v>
      </c>
    </row>
    <row r="4912" spans="4:29" x14ac:dyDescent="0.25">
      <c r="D4912" s="1">
        <v>2005</v>
      </c>
      <c r="E4912" s="1" t="s">
        <v>143</v>
      </c>
      <c r="F4912" s="2" t="s">
        <v>327</v>
      </c>
      <c r="G4912">
        <v>2</v>
      </c>
      <c r="H4912">
        <v>6494903</v>
      </c>
      <c r="I4912" s="1">
        <v>292.05309999999997</v>
      </c>
      <c r="J4912" s="1">
        <v>14740</v>
      </c>
      <c r="K4912" s="1">
        <v>198652.3</v>
      </c>
      <c r="L4912" s="1">
        <v>191335.7</v>
      </c>
      <c r="M4912" s="3">
        <v>550</v>
      </c>
      <c r="N4912">
        <v>74.2</v>
      </c>
      <c r="O4912">
        <v>277</v>
      </c>
      <c r="P4912" s="1">
        <f>IF($A$3="Percentage of government revenue per capita",$B$3,0) + IF($A$3="Absolute extra revenue",AB4912,0) + IF($A$3="Absolute revenue per capita",AC4912,0)</f>
        <v>0</v>
      </c>
      <c r="Q4912" s="5">
        <f>-MIN(data!$B$4 / data!I5171 * data!P5171 / 100, data!N5171)</f>
        <v>0</v>
      </c>
      <c r="R4912" s="4">
        <f>-Q4912*K4912/1000</f>
        <v>0</v>
      </c>
      <c r="S4912" s="6">
        <f>-MIN(data!$B$5/(POWER(LN(I4912),2))*P4912/100, O4912)</f>
        <v>0</v>
      </c>
      <c r="T4912" s="6">
        <f>-S4912*L4912/100000</f>
        <v>0</v>
      </c>
      <c r="U4912" s="4">
        <f>N4912+Q4912</f>
        <v>74.2</v>
      </c>
      <c r="V4912" s="4" t="e">
        <f>P4912*I4912/100/R4912</f>
        <v>#DIV/0!</v>
      </c>
      <c r="W4912" s="4" t="e">
        <f>V4912*H4912</f>
        <v>#DIV/0!</v>
      </c>
      <c r="X4912" s="6">
        <f>O4912+S4912</f>
        <v>277</v>
      </c>
      <c r="Y4912" s="6" t="e">
        <f>P4912*I4912/100/T4912</f>
        <v>#DIV/0!</v>
      </c>
      <c r="Z4912" s="6" t="e">
        <f>Y4912*H4912</f>
        <v>#DIV/0!</v>
      </c>
      <c r="AB4912" s="1">
        <f t="shared" si="152"/>
        <v>0</v>
      </c>
      <c r="AC4912" s="1">
        <f t="shared" si="153"/>
        <v>0</v>
      </c>
    </row>
    <row r="4913" spans="4:29" x14ac:dyDescent="0.25">
      <c r="D4913" s="1">
        <v>2006</v>
      </c>
      <c r="E4913" s="1" t="s">
        <v>143</v>
      </c>
      <c r="F4913" s="2" t="s">
        <v>327</v>
      </c>
      <c r="G4913">
        <v>2</v>
      </c>
      <c r="H4913">
        <v>6646895</v>
      </c>
      <c r="I4913" s="1">
        <v>348.3655</v>
      </c>
      <c r="J4913" s="1">
        <v>14681</v>
      </c>
      <c r="K4913" s="1">
        <v>201109.6</v>
      </c>
      <c r="L4913" s="1">
        <v>196969.7</v>
      </c>
      <c r="M4913" s="3">
        <v>530</v>
      </c>
      <c r="N4913">
        <v>73</v>
      </c>
      <c r="O4913">
        <v>264</v>
      </c>
      <c r="P4913" s="1">
        <f>IF($A$3="Percentage of government revenue per capita",$B$3,0) + IF($A$3="Absolute extra revenue",AB4913,0) + IF($A$3="Absolute revenue per capita",AC4913,0)</f>
        <v>0</v>
      </c>
      <c r="Q4913" s="5">
        <f>-MIN(data!$B$4 / data!I5172 * data!P5172 / 100, data!N5172)</f>
        <v>0</v>
      </c>
      <c r="R4913" s="4">
        <f>-Q4913*K4913/1000</f>
        <v>0</v>
      </c>
      <c r="S4913" s="6">
        <f>-MIN(data!$B$5/(POWER(LN(I4913),2))*P4913/100, O4913)</f>
        <v>0</v>
      </c>
      <c r="T4913" s="6">
        <f>-S4913*L4913/100000</f>
        <v>0</v>
      </c>
      <c r="U4913" s="4">
        <f>N4913+Q4913</f>
        <v>73</v>
      </c>
      <c r="V4913" s="4" t="e">
        <f>P4913*I4913/100/R4913</f>
        <v>#DIV/0!</v>
      </c>
      <c r="W4913" s="4" t="e">
        <f>V4913*H4913</f>
        <v>#DIV/0!</v>
      </c>
      <c r="X4913" s="6">
        <f>O4913+S4913</f>
        <v>264</v>
      </c>
      <c r="Y4913" s="6" t="e">
        <f>P4913*I4913/100/T4913</f>
        <v>#DIV/0!</v>
      </c>
      <c r="Z4913" s="6" t="e">
        <f>Y4913*H4913</f>
        <v>#DIV/0!</v>
      </c>
      <c r="AB4913" s="1">
        <f t="shared" si="152"/>
        <v>0</v>
      </c>
      <c r="AC4913" s="1">
        <f t="shared" si="153"/>
        <v>0</v>
      </c>
    </row>
    <row r="4914" spans="4:29" x14ac:dyDescent="0.25">
      <c r="D4914" s="1">
        <v>2007</v>
      </c>
      <c r="E4914" s="1" t="s">
        <v>143</v>
      </c>
      <c r="F4914" s="2" t="s">
        <v>327</v>
      </c>
      <c r="G4914">
        <v>2</v>
      </c>
      <c r="H4914">
        <v>6808514</v>
      </c>
      <c r="I4914" s="1">
        <v>396.40100000000001</v>
      </c>
      <c r="J4914" s="1">
        <v>14583</v>
      </c>
      <c r="K4914" s="1">
        <v>203389.1</v>
      </c>
      <c r="L4914" s="1">
        <v>204633.2</v>
      </c>
      <c r="M4914" s="3">
        <v>520</v>
      </c>
      <c r="N4914">
        <v>71.7</v>
      </c>
      <c r="O4914">
        <v>259</v>
      </c>
      <c r="P4914" s="1">
        <f>IF($A$3="Percentage of government revenue per capita",$B$3,0) + IF($A$3="Absolute extra revenue",AB4914,0) + IF($A$3="Absolute revenue per capita",AC4914,0)</f>
        <v>0</v>
      </c>
      <c r="Q4914" s="5">
        <f>-MIN(data!$B$4 / data!I5173 * data!P5173 / 100, data!N5173)</f>
        <v>0</v>
      </c>
      <c r="R4914" s="4">
        <f>-Q4914*K4914/1000</f>
        <v>0</v>
      </c>
      <c r="S4914" s="6">
        <f>-MIN(data!$B$5/(POWER(LN(I4914),2))*P4914/100, O4914)</f>
        <v>0</v>
      </c>
      <c r="T4914" s="6">
        <f>-S4914*L4914/100000</f>
        <v>0</v>
      </c>
      <c r="U4914" s="4">
        <f>N4914+Q4914</f>
        <v>71.7</v>
      </c>
      <c r="V4914" s="4" t="e">
        <f>P4914*I4914/100/R4914</f>
        <v>#DIV/0!</v>
      </c>
      <c r="W4914" s="4" t="e">
        <f>V4914*H4914</f>
        <v>#DIV/0!</v>
      </c>
      <c r="X4914" s="6">
        <f>O4914+S4914</f>
        <v>259</v>
      </c>
      <c r="Y4914" s="6" t="e">
        <f>P4914*I4914/100/T4914</f>
        <v>#DIV/0!</v>
      </c>
      <c r="Z4914" s="6" t="e">
        <f>Y4914*H4914</f>
        <v>#DIV/0!</v>
      </c>
      <c r="AB4914" s="1">
        <f t="shared" si="152"/>
        <v>0</v>
      </c>
      <c r="AC4914" s="1">
        <f t="shared" si="153"/>
        <v>0</v>
      </c>
    </row>
    <row r="4915" spans="4:29" x14ac:dyDescent="0.25">
      <c r="D4915" s="1">
        <v>2008</v>
      </c>
      <c r="E4915" s="1" t="s">
        <v>143</v>
      </c>
      <c r="F4915" s="2" t="s">
        <v>327</v>
      </c>
      <c r="G4915">
        <v>2</v>
      </c>
      <c r="H4915">
        <v>6976201</v>
      </c>
      <c r="I4915" s="1">
        <v>332.76299999999998</v>
      </c>
      <c r="J4915" s="1">
        <v>14403</v>
      </c>
      <c r="K4915" s="1">
        <v>205463.6</v>
      </c>
      <c r="L4915" s="1">
        <v>197674.4</v>
      </c>
      <c r="M4915" s="3">
        <v>530</v>
      </c>
      <c r="N4915">
        <v>70.099999999999994</v>
      </c>
      <c r="O4915">
        <v>258</v>
      </c>
      <c r="P4915" s="1">
        <f>IF($A$3="Percentage of government revenue per capita",$B$3,0) + IF($A$3="Absolute extra revenue",AB4915,0) + IF($A$3="Absolute revenue per capita",AC4915,0)</f>
        <v>0</v>
      </c>
      <c r="Q4915" s="5">
        <f>-MIN(data!$B$4 / data!I5174 * data!P5174 / 100, data!N5174)</f>
        <v>0</v>
      </c>
      <c r="R4915" s="4">
        <f>-Q4915*K4915/1000</f>
        <v>0</v>
      </c>
      <c r="S4915" s="6">
        <f>-MIN(data!$B$5/(POWER(LN(I4915),2))*P4915/100, O4915)</f>
        <v>0</v>
      </c>
      <c r="T4915" s="6">
        <f>-S4915*L4915/100000</f>
        <v>0</v>
      </c>
      <c r="U4915" s="4">
        <f>N4915+Q4915</f>
        <v>70.099999999999994</v>
      </c>
      <c r="V4915" s="4" t="e">
        <f>P4915*I4915/100/R4915</f>
        <v>#DIV/0!</v>
      </c>
      <c r="W4915" s="4" t="e">
        <f>V4915*H4915</f>
        <v>#DIV/0!</v>
      </c>
      <c r="X4915" s="6">
        <f>O4915+S4915</f>
        <v>258</v>
      </c>
      <c r="Y4915" s="6" t="e">
        <f>P4915*I4915/100/T4915</f>
        <v>#DIV/0!</v>
      </c>
      <c r="Z4915" s="6" t="e">
        <f>Y4915*H4915</f>
        <v>#DIV/0!</v>
      </c>
      <c r="AB4915" s="1">
        <f t="shared" si="152"/>
        <v>0</v>
      </c>
      <c r="AC4915" s="1">
        <f t="shared" si="153"/>
        <v>0</v>
      </c>
    </row>
    <row r="4916" spans="4:29" x14ac:dyDescent="0.25">
      <c r="D4916" s="1">
        <v>2009</v>
      </c>
      <c r="E4916" s="1" t="s">
        <v>143</v>
      </c>
      <c r="F4916" s="2" t="s">
        <v>327</v>
      </c>
      <c r="G4916">
        <v>2</v>
      </c>
      <c r="H4916">
        <v>7144776</v>
      </c>
      <c r="I4916" s="1">
        <v>289.428</v>
      </c>
      <c r="J4916" s="1">
        <v>14167</v>
      </c>
      <c r="K4916" s="1">
        <v>207423.1</v>
      </c>
      <c r="L4916" s="1">
        <v>196787.1</v>
      </c>
      <c r="M4916" s="3">
        <v>510</v>
      </c>
      <c r="N4916">
        <v>68.3</v>
      </c>
      <c r="O4916">
        <v>249</v>
      </c>
      <c r="P4916" s="1">
        <f>IF($A$3="Percentage of government revenue per capita",$B$3,0) + IF($A$3="Absolute extra revenue",AB4916,0) + IF($A$3="Absolute revenue per capita",AC4916,0)</f>
        <v>0</v>
      </c>
      <c r="Q4916" s="5">
        <f>-MIN(data!$B$4 / data!I5175 * data!P5175 / 100, data!N5175)</f>
        <v>0</v>
      </c>
      <c r="R4916" s="4">
        <f>-Q4916*K4916/1000</f>
        <v>0</v>
      </c>
      <c r="S4916" s="6">
        <f>-MIN(data!$B$5/(POWER(LN(I4916),2))*P4916/100, O4916)</f>
        <v>0</v>
      </c>
      <c r="T4916" s="6">
        <f>-S4916*L4916/100000</f>
        <v>0</v>
      </c>
      <c r="U4916" s="4">
        <f>N4916+Q4916</f>
        <v>68.3</v>
      </c>
      <c r="V4916" s="4" t="e">
        <f>P4916*I4916/100/R4916</f>
        <v>#DIV/0!</v>
      </c>
      <c r="W4916" s="4" t="e">
        <f>V4916*H4916</f>
        <v>#DIV/0!</v>
      </c>
      <c r="X4916" s="6">
        <f>O4916+S4916</f>
        <v>249</v>
      </c>
      <c r="Y4916" s="6" t="e">
        <f>P4916*I4916/100/T4916</f>
        <v>#DIV/0!</v>
      </c>
      <c r="Z4916" s="6" t="e">
        <f>Y4916*H4916</f>
        <v>#DIV/0!</v>
      </c>
      <c r="AB4916" s="1">
        <f t="shared" si="152"/>
        <v>0</v>
      </c>
      <c r="AC4916" s="1">
        <f t="shared" si="153"/>
        <v>0</v>
      </c>
    </row>
    <row r="4917" spans="4:29" x14ac:dyDescent="0.25">
      <c r="D4917" s="1">
        <v>2010</v>
      </c>
      <c r="E4917" s="1" t="s">
        <v>143</v>
      </c>
      <c r="F4917" s="2" t="s">
        <v>327</v>
      </c>
      <c r="G4917">
        <v>2</v>
      </c>
      <c r="H4917">
        <v>7310507</v>
      </c>
      <c r="I4917" s="1">
        <v>345.61959999999999</v>
      </c>
      <c r="J4917" s="1">
        <v>13911</v>
      </c>
      <c r="K4917" s="1">
        <v>209503</v>
      </c>
      <c r="L4917" s="1">
        <v>201680.7</v>
      </c>
      <c r="M4917" s="3">
        <v>490</v>
      </c>
      <c r="N4917">
        <v>66.400000000000006</v>
      </c>
      <c r="O4917">
        <v>238</v>
      </c>
      <c r="P4917" s="1">
        <f>IF($A$3="Percentage of government revenue per capita",$B$3,0) + IF($A$3="Absolute extra revenue",AB4917,0) + IF($A$3="Absolute revenue per capita",AC4917,0)</f>
        <v>0</v>
      </c>
      <c r="Q4917" s="5">
        <f>-MIN(data!$B$4 / data!I5176 * data!P5176 / 100, data!N5176)</f>
        <v>0</v>
      </c>
      <c r="R4917" s="4">
        <f>-Q4917*K4917/1000</f>
        <v>0</v>
      </c>
      <c r="S4917" s="6">
        <f>-MIN(data!$B$5/(POWER(LN(I4917),2))*P4917/100, O4917)</f>
        <v>0</v>
      </c>
      <c r="T4917" s="6">
        <f>-S4917*L4917/100000</f>
        <v>0</v>
      </c>
      <c r="U4917" s="4">
        <f>N4917+Q4917</f>
        <v>66.400000000000006</v>
      </c>
      <c r="V4917" s="4" t="e">
        <f>P4917*I4917/100/R4917</f>
        <v>#DIV/0!</v>
      </c>
      <c r="W4917" s="4" t="e">
        <f>V4917*H4917</f>
        <v>#DIV/0!</v>
      </c>
      <c r="X4917" s="6">
        <f>O4917+S4917</f>
        <v>238</v>
      </c>
      <c r="Y4917" s="6" t="e">
        <f>P4917*I4917/100/T4917</f>
        <v>#DIV/0!</v>
      </c>
      <c r="Z4917" s="6" t="e">
        <f>Y4917*H4917</f>
        <v>#DIV/0!</v>
      </c>
      <c r="AB4917" s="1">
        <f t="shared" si="152"/>
        <v>0</v>
      </c>
      <c r="AC4917" s="1">
        <f t="shared" si="153"/>
        <v>0</v>
      </c>
    </row>
    <row r="4918" spans="4:29" x14ac:dyDescent="0.25">
      <c r="D4918" s="1">
        <v>2011</v>
      </c>
      <c r="E4918" s="1" t="s">
        <v>143</v>
      </c>
      <c r="F4918" s="2" t="s">
        <v>327</v>
      </c>
      <c r="G4918">
        <v>2</v>
      </c>
      <c r="H4918">
        <v>7472200</v>
      </c>
      <c r="I4918" s="1">
        <v>373.12299999999999</v>
      </c>
      <c r="J4918" s="1">
        <v>13655</v>
      </c>
      <c r="K4918" s="1">
        <v>211051</v>
      </c>
      <c r="L4918" s="1">
        <v>207792.2</v>
      </c>
      <c r="M4918" s="3">
        <v>480</v>
      </c>
      <c r="N4918">
        <v>64.7</v>
      </c>
      <c r="O4918">
        <v>231</v>
      </c>
      <c r="P4918" s="1">
        <f>IF($A$3="Percentage of government revenue per capita",$B$3,0) + IF($A$3="Absolute extra revenue",AB4918,0) + IF($A$3="Absolute revenue per capita",AC4918,0)</f>
        <v>0</v>
      </c>
      <c r="Q4918" s="5">
        <f>-MIN(data!$B$4 / data!I5177 * data!P5177 / 100, data!N5177)</f>
        <v>0</v>
      </c>
      <c r="R4918" s="4">
        <f>-Q4918*K4918/1000</f>
        <v>0</v>
      </c>
      <c r="S4918" s="6">
        <f>-MIN(data!$B$5/(POWER(LN(I4918),2))*P4918/100, O4918)</f>
        <v>0</v>
      </c>
      <c r="T4918" s="6">
        <f>-S4918*L4918/100000</f>
        <v>0</v>
      </c>
      <c r="U4918" s="4">
        <f>N4918+Q4918</f>
        <v>64.7</v>
      </c>
      <c r="V4918" s="4" t="e">
        <f>P4918*I4918/100/R4918</f>
        <v>#DIV/0!</v>
      </c>
      <c r="W4918" s="4" t="e">
        <f>V4918*H4918</f>
        <v>#DIV/0!</v>
      </c>
      <c r="X4918" s="6">
        <f>O4918+S4918</f>
        <v>231</v>
      </c>
      <c r="Y4918" s="6" t="e">
        <f>P4918*I4918/100/T4918</f>
        <v>#DIV/0!</v>
      </c>
      <c r="Z4918" s="6" t="e">
        <f>Y4918*H4918</f>
        <v>#DIV/0!</v>
      </c>
      <c r="AB4918" s="1">
        <f t="shared" si="152"/>
        <v>0</v>
      </c>
      <c r="AC4918" s="1">
        <f t="shared" si="153"/>
        <v>0</v>
      </c>
    </row>
    <row r="4919" spans="4:29" x14ac:dyDescent="0.25">
      <c r="D4919" s="1">
        <v>2012</v>
      </c>
      <c r="E4919" s="1" t="s">
        <v>143</v>
      </c>
      <c r="F4919" s="2" t="s">
        <v>327</v>
      </c>
      <c r="G4919">
        <v>2</v>
      </c>
      <c r="H4919">
        <v>7631002</v>
      </c>
      <c r="I4919" s="1">
        <v>377.99459999999999</v>
      </c>
      <c r="J4919" s="1">
        <v>13378</v>
      </c>
      <c r="K4919" s="1">
        <v>212686.8</v>
      </c>
      <c r="L4919" s="1">
        <v>207048.5</v>
      </c>
      <c r="M4919" s="3">
        <v>480</v>
      </c>
      <c r="N4919">
        <v>62.9</v>
      </c>
      <c r="O4919">
        <v>227</v>
      </c>
      <c r="P4919" s="1">
        <f>IF($A$3="Percentage of government revenue per capita",$B$3,0) + IF($A$3="Absolute extra revenue",AB4919,0) + IF($A$3="Absolute revenue per capita",AC4919,0)</f>
        <v>0</v>
      </c>
      <c r="Q4919" s="5">
        <f>-MIN(data!$B$4 / data!I5178 * data!P5178 / 100, data!N5178)</f>
        <v>0</v>
      </c>
      <c r="R4919" s="4">
        <f>-Q4919*K4919/1000</f>
        <v>0</v>
      </c>
      <c r="S4919" s="6">
        <f>-MIN(data!$B$5/(POWER(LN(I4919),2))*P4919/100, O4919)</f>
        <v>0</v>
      </c>
      <c r="T4919" s="6">
        <f>-S4919*L4919/100000</f>
        <v>0</v>
      </c>
      <c r="U4919" s="4">
        <f>N4919+Q4919</f>
        <v>62.9</v>
      </c>
      <c r="V4919" s="4" t="e">
        <f>P4919*I4919/100/R4919</f>
        <v>#DIV/0!</v>
      </c>
      <c r="W4919" s="4" t="e">
        <f>V4919*H4919</f>
        <v>#DIV/0!</v>
      </c>
      <c r="X4919" s="6">
        <f>O4919+S4919</f>
        <v>227</v>
      </c>
      <c r="Y4919" s="6" t="e">
        <f>P4919*I4919/100/T4919</f>
        <v>#DIV/0!</v>
      </c>
      <c r="Z4919" s="6" t="e">
        <f>Y4919*H4919</f>
        <v>#DIV/0!</v>
      </c>
      <c r="AB4919" s="1">
        <f t="shared" si="152"/>
        <v>0</v>
      </c>
      <c r="AC4919" s="1">
        <f t="shared" si="153"/>
        <v>0</v>
      </c>
    </row>
    <row r="4920" spans="4:29" x14ac:dyDescent="0.25">
      <c r="D4920" s="1">
        <v>2013</v>
      </c>
      <c r="E4920" s="1" t="s">
        <v>143</v>
      </c>
      <c r="F4920" s="2" t="s">
        <v>327</v>
      </c>
      <c r="G4920">
        <v>2</v>
      </c>
      <c r="H4920">
        <v>7788379</v>
      </c>
      <c r="I4920" s="1">
        <v>379.9178</v>
      </c>
      <c r="J4920" s="1">
        <v>13044</v>
      </c>
      <c r="K4920" s="1">
        <v>214539.5</v>
      </c>
      <c r="L4920" s="1">
        <v>209821.4</v>
      </c>
      <c r="M4920" s="3">
        <v>470</v>
      </c>
      <c r="N4920">
        <v>60.8</v>
      </c>
      <c r="O4920">
        <v>224</v>
      </c>
      <c r="P4920" s="1">
        <f>IF($A$3="Percentage of government revenue per capita",$B$3,0) + IF($A$3="Absolute extra revenue",AB4920,0) + IF($A$3="Absolute revenue per capita",AC4920,0)</f>
        <v>0</v>
      </c>
      <c r="Q4920" s="5" t="e">
        <f>-MIN(data!$B$4 / data!I5179 * data!P5179 / 100, data!N5179)</f>
        <v>#DIV/0!</v>
      </c>
      <c r="R4920" s="4" t="e">
        <f>-Q4920*K4920/1000</f>
        <v>#DIV/0!</v>
      </c>
      <c r="S4920" s="6">
        <f>-MIN(data!$B$5/(POWER(LN(I4920),2))*P4920/100, O4920)</f>
        <v>0</v>
      </c>
      <c r="T4920" s="6">
        <f>-S4920*L4920/100000</f>
        <v>0</v>
      </c>
      <c r="U4920" s="4" t="e">
        <f>N4920+Q4920</f>
        <v>#DIV/0!</v>
      </c>
      <c r="V4920" s="4" t="e">
        <f>P4920*I4920/100/R4920</f>
        <v>#DIV/0!</v>
      </c>
      <c r="W4920" s="4" t="e">
        <f>V4920*H4920</f>
        <v>#DIV/0!</v>
      </c>
      <c r="X4920" s="6">
        <f>O4920+S4920</f>
        <v>224</v>
      </c>
      <c r="Y4920" s="6" t="e">
        <f>P4920*I4920/100/T4920</f>
        <v>#DIV/0!</v>
      </c>
      <c r="Z4920" s="6" t="e">
        <f>Y4920*H4920</f>
        <v>#DIV/0!</v>
      </c>
      <c r="AB4920" s="1">
        <f t="shared" si="152"/>
        <v>0</v>
      </c>
      <c r="AC4920" s="1">
        <f t="shared" si="153"/>
        <v>0</v>
      </c>
    </row>
    <row r="4921" spans="4:29" x14ac:dyDescent="0.25">
      <c r="D4921" s="1">
        <v>2014</v>
      </c>
      <c r="E4921" s="1" t="s">
        <v>143</v>
      </c>
      <c r="F4921" s="2" t="s">
        <v>327</v>
      </c>
      <c r="G4921">
        <v>2</v>
      </c>
      <c r="H4921">
        <v>7946731</v>
      </c>
      <c r="I4921" s="1">
        <v>434.68869999999998</v>
      </c>
      <c r="J4921" s="1">
        <v>12761</v>
      </c>
      <c r="K4921" s="1">
        <v>216288.1</v>
      </c>
      <c r="L4921" s="1">
        <v>209090.9</v>
      </c>
      <c r="M4921" s="3">
        <v>470</v>
      </c>
      <c r="N4921">
        <v>59</v>
      </c>
      <c r="O4921">
        <v>220</v>
      </c>
      <c r="P4921" s="1">
        <f>IF($A$3="Percentage of government revenue per capita",$B$3,0) + IF($A$3="Absolute extra revenue",AB4921,0) + IF($A$3="Absolute revenue per capita",AC4921,0)</f>
        <v>0</v>
      </c>
      <c r="Q4921" s="5" t="e">
        <f>-MIN(data!$B$4 / data!I5180 * data!P5180 / 100, data!N5180)</f>
        <v>#DIV/0!</v>
      </c>
      <c r="R4921" s="4" t="e">
        <f>-Q4921*K4921/1000</f>
        <v>#DIV/0!</v>
      </c>
      <c r="S4921" s="6">
        <f>-MIN(data!$B$5/(POWER(LN(I4921),2))*P4921/100, O4921)</f>
        <v>0</v>
      </c>
      <c r="T4921" s="6">
        <f>-S4921*L4921/100000</f>
        <v>0</v>
      </c>
      <c r="U4921" s="4" t="e">
        <f>N4921+Q4921</f>
        <v>#DIV/0!</v>
      </c>
      <c r="V4921" s="4" t="e">
        <f>P4921*I4921/100/R4921</f>
        <v>#DIV/0!</v>
      </c>
      <c r="W4921" s="4" t="e">
        <f>V4921*H4921</f>
        <v>#DIV/0!</v>
      </c>
      <c r="X4921" s="6">
        <f>O4921+S4921</f>
        <v>220</v>
      </c>
      <c r="Y4921" s="6" t="e">
        <f>P4921*I4921/100/T4921</f>
        <v>#DIV/0!</v>
      </c>
      <c r="Z4921" s="6" t="e">
        <f>Y4921*H4921</f>
        <v>#DIV/0!</v>
      </c>
      <c r="AB4921" s="1">
        <f t="shared" si="152"/>
        <v>0</v>
      </c>
      <c r="AC4921" s="1">
        <f t="shared" si="153"/>
        <v>0</v>
      </c>
    </row>
    <row r="4922" spans="4:29" x14ac:dyDescent="0.25">
      <c r="D4922" s="1">
        <v>2015</v>
      </c>
      <c r="E4922" s="1" t="s">
        <v>143</v>
      </c>
      <c r="F4922" s="2" t="s">
        <v>327</v>
      </c>
      <c r="G4922">
        <v>2</v>
      </c>
      <c r="H4922">
        <v>8107775</v>
      </c>
      <c r="I4922" s="1">
        <v>409.89339999999999</v>
      </c>
      <c r="J4922" s="1">
        <v>12460</v>
      </c>
      <c r="K4922" s="1">
        <v>218213.7</v>
      </c>
      <c r="M4922" s="3">
        <v>460</v>
      </c>
      <c r="N4922">
        <v>57.1</v>
      </c>
      <c r="O4922">
        <v>215</v>
      </c>
      <c r="P4922" s="1">
        <f>IF($A$3="Percentage of government revenue per capita",$B$3,0) + IF($A$3="Absolute extra revenue",AB4922,0) + IF($A$3="Absolute revenue per capita",AC4922,0)</f>
        <v>0</v>
      </c>
      <c r="Q4922" s="5" t="e">
        <f>-MIN(data!$B$4 / data!I5181 * data!P5181 / 100, data!N5181)</f>
        <v>#DIV/0!</v>
      </c>
      <c r="R4922" s="4" t="e">
        <f>-Q4922*K4922/1000</f>
        <v>#DIV/0!</v>
      </c>
      <c r="S4922" s="6">
        <f>-MIN(data!$B$5/(POWER(LN(I4922),2))*P4922/100, O4922)</f>
        <v>0</v>
      </c>
      <c r="T4922" s="6">
        <f>-S4922*L4922/100000</f>
        <v>0</v>
      </c>
      <c r="U4922" s="4" t="e">
        <f>N4922+Q4922</f>
        <v>#DIV/0!</v>
      </c>
      <c r="V4922" s="4" t="e">
        <f>P4922*I4922/100/R4922</f>
        <v>#DIV/0!</v>
      </c>
      <c r="W4922" s="4" t="e">
        <f>V4922*H4922</f>
        <v>#DIV/0!</v>
      </c>
      <c r="X4922" s="6">
        <f>O4922+S4922</f>
        <v>215</v>
      </c>
      <c r="Y4922" s="6" t="e">
        <f>P4922*I4922/100/T4922</f>
        <v>#DIV/0!</v>
      </c>
      <c r="Z4922" s="6" t="e">
        <f>Y4922*H4922</f>
        <v>#DIV/0!</v>
      </c>
      <c r="AB4922" s="1">
        <f t="shared" si="152"/>
        <v>0</v>
      </c>
      <c r="AC4922" s="1">
        <f t="shared" si="153"/>
        <v>0</v>
      </c>
    </row>
    <row r="4923" spans="4:29" x14ac:dyDescent="0.25">
      <c r="D4923" s="1">
        <v>2016</v>
      </c>
      <c r="E4923" s="1" t="s">
        <v>143</v>
      </c>
      <c r="F4923" s="2" t="s">
        <v>327</v>
      </c>
      <c r="G4923">
        <v>2</v>
      </c>
      <c r="H4923">
        <v>8271760</v>
      </c>
      <c r="I4923" s="1">
        <v>350.16570000000002</v>
      </c>
      <c r="J4923" s="1">
        <v>12148</v>
      </c>
      <c r="K4923" s="1">
        <v>220072.5</v>
      </c>
      <c r="M4923" s="3"/>
      <c r="N4923">
        <v>55.2</v>
      </c>
      <c r="O4923"/>
      <c r="P4923" s="1">
        <f>IF($A$3="Percentage of government revenue per capita",$B$3,0) + IF($A$3="Absolute extra revenue",AB4923,0) + IF($A$3="Absolute revenue per capita",AC4923,0)</f>
        <v>0</v>
      </c>
      <c r="Q4923" s="5" t="e">
        <f>-MIN(data!$B$4 / data!I5182 * data!P5182 / 100, data!N5182)</f>
        <v>#DIV/0!</v>
      </c>
      <c r="R4923" s="4" t="e">
        <f>-Q4923*K4923/1000</f>
        <v>#DIV/0!</v>
      </c>
      <c r="S4923" s="6">
        <f>-MIN(data!$B$5/(POWER(LN(I4923),2))*P4923/100, O4923)</f>
        <v>0</v>
      </c>
      <c r="T4923" s="6">
        <f>-S4923*L4923/100000</f>
        <v>0</v>
      </c>
      <c r="U4923" s="4" t="e">
        <f>N4923+Q4923</f>
        <v>#DIV/0!</v>
      </c>
      <c r="V4923" s="4" t="e">
        <f>P4923*I4923/100/R4923</f>
        <v>#DIV/0!</v>
      </c>
      <c r="W4923" s="4" t="e">
        <f>V4923*H4923</f>
        <v>#DIV/0!</v>
      </c>
      <c r="X4923" s="6">
        <f>O4923+S4923</f>
        <v>0</v>
      </c>
      <c r="Y4923" s="6" t="e">
        <f>P4923*I4923/100/T4923</f>
        <v>#DIV/0!</v>
      </c>
      <c r="Z4923" s="6" t="e">
        <f>Y4923*H4923</f>
        <v>#DIV/0!</v>
      </c>
      <c r="AB4923" s="1">
        <f t="shared" si="152"/>
        <v>0</v>
      </c>
      <c r="AC4923" s="1">
        <f t="shared" si="153"/>
        <v>0</v>
      </c>
    </row>
    <row r="4924" spans="4:29" x14ac:dyDescent="0.25">
      <c r="D4924" s="1">
        <v>1980</v>
      </c>
      <c r="E4924" s="1" t="s">
        <v>146</v>
      </c>
      <c r="F4924" s="2" t="s">
        <v>328</v>
      </c>
      <c r="G4924">
        <v>3</v>
      </c>
      <c r="H4924">
        <v>3181625</v>
      </c>
      <c r="I4924" s="1">
        <v>0</v>
      </c>
      <c r="J4924" s="1">
        <v>7303</v>
      </c>
      <c r="K4924" s="1">
        <v>112181.3</v>
      </c>
      <c r="M4924" s="3"/>
      <c r="N4924">
        <v>65.099999999999994</v>
      </c>
      <c r="O4924"/>
      <c r="P4924" s="1">
        <f>IF($A$3="Percentage of government revenue per capita",$B$3,0) + IF($A$3="Absolute extra revenue",AB4924,0) + IF($A$3="Absolute revenue per capita",AC4924,0)</f>
        <v>0</v>
      </c>
      <c r="Q4924" s="5" t="e">
        <f>-MIN(data!$B$4 / data!I5257 * data!P5257 / 100, data!N5257)</f>
        <v>#DIV/0!</v>
      </c>
      <c r="R4924" s="4" t="e">
        <f>-Q4924*K4924/1000</f>
        <v>#DIV/0!</v>
      </c>
      <c r="S4924" s="6" t="e">
        <f>-MIN(data!$B$5/(POWER(LN(I4924),2))*P4924/100, O4924)</f>
        <v>#NUM!</v>
      </c>
      <c r="T4924" s="6" t="e">
        <f>-S4924*L4924/100000</f>
        <v>#NUM!</v>
      </c>
      <c r="U4924" s="4" t="e">
        <f>N4924+Q4924</f>
        <v>#DIV/0!</v>
      </c>
      <c r="V4924" s="4" t="e">
        <f>P4924*I4924/100/R4924</f>
        <v>#DIV/0!</v>
      </c>
      <c r="W4924" s="4" t="e">
        <f>V4924*H4924</f>
        <v>#DIV/0!</v>
      </c>
      <c r="X4924" s="6" t="e">
        <f>O4924+S4924</f>
        <v>#NUM!</v>
      </c>
      <c r="Y4924" s="6" t="e">
        <f>P4924*I4924/100/T4924</f>
        <v>#NUM!</v>
      </c>
      <c r="Z4924" s="6" t="e">
        <f>Y4924*H4924</f>
        <v>#NUM!</v>
      </c>
      <c r="AB4924" s="1" t="e">
        <f t="shared" si="152"/>
        <v>#DIV/0!</v>
      </c>
      <c r="AC4924" s="1" t="e">
        <f t="shared" si="153"/>
        <v>#DIV/0!</v>
      </c>
    </row>
    <row r="4925" spans="4:29" x14ac:dyDescent="0.25">
      <c r="D4925" s="1">
        <v>1981</v>
      </c>
      <c r="E4925" s="1" t="s">
        <v>146</v>
      </c>
      <c r="F4925" s="2" t="s">
        <v>328</v>
      </c>
      <c r="G4925">
        <v>3</v>
      </c>
      <c r="H4925">
        <v>3272912</v>
      </c>
      <c r="I4925" s="1">
        <v>0</v>
      </c>
      <c r="J4925" s="1">
        <v>7307</v>
      </c>
      <c r="K4925" s="1">
        <v>115800.3</v>
      </c>
      <c r="M4925" s="3"/>
      <c r="N4925">
        <v>63.1</v>
      </c>
      <c r="O4925"/>
      <c r="P4925" s="1">
        <f>IF($A$3="Percentage of government revenue per capita",$B$3,0) + IF($A$3="Absolute extra revenue",AB4925,0) + IF($A$3="Absolute revenue per capita",AC4925,0)</f>
        <v>0</v>
      </c>
      <c r="Q4925" s="5" t="e">
        <f>-MIN(data!$B$4 / data!I5258 * data!P5258 / 100, data!N5258)</f>
        <v>#DIV/0!</v>
      </c>
      <c r="R4925" s="4" t="e">
        <f>-Q4925*K4925/1000</f>
        <v>#DIV/0!</v>
      </c>
      <c r="S4925" s="6" t="e">
        <f>-MIN(data!$B$5/(POWER(LN(I4925),2))*P4925/100, O4925)</f>
        <v>#NUM!</v>
      </c>
      <c r="T4925" s="6" t="e">
        <f>-S4925*L4925/100000</f>
        <v>#NUM!</v>
      </c>
      <c r="U4925" s="4" t="e">
        <f>N4925+Q4925</f>
        <v>#DIV/0!</v>
      </c>
      <c r="V4925" s="4" t="e">
        <f>P4925*I4925/100/R4925</f>
        <v>#DIV/0!</v>
      </c>
      <c r="W4925" s="4" t="e">
        <f>V4925*H4925</f>
        <v>#DIV/0!</v>
      </c>
      <c r="X4925" s="6" t="e">
        <f>O4925+S4925</f>
        <v>#NUM!</v>
      </c>
      <c r="Y4925" s="6" t="e">
        <f>P4925*I4925/100/T4925</f>
        <v>#NUM!</v>
      </c>
      <c r="Z4925" s="6" t="e">
        <f>Y4925*H4925</f>
        <v>#NUM!</v>
      </c>
      <c r="AB4925" s="1" t="e">
        <f t="shared" si="152"/>
        <v>#DIV/0!</v>
      </c>
      <c r="AC4925" s="1" t="e">
        <f t="shared" si="153"/>
        <v>#DIV/0!</v>
      </c>
    </row>
    <row r="4926" spans="4:29" x14ac:dyDescent="0.25">
      <c r="D4926" s="1">
        <v>1982</v>
      </c>
      <c r="E4926" s="1" t="s">
        <v>146</v>
      </c>
      <c r="F4926" s="2" t="s">
        <v>328</v>
      </c>
      <c r="G4926">
        <v>3</v>
      </c>
      <c r="H4926">
        <v>3368773</v>
      </c>
      <c r="I4926" s="1">
        <v>0</v>
      </c>
      <c r="J4926" s="1">
        <v>7284</v>
      </c>
      <c r="K4926" s="1">
        <v>119409.8</v>
      </c>
      <c r="M4926" s="3"/>
      <c r="N4926">
        <v>61</v>
      </c>
      <c r="O4926"/>
      <c r="P4926" s="1">
        <f>IF($A$3="Percentage of government revenue per capita",$B$3,0) + IF($A$3="Absolute extra revenue",AB4926,0) + IF($A$3="Absolute revenue per capita",AC4926,0)</f>
        <v>0</v>
      </c>
      <c r="Q4926" s="5">
        <f>-MIN(data!$B$4 / data!I5259 * data!P5259 / 100, data!N5259)</f>
        <v>0</v>
      </c>
      <c r="R4926" s="4">
        <f>-Q4926*K4926/1000</f>
        <v>0</v>
      </c>
      <c r="S4926" s="6" t="e">
        <f>-MIN(data!$B$5/(POWER(LN(I4926),2))*P4926/100, O4926)</f>
        <v>#NUM!</v>
      </c>
      <c r="T4926" s="6" t="e">
        <f>-S4926*L4926/100000</f>
        <v>#NUM!</v>
      </c>
      <c r="U4926" s="4">
        <f>N4926+Q4926</f>
        <v>61</v>
      </c>
      <c r="V4926" s="4" t="e">
        <f>P4926*I4926/100/R4926</f>
        <v>#DIV/0!</v>
      </c>
      <c r="W4926" s="4" t="e">
        <f>V4926*H4926</f>
        <v>#DIV/0!</v>
      </c>
      <c r="X4926" s="6" t="e">
        <f>O4926+S4926</f>
        <v>#NUM!</v>
      </c>
      <c r="Y4926" s="6" t="e">
        <f>P4926*I4926/100/T4926</f>
        <v>#NUM!</v>
      </c>
      <c r="Z4926" s="6" t="e">
        <f>Y4926*H4926</f>
        <v>#NUM!</v>
      </c>
      <c r="AB4926" s="1" t="e">
        <f t="shared" si="152"/>
        <v>#DIV/0!</v>
      </c>
      <c r="AC4926" s="1" t="e">
        <f t="shared" si="153"/>
        <v>#DIV/0!</v>
      </c>
    </row>
    <row r="4927" spans="4:29" x14ac:dyDescent="0.25">
      <c r="D4927" s="1">
        <v>1983</v>
      </c>
      <c r="E4927" s="1" t="s">
        <v>146</v>
      </c>
      <c r="F4927" s="2" t="s">
        <v>328</v>
      </c>
      <c r="G4927">
        <v>3</v>
      </c>
      <c r="H4927">
        <v>3468535</v>
      </c>
      <c r="I4927" s="1">
        <v>0</v>
      </c>
      <c r="J4927" s="1">
        <v>7238</v>
      </c>
      <c r="K4927" s="1">
        <v>122886.2</v>
      </c>
      <c r="M4927" s="3"/>
      <c r="N4927">
        <v>58.9</v>
      </c>
      <c r="O4927"/>
      <c r="P4927" s="1">
        <f>IF($A$3="Percentage of government revenue per capita",$B$3,0) + IF($A$3="Absolute extra revenue",AB4927,0) + IF($A$3="Absolute revenue per capita",AC4927,0)</f>
        <v>0</v>
      </c>
      <c r="Q4927" s="5">
        <f>-MIN(data!$B$4 / data!I5260 * data!P5260 / 100, data!N5260)</f>
        <v>0</v>
      </c>
      <c r="R4927" s="4">
        <f>-Q4927*K4927/1000</f>
        <v>0</v>
      </c>
      <c r="S4927" s="6" t="e">
        <f>-MIN(data!$B$5/(POWER(LN(I4927),2))*P4927/100, O4927)</f>
        <v>#NUM!</v>
      </c>
      <c r="T4927" s="6" t="e">
        <f>-S4927*L4927/100000</f>
        <v>#NUM!</v>
      </c>
      <c r="U4927" s="4">
        <f>N4927+Q4927</f>
        <v>58.9</v>
      </c>
      <c r="V4927" s="4" t="e">
        <f>P4927*I4927/100/R4927</f>
        <v>#DIV/0!</v>
      </c>
      <c r="W4927" s="4" t="e">
        <f>V4927*H4927</f>
        <v>#DIV/0!</v>
      </c>
      <c r="X4927" s="6" t="e">
        <f>O4927+S4927</f>
        <v>#NUM!</v>
      </c>
      <c r="Y4927" s="6" t="e">
        <f>P4927*I4927/100/T4927</f>
        <v>#NUM!</v>
      </c>
      <c r="Z4927" s="6" t="e">
        <f>Y4927*H4927</f>
        <v>#NUM!</v>
      </c>
      <c r="AB4927" s="1" t="e">
        <f t="shared" si="152"/>
        <v>#DIV/0!</v>
      </c>
      <c r="AC4927" s="1" t="e">
        <f t="shared" si="153"/>
        <v>#DIV/0!</v>
      </c>
    </row>
    <row r="4928" spans="4:29" x14ac:dyDescent="0.25">
      <c r="D4928" s="1">
        <v>1984</v>
      </c>
      <c r="E4928" s="1" t="s">
        <v>146</v>
      </c>
      <c r="F4928" s="2" t="s">
        <v>328</v>
      </c>
      <c r="G4928">
        <v>3</v>
      </c>
      <c r="H4928">
        <v>3571272</v>
      </c>
      <c r="I4928" s="1">
        <v>0</v>
      </c>
      <c r="J4928" s="1">
        <v>7163</v>
      </c>
      <c r="K4928" s="1">
        <v>126109.2</v>
      </c>
      <c r="M4928" s="3"/>
      <c r="N4928">
        <v>56.8</v>
      </c>
      <c r="O4928"/>
      <c r="P4928" s="1">
        <f>IF($A$3="Percentage of government revenue per capita",$B$3,0) + IF($A$3="Absolute extra revenue",AB4928,0) + IF($A$3="Absolute revenue per capita",AC4928,0)</f>
        <v>0</v>
      </c>
      <c r="Q4928" s="5">
        <f>-MIN(data!$B$4 / data!I5261 * data!P5261 / 100, data!N5261)</f>
        <v>0</v>
      </c>
      <c r="R4928" s="4">
        <f>-Q4928*K4928/1000</f>
        <v>0</v>
      </c>
      <c r="S4928" s="6" t="e">
        <f>-MIN(data!$B$5/(POWER(LN(I4928),2))*P4928/100, O4928)</f>
        <v>#NUM!</v>
      </c>
      <c r="T4928" s="6" t="e">
        <f>-S4928*L4928/100000</f>
        <v>#NUM!</v>
      </c>
      <c r="U4928" s="4">
        <f>N4928+Q4928</f>
        <v>56.8</v>
      </c>
      <c r="V4928" s="4" t="e">
        <f>P4928*I4928/100/R4928</f>
        <v>#DIV/0!</v>
      </c>
      <c r="W4928" s="4" t="e">
        <f>V4928*H4928</f>
        <v>#DIV/0!</v>
      </c>
      <c r="X4928" s="6" t="e">
        <f>O4928+S4928</f>
        <v>#NUM!</v>
      </c>
      <c r="Y4928" s="6" t="e">
        <f>P4928*I4928/100/T4928</f>
        <v>#NUM!</v>
      </c>
      <c r="Z4928" s="6" t="e">
        <f>Y4928*H4928</f>
        <v>#NUM!</v>
      </c>
      <c r="AB4928" s="1" t="e">
        <f t="shared" si="152"/>
        <v>#DIV/0!</v>
      </c>
      <c r="AC4928" s="1" t="e">
        <f t="shared" si="153"/>
        <v>#DIV/0!</v>
      </c>
    </row>
    <row r="4929" spans="4:29" x14ac:dyDescent="0.25">
      <c r="D4929" s="1">
        <v>1985</v>
      </c>
      <c r="E4929" s="1" t="s">
        <v>146</v>
      </c>
      <c r="F4929" s="2" t="s">
        <v>328</v>
      </c>
      <c r="G4929">
        <v>3</v>
      </c>
      <c r="H4929">
        <v>3676210</v>
      </c>
      <c r="I4929" s="1">
        <v>0</v>
      </c>
      <c r="J4929" s="1">
        <v>7068</v>
      </c>
      <c r="K4929" s="1">
        <v>128978.1</v>
      </c>
      <c r="M4929" s="3"/>
      <c r="N4929">
        <v>54.8</v>
      </c>
      <c r="O4929"/>
      <c r="P4929" s="1">
        <f>IF($A$3="Percentage of government revenue per capita",$B$3,0) + IF($A$3="Absolute extra revenue",AB4929,0) + IF($A$3="Absolute revenue per capita",AC4929,0)</f>
        <v>0</v>
      </c>
      <c r="Q4929" s="5">
        <f>-MIN(data!$B$4 / data!I5262 * data!P5262 / 100, data!N5262)</f>
        <v>0</v>
      </c>
      <c r="R4929" s="4">
        <f>-Q4929*K4929/1000</f>
        <v>0</v>
      </c>
      <c r="S4929" s="6" t="e">
        <f>-MIN(data!$B$5/(POWER(LN(I4929),2))*P4929/100, O4929)</f>
        <v>#NUM!</v>
      </c>
      <c r="T4929" s="6" t="e">
        <f>-S4929*L4929/100000</f>
        <v>#NUM!</v>
      </c>
      <c r="U4929" s="4">
        <f>N4929+Q4929</f>
        <v>54.8</v>
      </c>
      <c r="V4929" s="4" t="e">
        <f>P4929*I4929/100/R4929</f>
        <v>#DIV/0!</v>
      </c>
      <c r="W4929" s="4" t="e">
        <f>V4929*H4929</f>
        <v>#DIV/0!</v>
      </c>
      <c r="X4929" s="6" t="e">
        <f>O4929+S4929</f>
        <v>#NUM!</v>
      </c>
      <c r="Y4929" s="6" t="e">
        <f>P4929*I4929/100/T4929</f>
        <v>#NUM!</v>
      </c>
      <c r="Z4929" s="6" t="e">
        <f>Y4929*H4929</f>
        <v>#NUM!</v>
      </c>
      <c r="AB4929" s="1" t="e">
        <f t="shared" si="152"/>
        <v>#DIV/0!</v>
      </c>
      <c r="AC4929" s="1" t="e">
        <f t="shared" si="153"/>
        <v>#DIV/0!</v>
      </c>
    </row>
    <row r="4930" spans="4:29" x14ac:dyDescent="0.25">
      <c r="D4930" s="1">
        <v>1986</v>
      </c>
      <c r="E4930" s="1" t="s">
        <v>146</v>
      </c>
      <c r="F4930" s="2" t="s">
        <v>328</v>
      </c>
      <c r="G4930">
        <v>3</v>
      </c>
      <c r="H4930">
        <v>3783074</v>
      </c>
      <c r="I4930" s="1">
        <v>0</v>
      </c>
      <c r="J4930" s="1">
        <v>6950</v>
      </c>
      <c r="K4930" s="1">
        <v>131628.79999999999</v>
      </c>
      <c r="M4930" s="3"/>
      <c r="N4930">
        <v>52.8</v>
      </c>
      <c r="O4930"/>
      <c r="P4930" s="1">
        <f>IF($A$3="Percentage of government revenue per capita",$B$3,0) + IF($A$3="Absolute extra revenue",AB4930,0) + IF($A$3="Absolute revenue per capita",AC4930,0)</f>
        <v>0</v>
      </c>
      <c r="Q4930" s="5">
        <f>-MIN(data!$B$4 / data!I5263 * data!P5263 / 100, data!N5263)</f>
        <v>0</v>
      </c>
      <c r="R4930" s="4">
        <f>-Q4930*K4930/1000</f>
        <v>0</v>
      </c>
      <c r="S4930" s="6" t="e">
        <f>-MIN(data!$B$5/(POWER(LN(I4930),2))*P4930/100, O4930)</f>
        <v>#NUM!</v>
      </c>
      <c r="T4930" s="6" t="e">
        <f>-S4930*L4930/100000</f>
        <v>#NUM!</v>
      </c>
      <c r="U4930" s="4">
        <f>N4930+Q4930</f>
        <v>52.8</v>
      </c>
      <c r="V4930" s="4" t="e">
        <f>P4930*I4930/100/R4930</f>
        <v>#DIV/0!</v>
      </c>
      <c r="W4930" s="4" t="e">
        <f>V4930*H4930</f>
        <v>#DIV/0!</v>
      </c>
      <c r="X4930" s="6" t="e">
        <f>O4930+S4930</f>
        <v>#NUM!</v>
      </c>
      <c r="Y4930" s="6" t="e">
        <f>P4930*I4930/100/T4930</f>
        <v>#NUM!</v>
      </c>
      <c r="Z4930" s="6" t="e">
        <f>Y4930*H4930</f>
        <v>#NUM!</v>
      </c>
      <c r="AB4930" s="1" t="e">
        <f t="shared" si="152"/>
        <v>#DIV/0!</v>
      </c>
      <c r="AC4930" s="1" t="e">
        <f t="shared" si="153"/>
        <v>#DIV/0!</v>
      </c>
    </row>
    <row r="4931" spans="4:29" x14ac:dyDescent="0.25">
      <c r="D4931" s="1">
        <v>1987</v>
      </c>
      <c r="E4931" s="1" t="s">
        <v>146</v>
      </c>
      <c r="F4931" s="2" t="s">
        <v>328</v>
      </c>
      <c r="G4931">
        <v>3</v>
      </c>
      <c r="H4931">
        <v>3891734</v>
      </c>
      <c r="I4931" s="1">
        <v>0</v>
      </c>
      <c r="J4931" s="1">
        <v>6813</v>
      </c>
      <c r="K4931" s="1">
        <v>133850.70000000001</v>
      </c>
      <c r="M4931" s="3"/>
      <c r="N4931">
        <v>50.9</v>
      </c>
      <c r="O4931"/>
      <c r="P4931" s="1">
        <f>IF($A$3="Percentage of government revenue per capita",$B$3,0) + IF($A$3="Absolute extra revenue",AB4931,0) + IF($A$3="Absolute revenue per capita",AC4931,0)</f>
        <v>0</v>
      </c>
      <c r="Q4931" s="5">
        <f>-MIN(data!$B$4 / data!I5264 * data!P5264 / 100, data!N5264)</f>
        <v>0</v>
      </c>
      <c r="R4931" s="4">
        <f>-Q4931*K4931/1000</f>
        <v>0</v>
      </c>
      <c r="S4931" s="6" t="e">
        <f>-MIN(data!$B$5/(POWER(LN(I4931),2))*P4931/100, O4931)</f>
        <v>#NUM!</v>
      </c>
      <c r="T4931" s="6" t="e">
        <f>-S4931*L4931/100000</f>
        <v>#NUM!</v>
      </c>
      <c r="U4931" s="4">
        <f>N4931+Q4931</f>
        <v>50.9</v>
      </c>
      <c r="V4931" s="4" t="e">
        <f>P4931*I4931/100/R4931</f>
        <v>#DIV/0!</v>
      </c>
      <c r="W4931" s="4" t="e">
        <f>V4931*H4931</f>
        <v>#DIV/0!</v>
      </c>
      <c r="X4931" s="6" t="e">
        <f>O4931+S4931</f>
        <v>#NUM!</v>
      </c>
      <c r="Y4931" s="6" t="e">
        <f>P4931*I4931/100/T4931</f>
        <v>#NUM!</v>
      </c>
      <c r="Z4931" s="6" t="e">
        <f>Y4931*H4931</f>
        <v>#NUM!</v>
      </c>
      <c r="AB4931" s="1" t="e">
        <f t="shared" si="152"/>
        <v>#DIV/0!</v>
      </c>
      <c r="AC4931" s="1" t="e">
        <f t="shared" si="153"/>
        <v>#DIV/0!</v>
      </c>
    </row>
    <row r="4932" spans="4:29" x14ac:dyDescent="0.25">
      <c r="D4932" s="1">
        <v>1988</v>
      </c>
      <c r="E4932" s="1" t="s">
        <v>146</v>
      </c>
      <c r="F4932" s="2" t="s">
        <v>328</v>
      </c>
      <c r="G4932">
        <v>3</v>
      </c>
      <c r="H4932">
        <v>4001681</v>
      </c>
      <c r="I4932" s="1">
        <v>0</v>
      </c>
      <c r="J4932" s="1">
        <v>6665</v>
      </c>
      <c r="K4932" s="1">
        <v>136020.4</v>
      </c>
      <c r="M4932" s="3"/>
      <c r="N4932">
        <v>49</v>
      </c>
      <c r="O4932"/>
      <c r="P4932" s="1">
        <f>IF($A$3="Percentage of government revenue per capita",$B$3,0) + IF($A$3="Absolute extra revenue",AB4932,0) + IF($A$3="Absolute revenue per capita",AC4932,0)</f>
        <v>0</v>
      </c>
      <c r="Q4932" s="5">
        <f>-MIN(data!$B$4 / data!I5265 * data!P5265 / 100, data!N5265)</f>
        <v>0</v>
      </c>
      <c r="R4932" s="4">
        <f>-Q4932*K4932/1000</f>
        <v>0</v>
      </c>
      <c r="S4932" s="6" t="e">
        <f>-MIN(data!$B$5/(POWER(LN(I4932),2))*P4932/100, O4932)</f>
        <v>#NUM!</v>
      </c>
      <c r="T4932" s="6" t="e">
        <f>-S4932*L4932/100000</f>
        <v>#NUM!</v>
      </c>
      <c r="U4932" s="4">
        <f>N4932+Q4932</f>
        <v>49</v>
      </c>
      <c r="V4932" s="4" t="e">
        <f>P4932*I4932/100/R4932</f>
        <v>#DIV/0!</v>
      </c>
      <c r="W4932" s="4" t="e">
        <f>V4932*H4932</f>
        <v>#DIV/0!</v>
      </c>
      <c r="X4932" s="6" t="e">
        <f>O4932+S4932</f>
        <v>#NUM!</v>
      </c>
      <c r="Y4932" s="6" t="e">
        <f>P4932*I4932/100/T4932</f>
        <v>#NUM!</v>
      </c>
      <c r="Z4932" s="6" t="e">
        <f>Y4932*H4932</f>
        <v>#NUM!</v>
      </c>
      <c r="AB4932" s="1" t="e">
        <f t="shared" ref="AB4932:AB4995" si="154">$B$3*100/H4932/I4932</f>
        <v>#DIV/0!</v>
      </c>
      <c r="AC4932" s="1" t="e">
        <f t="shared" ref="AC4932:AC4995" si="155">$B$3/I4932*100</f>
        <v>#DIV/0!</v>
      </c>
    </row>
    <row r="4933" spans="4:29" x14ac:dyDescent="0.25">
      <c r="D4933" s="1">
        <v>1989</v>
      </c>
      <c r="E4933" s="1" t="s">
        <v>146</v>
      </c>
      <c r="F4933" s="2" t="s">
        <v>328</v>
      </c>
      <c r="G4933">
        <v>3</v>
      </c>
      <c r="H4933">
        <v>4112386</v>
      </c>
      <c r="I4933" s="1">
        <v>0</v>
      </c>
      <c r="J4933" s="1">
        <v>6502</v>
      </c>
      <c r="K4933" s="1">
        <v>137754.20000000001</v>
      </c>
      <c r="M4933" s="3"/>
      <c r="N4933">
        <v>47.2</v>
      </c>
      <c r="O4933"/>
      <c r="P4933" s="1">
        <f>IF($A$3="Percentage of government revenue per capita",$B$3,0) + IF($A$3="Absolute extra revenue",AB4933,0) + IF($A$3="Absolute revenue per capita",AC4933,0)</f>
        <v>0</v>
      </c>
      <c r="Q4933" s="5">
        <f>-MIN(data!$B$4 / data!I5266 * data!P5266 / 100, data!N5266)</f>
        <v>0</v>
      </c>
      <c r="R4933" s="4">
        <f>-Q4933*K4933/1000</f>
        <v>0</v>
      </c>
      <c r="S4933" s="6" t="e">
        <f>-MIN(data!$B$5/(POWER(LN(I4933),2))*P4933/100, O4933)</f>
        <v>#NUM!</v>
      </c>
      <c r="T4933" s="6" t="e">
        <f>-S4933*L4933/100000</f>
        <v>#NUM!</v>
      </c>
      <c r="U4933" s="4">
        <f>N4933+Q4933</f>
        <v>47.2</v>
      </c>
      <c r="V4933" s="4" t="e">
        <f>P4933*I4933/100/R4933</f>
        <v>#DIV/0!</v>
      </c>
      <c r="W4933" s="4" t="e">
        <f>V4933*H4933</f>
        <v>#DIV/0!</v>
      </c>
      <c r="X4933" s="6" t="e">
        <f>O4933+S4933</f>
        <v>#NUM!</v>
      </c>
      <c r="Y4933" s="6" t="e">
        <f>P4933*I4933/100/T4933</f>
        <v>#NUM!</v>
      </c>
      <c r="Z4933" s="6" t="e">
        <f>Y4933*H4933</f>
        <v>#NUM!</v>
      </c>
      <c r="AB4933" s="1" t="e">
        <f t="shared" si="154"/>
        <v>#DIV/0!</v>
      </c>
      <c r="AC4933" s="1" t="e">
        <f t="shared" si="155"/>
        <v>#DIV/0!</v>
      </c>
    </row>
    <row r="4934" spans="4:29" x14ac:dyDescent="0.25">
      <c r="D4934" s="1">
        <v>1990</v>
      </c>
      <c r="E4934" s="1" t="s">
        <v>146</v>
      </c>
      <c r="F4934" s="2" t="s">
        <v>328</v>
      </c>
      <c r="G4934">
        <v>3</v>
      </c>
      <c r="H4934">
        <v>4223415</v>
      </c>
      <c r="I4934" s="1">
        <v>468.27670000000001</v>
      </c>
      <c r="J4934" s="1">
        <v>6334</v>
      </c>
      <c r="K4934" s="1">
        <v>139208.79999999999</v>
      </c>
      <c r="L4934" s="1">
        <v>140000</v>
      </c>
      <c r="M4934" s="3">
        <v>210</v>
      </c>
      <c r="N4934">
        <v>45.5</v>
      </c>
      <c r="O4934">
        <v>150</v>
      </c>
      <c r="P4934" s="1">
        <f>IF($A$3="Percentage of government revenue per capita",$B$3,0) + IF($A$3="Absolute extra revenue",AB4934,0) + IF($A$3="Absolute revenue per capita",AC4934,0)</f>
        <v>0</v>
      </c>
      <c r="Q4934" s="5">
        <f>-MIN(data!$B$4 / data!I5267 * data!P5267 / 100, data!N5267)</f>
        <v>0</v>
      </c>
      <c r="R4934" s="4">
        <f>-Q4934*K4934/1000</f>
        <v>0</v>
      </c>
      <c r="S4934" s="6">
        <f>-MIN(data!$B$5/(POWER(LN(I4934),2))*P4934/100, O4934)</f>
        <v>0</v>
      </c>
      <c r="T4934" s="6">
        <f>-S4934*L4934/100000</f>
        <v>0</v>
      </c>
      <c r="U4934" s="4">
        <f>N4934+Q4934</f>
        <v>45.5</v>
      </c>
      <c r="V4934" s="4" t="e">
        <f>P4934*I4934/100/R4934</f>
        <v>#DIV/0!</v>
      </c>
      <c r="W4934" s="4" t="e">
        <f>V4934*H4934</f>
        <v>#DIV/0!</v>
      </c>
      <c r="X4934" s="6">
        <f>O4934+S4934</f>
        <v>150</v>
      </c>
      <c r="Y4934" s="6" t="e">
        <f>P4934*I4934/100/T4934</f>
        <v>#DIV/0!</v>
      </c>
      <c r="Z4934" s="6" t="e">
        <f>Y4934*H4934</f>
        <v>#DIV/0!</v>
      </c>
      <c r="AB4934" s="1">
        <f t="shared" si="154"/>
        <v>0</v>
      </c>
      <c r="AC4934" s="1">
        <f t="shared" si="155"/>
        <v>0</v>
      </c>
    </row>
    <row r="4935" spans="4:29" x14ac:dyDescent="0.25">
      <c r="D4935" s="1">
        <v>1991</v>
      </c>
      <c r="E4935" s="1" t="s">
        <v>146</v>
      </c>
      <c r="F4935" s="2" t="s">
        <v>328</v>
      </c>
      <c r="G4935">
        <v>3</v>
      </c>
      <c r="H4935">
        <v>4334345</v>
      </c>
      <c r="I4935" s="1">
        <v>378.50200000000001</v>
      </c>
      <c r="J4935" s="1">
        <v>6164</v>
      </c>
      <c r="K4935" s="1">
        <v>140730.6</v>
      </c>
      <c r="L4935" s="1">
        <v>140939.6</v>
      </c>
      <c r="M4935" s="3">
        <v>210</v>
      </c>
      <c r="N4935">
        <v>43.8</v>
      </c>
      <c r="O4935">
        <v>149</v>
      </c>
      <c r="P4935" s="1">
        <f>IF($A$3="Percentage of government revenue per capita",$B$3,0) + IF($A$3="Absolute extra revenue",AB4935,0) + IF($A$3="Absolute revenue per capita",AC4935,0)</f>
        <v>0</v>
      </c>
      <c r="Q4935" s="5" t="e">
        <f>-MIN(data!$B$4 / data!I5268 * data!P5268 / 100, data!N5268)</f>
        <v>#DIV/0!</v>
      </c>
      <c r="R4935" s="4" t="e">
        <f>-Q4935*K4935/1000</f>
        <v>#DIV/0!</v>
      </c>
      <c r="S4935" s="6">
        <f>-MIN(data!$B$5/(POWER(LN(I4935),2))*P4935/100, O4935)</f>
        <v>0</v>
      </c>
      <c r="T4935" s="6">
        <f>-S4935*L4935/100000</f>
        <v>0</v>
      </c>
      <c r="U4935" s="4" t="e">
        <f>N4935+Q4935</f>
        <v>#DIV/0!</v>
      </c>
      <c r="V4935" s="4" t="e">
        <f>P4935*I4935/100/R4935</f>
        <v>#DIV/0!</v>
      </c>
      <c r="W4935" s="4" t="e">
        <f>V4935*H4935</f>
        <v>#DIV/0!</v>
      </c>
      <c r="X4935" s="6">
        <f>O4935+S4935</f>
        <v>149</v>
      </c>
      <c r="Y4935" s="6" t="e">
        <f>P4935*I4935/100/T4935</f>
        <v>#DIV/0!</v>
      </c>
      <c r="Z4935" s="6" t="e">
        <f>Y4935*H4935</f>
        <v>#DIV/0!</v>
      </c>
      <c r="AB4935" s="1">
        <f t="shared" si="154"/>
        <v>0</v>
      </c>
      <c r="AC4935" s="1">
        <f t="shared" si="155"/>
        <v>0</v>
      </c>
    </row>
    <row r="4936" spans="4:29" x14ac:dyDescent="0.25">
      <c r="D4936" s="1">
        <v>1992</v>
      </c>
      <c r="E4936" s="1" t="s">
        <v>146</v>
      </c>
      <c r="F4936" s="2" t="s">
        <v>328</v>
      </c>
      <c r="G4936">
        <v>3</v>
      </c>
      <c r="H4936">
        <v>4445016</v>
      </c>
      <c r="I4936" s="1">
        <v>459.41820000000001</v>
      </c>
      <c r="J4936" s="1">
        <v>5993</v>
      </c>
      <c r="K4936" s="1">
        <v>141678.5</v>
      </c>
      <c r="L4936" s="1">
        <v>140939.6</v>
      </c>
      <c r="M4936" s="3">
        <v>210</v>
      </c>
      <c r="N4936">
        <v>42.3</v>
      </c>
      <c r="O4936">
        <v>149</v>
      </c>
      <c r="P4936" s="1">
        <f>IF($A$3="Percentage of government revenue per capita",$B$3,0) + IF($A$3="Absolute extra revenue",AB4936,0) + IF($A$3="Absolute revenue per capita",AC4936,0)</f>
        <v>0</v>
      </c>
      <c r="Q4936" s="5">
        <f>-MIN(data!$B$4 / data!I5269 * data!P5269 / 100, data!N5269)</f>
        <v>0</v>
      </c>
      <c r="R4936" s="4">
        <f>-Q4936*K4936/1000</f>
        <v>0</v>
      </c>
      <c r="S4936" s="6">
        <f>-MIN(data!$B$5/(POWER(LN(I4936),2))*P4936/100, O4936)</f>
        <v>0</v>
      </c>
      <c r="T4936" s="6">
        <f>-S4936*L4936/100000</f>
        <v>0</v>
      </c>
      <c r="U4936" s="4">
        <f>N4936+Q4936</f>
        <v>42.3</v>
      </c>
      <c r="V4936" s="4" t="e">
        <f>P4936*I4936/100/R4936</f>
        <v>#DIV/0!</v>
      </c>
      <c r="W4936" s="4" t="e">
        <f>V4936*H4936</f>
        <v>#DIV/0!</v>
      </c>
      <c r="X4936" s="6">
        <f>O4936+S4936</f>
        <v>149</v>
      </c>
      <c r="Y4936" s="6" t="e">
        <f>P4936*I4936/100/T4936</f>
        <v>#DIV/0!</v>
      </c>
      <c r="Z4936" s="6" t="e">
        <f>Y4936*H4936</f>
        <v>#DIV/0!</v>
      </c>
      <c r="AB4936" s="1">
        <f t="shared" si="154"/>
        <v>0</v>
      </c>
      <c r="AC4936" s="1">
        <f t="shared" si="155"/>
        <v>0</v>
      </c>
    </row>
    <row r="4937" spans="4:29" x14ac:dyDescent="0.25">
      <c r="D4937" s="1">
        <v>1993</v>
      </c>
      <c r="E4937" s="1" t="s">
        <v>146</v>
      </c>
      <c r="F4937" s="2" t="s">
        <v>328</v>
      </c>
      <c r="G4937">
        <v>3</v>
      </c>
      <c r="H4937">
        <v>4555521</v>
      </c>
      <c r="I4937" s="1">
        <v>484.93209999999999</v>
      </c>
      <c r="J4937" s="1">
        <v>5834</v>
      </c>
      <c r="K4937" s="1">
        <v>142990.20000000001</v>
      </c>
      <c r="L4937" s="1">
        <v>142857.1</v>
      </c>
      <c r="M4937" s="3">
        <v>210</v>
      </c>
      <c r="N4937">
        <v>40.799999999999997</v>
      </c>
      <c r="O4937">
        <v>147</v>
      </c>
      <c r="P4937" s="1">
        <f>IF($A$3="Percentage of government revenue per capita",$B$3,0) + IF($A$3="Absolute extra revenue",AB4937,0) + IF($A$3="Absolute revenue per capita",AC4937,0)</f>
        <v>0</v>
      </c>
      <c r="Q4937" s="5">
        <f>-MIN(data!$B$4 / data!I5270 * data!P5270 / 100, data!N5270)</f>
        <v>0</v>
      </c>
      <c r="R4937" s="4">
        <f>-Q4937*K4937/1000</f>
        <v>0</v>
      </c>
      <c r="S4937" s="6">
        <f>-MIN(data!$B$5/(POWER(LN(I4937),2))*P4937/100, O4937)</f>
        <v>0</v>
      </c>
      <c r="T4937" s="6">
        <f>-S4937*L4937/100000</f>
        <v>0</v>
      </c>
      <c r="U4937" s="4">
        <f>N4937+Q4937</f>
        <v>40.799999999999997</v>
      </c>
      <c r="V4937" s="4" t="e">
        <f>P4937*I4937/100/R4937</f>
        <v>#DIV/0!</v>
      </c>
      <c r="W4937" s="4" t="e">
        <f>V4937*H4937</f>
        <v>#DIV/0!</v>
      </c>
      <c r="X4937" s="6">
        <f>O4937+S4937</f>
        <v>147</v>
      </c>
      <c r="Y4937" s="6" t="e">
        <f>P4937*I4937/100/T4937</f>
        <v>#DIV/0!</v>
      </c>
      <c r="Z4937" s="6" t="e">
        <f>Y4937*H4937</f>
        <v>#DIV/0!</v>
      </c>
      <c r="AB4937" s="1">
        <f t="shared" si="154"/>
        <v>0</v>
      </c>
      <c r="AC4937" s="1">
        <f t="shared" si="155"/>
        <v>0</v>
      </c>
    </row>
    <row r="4938" spans="4:29" x14ac:dyDescent="0.25">
      <c r="D4938" s="1">
        <v>1994</v>
      </c>
      <c r="E4938" s="1" t="s">
        <v>146</v>
      </c>
      <c r="F4938" s="2" t="s">
        <v>328</v>
      </c>
      <c r="G4938">
        <v>3</v>
      </c>
      <c r="H4938">
        <v>4666094</v>
      </c>
      <c r="I4938" s="1">
        <v>545.30489999999998</v>
      </c>
      <c r="J4938" s="1">
        <v>5687</v>
      </c>
      <c r="K4938" s="1">
        <v>143974.70000000001</v>
      </c>
      <c r="L4938" s="1">
        <v>149659.9</v>
      </c>
      <c r="M4938" s="3">
        <v>210</v>
      </c>
      <c r="N4938">
        <v>39.5</v>
      </c>
      <c r="O4938">
        <v>147</v>
      </c>
      <c r="P4938" s="1">
        <f>IF($A$3="Percentage of government revenue per capita",$B$3,0) + IF($A$3="Absolute extra revenue",AB4938,0) + IF($A$3="Absolute revenue per capita",AC4938,0)</f>
        <v>0</v>
      </c>
      <c r="Q4938" s="5">
        <f>-MIN(data!$B$4 / data!I5271 * data!P5271 / 100, data!N5271)</f>
        <v>0</v>
      </c>
      <c r="R4938" s="4">
        <f>-Q4938*K4938/1000</f>
        <v>0</v>
      </c>
      <c r="S4938" s="6">
        <f>-MIN(data!$B$5/(POWER(LN(I4938),2))*P4938/100, O4938)</f>
        <v>0</v>
      </c>
      <c r="T4938" s="6">
        <f>-S4938*L4938/100000</f>
        <v>0</v>
      </c>
      <c r="U4938" s="4">
        <f>N4938+Q4938</f>
        <v>39.5</v>
      </c>
      <c r="V4938" s="4" t="e">
        <f>P4938*I4938/100/R4938</f>
        <v>#DIV/0!</v>
      </c>
      <c r="W4938" s="4" t="e">
        <f>V4938*H4938</f>
        <v>#DIV/0!</v>
      </c>
      <c r="X4938" s="6">
        <f>O4938+S4938</f>
        <v>147</v>
      </c>
      <c r="Y4938" s="6" t="e">
        <f>P4938*I4938/100/T4938</f>
        <v>#DIV/0!</v>
      </c>
      <c r="Z4938" s="6" t="e">
        <f>Y4938*H4938</f>
        <v>#DIV/0!</v>
      </c>
      <c r="AB4938" s="1">
        <f t="shared" si="154"/>
        <v>0</v>
      </c>
      <c r="AC4938" s="1">
        <f t="shared" si="155"/>
        <v>0</v>
      </c>
    </row>
    <row r="4939" spans="4:29" x14ac:dyDescent="0.25">
      <c r="D4939" s="1">
        <v>1995</v>
      </c>
      <c r="E4939" s="1" t="s">
        <v>146</v>
      </c>
      <c r="F4939" s="2" t="s">
        <v>328</v>
      </c>
      <c r="G4939">
        <v>3</v>
      </c>
      <c r="H4939">
        <v>4776843</v>
      </c>
      <c r="I4939" s="1">
        <v>594.7269</v>
      </c>
      <c r="J4939" s="1">
        <v>5552</v>
      </c>
      <c r="K4939" s="1">
        <v>144960.79999999999</v>
      </c>
      <c r="L4939" s="1">
        <v>149659.9</v>
      </c>
      <c r="M4939" s="3">
        <v>220</v>
      </c>
      <c r="N4939">
        <v>38.299999999999997</v>
      </c>
      <c r="O4939">
        <v>147</v>
      </c>
      <c r="P4939" s="1">
        <f>IF($A$3="Percentage of government revenue per capita",$B$3,0) + IF($A$3="Absolute extra revenue",AB4939,0) + IF($A$3="Absolute revenue per capita",AC4939,0)</f>
        <v>0</v>
      </c>
      <c r="Q4939" s="5">
        <f>-MIN(data!$B$4 / data!I5272 * data!P5272 / 100, data!N5272)</f>
        <v>0</v>
      </c>
      <c r="R4939" s="4">
        <f>-Q4939*K4939/1000</f>
        <v>0</v>
      </c>
      <c r="S4939" s="6">
        <f>-MIN(data!$B$5/(POWER(LN(I4939),2))*P4939/100, O4939)</f>
        <v>0</v>
      </c>
      <c r="T4939" s="6">
        <f>-S4939*L4939/100000</f>
        <v>0</v>
      </c>
      <c r="U4939" s="4">
        <f>N4939+Q4939</f>
        <v>38.299999999999997</v>
      </c>
      <c r="V4939" s="4" t="e">
        <f>P4939*I4939/100/R4939</f>
        <v>#DIV/0!</v>
      </c>
      <c r="W4939" s="4" t="e">
        <f>V4939*H4939</f>
        <v>#DIV/0!</v>
      </c>
      <c r="X4939" s="6">
        <f>O4939+S4939</f>
        <v>147</v>
      </c>
      <c r="Y4939" s="6" t="e">
        <f>P4939*I4939/100/T4939</f>
        <v>#DIV/0!</v>
      </c>
      <c r="Z4939" s="6" t="e">
        <f>Y4939*H4939</f>
        <v>#DIV/0!</v>
      </c>
      <c r="AB4939" s="1">
        <f t="shared" si="154"/>
        <v>0</v>
      </c>
      <c r="AC4939" s="1">
        <f t="shared" si="155"/>
        <v>0</v>
      </c>
    </row>
    <row r="4940" spans="4:29" x14ac:dyDescent="0.25">
      <c r="D4940" s="1">
        <v>1996</v>
      </c>
      <c r="E4940" s="1" t="s">
        <v>146</v>
      </c>
      <c r="F4940" s="2" t="s">
        <v>328</v>
      </c>
      <c r="G4940">
        <v>3</v>
      </c>
      <c r="H4940">
        <v>4887632</v>
      </c>
      <c r="I4940" s="1">
        <v>560.99009999999998</v>
      </c>
      <c r="J4940" s="1">
        <v>5424</v>
      </c>
      <c r="K4940" s="1">
        <v>145415.5</v>
      </c>
      <c r="L4940" s="1">
        <v>137254.9</v>
      </c>
      <c r="M4940" s="3">
        <v>220</v>
      </c>
      <c r="N4940">
        <v>37.299999999999997</v>
      </c>
      <c r="O4940">
        <v>153</v>
      </c>
      <c r="P4940" s="1">
        <f>IF($A$3="Percentage of government revenue per capita",$B$3,0) + IF($A$3="Absolute extra revenue",AB4940,0) + IF($A$3="Absolute revenue per capita",AC4940,0)</f>
        <v>0</v>
      </c>
      <c r="Q4940" s="5">
        <f>-MIN(data!$B$4 / data!I5273 * data!P5273 / 100, data!N5273)</f>
        <v>0</v>
      </c>
      <c r="R4940" s="4">
        <f>-Q4940*K4940/1000</f>
        <v>0</v>
      </c>
      <c r="S4940" s="6">
        <f>-MIN(data!$B$5/(POWER(LN(I4940),2))*P4940/100, O4940)</f>
        <v>0</v>
      </c>
      <c r="T4940" s="6">
        <f>-S4940*L4940/100000</f>
        <v>0</v>
      </c>
      <c r="U4940" s="4">
        <f>N4940+Q4940</f>
        <v>37.299999999999997</v>
      </c>
      <c r="V4940" s="4" t="e">
        <f>P4940*I4940/100/R4940</f>
        <v>#DIV/0!</v>
      </c>
      <c r="W4940" s="4" t="e">
        <f>V4940*H4940</f>
        <v>#DIV/0!</v>
      </c>
      <c r="X4940" s="6">
        <f>O4940+S4940</f>
        <v>153</v>
      </c>
      <c r="Y4940" s="6" t="e">
        <f>P4940*I4940/100/T4940</f>
        <v>#DIV/0!</v>
      </c>
      <c r="Z4940" s="6" t="e">
        <f>Y4940*H4940</f>
        <v>#DIV/0!</v>
      </c>
      <c r="AB4940" s="1">
        <f t="shared" si="154"/>
        <v>0</v>
      </c>
      <c r="AC4940" s="1">
        <f t="shared" si="155"/>
        <v>0</v>
      </c>
    </row>
    <row r="4941" spans="4:29" x14ac:dyDescent="0.25">
      <c r="D4941" s="1">
        <v>1997</v>
      </c>
      <c r="E4941" s="1" t="s">
        <v>146</v>
      </c>
      <c r="F4941" s="2" t="s">
        <v>328</v>
      </c>
      <c r="G4941">
        <v>3</v>
      </c>
      <c r="H4941">
        <v>4998100</v>
      </c>
      <c r="I4941" s="1">
        <v>579.75289999999995</v>
      </c>
      <c r="J4941" s="1">
        <v>5298</v>
      </c>
      <c r="K4941" s="1">
        <v>145950.39999999999</v>
      </c>
      <c r="L4941" s="1">
        <v>146853.1</v>
      </c>
      <c r="M4941" s="3">
        <v>210</v>
      </c>
      <c r="N4941">
        <v>36.299999999999997</v>
      </c>
      <c r="O4941">
        <v>143</v>
      </c>
      <c r="P4941" s="1">
        <f>IF($A$3="Percentage of government revenue per capita",$B$3,0) + IF($A$3="Absolute extra revenue",AB4941,0) + IF($A$3="Absolute revenue per capita",AC4941,0)</f>
        <v>0</v>
      </c>
      <c r="Q4941" s="5">
        <f>-MIN(data!$B$4 / data!I5274 * data!P5274 / 100, data!N5274)</f>
        <v>0</v>
      </c>
      <c r="R4941" s="4">
        <f>-Q4941*K4941/1000</f>
        <v>0</v>
      </c>
      <c r="S4941" s="6">
        <f>-MIN(data!$B$5/(POWER(LN(I4941),2))*P4941/100, O4941)</f>
        <v>0</v>
      </c>
      <c r="T4941" s="6">
        <f>-S4941*L4941/100000</f>
        <v>0</v>
      </c>
      <c r="U4941" s="4">
        <f>N4941+Q4941</f>
        <v>36.299999999999997</v>
      </c>
      <c r="V4941" s="4" t="e">
        <f>P4941*I4941/100/R4941</f>
        <v>#DIV/0!</v>
      </c>
      <c r="W4941" s="4" t="e">
        <f>V4941*H4941</f>
        <v>#DIV/0!</v>
      </c>
      <c r="X4941" s="6">
        <f>O4941+S4941</f>
        <v>143</v>
      </c>
      <c r="Y4941" s="6" t="e">
        <f>P4941*I4941/100/T4941</f>
        <v>#DIV/0!</v>
      </c>
      <c r="Z4941" s="6" t="e">
        <f>Y4941*H4941</f>
        <v>#DIV/0!</v>
      </c>
      <c r="AB4941" s="1">
        <f t="shared" si="154"/>
        <v>0</v>
      </c>
      <c r="AC4941" s="1">
        <f t="shared" si="155"/>
        <v>0</v>
      </c>
    </row>
    <row r="4942" spans="4:29" x14ac:dyDescent="0.25">
      <c r="D4942" s="1">
        <v>1998</v>
      </c>
      <c r="E4942" s="1" t="s">
        <v>146</v>
      </c>
      <c r="F4942" s="2" t="s">
        <v>328</v>
      </c>
      <c r="G4942">
        <v>3</v>
      </c>
      <c r="H4942">
        <v>5107839</v>
      </c>
      <c r="I4942" s="1">
        <v>582.74429999999995</v>
      </c>
      <c r="J4942" s="1">
        <v>5167</v>
      </c>
      <c r="K4942" s="1">
        <v>145549.29999999999</v>
      </c>
      <c r="L4942" s="1">
        <v>153846.20000000001</v>
      </c>
      <c r="M4942" s="3">
        <v>210</v>
      </c>
      <c r="N4942">
        <v>35.5</v>
      </c>
      <c r="O4942">
        <v>143</v>
      </c>
      <c r="P4942" s="1">
        <f>IF($A$3="Percentage of government revenue per capita",$B$3,0) + IF($A$3="Absolute extra revenue",AB4942,0) + IF($A$3="Absolute revenue per capita",AC4942,0)</f>
        <v>0</v>
      </c>
      <c r="Q4942" s="5">
        <f>-MIN(data!$B$4 / data!I5275 * data!P5275 / 100, data!N5275)</f>
        <v>0</v>
      </c>
      <c r="R4942" s="4">
        <f>-Q4942*K4942/1000</f>
        <v>0</v>
      </c>
      <c r="S4942" s="6">
        <f>-MIN(data!$B$5/(POWER(LN(I4942),2))*P4942/100, O4942)</f>
        <v>0</v>
      </c>
      <c r="T4942" s="6">
        <f>-S4942*L4942/100000</f>
        <v>0</v>
      </c>
      <c r="U4942" s="4">
        <f>N4942+Q4942</f>
        <v>35.5</v>
      </c>
      <c r="V4942" s="4" t="e">
        <f>P4942*I4942/100/R4942</f>
        <v>#DIV/0!</v>
      </c>
      <c r="W4942" s="4" t="e">
        <f>V4942*H4942</f>
        <v>#DIV/0!</v>
      </c>
      <c r="X4942" s="6">
        <f>O4942+S4942</f>
        <v>143</v>
      </c>
      <c r="Y4942" s="6" t="e">
        <f>P4942*I4942/100/T4942</f>
        <v>#DIV/0!</v>
      </c>
      <c r="Z4942" s="6" t="e">
        <f>Y4942*H4942</f>
        <v>#DIV/0!</v>
      </c>
      <c r="AB4942" s="1">
        <f t="shared" si="154"/>
        <v>0</v>
      </c>
      <c r="AC4942" s="1">
        <f t="shared" si="155"/>
        <v>0</v>
      </c>
    </row>
    <row r="4943" spans="4:29" x14ac:dyDescent="0.25">
      <c r="D4943" s="1">
        <v>1999</v>
      </c>
      <c r="E4943" s="1" t="s">
        <v>146</v>
      </c>
      <c r="F4943" s="2" t="s">
        <v>328</v>
      </c>
      <c r="G4943">
        <v>3</v>
      </c>
      <c r="H4943">
        <v>5216349</v>
      </c>
      <c r="I4943" s="1">
        <v>569.91340000000002</v>
      </c>
      <c r="J4943" s="1">
        <v>5026</v>
      </c>
      <c r="K4943" s="1">
        <v>144841.5</v>
      </c>
      <c r="L4943" s="1">
        <v>154362.4</v>
      </c>
      <c r="M4943" s="3">
        <v>220</v>
      </c>
      <c r="N4943">
        <v>34.700000000000003</v>
      </c>
      <c r="O4943">
        <v>149</v>
      </c>
      <c r="P4943" s="1">
        <f>IF($A$3="Percentage of government revenue per capita",$B$3,0) + IF($A$3="Absolute extra revenue",AB4943,0) + IF($A$3="Absolute revenue per capita",AC4943,0)</f>
        <v>0</v>
      </c>
      <c r="Q4943" s="5">
        <f>-MIN(data!$B$4 / data!I5276 * data!P5276 / 100, data!N5276)</f>
        <v>0</v>
      </c>
      <c r="R4943" s="4">
        <f>-Q4943*K4943/1000</f>
        <v>0</v>
      </c>
      <c r="S4943" s="6">
        <f>-MIN(data!$B$5/(POWER(LN(I4943),2))*P4943/100, O4943)</f>
        <v>0</v>
      </c>
      <c r="T4943" s="6">
        <f>-S4943*L4943/100000</f>
        <v>0</v>
      </c>
      <c r="U4943" s="4">
        <f>N4943+Q4943</f>
        <v>34.700000000000003</v>
      </c>
      <c r="V4943" s="4" t="e">
        <f>P4943*I4943/100/R4943</f>
        <v>#DIV/0!</v>
      </c>
      <c r="W4943" s="4" t="e">
        <f>V4943*H4943</f>
        <v>#DIV/0!</v>
      </c>
      <c r="X4943" s="6">
        <f>O4943+S4943</f>
        <v>149</v>
      </c>
      <c r="Y4943" s="6" t="e">
        <f>P4943*I4943/100/T4943</f>
        <v>#DIV/0!</v>
      </c>
      <c r="Z4943" s="6" t="e">
        <f>Y4943*H4943</f>
        <v>#DIV/0!</v>
      </c>
      <c r="AB4943" s="1">
        <f t="shared" si="154"/>
        <v>0</v>
      </c>
      <c r="AC4943" s="1">
        <f t="shared" si="155"/>
        <v>0</v>
      </c>
    </row>
    <row r="4944" spans="4:29" x14ac:dyDescent="0.25">
      <c r="D4944" s="1">
        <v>2000</v>
      </c>
      <c r="E4944" s="1" t="s">
        <v>146</v>
      </c>
      <c r="F4944" s="2" t="s">
        <v>328</v>
      </c>
      <c r="G4944">
        <v>3</v>
      </c>
      <c r="H4944">
        <v>5323201</v>
      </c>
      <c r="I4944" s="1">
        <v>524.84169999999995</v>
      </c>
      <c r="J4944" s="1">
        <v>4877</v>
      </c>
      <c r="K4944" s="1">
        <v>143864.29999999999</v>
      </c>
      <c r="L4944" s="1">
        <v>139240.5</v>
      </c>
      <c r="M4944" s="3">
        <v>230</v>
      </c>
      <c r="N4944">
        <v>33.9</v>
      </c>
      <c r="O4944">
        <v>158</v>
      </c>
      <c r="P4944" s="1">
        <f>IF($A$3="Percentage of government revenue per capita",$B$3,0) + IF($A$3="Absolute extra revenue",AB4944,0) + IF($A$3="Absolute revenue per capita",AC4944,0)</f>
        <v>0</v>
      </c>
      <c r="Q4944" s="5">
        <f>-MIN(data!$B$4 / data!I5277 * data!P5277 / 100, data!N5277)</f>
        <v>0</v>
      </c>
      <c r="R4944" s="4">
        <f>-Q4944*K4944/1000</f>
        <v>0</v>
      </c>
      <c r="S4944" s="6">
        <f>-MIN(data!$B$5/(POWER(LN(I4944),2))*P4944/100, O4944)</f>
        <v>0</v>
      </c>
      <c r="T4944" s="6">
        <f>-S4944*L4944/100000</f>
        <v>0</v>
      </c>
      <c r="U4944" s="4">
        <f>N4944+Q4944</f>
        <v>33.9</v>
      </c>
      <c r="V4944" s="4" t="e">
        <f>P4944*I4944/100/R4944</f>
        <v>#DIV/0!</v>
      </c>
      <c r="W4944" s="4" t="e">
        <f>V4944*H4944</f>
        <v>#DIV/0!</v>
      </c>
      <c r="X4944" s="6">
        <f>O4944+S4944</f>
        <v>158</v>
      </c>
      <c r="Y4944" s="6" t="e">
        <f>P4944*I4944/100/T4944</f>
        <v>#DIV/0!</v>
      </c>
      <c r="Z4944" s="6" t="e">
        <f>Y4944*H4944</f>
        <v>#DIV/0!</v>
      </c>
      <c r="AB4944" s="1">
        <f t="shared" si="154"/>
        <v>0</v>
      </c>
      <c r="AC4944" s="1">
        <f t="shared" si="155"/>
        <v>0</v>
      </c>
    </row>
    <row r="4945" spans="4:29" x14ac:dyDescent="0.25">
      <c r="D4945" s="1">
        <v>2001</v>
      </c>
      <c r="E4945" s="1" t="s">
        <v>146</v>
      </c>
      <c r="F4945" s="2" t="s">
        <v>328</v>
      </c>
      <c r="G4945">
        <v>3</v>
      </c>
      <c r="H4945">
        <v>5428444</v>
      </c>
      <c r="I4945" s="1">
        <v>533.63580000000002</v>
      </c>
      <c r="J4945" s="1">
        <v>4724</v>
      </c>
      <c r="K4945" s="1">
        <v>142719</v>
      </c>
      <c r="L4945" s="1">
        <v>146496.79999999999</v>
      </c>
      <c r="M4945" s="3">
        <v>220</v>
      </c>
      <c r="N4945">
        <v>33.1</v>
      </c>
      <c r="O4945">
        <v>157</v>
      </c>
      <c r="P4945" s="1">
        <f>IF($A$3="Percentage of government revenue per capita",$B$3,0) + IF($A$3="Absolute extra revenue",AB4945,0) + IF($A$3="Absolute revenue per capita",AC4945,0)</f>
        <v>0</v>
      </c>
      <c r="Q4945" s="5">
        <f>-MIN(data!$B$4 / data!I5278 * data!P5278 / 100, data!N5278)</f>
        <v>0</v>
      </c>
      <c r="R4945" s="4">
        <f>-Q4945*K4945/1000</f>
        <v>0</v>
      </c>
      <c r="S4945" s="6">
        <f>-MIN(data!$B$5/(POWER(LN(I4945),2))*P4945/100, O4945)</f>
        <v>0</v>
      </c>
      <c r="T4945" s="6">
        <f>-S4945*L4945/100000</f>
        <v>0</v>
      </c>
      <c r="U4945" s="4">
        <f>N4945+Q4945</f>
        <v>33.1</v>
      </c>
      <c r="V4945" s="4" t="e">
        <f>P4945*I4945/100/R4945</f>
        <v>#DIV/0!</v>
      </c>
      <c r="W4945" s="4" t="e">
        <f>V4945*H4945</f>
        <v>#DIV/0!</v>
      </c>
      <c r="X4945" s="6">
        <f>O4945+S4945</f>
        <v>157</v>
      </c>
      <c r="Y4945" s="6" t="e">
        <f>P4945*I4945/100/T4945</f>
        <v>#DIV/0!</v>
      </c>
      <c r="Z4945" s="6" t="e">
        <f>Y4945*H4945</f>
        <v>#DIV/0!</v>
      </c>
      <c r="AB4945" s="1">
        <f t="shared" si="154"/>
        <v>0</v>
      </c>
      <c r="AC4945" s="1">
        <f t="shared" si="155"/>
        <v>0</v>
      </c>
    </row>
    <row r="4946" spans="4:29" x14ac:dyDescent="0.25">
      <c r="D4946" s="1">
        <v>2002</v>
      </c>
      <c r="E4946" s="1" t="s">
        <v>146</v>
      </c>
      <c r="F4946" s="2" t="s">
        <v>328</v>
      </c>
      <c r="G4946">
        <v>3</v>
      </c>
      <c r="H4946">
        <v>5531962</v>
      </c>
      <c r="I4946" s="1">
        <v>460.18209999999999</v>
      </c>
      <c r="J4946" s="1">
        <v>4573</v>
      </c>
      <c r="K4946" s="1">
        <v>141142</v>
      </c>
      <c r="L4946" s="1">
        <v>143750</v>
      </c>
      <c r="M4946" s="3">
        <v>230</v>
      </c>
      <c r="N4946">
        <v>32.4</v>
      </c>
      <c r="O4946">
        <v>160</v>
      </c>
      <c r="P4946" s="1">
        <f>IF($A$3="Percentage of government revenue per capita",$B$3,0) + IF($A$3="Absolute extra revenue",AB4946,0) + IF($A$3="Absolute revenue per capita",AC4946,0)</f>
        <v>0</v>
      </c>
      <c r="Q4946" s="5">
        <f>-MIN(data!$B$4 / data!I5279 * data!P5279 / 100, data!N5279)</f>
        <v>0</v>
      </c>
      <c r="R4946" s="4">
        <f>-Q4946*K4946/1000</f>
        <v>0</v>
      </c>
      <c r="S4946" s="6">
        <f>-MIN(data!$B$5/(POWER(LN(I4946),2))*P4946/100, O4946)</f>
        <v>0</v>
      </c>
      <c r="T4946" s="6">
        <f>-S4946*L4946/100000</f>
        <v>0</v>
      </c>
      <c r="U4946" s="4">
        <f>N4946+Q4946</f>
        <v>32.4</v>
      </c>
      <c r="V4946" s="4" t="e">
        <f>P4946*I4946/100/R4946</f>
        <v>#DIV/0!</v>
      </c>
      <c r="W4946" s="4" t="e">
        <f>V4946*H4946</f>
        <v>#DIV/0!</v>
      </c>
      <c r="X4946" s="6">
        <f>O4946+S4946</f>
        <v>160</v>
      </c>
      <c r="Y4946" s="6" t="e">
        <f>P4946*I4946/100/T4946</f>
        <v>#DIV/0!</v>
      </c>
      <c r="Z4946" s="6" t="e">
        <f>Y4946*H4946</f>
        <v>#DIV/0!</v>
      </c>
      <c r="AB4946" s="1">
        <f t="shared" si="154"/>
        <v>0</v>
      </c>
      <c r="AC4946" s="1">
        <f t="shared" si="155"/>
        <v>0</v>
      </c>
    </row>
    <row r="4947" spans="4:29" x14ac:dyDescent="0.25">
      <c r="D4947" s="1">
        <v>2003</v>
      </c>
      <c r="E4947" s="1" t="s">
        <v>146</v>
      </c>
      <c r="F4947" s="2" t="s">
        <v>328</v>
      </c>
      <c r="G4947">
        <v>3</v>
      </c>
      <c r="H4947">
        <v>5632983</v>
      </c>
      <c r="I4947" s="1">
        <v>486.81049999999999</v>
      </c>
      <c r="J4947" s="1">
        <v>4434</v>
      </c>
      <c r="K4947" s="1">
        <v>140316.5</v>
      </c>
      <c r="L4947" s="1">
        <v>153374.20000000001</v>
      </c>
      <c r="M4947" s="3">
        <v>230</v>
      </c>
      <c r="N4947">
        <v>31.6</v>
      </c>
      <c r="O4947">
        <v>163</v>
      </c>
      <c r="P4947" s="1">
        <f>IF($A$3="Percentage of government revenue per capita",$B$3,0) + IF($A$3="Absolute extra revenue",AB4947,0) + IF($A$3="Absolute revenue per capita",AC4947,0)</f>
        <v>0</v>
      </c>
      <c r="Q4947" s="5">
        <f>-MIN(data!$B$4 / data!I5280 * data!P5280 / 100, data!N5280)</f>
        <v>0</v>
      </c>
      <c r="R4947" s="4">
        <f>-Q4947*K4947/1000</f>
        <v>0</v>
      </c>
      <c r="S4947" s="6">
        <f>-MIN(data!$B$5/(POWER(LN(I4947),2))*P4947/100, O4947)</f>
        <v>0</v>
      </c>
      <c r="T4947" s="6">
        <f>-S4947*L4947/100000</f>
        <v>0</v>
      </c>
      <c r="U4947" s="4">
        <f>N4947+Q4947</f>
        <v>31.6</v>
      </c>
      <c r="V4947" s="4" t="e">
        <f>P4947*I4947/100/R4947</f>
        <v>#DIV/0!</v>
      </c>
      <c r="W4947" s="4" t="e">
        <f>V4947*H4947</f>
        <v>#DIV/0!</v>
      </c>
      <c r="X4947" s="6">
        <f>O4947+S4947</f>
        <v>163</v>
      </c>
      <c r="Y4947" s="6" t="e">
        <f>P4947*I4947/100/T4947</f>
        <v>#DIV/0!</v>
      </c>
      <c r="Z4947" s="6" t="e">
        <f>Y4947*H4947</f>
        <v>#DIV/0!</v>
      </c>
      <c r="AB4947" s="1">
        <f t="shared" si="154"/>
        <v>0</v>
      </c>
      <c r="AC4947" s="1">
        <f t="shared" si="155"/>
        <v>0</v>
      </c>
    </row>
    <row r="4948" spans="4:29" x14ac:dyDescent="0.25">
      <c r="D4948" s="1">
        <v>2004</v>
      </c>
      <c r="E4948" s="1" t="s">
        <v>146</v>
      </c>
      <c r="F4948" s="2" t="s">
        <v>328</v>
      </c>
      <c r="G4948">
        <v>3</v>
      </c>
      <c r="H4948">
        <v>5730549</v>
      </c>
      <c r="I4948" s="1">
        <v>552.19359999999995</v>
      </c>
      <c r="J4948" s="1">
        <v>4305</v>
      </c>
      <c r="K4948" s="1">
        <v>139320.4</v>
      </c>
      <c r="L4948" s="1">
        <v>121547</v>
      </c>
      <c r="M4948" s="3">
        <v>250</v>
      </c>
      <c r="N4948">
        <v>30.9</v>
      </c>
      <c r="O4948">
        <v>181</v>
      </c>
      <c r="P4948" s="1">
        <f>IF($A$3="Percentage of government revenue per capita",$B$3,0) + IF($A$3="Absolute extra revenue",AB4948,0) + IF($A$3="Absolute revenue per capita",AC4948,0)</f>
        <v>0</v>
      </c>
      <c r="Q4948" s="5">
        <f>-MIN(data!$B$4 / data!I5281 * data!P5281 / 100, data!N5281)</f>
        <v>0</v>
      </c>
      <c r="R4948" s="4">
        <f>-Q4948*K4948/1000</f>
        <v>0</v>
      </c>
      <c r="S4948" s="6">
        <f>-MIN(data!$B$5/(POWER(LN(I4948),2))*P4948/100, O4948)</f>
        <v>0</v>
      </c>
      <c r="T4948" s="6">
        <f>-S4948*L4948/100000</f>
        <v>0</v>
      </c>
      <c r="U4948" s="4">
        <f>N4948+Q4948</f>
        <v>30.9</v>
      </c>
      <c r="V4948" s="4" t="e">
        <f>P4948*I4948/100/R4948</f>
        <v>#DIV/0!</v>
      </c>
      <c r="W4948" s="4" t="e">
        <f>V4948*H4948</f>
        <v>#DIV/0!</v>
      </c>
      <c r="X4948" s="6">
        <f>O4948+S4948</f>
        <v>181</v>
      </c>
      <c r="Y4948" s="6" t="e">
        <f>P4948*I4948/100/T4948</f>
        <v>#DIV/0!</v>
      </c>
      <c r="Z4948" s="6" t="e">
        <f>Y4948*H4948</f>
        <v>#DIV/0!</v>
      </c>
      <c r="AB4948" s="1">
        <f t="shared" si="154"/>
        <v>0</v>
      </c>
      <c r="AC4948" s="1">
        <f t="shared" si="155"/>
        <v>0</v>
      </c>
    </row>
    <row r="4949" spans="4:29" x14ac:dyDescent="0.25">
      <c r="D4949" s="1">
        <v>2005</v>
      </c>
      <c r="E4949" s="1" t="s">
        <v>146</v>
      </c>
      <c r="F4949" s="2" t="s">
        <v>328</v>
      </c>
      <c r="G4949">
        <v>3</v>
      </c>
      <c r="H4949">
        <v>5824096</v>
      </c>
      <c r="I4949" s="1">
        <v>553.1223</v>
      </c>
      <c r="J4949" s="1">
        <v>4187</v>
      </c>
      <c r="K4949" s="1">
        <v>138642.4</v>
      </c>
      <c r="L4949" s="1">
        <v>144654.1</v>
      </c>
      <c r="M4949" s="3">
        <v>220</v>
      </c>
      <c r="N4949">
        <v>30.2</v>
      </c>
      <c r="O4949">
        <v>159</v>
      </c>
      <c r="P4949" s="1">
        <f>IF($A$3="Percentage of government revenue per capita",$B$3,0) + IF($A$3="Absolute extra revenue",AB4949,0) + IF($A$3="Absolute revenue per capita",AC4949,0)</f>
        <v>0</v>
      </c>
      <c r="Q4949" s="5">
        <f>-MIN(data!$B$4 / data!I5282 * data!P5282 / 100, data!N5282)</f>
        <v>0</v>
      </c>
      <c r="R4949" s="4">
        <f>-Q4949*K4949/1000</f>
        <v>0</v>
      </c>
      <c r="S4949" s="6">
        <f>-MIN(data!$B$5/(POWER(LN(I4949),2))*P4949/100, O4949)</f>
        <v>0</v>
      </c>
      <c r="T4949" s="6">
        <f>-S4949*L4949/100000</f>
        <v>0</v>
      </c>
      <c r="U4949" s="4">
        <f>N4949+Q4949</f>
        <v>30.2</v>
      </c>
      <c r="V4949" s="4" t="e">
        <f>P4949*I4949/100/R4949</f>
        <v>#DIV/0!</v>
      </c>
      <c r="W4949" s="4" t="e">
        <f>V4949*H4949</f>
        <v>#DIV/0!</v>
      </c>
      <c r="X4949" s="6">
        <f>O4949+S4949</f>
        <v>159</v>
      </c>
      <c r="Y4949" s="6" t="e">
        <f>P4949*I4949/100/T4949</f>
        <v>#DIV/0!</v>
      </c>
      <c r="Z4949" s="6" t="e">
        <f>Y4949*H4949</f>
        <v>#DIV/0!</v>
      </c>
      <c r="AB4949" s="1">
        <f t="shared" si="154"/>
        <v>0</v>
      </c>
      <c r="AC4949" s="1">
        <f t="shared" si="155"/>
        <v>0</v>
      </c>
    </row>
    <row r="4950" spans="4:29" x14ac:dyDescent="0.25">
      <c r="D4950" s="1">
        <v>2006</v>
      </c>
      <c r="E4950" s="1" t="s">
        <v>146</v>
      </c>
      <c r="F4950" s="2" t="s">
        <v>328</v>
      </c>
      <c r="G4950">
        <v>3</v>
      </c>
      <c r="H4950">
        <v>5913209</v>
      </c>
      <c r="I4950" s="1">
        <v>582.45410000000004</v>
      </c>
      <c r="J4950" s="1">
        <v>4075</v>
      </c>
      <c r="K4950" s="1">
        <v>138605.4</v>
      </c>
      <c r="L4950" s="1">
        <v>126506</v>
      </c>
      <c r="M4950" s="3">
        <v>230</v>
      </c>
      <c r="N4950">
        <v>29.4</v>
      </c>
      <c r="O4950">
        <v>166</v>
      </c>
      <c r="P4950" s="1">
        <f>IF($A$3="Percentage of government revenue per capita",$B$3,0) + IF($A$3="Absolute extra revenue",AB4950,0) + IF($A$3="Absolute revenue per capita",AC4950,0)</f>
        <v>0</v>
      </c>
      <c r="Q4950" s="5">
        <f>-MIN(data!$B$4 / data!I5283 * data!P5283 / 100, data!N5283)</f>
        <v>0</v>
      </c>
      <c r="R4950" s="4">
        <f>-Q4950*K4950/1000</f>
        <v>0</v>
      </c>
      <c r="S4950" s="6">
        <f>-MIN(data!$B$5/(POWER(LN(I4950),2))*P4950/100, O4950)</f>
        <v>0</v>
      </c>
      <c r="T4950" s="6">
        <f>-S4950*L4950/100000</f>
        <v>0</v>
      </c>
      <c r="U4950" s="4">
        <f>N4950+Q4950</f>
        <v>29.4</v>
      </c>
      <c r="V4950" s="4" t="e">
        <f>P4950*I4950/100/R4950</f>
        <v>#DIV/0!</v>
      </c>
      <c r="W4950" s="4" t="e">
        <f>V4950*H4950</f>
        <v>#DIV/0!</v>
      </c>
      <c r="X4950" s="6">
        <f>O4950+S4950</f>
        <v>166</v>
      </c>
      <c r="Y4950" s="6" t="e">
        <f>P4950*I4950/100/T4950</f>
        <v>#DIV/0!</v>
      </c>
      <c r="Z4950" s="6" t="e">
        <f>Y4950*H4950</f>
        <v>#DIV/0!</v>
      </c>
      <c r="AB4950" s="1">
        <f t="shared" si="154"/>
        <v>0</v>
      </c>
      <c r="AC4950" s="1">
        <f t="shared" si="155"/>
        <v>0</v>
      </c>
    </row>
    <row r="4951" spans="4:29" x14ac:dyDescent="0.25">
      <c r="D4951" s="1">
        <v>2007</v>
      </c>
      <c r="E4951" s="1" t="s">
        <v>146</v>
      </c>
      <c r="F4951" s="2" t="s">
        <v>328</v>
      </c>
      <c r="G4951">
        <v>3</v>
      </c>
      <c r="H4951">
        <v>5998427</v>
      </c>
      <c r="I4951" s="1">
        <v>581.8356</v>
      </c>
      <c r="J4951" s="1">
        <v>3964</v>
      </c>
      <c r="K4951" s="1">
        <v>138601.4</v>
      </c>
      <c r="L4951" s="1">
        <v>141891.9</v>
      </c>
      <c r="M4951" s="3">
        <v>210</v>
      </c>
      <c r="N4951">
        <v>28.6</v>
      </c>
      <c r="O4951">
        <v>148</v>
      </c>
      <c r="P4951" s="1">
        <f>IF($A$3="Percentage of government revenue per capita",$B$3,0) + IF($A$3="Absolute extra revenue",AB4951,0) + IF($A$3="Absolute revenue per capita",AC4951,0)</f>
        <v>0</v>
      </c>
      <c r="Q4951" s="5">
        <f>-MIN(data!$B$4 / data!I5284 * data!P5284 / 100, data!N5284)</f>
        <v>0</v>
      </c>
      <c r="R4951" s="4">
        <f>-Q4951*K4951/1000</f>
        <v>0</v>
      </c>
      <c r="S4951" s="6">
        <f>-MIN(data!$B$5/(POWER(LN(I4951),2))*P4951/100, O4951)</f>
        <v>0</v>
      </c>
      <c r="T4951" s="6">
        <f>-S4951*L4951/100000</f>
        <v>0</v>
      </c>
      <c r="U4951" s="4">
        <f>N4951+Q4951</f>
        <v>28.6</v>
      </c>
      <c r="V4951" s="4" t="e">
        <f>P4951*I4951/100/R4951</f>
        <v>#DIV/0!</v>
      </c>
      <c r="W4951" s="4" t="e">
        <f>V4951*H4951</f>
        <v>#DIV/0!</v>
      </c>
      <c r="X4951" s="6">
        <f>O4951+S4951</f>
        <v>148</v>
      </c>
      <c r="Y4951" s="6" t="e">
        <f>P4951*I4951/100/T4951</f>
        <v>#DIV/0!</v>
      </c>
      <c r="Z4951" s="6" t="e">
        <f>Y4951*H4951</f>
        <v>#DIV/0!</v>
      </c>
      <c r="AB4951" s="1">
        <f t="shared" si="154"/>
        <v>0</v>
      </c>
      <c r="AC4951" s="1">
        <f t="shared" si="155"/>
        <v>0</v>
      </c>
    </row>
    <row r="4952" spans="4:29" x14ac:dyDescent="0.25">
      <c r="D4952" s="1">
        <v>2008</v>
      </c>
      <c r="E4952" s="1" t="s">
        <v>146</v>
      </c>
      <c r="F4952" s="2" t="s">
        <v>328</v>
      </c>
      <c r="G4952">
        <v>3</v>
      </c>
      <c r="H4952">
        <v>6081296</v>
      </c>
      <c r="I4952" s="1">
        <v>616.86170000000004</v>
      </c>
      <c r="J4952" s="1">
        <v>3851</v>
      </c>
      <c r="K4952" s="1">
        <v>139025.29999999999</v>
      </c>
      <c r="L4952" s="1">
        <v>147651</v>
      </c>
      <c r="M4952" s="3">
        <v>210</v>
      </c>
      <c r="N4952">
        <v>27.7</v>
      </c>
      <c r="O4952">
        <v>149</v>
      </c>
      <c r="P4952" s="1">
        <f>IF($A$3="Percentage of government revenue per capita",$B$3,0) + IF($A$3="Absolute extra revenue",AB4952,0) + IF($A$3="Absolute revenue per capita",AC4952,0)</f>
        <v>0</v>
      </c>
      <c r="Q4952" s="5">
        <f>-MIN(data!$B$4 / data!I5285 * data!P5285 / 100, data!N5285)</f>
        <v>0</v>
      </c>
      <c r="R4952" s="4">
        <f>-Q4952*K4952/1000</f>
        <v>0</v>
      </c>
      <c r="S4952" s="6">
        <f>-MIN(data!$B$5/(POWER(LN(I4952),2))*P4952/100, O4952)</f>
        <v>0</v>
      </c>
      <c r="T4952" s="6">
        <f>-S4952*L4952/100000</f>
        <v>0</v>
      </c>
      <c r="U4952" s="4">
        <f>N4952+Q4952</f>
        <v>27.7</v>
      </c>
      <c r="V4952" s="4" t="e">
        <f>P4952*I4952/100/R4952</f>
        <v>#DIV/0!</v>
      </c>
      <c r="W4952" s="4" t="e">
        <f>V4952*H4952</f>
        <v>#DIV/0!</v>
      </c>
      <c r="X4952" s="6">
        <f>O4952+S4952</f>
        <v>149</v>
      </c>
      <c r="Y4952" s="6" t="e">
        <f>P4952*I4952/100/T4952</f>
        <v>#DIV/0!</v>
      </c>
      <c r="Z4952" s="6" t="e">
        <f>Y4952*H4952</f>
        <v>#DIV/0!</v>
      </c>
      <c r="AB4952" s="1">
        <f t="shared" si="154"/>
        <v>0</v>
      </c>
      <c r="AC4952" s="1">
        <f t="shared" si="155"/>
        <v>0</v>
      </c>
    </row>
    <row r="4953" spans="4:29" x14ac:dyDescent="0.25">
      <c r="D4953" s="1">
        <v>2009</v>
      </c>
      <c r="E4953" s="1" t="s">
        <v>146</v>
      </c>
      <c r="F4953" s="2" t="s">
        <v>328</v>
      </c>
      <c r="G4953">
        <v>3</v>
      </c>
      <c r="H4953">
        <v>6163972</v>
      </c>
      <c r="I4953" s="1">
        <v>674.94979999999998</v>
      </c>
      <c r="J4953" s="1">
        <v>3741</v>
      </c>
      <c r="K4953" s="1">
        <v>139070.6</v>
      </c>
      <c r="L4953" s="1">
        <v>122580.6</v>
      </c>
      <c r="M4953" s="3">
        <v>220</v>
      </c>
      <c r="N4953">
        <v>26.9</v>
      </c>
      <c r="O4953">
        <v>155</v>
      </c>
      <c r="P4953" s="1">
        <f>IF($A$3="Percentage of government revenue per capita",$B$3,0) + IF($A$3="Absolute extra revenue",AB4953,0) + IF($A$3="Absolute revenue per capita",AC4953,0)</f>
        <v>0</v>
      </c>
      <c r="Q4953" s="5">
        <f>-MIN(data!$B$4 / data!I5286 * data!P5286 / 100, data!N5286)</f>
        <v>0</v>
      </c>
      <c r="R4953" s="4">
        <f>-Q4953*K4953/1000</f>
        <v>0</v>
      </c>
      <c r="S4953" s="6">
        <f>-MIN(data!$B$5/(POWER(LN(I4953),2))*P4953/100, O4953)</f>
        <v>0</v>
      </c>
      <c r="T4953" s="6">
        <f>-S4953*L4953/100000</f>
        <v>0</v>
      </c>
      <c r="U4953" s="4">
        <f>N4953+Q4953</f>
        <v>26.9</v>
      </c>
      <c r="V4953" s="4" t="e">
        <f>P4953*I4953/100/R4953</f>
        <v>#DIV/0!</v>
      </c>
      <c r="W4953" s="4" t="e">
        <f>V4953*H4953</f>
        <v>#DIV/0!</v>
      </c>
      <c r="X4953" s="6">
        <f>O4953+S4953</f>
        <v>155</v>
      </c>
      <c r="Y4953" s="6" t="e">
        <f>P4953*I4953/100/T4953</f>
        <v>#DIV/0!</v>
      </c>
      <c r="Z4953" s="6" t="e">
        <f>Y4953*H4953</f>
        <v>#DIV/0!</v>
      </c>
      <c r="AB4953" s="1">
        <f t="shared" si="154"/>
        <v>0</v>
      </c>
      <c r="AC4953" s="1">
        <f t="shared" si="155"/>
        <v>0</v>
      </c>
    </row>
    <row r="4954" spans="4:29" x14ac:dyDescent="0.25">
      <c r="D4954" s="1">
        <v>2010</v>
      </c>
      <c r="E4954" s="1" t="s">
        <v>146</v>
      </c>
      <c r="F4954" s="2" t="s">
        <v>328</v>
      </c>
      <c r="G4954">
        <v>3</v>
      </c>
      <c r="H4954">
        <v>6248020</v>
      </c>
      <c r="I4954" s="1">
        <v>719.60050000000001</v>
      </c>
      <c r="J4954" s="1">
        <v>3631</v>
      </c>
      <c r="K4954" s="1">
        <v>139118.79999999999</v>
      </c>
      <c r="L4954" s="1">
        <v>143884.9</v>
      </c>
      <c r="M4954" s="3">
        <v>190</v>
      </c>
      <c r="N4954">
        <v>26.1</v>
      </c>
      <c r="O4954">
        <v>139</v>
      </c>
      <c r="P4954" s="1">
        <f>IF($A$3="Percentage of government revenue per capita",$B$3,0) + IF($A$3="Absolute extra revenue",AB4954,0) + IF($A$3="Absolute revenue per capita",AC4954,0)</f>
        <v>0</v>
      </c>
      <c r="Q4954" s="5">
        <f>-MIN(data!$B$4 / data!I5287 * data!P5287 / 100, data!N5287)</f>
        <v>0</v>
      </c>
      <c r="R4954" s="4">
        <f>-Q4954*K4954/1000</f>
        <v>0</v>
      </c>
      <c r="S4954" s="6">
        <f>-MIN(data!$B$5/(POWER(LN(I4954),2))*P4954/100, O4954)</f>
        <v>0</v>
      </c>
      <c r="T4954" s="6">
        <f>-S4954*L4954/100000</f>
        <v>0</v>
      </c>
      <c r="U4954" s="4">
        <f>N4954+Q4954</f>
        <v>26.1</v>
      </c>
      <c r="V4954" s="4" t="e">
        <f>P4954*I4954/100/R4954</f>
        <v>#DIV/0!</v>
      </c>
      <c r="W4954" s="4" t="e">
        <f>V4954*H4954</f>
        <v>#DIV/0!</v>
      </c>
      <c r="X4954" s="6">
        <f>O4954+S4954</f>
        <v>139</v>
      </c>
      <c r="Y4954" s="6" t="e">
        <f>P4954*I4954/100/T4954</f>
        <v>#DIV/0!</v>
      </c>
      <c r="Z4954" s="6" t="e">
        <f>Y4954*H4954</f>
        <v>#DIV/0!</v>
      </c>
      <c r="AB4954" s="1">
        <f t="shared" si="154"/>
        <v>0</v>
      </c>
      <c r="AC4954" s="1">
        <f t="shared" si="155"/>
        <v>0</v>
      </c>
    </row>
    <row r="4955" spans="4:29" x14ac:dyDescent="0.25">
      <c r="D4955" s="1">
        <v>2011</v>
      </c>
      <c r="E4955" s="1" t="s">
        <v>146</v>
      </c>
      <c r="F4955" s="2" t="s">
        <v>328</v>
      </c>
      <c r="G4955">
        <v>3</v>
      </c>
      <c r="H4955">
        <v>6333976</v>
      </c>
      <c r="I4955" s="1">
        <v>769.5607</v>
      </c>
      <c r="J4955" s="1">
        <v>3526</v>
      </c>
      <c r="K4955" s="1">
        <v>138818.9</v>
      </c>
      <c r="L4955" s="1">
        <v>131034.5</v>
      </c>
      <c r="M4955" s="3">
        <v>200</v>
      </c>
      <c r="N4955">
        <v>25.4</v>
      </c>
      <c r="O4955">
        <v>145</v>
      </c>
      <c r="P4955" s="1">
        <f>IF($A$3="Percentage of government revenue per capita",$B$3,0) + IF($A$3="Absolute extra revenue",AB4955,0) + IF($A$3="Absolute revenue per capita",AC4955,0)</f>
        <v>0</v>
      </c>
      <c r="Q4955" s="5">
        <f>-MIN(data!$B$4 / data!I5288 * data!P5288 / 100, data!N5288)</f>
        <v>0</v>
      </c>
      <c r="R4955" s="4">
        <f>-Q4955*K4955/1000</f>
        <v>0</v>
      </c>
      <c r="S4955" s="6">
        <f>-MIN(data!$B$5/(POWER(LN(I4955),2))*P4955/100, O4955)</f>
        <v>0</v>
      </c>
      <c r="T4955" s="6">
        <f>-S4955*L4955/100000</f>
        <v>0</v>
      </c>
      <c r="U4955" s="4">
        <f>N4955+Q4955</f>
        <v>25.4</v>
      </c>
      <c r="V4955" s="4" t="e">
        <f>P4955*I4955/100/R4955</f>
        <v>#DIV/0!</v>
      </c>
      <c r="W4955" s="4" t="e">
        <f>V4955*H4955</f>
        <v>#DIV/0!</v>
      </c>
      <c r="X4955" s="6">
        <f>O4955+S4955</f>
        <v>145</v>
      </c>
      <c r="Y4955" s="6" t="e">
        <f>P4955*I4955/100/T4955</f>
        <v>#DIV/0!</v>
      </c>
      <c r="Z4955" s="6" t="e">
        <f>Y4955*H4955</f>
        <v>#DIV/0!</v>
      </c>
      <c r="AB4955" s="1">
        <f t="shared" si="154"/>
        <v>0</v>
      </c>
      <c r="AC4955" s="1">
        <f t="shared" si="155"/>
        <v>0</v>
      </c>
    </row>
    <row r="4956" spans="4:29" x14ac:dyDescent="0.25">
      <c r="D4956" s="1">
        <v>2012</v>
      </c>
      <c r="E4956" s="1" t="s">
        <v>146</v>
      </c>
      <c r="F4956" s="2" t="s">
        <v>328</v>
      </c>
      <c r="G4956">
        <v>3</v>
      </c>
      <c r="H4956">
        <v>6421512</v>
      </c>
      <c r="I4956" s="1">
        <v>802.44370000000004</v>
      </c>
      <c r="J4956" s="1">
        <v>3418</v>
      </c>
      <c r="K4956" s="1">
        <v>138943.1</v>
      </c>
      <c r="L4956" s="1">
        <v>136690.6</v>
      </c>
      <c r="M4956" s="3">
        <v>190</v>
      </c>
      <c r="N4956">
        <v>24.6</v>
      </c>
      <c r="O4956">
        <v>139</v>
      </c>
      <c r="P4956" s="1">
        <f>IF($A$3="Percentage of government revenue per capita",$B$3,0) + IF($A$3="Absolute extra revenue",AB4956,0) + IF($A$3="Absolute revenue per capita",AC4956,0)</f>
        <v>0</v>
      </c>
      <c r="Q4956" s="5">
        <f>-MIN(data!$B$4 / data!I5289 * data!P5289 / 100, data!N5289)</f>
        <v>0</v>
      </c>
      <c r="R4956" s="4">
        <f>-Q4956*K4956/1000</f>
        <v>0</v>
      </c>
      <c r="S4956" s="6">
        <f>-MIN(data!$B$5/(POWER(LN(I4956),2))*P4956/100, O4956)</f>
        <v>0</v>
      </c>
      <c r="T4956" s="6">
        <f>-S4956*L4956/100000</f>
        <v>0</v>
      </c>
      <c r="U4956" s="4">
        <f>N4956+Q4956</f>
        <v>24.6</v>
      </c>
      <c r="V4956" s="4" t="e">
        <f>P4956*I4956/100/R4956</f>
        <v>#DIV/0!</v>
      </c>
      <c r="W4956" s="4" t="e">
        <f>V4956*H4956</f>
        <v>#DIV/0!</v>
      </c>
      <c r="X4956" s="6">
        <f>O4956+S4956</f>
        <v>139</v>
      </c>
      <c r="Y4956" s="6" t="e">
        <f>P4956*I4956/100/T4956</f>
        <v>#DIV/0!</v>
      </c>
      <c r="Z4956" s="6" t="e">
        <f>Y4956*H4956</f>
        <v>#DIV/0!</v>
      </c>
      <c r="AB4956" s="1">
        <f t="shared" si="154"/>
        <v>0</v>
      </c>
      <c r="AC4956" s="1">
        <f t="shared" si="155"/>
        <v>0</v>
      </c>
    </row>
    <row r="4957" spans="4:29" x14ac:dyDescent="0.25">
      <c r="D4957" s="1">
        <v>2013</v>
      </c>
      <c r="E4957" s="1" t="s">
        <v>146</v>
      </c>
      <c r="F4957" s="2" t="s">
        <v>328</v>
      </c>
      <c r="G4957">
        <v>3</v>
      </c>
      <c r="H4957">
        <v>6510276</v>
      </c>
      <c r="I4957" s="1">
        <v>765.54759999999999</v>
      </c>
      <c r="J4957" s="1">
        <v>3313</v>
      </c>
      <c r="K4957" s="1">
        <v>139201.70000000001</v>
      </c>
      <c r="L4957" s="1">
        <v>139705.9</v>
      </c>
      <c r="M4957" s="3">
        <v>190</v>
      </c>
      <c r="N4957">
        <v>23.8</v>
      </c>
      <c r="O4957">
        <v>136</v>
      </c>
      <c r="P4957" s="1">
        <f>IF($A$3="Percentage of government revenue per capita",$B$3,0) + IF($A$3="Absolute extra revenue",AB4957,0) + IF($A$3="Absolute revenue per capita",AC4957,0)</f>
        <v>0</v>
      </c>
      <c r="Q4957" s="5">
        <f>-MIN(data!$B$4 / data!I5290 * data!P5290 / 100, data!N5290)</f>
        <v>0</v>
      </c>
      <c r="R4957" s="4">
        <f>-Q4957*K4957/1000</f>
        <v>0</v>
      </c>
      <c r="S4957" s="6">
        <f>-MIN(data!$B$5/(POWER(LN(I4957),2))*P4957/100, O4957)</f>
        <v>0</v>
      </c>
      <c r="T4957" s="6">
        <f>-S4957*L4957/100000</f>
        <v>0</v>
      </c>
      <c r="U4957" s="4">
        <f>N4957+Q4957</f>
        <v>23.8</v>
      </c>
      <c r="V4957" s="4" t="e">
        <f>P4957*I4957/100/R4957</f>
        <v>#DIV/0!</v>
      </c>
      <c r="W4957" s="4" t="e">
        <f>V4957*H4957</f>
        <v>#DIV/0!</v>
      </c>
      <c r="X4957" s="6">
        <f>O4957+S4957</f>
        <v>136</v>
      </c>
      <c r="Y4957" s="6" t="e">
        <f>P4957*I4957/100/T4957</f>
        <v>#DIV/0!</v>
      </c>
      <c r="Z4957" s="6" t="e">
        <f>Y4957*H4957</f>
        <v>#DIV/0!</v>
      </c>
      <c r="AB4957" s="1">
        <f t="shared" si="154"/>
        <v>0</v>
      </c>
      <c r="AC4957" s="1">
        <f t="shared" si="155"/>
        <v>0</v>
      </c>
    </row>
    <row r="4958" spans="4:29" x14ac:dyDescent="0.25">
      <c r="D4958" s="1">
        <v>2014</v>
      </c>
      <c r="E4958" s="1" t="s">
        <v>146</v>
      </c>
      <c r="F4958" s="2" t="s">
        <v>328</v>
      </c>
      <c r="G4958">
        <v>3</v>
      </c>
      <c r="H4958">
        <v>6599526</v>
      </c>
      <c r="I4958" s="1">
        <v>833.22460000000001</v>
      </c>
      <c r="J4958" s="1">
        <v>3219</v>
      </c>
      <c r="K4958" s="1">
        <v>139350.6</v>
      </c>
      <c r="L4958" s="1">
        <v>141791</v>
      </c>
      <c r="M4958" s="3">
        <v>190</v>
      </c>
      <c r="N4958">
        <v>23.1</v>
      </c>
      <c r="O4958">
        <v>134</v>
      </c>
      <c r="P4958" s="1">
        <f>IF($A$3="Percentage of government revenue per capita",$B$3,0) + IF($A$3="Absolute extra revenue",AB4958,0) + IF($A$3="Absolute revenue per capita",AC4958,0)</f>
        <v>0</v>
      </c>
      <c r="Q4958" s="5">
        <f>-MIN(data!$B$4 / data!I5291 * data!P5291 / 100, data!N5291)</f>
        <v>0</v>
      </c>
      <c r="R4958" s="4">
        <f>-Q4958*K4958/1000</f>
        <v>0</v>
      </c>
      <c r="S4958" s="6">
        <f>-MIN(data!$B$5/(POWER(LN(I4958),2))*P4958/100, O4958)</f>
        <v>0</v>
      </c>
      <c r="T4958" s="6">
        <f>-S4958*L4958/100000</f>
        <v>0</v>
      </c>
      <c r="U4958" s="4">
        <f>N4958+Q4958</f>
        <v>23.1</v>
      </c>
      <c r="V4958" s="4" t="e">
        <f>P4958*I4958/100/R4958</f>
        <v>#DIV/0!</v>
      </c>
      <c r="W4958" s="4" t="e">
        <f>V4958*H4958</f>
        <v>#DIV/0!</v>
      </c>
      <c r="X4958" s="6">
        <f>O4958+S4958</f>
        <v>134</v>
      </c>
      <c r="Y4958" s="6" t="e">
        <f>P4958*I4958/100/T4958</f>
        <v>#DIV/0!</v>
      </c>
      <c r="Z4958" s="6" t="e">
        <f>Y4958*H4958</f>
        <v>#DIV/0!</v>
      </c>
      <c r="AB4958" s="1">
        <f t="shared" si="154"/>
        <v>0</v>
      </c>
      <c r="AC4958" s="1">
        <f t="shared" si="155"/>
        <v>0</v>
      </c>
    </row>
    <row r="4959" spans="4:29" x14ac:dyDescent="0.25">
      <c r="D4959" s="1">
        <v>2015</v>
      </c>
      <c r="E4959" s="1" t="s">
        <v>146</v>
      </c>
      <c r="F4959" s="2" t="s">
        <v>328</v>
      </c>
      <c r="G4959">
        <v>3</v>
      </c>
      <c r="H4959">
        <v>6688746</v>
      </c>
      <c r="I4959" s="1">
        <v>899.84280000000001</v>
      </c>
      <c r="J4959" s="1">
        <v>3125</v>
      </c>
      <c r="K4959" s="1">
        <v>139508.9</v>
      </c>
      <c r="M4959" s="3">
        <v>190</v>
      </c>
      <c r="N4959">
        <v>22.4</v>
      </c>
      <c r="O4959">
        <v>132</v>
      </c>
      <c r="P4959" s="1">
        <f>IF($A$3="Percentage of government revenue per capita",$B$3,0) + IF($A$3="Absolute extra revenue",AB4959,0) + IF($A$3="Absolute revenue per capita",AC4959,0)</f>
        <v>0</v>
      </c>
      <c r="Q4959" s="5">
        <f>-MIN(data!$B$4 / data!I5292 * data!P5292 / 100, data!N5292)</f>
        <v>0</v>
      </c>
      <c r="R4959" s="4">
        <f>-Q4959*K4959/1000</f>
        <v>0</v>
      </c>
      <c r="S4959" s="6">
        <f>-MIN(data!$B$5/(POWER(LN(I4959),2))*P4959/100, O4959)</f>
        <v>0</v>
      </c>
      <c r="T4959" s="6">
        <f>-S4959*L4959/100000</f>
        <v>0</v>
      </c>
      <c r="U4959" s="4">
        <f>N4959+Q4959</f>
        <v>22.4</v>
      </c>
      <c r="V4959" s="4" t="e">
        <f>P4959*I4959/100/R4959</f>
        <v>#DIV/0!</v>
      </c>
      <c r="W4959" s="4" t="e">
        <f>V4959*H4959</f>
        <v>#DIV/0!</v>
      </c>
      <c r="X4959" s="6">
        <f>O4959+S4959</f>
        <v>132</v>
      </c>
      <c r="Y4959" s="6" t="e">
        <f>P4959*I4959/100/T4959</f>
        <v>#DIV/0!</v>
      </c>
      <c r="Z4959" s="6" t="e">
        <f>Y4959*H4959</f>
        <v>#DIV/0!</v>
      </c>
      <c r="AB4959" s="1">
        <f t="shared" si="154"/>
        <v>0</v>
      </c>
      <c r="AC4959" s="1">
        <f t="shared" si="155"/>
        <v>0</v>
      </c>
    </row>
    <row r="4960" spans="4:29" x14ac:dyDescent="0.25">
      <c r="D4960" s="1">
        <v>2016</v>
      </c>
      <c r="E4960" s="1" t="s">
        <v>146</v>
      </c>
      <c r="F4960" s="2" t="s">
        <v>328</v>
      </c>
      <c r="G4960">
        <v>3</v>
      </c>
      <c r="H4960">
        <v>6777872</v>
      </c>
      <c r="I4960" s="1">
        <v>886.10140000000001</v>
      </c>
      <c r="J4960" s="1">
        <v>3034</v>
      </c>
      <c r="K4960" s="1">
        <v>140463</v>
      </c>
      <c r="M4960" s="3"/>
      <c r="N4960">
        <v>21.6</v>
      </c>
      <c r="O4960"/>
      <c r="P4960" s="1">
        <f>IF($A$3="Percentage of government revenue per capita",$B$3,0) + IF($A$3="Absolute extra revenue",AB4960,0) + IF($A$3="Absolute revenue per capita",AC4960,0)</f>
        <v>0</v>
      </c>
      <c r="Q4960" s="5">
        <f>-MIN(data!$B$4 / data!I5293 * data!P5293 / 100, data!N5293)</f>
        <v>0</v>
      </c>
      <c r="R4960" s="4">
        <f>-Q4960*K4960/1000</f>
        <v>0</v>
      </c>
      <c r="S4960" s="6">
        <f>-MIN(data!$B$5/(POWER(LN(I4960),2))*P4960/100, O4960)</f>
        <v>0</v>
      </c>
      <c r="T4960" s="6">
        <f>-S4960*L4960/100000</f>
        <v>0</v>
      </c>
      <c r="U4960" s="4">
        <f>N4960+Q4960</f>
        <v>21.6</v>
      </c>
      <c r="V4960" s="4" t="e">
        <f>P4960*I4960/100/R4960</f>
        <v>#DIV/0!</v>
      </c>
      <c r="W4960" s="4" t="e">
        <f>V4960*H4960</f>
        <v>#DIV/0!</v>
      </c>
      <c r="X4960" s="6">
        <f>O4960+S4960</f>
        <v>0</v>
      </c>
      <c r="Y4960" s="6" t="e">
        <f>P4960*I4960/100/T4960</f>
        <v>#DIV/0!</v>
      </c>
      <c r="Z4960" s="6" t="e">
        <f>Y4960*H4960</f>
        <v>#DIV/0!</v>
      </c>
      <c r="AB4960" s="1">
        <f t="shared" si="154"/>
        <v>0</v>
      </c>
      <c r="AC4960" s="1">
        <f t="shared" si="155"/>
        <v>0</v>
      </c>
    </row>
    <row r="4961" spans="4:29" x14ac:dyDescent="0.25">
      <c r="D4961" s="1">
        <v>1980</v>
      </c>
      <c r="E4961" s="1" t="s">
        <v>140</v>
      </c>
      <c r="F4961" s="2" t="s">
        <v>329</v>
      </c>
      <c r="G4961">
        <v>3</v>
      </c>
      <c r="H4961">
        <v>17547610</v>
      </c>
      <c r="I4961" s="1">
        <v>736.82259999999997</v>
      </c>
      <c r="J4961" s="1">
        <v>77433</v>
      </c>
      <c r="K4961" s="1">
        <v>615524.6</v>
      </c>
      <c r="M4961" s="3"/>
      <c r="N4961">
        <v>125.8</v>
      </c>
      <c r="O4961"/>
      <c r="P4961" s="1">
        <f>IF($A$3="Percentage of government revenue per capita",$B$3,0) + IF($A$3="Absolute extra revenue",AB4961,0) + IF($A$3="Absolute revenue per capita",AC4961,0)</f>
        <v>0</v>
      </c>
      <c r="Q4961" s="5" t="e">
        <f>-MIN(data!$B$4 / data!I5035 * data!P5035 / 100, data!N5035)</f>
        <v>#DIV/0!</v>
      </c>
      <c r="R4961" s="4" t="e">
        <f>-Q4961*K4961/1000</f>
        <v>#DIV/0!</v>
      </c>
      <c r="S4961" s="6">
        <f>-MIN(data!$B$5/(POWER(LN(I4961),2))*P4961/100, O4961)</f>
        <v>0</v>
      </c>
      <c r="T4961" s="6">
        <f>-S4961*L4961/100000</f>
        <v>0</v>
      </c>
      <c r="U4961" s="4" t="e">
        <f>N4961+Q4961</f>
        <v>#DIV/0!</v>
      </c>
      <c r="V4961" s="4" t="e">
        <f>P4961*I4961/100/R4961</f>
        <v>#DIV/0!</v>
      </c>
      <c r="W4961" s="4" t="e">
        <f>V4961*H4961</f>
        <v>#DIV/0!</v>
      </c>
      <c r="X4961" s="6">
        <f>O4961+S4961</f>
        <v>0</v>
      </c>
      <c r="Y4961" s="6" t="e">
        <f>P4961*I4961/100/T4961</f>
        <v>#DIV/0!</v>
      </c>
      <c r="Z4961" s="6" t="e">
        <f>Y4961*H4961</f>
        <v>#DIV/0!</v>
      </c>
      <c r="AB4961" s="1">
        <f t="shared" si="154"/>
        <v>0</v>
      </c>
      <c r="AC4961" s="1">
        <f t="shared" si="155"/>
        <v>0</v>
      </c>
    </row>
    <row r="4962" spans="4:29" x14ac:dyDescent="0.25">
      <c r="D4962" s="1">
        <v>1981</v>
      </c>
      <c r="E4962" s="1" t="s">
        <v>140</v>
      </c>
      <c r="F4962" s="2" t="s">
        <v>329</v>
      </c>
      <c r="G4962">
        <v>3</v>
      </c>
      <c r="H4962">
        <v>17985393</v>
      </c>
      <c r="I4962" s="1">
        <v>649.80359999999996</v>
      </c>
      <c r="J4962" s="1">
        <v>75934</v>
      </c>
      <c r="K4962" s="1">
        <v>618355</v>
      </c>
      <c r="M4962" s="3"/>
      <c r="N4962">
        <v>122.8</v>
      </c>
      <c r="O4962"/>
      <c r="P4962" s="1">
        <f>IF($A$3="Percentage of government revenue per capita",$B$3,0) + IF($A$3="Absolute extra revenue",AB4962,0) + IF($A$3="Absolute revenue per capita",AC4962,0)</f>
        <v>0</v>
      </c>
      <c r="Q4962" s="5" t="e">
        <f>-MIN(data!$B$4 / data!I5036 * data!P5036 / 100, data!N5036)</f>
        <v>#DIV/0!</v>
      </c>
      <c r="R4962" s="4" t="e">
        <f>-Q4962*K4962/1000</f>
        <v>#DIV/0!</v>
      </c>
      <c r="S4962" s="6">
        <f>-MIN(data!$B$5/(POWER(LN(I4962),2))*P4962/100, O4962)</f>
        <v>0</v>
      </c>
      <c r="T4962" s="6">
        <f>-S4962*L4962/100000</f>
        <v>0</v>
      </c>
      <c r="U4962" s="4" t="e">
        <f>N4962+Q4962</f>
        <v>#DIV/0!</v>
      </c>
      <c r="V4962" s="4" t="e">
        <f>P4962*I4962/100/R4962</f>
        <v>#DIV/0!</v>
      </c>
      <c r="W4962" s="4" t="e">
        <f>V4962*H4962</f>
        <v>#DIV/0!</v>
      </c>
      <c r="X4962" s="6">
        <f>O4962+S4962</f>
        <v>0</v>
      </c>
      <c r="Y4962" s="6" t="e">
        <f>P4962*I4962/100/T4962</f>
        <v>#DIV/0!</v>
      </c>
      <c r="Z4962" s="6" t="e">
        <f>Y4962*H4962</f>
        <v>#DIV/0!</v>
      </c>
      <c r="AB4962" s="1">
        <f t="shared" si="154"/>
        <v>0</v>
      </c>
      <c r="AC4962" s="1">
        <f t="shared" si="155"/>
        <v>0</v>
      </c>
    </row>
    <row r="4963" spans="4:29" x14ac:dyDescent="0.25">
      <c r="D4963" s="1">
        <v>1982</v>
      </c>
      <c r="E4963" s="1" t="s">
        <v>140</v>
      </c>
      <c r="F4963" s="2" t="s">
        <v>329</v>
      </c>
      <c r="G4963">
        <v>3</v>
      </c>
      <c r="H4963">
        <v>18426415</v>
      </c>
      <c r="I4963" s="1">
        <v>621.00279999999998</v>
      </c>
      <c r="J4963" s="1">
        <v>74051</v>
      </c>
      <c r="K4963" s="1">
        <v>620712.5</v>
      </c>
      <c r="M4963" s="3"/>
      <c r="N4963">
        <v>119.3</v>
      </c>
      <c r="O4963"/>
      <c r="P4963" s="1">
        <f>IF($A$3="Percentage of government revenue per capita",$B$3,0) + IF($A$3="Absolute extra revenue",AB4963,0) + IF($A$3="Absolute revenue per capita",AC4963,0)</f>
        <v>0</v>
      </c>
      <c r="Q4963" s="5" t="e">
        <f>-MIN(data!$B$4 / data!I5037 * data!P5037 / 100, data!N5037)</f>
        <v>#DIV/0!</v>
      </c>
      <c r="R4963" s="4" t="e">
        <f>-Q4963*K4963/1000</f>
        <v>#DIV/0!</v>
      </c>
      <c r="S4963" s="6">
        <f>-MIN(data!$B$5/(POWER(LN(I4963),2))*P4963/100, O4963)</f>
        <v>0</v>
      </c>
      <c r="T4963" s="6">
        <f>-S4963*L4963/100000</f>
        <v>0</v>
      </c>
      <c r="U4963" s="4" t="e">
        <f>N4963+Q4963</f>
        <v>#DIV/0!</v>
      </c>
      <c r="V4963" s="4" t="e">
        <f>P4963*I4963/100/R4963</f>
        <v>#DIV/0!</v>
      </c>
      <c r="W4963" s="4" t="e">
        <f>V4963*H4963</f>
        <v>#DIV/0!</v>
      </c>
      <c r="X4963" s="6">
        <f>O4963+S4963</f>
        <v>0</v>
      </c>
      <c r="Y4963" s="6" t="e">
        <f>P4963*I4963/100/T4963</f>
        <v>#DIV/0!</v>
      </c>
      <c r="Z4963" s="6" t="e">
        <f>Y4963*H4963</f>
        <v>#DIV/0!</v>
      </c>
      <c r="AB4963" s="1">
        <f t="shared" si="154"/>
        <v>0</v>
      </c>
      <c r="AC4963" s="1">
        <f t="shared" si="155"/>
        <v>0</v>
      </c>
    </row>
    <row r="4964" spans="4:29" x14ac:dyDescent="0.25">
      <c r="D4964" s="1">
        <v>1983</v>
      </c>
      <c r="E4964" s="1" t="s">
        <v>140</v>
      </c>
      <c r="F4964" s="2" t="s">
        <v>329</v>
      </c>
      <c r="G4964">
        <v>3</v>
      </c>
      <c r="H4964">
        <v>18870993</v>
      </c>
      <c r="I4964" s="1">
        <v>439.721</v>
      </c>
      <c r="J4964" s="1">
        <v>71721</v>
      </c>
      <c r="K4964" s="1">
        <v>623119</v>
      </c>
      <c r="M4964" s="3"/>
      <c r="N4964">
        <v>115.1</v>
      </c>
      <c r="O4964"/>
      <c r="P4964" s="1">
        <f>IF($A$3="Percentage of government revenue per capita",$B$3,0) + IF($A$3="Absolute extra revenue",AB4964,0) + IF($A$3="Absolute revenue per capita",AC4964,0)</f>
        <v>0</v>
      </c>
      <c r="Q4964" s="5" t="e">
        <f>-MIN(data!$B$4 / data!I5038 * data!P5038 / 100, data!N5038)</f>
        <v>#DIV/0!</v>
      </c>
      <c r="R4964" s="4" t="e">
        <f>-Q4964*K4964/1000</f>
        <v>#DIV/0!</v>
      </c>
      <c r="S4964" s="6">
        <f>-MIN(data!$B$5/(POWER(LN(I4964),2))*P4964/100, O4964)</f>
        <v>0</v>
      </c>
      <c r="T4964" s="6">
        <f>-S4964*L4964/100000</f>
        <v>0</v>
      </c>
      <c r="U4964" s="4" t="e">
        <f>N4964+Q4964</f>
        <v>#DIV/0!</v>
      </c>
      <c r="V4964" s="4" t="e">
        <f>P4964*I4964/100/R4964</f>
        <v>#DIV/0!</v>
      </c>
      <c r="W4964" s="4" t="e">
        <f>V4964*H4964</f>
        <v>#DIV/0!</v>
      </c>
      <c r="X4964" s="6">
        <f>O4964+S4964</f>
        <v>0</v>
      </c>
      <c r="Y4964" s="6" t="e">
        <f>P4964*I4964/100/T4964</f>
        <v>#DIV/0!</v>
      </c>
      <c r="Z4964" s="6" t="e">
        <f>Y4964*H4964</f>
        <v>#DIV/0!</v>
      </c>
      <c r="AB4964" s="1">
        <f t="shared" si="154"/>
        <v>0</v>
      </c>
      <c r="AC4964" s="1">
        <f t="shared" si="155"/>
        <v>0</v>
      </c>
    </row>
    <row r="4965" spans="4:29" x14ac:dyDescent="0.25">
      <c r="D4965" s="1">
        <v>1984</v>
      </c>
      <c r="E4965" s="1" t="s">
        <v>140</v>
      </c>
      <c r="F4965" s="2" t="s">
        <v>329</v>
      </c>
      <c r="G4965">
        <v>3</v>
      </c>
      <c r="H4965">
        <v>19319746</v>
      </c>
      <c r="I4965" s="1">
        <v>526.54039999999998</v>
      </c>
      <c r="J4965" s="1">
        <v>69056</v>
      </c>
      <c r="K4965" s="1">
        <v>626074.30000000005</v>
      </c>
      <c r="M4965" s="3"/>
      <c r="N4965">
        <v>110.3</v>
      </c>
      <c r="O4965"/>
      <c r="P4965" s="1">
        <f>IF($A$3="Percentage of government revenue per capita",$B$3,0) + IF($A$3="Absolute extra revenue",AB4965,0) + IF($A$3="Absolute revenue per capita",AC4965,0)</f>
        <v>0</v>
      </c>
      <c r="Q4965" s="5" t="e">
        <f>-MIN(data!$B$4 / data!I5039 * data!P5039 / 100, data!N5039)</f>
        <v>#DIV/0!</v>
      </c>
      <c r="R4965" s="4" t="e">
        <f>-Q4965*K4965/1000</f>
        <v>#DIV/0!</v>
      </c>
      <c r="S4965" s="6">
        <f>-MIN(data!$B$5/(POWER(LN(I4965),2))*P4965/100, O4965)</f>
        <v>0</v>
      </c>
      <c r="T4965" s="6">
        <f>-S4965*L4965/100000</f>
        <v>0</v>
      </c>
      <c r="U4965" s="4" t="e">
        <f>N4965+Q4965</f>
        <v>#DIV/0!</v>
      </c>
      <c r="V4965" s="4" t="e">
        <f>P4965*I4965/100/R4965</f>
        <v>#DIV/0!</v>
      </c>
      <c r="W4965" s="4" t="e">
        <f>V4965*H4965</f>
        <v>#DIV/0!</v>
      </c>
      <c r="X4965" s="6">
        <f>O4965+S4965</f>
        <v>0</v>
      </c>
      <c r="Y4965" s="6" t="e">
        <f>P4965*I4965/100/T4965</f>
        <v>#DIV/0!</v>
      </c>
      <c r="Z4965" s="6" t="e">
        <f>Y4965*H4965</f>
        <v>#DIV/0!</v>
      </c>
      <c r="AB4965" s="1">
        <f t="shared" si="154"/>
        <v>0</v>
      </c>
      <c r="AC4965" s="1">
        <f t="shared" si="155"/>
        <v>0</v>
      </c>
    </row>
    <row r="4966" spans="4:29" x14ac:dyDescent="0.25">
      <c r="D4966" s="1">
        <v>1985</v>
      </c>
      <c r="E4966" s="1" t="s">
        <v>140</v>
      </c>
      <c r="F4966" s="2" t="s">
        <v>329</v>
      </c>
      <c r="G4966">
        <v>3</v>
      </c>
      <c r="H4966">
        <v>19772872</v>
      </c>
      <c r="I4966" s="1">
        <v>566.875</v>
      </c>
      <c r="J4966" s="1">
        <v>66172</v>
      </c>
      <c r="K4966" s="1">
        <v>629609.9</v>
      </c>
      <c r="M4966" s="3"/>
      <c r="N4966">
        <v>105.1</v>
      </c>
      <c r="O4966"/>
      <c r="P4966" s="1">
        <f>IF($A$3="Percentage of government revenue per capita",$B$3,0) + IF($A$3="Absolute extra revenue",AB4966,0) + IF($A$3="Absolute revenue per capita",AC4966,0)</f>
        <v>0</v>
      </c>
      <c r="Q4966" s="5" t="e">
        <f>-MIN(data!$B$4 / data!I5040 * data!P5040 / 100, data!N5040)</f>
        <v>#DIV/0!</v>
      </c>
      <c r="R4966" s="4" t="e">
        <f>-Q4966*K4966/1000</f>
        <v>#DIV/0!</v>
      </c>
      <c r="S4966" s="6">
        <f>-MIN(data!$B$5/(POWER(LN(I4966),2))*P4966/100, O4966)</f>
        <v>0</v>
      </c>
      <c r="T4966" s="6">
        <f>-S4966*L4966/100000</f>
        <v>0</v>
      </c>
      <c r="U4966" s="4" t="e">
        <f>N4966+Q4966</f>
        <v>#DIV/0!</v>
      </c>
      <c r="V4966" s="4" t="e">
        <f>P4966*I4966/100/R4966</f>
        <v>#DIV/0!</v>
      </c>
      <c r="W4966" s="4" t="e">
        <f>V4966*H4966</f>
        <v>#DIV/0!</v>
      </c>
      <c r="X4966" s="6">
        <f>O4966+S4966</f>
        <v>0</v>
      </c>
      <c r="Y4966" s="6" t="e">
        <f>P4966*I4966/100/T4966</f>
        <v>#DIV/0!</v>
      </c>
      <c r="Z4966" s="6" t="e">
        <f>Y4966*H4966</f>
        <v>#DIV/0!</v>
      </c>
      <c r="AB4966" s="1">
        <f t="shared" si="154"/>
        <v>0</v>
      </c>
      <c r="AC4966" s="1">
        <f t="shared" si="155"/>
        <v>0</v>
      </c>
    </row>
    <row r="4967" spans="4:29" x14ac:dyDescent="0.25">
      <c r="D4967" s="1">
        <v>1986</v>
      </c>
      <c r="E4967" s="1" t="s">
        <v>140</v>
      </c>
      <c r="F4967" s="2" t="s">
        <v>329</v>
      </c>
      <c r="G4967">
        <v>3</v>
      </c>
      <c r="H4967">
        <v>20230384</v>
      </c>
      <c r="I4967" s="1">
        <v>531.89210000000003</v>
      </c>
      <c r="J4967" s="1">
        <v>63197</v>
      </c>
      <c r="K4967" s="1">
        <v>633871.6</v>
      </c>
      <c r="M4967" s="3"/>
      <c r="N4967">
        <v>99.7</v>
      </c>
      <c r="O4967"/>
      <c r="P4967" s="1">
        <f>IF($A$3="Percentage of government revenue per capita",$B$3,0) + IF($A$3="Absolute extra revenue",AB4967,0) + IF($A$3="Absolute revenue per capita",AC4967,0)</f>
        <v>0</v>
      </c>
      <c r="Q4967" s="5" t="e">
        <f>-MIN(data!$B$4 / data!I5041 * data!P5041 / 100, data!N5041)</f>
        <v>#DIV/0!</v>
      </c>
      <c r="R4967" s="4" t="e">
        <f>-Q4967*K4967/1000</f>
        <v>#DIV/0!</v>
      </c>
      <c r="S4967" s="6">
        <f>-MIN(data!$B$5/(POWER(LN(I4967),2))*P4967/100, O4967)</f>
        <v>0</v>
      </c>
      <c r="T4967" s="6">
        <f>-S4967*L4967/100000</f>
        <v>0</v>
      </c>
      <c r="U4967" s="4" t="e">
        <f>N4967+Q4967</f>
        <v>#DIV/0!</v>
      </c>
      <c r="V4967" s="4" t="e">
        <f>P4967*I4967/100/R4967</f>
        <v>#DIV/0!</v>
      </c>
      <c r="W4967" s="4" t="e">
        <f>V4967*H4967</f>
        <v>#DIV/0!</v>
      </c>
      <c r="X4967" s="6">
        <f>O4967+S4967</f>
        <v>0</v>
      </c>
      <c r="Y4967" s="6" t="e">
        <f>P4967*I4967/100/T4967</f>
        <v>#DIV/0!</v>
      </c>
      <c r="Z4967" s="6" t="e">
        <f>Y4967*H4967</f>
        <v>#DIV/0!</v>
      </c>
      <c r="AB4967" s="1">
        <f t="shared" si="154"/>
        <v>0</v>
      </c>
      <c r="AC4967" s="1">
        <f t="shared" si="155"/>
        <v>0</v>
      </c>
    </row>
    <row r="4968" spans="4:29" x14ac:dyDescent="0.25">
      <c r="D4968" s="1">
        <v>1987</v>
      </c>
      <c r="E4968" s="1" t="s">
        <v>140</v>
      </c>
      <c r="F4968" s="2" t="s">
        <v>329</v>
      </c>
      <c r="G4968">
        <v>3</v>
      </c>
      <c r="H4968">
        <v>20691283</v>
      </c>
      <c r="I4968" s="1">
        <v>250.28039999999999</v>
      </c>
      <c r="J4968" s="1">
        <v>60281</v>
      </c>
      <c r="K4968" s="1">
        <v>638569.9</v>
      </c>
      <c r="M4968" s="3"/>
      <c r="N4968">
        <v>94.4</v>
      </c>
      <c r="O4968"/>
      <c r="P4968" s="1">
        <f>IF($A$3="Percentage of government revenue per capita",$B$3,0) + IF($A$3="Absolute extra revenue",AB4968,0) + IF($A$3="Absolute revenue per capita",AC4968,0)</f>
        <v>0</v>
      </c>
      <c r="Q4968" s="5" t="e">
        <f>-MIN(data!$B$4 / data!I5042 * data!P5042 / 100, data!N5042)</f>
        <v>#DIV/0!</v>
      </c>
      <c r="R4968" s="4" t="e">
        <f>-Q4968*K4968/1000</f>
        <v>#DIV/0!</v>
      </c>
      <c r="S4968" s="6">
        <f>-MIN(data!$B$5/(POWER(LN(I4968),2))*P4968/100, O4968)</f>
        <v>0</v>
      </c>
      <c r="T4968" s="6">
        <f>-S4968*L4968/100000</f>
        <v>0</v>
      </c>
      <c r="U4968" s="4" t="e">
        <f>N4968+Q4968</f>
        <v>#DIV/0!</v>
      </c>
      <c r="V4968" s="4" t="e">
        <f>P4968*I4968/100/R4968</f>
        <v>#DIV/0!</v>
      </c>
      <c r="W4968" s="4" t="e">
        <f>V4968*H4968</f>
        <v>#DIV/0!</v>
      </c>
      <c r="X4968" s="6">
        <f>O4968+S4968</f>
        <v>0</v>
      </c>
      <c r="Y4968" s="6" t="e">
        <f>P4968*I4968/100/T4968</f>
        <v>#DIV/0!</v>
      </c>
      <c r="Z4968" s="6" t="e">
        <f>Y4968*H4968</f>
        <v>#DIV/0!</v>
      </c>
      <c r="AB4968" s="1">
        <f t="shared" si="154"/>
        <v>0</v>
      </c>
      <c r="AC4968" s="1">
        <f t="shared" si="155"/>
        <v>0</v>
      </c>
    </row>
    <row r="4969" spans="4:29" x14ac:dyDescent="0.25">
      <c r="D4969" s="1">
        <v>1988</v>
      </c>
      <c r="E4969" s="1" t="s">
        <v>140</v>
      </c>
      <c r="F4969" s="2" t="s">
        <v>329</v>
      </c>
      <c r="G4969">
        <v>3</v>
      </c>
      <c r="H4969">
        <v>21153459</v>
      </c>
      <c r="I4969" s="1">
        <v>331.22059999999999</v>
      </c>
      <c r="J4969" s="1">
        <v>57575</v>
      </c>
      <c r="K4969" s="1">
        <v>643296.1</v>
      </c>
      <c r="M4969" s="3"/>
      <c r="N4969">
        <v>89.5</v>
      </c>
      <c r="O4969"/>
      <c r="P4969" s="1">
        <f>IF($A$3="Percentage of government revenue per capita",$B$3,0) + IF($A$3="Absolute extra revenue",AB4969,0) + IF($A$3="Absolute revenue per capita",AC4969,0)</f>
        <v>0</v>
      </c>
      <c r="Q4969" s="5" t="e">
        <f>-MIN(data!$B$4 / data!I5043 * data!P5043 / 100, data!N5043)</f>
        <v>#DIV/0!</v>
      </c>
      <c r="R4969" s="4" t="e">
        <f>-Q4969*K4969/1000</f>
        <v>#DIV/0!</v>
      </c>
      <c r="S4969" s="6">
        <f>-MIN(data!$B$5/(POWER(LN(I4969),2))*P4969/100, O4969)</f>
        <v>0</v>
      </c>
      <c r="T4969" s="6">
        <f>-S4969*L4969/100000</f>
        <v>0</v>
      </c>
      <c r="U4969" s="4" t="e">
        <f>N4969+Q4969</f>
        <v>#DIV/0!</v>
      </c>
      <c r="V4969" s="4" t="e">
        <f>P4969*I4969/100/R4969</f>
        <v>#DIV/0!</v>
      </c>
      <c r="W4969" s="4" t="e">
        <f>V4969*H4969</f>
        <v>#DIV/0!</v>
      </c>
      <c r="X4969" s="6">
        <f>O4969+S4969</f>
        <v>0</v>
      </c>
      <c r="Y4969" s="6" t="e">
        <f>P4969*I4969/100/T4969</f>
        <v>#DIV/0!</v>
      </c>
      <c r="Z4969" s="6" t="e">
        <f>Y4969*H4969</f>
        <v>#DIV/0!</v>
      </c>
      <c r="AB4969" s="1">
        <f t="shared" si="154"/>
        <v>0</v>
      </c>
      <c r="AC4969" s="1">
        <f t="shared" si="155"/>
        <v>0</v>
      </c>
    </row>
    <row r="4970" spans="4:29" x14ac:dyDescent="0.25">
      <c r="D4970" s="1">
        <v>1989</v>
      </c>
      <c r="E4970" s="1" t="s">
        <v>140</v>
      </c>
      <c r="F4970" s="2" t="s">
        <v>329</v>
      </c>
      <c r="G4970">
        <v>3</v>
      </c>
      <c r="H4970">
        <v>21614193</v>
      </c>
      <c r="I4970" s="1">
        <v>213.04470000000001</v>
      </c>
      <c r="J4970" s="1">
        <v>55050</v>
      </c>
      <c r="K4970" s="1">
        <v>647647.1</v>
      </c>
      <c r="M4970" s="3"/>
      <c r="N4970">
        <v>85</v>
      </c>
      <c r="O4970"/>
      <c r="P4970" s="1">
        <f>IF($A$3="Percentage of government revenue per capita",$B$3,0) + IF($A$3="Absolute extra revenue",AB4970,0) + IF($A$3="Absolute revenue per capita",AC4970,0)</f>
        <v>0</v>
      </c>
      <c r="Q4970" s="5" t="e">
        <f>-MIN(data!$B$4 / data!I5044 * data!P5044 / 100, data!N5044)</f>
        <v>#DIV/0!</v>
      </c>
      <c r="R4970" s="4" t="e">
        <f>-Q4970*K4970/1000</f>
        <v>#DIV/0!</v>
      </c>
      <c r="S4970" s="6">
        <f>-MIN(data!$B$5/(POWER(LN(I4970),2))*P4970/100, O4970)</f>
        <v>0</v>
      </c>
      <c r="T4970" s="6">
        <f>-S4970*L4970/100000</f>
        <v>0</v>
      </c>
      <c r="U4970" s="4" t="e">
        <f>N4970+Q4970</f>
        <v>#DIV/0!</v>
      </c>
      <c r="V4970" s="4" t="e">
        <f>P4970*I4970/100/R4970</f>
        <v>#DIV/0!</v>
      </c>
      <c r="W4970" s="4" t="e">
        <f>V4970*H4970</f>
        <v>#DIV/0!</v>
      </c>
      <c r="X4970" s="6">
        <f>O4970+S4970</f>
        <v>0</v>
      </c>
      <c r="Y4970" s="6" t="e">
        <f>P4970*I4970/100/T4970</f>
        <v>#DIV/0!</v>
      </c>
      <c r="Z4970" s="6" t="e">
        <f>Y4970*H4970</f>
        <v>#DIV/0!</v>
      </c>
      <c r="AB4970" s="1">
        <f t="shared" si="154"/>
        <v>0</v>
      </c>
      <c r="AC4970" s="1">
        <f t="shared" si="155"/>
        <v>0</v>
      </c>
    </row>
    <row r="4971" spans="4:29" x14ac:dyDescent="0.25">
      <c r="D4971" s="1">
        <v>1990</v>
      </c>
      <c r="E4971" s="1" t="s">
        <v>140</v>
      </c>
      <c r="F4971" s="2" t="s">
        <v>329</v>
      </c>
      <c r="G4971">
        <v>3</v>
      </c>
      <c r="H4971">
        <v>22071433</v>
      </c>
      <c r="I4971" s="1">
        <v>305.56970000000001</v>
      </c>
      <c r="J4971" s="1">
        <v>52536</v>
      </c>
      <c r="K4971" s="1">
        <v>651003.69999999995</v>
      </c>
      <c r="L4971" s="1">
        <v>637450.19999999995</v>
      </c>
      <c r="M4971" s="3">
        <v>1700</v>
      </c>
      <c r="N4971">
        <v>80.7</v>
      </c>
      <c r="O4971">
        <v>251</v>
      </c>
      <c r="P4971" s="1">
        <f>IF($A$3="Percentage of government revenue per capita",$B$3,0) + IF($A$3="Absolute extra revenue",AB4971,0) + IF($A$3="Absolute revenue per capita",AC4971,0)</f>
        <v>0</v>
      </c>
      <c r="Q4971" s="5" t="e">
        <f>-MIN(data!$B$4 / data!I5045 * data!P5045 / 100, data!N5045)</f>
        <v>#DIV/0!</v>
      </c>
      <c r="R4971" s="4" t="e">
        <f>-Q4971*K4971/1000</f>
        <v>#DIV/0!</v>
      </c>
      <c r="S4971" s="6">
        <f>-MIN(data!$B$5/(POWER(LN(I4971),2))*P4971/100, O4971)</f>
        <v>0</v>
      </c>
      <c r="T4971" s="6">
        <f>-S4971*L4971/100000</f>
        <v>0</v>
      </c>
      <c r="U4971" s="4" t="e">
        <f>N4971+Q4971</f>
        <v>#DIV/0!</v>
      </c>
      <c r="V4971" s="4" t="e">
        <f>P4971*I4971/100/R4971</f>
        <v>#DIV/0!</v>
      </c>
      <c r="W4971" s="4" t="e">
        <f>V4971*H4971</f>
        <v>#DIV/0!</v>
      </c>
      <c r="X4971" s="6">
        <f>O4971+S4971</f>
        <v>251</v>
      </c>
      <c r="Y4971" s="6" t="e">
        <f>P4971*I4971/100/T4971</f>
        <v>#DIV/0!</v>
      </c>
      <c r="Z4971" s="6" t="e">
        <f>Y4971*H4971</f>
        <v>#DIV/0!</v>
      </c>
      <c r="AB4971" s="1">
        <f t="shared" si="154"/>
        <v>0</v>
      </c>
      <c r="AC4971" s="1">
        <f t="shared" si="155"/>
        <v>0</v>
      </c>
    </row>
    <row r="4972" spans="4:29" x14ac:dyDescent="0.25">
      <c r="D4972" s="1">
        <v>1991</v>
      </c>
      <c r="E4972" s="1" t="s">
        <v>140</v>
      </c>
      <c r="F4972" s="2" t="s">
        <v>329</v>
      </c>
      <c r="G4972">
        <v>3</v>
      </c>
      <c r="H4972">
        <v>22522378</v>
      </c>
      <c r="I4972" s="1">
        <v>315.12349999999998</v>
      </c>
      <c r="J4972" s="1">
        <v>49872</v>
      </c>
      <c r="K4972" s="1">
        <v>652774.9</v>
      </c>
      <c r="L4972" s="1">
        <v>617284</v>
      </c>
      <c r="M4972" s="3">
        <v>1600</v>
      </c>
      <c r="N4972">
        <v>76.400000000000006</v>
      </c>
      <c r="O4972">
        <v>243</v>
      </c>
      <c r="P4972" s="1">
        <f>IF($A$3="Percentage of government revenue per capita",$B$3,0) + IF($A$3="Absolute extra revenue",AB4972,0) + IF($A$3="Absolute revenue per capita",AC4972,0)</f>
        <v>0</v>
      </c>
      <c r="Q4972" s="5" t="e">
        <f>-MIN(data!$B$4 / data!I5046 * data!P5046 / 100, data!N5046)</f>
        <v>#DIV/0!</v>
      </c>
      <c r="R4972" s="4" t="e">
        <f>-Q4972*K4972/1000</f>
        <v>#DIV/0!</v>
      </c>
      <c r="S4972" s="6">
        <f>-MIN(data!$B$5/(POWER(LN(I4972),2))*P4972/100, O4972)</f>
        <v>0</v>
      </c>
      <c r="T4972" s="6">
        <f>-S4972*L4972/100000</f>
        <v>0</v>
      </c>
      <c r="U4972" s="4" t="e">
        <f>N4972+Q4972</f>
        <v>#DIV/0!</v>
      </c>
      <c r="V4972" s="4" t="e">
        <f>P4972*I4972/100/R4972</f>
        <v>#DIV/0!</v>
      </c>
      <c r="W4972" s="4" t="e">
        <f>V4972*H4972</f>
        <v>#DIV/0!</v>
      </c>
      <c r="X4972" s="6">
        <f>O4972+S4972</f>
        <v>243</v>
      </c>
      <c r="Y4972" s="6" t="e">
        <f>P4972*I4972/100/T4972</f>
        <v>#DIV/0!</v>
      </c>
      <c r="Z4972" s="6" t="e">
        <f>Y4972*H4972</f>
        <v>#DIV/0!</v>
      </c>
      <c r="AB4972" s="1">
        <f t="shared" si="154"/>
        <v>0</v>
      </c>
      <c r="AC4972" s="1">
        <f t="shared" si="155"/>
        <v>0</v>
      </c>
    </row>
    <row r="4973" spans="4:29" x14ac:dyDescent="0.25">
      <c r="D4973" s="1">
        <v>1992</v>
      </c>
      <c r="E4973" s="1" t="s">
        <v>140</v>
      </c>
      <c r="F4973" s="2" t="s">
        <v>329</v>
      </c>
      <c r="G4973">
        <v>3</v>
      </c>
      <c r="H4973">
        <v>22966818</v>
      </c>
      <c r="I4973" s="1">
        <v>348.5256</v>
      </c>
      <c r="J4973" s="1">
        <v>47054</v>
      </c>
      <c r="K4973" s="1">
        <v>653527.80000000005</v>
      </c>
      <c r="L4973" s="1">
        <v>641025.6</v>
      </c>
      <c r="M4973" s="3">
        <v>1500</v>
      </c>
      <c r="N4973">
        <v>72</v>
      </c>
      <c r="O4973">
        <v>234</v>
      </c>
      <c r="P4973" s="1">
        <f>IF($A$3="Percentage of government revenue per capita",$B$3,0) + IF($A$3="Absolute extra revenue",AB4973,0) + IF($A$3="Absolute revenue per capita",AC4973,0)</f>
        <v>0</v>
      </c>
      <c r="Q4973" s="5" t="e">
        <f>-MIN(data!$B$4 / data!I5047 * data!P5047 / 100, data!N5047)</f>
        <v>#DIV/0!</v>
      </c>
      <c r="R4973" s="4" t="e">
        <f>-Q4973*K4973/1000</f>
        <v>#DIV/0!</v>
      </c>
      <c r="S4973" s="6">
        <f>-MIN(data!$B$5/(POWER(LN(I4973),2))*P4973/100, O4973)</f>
        <v>0</v>
      </c>
      <c r="T4973" s="6">
        <f>-S4973*L4973/100000</f>
        <v>0</v>
      </c>
      <c r="U4973" s="4" t="e">
        <f>N4973+Q4973</f>
        <v>#DIV/0!</v>
      </c>
      <c r="V4973" s="4" t="e">
        <f>P4973*I4973/100/R4973</f>
        <v>#DIV/0!</v>
      </c>
      <c r="W4973" s="4" t="e">
        <f>V4973*H4973</f>
        <v>#DIV/0!</v>
      </c>
      <c r="X4973" s="6">
        <f>O4973+S4973</f>
        <v>234</v>
      </c>
      <c r="Y4973" s="6" t="e">
        <f>P4973*I4973/100/T4973</f>
        <v>#DIV/0!</v>
      </c>
      <c r="Z4973" s="6" t="e">
        <f>Y4973*H4973</f>
        <v>#DIV/0!</v>
      </c>
      <c r="AB4973" s="1">
        <f t="shared" si="154"/>
        <v>0</v>
      </c>
      <c r="AC4973" s="1">
        <f t="shared" si="155"/>
        <v>0</v>
      </c>
    </row>
    <row r="4974" spans="4:29" x14ac:dyDescent="0.25">
      <c r="D4974" s="1">
        <v>1993</v>
      </c>
      <c r="E4974" s="1" t="s">
        <v>140</v>
      </c>
      <c r="F4974" s="2" t="s">
        <v>329</v>
      </c>
      <c r="G4974">
        <v>3</v>
      </c>
      <c r="H4974">
        <v>23408131</v>
      </c>
      <c r="I4974" s="1">
        <v>362.82670000000002</v>
      </c>
      <c r="J4974" s="1">
        <v>44071</v>
      </c>
      <c r="K4974" s="1">
        <v>652903.69999999995</v>
      </c>
      <c r="L4974" s="1">
        <v>627802.69999999995</v>
      </c>
      <c r="M4974" s="3">
        <v>1500</v>
      </c>
      <c r="N4974">
        <v>67.5</v>
      </c>
      <c r="O4974">
        <v>223</v>
      </c>
      <c r="P4974" s="1">
        <f>IF($A$3="Percentage of government revenue per capita",$B$3,0) + IF($A$3="Absolute extra revenue",AB4974,0) + IF($A$3="Absolute revenue per capita",AC4974,0)</f>
        <v>0</v>
      </c>
      <c r="Q4974" s="5" t="e">
        <f>-MIN(data!$B$4 / data!I5048 * data!P5048 / 100, data!N5048)</f>
        <v>#DIV/0!</v>
      </c>
      <c r="R4974" s="4" t="e">
        <f>-Q4974*K4974/1000</f>
        <v>#DIV/0!</v>
      </c>
      <c r="S4974" s="6">
        <f>-MIN(data!$B$5/(POWER(LN(I4974),2))*P4974/100, O4974)</f>
        <v>0</v>
      </c>
      <c r="T4974" s="6">
        <f>-S4974*L4974/100000</f>
        <v>0</v>
      </c>
      <c r="U4974" s="4" t="e">
        <f>N4974+Q4974</f>
        <v>#DIV/0!</v>
      </c>
      <c r="V4974" s="4" t="e">
        <f>P4974*I4974/100/R4974</f>
        <v>#DIV/0!</v>
      </c>
      <c r="W4974" s="4" t="e">
        <f>V4974*H4974</f>
        <v>#DIV/0!</v>
      </c>
      <c r="X4974" s="6">
        <f>O4974+S4974</f>
        <v>223</v>
      </c>
      <c r="Y4974" s="6" t="e">
        <f>P4974*I4974/100/T4974</f>
        <v>#DIV/0!</v>
      </c>
      <c r="Z4974" s="6" t="e">
        <f>Y4974*H4974</f>
        <v>#DIV/0!</v>
      </c>
      <c r="AB4974" s="1">
        <f t="shared" si="154"/>
        <v>0</v>
      </c>
      <c r="AC4974" s="1">
        <f t="shared" si="155"/>
        <v>0</v>
      </c>
    </row>
    <row r="4975" spans="4:29" x14ac:dyDescent="0.25">
      <c r="D4975" s="1">
        <v>1994</v>
      </c>
      <c r="E4975" s="1" t="s">
        <v>140</v>
      </c>
      <c r="F4975" s="2" t="s">
        <v>329</v>
      </c>
      <c r="G4975">
        <v>3</v>
      </c>
      <c r="H4975">
        <v>23851408</v>
      </c>
      <c r="I4975" s="1">
        <v>449.71629999999999</v>
      </c>
      <c r="J4975" s="1">
        <v>40969</v>
      </c>
      <c r="K4975" s="1">
        <v>650301.6</v>
      </c>
      <c r="L4975" s="1">
        <v>604651.19999999995</v>
      </c>
      <c r="M4975" s="3">
        <v>1400</v>
      </c>
      <c r="N4975">
        <v>63</v>
      </c>
      <c r="O4975">
        <v>215</v>
      </c>
      <c r="P4975" s="1">
        <f>IF($A$3="Percentage of government revenue per capita",$B$3,0) + IF($A$3="Absolute extra revenue",AB4975,0) + IF($A$3="Absolute revenue per capita",AC4975,0)</f>
        <v>0</v>
      </c>
      <c r="Q4975" s="5" t="e">
        <f>-MIN(data!$B$4 / data!I5049 * data!P5049 / 100, data!N5049)</f>
        <v>#DIV/0!</v>
      </c>
      <c r="R4975" s="4" t="e">
        <f>-Q4975*K4975/1000</f>
        <v>#DIV/0!</v>
      </c>
      <c r="S4975" s="6">
        <f>-MIN(data!$B$5/(POWER(LN(I4975),2))*P4975/100, O4975)</f>
        <v>0</v>
      </c>
      <c r="T4975" s="6">
        <f>-S4975*L4975/100000</f>
        <v>0</v>
      </c>
      <c r="U4975" s="4" t="e">
        <f>N4975+Q4975</f>
        <v>#DIV/0!</v>
      </c>
      <c r="V4975" s="4" t="e">
        <f>P4975*I4975/100/R4975</f>
        <v>#DIV/0!</v>
      </c>
      <c r="W4975" s="4" t="e">
        <f>V4975*H4975</f>
        <v>#DIV/0!</v>
      </c>
      <c r="X4975" s="6">
        <f>O4975+S4975</f>
        <v>215</v>
      </c>
      <c r="Y4975" s="6" t="e">
        <f>P4975*I4975/100/T4975</f>
        <v>#DIV/0!</v>
      </c>
      <c r="Z4975" s="6" t="e">
        <f>Y4975*H4975</f>
        <v>#DIV/0!</v>
      </c>
      <c r="AB4975" s="1">
        <f t="shared" si="154"/>
        <v>0</v>
      </c>
      <c r="AC4975" s="1">
        <f t="shared" si="155"/>
        <v>0</v>
      </c>
    </row>
    <row r="4976" spans="4:29" x14ac:dyDescent="0.25">
      <c r="D4976" s="1">
        <v>1995</v>
      </c>
      <c r="E4976" s="1" t="s">
        <v>140</v>
      </c>
      <c r="F4976" s="2" t="s">
        <v>329</v>
      </c>
      <c r="G4976">
        <v>3</v>
      </c>
      <c r="H4976">
        <v>24299160</v>
      </c>
      <c r="I4976" s="1">
        <v>495.8954</v>
      </c>
      <c r="J4976" s="1">
        <v>37834</v>
      </c>
      <c r="K4976" s="1">
        <v>647842.5</v>
      </c>
      <c r="L4976" s="1">
        <v>631068</v>
      </c>
      <c r="M4976" s="3">
        <v>1300</v>
      </c>
      <c r="N4976">
        <v>58.4</v>
      </c>
      <c r="O4976">
        <v>206</v>
      </c>
      <c r="P4976" s="1">
        <f>IF($A$3="Percentage of government revenue per capita",$B$3,0) + IF($A$3="Absolute extra revenue",AB4976,0) + IF($A$3="Absolute revenue per capita",AC4976,0)</f>
        <v>0</v>
      </c>
      <c r="Q4976" s="5">
        <f>-MIN(data!$B$4 / data!I5050 * data!P5050 / 100, data!N5050)</f>
        <v>0</v>
      </c>
      <c r="R4976" s="4">
        <f>-Q4976*K4976/1000</f>
        <v>0</v>
      </c>
      <c r="S4976" s="6">
        <f>-MIN(data!$B$5/(POWER(LN(I4976),2))*P4976/100, O4976)</f>
        <v>0</v>
      </c>
      <c r="T4976" s="6">
        <f>-S4976*L4976/100000</f>
        <v>0</v>
      </c>
      <c r="U4976" s="4">
        <f>N4976+Q4976</f>
        <v>58.4</v>
      </c>
      <c r="V4976" s="4" t="e">
        <f>P4976*I4976/100/R4976</f>
        <v>#DIV/0!</v>
      </c>
      <c r="W4976" s="4" t="e">
        <f>V4976*H4976</f>
        <v>#DIV/0!</v>
      </c>
      <c r="X4976" s="6">
        <f>O4976+S4976</f>
        <v>206</v>
      </c>
      <c r="Y4976" s="6" t="e">
        <f>P4976*I4976/100/T4976</f>
        <v>#DIV/0!</v>
      </c>
      <c r="Z4976" s="6" t="e">
        <f>Y4976*H4976</f>
        <v>#DIV/0!</v>
      </c>
      <c r="AB4976" s="1">
        <f t="shared" si="154"/>
        <v>0</v>
      </c>
      <c r="AC4976" s="1">
        <f t="shared" si="155"/>
        <v>0</v>
      </c>
    </row>
    <row r="4977" spans="4:29" x14ac:dyDescent="0.25">
      <c r="D4977" s="1">
        <v>1996</v>
      </c>
      <c r="E4977" s="1" t="s">
        <v>140</v>
      </c>
      <c r="F4977" s="2" t="s">
        <v>329</v>
      </c>
      <c r="G4977">
        <v>3</v>
      </c>
      <c r="H4977">
        <v>24753824</v>
      </c>
      <c r="I4977" s="1">
        <v>527.06330000000003</v>
      </c>
      <c r="J4977" s="1">
        <v>34756</v>
      </c>
      <c r="K4977" s="1">
        <v>643629.6</v>
      </c>
      <c r="L4977" s="1">
        <v>603015.1</v>
      </c>
      <c r="M4977" s="3">
        <v>1300</v>
      </c>
      <c r="N4977">
        <v>54</v>
      </c>
      <c r="O4977">
        <v>199</v>
      </c>
      <c r="P4977" s="1">
        <f>IF($A$3="Percentage of government revenue per capita",$B$3,0) + IF($A$3="Absolute extra revenue",AB4977,0) + IF($A$3="Absolute revenue per capita",AC4977,0)</f>
        <v>0</v>
      </c>
      <c r="Q4977" s="5">
        <f>-MIN(data!$B$4 / data!I5051 * data!P5051 / 100, data!N5051)</f>
        <v>0</v>
      </c>
      <c r="R4977" s="4">
        <f>-Q4977*K4977/1000</f>
        <v>0</v>
      </c>
      <c r="S4977" s="6">
        <f>-MIN(data!$B$5/(POWER(LN(I4977),2))*P4977/100, O4977)</f>
        <v>0</v>
      </c>
      <c r="T4977" s="6">
        <f>-S4977*L4977/100000</f>
        <v>0</v>
      </c>
      <c r="U4977" s="4">
        <f>N4977+Q4977</f>
        <v>54</v>
      </c>
      <c r="V4977" s="4" t="e">
        <f>P4977*I4977/100/R4977</f>
        <v>#DIV/0!</v>
      </c>
      <c r="W4977" s="4" t="e">
        <f>V4977*H4977</f>
        <v>#DIV/0!</v>
      </c>
      <c r="X4977" s="6">
        <f>O4977+S4977</f>
        <v>199</v>
      </c>
      <c r="Y4977" s="6" t="e">
        <f>P4977*I4977/100/T4977</f>
        <v>#DIV/0!</v>
      </c>
      <c r="Z4977" s="6" t="e">
        <f>Y4977*H4977</f>
        <v>#DIV/0!</v>
      </c>
      <c r="AB4977" s="1">
        <f t="shared" si="154"/>
        <v>0</v>
      </c>
      <c r="AC4977" s="1">
        <f t="shared" si="155"/>
        <v>0</v>
      </c>
    </row>
    <row r="4978" spans="4:29" x14ac:dyDescent="0.25">
      <c r="D4978" s="1">
        <v>1997</v>
      </c>
      <c r="E4978" s="1" t="s">
        <v>140</v>
      </c>
      <c r="F4978" s="2" t="s">
        <v>329</v>
      </c>
      <c r="G4978">
        <v>3</v>
      </c>
      <c r="H4978">
        <v>25210954</v>
      </c>
      <c r="I4978" s="1">
        <v>551.67999999999995</v>
      </c>
      <c r="J4978" s="1">
        <v>31798</v>
      </c>
      <c r="K4978" s="1">
        <v>639798.80000000005</v>
      </c>
      <c r="L4978" s="1">
        <v>607734.80000000005</v>
      </c>
      <c r="M4978" s="3">
        <v>1200</v>
      </c>
      <c r="N4978">
        <v>49.7</v>
      </c>
      <c r="O4978">
        <v>181</v>
      </c>
      <c r="P4978" s="1">
        <f>IF($A$3="Percentage of government revenue per capita",$B$3,0) + IF($A$3="Absolute extra revenue",AB4978,0) + IF($A$3="Absolute revenue per capita",AC4978,0)</f>
        <v>0</v>
      </c>
      <c r="Q4978" s="5">
        <f>-MIN(data!$B$4 / data!I5052 * data!P5052 / 100, data!N5052)</f>
        <v>0</v>
      </c>
      <c r="R4978" s="4">
        <f>-Q4978*K4978/1000</f>
        <v>0</v>
      </c>
      <c r="S4978" s="6">
        <f>-MIN(data!$B$5/(POWER(LN(I4978),2))*P4978/100, O4978)</f>
        <v>0</v>
      </c>
      <c r="T4978" s="6">
        <f>-S4978*L4978/100000</f>
        <v>0</v>
      </c>
      <c r="U4978" s="4">
        <f>N4978+Q4978</f>
        <v>49.7</v>
      </c>
      <c r="V4978" s="4" t="e">
        <f>P4978*I4978/100/R4978</f>
        <v>#DIV/0!</v>
      </c>
      <c r="W4978" s="4" t="e">
        <f>V4978*H4978</f>
        <v>#DIV/0!</v>
      </c>
      <c r="X4978" s="6">
        <f>O4978+S4978</f>
        <v>181</v>
      </c>
      <c r="Y4978" s="6" t="e">
        <f>P4978*I4978/100/T4978</f>
        <v>#DIV/0!</v>
      </c>
      <c r="Z4978" s="6" t="e">
        <f>Y4978*H4978</f>
        <v>#DIV/0!</v>
      </c>
      <c r="AB4978" s="1">
        <f t="shared" si="154"/>
        <v>0</v>
      </c>
      <c r="AC4978" s="1">
        <f t="shared" si="155"/>
        <v>0</v>
      </c>
    </row>
    <row r="4979" spans="4:29" x14ac:dyDescent="0.25">
      <c r="D4979" s="1">
        <v>1998</v>
      </c>
      <c r="E4979" s="1" t="s">
        <v>140</v>
      </c>
      <c r="F4979" s="2" t="s">
        <v>329</v>
      </c>
      <c r="G4979">
        <v>3</v>
      </c>
      <c r="H4979">
        <v>25658062</v>
      </c>
      <c r="I4979" s="1">
        <v>538.01930000000004</v>
      </c>
      <c r="J4979" s="1">
        <v>29019</v>
      </c>
      <c r="K4979" s="1">
        <v>634989.1</v>
      </c>
      <c r="L4979" s="1">
        <v>589285.69999999995</v>
      </c>
      <c r="M4979" s="3">
        <v>1100</v>
      </c>
      <c r="N4979">
        <v>45.7</v>
      </c>
      <c r="O4979">
        <v>168</v>
      </c>
      <c r="P4979" s="1">
        <f>IF($A$3="Percentage of government revenue per capita",$B$3,0) + IF($A$3="Absolute extra revenue",AB4979,0) + IF($A$3="Absolute revenue per capita",AC4979,0)</f>
        <v>0</v>
      </c>
      <c r="Q4979" s="5">
        <f>-MIN(data!$B$4 / data!I5053 * data!P5053 / 100, data!N5053)</f>
        <v>0</v>
      </c>
      <c r="R4979" s="4">
        <f>-Q4979*K4979/1000</f>
        <v>0</v>
      </c>
      <c r="S4979" s="6">
        <f>-MIN(data!$B$5/(POWER(LN(I4979),2))*P4979/100, O4979)</f>
        <v>0</v>
      </c>
      <c r="T4979" s="6">
        <f>-S4979*L4979/100000</f>
        <v>0</v>
      </c>
      <c r="U4979" s="4">
        <f>N4979+Q4979</f>
        <v>45.7</v>
      </c>
      <c r="V4979" s="4" t="e">
        <f>P4979*I4979/100/R4979</f>
        <v>#DIV/0!</v>
      </c>
      <c r="W4979" s="4" t="e">
        <f>V4979*H4979</f>
        <v>#DIV/0!</v>
      </c>
      <c r="X4979" s="6">
        <f>O4979+S4979</f>
        <v>168</v>
      </c>
      <c r="Y4979" s="6" t="e">
        <f>P4979*I4979/100/T4979</f>
        <v>#DIV/0!</v>
      </c>
      <c r="Z4979" s="6" t="e">
        <f>Y4979*H4979</f>
        <v>#DIV/0!</v>
      </c>
      <c r="AB4979" s="1">
        <f t="shared" si="154"/>
        <v>0</v>
      </c>
      <c r="AC4979" s="1">
        <f t="shared" si="155"/>
        <v>0</v>
      </c>
    </row>
    <row r="4980" spans="4:29" x14ac:dyDescent="0.25">
      <c r="D4980" s="1">
        <v>1999</v>
      </c>
      <c r="E4980" s="1" t="s">
        <v>140</v>
      </c>
      <c r="F4980" s="2" t="s">
        <v>329</v>
      </c>
      <c r="G4980">
        <v>3</v>
      </c>
      <c r="H4980">
        <v>26078293</v>
      </c>
      <c r="I4980" s="1">
        <v>500.42009999999999</v>
      </c>
      <c r="J4980" s="1">
        <v>26481</v>
      </c>
      <c r="K4980" s="1">
        <v>630500</v>
      </c>
      <c r="L4980" s="1">
        <v>560509.6</v>
      </c>
      <c r="M4980" s="3">
        <v>990</v>
      </c>
      <c r="N4980">
        <v>42</v>
      </c>
      <c r="O4980">
        <v>157</v>
      </c>
      <c r="P4980" s="1">
        <f>IF($A$3="Percentage of government revenue per capita",$B$3,0) + IF($A$3="Absolute extra revenue",AB4980,0) + IF($A$3="Absolute revenue per capita",AC4980,0)</f>
        <v>0</v>
      </c>
      <c r="Q4980" s="5">
        <f>-MIN(data!$B$4 / data!I5054 * data!P5054 / 100, data!N5054)</f>
        <v>0</v>
      </c>
      <c r="R4980" s="4">
        <f>-Q4980*K4980/1000</f>
        <v>0</v>
      </c>
      <c r="S4980" s="6">
        <f>-MIN(data!$B$5/(POWER(LN(I4980),2))*P4980/100, O4980)</f>
        <v>0</v>
      </c>
      <c r="T4980" s="6">
        <f>-S4980*L4980/100000</f>
        <v>0</v>
      </c>
      <c r="U4980" s="4">
        <f>N4980+Q4980</f>
        <v>42</v>
      </c>
      <c r="V4980" s="4" t="e">
        <f>P4980*I4980/100/R4980</f>
        <v>#DIV/0!</v>
      </c>
      <c r="W4980" s="4" t="e">
        <f>V4980*H4980</f>
        <v>#DIV/0!</v>
      </c>
      <c r="X4980" s="6">
        <f>O4980+S4980</f>
        <v>157</v>
      </c>
      <c r="Y4980" s="6" t="e">
        <f>P4980*I4980/100/T4980</f>
        <v>#DIV/0!</v>
      </c>
      <c r="Z4980" s="6" t="e">
        <f>Y4980*H4980</f>
        <v>#DIV/0!</v>
      </c>
      <c r="AB4980" s="1">
        <f t="shared" si="154"/>
        <v>0</v>
      </c>
      <c r="AC4980" s="1">
        <f t="shared" si="155"/>
        <v>0</v>
      </c>
    </row>
    <row r="4981" spans="4:29" x14ac:dyDescent="0.25">
      <c r="D4981" s="1">
        <v>2000</v>
      </c>
      <c r="E4981" s="1" t="s">
        <v>140</v>
      </c>
      <c r="F4981" s="2" t="s">
        <v>329</v>
      </c>
      <c r="G4981">
        <v>3</v>
      </c>
      <c r="H4981">
        <v>26459944</v>
      </c>
      <c r="I4981" s="1">
        <v>514.27300000000002</v>
      </c>
      <c r="J4981" s="1">
        <v>24203</v>
      </c>
      <c r="K4981" s="1">
        <v>625400.5</v>
      </c>
      <c r="L4981" s="1">
        <v>557142.9</v>
      </c>
      <c r="M4981" s="3">
        <v>880</v>
      </c>
      <c r="N4981">
        <v>38.700000000000003</v>
      </c>
      <c r="O4981">
        <v>140</v>
      </c>
      <c r="P4981" s="1">
        <f>IF($A$3="Percentage of government revenue per capita",$B$3,0) + IF($A$3="Absolute extra revenue",AB4981,0) + IF($A$3="Absolute revenue per capita",AC4981,0)</f>
        <v>0</v>
      </c>
      <c r="Q4981" s="5">
        <f>-MIN(data!$B$4 / data!I5055 * data!P5055 / 100, data!N5055)</f>
        <v>0</v>
      </c>
      <c r="R4981" s="4">
        <f>-Q4981*K4981/1000</f>
        <v>0</v>
      </c>
      <c r="S4981" s="6">
        <f>-MIN(data!$B$5/(POWER(LN(I4981),2))*P4981/100, O4981)</f>
        <v>0</v>
      </c>
      <c r="T4981" s="6">
        <f>-S4981*L4981/100000</f>
        <v>0</v>
      </c>
      <c r="U4981" s="4">
        <f>N4981+Q4981</f>
        <v>38.700000000000003</v>
      </c>
      <c r="V4981" s="4" t="e">
        <f>P4981*I4981/100/R4981</f>
        <v>#DIV/0!</v>
      </c>
      <c r="W4981" s="4" t="e">
        <f>V4981*H4981</f>
        <v>#DIV/0!</v>
      </c>
      <c r="X4981" s="6">
        <f>O4981+S4981</f>
        <v>140</v>
      </c>
      <c r="Y4981" s="6" t="e">
        <f>P4981*I4981/100/T4981</f>
        <v>#DIV/0!</v>
      </c>
      <c r="Z4981" s="6" t="e">
        <f>Y4981*H4981</f>
        <v>#DIV/0!</v>
      </c>
      <c r="AB4981" s="1">
        <f t="shared" si="154"/>
        <v>0</v>
      </c>
      <c r="AC4981" s="1">
        <f t="shared" si="155"/>
        <v>0</v>
      </c>
    </row>
    <row r="4982" spans="4:29" x14ac:dyDescent="0.25">
      <c r="D4982" s="1">
        <v>2001</v>
      </c>
      <c r="E4982" s="1" t="s">
        <v>140</v>
      </c>
      <c r="F4982" s="2" t="s">
        <v>329</v>
      </c>
      <c r="G4982">
        <v>3</v>
      </c>
      <c r="H4982">
        <v>26799285</v>
      </c>
      <c r="I4982" s="1">
        <v>486.73869999999999</v>
      </c>
      <c r="J4982" s="1">
        <v>22189</v>
      </c>
      <c r="K4982" s="1">
        <v>621540.6</v>
      </c>
      <c r="L4982" s="1">
        <v>603174.6</v>
      </c>
      <c r="M4982" s="3">
        <v>780</v>
      </c>
      <c r="N4982">
        <v>35.700000000000003</v>
      </c>
      <c r="O4982">
        <v>126</v>
      </c>
      <c r="P4982" s="1">
        <f>IF($A$3="Percentage of government revenue per capita",$B$3,0) + IF($A$3="Absolute extra revenue",AB4982,0) + IF($A$3="Absolute revenue per capita",AC4982,0)</f>
        <v>0</v>
      </c>
      <c r="Q4982" s="5">
        <f>-MIN(data!$B$4 / data!I5056 * data!P5056 / 100, data!N5056)</f>
        <v>0</v>
      </c>
      <c r="R4982" s="4">
        <f>-Q4982*K4982/1000</f>
        <v>0</v>
      </c>
      <c r="S4982" s="6">
        <f>-MIN(data!$B$5/(POWER(LN(I4982),2))*P4982/100, O4982)</f>
        <v>0</v>
      </c>
      <c r="T4982" s="6">
        <f>-S4982*L4982/100000</f>
        <v>0</v>
      </c>
      <c r="U4982" s="4">
        <f>N4982+Q4982</f>
        <v>35.700000000000003</v>
      </c>
      <c r="V4982" s="4" t="e">
        <f>P4982*I4982/100/R4982</f>
        <v>#DIV/0!</v>
      </c>
      <c r="W4982" s="4" t="e">
        <f>V4982*H4982</f>
        <v>#DIV/0!</v>
      </c>
      <c r="X4982" s="6">
        <f>O4982+S4982</f>
        <v>126</v>
      </c>
      <c r="Y4982" s="6" t="e">
        <f>P4982*I4982/100/T4982</f>
        <v>#DIV/0!</v>
      </c>
      <c r="Z4982" s="6" t="e">
        <f>Y4982*H4982</f>
        <v>#DIV/0!</v>
      </c>
      <c r="AB4982" s="1">
        <f t="shared" si="154"/>
        <v>0</v>
      </c>
      <c r="AC4982" s="1">
        <f t="shared" si="155"/>
        <v>0</v>
      </c>
    </row>
    <row r="4983" spans="4:29" x14ac:dyDescent="0.25">
      <c r="D4983" s="1">
        <v>2002</v>
      </c>
      <c r="E4983" s="1" t="s">
        <v>140</v>
      </c>
      <c r="F4983" s="2" t="s">
        <v>329</v>
      </c>
      <c r="G4983">
        <v>3</v>
      </c>
      <c r="H4983">
        <v>27100968</v>
      </c>
      <c r="I4983" s="1">
        <v>506.22590000000002</v>
      </c>
      <c r="J4983" s="1">
        <v>20436</v>
      </c>
      <c r="K4983" s="1">
        <v>617401.80000000005</v>
      </c>
      <c r="L4983" s="1">
        <v>596774.19999999995</v>
      </c>
      <c r="M4983" s="3">
        <v>760</v>
      </c>
      <c r="N4983">
        <v>33.1</v>
      </c>
      <c r="O4983">
        <v>124</v>
      </c>
      <c r="P4983" s="1">
        <f>IF($A$3="Percentage of government revenue per capita",$B$3,0) + IF($A$3="Absolute extra revenue",AB4983,0) + IF($A$3="Absolute revenue per capita",AC4983,0)</f>
        <v>0</v>
      </c>
      <c r="Q4983" s="5">
        <f>-MIN(data!$B$4 / data!I5057 * data!P5057 / 100, data!N5057)</f>
        <v>0</v>
      </c>
      <c r="R4983" s="4">
        <f>-Q4983*K4983/1000</f>
        <v>0</v>
      </c>
      <c r="S4983" s="6">
        <f>-MIN(data!$B$5/(POWER(LN(I4983),2))*P4983/100, O4983)</f>
        <v>0</v>
      </c>
      <c r="T4983" s="6">
        <f>-S4983*L4983/100000</f>
        <v>0</v>
      </c>
      <c r="U4983" s="4">
        <f>N4983+Q4983</f>
        <v>33.1</v>
      </c>
      <c r="V4983" s="4" t="e">
        <f>P4983*I4983/100/R4983</f>
        <v>#DIV/0!</v>
      </c>
      <c r="W4983" s="4" t="e">
        <f>V4983*H4983</f>
        <v>#DIV/0!</v>
      </c>
      <c r="X4983" s="6">
        <f>O4983+S4983</f>
        <v>124</v>
      </c>
      <c r="Y4983" s="6" t="e">
        <f>P4983*I4983/100/T4983</f>
        <v>#DIV/0!</v>
      </c>
      <c r="Z4983" s="6" t="e">
        <f>Y4983*H4983</f>
        <v>#DIV/0!</v>
      </c>
      <c r="AB4983" s="1">
        <f t="shared" si="154"/>
        <v>0</v>
      </c>
      <c r="AC4983" s="1">
        <f t="shared" si="155"/>
        <v>0</v>
      </c>
    </row>
    <row r="4984" spans="4:29" x14ac:dyDescent="0.25">
      <c r="D4984" s="1">
        <v>2003</v>
      </c>
      <c r="E4984" s="1" t="s">
        <v>140</v>
      </c>
      <c r="F4984" s="2" t="s">
        <v>329</v>
      </c>
      <c r="G4984">
        <v>3</v>
      </c>
      <c r="H4984">
        <v>27372226</v>
      </c>
      <c r="I4984" s="1">
        <v>537.67439999999999</v>
      </c>
      <c r="J4984" s="1">
        <v>18889</v>
      </c>
      <c r="K4984" s="1">
        <v>615276.9</v>
      </c>
      <c r="L4984" s="1">
        <v>616666.69999999995</v>
      </c>
      <c r="M4984" s="3">
        <v>740</v>
      </c>
      <c r="N4984">
        <v>30.7</v>
      </c>
      <c r="O4984">
        <v>120</v>
      </c>
      <c r="P4984" s="1">
        <f>IF($A$3="Percentage of government revenue per capita",$B$3,0) + IF($A$3="Absolute extra revenue",AB4984,0) + IF($A$3="Absolute revenue per capita",AC4984,0)</f>
        <v>0</v>
      </c>
      <c r="Q4984" s="5">
        <f>-MIN(data!$B$4 / data!I5058 * data!P5058 / 100, data!N5058)</f>
        <v>0</v>
      </c>
      <c r="R4984" s="4">
        <f>-Q4984*K4984/1000</f>
        <v>0</v>
      </c>
      <c r="S4984" s="6">
        <f>-MIN(data!$B$5/(POWER(LN(I4984),2))*P4984/100, O4984)</f>
        <v>0</v>
      </c>
      <c r="T4984" s="6">
        <f>-S4984*L4984/100000</f>
        <v>0</v>
      </c>
      <c r="U4984" s="4">
        <f>N4984+Q4984</f>
        <v>30.7</v>
      </c>
      <c r="V4984" s="4" t="e">
        <f>P4984*I4984/100/R4984</f>
        <v>#DIV/0!</v>
      </c>
      <c r="W4984" s="4" t="e">
        <f>V4984*H4984</f>
        <v>#DIV/0!</v>
      </c>
      <c r="X4984" s="6">
        <f>O4984+S4984</f>
        <v>120</v>
      </c>
      <c r="Y4984" s="6" t="e">
        <f>P4984*I4984/100/T4984</f>
        <v>#DIV/0!</v>
      </c>
      <c r="Z4984" s="6" t="e">
        <f>Y4984*H4984</f>
        <v>#DIV/0!</v>
      </c>
      <c r="AB4984" s="1">
        <f t="shared" si="154"/>
        <v>0</v>
      </c>
      <c r="AC4984" s="1">
        <f t="shared" si="155"/>
        <v>0</v>
      </c>
    </row>
    <row r="4985" spans="4:29" x14ac:dyDescent="0.25">
      <c r="D4985" s="1">
        <v>2004</v>
      </c>
      <c r="E4985" s="1" t="s">
        <v>140</v>
      </c>
      <c r="F4985" s="2" t="s">
        <v>329</v>
      </c>
      <c r="G4985">
        <v>3</v>
      </c>
      <c r="H4985">
        <v>27624213</v>
      </c>
      <c r="I4985" s="1">
        <v>564.22979999999995</v>
      </c>
      <c r="J4985" s="1">
        <v>17547</v>
      </c>
      <c r="K4985" s="1">
        <v>611393.69999999995</v>
      </c>
      <c r="L4985" s="1">
        <v>570247.9</v>
      </c>
      <c r="M4985" s="3">
        <v>740</v>
      </c>
      <c r="N4985">
        <v>28.7</v>
      </c>
      <c r="O4985">
        <v>121</v>
      </c>
      <c r="P4985" s="1">
        <f>IF($A$3="Percentage of government revenue per capita",$B$3,0) + IF($A$3="Absolute extra revenue",AB4985,0) + IF($A$3="Absolute revenue per capita",AC4985,0)</f>
        <v>0</v>
      </c>
      <c r="Q4985" s="5">
        <f>-MIN(data!$B$4 / data!I5059 * data!P5059 / 100, data!N5059)</f>
        <v>0</v>
      </c>
      <c r="R4985" s="4">
        <f>-Q4985*K4985/1000</f>
        <v>0</v>
      </c>
      <c r="S4985" s="6">
        <f>-MIN(data!$B$5/(POWER(LN(I4985),2))*P4985/100, O4985)</f>
        <v>0</v>
      </c>
      <c r="T4985" s="6">
        <f>-S4985*L4985/100000</f>
        <v>0</v>
      </c>
      <c r="U4985" s="4">
        <f>N4985+Q4985</f>
        <v>28.7</v>
      </c>
      <c r="V4985" s="4" t="e">
        <f>P4985*I4985/100/R4985</f>
        <v>#DIV/0!</v>
      </c>
      <c r="W4985" s="4" t="e">
        <f>V4985*H4985</f>
        <v>#DIV/0!</v>
      </c>
      <c r="X4985" s="6">
        <f>O4985+S4985</f>
        <v>121</v>
      </c>
      <c r="Y4985" s="6" t="e">
        <f>P4985*I4985/100/T4985</f>
        <v>#DIV/0!</v>
      </c>
      <c r="Z4985" s="6" t="e">
        <f>Y4985*H4985</f>
        <v>#DIV/0!</v>
      </c>
      <c r="AB4985" s="1">
        <f t="shared" si="154"/>
        <v>0</v>
      </c>
      <c r="AC4985" s="1">
        <f t="shared" si="155"/>
        <v>0</v>
      </c>
    </row>
    <row r="4986" spans="4:29" x14ac:dyDescent="0.25">
      <c r="D4986" s="1">
        <v>2005</v>
      </c>
      <c r="E4986" s="1" t="s">
        <v>140</v>
      </c>
      <c r="F4986" s="2" t="s">
        <v>329</v>
      </c>
      <c r="G4986">
        <v>3</v>
      </c>
      <c r="H4986">
        <v>27866145</v>
      </c>
      <c r="I4986" s="1">
        <v>637.76210000000003</v>
      </c>
      <c r="J4986" s="1">
        <v>16370</v>
      </c>
      <c r="K4986" s="1">
        <v>610820.9</v>
      </c>
      <c r="L4986" s="1">
        <v>526315.80000000005</v>
      </c>
      <c r="M4986" s="3">
        <v>690</v>
      </c>
      <c r="N4986">
        <v>26.8</v>
      </c>
      <c r="O4986">
        <v>114</v>
      </c>
      <c r="P4986" s="1">
        <f>IF($A$3="Percentage of government revenue per capita",$B$3,0) + IF($A$3="Absolute extra revenue",AB4986,0) + IF($A$3="Absolute revenue per capita",AC4986,0)</f>
        <v>0</v>
      </c>
      <c r="Q4986" s="5">
        <f>-MIN(data!$B$4 / data!I5060 * data!P5060 / 100, data!N5060)</f>
        <v>0</v>
      </c>
      <c r="R4986" s="4">
        <f>-Q4986*K4986/1000</f>
        <v>0</v>
      </c>
      <c r="S4986" s="6">
        <f>-MIN(data!$B$5/(POWER(LN(I4986),2))*P4986/100, O4986)</f>
        <v>0</v>
      </c>
      <c r="T4986" s="6">
        <f>-S4986*L4986/100000</f>
        <v>0</v>
      </c>
      <c r="U4986" s="4">
        <f>N4986+Q4986</f>
        <v>26.8</v>
      </c>
      <c r="V4986" s="4" t="e">
        <f>P4986*I4986/100/R4986</f>
        <v>#DIV/0!</v>
      </c>
      <c r="W4986" s="4" t="e">
        <f>V4986*H4986</f>
        <v>#DIV/0!</v>
      </c>
      <c r="X4986" s="6">
        <f>O4986+S4986</f>
        <v>114</v>
      </c>
      <c r="Y4986" s="6" t="e">
        <f>P4986*I4986/100/T4986</f>
        <v>#DIV/0!</v>
      </c>
      <c r="Z4986" s="6" t="e">
        <f>Y4986*H4986</f>
        <v>#DIV/0!</v>
      </c>
      <c r="AB4986" s="1">
        <f t="shared" si="154"/>
        <v>0</v>
      </c>
      <c r="AC4986" s="1">
        <f t="shared" si="155"/>
        <v>0</v>
      </c>
    </row>
    <row r="4987" spans="4:29" x14ac:dyDescent="0.25">
      <c r="D4987" s="1">
        <v>2006</v>
      </c>
      <c r="E4987" s="1" t="s">
        <v>140</v>
      </c>
      <c r="F4987" s="2" t="s">
        <v>329</v>
      </c>
      <c r="G4987">
        <v>3</v>
      </c>
      <c r="H4987">
        <v>28102056</v>
      </c>
      <c r="I4987" s="1">
        <v>742.76179999999999</v>
      </c>
      <c r="J4987" s="1">
        <v>15355</v>
      </c>
      <c r="K4987" s="1">
        <v>609325.4</v>
      </c>
      <c r="L4987" s="1">
        <v>585858.6</v>
      </c>
      <c r="M4987" s="3">
        <v>600</v>
      </c>
      <c r="N4987">
        <v>25.2</v>
      </c>
      <c r="O4987">
        <v>99</v>
      </c>
      <c r="P4987" s="1">
        <f>IF($A$3="Percentage of government revenue per capita",$B$3,0) + IF($A$3="Absolute extra revenue",AB4987,0) + IF($A$3="Absolute revenue per capita",AC4987,0)</f>
        <v>0</v>
      </c>
      <c r="Q4987" s="5">
        <f>-MIN(data!$B$4 / data!I5061 * data!P5061 / 100, data!N5061)</f>
        <v>0</v>
      </c>
      <c r="R4987" s="4">
        <f>-Q4987*K4987/1000</f>
        <v>0</v>
      </c>
      <c r="S4987" s="6">
        <f>-MIN(data!$B$5/(POWER(LN(I4987),2))*P4987/100, O4987)</f>
        <v>0</v>
      </c>
      <c r="T4987" s="6">
        <f>-S4987*L4987/100000</f>
        <v>0</v>
      </c>
      <c r="U4987" s="4">
        <f>N4987+Q4987</f>
        <v>25.2</v>
      </c>
      <c r="V4987" s="4" t="e">
        <f>P4987*I4987/100/R4987</f>
        <v>#DIV/0!</v>
      </c>
      <c r="W4987" s="4" t="e">
        <f>V4987*H4987</f>
        <v>#DIV/0!</v>
      </c>
      <c r="X4987" s="6">
        <f>O4987+S4987</f>
        <v>99</v>
      </c>
      <c r="Y4987" s="6" t="e">
        <f>P4987*I4987/100/T4987</f>
        <v>#DIV/0!</v>
      </c>
      <c r="Z4987" s="6" t="e">
        <f>Y4987*H4987</f>
        <v>#DIV/0!</v>
      </c>
      <c r="AB4987" s="1">
        <f t="shared" si="154"/>
        <v>0</v>
      </c>
      <c r="AC4987" s="1">
        <f t="shared" si="155"/>
        <v>0</v>
      </c>
    </row>
    <row r="4988" spans="4:29" x14ac:dyDescent="0.25">
      <c r="D4988" s="1">
        <v>2007</v>
      </c>
      <c r="E4988" s="1" t="s">
        <v>140</v>
      </c>
      <c r="F4988" s="2" t="s">
        <v>329</v>
      </c>
      <c r="G4988">
        <v>3</v>
      </c>
      <c r="H4988">
        <v>28333052</v>
      </c>
      <c r="I4988" s="1">
        <v>836.49390000000005</v>
      </c>
      <c r="J4988" s="1">
        <v>14468</v>
      </c>
      <c r="K4988" s="1">
        <v>607899.19999999995</v>
      </c>
      <c r="L4988" s="1">
        <v>642105.30000000005</v>
      </c>
      <c r="M4988" s="3">
        <v>580</v>
      </c>
      <c r="N4988">
        <v>23.8</v>
      </c>
      <c r="O4988">
        <v>95</v>
      </c>
      <c r="P4988" s="1">
        <f>IF($A$3="Percentage of government revenue per capita",$B$3,0) + IF($A$3="Absolute extra revenue",AB4988,0) + IF($A$3="Absolute revenue per capita",AC4988,0)</f>
        <v>0</v>
      </c>
      <c r="Q4988" s="5">
        <f>-MIN(data!$B$4 / data!I5062 * data!P5062 / 100, data!N5062)</f>
        <v>0</v>
      </c>
      <c r="R4988" s="4">
        <f>-Q4988*K4988/1000</f>
        <v>0</v>
      </c>
      <c r="S4988" s="6">
        <f>-MIN(data!$B$5/(POWER(LN(I4988),2))*P4988/100, O4988)</f>
        <v>0</v>
      </c>
      <c r="T4988" s="6">
        <f>-S4988*L4988/100000</f>
        <v>0</v>
      </c>
      <c r="U4988" s="4">
        <f>N4988+Q4988</f>
        <v>23.8</v>
      </c>
      <c r="V4988" s="4" t="e">
        <f>P4988*I4988/100/R4988</f>
        <v>#DIV/0!</v>
      </c>
      <c r="W4988" s="4" t="e">
        <f>V4988*H4988</f>
        <v>#DIV/0!</v>
      </c>
      <c r="X4988" s="6">
        <f>O4988+S4988</f>
        <v>95</v>
      </c>
      <c r="Y4988" s="6" t="e">
        <f>P4988*I4988/100/T4988</f>
        <v>#DIV/0!</v>
      </c>
      <c r="Z4988" s="6" t="e">
        <f>Y4988*H4988</f>
        <v>#DIV/0!</v>
      </c>
      <c r="AB4988" s="1">
        <f t="shared" si="154"/>
        <v>0</v>
      </c>
      <c r="AC4988" s="1">
        <f t="shared" si="155"/>
        <v>0</v>
      </c>
    </row>
    <row r="4989" spans="4:29" x14ac:dyDescent="0.25">
      <c r="D4989" s="1">
        <v>2008</v>
      </c>
      <c r="E4989" s="1" t="s">
        <v>140</v>
      </c>
      <c r="F4989" s="2" t="s">
        <v>329</v>
      </c>
      <c r="G4989">
        <v>3</v>
      </c>
      <c r="H4989">
        <v>28562317</v>
      </c>
      <c r="I4989" s="1">
        <v>900.79359999999997</v>
      </c>
      <c r="J4989" s="1">
        <v>13695</v>
      </c>
      <c r="K4989" s="1">
        <v>608666.69999999995</v>
      </c>
      <c r="L4989" s="1">
        <v>585858.6</v>
      </c>
      <c r="M4989" s="3">
        <v>610</v>
      </c>
      <c r="N4989">
        <v>22.5</v>
      </c>
      <c r="O4989">
        <v>99</v>
      </c>
      <c r="P4989" s="1">
        <f>IF($A$3="Percentage of government revenue per capita",$B$3,0) + IF($A$3="Absolute extra revenue",AB4989,0) + IF($A$3="Absolute revenue per capita",AC4989,0)</f>
        <v>0</v>
      </c>
      <c r="Q4989" s="5">
        <f>-MIN(data!$B$4 / data!I5063 * data!P5063 / 100, data!N5063)</f>
        <v>0</v>
      </c>
      <c r="R4989" s="4">
        <f>-Q4989*K4989/1000</f>
        <v>0</v>
      </c>
      <c r="S4989" s="6">
        <f>-MIN(data!$B$5/(POWER(LN(I4989),2))*P4989/100, O4989)</f>
        <v>0</v>
      </c>
      <c r="T4989" s="6">
        <f>-S4989*L4989/100000</f>
        <v>0</v>
      </c>
      <c r="U4989" s="4">
        <f>N4989+Q4989</f>
        <v>22.5</v>
      </c>
      <c r="V4989" s="4" t="e">
        <f>P4989*I4989/100/R4989</f>
        <v>#DIV/0!</v>
      </c>
      <c r="W4989" s="4" t="e">
        <f>V4989*H4989</f>
        <v>#DIV/0!</v>
      </c>
      <c r="X4989" s="6">
        <f>O4989+S4989</f>
        <v>99</v>
      </c>
      <c r="Y4989" s="6" t="e">
        <f>P4989*I4989/100/T4989</f>
        <v>#DIV/0!</v>
      </c>
      <c r="Z4989" s="6" t="e">
        <f>Y4989*H4989</f>
        <v>#DIV/0!</v>
      </c>
      <c r="AB4989" s="1">
        <f t="shared" si="154"/>
        <v>0</v>
      </c>
      <c r="AC4989" s="1">
        <f t="shared" si="155"/>
        <v>0</v>
      </c>
    </row>
    <row r="4990" spans="4:29" x14ac:dyDescent="0.25">
      <c r="D4990" s="1">
        <v>2009</v>
      </c>
      <c r="E4990" s="1" t="s">
        <v>140</v>
      </c>
      <c r="F4990" s="2" t="s">
        <v>329</v>
      </c>
      <c r="G4990">
        <v>3</v>
      </c>
      <c r="H4990">
        <v>28792655</v>
      </c>
      <c r="I4990" s="1">
        <v>787.50099999999998</v>
      </c>
      <c r="J4990" s="1">
        <v>13024</v>
      </c>
      <c r="K4990" s="1">
        <v>608598.1</v>
      </c>
      <c r="L4990" s="1">
        <v>595744.69999999995</v>
      </c>
      <c r="M4990" s="3">
        <v>580</v>
      </c>
      <c r="N4990">
        <v>21.4</v>
      </c>
      <c r="O4990">
        <v>94</v>
      </c>
      <c r="P4990" s="1">
        <f>IF($A$3="Percentage of government revenue per capita",$B$3,0) + IF($A$3="Absolute extra revenue",AB4990,0) + IF($A$3="Absolute revenue per capita",AC4990,0)</f>
        <v>0</v>
      </c>
      <c r="Q4990" s="5">
        <f>-MIN(data!$B$4 / data!I5064 * data!P5064 / 100, data!N5064)</f>
        <v>0</v>
      </c>
      <c r="R4990" s="4">
        <f>-Q4990*K4990/1000</f>
        <v>0</v>
      </c>
      <c r="S4990" s="6">
        <f>-MIN(data!$B$5/(POWER(LN(I4990),2))*P4990/100, O4990)</f>
        <v>0</v>
      </c>
      <c r="T4990" s="6">
        <f>-S4990*L4990/100000</f>
        <v>0</v>
      </c>
      <c r="U4990" s="4">
        <f>N4990+Q4990</f>
        <v>21.4</v>
      </c>
      <c r="V4990" s="4" t="e">
        <f>P4990*I4990/100/R4990</f>
        <v>#DIV/0!</v>
      </c>
      <c r="W4990" s="4" t="e">
        <f>V4990*H4990</f>
        <v>#DIV/0!</v>
      </c>
      <c r="X4990" s="6">
        <f>O4990+S4990</f>
        <v>94</v>
      </c>
      <c r="Y4990" s="6" t="e">
        <f>P4990*I4990/100/T4990</f>
        <v>#DIV/0!</v>
      </c>
      <c r="Z4990" s="6" t="e">
        <f>Y4990*H4990</f>
        <v>#DIV/0!</v>
      </c>
      <c r="AB4990" s="1">
        <f t="shared" si="154"/>
        <v>0</v>
      </c>
      <c r="AC4990" s="1">
        <f t="shared" si="155"/>
        <v>0</v>
      </c>
    </row>
    <row r="4991" spans="4:29" x14ac:dyDescent="0.25">
      <c r="D4991" s="1">
        <v>2010</v>
      </c>
      <c r="E4991" s="1" t="s">
        <v>140</v>
      </c>
      <c r="F4991" s="2" t="s">
        <v>329</v>
      </c>
      <c r="G4991">
        <v>3</v>
      </c>
      <c r="H4991">
        <v>29027674</v>
      </c>
      <c r="I4991" s="1">
        <v>917.36509999999998</v>
      </c>
      <c r="J4991" s="1">
        <v>12428</v>
      </c>
      <c r="K4991" s="1">
        <v>612216.69999999995</v>
      </c>
      <c r="L4991" s="1">
        <v>565217.4</v>
      </c>
      <c r="M4991" s="3">
        <v>560</v>
      </c>
      <c r="N4991">
        <v>20.3</v>
      </c>
      <c r="O4991">
        <v>92</v>
      </c>
      <c r="P4991" s="1">
        <f>IF($A$3="Percentage of government revenue per capita",$B$3,0) + IF($A$3="Absolute extra revenue",AB4991,0) + IF($A$3="Absolute revenue per capita",AC4991,0)</f>
        <v>0</v>
      </c>
      <c r="Q4991" s="5">
        <f>-MIN(data!$B$4 / data!I5065 * data!P5065 / 100, data!N5065)</f>
        <v>0</v>
      </c>
      <c r="R4991" s="4">
        <f>-Q4991*K4991/1000</f>
        <v>0</v>
      </c>
      <c r="S4991" s="6">
        <f>-MIN(data!$B$5/(POWER(LN(I4991),2))*P4991/100, O4991)</f>
        <v>0</v>
      </c>
      <c r="T4991" s="6">
        <f>-S4991*L4991/100000</f>
        <v>0</v>
      </c>
      <c r="U4991" s="4">
        <f>N4991+Q4991</f>
        <v>20.3</v>
      </c>
      <c r="V4991" s="4" t="e">
        <f>P4991*I4991/100/R4991</f>
        <v>#DIV/0!</v>
      </c>
      <c r="W4991" s="4" t="e">
        <f>V4991*H4991</f>
        <v>#DIV/0!</v>
      </c>
      <c r="X4991" s="6">
        <f>O4991+S4991</f>
        <v>92</v>
      </c>
      <c r="Y4991" s="6" t="e">
        <f>P4991*I4991/100/T4991</f>
        <v>#DIV/0!</v>
      </c>
      <c r="Z4991" s="6" t="e">
        <f>Y4991*H4991</f>
        <v>#DIV/0!</v>
      </c>
      <c r="AB4991" s="1">
        <f t="shared" si="154"/>
        <v>0</v>
      </c>
      <c r="AC4991" s="1">
        <f t="shared" si="155"/>
        <v>0</v>
      </c>
    </row>
    <row r="4992" spans="4:29" x14ac:dyDescent="0.25">
      <c r="D4992" s="1">
        <v>2011</v>
      </c>
      <c r="E4992" s="1" t="s">
        <v>140</v>
      </c>
      <c r="F4992" s="2" t="s">
        <v>329</v>
      </c>
      <c r="G4992">
        <v>3</v>
      </c>
      <c r="H4992">
        <v>29264318</v>
      </c>
      <c r="I4992" s="1">
        <v>1017.371</v>
      </c>
      <c r="J4992" s="1">
        <v>11889</v>
      </c>
      <c r="K4992" s="1">
        <v>612835.1</v>
      </c>
      <c r="L4992" s="1">
        <v>541176.5</v>
      </c>
      <c r="M4992" s="3">
        <v>520</v>
      </c>
      <c r="N4992">
        <v>19.399999999999999</v>
      </c>
      <c r="O4992">
        <v>85</v>
      </c>
      <c r="P4992" s="1">
        <f>IF($A$3="Percentage of government revenue per capita",$B$3,0) + IF($A$3="Absolute extra revenue",AB4992,0) + IF($A$3="Absolute revenue per capita",AC4992,0)</f>
        <v>0</v>
      </c>
      <c r="Q4992" s="5">
        <f>-MIN(data!$B$4 / data!I5066 * data!P5066 / 100, data!N5066)</f>
        <v>0</v>
      </c>
      <c r="R4992" s="4">
        <f>-Q4992*K4992/1000</f>
        <v>0</v>
      </c>
      <c r="S4992" s="6">
        <f>-MIN(data!$B$5/(POWER(LN(I4992),2))*P4992/100, O4992)</f>
        <v>0</v>
      </c>
      <c r="T4992" s="6">
        <f>-S4992*L4992/100000</f>
        <v>0</v>
      </c>
      <c r="U4992" s="4">
        <f>N4992+Q4992</f>
        <v>19.399999999999999</v>
      </c>
      <c r="V4992" s="4" t="e">
        <f>P4992*I4992/100/R4992</f>
        <v>#DIV/0!</v>
      </c>
      <c r="W4992" s="4" t="e">
        <f>V4992*H4992</f>
        <v>#DIV/0!</v>
      </c>
      <c r="X4992" s="6">
        <f>O4992+S4992</f>
        <v>85</v>
      </c>
      <c r="Y4992" s="6" t="e">
        <f>P4992*I4992/100/T4992</f>
        <v>#DIV/0!</v>
      </c>
      <c r="Z4992" s="6" t="e">
        <f>Y4992*H4992</f>
        <v>#DIV/0!</v>
      </c>
      <c r="AB4992" s="1">
        <f t="shared" si="154"/>
        <v>0</v>
      </c>
      <c r="AC4992" s="1">
        <f t="shared" si="155"/>
        <v>0</v>
      </c>
    </row>
    <row r="4993" spans="4:29" x14ac:dyDescent="0.25">
      <c r="D4993" s="1">
        <v>2012</v>
      </c>
      <c r="E4993" s="1" t="s">
        <v>140</v>
      </c>
      <c r="F4993" s="2" t="s">
        <v>329</v>
      </c>
      <c r="G4993">
        <v>3</v>
      </c>
      <c r="H4993">
        <v>29506788</v>
      </c>
      <c r="I4993" s="1">
        <v>1103.6880000000001</v>
      </c>
      <c r="J4993" s="1">
        <v>11383</v>
      </c>
      <c r="K4993" s="1">
        <v>615297.30000000005</v>
      </c>
      <c r="L4993" s="1">
        <v>600000</v>
      </c>
      <c r="M4993" s="3">
        <v>460</v>
      </c>
      <c r="N4993">
        <v>18.5</v>
      </c>
      <c r="O4993">
        <v>75</v>
      </c>
      <c r="P4993" s="1">
        <f>IF($A$3="Percentage of government revenue per capita",$B$3,0) + IF($A$3="Absolute extra revenue",AB4993,0) + IF($A$3="Absolute revenue per capita",AC4993,0)</f>
        <v>0</v>
      </c>
      <c r="Q4993" s="5">
        <f>-MIN(data!$B$4 / data!I5067 * data!P5067 / 100, data!N5067)</f>
        <v>0</v>
      </c>
      <c r="R4993" s="4">
        <f>-Q4993*K4993/1000</f>
        <v>0</v>
      </c>
      <c r="S4993" s="6">
        <f>-MIN(data!$B$5/(POWER(LN(I4993),2))*P4993/100, O4993)</f>
        <v>0</v>
      </c>
      <c r="T4993" s="6">
        <f>-S4993*L4993/100000</f>
        <v>0</v>
      </c>
      <c r="U4993" s="4">
        <f>N4993+Q4993</f>
        <v>18.5</v>
      </c>
      <c r="V4993" s="4" t="e">
        <f>P4993*I4993/100/R4993</f>
        <v>#DIV/0!</v>
      </c>
      <c r="W4993" s="4" t="e">
        <f>V4993*H4993</f>
        <v>#DIV/0!</v>
      </c>
      <c r="X4993" s="6">
        <f>O4993+S4993</f>
        <v>75</v>
      </c>
      <c r="Y4993" s="6" t="e">
        <f>P4993*I4993/100/T4993</f>
        <v>#DIV/0!</v>
      </c>
      <c r="Z4993" s="6" t="e">
        <f>Y4993*H4993</f>
        <v>#DIV/0!</v>
      </c>
      <c r="AB4993" s="1">
        <f t="shared" si="154"/>
        <v>0</v>
      </c>
      <c r="AC4993" s="1">
        <f t="shared" si="155"/>
        <v>0</v>
      </c>
    </row>
    <row r="4994" spans="4:29" x14ac:dyDescent="0.25">
      <c r="D4994" s="1">
        <v>2013</v>
      </c>
      <c r="E4994" s="1" t="s">
        <v>140</v>
      </c>
      <c r="F4994" s="2" t="s">
        <v>329</v>
      </c>
      <c r="G4994">
        <v>3</v>
      </c>
      <c r="H4994">
        <v>29773987</v>
      </c>
      <c r="I4994" s="1">
        <v>1151.8779999999999</v>
      </c>
      <c r="J4994" s="1">
        <v>10897</v>
      </c>
      <c r="K4994" s="1">
        <v>615649.69999999995</v>
      </c>
      <c r="L4994" s="1">
        <v>597222.19999999995</v>
      </c>
      <c r="M4994" s="3">
        <v>450</v>
      </c>
      <c r="N4994">
        <v>17.7</v>
      </c>
      <c r="O4994">
        <v>72</v>
      </c>
      <c r="P4994" s="1">
        <f>IF($A$3="Percentage of government revenue per capita",$B$3,0) + IF($A$3="Absolute extra revenue",AB4994,0) + IF($A$3="Absolute revenue per capita",AC4994,0)</f>
        <v>0</v>
      </c>
      <c r="Q4994" s="5">
        <f>-MIN(data!$B$4 / data!I5068 * data!P5068 / 100, data!N5068)</f>
        <v>0</v>
      </c>
      <c r="R4994" s="4">
        <f>-Q4994*K4994/1000</f>
        <v>0</v>
      </c>
      <c r="S4994" s="6">
        <f>-MIN(data!$B$5/(POWER(LN(I4994),2))*P4994/100, O4994)</f>
        <v>0</v>
      </c>
      <c r="T4994" s="6">
        <f>-S4994*L4994/100000</f>
        <v>0</v>
      </c>
      <c r="U4994" s="4">
        <f>N4994+Q4994</f>
        <v>17.7</v>
      </c>
      <c r="V4994" s="4" t="e">
        <f>P4994*I4994/100/R4994</f>
        <v>#DIV/0!</v>
      </c>
      <c r="W4994" s="4" t="e">
        <f>V4994*H4994</f>
        <v>#DIV/0!</v>
      </c>
      <c r="X4994" s="6">
        <f>O4994+S4994</f>
        <v>72</v>
      </c>
      <c r="Y4994" s="6" t="e">
        <f>P4994*I4994/100/T4994</f>
        <v>#DIV/0!</v>
      </c>
      <c r="Z4994" s="6" t="e">
        <f>Y4994*H4994</f>
        <v>#DIV/0!</v>
      </c>
      <c r="AB4994" s="1">
        <f t="shared" si="154"/>
        <v>0</v>
      </c>
      <c r="AC4994" s="1">
        <f t="shared" si="155"/>
        <v>0</v>
      </c>
    </row>
    <row r="4995" spans="4:29" x14ac:dyDescent="0.25">
      <c r="D4995" s="1">
        <v>2014</v>
      </c>
      <c r="E4995" s="1" t="s">
        <v>140</v>
      </c>
      <c r="F4995" s="2" t="s">
        <v>329</v>
      </c>
      <c r="G4995">
        <v>3</v>
      </c>
      <c r="H4995">
        <v>30090359</v>
      </c>
      <c r="I4995" s="1">
        <v>1142.33</v>
      </c>
      <c r="J4995" s="1">
        <v>10416</v>
      </c>
      <c r="K4995" s="1">
        <v>616331.4</v>
      </c>
      <c r="L4995" s="1">
        <v>600000</v>
      </c>
      <c r="M4995" s="3">
        <v>430</v>
      </c>
      <c r="N4995">
        <v>16.899999999999999</v>
      </c>
      <c r="O4995">
        <v>70</v>
      </c>
      <c r="P4995" s="1">
        <f>IF($A$3="Percentage of government revenue per capita",$B$3,0) + IF($A$3="Absolute extra revenue",AB4995,0) + IF($A$3="Absolute revenue per capita",AC4995,0)</f>
        <v>0</v>
      </c>
      <c r="Q4995" s="5">
        <f>-MIN(data!$B$4 / data!I5069 * data!P5069 / 100, data!N5069)</f>
        <v>0</v>
      </c>
      <c r="R4995" s="4">
        <f>-Q4995*K4995/1000</f>
        <v>0</v>
      </c>
      <c r="S4995" s="6">
        <f>-MIN(data!$B$5/(POWER(LN(I4995),2))*P4995/100, O4995)</f>
        <v>0</v>
      </c>
      <c r="T4995" s="6">
        <f>-S4995*L4995/100000</f>
        <v>0</v>
      </c>
      <c r="U4995" s="4">
        <f>N4995+Q4995</f>
        <v>16.899999999999999</v>
      </c>
      <c r="V4995" s="4" t="e">
        <f>P4995*I4995/100/R4995</f>
        <v>#DIV/0!</v>
      </c>
      <c r="W4995" s="4" t="e">
        <f>V4995*H4995</f>
        <v>#DIV/0!</v>
      </c>
      <c r="X4995" s="6">
        <f>O4995+S4995</f>
        <v>70</v>
      </c>
      <c r="Y4995" s="6" t="e">
        <f>P4995*I4995/100/T4995</f>
        <v>#DIV/0!</v>
      </c>
      <c r="Z4995" s="6" t="e">
        <f>Y4995*H4995</f>
        <v>#DIV/0!</v>
      </c>
      <c r="AB4995" s="1">
        <f t="shared" si="154"/>
        <v>0</v>
      </c>
      <c r="AC4995" s="1">
        <f t="shared" si="155"/>
        <v>0</v>
      </c>
    </row>
    <row r="4996" spans="4:29" x14ac:dyDescent="0.25">
      <c r="D4996" s="1">
        <v>2015</v>
      </c>
      <c r="E4996" s="1" t="s">
        <v>140</v>
      </c>
      <c r="F4996" s="2" t="s">
        <v>329</v>
      </c>
      <c r="G4996">
        <v>3</v>
      </c>
      <c r="H4996">
        <v>30470734</v>
      </c>
      <c r="I4996" s="1">
        <v>1019.8869999999999</v>
      </c>
      <c r="J4996" s="1">
        <v>9953</v>
      </c>
      <c r="K4996" s="1">
        <v>614382.69999999995</v>
      </c>
      <c r="M4996" s="3">
        <v>420</v>
      </c>
      <c r="N4996">
        <v>16.2</v>
      </c>
      <c r="O4996">
        <v>68</v>
      </c>
      <c r="P4996" s="1">
        <f>IF($A$3="Percentage of government revenue per capita",$B$3,0) + IF($A$3="Absolute extra revenue",AB4996,0) + IF($A$3="Absolute revenue per capita",AC4996,0)</f>
        <v>0</v>
      </c>
      <c r="Q4996" s="5">
        <f>-MIN(data!$B$4 / data!I5070 * data!P5070 / 100, data!N5070)</f>
        <v>0</v>
      </c>
      <c r="R4996" s="4">
        <f>-Q4996*K4996/1000</f>
        <v>0</v>
      </c>
      <c r="S4996" s="6">
        <f>-MIN(data!$B$5/(POWER(LN(I4996),2))*P4996/100, O4996)</f>
        <v>0</v>
      </c>
      <c r="T4996" s="6">
        <f>-S4996*L4996/100000</f>
        <v>0</v>
      </c>
      <c r="U4996" s="4">
        <f>N4996+Q4996</f>
        <v>16.2</v>
      </c>
      <c r="V4996" s="4" t="e">
        <f>P4996*I4996/100/R4996</f>
        <v>#DIV/0!</v>
      </c>
      <c r="W4996" s="4" t="e">
        <f>V4996*H4996</f>
        <v>#DIV/0!</v>
      </c>
      <c r="X4996" s="6">
        <f>O4996+S4996</f>
        <v>68</v>
      </c>
      <c r="Y4996" s="6" t="e">
        <f>P4996*I4996/100/T4996</f>
        <v>#DIV/0!</v>
      </c>
      <c r="Z4996" s="6" t="e">
        <f>Y4996*H4996</f>
        <v>#DIV/0!</v>
      </c>
      <c r="AB4996" s="1">
        <f t="shared" ref="AB4996:AB5059" si="156">$B$3*100/H4996/I4996</f>
        <v>0</v>
      </c>
      <c r="AC4996" s="1">
        <f t="shared" ref="AC4996:AC5059" si="157">$B$3/I4996*100</f>
        <v>0</v>
      </c>
    </row>
    <row r="4997" spans="4:29" x14ac:dyDescent="0.25">
      <c r="D4997" s="1">
        <v>2016</v>
      </c>
      <c r="E4997" s="1" t="s">
        <v>140</v>
      </c>
      <c r="F4997" s="2" t="s">
        <v>329</v>
      </c>
      <c r="G4997">
        <v>3</v>
      </c>
      <c r="H4997">
        <v>30926032</v>
      </c>
      <c r="I4997" s="1">
        <v>961.32920000000001</v>
      </c>
      <c r="J4997" s="1">
        <v>9526</v>
      </c>
      <c r="K4997" s="1">
        <v>614580.6</v>
      </c>
      <c r="M4997" s="3"/>
      <c r="N4997">
        <v>15.5</v>
      </c>
      <c r="O4997"/>
      <c r="P4997" s="1">
        <f>IF($A$3="Percentage of government revenue per capita",$B$3,0) + IF($A$3="Absolute extra revenue",AB4997,0) + IF($A$3="Absolute revenue per capita",AC4997,0)</f>
        <v>0</v>
      </c>
      <c r="Q4997" s="5">
        <f>-MIN(data!$B$4 / data!I5071 * data!P5071 / 100, data!N5071)</f>
        <v>0</v>
      </c>
      <c r="R4997" s="4">
        <f>-Q4997*K4997/1000</f>
        <v>0</v>
      </c>
      <c r="S4997" s="6">
        <f>-MIN(data!$B$5/(POWER(LN(I4997),2))*P4997/100, O4997)</f>
        <v>0</v>
      </c>
      <c r="T4997" s="6">
        <f>-S4997*L4997/100000</f>
        <v>0</v>
      </c>
      <c r="U4997" s="4">
        <f>N4997+Q4997</f>
        <v>15.5</v>
      </c>
      <c r="V4997" s="4" t="e">
        <f>P4997*I4997/100/R4997</f>
        <v>#DIV/0!</v>
      </c>
      <c r="W4997" s="4" t="e">
        <f>V4997*H4997</f>
        <v>#DIV/0!</v>
      </c>
      <c r="X4997" s="6">
        <f>O4997+S4997</f>
        <v>0</v>
      </c>
      <c r="Y4997" s="6" t="e">
        <f>P4997*I4997/100/T4997</f>
        <v>#DIV/0!</v>
      </c>
      <c r="Z4997" s="6" t="e">
        <f>Y4997*H4997</f>
        <v>#DIV/0!</v>
      </c>
      <c r="AB4997" s="1">
        <f t="shared" si="156"/>
        <v>0</v>
      </c>
      <c r="AC4997" s="1">
        <f t="shared" si="157"/>
        <v>0</v>
      </c>
    </row>
    <row r="4998" spans="4:29" x14ac:dyDescent="0.25">
      <c r="D4998" s="1">
        <v>1980</v>
      </c>
      <c r="E4998" s="1" t="s">
        <v>141</v>
      </c>
      <c r="F4998" s="2" t="s">
        <v>330</v>
      </c>
      <c r="G4998">
        <v>2</v>
      </c>
      <c r="H4998">
        <v>47357743</v>
      </c>
      <c r="I4998" s="1">
        <v>0</v>
      </c>
      <c r="J4998" s="1">
        <v>134412</v>
      </c>
      <c r="K4998" s="1">
        <v>1682253</v>
      </c>
      <c r="M4998" s="3"/>
      <c r="N4998">
        <v>79.900000000000006</v>
      </c>
      <c r="O4998"/>
      <c r="P4998" s="1">
        <f>IF($A$3="Percentage of government revenue per capita",$B$3,0) + IF($A$3="Absolute extra revenue",AB4998,0) + IF($A$3="Absolute revenue per capita",AC4998,0)</f>
        <v>0</v>
      </c>
      <c r="Q4998" s="5" t="e">
        <f>-MIN(data!$B$4 / data!I5072 * data!P5072 / 100, data!N5072)</f>
        <v>#DIV/0!</v>
      </c>
      <c r="R4998" s="4" t="e">
        <f>-Q4998*K4998/1000</f>
        <v>#DIV/0!</v>
      </c>
      <c r="S4998" s="6" t="e">
        <f>-MIN(data!$B$5/(POWER(LN(I4998),2))*P4998/100, O4998)</f>
        <v>#NUM!</v>
      </c>
      <c r="T4998" s="6" t="e">
        <f>-S4998*L4998/100000</f>
        <v>#NUM!</v>
      </c>
      <c r="U4998" s="4" t="e">
        <f>N4998+Q4998</f>
        <v>#DIV/0!</v>
      </c>
      <c r="V4998" s="4" t="e">
        <f>P4998*I4998/100/R4998</f>
        <v>#DIV/0!</v>
      </c>
      <c r="W4998" s="4" t="e">
        <f>V4998*H4998</f>
        <v>#DIV/0!</v>
      </c>
      <c r="X4998" s="6" t="e">
        <f>O4998+S4998</f>
        <v>#NUM!</v>
      </c>
      <c r="Y4998" s="6" t="e">
        <f>P4998*I4998/100/T4998</f>
        <v>#NUM!</v>
      </c>
      <c r="Z4998" s="6" t="e">
        <f>Y4998*H4998</f>
        <v>#NUM!</v>
      </c>
      <c r="AB4998" s="1" t="e">
        <f t="shared" si="156"/>
        <v>#DIV/0!</v>
      </c>
      <c r="AC4998" s="1" t="e">
        <f t="shared" si="157"/>
        <v>#DIV/0!</v>
      </c>
    </row>
    <row r="4999" spans="4:29" x14ac:dyDescent="0.25">
      <c r="D4999" s="1">
        <v>1981</v>
      </c>
      <c r="E4999" s="1" t="s">
        <v>141</v>
      </c>
      <c r="F4999" s="2" t="s">
        <v>330</v>
      </c>
      <c r="G4999">
        <v>2</v>
      </c>
      <c r="H4999">
        <v>48672838</v>
      </c>
      <c r="I4999" s="1">
        <v>0</v>
      </c>
      <c r="J4999" s="1">
        <v>135484</v>
      </c>
      <c r="K4999" s="1">
        <v>1714987</v>
      </c>
      <c r="M4999" s="3"/>
      <c r="N4999">
        <v>79</v>
      </c>
      <c r="O4999"/>
      <c r="P4999" s="1">
        <f>IF($A$3="Percentage of government revenue per capita",$B$3,0) + IF($A$3="Absolute extra revenue",AB4999,0) + IF($A$3="Absolute revenue per capita",AC4999,0)</f>
        <v>0</v>
      </c>
      <c r="Q4999" s="5" t="e">
        <f>-MIN(data!$B$4 / data!I5073 * data!P5073 / 100, data!N5073)</f>
        <v>#DIV/0!</v>
      </c>
      <c r="R4999" s="4" t="e">
        <f>-Q4999*K4999/1000</f>
        <v>#DIV/0!</v>
      </c>
      <c r="S4999" s="6" t="e">
        <f>-MIN(data!$B$5/(POWER(LN(I4999),2))*P4999/100, O4999)</f>
        <v>#NUM!</v>
      </c>
      <c r="T4999" s="6" t="e">
        <f>-S4999*L4999/100000</f>
        <v>#NUM!</v>
      </c>
      <c r="U4999" s="4" t="e">
        <f>N4999+Q4999</f>
        <v>#DIV/0!</v>
      </c>
      <c r="V4999" s="4" t="e">
        <f>P4999*I4999/100/R4999</f>
        <v>#DIV/0!</v>
      </c>
      <c r="W4999" s="4" t="e">
        <f>V4999*H4999</f>
        <v>#DIV/0!</v>
      </c>
      <c r="X4999" s="6" t="e">
        <f>O4999+S4999</f>
        <v>#NUM!</v>
      </c>
      <c r="Y4999" s="6" t="e">
        <f>P4999*I4999/100/T4999</f>
        <v>#NUM!</v>
      </c>
      <c r="Z4999" s="6" t="e">
        <f>Y4999*H4999</f>
        <v>#NUM!</v>
      </c>
      <c r="AB4999" s="1" t="e">
        <f t="shared" si="156"/>
        <v>#DIV/0!</v>
      </c>
      <c r="AC4999" s="1" t="e">
        <f t="shared" si="157"/>
        <v>#DIV/0!</v>
      </c>
    </row>
    <row r="5000" spans="4:29" x14ac:dyDescent="0.25">
      <c r="D5000" s="1">
        <v>1982</v>
      </c>
      <c r="E5000" s="1" t="s">
        <v>141</v>
      </c>
      <c r="F5000" s="2" t="s">
        <v>330</v>
      </c>
      <c r="G5000">
        <v>2</v>
      </c>
      <c r="H5000">
        <v>50023563</v>
      </c>
      <c r="I5000" s="1">
        <v>0</v>
      </c>
      <c r="J5000" s="1">
        <v>136259</v>
      </c>
      <c r="K5000" s="1">
        <v>1746910</v>
      </c>
      <c r="M5000" s="3"/>
      <c r="N5000">
        <v>78</v>
      </c>
      <c r="O5000"/>
      <c r="P5000" s="1">
        <f>IF($A$3="Percentage of government revenue per capita",$B$3,0) + IF($A$3="Absolute extra revenue",AB5000,0) + IF($A$3="Absolute revenue per capita",AC5000,0)</f>
        <v>0</v>
      </c>
      <c r="Q5000" s="5" t="e">
        <f>-MIN(data!$B$4 / data!I5074 * data!P5074 / 100, data!N5074)</f>
        <v>#DIV/0!</v>
      </c>
      <c r="R5000" s="4" t="e">
        <f>-Q5000*K5000/1000</f>
        <v>#DIV/0!</v>
      </c>
      <c r="S5000" s="6" t="e">
        <f>-MIN(data!$B$5/(POWER(LN(I5000),2))*P5000/100, O5000)</f>
        <v>#NUM!</v>
      </c>
      <c r="T5000" s="6" t="e">
        <f>-S5000*L5000/100000</f>
        <v>#NUM!</v>
      </c>
      <c r="U5000" s="4" t="e">
        <f>N5000+Q5000</f>
        <v>#DIV/0!</v>
      </c>
      <c r="V5000" s="4" t="e">
        <f>P5000*I5000/100/R5000</f>
        <v>#DIV/0!</v>
      </c>
      <c r="W5000" s="4" t="e">
        <f>V5000*H5000</f>
        <v>#DIV/0!</v>
      </c>
      <c r="X5000" s="6" t="e">
        <f>O5000+S5000</f>
        <v>#NUM!</v>
      </c>
      <c r="Y5000" s="6" t="e">
        <f>P5000*I5000/100/T5000</f>
        <v>#NUM!</v>
      </c>
      <c r="Z5000" s="6" t="e">
        <f>Y5000*H5000</f>
        <v>#NUM!</v>
      </c>
      <c r="AB5000" s="1" t="e">
        <f t="shared" si="156"/>
        <v>#DIV/0!</v>
      </c>
      <c r="AC5000" s="1" t="e">
        <f t="shared" si="157"/>
        <v>#DIV/0!</v>
      </c>
    </row>
    <row r="5001" spans="4:29" x14ac:dyDescent="0.25">
      <c r="D5001" s="1">
        <v>1983</v>
      </c>
      <c r="E5001" s="1" t="s">
        <v>141</v>
      </c>
      <c r="F5001" s="2" t="s">
        <v>330</v>
      </c>
      <c r="G5001">
        <v>2</v>
      </c>
      <c r="H5001">
        <v>51408912</v>
      </c>
      <c r="I5001" s="1">
        <v>0</v>
      </c>
      <c r="J5001" s="1">
        <v>136661</v>
      </c>
      <c r="K5001" s="1">
        <v>1779440</v>
      </c>
      <c r="M5001" s="3"/>
      <c r="N5001">
        <v>76.8</v>
      </c>
      <c r="O5001"/>
      <c r="P5001" s="1">
        <f>IF($A$3="Percentage of government revenue per capita",$B$3,0) + IF($A$3="Absolute extra revenue",AB5001,0) + IF($A$3="Absolute revenue per capita",AC5001,0)</f>
        <v>0</v>
      </c>
      <c r="Q5001" s="5" t="e">
        <f>-MIN(data!$B$4 / data!I5075 * data!P5075 / 100, data!N5075)</f>
        <v>#DIV/0!</v>
      </c>
      <c r="R5001" s="4" t="e">
        <f>-Q5001*K5001/1000</f>
        <v>#DIV/0!</v>
      </c>
      <c r="S5001" s="6" t="e">
        <f>-MIN(data!$B$5/(POWER(LN(I5001),2))*P5001/100, O5001)</f>
        <v>#NUM!</v>
      </c>
      <c r="T5001" s="6" t="e">
        <f>-S5001*L5001/100000</f>
        <v>#NUM!</v>
      </c>
      <c r="U5001" s="4" t="e">
        <f>N5001+Q5001</f>
        <v>#DIV/0!</v>
      </c>
      <c r="V5001" s="4" t="e">
        <f>P5001*I5001/100/R5001</f>
        <v>#DIV/0!</v>
      </c>
      <c r="W5001" s="4" t="e">
        <f>V5001*H5001</f>
        <v>#DIV/0!</v>
      </c>
      <c r="X5001" s="6" t="e">
        <f>O5001+S5001</f>
        <v>#NUM!</v>
      </c>
      <c r="Y5001" s="6" t="e">
        <f>P5001*I5001/100/T5001</f>
        <v>#NUM!</v>
      </c>
      <c r="Z5001" s="6" t="e">
        <f>Y5001*H5001</f>
        <v>#NUM!</v>
      </c>
      <c r="AB5001" s="1" t="e">
        <f t="shared" si="156"/>
        <v>#DIV/0!</v>
      </c>
      <c r="AC5001" s="1" t="e">
        <f t="shared" si="157"/>
        <v>#DIV/0!</v>
      </c>
    </row>
    <row r="5002" spans="4:29" x14ac:dyDescent="0.25">
      <c r="D5002" s="1">
        <v>1984</v>
      </c>
      <c r="E5002" s="1" t="s">
        <v>141</v>
      </c>
      <c r="F5002" s="2" t="s">
        <v>330</v>
      </c>
      <c r="G5002">
        <v>2</v>
      </c>
      <c r="H5002">
        <v>52827040</v>
      </c>
      <c r="I5002" s="1">
        <v>0</v>
      </c>
      <c r="J5002" s="1">
        <v>136457</v>
      </c>
      <c r="K5002" s="1">
        <v>1812178</v>
      </c>
      <c r="M5002" s="3"/>
      <c r="N5002">
        <v>75.3</v>
      </c>
      <c r="O5002"/>
      <c r="P5002" s="1">
        <f>IF($A$3="Percentage of government revenue per capita",$B$3,0) + IF($A$3="Absolute extra revenue",AB5002,0) + IF($A$3="Absolute revenue per capita",AC5002,0)</f>
        <v>0</v>
      </c>
      <c r="Q5002" s="5" t="e">
        <f>-MIN(data!$B$4 / data!I5076 * data!P5076 / 100, data!N5076)</f>
        <v>#DIV/0!</v>
      </c>
      <c r="R5002" s="4" t="e">
        <f>-Q5002*K5002/1000</f>
        <v>#DIV/0!</v>
      </c>
      <c r="S5002" s="6" t="e">
        <f>-MIN(data!$B$5/(POWER(LN(I5002),2))*P5002/100, O5002)</f>
        <v>#NUM!</v>
      </c>
      <c r="T5002" s="6" t="e">
        <f>-S5002*L5002/100000</f>
        <v>#NUM!</v>
      </c>
      <c r="U5002" s="4" t="e">
        <f>N5002+Q5002</f>
        <v>#DIV/0!</v>
      </c>
      <c r="V5002" s="4" t="e">
        <f>P5002*I5002/100/R5002</f>
        <v>#DIV/0!</v>
      </c>
      <c r="W5002" s="4" t="e">
        <f>V5002*H5002</f>
        <v>#DIV/0!</v>
      </c>
      <c r="X5002" s="6" t="e">
        <f>O5002+S5002</f>
        <v>#NUM!</v>
      </c>
      <c r="Y5002" s="6" t="e">
        <f>P5002*I5002/100/T5002</f>
        <v>#NUM!</v>
      </c>
      <c r="Z5002" s="6" t="e">
        <f>Y5002*H5002</f>
        <v>#NUM!</v>
      </c>
      <c r="AB5002" s="1" t="e">
        <f t="shared" si="156"/>
        <v>#DIV/0!</v>
      </c>
      <c r="AC5002" s="1" t="e">
        <f t="shared" si="157"/>
        <v>#DIV/0!</v>
      </c>
    </row>
    <row r="5003" spans="4:29" x14ac:dyDescent="0.25">
      <c r="D5003" s="1">
        <v>1985</v>
      </c>
      <c r="E5003" s="1" t="s">
        <v>141</v>
      </c>
      <c r="F5003" s="2" t="s">
        <v>330</v>
      </c>
      <c r="G5003">
        <v>2</v>
      </c>
      <c r="H5003">
        <v>54275822</v>
      </c>
      <c r="I5003" s="1">
        <v>0</v>
      </c>
      <c r="J5003" s="1">
        <v>135336</v>
      </c>
      <c r="K5003" s="1">
        <v>1846330</v>
      </c>
      <c r="M5003" s="3"/>
      <c r="N5003">
        <v>73.3</v>
      </c>
      <c r="O5003"/>
      <c r="P5003" s="1">
        <f>IF($A$3="Percentage of government revenue per capita",$B$3,0) + IF($A$3="Absolute extra revenue",AB5003,0) + IF($A$3="Absolute revenue per capita",AC5003,0)</f>
        <v>0</v>
      </c>
      <c r="Q5003" s="5" t="e">
        <f>-MIN(data!$B$4 / data!I5077 * data!P5077 / 100, data!N5077)</f>
        <v>#DIV/0!</v>
      </c>
      <c r="R5003" s="4" t="e">
        <f>-Q5003*K5003/1000</f>
        <v>#DIV/0!</v>
      </c>
      <c r="S5003" s="6" t="e">
        <f>-MIN(data!$B$5/(POWER(LN(I5003),2))*P5003/100, O5003)</f>
        <v>#NUM!</v>
      </c>
      <c r="T5003" s="6" t="e">
        <f>-S5003*L5003/100000</f>
        <v>#NUM!</v>
      </c>
      <c r="U5003" s="4" t="e">
        <f>N5003+Q5003</f>
        <v>#DIV/0!</v>
      </c>
      <c r="V5003" s="4" t="e">
        <f>P5003*I5003/100/R5003</f>
        <v>#DIV/0!</v>
      </c>
      <c r="W5003" s="4" t="e">
        <f>V5003*H5003</f>
        <v>#DIV/0!</v>
      </c>
      <c r="X5003" s="6" t="e">
        <f>O5003+S5003</f>
        <v>#NUM!</v>
      </c>
      <c r="Y5003" s="6" t="e">
        <f>P5003*I5003/100/T5003</f>
        <v>#NUM!</v>
      </c>
      <c r="Z5003" s="6" t="e">
        <f>Y5003*H5003</f>
        <v>#NUM!</v>
      </c>
      <c r="AB5003" s="1" t="e">
        <f t="shared" si="156"/>
        <v>#DIV/0!</v>
      </c>
      <c r="AC5003" s="1" t="e">
        <f t="shared" si="157"/>
        <v>#DIV/0!</v>
      </c>
    </row>
    <row r="5004" spans="4:29" x14ac:dyDescent="0.25">
      <c r="D5004" s="1">
        <v>1986</v>
      </c>
      <c r="E5004" s="1" t="s">
        <v>141</v>
      </c>
      <c r="F5004" s="2" t="s">
        <v>330</v>
      </c>
      <c r="G5004">
        <v>2</v>
      </c>
      <c r="H5004">
        <v>55755355</v>
      </c>
      <c r="I5004" s="1">
        <v>0</v>
      </c>
      <c r="J5004" s="1">
        <v>133151</v>
      </c>
      <c r="K5004" s="1">
        <v>1878011</v>
      </c>
      <c r="M5004" s="3"/>
      <c r="N5004">
        <v>70.900000000000006</v>
      </c>
      <c r="O5004"/>
      <c r="P5004" s="1">
        <f>IF($A$3="Percentage of government revenue per capita",$B$3,0) + IF($A$3="Absolute extra revenue",AB5004,0) + IF($A$3="Absolute revenue per capita",AC5004,0)</f>
        <v>0</v>
      </c>
      <c r="Q5004" s="5" t="e">
        <f>-MIN(data!$B$4 / data!I5078 * data!P5078 / 100, data!N5078)</f>
        <v>#DIV/0!</v>
      </c>
      <c r="R5004" s="4" t="e">
        <f>-Q5004*K5004/1000</f>
        <v>#DIV/0!</v>
      </c>
      <c r="S5004" s="6" t="e">
        <f>-MIN(data!$B$5/(POWER(LN(I5004),2))*P5004/100, O5004)</f>
        <v>#NUM!</v>
      </c>
      <c r="T5004" s="6" t="e">
        <f>-S5004*L5004/100000</f>
        <v>#NUM!</v>
      </c>
      <c r="U5004" s="4" t="e">
        <f>N5004+Q5004</f>
        <v>#DIV/0!</v>
      </c>
      <c r="V5004" s="4" t="e">
        <f>P5004*I5004/100/R5004</f>
        <v>#DIV/0!</v>
      </c>
      <c r="W5004" s="4" t="e">
        <f>V5004*H5004</f>
        <v>#DIV/0!</v>
      </c>
      <c r="X5004" s="6" t="e">
        <f>O5004+S5004</f>
        <v>#NUM!</v>
      </c>
      <c r="Y5004" s="6" t="e">
        <f>P5004*I5004/100/T5004</f>
        <v>#NUM!</v>
      </c>
      <c r="Z5004" s="6" t="e">
        <f>Y5004*H5004</f>
        <v>#NUM!</v>
      </c>
      <c r="AB5004" s="1" t="e">
        <f t="shared" si="156"/>
        <v>#DIV/0!</v>
      </c>
      <c r="AC5004" s="1" t="e">
        <f t="shared" si="157"/>
        <v>#DIV/0!</v>
      </c>
    </row>
    <row r="5005" spans="4:29" x14ac:dyDescent="0.25">
      <c r="D5005" s="1">
        <v>1987</v>
      </c>
      <c r="E5005" s="1" t="s">
        <v>141</v>
      </c>
      <c r="F5005" s="2" t="s">
        <v>330</v>
      </c>
      <c r="G5005">
        <v>2</v>
      </c>
      <c r="H5005">
        <v>57263836</v>
      </c>
      <c r="I5005" s="1">
        <v>186.36770000000001</v>
      </c>
      <c r="J5005" s="1">
        <v>129703</v>
      </c>
      <c r="K5005" s="1">
        <v>1910206</v>
      </c>
      <c r="M5005" s="3"/>
      <c r="N5005">
        <v>67.900000000000006</v>
      </c>
      <c r="O5005"/>
      <c r="P5005" s="1">
        <f>IF($A$3="Percentage of government revenue per capita",$B$3,0) + IF($A$3="Absolute extra revenue",AB5005,0) + IF($A$3="Absolute revenue per capita",AC5005,0)</f>
        <v>0</v>
      </c>
      <c r="Q5005" s="5" t="e">
        <f>-MIN(data!$B$4 / data!I5079 * data!P5079 / 100, data!N5079)</f>
        <v>#DIV/0!</v>
      </c>
      <c r="R5005" s="4" t="e">
        <f>-Q5005*K5005/1000</f>
        <v>#DIV/0!</v>
      </c>
      <c r="S5005" s="6">
        <f>-MIN(data!$B$5/(POWER(LN(I5005),2))*P5005/100, O5005)</f>
        <v>0</v>
      </c>
      <c r="T5005" s="6">
        <f>-S5005*L5005/100000</f>
        <v>0</v>
      </c>
      <c r="U5005" s="4" t="e">
        <f>N5005+Q5005</f>
        <v>#DIV/0!</v>
      </c>
      <c r="V5005" s="4" t="e">
        <f>P5005*I5005/100/R5005</f>
        <v>#DIV/0!</v>
      </c>
      <c r="W5005" s="4" t="e">
        <f>V5005*H5005</f>
        <v>#DIV/0!</v>
      </c>
      <c r="X5005" s="6">
        <f>O5005+S5005</f>
        <v>0</v>
      </c>
      <c r="Y5005" s="6" t="e">
        <f>P5005*I5005/100/T5005</f>
        <v>#DIV/0!</v>
      </c>
      <c r="Z5005" s="6" t="e">
        <f>Y5005*H5005</f>
        <v>#DIV/0!</v>
      </c>
      <c r="AB5005" s="1">
        <f t="shared" si="156"/>
        <v>0</v>
      </c>
      <c r="AC5005" s="1">
        <f t="shared" si="157"/>
        <v>0</v>
      </c>
    </row>
    <row r="5006" spans="4:29" x14ac:dyDescent="0.25">
      <c r="D5006" s="1">
        <v>1988</v>
      </c>
      <c r="E5006" s="1" t="s">
        <v>141</v>
      </c>
      <c r="F5006" s="2" t="s">
        <v>330</v>
      </c>
      <c r="G5006">
        <v>2</v>
      </c>
      <c r="H5006">
        <v>58795001</v>
      </c>
      <c r="I5006" s="1">
        <v>184.95670000000001</v>
      </c>
      <c r="J5006" s="1">
        <v>125331</v>
      </c>
      <c r="K5006" s="1">
        <v>1943116</v>
      </c>
      <c r="M5006" s="3"/>
      <c r="N5006">
        <v>64.5</v>
      </c>
      <c r="O5006"/>
      <c r="P5006" s="1">
        <f>IF($A$3="Percentage of government revenue per capita",$B$3,0) + IF($A$3="Absolute extra revenue",AB5006,0) + IF($A$3="Absolute revenue per capita",AC5006,0)</f>
        <v>0</v>
      </c>
      <c r="Q5006" s="5" t="e">
        <f>-MIN(data!$B$4 / data!I5080 * data!P5080 / 100, data!N5080)</f>
        <v>#DIV/0!</v>
      </c>
      <c r="R5006" s="4" t="e">
        <f>-Q5006*K5006/1000</f>
        <v>#DIV/0!</v>
      </c>
      <c r="S5006" s="6">
        <f>-MIN(data!$B$5/(POWER(LN(I5006),2))*P5006/100, O5006)</f>
        <v>0</v>
      </c>
      <c r="T5006" s="6">
        <f>-S5006*L5006/100000</f>
        <v>0</v>
      </c>
      <c r="U5006" s="4" t="e">
        <f>N5006+Q5006</f>
        <v>#DIV/0!</v>
      </c>
      <c r="V5006" s="4" t="e">
        <f>P5006*I5006/100/R5006</f>
        <v>#DIV/0!</v>
      </c>
      <c r="W5006" s="4" t="e">
        <f>V5006*H5006</f>
        <v>#DIV/0!</v>
      </c>
      <c r="X5006" s="6">
        <f>O5006+S5006</f>
        <v>0</v>
      </c>
      <c r="Y5006" s="6" t="e">
        <f>P5006*I5006/100/T5006</f>
        <v>#DIV/0!</v>
      </c>
      <c r="Z5006" s="6" t="e">
        <f>Y5006*H5006</f>
        <v>#DIV/0!</v>
      </c>
      <c r="AB5006" s="1">
        <f t="shared" si="156"/>
        <v>0</v>
      </c>
      <c r="AC5006" s="1">
        <f t="shared" si="157"/>
        <v>0</v>
      </c>
    </row>
    <row r="5007" spans="4:29" x14ac:dyDescent="0.25">
      <c r="D5007" s="1">
        <v>1989</v>
      </c>
      <c r="E5007" s="1" t="s">
        <v>141</v>
      </c>
      <c r="F5007" s="2" t="s">
        <v>330</v>
      </c>
      <c r="G5007">
        <v>2</v>
      </c>
      <c r="H5007">
        <v>60340767</v>
      </c>
      <c r="I5007" s="1">
        <v>229.86439999999999</v>
      </c>
      <c r="J5007" s="1">
        <v>120289</v>
      </c>
      <c r="K5007" s="1">
        <v>1971951</v>
      </c>
      <c r="M5007" s="3"/>
      <c r="N5007">
        <v>61</v>
      </c>
      <c r="O5007"/>
      <c r="P5007" s="1">
        <f>IF($A$3="Percentage of government revenue per capita",$B$3,0) + IF($A$3="Absolute extra revenue",AB5007,0) + IF($A$3="Absolute revenue per capita",AC5007,0)</f>
        <v>0</v>
      </c>
      <c r="Q5007" s="5" t="e">
        <f>-MIN(data!$B$4 / data!I5081 * data!P5081 / 100, data!N5081)</f>
        <v>#DIV/0!</v>
      </c>
      <c r="R5007" s="4" t="e">
        <f>-Q5007*K5007/1000</f>
        <v>#DIV/0!</v>
      </c>
      <c r="S5007" s="6">
        <f>-MIN(data!$B$5/(POWER(LN(I5007),2))*P5007/100, O5007)</f>
        <v>0</v>
      </c>
      <c r="T5007" s="6">
        <f>-S5007*L5007/100000</f>
        <v>0</v>
      </c>
      <c r="U5007" s="4" t="e">
        <f>N5007+Q5007</f>
        <v>#DIV/0!</v>
      </c>
      <c r="V5007" s="4" t="e">
        <f>P5007*I5007/100/R5007</f>
        <v>#DIV/0!</v>
      </c>
      <c r="W5007" s="4" t="e">
        <f>V5007*H5007</f>
        <v>#DIV/0!</v>
      </c>
      <c r="X5007" s="6">
        <f>O5007+S5007</f>
        <v>0</v>
      </c>
      <c r="Y5007" s="6" t="e">
        <f>P5007*I5007/100/T5007</f>
        <v>#DIV/0!</v>
      </c>
      <c r="Z5007" s="6" t="e">
        <f>Y5007*H5007</f>
        <v>#DIV/0!</v>
      </c>
      <c r="AB5007" s="1">
        <f t="shared" si="156"/>
        <v>0</v>
      </c>
      <c r="AC5007" s="1">
        <f t="shared" si="157"/>
        <v>0</v>
      </c>
    </row>
    <row r="5008" spans="4:29" x14ac:dyDescent="0.25">
      <c r="D5008" s="1">
        <v>1990</v>
      </c>
      <c r="E5008" s="1" t="s">
        <v>141</v>
      </c>
      <c r="F5008" s="2" t="s">
        <v>330</v>
      </c>
      <c r="G5008">
        <v>2</v>
      </c>
      <c r="H5008">
        <v>61895160</v>
      </c>
      <c r="I5008" s="1">
        <v>223.41460000000001</v>
      </c>
      <c r="J5008" s="1">
        <v>115103</v>
      </c>
      <c r="K5008" s="1">
        <v>1998316</v>
      </c>
      <c r="L5008" s="1">
        <v>1842105</v>
      </c>
      <c r="M5008" s="3">
        <v>3100</v>
      </c>
      <c r="N5008">
        <v>57.6</v>
      </c>
      <c r="O5008">
        <v>152</v>
      </c>
      <c r="P5008" s="1">
        <f>IF($A$3="Percentage of government revenue per capita",$B$3,0) + IF($A$3="Absolute extra revenue",AB5008,0) + IF($A$3="Absolute revenue per capita",AC5008,0)</f>
        <v>0</v>
      </c>
      <c r="Q5008" s="5" t="e">
        <f>-MIN(data!$B$4 / data!I5082 * data!P5082 / 100, data!N5082)</f>
        <v>#DIV/0!</v>
      </c>
      <c r="R5008" s="4" t="e">
        <f>-Q5008*K5008/1000</f>
        <v>#DIV/0!</v>
      </c>
      <c r="S5008" s="6">
        <f>-MIN(data!$B$5/(POWER(LN(I5008),2))*P5008/100, O5008)</f>
        <v>0</v>
      </c>
      <c r="T5008" s="6">
        <f>-S5008*L5008/100000</f>
        <v>0</v>
      </c>
      <c r="U5008" s="4" t="e">
        <f>N5008+Q5008</f>
        <v>#DIV/0!</v>
      </c>
      <c r="V5008" s="4" t="e">
        <f>P5008*I5008/100/R5008</f>
        <v>#DIV/0!</v>
      </c>
      <c r="W5008" s="4" t="e">
        <f>V5008*H5008</f>
        <v>#DIV/0!</v>
      </c>
      <c r="X5008" s="6">
        <f>O5008+S5008</f>
        <v>152</v>
      </c>
      <c r="Y5008" s="6" t="e">
        <f>P5008*I5008/100/T5008</f>
        <v>#DIV/0!</v>
      </c>
      <c r="Z5008" s="6" t="e">
        <f>Y5008*H5008</f>
        <v>#DIV/0!</v>
      </c>
      <c r="AB5008" s="1">
        <f t="shared" si="156"/>
        <v>0</v>
      </c>
      <c r="AC5008" s="1">
        <f t="shared" si="157"/>
        <v>0</v>
      </c>
    </row>
    <row r="5009" spans="4:29" x14ac:dyDescent="0.25">
      <c r="D5009" s="1">
        <v>1991</v>
      </c>
      <c r="E5009" s="1" t="s">
        <v>141</v>
      </c>
      <c r="F5009" s="2" t="s">
        <v>330</v>
      </c>
      <c r="G5009">
        <v>2</v>
      </c>
      <c r="H5009">
        <v>63454786</v>
      </c>
      <c r="I5009" s="1">
        <v>229.10300000000001</v>
      </c>
      <c r="J5009" s="1">
        <v>110096</v>
      </c>
      <c r="K5009" s="1">
        <v>2023824</v>
      </c>
      <c r="L5009" s="1">
        <v>2164179</v>
      </c>
      <c r="M5009" s="3">
        <v>2800</v>
      </c>
      <c r="N5009">
        <v>54.4</v>
      </c>
      <c r="O5009">
        <v>134</v>
      </c>
      <c r="P5009" s="1">
        <f>IF($A$3="Percentage of government revenue per capita",$B$3,0) + IF($A$3="Absolute extra revenue",AB5009,0) + IF($A$3="Absolute revenue per capita",AC5009,0)</f>
        <v>0</v>
      </c>
      <c r="Q5009" s="5" t="e">
        <f>-MIN(data!$B$4 / data!I5083 * data!P5083 / 100, data!N5083)</f>
        <v>#DIV/0!</v>
      </c>
      <c r="R5009" s="4" t="e">
        <f>-Q5009*K5009/1000</f>
        <v>#DIV/0!</v>
      </c>
      <c r="S5009" s="6">
        <f>-MIN(data!$B$5/(POWER(LN(I5009),2))*P5009/100, O5009)</f>
        <v>0</v>
      </c>
      <c r="T5009" s="6">
        <f>-S5009*L5009/100000</f>
        <v>0</v>
      </c>
      <c r="U5009" s="4" t="e">
        <f>N5009+Q5009</f>
        <v>#DIV/0!</v>
      </c>
      <c r="V5009" s="4" t="e">
        <f>P5009*I5009/100/R5009</f>
        <v>#DIV/0!</v>
      </c>
      <c r="W5009" s="4" t="e">
        <f>V5009*H5009</f>
        <v>#DIV/0!</v>
      </c>
      <c r="X5009" s="6">
        <f>O5009+S5009</f>
        <v>134</v>
      </c>
      <c r="Y5009" s="6" t="e">
        <f>P5009*I5009/100/T5009</f>
        <v>#DIV/0!</v>
      </c>
      <c r="Z5009" s="6" t="e">
        <f>Y5009*H5009</f>
        <v>#DIV/0!</v>
      </c>
      <c r="AB5009" s="1">
        <f t="shared" si="156"/>
        <v>0</v>
      </c>
      <c r="AC5009" s="1">
        <f t="shared" si="157"/>
        <v>0</v>
      </c>
    </row>
    <row r="5010" spans="4:29" x14ac:dyDescent="0.25">
      <c r="D5010" s="1">
        <v>1992</v>
      </c>
      <c r="E5010" s="1" t="s">
        <v>141</v>
      </c>
      <c r="F5010" s="2" t="s">
        <v>330</v>
      </c>
      <c r="G5010">
        <v>2</v>
      </c>
      <c r="H5010">
        <v>65020116</v>
      </c>
      <c r="I5010" s="1">
        <v>231.15819999999999</v>
      </c>
      <c r="J5010" s="1">
        <v>105589</v>
      </c>
      <c r="K5010" s="1">
        <v>2050272</v>
      </c>
      <c r="L5010" s="1">
        <v>2086331</v>
      </c>
      <c r="M5010" s="3">
        <v>2900</v>
      </c>
      <c r="N5010">
        <v>51.5</v>
      </c>
      <c r="O5010">
        <v>139</v>
      </c>
      <c r="P5010" s="1">
        <f>IF($A$3="Percentage of government revenue per capita",$B$3,0) + IF($A$3="Absolute extra revenue",AB5010,0) + IF($A$3="Absolute revenue per capita",AC5010,0)</f>
        <v>0</v>
      </c>
      <c r="Q5010" s="5" t="e">
        <f>-MIN(data!$B$4 / data!I5084 * data!P5084 / 100, data!N5084)</f>
        <v>#DIV/0!</v>
      </c>
      <c r="R5010" s="4" t="e">
        <f>-Q5010*K5010/1000</f>
        <v>#DIV/0!</v>
      </c>
      <c r="S5010" s="6">
        <f>-MIN(data!$B$5/(POWER(LN(I5010),2))*P5010/100, O5010)</f>
        <v>0</v>
      </c>
      <c r="T5010" s="6">
        <f>-S5010*L5010/100000</f>
        <v>0</v>
      </c>
      <c r="U5010" s="4" t="e">
        <f>N5010+Q5010</f>
        <v>#DIV/0!</v>
      </c>
      <c r="V5010" s="4" t="e">
        <f>P5010*I5010/100/R5010</f>
        <v>#DIV/0!</v>
      </c>
      <c r="W5010" s="4" t="e">
        <f>V5010*H5010</f>
        <v>#DIV/0!</v>
      </c>
      <c r="X5010" s="6">
        <f>O5010+S5010</f>
        <v>139</v>
      </c>
      <c r="Y5010" s="6" t="e">
        <f>P5010*I5010/100/T5010</f>
        <v>#DIV/0!</v>
      </c>
      <c r="Z5010" s="6" t="e">
        <f>Y5010*H5010</f>
        <v>#DIV/0!</v>
      </c>
      <c r="AB5010" s="1">
        <f t="shared" si="156"/>
        <v>0</v>
      </c>
      <c r="AC5010" s="1">
        <f t="shared" si="157"/>
        <v>0</v>
      </c>
    </row>
    <row r="5011" spans="4:29" x14ac:dyDescent="0.25">
      <c r="D5011" s="1">
        <v>1993</v>
      </c>
      <c r="E5011" s="1" t="s">
        <v>141</v>
      </c>
      <c r="F5011" s="2" t="s">
        <v>330</v>
      </c>
      <c r="G5011">
        <v>2</v>
      </c>
      <c r="H5011">
        <v>66593904</v>
      </c>
      <c r="I5011" s="1">
        <v>227.57990000000001</v>
      </c>
      <c r="J5011" s="1">
        <v>101750</v>
      </c>
      <c r="K5011" s="1">
        <v>2076531</v>
      </c>
      <c r="L5011" s="1">
        <v>1925926</v>
      </c>
      <c r="M5011" s="3">
        <v>2900</v>
      </c>
      <c r="N5011">
        <v>49</v>
      </c>
      <c r="O5011">
        <v>135</v>
      </c>
      <c r="P5011" s="1">
        <f>IF($A$3="Percentage of government revenue per capita",$B$3,0) + IF($A$3="Absolute extra revenue",AB5011,0) + IF($A$3="Absolute revenue per capita",AC5011,0)</f>
        <v>0</v>
      </c>
      <c r="Q5011" s="5" t="e">
        <f>-MIN(data!$B$4 / data!I5085 * data!P5085 / 100, data!N5085)</f>
        <v>#DIV/0!</v>
      </c>
      <c r="R5011" s="4" t="e">
        <f>-Q5011*K5011/1000</f>
        <v>#DIV/0!</v>
      </c>
      <c r="S5011" s="6">
        <f>-MIN(data!$B$5/(POWER(LN(I5011),2))*P5011/100, O5011)</f>
        <v>0</v>
      </c>
      <c r="T5011" s="6">
        <f>-S5011*L5011/100000</f>
        <v>0</v>
      </c>
      <c r="U5011" s="4" t="e">
        <f>N5011+Q5011</f>
        <v>#DIV/0!</v>
      </c>
      <c r="V5011" s="4" t="e">
        <f>P5011*I5011/100/R5011</f>
        <v>#DIV/0!</v>
      </c>
      <c r="W5011" s="4" t="e">
        <f>V5011*H5011</f>
        <v>#DIV/0!</v>
      </c>
      <c r="X5011" s="6">
        <f>O5011+S5011</f>
        <v>135</v>
      </c>
      <c r="Y5011" s="6" t="e">
        <f>P5011*I5011/100/T5011</f>
        <v>#DIV/0!</v>
      </c>
      <c r="Z5011" s="6" t="e">
        <f>Y5011*H5011</f>
        <v>#DIV/0!</v>
      </c>
      <c r="AB5011" s="1">
        <f t="shared" si="156"/>
        <v>0</v>
      </c>
      <c r="AC5011" s="1">
        <f t="shared" si="157"/>
        <v>0</v>
      </c>
    </row>
    <row r="5012" spans="4:29" x14ac:dyDescent="0.25">
      <c r="D5012" s="1">
        <v>1994</v>
      </c>
      <c r="E5012" s="1" t="s">
        <v>141</v>
      </c>
      <c r="F5012" s="2" t="s">
        <v>330</v>
      </c>
      <c r="G5012">
        <v>2</v>
      </c>
      <c r="H5012">
        <v>68180859</v>
      </c>
      <c r="I5012" s="1">
        <v>240.1438</v>
      </c>
      <c r="J5012" s="1">
        <v>98479</v>
      </c>
      <c r="K5012" s="1">
        <v>2099765</v>
      </c>
      <c r="L5012" s="1">
        <v>2148760</v>
      </c>
      <c r="M5012" s="3">
        <v>2600</v>
      </c>
      <c r="N5012">
        <v>46.9</v>
      </c>
      <c r="O5012">
        <v>121</v>
      </c>
      <c r="P5012" s="1">
        <f>IF($A$3="Percentage of government revenue per capita",$B$3,0) + IF($A$3="Absolute extra revenue",AB5012,0) + IF($A$3="Absolute revenue per capita",AC5012,0)</f>
        <v>0</v>
      </c>
      <c r="Q5012" s="5" t="e">
        <f>-MIN(data!$B$4 / data!I5086 * data!P5086 / 100, data!N5086)</f>
        <v>#DIV/0!</v>
      </c>
      <c r="R5012" s="4" t="e">
        <f>-Q5012*K5012/1000</f>
        <v>#DIV/0!</v>
      </c>
      <c r="S5012" s="6">
        <f>-MIN(data!$B$5/(POWER(LN(I5012),2))*P5012/100, O5012)</f>
        <v>0</v>
      </c>
      <c r="T5012" s="6">
        <f>-S5012*L5012/100000</f>
        <v>0</v>
      </c>
      <c r="U5012" s="4" t="e">
        <f>N5012+Q5012</f>
        <v>#DIV/0!</v>
      </c>
      <c r="V5012" s="4" t="e">
        <f>P5012*I5012/100/R5012</f>
        <v>#DIV/0!</v>
      </c>
      <c r="W5012" s="4" t="e">
        <f>V5012*H5012</f>
        <v>#DIV/0!</v>
      </c>
      <c r="X5012" s="6">
        <f>O5012+S5012</f>
        <v>121</v>
      </c>
      <c r="Y5012" s="6" t="e">
        <f>P5012*I5012/100/T5012</f>
        <v>#DIV/0!</v>
      </c>
      <c r="Z5012" s="6" t="e">
        <f>Y5012*H5012</f>
        <v>#DIV/0!</v>
      </c>
      <c r="AB5012" s="1">
        <f t="shared" si="156"/>
        <v>0</v>
      </c>
      <c r="AC5012" s="1">
        <f t="shared" si="157"/>
        <v>0</v>
      </c>
    </row>
    <row r="5013" spans="4:29" x14ac:dyDescent="0.25">
      <c r="D5013" s="1">
        <v>1995</v>
      </c>
      <c r="E5013" s="1" t="s">
        <v>141</v>
      </c>
      <c r="F5013" s="2" t="s">
        <v>330</v>
      </c>
      <c r="G5013">
        <v>2</v>
      </c>
      <c r="H5013">
        <v>69784088</v>
      </c>
      <c r="I5013" s="1">
        <v>240.93029999999999</v>
      </c>
      <c r="J5013" s="1">
        <v>95788</v>
      </c>
      <c r="K5013" s="1">
        <v>2128622</v>
      </c>
      <c r="L5013" s="1">
        <v>2213115</v>
      </c>
      <c r="M5013" s="3">
        <v>2600</v>
      </c>
      <c r="N5013">
        <v>45</v>
      </c>
      <c r="O5013">
        <v>122</v>
      </c>
      <c r="P5013" s="1">
        <f>IF($A$3="Percentage of government revenue per capita",$B$3,0) + IF($A$3="Absolute extra revenue",AB5013,0) + IF($A$3="Absolute revenue per capita",AC5013,0)</f>
        <v>0</v>
      </c>
      <c r="Q5013" s="5">
        <f>-MIN(data!$B$4 / data!I5087 * data!P5087 / 100, data!N5087)</f>
        <v>0</v>
      </c>
      <c r="R5013" s="4">
        <f>-Q5013*K5013/1000</f>
        <v>0</v>
      </c>
      <c r="S5013" s="6">
        <f>-MIN(data!$B$5/(POWER(LN(I5013),2))*P5013/100, O5013)</f>
        <v>0</v>
      </c>
      <c r="T5013" s="6">
        <f>-S5013*L5013/100000</f>
        <v>0</v>
      </c>
      <c r="U5013" s="4">
        <f>N5013+Q5013</f>
        <v>45</v>
      </c>
      <c r="V5013" s="4" t="e">
        <f>P5013*I5013/100/R5013</f>
        <v>#DIV/0!</v>
      </c>
      <c r="W5013" s="4" t="e">
        <f>V5013*H5013</f>
        <v>#DIV/0!</v>
      </c>
      <c r="X5013" s="6">
        <f>O5013+S5013</f>
        <v>122</v>
      </c>
      <c r="Y5013" s="6" t="e">
        <f>P5013*I5013/100/T5013</f>
        <v>#DIV/0!</v>
      </c>
      <c r="Z5013" s="6" t="e">
        <f>Y5013*H5013</f>
        <v>#DIV/0!</v>
      </c>
      <c r="AB5013" s="1">
        <f t="shared" si="156"/>
        <v>0</v>
      </c>
      <c r="AC5013" s="1">
        <f t="shared" si="157"/>
        <v>0</v>
      </c>
    </row>
    <row r="5014" spans="4:29" x14ac:dyDescent="0.25">
      <c r="D5014" s="1">
        <v>1996</v>
      </c>
      <c r="E5014" s="1" t="s">
        <v>141</v>
      </c>
      <c r="F5014" s="2" t="s">
        <v>330</v>
      </c>
      <c r="G5014">
        <v>2</v>
      </c>
      <c r="H5014">
        <v>71401749</v>
      </c>
      <c r="I5014" s="1">
        <v>262.02659999999997</v>
      </c>
      <c r="J5014" s="1">
        <v>93515</v>
      </c>
      <c r="K5014" s="1">
        <v>2154724</v>
      </c>
      <c r="L5014" s="1">
        <v>2213115</v>
      </c>
      <c r="M5014" s="3">
        <v>2700</v>
      </c>
      <c r="N5014">
        <v>43.4</v>
      </c>
      <c r="O5014">
        <v>122</v>
      </c>
      <c r="P5014" s="1">
        <f>IF($A$3="Percentage of government revenue per capita",$B$3,0) + IF($A$3="Absolute extra revenue",AB5014,0) + IF($A$3="Absolute revenue per capita",AC5014,0)</f>
        <v>0</v>
      </c>
      <c r="Q5014" s="5">
        <f>-MIN(data!$B$4 / data!I5088 * data!P5088 / 100, data!N5088)</f>
        <v>0</v>
      </c>
      <c r="R5014" s="4">
        <f>-Q5014*K5014/1000</f>
        <v>0</v>
      </c>
      <c r="S5014" s="6">
        <f>-MIN(data!$B$5/(POWER(LN(I5014),2))*P5014/100, O5014)</f>
        <v>0</v>
      </c>
      <c r="T5014" s="6">
        <f>-S5014*L5014/100000</f>
        <v>0</v>
      </c>
      <c r="U5014" s="4">
        <f>N5014+Q5014</f>
        <v>43.4</v>
      </c>
      <c r="V5014" s="4" t="e">
        <f>P5014*I5014/100/R5014</f>
        <v>#DIV/0!</v>
      </c>
      <c r="W5014" s="4" t="e">
        <f>V5014*H5014</f>
        <v>#DIV/0!</v>
      </c>
      <c r="X5014" s="6">
        <f>O5014+S5014</f>
        <v>122</v>
      </c>
      <c r="Y5014" s="6" t="e">
        <f>P5014*I5014/100/T5014</f>
        <v>#DIV/0!</v>
      </c>
      <c r="Z5014" s="6" t="e">
        <f>Y5014*H5014</f>
        <v>#DIV/0!</v>
      </c>
      <c r="AB5014" s="1">
        <f t="shared" si="156"/>
        <v>0</v>
      </c>
      <c r="AC5014" s="1">
        <f t="shared" si="157"/>
        <v>0</v>
      </c>
    </row>
    <row r="5015" spans="4:29" x14ac:dyDescent="0.25">
      <c r="D5015" s="1">
        <v>1997</v>
      </c>
      <c r="E5015" s="1" t="s">
        <v>141</v>
      </c>
      <c r="F5015" s="2" t="s">
        <v>330</v>
      </c>
      <c r="G5015">
        <v>2</v>
      </c>
      <c r="H5015">
        <v>73030884</v>
      </c>
      <c r="I5015" s="1">
        <v>274.75850000000003</v>
      </c>
      <c r="J5015" s="1">
        <v>91700</v>
      </c>
      <c r="K5015" s="1">
        <v>2183333</v>
      </c>
      <c r="L5015" s="1">
        <v>2352941</v>
      </c>
      <c r="M5015" s="3">
        <v>2700</v>
      </c>
      <c r="N5015">
        <v>42</v>
      </c>
      <c r="O5015">
        <v>119</v>
      </c>
      <c r="P5015" s="1">
        <f>IF($A$3="Percentage of government revenue per capita",$B$3,0) + IF($A$3="Absolute extra revenue",AB5015,0) + IF($A$3="Absolute revenue per capita",AC5015,0)</f>
        <v>0</v>
      </c>
      <c r="Q5015" s="5">
        <f>-MIN(data!$B$4 / data!I5089 * data!P5089 / 100, data!N5089)</f>
        <v>0</v>
      </c>
      <c r="R5015" s="4">
        <f>-Q5015*K5015/1000</f>
        <v>0</v>
      </c>
      <c r="S5015" s="6">
        <f>-MIN(data!$B$5/(POWER(LN(I5015),2))*P5015/100, O5015)</f>
        <v>0</v>
      </c>
      <c r="T5015" s="6">
        <f>-S5015*L5015/100000</f>
        <v>0</v>
      </c>
      <c r="U5015" s="4">
        <f>N5015+Q5015</f>
        <v>42</v>
      </c>
      <c r="V5015" s="4" t="e">
        <f>P5015*I5015/100/R5015</f>
        <v>#DIV/0!</v>
      </c>
      <c r="W5015" s="4" t="e">
        <f>V5015*H5015</f>
        <v>#DIV/0!</v>
      </c>
      <c r="X5015" s="6">
        <f>O5015+S5015</f>
        <v>119</v>
      </c>
      <c r="Y5015" s="6" t="e">
        <f>P5015*I5015/100/T5015</f>
        <v>#DIV/0!</v>
      </c>
      <c r="Z5015" s="6" t="e">
        <f>Y5015*H5015</f>
        <v>#DIV/0!</v>
      </c>
      <c r="AB5015" s="1">
        <f t="shared" si="156"/>
        <v>0</v>
      </c>
      <c r="AC5015" s="1">
        <f t="shared" si="157"/>
        <v>0</v>
      </c>
    </row>
    <row r="5016" spans="4:29" x14ac:dyDescent="0.25">
      <c r="D5016" s="1">
        <v>1998</v>
      </c>
      <c r="E5016" s="1" t="s">
        <v>141</v>
      </c>
      <c r="F5016" s="2" t="s">
        <v>330</v>
      </c>
      <c r="G5016">
        <v>2</v>
      </c>
      <c r="H5016">
        <v>74672014</v>
      </c>
      <c r="I5016" s="1">
        <v>243.15129999999999</v>
      </c>
      <c r="J5016" s="1">
        <v>90241</v>
      </c>
      <c r="K5016" s="1">
        <v>2211789</v>
      </c>
      <c r="L5016" s="1">
        <v>2213115</v>
      </c>
      <c r="M5016" s="3">
        <v>2800</v>
      </c>
      <c r="N5016">
        <v>40.799999999999997</v>
      </c>
      <c r="O5016">
        <v>122</v>
      </c>
      <c r="P5016" s="1">
        <f>IF($A$3="Percentage of government revenue per capita",$B$3,0) + IF($A$3="Absolute extra revenue",AB5016,0) + IF($A$3="Absolute revenue per capita",AC5016,0)</f>
        <v>0</v>
      </c>
      <c r="Q5016" s="5">
        <f>-MIN(data!$B$4 / data!I5090 * data!P5090 / 100, data!N5090)</f>
        <v>0</v>
      </c>
      <c r="R5016" s="4">
        <f>-Q5016*K5016/1000</f>
        <v>0</v>
      </c>
      <c r="S5016" s="6">
        <f>-MIN(data!$B$5/(POWER(LN(I5016),2))*P5016/100, O5016)</f>
        <v>0</v>
      </c>
      <c r="T5016" s="6">
        <f>-S5016*L5016/100000</f>
        <v>0</v>
      </c>
      <c r="U5016" s="4">
        <f>N5016+Q5016</f>
        <v>40.799999999999997</v>
      </c>
      <c r="V5016" s="4" t="e">
        <f>P5016*I5016/100/R5016</f>
        <v>#DIV/0!</v>
      </c>
      <c r="W5016" s="4" t="e">
        <f>V5016*H5016</f>
        <v>#DIV/0!</v>
      </c>
      <c r="X5016" s="6">
        <f>O5016+S5016</f>
        <v>122</v>
      </c>
      <c r="Y5016" s="6" t="e">
        <f>P5016*I5016/100/T5016</f>
        <v>#DIV/0!</v>
      </c>
      <c r="Z5016" s="6" t="e">
        <f>Y5016*H5016</f>
        <v>#DIV/0!</v>
      </c>
      <c r="AB5016" s="1">
        <f t="shared" si="156"/>
        <v>0</v>
      </c>
      <c r="AC5016" s="1">
        <f t="shared" si="157"/>
        <v>0</v>
      </c>
    </row>
    <row r="5017" spans="4:29" x14ac:dyDescent="0.25">
      <c r="D5017" s="1">
        <v>1999</v>
      </c>
      <c r="E5017" s="1" t="s">
        <v>141</v>
      </c>
      <c r="F5017" s="2" t="s">
        <v>330</v>
      </c>
      <c r="G5017">
        <v>2</v>
      </c>
      <c r="H5017">
        <v>76325927</v>
      </c>
      <c r="I5017" s="1">
        <v>229.79939999999999</v>
      </c>
      <c r="J5017" s="1">
        <v>89048</v>
      </c>
      <c r="K5017" s="1">
        <v>2243023</v>
      </c>
      <c r="L5017" s="1">
        <v>2478632</v>
      </c>
      <c r="M5017" s="3">
        <v>2700</v>
      </c>
      <c r="N5017">
        <v>39.700000000000003</v>
      </c>
      <c r="O5017">
        <v>117</v>
      </c>
      <c r="P5017" s="1">
        <f>IF($A$3="Percentage of government revenue per capita",$B$3,0) + IF($A$3="Absolute extra revenue",AB5017,0) + IF($A$3="Absolute revenue per capita",AC5017,0)</f>
        <v>0</v>
      </c>
      <c r="Q5017" s="5">
        <f>-MIN(data!$B$4 / data!I5091 * data!P5091 / 100, data!N5091)</f>
        <v>0</v>
      </c>
      <c r="R5017" s="4">
        <f>-Q5017*K5017/1000</f>
        <v>0</v>
      </c>
      <c r="S5017" s="6">
        <f>-MIN(data!$B$5/(POWER(LN(I5017),2))*P5017/100, O5017)</f>
        <v>0</v>
      </c>
      <c r="T5017" s="6">
        <f>-S5017*L5017/100000</f>
        <v>0</v>
      </c>
      <c r="U5017" s="4">
        <f>N5017+Q5017</f>
        <v>39.700000000000003</v>
      </c>
      <c r="V5017" s="4" t="e">
        <f>P5017*I5017/100/R5017</f>
        <v>#DIV/0!</v>
      </c>
      <c r="W5017" s="4" t="e">
        <f>V5017*H5017</f>
        <v>#DIV/0!</v>
      </c>
      <c r="X5017" s="6">
        <f>O5017+S5017</f>
        <v>117</v>
      </c>
      <c r="Y5017" s="6" t="e">
        <f>P5017*I5017/100/T5017</f>
        <v>#DIV/0!</v>
      </c>
      <c r="Z5017" s="6" t="e">
        <f>Y5017*H5017</f>
        <v>#DIV/0!</v>
      </c>
      <c r="AB5017" s="1">
        <f t="shared" si="156"/>
        <v>0</v>
      </c>
      <c r="AC5017" s="1">
        <f t="shared" si="157"/>
        <v>0</v>
      </c>
    </row>
    <row r="5018" spans="4:29" x14ac:dyDescent="0.25">
      <c r="D5018" s="1">
        <v>2000</v>
      </c>
      <c r="E5018" s="1" t="s">
        <v>141</v>
      </c>
      <c r="F5018" s="2" t="s">
        <v>330</v>
      </c>
      <c r="G5018">
        <v>2</v>
      </c>
      <c r="H5018">
        <v>77991755</v>
      </c>
      <c r="I5018" s="1">
        <v>232.07939999999999</v>
      </c>
      <c r="J5018" s="1">
        <v>87979</v>
      </c>
      <c r="K5018" s="1">
        <v>2273359</v>
      </c>
      <c r="L5018" s="1">
        <v>2419355</v>
      </c>
      <c r="M5018" s="3">
        <v>2900</v>
      </c>
      <c r="N5018">
        <v>38.700000000000003</v>
      </c>
      <c r="O5018">
        <v>124</v>
      </c>
      <c r="P5018" s="1">
        <f>IF($A$3="Percentage of government revenue per capita",$B$3,0) + IF($A$3="Absolute extra revenue",AB5018,0) + IF($A$3="Absolute revenue per capita",AC5018,0)</f>
        <v>0</v>
      </c>
      <c r="Q5018" s="5">
        <f>-MIN(data!$B$4 / data!I5092 * data!P5092 / 100, data!N5092)</f>
        <v>0</v>
      </c>
      <c r="R5018" s="4">
        <f>-Q5018*K5018/1000</f>
        <v>0</v>
      </c>
      <c r="S5018" s="6">
        <f>-MIN(data!$B$5/(POWER(LN(I5018),2))*P5018/100, O5018)</f>
        <v>0</v>
      </c>
      <c r="T5018" s="6">
        <f>-S5018*L5018/100000</f>
        <v>0</v>
      </c>
      <c r="U5018" s="4">
        <f>N5018+Q5018</f>
        <v>38.700000000000003</v>
      </c>
      <c r="V5018" s="4" t="e">
        <f>P5018*I5018/100/R5018</f>
        <v>#DIV/0!</v>
      </c>
      <c r="W5018" s="4" t="e">
        <f>V5018*H5018</f>
        <v>#DIV/0!</v>
      </c>
      <c r="X5018" s="6">
        <f>O5018+S5018</f>
        <v>124</v>
      </c>
      <c r="Y5018" s="6" t="e">
        <f>P5018*I5018/100/T5018</f>
        <v>#DIV/0!</v>
      </c>
      <c r="Z5018" s="6" t="e">
        <f>Y5018*H5018</f>
        <v>#DIV/0!</v>
      </c>
      <c r="AB5018" s="1">
        <f t="shared" si="156"/>
        <v>0</v>
      </c>
      <c r="AC5018" s="1">
        <f t="shared" si="157"/>
        <v>0</v>
      </c>
    </row>
    <row r="5019" spans="4:29" x14ac:dyDescent="0.25">
      <c r="D5019" s="1">
        <v>2001</v>
      </c>
      <c r="E5019" s="1" t="s">
        <v>141</v>
      </c>
      <c r="F5019" s="2" t="s">
        <v>330</v>
      </c>
      <c r="G5019">
        <v>2</v>
      </c>
      <c r="H5019">
        <v>79672873</v>
      </c>
      <c r="I5019" s="1">
        <v>237.6422</v>
      </c>
      <c r="J5019" s="1">
        <v>86814</v>
      </c>
      <c r="K5019" s="1">
        <v>2296667</v>
      </c>
      <c r="L5019" s="1">
        <v>2343750</v>
      </c>
      <c r="M5019" s="3">
        <v>3000</v>
      </c>
      <c r="N5019">
        <v>37.799999999999997</v>
      </c>
      <c r="O5019">
        <v>128</v>
      </c>
      <c r="P5019" s="1">
        <f>IF($A$3="Percentage of government revenue per capita",$B$3,0) + IF($A$3="Absolute extra revenue",AB5019,0) + IF($A$3="Absolute revenue per capita",AC5019,0)</f>
        <v>0</v>
      </c>
      <c r="Q5019" s="5">
        <f>-MIN(data!$B$4 / data!I5093 * data!P5093 / 100, data!N5093)</f>
        <v>0</v>
      </c>
      <c r="R5019" s="4">
        <f>-Q5019*K5019/1000</f>
        <v>0</v>
      </c>
      <c r="S5019" s="6">
        <f>-MIN(data!$B$5/(POWER(LN(I5019),2))*P5019/100, O5019)</f>
        <v>0</v>
      </c>
      <c r="T5019" s="6">
        <f>-S5019*L5019/100000</f>
        <v>0</v>
      </c>
      <c r="U5019" s="4">
        <f>N5019+Q5019</f>
        <v>37.799999999999997</v>
      </c>
      <c r="V5019" s="4" t="e">
        <f>P5019*I5019/100/R5019</f>
        <v>#DIV/0!</v>
      </c>
      <c r="W5019" s="4" t="e">
        <f>V5019*H5019</f>
        <v>#DIV/0!</v>
      </c>
      <c r="X5019" s="6">
        <f>O5019+S5019</f>
        <v>128</v>
      </c>
      <c r="Y5019" s="6" t="e">
        <f>P5019*I5019/100/T5019</f>
        <v>#DIV/0!</v>
      </c>
      <c r="Z5019" s="6" t="e">
        <f>Y5019*H5019</f>
        <v>#DIV/0!</v>
      </c>
      <c r="AB5019" s="1">
        <f t="shared" si="156"/>
        <v>0</v>
      </c>
      <c r="AC5019" s="1">
        <f t="shared" si="157"/>
        <v>0</v>
      </c>
    </row>
    <row r="5020" spans="4:29" x14ac:dyDescent="0.25">
      <c r="D5020" s="1">
        <v>2002</v>
      </c>
      <c r="E5020" s="1" t="s">
        <v>141</v>
      </c>
      <c r="F5020" s="2" t="s">
        <v>330</v>
      </c>
      <c r="G5020">
        <v>2</v>
      </c>
      <c r="H5020">
        <v>81365258</v>
      </c>
      <c r="I5020" s="1">
        <v>226.72540000000001</v>
      </c>
      <c r="J5020" s="1">
        <v>85521</v>
      </c>
      <c r="K5020" s="1">
        <v>2317642</v>
      </c>
      <c r="L5020" s="1">
        <v>2283465</v>
      </c>
      <c r="M5020" s="3">
        <v>3000</v>
      </c>
      <c r="N5020">
        <v>36.9</v>
      </c>
      <c r="O5020">
        <v>127</v>
      </c>
      <c r="P5020" s="1">
        <f>IF($A$3="Percentage of government revenue per capita",$B$3,0) + IF($A$3="Absolute extra revenue",AB5020,0) + IF($A$3="Absolute revenue per capita",AC5020,0)</f>
        <v>0</v>
      </c>
      <c r="Q5020" s="5">
        <f>-MIN(data!$B$4 / data!I5094 * data!P5094 / 100, data!N5094)</f>
        <v>0</v>
      </c>
      <c r="R5020" s="4">
        <f>-Q5020*K5020/1000</f>
        <v>0</v>
      </c>
      <c r="S5020" s="6">
        <f>-MIN(data!$B$5/(POWER(LN(I5020),2))*P5020/100, O5020)</f>
        <v>0</v>
      </c>
      <c r="T5020" s="6">
        <f>-S5020*L5020/100000</f>
        <v>0</v>
      </c>
      <c r="U5020" s="4">
        <f>N5020+Q5020</f>
        <v>36.9</v>
      </c>
      <c r="V5020" s="4" t="e">
        <f>P5020*I5020/100/R5020</f>
        <v>#DIV/0!</v>
      </c>
      <c r="W5020" s="4" t="e">
        <f>V5020*H5020</f>
        <v>#DIV/0!</v>
      </c>
      <c r="X5020" s="6">
        <f>O5020+S5020</f>
        <v>127</v>
      </c>
      <c r="Y5020" s="6" t="e">
        <f>P5020*I5020/100/T5020</f>
        <v>#DIV/0!</v>
      </c>
      <c r="Z5020" s="6" t="e">
        <f>Y5020*H5020</f>
        <v>#DIV/0!</v>
      </c>
      <c r="AB5020" s="1">
        <f t="shared" si="156"/>
        <v>0</v>
      </c>
      <c r="AC5020" s="1">
        <f t="shared" si="157"/>
        <v>0</v>
      </c>
    </row>
    <row r="5021" spans="4:29" x14ac:dyDescent="0.25">
      <c r="D5021" s="1">
        <v>2003</v>
      </c>
      <c r="E5021" s="1" t="s">
        <v>141</v>
      </c>
      <c r="F5021" s="2" t="s">
        <v>330</v>
      </c>
      <c r="G5021">
        <v>2</v>
      </c>
      <c r="H5021">
        <v>83051971</v>
      </c>
      <c r="I5021" s="1">
        <v>237.89189999999999</v>
      </c>
      <c r="J5021" s="1">
        <v>83973</v>
      </c>
      <c r="K5021" s="1">
        <v>2332583</v>
      </c>
      <c r="L5021" s="1">
        <v>2400000</v>
      </c>
      <c r="M5021" s="3">
        <v>2900</v>
      </c>
      <c r="N5021">
        <v>36</v>
      </c>
      <c r="O5021">
        <v>125</v>
      </c>
      <c r="P5021" s="1">
        <f>IF($A$3="Percentage of government revenue per capita",$B$3,0) + IF($A$3="Absolute extra revenue",AB5021,0) + IF($A$3="Absolute revenue per capita",AC5021,0)</f>
        <v>0</v>
      </c>
      <c r="Q5021" s="5">
        <f>-MIN(data!$B$4 / data!I5095 * data!P5095 / 100, data!N5095)</f>
        <v>0</v>
      </c>
      <c r="R5021" s="4">
        <f>-Q5021*K5021/1000</f>
        <v>0</v>
      </c>
      <c r="S5021" s="6">
        <f>-MIN(data!$B$5/(POWER(LN(I5021),2))*P5021/100, O5021)</f>
        <v>0</v>
      </c>
      <c r="T5021" s="6">
        <f>-S5021*L5021/100000</f>
        <v>0</v>
      </c>
      <c r="U5021" s="4">
        <f>N5021+Q5021</f>
        <v>36</v>
      </c>
      <c r="V5021" s="4" t="e">
        <f>P5021*I5021/100/R5021</f>
        <v>#DIV/0!</v>
      </c>
      <c r="W5021" s="4" t="e">
        <f>V5021*H5021</f>
        <v>#DIV/0!</v>
      </c>
      <c r="X5021" s="6">
        <f>O5021+S5021</f>
        <v>125</v>
      </c>
      <c r="Y5021" s="6" t="e">
        <f>P5021*I5021/100/T5021</f>
        <v>#DIV/0!</v>
      </c>
      <c r="Z5021" s="6" t="e">
        <f>Y5021*H5021</f>
        <v>#DIV/0!</v>
      </c>
      <c r="AB5021" s="1">
        <f t="shared" si="156"/>
        <v>0</v>
      </c>
      <c r="AC5021" s="1">
        <f t="shared" si="157"/>
        <v>0</v>
      </c>
    </row>
    <row r="5022" spans="4:29" x14ac:dyDescent="0.25">
      <c r="D5022" s="1">
        <v>2004</v>
      </c>
      <c r="E5022" s="1" t="s">
        <v>141</v>
      </c>
      <c r="F5022" s="2" t="s">
        <v>330</v>
      </c>
      <c r="G5022">
        <v>2</v>
      </c>
      <c r="H5022">
        <v>84710542</v>
      </c>
      <c r="I5022" s="1">
        <v>244.61340000000001</v>
      </c>
      <c r="J5022" s="1">
        <v>82296</v>
      </c>
      <c r="K5022" s="1">
        <v>2344615</v>
      </c>
      <c r="L5022" s="1">
        <v>2380952</v>
      </c>
      <c r="M5022" s="3">
        <v>3000</v>
      </c>
      <c r="N5022">
        <v>35.1</v>
      </c>
      <c r="O5022">
        <v>126</v>
      </c>
      <c r="P5022" s="1">
        <f>IF($A$3="Percentage of government revenue per capita",$B$3,0) + IF($A$3="Absolute extra revenue",AB5022,0) + IF($A$3="Absolute revenue per capita",AC5022,0)</f>
        <v>0</v>
      </c>
      <c r="Q5022" s="5">
        <f>-MIN(data!$B$4 / data!I5096 * data!P5096 / 100, data!N5096)</f>
        <v>0</v>
      </c>
      <c r="R5022" s="4">
        <f>-Q5022*K5022/1000</f>
        <v>0</v>
      </c>
      <c r="S5022" s="6">
        <f>-MIN(data!$B$5/(POWER(LN(I5022),2))*P5022/100, O5022)</f>
        <v>0</v>
      </c>
      <c r="T5022" s="6">
        <f>-S5022*L5022/100000</f>
        <v>0</v>
      </c>
      <c r="U5022" s="4">
        <f>N5022+Q5022</f>
        <v>35.1</v>
      </c>
      <c r="V5022" s="4" t="e">
        <f>P5022*I5022/100/R5022</f>
        <v>#DIV/0!</v>
      </c>
      <c r="W5022" s="4" t="e">
        <f>V5022*H5022</f>
        <v>#DIV/0!</v>
      </c>
      <c r="X5022" s="6">
        <f>O5022+S5022</f>
        <v>126</v>
      </c>
      <c r="Y5022" s="6" t="e">
        <f>P5022*I5022/100/T5022</f>
        <v>#DIV/0!</v>
      </c>
      <c r="Z5022" s="6" t="e">
        <f>Y5022*H5022</f>
        <v>#DIV/0!</v>
      </c>
      <c r="AB5022" s="1">
        <f t="shared" si="156"/>
        <v>0</v>
      </c>
      <c r="AC5022" s="1">
        <f t="shared" si="157"/>
        <v>0</v>
      </c>
    </row>
    <row r="5023" spans="4:29" x14ac:dyDescent="0.25">
      <c r="D5023" s="1">
        <v>2005</v>
      </c>
      <c r="E5023" s="1" t="s">
        <v>141</v>
      </c>
      <c r="F5023" s="2" t="s">
        <v>330</v>
      </c>
      <c r="G5023">
        <v>2</v>
      </c>
      <c r="H5023">
        <v>86326250</v>
      </c>
      <c r="I5023" s="1">
        <v>260.95280000000002</v>
      </c>
      <c r="J5023" s="1">
        <v>80546</v>
      </c>
      <c r="K5023" s="1">
        <v>2341453</v>
      </c>
      <c r="L5023" s="1">
        <v>2362205</v>
      </c>
      <c r="M5023" s="3">
        <v>3000</v>
      </c>
      <c r="N5023">
        <v>34.4</v>
      </c>
      <c r="O5023">
        <v>127</v>
      </c>
      <c r="P5023" s="1">
        <f>IF($A$3="Percentage of government revenue per capita",$B$3,0) + IF($A$3="Absolute extra revenue",AB5023,0) + IF($A$3="Absolute revenue per capita",AC5023,0)</f>
        <v>0</v>
      </c>
      <c r="Q5023" s="5">
        <f>-MIN(data!$B$4 / data!I5097 * data!P5097 / 100, data!N5097)</f>
        <v>0</v>
      </c>
      <c r="R5023" s="4">
        <f>-Q5023*K5023/1000</f>
        <v>0</v>
      </c>
      <c r="S5023" s="6">
        <f>-MIN(data!$B$5/(POWER(LN(I5023),2))*P5023/100, O5023)</f>
        <v>0</v>
      </c>
      <c r="T5023" s="6">
        <f>-S5023*L5023/100000</f>
        <v>0</v>
      </c>
      <c r="U5023" s="4">
        <f>N5023+Q5023</f>
        <v>34.4</v>
      </c>
      <c r="V5023" s="4" t="e">
        <f>P5023*I5023/100/R5023</f>
        <v>#DIV/0!</v>
      </c>
      <c r="W5023" s="4" t="e">
        <f>V5023*H5023</f>
        <v>#DIV/0!</v>
      </c>
      <c r="X5023" s="6">
        <f>O5023+S5023</f>
        <v>127</v>
      </c>
      <c r="Y5023" s="6" t="e">
        <f>P5023*I5023/100/T5023</f>
        <v>#DIV/0!</v>
      </c>
      <c r="Z5023" s="6" t="e">
        <f>Y5023*H5023</f>
        <v>#DIV/0!</v>
      </c>
      <c r="AB5023" s="1">
        <f t="shared" si="156"/>
        <v>0</v>
      </c>
      <c r="AC5023" s="1">
        <f t="shared" si="157"/>
        <v>0</v>
      </c>
    </row>
    <row r="5024" spans="4:29" x14ac:dyDescent="0.25">
      <c r="D5024" s="1">
        <v>2006</v>
      </c>
      <c r="E5024" s="1" t="s">
        <v>141</v>
      </c>
      <c r="F5024" s="2" t="s">
        <v>330</v>
      </c>
      <c r="G5024">
        <v>2</v>
      </c>
      <c r="H5024">
        <v>87888675</v>
      </c>
      <c r="I5024" s="1">
        <v>292.10629999999998</v>
      </c>
      <c r="J5024" s="1">
        <v>78734</v>
      </c>
      <c r="K5024" s="1">
        <v>2343274</v>
      </c>
      <c r="L5024" s="1">
        <v>2362205</v>
      </c>
      <c r="M5024" s="3">
        <v>3000</v>
      </c>
      <c r="N5024">
        <v>33.6</v>
      </c>
      <c r="O5024">
        <v>127</v>
      </c>
      <c r="P5024" s="1">
        <f>IF($A$3="Percentage of government revenue per capita",$B$3,0) + IF($A$3="Absolute extra revenue",AB5024,0) + IF($A$3="Absolute revenue per capita",AC5024,0)</f>
        <v>0</v>
      </c>
      <c r="Q5024" s="5">
        <f>-MIN(data!$B$4 / data!I5098 * data!P5098 / 100, data!N5098)</f>
        <v>0</v>
      </c>
      <c r="R5024" s="4">
        <f>-Q5024*K5024/1000</f>
        <v>0</v>
      </c>
      <c r="S5024" s="6">
        <f>-MIN(data!$B$5/(POWER(LN(I5024),2))*P5024/100, O5024)</f>
        <v>0</v>
      </c>
      <c r="T5024" s="6">
        <f>-S5024*L5024/100000</f>
        <v>0</v>
      </c>
      <c r="U5024" s="4">
        <f>N5024+Q5024</f>
        <v>33.6</v>
      </c>
      <c r="V5024" s="4" t="e">
        <f>P5024*I5024/100/R5024</f>
        <v>#DIV/0!</v>
      </c>
      <c r="W5024" s="4" t="e">
        <f>V5024*H5024</f>
        <v>#DIV/0!</v>
      </c>
      <c r="X5024" s="6">
        <f>O5024+S5024</f>
        <v>127</v>
      </c>
      <c r="Y5024" s="6" t="e">
        <f>P5024*I5024/100/T5024</f>
        <v>#DIV/0!</v>
      </c>
      <c r="Z5024" s="6" t="e">
        <f>Y5024*H5024</f>
        <v>#DIV/0!</v>
      </c>
      <c r="AB5024" s="1">
        <f t="shared" si="156"/>
        <v>0</v>
      </c>
      <c r="AC5024" s="1">
        <f t="shared" si="157"/>
        <v>0</v>
      </c>
    </row>
    <row r="5025" spans="4:29" x14ac:dyDescent="0.25">
      <c r="D5025" s="1">
        <v>2007</v>
      </c>
      <c r="E5025" s="1" t="s">
        <v>141</v>
      </c>
      <c r="F5025" s="2" t="s">
        <v>330</v>
      </c>
      <c r="G5025">
        <v>2</v>
      </c>
      <c r="H5025">
        <v>89405482</v>
      </c>
      <c r="I5025" s="1">
        <v>299.0625</v>
      </c>
      <c r="J5025" s="1">
        <v>77053</v>
      </c>
      <c r="K5025" s="1">
        <v>2334939</v>
      </c>
      <c r="L5025" s="1">
        <v>2343750</v>
      </c>
      <c r="M5025" s="3">
        <v>3000</v>
      </c>
      <c r="N5025">
        <v>33</v>
      </c>
      <c r="O5025">
        <v>128</v>
      </c>
      <c r="P5025" s="1">
        <f>IF($A$3="Percentage of government revenue per capita",$B$3,0) + IF($A$3="Absolute extra revenue",AB5025,0) + IF($A$3="Absolute revenue per capita",AC5025,0)</f>
        <v>0</v>
      </c>
      <c r="Q5025" s="5">
        <f>-MIN(data!$B$4 / data!I5099 * data!P5099 / 100, data!N5099)</f>
        <v>0</v>
      </c>
      <c r="R5025" s="4">
        <f>-Q5025*K5025/1000</f>
        <v>0</v>
      </c>
      <c r="S5025" s="6">
        <f>-MIN(data!$B$5/(POWER(LN(I5025),2))*P5025/100, O5025)</f>
        <v>0</v>
      </c>
      <c r="T5025" s="6">
        <f>-S5025*L5025/100000</f>
        <v>0</v>
      </c>
      <c r="U5025" s="4">
        <f>N5025+Q5025</f>
        <v>33</v>
      </c>
      <c r="V5025" s="4" t="e">
        <f>P5025*I5025/100/R5025</f>
        <v>#DIV/0!</v>
      </c>
      <c r="W5025" s="4" t="e">
        <f>V5025*H5025</f>
        <v>#DIV/0!</v>
      </c>
      <c r="X5025" s="6">
        <f>O5025+S5025</f>
        <v>128</v>
      </c>
      <c r="Y5025" s="6" t="e">
        <f>P5025*I5025/100/T5025</f>
        <v>#DIV/0!</v>
      </c>
      <c r="Z5025" s="6" t="e">
        <f>Y5025*H5025</f>
        <v>#DIV/0!</v>
      </c>
      <c r="AB5025" s="1">
        <f t="shared" si="156"/>
        <v>0</v>
      </c>
      <c r="AC5025" s="1">
        <f t="shared" si="157"/>
        <v>0</v>
      </c>
    </row>
    <row r="5026" spans="4:29" x14ac:dyDescent="0.25">
      <c r="D5026" s="1">
        <v>2008</v>
      </c>
      <c r="E5026" s="1" t="s">
        <v>141</v>
      </c>
      <c r="F5026" s="2" t="s">
        <v>330</v>
      </c>
      <c r="G5026">
        <v>2</v>
      </c>
      <c r="H5026">
        <v>90901965</v>
      </c>
      <c r="I5026" s="1">
        <v>306.35419999999999</v>
      </c>
      <c r="J5026" s="1">
        <v>75513</v>
      </c>
      <c r="K5026" s="1">
        <v>2330648</v>
      </c>
      <c r="L5026" s="1">
        <v>2325581</v>
      </c>
      <c r="M5026" s="3">
        <v>3000</v>
      </c>
      <c r="N5026">
        <v>32.4</v>
      </c>
      <c r="O5026">
        <v>129</v>
      </c>
      <c r="P5026" s="1">
        <f>IF($A$3="Percentage of government revenue per capita",$B$3,0) + IF($A$3="Absolute extra revenue",AB5026,0) + IF($A$3="Absolute revenue per capita",AC5026,0)</f>
        <v>0</v>
      </c>
      <c r="Q5026" s="5">
        <f>-MIN(data!$B$4 / data!I5100 * data!P5100 / 100, data!N5100)</f>
        <v>0</v>
      </c>
      <c r="R5026" s="4">
        <f>-Q5026*K5026/1000</f>
        <v>0</v>
      </c>
      <c r="S5026" s="6">
        <f>-MIN(data!$B$5/(POWER(LN(I5026),2))*P5026/100, O5026)</f>
        <v>0</v>
      </c>
      <c r="T5026" s="6">
        <f>-S5026*L5026/100000</f>
        <v>0</v>
      </c>
      <c r="U5026" s="4">
        <f>N5026+Q5026</f>
        <v>32.4</v>
      </c>
      <c r="V5026" s="4" t="e">
        <f>P5026*I5026/100/R5026</f>
        <v>#DIV/0!</v>
      </c>
      <c r="W5026" s="4" t="e">
        <f>V5026*H5026</f>
        <v>#DIV/0!</v>
      </c>
      <c r="X5026" s="6">
        <f>O5026+S5026</f>
        <v>129</v>
      </c>
      <c r="Y5026" s="6" t="e">
        <f>P5026*I5026/100/T5026</f>
        <v>#DIV/0!</v>
      </c>
      <c r="Z5026" s="6" t="e">
        <f>Y5026*H5026</f>
        <v>#DIV/0!</v>
      </c>
      <c r="AB5026" s="1">
        <f t="shared" si="156"/>
        <v>0</v>
      </c>
      <c r="AC5026" s="1">
        <f t="shared" si="157"/>
        <v>0</v>
      </c>
    </row>
    <row r="5027" spans="4:29" x14ac:dyDescent="0.25">
      <c r="D5027" s="1">
        <v>2009</v>
      </c>
      <c r="E5027" s="1" t="s">
        <v>141</v>
      </c>
      <c r="F5027" s="2" t="s">
        <v>330</v>
      </c>
      <c r="G5027">
        <v>2</v>
      </c>
      <c r="H5027">
        <v>92414158</v>
      </c>
      <c r="I5027" s="1">
        <v>280.72250000000003</v>
      </c>
      <c r="J5027" s="1">
        <v>74127</v>
      </c>
      <c r="K5027" s="1">
        <v>2323730</v>
      </c>
      <c r="L5027" s="1">
        <v>2290076</v>
      </c>
      <c r="M5027" s="3">
        <v>3000</v>
      </c>
      <c r="N5027">
        <v>31.9</v>
      </c>
      <c r="O5027">
        <v>131</v>
      </c>
      <c r="P5027" s="1">
        <f>IF($A$3="Percentage of government revenue per capita",$B$3,0) + IF($A$3="Absolute extra revenue",AB5027,0) + IF($A$3="Absolute revenue per capita",AC5027,0)</f>
        <v>0</v>
      </c>
      <c r="Q5027" s="5">
        <f>-MIN(data!$B$4 / data!I5101 * data!P5101 / 100, data!N5101)</f>
        <v>0</v>
      </c>
      <c r="R5027" s="4">
        <f>-Q5027*K5027/1000</f>
        <v>0</v>
      </c>
      <c r="S5027" s="6">
        <f>-MIN(data!$B$5/(POWER(LN(I5027),2))*P5027/100, O5027)</f>
        <v>0</v>
      </c>
      <c r="T5027" s="6">
        <f>-S5027*L5027/100000</f>
        <v>0</v>
      </c>
      <c r="U5027" s="4">
        <f>N5027+Q5027</f>
        <v>31.9</v>
      </c>
      <c r="V5027" s="4" t="e">
        <f>P5027*I5027/100/R5027</f>
        <v>#DIV/0!</v>
      </c>
      <c r="W5027" s="4" t="e">
        <f>V5027*H5027</f>
        <v>#DIV/0!</v>
      </c>
      <c r="X5027" s="6">
        <f>O5027+S5027</f>
        <v>131</v>
      </c>
      <c r="Y5027" s="6" t="e">
        <f>P5027*I5027/100/T5027</f>
        <v>#DIV/0!</v>
      </c>
      <c r="Z5027" s="6" t="e">
        <f>Y5027*H5027</f>
        <v>#DIV/0!</v>
      </c>
      <c r="AB5027" s="1">
        <f t="shared" si="156"/>
        <v>0</v>
      </c>
      <c r="AC5027" s="1">
        <f t="shared" si="157"/>
        <v>0</v>
      </c>
    </row>
    <row r="5028" spans="4:29" x14ac:dyDescent="0.25">
      <c r="D5028" s="1">
        <v>2010</v>
      </c>
      <c r="E5028" s="1" t="s">
        <v>141</v>
      </c>
      <c r="F5028" s="2" t="s">
        <v>330</v>
      </c>
      <c r="G5028">
        <v>2</v>
      </c>
      <c r="H5028">
        <v>93966780</v>
      </c>
      <c r="I5028" s="1">
        <v>284.83600000000001</v>
      </c>
      <c r="J5028" s="1">
        <v>72894</v>
      </c>
      <c r="K5028" s="1">
        <v>2328882</v>
      </c>
      <c r="L5028" s="1">
        <v>2248062</v>
      </c>
      <c r="M5028" s="3">
        <v>3000</v>
      </c>
      <c r="N5028">
        <v>31.3</v>
      </c>
      <c r="O5028">
        <v>129</v>
      </c>
      <c r="P5028" s="1">
        <f>IF($A$3="Percentage of government revenue per capita",$B$3,0) + IF($A$3="Absolute extra revenue",AB5028,0) + IF($A$3="Absolute revenue per capita",AC5028,0)</f>
        <v>0</v>
      </c>
      <c r="Q5028" s="5">
        <f>-MIN(data!$B$4 / data!I5102 * data!P5102 / 100, data!N5102)</f>
        <v>0</v>
      </c>
      <c r="R5028" s="4">
        <f>-Q5028*K5028/1000</f>
        <v>0</v>
      </c>
      <c r="S5028" s="6">
        <f>-MIN(data!$B$5/(POWER(LN(I5028),2))*P5028/100, O5028)</f>
        <v>0</v>
      </c>
      <c r="T5028" s="6">
        <f>-S5028*L5028/100000</f>
        <v>0</v>
      </c>
      <c r="U5028" s="4">
        <f>N5028+Q5028</f>
        <v>31.3</v>
      </c>
      <c r="V5028" s="4" t="e">
        <f>P5028*I5028/100/R5028</f>
        <v>#DIV/0!</v>
      </c>
      <c r="W5028" s="4" t="e">
        <f>V5028*H5028</f>
        <v>#DIV/0!</v>
      </c>
      <c r="X5028" s="6">
        <f>O5028+S5028</f>
        <v>129</v>
      </c>
      <c r="Y5028" s="6" t="e">
        <f>P5028*I5028/100/T5028</f>
        <v>#DIV/0!</v>
      </c>
      <c r="Z5028" s="6" t="e">
        <f>Y5028*H5028</f>
        <v>#DIV/0!</v>
      </c>
      <c r="AB5028" s="1">
        <f t="shared" si="156"/>
        <v>0</v>
      </c>
      <c r="AC5028" s="1">
        <f t="shared" si="157"/>
        <v>0</v>
      </c>
    </row>
    <row r="5029" spans="4:29" x14ac:dyDescent="0.25">
      <c r="D5029" s="1">
        <v>2011</v>
      </c>
      <c r="E5029" s="1" t="s">
        <v>141</v>
      </c>
      <c r="F5029" s="2" t="s">
        <v>330</v>
      </c>
      <c r="G5029">
        <v>2</v>
      </c>
      <c r="H5029">
        <v>95570047</v>
      </c>
      <c r="I5029" s="1">
        <v>303.0797</v>
      </c>
      <c r="J5029" s="1">
        <v>71899</v>
      </c>
      <c r="K5029" s="1">
        <v>2326828</v>
      </c>
      <c r="L5029" s="1">
        <v>2283465</v>
      </c>
      <c r="M5029" s="3">
        <v>2900</v>
      </c>
      <c r="N5029">
        <v>30.9</v>
      </c>
      <c r="O5029">
        <v>127</v>
      </c>
      <c r="P5029" s="1">
        <f>IF($A$3="Percentage of government revenue per capita",$B$3,0) + IF($A$3="Absolute extra revenue",AB5029,0) + IF($A$3="Absolute revenue per capita",AC5029,0)</f>
        <v>0</v>
      </c>
      <c r="Q5029" s="5">
        <f>-MIN(data!$B$4 / data!I5103 * data!P5103 / 100, data!N5103)</f>
        <v>0</v>
      </c>
      <c r="R5029" s="4">
        <f>-Q5029*K5029/1000</f>
        <v>0</v>
      </c>
      <c r="S5029" s="6">
        <f>-MIN(data!$B$5/(POWER(LN(I5029),2))*P5029/100, O5029)</f>
        <v>0</v>
      </c>
      <c r="T5029" s="6">
        <f>-S5029*L5029/100000</f>
        <v>0</v>
      </c>
      <c r="U5029" s="4">
        <f>N5029+Q5029</f>
        <v>30.9</v>
      </c>
      <c r="V5029" s="4" t="e">
        <f>P5029*I5029/100/R5029</f>
        <v>#DIV/0!</v>
      </c>
      <c r="W5029" s="4" t="e">
        <f>V5029*H5029</f>
        <v>#DIV/0!</v>
      </c>
      <c r="X5029" s="6">
        <f>O5029+S5029</f>
        <v>127</v>
      </c>
      <c r="Y5029" s="6" t="e">
        <f>P5029*I5029/100/T5029</f>
        <v>#DIV/0!</v>
      </c>
      <c r="Z5029" s="6" t="e">
        <f>Y5029*H5029</f>
        <v>#DIV/0!</v>
      </c>
      <c r="AB5029" s="1">
        <f t="shared" si="156"/>
        <v>0</v>
      </c>
      <c r="AC5029" s="1">
        <f t="shared" si="157"/>
        <v>0</v>
      </c>
    </row>
    <row r="5030" spans="4:29" x14ac:dyDescent="0.25">
      <c r="D5030" s="1">
        <v>2012</v>
      </c>
      <c r="E5030" s="1" t="s">
        <v>141</v>
      </c>
      <c r="F5030" s="2" t="s">
        <v>330</v>
      </c>
      <c r="G5030">
        <v>2</v>
      </c>
      <c r="H5030">
        <v>97212638</v>
      </c>
      <c r="I5030" s="1">
        <v>328.31810000000002</v>
      </c>
      <c r="J5030" s="1">
        <v>71001</v>
      </c>
      <c r="K5030" s="1">
        <v>2335559</v>
      </c>
      <c r="L5030" s="1">
        <v>2222222</v>
      </c>
      <c r="M5030" s="3">
        <v>2900</v>
      </c>
      <c r="N5030">
        <v>30.4</v>
      </c>
      <c r="O5030">
        <v>126</v>
      </c>
      <c r="P5030" s="1">
        <f>IF($A$3="Percentage of government revenue per capita",$B$3,0) + IF($A$3="Absolute extra revenue",AB5030,0) + IF($A$3="Absolute revenue per capita",AC5030,0)</f>
        <v>0</v>
      </c>
      <c r="Q5030" s="5">
        <f>-MIN(data!$B$4 / data!I5104 * data!P5104 / 100, data!N5104)</f>
        <v>0</v>
      </c>
      <c r="R5030" s="4">
        <f>-Q5030*K5030/1000</f>
        <v>0</v>
      </c>
      <c r="S5030" s="6">
        <f>-MIN(data!$B$5/(POWER(LN(I5030),2))*P5030/100, O5030)</f>
        <v>0</v>
      </c>
      <c r="T5030" s="6">
        <f>-S5030*L5030/100000</f>
        <v>0</v>
      </c>
      <c r="U5030" s="4">
        <f>N5030+Q5030</f>
        <v>30.4</v>
      </c>
      <c r="V5030" s="4" t="e">
        <f>P5030*I5030/100/R5030</f>
        <v>#DIV/0!</v>
      </c>
      <c r="W5030" s="4" t="e">
        <f>V5030*H5030</f>
        <v>#DIV/0!</v>
      </c>
      <c r="X5030" s="6">
        <f>O5030+S5030</f>
        <v>126</v>
      </c>
      <c r="Y5030" s="6" t="e">
        <f>P5030*I5030/100/T5030</f>
        <v>#DIV/0!</v>
      </c>
      <c r="Z5030" s="6" t="e">
        <f>Y5030*H5030</f>
        <v>#DIV/0!</v>
      </c>
      <c r="AB5030" s="1">
        <f t="shared" si="156"/>
        <v>0</v>
      </c>
      <c r="AC5030" s="1">
        <f t="shared" si="157"/>
        <v>0</v>
      </c>
    </row>
    <row r="5031" spans="4:29" x14ac:dyDescent="0.25">
      <c r="D5031" s="1">
        <v>2013</v>
      </c>
      <c r="E5031" s="1" t="s">
        <v>141</v>
      </c>
      <c r="F5031" s="2" t="s">
        <v>330</v>
      </c>
      <c r="G5031">
        <v>2</v>
      </c>
      <c r="H5031">
        <v>98871552</v>
      </c>
      <c r="I5031" s="1">
        <v>354.93419999999998</v>
      </c>
      <c r="J5031" s="1">
        <v>70264</v>
      </c>
      <c r="K5031" s="1">
        <v>2342133</v>
      </c>
      <c r="L5031" s="1">
        <v>2231405</v>
      </c>
      <c r="M5031" s="3">
        <v>2800</v>
      </c>
      <c r="N5031">
        <v>30</v>
      </c>
      <c r="O5031">
        <v>121</v>
      </c>
      <c r="P5031" s="1">
        <f>IF($A$3="Percentage of government revenue per capita",$B$3,0) + IF($A$3="Absolute extra revenue",AB5031,0) + IF($A$3="Absolute revenue per capita",AC5031,0)</f>
        <v>0</v>
      </c>
      <c r="Q5031" s="5">
        <f>-MIN(data!$B$4 / data!I5105 * data!P5105 / 100, data!N5105)</f>
        <v>0</v>
      </c>
      <c r="R5031" s="4">
        <f>-Q5031*K5031/1000</f>
        <v>0</v>
      </c>
      <c r="S5031" s="6">
        <f>-MIN(data!$B$5/(POWER(LN(I5031),2))*P5031/100, O5031)</f>
        <v>0</v>
      </c>
      <c r="T5031" s="6">
        <f>-S5031*L5031/100000</f>
        <v>0</v>
      </c>
      <c r="U5031" s="4">
        <f>N5031+Q5031</f>
        <v>30</v>
      </c>
      <c r="V5031" s="4" t="e">
        <f>P5031*I5031/100/R5031</f>
        <v>#DIV/0!</v>
      </c>
      <c r="W5031" s="4" t="e">
        <f>V5031*H5031</f>
        <v>#DIV/0!</v>
      </c>
      <c r="X5031" s="6">
        <f>O5031+S5031</f>
        <v>121</v>
      </c>
      <c r="Y5031" s="6" t="e">
        <f>P5031*I5031/100/T5031</f>
        <v>#DIV/0!</v>
      </c>
      <c r="Z5031" s="6" t="e">
        <f>Y5031*H5031</f>
        <v>#DIV/0!</v>
      </c>
      <c r="AB5031" s="1">
        <f t="shared" si="156"/>
        <v>0</v>
      </c>
      <c r="AC5031" s="1">
        <f t="shared" si="157"/>
        <v>0</v>
      </c>
    </row>
    <row r="5032" spans="4:29" x14ac:dyDescent="0.25">
      <c r="D5032" s="1">
        <v>2014</v>
      </c>
      <c r="E5032" s="1" t="s">
        <v>141</v>
      </c>
      <c r="F5032" s="2" t="s">
        <v>330</v>
      </c>
      <c r="G5032">
        <v>2</v>
      </c>
      <c r="H5032">
        <v>100513138</v>
      </c>
      <c r="I5032" s="1">
        <v>376.58229999999998</v>
      </c>
      <c r="J5032" s="1">
        <v>69549</v>
      </c>
      <c r="K5032" s="1">
        <v>2349628</v>
      </c>
      <c r="L5032" s="1">
        <v>2307692</v>
      </c>
      <c r="M5032" s="3">
        <v>2700</v>
      </c>
      <c r="N5032">
        <v>29.6</v>
      </c>
      <c r="O5032">
        <v>117</v>
      </c>
      <c r="P5032" s="1">
        <f>IF($A$3="Percentage of government revenue per capita",$B$3,0) + IF($A$3="Absolute extra revenue",AB5032,0) + IF($A$3="Absolute revenue per capita",AC5032,0)</f>
        <v>0</v>
      </c>
      <c r="Q5032" s="5">
        <f>-MIN(data!$B$4 / data!I5106 * data!P5106 / 100, data!N5106)</f>
        <v>0</v>
      </c>
      <c r="R5032" s="4">
        <f>-Q5032*K5032/1000</f>
        <v>0</v>
      </c>
      <c r="S5032" s="6">
        <f>-MIN(data!$B$5/(POWER(LN(I5032),2))*P5032/100, O5032)</f>
        <v>0</v>
      </c>
      <c r="T5032" s="6">
        <f>-S5032*L5032/100000</f>
        <v>0</v>
      </c>
      <c r="U5032" s="4">
        <f>N5032+Q5032</f>
        <v>29.6</v>
      </c>
      <c r="V5032" s="4" t="e">
        <f>P5032*I5032/100/R5032</f>
        <v>#DIV/0!</v>
      </c>
      <c r="W5032" s="4" t="e">
        <f>V5032*H5032</f>
        <v>#DIV/0!</v>
      </c>
      <c r="X5032" s="6">
        <f>O5032+S5032</f>
        <v>117</v>
      </c>
      <c r="Y5032" s="6" t="e">
        <f>P5032*I5032/100/T5032</f>
        <v>#DIV/0!</v>
      </c>
      <c r="Z5032" s="6" t="e">
        <f>Y5032*H5032</f>
        <v>#DIV/0!</v>
      </c>
      <c r="AB5032" s="1">
        <f t="shared" si="156"/>
        <v>0</v>
      </c>
      <c r="AC5032" s="1">
        <f t="shared" si="157"/>
        <v>0</v>
      </c>
    </row>
    <row r="5033" spans="4:29" x14ac:dyDescent="0.25">
      <c r="D5033" s="1">
        <v>2015</v>
      </c>
      <c r="E5033" s="1" t="s">
        <v>141</v>
      </c>
      <c r="F5033" s="2" t="s">
        <v>330</v>
      </c>
      <c r="G5033">
        <v>2</v>
      </c>
      <c r="H5033">
        <v>102113212</v>
      </c>
      <c r="I5033" s="1">
        <v>400.20389999999998</v>
      </c>
      <c r="J5033" s="1">
        <v>68855</v>
      </c>
      <c r="K5033" s="1">
        <v>2366151</v>
      </c>
      <c r="M5033" s="3">
        <v>2700</v>
      </c>
      <c r="N5033">
        <v>29.1</v>
      </c>
      <c r="O5033">
        <v>114</v>
      </c>
      <c r="P5033" s="1">
        <f>IF($A$3="Percentage of government revenue per capita",$B$3,0) + IF($A$3="Absolute extra revenue",AB5033,0) + IF($A$3="Absolute revenue per capita",AC5033,0)</f>
        <v>0</v>
      </c>
      <c r="Q5033" s="5">
        <f>-MIN(data!$B$4 / data!I5107 * data!P5107 / 100, data!N5107)</f>
        <v>0</v>
      </c>
      <c r="R5033" s="4">
        <f>-Q5033*K5033/1000</f>
        <v>0</v>
      </c>
      <c r="S5033" s="6">
        <f>-MIN(data!$B$5/(POWER(LN(I5033),2))*P5033/100, O5033)</f>
        <v>0</v>
      </c>
      <c r="T5033" s="6">
        <f>-S5033*L5033/100000</f>
        <v>0</v>
      </c>
      <c r="U5033" s="4">
        <f>N5033+Q5033</f>
        <v>29.1</v>
      </c>
      <c r="V5033" s="4" t="e">
        <f>P5033*I5033/100/R5033</f>
        <v>#DIV/0!</v>
      </c>
      <c r="W5033" s="4" t="e">
        <f>V5033*H5033</f>
        <v>#DIV/0!</v>
      </c>
      <c r="X5033" s="6">
        <f>O5033+S5033</f>
        <v>114</v>
      </c>
      <c r="Y5033" s="6" t="e">
        <f>P5033*I5033/100/T5033</f>
        <v>#DIV/0!</v>
      </c>
      <c r="Z5033" s="6" t="e">
        <f>Y5033*H5033</f>
        <v>#DIV/0!</v>
      </c>
      <c r="AB5033" s="1">
        <f t="shared" si="156"/>
        <v>0</v>
      </c>
      <c r="AC5033" s="1">
        <f t="shared" si="157"/>
        <v>0</v>
      </c>
    </row>
    <row r="5034" spans="4:29" x14ac:dyDescent="0.25">
      <c r="D5034" s="1">
        <v>2016</v>
      </c>
      <c r="E5034" s="1" t="s">
        <v>141</v>
      </c>
      <c r="F5034" s="2" t="s">
        <v>330</v>
      </c>
      <c r="G5034">
        <v>2</v>
      </c>
      <c r="H5034">
        <v>103663927</v>
      </c>
      <c r="I5034" s="1">
        <v>415.86880000000002</v>
      </c>
      <c r="J5034" s="1">
        <v>68101</v>
      </c>
      <c r="K5034" s="1">
        <v>2381154</v>
      </c>
      <c r="M5034" s="3"/>
      <c r="N5034">
        <v>28.6</v>
      </c>
      <c r="O5034"/>
      <c r="P5034" s="1">
        <f>IF($A$3="Percentage of government revenue per capita",$B$3,0) + IF($A$3="Absolute extra revenue",AB5034,0) + IF($A$3="Absolute revenue per capita",AC5034,0)</f>
        <v>0</v>
      </c>
      <c r="Q5034" s="5">
        <f>-MIN(data!$B$4 / data!I5108 * data!P5108 / 100, data!N5108)</f>
        <v>0</v>
      </c>
      <c r="R5034" s="4">
        <f>-Q5034*K5034/1000</f>
        <v>0</v>
      </c>
      <c r="S5034" s="6">
        <f>-MIN(data!$B$5/(POWER(LN(I5034),2))*P5034/100, O5034)</f>
        <v>0</v>
      </c>
      <c r="T5034" s="6">
        <f>-S5034*L5034/100000</f>
        <v>0</v>
      </c>
      <c r="U5034" s="4">
        <f>N5034+Q5034</f>
        <v>28.6</v>
      </c>
      <c r="V5034" s="4" t="e">
        <f>P5034*I5034/100/R5034</f>
        <v>#DIV/0!</v>
      </c>
      <c r="W5034" s="4" t="e">
        <f>V5034*H5034</f>
        <v>#DIV/0!</v>
      </c>
      <c r="X5034" s="6">
        <f>O5034+S5034</f>
        <v>0</v>
      </c>
      <c r="Y5034" s="6" t="e">
        <f>P5034*I5034/100/T5034</f>
        <v>#DIV/0!</v>
      </c>
      <c r="Z5034" s="6" t="e">
        <f>Y5034*H5034</f>
        <v>#DIV/0!</v>
      </c>
      <c r="AB5034" s="1">
        <f t="shared" si="156"/>
        <v>0</v>
      </c>
      <c r="AC5034" s="1">
        <f t="shared" si="157"/>
        <v>0</v>
      </c>
    </row>
    <row r="5035" spans="4:29" x14ac:dyDescent="0.25">
      <c r="D5035" s="1">
        <v>1980</v>
      </c>
      <c r="E5035" s="1" t="s">
        <v>144</v>
      </c>
      <c r="F5035" s="2" t="s">
        <v>331</v>
      </c>
      <c r="G5035">
        <v>4</v>
      </c>
      <c r="H5035">
        <v>35574150</v>
      </c>
      <c r="I5035" s="1">
        <v>0</v>
      </c>
      <c r="J5035" s="1">
        <v>16231</v>
      </c>
      <c r="K5035" s="1">
        <v>676291.7</v>
      </c>
      <c r="M5035" s="3"/>
      <c r="N5035">
        <v>24</v>
      </c>
      <c r="O5035"/>
      <c r="P5035" s="1">
        <f>IF($A$3="Percentage of government revenue per capita",$B$3,0) + IF($A$3="Absolute extra revenue",AB5035,0) + IF($A$3="Absolute revenue per capita",AC5035,0)</f>
        <v>0</v>
      </c>
      <c r="Q5035" s="5" t="e">
        <f>-MIN(data!$B$4 / data!I5183 * data!P5183 / 100, data!N5183)</f>
        <v>#DIV/0!</v>
      </c>
      <c r="R5035" s="4" t="e">
        <f>-Q5035*K5035/1000</f>
        <v>#DIV/0!</v>
      </c>
      <c r="S5035" s="6" t="e">
        <f>-MIN(data!$B$5/(POWER(LN(I5035),2))*P5035/100, O5035)</f>
        <v>#NUM!</v>
      </c>
      <c r="T5035" s="6" t="e">
        <f>-S5035*L5035/100000</f>
        <v>#NUM!</v>
      </c>
      <c r="U5035" s="4" t="e">
        <f>N5035+Q5035</f>
        <v>#DIV/0!</v>
      </c>
      <c r="V5035" s="4" t="e">
        <f>P5035*I5035/100/R5035</f>
        <v>#DIV/0!</v>
      </c>
      <c r="W5035" s="4" t="e">
        <f>V5035*H5035</f>
        <v>#DIV/0!</v>
      </c>
      <c r="X5035" s="6" t="e">
        <f>O5035+S5035</f>
        <v>#NUM!</v>
      </c>
      <c r="Y5035" s="6" t="e">
        <f>P5035*I5035/100/T5035</f>
        <v>#NUM!</v>
      </c>
      <c r="Z5035" s="6" t="e">
        <f>Y5035*H5035</f>
        <v>#NUM!</v>
      </c>
      <c r="AB5035" s="1" t="e">
        <f t="shared" si="156"/>
        <v>#DIV/0!</v>
      </c>
      <c r="AC5035" s="1" t="e">
        <f t="shared" si="157"/>
        <v>#DIV/0!</v>
      </c>
    </row>
    <row r="5036" spans="4:29" x14ac:dyDescent="0.25">
      <c r="D5036" s="1">
        <v>1981</v>
      </c>
      <c r="E5036" s="1" t="s">
        <v>144</v>
      </c>
      <c r="F5036" s="2" t="s">
        <v>331</v>
      </c>
      <c r="G5036">
        <v>4</v>
      </c>
      <c r="H5036">
        <v>35898587</v>
      </c>
      <c r="I5036" s="1">
        <v>0</v>
      </c>
      <c r="J5036" s="1">
        <v>15943</v>
      </c>
      <c r="K5036" s="1">
        <v>684248.9</v>
      </c>
      <c r="M5036" s="3"/>
      <c r="N5036">
        <v>23.3</v>
      </c>
      <c r="O5036"/>
      <c r="P5036" s="1">
        <f>IF($A$3="Percentage of government revenue per capita",$B$3,0) + IF($A$3="Absolute extra revenue",AB5036,0) + IF($A$3="Absolute revenue per capita",AC5036,0)</f>
        <v>0</v>
      </c>
      <c r="Q5036" s="5" t="e">
        <f>-MIN(data!$B$4 / data!I5184 * data!P5184 / 100, data!N5184)</f>
        <v>#DIV/0!</v>
      </c>
      <c r="R5036" s="4" t="e">
        <f>-Q5036*K5036/1000</f>
        <v>#DIV/0!</v>
      </c>
      <c r="S5036" s="6" t="e">
        <f>-MIN(data!$B$5/(POWER(LN(I5036),2))*P5036/100, O5036)</f>
        <v>#NUM!</v>
      </c>
      <c r="T5036" s="6" t="e">
        <f>-S5036*L5036/100000</f>
        <v>#NUM!</v>
      </c>
      <c r="U5036" s="4" t="e">
        <f>N5036+Q5036</f>
        <v>#DIV/0!</v>
      </c>
      <c r="V5036" s="4" t="e">
        <f>P5036*I5036/100/R5036</f>
        <v>#DIV/0!</v>
      </c>
      <c r="W5036" s="4" t="e">
        <f>V5036*H5036</f>
        <v>#DIV/0!</v>
      </c>
      <c r="X5036" s="6" t="e">
        <f>O5036+S5036</f>
        <v>#NUM!</v>
      </c>
      <c r="Y5036" s="6" t="e">
        <f>P5036*I5036/100/T5036</f>
        <v>#NUM!</v>
      </c>
      <c r="Z5036" s="6" t="e">
        <f>Y5036*H5036</f>
        <v>#NUM!</v>
      </c>
      <c r="AB5036" s="1" t="e">
        <f t="shared" si="156"/>
        <v>#DIV/0!</v>
      </c>
      <c r="AC5036" s="1" t="e">
        <f t="shared" si="157"/>
        <v>#DIV/0!</v>
      </c>
    </row>
    <row r="5037" spans="4:29" x14ac:dyDescent="0.25">
      <c r="D5037" s="1">
        <v>1982</v>
      </c>
      <c r="E5037" s="1" t="s">
        <v>144</v>
      </c>
      <c r="F5037" s="2" t="s">
        <v>331</v>
      </c>
      <c r="G5037">
        <v>4</v>
      </c>
      <c r="H5037">
        <v>36230481</v>
      </c>
      <c r="I5037" s="1">
        <v>0</v>
      </c>
      <c r="J5037" s="1">
        <v>15559</v>
      </c>
      <c r="K5037" s="1">
        <v>685418.5</v>
      </c>
      <c r="M5037" s="3"/>
      <c r="N5037">
        <v>22.7</v>
      </c>
      <c r="O5037"/>
      <c r="P5037" s="1">
        <f>IF($A$3="Percentage of government revenue per capita",$B$3,0) + IF($A$3="Absolute extra revenue",AB5037,0) + IF($A$3="Absolute revenue per capita",AC5037,0)</f>
        <v>0</v>
      </c>
      <c r="Q5037" s="5" t="e">
        <f>-MIN(data!$B$4 / data!I5185 * data!P5185 / 100, data!N5185)</f>
        <v>#DIV/0!</v>
      </c>
      <c r="R5037" s="4" t="e">
        <f>-Q5037*K5037/1000</f>
        <v>#DIV/0!</v>
      </c>
      <c r="S5037" s="6" t="e">
        <f>-MIN(data!$B$5/(POWER(LN(I5037),2))*P5037/100, O5037)</f>
        <v>#NUM!</v>
      </c>
      <c r="T5037" s="6" t="e">
        <f>-S5037*L5037/100000</f>
        <v>#NUM!</v>
      </c>
      <c r="U5037" s="4" t="e">
        <f>N5037+Q5037</f>
        <v>#DIV/0!</v>
      </c>
      <c r="V5037" s="4" t="e">
        <f>P5037*I5037/100/R5037</f>
        <v>#DIV/0!</v>
      </c>
      <c r="W5037" s="4" t="e">
        <f>V5037*H5037</f>
        <v>#DIV/0!</v>
      </c>
      <c r="X5037" s="6" t="e">
        <f>O5037+S5037</f>
        <v>#NUM!</v>
      </c>
      <c r="Y5037" s="6" t="e">
        <f>P5037*I5037/100/T5037</f>
        <v>#NUM!</v>
      </c>
      <c r="Z5037" s="6" t="e">
        <f>Y5037*H5037</f>
        <v>#NUM!</v>
      </c>
      <c r="AB5037" s="1" t="e">
        <f t="shared" si="156"/>
        <v>#DIV/0!</v>
      </c>
      <c r="AC5037" s="1" t="e">
        <f t="shared" si="157"/>
        <v>#DIV/0!</v>
      </c>
    </row>
    <row r="5038" spans="4:29" x14ac:dyDescent="0.25">
      <c r="D5038" s="1">
        <v>1983</v>
      </c>
      <c r="E5038" s="1" t="s">
        <v>144</v>
      </c>
      <c r="F5038" s="2" t="s">
        <v>331</v>
      </c>
      <c r="G5038">
        <v>4</v>
      </c>
      <c r="H5038">
        <v>36571808</v>
      </c>
      <c r="I5038" s="1">
        <v>0</v>
      </c>
      <c r="J5038" s="1">
        <v>15026</v>
      </c>
      <c r="K5038" s="1">
        <v>686118.7</v>
      </c>
      <c r="M5038" s="3"/>
      <c r="N5038">
        <v>21.9</v>
      </c>
      <c r="O5038"/>
      <c r="P5038" s="1">
        <f>IF($A$3="Percentage of government revenue per capita",$B$3,0) + IF($A$3="Absolute extra revenue",AB5038,0) + IF($A$3="Absolute revenue per capita",AC5038,0)</f>
        <v>0</v>
      </c>
      <c r="Q5038" s="5" t="e">
        <f>-MIN(data!$B$4 / data!I5186 * data!P5186 / 100, data!N5186)</f>
        <v>#DIV/0!</v>
      </c>
      <c r="R5038" s="4" t="e">
        <f>-Q5038*K5038/1000</f>
        <v>#DIV/0!</v>
      </c>
      <c r="S5038" s="6" t="e">
        <f>-MIN(data!$B$5/(POWER(LN(I5038),2))*P5038/100, O5038)</f>
        <v>#NUM!</v>
      </c>
      <c r="T5038" s="6" t="e">
        <f>-S5038*L5038/100000</f>
        <v>#NUM!</v>
      </c>
      <c r="U5038" s="4" t="e">
        <f>N5038+Q5038</f>
        <v>#DIV/0!</v>
      </c>
      <c r="V5038" s="4" t="e">
        <f>P5038*I5038/100/R5038</f>
        <v>#DIV/0!</v>
      </c>
      <c r="W5038" s="4" t="e">
        <f>V5038*H5038</f>
        <v>#DIV/0!</v>
      </c>
      <c r="X5038" s="6" t="e">
        <f>O5038+S5038</f>
        <v>#NUM!</v>
      </c>
      <c r="Y5038" s="6" t="e">
        <f>P5038*I5038/100/T5038</f>
        <v>#NUM!</v>
      </c>
      <c r="Z5038" s="6" t="e">
        <f>Y5038*H5038</f>
        <v>#NUM!</v>
      </c>
      <c r="AB5038" s="1" t="e">
        <f t="shared" si="156"/>
        <v>#DIV/0!</v>
      </c>
      <c r="AC5038" s="1" t="e">
        <f t="shared" si="157"/>
        <v>#DIV/0!</v>
      </c>
    </row>
    <row r="5039" spans="4:29" x14ac:dyDescent="0.25">
      <c r="D5039" s="1">
        <v>1984</v>
      </c>
      <c r="E5039" s="1" t="s">
        <v>144</v>
      </c>
      <c r="F5039" s="2" t="s">
        <v>331</v>
      </c>
      <c r="G5039">
        <v>4</v>
      </c>
      <c r="H5039">
        <v>36904134</v>
      </c>
      <c r="I5039" s="1">
        <v>0</v>
      </c>
      <c r="J5039" s="1">
        <v>14336</v>
      </c>
      <c r="K5039" s="1">
        <v>676226.4</v>
      </c>
      <c r="M5039" s="3"/>
      <c r="N5039">
        <v>21.2</v>
      </c>
      <c r="O5039"/>
      <c r="P5039" s="1">
        <f>IF($A$3="Percentage of government revenue per capita",$B$3,0) + IF($A$3="Absolute extra revenue",AB5039,0) + IF($A$3="Absolute revenue per capita",AC5039,0)</f>
        <v>0</v>
      </c>
      <c r="Q5039" s="5" t="e">
        <f>-MIN(data!$B$4 / data!I5187 * data!P5187 / 100, data!N5187)</f>
        <v>#DIV/0!</v>
      </c>
      <c r="R5039" s="4" t="e">
        <f>-Q5039*K5039/1000</f>
        <v>#DIV/0!</v>
      </c>
      <c r="S5039" s="6" t="e">
        <f>-MIN(data!$B$5/(POWER(LN(I5039),2))*P5039/100, O5039)</f>
        <v>#NUM!</v>
      </c>
      <c r="T5039" s="6" t="e">
        <f>-S5039*L5039/100000</f>
        <v>#NUM!</v>
      </c>
      <c r="U5039" s="4" t="e">
        <f>N5039+Q5039</f>
        <v>#DIV/0!</v>
      </c>
      <c r="V5039" s="4" t="e">
        <f>P5039*I5039/100/R5039</f>
        <v>#DIV/0!</v>
      </c>
      <c r="W5039" s="4" t="e">
        <f>V5039*H5039</f>
        <v>#DIV/0!</v>
      </c>
      <c r="X5039" s="6" t="e">
        <f>O5039+S5039</f>
        <v>#NUM!</v>
      </c>
      <c r="Y5039" s="6" t="e">
        <f>P5039*I5039/100/T5039</f>
        <v>#NUM!</v>
      </c>
      <c r="Z5039" s="6" t="e">
        <f>Y5039*H5039</f>
        <v>#NUM!</v>
      </c>
      <c r="AB5039" s="1" t="e">
        <f t="shared" si="156"/>
        <v>#DIV/0!</v>
      </c>
      <c r="AC5039" s="1" t="e">
        <f t="shared" si="157"/>
        <v>#DIV/0!</v>
      </c>
    </row>
    <row r="5040" spans="4:29" x14ac:dyDescent="0.25">
      <c r="D5040" s="1">
        <v>1985</v>
      </c>
      <c r="E5040" s="1" t="s">
        <v>144</v>
      </c>
      <c r="F5040" s="2" t="s">
        <v>331</v>
      </c>
      <c r="G5040">
        <v>4</v>
      </c>
      <c r="H5040">
        <v>37201885</v>
      </c>
      <c r="I5040" s="1">
        <v>0</v>
      </c>
      <c r="J5040" s="1">
        <v>13543</v>
      </c>
      <c r="K5040" s="1">
        <v>667142.9</v>
      </c>
      <c r="M5040" s="3"/>
      <c r="N5040">
        <v>20.3</v>
      </c>
      <c r="O5040"/>
      <c r="P5040" s="1">
        <f>IF($A$3="Percentage of government revenue per capita",$B$3,0) + IF($A$3="Absolute extra revenue",AB5040,0) + IF($A$3="Absolute revenue per capita",AC5040,0)</f>
        <v>0</v>
      </c>
      <c r="Q5040" s="5" t="e">
        <f>-MIN(data!$B$4 / data!I5188 * data!P5188 / 100, data!N5188)</f>
        <v>#DIV/0!</v>
      </c>
      <c r="R5040" s="4" t="e">
        <f>-Q5040*K5040/1000</f>
        <v>#DIV/0!</v>
      </c>
      <c r="S5040" s="6" t="e">
        <f>-MIN(data!$B$5/(POWER(LN(I5040),2))*P5040/100, O5040)</f>
        <v>#NUM!</v>
      </c>
      <c r="T5040" s="6" t="e">
        <f>-S5040*L5040/100000</f>
        <v>#NUM!</v>
      </c>
      <c r="U5040" s="4" t="e">
        <f>N5040+Q5040</f>
        <v>#DIV/0!</v>
      </c>
      <c r="V5040" s="4" t="e">
        <f>P5040*I5040/100/R5040</f>
        <v>#DIV/0!</v>
      </c>
      <c r="W5040" s="4" t="e">
        <f>V5040*H5040</f>
        <v>#DIV/0!</v>
      </c>
      <c r="X5040" s="6" t="e">
        <f>O5040+S5040</f>
        <v>#NUM!</v>
      </c>
      <c r="Y5040" s="6" t="e">
        <f>P5040*I5040/100/T5040</f>
        <v>#NUM!</v>
      </c>
      <c r="Z5040" s="6" t="e">
        <f>Y5040*H5040</f>
        <v>#NUM!</v>
      </c>
      <c r="AB5040" s="1" t="e">
        <f t="shared" si="156"/>
        <v>#DIV/0!</v>
      </c>
      <c r="AC5040" s="1" t="e">
        <f t="shared" si="157"/>
        <v>#DIV/0!</v>
      </c>
    </row>
    <row r="5041" spans="4:29" x14ac:dyDescent="0.25">
      <c r="D5041" s="1">
        <v>1986</v>
      </c>
      <c r="E5041" s="1" t="s">
        <v>144</v>
      </c>
      <c r="F5041" s="2" t="s">
        <v>331</v>
      </c>
      <c r="G5041">
        <v>4</v>
      </c>
      <c r="H5041">
        <v>37456119</v>
      </c>
      <c r="I5041" s="1">
        <v>0</v>
      </c>
      <c r="J5041" s="1">
        <v>12735</v>
      </c>
      <c r="K5041" s="1">
        <v>649744.9</v>
      </c>
      <c r="M5041" s="3"/>
      <c r="N5041">
        <v>19.600000000000001</v>
      </c>
      <c r="O5041"/>
      <c r="P5041" s="1">
        <f>IF($A$3="Percentage of government revenue per capita",$B$3,0) + IF($A$3="Absolute extra revenue",AB5041,0) + IF($A$3="Absolute revenue per capita",AC5041,0)</f>
        <v>0</v>
      </c>
      <c r="Q5041" s="5" t="e">
        <f>-MIN(data!$B$4 / data!I5189 * data!P5189 / 100, data!N5189)</f>
        <v>#DIV/0!</v>
      </c>
      <c r="R5041" s="4" t="e">
        <f>-Q5041*K5041/1000</f>
        <v>#DIV/0!</v>
      </c>
      <c r="S5041" s="6" t="e">
        <f>-MIN(data!$B$5/(POWER(LN(I5041),2))*P5041/100, O5041)</f>
        <v>#NUM!</v>
      </c>
      <c r="T5041" s="6" t="e">
        <f>-S5041*L5041/100000</f>
        <v>#NUM!</v>
      </c>
      <c r="U5041" s="4" t="e">
        <f>N5041+Q5041</f>
        <v>#DIV/0!</v>
      </c>
      <c r="V5041" s="4" t="e">
        <f>P5041*I5041/100/R5041</f>
        <v>#DIV/0!</v>
      </c>
      <c r="W5041" s="4" t="e">
        <f>V5041*H5041</f>
        <v>#DIV/0!</v>
      </c>
      <c r="X5041" s="6" t="e">
        <f>O5041+S5041</f>
        <v>#NUM!</v>
      </c>
      <c r="Y5041" s="6" t="e">
        <f>P5041*I5041/100/T5041</f>
        <v>#NUM!</v>
      </c>
      <c r="Z5041" s="6" t="e">
        <f>Y5041*H5041</f>
        <v>#NUM!</v>
      </c>
      <c r="AB5041" s="1" t="e">
        <f t="shared" si="156"/>
        <v>#DIV/0!</v>
      </c>
      <c r="AC5041" s="1" t="e">
        <f t="shared" si="157"/>
        <v>#DIV/0!</v>
      </c>
    </row>
    <row r="5042" spans="4:29" x14ac:dyDescent="0.25">
      <c r="D5042" s="1">
        <v>1987</v>
      </c>
      <c r="E5042" s="1" t="s">
        <v>144</v>
      </c>
      <c r="F5042" s="2" t="s">
        <v>331</v>
      </c>
      <c r="G5042">
        <v>4</v>
      </c>
      <c r="H5042">
        <v>37668045</v>
      </c>
      <c r="I5042" s="1">
        <v>0</v>
      </c>
      <c r="J5042" s="1">
        <v>11980</v>
      </c>
      <c r="K5042" s="1">
        <v>633862.40000000002</v>
      </c>
      <c r="M5042" s="3"/>
      <c r="N5042">
        <v>18.899999999999999</v>
      </c>
      <c r="O5042"/>
      <c r="P5042" s="1">
        <f>IF($A$3="Percentage of government revenue per capita",$B$3,0) + IF($A$3="Absolute extra revenue",AB5042,0) + IF($A$3="Absolute revenue per capita",AC5042,0)</f>
        <v>0</v>
      </c>
      <c r="Q5042" s="5" t="e">
        <f>-MIN(data!$B$4 / data!I5190 * data!P5190 / 100, data!N5190)</f>
        <v>#DIV/0!</v>
      </c>
      <c r="R5042" s="4" t="e">
        <f>-Q5042*K5042/1000</f>
        <v>#DIV/0!</v>
      </c>
      <c r="S5042" s="6" t="e">
        <f>-MIN(data!$B$5/(POWER(LN(I5042),2))*P5042/100, O5042)</f>
        <v>#NUM!</v>
      </c>
      <c r="T5042" s="6" t="e">
        <f>-S5042*L5042/100000</f>
        <v>#NUM!</v>
      </c>
      <c r="U5042" s="4" t="e">
        <f>N5042+Q5042</f>
        <v>#DIV/0!</v>
      </c>
      <c r="V5042" s="4" t="e">
        <f>P5042*I5042/100/R5042</f>
        <v>#DIV/0!</v>
      </c>
      <c r="W5042" s="4" t="e">
        <f>V5042*H5042</f>
        <v>#DIV/0!</v>
      </c>
      <c r="X5042" s="6" t="e">
        <f>O5042+S5042</f>
        <v>#NUM!</v>
      </c>
      <c r="Y5042" s="6" t="e">
        <f>P5042*I5042/100/T5042</f>
        <v>#NUM!</v>
      </c>
      <c r="Z5042" s="6" t="e">
        <f>Y5042*H5042</f>
        <v>#NUM!</v>
      </c>
      <c r="AB5042" s="1" t="e">
        <f t="shared" si="156"/>
        <v>#DIV/0!</v>
      </c>
      <c r="AC5042" s="1" t="e">
        <f t="shared" si="157"/>
        <v>#DIV/0!</v>
      </c>
    </row>
    <row r="5043" spans="4:29" x14ac:dyDescent="0.25">
      <c r="D5043" s="1">
        <v>1988</v>
      </c>
      <c r="E5043" s="1" t="s">
        <v>144</v>
      </c>
      <c r="F5043" s="2" t="s">
        <v>331</v>
      </c>
      <c r="G5043">
        <v>4</v>
      </c>
      <c r="H5043">
        <v>37824487</v>
      </c>
      <c r="I5043" s="1">
        <v>0</v>
      </c>
      <c r="J5043" s="1">
        <v>11282</v>
      </c>
      <c r="K5043" s="1">
        <v>616502.69999999995</v>
      </c>
      <c r="M5043" s="3"/>
      <c r="N5043">
        <v>18.3</v>
      </c>
      <c r="O5043"/>
      <c r="P5043" s="1">
        <f>IF($A$3="Percentage of government revenue per capita",$B$3,0) + IF($A$3="Absolute extra revenue",AB5043,0) + IF($A$3="Absolute revenue per capita",AC5043,0)</f>
        <v>0</v>
      </c>
      <c r="Q5043" s="5" t="e">
        <f>-MIN(data!$B$4 / data!I5191 * data!P5191 / 100, data!N5191)</f>
        <v>#DIV/0!</v>
      </c>
      <c r="R5043" s="4" t="e">
        <f>-Q5043*K5043/1000</f>
        <v>#DIV/0!</v>
      </c>
      <c r="S5043" s="6" t="e">
        <f>-MIN(data!$B$5/(POWER(LN(I5043),2))*P5043/100, O5043)</f>
        <v>#NUM!</v>
      </c>
      <c r="T5043" s="6" t="e">
        <f>-S5043*L5043/100000</f>
        <v>#NUM!</v>
      </c>
      <c r="U5043" s="4" t="e">
        <f>N5043+Q5043</f>
        <v>#DIV/0!</v>
      </c>
      <c r="V5043" s="4" t="e">
        <f>P5043*I5043/100/R5043</f>
        <v>#DIV/0!</v>
      </c>
      <c r="W5043" s="4" t="e">
        <f>V5043*H5043</f>
        <v>#DIV/0!</v>
      </c>
      <c r="X5043" s="6" t="e">
        <f>O5043+S5043</f>
        <v>#NUM!</v>
      </c>
      <c r="Y5043" s="6" t="e">
        <f>P5043*I5043/100/T5043</f>
        <v>#NUM!</v>
      </c>
      <c r="Z5043" s="6" t="e">
        <f>Y5043*H5043</f>
        <v>#NUM!</v>
      </c>
      <c r="AB5043" s="1" t="e">
        <f t="shared" si="156"/>
        <v>#DIV/0!</v>
      </c>
      <c r="AC5043" s="1" t="e">
        <f t="shared" si="157"/>
        <v>#DIV/0!</v>
      </c>
    </row>
    <row r="5044" spans="4:29" x14ac:dyDescent="0.25">
      <c r="D5044" s="1">
        <v>1989</v>
      </c>
      <c r="E5044" s="1" t="s">
        <v>144</v>
      </c>
      <c r="F5044" s="2" t="s">
        <v>331</v>
      </c>
      <c r="G5044">
        <v>4</v>
      </c>
      <c r="H5044">
        <v>37961529</v>
      </c>
      <c r="I5044" s="1">
        <v>0</v>
      </c>
      <c r="J5044" s="1">
        <v>10629</v>
      </c>
      <c r="K5044" s="1">
        <v>597134.80000000005</v>
      </c>
      <c r="M5044" s="3"/>
      <c r="N5044">
        <v>17.8</v>
      </c>
      <c r="O5044"/>
      <c r="P5044" s="1">
        <f>IF($A$3="Percentage of government revenue per capita",$B$3,0) + IF($A$3="Absolute extra revenue",AB5044,0) + IF($A$3="Absolute revenue per capita",AC5044,0)</f>
        <v>0</v>
      </c>
      <c r="Q5044" s="5" t="e">
        <f>-MIN(data!$B$4 / data!I5192 * data!P5192 / 100, data!N5192)</f>
        <v>#DIV/0!</v>
      </c>
      <c r="R5044" s="4" t="e">
        <f>-Q5044*K5044/1000</f>
        <v>#DIV/0!</v>
      </c>
      <c r="S5044" s="6" t="e">
        <f>-MIN(data!$B$5/(POWER(LN(I5044),2))*P5044/100, O5044)</f>
        <v>#NUM!</v>
      </c>
      <c r="T5044" s="6" t="e">
        <f>-S5044*L5044/100000</f>
        <v>#NUM!</v>
      </c>
      <c r="U5044" s="4" t="e">
        <f>N5044+Q5044</f>
        <v>#DIV/0!</v>
      </c>
      <c r="V5044" s="4" t="e">
        <f>P5044*I5044/100/R5044</f>
        <v>#DIV/0!</v>
      </c>
      <c r="W5044" s="4" t="e">
        <f>V5044*H5044</f>
        <v>#DIV/0!</v>
      </c>
      <c r="X5044" s="6" t="e">
        <f>O5044+S5044</f>
        <v>#NUM!</v>
      </c>
      <c r="Y5044" s="6" t="e">
        <f>P5044*I5044/100/T5044</f>
        <v>#NUM!</v>
      </c>
      <c r="Z5044" s="6" t="e">
        <f>Y5044*H5044</f>
        <v>#NUM!</v>
      </c>
      <c r="AB5044" s="1" t="e">
        <f t="shared" si="156"/>
        <v>#DIV/0!</v>
      </c>
      <c r="AC5044" s="1" t="e">
        <f t="shared" si="157"/>
        <v>#DIV/0!</v>
      </c>
    </row>
    <row r="5045" spans="4:29" x14ac:dyDescent="0.25">
      <c r="D5045" s="1">
        <v>1990</v>
      </c>
      <c r="E5045" s="1" t="s">
        <v>144</v>
      </c>
      <c r="F5045" s="2" t="s">
        <v>331</v>
      </c>
      <c r="G5045">
        <v>4</v>
      </c>
      <c r="H5045">
        <v>38110782</v>
      </c>
      <c r="I5045" s="1">
        <v>0</v>
      </c>
      <c r="J5045" s="1">
        <v>10030</v>
      </c>
      <c r="K5045" s="1">
        <v>579768.80000000005</v>
      </c>
      <c r="L5045" s="1">
        <v>558823.5</v>
      </c>
      <c r="M5045" s="3">
        <v>97</v>
      </c>
      <c r="N5045">
        <v>17.3</v>
      </c>
      <c r="O5045">
        <v>17</v>
      </c>
      <c r="P5045" s="1">
        <f>IF($A$3="Percentage of government revenue per capita",$B$3,0) + IF($A$3="Absolute extra revenue",AB5045,0) + IF($A$3="Absolute revenue per capita",AC5045,0)</f>
        <v>0</v>
      </c>
      <c r="Q5045" s="5" t="e">
        <f>-MIN(data!$B$4 / data!I5193 * data!P5193 / 100, data!N5193)</f>
        <v>#DIV/0!</v>
      </c>
      <c r="R5045" s="4" t="e">
        <f>-Q5045*K5045/1000</f>
        <v>#DIV/0!</v>
      </c>
      <c r="S5045" s="6" t="e">
        <f>-MIN(data!$B$5/(POWER(LN(I5045),2))*P5045/100, O5045)</f>
        <v>#NUM!</v>
      </c>
      <c r="T5045" s="6" t="e">
        <f>-S5045*L5045/100000</f>
        <v>#NUM!</v>
      </c>
      <c r="U5045" s="4" t="e">
        <f>N5045+Q5045</f>
        <v>#DIV/0!</v>
      </c>
      <c r="V5045" s="4" t="e">
        <f>P5045*I5045/100/R5045</f>
        <v>#DIV/0!</v>
      </c>
      <c r="W5045" s="4" t="e">
        <f>V5045*H5045</f>
        <v>#DIV/0!</v>
      </c>
      <c r="X5045" s="6" t="e">
        <f>O5045+S5045</f>
        <v>#NUM!</v>
      </c>
      <c r="Y5045" s="6" t="e">
        <f>P5045*I5045/100/T5045</f>
        <v>#NUM!</v>
      </c>
      <c r="Z5045" s="6" t="e">
        <f>Y5045*H5045</f>
        <v>#NUM!</v>
      </c>
      <c r="AB5045" s="1" t="e">
        <f t="shared" si="156"/>
        <v>#DIV/0!</v>
      </c>
      <c r="AC5045" s="1" t="e">
        <f t="shared" si="157"/>
        <v>#DIV/0!</v>
      </c>
    </row>
    <row r="5046" spans="4:29" x14ac:dyDescent="0.25">
      <c r="D5046" s="1">
        <v>1991</v>
      </c>
      <c r="E5046" s="1" t="s">
        <v>144</v>
      </c>
      <c r="F5046" s="2" t="s">
        <v>331</v>
      </c>
      <c r="G5046">
        <v>4</v>
      </c>
      <c r="H5046">
        <v>38246193</v>
      </c>
      <c r="I5046" s="1">
        <v>0</v>
      </c>
      <c r="J5046" s="1">
        <v>9473</v>
      </c>
      <c r="K5046" s="1">
        <v>560532.5</v>
      </c>
      <c r="L5046" s="1">
        <v>505882.4</v>
      </c>
      <c r="M5046" s="3">
        <v>95</v>
      </c>
      <c r="N5046">
        <v>16.899999999999999</v>
      </c>
      <c r="O5046">
        <v>17</v>
      </c>
      <c r="P5046" s="1">
        <f>IF($A$3="Percentage of government revenue per capita",$B$3,0) + IF($A$3="Absolute extra revenue",AB5046,0) + IF($A$3="Absolute revenue per capita",AC5046,0)</f>
        <v>0</v>
      </c>
      <c r="Q5046" s="5" t="e">
        <f>-MIN(data!$B$4 / data!I5194 * data!P5194 / 100, data!N5194)</f>
        <v>#DIV/0!</v>
      </c>
      <c r="R5046" s="4" t="e">
        <f>-Q5046*K5046/1000</f>
        <v>#DIV/0!</v>
      </c>
      <c r="S5046" s="6" t="e">
        <f>-MIN(data!$B$5/(POWER(LN(I5046),2))*P5046/100, O5046)</f>
        <v>#NUM!</v>
      </c>
      <c r="T5046" s="6" t="e">
        <f>-S5046*L5046/100000</f>
        <v>#NUM!</v>
      </c>
      <c r="U5046" s="4" t="e">
        <f>N5046+Q5046</f>
        <v>#DIV/0!</v>
      </c>
      <c r="V5046" s="4" t="e">
        <f>P5046*I5046/100/R5046</f>
        <v>#DIV/0!</v>
      </c>
      <c r="W5046" s="4" t="e">
        <f>V5046*H5046</f>
        <v>#DIV/0!</v>
      </c>
      <c r="X5046" s="6" t="e">
        <f>O5046+S5046</f>
        <v>#NUM!</v>
      </c>
      <c r="Y5046" s="6" t="e">
        <f>P5046*I5046/100/T5046</f>
        <v>#NUM!</v>
      </c>
      <c r="Z5046" s="6" t="e">
        <f>Y5046*H5046</f>
        <v>#NUM!</v>
      </c>
      <c r="AB5046" s="1" t="e">
        <f t="shared" si="156"/>
        <v>#DIV/0!</v>
      </c>
      <c r="AC5046" s="1" t="e">
        <f t="shared" si="157"/>
        <v>#DIV/0!</v>
      </c>
    </row>
    <row r="5047" spans="4:29" x14ac:dyDescent="0.25">
      <c r="D5047" s="1">
        <v>1992</v>
      </c>
      <c r="E5047" s="1" t="s">
        <v>144</v>
      </c>
      <c r="F5047" s="2" t="s">
        <v>331</v>
      </c>
      <c r="G5047">
        <v>4</v>
      </c>
      <c r="H5047">
        <v>38363667</v>
      </c>
      <c r="I5047" s="1">
        <v>0</v>
      </c>
      <c r="J5047" s="1">
        <v>8939</v>
      </c>
      <c r="K5047" s="1">
        <v>541757.6</v>
      </c>
      <c r="L5047" s="1">
        <v>462500</v>
      </c>
      <c r="M5047" s="3">
        <v>86</v>
      </c>
      <c r="N5047">
        <v>16.5</v>
      </c>
      <c r="O5047">
        <v>16</v>
      </c>
      <c r="P5047" s="1">
        <f>IF($A$3="Percentage of government revenue per capita",$B$3,0) + IF($A$3="Absolute extra revenue",AB5047,0) + IF($A$3="Absolute revenue per capita",AC5047,0)</f>
        <v>0</v>
      </c>
      <c r="Q5047" s="5" t="e">
        <f>-MIN(data!$B$4 / data!I5195 * data!P5195 / 100, data!N5195)</f>
        <v>#DIV/0!</v>
      </c>
      <c r="R5047" s="4" t="e">
        <f>-Q5047*K5047/1000</f>
        <v>#DIV/0!</v>
      </c>
      <c r="S5047" s="6" t="e">
        <f>-MIN(data!$B$5/(POWER(LN(I5047),2))*P5047/100, O5047)</f>
        <v>#NUM!</v>
      </c>
      <c r="T5047" s="6" t="e">
        <f>-S5047*L5047/100000</f>
        <v>#NUM!</v>
      </c>
      <c r="U5047" s="4" t="e">
        <f>N5047+Q5047</f>
        <v>#DIV/0!</v>
      </c>
      <c r="V5047" s="4" t="e">
        <f>P5047*I5047/100/R5047</f>
        <v>#DIV/0!</v>
      </c>
      <c r="W5047" s="4" t="e">
        <f>V5047*H5047</f>
        <v>#DIV/0!</v>
      </c>
      <c r="X5047" s="6" t="e">
        <f>O5047+S5047</f>
        <v>#NUM!</v>
      </c>
      <c r="Y5047" s="6" t="e">
        <f>P5047*I5047/100/T5047</f>
        <v>#NUM!</v>
      </c>
      <c r="Z5047" s="6" t="e">
        <f>Y5047*H5047</f>
        <v>#NUM!</v>
      </c>
      <c r="AB5047" s="1" t="e">
        <f t="shared" si="156"/>
        <v>#DIV/0!</v>
      </c>
      <c r="AC5047" s="1" t="e">
        <f t="shared" si="157"/>
        <v>#DIV/0!</v>
      </c>
    </row>
    <row r="5048" spans="4:29" x14ac:dyDescent="0.25">
      <c r="D5048" s="1">
        <v>1993</v>
      </c>
      <c r="E5048" s="1" t="s">
        <v>144</v>
      </c>
      <c r="F5048" s="2" t="s">
        <v>331</v>
      </c>
      <c r="G5048">
        <v>4</v>
      </c>
      <c r="H5048">
        <v>38461408</v>
      </c>
      <c r="I5048" s="1">
        <v>0</v>
      </c>
      <c r="J5048" s="1">
        <v>8367</v>
      </c>
      <c r="K5048" s="1">
        <v>522937.5</v>
      </c>
      <c r="L5048" s="1">
        <v>446666.7</v>
      </c>
      <c r="M5048" s="3">
        <v>74</v>
      </c>
      <c r="N5048">
        <v>16</v>
      </c>
      <c r="O5048">
        <v>15</v>
      </c>
      <c r="P5048" s="1">
        <f>IF($A$3="Percentage of government revenue per capita",$B$3,0) + IF($A$3="Absolute extra revenue",AB5048,0) + IF($A$3="Absolute revenue per capita",AC5048,0)</f>
        <v>0</v>
      </c>
      <c r="Q5048" s="5" t="e">
        <f>-MIN(data!$B$4 / data!I5196 * data!P5196 / 100, data!N5196)</f>
        <v>#DIV/0!</v>
      </c>
      <c r="R5048" s="4" t="e">
        <f>-Q5048*K5048/1000</f>
        <v>#DIV/0!</v>
      </c>
      <c r="S5048" s="6" t="e">
        <f>-MIN(data!$B$5/(POWER(LN(I5048),2))*P5048/100, O5048)</f>
        <v>#NUM!</v>
      </c>
      <c r="T5048" s="6" t="e">
        <f>-S5048*L5048/100000</f>
        <v>#NUM!</v>
      </c>
      <c r="U5048" s="4" t="e">
        <f>N5048+Q5048</f>
        <v>#DIV/0!</v>
      </c>
      <c r="V5048" s="4" t="e">
        <f>P5048*I5048/100/R5048</f>
        <v>#DIV/0!</v>
      </c>
      <c r="W5048" s="4" t="e">
        <f>V5048*H5048</f>
        <v>#DIV/0!</v>
      </c>
      <c r="X5048" s="6" t="e">
        <f>O5048+S5048</f>
        <v>#NUM!</v>
      </c>
      <c r="Y5048" s="6" t="e">
        <f>P5048*I5048/100/T5048</f>
        <v>#NUM!</v>
      </c>
      <c r="Z5048" s="6" t="e">
        <f>Y5048*H5048</f>
        <v>#NUM!</v>
      </c>
      <c r="AB5048" s="1" t="e">
        <f t="shared" si="156"/>
        <v>#DIV/0!</v>
      </c>
      <c r="AC5048" s="1" t="e">
        <f t="shared" si="157"/>
        <v>#DIV/0!</v>
      </c>
    </row>
    <row r="5049" spans="4:29" x14ac:dyDescent="0.25">
      <c r="D5049" s="1">
        <v>1994</v>
      </c>
      <c r="E5049" s="1" t="s">
        <v>144</v>
      </c>
      <c r="F5049" s="2" t="s">
        <v>331</v>
      </c>
      <c r="G5049">
        <v>4</v>
      </c>
      <c r="H5049">
        <v>38542652</v>
      </c>
      <c r="I5049" s="1">
        <v>0</v>
      </c>
      <c r="J5049" s="1">
        <v>7716</v>
      </c>
      <c r="K5049" s="1">
        <v>504313.7</v>
      </c>
      <c r="L5049" s="1">
        <v>428571.4</v>
      </c>
      <c r="M5049" s="3">
        <v>67</v>
      </c>
      <c r="N5049">
        <v>15.3</v>
      </c>
      <c r="O5049">
        <v>14</v>
      </c>
      <c r="P5049" s="1">
        <f>IF($A$3="Percentage of government revenue per capita",$B$3,0) + IF($A$3="Absolute extra revenue",AB5049,0) + IF($A$3="Absolute revenue per capita",AC5049,0)</f>
        <v>0</v>
      </c>
      <c r="Q5049" s="5" t="e">
        <f>-MIN(data!$B$4 / data!I5197 * data!P5197 / 100, data!N5197)</f>
        <v>#DIV/0!</v>
      </c>
      <c r="R5049" s="4" t="e">
        <f>-Q5049*K5049/1000</f>
        <v>#DIV/0!</v>
      </c>
      <c r="S5049" s="6" t="e">
        <f>-MIN(data!$B$5/(POWER(LN(I5049),2))*P5049/100, O5049)</f>
        <v>#NUM!</v>
      </c>
      <c r="T5049" s="6" t="e">
        <f>-S5049*L5049/100000</f>
        <v>#NUM!</v>
      </c>
      <c r="U5049" s="4" t="e">
        <f>N5049+Q5049</f>
        <v>#DIV/0!</v>
      </c>
      <c r="V5049" s="4" t="e">
        <f>P5049*I5049/100/R5049</f>
        <v>#DIV/0!</v>
      </c>
      <c r="W5049" s="4" t="e">
        <f>V5049*H5049</f>
        <v>#DIV/0!</v>
      </c>
      <c r="X5049" s="6" t="e">
        <f>O5049+S5049</f>
        <v>#NUM!</v>
      </c>
      <c r="Y5049" s="6" t="e">
        <f>P5049*I5049/100/T5049</f>
        <v>#NUM!</v>
      </c>
      <c r="Z5049" s="6" t="e">
        <f>Y5049*H5049</f>
        <v>#NUM!</v>
      </c>
      <c r="AB5049" s="1" t="e">
        <f t="shared" si="156"/>
        <v>#DIV/0!</v>
      </c>
      <c r="AC5049" s="1" t="e">
        <f t="shared" si="157"/>
        <v>#DIV/0!</v>
      </c>
    </row>
    <row r="5050" spans="4:29" x14ac:dyDescent="0.25">
      <c r="D5050" s="1">
        <v>1995</v>
      </c>
      <c r="E5050" s="1" t="s">
        <v>144</v>
      </c>
      <c r="F5050" s="2" t="s">
        <v>331</v>
      </c>
      <c r="G5050">
        <v>4</v>
      </c>
      <c r="H5050">
        <v>38594998</v>
      </c>
      <c r="I5050" s="1">
        <v>2922.05</v>
      </c>
      <c r="J5050" s="1">
        <v>6972</v>
      </c>
      <c r="K5050" s="1">
        <v>484166.7</v>
      </c>
      <c r="L5050" s="1">
        <v>392307.7</v>
      </c>
      <c r="M5050" s="3">
        <v>60</v>
      </c>
      <c r="N5050">
        <v>14.4</v>
      </c>
      <c r="O5050">
        <v>13</v>
      </c>
      <c r="P5050" s="1">
        <f>IF($A$3="Percentage of government revenue per capita",$B$3,0) + IF($A$3="Absolute extra revenue",AB5050,0) + IF($A$3="Absolute revenue per capita",AC5050,0)</f>
        <v>0</v>
      </c>
      <c r="Q5050" s="5" t="e">
        <f>-MIN(data!$B$4 / data!I5198 * data!P5198 / 100, data!N5198)</f>
        <v>#DIV/0!</v>
      </c>
      <c r="R5050" s="4" t="e">
        <f>-Q5050*K5050/1000</f>
        <v>#DIV/0!</v>
      </c>
      <c r="S5050" s="6">
        <f>-MIN(data!$B$5/(POWER(LN(I5050),2))*P5050/100, O5050)</f>
        <v>0</v>
      </c>
      <c r="T5050" s="6">
        <f>-S5050*L5050/100000</f>
        <v>0</v>
      </c>
      <c r="U5050" s="4" t="e">
        <f>N5050+Q5050</f>
        <v>#DIV/0!</v>
      </c>
      <c r="V5050" s="4" t="e">
        <f>P5050*I5050/100/R5050</f>
        <v>#DIV/0!</v>
      </c>
      <c r="W5050" s="4" t="e">
        <f>V5050*H5050</f>
        <v>#DIV/0!</v>
      </c>
      <c r="X5050" s="6">
        <f>O5050+S5050</f>
        <v>13</v>
      </c>
      <c r="Y5050" s="6" t="e">
        <f>P5050*I5050/100/T5050</f>
        <v>#DIV/0!</v>
      </c>
      <c r="Z5050" s="6" t="e">
        <f>Y5050*H5050</f>
        <v>#DIV/0!</v>
      </c>
      <c r="AB5050" s="1">
        <f t="shared" si="156"/>
        <v>0</v>
      </c>
      <c r="AC5050" s="1">
        <f t="shared" si="157"/>
        <v>0</v>
      </c>
    </row>
    <row r="5051" spans="4:29" x14ac:dyDescent="0.25">
      <c r="D5051" s="1">
        <v>1996</v>
      </c>
      <c r="E5051" s="1" t="s">
        <v>144</v>
      </c>
      <c r="F5051" s="2" t="s">
        <v>331</v>
      </c>
      <c r="G5051">
        <v>4</v>
      </c>
      <c r="H5051">
        <v>38624370</v>
      </c>
      <c r="I5051" s="1">
        <v>3296.9690000000001</v>
      </c>
      <c r="J5051" s="1">
        <v>6143</v>
      </c>
      <c r="K5051" s="1">
        <v>461879.7</v>
      </c>
      <c r="L5051" s="1">
        <v>366666.7</v>
      </c>
      <c r="M5051" s="3">
        <v>51</v>
      </c>
      <c r="N5051">
        <v>13.3</v>
      </c>
      <c r="O5051">
        <v>12</v>
      </c>
      <c r="P5051" s="1">
        <f>IF($A$3="Percentage of government revenue per capita",$B$3,0) + IF($A$3="Absolute extra revenue",AB5051,0) + IF($A$3="Absolute revenue per capita",AC5051,0)</f>
        <v>0</v>
      </c>
      <c r="Q5051" s="5" t="e">
        <f>-MIN(data!$B$4 / data!I5199 * data!P5199 / 100, data!N5199)</f>
        <v>#DIV/0!</v>
      </c>
      <c r="R5051" s="4" t="e">
        <f>-Q5051*K5051/1000</f>
        <v>#DIV/0!</v>
      </c>
      <c r="S5051" s="6">
        <f>-MIN(data!$B$5/(POWER(LN(I5051),2))*P5051/100, O5051)</f>
        <v>0</v>
      </c>
      <c r="T5051" s="6">
        <f>-S5051*L5051/100000</f>
        <v>0</v>
      </c>
      <c r="U5051" s="4" t="e">
        <f>N5051+Q5051</f>
        <v>#DIV/0!</v>
      </c>
      <c r="V5051" s="4" t="e">
        <f>P5051*I5051/100/R5051</f>
        <v>#DIV/0!</v>
      </c>
      <c r="W5051" s="4" t="e">
        <f>V5051*H5051</f>
        <v>#DIV/0!</v>
      </c>
      <c r="X5051" s="6">
        <f>O5051+S5051</f>
        <v>12</v>
      </c>
      <c r="Y5051" s="6" t="e">
        <f>P5051*I5051/100/T5051</f>
        <v>#DIV/0!</v>
      </c>
      <c r="Z5051" s="6" t="e">
        <f>Y5051*H5051</f>
        <v>#DIV/0!</v>
      </c>
      <c r="AB5051" s="1">
        <f t="shared" si="156"/>
        <v>0</v>
      </c>
      <c r="AC5051" s="1">
        <f t="shared" si="157"/>
        <v>0</v>
      </c>
    </row>
    <row r="5052" spans="4:29" x14ac:dyDescent="0.25">
      <c r="D5052" s="1">
        <v>1997</v>
      </c>
      <c r="E5052" s="1" t="s">
        <v>144</v>
      </c>
      <c r="F5052" s="2" t="s">
        <v>331</v>
      </c>
      <c r="G5052">
        <v>4</v>
      </c>
      <c r="H5052">
        <v>38649660</v>
      </c>
      <c r="I5052" s="1">
        <v>3174.3470000000002</v>
      </c>
      <c r="J5052" s="1">
        <v>5306</v>
      </c>
      <c r="K5052" s="1">
        <v>442166.7</v>
      </c>
      <c r="L5052" s="1">
        <v>354545.5</v>
      </c>
      <c r="M5052" s="3">
        <v>44</v>
      </c>
      <c r="N5052">
        <v>12</v>
      </c>
      <c r="O5052">
        <v>11</v>
      </c>
      <c r="P5052" s="1">
        <f>IF($A$3="Percentage of government revenue per capita",$B$3,0) + IF($A$3="Absolute extra revenue",AB5052,0) + IF($A$3="Absolute revenue per capita",AC5052,0)</f>
        <v>0</v>
      </c>
      <c r="Q5052" s="5" t="e">
        <f>-MIN(data!$B$4 / data!I5200 * data!P5200 / 100, data!N5200)</f>
        <v>#DIV/0!</v>
      </c>
      <c r="R5052" s="4" t="e">
        <f>-Q5052*K5052/1000</f>
        <v>#DIV/0!</v>
      </c>
      <c r="S5052" s="6">
        <f>-MIN(data!$B$5/(POWER(LN(I5052),2))*P5052/100, O5052)</f>
        <v>0</v>
      </c>
      <c r="T5052" s="6">
        <f>-S5052*L5052/100000</f>
        <v>0</v>
      </c>
      <c r="U5052" s="4" t="e">
        <f>N5052+Q5052</f>
        <v>#DIV/0!</v>
      </c>
      <c r="V5052" s="4" t="e">
        <f>P5052*I5052/100/R5052</f>
        <v>#DIV/0!</v>
      </c>
      <c r="W5052" s="4" t="e">
        <f>V5052*H5052</f>
        <v>#DIV/0!</v>
      </c>
      <c r="X5052" s="6">
        <f>O5052+S5052</f>
        <v>11</v>
      </c>
      <c r="Y5052" s="6" t="e">
        <f>P5052*I5052/100/T5052</f>
        <v>#DIV/0!</v>
      </c>
      <c r="Z5052" s="6" t="e">
        <f>Y5052*H5052</f>
        <v>#DIV/0!</v>
      </c>
      <c r="AB5052" s="1">
        <f t="shared" si="156"/>
        <v>0</v>
      </c>
      <c r="AC5052" s="1">
        <f t="shared" si="157"/>
        <v>0</v>
      </c>
    </row>
    <row r="5053" spans="4:29" x14ac:dyDescent="0.25">
      <c r="D5053" s="1">
        <v>1998</v>
      </c>
      <c r="E5053" s="1" t="s">
        <v>144</v>
      </c>
      <c r="F5053" s="2" t="s">
        <v>331</v>
      </c>
      <c r="G5053">
        <v>4</v>
      </c>
      <c r="H5053">
        <v>38663481</v>
      </c>
      <c r="I5053" s="1">
        <v>3186.2460000000001</v>
      </c>
      <c r="J5053" s="1">
        <v>4578</v>
      </c>
      <c r="K5053" s="1">
        <v>423888.9</v>
      </c>
      <c r="L5053" s="1">
        <v>350000</v>
      </c>
      <c r="M5053" s="3">
        <v>39</v>
      </c>
      <c r="N5053">
        <v>10.8</v>
      </c>
      <c r="O5053">
        <v>10</v>
      </c>
      <c r="P5053" s="1">
        <f>IF($A$3="Percentage of government revenue per capita",$B$3,0) + IF($A$3="Absolute extra revenue",AB5053,0) + IF($A$3="Absolute revenue per capita",AC5053,0)</f>
        <v>0</v>
      </c>
      <c r="Q5053" s="5" t="e">
        <f>-MIN(data!$B$4 / data!I5201 * data!P5201 / 100, data!N5201)</f>
        <v>#DIV/0!</v>
      </c>
      <c r="R5053" s="4" t="e">
        <f>-Q5053*K5053/1000</f>
        <v>#DIV/0!</v>
      </c>
      <c r="S5053" s="6">
        <f>-MIN(data!$B$5/(POWER(LN(I5053),2))*P5053/100, O5053)</f>
        <v>0</v>
      </c>
      <c r="T5053" s="6">
        <f>-S5053*L5053/100000</f>
        <v>0</v>
      </c>
      <c r="U5053" s="4" t="e">
        <f>N5053+Q5053</f>
        <v>#DIV/0!</v>
      </c>
      <c r="V5053" s="4" t="e">
        <f>P5053*I5053/100/R5053</f>
        <v>#DIV/0!</v>
      </c>
      <c r="W5053" s="4" t="e">
        <f>V5053*H5053</f>
        <v>#DIV/0!</v>
      </c>
      <c r="X5053" s="6">
        <f>O5053+S5053</f>
        <v>10</v>
      </c>
      <c r="Y5053" s="6" t="e">
        <f>P5053*I5053/100/T5053</f>
        <v>#DIV/0!</v>
      </c>
      <c r="Z5053" s="6" t="e">
        <f>Y5053*H5053</f>
        <v>#DIV/0!</v>
      </c>
      <c r="AB5053" s="1">
        <f t="shared" si="156"/>
        <v>0</v>
      </c>
      <c r="AC5053" s="1">
        <f t="shared" si="157"/>
        <v>0</v>
      </c>
    </row>
    <row r="5054" spans="4:29" x14ac:dyDescent="0.25">
      <c r="D5054" s="1">
        <v>1999</v>
      </c>
      <c r="E5054" s="1" t="s">
        <v>144</v>
      </c>
      <c r="F5054" s="2" t="s">
        <v>331</v>
      </c>
      <c r="G5054">
        <v>4</v>
      </c>
      <c r="H5054">
        <v>38660271</v>
      </c>
      <c r="I5054" s="1">
        <v>3357.8319999999999</v>
      </c>
      <c r="J5054" s="1">
        <v>4022</v>
      </c>
      <c r="K5054" s="1">
        <v>406262.6</v>
      </c>
      <c r="L5054" s="1">
        <v>344444.4</v>
      </c>
      <c r="M5054" s="3">
        <v>35</v>
      </c>
      <c r="N5054">
        <v>9.9</v>
      </c>
      <c r="O5054">
        <v>9</v>
      </c>
      <c r="P5054" s="1">
        <f>IF($A$3="Percentage of government revenue per capita",$B$3,0) + IF($A$3="Absolute extra revenue",AB5054,0) + IF($A$3="Absolute revenue per capita",AC5054,0)</f>
        <v>0</v>
      </c>
      <c r="Q5054" s="5" t="e">
        <f>-MIN(data!$B$4 / data!I5202 * data!P5202 / 100, data!N5202)</f>
        <v>#DIV/0!</v>
      </c>
      <c r="R5054" s="4" t="e">
        <f>-Q5054*K5054/1000</f>
        <v>#DIV/0!</v>
      </c>
      <c r="S5054" s="6">
        <f>-MIN(data!$B$5/(POWER(LN(I5054),2))*P5054/100, O5054)</f>
        <v>0</v>
      </c>
      <c r="T5054" s="6">
        <f>-S5054*L5054/100000</f>
        <v>0</v>
      </c>
      <c r="U5054" s="4" t="e">
        <f>N5054+Q5054</f>
        <v>#DIV/0!</v>
      </c>
      <c r="V5054" s="4" t="e">
        <f>P5054*I5054/100/R5054</f>
        <v>#DIV/0!</v>
      </c>
      <c r="W5054" s="4" t="e">
        <f>V5054*H5054</f>
        <v>#DIV/0!</v>
      </c>
      <c r="X5054" s="6">
        <f>O5054+S5054</f>
        <v>9</v>
      </c>
      <c r="Y5054" s="6" t="e">
        <f>P5054*I5054/100/T5054</f>
        <v>#DIV/0!</v>
      </c>
      <c r="Z5054" s="6" t="e">
        <f>Y5054*H5054</f>
        <v>#DIV/0!</v>
      </c>
      <c r="AB5054" s="1">
        <f t="shared" si="156"/>
        <v>0</v>
      </c>
      <c r="AC5054" s="1">
        <f t="shared" si="157"/>
        <v>0</v>
      </c>
    </row>
    <row r="5055" spans="4:29" x14ac:dyDescent="0.25">
      <c r="D5055" s="1">
        <v>2000</v>
      </c>
      <c r="E5055" s="1" t="s">
        <v>144</v>
      </c>
      <c r="F5055" s="2" t="s">
        <v>331</v>
      </c>
      <c r="G5055">
        <v>4</v>
      </c>
      <c r="H5055">
        <v>38258629</v>
      </c>
      <c r="I5055" s="1">
        <v>3345.7220000000002</v>
      </c>
      <c r="J5055" s="1">
        <v>3618</v>
      </c>
      <c r="K5055" s="1">
        <v>389032.3</v>
      </c>
      <c r="L5055" s="1">
        <v>337500</v>
      </c>
      <c r="M5055" s="3">
        <v>31</v>
      </c>
      <c r="N5055">
        <v>9.3000000000000007</v>
      </c>
      <c r="O5055">
        <v>8</v>
      </c>
      <c r="P5055" s="1">
        <f>IF($A$3="Percentage of government revenue per capita",$B$3,0) + IF($A$3="Absolute extra revenue",AB5055,0) + IF($A$3="Absolute revenue per capita",AC5055,0)</f>
        <v>0</v>
      </c>
      <c r="Q5055" s="5">
        <f>-MIN(data!$B$4 / data!I5203 * data!P5203 / 100, data!N5203)</f>
        <v>0</v>
      </c>
      <c r="R5055" s="4">
        <f>-Q5055*K5055/1000</f>
        <v>0</v>
      </c>
      <c r="S5055" s="6">
        <f>-MIN(data!$B$5/(POWER(LN(I5055),2))*P5055/100, O5055)</f>
        <v>0</v>
      </c>
      <c r="T5055" s="6">
        <f>-S5055*L5055/100000</f>
        <v>0</v>
      </c>
      <c r="U5055" s="4">
        <f>N5055+Q5055</f>
        <v>9.3000000000000007</v>
      </c>
      <c r="V5055" s="4" t="e">
        <f>P5055*I5055/100/R5055</f>
        <v>#DIV/0!</v>
      </c>
      <c r="W5055" s="4" t="e">
        <f>V5055*H5055</f>
        <v>#DIV/0!</v>
      </c>
      <c r="X5055" s="6">
        <f>O5055+S5055</f>
        <v>8</v>
      </c>
      <c r="Y5055" s="6" t="e">
        <f>P5055*I5055/100/T5055</f>
        <v>#DIV/0!</v>
      </c>
      <c r="Z5055" s="6" t="e">
        <f>Y5055*H5055</f>
        <v>#DIV/0!</v>
      </c>
      <c r="AB5055" s="1">
        <f t="shared" si="156"/>
        <v>0</v>
      </c>
      <c r="AC5055" s="1">
        <f t="shared" si="157"/>
        <v>0</v>
      </c>
    </row>
    <row r="5056" spans="4:29" x14ac:dyDescent="0.25">
      <c r="D5056" s="1">
        <v>2001</v>
      </c>
      <c r="E5056" s="1" t="s">
        <v>144</v>
      </c>
      <c r="F5056" s="2" t="s">
        <v>331</v>
      </c>
      <c r="G5056">
        <v>4</v>
      </c>
      <c r="H5056">
        <v>38248076</v>
      </c>
      <c r="I5056" s="1">
        <v>3479.0709999999999</v>
      </c>
      <c r="J5056" s="1">
        <v>3331</v>
      </c>
      <c r="K5056" s="1">
        <v>378522.7</v>
      </c>
      <c r="L5056" s="1">
        <v>342857.1</v>
      </c>
      <c r="M5056" s="3">
        <v>27</v>
      </c>
      <c r="N5056">
        <v>8.8000000000000007</v>
      </c>
      <c r="O5056">
        <v>7</v>
      </c>
      <c r="P5056" s="1">
        <f>IF($A$3="Percentage of government revenue per capita",$B$3,0) + IF($A$3="Absolute extra revenue",AB5056,0) + IF($A$3="Absolute revenue per capita",AC5056,0)</f>
        <v>0</v>
      </c>
      <c r="Q5056" s="5">
        <f>-MIN(data!$B$4 / data!I5204 * data!P5204 / 100, data!N5204)</f>
        <v>0</v>
      </c>
      <c r="R5056" s="4">
        <f>-Q5056*K5056/1000</f>
        <v>0</v>
      </c>
      <c r="S5056" s="6">
        <f>-MIN(data!$B$5/(POWER(LN(I5056),2))*P5056/100, O5056)</f>
        <v>0</v>
      </c>
      <c r="T5056" s="6">
        <f>-S5056*L5056/100000</f>
        <v>0</v>
      </c>
      <c r="U5056" s="4">
        <f>N5056+Q5056</f>
        <v>8.8000000000000007</v>
      </c>
      <c r="V5056" s="4" t="e">
        <f>P5056*I5056/100/R5056</f>
        <v>#DIV/0!</v>
      </c>
      <c r="W5056" s="4" t="e">
        <f>V5056*H5056</f>
        <v>#DIV/0!</v>
      </c>
      <c r="X5056" s="6">
        <f>O5056+S5056</f>
        <v>7</v>
      </c>
      <c r="Y5056" s="6" t="e">
        <f>P5056*I5056/100/T5056</f>
        <v>#DIV/0!</v>
      </c>
      <c r="Z5056" s="6" t="e">
        <f>Y5056*H5056</f>
        <v>#DIV/0!</v>
      </c>
      <c r="AB5056" s="1">
        <f t="shared" si="156"/>
        <v>0</v>
      </c>
      <c r="AC5056" s="1">
        <f t="shared" si="157"/>
        <v>0</v>
      </c>
    </row>
    <row r="5057" spans="4:29" x14ac:dyDescent="0.25">
      <c r="D5057" s="1">
        <v>2002</v>
      </c>
      <c r="E5057" s="1" t="s">
        <v>144</v>
      </c>
      <c r="F5057" s="2" t="s">
        <v>331</v>
      </c>
      <c r="G5057">
        <v>4</v>
      </c>
      <c r="H5057">
        <v>38230364</v>
      </c>
      <c r="I5057" s="1">
        <v>3575.55</v>
      </c>
      <c r="J5057" s="1">
        <v>3129</v>
      </c>
      <c r="K5057" s="1">
        <v>372500</v>
      </c>
      <c r="L5057" s="1">
        <v>328571.40000000002</v>
      </c>
      <c r="M5057" s="3">
        <v>24</v>
      </c>
      <c r="N5057">
        <v>8.4</v>
      </c>
      <c r="O5057">
        <v>7</v>
      </c>
      <c r="P5057" s="1">
        <f>IF($A$3="Percentage of government revenue per capita",$B$3,0) + IF($A$3="Absolute extra revenue",AB5057,0) + IF($A$3="Absolute revenue per capita",AC5057,0)</f>
        <v>0</v>
      </c>
      <c r="Q5057" s="5">
        <f>-MIN(data!$B$4 / data!I5205 * data!P5205 / 100, data!N5205)</f>
        <v>0</v>
      </c>
      <c r="R5057" s="4">
        <f>-Q5057*K5057/1000</f>
        <v>0</v>
      </c>
      <c r="S5057" s="6">
        <f>-MIN(data!$B$5/(POWER(LN(I5057),2))*P5057/100, O5057)</f>
        <v>0</v>
      </c>
      <c r="T5057" s="6">
        <f>-S5057*L5057/100000</f>
        <v>0</v>
      </c>
      <c r="U5057" s="4">
        <f>N5057+Q5057</f>
        <v>8.4</v>
      </c>
      <c r="V5057" s="4" t="e">
        <f>P5057*I5057/100/R5057</f>
        <v>#DIV/0!</v>
      </c>
      <c r="W5057" s="4" t="e">
        <f>V5057*H5057</f>
        <v>#DIV/0!</v>
      </c>
      <c r="X5057" s="6">
        <f>O5057+S5057</f>
        <v>7</v>
      </c>
      <c r="Y5057" s="6" t="e">
        <f>P5057*I5057/100/T5057</f>
        <v>#DIV/0!</v>
      </c>
      <c r="Z5057" s="6" t="e">
        <f>Y5057*H5057</f>
        <v>#DIV/0!</v>
      </c>
      <c r="AB5057" s="1">
        <f t="shared" si="156"/>
        <v>0</v>
      </c>
      <c r="AC5057" s="1">
        <f t="shared" si="157"/>
        <v>0</v>
      </c>
    </row>
    <row r="5058" spans="4:29" x14ac:dyDescent="0.25">
      <c r="D5058" s="1">
        <v>2003</v>
      </c>
      <c r="E5058" s="1" t="s">
        <v>144</v>
      </c>
      <c r="F5058" s="2" t="s">
        <v>331</v>
      </c>
      <c r="G5058">
        <v>4</v>
      </c>
      <c r="H5058">
        <v>38204570</v>
      </c>
      <c r="I5058" s="1">
        <v>3627.7710000000002</v>
      </c>
      <c r="J5058" s="1">
        <v>2991</v>
      </c>
      <c r="K5058" s="1">
        <v>369259.3</v>
      </c>
      <c r="L5058" s="1">
        <v>366666.7</v>
      </c>
      <c r="M5058" s="3">
        <v>23</v>
      </c>
      <c r="N5058">
        <v>8.1</v>
      </c>
      <c r="O5058">
        <v>6</v>
      </c>
      <c r="P5058" s="1">
        <f>IF($A$3="Percentage of government revenue per capita",$B$3,0) + IF($A$3="Absolute extra revenue",AB5058,0) + IF($A$3="Absolute revenue per capita",AC5058,0)</f>
        <v>0</v>
      </c>
      <c r="Q5058" s="5">
        <f>-MIN(data!$B$4 / data!I5206 * data!P5206 / 100, data!N5206)</f>
        <v>0</v>
      </c>
      <c r="R5058" s="4">
        <f>-Q5058*K5058/1000</f>
        <v>0</v>
      </c>
      <c r="S5058" s="6">
        <f>-MIN(data!$B$5/(POWER(LN(I5058),2))*P5058/100, O5058)</f>
        <v>0</v>
      </c>
      <c r="T5058" s="6">
        <f>-S5058*L5058/100000</f>
        <v>0</v>
      </c>
      <c r="U5058" s="4">
        <f>N5058+Q5058</f>
        <v>8.1</v>
      </c>
      <c r="V5058" s="4" t="e">
        <f>P5058*I5058/100/R5058</f>
        <v>#DIV/0!</v>
      </c>
      <c r="W5058" s="4" t="e">
        <f>V5058*H5058</f>
        <v>#DIV/0!</v>
      </c>
      <c r="X5058" s="6">
        <f>O5058+S5058</f>
        <v>6</v>
      </c>
      <c r="Y5058" s="6" t="e">
        <f>P5058*I5058/100/T5058</f>
        <v>#DIV/0!</v>
      </c>
      <c r="Z5058" s="6" t="e">
        <f>Y5058*H5058</f>
        <v>#DIV/0!</v>
      </c>
      <c r="AB5058" s="1">
        <f t="shared" si="156"/>
        <v>0</v>
      </c>
      <c r="AC5058" s="1">
        <f t="shared" si="157"/>
        <v>0</v>
      </c>
    </row>
    <row r="5059" spans="4:29" x14ac:dyDescent="0.25">
      <c r="D5059" s="1">
        <v>2004</v>
      </c>
      <c r="E5059" s="1" t="s">
        <v>144</v>
      </c>
      <c r="F5059" s="2" t="s">
        <v>331</v>
      </c>
      <c r="G5059">
        <v>4</v>
      </c>
      <c r="H5059">
        <v>38182222</v>
      </c>
      <c r="I5059" s="1">
        <v>3727.8960000000002</v>
      </c>
      <c r="J5059" s="1">
        <v>2899</v>
      </c>
      <c r="K5059" s="1">
        <v>371666.7</v>
      </c>
      <c r="L5059" s="1">
        <v>350000</v>
      </c>
      <c r="M5059" s="3">
        <v>22</v>
      </c>
      <c r="N5059">
        <v>7.8</v>
      </c>
      <c r="O5059">
        <v>6</v>
      </c>
      <c r="P5059" s="1">
        <f>IF($A$3="Percentage of government revenue per capita",$B$3,0) + IF($A$3="Absolute extra revenue",AB5059,0) + IF($A$3="Absolute revenue per capita",AC5059,0)</f>
        <v>0</v>
      </c>
      <c r="Q5059" s="5">
        <f>-MIN(data!$B$4 / data!I5207 * data!P5207 / 100, data!N5207)</f>
        <v>0</v>
      </c>
      <c r="R5059" s="4">
        <f>-Q5059*K5059/1000</f>
        <v>0</v>
      </c>
      <c r="S5059" s="6">
        <f>-MIN(data!$B$5/(POWER(LN(I5059),2))*P5059/100, O5059)</f>
        <v>0</v>
      </c>
      <c r="T5059" s="6">
        <f>-S5059*L5059/100000</f>
        <v>0</v>
      </c>
      <c r="U5059" s="4">
        <f>N5059+Q5059</f>
        <v>7.8</v>
      </c>
      <c r="V5059" s="4" t="e">
        <f>P5059*I5059/100/R5059</f>
        <v>#DIV/0!</v>
      </c>
      <c r="W5059" s="4" t="e">
        <f>V5059*H5059</f>
        <v>#DIV/0!</v>
      </c>
      <c r="X5059" s="6">
        <f>O5059+S5059</f>
        <v>6</v>
      </c>
      <c r="Y5059" s="6" t="e">
        <f>P5059*I5059/100/T5059</f>
        <v>#DIV/0!</v>
      </c>
      <c r="Z5059" s="6" t="e">
        <f>Y5059*H5059</f>
        <v>#DIV/0!</v>
      </c>
      <c r="AB5059" s="1">
        <f t="shared" si="156"/>
        <v>0</v>
      </c>
      <c r="AC5059" s="1">
        <f t="shared" si="157"/>
        <v>0</v>
      </c>
    </row>
    <row r="5060" spans="4:29" x14ac:dyDescent="0.25">
      <c r="D5060" s="1">
        <v>2005</v>
      </c>
      <c r="E5060" s="1" t="s">
        <v>144</v>
      </c>
      <c r="F5060" s="2" t="s">
        <v>331</v>
      </c>
      <c r="G5060">
        <v>4</v>
      </c>
      <c r="H5060">
        <v>38165445</v>
      </c>
      <c r="I5060" s="1">
        <v>4045.9079999999999</v>
      </c>
      <c r="J5060" s="1">
        <v>2834</v>
      </c>
      <c r="K5060" s="1">
        <v>372894.7</v>
      </c>
      <c r="L5060" s="1">
        <v>333333.3</v>
      </c>
      <c r="M5060" s="3">
        <v>21</v>
      </c>
      <c r="N5060">
        <v>7.6</v>
      </c>
      <c r="O5060">
        <v>6</v>
      </c>
      <c r="P5060" s="1">
        <f>IF($A$3="Percentage of government revenue per capita",$B$3,0) + IF($A$3="Absolute extra revenue",AB5060,0) + IF($A$3="Absolute revenue per capita",AC5060,0)</f>
        <v>0</v>
      </c>
      <c r="Q5060" s="5">
        <f>-MIN(data!$B$4 / data!I5208 * data!P5208 / 100, data!N5208)</f>
        <v>0</v>
      </c>
      <c r="R5060" s="4">
        <f>-Q5060*K5060/1000</f>
        <v>0</v>
      </c>
      <c r="S5060" s="6">
        <f>-MIN(data!$B$5/(POWER(LN(I5060),2))*P5060/100, O5060)</f>
        <v>0</v>
      </c>
      <c r="T5060" s="6">
        <f>-S5060*L5060/100000</f>
        <v>0</v>
      </c>
      <c r="U5060" s="4">
        <f>N5060+Q5060</f>
        <v>7.6</v>
      </c>
      <c r="V5060" s="4" t="e">
        <f>P5060*I5060/100/R5060</f>
        <v>#DIV/0!</v>
      </c>
      <c r="W5060" s="4" t="e">
        <f>V5060*H5060</f>
        <v>#DIV/0!</v>
      </c>
      <c r="X5060" s="6">
        <f>O5060+S5060</f>
        <v>6</v>
      </c>
      <c r="Y5060" s="6" t="e">
        <f>P5060*I5060/100/T5060</f>
        <v>#DIV/0!</v>
      </c>
      <c r="Z5060" s="6" t="e">
        <f>Y5060*H5060</f>
        <v>#DIV/0!</v>
      </c>
      <c r="AB5060" s="1">
        <f t="shared" ref="AB5060:AB5123" si="158">$B$3*100/H5060/I5060</f>
        <v>0</v>
      </c>
      <c r="AC5060" s="1">
        <f t="shared" ref="AC5060:AC5123" si="159">$B$3/I5060*100</f>
        <v>0</v>
      </c>
    </row>
    <row r="5061" spans="4:29" x14ac:dyDescent="0.25">
      <c r="D5061" s="1">
        <v>2006</v>
      </c>
      <c r="E5061" s="1" t="s">
        <v>144</v>
      </c>
      <c r="F5061" s="2" t="s">
        <v>331</v>
      </c>
      <c r="G5061">
        <v>4</v>
      </c>
      <c r="H5061">
        <v>38141267</v>
      </c>
      <c r="I5061" s="1">
        <v>4364.2</v>
      </c>
      <c r="J5061" s="1">
        <v>2780</v>
      </c>
      <c r="K5061" s="1">
        <v>380821.9</v>
      </c>
      <c r="L5061" s="1">
        <v>380000</v>
      </c>
      <c r="M5061" s="3">
        <v>20</v>
      </c>
      <c r="N5061">
        <v>7.3</v>
      </c>
      <c r="O5061">
        <v>5</v>
      </c>
      <c r="P5061" s="1">
        <f>IF($A$3="Percentage of government revenue per capita",$B$3,0) + IF($A$3="Absolute extra revenue",AB5061,0) + IF($A$3="Absolute revenue per capita",AC5061,0)</f>
        <v>0</v>
      </c>
      <c r="Q5061" s="5">
        <f>-MIN(data!$B$4 / data!I5209 * data!P5209 / 100, data!N5209)</f>
        <v>0</v>
      </c>
      <c r="R5061" s="4">
        <f>-Q5061*K5061/1000</f>
        <v>0</v>
      </c>
      <c r="S5061" s="6">
        <f>-MIN(data!$B$5/(POWER(LN(I5061),2))*P5061/100, O5061)</f>
        <v>0</v>
      </c>
      <c r="T5061" s="6">
        <f>-S5061*L5061/100000</f>
        <v>0</v>
      </c>
      <c r="U5061" s="4">
        <f>N5061+Q5061</f>
        <v>7.3</v>
      </c>
      <c r="V5061" s="4" t="e">
        <f>P5061*I5061/100/R5061</f>
        <v>#DIV/0!</v>
      </c>
      <c r="W5061" s="4" t="e">
        <f>V5061*H5061</f>
        <v>#DIV/0!</v>
      </c>
      <c r="X5061" s="6">
        <f>O5061+S5061</f>
        <v>5</v>
      </c>
      <c r="Y5061" s="6" t="e">
        <f>P5061*I5061/100/T5061</f>
        <v>#DIV/0!</v>
      </c>
      <c r="Z5061" s="6" t="e">
        <f>Y5061*H5061</f>
        <v>#DIV/0!</v>
      </c>
      <c r="AB5061" s="1">
        <f t="shared" si="158"/>
        <v>0</v>
      </c>
      <c r="AC5061" s="1">
        <f t="shared" si="159"/>
        <v>0</v>
      </c>
    </row>
    <row r="5062" spans="4:29" x14ac:dyDescent="0.25">
      <c r="D5062" s="1">
        <v>2007</v>
      </c>
      <c r="E5062" s="1" t="s">
        <v>144</v>
      </c>
      <c r="F5062" s="2" t="s">
        <v>331</v>
      </c>
      <c r="G5062">
        <v>4</v>
      </c>
      <c r="H5062">
        <v>38120560</v>
      </c>
      <c r="I5062" s="1">
        <v>4685.0730000000003</v>
      </c>
      <c r="J5062" s="1">
        <v>2721</v>
      </c>
      <c r="K5062" s="1">
        <v>388714.3</v>
      </c>
      <c r="L5062" s="1">
        <v>360000</v>
      </c>
      <c r="M5062" s="3">
        <v>19</v>
      </c>
      <c r="N5062">
        <v>7</v>
      </c>
      <c r="O5062">
        <v>5</v>
      </c>
      <c r="P5062" s="1">
        <f>IF($A$3="Percentage of government revenue per capita",$B$3,0) + IF($A$3="Absolute extra revenue",AB5062,0) + IF($A$3="Absolute revenue per capita",AC5062,0)</f>
        <v>0</v>
      </c>
      <c r="Q5062" s="5">
        <f>-MIN(data!$B$4 / data!I5210 * data!P5210 / 100, data!N5210)</f>
        <v>0</v>
      </c>
      <c r="R5062" s="4">
        <f>-Q5062*K5062/1000</f>
        <v>0</v>
      </c>
      <c r="S5062" s="6">
        <f>-MIN(data!$B$5/(POWER(LN(I5062),2))*P5062/100, O5062)</f>
        <v>0</v>
      </c>
      <c r="T5062" s="6">
        <f>-S5062*L5062/100000</f>
        <v>0</v>
      </c>
      <c r="U5062" s="4">
        <f>N5062+Q5062</f>
        <v>7</v>
      </c>
      <c r="V5062" s="4" t="e">
        <f>P5062*I5062/100/R5062</f>
        <v>#DIV/0!</v>
      </c>
      <c r="W5062" s="4" t="e">
        <f>V5062*H5062</f>
        <v>#DIV/0!</v>
      </c>
      <c r="X5062" s="6">
        <f>O5062+S5062</f>
        <v>5</v>
      </c>
      <c r="Y5062" s="6" t="e">
        <f>P5062*I5062/100/T5062</f>
        <v>#DIV/0!</v>
      </c>
      <c r="Z5062" s="6" t="e">
        <f>Y5062*H5062</f>
        <v>#DIV/0!</v>
      </c>
      <c r="AB5062" s="1">
        <f t="shared" si="158"/>
        <v>0</v>
      </c>
      <c r="AC5062" s="1">
        <f t="shared" si="159"/>
        <v>0</v>
      </c>
    </row>
    <row r="5063" spans="4:29" x14ac:dyDescent="0.25">
      <c r="D5063" s="1">
        <v>2008</v>
      </c>
      <c r="E5063" s="1" t="s">
        <v>144</v>
      </c>
      <c r="F5063" s="2" t="s">
        <v>331</v>
      </c>
      <c r="G5063">
        <v>4</v>
      </c>
      <c r="H5063">
        <v>38125759</v>
      </c>
      <c r="I5063" s="1">
        <v>4835.12</v>
      </c>
      <c r="J5063" s="1">
        <v>2636</v>
      </c>
      <c r="K5063" s="1">
        <v>393432.8</v>
      </c>
      <c r="L5063" s="1">
        <v>425000</v>
      </c>
      <c r="M5063" s="3">
        <v>18</v>
      </c>
      <c r="N5063">
        <v>6.7</v>
      </c>
      <c r="O5063">
        <v>4</v>
      </c>
      <c r="P5063" s="1">
        <f>IF($A$3="Percentage of government revenue per capita",$B$3,0) + IF($A$3="Absolute extra revenue",AB5063,0) + IF($A$3="Absolute revenue per capita",AC5063,0)</f>
        <v>0</v>
      </c>
      <c r="Q5063" s="5">
        <f>-MIN(data!$B$4 / data!I5211 * data!P5211 / 100, data!N5211)</f>
        <v>0</v>
      </c>
      <c r="R5063" s="4">
        <f>-Q5063*K5063/1000</f>
        <v>0</v>
      </c>
      <c r="S5063" s="6">
        <f>-MIN(data!$B$5/(POWER(LN(I5063),2))*P5063/100, O5063)</f>
        <v>0</v>
      </c>
      <c r="T5063" s="6">
        <f>-S5063*L5063/100000</f>
        <v>0</v>
      </c>
      <c r="U5063" s="4">
        <f>N5063+Q5063</f>
        <v>6.7</v>
      </c>
      <c r="V5063" s="4" t="e">
        <f>P5063*I5063/100/R5063</f>
        <v>#DIV/0!</v>
      </c>
      <c r="W5063" s="4" t="e">
        <f>V5063*H5063</f>
        <v>#DIV/0!</v>
      </c>
      <c r="X5063" s="6">
        <f>O5063+S5063</f>
        <v>4</v>
      </c>
      <c r="Y5063" s="6" t="e">
        <f>P5063*I5063/100/T5063</f>
        <v>#DIV/0!</v>
      </c>
      <c r="Z5063" s="6" t="e">
        <f>Y5063*H5063</f>
        <v>#DIV/0!</v>
      </c>
      <c r="AB5063" s="1">
        <f t="shared" si="158"/>
        <v>0</v>
      </c>
      <c r="AC5063" s="1">
        <f t="shared" si="159"/>
        <v>0</v>
      </c>
    </row>
    <row r="5064" spans="4:29" x14ac:dyDescent="0.25">
      <c r="D5064" s="1">
        <v>2009</v>
      </c>
      <c r="E5064" s="1" t="s">
        <v>144</v>
      </c>
      <c r="F5064" s="2" t="s">
        <v>331</v>
      </c>
      <c r="G5064">
        <v>4</v>
      </c>
      <c r="H5064">
        <v>38151603</v>
      </c>
      <c r="I5064" s="1">
        <v>4617.665</v>
      </c>
      <c r="J5064" s="1">
        <v>2515</v>
      </c>
      <c r="K5064" s="1">
        <v>399206.3</v>
      </c>
      <c r="L5064" s="1">
        <v>375000</v>
      </c>
      <c r="M5064" s="3">
        <v>17</v>
      </c>
      <c r="N5064">
        <v>6.3</v>
      </c>
      <c r="O5064">
        <v>4</v>
      </c>
      <c r="P5064" s="1">
        <f>IF($A$3="Percentage of government revenue per capita",$B$3,0) + IF($A$3="Absolute extra revenue",AB5064,0) + IF($A$3="Absolute revenue per capita",AC5064,0)</f>
        <v>0</v>
      </c>
      <c r="Q5064" s="5">
        <f>-MIN(data!$B$4 / data!I5212 * data!P5212 / 100, data!N5212)</f>
        <v>0</v>
      </c>
      <c r="R5064" s="4">
        <f>-Q5064*K5064/1000</f>
        <v>0</v>
      </c>
      <c r="S5064" s="6">
        <f>-MIN(data!$B$5/(POWER(LN(I5064),2))*P5064/100, O5064)</f>
        <v>0</v>
      </c>
      <c r="T5064" s="6">
        <f>-S5064*L5064/100000</f>
        <v>0</v>
      </c>
      <c r="U5064" s="4">
        <f>N5064+Q5064</f>
        <v>6.3</v>
      </c>
      <c r="V5064" s="4" t="e">
        <f>P5064*I5064/100/R5064</f>
        <v>#DIV/0!</v>
      </c>
      <c r="W5064" s="4" t="e">
        <f>V5064*H5064</f>
        <v>#DIV/0!</v>
      </c>
      <c r="X5064" s="6">
        <f>O5064+S5064</f>
        <v>4</v>
      </c>
      <c r="Y5064" s="6" t="e">
        <f>P5064*I5064/100/T5064</f>
        <v>#DIV/0!</v>
      </c>
      <c r="Z5064" s="6" t="e">
        <f>Y5064*H5064</f>
        <v>#DIV/0!</v>
      </c>
      <c r="AB5064" s="1">
        <f t="shared" si="158"/>
        <v>0</v>
      </c>
      <c r="AC5064" s="1">
        <f t="shared" si="159"/>
        <v>0</v>
      </c>
    </row>
    <row r="5065" spans="4:29" x14ac:dyDescent="0.25">
      <c r="D5065" s="1">
        <v>2010</v>
      </c>
      <c r="E5065" s="1" t="s">
        <v>144</v>
      </c>
      <c r="F5065" s="2" t="s">
        <v>331</v>
      </c>
      <c r="G5065">
        <v>4</v>
      </c>
      <c r="H5065">
        <v>38042794</v>
      </c>
      <c r="I5065" s="1">
        <v>4847.0389999999998</v>
      </c>
      <c r="J5065" s="1">
        <v>2374</v>
      </c>
      <c r="K5065" s="1">
        <v>395666.7</v>
      </c>
      <c r="L5065" s="1">
        <v>350000</v>
      </c>
      <c r="M5065" s="3">
        <v>15</v>
      </c>
      <c r="N5065">
        <v>6</v>
      </c>
      <c r="O5065">
        <v>4</v>
      </c>
      <c r="P5065" s="1">
        <f>IF($A$3="Percentage of government revenue per capita",$B$3,0) + IF($A$3="Absolute extra revenue",AB5065,0) + IF($A$3="Absolute revenue per capita",AC5065,0)</f>
        <v>0</v>
      </c>
      <c r="Q5065" s="5">
        <f>-MIN(data!$B$4 / data!I5213 * data!P5213 / 100, data!N5213)</f>
        <v>0</v>
      </c>
      <c r="R5065" s="4">
        <f>-Q5065*K5065/1000</f>
        <v>0</v>
      </c>
      <c r="S5065" s="6">
        <f>-MIN(data!$B$5/(POWER(LN(I5065),2))*P5065/100, O5065)</f>
        <v>0</v>
      </c>
      <c r="T5065" s="6">
        <f>-S5065*L5065/100000</f>
        <v>0</v>
      </c>
      <c r="U5065" s="4">
        <f>N5065+Q5065</f>
        <v>6</v>
      </c>
      <c r="V5065" s="4" t="e">
        <f>P5065*I5065/100/R5065</f>
        <v>#DIV/0!</v>
      </c>
      <c r="W5065" s="4" t="e">
        <f>V5065*H5065</f>
        <v>#DIV/0!</v>
      </c>
      <c r="X5065" s="6">
        <f>O5065+S5065</f>
        <v>4</v>
      </c>
      <c r="Y5065" s="6" t="e">
        <f>P5065*I5065/100/T5065</f>
        <v>#DIV/0!</v>
      </c>
      <c r="Z5065" s="6" t="e">
        <f>Y5065*H5065</f>
        <v>#DIV/0!</v>
      </c>
      <c r="AB5065" s="1">
        <f t="shared" si="158"/>
        <v>0</v>
      </c>
      <c r="AC5065" s="1">
        <f t="shared" si="159"/>
        <v>0</v>
      </c>
    </row>
    <row r="5066" spans="4:29" x14ac:dyDescent="0.25">
      <c r="D5066" s="1">
        <v>2011</v>
      </c>
      <c r="E5066" s="1" t="s">
        <v>144</v>
      </c>
      <c r="F5066" s="2" t="s">
        <v>331</v>
      </c>
      <c r="G5066">
        <v>4</v>
      </c>
      <c r="H5066">
        <v>38063255</v>
      </c>
      <c r="I5066" s="1">
        <v>5164.1980000000003</v>
      </c>
      <c r="J5066" s="1">
        <v>2236</v>
      </c>
      <c r="K5066" s="1">
        <v>399285.7</v>
      </c>
      <c r="L5066" s="1">
        <v>433333.3</v>
      </c>
      <c r="M5066" s="3">
        <v>14</v>
      </c>
      <c r="N5066">
        <v>5.6</v>
      </c>
      <c r="O5066">
        <v>3</v>
      </c>
      <c r="P5066" s="1">
        <f>IF($A$3="Percentage of government revenue per capita",$B$3,0) + IF($A$3="Absolute extra revenue",AB5066,0) + IF($A$3="Absolute revenue per capita",AC5066,0)</f>
        <v>0</v>
      </c>
      <c r="Q5066" s="5">
        <f>-MIN(data!$B$4 / data!I5214 * data!P5214 / 100, data!N5214)</f>
        <v>0</v>
      </c>
      <c r="R5066" s="4">
        <f>-Q5066*K5066/1000</f>
        <v>0</v>
      </c>
      <c r="S5066" s="6">
        <f>-MIN(data!$B$5/(POWER(LN(I5066),2))*P5066/100, O5066)</f>
        <v>0</v>
      </c>
      <c r="T5066" s="6">
        <f>-S5066*L5066/100000</f>
        <v>0</v>
      </c>
      <c r="U5066" s="4">
        <f>N5066+Q5066</f>
        <v>5.6</v>
      </c>
      <c r="V5066" s="4" t="e">
        <f>P5066*I5066/100/R5066</f>
        <v>#DIV/0!</v>
      </c>
      <c r="W5066" s="4" t="e">
        <f>V5066*H5066</f>
        <v>#DIV/0!</v>
      </c>
      <c r="X5066" s="6">
        <f>O5066+S5066</f>
        <v>3</v>
      </c>
      <c r="Y5066" s="6" t="e">
        <f>P5066*I5066/100/T5066</f>
        <v>#DIV/0!</v>
      </c>
      <c r="Z5066" s="6" t="e">
        <f>Y5066*H5066</f>
        <v>#DIV/0!</v>
      </c>
      <c r="AB5066" s="1">
        <f t="shared" si="158"/>
        <v>0</v>
      </c>
      <c r="AC5066" s="1">
        <f t="shared" si="159"/>
        <v>0</v>
      </c>
    </row>
    <row r="5067" spans="4:29" x14ac:dyDescent="0.25">
      <c r="D5067" s="1">
        <v>2012</v>
      </c>
      <c r="E5067" s="1" t="s">
        <v>144</v>
      </c>
      <c r="F5067" s="2" t="s">
        <v>331</v>
      </c>
      <c r="G5067">
        <v>4</v>
      </c>
      <c r="H5067">
        <v>38063164</v>
      </c>
      <c r="I5067" s="1">
        <v>5260.683</v>
      </c>
      <c r="J5067" s="1">
        <v>2117</v>
      </c>
      <c r="K5067" s="1">
        <v>392037</v>
      </c>
      <c r="L5067" s="1">
        <v>433333.3</v>
      </c>
      <c r="M5067" s="3">
        <v>13</v>
      </c>
      <c r="N5067">
        <v>5.4</v>
      </c>
      <c r="O5067">
        <v>3</v>
      </c>
      <c r="P5067" s="1">
        <f>IF($A$3="Percentage of government revenue per capita",$B$3,0) + IF($A$3="Absolute extra revenue",AB5067,0) + IF($A$3="Absolute revenue per capita",AC5067,0)</f>
        <v>0</v>
      </c>
      <c r="Q5067" s="5">
        <f>-MIN(data!$B$4 / data!I5215 * data!P5215 / 100, data!N5215)</f>
        <v>0</v>
      </c>
      <c r="R5067" s="4">
        <f>-Q5067*K5067/1000</f>
        <v>0</v>
      </c>
      <c r="S5067" s="6">
        <f>-MIN(data!$B$5/(POWER(LN(I5067),2))*P5067/100, O5067)</f>
        <v>0</v>
      </c>
      <c r="T5067" s="6">
        <f>-S5067*L5067/100000</f>
        <v>0</v>
      </c>
      <c r="U5067" s="4">
        <f>N5067+Q5067</f>
        <v>5.4</v>
      </c>
      <c r="V5067" s="4" t="e">
        <f>P5067*I5067/100/R5067</f>
        <v>#DIV/0!</v>
      </c>
      <c r="W5067" s="4" t="e">
        <f>V5067*H5067</f>
        <v>#DIV/0!</v>
      </c>
      <c r="X5067" s="6">
        <f>O5067+S5067</f>
        <v>3</v>
      </c>
      <c r="Y5067" s="6" t="e">
        <f>P5067*I5067/100/T5067</f>
        <v>#DIV/0!</v>
      </c>
      <c r="Z5067" s="6" t="e">
        <f>Y5067*H5067</f>
        <v>#DIV/0!</v>
      </c>
      <c r="AB5067" s="1">
        <f t="shared" si="158"/>
        <v>0</v>
      </c>
      <c r="AC5067" s="1">
        <f t="shared" si="159"/>
        <v>0</v>
      </c>
    </row>
    <row r="5068" spans="4:29" x14ac:dyDescent="0.25">
      <c r="D5068" s="1">
        <v>2013</v>
      </c>
      <c r="E5068" s="1" t="s">
        <v>144</v>
      </c>
      <c r="F5068" s="2" t="s">
        <v>331</v>
      </c>
      <c r="G5068">
        <v>4</v>
      </c>
      <c r="H5068">
        <v>38040196</v>
      </c>
      <c r="I5068" s="1">
        <v>5245.79</v>
      </c>
      <c r="J5068" s="1">
        <v>2009</v>
      </c>
      <c r="K5068" s="1">
        <v>386346.2</v>
      </c>
      <c r="L5068" s="1">
        <v>400000</v>
      </c>
      <c r="M5068" s="3">
        <v>13</v>
      </c>
      <c r="N5068">
        <v>5.2</v>
      </c>
      <c r="O5068">
        <v>3</v>
      </c>
      <c r="P5068" s="1">
        <f>IF($A$3="Percentage of government revenue per capita",$B$3,0) + IF($A$3="Absolute extra revenue",AB5068,0) + IF($A$3="Absolute revenue per capita",AC5068,0)</f>
        <v>0</v>
      </c>
      <c r="Q5068" s="5">
        <f>-MIN(data!$B$4 / data!I5216 * data!P5216 / 100, data!N5216)</f>
        <v>0</v>
      </c>
      <c r="R5068" s="4">
        <f>-Q5068*K5068/1000</f>
        <v>0</v>
      </c>
      <c r="S5068" s="6">
        <f>-MIN(data!$B$5/(POWER(LN(I5068),2))*P5068/100, O5068)</f>
        <v>0</v>
      </c>
      <c r="T5068" s="6">
        <f>-S5068*L5068/100000</f>
        <v>0</v>
      </c>
      <c r="U5068" s="4">
        <f>N5068+Q5068</f>
        <v>5.2</v>
      </c>
      <c r="V5068" s="4" t="e">
        <f>P5068*I5068/100/R5068</f>
        <v>#DIV/0!</v>
      </c>
      <c r="W5068" s="4" t="e">
        <f>V5068*H5068</f>
        <v>#DIV/0!</v>
      </c>
      <c r="X5068" s="6">
        <f>O5068+S5068</f>
        <v>3</v>
      </c>
      <c r="Y5068" s="6" t="e">
        <f>P5068*I5068/100/T5068</f>
        <v>#DIV/0!</v>
      </c>
      <c r="Z5068" s="6" t="e">
        <f>Y5068*H5068</f>
        <v>#DIV/0!</v>
      </c>
      <c r="AB5068" s="1">
        <f t="shared" si="158"/>
        <v>0</v>
      </c>
      <c r="AC5068" s="1">
        <f t="shared" si="159"/>
        <v>0</v>
      </c>
    </row>
    <row r="5069" spans="4:29" x14ac:dyDescent="0.25">
      <c r="D5069" s="1">
        <v>2014</v>
      </c>
      <c r="E5069" s="1" t="s">
        <v>144</v>
      </c>
      <c r="F5069" s="2" t="s">
        <v>331</v>
      </c>
      <c r="G5069">
        <v>4</v>
      </c>
      <c r="H5069">
        <v>38011735</v>
      </c>
      <c r="I5069" s="1">
        <v>5446.4780000000001</v>
      </c>
      <c r="J5069" s="1">
        <v>1907</v>
      </c>
      <c r="K5069" s="1">
        <v>381400</v>
      </c>
      <c r="L5069" s="1">
        <v>400000</v>
      </c>
      <c r="M5069" s="3">
        <v>12</v>
      </c>
      <c r="N5069">
        <v>5</v>
      </c>
      <c r="O5069">
        <v>3</v>
      </c>
      <c r="P5069" s="1">
        <f>IF($A$3="Percentage of government revenue per capita",$B$3,0) + IF($A$3="Absolute extra revenue",AB5069,0) + IF($A$3="Absolute revenue per capita",AC5069,0)</f>
        <v>0</v>
      </c>
      <c r="Q5069" s="5">
        <f>-MIN(data!$B$4 / data!I5217 * data!P5217 / 100, data!N5217)</f>
        <v>0</v>
      </c>
      <c r="R5069" s="4">
        <f>-Q5069*K5069/1000</f>
        <v>0</v>
      </c>
      <c r="S5069" s="6">
        <f>-MIN(data!$B$5/(POWER(LN(I5069),2))*P5069/100, O5069)</f>
        <v>0</v>
      </c>
      <c r="T5069" s="6">
        <f>-S5069*L5069/100000</f>
        <v>0</v>
      </c>
      <c r="U5069" s="4">
        <f>N5069+Q5069</f>
        <v>5</v>
      </c>
      <c r="V5069" s="4" t="e">
        <f>P5069*I5069/100/R5069</f>
        <v>#DIV/0!</v>
      </c>
      <c r="W5069" s="4" t="e">
        <f>V5069*H5069</f>
        <v>#DIV/0!</v>
      </c>
      <c r="X5069" s="6">
        <f>O5069+S5069</f>
        <v>3</v>
      </c>
      <c r="Y5069" s="6" t="e">
        <f>P5069*I5069/100/T5069</f>
        <v>#DIV/0!</v>
      </c>
      <c r="Z5069" s="6" t="e">
        <f>Y5069*H5069</f>
        <v>#DIV/0!</v>
      </c>
      <c r="AB5069" s="1">
        <f t="shared" si="158"/>
        <v>0</v>
      </c>
      <c r="AC5069" s="1">
        <f t="shared" si="159"/>
        <v>0</v>
      </c>
    </row>
    <row r="5070" spans="4:29" x14ac:dyDescent="0.25">
      <c r="D5070" s="1">
        <v>2015</v>
      </c>
      <c r="E5070" s="1" t="s">
        <v>144</v>
      </c>
      <c r="F5070" s="2" t="s">
        <v>331</v>
      </c>
      <c r="G5070">
        <v>4</v>
      </c>
      <c r="H5070">
        <v>37986412</v>
      </c>
      <c r="I5070" s="1">
        <v>5700.3440000000001</v>
      </c>
      <c r="J5070" s="1">
        <v>1813</v>
      </c>
      <c r="K5070" s="1">
        <v>370000</v>
      </c>
      <c r="M5070" s="3">
        <v>12</v>
      </c>
      <c r="N5070">
        <v>4.9000000000000004</v>
      </c>
      <c r="O5070">
        <v>3</v>
      </c>
      <c r="P5070" s="1">
        <f>IF($A$3="Percentage of government revenue per capita",$B$3,0) + IF($A$3="Absolute extra revenue",AB5070,0) + IF($A$3="Absolute revenue per capita",AC5070,0)</f>
        <v>0</v>
      </c>
      <c r="Q5070" s="5">
        <f>-MIN(data!$B$4 / data!I5218 * data!P5218 / 100, data!N5218)</f>
        <v>0</v>
      </c>
      <c r="R5070" s="4">
        <f>-Q5070*K5070/1000</f>
        <v>0</v>
      </c>
      <c r="S5070" s="6">
        <f>-MIN(data!$B$5/(POWER(LN(I5070),2))*P5070/100, O5070)</f>
        <v>0</v>
      </c>
      <c r="T5070" s="6">
        <f>-S5070*L5070/100000</f>
        <v>0</v>
      </c>
      <c r="U5070" s="4">
        <f>N5070+Q5070</f>
        <v>4.9000000000000004</v>
      </c>
      <c r="V5070" s="4" t="e">
        <f>P5070*I5070/100/R5070</f>
        <v>#DIV/0!</v>
      </c>
      <c r="W5070" s="4" t="e">
        <f>V5070*H5070</f>
        <v>#DIV/0!</v>
      </c>
      <c r="X5070" s="6">
        <f>O5070+S5070</f>
        <v>3</v>
      </c>
      <c r="Y5070" s="6" t="e">
        <f>P5070*I5070/100/T5070</f>
        <v>#DIV/0!</v>
      </c>
      <c r="Z5070" s="6" t="e">
        <f>Y5070*H5070</f>
        <v>#DIV/0!</v>
      </c>
      <c r="AB5070" s="1">
        <f t="shared" si="158"/>
        <v>0</v>
      </c>
      <c r="AC5070" s="1">
        <f t="shared" si="159"/>
        <v>0</v>
      </c>
    </row>
    <row r="5071" spans="4:29" x14ac:dyDescent="0.25">
      <c r="D5071" s="1">
        <v>2016</v>
      </c>
      <c r="E5071" s="1" t="s">
        <v>144</v>
      </c>
      <c r="F5071" s="2" t="s">
        <v>331</v>
      </c>
      <c r="G5071">
        <v>4</v>
      </c>
      <c r="H5071">
        <v>37970087</v>
      </c>
      <c r="I5071" s="1">
        <v>5880.47</v>
      </c>
      <c r="J5071" s="1">
        <v>1738</v>
      </c>
      <c r="K5071" s="1">
        <v>362083.3</v>
      </c>
      <c r="M5071" s="3"/>
      <c r="N5071">
        <v>4.8</v>
      </c>
      <c r="O5071"/>
      <c r="P5071" s="1">
        <f>IF($A$3="Percentage of government revenue per capita",$B$3,0) + IF($A$3="Absolute extra revenue",AB5071,0) + IF($A$3="Absolute revenue per capita",AC5071,0)</f>
        <v>0</v>
      </c>
      <c r="Q5071" s="5">
        <f>-MIN(data!$B$4 / data!I5219 * data!P5219 / 100, data!N5219)</f>
        <v>0</v>
      </c>
      <c r="R5071" s="4">
        <f>-Q5071*K5071/1000</f>
        <v>0</v>
      </c>
      <c r="S5071" s="6">
        <f>-MIN(data!$B$5/(POWER(LN(I5071),2))*P5071/100, O5071)</f>
        <v>0</v>
      </c>
      <c r="T5071" s="6">
        <f>-S5071*L5071/100000</f>
        <v>0</v>
      </c>
      <c r="U5071" s="4">
        <f>N5071+Q5071</f>
        <v>4.8</v>
      </c>
      <c r="V5071" s="4" t="e">
        <f>P5071*I5071/100/R5071</f>
        <v>#DIV/0!</v>
      </c>
      <c r="W5071" s="4" t="e">
        <f>V5071*H5071</f>
        <v>#DIV/0!</v>
      </c>
      <c r="X5071" s="6">
        <f>O5071+S5071</f>
        <v>0</v>
      </c>
      <c r="Y5071" s="6" t="e">
        <f>P5071*I5071/100/T5071</f>
        <v>#DIV/0!</v>
      </c>
      <c r="Z5071" s="6" t="e">
        <f>Y5071*H5071</f>
        <v>#DIV/0!</v>
      </c>
      <c r="AB5071" s="1">
        <f t="shared" si="158"/>
        <v>0</v>
      </c>
      <c r="AC5071" s="1">
        <f t="shared" si="159"/>
        <v>0</v>
      </c>
    </row>
    <row r="5072" spans="4:29" x14ac:dyDescent="0.25">
      <c r="D5072" s="1">
        <v>1980</v>
      </c>
      <c r="E5072" s="1" t="s">
        <v>145</v>
      </c>
      <c r="F5072" s="2" t="s">
        <v>332</v>
      </c>
      <c r="G5072">
        <v>4</v>
      </c>
      <c r="H5072">
        <v>9766312</v>
      </c>
      <c r="I5072" s="1">
        <v>0</v>
      </c>
      <c r="J5072" s="1">
        <v>4493</v>
      </c>
      <c r="K5072" s="1">
        <v>162789.9</v>
      </c>
      <c r="M5072" s="3"/>
      <c r="N5072">
        <v>27.6</v>
      </c>
      <c r="O5072"/>
      <c r="P5072" s="1">
        <f>IF($A$3="Percentage of government revenue per capita",$B$3,0) + IF($A$3="Absolute extra revenue",AB5072,0) + IF($A$3="Absolute revenue per capita",AC5072,0)</f>
        <v>0</v>
      </c>
      <c r="Q5072" s="5">
        <f>-MIN(data!$B$4 / data!I5220 * data!P5220 / 100, data!N5220)</f>
        <v>0</v>
      </c>
      <c r="R5072" s="4">
        <f>-Q5072*K5072/1000</f>
        <v>0</v>
      </c>
      <c r="S5072" s="6" t="e">
        <f>-MIN(data!$B$5/(POWER(LN(I5072),2))*P5072/100, O5072)</f>
        <v>#NUM!</v>
      </c>
      <c r="T5072" s="6" t="e">
        <f>-S5072*L5072/100000</f>
        <v>#NUM!</v>
      </c>
      <c r="U5072" s="4">
        <f>N5072+Q5072</f>
        <v>27.6</v>
      </c>
      <c r="V5072" s="4" t="e">
        <f>P5072*I5072/100/R5072</f>
        <v>#DIV/0!</v>
      </c>
      <c r="W5072" s="4" t="e">
        <f>V5072*H5072</f>
        <v>#DIV/0!</v>
      </c>
      <c r="X5072" s="6" t="e">
        <f>O5072+S5072</f>
        <v>#NUM!</v>
      </c>
      <c r="Y5072" s="6" t="e">
        <f>P5072*I5072/100/T5072</f>
        <v>#NUM!</v>
      </c>
      <c r="Z5072" s="6" t="e">
        <f>Y5072*H5072</f>
        <v>#NUM!</v>
      </c>
      <c r="AB5072" s="1" t="e">
        <f t="shared" si="158"/>
        <v>#DIV/0!</v>
      </c>
      <c r="AC5072" s="1" t="e">
        <f t="shared" si="159"/>
        <v>#DIV/0!</v>
      </c>
    </row>
    <row r="5073" spans="4:29" x14ac:dyDescent="0.25">
      <c r="D5073" s="1">
        <v>1981</v>
      </c>
      <c r="E5073" s="1" t="s">
        <v>145</v>
      </c>
      <c r="F5073" s="2" t="s">
        <v>332</v>
      </c>
      <c r="G5073">
        <v>4</v>
      </c>
      <c r="H5073">
        <v>9851362</v>
      </c>
      <c r="I5073" s="1">
        <v>0</v>
      </c>
      <c r="J5073" s="1">
        <v>4078</v>
      </c>
      <c r="K5073" s="1">
        <v>158062</v>
      </c>
      <c r="M5073" s="3"/>
      <c r="N5073">
        <v>25.8</v>
      </c>
      <c r="O5073"/>
      <c r="P5073" s="1">
        <f>IF($A$3="Percentage of government revenue per capita",$B$3,0) + IF($A$3="Absolute extra revenue",AB5073,0) + IF($A$3="Absolute revenue per capita",AC5073,0)</f>
        <v>0</v>
      </c>
      <c r="Q5073" s="5">
        <f>-MIN(data!$B$4 / data!I5221 * data!P5221 / 100, data!N5221)</f>
        <v>0</v>
      </c>
      <c r="R5073" s="4">
        <f>-Q5073*K5073/1000</f>
        <v>0</v>
      </c>
      <c r="S5073" s="6" t="e">
        <f>-MIN(data!$B$5/(POWER(LN(I5073),2))*P5073/100, O5073)</f>
        <v>#NUM!</v>
      </c>
      <c r="T5073" s="6" t="e">
        <f>-S5073*L5073/100000</f>
        <v>#NUM!</v>
      </c>
      <c r="U5073" s="4">
        <f>N5073+Q5073</f>
        <v>25.8</v>
      </c>
      <c r="V5073" s="4" t="e">
        <f>P5073*I5073/100/R5073</f>
        <v>#DIV/0!</v>
      </c>
      <c r="W5073" s="4" t="e">
        <f>V5073*H5073</f>
        <v>#DIV/0!</v>
      </c>
      <c r="X5073" s="6" t="e">
        <f>O5073+S5073</f>
        <v>#NUM!</v>
      </c>
      <c r="Y5073" s="6" t="e">
        <f>P5073*I5073/100/T5073</f>
        <v>#NUM!</v>
      </c>
      <c r="Z5073" s="6" t="e">
        <f>Y5073*H5073</f>
        <v>#NUM!</v>
      </c>
      <c r="AB5073" s="1" t="e">
        <f t="shared" si="158"/>
        <v>#DIV/0!</v>
      </c>
      <c r="AC5073" s="1" t="e">
        <f t="shared" si="159"/>
        <v>#DIV/0!</v>
      </c>
    </row>
    <row r="5074" spans="4:29" x14ac:dyDescent="0.25">
      <c r="D5074" s="1">
        <v>1982</v>
      </c>
      <c r="E5074" s="1" t="s">
        <v>145</v>
      </c>
      <c r="F5074" s="2" t="s">
        <v>332</v>
      </c>
      <c r="G5074">
        <v>4</v>
      </c>
      <c r="H5074">
        <v>9911771</v>
      </c>
      <c r="I5074" s="1">
        <v>0</v>
      </c>
      <c r="J5074" s="1">
        <v>3707</v>
      </c>
      <c r="K5074" s="1">
        <v>153181.79999999999</v>
      </c>
      <c r="M5074" s="3"/>
      <c r="N5074">
        <v>24.2</v>
      </c>
      <c r="O5074"/>
      <c r="P5074" s="1">
        <f>IF($A$3="Percentage of government revenue per capita",$B$3,0) + IF($A$3="Absolute extra revenue",AB5074,0) + IF($A$3="Absolute revenue per capita",AC5074,0)</f>
        <v>0</v>
      </c>
      <c r="Q5074" s="5">
        <f>-MIN(data!$B$4 / data!I5222 * data!P5222 / 100, data!N5222)</f>
        <v>0</v>
      </c>
      <c r="R5074" s="4">
        <f>-Q5074*K5074/1000</f>
        <v>0</v>
      </c>
      <c r="S5074" s="6" t="e">
        <f>-MIN(data!$B$5/(POWER(LN(I5074),2))*P5074/100, O5074)</f>
        <v>#NUM!</v>
      </c>
      <c r="T5074" s="6" t="e">
        <f>-S5074*L5074/100000</f>
        <v>#NUM!</v>
      </c>
      <c r="U5074" s="4">
        <f>N5074+Q5074</f>
        <v>24.2</v>
      </c>
      <c r="V5074" s="4" t="e">
        <f>P5074*I5074/100/R5074</f>
        <v>#DIV/0!</v>
      </c>
      <c r="W5074" s="4" t="e">
        <f>V5074*H5074</f>
        <v>#DIV/0!</v>
      </c>
      <c r="X5074" s="6" t="e">
        <f>O5074+S5074</f>
        <v>#NUM!</v>
      </c>
      <c r="Y5074" s="6" t="e">
        <f>P5074*I5074/100/T5074</f>
        <v>#NUM!</v>
      </c>
      <c r="Z5074" s="6" t="e">
        <f>Y5074*H5074</f>
        <v>#NUM!</v>
      </c>
      <c r="AB5074" s="1" t="e">
        <f t="shared" si="158"/>
        <v>#DIV/0!</v>
      </c>
      <c r="AC5074" s="1" t="e">
        <f t="shared" si="159"/>
        <v>#DIV/0!</v>
      </c>
    </row>
    <row r="5075" spans="4:29" x14ac:dyDescent="0.25">
      <c r="D5075" s="1">
        <v>1983</v>
      </c>
      <c r="E5075" s="1" t="s">
        <v>145</v>
      </c>
      <c r="F5075" s="2" t="s">
        <v>332</v>
      </c>
      <c r="G5075">
        <v>4</v>
      </c>
      <c r="H5075">
        <v>9957865</v>
      </c>
      <c r="I5075" s="1">
        <v>0</v>
      </c>
      <c r="J5075" s="1">
        <v>3368</v>
      </c>
      <c r="K5075" s="1">
        <v>147074.20000000001</v>
      </c>
      <c r="M5075" s="3"/>
      <c r="N5075">
        <v>22.9</v>
      </c>
      <c r="O5075"/>
      <c r="P5075" s="1">
        <f>IF($A$3="Percentage of government revenue per capita",$B$3,0) + IF($A$3="Absolute extra revenue",AB5075,0) + IF($A$3="Absolute revenue per capita",AC5075,0)</f>
        <v>0</v>
      </c>
      <c r="Q5075" s="5">
        <f>-MIN(data!$B$4 / data!I5223 * data!P5223 / 100, data!N5223)</f>
        <v>0</v>
      </c>
      <c r="R5075" s="4">
        <f>-Q5075*K5075/1000</f>
        <v>0</v>
      </c>
      <c r="S5075" s="6" t="e">
        <f>-MIN(data!$B$5/(POWER(LN(I5075),2))*P5075/100, O5075)</f>
        <v>#NUM!</v>
      </c>
      <c r="T5075" s="6" t="e">
        <f>-S5075*L5075/100000</f>
        <v>#NUM!</v>
      </c>
      <c r="U5075" s="4">
        <f>N5075+Q5075</f>
        <v>22.9</v>
      </c>
      <c r="V5075" s="4" t="e">
        <f>P5075*I5075/100/R5075</f>
        <v>#DIV/0!</v>
      </c>
      <c r="W5075" s="4" t="e">
        <f>V5075*H5075</f>
        <v>#DIV/0!</v>
      </c>
      <c r="X5075" s="6" t="e">
        <f>O5075+S5075</f>
        <v>#NUM!</v>
      </c>
      <c r="Y5075" s="6" t="e">
        <f>P5075*I5075/100/T5075</f>
        <v>#NUM!</v>
      </c>
      <c r="Z5075" s="6" t="e">
        <f>Y5075*H5075</f>
        <v>#NUM!</v>
      </c>
      <c r="AB5075" s="1" t="e">
        <f t="shared" si="158"/>
        <v>#DIV/0!</v>
      </c>
      <c r="AC5075" s="1" t="e">
        <f t="shared" si="159"/>
        <v>#DIV/0!</v>
      </c>
    </row>
    <row r="5076" spans="4:29" x14ac:dyDescent="0.25">
      <c r="D5076" s="1">
        <v>1984</v>
      </c>
      <c r="E5076" s="1" t="s">
        <v>145</v>
      </c>
      <c r="F5076" s="2" t="s">
        <v>332</v>
      </c>
      <c r="G5076">
        <v>4</v>
      </c>
      <c r="H5076">
        <v>9996232</v>
      </c>
      <c r="I5076" s="1">
        <v>0</v>
      </c>
      <c r="J5076" s="1">
        <v>3059</v>
      </c>
      <c r="K5076" s="1">
        <v>141620.4</v>
      </c>
      <c r="M5076" s="3"/>
      <c r="N5076">
        <v>21.6</v>
      </c>
      <c r="O5076"/>
      <c r="P5076" s="1">
        <f>IF($A$3="Percentage of government revenue per capita",$B$3,0) + IF($A$3="Absolute extra revenue",AB5076,0) + IF($A$3="Absolute revenue per capita",AC5076,0)</f>
        <v>0</v>
      </c>
      <c r="Q5076" s="5">
        <f>-MIN(data!$B$4 / data!I5224 * data!P5224 / 100, data!N5224)</f>
        <v>0</v>
      </c>
      <c r="R5076" s="4">
        <f>-Q5076*K5076/1000</f>
        <v>0</v>
      </c>
      <c r="S5076" s="6" t="e">
        <f>-MIN(data!$B$5/(POWER(LN(I5076),2))*P5076/100, O5076)</f>
        <v>#NUM!</v>
      </c>
      <c r="T5076" s="6" t="e">
        <f>-S5076*L5076/100000</f>
        <v>#NUM!</v>
      </c>
      <c r="U5076" s="4">
        <f>N5076+Q5076</f>
        <v>21.6</v>
      </c>
      <c r="V5076" s="4" t="e">
        <f>P5076*I5076/100/R5076</f>
        <v>#DIV/0!</v>
      </c>
      <c r="W5076" s="4" t="e">
        <f>V5076*H5076</f>
        <v>#DIV/0!</v>
      </c>
      <c r="X5076" s="6" t="e">
        <f>O5076+S5076</f>
        <v>#NUM!</v>
      </c>
      <c r="Y5076" s="6" t="e">
        <f>P5076*I5076/100/T5076</f>
        <v>#NUM!</v>
      </c>
      <c r="Z5076" s="6" t="e">
        <f>Y5076*H5076</f>
        <v>#NUM!</v>
      </c>
      <c r="AB5076" s="1" t="e">
        <f t="shared" si="158"/>
        <v>#DIV/0!</v>
      </c>
      <c r="AC5076" s="1" t="e">
        <f t="shared" si="159"/>
        <v>#DIV/0!</v>
      </c>
    </row>
    <row r="5077" spans="4:29" x14ac:dyDescent="0.25">
      <c r="D5077" s="1">
        <v>1985</v>
      </c>
      <c r="E5077" s="1" t="s">
        <v>145</v>
      </c>
      <c r="F5077" s="2" t="s">
        <v>332</v>
      </c>
      <c r="G5077">
        <v>4</v>
      </c>
      <c r="H5077">
        <v>10023613</v>
      </c>
      <c r="I5077" s="1">
        <v>0</v>
      </c>
      <c r="J5077" s="1">
        <v>2780</v>
      </c>
      <c r="K5077" s="1">
        <v>136274.5</v>
      </c>
      <c r="M5077" s="3"/>
      <c r="N5077">
        <v>20.399999999999999</v>
      </c>
      <c r="O5077"/>
      <c r="P5077" s="1">
        <f>IF($A$3="Percentage of government revenue per capita",$B$3,0) + IF($A$3="Absolute extra revenue",AB5077,0) + IF($A$3="Absolute revenue per capita",AC5077,0)</f>
        <v>0</v>
      </c>
      <c r="Q5077" s="5">
        <f>-MIN(data!$B$4 / data!I5225 * data!P5225 / 100, data!N5225)</f>
        <v>0</v>
      </c>
      <c r="R5077" s="4">
        <f>-Q5077*K5077/1000</f>
        <v>0</v>
      </c>
      <c r="S5077" s="6" t="e">
        <f>-MIN(data!$B$5/(POWER(LN(I5077),2))*P5077/100, O5077)</f>
        <v>#NUM!</v>
      </c>
      <c r="T5077" s="6" t="e">
        <f>-S5077*L5077/100000</f>
        <v>#NUM!</v>
      </c>
      <c r="U5077" s="4">
        <f>N5077+Q5077</f>
        <v>20.399999999999999</v>
      </c>
      <c r="V5077" s="4" t="e">
        <f>P5077*I5077/100/R5077</f>
        <v>#DIV/0!</v>
      </c>
      <c r="W5077" s="4" t="e">
        <f>V5077*H5077</f>
        <v>#DIV/0!</v>
      </c>
      <c r="X5077" s="6" t="e">
        <f>O5077+S5077</f>
        <v>#NUM!</v>
      </c>
      <c r="Y5077" s="6" t="e">
        <f>P5077*I5077/100/T5077</f>
        <v>#NUM!</v>
      </c>
      <c r="Z5077" s="6" t="e">
        <f>Y5077*H5077</f>
        <v>#NUM!</v>
      </c>
      <c r="AB5077" s="1" t="e">
        <f t="shared" si="158"/>
        <v>#DIV/0!</v>
      </c>
      <c r="AC5077" s="1" t="e">
        <f t="shared" si="159"/>
        <v>#DIV/0!</v>
      </c>
    </row>
    <row r="5078" spans="4:29" x14ac:dyDescent="0.25">
      <c r="D5078" s="1">
        <v>1986</v>
      </c>
      <c r="E5078" s="1" t="s">
        <v>145</v>
      </c>
      <c r="F5078" s="2" t="s">
        <v>332</v>
      </c>
      <c r="G5078">
        <v>4</v>
      </c>
      <c r="H5078">
        <v>10032734</v>
      </c>
      <c r="I5078" s="1">
        <v>0</v>
      </c>
      <c r="J5078" s="1">
        <v>2527</v>
      </c>
      <c r="K5078" s="1">
        <v>130932.6</v>
      </c>
      <c r="M5078" s="3"/>
      <c r="N5078">
        <v>19.3</v>
      </c>
      <c r="O5078"/>
      <c r="P5078" s="1">
        <f>IF($A$3="Percentage of government revenue per capita",$B$3,0) + IF($A$3="Absolute extra revenue",AB5078,0) + IF($A$3="Absolute revenue per capita",AC5078,0)</f>
        <v>0</v>
      </c>
      <c r="Q5078" s="5">
        <f>-MIN(data!$B$4 / data!I5226 * data!P5226 / 100, data!N5226)</f>
        <v>0</v>
      </c>
      <c r="R5078" s="4">
        <f>-Q5078*K5078/1000</f>
        <v>0</v>
      </c>
      <c r="S5078" s="6" t="e">
        <f>-MIN(data!$B$5/(POWER(LN(I5078),2))*P5078/100, O5078)</f>
        <v>#NUM!</v>
      </c>
      <c r="T5078" s="6" t="e">
        <f>-S5078*L5078/100000</f>
        <v>#NUM!</v>
      </c>
      <c r="U5078" s="4">
        <f>N5078+Q5078</f>
        <v>19.3</v>
      </c>
      <c r="V5078" s="4" t="e">
        <f>P5078*I5078/100/R5078</f>
        <v>#DIV/0!</v>
      </c>
      <c r="W5078" s="4" t="e">
        <f>V5078*H5078</f>
        <v>#DIV/0!</v>
      </c>
      <c r="X5078" s="6" t="e">
        <f>O5078+S5078</f>
        <v>#NUM!</v>
      </c>
      <c r="Y5078" s="6" t="e">
        <f>P5078*I5078/100/T5078</f>
        <v>#NUM!</v>
      </c>
      <c r="Z5078" s="6" t="e">
        <f>Y5078*H5078</f>
        <v>#NUM!</v>
      </c>
      <c r="AB5078" s="1" t="e">
        <f t="shared" si="158"/>
        <v>#DIV/0!</v>
      </c>
      <c r="AC5078" s="1" t="e">
        <f t="shared" si="159"/>
        <v>#DIV/0!</v>
      </c>
    </row>
    <row r="5079" spans="4:29" x14ac:dyDescent="0.25">
      <c r="D5079" s="1">
        <v>1987</v>
      </c>
      <c r="E5079" s="1" t="s">
        <v>145</v>
      </c>
      <c r="F5079" s="2" t="s">
        <v>332</v>
      </c>
      <c r="G5079">
        <v>4</v>
      </c>
      <c r="H5079">
        <v>10030031</v>
      </c>
      <c r="I5079" s="1">
        <v>0</v>
      </c>
      <c r="J5079" s="1">
        <v>2296</v>
      </c>
      <c r="K5079" s="1">
        <v>126153.8</v>
      </c>
      <c r="M5079" s="3"/>
      <c r="N5079">
        <v>18.2</v>
      </c>
      <c r="O5079"/>
      <c r="P5079" s="1">
        <f>IF($A$3="Percentage of government revenue per capita",$B$3,0) + IF($A$3="Absolute extra revenue",AB5079,0) + IF($A$3="Absolute revenue per capita",AC5079,0)</f>
        <v>0</v>
      </c>
      <c r="Q5079" s="5">
        <f>-MIN(data!$B$4 / data!I5227 * data!P5227 / 100, data!N5227)</f>
        <v>0</v>
      </c>
      <c r="R5079" s="4">
        <f>-Q5079*K5079/1000</f>
        <v>0</v>
      </c>
      <c r="S5079" s="6" t="e">
        <f>-MIN(data!$B$5/(POWER(LN(I5079),2))*P5079/100, O5079)</f>
        <v>#NUM!</v>
      </c>
      <c r="T5079" s="6" t="e">
        <f>-S5079*L5079/100000</f>
        <v>#NUM!</v>
      </c>
      <c r="U5079" s="4">
        <f>N5079+Q5079</f>
        <v>18.2</v>
      </c>
      <c r="V5079" s="4" t="e">
        <f>P5079*I5079/100/R5079</f>
        <v>#DIV/0!</v>
      </c>
      <c r="W5079" s="4" t="e">
        <f>V5079*H5079</f>
        <v>#DIV/0!</v>
      </c>
      <c r="X5079" s="6" t="e">
        <f>O5079+S5079</f>
        <v>#NUM!</v>
      </c>
      <c r="Y5079" s="6" t="e">
        <f>P5079*I5079/100/T5079</f>
        <v>#NUM!</v>
      </c>
      <c r="Z5079" s="6" t="e">
        <f>Y5079*H5079</f>
        <v>#NUM!</v>
      </c>
      <c r="AB5079" s="1" t="e">
        <f t="shared" si="158"/>
        <v>#DIV/0!</v>
      </c>
      <c r="AC5079" s="1" t="e">
        <f t="shared" si="159"/>
        <v>#DIV/0!</v>
      </c>
    </row>
    <row r="5080" spans="4:29" x14ac:dyDescent="0.25">
      <c r="D5080" s="1">
        <v>1988</v>
      </c>
      <c r="E5080" s="1" t="s">
        <v>145</v>
      </c>
      <c r="F5080" s="2" t="s">
        <v>332</v>
      </c>
      <c r="G5080">
        <v>4</v>
      </c>
      <c r="H5080">
        <v>10019610</v>
      </c>
      <c r="I5080" s="1">
        <v>0</v>
      </c>
      <c r="J5080" s="1">
        <v>2084</v>
      </c>
      <c r="K5080" s="1">
        <v>122588.2</v>
      </c>
      <c r="M5080" s="3"/>
      <c r="N5080">
        <v>17</v>
      </c>
      <c r="O5080"/>
      <c r="P5080" s="1">
        <f>IF($A$3="Percentage of government revenue per capita",$B$3,0) + IF($A$3="Absolute extra revenue",AB5080,0) + IF($A$3="Absolute revenue per capita",AC5080,0)</f>
        <v>0</v>
      </c>
      <c r="Q5080" s="5">
        <f>-MIN(data!$B$4 / data!I5228 * data!P5228 / 100, data!N5228)</f>
        <v>0</v>
      </c>
      <c r="R5080" s="4">
        <f>-Q5080*K5080/1000</f>
        <v>0</v>
      </c>
      <c r="S5080" s="6" t="e">
        <f>-MIN(data!$B$5/(POWER(LN(I5080),2))*P5080/100, O5080)</f>
        <v>#NUM!</v>
      </c>
      <c r="T5080" s="6" t="e">
        <f>-S5080*L5080/100000</f>
        <v>#NUM!</v>
      </c>
      <c r="U5080" s="4">
        <f>N5080+Q5080</f>
        <v>17</v>
      </c>
      <c r="V5080" s="4" t="e">
        <f>P5080*I5080/100/R5080</f>
        <v>#DIV/0!</v>
      </c>
      <c r="W5080" s="4" t="e">
        <f>V5080*H5080</f>
        <v>#DIV/0!</v>
      </c>
      <c r="X5080" s="6" t="e">
        <f>O5080+S5080</f>
        <v>#NUM!</v>
      </c>
      <c r="Y5080" s="6" t="e">
        <f>P5080*I5080/100/T5080</f>
        <v>#NUM!</v>
      </c>
      <c r="Z5080" s="6" t="e">
        <f>Y5080*H5080</f>
        <v>#NUM!</v>
      </c>
      <c r="AB5080" s="1" t="e">
        <f t="shared" si="158"/>
        <v>#DIV/0!</v>
      </c>
      <c r="AC5080" s="1" t="e">
        <f t="shared" si="159"/>
        <v>#DIV/0!</v>
      </c>
    </row>
    <row r="5081" spans="4:29" x14ac:dyDescent="0.25">
      <c r="D5081" s="1">
        <v>1989</v>
      </c>
      <c r="E5081" s="1" t="s">
        <v>145</v>
      </c>
      <c r="F5081" s="2" t="s">
        <v>332</v>
      </c>
      <c r="G5081">
        <v>4</v>
      </c>
      <c r="H5081">
        <v>10005000</v>
      </c>
      <c r="I5081" s="1">
        <v>0</v>
      </c>
      <c r="J5081" s="1">
        <v>1889</v>
      </c>
      <c r="K5081" s="1">
        <v>118805</v>
      </c>
      <c r="M5081" s="3"/>
      <c r="N5081">
        <v>15.9</v>
      </c>
      <c r="O5081"/>
      <c r="P5081" s="1">
        <f>IF($A$3="Percentage of government revenue per capita",$B$3,0) + IF($A$3="Absolute extra revenue",AB5081,0) + IF($A$3="Absolute revenue per capita",AC5081,0)</f>
        <v>0</v>
      </c>
      <c r="Q5081" s="5">
        <f>-MIN(data!$B$4 / data!I5229 * data!P5229 / 100, data!N5229)</f>
        <v>0</v>
      </c>
      <c r="R5081" s="4">
        <f>-Q5081*K5081/1000</f>
        <v>0</v>
      </c>
      <c r="S5081" s="6" t="e">
        <f>-MIN(data!$B$5/(POWER(LN(I5081),2))*P5081/100, O5081)</f>
        <v>#NUM!</v>
      </c>
      <c r="T5081" s="6" t="e">
        <f>-S5081*L5081/100000</f>
        <v>#NUM!</v>
      </c>
      <c r="U5081" s="4">
        <f>N5081+Q5081</f>
        <v>15.9</v>
      </c>
      <c r="V5081" s="4" t="e">
        <f>P5081*I5081/100/R5081</f>
        <v>#DIV/0!</v>
      </c>
      <c r="W5081" s="4" t="e">
        <f>V5081*H5081</f>
        <v>#DIV/0!</v>
      </c>
      <c r="X5081" s="6" t="e">
        <f>O5081+S5081</f>
        <v>#NUM!</v>
      </c>
      <c r="Y5081" s="6" t="e">
        <f>P5081*I5081/100/T5081</f>
        <v>#NUM!</v>
      </c>
      <c r="Z5081" s="6" t="e">
        <f>Y5081*H5081</f>
        <v>#NUM!</v>
      </c>
      <c r="AB5081" s="1" t="e">
        <f t="shared" si="158"/>
        <v>#DIV/0!</v>
      </c>
      <c r="AC5081" s="1" t="e">
        <f t="shared" si="159"/>
        <v>#DIV/0!</v>
      </c>
    </row>
    <row r="5082" spans="4:29" x14ac:dyDescent="0.25">
      <c r="D5082" s="1">
        <v>1990</v>
      </c>
      <c r="E5082" s="1" t="s">
        <v>145</v>
      </c>
      <c r="F5082" s="2" t="s">
        <v>332</v>
      </c>
      <c r="G5082">
        <v>4</v>
      </c>
      <c r="H5082">
        <v>9983218</v>
      </c>
      <c r="I5082" s="1">
        <v>0</v>
      </c>
      <c r="J5082" s="1">
        <v>1711</v>
      </c>
      <c r="K5082" s="1">
        <v>116394.6</v>
      </c>
      <c r="L5082" s="1">
        <v>111764.7</v>
      </c>
      <c r="M5082" s="3">
        <v>20</v>
      </c>
      <c r="N5082">
        <v>14.7</v>
      </c>
      <c r="O5082">
        <v>17</v>
      </c>
      <c r="P5082" s="1">
        <f>IF($A$3="Percentage of government revenue per capita",$B$3,0) + IF($A$3="Absolute extra revenue",AB5082,0) + IF($A$3="Absolute revenue per capita",AC5082,0)</f>
        <v>0</v>
      </c>
      <c r="Q5082" s="5">
        <f>-MIN(data!$B$4 / data!I5230 * data!P5230 / 100, data!N5230)</f>
        <v>0</v>
      </c>
      <c r="R5082" s="4">
        <f>-Q5082*K5082/1000</f>
        <v>0</v>
      </c>
      <c r="S5082" s="6" t="e">
        <f>-MIN(data!$B$5/(POWER(LN(I5082),2))*P5082/100, O5082)</f>
        <v>#NUM!</v>
      </c>
      <c r="T5082" s="6" t="e">
        <f>-S5082*L5082/100000</f>
        <v>#NUM!</v>
      </c>
      <c r="U5082" s="4">
        <f>N5082+Q5082</f>
        <v>14.7</v>
      </c>
      <c r="V5082" s="4" t="e">
        <f>P5082*I5082/100/R5082</f>
        <v>#DIV/0!</v>
      </c>
      <c r="W5082" s="4" t="e">
        <f>V5082*H5082</f>
        <v>#DIV/0!</v>
      </c>
      <c r="X5082" s="6" t="e">
        <f>O5082+S5082</f>
        <v>#NUM!</v>
      </c>
      <c r="Y5082" s="6" t="e">
        <f>P5082*I5082/100/T5082</f>
        <v>#NUM!</v>
      </c>
      <c r="Z5082" s="6" t="e">
        <f>Y5082*H5082</f>
        <v>#NUM!</v>
      </c>
      <c r="AB5082" s="1" t="e">
        <f t="shared" si="158"/>
        <v>#DIV/0!</v>
      </c>
      <c r="AC5082" s="1" t="e">
        <f t="shared" si="159"/>
        <v>#DIV/0!</v>
      </c>
    </row>
    <row r="5083" spans="4:29" x14ac:dyDescent="0.25">
      <c r="D5083" s="1">
        <v>1991</v>
      </c>
      <c r="E5083" s="1" t="s">
        <v>145</v>
      </c>
      <c r="F5083" s="2" t="s">
        <v>332</v>
      </c>
      <c r="G5083">
        <v>4</v>
      </c>
      <c r="H5083">
        <v>9960235</v>
      </c>
      <c r="I5083" s="1">
        <v>0</v>
      </c>
      <c r="J5083" s="1">
        <v>1550</v>
      </c>
      <c r="K5083" s="1">
        <v>113970.6</v>
      </c>
      <c r="L5083" s="1">
        <v>105882.4</v>
      </c>
      <c r="M5083" s="3">
        <v>19</v>
      </c>
      <c r="N5083">
        <v>13.6</v>
      </c>
      <c r="O5083">
        <v>17</v>
      </c>
      <c r="P5083" s="1">
        <f>IF($A$3="Percentage of government revenue per capita",$B$3,0) + IF($A$3="Absolute extra revenue",AB5083,0) + IF($A$3="Absolute revenue per capita",AC5083,0)</f>
        <v>0</v>
      </c>
      <c r="Q5083" s="5">
        <f>-MIN(data!$B$4 / data!I5231 * data!P5231 / 100, data!N5231)</f>
        <v>0</v>
      </c>
      <c r="R5083" s="4">
        <f>-Q5083*K5083/1000</f>
        <v>0</v>
      </c>
      <c r="S5083" s="6" t="e">
        <f>-MIN(data!$B$5/(POWER(LN(I5083),2))*P5083/100, O5083)</f>
        <v>#NUM!</v>
      </c>
      <c r="T5083" s="6" t="e">
        <f>-S5083*L5083/100000</f>
        <v>#NUM!</v>
      </c>
      <c r="U5083" s="4">
        <f>N5083+Q5083</f>
        <v>13.6</v>
      </c>
      <c r="V5083" s="4" t="e">
        <f>P5083*I5083/100/R5083</f>
        <v>#DIV/0!</v>
      </c>
      <c r="W5083" s="4" t="e">
        <f>V5083*H5083</f>
        <v>#DIV/0!</v>
      </c>
      <c r="X5083" s="6" t="e">
        <f>O5083+S5083</f>
        <v>#NUM!</v>
      </c>
      <c r="Y5083" s="6" t="e">
        <f>P5083*I5083/100/T5083</f>
        <v>#NUM!</v>
      </c>
      <c r="Z5083" s="6" t="e">
        <f>Y5083*H5083</f>
        <v>#NUM!</v>
      </c>
      <c r="AB5083" s="1" t="e">
        <f t="shared" si="158"/>
        <v>#DIV/0!</v>
      </c>
      <c r="AC5083" s="1" t="e">
        <f t="shared" si="159"/>
        <v>#DIV/0!</v>
      </c>
    </row>
    <row r="5084" spans="4:29" x14ac:dyDescent="0.25">
      <c r="D5084" s="1">
        <v>1992</v>
      </c>
      <c r="E5084" s="1" t="s">
        <v>145</v>
      </c>
      <c r="F5084" s="2" t="s">
        <v>332</v>
      </c>
      <c r="G5084">
        <v>4</v>
      </c>
      <c r="H5084">
        <v>9952494</v>
      </c>
      <c r="I5084" s="1">
        <v>0</v>
      </c>
      <c r="J5084" s="1">
        <v>1406</v>
      </c>
      <c r="K5084" s="1">
        <v>112480</v>
      </c>
      <c r="L5084" s="1">
        <v>105882.4</v>
      </c>
      <c r="M5084" s="3">
        <v>18</v>
      </c>
      <c r="N5084">
        <v>12.5</v>
      </c>
      <c r="O5084">
        <v>17</v>
      </c>
      <c r="P5084" s="1">
        <f>IF($A$3="Percentage of government revenue per capita",$B$3,0) + IF($A$3="Absolute extra revenue",AB5084,0) + IF($A$3="Absolute revenue per capita",AC5084,0)</f>
        <v>0</v>
      </c>
      <c r="Q5084" s="5">
        <f>-MIN(data!$B$4 / data!I5232 * data!P5232 / 100, data!N5232)</f>
        <v>0</v>
      </c>
      <c r="R5084" s="4">
        <f>-Q5084*K5084/1000</f>
        <v>0</v>
      </c>
      <c r="S5084" s="6" t="e">
        <f>-MIN(data!$B$5/(POWER(LN(I5084),2))*P5084/100, O5084)</f>
        <v>#NUM!</v>
      </c>
      <c r="T5084" s="6" t="e">
        <f>-S5084*L5084/100000</f>
        <v>#NUM!</v>
      </c>
      <c r="U5084" s="4">
        <f>N5084+Q5084</f>
        <v>12.5</v>
      </c>
      <c r="V5084" s="4" t="e">
        <f>P5084*I5084/100/R5084</f>
        <v>#DIV/0!</v>
      </c>
      <c r="W5084" s="4" t="e">
        <f>V5084*H5084</f>
        <v>#DIV/0!</v>
      </c>
      <c r="X5084" s="6" t="e">
        <f>O5084+S5084</f>
        <v>#NUM!</v>
      </c>
      <c r="Y5084" s="6" t="e">
        <f>P5084*I5084/100/T5084</f>
        <v>#NUM!</v>
      </c>
      <c r="Z5084" s="6" t="e">
        <f>Y5084*H5084</f>
        <v>#NUM!</v>
      </c>
      <c r="AB5084" s="1" t="e">
        <f t="shared" si="158"/>
        <v>#DIV/0!</v>
      </c>
      <c r="AC5084" s="1" t="e">
        <f t="shared" si="159"/>
        <v>#DIV/0!</v>
      </c>
    </row>
    <row r="5085" spans="4:29" x14ac:dyDescent="0.25">
      <c r="D5085" s="1">
        <v>1993</v>
      </c>
      <c r="E5085" s="1" t="s">
        <v>145</v>
      </c>
      <c r="F5085" s="2" t="s">
        <v>332</v>
      </c>
      <c r="G5085">
        <v>4</v>
      </c>
      <c r="H5085">
        <v>9964675</v>
      </c>
      <c r="I5085" s="1">
        <v>0</v>
      </c>
      <c r="J5085" s="1">
        <v>1279</v>
      </c>
      <c r="K5085" s="1">
        <v>112193</v>
      </c>
      <c r="L5085" s="1">
        <v>106250</v>
      </c>
      <c r="M5085" s="3">
        <v>18</v>
      </c>
      <c r="N5085">
        <v>11.4</v>
      </c>
      <c r="O5085">
        <v>16</v>
      </c>
      <c r="P5085" s="1">
        <f>IF($A$3="Percentage of government revenue per capita",$B$3,0) + IF($A$3="Absolute extra revenue",AB5085,0) + IF($A$3="Absolute revenue per capita",AC5085,0)</f>
        <v>0</v>
      </c>
      <c r="Q5085" s="5">
        <f>-MIN(data!$B$4 / data!I5233 * data!P5233 / 100, data!N5233)</f>
        <v>0</v>
      </c>
      <c r="R5085" s="4">
        <f>-Q5085*K5085/1000</f>
        <v>0</v>
      </c>
      <c r="S5085" s="6" t="e">
        <f>-MIN(data!$B$5/(POWER(LN(I5085),2))*P5085/100, O5085)</f>
        <v>#NUM!</v>
      </c>
      <c r="T5085" s="6" t="e">
        <f>-S5085*L5085/100000</f>
        <v>#NUM!</v>
      </c>
      <c r="U5085" s="4">
        <f>N5085+Q5085</f>
        <v>11.4</v>
      </c>
      <c r="V5085" s="4" t="e">
        <f>P5085*I5085/100/R5085</f>
        <v>#DIV/0!</v>
      </c>
      <c r="W5085" s="4" t="e">
        <f>V5085*H5085</f>
        <v>#DIV/0!</v>
      </c>
      <c r="X5085" s="6" t="e">
        <f>O5085+S5085</f>
        <v>#NUM!</v>
      </c>
      <c r="Y5085" s="6" t="e">
        <f>P5085*I5085/100/T5085</f>
        <v>#NUM!</v>
      </c>
      <c r="Z5085" s="6" t="e">
        <f>Y5085*H5085</f>
        <v>#NUM!</v>
      </c>
      <c r="AB5085" s="1" t="e">
        <f t="shared" si="158"/>
        <v>#DIV/0!</v>
      </c>
      <c r="AC5085" s="1" t="e">
        <f t="shared" si="159"/>
        <v>#DIV/0!</v>
      </c>
    </row>
    <row r="5086" spans="4:29" x14ac:dyDescent="0.25">
      <c r="D5086" s="1">
        <v>1994</v>
      </c>
      <c r="E5086" s="1" t="s">
        <v>145</v>
      </c>
      <c r="F5086" s="2" t="s">
        <v>332</v>
      </c>
      <c r="G5086">
        <v>4</v>
      </c>
      <c r="H5086">
        <v>9991525</v>
      </c>
      <c r="I5086" s="1">
        <v>0</v>
      </c>
      <c r="J5086" s="1">
        <v>1170</v>
      </c>
      <c r="K5086" s="1">
        <v>111428.6</v>
      </c>
      <c r="L5086" s="1">
        <v>106666.7</v>
      </c>
      <c r="M5086" s="3">
        <v>17</v>
      </c>
      <c r="N5086">
        <v>10.5</v>
      </c>
      <c r="O5086">
        <v>15</v>
      </c>
      <c r="P5086" s="1">
        <f>IF($A$3="Percentage of government revenue per capita",$B$3,0) + IF($A$3="Absolute extra revenue",AB5086,0) + IF($A$3="Absolute revenue per capita",AC5086,0)</f>
        <v>0</v>
      </c>
      <c r="Q5086" s="5">
        <f>-MIN(data!$B$4 / data!I5234 * data!P5234 / 100, data!N5234)</f>
        <v>0</v>
      </c>
      <c r="R5086" s="4">
        <f>-Q5086*K5086/1000</f>
        <v>0</v>
      </c>
      <c r="S5086" s="6" t="e">
        <f>-MIN(data!$B$5/(POWER(LN(I5086),2))*P5086/100, O5086)</f>
        <v>#NUM!</v>
      </c>
      <c r="T5086" s="6" t="e">
        <f>-S5086*L5086/100000</f>
        <v>#NUM!</v>
      </c>
      <c r="U5086" s="4">
        <f>N5086+Q5086</f>
        <v>10.5</v>
      </c>
      <c r="V5086" s="4" t="e">
        <f>P5086*I5086/100/R5086</f>
        <v>#DIV/0!</v>
      </c>
      <c r="W5086" s="4" t="e">
        <f>V5086*H5086</f>
        <v>#DIV/0!</v>
      </c>
      <c r="X5086" s="6" t="e">
        <f>O5086+S5086</f>
        <v>#NUM!</v>
      </c>
      <c r="Y5086" s="6" t="e">
        <f>P5086*I5086/100/T5086</f>
        <v>#NUM!</v>
      </c>
      <c r="Z5086" s="6" t="e">
        <f>Y5086*H5086</f>
        <v>#NUM!</v>
      </c>
      <c r="AB5086" s="1" t="e">
        <f t="shared" si="158"/>
        <v>#DIV/0!</v>
      </c>
      <c r="AC5086" s="1" t="e">
        <f t="shared" si="159"/>
        <v>#DIV/0!</v>
      </c>
    </row>
    <row r="5087" spans="4:29" x14ac:dyDescent="0.25">
      <c r="D5087" s="1">
        <v>1995</v>
      </c>
      <c r="E5087" s="1" t="s">
        <v>145</v>
      </c>
      <c r="F5087" s="2" t="s">
        <v>332</v>
      </c>
      <c r="G5087">
        <v>4</v>
      </c>
      <c r="H5087">
        <v>10026176</v>
      </c>
      <c r="I5087" s="1">
        <v>6771.1660000000002</v>
      </c>
      <c r="J5087" s="1">
        <v>1084</v>
      </c>
      <c r="K5087" s="1">
        <v>111752.6</v>
      </c>
      <c r="L5087" s="1">
        <v>113333.3</v>
      </c>
      <c r="M5087" s="3">
        <v>16</v>
      </c>
      <c r="N5087">
        <v>9.6999999999999993</v>
      </c>
      <c r="O5087">
        <v>15</v>
      </c>
      <c r="P5087" s="1">
        <f>IF($A$3="Percentage of government revenue per capita",$B$3,0) + IF($A$3="Absolute extra revenue",AB5087,0) + IF($A$3="Absolute revenue per capita",AC5087,0)</f>
        <v>0</v>
      </c>
      <c r="Q5087" s="5">
        <f>-MIN(data!$B$4 / data!I5235 * data!P5235 / 100, data!N5235)</f>
        <v>0</v>
      </c>
      <c r="R5087" s="4">
        <f>-Q5087*K5087/1000</f>
        <v>0</v>
      </c>
      <c r="S5087" s="6">
        <f>-MIN(data!$B$5/(POWER(LN(I5087),2))*P5087/100, O5087)</f>
        <v>0</v>
      </c>
      <c r="T5087" s="6">
        <f>-S5087*L5087/100000</f>
        <v>0</v>
      </c>
      <c r="U5087" s="4">
        <f>N5087+Q5087</f>
        <v>9.6999999999999993</v>
      </c>
      <c r="V5087" s="4" t="e">
        <f>P5087*I5087/100/R5087</f>
        <v>#DIV/0!</v>
      </c>
      <c r="W5087" s="4" t="e">
        <f>V5087*H5087</f>
        <v>#DIV/0!</v>
      </c>
      <c r="X5087" s="6">
        <f>O5087+S5087</f>
        <v>15</v>
      </c>
      <c r="Y5087" s="6" t="e">
        <f>P5087*I5087/100/T5087</f>
        <v>#DIV/0!</v>
      </c>
      <c r="Z5087" s="6" t="e">
        <f>Y5087*H5087</f>
        <v>#DIV/0!</v>
      </c>
      <c r="AB5087" s="1">
        <f t="shared" si="158"/>
        <v>0</v>
      </c>
      <c r="AC5087" s="1">
        <f t="shared" si="159"/>
        <v>0</v>
      </c>
    </row>
    <row r="5088" spans="4:29" x14ac:dyDescent="0.25">
      <c r="D5088" s="1">
        <v>1996</v>
      </c>
      <c r="E5088" s="1" t="s">
        <v>145</v>
      </c>
      <c r="F5088" s="2" t="s">
        <v>332</v>
      </c>
      <c r="G5088">
        <v>4</v>
      </c>
      <c r="H5088">
        <v>10063945</v>
      </c>
      <c r="I5088" s="1">
        <v>7160.6</v>
      </c>
      <c r="J5088" s="1">
        <v>1019</v>
      </c>
      <c r="K5088" s="1">
        <v>111978</v>
      </c>
      <c r="L5088" s="1">
        <v>113333.3</v>
      </c>
      <c r="M5088" s="3">
        <v>17</v>
      </c>
      <c r="N5088">
        <v>9.1</v>
      </c>
      <c r="O5088">
        <v>15</v>
      </c>
      <c r="P5088" s="1">
        <f>IF($A$3="Percentage of government revenue per capita",$B$3,0) + IF($A$3="Absolute extra revenue",AB5088,0) + IF($A$3="Absolute revenue per capita",AC5088,0)</f>
        <v>0</v>
      </c>
      <c r="Q5088" s="5">
        <f>-MIN(data!$B$4 / data!I5236 * data!P5236 / 100, data!N5236)</f>
        <v>0</v>
      </c>
      <c r="R5088" s="4">
        <f>-Q5088*K5088/1000</f>
        <v>0</v>
      </c>
      <c r="S5088" s="6">
        <f>-MIN(data!$B$5/(POWER(LN(I5088),2))*P5088/100, O5088)</f>
        <v>0</v>
      </c>
      <c r="T5088" s="6">
        <f>-S5088*L5088/100000</f>
        <v>0</v>
      </c>
      <c r="U5088" s="4">
        <f>N5088+Q5088</f>
        <v>9.1</v>
      </c>
      <c r="V5088" s="4" t="e">
        <f>P5088*I5088/100/R5088</f>
        <v>#DIV/0!</v>
      </c>
      <c r="W5088" s="4" t="e">
        <f>V5088*H5088</f>
        <v>#DIV/0!</v>
      </c>
      <c r="X5088" s="6">
        <f>O5088+S5088</f>
        <v>15</v>
      </c>
      <c r="Y5088" s="6" t="e">
        <f>P5088*I5088/100/T5088</f>
        <v>#DIV/0!</v>
      </c>
      <c r="Z5088" s="6" t="e">
        <f>Y5088*H5088</f>
        <v>#DIV/0!</v>
      </c>
      <c r="AB5088" s="1">
        <f t="shared" si="158"/>
        <v>0</v>
      </c>
      <c r="AC5088" s="1">
        <f t="shared" si="159"/>
        <v>0</v>
      </c>
    </row>
    <row r="5089" spans="4:29" x14ac:dyDescent="0.25">
      <c r="D5089" s="1">
        <v>1997</v>
      </c>
      <c r="E5089" s="1" t="s">
        <v>145</v>
      </c>
      <c r="F5089" s="2" t="s">
        <v>332</v>
      </c>
      <c r="G5089">
        <v>4</v>
      </c>
      <c r="H5089">
        <v>10108977</v>
      </c>
      <c r="I5089" s="1">
        <v>7508.1880000000001</v>
      </c>
      <c r="J5089" s="1">
        <v>966</v>
      </c>
      <c r="K5089" s="1">
        <v>112325.6</v>
      </c>
      <c r="L5089" s="1">
        <v>106666.7</v>
      </c>
      <c r="M5089" s="3">
        <v>17</v>
      </c>
      <c r="N5089">
        <v>8.6</v>
      </c>
      <c r="O5089">
        <v>15</v>
      </c>
      <c r="P5089" s="1">
        <f>IF($A$3="Percentage of government revenue per capita",$B$3,0) + IF($A$3="Absolute extra revenue",AB5089,0) + IF($A$3="Absolute revenue per capita",AC5089,0)</f>
        <v>0</v>
      </c>
      <c r="Q5089" s="5">
        <f>-MIN(data!$B$4 / data!I5237 * data!P5237 / 100, data!N5237)</f>
        <v>0</v>
      </c>
      <c r="R5089" s="4">
        <f>-Q5089*K5089/1000</f>
        <v>0</v>
      </c>
      <c r="S5089" s="6">
        <f>-MIN(data!$B$5/(POWER(LN(I5089),2))*P5089/100, O5089)</f>
        <v>0</v>
      </c>
      <c r="T5089" s="6">
        <f>-S5089*L5089/100000</f>
        <v>0</v>
      </c>
      <c r="U5089" s="4">
        <f>N5089+Q5089</f>
        <v>8.6</v>
      </c>
      <c r="V5089" s="4" t="e">
        <f>P5089*I5089/100/R5089</f>
        <v>#DIV/0!</v>
      </c>
      <c r="W5089" s="4" t="e">
        <f>V5089*H5089</f>
        <v>#DIV/0!</v>
      </c>
      <c r="X5089" s="6">
        <f>O5089+S5089</f>
        <v>15</v>
      </c>
      <c r="Y5089" s="6" t="e">
        <f>P5089*I5089/100/T5089</f>
        <v>#DIV/0!</v>
      </c>
      <c r="Z5089" s="6" t="e">
        <f>Y5089*H5089</f>
        <v>#DIV/0!</v>
      </c>
      <c r="AB5089" s="1">
        <f t="shared" si="158"/>
        <v>0</v>
      </c>
      <c r="AC5089" s="1">
        <f t="shared" si="159"/>
        <v>0</v>
      </c>
    </row>
    <row r="5090" spans="4:29" x14ac:dyDescent="0.25">
      <c r="D5090" s="1">
        <v>1998</v>
      </c>
      <c r="E5090" s="1" t="s">
        <v>145</v>
      </c>
      <c r="F5090" s="2" t="s">
        <v>332</v>
      </c>
      <c r="G5090">
        <v>4</v>
      </c>
      <c r="H5090">
        <v>10160196</v>
      </c>
      <c r="I5090" s="1">
        <v>7741.4089999999997</v>
      </c>
      <c r="J5090" s="1">
        <v>918</v>
      </c>
      <c r="K5090" s="1">
        <v>111951.2</v>
      </c>
      <c r="L5090" s="1">
        <v>107142.9</v>
      </c>
      <c r="M5090" s="3">
        <v>16</v>
      </c>
      <c r="N5090">
        <v>8.1999999999999993</v>
      </c>
      <c r="O5090">
        <v>14</v>
      </c>
      <c r="P5090" s="1">
        <f>IF($A$3="Percentage of government revenue per capita",$B$3,0) + IF($A$3="Absolute extra revenue",AB5090,0) + IF($A$3="Absolute revenue per capita",AC5090,0)</f>
        <v>0</v>
      </c>
      <c r="Q5090" s="5">
        <f>-MIN(data!$B$4 / data!I5238 * data!P5238 / 100, data!N5238)</f>
        <v>0</v>
      </c>
      <c r="R5090" s="4">
        <f>-Q5090*K5090/1000</f>
        <v>0</v>
      </c>
      <c r="S5090" s="6">
        <f>-MIN(data!$B$5/(POWER(LN(I5090),2))*P5090/100, O5090)</f>
        <v>0</v>
      </c>
      <c r="T5090" s="6">
        <f>-S5090*L5090/100000</f>
        <v>0</v>
      </c>
      <c r="U5090" s="4">
        <f>N5090+Q5090</f>
        <v>8.1999999999999993</v>
      </c>
      <c r="V5090" s="4" t="e">
        <f>P5090*I5090/100/R5090</f>
        <v>#DIV/0!</v>
      </c>
      <c r="W5090" s="4" t="e">
        <f>V5090*H5090</f>
        <v>#DIV/0!</v>
      </c>
      <c r="X5090" s="6">
        <f>O5090+S5090</f>
        <v>14</v>
      </c>
      <c r="Y5090" s="6" t="e">
        <f>P5090*I5090/100/T5090</f>
        <v>#DIV/0!</v>
      </c>
      <c r="Z5090" s="6" t="e">
        <f>Y5090*H5090</f>
        <v>#DIV/0!</v>
      </c>
      <c r="AB5090" s="1">
        <f t="shared" si="158"/>
        <v>0</v>
      </c>
      <c r="AC5090" s="1">
        <f t="shared" si="159"/>
        <v>0</v>
      </c>
    </row>
    <row r="5091" spans="4:29" x14ac:dyDescent="0.25">
      <c r="D5091" s="1">
        <v>1999</v>
      </c>
      <c r="E5091" s="1" t="s">
        <v>145</v>
      </c>
      <c r="F5091" s="2" t="s">
        <v>332</v>
      </c>
      <c r="G5091">
        <v>4</v>
      </c>
      <c r="H5091">
        <v>10217828</v>
      </c>
      <c r="I5091" s="1">
        <v>8249.634</v>
      </c>
      <c r="J5091" s="1">
        <v>868</v>
      </c>
      <c r="K5091" s="1">
        <v>112727.3</v>
      </c>
      <c r="L5091" s="1">
        <v>107142.9</v>
      </c>
      <c r="M5091" s="3">
        <v>15</v>
      </c>
      <c r="N5091">
        <v>7.7</v>
      </c>
      <c r="O5091">
        <v>14</v>
      </c>
      <c r="P5091" s="1">
        <f>IF($A$3="Percentage of government revenue per capita",$B$3,0) + IF($A$3="Absolute extra revenue",AB5091,0) + IF($A$3="Absolute revenue per capita",AC5091,0)</f>
        <v>0</v>
      </c>
      <c r="Q5091" s="5">
        <f>-MIN(data!$B$4 / data!I5239 * data!P5239 / 100, data!N5239)</f>
        <v>0</v>
      </c>
      <c r="R5091" s="4">
        <f>-Q5091*K5091/1000</f>
        <v>0</v>
      </c>
      <c r="S5091" s="6">
        <f>-MIN(data!$B$5/(POWER(LN(I5091),2))*P5091/100, O5091)</f>
        <v>0</v>
      </c>
      <c r="T5091" s="6">
        <f>-S5091*L5091/100000</f>
        <v>0</v>
      </c>
      <c r="U5091" s="4">
        <f>N5091+Q5091</f>
        <v>7.7</v>
      </c>
      <c r="V5091" s="4" t="e">
        <f>P5091*I5091/100/R5091</f>
        <v>#DIV/0!</v>
      </c>
      <c r="W5091" s="4" t="e">
        <f>V5091*H5091</f>
        <v>#DIV/0!</v>
      </c>
      <c r="X5091" s="6">
        <f>O5091+S5091</f>
        <v>14</v>
      </c>
      <c r="Y5091" s="6" t="e">
        <f>P5091*I5091/100/T5091</f>
        <v>#DIV/0!</v>
      </c>
      <c r="Z5091" s="6" t="e">
        <f>Y5091*H5091</f>
        <v>#DIV/0!</v>
      </c>
      <c r="AB5091" s="1">
        <f t="shared" si="158"/>
        <v>0</v>
      </c>
      <c r="AC5091" s="1">
        <f t="shared" si="159"/>
        <v>0</v>
      </c>
    </row>
    <row r="5092" spans="4:29" x14ac:dyDescent="0.25">
      <c r="D5092" s="1">
        <v>2000</v>
      </c>
      <c r="E5092" s="1" t="s">
        <v>145</v>
      </c>
      <c r="F5092" s="2" t="s">
        <v>332</v>
      </c>
      <c r="G5092">
        <v>4</v>
      </c>
      <c r="H5092">
        <v>10289898</v>
      </c>
      <c r="I5092" s="1">
        <v>8482.7569999999996</v>
      </c>
      <c r="J5092" s="1">
        <v>814</v>
      </c>
      <c r="K5092" s="1">
        <v>113055.6</v>
      </c>
      <c r="L5092" s="1">
        <v>115384.6</v>
      </c>
      <c r="M5092" s="3">
        <v>15</v>
      </c>
      <c r="N5092">
        <v>7.2</v>
      </c>
      <c r="O5092">
        <v>13</v>
      </c>
      <c r="P5092" s="1">
        <f>IF($A$3="Percentage of government revenue per capita",$B$3,0) + IF($A$3="Absolute extra revenue",AB5092,0) + IF($A$3="Absolute revenue per capita",AC5092,0)</f>
        <v>0</v>
      </c>
      <c r="Q5092" s="5">
        <f>-MIN(data!$B$4 / data!I5240 * data!P5240 / 100, data!N5240)</f>
        <v>0</v>
      </c>
      <c r="R5092" s="4">
        <f>-Q5092*K5092/1000</f>
        <v>0</v>
      </c>
      <c r="S5092" s="6">
        <f>-MIN(data!$B$5/(POWER(LN(I5092),2))*P5092/100, O5092)</f>
        <v>0</v>
      </c>
      <c r="T5092" s="6">
        <f>-S5092*L5092/100000</f>
        <v>0</v>
      </c>
      <c r="U5092" s="4">
        <f>N5092+Q5092</f>
        <v>7.2</v>
      </c>
      <c r="V5092" s="4" t="e">
        <f>P5092*I5092/100/R5092</f>
        <v>#DIV/0!</v>
      </c>
      <c r="W5092" s="4" t="e">
        <f>V5092*H5092</f>
        <v>#DIV/0!</v>
      </c>
      <c r="X5092" s="6">
        <f>O5092+S5092</f>
        <v>13</v>
      </c>
      <c r="Y5092" s="6" t="e">
        <f>P5092*I5092/100/T5092</f>
        <v>#DIV/0!</v>
      </c>
      <c r="Z5092" s="6" t="e">
        <f>Y5092*H5092</f>
        <v>#DIV/0!</v>
      </c>
      <c r="AB5092" s="1">
        <f t="shared" si="158"/>
        <v>0</v>
      </c>
      <c r="AC5092" s="1">
        <f t="shared" si="159"/>
        <v>0</v>
      </c>
    </row>
    <row r="5093" spans="4:29" x14ac:dyDescent="0.25">
      <c r="D5093" s="1">
        <v>2001</v>
      </c>
      <c r="E5093" s="1" t="s">
        <v>145</v>
      </c>
      <c r="F5093" s="2" t="s">
        <v>332</v>
      </c>
      <c r="G5093">
        <v>4</v>
      </c>
      <c r="H5093">
        <v>10362722</v>
      </c>
      <c r="I5093" s="1">
        <v>8562.8780000000006</v>
      </c>
      <c r="J5093" s="1">
        <v>754</v>
      </c>
      <c r="K5093" s="1">
        <v>112537.3</v>
      </c>
      <c r="L5093" s="1">
        <v>107692.3</v>
      </c>
      <c r="M5093" s="3">
        <v>15</v>
      </c>
      <c r="N5093">
        <v>6.7</v>
      </c>
      <c r="O5093">
        <v>13</v>
      </c>
      <c r="P5093" s="1">
        <f>IF($A$3="Percentage of government revenue per capita",$B$3,0) + IF($A$3="Absolute extra revenue",AB5093,0) + IF($A$3="Absolute revenue per capita",AC5093,0)</f>
        <v>0</v>
      </c>
      <c r="Q5093" s="5">
        <f>-MIN(data!$B$4 / data!I5241 * data!P5241 / 100, data!N5241)</f>
        <v>0</v>
      </c>
      <c r="R5093" s="4">
        <f>-Q5093*K5093/1000</f>
        <v>0</v>
      </c>
      <c r="S5093" s="6">
        <f>-MIN(data!$B$5/(POWER(LN(I5093),2))*P5093/100, O5093)</f>
        <v>0</v>
      </c>
      <c r="T5093" s="6">
        <f>-S5093*L5093/100000</f>
        <v>0</v>
      </c>
      <c r="U5093" s="4">
        <f>N5093+Q5093</f>
        <v>6.7</v>
      </c>
      <c r="V5093" s="4" t="e">
        <f>P5093*I5093/100/R5093</f>
        <v>#DIV/0!</v>
      </c>
      <c r="W5093" s="4" t="e">
        <f>V5093*H5093</f>
        <v>#DIV/0!</v>
      </c>
      <c r="X5093" s="6">
        <f>O5093+S5093</f>
        <v>13</v>
      </c>
      <c r="Y5093" s="6" t="e">
        <f>P5093*I5093/100/T5093</f>
        <v>#DIV/0!</v>
      </c>
      <c r="Z5093" s="6" t="e">
        <f>Y5093*H5093</f>
        <v>#DIV/0!</v>
      </c>
      <c r="AB5093" s="1">
        <f t="shared" si="158"/>
        <v>0</v>
      </c>
      <c r="AC5093" s="1">
        <f t="shared" si="159"/>
        <v>0</v>
      </c>
    </row>
    <row r="5094" spans="4:29" x14ac:dyDescent="0.25">
      <c r="D5094" s="1">
        <v>2002</v>
      </c>
      <c r="E5094" s="1" t="s">
        <v>145</v>
      </c>
      <c r="F5094" s="2" t="s">
        <v>332</v>
      </c>
      <c r="G5094">
        <v>4</v>
      </c>
      <c r="H5094">
        <v>10419631</v>
      </c>
      <c r="I5094" s="1">
        <v>8812.9269999999997</v>
      </c>
      <c r="J5094" s="1">
        <v>691</v>
      </c>
      <c r="K5094" s="1">
        <v>113278.7</v>
      </c>
      <c r="L5094" s="1">
        <v>107692.3</v>
      </c>
      <c r="M5094" s="3">
        <v>14</v>
      </c>
      <c r="N5094">
        <v>6.1</v>
      </c>
      <c r="O5094">
        <v>13</v>
      </c>
      <c r="P5094" s="1">
        <f>IF($A$3="Percentage of government revenue per capita",$B$3,0) + IF($A$3="Absolute extra revenue",AB5094,0) + IF($A$3="Absolute revenue per capita",AC5094,0)</f>
        <v>0</v>
      </c>
      <c r="Q5094" s="5">
        <f>-MIN(data!$B$4 / data!I5242 * data!P5242 / 100, data!N5242)</f>
        <v>0</v>
      </c>
      <c r="R5094" s="4">
        <f>-Q5094*K5094/1000</f>
        <v>0</v>
      </c>
      <c r="S5094" s="6">
        <f>-MIN(data!$B$5/(POWER(LN(I5094),2))*P5094/100, O5094)</f>
        <v>0</v>
      </c>
      <c r="T5094" s="6">
        <f>-S5094*L5094/100000</f>
        <v>0</v>
      </c>
      <c r="U5094" s="4">
        <f>N5094+Q5094</f>
        <v>6.1</v>
      </c>
      <c r="V5094" s="4" t="e">
        <f>P5094*I5094/100/R5094</f>
        <v>#DIV/0!</v>
      </c>
      <c r="W5094" s="4" t="e">
        <f>V5094*H5094</f>
        <v>#DIV/0!</v>
      </c>
      <c r="X5094" s="6">
        <f>O5094+S5094</f>
        <v>13</v>
      </c>
      <c r="Y5094" s="6" t="e">
        <f>P5094*I5094/100/T5094</f>
        <v>#DIV/0!</v>
      </c>
      <c r="Z5094" s="6" t="e">
        <f>Y5094*H5094</f>
        <v>#DIV/0!</v>
      </c>
      <c r="AB5094" s="1">
        <f t="shared" si="158"/>
        <v>0</v>
      </c>
      <c r="AC5094" s="1">
        <f t="shared" si="159"/>
        <v>0</v>
      </c>
    </row>
    <row r="5095" spans="4:29" x14ac:dyDescent="0.25">
      <c r="D5095" s="1">
        <v>2003</v>
      </c>
      <c r="E5095" s="1" t="s">
        <v>145</v>
      </c>
      <c r="F5095" s="2" t="s">
        <v>332</v>
      </c>
      <c r="G5095">
        <v>4</v>
      </c>
      <c r="H5095">
        <v>10458821</v>
      </c>
      <c r="I5095" s="1">
        <v>8809.8889999999992</v>
      </c>
      <c r="J5095" s="1">
        <v>627</v>
      </c>
      <c r="K5095" s="1">
        <v>111964.3</v>
      </c>
      <c r="L5095" s="1">
        <v>108333.3</v>
      </c>
      <c r="M5095" s="3">
        <v>14</v>
      </c>
      <c r="N5095">
        <v>5.6</v>
      </c>
      <c r="O5095">
        <v>12</v>
      </c>
      <c r="P5095" s="1">
        <f>IF($A$3="Percentage of government revenue per capita",$B$3,0) + IF($A$3="Absolute extra revenue",AB5095,0) + IF($A$3="Absolute revenue per capita",AC5095,0)</f>
        <v>0</v>
      </c>
      <c r="Q5095" s="5">
        <f>-MIN(data!$B$4 / data!I5243 * data!P5243 / 100, data!N5243)</f>
        <v>0</v>
      </c>
      <c r="R5095" s="4">
        <f>-Q5095*K5095/1000</f>
        <v>0</v>
      </c>
      <c r="S5095" s="6">
        <f>-MIN(data!$B$5/(POWER(LN(I5095),2))*P5095/100, O5095)</f>
        <v>0</v>
      </c>
      <c r="T5095" s="6">
        <f>-S5095*L5095/100000</f>
        <v>0</v>
      </c>
      <c r="U5095" s="4">
        <f>N5095+Q5095</f>
        <v>5.6</v>
      </c>
      <c r="V5095" s="4" t="e">
        <f>P5095*I5095/100/R5095</f>
        <v>#DIV/0!</v>
      </c>
      <c r="W5095" s="4" t="e">
        <f>V5095*H5095</f>
        <v>#DIV/0!</v>
      </c>
      <c r="X5095" s="6">
        <f>O5095+S5095</f>
        <v>12</v>
      </c>
      <c r="Y5095" s="6" t="e">
        <f>P5095*I5095/100/T5095</f>
        <v>#DIV/0!</v>
      </c>
      <c r="Z5095" s="6" t="e">
        <f>Y5095*H5095</f>
        <v>#DIV/0!</v>
      </c>
      <c r="AB5095" s="1">
        <f t="shared" si="158"/>
        <v>0</v>
      </c>
      <c r="AC5095" s="1">
        <f t="shared" si="159"/>
        <v>0</v>
      </c>
    </row>
    <row r="5096" spans="4:29" x14ac:dyDescent="0.25">
      <c r="D5096" s="1">
        <v>2004</v>
      </c>
      <c r="E5096" s="1" t="s">
        <v>145</v>
      </c>
      <c r="F5096" s="2" t="s">
        <v>332</v>
      </c>
      <c r="G5096">
        <v>4</v>
      </c>
      <c r="H5096">
        <v>10483861</v>
      </c>
      <c r="I5096" s="1">
        <v>8722.723</v>
      </c>
      <c r="J5096" s="1">
        <v>569</v>
      </c>
      <c r="K5096" s="1">
        <v>111568.6</v>
      </c>
      <c r="L5096" s="1">
        <v>108333.3</v>
      </c>
      <c r="M5096" s="3">
        <v>13</v>
      </c>
      <c r="N5096">
        <v>5.0999999999999996</v>
      </c>
      <c r="O5096">
        <v>12</v>
      </c>
      <c r="P5096" s="1">
        <f>IF($A$3="Percentage of government revenue per capita",$B$3,0) + IF($A$3="Absolute extra revenue",AB5096,0) + IF($A$3="Absolute revenue per capita",AC5096,0)</f>
        <v>0</v>
      </c>
      <c r="Q5096" s="5">
        <f>-MIN(data!$B$4 / data!I5244 * data!P5244 / 100, data!N5244)</f>
        <v>0</v>
      </c>
      <c r="R5096" s="4">
        <f>-Q5096*K5096/1000</f>
        <v>0</v>
      </c>
      <c r="S5096" s="6">
        <f>-MIN(data!$B$5/(POWER(LN(I5096),2))*P5096/100, O5096)</f>
        <v>0</v>
      </c>
      <c r="T5096" s="6">
        <f>-S5096*L5096/100000</f>
        <v>0</v>
      </c>
      <c r="U5096" s="4">
        <f>N5096+Q5096</f>
        <v>5.0999999999999996</v>
      </c>
      <c r="V5096" s="4" t="e">
        <f>P5096*I5096/100/R5096</f>
        <v>#DIV/0!</v>
      </c>
      <c r="W5096" s="4" t="e">
        <f>V5096*H5096</f>
        <v>#DIV/0!</v>
      </c>
      <c r="X5096" s="6">
        <f>O5096+S5096</f>
        <v>12</v>
      </c>
      <c r="Y5096" s="6" t="e">
        <f>P5096*I5096/100/T5096</f>
        <v>#DIV/0!</v>
      </c>
      <c r="Z5096" s="6" t="e">
        <f>Y5096*H5096</f>
        <v>#DIV/0!</v>
      </c>
      <c r="AB5096" s="1">
        <f t="shared" si="158"/>
        <v>0</v>
      </c>
      <c r="AC5096" s="1">
        <f t="shared" si="159"/>
        <v>0</v>
      </c>
    </row>
    <row r="5097" spans="4:29" x14ac:dyDescent="0.25">
      <c r="D5097" s="1">
        <v>2005</v>
      </c>
      <c r="E5097" s="1" t="s">
        <v>145</v>
      </c>
      <c r="F5097" s="2" t="s">
        <v>332</v>
      </c>
      <c r="G5097">
        <v>4</v>
      </c>
      <c r="H5097">
        <v>10503330</v>
      </c>
      <c r="I5097" s="1">
        <v>8907.5429999999997</v>
      </c>
      <c r="J5097" s="1">
        <v>520</v>
      </c>
      <c r="K5097" s="1">
        <v>110638.3</v>
      </c>
      <c r="L5097" s="1">
        <v>100000</v>
      </c>
      <c r="M5097" s="3">
        <v>13</v>
      </c>
      <c r="N5097">
        <v>4.7</v>
      </c>
      <c r="O5097">
        <v>12</v>
      </c>
      <c r="P5097" s="1">
        <f>IF($A$3="Percentage of government revenue per capita",$B$3,0) + IF($A$3="Absolute extra revenue",AB5097,0) + IF($A$3="Absolute revenue per capita",AC5097,0)</f>
        <v>0</v>
      </c>
      <c r="Q5097" s="5">
        <f>-MIN(data!$B$4 / data!I5245 * data!P5245 / 100, data!N5245)</f>
        <v>0</v>
      </c>
      <c r="R5097" s="4">
        <f>-Q5097*K5097/1000</f>
        <v>0</v>
      </c>
      <c r="S5097" s="6">
        <f>-MIN(data!$B$5/(POWER(LN(I5097),2))*P5097/100, O5097)</f>
        <v>0</v>
      </c>
      <c r="T5097" s="6">
        <f>-S5097*L5097/100000</f>
        <v>0</v>
      </c>
      <c r="U5097" s="4">
        <f>N5097+Q5097</f>
        <v>4.7</v>
      </c>
      <c r="V5097" s="4" t="e">
        <f>P5097*I5097/100/R5097</f>
        <v>#DIV/0!</v>
      </c>
      <c r="W5097" s="4" t="e">
        <f>V5097*H5097</f>
        <v>#DIV/0!</v>
      </c>
      <c r="X5097" s="6">
        <f>O5097+S5097</f>
        <v>12</v>
      </c>
      <c r="Y5097" s="6" t="e">
        <f>P5097*I5097/100/T5097</f>
        <v>#DIV/0!</v>
      </c>
      <c r="Z5097" s="6" t="e">
        <f>Y5097*H5097</f>
        <v>#DIV/0!</v>
      </c>
      <c r="AB5097" s="1">
        <f t="shared" si="158"/>
        <v>0</v>
      </c>
      <c r="AC5097" s="1">
        <f t="shared" si="159"/>
        <v>0</v>
      </c>
    </row>
    <row r="5098" spans="4:29" x14ac:dyDescent="0.25">
      <c r="D5098" s="1">
        <v>2006</v>
      </c>
      <c r="E5098" s="1" t="s">
        <v>145</v>
      </c>
      <c r="F5098" s="2" t="s">
        <v>332</v>
      </c>
      <c r="G5098">
        <v>4</v>
      </c>
      <c r="H5098">
        <v>10522288</v>
      </c>
      <c r="I5098" s="1">
        <v>9125.4989999999998</v>
      </c>
      <c r="J5098" s="1">
        <v>482</v>
      </c>
      <c r="K5098" s="1">
        <v>109545.5</v>
      </c>
      <c r="L5098" s="1">
        <v>109090.9</v>
      </c>
      <c r="M5098" s="3">
        <v>12</v>
      </c>
      <c r="N5098">
        <v>4.4000000000000004</v>
      </c>
      <c r="O5098">
        <v>11</v>
      </c>
      <c r="P5098" s="1">
        <f>IF($A$3="Percentage of government revenue per capita",$B$3,0) + IF($A$3="Absolute extra revenue",AB5098,0) + IF($A$3="Absolute revenue per capita",AC5098,0)</f>
        <v>0</v>
      </c>
      <c r="Q5098" s="5">
        <f>-MIN(data!$B$4 / data!I5246 * data!P5246 / 100, data!N5246)</f>
        <v>0</v>
      </c>
      <c r="R5098" s="4">
        <f>-Q5098*K5098/1000</f>
        <v>0</v>
      </c>
      <c r="S5098" s="6">
        <f>-MIN(data!$B$5/(POWER(LN(I5098),2))*P5098/100, O5098)</f>
        <v>0</v>
      </c>
      <c r="T5098" s="6">
        <f>-S5098*L5098/100000</f>
        <v>0</v>
      </c>
      <c r="U5098" s="4">
        <f>N5098+Q5098</f>
        <v>4.4000000000000004</v>
      </c>
      <c r="V5098" s="4" t="e">
        <f>P5098*I5098/100/R5098</f>
        <v>#DIV/0!</v>
      </c>
      <c r="W5098" s="4" t="e">
        <f>V5098*H5098</f>
        <v>#DIV/0!</v>
      </c>
      <c r="X5098" s="6">
        <f>O5098+S5098</f>
        <v>11</v>
      </c>
      <c r="Y5098" s="6" t="e">
        <f>P5098*I5098/100/T5098</f>
        <v>#DIV/0!</v>
      </c>
      <c r="Z5098" s="6" t="e">
        <f>Y5098*H5098</f>
        <v>#DIV/0!</v>
      </c>
      <c r="AB5098" s="1">
        <f t="shared" si="158"/>
        <v>0</v>
      </c>
      <c r="AC5098" s="1">
        <f t="shared" si="159"/>
        <v>0</v>
      </c>
    </row>
    <row r="5099" spans="4:29" x14ac:dyDescent="0.25">
      <c r="D5099" s="1">
        <v>2007</v>
      </c>
      <c r="E5099" s="1" t="s">
        <v>145</v>
      </c>
      <c r="F5099" s="2" t="s">
        <v>332</v>
      </c>
      <c r="G5099">
        <v>4</v>
      </c>
      <c r="H5099">
        <v>10542964</v>
      </c>
      <c r="I5099" s="1">
        <v>9464.6239999999998</v>
      </c>
      <c r="J5099" s="1">
        <v>452</v>
      </c>
      <c r="K5099" s="1">
        <v>107619</v>
      </c>
      <c r="L5099" s="1">
        <v>100000</v>
      </c>
      <c r="M5099" s="3">
        <v>12</v>
      </c>
      <c r="N5099">
        <v>4.2</v>
      </c>
      <c r="O5099">
        <v>11</v>
      </c>
      <c r="P5099" s="1">
        <f>IF($A$3="Percentage of government revenue per capita",$B$3,0) + IF($A$3="Absolute extra revenue",AB5099,0) + IF($A$3="Absolute revenue per capita",AC5099,0)</f>
        <v>0</v>
      </c>
      <c r="Q5099" s="5">
        <f>-MIN(data!$B$4 / data!I5247 * data!P5247 / 100, data!N5247)</f>
        <v>0</v>
      </c>
      <c r="R5099" s="4">
        <f>-Q5099*K5099/1000</f>
        <v>0</v>
      </c>
      <c r="S5099" s="6">
        <f>-MIN(data!$B$5/(POWER(LN(I5099),2))*P5099/100, O5099)</f>
        <v>0</v>
      </c>
      <c r="T5099" s="6">
        <f>-S5099*L5099/100000</f>
        <v>0</v>
      </c>
      <c r="U5099" s="4">
        <f>N5099+Q5099</f>
        <v>4.2</v>
      </c>
      <c r="V5099" s="4" t="e">
        <f>P5099*I5099/100/R5099</f>
        <v>#DIV/0!</v>
      </c>
      <c r="W5099" s="4" t="e">
        <f>V5099*H5099</f>
        <v>#DIV/0!</v>
      </c>
      <c r="X5099" s="6">
        <f>O5099+S5099</f>
        <v>11</v>
      </c>
      <c r="Y5099" s="6" t="e">
        <f>P5099*I5099/100/T5099</f>
        <v>#DIV/0!</v>
      </c>
      <c r="Z5099" s="6" t="e">
        <f>Y5099*H5099</f>
        <v>#DIV/0!</v>
      </c>
      <c r="AB5099" s="1">
        <f t="shared" si="158"/>
        <v>0</v>
      </c>
      <c r="AC5099" s="1">
        <f t="shared" si="159"/>
        <v>0</v>
      </c>
    </row>
    <row r="5100" spans="4:29" x14ac:dyDescent="0.25">
      <c r="D5100" s="1">
        <v>2008</v>
      </c>
      <c r="E5100" s="1" t="s">
        <v>145</v>
      </c>
      <c r="F5100" s="2" t="s">
        <v>332</v>
      </c>
      <c r="G5100">
        <v>4</v>
      </c>
      <c r="H5100">
        <v>10558177</v>
      </c>
      <c r="I5100" s="1">
        <v>9490.3690000000006</v>
      </c>
      <c r="J5100" s="1">
        <v>426</v>
      </c>
      <c r="K5100" s="1">
        <v>103902.39999999999</v>
      </c>
      <c r="L5100" s="1">
        <v>100000</v>
      </c>
      <c r="M5100" s="3">
        <v>11</v>
      </c>
      <c r="N5100">
        <v>4.0999999999999996</v>
      </c>
      <c r="O5100">
        <v>11</v>
      </c>
      <c r="P5100" s="1">
        <f>IF($A$3="Percentage of government revenue per capita",$B$3,0) + IF($A$3="Absolute extra revenue",AB5100,0) + IF($A$3="Absolute revenue per capita",AC5100,0)</f>
        <v>0</v>
      </c>
      <c r="Q5100" s="5">
        <f>-MIN(data!$B$4 / data!I5248 * data!P5248 / 100, data!N5248)</f>
        <v>0</v>
      </c>
      <c r="R5100" s="4">
        <f>-Q5100*K5100/1000</f>
        <v>0</v>
      </c>
      <c r="S5100" s="6">
        <f>-MIN(data!$B$5/(POWER(LN(I5100),2))*P5100/100, O5100)</f>
        <v>0</v>
      </c>
      <c r="T5100" s="6">
        <f>-S5100*L5100/100000</f>
        <v>0</v>
      </c>
      <c r="U5100" s="4">
        <f>N5100+Q5100</f>
        <v>4.0999999999999996</v>
      </c>
      <c r="V5100" s="4" t="e">
        <f>P5100*I5100/100/R5100</f>
        <v>#DIV/0!</v>
      </c>
      <c r="W5100" s="4" t="e">
        <f>V5100*H5100</f>
        <v>#DIV/0!</v>
      </c>
      <c r="X5100" s="6">
        <f>O5100+S5100</f>
        <v>11</v>
      </c>
      <c r="Y5100" s="6" t="e">
        <f>P5100*I5100/100/T5100</f>
        <v>#DIV/0!</v>
      </c>
      <c r="Z5100" s="6" t="e">
        <f>Y5100*H5100</f>
        <v>#DIV/0!</v>
      </c>
      <c r="AB5100" s="1">
        <f t="shared" si="158"/>
        <v>0</v>
      </c>
      <c r="AC5100" s="1">
        <f t="shared" si="159"/>
        <v>0</v>
      </c>
    </row>
    <row r="5101" spans="4:29" x14ac:dyDescent="0.25">
      <c r="D5101" s="1">
        <v>2009</v>
      </c>
      <c r="E5101" s="1" t="s">
        <v>145</v>
      </c>
      <c r="F5101" s="2" t="s">
        <v>332</v>
      </c>
      <c r="G5101">
        <v>4</v>
      </c>
      <c r="H5101">
        <v>10568247</v>
      </c>
      <c r="I5101" s="1">
        <v>8944.4809999999998</v>
      </c>
      <c r="J5101" s="1">
        <v>403</v>
      </c>
      <c r="K5101" s="1">
        <v>100750</v>
      </c>
      <c r="L5101" s="1">
        <v>100000</v>
      </c>
      <c r="M5101" s="3">
        <v>11</v>
      </c>
      <c r="N5101">
        <v>4</v>
      </c>
      <c r="O5101">
        <v>11</v>
      </c>
      <c r="P5101" s="1">
        <f>IF($A$3="Percentage of government revenue per capita",$B$3,0) + IF($A$3="Absolute extra revenue",AB5101,0) + IF($A$3="Absolute revenue per capita",AC5101,0)</f>
        <v>0</v>
      </c>
      <c r="Q5101" s="5">
        <f>-MIN(data!$B$4 / data!I5249 * data!P5249 / 100, data!N5249)</f>
        <v>0</v>
      </c>
      <c r="R5101" s="4">
        <f>-Q5101*K5101/1000</f>
        <v>0</v>
      </c>
      <c r="S5101" s="6">
        <f>-MIN(data!$B$5/(POWER(LN(I5101),2))*P5101/100, O5101)</f>
        <v>0</v>
      </c>
      <c r="T5101" s="6">
        <f>-S5101*L5101/100000</f>
        <v>0</v>
      </c>
      <c r="U5101" s="4">
        <f>N5101+Q5101</f>
        <v>4</v>
      </c>
      <c r="V5101" s="4" t="e">
        <f>P5101*I5101/100/R5101</f>
        <v>#DIV/0!</v>
      </c>
      <c r="W5101" s="4" t="e">
        <f>V5101*H5101</f>
        <v>#DIV/0!</v>
      </c>
      <c r="X5101" s="6">
        <f>O5101+S5101</f>
        <v>11</v>
      </c>
      <c r="Y5101" s="6" t="e">
        <f>P5101*I5101/100/T5101</f>
        <v>#DIV/0!</v>
      </c>
      <c r="Z5101" s="6" t="e">
        <f>Y5101*H5101</f>
        <v>#DIV/0!</v>
      </c>
      <c r="AB5101" s="1">
        <f t="shared" si="158"/>
        <v>0</v>
      </c>
      <c r="AC5101" s="1">
        <f t="shared" si="159"/>
        <v>0</v>
      </c>
    </row>
    <row r="5102" spans="4:29" x14ac:dyDescent="0.25">
      <c r="D5102" s="1">
        <v>2010</v>
      </c>
      <c r="E5102" s="1" t="s">
        <v>145</v>
      </c>
      <c r="F5102" s="2" t="s">
        <v>332</v>
      </c>
      <c r="G5102">
        <v>4</v>
      </c>
      <c r="H5102">
        <v>10573100</v>
      </c>
      <c r="I5102" s="1">
        <v>9161.9609999999993</v>
      </c>
      <c r="J5102" s="1">
        <v>383</v>
      </c>
      <c r="K5102" s="1">
        <v>98205.13</v>
      </c>
      <c r="L5102" s="1">
        <v>81818.179999999993</v>
      </c>
      <c r="M5102" s="3">
        <v>11</v>
      </c>
      <c r="N5102">
        <v>3.9</v>
      </c>
      <c r="O5102">
        <v>11</v>
      </c>
      <c r="P5102" s="1">
        <f>IF($A$3="Percentage of government revenue per capita",$B$3,0) + IF($A$3="Absolute extra revenue",AB5102,0) + IF($A$3="Absolute revenue per capita",AC5102,0)</f>
        <v>0</v>
      </c>
      <c r="Q5102" s="5">
        <f>-MIN(data!$B$4 / data!I5250 * data!P5250 / 100, data!N5250)</f>
        <v>0</v>
      </c>
      <c r="R5102" s="4">
        <f>-Q5102*K5102/1000</f>
        <v>0</v>
      </c>
      <c r="S5102" s="6">
        <f>-MIN(data!$B$5/(POWER(LN(I5102),2))*P5102/100, O5102)</f>
        <v>0</v>
      </c>
      <c r="T5102" s="6">
        <f>-S5102*L5102/100000</f>
        <v>0</v>
      </c>
      <c r="U5102" s="4">
        <f>N5102+Q5102</f>
        <v>3.9</v>
      </c>
      <c r="V5102" s="4" t="e">
        <f>P5102*I5102/100/R5102</f>
        <v>#DIV/0!</v>
      </c>
      <c r="W5102" s="4" t="e">
        <f>V5102*H5102</f>
        <v>#DIV/0!</v>
      </c>
      <c r="X5102" s="6">
        <f>O5102+S5102</f>
        <v>11</v>
      </c>
      <c r="Y5102" s="6" t="e">
        <f>P5102*I5102/100/T5102</f>
        <v>#DIV/0!</v>
      </c>
      <c r="Z5102" s="6" t="e">
        <f>Y5102*H5102</f>
        <v>#DIV/0!</v>
      </c>
      <c r="AB5102" s="1">
        <f t="shared" si="158"/>
        <v>0</v>
      </c>
      <c r="AC5102" s="1">
        <f t="shared" si="159"/>
        <v>0</v>
      </c>
    </row>
    <row r="5103" spans="4:29" x14ac:dyDescent="0.25">
      <c r="D5103" s="1">
        <v>2011</v>
      </c>
      <c r="E5103" s="1" t="s">
        <v>145</v>
      </c>
      <c r="F5103" s="2" t="s">
        <v>332</v>
      </c>
      <c r="G5103">
        <v>4</v>
      </c>
      <c r="H5103">
        <v>10557560</v>
      </c>
      <c r="I5103" s="1">
        <v>9446.5820000000003</v>
      </c>
      <c r="J5103" s="1">
        <v>365</v>
      </c>
      <c r="K5103" s="1">
        <v>96052.63</v>
      </c>
      <c r="L5103" s="1">
        <v>100000</v>
      </c>
      <c r="M5103" s="3">
        <v>9</v>
      </c>
      <c r="N5103">
        <v>3.8</v>
      </c>
      <c r="O5103">
        <v>10</v>
      </c>
      <c r="P5103" s="1">
        <f>IF($A$3="Percentage of government revenue per capita",$B$3,0) + IF($A$3="Absolute extra revenue",AB5103,0) + IF($A$3="Absolute revenue per capita",AC5103,0)</f>
        <v>0</v>
      </c>
      <c r="Q5103" s="5">
        <f>-MIN(data!$B$4 / data!I5251 * data!P5251 / 100, data!N5251)</f>
        <v>0</v>
      </c>
      <c r="R5103" s="4">
        <f>-Q5103*K5103/1000</f>
        <v>0</v>
      </c>
      <c r="S5103" s="6">
        <f>-MIN(data!$B$5/(POWER(LN(I5103),2))*P5103/100, O5103)</f>
        <v>0</v>
      </c>
      <c r="T5103" s="6">
        <f>-S5103*L5103/100000</f>
        <v>0</v>
      </c>
      <c r="U5103" s="4">
        <f>N5103+Q5103</f>
        <v>3.8</v>
      </c>
      <c r="V5103" s="4" t="e">
        <f>P5103*I5103/100/R5103</f>
        <v>#DIV/0!</v>
      </c>
      <c r="W5103" s="4" t="e">
        <f>V5103*H5103</f>
        <v>#DIV/0!</v>
      </c>
      <c r="X5103" s="6">
        <f>O5103+S5103</f>
        <v>10</v>
      </c>
      <c r="Y5103" s="6" t="e">
        <f>P5103*I5103/100/T5103</f>
        <v>#DIV/0!</v>
      </c>
      <c r="Z5103" s="6" t="e">
        <f>Y5103*H5103</f>
        <v>#DIV/0!</v>
      </c>
      <c r="AB5103" s="1">
        <f t="shared" si="158"/>
        <v>0</v>
      </c>
      <c r="AC5103" s="1">
        <f t="shared" si="159"/>
        <v>0</v>
      </c>
    </row>
    <row r="5104" spans="4:29" x14ac:dyDescent="0.25">
      <c r="D5104" s="1">
        <v>2012</v>
      </c>
      <c r="E5104" s="1" t="s">
        <v>145</v>
      </c>
      <c r="F5104" s="2" t="s">
        <v>332</v>
      </c>
      <c r="G5104">
        <v>4</v>
      </c>
      <c r="H5104">
        <v>10514844</v>
      </c>
      <c r="I5104" s="1">
        <v>9154.1299999999992</v>
      </c>
      <c r="J5104" s="1">
        <v>349</v>
      </c>
      <c r="K5104" s="1">
        <v>94324.32</v>
      </c>
      <c r="L5104" s="1">
        <v>81818.179999999993</v>
      </c>
      <c r="M5104" s="3">
        <v>10</v>
      </c>
      <c r="N5104">
        <v>3.7</v>
      </c>
      <c r="O5104">
        <v>11</v>
      </c>
      <c r="P5104" s="1">
        <f>IF($A$3="Percentage of government revenue per capita",$B$3,0) + IF($A$3="Absolute extra revenue",AB5104,0) + IF($A$3="Absolute revenue per capita",AC5104,0)</f>
        <v>0</v>
      </c>
      <c r="Q5104" s="5">
        <f>-MIN(data!$B$4 / data!I5252 * data!P5252 / 100, data!N5252)</f>
        <v>0</v>
      </c>
      <c r="R5104" s="4">
        <f>-Q5104*K5104/1000</f>
        <v>0</v>
      </c>
      <c r="S5104" s="6">
        <f>-MIN(data!$B$5/(POWER(LN(I5104),2))*P5104/100, O5104)</f>
        <v>0</v>
      </c>
      <c r="T5104" s="6">
        <f>-S5104*L5104/100000</f>
        <v>0</v>
      </c>
      <c r="U5104" s="4">
        <f>N5104+Q5104</f>
        <v>3.7</v>
      </c>
      <c r="V5104" s="4" t="e">
        <f>P5104*I5104/100/R5104</f>
        <v>#DIV/0!</v>
      </c>
      <c r="W5104" s="4" t="e">
        <f>V5104*H5104</f>
        <v>#DIV/0!</v>
      </c>
      <c r="X5104" s="6">
        <f>O5104+S5104</f>
        <v>11</v>
      </c>
      <c r="Y5104" s="6" t="e">
        <f>P5104*I5104/100/T5104</f>
        <v>#DIV/0!</v>
      </c>
      <c r="Z5104" s="6" t="e">
        <f>Y5104*H5104</f>
        <v>#DIV/0!</v>
      </c>
      <c r="AB5104" s="1">
        <f t="shared" si="158"/>
        <v>0</v>
      </c>
      <c r="AC5104" s="1">
        <f t="shared" si="159"/>
        <v>0</v>
      </c>
    </row>
    <row r="5105" spans="4:29" x14ac:dyDescent="0.25">
      <c r="D5105" s="1">
        <v>2013</v>
      </c>
      <c r="E5105" s="1" t="s">
        <v>145</v>
      </c>
      <c r="F5105" s="2" t="s">
        <v>332</v>
      </c>
      <c r="G5105">
        <v>4</v>
      </c>
      <c r="H5105">
        <v>10457295</v>
      </c>
      <c r="I5105" s="1">
        <v>9573.8690000000006</v>
      </c>
      <c r="J5105" s="1">
        <v>335</v>
      </c>
      <c r="K5105" s="1">
        <v>90540.54</v>
      </c>
      <c r="L5105" s="1">
        <v>90000</v>
      </c>
      <c r="M5105" s="3">
        <v>9</v>
      </c>
      <c r="N5105">
        <v>3.7</v>
      </c>
      <c r="O5105">
        <v>10</v>
      </c>
      <c r="P5105" s="1">
        <f>IF($A$3="Percentage of government revenue per capita",$B$3,0) + IF($A$3="Absolute extra revenue",AB5105,0) + IF($A$3="Absolute revenue per capita",AC5105,0)</f>
        <v>0</v>
      </c>
      <c r="Q5105" s="5">
        <f>-MIN(data!$B$4 / data!I5253 * data!P5253 / 100, data!N5253)</f>
        <v>0</v>
      </c>
      <c r="R5105" s="4">
        <f>-Q5105*K5105/1000</f>
        <v>0</v>
      </c>
      <c r="S5105" s="6">
        <f>-MIN(data!$B$5/(POWER(LN(I5105),2))*P5105/100, O5105)</f>
        <v>0</v>
      </c>
      <c r="T5105" s="6">
        <f>-S5105*L5105/100000</f>
        <v>0</v>
      </c>
      <c r="U5105" s="4">
        <f>N5105+Q5105</f>
        <v>3.7</v>
      </c>
      <c r="V5105" s="4" t="e">
        <f>P5105*I5105/100/R5105</f>
        <v>#DIV/0!</v>
      </c>
      <c r="W5105" s="4" t="e">
        <f>V5105*H5105</f>
        <v>#DIV/0!</v>
      </c>
      <c r="X5105" s="6">
        <f>O5105+S5105</f>
        <v>10</v>
      </c>
      <c r="Y5105" s="6" t="e">
        <f>P5105*I5105/100/T5105</f>
        <v>#DIV/0!</v>
      </c>
      <c r="Z5105" s="6" t="e">
        <f>Y5105*H5105</f>
        <v>#DIV/0!</v>
      </c>
      <c r="AB5105" s="1">
        <f t="shared" si="158"/>
        <v>0</v>
      </c>
      <c r="AC5105" s="1">
        <f t="shared" si="159"/>
        <v>0</v>
      </c>
    </row>
    <row r="5106" spans="4:29" x14ac:dyDescent="0.25">
      <c r="D5106" s="1">
        <v>2014</v>
      </c>
      <c r="E5106" s="1" t="s">
        <v>145</v>
      </c>
      <c r="F5106" s="2" t="s">
        <v>332</v>
      </c>
      <c r="G5106">
        <v>4</v>
      </c>
      <c r="H5106">
        <v>10401062</v>
      </c>
      <c r="I5106" s="1">
        <v>9603.9369999999999</v>
      </c>
      <c r="J5106" s="1">
        <v>323</v>
      </c>
      <c r="K5106" s="1">
        <v>87297.3</v>
      </c>
      <c r="L5106" s="1">
        <v>80000</v>
      </c>
      <c r="M5106" s="3">
        <v>9</v>
      </c>
      <c r="N5106">
        <v>3.7</v>
      </c>
      <c r="O5106">
        <v>10</v>
      </c>
      <c r="P5106" s="1">
        <f>IF($A$3="Percentage of government revenue per capita",$B$3,0) + IF($A$3="Absolute extra revenue",AB5106,0) + IF($A$3="Absolute revenue per capita",AC5106,0)</f>
        <v>0</v>
      </c>
      <c r="Q5106" s="5">
        <f>-MIN(data!$B$4 / data!I5254 * data!P5254 / 100, data!N5254)</f>
        <v>0</v>
      </c>
      <c r="R5106" s="4">
        <f>-Q5106*K5106/1000</f>
        <v>0</v>
      </c>
      <c r="S5106" s="6">
        <f>-MIN(data!$B$5/(POWER(LN(I5106),2))*P5106/100, O5106)</f>
        <v>0</v>
      </c>
      <c r="T5106" s="6">
        <f>-S5106*L5106/100000</f>
        <v>0</v>
      </c>
      <c r="U5106" s="4">
        <f>N5106+Q5106</f>
        <v>3.7</v>
      </c>
      <c r="V5106" s="4" t="e">
        <f>P5106*I5106/100/R5106</f>
        <v>#DIV/0!</v>
      </c>
      <c r="W5106" s="4" t="e">
        <f>V5106*H5106</f>
        <v>#DIV/0!</v>
      </c>
      <c r="X5106" s="6">
        <f>O5106+S5106</f>
        <v>10</v>
      </c>
      <c r="Y5106" s="6" t="e">
        <f>P5106*I5106/100/T5106</f>
        <v>#DIV/0!</v>
      </c>
      <c r="Z5106" s="6" t="e">
        <f>Y5106*H5106</f>
        <v>#DIV/0!</v>
      </c>
      <c r="AB5106" s="1">
        <f t="shared" si="158"/>
        <v>0</v>
      </c>
      <c r="AC5106" s="1">
        <f t="shared" si="159"/>
        <v>0</v>
      </c>
    </row>
    <row r="5107" spans="4:29" x14ac:dyDescent="0.25">
      <c r="D5107" s="1">
        <v>2015</v>
      </c>
      <c r="E5107" s="1" t="s">
        <v>145</v>
      </c>
      <c r="F5107" s="2" t="s">
        <v>332</v>
      </c>
      <c r="G5107">
        <v>4</v>
      </c>
      <c r="H5107">
        <v>10358076</v>
      </c>
      <c r="I5107" s="1">
        <v>9658.7880000000005</v>
      </c>
      <c r="J5107" s="1">
        <v>314</v>
      </c>
      <c r="K5107" s="1">
        <v>84864.86</v>
      </c>
      <c r="M5107" s="3">
        <v>8</v>
      </c>
      <c r="N5107">
        <v>3.7</v>
      </c>
      <c r="O5107">
        <v>10</v>
      </c>
      <c r="P5107" s="1">
        <f>IF($A$3="Percentage of government revenue per capita",$B$3,0) + IF($A$3="Absolute extra revenue",AB5107,0) + IF($A$3="Absolute revenue per capita",AC5107,0)</f>
        <v>0</v>
      </c>
      <c r="Q5107" s="5">
        <f>-MIN(data!$B$4 / data!I5255 * data!P5255 / 100, data!N5255)</f>
        <v>0</v>
      </c>
      <c r="R5107" s="4">
        <f>-Q5107*K5107/1000</f>
        <v>0</v>
      </c>
      <c r="S5107" s="6">
        <f>-MIN(data!$B$5/(POWER(LN(I5107),2))*P5107/100, O5107)</f>
        <v>0</v>
      </c>
      <c r="T5107" s="6">
        <f>-S5107*L5107/100000</f>
        <v>0</v>
      </c>
      <c r="U5107" s="4">
        <f>N5107+Q5107</f>
        <v>3.7</v>
      </c>
      <c r="V5107" s="4" t="e">
        <f>P5107*I5107/100/R5107</f>
        <v>#DIV/0!</v>
      </c>
      <c r="W5107" s="4" t="e">
        <f>V5107*H5107</f>
        <v>#DIV/0!</v>
      </c>
      <c r="X5107" s="6">
        <f>O5107+S5107</f>
        <v>10</v>
      </c>
      <c r="Y5107" s="6" t="e">
        <f>P5107*I5107/100/T5107</f>
        <v>#DIV/0!</v>
      </c>
      <c r="Z5107" s="6" t="e">
        <f>Y5107*H5107</f>
        <v>#DIV/0!</v>
      </c>
      <c r="AB5107" s="1">
        <f t="shared" si="158"/>
        <v>0</v>
      </c>
      <c r="AC5107" s="1">
        <f t="shared" si="159"/>
        <v>0</v>
      </c>
    </row>
    <row r="5108" spans="4:29" x14ac:dyDescent="0.25">
      <c r="D5108" s="1">
        <v>2016</v>
      </c>
      <c r="E5108" s="1" t="s">
        <v>145</v>
      </c>
      <c r="F5108" s="2" t="s">
        <v>332</v>
      </c>
      <c r="G5108">
        <v>4</v>
      </c>
      <c r="H5108">
        <v>10325452</v>
      </c>
      <c r="I5108" s="1">
        <v>9702.5560000000005</v>
      </c>
      <c r="J5108" s="1">
        <v>306</v>
      </c>
      <c r="K5108" s="1">
        <v>82702.7</v>
      </c>
      <c r="M5108" s="3"/>
      <c r="N5108">
        <v>3.7</v>
      </c>
      <c r="O5108"/>
      <c r="P5108" s="1">
        <f>IF($A$3="Percentage of government revenue per capita",$B$3,0) + IF($A$3="Absolute extra revenue",AB5108,0) + IF($A$3="Absolute revenue per capita",AC5108,0)</f>
        <v>0</v>
      </c>
      <c r="Q5108" s="5">
        <f>-MIN(data!$B$4 / data!I5256 * data!P5256 / 100, data!N5256)</f>
        <v>0</v>
      </c>
      <c r="R5108" s="4">
        <f>-Q5108*K5108/1000</f>
        <v>0</v>
      </c>
      <c r="S5108" s="6">
        <f>-MIN(data!$B$5/(POWER(LN(I5108),2))*P5108/100, O5108)</f>
        <v>0</v>
      </c>
      <c r="T5108" s="6">
        <f>-S5108*L5108/100000</f>
        <v>0</v>
      </c>
      <c r="U5108" s="4">
        <f>N5108+Q5108</f>
        <v>3.7</v>
      </c>
      <c r="V5108" s="4" t="e">
        <f>P5108*I5108/100/R5108</f>
        <v>#DIV/0!</v>
      </c>
      <c r="W5108" s="4" t="e">
        <f>V5108*H5108</f>
        <v>#DIV/0!</v>
      </c>
      <c r="X5108" s="6">
        <f>O5108+S5108</f>
        <v>0</v>
      </c>
      <c r="Y5108" s="6" t="e">
        <f>P5108*I5108/100/T5108</f>
        <v>#DIV/0!</v>
      </c>
      <c r="Z5108" s="6" t="e">
        <f>Y5108*H5108</f>
        <v>#DIV/0!</v>
      </c>
      <c r="AB5108" s="1">
        <f t="shared" si="158"/>
        <v>0</v>
      </c>
      <c r="AC5108" s="1">
        <f t="shared" si="159"/>
        <v>0</v>
      </c>
    </row>
    <row r="5109" spans="4:29" x14ac:dyDescent="0.25">
      <c r="D5109" s="1">
        <v>1980</v>
      </c>
      <c r="E5109" s="1" t="s">
        <v>147</v>
      </c>
      <c r="F5109" s="2" t="s">
        <v>333</v>
      </c>
      <c r="G5109">
        <v>4</v>
      </c>
      <c r="H5109">
        <v>223632</v>
      </c>
      <c r="I5109" s="1">
        <v>0</v>
      </c>
      <c r="J5109" s="1">
        <v>287</v>
      </c>
      <c r="K5109" s="1">
        <v>7906.3360000000002</v>
      </c>
      <c r="M5109" s="3"/>
      <c r="N5109">
        <v>36.299999999999997</v>
      </c>
      <c r="O5109"/>
      <c r="P5109" s="1">
        <f>IF($A$3="Percentage of government revenue per capita",$B$3,0) + IF($A$3="Absolute extra revenue",AB5109,0) + IF($A$3="Absolute revenue per capita",AC5109,0)</f>
        <v>0</v>
      </c>
      <c r="Q5109" s="5" t="e">
        <f>-MIN(data!$B$4 / data!I5294 * data!P5294 / 100, data!N5294)</f>
        <v>#DIV/0!</v>
      </c>
      <c r="R5109" s="4" t="e">
        <f>-Q5109*K5109/1000</f>
        <v>#DIV/0!</v>
      </c>
      <c r="S5109" s="6" t="e">
        <f>-MIN(data!$B$5/(POWER(LN(I5109),2))*P5109/100, O5109)</f>
        <v>#NUM!</v>
      </c>
      <c r="T5109" s="6" t="e">
        <f>-S5109*L5109/100000</f>
        <v>#NUM!</v>
      </c>
      <c r="U5109" s="4" t="e">
        <f>N5109+Q5109</f>
        <v>#DIV/0!</v>
      </c>
      <c r="V5109" s="4" t="e">
        <f>P5109*I5109/100/R5109</f>
        <v>#DIV/0!</v>
      </c>
      <c r="W5109" s="4" t="e">
        <f>V5109*H5109</f>
        <v>#DIV/0!</v>
      </c>
      <c r="X5109" s="6" t="e">
        <f>O5109+S5109</f>
        <v>#NUM!</v>
      </c>
      <c r="Y5109" s="6" t="e">
        <f>P5109*I5109/100/T5109</f>
        <v>#NUM!</v>
      </c>
      <c r="Z5109" s="6" t="e">
        <f>Y5109*H5109</f>
        <v>#NUM!</v>
      </c>
      <c r="AB5109" s="1" t="e">
        <f t="shared" si="158"/>
        <v>#DIV/0!</v>
      </c>
      <c r="AC5109" s="1" t="e">
        <f t="shared" si="159"/>
        <v>#DIV/0!</v>
      </c>
    </row>
    <row r="5110" spans="4:29" x14ac:dyDescent="0.25">
      <c r="D5110" s="1">
        <v>1981</v>
      </c>
      <c r="E5110" s="1" t="s">
        <v>147</v>
      </c>
      <c r="F5110" s="2" t="s">
        <v>333</v>
      </c>
      <c r="G5110">
        <v>4</v>
      </c>
      <c r="H5110">
        <v>247988</v>
      </c>
      <c r="I5110" s="1">
        <v>0</v>
      </c>
      <c r="J5110" s="1">
        <v>294</v>
      </c>
      <c r="K5110" s="1">
        <v>8497.11</v>
      </c>
      <c r="M5110" s="3"/>
      <c r="N5110">
        <v>34.6</v>
      </c>
      <c r="O5110"/>
      <c r="P5110" s="1">
        <f>IF($A$3="Percentage of government revenue per capita",$B$3,0) + IF($A$3="Absolute extra revenue",AB5110,0) + IF($A$3="Absolute revenue per capita",AC5110,0)</f>
        <v>0</v>
      </c>
      <c r="Q5110" s="5" t="e">
        <f>-MIN(data!$B$4 / data!I5295 * data!P5295 / 100, data!N5295)</f>
        <v>#DIV/0!</v>
      </c>
      <c r="R5110" s="4" t="e">
        <f>-Q5110*K5110/1000</f>
        <v>#DIV/0!</v>
      </c>
      <c r="S5110" s="6" t="e">
        <f>-MIN(data!$B$5/(POWER(LN(I5110),2))*P5110/100, O5110)</f>
        <v>#NUM!</v>
      </c>
      <c r="T5110" s="6" t="e">
        <f>-S5110*L5110/100000</f>
        <v>#NUM!</v>
      </c>
      <c r="U5110" s="4" t="e">
        <f>N5110+Q5110</f>
        <v>#DIV/0!</v>
      </c>
      <c r="V5110" s="4" t="e">
        <f>P5110*I5110/100/R5110</f>
        <v>#DIV/0!</v>
      </c>
      <c r="W5110" s="4" t="e">
        <f>V5110*H5110</f>
        <v>#DIV/0!</v>
      </c>
      <c r="X5110" s="6" t="e">
        <f>O5110+S5110</f>
        <v>#NUM!</v>
      </c>
      <c r="Y5110" s="6" t="e">
        <f>P5110*I5110/100/T5110</f>
        <v>#NUM!</v>
      </c>
      <c r="Z5110" s="6" t="e">
        <f>Y5110*H5110</f>
        <v>#NUM!</v>
      </c>
      <c r="AB5110" s="1" t="e">
        <f t="shared" si="158"/>
        <v>#DIV/0!</v>
      </c>
      <c r="AC5110" s="1" t="e">
        <f t="shared" si="159"/>
        <v>#DIV/0!</v>
      </c>
    </row>
    <row r="5111" spans="4:29" x14ac:dyDescent="0.25">
      <c r="D5111" s="1">
        <v>1982</v>
      </c>
      <c r="E5111" s="1" t="s">
        <v>147</v>
      </c>
      <c r="F5111" s="2" t="s">
        <v>333</v>
      </c>
      <c r="G5111">
        <v>4</v>
      </c>
      <c r="H5111">
        <v>277226</v>
      </c>
      <c r="I5111" s="1">
        <v>0</v>
      </c>
      <c r="J5111" s="1">
        <v>298</v>
      </c>
      <c r="K5111" s="1">
        <v>9030.3029999999999</v>
      </c>
      <c r="M5111" s="3"/>
      <c r="N5111">
        <v>33</v>
      </c>
      <c r="O5111"/>
      <c r="P5111" s="1">
        <f>IF($A$3="Percentage of government revenue per capita",$B$3,0) + IF($A$3="Absolute extra revenue",AB5111,0) + IF($A$3="Absolute revenue per capita",AC5111,0)</f>
        <v>0</v>
      </c>
      <c r="Q5111" s="5" t="e">
        <f>-MIN(data!$B$4 / data!I5296 * data!P5296 / 100, data!N5296)</f>
        <v>#DIV/0!</v>
      </c>
      <c r="R5111" s="4" t="e">
        <f>-Q5111*K5111/1000</f>
        <v>#DIV/0!</v>
      </c>
      <c r="S5111" s="6" t="e">
        <f>-MIN(data!$B$5/(POWER(LN(I5111),2))*P5111/100, O5111)</f>
        <v>#NUM!</v>
      </c>
      <c r="T5111" s="6" t="e">
        <f>-S5111*L5111/100000</f>
        <v>#NUM!</v>
      </c>
      <c r="U5111" s="4" t="e">
        <f>N5111+Q5111</f>
        <v>#DIV/0!</v>
      </c>
      <c r="V5111" s="4" t="e">
        <f>P5111*I5111/100/R5111</f>
        <v>#DIV/0!</v>
      </c>
      <c r="W5111" s="4" t="e">
        <f>V5111*H5111</f>
        <v>#DIV/0!</v>
      </c>
      <c r="X5111" s="6" t="e">
        <f>O5111+S5111</f>
        <v>#NUM!</v>
      </c>
      <c r="Y5111" s="6" t="e">
        <f>P5111*I5111/100/T5111</f>
        <v>#NUM!</v>
      </c>
      <c r="Z5111" s="6" t="e">
        <f>Y5111*H5111</f>
        <v>#NUM!</v>
      </c>
      <c r="AB5111" s="1" t="e">
        <f t="shared" si="158"/>
        <v>#DIV/0!</v>
      </c>
      <c r="AC5111" s="1" t="e">
        <f t="shared" si="159"/>
        <v>#DIV/0!</v>
      </c>
    </row>
    <row r="5112" spans="4:29" x14ac:dyDescent="0.25">
      <c r="D5112" s="1">
        <v>1983</v>
      </c>
      <c r="E5112" s="1" t="s">
        <v>147</v>
      </c>
      <c r="F5112" s="2" t="s">
        <v>333</v>
      </c>
      <c r="G5112">
        <v>4</v>
      </c>
      <c r="H5112">
        <v>309306</v>
      </c>
      <c r="I5112" s="1">
        <v>0</v>
      </c>
      <c r="J5112" s="1">
        <v>298</v>
      </c>
      <c r="K5112" s="1">
        <v>9490.4459999999999</v>
      </c>
      <c r="M5112" s="3"/>
      <c r="N5112">
        <v>31.4</v>
      </c>
      <c r="O5112"/>
      <c r="P5112" s="1">
        <f>IF($A$3="Percentage of government revenue per capita",$B$3,0) + IF($A$3="Absolute extra revenue",AB5112,0) + IF($A$3="Absolute revenue per capita",AC5112,0)</f>
        <v>0</v>
      </c>
      <c r="Q5112" s="5" t="e">
        <f>-MIN(data!$B$4 / data!I5297 * data!P5297 / 100, data!N5297)</f>
        <v>#DIV/0!</v>
      </c>
      <c r="R5112" s="4" t="e">
        <f>-Q5112*K5112/1000</f>
        <v>#DIV/0!</v>
      </c>
      <c r="S5112" s="6" t="e">
        <f>-MIN(data!$B$5/(POWER(LN(I5112),2))*P5112/100, O5112)</f>
        <v>#NUM!</v>
      </c>
      <c r="T5112" s="6" t="e">
        <f>-S5112*L5112/100000</f>
        <v>#NUM!</v>
      </c>
      <c r="U5112" s="4" t="e">
        <f>N5112+Q5112</f>
        <v>#DIV/0!</v>
      </c>
      <c r="V5112" s="4" t="e">
        <f>P5112*I5112/100/R5112</f>
        <v>#DIV/0!</v>
      </c>
      <c r="W5112" s="4" t="e">
        <f>V5112*H5112</f>
        <v>#DIV/0!</v>
      </c>
      <c r="X5112" s="6" t="e">
        <f>O5112+S5112</f>
        <v>#NUM!</v>
      </c>
      <c r="Y5112" s="6" t="e">
        <f>P5112*I5112/100/T5112</f>
        <v>#NUM!</v>
      </c>
      <c r="Z5112" s="6" t="e">
        <f>Y5112*H5112</f>
        <v>#NUM!</v>
      </c>
      <c r="AB5112" s="1" t="e">
        <f t="shared" si="158"/>
        <v>#DIV/0!</v>
      </c>
      <c r="AC5112" s="1" t="e">
        <f t="shared" si="159"/>
        <v>#DIV/0!</v>
      </c>
    </row>
    <row r="5113" spans="4:29" x14ac:dyDescent="0.25">
      <c r="D5113" s="1">
        <v>1984</v>
      </c>
      <c r="E5113" s="1" t="s">
        <v>147</v>
      </c>
      <c r="F5113" s="2" t="s">
        <v>333</v>
      </c>
      <c r="G5113">
        <v>4</v>
      </c>
      <c r="H5113">
        <v>341272</v>
      </c>
      <c r="I5113" s="1">
        <v>0</v>
      </c>
      <c r="J5113" s="1">
        <v>295</v>
      </c>
      <c r="K5113" s="1">
        <v>9899.3289999999997</v>
      </c>
      <c r="M5113" s="3"/>
      <c r="N5113">
        <v>29.8</v>
      </c>
      <c r="O5113"/>
      <c r="P5113" s="1">
        <f>IF($A$3="Percentage of government revenue per capita",$B$3,0) + IF($A$3="Absolute extra revenue",AB5113,0) + IF($A$3="Absolute revenue per capita",AC5113,0)</f>
        <v>0</v>
      </c>
      <c r="Q5113" s="5" t="e">
        <f>-MIN(data!$B$4 / data!I5298 * data!P5298 / 100, data!N5298)</f>
        <v>#DIV/0!</v>
      </c>
      <c r="R5113" s="4" t="e">
        <f>-Q5113*K5113/1000</f>
        <v>#DIV/0!</v>
      </c>
      <c r="S5113" s="6" t="e">
        <f>-MIN(data!$B$5/(POWER(LN(I5113),2))*P5113/100, O5113)</f>
        <v>#NUM!</v>
      </c>
      <c r="T5113" s="6" t="e">
        <f>-S5113*L5113/100000</f>
        <v>#NUM!</v>
      </c>
      <c r="U5113" s="4" t="e">
        <f>N5113+Q5113</f>
        <v>#DIV/0!</v>
      </c>
      <c r="V5113" s="4" t="e">
        <f>P5113*I5113/100/R5113</f>
        <v>#DIV/0!</v>
      </c>
      <c r="W5113" s="4" t="e">
        <f>V5113*H5113</f>
        <v>#DIV/0!</v>
      </c>
      <c r="X5113" s="6" t="e">
        <f>O5113+S5113</f>
        <v>#NUM!</v>
      </c>
      <c r="Y5113" s="6" t="e">
        <f>P5113*I5113/100/T5113</f>
        <v>#NUM!</v>
      </c>
      <c r="Z5113" s="6" t="e">
        <f>Y5113*H5113</f>
        <v>#NUM!</v>
      </c>
      <c r="AB5113" s="1" t="e">
        <f t="shared" si="158"/>
        <v>#DIV/0!</v>
      </c>
      <c r="AC5113" s="1" t="e">
        <f t="shared" si="159"/>
        <v>#DIV/0!</v>
      </c>
    </row>
    <row r="5114" spans="4:29" x14ac:dyDescent="0.25">
      <c r="D5114" s="1">
        <v>1985</v>
      </c>
      <c r="E5114" s="1" t="s">
        <v>147</v>
      </c>
      <c r="F5114" s="2" t="s">
        <v>333</v>
      </c>
      <c r="G5114">
        <v>4</v>
      </c>
      <c r="H5114">
        <v>370890</v>
      </c>
      <c r="I5114" s="1">
        <v>0</v>
      </c>
      <c r="J5114" s="1">
        <v>288</v>
      </c>
      <c r="K5114" s="1">
        <v>10176.68</v>
      </c>
      <c r="M5114" s="3"/>
      <c r="N5114">
        <v>28.3</v>
      </c>
      <c r="O5114"/>
      <c r="P5114" s="1">
        <f>IF($A$3="Percentage of government revenue per capita",$B$3,0) + IF($A$3="Absolute extra revenue",AB5114,0) + IF($A$3="Absolute revenue per capita",AC5114,0)</f>
        <v>0</v>
      </c>
      <c r="Q5114" s="5" t="e">
        <f>-MIN(data!$B$4 / data!I5299 * data!P5299 / 100, data!N5299)</f>
        <v>#DIV/0!</v>
      </c>
      <c r="R5114" s="4" t="e">
        <f>-Q5114*K5114/1000</f>
        <v>#DIV/0!</v>
      </c>
      <c r="S5114" s="6" t="e">
        <f>-MIN(data!$B$5/(POWER(LN(I5114),2))*P5114/100, O5114)</f>
        <v>#NUM!</v>
      </c>
      <c r="T5114" s="6" t="e">
        <f>-S5114*L5114/100000</f>
        <v>#NUM!</v>
      </c>
      <c r="U5114" s="4" t="e">
        <f>N5114+Q5114</f>
        <v>#DIV/0!</v>
      </c>
      <c r="V5114" s="4" t="e">
        <f>P5114*I5114/100/R5114</f>
        <v>#DIV/0!</v>
      </c>
      <c r="W5114" s="4" t="e">
        <f>V5114*H5114</f>
        <v>#DIV/0!</v>
      </c>
      <c r="X5114" s="6" t="e">
        <f>O5114+S5114</f>
        <v>#NUM!</v>
      </c>
      <c r="Y5114" s="6" t="e">
        <f>P5114*I5114/100/T5114</f>
        <v>#NUM!</v>
      </c>
      <c r="Z5114" s="6" t="e">
        <f>Y5114*H5114</f>
        <v>#NUM!</v>
      </c>
      <c r="AB5114" s="1" t="e">
        <f t="shared" si="158"/>
        <v>#DIV/0!</v>
      </c>
      <c r="AC5114" s="1" t="e">
        <f t="shared" si="159"/>
        <v>#DIV/0!</v>
      </c>
    </row>
    <row r="5115" spans="4:29" x14ac:dyDescent="0.25">
      <c r="D5115" s="1">
        <v>1986</v>
      </c>
      <c r="E5115" s="1" t="s">
        <v>147</v>
      </c>
      <c r="F5115" s="2" t="s">
        <v>333</v>
      </c>
      <c r="G5115">
        <v>4</v>
      </c>
      <c r="H5115">
        <v>397740</v>
      </c>
      <c r="I5115" s="1">
        <v>0</v>
      </c>
      <c r="J5115" s="1">
        <v>277</v>
      </c>
      <c r="K5115" s="1">
        <v>10335.82</v>
      </c>
      <c r="M5115" s="3"/>
      <c r="N5115">
        <v>26.8</v>
      </c>
      <c r="O5115"/>
      <c r="P5115" s="1">
        <f>IF($A$3="Percentage of government revenue per capita",$B$3,0) + IF($A$3="Absolute extra revenue",AB5115,0) + IF($A$3="Absolute revenue per capita",AC5115,0)</f>
        <v>0</v>
      </c>
      <c r="Q5115" s="5" t="e">
        <f>-MIN(data!$B$4 / data!I5300 * data!P5300 / 100, data!N5300)</f>
        <v>#DIV/0!</v>
      </c>
      <c r="R5115" s="4" t="e">
        <f>-Q5115*K5115/1000</f>
        <v>#DIV/0!</v>
      </c>
      <c r="S5115" s="6" t="e">
        <f>-MIN(data!$B$5/(POWER(LN(I5115),2))*P5115/100, O5115)</f>
        <v>#NUM!</v>
      </c>
      <c r="T5115" s="6" t="e">
        <f>-S5115*L5115/100000</f>
        <v>#NUM!</v>
      </c>
      <c r="U5115" s="4" t="e">
        <f>N5115+Q5115</f>
        <v>#DIV/0!</v>
      </c>
      <c r="V5115" s="4" t="e">
        <f>P5115*I5115/100/R5115</f>
        <v>#DIV/0!</v>
      </c>
      <c r="W5115" s="4" t="e">
        <f>V5115*H5115</f>
        <v>#DIV/0!</v>
      </c>
      <c r="X5115" s="6" t="e">
        <f>O5115+S5115</f>
        <v>#NUM!</v>
      </c>
      <c r="Y5115" s="6" t="e">
        <f>P5115*I5115/100/T5115</f>
        <v>#NUM!</v>
      </c>
      <c r="Z5115" s="6" t="e">
        <f>Y5115*H5115</f>
        <v>#NUM!</v>
      </c>
      <c r="AB5115" s="1" t="e">
        <f t="shared" si="158"/>
        <v>#DIV/0!</v>
      </c>
      <c r="AC5115" s="1" t="e">
        <f t="shared" si="159"/>
        <v>#DIV/0!</v>
      </c>
    </row>
    <row r="5116" spans="4:29" x14ac:dyDescent="0.25">
      <c r="D5116" s="1">
        <v>1987</v>
      </c>
      <c r="E5116" s="1" t="s">
        <v>147</v>
      </c>
      <c r="F5116" s="2" t="s">
        <v>333</v>
      </c>
      <c r="G5116">
        <v>4</v>
      </c>
      <c r="H5116">
        <v>422148</v>
      </c>
      <c r="I5116" s="1">
        <v>0</v>
      </c>
      <c r="J5116" s="1">
        <v>264</v>
      </c>
      <c r="K5116" s="1">
        <v>10434.780000000001</v>
      </c>
      <c r="M5116" s="3"/>
      <c r="N5116">
        <v>25.3</v>
      </c>
      <c r="O5116"/>
      <c r="P5116" s="1">
        <f>IF($A$3="Percentage of government revenue per capita",$B$3,0) + IF($A$3="Absolute extra revenue",AB5116,0) + IF($A$3="Absolute revenue per capita",AC5116,0)</f>
        <v>0</v>
      </c>
      <c r="Q5116" s="5" t="e">
        <f>-MIN(data!$B$4 / data!I5301 * data!P5301 / 100, data!N5301)</f>
        <v>#DIV/0!</v>
      </c>
      <c r="R5116" s="4" t="e">
        <f>-Q5116*K5116/1000</f>
        <v>#DIV/0!</v>
      </c>
      <c r="S5116" s="6" t="e">
        <f>-MIN(data!$B$5/(POWER(LN(I5116),2))*P5116/100, O5116)</f>
        <v>#NUM!</v>
      </c>
      <c r="T5116" s="6" t="e">
        <f>-S5116*L5116/100000</f>
        <v>#NUM!</v>
      </c>
      <c r="U5116" s="4" t="e">
        <f>N5116+Q5116</f>
        <v>#DIV/0!</v>
      </c>
      <c r="V5116" s="4" t="e">
        <f>P5116*I5116/100/R5116</f>
        <v>#DIV/0!</v>
      </c>
      <c r="W5116" s="4" t="e">
        <f>V5116*H5116</f>
        <v>#DIV/0!</v>
      </c>
      <c r="X5116" s="6" t="e">
        <f>O5116+S5116</f>
        <v>#NUM!</v>
      </c>
      <c r="Y5116" s="6" t="e">
        <f>P5116*I5116/100/T5116</f>
        <v>#NUM!</v>
      </c>
      <c r="Z5116" s="6" t="e">
        <f>Y5116*H5116</f>
        <v>#NUM!</v>
      </c>
      <c r="AB5116" s="1" t="e">
        <f t="shared" si="158"/>
        <v>#DIV/0!</v>
      </c>
      <c r="AC5116" s="1" t="e">
        <f t="shared" si="159"/>
        <v>#DIV/0!</v>
      </c>
    </row>
    <row r="5117" spans="4:29" x14ac:dyDescent="0.25">
      <c r="D5117" s="1">
        <v>1988</v>
      </c>
      <c r="E5117" s="1" t="s">
        <v>147</v>
      </c>
      <c r="F5117" s="2" t="s">
        <v>333</v>
      </c>
      <c r="G5117">
        <v>4</v>
      </c>
      <c r="H5117">
        <v>443605</v>
      </c>
      <c r="I5117" s="1">
        <v>0</v>
      </c>
      <c r="J5117" s="1">
        <v>250</v>
      </c>
      <c r="K5117" s="1">
        <v>10548.52</v>
      </c>
      <c r="M5117" s="3"/>
      <c r="N5117">
        <v>23.7</v>
      </c>
      <c r="O5117"/>
      <c r="P5117" s="1">
        <f>IF($A$3="Percentage of government revenue per capita",$B$3,0) + IF($A$3="Absolute extra revenue",AB5117,0) + IF($A$3="Absolute revenue per capita",AC5117,0)</f>
        <v>0</v>
      </c>
      <c r="Q5117" s="5" t="e">
        <f>-MIN(data!$B$4 / data!I5302 * data!P5302 / 100, data!N5302)</f>
        <v>#DIV/0!</v>
      </c>
      <c r="R5117" s="4" t="e">
        <f>-Q5117*K5117/1000</f>
        <v>#DIV/0!</v>
      </c>
      <c r="S5117" s="6" t="e">
        <f>-MIN(data!$B$5/(POWER(LN(I5117),2))*P5117/100, O5117)</f>
        <v>#NUM!</v>
      </c>
      <c r="T5117" s="6" t="e">
        <f>-S5117*L5117/100000</f>
        <v>#NUM!</v>
      </c>
      <c r="U5117" s="4" t="e">
        <f>N5117+Q5117</f>
        <v>#DIV/0!</v>
      </c>
      <c r="V5117" s="4" t="e">
        <f>P5117*I5117/100/R5117</f>
        <v>#DIV/0!</v>
      </c>
      <c r="W5117" s="4" t="e">
        <f>V5117*H5117</f>
        <v>#DIV/0!</v>
      </c>
      <c r="X5117" s="6" t="e">
        <f>O5117+S5117</f>
        <v>#NUM!</v>
      </c>
      <c r="Y5117" s="6" t="e">
        <f>P5117*I5117/100/T5117</f>
        <v>#NUM!</v>
      </c>
      <c r="Z5117" s="6" t="e">
        <f>Y5117*H5117</f>
        <v>#NUM!</v>
      </c>
      <c r="AB5117" s="1" t="e">
        <f t="shared" si="158"/>
        <v>#DIV/0!</v>
      </c>
      <c r="AC5117" s="1" t="e">
        <f t="shared" si="159"/>
        <v>#DIV/0!</v>
      </c>
    </row>
    <row r="5118" spans="4:29" x14ac:dyDescent="0.25">
      <c r="D5118" s="1">
        <v>1989</v>
      </c>
      <c r="E5118" s="1" t="s">
        <v>147</v>
      </c>
      <c r="F5118" s="2" t="s">
        <v>333</v>
      </c>
      <c r="G5118">
        <v>4</v>
      </c>
      <c r="H5118">
        <v>461690</v>
      </c>
      <c r="I5118" s="1">
        <v>0</v>
      </c>
      <c r="J5118" s="1">
        <v>234</v>
      </c>
      <c r="K5118" s="1">
        <v>10493.27</v>
      </c>
      <c r="M5118" s="3"/>
      <c r="N5118">
        <v>22.3</v>
      </c>
      <c r="O5118"/>
      <c r="P5118" s="1">
        <f>IF($A$3="Percentage of government revenue per capita",$B$3,0) + IF($A$3="Absolute extra revenue",AB5118,0) + IF($A$3="Absolute revenue per capita",AC5118,0)</f>
        <v>0</v>
      </c>
      <c r="Q5118" s="5" t="e">
        <f>-MIN(data!$B$4 / data!I5303 * data!P5303 / 100, data!N5303)</f>
        <v>#DIV/0!</v>
      </c>
      <c r="R5118" s="4" t="e">
        <f>-Q5118*K5118/1000</f>
        <v>#DIV/0!</v>
      </c>
      <c r="S5118" s="6" t="e">
        <f>-MIN(data!$B$5/(POWER(LN(I5118),2))*P5118/100, O5118)</f>
        <v>#NUM!</v>
      </c>
      <c r="T5118" s="6" t="e">
        <f>-S5118*L5118/100000</f>
        <v>#NUM!</v>
      </c>
      <c r="U5118" s="4" t="e">
        <f>N5118+Q5118</f>
        <v>#DIV/0!</v>
      </c>
      <c r="V5118" s="4" t="e">
        <f>P5118*I5118/100/R5118</f>
        <v>#DIV/0!</v>
      </c>
      <c r="W5118" s="4" t="e">
        <f>V5118*H5118</f>
        <v>#DIV/0!</v>
      </c>
      <c r="X5118" s="6" t="e">
        <f>O5118+S5118</f>
        <v>#NUM!</v>
      </c>
      <c r="Y5118" s="6" t="e">
        <f>P5118*I5118/100/T5118</f>
        <v>#NUM!</v>
      </c>
      <c r="Z5118" s="6" t="e">
        <f>Y5118*H5118</f>
        <v>#NUM!</v>
      </c>
      <c r="AB5118" s="1" t="e">
        <f t="shared" si="158"/>
        <v>#DIV/0!</v>
      </c>
      <c r="AC5118" s="1" t="e">
        <f t="shared" si="159"/>
        <v>#DIV/0!</v>
      </c>
    </row>
    <row r="5119" spans="4:29" x14ac:dyDescent="0.25">
      <c r="D5119" s="1">
        <v>1990</v>
      </c>
      <c r="E5119" s="1" t="s">
        <v>147</v>
      </c>
      <c r="F5119" s="2" t="s">
        <v>333</v>
      </c>
      <c r="G5119">
        <v>4</v>
      </c>
      <c r="H5119">
        <v>476278</v>
      </c>
      <c r="I5119" s="1">
        <v>0</v>
      </c>
      <c r="J5119" s="1">
        <v>219</v>
      </c>
      <c r="K5119" s="1">
        <v>10528.85</v>
      </c>
      <c r="L5119" s="1">
        <v>10344.83</v>
      </c>
      <c r="M5119" s="3">
        <v>3</v>
      </c>
      <c r="N5119">
        <v>20.8</v>
      </c>
      <c r="O5119">
        <v>29</v>
      </c>
      <c r="P5119" s="1">
        <f>IF($A$3="Percentage of government revenue per capita",$B$3,0) + IF($A$3="Absolute extra revenue",AB5119,0) + IF($A$3="Absolute revenue per capita",AC5119,0)</f>
        <v>0</v>
      </c>
      <c r="Q5119" s="5" t="e">
        <f>-MIN(data!$B$4 / data!I5304 * data!P5304 / 100, data!N5304)</f>
        <v>#DIV/0!</v>
      </c>
      <c r="R5119" s="4" t="e">
        <f>-Q5119*K5119/1000</f>
        <v>#DIV/0!</v>
      </c>
      <c r="S5119" s="6" t="e">
        <f>-MIN(data!$B$5/(POWER(LN(I5119),2))*P5119/100, O5119)</f>
        <v>#NUM!</v>
      </c>
      <c r="T5119" s="6" t="e">
        <f>-S5119*L5119/100000</f>
        <v>#NUM!</v>
      </c>
      <c r="U5119" s="4" t="e">
        <f>N5119+Q5119</f>
        <v>#DIV/0!</v>
      </c>
      <c r="V5119" s="4" t="e">
        <f>P5119*I5119/100/R5119</f>
        <v>#DIV/0!</v>
      </c>
      <c r="W5119" s="4" t="e">
        <f>V5119*H5119</f>
        <v>#DIV/0!</v>
      </c>
      <c r="X5119" s="6" t="e">
        <f>O5119+S5119</f>
        <v>#NUM!</v>
      </c>
      <c r="Y5119" s="6" t="e">
        <f>P5119*I5119/100/T5119</f>
        <v>#NUM!</v>
      </c>
      <c r="Z5119" s="6" t="e">
        <f>Y5119*H5119</f>
        <v>#NUM!</v>
      </c>
      <c r="AB5119" s="1" t="e">
        <f t="shared" si="158"/>
        <v>#DIV/0!</v>
      </c>
      <c r="AC5119" s="1" t="e">
        <f t="shared" si="159"/>
        <v>#DIV/0!</v>
      </c>
    </row>
    <row r="5120" spans="4:29" x14ac:dyDescent="0.25">
      <c r="D5120" s="1">
        <v>1991</v>
      </c>
      <c r="E5120" s="1" t="s">
        <v>147</v>
      </c>
      <c r="F5120" s="2" t="s">
        <v>333</v>
      </c>
      <c r="G5120">
        <v>4</v>
      </c>
      <c r="H5120">
        <v>487353</v>
      </c>
      <c r="I5120" s="1">
        <v>0</v>
      </c>
      <c r="J5120" s="1">
        <v>204</v>
      </c>
      <c r="K5120" s="1">
        <v>10461.540000000001</v>
      </c>
      <c r="L5120" s="1">
        <v>10000</v>
      </c>
      <c r="M5120" s="3">
        <v>3</v>
      </c>
      <c r="N5120">
        <v>19.5</v>
      </c>
      <c r="O5120">
        <v>30</v>
      </c>
      <c r="P5120" s="1">
        <f>IF($A$3="Percentage of government revenue per capita",$B$3,0) + IF($A$3="Absolute extra revenue",AB5120,0) + IF($A$3="Absolute revenue per capita",AC5120,0)</f>
        <v>0</v>
      </c>
      <c r="Q5120" s="5" t="e">
        <f>-MIN(data!$B$4 / data!I5305 * data!P5305 / 100, data!N5305)</f>
        <v>#DIV/0!</v>
      </c>
      <c r="R5120" s="4" t="e">
        <f>-Q5120*K5120/1000</f>
        <v>#DIV/0!</v>
      </c>
      <c r="S5120" s="6" t="e">
        <f>-MIN(data!$B$5/(POWER(LN(I5120),2))*P5120/100, O5120)</f>
        <v>#NUM!</v>
      </c>
      <c r="T5120" s="6" t="e">
        <f>-S5120*L5120/100000</f>
        <v>#NUM!</v>
      </c>
      <c r="U5120" s="4" t="e">
        <f>N5120+Q5120</f>
        <v>#DIV/0!</v>
      </c>
      <c r="V5120" s="4" t="e">
        <f>P5120*I5120/100/R5120</f>
        <v>#DIV/0!</v>
      </c>
      <c r="W5120" s="4" t="e">
        <f>V5120*H5120</f>
        <v>#DIV/0!</v>
      </c>
      <c r="X5120" s="6" t="e">
        <f>O5120+S5120</f>
        <v>#NUM!</v>
      </c>
      <c r="Y5120" s="6" t="e">
        <f>P5120*I5120/100/T5120</f>
        <v>#NUM!</v>
      </c>
      <c r="Z5120" s="6" t="e">
        <f>Y5120*H5120</f>
        <v>#NUM!</v>
      </c>
      <c r="AB5120" s="1" t="e">
        <f t="shared" si="158"/>
        <v>#DIV/0!</v>
      </c>
      <c r="AC5120" s="1" t="e">
        <f t="shared" si="159"/>
        <v>#DIV/0!</v>
      </c>
    </row>
    <row r="5121" spans="4:29" x14ac:dyDescent="0.25">
      <c r="D5121" s="1">
        <v>1992</v>
      </c>
      <c r="E5121" s="1" t="s">
        <v>147</v>
      </c>
      <c r="F5121" s="2" t="s">
        <v>333</v>
      </c>
      <c r="G5121">
        <v>4</v>
      </c>
      <c r="H5121">
        <v>495395</v>
      </c>
      <c r="I5121" s="1">
        <v>0</v>
      </c>
      <c r="J5121" s="1">
        <v>191</v>
      </c>
      <c r="K5121" s="1">
        <v>10494.51</v>
      </c>
      <c r="L5121" s="1">
        <v>10344.83</v>
      </c>
      <c r="M5121" s="3">
        <v>3</v>
      </c>
      <c r="N5121">
        <v>18.2</v>
      </c>
      <c r="O5121">
        <v>29</v>
      </c>
      <c r="P5121" s="1">
        <f>IF($A$3="Percentage of government revenue per capita",$B$3,0) + IF($A$3="Absolute extra revenue",AB5121,0) + IF($A$3="Absolute revenue per capita",AC5121,0)</f>
        <v>0</v>
      </c>
      <c r="Q5121" s="5" t="e">
        <f>-MIN(data!$B$4 / data!I5306 * data!P5306 / 100, data!N5306)</f>
        <v>#DIV/0!</v>
      </c>
      <c r="R5121" s="4" t="e">
        <f>-Q5121*K5121/1000</f>
        <v>#DIV/0!</v>
      </c>
      <c r="S5121" s="6" t="e">
        <f>-MIN(data!$B$5/(POWER(LN(I5121),2))*P5121/100, O5121)</f>
        <v>#NUM!</v>
      </c>
      <c r="T5121" s="6" t="e">
        <f>-S5121*L5121/100000</f>
        <v>#NUM!</v>
      </c>
      <c r="U5121" s="4" t="e">
        <f>N5121+Q5121</f>
        <v>#DIV/0!</v>
      </c>
      <c r="V5121" s="4" t="e">
        <f>P5121*I5121/100/R5121</f>
        <v>#DIV/0!</v>
      </c>
      <c r="W5121" s="4" t="e">
        <f>V5121*H5121</f>
        <v>#DIV/0!</v>
      </c>
      <c r="X5121" s="6" t="e">
        <f>O5121+S5121</f>
        <v>#NUM!</v>
      </c>
      <c r="Y5121" s="6" t="e">
        <f>P5121*I5121/100/T5121</f>
        <v>#NUM!</v>
      </c>
      <c r="Z5121" s="6" t="e">
        <f>Y5121*H5121</f>
        <v>#NUM!</v>
      </c>
      <c r="AB5121" s="1" t="e">
        <f t="shared" si="158"/>
        <v>#DIV/0!</v>
      </c>
      <c r="AC5121" s="1" t="e">
        <f t="shared" si="159"/>
        <v>#DIV/0!</v>
      </c>
    </row>
    <row r="5122" spans="4:29" x14ac:dyDescent="0.25">
      <c r="D5122" s="1">
        <v>1993</v>
      </c>
      <c r="E5122" s="1" t="s">
        <v>147</v>
      </c>
      <c r="F5122" s="2" t="s">
        <v>333</v>
      </c>
      <c r="G5122">
        <v>4</v>
      </c>
      <c r="H5122">
        <v>501479</v>
      </c>
      <c r="I5122" s="1">
        <v>0</v>
      </c>
      <c r="J5122" s="1">
        <v>179</v>
      </c>
      <c r="K5122" s="1">
        <v>10467.84</v>
      </c>
      <c r="L5122" s="1">
        <v>10344.83</v>
      </c>
      <c r="M5122" s="3">
        <v>3</v>
      </c>
      <c r="N5122">
        <v>17.100000000000001</v>
      </c>
      <c r="O5122">
        <v>29</v>
      </c>
      <c r="P5122" s="1">
        <f>IF($A$3="Percentage of government revenue per capita",$B$3,0) + IF($A$3="Absolute extra revenue",AB5122,0) + IF($A$3="Absolute revenue per capita",AC5122,0)</f>
        <v>0</v>
      </c>
      <c r="Q5122" s="5" t="e">
        <f>-MIN(data!$B$4 / data!I5307 * data!P5307 / 100, data!N5307)</f>
        <v>#DIV/0!</v>
      </c>
      <c r="R5122" s="4" t="e">
        <f>-Q5122*K5122/1000</f>
        <v>#DIV/0!</v>
      </c>
      <c r="S5122" s="6" t="e">
        <f>-MIN(data!$B$5/(POWER(LN(I5122),2))*P5122/100, O5122)</f>
        <v>#NUM!</v>
      </c>
      <c r="T5122" s="6" t="e">
        <f>-S5122*L5122/100000</f>
        <v>#NUM!</v>
      </c>
      <c r="U5122" s="4" t="e">
        <f>N5122+Q5122</f>
        <v>#DIV/0!</v>
      </c>
      <c r="V5122" s="4" t="e">
        <f>P5122*I5122/100/R5122</f>
        <v>#DIV/0!</v>
      </c>
      <c r="W5122" s="4" t="e">
        <f>V5122*H5122</f>
        <v>#DIV/0!</v>
      </c>
      <c r="X5122" s="6" t="e">
        <f>O5122+S5122</f>
        <v>#NUM!</v>
      </c>
      <c r="Y5122" s="6" t="e">
        <f>P5122*I5122/100/T5122</f>
        <v>#NUM!</v>
      </c>
      <c r="Z5122" s="6" t="e">
        <f>Y5122*H5122</f>
        <v>#NUM!</v>
      </c>
      <c r="AB5122" s="1" t="e">
        <f t="shared" si="158"/>
        <v>#DIV/0!</v>
      </c>
      <c r="AC5122" s="1" t="e">
        <f t="shared" si="159"/>
        <v>#DIV/0!</v>
      </c>
    </row>
    <row r="5123" spans="4:29" x14ac:dyDescent="0.25">
      <c r="D5123" s="1">
        <v>1994</v>
      </c>
      <c r="E5123" s="1" t="s">
        <v>147</v>
      </c>
      <c r="F5123" s="2" t="s">
        <v>333</v>
      </c>
      <c r="G5123">
        <v>4</v>
      </c>
      <c r="H5123">
        <v>507041</v>
      </c>
      <c r="I5123" s="1">
        <v>0</v>
      </c>
      <c r="J5123" s="1">
        <v>169</v>
      </c>
      <c r="K5123" s="1">
        <v>10496.89</v>
      </c>
      <c r="L5123" s="1">
        <v>10344.83</v>
      </c>
      <c r="M5123" s="3">
        <v>3</v>
      </c>
      <c r="N5123">
        <v>16.100000000000001</v>
      </c>
      <c r="O5123">
        <v>29</v>
      </c>
      <c r="P5123" s="1">
        <f>IF($A$3="Percentage of government revenue per capita",$B$3,0) + IF($A$3="Absolute extra revenue",AB5123,0) + IF($A$3="Absolute revenue per capita",AC5123,0)</f>
        <v>0</v>
      </c>
      <c r="Q5123" s="5" t="e">
        <f>-MIN(data!$B$4 / data!I5308 * data!P5308 / 100, data!N5308)</f>
        <v>#DIV/0!</v>
      </c>
      <c r="R5123" s="4" t="e">
        <f>-Q5123*K5123/1000</f>
        <v>#DIV/0!</v>
      </c>
      <c r="S5123" s="6" t="e">
        <f>-MIN(data!$B$5/(POWER(LN(I5123),2))*P5123/100, O5123)</f>
        <v>#NUM!</v>
      </c>
      <c r="T5123" s="6" t="e">
        <f>-S5123*L5123/100000</f>
        <v>#NUM!</v>
      </c>
      <c r="U5123" s="4" t="e">
        <f>N5123+Q5123</f>
        <v>#DIV/0!</v>
      </c>
      <c r="V5123" s="4" t="e">
        <f>P5123*I5123/100/R5123</f>
        <v>#DIV/0!</v>
      </c>
      <c r="W5123" s="4" t="e">
        <f>V5123*H5123</f>
        <v>#DIV/0!</v>
      </c>
      <c r="X5123" s="6" t="e">
        <f>O5123+S5123</f>
        <v>#NUM!</v>
      </c>
      <c r="Y5123" s="6" t="e">
        <f>P5123*I5123/100/T5123</f>
        <v>#NUM!</v>
      </c>
      <c r="Z5123" s="6" t="e">
        <f>Y5123*H5123</f>
        <v>#NUM!</v>
      </c>
      <c r="AB5123" s="1" t="e">
        <f t="shared" si="158"/>
        <v>#DIV/0!</v>
      </c>
      <c r="AC5123" s="1" t="e">
        <f t="shared" si="159"/>
        <v>#DIV/0!</v>
      </c>
    </row>
    <row r="5124" spans="4:29" x14ac:dyDescent="0.25">
      <c r="D5124" s="1">
        <v>1995</v>
      </c>
      <c r="E5124" s="1" t="s">
        <v>147</v>
      </c>
      <c r="F5124" s="2" t="s">
        <v>333</v>
      </c>
      <c r="G5124">
        <v>4</v>
      </c>
      <c r="H5124">
        <v>513442</v>
      </c>
      <c r="I5124" s="1">
        <v>0</v>
      </c>
      <c r="J5124" s="1">
        <v>161</v>
      </c>
      <c r="K5124" s="1">
        <v>10522.88</v>
      </c>
      <c r="L5124" s="1">
        <v>10714.29</v>
      </c>
      <c r="M5124" s="3">
        <v>3</v>
      </c>
      <c r="N5124">
        <v>15.3</v>
      </c>
      <c r="O5124">
        <v>28</v>
      </c>
      <c r="P5124" s="1">
        <f>IF($A$3="Percentage of government revenue per capita",$B$3,0) + IF($A$3="Absolute extra revenue",AB5124,0) + IF($A$3="Absolute revenue per capita",AC5124,0)</f>
        <v>0</v>
      </c>
      <c r="Q5124" s="5" t="e">
        <f>-MIN(data!$B$4 / data!I5309 * data!P5309 / 100, data!N5309)</f>
        <v>#DIV/0!</v>
      </c>
      <c r="R5124" s="4" t="e">
        <f>-Q5124*K5124/1000</f>
        <v>#DIV/0!</v>
      </c>
      <c r="S5124" s="6" t="e">
        <f>-MIN(data!$B$5/(POWER(LN(I5124),2))*P5124/100, O5124)</f>
        <v>#NUM!</v>
      </c>
      <c r="T5124" s="6" t="e">
        <f>-S5124*L5124/100000</f>
        <v>#NUM!</v>
      </c>
      <c r="U5124" s="4" t="e">
        <f>N5124+Q5124</f>
        <v>#DIV/0!</v>
      </c>
      <c r="V5124" s="4" t="e">
        <f>P5124*I5124/100/R5124</f>
        <v>#DIV/0!</v>
      </c>
      <c r="W5124" s="4" t="e">
        <f>V5124*H5124</f>
        <v>#DIV/0!</v>
      </c>
      <c r="X5124" s="6" t="e">
        <f>O5124+S5124</f>
        <v>#NUM!</v>
      </c>
      <c r="Y5124" s="6" t="e">
        <f>P5124*I5124/100/T5124</f>
        <v>#NUM!</v>
      </c>
      <c r="Z5124" s="6" t="e">
        <f>Y5124*H5124</f>
        <v>#NUM!</v>
      </c>
      <c r="AB5124" s="1" t="e">
        <f t="shared" ref="AB5124:AB5187" si="160">$B$3*100/H5124/I5124</f>
        <v>#DIV/0!</v>
      </c>
      <c r="AC5124" s="1" t="e">
        <f t="shared" ref="AC5124:AC5187" si="161">$B$3/I5124*100</f>
        <v>#DIV/0!</v>
      </c>
    </row>
    <row r="5125" spans="4:29" x14ac:dyDescent="0.25">
      <c r="D5125" s="1">
        <v>1996</v>
      </c>
      <c r="E5125" s="1" t="s">
        <v>147</v>
      </c>
      <c r="F5125" s="2" t="s">
        <v>333</v>
      </c>
      <c r="G5125">
        <v>4</v>
      </c>
      <c r="H5125">
        <v>522531</v>
      </c>
      <c r="I5125" s="1">
        <v>0</v>
      </c>
      <c r="J5125" s="1">
        <v>155</v>
      </c>
      <c r="K5125" s="1">
        <v>10616.44</v>
      </c>
      <c r="L5125" s="1">
        <v>11538.46</v>
      </c>
      <c r="M5125" s="3">
        <v>3</v>
      </c>
      <c r="N5125">
        <v>14.6</v>
      </c>
      <c r="O5125">
        <v>26</v>
      </c>
      <c r="P5125" s="1">
        <f>IF($A$3="Percentage of government revenue per capita",$B$3,0) + IF($A$3="Absolute extra revenue",AB5125,0) + IF($A$3="Absolute revenue per capita",AC5125,0)</f>
        <v>0</v>
      </c>
      <c r="Q5125" s="5" t="e">
        <f>-MIN(data!$B$4 / data!I5310 * data!P5310 / 100, data!N5310)</f>
        <v>#DIV/0!</v>
      </c>
      <c r="R5125" s="4" t="e">
        <f>-Q5125*K5125/1000</f>
        <v>#DIV/0!</v>
      </c>
      <c r="S5125" s="6" t="e">
        <f>-MIN(data!$B$5/(POWER(LN(I5125),2))*P5125/100, O5125)</f>
        <v>#NUM!</v>
      </c>
      <c r="T5125" s="6" t="e">
        <f>-S5125*L5125/100000</f>
        <v>#NUM!</v>
      </c>
      <c r="U5125" s="4" t="e">
        <f>N5125+Q5125</f>
        <v>#DIV/0!</v>
      </c>
      <c r="V5125" s="4" t="e">
        <f>P5125*I5125/100/R5125</f>
        <v>#DIV/0!</v>
      </c>
      <c r="W5125" s="4" t="e">
        <f>V5125*H5125</f>
        <v>#DIV/0!</v>
      </c>
      <c r="X5125" s="6" t="e">
        <f>O5125+S5125</f>
        <v>#NUM!</v>
      </c>
      <c r="Y5125" s="6" t="e">
        <f>P5125*I5125/100/T5125</f>
        <v>#NUM!</v>
      </c>
      <c r="Z5125" s="6" t="e">
        <f>Y5125*H5125</f>
        <v>#NUM!</v>
      </c>
      <c r="AB5125" s="1" t="e">
        <f t="shared" si="160"/>
        <v>#DIV/0!</v>
      </c>
      <c r="AC5125" s="1" t="e">
        <f t="shared" si="161"/>
        <v>#DIV/0!</v>
      </c>
    </row>
    <row r="5126" spans="4:29" x14ac:dyDescent="0.25">
      <c r="D5126" s="1">
        <v>1997</v>
      </c>
      <c r="E5126" s="1" t="s">
        <v>147</v>
      </c>
      <c r="F5126" s="2" t="s">
        <v>333</v>
      </c>
      <c r="G5126">
        <v>4</v>
      </c>
      <c r="H5126">
        <v>535321</v>
      </c>
      <c r="I5126" s="1">
        <v>0</v>
      </c>
      <c r="J5126" s="1">
        <v>151</v>
      </c>
      <c r="K5126" s="1">
        <v>10785.71</v>
      </c>
      <c r="L5126" s="1">
        <v>12000</v>
      </c>
      <c r="M5126" s="3">
        <v>3</v>
      </c>
      <c r="N5126">
        <v>14</v>
      </c>
      <c r="O5126">
        <v>25</v>
      </c>
      <c r="P5126" s="1">
        <f>IF($A$3="Percentage of government revenue per capita",$B$3,0) + IF($A$3="Absolute extra revenue",AB5126,0) + IF($A$3="Absolute revenue per capita",AC5126,0)</f>
        <v>0</v>
      </c>
      <c r="Q5126" s="5">
        <f>-MIN(data!$B$4 / data!I5311 * data!P5311 / 100, data!N5311)</f>
        <v>0</v>
      </c>
      <c r="R5126" s="4">
        <f>-Q5126*K5126/1000</f>
        <v>0</v>
      </c>
      <c r="S5126" s="6" t="e">
        <f>-MIN(data!$B$5/(POWER(LN(I5126),2))*P5126/100, O5126)</f>
        <v>#NUM!</v>
      </c>
      <c r="T5126" s="6" t="e">
        <f>-S5126*L5126/100000</f>
        <v>#NUM!</v>
      </c>
      <c r="U5126" s="4">
        <f>N5126+Q5126</f>
        <v>14</v>
      </c>
      <c r="V5126" s="4" t="e">
        <f>P5126*I5126/100/R5126</f>
        <v>#DIV/0!</v>
      </c>
      <c r="W5126" s="4" t="e">
        <f>V5126*H5126</f>
        <v>#DIV/0!</v>
      </c>
      <c r="X5126" s="6" t="e">
        <f>O5126+S5126</f>
        <v>#NUM!</v>
      </c>
      <c r="Y5126" s="6" t="e">
        <f>P5126*I5126/100/T5126</f>
        <v>#NUM!</v>
      </c>
      <c r="Z5126" s="6" t="e">
        <f>Y5126*H5126</f>
        <v>#NUM!</v>
      </c>
      <c r="AB5126" s="1" t="e">
        <f t="shared" si="160"/>
        <v>#DIV/0!</v>
      </c>
      <c r="AC5126" s="1" t="e">
        <f t="shared" si="161"/>
        <v>#DIV/0!</v>
      </c>
    </row>
    <row r="5127" spans="4:29" x14ac:dyDescent="0.25">
      <c r="D5127" s="1">
        <v>1998</v>
      </c>
      <c r="E5127" s="1" t="s">
        <v>147</v>
      </c>
      <c r="F5127" s="2" t="s">
        <v>333</v>
      </c>
      <c r="G5127">
        <v>4</v>
      </c>
      <c r="H5127">
        <v>551562</v>
      </c>
      <c r="I5127" s="1">
        <v>0</v>
      </c>
      <c r="J5127" s="1">
        <v>148</v>
      </c>
      <c r="K5127" s="1">
        <v>10962.96</v>
      </c>
      <c r="L5127" s="1">
        <v>12500</v>
      </c>
      <c r="M5127" s="3">
        <v>3</v>
      </c>
      <c r="N5127">
        <v>13.5</v>
      </c>
      <c r="O5127">
        <v>24</v>
      </c>
      <c r="P5127" s="1">
        <f>IF($A$3="Percentage of government revenue per capita",$B$3,0) + IF($A$3="Absolute extra revenue",AB5127,0) + IF($A$3="Absolute revenue per capita",AC5127,0)</f>
        <v>0</v>
      </c>
      <c r="Q5127" s="5">
        <f>-MIN(data!$B$4 / data!I5312 * data!P5312 / 100, data!N5312)</f>
        <v>0</v>
      </c>
      <c r="R5127" s="4">
        <f>-Q5127*K5127/1000</f>
        <v>0</v>
      </c>
      <c r="S5127" s="6" t="e">
        <f>-MIN(data!$B$5/(POWER(LN(I5127),2))*P5127/100, O5127)</f>
        <v>#NUM!</v>
      </c>
      <c r="T5127" s="6" t="e">
        <f>-S5127*L5127/100000</f>
        <v>#NUM!</v>
      </c>
      <c r="U5127" s="4">
        <f>N5127+Q5127</f>
        <v>13.5</v>
      </c>
      <c r="V5127" s="4" t="e">
        <f>P5127*I5127/100/R5127</f>
        <v>#DIV/0!</v>
      </c>
      <c r="W5127" s="4" t="e">
        <f>V5127*H5127</f>
        <v>#DIV/0!</v>
      </c>
      <c r="X5127" s="6" t="e">
        <f>O5127+S5127</f>
        <v>#NUM!</v>
      </c>
      <c r="Y5127" s="6" t="e">
        <f>P5127*I5127/100/T5127</f>
        <v>#NUM!</v>
      </c>
      <c r="Z5127" s="6" t="e">
        <f>Y5127*H5127</f>
        <v>#NUM!</v>
      </c>
      <c r="AB5127" s="1" t="e">
        <f t="shared" si="160"/>
        <v>#DIV/0!</v>
      </c>
      <c r="AC5127" s="1" t="e">
        <f t="shared" si="161"/>
        <v>#DIV/0!</v>
      </c>
    </row>
    <row r="5128" spans="4:29" x14ac:dyDescent="0.25">
      <c r="D5128" s="1">
        <v>1999</v>
      </c>
      <c r="E5128" s="1" t="s">
        <v>147</v>
      </c>
      <c r="F5128" s="2" t="s">
        <v>333</v>
      </c>
      <c r="G5128">
        <v>4</v>
      </c>
      <c r="H5128">
        <v>570489</v>
      </c>
      <c r="I5128" s="1">
        <v>0</v>
      </c>
      <c r="J5128" s="1">
        <v>145</v>
      </c>
      <c r="K5128" s="1">
        <v>11153.85</v>
      </c>
      <c r="L5128" s="1">
        <v>12500</v>
      </c>
      <c r="M5128" s="3">
        <v>3</v>
      </c>
      <c r="N5128">
        <v>13</v>
      </c>
      <c r="O5128">
        <v>24</v>
      </c>
      <c r="P5128" s="1">
        <f>IF($A$3="Percentage of government revenue per capita",$B$3,0) + IF($A$3="Absolute extra revenue",AB5128,0) + IF($A$3="Absolute revenue per capita",AC5128,0)</f>
        <v>0</v>
      </c>
      <c r="Q5128" s="5">
        <f>-MIN(data!$B$4 / data!I5313 * data!P5313 / 100, data!N5313)</f>
        <v>0</v>
      </c>
      <c r="R5128" s="4">
        <f>-Q5128*K5128/1000</f>
        <v>0</v>
      </c>
      <c r="S5128" s="6" t="e">
        <f>-MIN(data!$B$5/(POWER(LN(I5128),2))*P5128/100, O5128)</f>
        <v>#NUM!</v>
      </c>
      <c r="T5128" s="6" t="e">
        <f>-S5128*L5128/100000</f>
        <v>#NUM!</v>
      </c>
      <c r="U5128" s="4">
        <f>N5128+Q5128</f>
        <v>13</v>
      </c>
      <c r="V5128" s="4" t="e">
        <f>P5128*I5128/100/R5128</f>
        <v>#DIV/0!</v>
      </c>
      <c r="W5128" s="4" t="e">
        <f>V5128*H5128</f>
        <v>#DIV/0!</v>
      </c>
      <c r="X5128" s="6" t="e">
        <f>O5128+S5128</f>
        <v>#NUM!</v>
      </c>
      <c r="Y5128" s="6" t="e">
        <f>P5128*I5128/100/T5128</f>
        <v>#NUM!</v>
      </c>
      <c r="Z5128" s="6" t="e">
        <f>Y5128*H5128</f>
        <v>#NUM!</v>
      </c>
      <c r="AB5128" s="1" t="e">
        <f t="shared" si="160"/>
        <v>#DIV/0!</v>
      </c>
      <c r="AC5128" s="1" t="e">
        <f t="shared" si="161"/>
        <v>#DIV/0!</v>
      </c>
    </row>
    <row r="5129" spans="4:29" x14ac:dyDescent="0.25">
      <c r="D5129" s="1">
        <v>2000</v>
      </c>
      <c r="E5129" s="1" t="s">
        <v>147</v>
      </c>
      <c r="F5129" s="2" t="s">
        <v>333</v>
      </c>
      <c r="G5129">
        <v>4</v>
      </c>
      <c r="H5129">
        <v>592468</v>
      </c>
      <c r="I5129" s="1">
        <v>23519.79</v>
      </c>
      <c r="J5129" s="1">
        <v>144</v>
      </c>
      <c r="K5129" s="1">
        <v>11520</v>
      </c>
      <c r="L5129" s="1">
        <v>12500</v>
      </c>
      <c r="M5129" s="3">
        <v>3</v>
      </c>
      <c r="N5129">
        <v>12.5</v>
      </c>
      <c r="O5129">
        <v>24</v>
      </c>
      <c r="P5129" s="1">
        <f>IF($A$3="Percentage of government revenue per capita",$B$3,0) + IF($A$3="Absolute extra revenue",AB5129,0) + IF($A$3="Absolute revenue per capita",AC5129,0)</f>
        <v>0</v>
      </c>
      <c r="Q5129" s="5">
        <f>-MIN(data!$B$4 / data!I5314 * data!P5314 / 100, data!N5314)</f>
        <v>0</v>
      </c>
      <c r="R5129" s="4">
        <f>-Q5129*K5129/1000</f>
        <v>0</v>
      </c>
      <c r="S5129" s="6">
        <f>-MIN(data!$B$5/(POWER(LN(I5129),2))*P5129/100, O5129)</f>
        <v>0</v>
      </c>
      <c r="T5129" s="6">
        <f>-S5129*L5129/100000</f>
        <v>0</v>
      </c>
      <c r="U5129" s="4">
        <f>N5129+Q5129</f>
        <v>12.5</v>
      </c>
      <c r="V5129" s="4" t="e">
        <f>P5129*I5129/100/R5129</f>
        <v>#DIV/0!</v>
      </c>
      <c r="W5129" s="4" t="e">
        <f>V5129*H5129</f>
        <v>#DIV/0!</v>
      </c>
      <c r="X5129" s="6">
        <f>O5129+S5129</f>
        <v>24</v>
      </c>
      <c r="Y5129" s="6" t="e">
        <f>P5129*I5129/100/T5129</f>
        <v>#DIV/0!</v>
      </c>
      <c r="Z5129" s="6" t="e">
        <f>Y5129*H5129</f>
        <v>#DIV/0!</v>
      </c>
      <c r="AB5129" s="1">
        <f t="shared" si="160"/>
        <v>0</v>
      </c>
      <c r="AC5129" s="1">
        <f t="shared" si="161"/>
        <v>0</v>
      </c>
    </row>
    <row r="5130" spans="4:29" x14ac:dyDescent="0.25">
      <c r="D5130" s="1">
        <v>2001</v>
      </c>
      <c r="E5130" s="1" t="s">
        <v>147</v>
      </c>
      <c r="F5130" s="2" t="s">
        <v>333</v>
      </c>
      <c r="G5130">
        <v>4</v>
      </c>
      <c r="H5130">
        <v>615012</v>
      </c>
      <c r="I5130" s="1">
        <v>21701.94</v>
      </c>
      <c r="J5130" s="1">
        <v>143</v>
      </c>
      <c r="K5130" s="1">
        <v>11916.67</v>
      </c>
      <c r="L5130" s="1">
        <v>13043.48</v>
      </c>
      <c r="M5130" s="3">
        <v>3</v>
      </c>
      <c r="N5130">
        <v>12</v>
      </c>
      <c r="O5130">
        <v>23</v>
      </c>
      <c r="P5130" s="1">
        <f>IF($A$3="Percentage of government revenue per capita",$B$3,0) + IF($A$3="Absolute extra revenue",AB5130,0) + IF($A$3="Absolute revenue per capita",AC5130,0)</f>
        <v>0</v>
      </c>
      <c r="Q5130" s="5">
        <f>-MIN(data!$B$4 / data!I5315 * data!P5315 / 100, data!N5315)</f>
        <v>0</v>
      </c>
      <c r="R5130" s="4">
        <f>-Q5130*K5130/1000</f>
        <v>0</v>
      </c>
      <c r="S5130" s="6">
        <f>-MIN(data!$B$5/(POWER(LN(I5130),2))*P5130/100, O5130)</f>
        <v>0</v>
      </c>
      <c r="T5130" s="6">
        <f>-S5130*L5130/100000</f>
        <v>0</v>
      </c>
      <c r="U5130" s="4">
        <f>N5130+Q5130</f>
        <v>12</v>
      </c>
      <c r="V5130" s="4" t="e">
        <f>P5130*I5130/100/R5130</f>
        <v>#DIV/0!</v>
      </c>
      <c r="W5130" s="4" t="e">
        <f>V5130*H5130</f>
        <v>#DIV/0!</v>
      </c>
      <c r="X5130" s="6">
        <f>O5130+S5130</f>
        <v>23</v>
      </c>
      <c r="Y5130" s="6" t="e">
        <f>P5130*I5130/100/T5130</f>
        <v>#DIV/0!</v>
      </c>
      <c r="Z5130" s="6" t="e">
        <f>Y5130*H5130</f>
        <v>#DIV/0!</v>
      </c>
      <c r="AB5130" s="1">
        <f t="shared" si="160"/>
        <v>0</v>
      </c>
      <c r="AC5130" s="1">
        <f t="shared" si="161"/>
        <v>0</v>
      </c>
    </row>
    <row r="5131" spans="4:29" x14ac:dyDescent="0.25">
      <c r="D5131" s="1">
        <v>2002</v>
      </c>
      <c r="E5131" s="1" t="s">
        <v>147</v>
      </c>
      <c r="F5131" s="2" t="s">
        <v>333</v>
      </c>
      <c r="G5131">
        <v>4</v>
      </c>
      <c r="H5131">
        <v>640868</v>
      </c>
      <c r="I5131" s="1">
        <v>26174.04</v>
      </c>
      <c r="J5131" s="1">
        <v>143</v>
      </c>
      <c r="K5131" s="1">
        <v>12327.59</v>
      </c>
      <c r="L5131" s="1">
        <v>13043.48</v>
      </c>
      <c r="M5131" s="3">
        <v>3</v>
      </c>
      <c r="N5131">
        <v>11.6</v>
      </c>
      <c r="O5131">
        <v>23</v>
      </c>
      <c r="P5131" s="1">
        <f>IF($A$3="Percentage of government revenue per capita",$B$3,0) + IF($A$3="Absolute extra revenue",AB5131,0) + IF($A$3="Absolute revenue per capita",AC5131,0)</f>
        <v>0</v>
      </c>
      <c r="Q5131" s="5">
        <f>-MIN(data!$B$4 / data!I5316 * data!P5316 / 100, data!N5316)</f>
        <v>0</v>
      </c>
      <c r="R5131" s="4">
        <f>-Q5131*K5131/1000</f>
        <v>0</v>
      </c>
      <c r="S5131" s="6">
        <f>-MIN(data!$B$5/(POWER(LN(I5131),2))*P5131/100, O5131)</f>
        <v>0</v>
      </c>
      <c r="T5131" s="6">
        <f>-S5131*L5131/100000</f>
        <v>0</v>
      </c>
      <c r="U5131" s="4">
        <f>N5131+Q5131</f>
        <v>11.6</v>
      </c>
      <c r="V5131" s="4" t="e">
        <f>P5131*I5131/100/R5131</f>
        <v>#DIV/0!</v>
      </c>
      <c r="W5131" s="4" t="e">
        <f>V5131*H5131</f>
        <v>#DIV/0!</v>
      </c>
      <c r="X5131" s="6">
        <f>O5131+S5131</f>
        <v>23</v>
      </c>
      <c r="Y5131" s="6" t="e">
        <f>P5131*I5131/100/T5131</f>
        <v>#DIV/0!</v>
      </c>
      <c r="Z5131" s="6" t="e">
        <f>Y5131*H5131</f>
        <v>#DIV/0!</v>
      </c>
      <c r="AB5131" s="1">
        <f t="shared" si="160"/>
        <v>0</v>
      </c>
      <c r="AC5131" s="1">
        <f t="shared" si="161"/>
        <v>0</v>
      </c>
    </row>
    <row r="5132" spans="4:29" x14ac:dyDescent="0.25">
      <c r="D5132" s="1">
        <v>2003</v>
      </c>
      <c r="E5132" s="1" t="s">
        <v>147</v>
      </c>
      <c r="F5132" s="2" t="s">
        <v>333</v>
      </c>
      <c r="G5132">
        <v>4</v>
      </c>
      <c r="H5132">
        <v>681788</v>
      </c>
      <c r="I5132" s="1">
        <v>21897.29</v>
      </c>
      <c r="J5132" s="1">
        <v>144</v>
      </c>
      <c r="K5132" s="1">
        <v>12857.14</v>
      </c>
      <c r="L5132" s="1">
        <v>14285.71</v>
      </c>
      <c r="M5132" s="3">
        <v>3</v>
      </c>
      <c r="N5132">
        <v>11.2</v>
      </c>
      <c r="O5132">
        <v>21</v>
      </c>
      <c r="P5132" s="1">
        <f>IF($A$3="Percentage of government revenue per capita",$B$3,0) + IF($A$3="Absolute extra revenue",AB5132,0) + IF($A$3="Absolute revenue per capita",AC5132,0)</f>
        <v>0</v>
      </c>
      <c r="Q5132" s="5">
        <f>-MIN(data!$B$4 / data!I5317 * data!P5317 / 100, data!N5317)</f>
        <v>0</v>
      </c>
      <c r="R5132" s="4">
        <f>-Q5132*K5132/1000</f>
        <v>0</v>
      </c>
      <c r="S5132" s="6">
        <f>-MIN(data!$B$5/(POWER(LN(I5132),2))*P5132/100, O5132)</f>
        <v>0</v>
      </c>
      <c r="T5132" s="6">
        <f>-S5132*L5132/100000</f>
        <v>0</v>
      </c>
      <c r="U5132" s="4">
        <f>N5132+Q5132</f>
        <v>11.2</v>
      </c>
      <c r="V5132" s="4" t="e">
        <f>P5132*I5132/100/R5132</f>
        <v>#DIV/0!</v>
      </c>
      <c r="W5132" s="4" t="e">
        <f>V5132*H5132</f>
        <v>#DIV/0!</v>
      </c>
      <c r="X5132" s="6">
        <f>O5132+S5132</f>
        <v>21</v>
      </c>
      <c r="Y5132" s="6" t="e">
        <f>P5132*I5132/100/T5132</f>
        <v>#DIV/0!</v>
      </c>
      <c r="Z5132" s="6" t="e">
        <f>Y5132*H5132</f>
        <v>#DIV/0!</v>
      </c>
      <c r="AB5132" s="1">
        <f t="shared" si="160"/>
        <v>0</v>
      </c>
      <c r="AC5132" s="1">
        <f t="shared" si="161"/>
        <v>0</v>
      </c>
    </row>
    <row r="5133" spans="4:29" x14ac:dyDescent="0.25">
      <c r="D5133" s="1">
        <v>2004</v>
      </c>
      <c r="E5133" s="1" t="s">
        <v>147</v>
      </c>
      <c r="F5133" s="2" t="s">
        <v>333</v>
      </c>
      <c r="G5133">
        <v>4</v>
      </c>
      <c r="H5133">
        <v>753334</v>
      </c>
      <c r="I5133" s="1">
        <v>31407.41</v>
      </c>
      <c r="J5133" s="1">
        <v>145</v>
      </c>
      <c r="K5133" s="1">
        <v>13425.93</v>
      </c>
      <c r="L5133" s="1">
        <v>14285.71</v>
      </c>
      <c r="M5133" s="3">
        <v>3</v>
      </c>
      <c r="N5133">
        <v>10.8</v>
      </c>
      <c r="O5133">
        <v>21</v>
      </c>
      <c r="P5133" s="1">
        <f>IF($A$3="Percentage of government revenue per capita",$B$3,0) + IF($A$3="Absolute extra revenue",AB5133,0) + IF($A$3="Absolute revenue per capita",AC5133,0)</f>
        <v>0</v>
      </c>
      <c r="Q5133" s="5">
        <f>-MIN(data!$B$4 / data!I5318 * data!P5318 / 100, data!N5318)</f>
        <v>0</v>
      </c>
      <c r="R5133" s="4">
        <f>-Q5133*K5133/1000</f>
        <v>0</v>
      </c>
      <c r="S5133" s="6">
        <f>-MIN(data!$B$5/(POWER(LN(I5133),2))*P5133/100, O5133)</f>
        <v>0</v>
      </c>
      <c r="T5133" s="6">
        <f>-S5133*L5133/100000</f>
        <v>0</v>
      </c>
      <c r="U5133" s="4">
        <f>N5133+Q5133</f>
        <v>10.8</v>
      </c>
      <c r="V5133" s="4" t="e">
        <f>P5133*I5133/100/R5133</f>
        <v>#DIV/0!</v>
      </c>
      <c r="W5133" s="4" t="e">
        <f>V5133*H5133</f>
        <v>#DIV/0!</v>
      </c>
      <c r="X5133" s="6">
        <f>O5133+S5133</f>
        <v>21</v>
      </c>
      <c r="Y5133" s="6" t="e">
        <f>P5133*I5133/100/T5133</f>
        <v>#DIV/0!</v>
      </c>
      <c r="Z5133" s="6" t="e">
        <f>Y5133*H5133</f>
        <v>#DIV/0!</v>
      </c>
      <c r="AB5133" s="1">
        <f t="shared" si="160"/>
        <v>0</v>
      </c>
      <c r="AC5133" s="1">
        <f t="shared" si="161"/>
        <v>0</v>
      </c>
    </row>
    <row r="5134" spans="4:29" x14ac:dyDescent="0.25">
      <c r="D5134" s="1">
        <v>2005</v>
      </c>
      <c r="E5134" s="1" t="s">
        <v>147</v>
      </c>
      <c r="F5134" s="2" t="s">
        <v>333</v>
      </c>
      <c r="G5134">
        <v>4</v>
      </c>
      <c r="H5134">
        <v>865416</v>
      </c>
      <c r="I5134" s="1">
        <v>24980.33</v>
      </c>
      <c r="J5134" s="1">
        <v>147</v>
      </c>
      <c r="K5134" s="1">
        <v>14134.62</v>
      </c>
      <c r="L5134" s="1">
        <v>14285.71</v>
      </c>
      <c r="M5134" s="3">
        <v>3</v>
      </c>
      <c r="N5134">
        <v>10.4</v>
      </c>
      <c r="O5134">
        <v>21</v>
      </c>
      <c r="P5134" s="1">
        <f>IF($A$3="Percentage of government revenue per capita",$B$3,0) + IF($A$3="Absolute extra revenue",AB5134,0) + IF($A$3="Absolute revenue per capita",AC5134,0)</f>
        <v>0</v>
      </c>
      <c r="Q5134" s="5">
        <f>-MIN(data!$B$4 / data!I5319 * data!P5319 / 100, data!N5319)</f>
        <v>0</v>
      </c>
      <c r="R5134" s="4">
        <f>-Q5134*K5134/1000</f>
        <v>0</v>
      </c>
      <c r="S5134" s="6">
        <f>-MIN(data!$B$5/(POWER(LN(I5134),2))*P5134/100, O5134)</f>
        <v>0</v>
      </c>
      <c r="T5134" s="6">
        <f>-S5134*L5134/100000</f>
        <v>0</v>
      </c>
      <c r="U5134" s="4">
        <f>N5134+Q5134</f>
        <v>10.4</v>
      </c>
      <c r="V5134" s="4" t="e">
        <f>P5134*I5134/100/R5134</f>
        <v>#DIV/0!</v>
      </c>
      <c r="W5134" s="4" t="e">
        <f>V5134*H5134</f>
        <v>#DIV/0!</v>
      </c>
      <c r="X5134" s="6">
        <f>O5134+S5134</f>
        <v>21</v>
      </c>
      <c r="Y5134" s="6" t="e">
        <f>P5134*I5134/100/T5134</f>
        <v>#DIV/0!</v>
      </c>
      <c r="Z5134" s="6" t="e">
        <f>Y5134*H5134</f>
        <v>#DIV/0!</v>
      </c>
      <c r="AB5134" s="1">
        <f t="shared" si="160"/>
        <v>0</v>
      </c>
      <c r="AC5134" s="1">
        <f t="shared" si="161"/>
        <v>0</v>
      </c>
    </row>
    <row r="5135" spans="4:29" x14ac:dyDescent="0.25">
      <c r="D5135" s="1">
        <v>2006</v>
      </c>
      <c r="E5135" s="1" t="s">
        <v>147</v>
      </c>
      <c r="F5135" s="2" t="s">
        <v>333</v>
      </c>
      <c r="G5135">
        <v>4</v>
      </c>
      <c r="H5135">
        <v>1022711</v>
      </c>
      <c r="I5135" s="1">
        <v>25557.9</v>
      </c>
      <c r="J5135" s="1">
        <v>150</v>
      </c>
      <c r="K5135" s="1">
        <v>14851.49</v>
      </c>
      <c r="L5135" s="1">
        <v>14285.71</v>
      </c>
      <c r="M5135" s="3">
        <v>3</v>
      </c>
      <c r="N5135">
        <v>10.1</v>
      </c>
      <c r="O5135">
        <v>21</v>
      </c>
      <c r="P5135" s="1">
        <f>IF($A$3="Percentage of government revenue per capita",$B$3,0) + IF($A$3="Absolute extra revenue",AB5135,0) + IF($A$3="Absolute revenue per capita",AC5135,0)</f>
        <v>0</v>
      </c>
      <c r="Q5135" s="5">
        <f>-MIN(data!$B$4 / data!I5320 * data!P5320 / 100, data!N5320)</f>
        <v>0</v>
      </c>
      <c r="R5135" s="4">
        <f>-Q5135*K5135/1000</f>
        <v>0</v>
      </c>
      <c r="S5135" s="6">
        <f>-MIN(data!$B$5/(POWER(LN(I5135),2))*P5135/100, O5135)</f>
        <v>0</v>
      </c>
      <c r="T5135" s="6">
        <f>-S5135*L5135/100000</f>
        <v>0</v>
      </c>
      <c r="U5135" s="4">
        <f>N5135+Q5135</f>
        <v>10.1</v>
      </c>
      <c r="V5135" s="4" t="e">
        <f>P5135*I5135/100/R5135</f>
        <v>#DIV/0!</v>
      </c>
      <c r="W5135" s="4" t="e">
        <f>V5135*H5135</f>
        <v>#DIV/0!</v>
      </c>
      <c r="X5135" s="6">
        <f>O5135+S5135</f>
        <v>21</v>
      </c>
      <c r="Y5135" s="6" t="e">
        <f>P5135*I5135/100/T5135</f>
        <v>#DIV/0!</v>
      </c>
      <c r="Z5135" s="6" t="e">
        <f>Y5135*H5135</f>
        <v>#DIV/0!</v>
      </c>
      <c r="AB5135" s="1">
        <f t="shared" si="160"/>
        <v>0</v>
      </c>
      <c r="AC5135" s="1">
        <f t="shared" si="161"/>
        <v>0</v>
      </c>
    </row>
    <row r="5136" spans="4:29" x14ac:dyDescent="0.25">
      <c r="D5136" s="1">
        <v>2007</v>
      </c>
      <c r="E5136" s="1" t="s">
        <v>147</v>
      </c>
      <c r="F5136" s="2" t="s">
        <v>333</v>
      </c>
      <c r="G5136">
        <v>4</v>
      </c>
      <c r="H5136">
        <v>1218434</v>
      </c>
      <c r="I5136" s="1">
        <v>26464.51</v>
      </c>
      <c r="J5136" s="1">
        <v>154</v>
      </c>
      <c r="K5136" s="1">
        <v>15714.29</v>
      </c>
      <c r="L5136" s="1">
        <v>15789.47</v>
      </c>
      <c r="M5136" s="3">
        <v>3</v>
      </c>
      <c r="N5136">
        <v>9.8000000000000007</v>
      </c>
      <c r="O5136">
        <v>19</v>
      </c>
      <c r="P5136" s="1">
        <f>IF($A$3="Percentage of government revenue per capita",$B$3,0) + IF($A$3="Absolute extra revenue",AB5136,0) + IF($A$3="Absolute revenue per capita",AC5136,0)</f>
        <v>0</v>
      </c>
      <c r="Q5136" s="5">
        <f>-MIN(data!$B$4 / data!I5321 * data!P5321 / 100, data!N5321)</f>
        <v>0</v>
      </c>
      <c r="R5136" s="4">
        <f>-Q5136*K5136/1000</f>
        <v>0</v>
      </c>
      <c r="S5136" s="6">
        <f>-MIN(data!$B$5/(POWER(LN(I5136),2))*P5136/100, O5136)</f>
        <v>0</v>
      </c>
      <c r="T5136" s="6">
        <f>-S5136*L5136/100000</f>
        <v>0</v>
      </c>
      <c r="U5136" s="4">
        <f>N5136+Q5136</f>
        <v>9.8000000000000007</v>
      </c>
      <c r="V5136" s="4" t="e">
        <f>P5136*I5136/100/R5136</f>
        <v>#DIV/0!</v>
      </c>
      <c r="W5136" s="4" t="e">
        <f>V5136*H5136</f>
        <v>#DIV/0!</v>
      </c>
      <c r="X5136" s="6">
        <f>O5136+S5136</f>
        <v>19</v>
      </c>
      <c r="Y5136" s="6" t="e">
        <f>P5136*I5136/100/T5136</f>
        <v>#DIV/0!</v>
      </c>
      <c r="Z5136" s="6" t="e">
        <f>Y5136*H5136</f>
        <v>#DIV/0!</v>
      </c>
      <c r="AB5136" s="1">
        <f t="shared" si="160"/>
        <v>0</v>
      </c>
      <c r="AC5136" s="1">
        <f t="shared" si="161"/>
        <v>0</v>
      </c>
    </row>
    <row r="5137" spans="4:29" x14ac:dyDescent="0.25">
      <c r="D5137" s="1">
        <v>2008</v>
      </c>
      <c r="E5137" s="1" t="s">
        <v>147</v>
      </c>
      <c r="F5137" s="2" t="s">
        <v>333</v>
      </c>
      <c r="G5137">
        <v>4</v>
      </c>
      <c r="H5137">
        <v>1436665</v>
      </c>
      <c r="I5137" s="1">
        <v>21849.24</v>
      </c>
      <c r="J5137" s="1">
        <v>159</v>
      </c>
      <c r="K5137" s="1">
        <v>16736.84</v>
      </c>
      <c r="L5137" s="1">
        <v>17647.060000000001</v>
      </c>
      <c r="M5137" s="3">
        <v>3</v>
      </c>
      <c r="N5137">
        <v>9.5</v>
      </c>
      <c r="O5137">
        <v>17</v>
      </c>
      <c r="P5137" s="1">
        <f>IF($A$3="Percentage of government revenue per capita",$B$3,0) + IF($A$3="Absolute extra revenue",AB5137,0) + IF($A$3="Absolute revenue per capita",AC5137,0)</f>
        <v>0</v>
      </c>
      <c r="Q5137" s="5">
        <f>-MIN(data!$B$4 / data!I5322 * data!P5322 / 100, data!N5322)</f>
        <v>0</v>
      </c>
      <c r="R5137" s="4">
        <f>-Q5137*K5137/1000</f>
        <v>0</v>
      </c>
      <c r="S5137" s="6">
        <f>-MIN(data!$B$5/(POWER(LN(I5137),2))*P5137/100, O5137)</f>
        <v>0</v>
      </c>
      <c r="T5137" s="6">
        <f>-S5137*L5137/100000</f>
        <v>0</v>
      </c>
      <c r="U5137" s="4">
        <f>N5137+Q5137</f>
        <v>9.5</v>
      </c>
      <c r="V5137" s="4" t="e">
        <f>P5137*I5137/100/R5137</f>
        <v>#DIV/0!</v>
      </c>
      <c r="W5137" s="4" t="e">
        <f>V5137*H5137</f>
        <v>#DIV/0!</v>
      </c>
      <c r="X5137" s="6">
        <f>O5137+S5137</f>
        <v>17</v>
      </c>
      <c r="Y5137" s="6" t="e">
        <f>P5137*I5137/100/T5137</f>
        <v>#DIV/0!</v>
      </c>
      <c r="Z5137" s="6" t="e">
        <f>Y5137*H5137</f>
        <v>#DIV/0!</v>
      </c>
      <c r="AB5137" s="1">
        <f t="shared" si="160"/>
        <v>0</v>
      </c>
      <c r="AC5137" s="1">
        <f t="shared" si="161"/>
        <v>0</v>
      </c>
    </row>
    <row r="5138" spans="4:29" x14ac:dyDescent="0.25">
      <c r="D5138" s="1">
        <v>2009</v>
      </c>
      <c r="E5138" s="1" t="s">
        <v>147</v>
      </c>
      <c r="F5138" s="2" t="s">
        <v>333</v>
      </c>
      <c r="G5138">
        <v>4</v>
      </c>
      <c r="H5138">
        <v>1654950</v>
      </c>
      <c r="I5138" s="1">
        <v>30028.95</v>
      </c>
      <c r="J5138" s="1">
        <v>166</v>
      </c>
      <c r="K5138" s="1">
        <v>17849.46</v>
      </c>
      <c r="L5138" s="1">
        <v>17647.060000000001</v>
      </c>
      <c r="M5138" s="3">
        <v>3</v>
      </c>
      <c r="N5138">
        <v>9.3000000000000007</v>
      </c>
      <c r="O5138">
        <v>17</v>
      </c>
      <c r="P5138" s="1">
        <f>IF($A$3="Percentage of government revenue per capita",$B$3,0) + IF($A$3="Absolute extra revenue",AB5138,0) + IF($A$3="Absolute revenue per capita",AC5138,0)</f>
        <v>0</v>
      </c>
      <c r="Q5138" s="5">
        <f>-MIN(data!$B$4 / data!I5323 * data!P5323 / 100, data!N5323)</f>
        <v>0</v>
      </c>
      <c r="R5138" s="4">
        <f>-Q5138*K5138/1000</f>
        <v>0</v>
      </c>
      <c r="S5138" s="6">
        <f>-MIN(data!$B$5/(POWER(LN(I5138),2))*P5138/100, O5138)</f>
        <v>0</v>
      </c>
      <c r="T5138" s="6">
        <f>-S5138*L5138/100000</f>
        <v>0</v>
      </c>
      <c r="U5138" s="4">
        <f>N5138+Q5138</f>
        <v>9.3000000000000007</v>
      </c>
      <c r="V5138" s="4" t="e">
        <f>P5138*I5138/100/R5138</f>
        <v>#DIV/0!</v>
      </c>
      <c r="W5138" s="4" t="e">
        <f>V5138*H5138</f>
        <v>#DIV/0!</v>
      </c>
      <c r="X5138" s="6">
        <f>O5138+S5138</f>
        <v>17</v>
      </c>
      <c r="Y5138" s="6" t="e">
        <f>P5138*I5138/100/T5138</f>
        <v>#DIV/0!</v>
      </c>
      <c r="Z5138" s="6" t="e">
        <f>Y5138*H5138</f>
        <v>#DIV/0!</v>
      </c>
      <c r="AB5138" s="1">
        <f t="shared" si="160"/>
        <v>0</v>
      </c>
      <c r="AC5138" s="1">
        <f t="shared" si="161"/>
        <v>0</v>
      </c>
    </row>
    <row r="5139" spans="4:29" x14ac:dyDescent="0.25">
      <c r="D5139" s="1">
        <v>2010</v>
      </c>
      <c r="E5139" s="1" t="s">
        <v>147</v>
      </c>
      <c r="F5139" s="2" t="s">
        <v>333</v>
      </c>
      <c r="G5139">
        <v>4</v>
      </c>
      <c r="H5139">
        <v>1856327</v>
      </c>
      <c r="I5139" s="1">
        <v>23119.279999999999</v>
      </c>
      <c r="J5139" s="1">
        <v>173</v>
      </c>
      <c r="K5139" s="1">
        <v>19010.990000000002</v>
      </c>
      <c r="L5139" s="1">
        <v>18750</v>
      </c>
      <c r="M5139" s="3">
        <v>3</v>
      </c>
      <c r="N5139">
        <v>9.1</v>
      </c>
      <c r="O5139">
        <v>16</v>
      </c>
      <c r="P5139" s="1">
        <f>IF($A$3="Percentage of government revenue per capita",$B$3,0) + IF($A$3="Absolute extra revenue",AB5139,0) + IF($A$3="Absolute revenue per capita",AC5139,0)</f>
        <v>0</v>
      </c>
      <c r="Q5139" s="5">
        <f>-MIN(data!$B$4 / data!I5324 * data!P5324 / 100, data!N5324)</f>
        <v>0</v>
      </c>
      <c r="R5139" s="4">
        <f>-Q5139*K5139/1000</f>
        <v>0</v>
      </c>
      <c r="S5139" s="6">
        <f>-MIN(data!$B$5/(POWER(LN(I5139),2))*P5139/100, O5139)</f>
        <v>0</v>
      </c>
      <c r="T5139" s="6">
        <f>-S5139*L5139/100000</f>
        <v>0</v>
      </c>
      <c r="U5139" s="4">
        <f>N5139+Q5139</f>
        <v>9.1</v>
      </c>
      <c r="V5139" s="4" t="e">
        <f>P5139*I5139/100/R5139</f>
        <v>#DIV/0!</v>
      </c>
      <c r="W5139" s="4" t="e">
        <f>V5139*H5139</f>
        <v>#DIV/0!</v>
      </c>
      <c r="X5139" s="6">
        <f>O5139+S5139</f>
        <v>16</v>
      </c>
      <c r="Y5139" s="6" t="e">
        <f>P5139*I5139/100/T5139</f>
        <v>#DIV/0!</v>
      </c>
      <c r="Z5139" s="6" t="e">
        <f>Y5139*H5139</f>
        <v>#DIV/0!</v>
      </c>
      <c r="AB5139" s="1">
        <f t="shared" si="160"/>
        <v>0</v>
      </c>
      <c r="AC5139" s="1">
        <f t="shared" si="161"/>
        <v>0</v>
      </c>
    </row>
    <row r="5140" spans="4:29" x14ac:dyDescent="0.25">
      <c r="D5140" s="1">
        <v>2011</v>
      </c>
      <c r="E5140" s="1" t="s">
        <v>147</v>
      </c>
      <c r="F5140" s="2" t="s">
        <v>333</v>
      </c>
      <c r="G5140">
        <v>4</v>
      </c>
      <c r="H5140">
        <v>2035871</v>
      </c>
      <c r="I5140" s="1">
        <v>25398.03</v>
      </c>
      <c r="J5140" s="1">
        <v>180</v>
      </c>
      <c r="K5140" s="1">
        <v>20224.72</v>
      </c>
      <c r="L5140" s="1">
        <v>20000</v>
      </c>
      <c r="M5140" s="3">
        <v>3</v>
      </c>
      <c r="N5140">
        <v>8.9</v>
      </c>
      <c r="O5140">
        <v>15</v>
      </c>
      <c r="P5140" s="1">
        <f>IF($A$3="Percentage of government revenue per capita",$B$3,0) + IF($A$3="Absolute extra revenue",AB5140,0) + IF($A$3="Absolute revenue per capita",AC5140,0)</f>
        <v>0</v>
      </c>
      <c r="Q5140" s="5">
        <f>-MIN(data!$B$4 / data!I5325 * data!P5325 / 100, data!N5325)</f>
        <v>0</v>
      </c>
      <c r="R5140" s="4">
        <f>-Q5140*K5140/1000</f>
        <v>0</v>
      </c>
      <c r="S5140" s="6">
        <f>-MIN(data!$B$5/(POWER(LN(I5140),2))*P5140/100, O5140)</f>
        <v>0</v>
      </c>
      <c r="T5140" s="6">
        <f>-S5140*L5140/100000</f>
        <v>0</v>
      </c>
      <c r="U5140" s="4">
        <f>N5140+Q5140</f>
        <v>8.9</v>
      </c>
      <c r="V5140" s="4" t="e">
        <f>P5140*I5140/100/R5140</f>
        <v>#DIV/0!</v>
      </c>
      <c r="W5140" s="4" t="e">
        <f>V5140*H5140</f>
        <v>#DIV/0!</v>
      </c>
      <c r="X5140" s="6">
        <f>O5140+S5140</f>
        <v>15</v>
      </c>
      <c r="Y5140" s="6" t="e">
        <f>P5140*I5140/100/T5140</f>
        <v>#DIV/0!</v>
      </c>
      <c r="Z5140" s="6" t="e">
        <f>Y5140*H5140</f>
        <v>#DIV/0!</v>
      </c>
      <c r="AB5140" s="1">
        <f t="shared" si="160"/>
        <v>0</v>
      </c>
      <c r="AC5140" s="1">
        <f t="shared" si="161"/>
        <v>0</v>
      </c>
    </row>
    <row r="5141" spans="4:29" x14ac:dyDescent="0.25">
      <c r="D5141" s="1">
        <v>2012</v>
      </c>
      <c r="E5141" s="1" t="s">
        <v>147</v>
      </c>
      <c r="F5141" s="2" t="s">
        <v>333</v>
      </c>
      <c r="G5141">
        <v>4</v>
      </c>
      <c r="H5141">
        <v>2196074</v>
      </c>
      <c r="I5141" s="1">
        <v>26738.45</v>
      </c>
      <c r="J5141" s="1">
        <v>186</v>
      </c>
      <c r="K5141" s="1">
        <v>21379.31</v>
      </c>
      <c r="L5141" s="1">
        <v>21428.57</v>
      </c>
      <c r="M5141" s="3">
        <v>3</v>
      </c>
      <c r="N5141">
        <v>8.6999999999999993</v>
      </c>
      <c r="O5141">
        <v>14</v>
      </c>
      <c r="P5141" s="1">
        <f>IF($A$3="Percentage of government revenue per capita",$B$3,0) + IF($A$3="Absolute extra revenue",AB5141,0) + IF($A$3="Absolute revenue per capita",AC5141,0)</f>
        <v>0</v>
      </c>
      <c r="Q5141" s="5">
        <f>-MIN(data!$B$4 / data!I5326 * data!P5326 / 100, data!N5326)</f>
        <v>0</v>
      </c>
      <c r="R5141" s="4">
        <f>-Q5141*K5141/1000</f>
        <v>0</v>
      </c>
      <c r="S5141" s="6">
        <f>-MIN(data!$B$5/(POWER(LN(I5141),2))*P5141/100, O5141)</f>
        <v>0</v>
      </c>
      <c r="T5141" s="6">
        <f>-S5141*L5141/100000</f>
        <v>0</v>
      </c>
      <c r="U5141" s="4">
        <f>N5141+Q5141</f>
        <v>8.6999999999999993</v>
      </c>
      <c r="V5141" s="4" t="e">
        <f>P5141*I5141/100/R5141</f>
        <v>#DIV/0!</v>
      </c>
      <c r="W5141" s="4" t="e">
        <f>V5141*H5141</f>
        <v>#DIV/0!</v>
      </c>
      <c r="X5141" s="6">
        <f>O5141+S5141</f>
        <v>14</v>
      </c>
      <c r="Y5141" s="6" t="e">
        <f>P5141*I5141/100/T5141</f>
        <v>#DIV/0!</v>
      </c>
      <c r="Z5141" s="6" t="e">
        <f>Y5141*H5141</f>
        <v>#DIV/0!</v>
      </c>
      <c r="AB5141" s="1">
        <f t="shared" si="160"/>
        <v>0</v>
      </c>
      <c r="AC5141" s="1">
        <f t="shared" si="161"/>
        <v>0</v>
      </c>
    </row>
    <row r="5142" spans="4:29" x14ac:dyDescent="0.25">
      <c r="D5142" s="1">
        <v>2013</v>
      </c>
      <c r="E5142" s="1" t="s">
        <v>147</v>
      </c>
      <c r="F5142" s="2" t="s">
        <v>333</v>
      </c>
      <c r="G5142">
        <v>4</v>
      </c>
      <c r="H5142">
        <v>2336574</v>
      </c>
      <c r="I5142" s="1">
        <v>31567.73</v>
      </c>
      <c r="J5142" s="1">
        <v>191</v>
      </c>
      <c r="K5142" s="1">
        <v>22470.59</v>
      </c>
      <c r="L5142" s="1">
        <v>23076.92</v>
      </c>
      <c r="M5142" s="3">
        <v>3</v>
      </c>
      <c r="N5142">
        <v>8.5</v>
      </c>
      <c r="O5142">
        <v>13</v>
      </c>
      <c r="P5142" s="1">
        <f>IF($A$3="Percentage of government revenue per capita",$B$3,0) + IF($A$3="Absolute extra revenue",AB5142,0) + IF($A$3="Absolute revenue per capita",AC5142,0)</f>
        <v>0</v>
      </c>
      <c r="Q5142" s="5">
        <f>-MIN(data!$B$4 / data!I5327 * data!P5327 / 100, data!N5327)</f>
        <v>0</v>
      </c>
      <c r="R5142" s="4">
        <f>-Q5142*K5142/1000</f>
        <v>0</v>
      </c>
      <c r="S5142" s="6">
        <f>-MIN(data!$B$5/(POWER(LN(I5142),2))*P5142/100, O5142)</f>
        <v>0</v>
      </c>
      <c r="T5142" s="6">
        <f>-S5142*L5142/100000</f>
        <v>0</v>
      </c>
      <c r="U5142" s="4">
        <f>N5142+Q5142</f>
        <v>8.5</v>
      </c>
      <c r="V5142" s="4" t="e">
        <f>P5142*I5142/100/R5142</f>
        <v>#DIV/0!</v>
      </c>
      <c r="W5142" s="4" t="e">
        <f>V5142*H5142</f>
        <v>#DIV/0!</v>
      </c>
      <c r="X5142" s="6">
        <f>O5142+S5142</f>
        <v>13</v>
      </c>
      <c r="Y5142" s="6" t="e">
        <f>P5142*I5142/100/T5142</f>
        <v>#DIV/0!</v>
      </c>
      <c r="Z5142" s="6" t="e">
        <f>Y5142*H5142</f>
        <v>#DIV/0!</v>
      </c>
      <c r="AB5142" s="1">
        <f t="shared" si="160"/>
        <v>0</v>
      </c>
      <c r="AC5142" s="1">
        <f t="shared" si="161"/>
        <v>0</v>
      </c>
    </row>
    <row r="5143" spans="4:29" x14ac:dyDescent="0.25">
      <c r="D5143" s="1">
        <v>2014</v>
      </c>
      <c r="E5143" s="1" t="s">
        <v>147</v>
      </c>
      <c r="F5143" s="2" t="s">
        <v>333</v>
      </c>
      <c r="G5143">
        <v>4</v>
      </c>
      <c r="H5143">
        <v>2459198</v>
      </c>
      <c r="I5143" s="1">
        <v>29954.54</v>
      </c>
      <c r="J5143" s="1">
        <v>195</v>
      </c>
      <c r="K5143" s="1">
        <v>23493.98</v>
      </c>
      <c r="L5143" s="1">
        <v>23076.92</v>
      </c>
      <c r="M5143" s="3">
        <v>3</v>
      </c>
      <c r="N5143">
        <v>8.3000000000000007</v>
      </c>
      <c r="O5143">
        <v>13</v>
      </c>
      <c r="P5143" s="1">
        <f>IF($A$3="Percentage of government revenue per capita",$B$3,0) + IF($A$3="Absolute extra revenue",AB5143,0) + IF($A$3="Absolute revenue per capita",AC5143,0)</f>
        <v>0</v>
      </c>
      <c r="Q5143" s="5">
        <f>-MIN(data!$B$4 / data!I5328 * data!P5328 / 100, data!N5328)</f>
        <v>0</v>
      </c>
      <c r="R5143" s="4">
        <f>-Q5143*K5143/1000</f>
        <v>0</v>
      </c>
      <c r="S5143" s="6">
        <f>-MIN(data!$B$5/(POWER(LN(I5143),2))*P5143/100, O5143)</f>
        <v>0</v>
      </c>
      <c r="T5143" s="6">
        <f>-S5143*L5143/100000</f>
        <v>0</v>
      </c>
      <c r="U5143" s="4">
        <f>N5143+Q5143</f>
        <v>8.3000000000000007</v>
      </c>
      <c r="V5143" s="4" t="e">
        <f>P5143*I5143/100/R5143</f>
        <v>#DIV/0!</v>
      </c>
      <c r="W5143" s="4" t="e">
        <f>V5143*H5143</f>
        <v>#DIV/0!</v>
      </c>
      <c r="X5143" s="6">
        <f>O5143+S5143</f>
        <v>13</v>
      </c>
      <c r="Y5143" s="6" t="e">
        <f>P5143*I5143/100/T5143</f>
        <v>#DIV/0!</v>
      </c>
      <c r="Z5143" s="6" t="e">
        <f>Y5143*H5143</f>
        <v>#DIV/0!</v>
      </c>
      <c r="AB5143" s="1">
        <f t="shared" si="160"/>
        <v>0</v>
      </c>
      <c r="AC5143" s="1">
        <f t="shared" si="161"/>
        <v>0</v>
      </c>
    </row>
    <row r="5144" spans="4:29" x14ac:dyDescent="0.25">
      <c r="D5144" s="1">
        <v>2015</v>
      </c>
      <c r="E5144" s="1" t="s">
        <v>147</v>
      </c>
      <c r="F5144" s="2" t="s">
        <v>333</v>
      </c>
      <c r="G5144">
        <v>4</v>
      </c>
      <c r="H5144">
        <v>2565710</v>
      </c>
      <c r="I5144" s="1">
        <v>27878.66</v>
      </c>
      <c r="J5144" s="1">
        <v>197</v>
      </c>
      <c r="K5144" s="1">
        <v>24320.99</v>
      </c>
      <c r="M5144" s="3">
        <v>3</v>
      </c>
      <c r="N5144">
        <v>8.1</v>
      </c>
      <c r="O5144">
        <v>13</v>
      </c>
      <c r="P5144" s="1">
        <f>IF($A$3="Percentage of government revenue per capita",$B$3,0) + IF($A$3="Absolute extra revenue",AB5144,0) + IF($A$3="Absolute revenue per capita",AC5144,0)</f>
        <v>0</v>
      </c>
      <c r="Q5144" s="5">
        <f>-MIN(data!$B$4 / data!I5329 * data!P5329 / 100, data!N5329)</f>
        <v>0</v>
      </c>
      <c r="R5144" s="4">
        <f>-Q5144*K5144/1000</f>
        <v>0</v>
      </c>
      <c r="S5144" s="6">
        <f>-MIN(data!$B$5/(POWER(LN(I5144),2))*P5144/100, O5144)</f>
        <v>0</v>
      </c>
      <c r="T5144" s="6">
        <f>-S5144*L5144/100000</f>
        <v>0</v>
      </c>
      <c r="U5144" s="4">
        <f>N5144+Q5144</f>
        <v>8.1</v>
      </c>
      <c r="V5144" s="4" t="e">
        <f>P5144*I5144/100/R5144</f>
        <v>#DIV/0!</v>
      </c>
      <c r="W5144" s="4" t="e">
        <f>V5144*H5144</f>
        <v>#DIV/0!</v>
      </c>
      <c r="X5144" s="6">
        <f>O5144+S5144</f>
        <v>13</v>
      </c>
      <c r="Y5144" s="6" t="e">
        <f>P5144*I5144/100/T5144</f>
        <v>#DIV/0!</v>
      </c>
      <c r="Z5144" s="6" t="e">
        <f>Y5144*H5144</f>
        <v>#DIV/0!</v>
      </c>
      <c r="AB5144" s="1">
        <f t="shared" si="160"/>
        <v>0</v>
      </c>
      <c r="AC5144" s="1">
        <f t="shared" si="161"/>
        <v>0</v>
      </c>
    </row>
    <row r="5145" spans="4:29" x14ac:dyDescent="0.25">
      <c r="D5145" s="1">
        <v>2016</v>
      </c>
      <c r="E5145" s="1" t="s">
        <v>147</v>
      </c>
      <c r="F5145" s="2" t="s">
        <v>333</v>
      </c>
      <c r="G5145">
        <v>4</v>
      </c>
      <c r="H5145">
        <v>2654374</v>
      </c>
      <c r="I5145" s="1">
        <v>19297.39</v>
      </c>
      <c r="J5145" s="1">
        <v>197</v>
      </c>
      <c r="K5145" s="1">
        <v>25256.41</v>
      </c>
      <c r="M5145" s="3"/>
      <c r="N5145">
        <v>7.8</v>
      </c>
      <c r="O5145"/>
      <c r="P5145" s="1">
        <f>IF($A$3="Percentage of government revenue per capita",$B$3,0) + IF($A$3="Absolute extra revenue",AB5145,0) + IF($A$3="Absolute revenue per capita",AC5145,0)</f>
        <v>0</v>
      </c>
      <c r="Q5145" s="5">
        <f>-MIN(data!$B$4 / data!I5330 * data!P5330 / 100, data!N5330)</f>
        <v>0</v>
      </c>
      <c r="R5145" s="4">
        <f>-Q5145*K5145/1000</f>
        <v>0</v>
      </c>
      <c r="S5145" s="6">
        <f>-MIN(data!$B$5/(POWER(LN(I5145),2))*P5145/100, O5145)</f>
        <v>0</v>
      </c>
      <c r="T5145" s="6">
        <f>-S5145*L5145/100000</f>
        <v>0</v>
      </c>
      <c r="U5145" s="4">
        <f>N5145+Q5145</f>
        <v>7.8</v>
      </c>
      <c r="V5145" s="4" t="e">
        <f>P5145*I5145/100/R5145</f>
        <v>#DIV/0!</v>
      </c>
      <c r="W5145" s="4" t="e">
        <f>V5145*H5145</f>
        <v>#DIV/0!</v>
      </c>
      <c r="X5145" s="6">
        <f>O5145+S5145</f>
        <v>0</v>
      </c>
      <c r="Y5145" s="6" t="e">
        <f>P5145*I5145/100/T5145</f>
        <v>#DIV/0!</v>
      </c>
      <c r="Z5145" s="6" t="e">
        <f>Y5145*H5145</f>
        <v>#DIV/0!</v>
      </c>
      <c r="AB5145" s="1">
        <f t="shared" si="160"/>
        <v>0</v>
      </c>
      <c r="AC5145" s="1">
        <f t="shared" si="161"/>
        <v>0</v>
      </c>
    </row>
    <row r="5146" spans="4:29" x14ac:dyDescent="0.25">
      <c r="D5146" s="1">
        <v>1980</v>
      </c>
      <c r="E5146" s="1" t="s">
        <v>148</v>
      </c>
      <c r="F5146" s="2" t="s">
        <v>334</v>
      </c>
      <c r="G5146">
        <v>3</v>
      </c>
      <c r="H5146">
        <v>22242653</v>
      </c>
      <c r="I5146" s="1">
        <v>0</v>
      </c>
      <c r="J5146" s="1">
        <v>14524</v>
      </c>
      <c r="K5146" s="1">
        <v>404568.2</v>
      </c>
      <c r="M5146" s="3"/>
      <c r="N5146">
        <v>35.9</v>
      </c>
      <c r="O5146"/>
      <c r="P5146" s="1">
        <f>IF($A$3="Percentage of government revenue per capita",$B$3,0) + IF($A$3="Absolute extra revenue",AB5146,0) + IF($A$3="Absolute revenue per capita",AC5146,0)</f>
        <v>0</v>
      </c>
      <c r="Q5146" s="5" t="e">
        <f>-MIN(data!$B$4 / data!I5331 * data!P5331 / 100, data!N5331)</f>
        <v>#DIV/0!</v>
      </c>
      <c r="R5146" s="4" t="e">
        <f>-Q5146*K5146/1000</f>
        <v>#DIV/0!</v>
      </c>
      <c r="S5146" s="6" t="e">
        <f>-MIN(data!$B$5/(POWER(LN(I5146),2))*P5146/100, O5146)</f>
        <v>#NUM!</v>
      </c>
      <c r="T5146" s="6" t="e">
        <f>-S5146*L5146/100000</f>
        <v>#NUM!</v>
      </c>
      <c r="U5146" s="4" t="e">
        <f>N5146+Q5146</f>
        <v>#DIV/0!</v>
      </c>
      <c r="V5146" s="4" t="e">
        <f>P5146*I5146/100/R5146</f>
        <v>#DIV/0!</v>
      </c>
      <c r="W5146" s="4" t="e">
        <f>V5146*H5146</f>
        <v>#DIV/0!</v>
      </c>
      <c r="X5146" s="6" t="e">
        <f>O5146+S5146</f>
        <v>#NUM!</v>
      </c>
      <c r="Y5146" s="6" t="e">
        <f>P5146*I5146/100/T5146</f>
        <v>#NUM!</v>
      </c>
      <c r="Z5146" s="6" t="e">
        <f>Y5146*H5146</f>
        <v>#NUM!</v>
      </c>
      <c r="AB5146" s="1" t="e">
        <f t="shared" si="160"/>
        <v>#DIV/0!</v>
      </c>
      <c r="AC5146" s="1" t="e">
        <f t="shared" si="161"/>
        <v>#DIV/0!</v>
      </c>
    </row>
    <row r="5147" spans="4:29" x14ac:dyDescent="0.25">
      <c r="D5147" s="1">
        <v>1981</v>
      </c>
      <c r="E5147" s="1" t="s">
        <v>148</v>
      </c>
      <c r="F5147" s="2" t="s">
        <v>334</v>
      </c>
      <c r="G5147">
        <v>3</v>
      </c>
      <c r="H5147">
        <v>22415169</v>
      </c>
      <c r="I5147" s="1">
        <v>0</v>
      </c>
      <c r="J5147" s="1">
        <v>13635</v>
      </c>
      <c r="K5147" s="1">
        <v>396366.3</v>
      </c>
      <c r="M5147" s="3"/>
      <c r="N5147">
        <v>34.4</v>
      </c>
      <c r="O5147"/>
      <c r="P5147" s="1">
        <f>IF($A$3="Percentage of government revenue per capita",$B$3,0) + IF($A$3="Absolute extra revenue",AB5147,0) + IF($A$3="Absolute revenue per capita",AC5147,0)</f>
        <v>0</v>
      </c>
      <c r="Q5147" s="5" t="e">
        <f>-MIN(data!$B$4 / data!I5332 * data!P5332 / 100, data!N5332)</f>
        <v>#DIV/0!</v>
      </c>
      <c r="R5147" s="4" t="e">
        <f>-Q5147*K5147/1000</f>
        <v>#DIV/0!</v>
      </c>
      <c r="S5147" s="6" t="e">
        <f>-MIN(data!$B$5/(POWER(LN(I5147),2))*P5147/100, O5147)</f>
        <v>#NUM!</v>
      </c>
      <c r="T5147" s="6" t="e">
        <f>-S5147*L5147/100000</f>
        <v>#NUM!</v>
      </c>
      <c r="U5147" s="4" t="e">
        <f>N5147+Q5147</f>
        <v>#DIV/0!</v>
      </c>
      <c r="V5147" s="4" t="e">
        <f>P5147*I5147/100/R5147</f>
        <v>#DIV/0!</v>
      </c>
      <c r="W5147" s="4" t="e">
        <f>V5147*H5147</f>
        <v>#DIV/0!</v>
      </c>
      <c r="X5147" s="6" t="e">
        <f>O5147+S5147</f>
        <v>#NUM!</v>
      </c>
      <c r="Y5147" s="6" t="e">
        <f>P5147*I5147/100/T5147</f>
        <v>#NUM!</v>
      </c>
      <c r="Z5147" s="6" t="e">
        <f>Y5147*H5147</f>
        <v>#NUM!</v>
      </c>
      <c r="AB5147" s="1" t="e">
        <f t="shared" si="160"/>
        <v>#DIV/0!</v>
      </c>
      <c r="AC5147" s="1" t="e">
        <f t="shared" si="161"/>
        <v>#DIV/0!</v>
      </c>
    </row>
    <row r="5148" spans="4:29" x14ac:dyDescent="0.25">
      <c r="D5148" s="1">
        <v>1982</v>
      </c>
      <c r="E5148" s="1" t="s">
        <v>148</v>
      </c>
      <c r="F5148" s="2" t="s">
        <v>334</v>
      </c>
      <c r="G5148">
        <v>3</v>
      </c>
      <c r="H5148">
        <v>22515389</v>
      </c>
      <c r="I5148" s="1">
        <v>0</v>
      </c>
      <c r="J5148" s="1">
        <v>12738</v>
      </c>
      <c r="K5148" s="1">
        <v>389541.3</v>
      </c>
      <c r="M5148" s="3"/>
      <c r="N5148">
        <v>32.700000000000003</v>
      </c>
      <c r="O5148"/>
      <c r="P5148" s="1">
        <f>IF($A$3="Percentage of government revenue per capita",$B$3,0) + IF($A$3="Absolute extra revenue",AB5148,0) + IF($A$3="Absolute revenue per capita",AC5148,0)</f>
        <v>0</v>
      </c>
      <c r="Q5148" s="5" t="e">
        <f>-MIN(data!$B$4 / data!I5333 * data!P5333 / 100, data!N5333)</f>
        <v>#DIV/0!</v>
      </c>
      <c r="R5148" s="4" t="e">
        <f>-Q5148*K5148/1000</f>
        <v>#DIV/0!</v>
      </c>
      <c r="S5148" s="6" t="e">
        <f>-MIN(data!$B$5/(POWER(LN(I5148),2))*P5148/100, O5148)</f>
        <v>#NUM!</v>
      </c>
      <c r="T5148" s="6" t="e">
        <f>-S5148*L5148/100000</f>
        <v>#NUM!</v>
      </c>
      <c r="U5148" s="4" t="e">
        <f>N5148+Q5148</f>
        <v>#DIV/0!</v>
      </c>
      <c r="V5148" s="4" t="e">
        <f>P5148*I5148/100/R5148</f>
        <v>#DIV/0!</v>
      </c>
      <c r="W5148" s="4" t="e">
        <f>V5148*H5148</f>
        <v>#DIV/0!</v>
      </c>
      <c r="X5148" s="6" t="e">
        <f>O5148+S5148</f>
        <v>#NUM!</v>
      </c>
      <c r="Y5148" s="6" t="e">
        <f>P5148*I5148/100/T5148</f>
        <v>#NUM!</v>
      </c>
      <c r="Z5148" s="6" t="e">
        <f>Y5148*H5148</f>
        <v>#NUM!</v>
      </c>
      <c r="AB5148" s="1" t="e">
        <f t="shared" si="160"/>
        <v>#DIV/0!</v>
      </c>
      <c r="AC5148" s="1" t="e">
        <f t="shared" si="161"/>
        <v>#DIV/0!</v>
      </c>
    </row>
    <row r="5149" spans="4:29" x14ac:dyDescent="0.25">
      <c r="D5149" s="1">
        <v>1983</v>
      </c>
      <c r="E5149" s="1" t="s">
        <v>148</v>
      </c>
      <c r="F5149" s="2" t="s">
        <v>334</v>
      </c>
      <c r="G5149">
        <v>3</v>
      </c>
      <c r="H5149">
        <v>22588790</v>
      </c>
      <c r="I5149" s="1">
        <v>0</v>
      </c>
      <c r="J5149" s="1">
        <v>12028</v>
      </c>
      <c r="K5149" s="1">
        <v>383057.3</v>
      </c>
      <c r="M5149" s="3"/>
      <c r="N5149">
        <v>31.4</v>
      </c>
      <c r="O5149"/>
      <c r="P5149" s="1">
        <f>IF($A$3="Percentage of government revenue per capita",$B$3,0) + IF($A$3="Absolute extra revenue",AB5149,0) + IF($A$3="Absolute revenue per capita",AC5149,0)</f>
        <v>0</v>
      </c>
      <c r="Q5149" s="5" t="e">
        <f>-MIN(data!$B$4 / data!I5334 * data!P5334 / 100, data!N5334)</f>
        <v>#DIV/0!</v>
      </c>
      <c r="R5149" s="4" t="e">
        <f>-Q5149*K5149/1000</f>
        <v>#DIV/0!</v>
      </c>
      <c r="S5149" s="6" t="e">
        <f>-MIN(data!$B$5/(POWER(LN(I5149),2))*P5149/100, O5149)</f>
        <v>#NUM!</v>
      </c>
      <c r="T5149" s="6" t="e">
        <f>-S5149*L5149/100000</f>
        <v>#NUM!</v>
      </c>
      <c r="U5149" s="4" t="e">
        <f>N5149+Q5149</f>
        <v>#DIV/0!</v>
      </c>
      <c r="V5149" s="4" t="e">
        <f>P5149*I5149/100/R5149</f>
        <v>#DIV/0!</v>
      </c>
      <c r="W5149" s="4" t="e">
        <f>V5149*H5149</f>
        <v>#DIV/0!</v>
      </c>
      <c r="X5149" s="6" t="e">
        <f>O5149+S5149</f>
        <v>#NUM!</v>
      </c>
      <c r="Y5149" s="6" t="e">
        <f>P5149*I5149/100/T5149</f>
        <v>#NUM!</v>
      </c>
      <c r="Z5149" s="6" t="e">
        <f>Y5149*H5149</f>
        <v>#NUM!</v>
      </c>
      <c r="AB5149" s="1" t="e">
        <f t="shared" si="160"/>
        <v>#DIV/0!</v>
      </c>
      <c r="AC5149" s="1" t="e">
        <f t="shared" si="161"/>
        <v>#DIV/0!</v>
      </c>
    </row>
    <row r="5150" spans="4:29" x14ac:dyDescent="0.25">
      <c r="D5150" s="1">
        <v>1984</v>
      </c>
      <c r="E5150" s="1" t="s">
        <v>148</v>
      </c>
      <c r="F5150" s="2" t="s">
        <v>334</v>
      </c>
      <c r="G5150">
        <v>3</v>
      </c>
      <c r="H5150">
        <v>22655940</v>
      </c>
      <c r="I5150" s="1">
        <v>0</v>
      </c>
      <c r="J5150" s="1">
        <v>11673</v>
      </c>
      <c r="K5150" s="1">
        <v>378993.5</v>
      </c>
      <c r="M5150" s="3"/>
      <c r="N5150">
        <v>30.8</v>
      </c>
      <c r="O5150"/>
      <c r="P5150" s="1">
        <f>IF($A$3="Percentage of government revenue per capita",$B$3,0) + IF($A$3="Absolute extra revenue",AB5150,0) + IF($A$3="Absolute revenue per capita",AC5150,0)</f>
        <v>0</v>
      </c>
      <c r="Q5150" s="5" t="e">
        <f>-MIN(data!$B$4 / data!I5335 * data!P5335 / 100, data!N5335)</f>
        <v>#DIV/0!</v>
      </c>
      <c r="R5150" s="4" t="e">
        <f>-Q5150*K5150/1000</f>
        <v>#DIV/0!</v>
      </c>
      <c r="S5150" s="6" t="e">
        <f>-MIN(data!$B$5/(POWER(LN(I5150),2))*P5150/100, O5150)</f>
        <v>#NUM!</v>
      </c>
      <c r="T5150" s="6" t="e">
        <f>-S5150*L5150/100000</f>
        <v>#NUM!</v>
      </c>
      <c r="U5150" s="4" t="e">
        <f>N5150+Q5150</f>
        <v>#DIV/0!</v>
      </c>
      <c r="V5150" s="4" t="e">
        <f>P5150*I5150/100/R5150</f>
        <v>#DIV/0!</v>
      </c>
      <c r="W5150" s="4" t="e">
        <f>V5150*H5150</f>
        <v>#DIV/0!</v>
      </c>
      <c r="X5150" s="6" t="e">
        <f>O5150+S5150</f>
        <v>#NUM!</v>
      </c>
      <c r="Y5150" s="6" t="e">
        <f>P5150*I5150/100/T5150</f>
        <v>#NUM!</v>
      </c>
      <c r="Z5150" s="6" t="e">
        <f>Y5150*H5150</f>
        <v>#NUM!</v>
      </c>
      <c r="AB5150" s="1" t="e">
        <f t="shared" si="160"/>
        <v>#DIV/0!</v>
      </c>
      <c r="AC5150" s="1" t="e">
        <f t="shared" si="161"/>
        <v>#DIV/0!</v>
      </c>
    </row>
    <row r="5151" spans="4:29" x14ac:dyDescent="0.25">
      <c r="D5151" s="1">
        <v>1985</v>
      </c>
      <c r="E5151" s="1" t="s">
        <v>148</v>
      </c>
      <c r="F5151" s="2" t="s">
        <v>334</v>
      </c>
      <c r="G5151">
        <v>3</v>
      </c>
      <c r="H5151">
        <v>22755427</v>
      </c>
      <c r="I5151" s="1">
        <v>0</v>
      </c>
      <c r="J5151" s="1">
        <v>11815</v>
      </c>
      <c r="K5151" s="1">
        <v>375079.4</v>
      </c>
      <c r="M5151" s="3"/>
      <c r="N5151">
        <v>31.5</v>
      </c>
      <c r="O5151"/>
      <c r="P5151" s="1">
        <f>IF($A$3="Percentage of government revenue per capita",$B$3,0) + IF($A$3="Absolute extra revenue",AB5151,0) + IF($A$3="Absolute revenue per capita",AC5151,0)</f>
        <v>0</v>
      </c>
      <c r="Q5151" s="5" t="e">
        <f>-MIN(data!$B$4 / data!I5336 * data!P5336 / 100, data!N5336)</f>
        <v>#DIV/0!</v>
      </c>
      <c r="R5151" s="4" t="e">
        <f>-Q5151*K5151/1000</f>
        <v>#DIV/0!</v>
      </c>
      <c r="S5151" s="6" t="e">
        <f>-MIN(data!$B$5/(POWER(LN(I5151),2))*P5151/100, O5151)</f>
        <v>#NUM!</v>
      </c>
      <c r="T5151" s="6" t="e">
        <f>-S5151*L5151/100000</f>
        <v>#NUM!</v>
      </c>
      <c r="U5151" s="4" t="e">
        <f>N5151+Q5151</f>
        <v>#DIV/0!</v>
      </c>
      <c r="V5151" s="4" t="e">
        <f>P5151*I5151/100/R5151</f>
        <v>#DIV/0!</v>
      </c>
      <c r="W5151" s="4" t="e">
        <f>V5151*H5151</f>
        <v>#DIV/0!</v>
      </c>
      <c r="X5151" s="6" t="e">
        <f>O5151+S5151</f>
        <v>#NUM!</v>
      </c>
      <c r="Y5151" s="6" t="e">
        <f>P5151*I5151/100/T5151</f>
        <v>#NUM!</v>
      </c>
      <c r="Z5151" s="6" t="e">
        <f>Y5151*H5151</f>
        <v>#NUM!</v>
      </c>
      <c r="AB5151" s="1" t="e">
        <f t="shared" si="160"/>
        <v>#DIV/0!</v>
      </c>
      <c r="AC5151" s="1" t="e">
        <f t="shared" si="161"/>
        <v>#DIV/0!</v>
      </c>
    </row>
    <row r="5152" spans="4:29" x14ac:dyDescent="0.25">
      <c r="D5152" s="1">
        <v>1986</v>
      </c>
      <c r="E5152" s="1" t="s">
        <v>148</v>
      </c>
      <c r="F5152" s="2" t="s">
        <v>334</v>
      </c>
      <c r="G5152">
        <v>3</v>
      </c>
      <c r="H5152">
        <v>22859269</v>
      </c>
      <c r="I5152" s="1">
        <v>0</v>
      </c>
      <c r="J5152" s="1">
        <v>12375</v>
      </c>
      <c r="K5152" s="1">
        <v>372741</v>
      </c>
      <c r="M5152" s="3"/>
      <c r="N5152">
        <v>33.200000000000003</v>
      </c>
      <c r="O5152"/>
      <c r="P5152" s="1">
        <f>IF($A$3="Percentage of government revenue per capita",$B$3,0) + IF($A$3="Absolute extra revenue",AB5152,0) + IF($A$3="Absolute revenue per capita",AC5152,0)</f>
        <v>0</v>
      </c>
      <c r="Q5152" s="5" t="e">
        <f>-MIN(data!$B$4 / data!I5337 * data!P5337 / 100, data!N5337)</f>
        <v>#DIV/0!</v>
      </c>
      <c r="R5152" s="4" t="e">
        <f>-Q5152*K5152/1000</f>
        <v>#DIV/0!</v>
      </c>
      <c r="S5152" s="6" t="e">
        <f>-MIN(data!$B$5/(POWER(LN(I5152),2))*P5152/100, O5152)</f>
        <v>#NUM!</v>
      </c>
      <c r="T5152" s="6" t="e">
        <f>-S5152*L5152/100000</f>
        <v>#NUM!</v>
      </c>
      <c r="U5152" s="4" t="e">
        <f>N5152+Q5152</f>
        <v>#DIV/0!</v>
      </c>
      <c r="V5152" s="4" t="e">
        <f>P5152*I5152/100/R5152</f>
        <v>#DIV/0!</v>
      </c>
      <c r="W5152" s="4" t="e">
        <f>V5152*H5152</f>
        <v>#DIV/0!</v>
      </c>
      <c r="X5152" s="6" t="e">
        <f>O5152+S5152</f>
        <v>#NUM!</v>
      </c>
      <c r="Y5152" s="6" t="e">
        <f>P5152*I5152/100/T5152</f>
        <v>#NUM!</v>
      </c>
      <c r="Z5152" s="6" t="e">
        <f>Y5152*H5152</f>
        <v>#NUM!</v>
      </c>
      <c r="AB5152" s="1" t="e">
        <f t="shared" si="160"/>
        <v>#DIV/0!</v>
      </c>
      <c r="AC5152" s="1" t="e">
        <f t="shared" si="161"/>
        <v>#DIV/0!</v>
      </c>
    </row>
    <row r="5153" spans="4:29" x14ac:dyDescent="0.25">
      <c r="D5153" s="1">
        <v>1987</v>
      </c>
      <c r="E5153" s="1" t="s">
        <v>148</v>
      </c>
      <c r="F5153" s="2" t="s">
        <v>334</v>
      </c>
      <c r="G5153">
        <v>3</v>
      </c>
      <c r="H5153">
        <v>22949430</v>
      </c>
      <c r="I5153" s="1">
        <v>0</v>
      </c>
      <c r="J5153" s="1">
        <v>12786</v>
      </c>
      <c r="K5153" s="1">
        <v>367413.8</v>
      </c>
      <c r="M5153" s="3"/>
      <c r="N5153">
        <v>34.799999999999997</v>
      </c>
      <c r="O5153"/>
      <c r="P5153" s="1">
        <f>IF($A$3="Percentage of government revenue per capita",$B$3,0) + IF($A$3="Absolute extra revenue",AB5153,0) + IF($A$3="Absolute revenue per capita",AC5153,0)</f>
        <v>0</v>
      </c>
      <c r="Q5153" s="5" t="e">
        <f>-MIN(data!$B$4 / data!I5338 * data!P5338 / 100, data!N5338)</f>
        <v>#DIV/0!</v>
      </c>
      <c r="R5153" s="4" t="e">
        <f>-Q5153*K5153/1000</f>
        <v>#DIV/0!</v>
      </c>
      <c r="S5153" s="6" t="e">
        <f>-MIN(data!$B$5/(POWER(LN(I5153),2))*P5153/100, O5153)</f>
        <v>#NUM!</v>
      </c>
      <c r="T5153" s="6" t="e">
        <f>-S5153*L5153/100000</f>
        <v>#NUM!</v>
      </c>
      <c r="U5153" s="4" t="e">
        <f>N5153+Q5153</f>
        <v>#DIV/0!</v>
      </c>
      <c r="V5153" s="4" t="e">
        <f>P5153*I5153/100/R5153</f>
        <v>#DIV/0!</v>
      </c>
      <c r="W5153" s="4" t="e">
        <f>V5153*H5153</f>
        <v>#DIV/0!</v>
      </c>
      <c r="X5153" s="6" t="e">
        <f>O5153+S5153</f>
        <v>#NUM!</v>
      </c>
      <c r="Y5153" s="6" t="e">
        <f>P5153*I5153/100/T5153</f>
        <v>#NUM!</v>
      </c>
      <c r="Z5153" s="6" t="e">
        <f>Y5153*H5153</f>
        <v>#NUM!</v>
      </c>
      <c r="AB5153" s="1" t="e">
        <f t="shared" si="160"/>
        <v>#DIV/0!</v>
      </c>
      <c r="AC5153" s="1" t="e">
        <f t="shared" si="161"/>
        <v>#DIV/0!</v>
      </c>
    </row>
    <row r="5154" spans="4:29" x14ac:dyDescent="0.25">
      <c r="D5154" s="1">
        <v>1988</v>
      </c>
      <c r="E5154" s="1" t="s">
        <v>148</v>
      </c>
      <c r="F5154" s="2" t="s">
        <v>334</v>
      </c>
      <c r="G5154">
        <v>3</v>
      </c>
      <c r="H5154">
        <v>23057662</v>
      </c>
      <c r="I5154" s="1">
        <v>0</v>
      </c>
      <c r="J5154" s="1">
        <v>12447</v>
      </c>
      <c r="K5154" s="1">
        <v>359739.9</v>
      </c>
      <c r="M5154" s="3"/>
      <c r="N5154">
        <v>34.6</v>
      </c>
      <c r="O5154"/>
      <c r="P5154" s="1">
        <f>IF($A$3="Percentage of government revenue per capita",$B$3,0) + IF($A$3="Absolute extra revenue",AB5154,0) + IF($A$3="Absolute revenue per capita",AC5154,0)</f>
        <v>0</v>
      </c>
      <c r="Q5154" s="5" t="e">
        <f>-MIN(data!$B$4 / data!I5339 * data!P5339 / 100, data!N5339)</f>
        <v>#DIV/0!</v>
      </c>
      <c r="R5154" s="4" t="e">
        <f>-Q5154*K5154/1000</f>
        <v>#DIV/0!</v>
      </c>
      <c r="S5154" s="6" t="e">
        <f>-MIN(data!$B$5/(POWER(LN(I5154),2))*P5154/100, O5154)</f>
        <v>#NUM!</v>
      </c>
      <c r="T5154" s="6" t="e">
        <f>-S5154*L5154/100000</f>
        <v>#NUM!</v>
      </c>
      <c r="U5154" s="4" t="e">
        <f>N5154+Q5154</f>
        <v>#DIV/0!</v>
      </c>
      <c r="V5154" s="4" t="e">
        <f>P5154*I5154/100/R5154</f>
        <v>#DIV/0!</v>
      </c>
      <c r="W5154" s="4" t="e">
        <f>V5154*H5154</f>
        <v>#DIV/0!</v>
      </c>
      <c r="X5154" s="6" t="e">
        <f>O5154+S5154</f>
        <v>#NUM!</v>
      </c>
      <c r="Y5154" s="6" t="e">
        <f>P5154*I5154/100/T5154</f>
        <v>#NUM!</v>
      </c>
      <c r="Z5154" s="6" t="e">
        <f>Y5154*H5154</f>
        <v>#NUM!</v>
      </c>
      <c r="AB5154" s="1" t="e">
        <f t="shared" si="160"/>
        <v>#DIV/0!</v>
      </c>
      <c r="AC5154" s="1" t="e">
        <f t="shared" si="161"/>
        <v>#DIV/0!</v>
      </c>
    </row>
    <row r="5155" spans="4:29" x14ac:dyDescent="0.25">
      <c r="D5155" s="1">
        <v>1989</v>
      </c>
      <c r="E5155" s="1" t="s">
        <v>148</v>
      </c>
      <c r="F5155" s="2" t="s">
        <v>334</v>
      </c>
      <c r="G5155">
        <v>3</v>
      </c>
      <c r="H5155">
        <v>23161458</v>
      </c>
      <c r="I5155" s="1">
        <v>0</v>
      </c>
      <c r="J5155" s="1">
        <v>11474</v>
      </c>
      <c r="K5155" s="1">
        <v>347697</v>
      </c>
      <c r="M5155" s="3"/>
      <c r="N5155">
        <v>33</v>
      </c>
      <c r="O5155"/>
      <c r="P5155" s="1">
        <f>IF($A$3="Percentage of government revenue per capita",$B$3,0) + IF($A$3="Absolute extra revenue",AB5155,0) + IF($A$3="Absolute revenue per capita",AC5155,0)</f>
        <v>0</v>
      </c>
      <c r="Q5155" s="5" t="e">
        <f>-MIN(data!$B$4 / data!I5340 * data!P5340 / 100, data!N5340)</f>
        <v>#DIV/0!</v>
      </c>
      <c r="R5155" s="4" t="e">
        <f>-Q5155*K5155/1000</f>
        <v>#DIV/0!</v>
      </c>
      <c r="S5155" s="6" t="e">
        <f>-MIN(data!$B$5/(POWER(LN(I5155),2))*P5155/100, O5155)</f>
        <v>#NUM!</v>
      </c>
      <c r="T5155" s="6" t="e">
        <f>-S5155*L5155/100000</f>
        <v>#NUM!</v>
      </c>
      <c r="U5155" s="4" t="e">
        <f>N5155+Q5155</f>
        <v>#DIV/0!</v>
      </c>
      <c r="V5155" s="4" t="e">
        <f>P5155*I5155/100/R5155</f>
        <v>#DIV/0!</v>
      </c>
      <c r="W5155" s="4" t="e">
        <f>V5155*H5155</f>
        <v>#DIV/0!</v>
      </c>
      <c r="X5155" s="6" t="e">
        <f>O5155+S5155</f>
        <v>#NUM!</v>
      </c>
      <c r="Y5155" s="6" t="e">
        <f>P5155*I5155/100/T5155</f>
        <v>#NUM!</v>
      </c>
      <c r="Z5155" s="6" t="e">
        <f>Y5155*H5155</f>
        <v>#NUM!</v>
      </c>
      <c r="AB5155" s="1" t="e">
        <f t="shared" si="160"/>
        <v>#DIV/0!</v>
      </c>
      <c r="AC5155" s="1" t="e">
        <f t="shared" si="161"/>
        <v>#DIV/0!</v>
      </c>
    </row>
    <row r="5156" spans="4:29" x14ac:dyDescent="0.25">
      <c r="D5156" s="1">
        <v>1990</v>
      </c>
      <c r="E5156" s="1" t="s">
        <v>148</v>
      </c>
      <c r="F5156" s="2" t="s">
        <v>334</v>
      </c>
      <c r="G5156">
        <v>3</v>
      </c>
      <c r="H5156">
        <v>23201835</v>
      </c>
      <c r="I5156" s="1">
        <v>2117.2040000000002</v>
      </c>
      <c r="J5156" s="1">
        <v>10354</v>
      </c>
      <c r="K5156" s="1">
        <v>332926</v>
      </c>
      <c r="L5156" s="1">
        <v>258064.5</v>
      </c>
      <c r="M5156" s="3">
        <v>390</v>
      </c>
      <c r="N5156">
        <v>31.1</v>
      </c>
      <c r="O5156">
        <v>124</v>
      </c>
      <c r="P5156" s="1">
        <f>IF($A$3="Percentage of government revenue per capita",$B$3,0) + IF($A$3="Absolute extra revenue",AB5156,0) + IF($A$3="Absolute revenue per capita",AC5156,0)</f>
        <v>0</v>
      </c>
      <c r="Q5156" s="5" t="e">
        <f>-MIN(data!$B$4 / data!I5341 * data!P5341 / 100, data!N5341)</f>
        <v>#DIV/0!</v>
      </c>
      <c r="R5156" s="4" t="e">
        <f>-Q5156*K5156/1000</f>
        <v>#DIV/0!</v>
      </c>
      <c r="S5156" s="6">
        <f>-MIN(data!$B$5/(POWER(LN(I5156),2))*P5156/100, O5156)</f>
        <v>0</v>
      </c>
      <c r="T5156" s="6">
        <f>-S5156*L5156/100000</f>
        <v>0</v>
      </c>
      <c r="U5156" s="4" t="e">
        <f>N5156+Q5156</f>
        <v>#DIV/0!</v>
      </c>
      <c r="V5156" s="4" t="e">
        <f>P5156*I5156/100/R5156</f>
        <v>#DIV/0!</v>
      </c>
      <c r="W5156" s="4" t="e">
        <f>V5156*H5156</f>
        <v>#DIV/0!</v>
      </c>
      <c r="X5156" s="6">
        <f>O5156+S5156</f>
        <v>124</v>
      </c>
      <c r="Y5156" s="6" t="e">
        <f>P5156*I5156/100/T5156</f>
        <v>#DIV/0!</v>
      </c>
      <c r="Z5156" s="6" t="e">
        <f>Y5156*H5156</f>
        <v>#DIV/0!</v>
      </c>
      <c r="AB5156" s="1">
        <f t="shared" si="160"/>
        <v>0</v>
      </c>
      <c r="AC5156" s="1">
        <f t="shared" si="161"/>
        <v>0</v>
      </c>
    </row>
    <row r="5157" spans="4:29" x14ac:dyDescent="0.25">
      <c r="D5157" s="1">
        <v>1991</v>
      </c>
      <c r="E5157" s="1" t="s">
        <v>148</v>
      </c>
      <c r="F5157" s="2" t="s">
        <v>334</v>
      </c>
      <c r="G5157">
        <v>3</v>
      </c>
      <c r="H5157">
        <v>23001155</v>
      </c>
      <c r="I5157" s="1">
        <v>1722.2850000000001</v>
      </c>
      <c r="J5157" s="1">
        <v>9358</v>
      </c>
      <c r="K5157" s="1">
        <v>315084.2</v>
      </c>
      <c r="L5157" s="1">
        <v>254717</v>
      </c>
      <c r="M5157" s="3">
        <v>320</v>
      </c>
      <c r="N5157">
        <v>29.7</v>
      </c>
      <c r="O5157">
        <v>106</v>
      </c>
      <c r="P5157" s="1">
        <f>IF($A$3="Percentage of government revenue per capita",$B$3,0) + IF($A$3="Absolute extra revenue",AB5157,0) + IF($A$3="Absolute revenue per capita",AC5157,0)</f>
        <v>0</v>
      </c>
      <c r="Q5157" s="5" t="e">
        <f>-MIN(data!$B$4 / data!I5342 * data!P5342 / 100, data!N5342)</f>
        <v>#DIV/0!</v>
      </c>
      <c r="R5157" s="4" t="e">
        <f>-Q5157*K5157/1000</f>
        <v>#DIV/0!</v>
      </c>
      <c r="S5157" s="6">
        <f>-MIN(data!$B$5/(POWER(LN(I5157),2))*P5157/100, O5157)</f>
        <v>0</v>
      </c>
      <c r="T5157" s="6">
        <f>-S5157*L5157/100000</f>
        <v>0</v>
      </c>
      <c r="U5157" s="4" t="e">
        <f>N5157+Q5157</f>
        <v>#DIV/0!</v>
      </c>
      <c r="V5157" s="4" t="e">
        <f>P5157*I5157/100/R5157</f>
        <v>#DIV/0!</v>
      </c>
      <c r="W5157" s="4" t="e">
        <f>V5157*H5157</f>
        <v>#DIV/0!</v>
      </c>
      <c r="X5157" s="6">
        <f>O5157+S5157</f>
        <v>106</v>
      </c>
      <c r="Y5157" s="6" t="e">
        <f>P5157*I5157/100/T5157</f>
        <v>#DIV/0!</v>
      </c>
      <c r="Z5157" s="6" t="e">
        <f>Y5157*H5157</f>
        <v>#DIV/0!</v>
      </c>
      <c r="AB5157" s="1">
        <f t="shared" si="160"/>
        <v>0</v>
      </c>
      <c r="AC5157" s="1">
        <f t="shared" si="161"/>
        <v>0</v>
      </c>
    </row>
    <row r="5158" spans="4:29" x14ac:dyDescent="0.25">
      <c r="D5158" s="1">
        <v>1992</v>
      </c>
      <c r="E5158" s="1" t="s">
        <v>148</v>
      </c>
      <c r="F5158" s="2" t="s">
        <v>334</v>
      </c>
      <c r="G5158">
        <v>3</v>
      </c>
      <c r="H5158">
        <v>22794284</v>
      </c>
      <c r="I5158" s="1">
        <v>1607.7339999999999</v>
      </c>
      <c r="J5158" s="1">
        <v>8508</v>
      </c>
      <c r="K5158" s="1">
        <v>296446</v>
      </c>
      <c r="L5158" s="1">
        <v>239583.3</v>
      </c>
      <c r="M5158" s="3">
        <v>270</v>
      </c>
      <c r="N5158">
        <v>28.7</v>
      </c>
      <c r="O5158">
        <v>96</v>
      </c>
      <c r="P5158" s="1">
        <f>IF($A$3="Percentage of government revenue per capita",$B$3,0) + IF($A$3="Absolute extra revenue",AB5158,0) + IF($A$3="Absolute revenue per capita",AC5158,0)</f>
        <v>0</v>
      </c>
      <c r="Q5158" s="5" t="e">
        <f>-MIN(data!$B$4 / data!I5343 * data!P5343 / 100, data!N5343)</f>
        <v>#DIV/0!</v>
      </c>
      <c r="R5158" s="4" t="e">
        <f>-Q5158*K5158/1000</f>
        <v>#DIV/0!</v>
      </c>
      <c r="S5158" s="6">
        <f>-MIN(data!$B$5/(POWER(LN(I5158),2))*P5158/100, O5158)</f>
        <v>0</v>
      </c>
      <c r="T5158" s="6">
        <f>-S5158*L5158/100000</f>
        <v>0</v>
      </c>
      <c r="U5158" s="4" t="e">
        <f>N5158+Q5158</f>
        <v>#DIV/0!</v>
      </c>
      <c r="V5158" s="4" t="e">
        <f>P5158*I5158/100/R5158</f>
        <v>#DIV/0!</v>
      </c>
      <c r="W5158" s="4" t="e">
        <f>V5158*H5158</f>
        <v>#DIV/0!</v>
      </c>
      <c r="X5158" s="6">
        <f>O5158+S5158</f>
        <v>96</v>
      </c>
      <c r="Y5158" s="6" t="e">
        <f>P5158*I5158/100/T5158</f>
        <v>#DIV/0!</v>
      </c>
      <c r="Z5158" s="6" t="e">
        <f>Y5158*H5158</f>
        <v>#DIV/0!</v>
      </c>
      <c r="AB5158" s="1">
        <f t="shared" si="160"/>
        <v>0</v>
      </c>
      <c r="AC5158" s="1">
        <f t="shared" si="161"/>
        <v>0</v>
      </c>
    </row>
    <row r="5159" spans="4:29" x14ac:dyDescent="0.25">
      <c r="D5159" s="1">
        <v>1993</v>
      </c>
      <c r="E5159" s="1" t="s">
        <v>148</v>
      </c>
      <c r="F5159" s="2" t="s">
        <v>334</v>
      </c>
      <c r="G5159">
        <v>3</v>
      </c>
      <c r="H5159">
        <v>22763280</v>
      </c>
      <c r="I5159" s="1">
        <v>1481.52</v>
      </c>
      <c r="J5159" s="1">
        <v>7810</v>
      </c>
      <c r="K5159" s="1">
        <v>278928.59999999998</v>
      </c>
      <c r="L5159" s="1">
        <v>229885.1</v>
      </c>
      <c r="M5159" s="3">
        <v>230</v>
      </c>
      <c r="N5159">
        <v>28</v>
      </c>
      <c r="O5159">
        <v>87</v>
      </c>
      <c r="P5159" s="1">
        <f>IF($A$3="Percentage of government revenue per capita",$B$3,0) + IF($A$3="Absolute extra revenue",AB5159,0) + IF($A$3="Absolute revenue per capita",AC5159,0)</f>
        <v>0</v>
      </c>
      <c r="Q5159" s="5" t="e">
        <f>-MIN(data!$B$4 / data!I5344 * data!P5344 / 100, data!N5344)</f>
        <v>#DIV/0!</v>
      </c>
      <c r="R5159" s="4" t="e">
        <f>-Q5159*K5159/1000</f>
        <v>#DIV/0!</v>
      </c>
      <c r="S5159" s="6">
        <f>-MIN(data!$B$5/(POWER(LN(I5159),2))*P5159/100, O5159)</f>
        <v>0</v>
      </c>
      <c r="T5159" s="6">
        <f>-S5159*L5159/100000</f>
        <v>0</v>
      </c>
      <c r="U5159" s="4" t="e">
        <f>N5159+Q5159</f>
        <v>#DIV/0!</v>
      </c>
      <c r="V5159" s="4" t="e">
        <f>P5159*I5159/100/R5159</f>
        <v>#DIV/0!</v>
      </c>
      <c r="W5159" s="4" t="e">
        <f>V5159*H5159</f>
        <v>#DIV/0!</v>
      </c>
      <c r="X5159" s="6">
        <f>O5159+S5159</f>
        <v>87</v>
      </c>
      <c r="Y5159" s="6" t="e">
        <f>P5159*I5159/100/T5159</f>
        <v>#DIV/0!</v>
      </c>
      <c r="Z5159" s="6" t="e">
        <f>Y5159*H5159</f>
        <v>#DIV/0!</v>
      </c>
      <c r="AB5159" s="1">
        <f t="shared" si="160"/>
        <v>0</v>
      </c>
      <c r="AC5159" s="1">
        <f t="shared" si="161"/>
        <v>0</v>
      </c>
    </row>
    <row r="5160" spans="4:29" x14ac:dyDescent="0.25">
      <c r="D5160" s="1">
        <v>1994</v>
      </c>
      <c r="E5160" s="1" t="s">
        <v>148</v>
      </c>
      <c r="F5160" s="2" t="s">
        <v>334</v>
      </c>
      <c r="G5160">
        <v>3</v>
      </c>
      <c r="H5160">
        <v>22730211</v>
      </c>
      <c r="I5160" s="1">
        <v>1464.682</v>
      </c>
      <c r="J5160" s="1">
        <v>7250</v>
      </c>
      <c r="K5160" s="1">
        <v>263636.40000000002</v>
      </c>
      <c r="L5160" s="1">
        <v>222222.2</v>
      </c>
      <c r="M5160" s="3">
        <v>200</v>
      </c>
      <c r="N5160">
        <v>27.5</v>
      </c>
      <c r="O5160">
        <v>81</v>
      </c>
      <c r="P5160" s="1">
        <f>IF($A$3="Percentage of government revenue per capita",$B$3,0) + IF($A$3="Absolute extra revenue",AB5160,0) + IF($A$3="Absolute revenue per capita",AC5160,0)</f>
        <v>0</v>
      </c>
      <c r="Q5160" s="5" t="e">
        <f>-MIN(data!$B$4 / data!I5345 * data!P5345 / 100, data!N5345)</f>
        <v>#DIV/0!</v>
      </c>
      <c r="R5160" s="4" t="e">
        <f>-Q5160*K5160/1000</f>
        <v>#DIV/0!</v>
      </c>
      <c r="S5160" s="6">
        <f>-MIN(data!$B$5/(POWER(LN(I5160),2))*P5160/100, O5160)</f>
        <v>0</v>
      </c>
      <c r="T5160" s="6">
        <f>-S5160*L5160/100000</f>
        <v>0</v>
      </c>
      <c r="U5160" s="4" t="e">
        <f>N5160+Q5160</f>
        <v>#DIV/0!</v>
      </c>
      <c r="V5160" s="4" t="e">
        <f>P5160*I5160/100/R5160</f>
        <v>#DIV/0!</v>
      </c>
      <c r="W5160" s="4" t="e">
        <f>V5160*H5160</f>
        <v>#DIV/0!</v>
      </c>
      <c r="X5160" s="6">
        <f>O5160+S5160</f>
        <v>81</v>
      </c>
      <c r="Y5160" s="6" t="e">
        <f>P5160*I5160/100/T5160</f>
        <v>#DIV/0!</v>
      </c>
      <c r="Z5160" s="6" t="e">
        <f>Y5160*H5160</f>
        <v>#DIV/0!</v>
      </c>
      <c r="AB5160" s="1">
        <f t="shared" si="160"/>
        <v>0</v>
      </c>
      <c r="AC5160" s="1">
        <f t="shared" si="161"/>
        <v>0</v>
      </c>
    </row>
    <row r="5161" spans="4:29" x14ac:dyDescent="0.25">
      <c r="D5161" s="1">
        <v>1995</v>
      </c>
      <c r="E5161" s="1" t="s">
        <v>148</v>
      </c>
      <c r="F5161" s="2" t="s">
        <v>334</v>
      </c>
      <c r="G5161">
        <v>3</v>
      </c>
      <c r="H5161">
        <v>22684270</v>
      </c>
      <c r="I5161" s="1">
        <v>1663.991</v>
      </c>
      <c r="J5161" s="1">
        <v>6805</v>
      </c>
      <c r="K5161" s="1">
        <v>251107</v>
      </c>
      <c r="L5161" s="1">
        <v>220779.2</v>
      </c>
      <c r="M5161" s="3">
        <v>180</v>
      </c>
      <c r="N5161">
        <v>27.1</v>
      </c>
      <c r="O5161">
        <v>77</v>
      </c>
      <c r="P5161" s="1">
        <f>IF($A$3="Percentage of government revenue per capita",$B$3,0) + IF($A$3="Absolute extra revenue",AB5161,0) + IF($A$3="Absolute revenue per capita",AC5161,0)</f>
        <v>0</v>
      </c>
      <c r="Q5161" s="5" t="e">
        <f>-MIN(data!$B$4 / data!I5346 * data!P5346 / 100, data!N5346)</f>
        <v>#DIV/0!</v>
      </c>
      <c r="R5161" s="4" t="e">
        <f>-Q5161*K5161/1000</f>
        <v>#DIV/0!</v>
      </c>
      <c r="S5161" s="6">
        <f>-MIN(data!$B$5/(POWER(LN(I5161),2))*P5161/100, O5161)</f>
        <v>0</v>
      </c>
      <c r="T5161" s="6">
        <f>-S5161*L5161/100000</f>
        <v>0</v>
      </c>
      <c r="U5161" s="4" t="e">
        <f>N5161+Q5161</f>
        <v>#DIV/0!</v>
      </c>
      <c r="V5161" s="4" t="e">
        <f>P5161*I5161/100/R5161</f>
        <v>#DIV/0!</v>
      </c>
      <c r="W5161" s="4" t="e">
        <f>V5161*H5161</f>
        <v>#DIV/0!</v>
      </c>
      <c r="X5161" s="6">
        <f>O5161+S5161</f>
        <v>77</v>
      </c>
      <c r="Y5161" s="6" t="e">
        <f>P5161*I5161/100/T5161</f>
        <v>#DIV/0!</v>
      </c>
      <c r="Z5161" s="6" t="e">
        <f>Y5161*H5161</f>
        <v>#DIV/0!</v>
      </c>
      <c r="AB5161" s="1">
        <f t="shared" si="160"/>
        <v>0</v>
      </c>
      <c r="AC5161" s="1">
        <f t="shared" si="161"/>
        <v>0</v>
      </c>
    </row>
    <row r="5162" spans="4:29" x14ac:dyDescent="0.25">
      <c r="D5162" s="1">
        <v>1996</v>
      </c>
      <c r="E5162" s="1" t="s">
        <v>148</v>
      </c>
      <c r="F5162" s="2" t="s">
        <v>334</v>
      </c>
      <c r="G5162">
        <v>3</v>
      </c>
      <c r="H5162">
        <v>22619004</v>
      </c>
      <c r="I5162" s="1">
        <v>1574.6959999999999</v>
      </c>
      <c r="J5162" s="1">
        <v>6441</v>
      </c>
      <c r="K5162" s="1">
        <v>242142.9</v>
      </c>
      <c r="L5162" s="1">
        <v>219178.1</v>
      </c>
      <c r="M5162" s="3">
        <v>170</v>
      </c>
      <c r="N5162">
        <v>26.6</v>
      </c>
      <c r="O5162">
        <v>73</v>
      </c>
      <c r="P5162" s="1">
        <f>IF($A$3="Percentage of government revenue per capita",$B$3,0) + IF($A$3="Absolute extra revenue",AB5162,0) + IF($A$3="Absolute revenue per capita",AC5162,0)</f>
        <v>0</v>
      </c>
      <c r="Q5162" s="5" t="e">
        <f>-MIN(data!$B$4 / data!I5347 * data!P5347 / 100, data!N5347)</f>
        <v>#DIV/0!</v>
      </c>
      <c r="R5162" s="4" t="e">
        <f>-Q5162*K5162/1000</f>
        <v>#DIV/0!</v>
      </c>
      <c r="S5162" s="6">
        <f>-MIN(data!$B$5/(POWER(LN(I5162),2))*P5162/100, O5162)</f>
        <v>0</v>
      </c>
      <c r="T5162" s="6">
        <f>-S5162*L5162/100000</f>
        <v>0</v>
      </c>
      <c r="U5162" s="4" t="e">
        <f>N5162+Q5162</f>
        <v>#DIV/0!</v>
      </c>
      <c r="V5162" s="4" t="e">
        <f>P5162*I5162/100/R5162</f>
        <v>#DIV/0!</v>
      </c>
      <c r="W5162" s="4" t="e">
        <f>V5162*H5162</f>
        <v>#DIV/0!</v>
      </c>
      <c r="X5162" s="6">
        <f>O5162+S5162</f>
        <v>73</v>
      </c>
      <c r="Y5162" s="6" t="e">
        <f>P5162*I5162/100/T5162</f>
        <v>#DIV/0!</v>
      </c>
      <c r="Z5162" s="6" t="e">
        <f>Y5162*H5162</f>
        <v>#DIV/0!</v>
      </c>
      <c r="AB5162" s="1">
        <f t="shared" si="160"/>
        <v>0</v>
      </c>
      <c r="AC5162" s="1">
        <f t="shared" si="161"/>
        <v>0</v>
      </c>
    </row>
    <row r="5163" spans="4:29" x14ac:dyDescent="0.25">
      <c r="D5163" s="1">
        <v>1997</v>
      </c>
      <c r="E5163" s="1" t="s">
        <v>148</v>
      </c>
      <c r="F5163" s="2" t="s">
        <v>334</v>
      </c>
      <c r="G5163">
        <v>3</v>
      </c>
      <c r="H5163">
        <v>22553978</v>
      </c>
      <c r="I5163" s="1">
        <v>1479.27</v>
      </c>
      <c r="J5163" s="1">
        <v>6081</v>
      </c>
      <c r="K5163" s="1">
        <v>234787.6</v>
      </c>
      <c r="L5163" s="1">
        <v>202898.6</v>
      </c>
      <c r="M5163" s="3">
        <v>160</v>
      </c>
      <c r="N5163">
        <v>25.9</v>
      </c>
      <c r="O5163">
        <v>69</v>
      </c>
      <c r="P5163" s="1">
        <f>IF($A$3="Percentage of government revenue per capita",$B$3,0) + IF($A$3="Absolute extra revenue",AB5163,0) + IF($A$3="Absolute revenue per capita",AC5163,0)</f>
        <v>0</v>
      </c>
      <c r="Q5163" s="5" t="e">
        <f>-MIN(data!$B$4 / data!I5348 * data!P5348 / 100, data!N5348)</f>
        <v>#DIV/0!</v>
      </c>
      <c r="R5163" s="4" t="e">
        <f>-Q5163*K5163/1000</f>
        <v>#DIV/0!</v>
      </c>
      <c r="S5163" s="6">
        <f>-MIN(data!$B$5/(POWER(LN(I5163),2))*P5163/100, O5163)</f>
        <v>0</v>
      </c>
      <c r="T5163" s="6">
        <f>-S5163*L5163/100000</f>
        <v>0</v>
      </c>
      <c r="U5163" s="4" t="e">
        <f>N5163+Q5163</f>
        <v>#DIV/0!</v>
      </c>
      <c r="V5163" s="4" t="e">
        <f>P5163*I5163/100/R5163</f>
        <v>#DIV/0!</v>
      </c>
      <c r="W5163" s="4" t="e">
        <f>V5163*H5163</f>
        <v>#DIV/0!</v>
      </c>
      <c r="X5163" s="6">
        <f>O5163+S5163</f>
        <v>69</v>
      </c>
      <c r="Y5163" s="6" t="e">
        <f>P5163*I5163/100/T5163</f>
        <v>#DIV/0!</v>
      </c>
      <c r="Z5163" s="6" t="e">
        <f>Y5163*H5163</f>
        <v>#DIV/0!</v>
      </c>
      <c r="AB5163" s="1">
        <f t="shared" si="160"/>
        <v>0</v>
      </c>
      <c r="AC5163" s="1">
        <f t="shared" si="161"/>
        <v>0</v>
      </c>
    </row>
    <row r="5164" spans="4:29" x14ac:dyDescent="0.25">
      <c r="D5164" s="1">
        <v>1998</v>
      </c>
      <c r="E5164" s="1" t="s">
        <v>148</v>
      </c>
      <c r="F5164" s="2" t="s">
        <v>334</v>
      </c>
      <c r="G5164">
        <v>3</v>
      </c>
      <c r="H5164">
        <v>22507344</v>
      </c>
      <c r="I5164" s="1">
        <v>1537.87</v>
      </c>
      <c r="J5164" s="1">
        <v>5668</v>
      </c>
      <c r="K5164" s="1">
        <v>230406.5</v>
      </c>
      <c r="L5164" s="1">
        <v>209677.4</v>
      </c>
      <c r="M5164" s="3">
        <v>140</v>
      </c>
      <c r="N5164">
        <v>24.6</v>
      </c>
      <c r="O5164">
        <v>62</v>
      </c>
      <c r="P5164" s="1">
        <f>IF($A$3="Percentage of government revenue per capita",$B$3,0) + IF($A$3="Absolute extra revenue",AB5164,0) + IF($A$3="Absolute revenue per capita",AC5164,0)</f>
        <v>0</v>
      </c>
      <c r="Q5164" s="5" t="e">
        <f>-MIN(data!$B$4 / data!I5349 * data!P5349 / 100, data!N5349)</f>
        <v>#DIV/0!</v>
      </c>
      <c r="R5164" s="4" t="e">
        <f>-Q5164*K5164/1000</f>
        <v>#DIV/0!</v>
      </c>
      <c r="S5164" s="6">
        <f>-MIN(data!$B$5/(POWER(LN(I5164),2))*P5164/100, O5164)</f>
        <v>0</v>
      </c>
      <c r="T5164" s="6">
        <f>-S5164*L5164/100000</f>
        <v>0</v>
      </c>
      <c r="U5164" s="4" t="e">
        <f>N5164+Q5164</f>
        <v>#DIV/0!</v>
      </c>
      <c r="V5164" s="4" t="e">
        <f>P5164*I5164/100/R5164</f>
        <v>#DIV/0!</v>
      </c>
      <c r="W5164" s="4" t="e">
        <f>V5164*H5164</f>
        <v>#DIV/0!</v>
      </c>
      <c r="X5164" s="6">
        <f>O5164+S5164</f>
        <v>62</v>
      </c>
      <c r="Y5164" s="6" t="e">
        <f>P5164*I5164/100/T5164</f>
        <v>#DIV/0!</v>
      </c>
      <c r="Z5164" s="6" t="e">
        <f>Y5164*H5164</f>
        <v>#DIV/0!</v>
      </c>
      <c r="AB5164" s="1">
        <f t="shared" si="160"/>
        <v>0</v>
      </c>
      <c r="AC5164" s="1">
        <f t="shared" si="161"/>
        <v>0</v>
      </c>
    </row>
    <row r="5165" spans="4:29" x14ac:dyDescent="0.25">
      <c r="D5165" s="1">
        <v>1999</v>
      </c>
      <c r="E5165" s="1" t="s">
        <v>148</v>
      </c>
      <c r="F5165" s="2" t="s">
        <v>334</v>
      </c>
      <c r="G5165">
        <v>3</v>
      </c>
      <c r="H5165">
        <v>22472040</v>
      </c>
      <c r="I5165" s="1">
        <v>1673.375</v>
      </c>
      <c r="J5165" s="1">
        <v>5247</v>
      </c>
      <c r="K5165" s="1">
        <v>227142.9</v>
      </c>
      <c r="L5165" s="1">
        <v>196428.6</v>
      </c>
      <c r="M5165" s="3">
        <v>130</v>
      </c>
      <c r="N5165">
        <v>23.1</v>
      </c>
      <c r="O5165">
        <v>56</v>
      </c>
      <c r="P5165" s="1">
        <f>IF($A$3="Percentage of government revenue per capita",$B$3,0) + IF($A$3="Absolute extra revenue",AB5165,0) + IF($A$3="Absolute revenue per capita",AC5165,0)</f>
        <v>0</v>
      </c>
      <c r="Q5165" s="5" t="e">
        <f>-MIN(data!$B$4 / data!I5350 * data!P5350 / 100, data!N5350)</f>
        <v>#DIV/0!</v>
      </c>
      <c r="R5165" s="4" t="e">
        <f>-Q5165*K5165/1000</f>
        <v>#DIV/0!</v>
      </c>
      <c r="S5165" s="6">
        <f>-MIN(data!$B$5/(POWER(LN(I5165),2))*P5165/100, O5165)</f>
        <v>0</v>
      </c>
      <c r="T5165" s="6">
        <f>-S5165*L5165/100000</f>
        <v>0</v>
      </c>
      <c r="U5165" s="4" t="e">
        <f>N5165+Q5165</f>
        <v>#DIV/0!</v>
      </c>
      <c r="V5165" s="4" t="e">
        <f>P5165*I5165/100/R5165</f>
        <v>#DIV/0!</v>
      </c>
      <c r="W5165" s="4" t="e">
        <f>V5165*H5165</f>
        <v>#DIV/0!</v>
      </c>
      <c r="X5165" s="6">
        <f>O5165+S5165</f>
        <v>56</v>
      </c>
      <c r="Y5165" s="6" t="e">
        <f>P5165*I5165/100/T5165</f>
        <v>#DIV/0!</v>
      </c>
      <c r="Z5165" s="6" t="e">
        <f>Y5165*H5165</f>
        <v>#DIV/0!</v>
      </c>
      <c r="AB5165" s="1">
        <f t="shared" si="160"/>
        <v>0</v>
      </c>
      <c r="AC5165" s="1">
        <f t="shared" si="161"/>
        <v>0</v>
      </c>
    </row>
    <row r="5166" spans="4:29" x14ac:dyDescent="0.25">
      <c r="D5166" s="1">
        <v>2000</v>
      </c>
      <c r="E5166" s="1" t="s">
        <v>148</v>
      </c>
      <c r="F5166" s="2" t="s">
        <v>334</v>
      </c>
      <c r="G5166">
        <v>3</v>
      </c>
      <c r="H5166">
        <v>22442971</v>
      </c>
      <c r="I5166" s="1">
        <v>1653.615</v>
      </c>
      <c r="J5166" s="1">
        <v>4907</v>
      </c>
      <c r="K5166" s="1">
        <v>224063.9</v>
      </c>
      <c r="L5166" s="1">
        <v>196078.4</v>
      </c>
      <c r="M5166" s="3">
        <v>110</v>
      </c>
      <c r="N5166">
        <v>21.9</v>
      </c>
      <c r="O5166">
        <v>51</v>
      </c>
      <c r="P5166" s="1">
        <f>IF($A$3="Percentage of government revenue per capita",$B$3,0) + IF($A$3="Absolute extra revenue",AB5166,0) + IF($A$3="Absolute revenue per capita",AC5166,0)</f>
        <v>0</v>
      </c>
      <c r="Q5166" s="5" t="e">
        <f>-MIN(data!$B$4 / data!I5351 * data!P5351 / 100, data!N5351)</f>
        <v>#DIV/0!</v>
      </c>
      <c r="R5166" s="4" t="e">
        <f>-Q5166*K5166/1000</f>
        <v>#DIV/0!</v>
      </c>
      <c r="S5166" s="6">
        <f>-MIN(data!$B$5/(POWER(LN(I5166),2))*P5166/100, O5166)</f>
        <v>0</v>
      </c>
      <c r="T5166" s="6">
        <f>-S5166*L5166/100000</f>
        <v>0</v>
      </c>
      <c r="U5166" s="4" t="e">
        <f>N5166+Q5166</f>
        <v>#DIV/0!</v>
      </c>
      <c r="V5166" s="4" t="e">
        <f>P5166*I5166/100/R5166</f>
        <v>#DIV/0!</v>
      </c>
      <c r="W5166" s="4" t="e">
        <f>V5166*H5166</f>
        <v>#DIV/0!</v>
      </c>
      <c r="X5166" s="6">
        <f>O5166+S5166</f>
        <v>51</v>
      </c>
      <c r="Y5166" s="6" t="e">
        <f>P5166*I5166/100/T5166</f>
        <v>#DIV/0!</v>
      </c>
      <c r="Z5166" s="6" t="e">
        <f>Y5166*H5166</f>
        <v>#DIV/0!</v>
      </c>
      <c r="AB5166" s="1">
        <f t="shared" si="160"/>
        <v>0</v>
      </c>
      <c r="AC5166" s="1">
        <f t="shared" si="161"/>
        <v>0</v>
      </c>
    </row>
    <row r="5167" spans="4:29" x14ac:dyDescent="0.25">
      <c r="D5167" s="1">
        <v>2001</v>
      </c>
      <c r="E5167" s="1" t="s">
        <v>148</v>
      </c>
      <c r="F5167" s="2" t="s">
        <v>334</v>
      </c>
      <c r="G5167">
        <v>3</v>
      </c>
      <c r="H5167">
        <v>22131970</v>
      </c>
      <c r="I5167" s="1">
        <v>1704.269</v>
      </c>
      <c r="J5167" s="1">
        <v>4677</v>
      </c>
      <c r="K5167" s="1">
        <v>221658.8</v>
      </c>
      <c r="L5167" s="1">
        <v>206521.7</v>
      </c>
      <c r="M5167" s="3">
        <v>100</v>
      </c>
      <c r="N5167">
        <v>21.1</v>
      </c>
      <c r="O5167">
        <v>46</v>
      </c>
      <c r="P5167" s="1">
        <f>IF($A$3="Percentage of government revenue per capita",$B$3,0) + IF($A$3="Absolute extra revenue",AB5167,0) + IF($A$3="Absolute revenue per capita",AC5167,0)</f>
        <v>0</v>
      </c>
      <c r="Q5167" s="5">
        <f>-MIN(data!$B$4 / data!I5352 * data!P5352 / 100, data!N5352)</f>
        <v>0</v>
      </c>
      <c r="R5167" s="4">
        <f>-Q5167*K5167/1000</f>
        <v>0</v>
      </c>
      <c r="S5167" s="6">
        <f>-MIN(data!$B$5/(POWER(LN(I5167),2))*P5167/100, O5167)</f>
        <v>0</v>
      </c>
      <c r="T5167" s="6">
        <f>-S5167*L5167/100000</f>
        <v>0</v>
      </c>
      <c r="U5167" s="4">
        <f>N5167+Q5167</f>
        <v>21.1</v>
      </c>
      <c r="V5167" s="4" t="e">
        <f>P5167*I5167/100/R5167</f>
        <v>#DIV/0!</v>
      </c>
      <c r="W5167" s="4" t="e">
        <f>V5167*H5167</f>
        <v>#DIV/0!</v>
      </c>
      <c r="X5167" s="6">
        <f>O5167+S5167</f>
        <v>46</v>
      </c>
      <c r="Y5167" s="6" t="e">
        <f>P5167*I5167/100/T5167</f>
        <v>#DIV/0!</v>
      </c>
      <c r="Z5167" s="6" t="e">
        <f>Y5167*H5167</f>
        <v>#DIV/0!</v>
      </c>
      <c r="AB5167" s="1">
        <f t="shared" si="160"/>
        <v>0</v>
      </c>
      <c r="AC5167" s="1">
        <f t="shared" si="161"/>
        <v>0</v>
      </c>
    </row>
    <row r="5168" spans="4:29" x14ac:dyDescent="0.25">
      <c r="D5168" s="1">
        <v>2002</v>
      </c>
      <c r="E5168" s="1" t="s">
        <v>148</v>
      </c>
      <c r="F5168" s="2" t="s">
        <v>334</v>
      </c>
      <c r="G5168">
        <v>3</v>
      </c>
      <c r="H5168">
        <v>21730496</v>
      </c>
      <c r="I5168" s="1">
        <v>1849.3689999999999</v>
      </c>
      <c r="J5168" s="1">
        <v>4518</v>
      </c>
      <c r="K5168" s="1">
        <v>219320.4</v>
      </c>
      <c r="L5168" s="1">
        <v>195454.5</v>
      </c>
      <c r="M5168" s="3">
        <v>95</v>
      </c>
      <c r="N5168">
        <v>20.6</v>
      </c>
      <c r="O5168">
        <v>44</v>
      </c>
      <c r="P5168" s="1">
        <f>IF($A$3="Percentage of government revenue per capita",$B$3,0) + IF($A$3="Absolute extra revenue",AB5168,0) + IF($A$3="Absolute revenue per capita",AC5168,0)</f>
        <v>0</v>
      </c>
      <c r="Q5168" s="5">
        <f>-MIN(data!$B$4 / data!I5353 * data!P5353 / 100, data!N5353)</f>
        <v>0</v>
      </c>
      <c r="R5168" s="4">
        <f>-Q5168*K5168/1000</f>
        <v>0</v>
      </c>
      <c r="S5168" s="6">
        <f>-MIN(data!$B$5/(POWER(LN(I5168),2))*P5168/100, O5168)</f>
        <v>0</v>
      </c>
      <c r="T5168" s="6">
        <f>-S5168*L5168/100000</f>
        <v>0</v>
      </c>
      <c r="U5168" s="4">
        <f>N5168+Q5168</f>
        <v>20.6</v>
      </c>
      <c r="V5168" s="4" t="e">
        <f>P5168*I5168/100/R5168</f>
        <v>#DIV/0!</v>
      </c>
      <c r="W5168" s="4" t="e">
        <f>V5168*H5168</f>
        <v>#DIV/0!</v>
      </c>
      <c r="X5168" s="6">
        <f>O5168+S5168</f>
        <v>44</v>
      </c>
      <c r="Y5168" s="6" t="e">
        <f>P5168*I5168/100/T5168</f>
        <v>#DIV/0!</v>
      </c>
      <c r="Z5168" s="6" t="e">
        <f>Y5168*H5168</f>
        <v>#DIV/0!</v>
      </c>
      <c r="AB5168" s="1">
        <f t="shared" si="160"/>
        <v>0</v>
      </c>
      <c r="AC5168" s="1">
        <f t="shared" si="161"/>
        <v>0</v>
      </c>
    </row>
    <row r="5169" spans="4:29" x14ac:dyDescent="0.25">
      <c r="D5169" s="1">
        <v>2003</v>
      </c>
      <c r="E5169" s="1" t="s">
        <v>148</v>
      </c>
      <c r="F5169" s="2" t="s">
        <v>334</v>
      </c>
      <c r="G5169">
        <v>3</v>
      </c>
      <c r="H5169">
        <v>21574326</v>
      </c>
      <c r="I5169" s="1">
        <v>1840.27</v>
      </c>
      <c r="J5169" s="1">
        <v>4383</v>
      </c>
      <c r="K5169" s="1">
        <v>219150</v>
      </c>
      <c r="L5169" s="1">
        <v>192500</v>
      </c>
      <c r="M5169" s="3">
        <v>86</v>
      </c>
      <c r="N5169">
        <v>20</v>
      </c>
      <c r="O5169">
        <v>40</v>
      </c>
      <c r="P5169" s="1">
        <f>IF($A$3="Percentage of government revenue per capita",$B$3,0) + IF($A$3="Absolute extra revenue",AB5169,0) + IF($A$3="Absolute revenue per capita",AC5169,0)</f>
        <v>0</v>
      </c>
      <c r="Q5169" s="5">
        <f>-MIN(data!$B$4 / data!I5354 * data!P5354 / 100, data!N5354)</f>
        <v>0</v>
      </c>
      <c r="R5169" s="4">
        <f>-Q5169*K5169/1000</f>
        <v>0</v>
      </c>
      <c r="S5169" s="6">
        <f>-MIN(data!$B$5/(POWER(LN(I5169),2))*P5169/100, O5169)</f>
        <v>0</v>
      </c>
      <c r="T5169" s="6">
        <f>-S5169*L5169/100000</f>
        <v>0</v>
      </c>
      <c r="U5169" s="4">
        <f>N5169+Q5169</f>
        <v>20</v>
      </c>
      <c r="V5169" s="4" t="e">
        <f>P5169*I5169/100/R5169</f>
        <v>#DIV/0!</v>
      </c>
      <c r="W5169" s="4" t="e">
        <f>V5169*H5169</f>
        <v>#DIV/0!</v>
      </c>
      <c r="X5169" s="6">
        <f>O5169+S5169</f>
        <v>40</v>
      </c>
      <c r="Y5169" s="6" t="e">
        <f>P5169*I5169/100/T5169</f>
        <v>#DIV/0!</v>
      </c>
      <c r="Z5169" s="6" t="e">
        <f>Y5169*H5169</f>
        <v>#DIV/0!</v>
      </c>
      <c r="AB5169" s="1">
        <f t="shared" si="160"/>
        <v>0</v>
      </c>
      <c r="AC5169" s="1">
        <f t="shared" si="161"/>
        <v>0</v>
      </c>
    </row>
    <row r="5170" spans="4:29" x14ac:dyDescent="0.25">
      <c r="D5170" s="1">
        <v>2004</v>
      </c>
      <c r="E5170" s="1" t="s">
        <v>148</v>
      </c>
      <c r="F5170" s="2" t="s">
        <v>334</v>
      </c>
      <c r="G5170">
        <v>3</v>
      </c>
      <c r="H5170">
        <v>21451748</v>
      </c>
      <c r="I5170" s="1">
        <v>2070.8319999999999</v>
      </c>
      <c r="J5170" s="1">
        <v>4206</v>
      </c>
      <c r="K5170" s="1">
        <v>217927.5</v>
      </c>
      <c r="L5170" s="1">
        <v>202857.1</v>
      </c>
      <c r="M5170" s="3">
        <v>77</v>
      </c>
      <c r="N5170">
        <v>19.3</v>
      </c>
      <c r="O5170">
        <v>35</v>
      </c>
      <c r="P5170" s="1">
        <f>IF($A$3="Percentage of government revenue per capita",$B$3,0) + IF($A$3="Absolute extra revenue",AB5170,0) + IF($A$3="Absolute revenue per capita",AC5170,0)</f>
        <v>0</v>
      </c>
      <c r="Q5170" s="5">
        <f>-MIN(data!$B$4 / data!I5355 * data!P5355 / 100, data!N5355)</f>
        <v>0</v>
      </c>
      <c r="R5170" s="4">
        <f>-Q5170*K5170/1000</f>
        <v>0</v>
      </c>
      <c r="S5170" s="6">
        <f>-MIN(data!$B$5/(POWER(LN(I5170),2))*P5170/100, O5170)</f>
        <v>0</v>
      </c>
      <c r="T5170" s="6">
        <f>-S5170*L5170/100000</f>
        <v>0</v>
      </c>
      <c r="U5170" s="4">
        <f>N5170+Q5170</f>
        <v>19.3</v>
      </c>
      <c r="V5170" s="4" t="e">
        <f>P5170*I5170/100/R5170</f>
        <v>#DIV/0!</v>
      </c>
      <c r="W5170" s="4" t="e">
        <f>V5170*H5170</f>
        <v>#DIV/0!</v>
      </c>
      <c r="X5170" s="6">
        <f>O5170+S5170</f>
        <v>35</v>
      </c>
      <c r="Y5170" s="6" t="e">
        <f>P5170*I5170/100/T5170</f>
        <v>#DIV/0!</v>
      </c>
      <c r="Z5170" s="6" t="e">
        <f>Y5170*H5170</f>
        <v>#DIV/0!</v>
      </c>
      <c r="AB5170" s="1">
        <f t="shared" si="160"/>
        <v>0</v>
      </c>
      <c r="AC5170" s="1">
        <f t="shared" si="161"/>
        <v>0</v>
      </c>
    </row>
    <row r="5171" spans="4:29" x14ac:dyDescent="0.25">
      <c r="D5171" s="1">
        <v>2005</v>
      </c>
      <c r="E5171" s="1" t="s">
        <v>148</v>
      </c>
      <c r="F5171" s="2" t="s">
        <v>334</v>
      </c>
      <c r="G5171">
        <v>3</v>
      </c>
      <c r="H5171">
        <v>21319685</v>
      </c>
      <c r="I5171" s="1">
        <v>2187.7089999999998</v>
      </c>
      <c r="J5171" s="1">
        <v>3920</v>
      </c>
      <c r="K5171" s="1">
        <v>217777.8</v>
      </c>
      <c r="L5171" s="1">
        <v>196969.7</v>
      </c>
      <c r="M5171" s="3">
        <v>71</v>
      </c>
      <c r="N5171">
        <v>18</v>
      </c>
      <c r="O5171">
        <v>33</v>
      </c>
      <c r="P5171" s="1">
        <f>IF($A$3="Percentage of government revenue per capita",$B$3,0) + IF($A$3="Absolute extra revenue",AB5171,0) + IF($A$3="Absolute revenue per capita",AC5171,0)</f>
        <v>0</v>
      </c>
      <c r="Q5171" s="5">
        <f>-MIN(data!$B$4 / data!I5356 * data!P5356 / 100, data!N5356)</f>
        <v>0</v>
      </c>
      <c r="R5171" s="4">
        <f>-Q5171*K5171/1000</f>
        <v>0</v>
      </c>
      <c r="S5171" s="6">
        <f>-MIN(data!$B$5/(POWER(LN(I5171),2))*P5171/100, O5171)</f>
        <v>0</v>
      </c>
      <c r="T5171" s="6">
        <f>-S5171*L5171/100000</f>
        <v>0</v>
      </c>
      <c r="U5171" s="4">
        <f>N5171+Q5171</f>
        <v>18</v>
      </c>
      <c r="V5171" s="4" t="e">
        <f>P5171*I5171/100/R5171</f>
        <v>#DIV/0!</v>
      </c>
      <c r="W5171" s="4" t="e">
        <f>V5171*H5171</f>
        <v>#DIV/0!</v>
      </c>
      <c r="X5171" s="6">
        <f>O5171+S5171</f>
        <v>33</v>
      </c>
      <c r="Y5171" s="6" t="e">
        <f>P5171*I5171/100/T5171</f>
        <v>#DIV/0!</v>
      </c>
      <c r="Z5171" s="6" t="e">
        <f>Y5171*H5171</f>
        <v>#DIV/0!</v>
      </c>
      <c r="AB5171" s="1">
        <f t="shared" si="160"/>
        <v>0</v>
      </c>
      <c r="AC5171" s="1">
        <f t="shared" si="161"/>
        <v>0</v>
      </c>
    </row>
    <row r="5172" spans="4:29" x14ac:dyDescent="0.25">
      <c r="D5172" s="1">
        <v>2006</v>
      </c>
      <c r="E5172" s="1" t="s">
        <v>148</v>
      </c>
      <c r="F5172" s="2" t="s">
        <v>334</v>
      </c>
      <c r="G5172">
        <v>3</v>
      </c>
      <c r="H5172">
        <v>21193760</v>
      </c>
      <c r="I5172" s="1">
        <v>2437.828</v>
      </c>
      <c r="J5172" s="1">
        <v>3527</v>
      </c>
      <c r="K5172" s="1">
        <v>217716</v>
      </c>
      <c r="L5172" s="1">
        <v>206666.7</v>
      </c>
      <c r="M5172" s="3">
        <v>65</v>
      </c>
      <c r="N5172">
        <v>16.2</v>
      </c>
      <c r="O5172">
        <v>30</v>
      </c>
      <c r="P5172" s="1">
        <f>IF($A$3="Percentage of government revenue per capita",$B$3,0) + IF($A$3="Absolute extra revenue",AB5172,0) + IF($A$3="Absolute revenue per capita",AC5172,0)</f>
        <v>0</v>
      </c>
      <c r="Q5172" s="5">
        <f>-MIN(data!$B$4 / data!I5357 * data!P5357 / 100, data!N5357)</f>
        <v>0</v>
      </c>
      <c r="R5172" s="4">
        <f>-Q5172*K5172/1000</f>
        <v>0</v>
      </c>
      <c r="S5172" s="6">
        <f>-MIN(data!$B$5/(POWER(LN(I5172),2))*P5172/100, O5172)</f>
        <v>0</v>
      </c>
      <c r="T5172" s="6">
        <f>-S5172*L5172/100000</f>
        <v>0</v>
      </c>
      <c r="U5172" s="4">
        <f>N5172+Q5172</f>
        <v>16.2</v>
      </c>
      <c r="V5172" s="4" t="e">
        <f>P5172*I5172/100/R5172</f>
        <v>#DIV/0!</v>
      </c>
      <c r="W5172" s="4" t="e">
        <f>V5172*H5172</f>
        <v>#DIV/0!</v>
      </c>
      <c r="X5172" s="6">
        <f>O5172+S5172</f>
        <v>30</v>
      </c>
      <c r="Y5172" s="6" t="e">
        <f>P5172*I5172/100/T5172</f>
        <v>#DIV/0!</v>
      </c>
      <c r="Z5172" s="6" t="e">
        <f>Y5172*H5172</f>
        <v>#DIV/0!</v>
      </c>
      <c r="AB5172" s="1">
        <f t="shared" si="160"/>
        <v>0</v>
      </c>
      <c r="AC5172" s="1">
        <f t="shared" si="161"/>
        <v>0</v>
      </c>
    </row>
    <row r="5173" spans="4:29" x14ac:dyDescent="0.25">
      <c r="D5173" s="1">
        <v>2007</v>
      </c>
      <c r="E5173" s="1" t="s">
        <v>148</v>
      </c>
      <c r="F5173" s="2" t="s">
        <v>334</v>
      </c>
      <c r="G5173">
        <v>3</v>
      </c>
      <c r="H5173">
        <v>20882982</v>
      </c>
      <c r="I5173" s="1">
        <v>2835.1379999999999</v>
      </c>
      <c r="J5173" s="1">
        <v>3131</v>
      </c>
      <c r="K5173" s="1">
        <v>217430.6</v>
      </c>
      <c r="L5173" s="1">
        <v>210344.8</v>
      </c>
      <c r="M5173" s="3">
        <v>62</v>
      </c>
      <c r="N5173">
        <v>14.4</v>
      </c>
      <c r="O5173">
        <v>29</v>
      </c>
      <c r="P5173" s="1">
        <f>IF($A$3="Percentage of government revenue per capita",$B$3,0) + IF($A$3="Absolute extra revenue",AB5173,0) + IF($A$3="Absolute revenue per capita",AC5173,0)</f>
        <v>0</v>
      </c>
      <c r="Q5173" s="5">
        <f>-MIN(data!$B$4 / data!I5358 * data!P5358 / 100, data!N5358)</f>
        <v>0</v>
      </c>
      <c r="R5173" s="4">
        <f>-Q5173*K5173/1000</f>
        <v>0</v>
      </c>
      <c r="S5173" s="6">
        <f>-MIN(data!$B$5/(POWER(LN(I5173),2))*P5173/100, O5173)</f>
        <v>0</v>
      </c>
      <c r="T5173" s="6">
        <f>-S5173*L5173/100000</f>
        <v>0</v>
      </c>
      <c r="U5173" s="4">
        <f>N5173+Q5173</f>
        <v>14.4</v>
      </c>
      <c r="V5173" s="4" t="e">
        <f>P5173*I5173/100/R5173</f>
        <v>#DIV/0!</v>
      </c>
      <c r="W5173" s="4" t="e">
        <f>V5173*H5173</f>
        <v>#DIV/0!</v>
      </c>
      <c r="X5173" s="6">
        <f>O5173+S5173</f>
        <v>29</v>
      </c>
      <c r="Y5173" s="6" t="e">
        <f>P5173*I5173/100/T5173</f>
        <v>#DIV/0!</v>
      </c>
      <c r="Z5173" s="6" t="e">
        <f>Y5173*H5173</f>
        <v>#DIV/0!</v>
      </c>
      <c r="AB5173" s="1">
        <f t="shared" si="160"/>
        <v>0</v>
      </c>
      <c r="AC5173" s="1">
        <f t="shared" si="161"/>
        <v>0</v>
      </c>
    </row>
    <row r="5174" spans="4:29" x14ac:dyDescent="0.25">
      <c r="D5174" s="1">
        <v>2008</v>
      </c>
      <c r="E5174" s="1" t="s">
        <v>148</v>
      </c>
      <c r="F5174" s="2" t="s">
        <v>334</v>
      </c>
      <c r="G5174">
        <v>3</v>
      </c>
      <c r="H5174">
        <v>20537875</v>
      </c>
      <c r="I5174" s="1">
        <v>2962.1149999999998</v>
      </c>
      <c r="J5174" s="1">
        <v>2805</v>
      </c>
      <c r="K5174" s="1">
        <v>215769.2</v>
      </c>
      <c r="L5174" s="1">
        <v>213793.1</v>
      </c>
      <c r="M5174" s="3">
        <v>61</v>
      </c>
      <c r="N5174">
        <v>13</v>
      </c>
      <c r="O5174">
        <v>29</v>
      </c>
      <c r="P5174" s="1">
        <f>IF($A$3="Percentage of government revenue per capita",$B$3,0) + IF($A$3="Absolute extra revenue",AB5174,0) + IF($A$3="Absolute revenue per capita",AC5174,0)</f>
        <v>0</v>
      </c>
      <c r="Q5174" s="5">
        <f>-MIN(data!$B$4 / data!I5359 * data!P5359 / 100, data!N5359)</f>
        <v>0</v>
      </c>
      <c r="R5174" s="4">
        <f>-Q5174*K5174/1000</f>
        <v>0</v>
      </c>
      <c r="S5174" s="6">
        <f>-MIN(data!$B$5/(POWER(LN(I5174),2))*P5174/100, O5174)</f>
        <v>0</v>
      </c>
      <c r="T5174" s="6">
        <f>-S5174*L5174/100000</f>
        <v>0</v>
      </c>
      <c r="U5174" s="4">
        <f>N5174+Q5174</f>
        <v>13</v>
      </c>
      <c r="V5174" s="4" t="e">
        <f>P5174*I5174/100/R5174</f>
        <v>#DIV/0!</v>
      </c>
      <c r="W5174" s="4" t="e">
        <f>V5174*H5174</f>
        <v>#DIV/0!</v>
      </c>
      <c r="X5174" s="6">
        <f>O5174+S5174</f>
        <v>29</v>
      </c>
      <c r="Y5174" s="6" t="e">
        <f>P5174*I5174/100/T5174</f>
        <v>#DIV/0!</v>
      </c>
      <c r="Z5174" s="6" t="e">
        <f>Y5174*H5174</f>
        <v>#DIV/0!</v>
      </c>
      <c r="AB5174" s="1">
        <f t="shared" si="160"/>
        <v>0</v>
      </c>
      <c r="AC5174" s="1">
        <f t="shared" si="161"/>
        <v>0</v>
      </c>
    </row>
    <row r="5175" spans="4:29" x14ac:dyDescent="0.25">
      <c r="D5175" s="1">
        <v>2009</v>
      </c>
      <c r="E5175" s="1" t="s">
        <v>148</v>
      </c>
      <c r="F5175" s="2" t="s">
        <v>334</v>
      </c>
      <c r="G5175">
        <v>3</v>
      </c>
      <c r="H5175">
        <v>20367487</v>
      </c>
      <c r="I5175" s="1">
        <v>2674.3249999999998</v>
      </c>
      <c r="J5175" s="1">
        <v>2568</v>
      </c>
      <c r="K5175" s="1">
        <v>214000</v>
      </c>
      <c r="L5175" s="1">
        <v>203333.3</v>
      </c>
      <c r="M5175" s="3">
        <v>62</v>
      </c>
      <c r="N5175">
        <v>12</v>
      </c>
      <c r="O5175">
        <v>30</v>
      </c>
      <c r="P5175" s="1">
        <f>IF($A$3="Percentage of government revenue per capita",$B$3,0) + IF($A$3="Absolute extra revenue",AB5175,0) + IF($A$3="Absolute revenue per capita",AC5175,0)</f>
        <v>0</v>
      </c>
      <c r="Q5175" s="5">
        <f>-MIN(data!$B$4 / data!I5360 * data!P5360 / 100, data!N5360)</f>
        <v>0</v>
      </c>
      <c r="R5175" s="4">
        <f>-Q5175*K5175/1000</f>
        <v>0</v>
      </c>
      <c r="S5175" s="6">
        <f>-MIN(data!$B$5/(POWER(LN(I5175),2))*P5175/100, O5175)</f>
        <v>0</v>
      </c>
      <c r="T5175" s="6">
        <f>-S5175*L5175/100000</f>
        <v>0</v>
      </c>
      <c r="U5175" s="4">
        <f>N5175+Q5175</f>
        <v>12</v>
      </c>
      <c r="V5175" s="4" t="e">
        <f>P5175*I5175/100/R5175</f>
        <v>#DIV/0!</v>
      </c>
      <c r="W5175" s="4" t="e">
        <f>V5175*H5175</f>
        <v>#DIV/0!</v>
      </c>
      <c r="X5175" s="6">
        <f>O5175+S5175</f>
        <v>30</v>
      </c>
      <c r="Y5175" s="6" t="e">
        <f>P5175*I5175/100/T5175</f>
        <v>#DIV/0!</v>
      </c>
      <c r="Z5175" s="6" t="e">
        <f>Y5175*H5175</f>
        <v>#DIV/0!</v>
      </c>
      <c r="AB5175" s="1">
        <f t="shared" si="160"/>
        <v>0</v>
      </c>
      <c r="AC5175" s="1">
        <f t="shared" si="161"/>
        <v>0</v>
      </c>
    </row>
    <row r="5176" spans="4:29" x14ac:dyDescent="0.25">
      <c r="D5176" s="1">
        <v>2010</v>
      </c>
      <c r="E5176" s="1" t="s">
        <v>148</v>
      </c>
      <c r="F5176" s="2" t="s">
        <v>334</v>
      </c>
      <c r="G5176">
        <v>3</v>
      </c>
      <c r="H5176">
        <v>20246871</v>
      </c>
      <c r="I5176" s="1">
        <v>2683.8229999999999</v>
      </c>
      <c r="J5176" s="1">
        <v>2419</v>
      </c>
      <c r="K5176" s="1">
        <v>210347.8</v>
      </c>
      <c r="L5176" s="1">
        <v>200000</v>
      </c>
      <c r="M5176" s="3">
        <v>61</v>
      </c>
      <c r="N5176">
        <v>11.5</v>
      </c>
      <c r="O5176">
        <v>30</v>
      </c>
      <c r="P5176" s="1">
        <f>IF($A$3="Percentage of government revenue per capita",$B$3,0) + IF($A$3="Absolute extra revenue",AB5176,0) + IF($A$3="Absolute revenue per capita",AC5176,0)</f>
        <v>0</v>
      </c>
      <c r="Q5176" s="5">
        <f>-MIN(data!$B$4 / data!I5361 * data!P5361 / 100, data!N5361)</f>
        <v>0</v>
      </c>
      <c r="R5176" s="4">
        <f>-Q5176*K5176/1000</f>
        <v>0</v>
      </c>
      <c r="S5176" s="6">
        <f>-MIN(data!$B$5/(POWER(LN(I5176),2))*P5176/100, O5176)</f>
        <v>0</v>
      </c>
      <c r="T5176" s="6">
        <f>-S5176*L5176/100000</f>
        <v>0</v>
      </c>
      <c r="U5176" s="4">
        <f>N5176+Q5176</f>
        <v>11.5</v>
      </c>
      <c r="V5176" s="4" t="e">
        <f>P5176*I5176/100/R5176</f>
        <v>#DIV/0!</v>
      </c>
      <c r="W5176" s="4" t="e">
        <f>V5176*H5176</f>
        <v>#DIV/0!</v>
      </c>
      <c r="X5176" s="6">
        <f>O5176+S5176</f>
        <v>30</v>
      </c>
      <c r="Y5176" s="6" t="e">
        <f>P5176*I5176/100/T5176</f>
        <v>#DIV/0!</v>
      </c>
      <c r="Z5176" s="6" t="e">
        <f>Y5176*H5176</f>
        <v>#DIV/0!</v>
      </c>
      <c r="AB5176" s="1">
        <f t="shared" si="160"/>
        <v>0</v>
      </c>
      <c r="AC5176" s="1">
        <f t="shared" si="161"/>
        <v>0</v>
      </c>
    </row>
    <row r="5177" spans="4:29" x14ac:dyDescent="0.25">
      <c r="D5177" s="1">
        <v>2011</v>
      </c>
      <c r="E5177" s="1" t="s">
        <v>148</v>
      </c>
      <c r="F5177" s="2" t="s">
        <v>334</v>
      </c>
      <c r="G5177">
        <v>3</v>
      </c>
      <c r="H5177">
        <v>20147528</v>
      </c>
      <c r="I5177" s="1">
        <v>2837.875</v>
      </c>
      <c r="J5177" s="1">
        <v>2337</v>
      </c>
      <c r="K5177" s="1">
        <v>206814.2</v>
      </c>
      <c r="L5177" s="1">
        <v>193333.3</v>
      </c>
      <c r="M5177" s="3">
        <v>60</v>
      </c>
      <c r="N5177">
        <v>11.3</v>
      </c>
      <c r="O5177">
        <v>30</v>
      </c>
      <c r="P5177" s="1">
        <f>IF($A$3="Percentage of government revenue per capita",$B$3,0) + IF($A$3="Absolute extra revenue",AB5177,0) + IF($A$3="Absolute revenue per capita",AC5177,0)</f>
        <v>0</v>
      </c>
      <c r="Q5177" s="5">
        <f>-MIN(data!$B$4 / data!I5362 * data!P5362 / 100, data!N5362)</f>
        <v>0</v>
      </c>
      <c r="R5177" s="4">
        <f>-Q5177*K5177/1000</f>
        <v>0</v>
      </c>
      <c r="S5177" s="6">
        <f>-MIN(data!$B$5/(POWER(LN(I5177),2))*P5177/100, O5177)</f>
        <v>0</v>
      </c>
      <c r="T5177" s="6">
        <f>-S5177*L5177/100000</f>
        <v>0</v>
      </c>
      <c r="U5177" s="4">
        <f>N5177+Q5177</f>
        <v>11.3</v>
      </c>
      <c r="V5177" s="4" t="e">
        <f>P5177*I5177/100/R5177</f>
        <v>#DIV/0!</v>
      </c>
      <c r="W5177" s="4" t="e">
        <f>V5177*H5177</f>
        <v>#DIV/0!</v>
      </c>
      <c r="X5177" s="6">
        <f>O5177+S5177</f>
        <v>30</v>
      </c>
      <c r="Y5177" s="6" t="e">
        <f>P5177*I5177/100/T5177</f>
        <v>#DIV/0!</v>
      </c>
      <c r="Z5177" s="6" t="e">
        <f>Y5177*H5177</f>
        <v>#DIV/0!</v>
      </c>
      <c r="AB5177" s="1">
        <f t="shared" si="160"/>
        <v>0</v>
      </c>
      <c r="AC5177" s="1">
        <f t="shared" si="161"/>
        <v>0</v>
      </c>
    </row>
    <row r="5178" spans="4:29" x14ac:dyDescent="0.25">
      <c r="D5178" s="1">
        <v>2012</v>
      </c>
      <c r="E5178" s="1" t="s">
        <v>148</v>
      </c>
      <c r="F5178" s="2" t="s">
        <v>334</v>
      </c>
      <c r="G5178">
        <v>3</v>
      </c>
      <c r="H5178">
        <v>20058035</v>
      </c>
      <c r="I5178" s="1">
        <v>2896.8029999999999</v>
      </c>
      <c r="J5178" s="1">
        <v>2258</v>
      </c>
      <c r="K5178" s="1">
        <v>203423.4</v>
      </c>
      <c r="L5178" s="1">
        <v>190000</v>
      </c>
      <c r="M5178" s="3">
        <v>58</v>
      </c>
      <c r="N5178">
        <v>11.1</v>
      </c>
      <c r="O5178">
        <v>30</v>
      </c>
      <c r="P5178" s="1">
        <f>IF($A$3="Percentage of government revenue per capita",$B$3,0) + IF($A$3="Absolute extra revenue",AB5178,0) + IF($A$3="Absolute revenue per capita",AC5178,0)</f>
        <v>0</v>
      </c>
      <c r="Q5178" s="5">
        <f>-MIN(data!$B$4 / data!I5363 * data!P5363 / 100, data!N5363)</f>
        <v>0</v>
      </c>
      <c r="R5178" s="4">
        <f>-Q5178*K5178/1000</f>
        <v>0</v>
      </c>
      <c r="S5178" s="6">
        <f>-MIN(data!$B$5/(POWER(LN(I5178),2))*P5178/100, O5178)</f>
        <v>0</v>
      </c>
      <c r="T5178" s="6">
        <f>-S5178*L5178/100000</f>
        <v>0</v>
      </c>
      <c r="U5178" s="4">
        <f>N5178+Q5178</f>
        <v>11.1</v>
      </c>
      <c r="V5178" s="4" t="e">
        <f>P5178*I5178/100/R5178</f>
        <v>#DIV/0!</v>
      </c>
      <c r="W5178" s="4" t="e">
        <f>V5178*H5178</f>
        <v>#DIV/0!</v>
      </c>
      <c r="X5178" s="6">
        <f>O5178+S5178</f>
        <v>30</v>
      </c>
      <c r="Y5178" s="6" t="e">
        <f>P5178*I5178/100/T5178</f>
        <v>#DIV/0!</v>
      </c>
      <c r="Z5178" s="6" t="e">
        <f>Y5178*H5178</f>
        <v>#DIV/0!</v>
      </c>
      <c r="AB5178" s="1">
        <f t="shared" si="160"/>
        <v>0</v>
      </c>
      <c r="AC5178" s="1">
        <f t="shared" si="161"/>
        <v>0</v>
      </c>
    </row>
    <row r="5179" spans="4:29" x14ac:dyDescent="0.25">
      <c r="D5179" s="1">
        <v>2013</v>
      </c>
      <c r="E5179" s="1" t="s">
        <v>148</v>
      </c>
      <c r="F5179" s="2" t="s">
        <v>334</v>
      </c>
      <c r="G5179">
        <v>3</v>
      </c>
      <c r="H5179">
        <v>19983693</v>
      </c>
      <c r="I5179" s="1">
        <v>0</v>
      </c>
      <c r="J5179" s="1">
        <v>2132</v>
      </c>
      <c r="K5179" s="1">
        <v>201132.1</v>
      </c>
      <c r="L5179" s="1">
        <v>183871</v>
      </c>
      <c r="M5179" s="3">
        <v>57</v>
      </c>
      <c r="N5179">
        <v>10.6</v>
      </c>
      <c r="O5179">
        <v>31</v>
      </c>
      <c r="P5179" s="1">
        <f>IF($A$3="Percentage of government revenue per capita",$B$3,0) + IF($A$3="Absolute extra revenue",AB5179,0) + IF($A$3="Absolute revenue per capita",AC5179,0)</f>
        <v>0</v>
      </c>
      <c r="Q5179" s="5">
        <f>-MIN(data!$B$4 / data!I5364 * data!P5364 / 100, data!N5364)</f>
        <v>0</v>
      </c>
      <c r="R5179" s="4">
        <f>-Q5179*K5179/1000</f>
        <v>0</v>
      </c>
      <c r="S5179" s="6" t="e">
        <f>-MIN(data!$B$5/(POWER(LN(I5179),2))*P5179/100, O5179)</f>
        <v>#NUM!</v>
      </c>
      <c r="T5179" s="6" t="e">
        <f>-S5179*L5179/100000</f>
        <v>#NUM!</v>
      </c>
      <c r="U5179" s="4">
        <f>N5179+Q5179</f>
        <v>10.6</v>
      </c>
      <c r="V5179" s="4" t="e">
        <f>P5179*I5179/100/R5179</f>
        <v>#DIV/0!</v>
      </c>
      <c r="W5179" s="4" t="e">
        <f>V5179*H5179</f>
        <v>#DIV/0!</v>
      </c>
      <c r="X5179" s="6" t="e">
        <f>O5179+S5179</f>
        <v>#NUM!</v>
      </c>
      <c r="Y5179" s="6" t="e">
        <f>P5179*I5179/100/T5179</f>
        <v>#NUM!</v>
      </c>
      <c r="Z5179" s="6" t="e">
        <f>Y5179*H5179</f>
        <v>#NUM!</v>
      </c>
      <c r="AB5179" s="1" t="e">
        <f t="shared" si="160"/>
        <v>#DIV/0!</v>
      </c>
      <c r="AC5179" s="1" t="e">
        <f t="shared" si="161"/>
        <v>#DIV/0!</v>
      </c>
    </row>
    <row r="5180" spans="4:29" x14ac:dyDescent="0.25">
      <c r="D5180" s="1">
        <v>2014</v>
      </c>
      <c r="E5180" s="1" t="s">
        <v>148</v>
      </c>
      <c r="F5180" s="2" t="s">
        <v>334</v>
      </c>
      <c r="G5180">
        <v>3</v>
      </c>
      <c r="H5180">
        <v>19908979</v>
      </c>
      <c r="I5180" s="1">
        <v>0</v>
      </c>
      <c r="J5180" s="1">
        <v>1964</v>
      </c>
      <c r="K5180" s="1">
        <v>196400</v>
      </c>
      <c r="L5180" s="1">
        <v>180645.2</v>
      </c>
      <c r="M5180" s="3">
        <v>57</v>
      </c>
      <c r="N5180">
        <v>10</v>
      </c>
      <c r="O5180">
        <v>31</v>
      </c>
      <c r="P5180" s="1">
        <f>IF($A$3="Percentage of government revenue per capita",$B$3,0) + IF($A$3="Absolute extra revenue",AB5180,0) + IF($A$3="Absolute revenue per capita",AC5180,0)</f>
        <v>0</v>
      </c>
      <c r="Q5180" s="5">
        <f>-MIN(data!$B$4 / data!I5365 * data!P5365 / 100, data!N5365)</f>
        <v>0</v>
      </c>
      <c r="R5180" s="4">
        <f>-Q5180*K5180/1000</f>
        <v>0</v>
      </c>
      <c r="S5180" s="6" t="e">
        <f>-MIN(data!$B$5/(POWER(LN(I5180),2))*P5180/100, O5180)</f>
        <v>#NUM!</v>
      </c>
      <c r="T5180" s="6" t="e">
        <f>-S5180*L5180/100000</f>
        <v>#NUM!</v>
      </c>
      <c r="U5180" s="4">
        <f>N5180+Q5180</f>
        <v>10</v>
      </c>
      <c r="V5180" s="4" t="e">
        <f>P5180*I5180/100/R5180</f>
        <v>#DIV/0!</v>
      </c>
      <c r="W5180" s="4" t="e">
        <f>V5180*H5180</f>
        <v>#DIV/0!</v>
      </c>
      <c r="X5180" s="6" t="e">
        <f>O5180+S5180</f>
        <v>#NUM!</v>
      </c>
      <c r="Y5180" s="6" t="e">
        <f>P5180*I5180/100/T5180</f>
        <v>#NUM!</v>
      </c>
      <c r="Z5180" s="6" t="e">
        <f>Y5180*H5180</f>
        <v>#NUM!</v>
      </c>
      <c r="AB5180" s="1" t="e">
        <f t="shared" si="160"/>
        <v>#DIV/0!</v>
      </c>
      <c r="AC5180" s="1" t="e">
        <f t="shared" si="161"/>
        <v>#DIV/0!</v>
      </c>
    </row>
    <row r="5181" spans="4:29" x14ac:dyDescent="0.25">
      <c r="D5181" s="1">
        <v>2015</v>
      </c>
      <c r="E5181" s="1" t="s">
        <v>148</v>
      </c>
      <c r="F5181" s="2" t="s">
        <v>334</v>
      </c>
      <c r="G5181">
        <v>3</v>
      </c>
      <c r="H5181">
        <v>19815481</v>
      </c>
      <c r="I5181" s="1">
        <v>0</v>
      </c>
      <c r="J5181" s="1">
        <v>1789</v>
      </c>
      <c r="K5181" s="1">
        <v>194456.5</v>
      </c>
      <c r="M5181" s="3">
        <v>56</v>
      </c>
      <c r="N5181">
        <v>9.1999999999999993</v>
      </c>
      <c r="O5181">
        <v>31</v>
      </c>
      <c r="P5181" s="1">
        <f>IF($A$3="Percentage of government revenue per capita",$B$3,0) + IF($A$3="Absolute extra revenue",AB5181,0) + IF($A$3="Absolute revenue per capita",AC5181,0)</f>
        <v>0</v>
      </c>
      <c r="Q5181" s="5">
        <f>-MIN(data!$B$4 / data!I5366 * data!P5366 / 100, data!N5366)</f>
        <v>0</v>
      </c>
      <c r="R5181" s="4">
        <f>-Q5181*K5181/1000</f>
        <v>0</v>
      </c>
      <c r="S5181" s="6" t="e">
        <f>-MIN(data!$B$5/(POWER(LN(I5181),2))*P5181/100, O5181)</f>
        <v>#NUM!</v>
      </c>
      <c r="T5181" s="6" t="e">
        <f>-S5181*L5181/100000</f>
        <v>#NUM!</v>
      </c>
      <c r="U5181" s="4">
        <f>N5181+Q5181</f>
        <v>9.1999999999999993</v>
      </c>
      <c r="V5181" s="4" t="e">
        <f>P5181*I5181/100/R5181</f>
        <v>#DIV/0!</v>
      </c>
      <c r="W5181" s="4" t="e">
        <f>V5181*H5181</f>
        <v>#DIV/0!</v>
      </c>
      <c r="X5181" s="6" t="e">
        <f>O5181+S5181</f>
        <v>#NUM!</v>
      </c>
      <c r="Y5181" s="6" t="e">
        <f>P5181*I5181/100/T5181</f>
        <v>#NUM!</v>
      </c>
      <c r="Z5181" s="6" t="e">
        <f>Y5181*H5181</f>
        <v>#NUM!</v>
      </c>
      <c r="AB5181" s="1" t="e">
        <f t="shared" si="160"/>
        <v>#DIV/0!</v>
      </c>
      <c r="AC5181" s="1" t="e">
        <f t="shared" si="161"/>
        <v>#DIV/0!</v>
      </c>
    </row>
    <row r="5182" spans="4:29" x14ac:dyDescent="0.25">
      <c r="D5182" s="1">
        <v>2016</v>
      </c>
      <c r="E5182" s="1" t="s">
        <v>148</v>
      </c>
      <c r="F5182" s="2" t="s">
        <v>334</v>
      </c>
      <c r="G5182">
        <v>3</v>
      </c>
      <c r="H5182">
        <v>19702332</v>
      </c>
      <c r="I5182" s="1">
        <v>0</v>
      </c>
      <c r="J5182" s="1">
        <v>1625</v>
      </c>
      <c r="K5182" s="1">
        <v>191176.5</v>
      </c>
      <c r="M5182" s="3"/>
      <c r="N5182">
        <v>8.5</v>
      </c>
      <c r="O5182"/>
      <c r="P5182" s="1">
        <f>IF($A$3="Percentage of government revenue per capita",$B$3,0) + IF($A$3="Absolute extra revenue",AB5182,0) + IF($A$3="Absolute revenue per capita",AC5182,0)</f>
        <v>0</v>
      </c>
      <c r="Q5182" s="5" t="e">
        <f>-MIN(data!$B$4 / data!I5367 * data!P5367 / 100, data!N5367)</f>
        <v>#DIV/0!</v>
      </c>
      <c r="R5182" s="4" t="e">
        <f>-Q5182*K5182/1000</f>
        <v>#DIV/0!</v>
      </c>
      <c r="S5182" s="6" t="e">
        <f>-MIN(data!$B$5/(POWER(LN(I5182),2))*P5182/100, O5182)</f>
        <v>#NUM!</v>
      </c>
      <c r="T5182" s="6" t="e">
        <f>-S5182*L5182/100000</f>
        <v>#NUM!</v>
      </c>
      <c r="U5182" s="4" t="e">
        <f>N5182+Q5182</f>
        <v>#DIV/0!</v>
      </c>
      <c r="V5182" s="4" t="e">
        <f>P5182*I5182/100/R5182</f>
        <v>#DIV/0!</v>
      </c>
      <c r="W5182" s="4" t="e">
        <f>V5182*H5182</f>
        <v>#DIV/0!</v>
      </c>
      <c r="X5182" s="6" t="e">
        <f>O5182+S5182</f>
        <v>#NUM!</v>
      </c>
      <c r="Y5182" s="6" t="e">
        <f>P5182*I5182/100/T5182</f>
        <v>#NUM!</v>
      </c>
      <c r="Z5182" s="6" t="e">
        <f>Y5182*H5182</f>
        <v>#NUM!</v>
      </c>
      <c r="AB5182" s="1" t="e">
        <f t="shared" si="160"/>
        <v>#DIV/0!</v>
      </c>
      <c r="AC5182" s="1" t="e">
        <f t="shared" si="161"/>
        <v>#DIV/0!</v>
      </c>
    </row>
    <row r="5183" spans="4:29" x14ac:dyDescent="0.25">
      <c r="D5183" s="1">
        <v>1980</v>
      </c>
      <c r="E5183" s="1" t="s">
        <v>149</v>
      </c>
      <c r="F5183" s="2" t="s">
        <v>335</v>
      </c>
      <c r="G5183">
        <v>3</v>
      </c>
      <c r="H5183">
        <v>139010000</v>
      </c>
      <c r="I5183" s="1">
        <v>0</v>
      </c>
      <c r="J5183" s="1">
        <v>61163</v>
      </c>
      <c r="K5183" s="1">
        <v>2216051</v>
      </c>
      <c r="M5183" s="3"/>
      <c r="N5183">
        <v>27.6</v>
      </c>
      <c r="O5183"/>
      <c r="P5183" s="1">
        <f>IF($A$3="Percentage of government revenue per capita",$B$3,0) + IF($A$3="Absolute extra revenue",AB5183,0) + IF($A$3="Absolute revenue per capita",AC5183,0)</f>
        <v>0</v>
      </c>
      <c r="Q5183" s="5">
        <f>-MIN(data!$B$4 / data!I5368 * data!P5368 / 100, data!N5368)</f>
        <v>0</v>
      </c>
      <c r="R5183" s="4">
        <f>-Q5183*K5183/1000</f>
        <v>0</v>
      </c>
      <c r="S5183" s="6" t="e">
        <f>-MIN(data!$B$5/(POWER(LN(I5183),2))*P5183/100, O5183)</f>
        <v>#NUM!</v>
      </c>
      <c r="T5183" s="6" t="e">
        <f>-S5183*L5183/100000</f>
        <v>#NUM!</v>
      </c>
      <c r="U5183" s="4">
        <f>N5183+Q5183</f>
        <v>27.6</v>
      </c>
      <c r="V5183" s="4" t="e">
        <f>P5183*I5183/100/R5183</f>
        <v>#DIV/0!</v>
      </c>
      <c r="W5183" s="4" t="e">
        <f>V5183*H5183</f>
        <v>#DIV/0!</v>
      </c>
      <c r="X5183" s="6" t="e">
        <f>O5183+S5183</f>
        <v>#NUM!</v>
      </c>
      <c r="Y5183" s="6" t="e">
        <f>P5183*I5183/100/T5183</f>
        <v>#NUM!</v>
      </c>
      <c r="Z5183" s="6" t="e">
        <f>Y5183*H5183</f>
        <v>#NUM!</v>
      </c>
      <c r="AB5183" s="1" t="e">
        <f t="shared" si="160"/>
        <v>#DIV/0!</v>
      </c>
      <c r="AC5183" s="1" t="e">
        <f t="shared" si="161"/>
        <v>#DIV/0!</v>
      </c>
    </row>
    <row r="5184" spans="4:29" x14ac:dyDescent="0.25">
      <c r="D5184" s="1">
        <v>1981</v>
      </c>
      <c r="E5184" s="1" t="s">
        <v>149</v>
      </c>
      <c r="F5184" s="2" t="s">
        <v>335</v>
      </c>
      <c r="G5184">
        <v>3</v>
      </c>
      <c r="H5184">
        <v>139941000</v>
      </c>
      <c r="I5184" s="1">
        <v>0</v>
      </c>
      <c r="J5184" s="1">
        <v>61162</v>
      </c>
      <c r="K5184" s="1">
        <v>2256900</v>
      </c>
      <c r="M5184" s="3"/>
      <c r="N5184">
        <v>27.1</v>
      </c>
      <c r="O5184"/>
      <c r="P5184" s="1">
        <f>IF($A$3="Percentage of government revenue per capita",$B$3,0) + IF($A$3="Absolute extra revenue",AB5184,0) + IF($A$3="Absolute revenue per capita",AC5184,0)</f>
        <v>0</v>
      </c>
      <c r="Q5184" s="5">
        <f>-MIN(data!$B$4 / data!I5369 * data!P5369 / 100, data!N5369)</f>
        <v>0</v>
      </c>
      <c r="R5184" s="4">
        <f>-Q5184*K5184/1000</f>
        <v>0</v>
      </c>
      <c r="S5184" s="6" t="e">
        <f>-MIN(data!$B$5/(POWER(LN(I5184),2))*P5184/100, O5184)</f>
        <v>#NUM!</v>
      </c>
      <c r="T5184" s="6" t="e">
        <f>-S5184*L5184/100000</f>
        <v>#NUM!</v>
      </c>
      <c r="U5184" s="4">
        <f>N5184+Q5184</f>
        <v>27.1</v>
      </c>
      <c r="V5184" s="4" t="e">
        <f>P5184*I5184/100/R5184</f>
        <v>#DIV/0!</v>
      </c>
      <c r="W5184" s="4" t="e">
        <f>V5184*H5184</f>
        <v>#DIV/0!</v>
      </c>
      <c r="X5184" s="6" t="e">
        <f>O5184+S5184</f>
        <v>#NUM!</v>
      </c>
      <c r="Y5184" s="6" t="e">
        <f>P5184*I5184/100/T5184</f>
        <v>#NUM!</v>
      </c>
      <c r="Z5184" s="6" t="e">
        <f>Y5184*H5184</f>
        <v>#NUM!</v>
      </c>
      <c r="AB5184" s="1" t="e">
        <f t="shared" si="160"/>
        <v>#DIV/0!</v>
      </c>
      <c r="AC5184" s="1" t="e">
        <f t="shared" si="161"/>
        <v>#DIV/0!</v>
      </c>
    </row>
    <row r="5185" spans="4:29" x14ac:dyDescent="0.25">
      <c r="D5185" s="1">
        <v>1982</v>
      </c>
      <c r="E5185" s="1" t="s">
        <v>149</v>
      </c>
      <c r="F5185" s="2" t="s">
        <v>335</v>
      </c>
      <c r="G5185">
        <v>3</v>
      </c>
      <c r="H5185">
        <v>140823000</v>
      </c>
      <c r="I5185" s="1">
        <v>0</v>
      </c>
      <c r="J5185" s="1">
        <v>61220</v>
      </c>
      <c r="K5185" s="1">
        <v>2301504</v>
      </c>
      <c r="M5185" s="3"/>
      <c r="N5185">
        <v>26.6</v>
      </c>
      <c r="O5185"/>
      <c r="P5185" s="1">
        <f>IF($A$3="Percentage of government revenue per capita",$B$3,0) + IF($A$3="Absolute extra revenue",AB5185,0) + IF($A$3="Absolute revenue per capita",AC5185,0)</f>
        <v>0</v>
      </c>
      <c r="Q5185" s="5">
        <f>-MIN(data!$B$4 / data!I5370 * data!P5370 / 100, data!N5370)</f>
        <v>0</v>
      </c>
      <c r="R5185" s="4">
        <f>-Q5185*K5185/1000</f>
        <v>0</v>
      </c>
      <c r="S5185" s="6" t="e">
        <f>-MIN(data!$B$5/(POWER(LN(I5185),2))*P5185/100, O5185)</f>
        <v>#NUM!</v>
      </c>
      <c r="T5185" s="6" t="e">
        <f>-S5185*L5185/100000</f>
        <v>#NUM!</v>
      </c>
      <c r="U5185" s="4">
        <f>N5185+Q5185</f>
        <v>26.6</v>
      </c>
      <c r="V5185" s="4" t="e">
        <f>P5185*I5185/100/R5185</f>
        <v>#DIV/0!</v>
      </c>
      <c r="W5185" s="4" t="e">
        <f>V5185*H5185</f>
        <v>#DIV/0!</v>
      </c>
      <c r="X5185" s="6" t="e">
        <f>O5185+S5185</f>
        <v>#NUM!</v>
      </c>
      <c r="Y5185" s="6" t="e">
        <f>P5185*I5185/100/T5185</f>
        <v>#NUM!</v>
      </c>
      <c r="Z5185" s="6" t="e">
        <f>Y5185*H5185</f>
        <v>#NUM!</v>
      </c>
      <c r="AB5185" s="1" t="e">
        <f t="shared" si="160"/>
        <v>#DIV/0!</v>
      </c>
      <c r="AC5185" s="1" t="e">
        <f t="shared" si="161"/>
        <v>#DIV/0!</v>
      </c>
    </row>
    <row r="5186" spans="4:29" x14ac:dyDescent="0.25">
      <c r="D5186" s="1">
        <v>1983</v>
      </c>
      <c r="E5186" s="1" t="s">
        <v>149</v>
      </c>
      <c r="F5186" s="2" t="s">
        <v>335</v>
      </c>
      <c r="G5186">
        <v>3</v>
      </c>
      <c r="H5186">
        <v>141668000</v>
      </c>
      <c r="I5186" s="1">
        <v>0</v>
      </c>
      <c r="J5186" s="1">
        <v>61184</v>
      </c>
      <c r="K5186" s="1">
        <v>2344215</v>
      </c>
      <c r="M5186" s="3"/>
      <c r="N5186">
        <v>26.1</v>
      </c>
      <c r="O5186"/>
      <c r="P5186" s="1">
        <f>IF($A$3="Percentage of government revenue per capita",$B$3,0) + IF($A$3="Absolute extra revenue",AB5186,0) + IF($A$3="Absolute revenue per capita",AC5186,0)</f>
        <v>0</v>
      </c>
      <c r="Q5186" s="5">
        <f>-MIN(data!$B$4 / data!I5371 * data!P5371 / 100, data!N5371)</f>
        <v>0</v>
      </c>
      <c r="R5186" s="4">
        <f>-Q5186*K5186/1000</f>
        <v>0</v>
      </c>
      <c r="S5186" s="6" t="e">
        <f>-MIN(data!$B$5/(POWER(LN(I5186),2))*P5186/100, O5186)</f>
        <v>#NUM!</v>
      </c>
      <c r="T5186" s="6" t="e">
        <f>-S5186*L5186/100000</f>
        <v>#NUM!</v>
      </c>
      <c r="U5186" s="4">
        <f>N5186+Q5186</f>
        <v>26.1</v>
      </c>
      <c r="V5186" s="4" t="e">
        <f>P5186*I5186/100/R5186</f>
        <v>#DIV/0!</v>
      </c>
      <c r="W5186" s="4" t="e">
        <f>V5186*H5186</f>
        <v>#DIV/0!</v>
      </c>
      <c r="X5186" s="6" t="e">
        <f>O5186+S5186</f>
        <v>#NUM!</v>
      </c>
      <c r="Y5186" s="6" t="e">
        <f>P5186*I5186/100/T5186</f>
        <v>#NUM!</v>
      </c>
      <c r="Z5186" s="6" t="e">
        <f>Y5186*H5186</f>
        <v>#NUM!</v>
      </c>
      <c r="AB5186" s="1" t="e">
        <f t="shared" si="160"/>
        <v>#DIV/0!</v>
      </c>
      <c r="AC5186" s="1" t="e">
        <f t="shared" si="161"/>
        <v>#DIV/0!</v>
      </c>
    </row>
    <row r="5187" spans="4:29" x14ac:dyDescent="0.25">
      <c r="D5187" s="1">
        <v>1984</v>
      </c>
      <c r="E5187" s="1" t="s">
        <v>149</v>
      </c>
      <c r="F5187" s="2" t="s">
        <v>335</v>
      </c>
      <c r="G5187">
        <v>3</v>
      </c>
      <c r="H5187">
        <v>142745000</v>
      </c>
      <c r="I5187" s="1">
        <v>0</v>
      </c>
      <c r="J5187" s="1">
        <v>60814</v>
      </c>
      <c r="K5187" s="1">
        <v>2375547</v>
      </c>
      <c r="M5187" s="3"/>
      <c r="N5187">
        <v>25.6</v>
      </c>
      <c r="O5187"/>
      <c r="P5187" s="1">
        <f>IF($A$3="Percentage of government revenue per capita",$B$3,0) + IF($A$3="Absolute extra revenue",AB5187,0) + IF($A$3="Absolute revenue per capita",AC5187,0)</f>
        <v>0</v>
      </c>
      <c r="Q5187" s="5">
        <f>-MIN(data!$B$4 / data!I5372 * data!P5372 / 100, data!N5372)</f>
        <v>0</v>
      </c>
      <c r="R5187" s="4">
        <f>-Q5187*K5187/1000</f>
        <v>0</v>
      </c>
      <c r="S5187" s="6" t="e">
        <f>-MIN(data!$B$5/(POWER(LN(I5187),2))*P5187/100, O5187)</f>
        <v>#NUM!</v>
      </c>
      <c r="T5187" s="6" t="e">
        <f>-S5187*L5187/100000</f>
        <v>#NUM!</v>
      </c>
      <c r="U5187" s="4">
        <f>N5187+Q5187</f>
        <v>25.6</v>
      </c>
      <c r="V5187" s="4" t="e">
        <f>P5187*I5187/100/R5187</f>
        <v>#DIV/0!</v>
      </c>
      <c r="W5187" s="4" t="e">
        <f>V5187*H5187</f>
        <v>#DIV/0!</v>
      </c>
      <c r="X5187" s="6" t="e">
        <f>O5187+S5187</f>
        <v>#NUM!</v>
      </c>
      <c r="Y5187" s="6" t="e">
        <f>P5187*I5187/100/T5187</f>
        <v>#NUM!</v>
      </c>
      <c r="Z5187" s="6" t="e">
        <f>Y5187*H5187</f>
        <v>#NUM!</v>
      </c>
      <c r="AB5187" s="1" t="e">
        <f t="shared" si="160"/>
        <v>#DIV/0!</v>
      </c>
      <c r="AC5187" s="1" t="e">
        <f t="shared" si="161"/>
        <v>#DIV/0!</v>
      </c>
    </row>
    <row r="5188" spans="4:29" x14ac:dyDescent="0.25">
      <c r="D5188" s="1">
        <v>1985</v>
      </c>
      <c r="E5188" s="1" t="s">
        <v>149</v>
      </c>
      <c r="F5188" s="2" t="s">
        <v>335</v>
      </c>
      <c r="G5188">
        <v>3</v>
      </c>
      <c r="H5188">
        <v>143858000</v>
      </c>
      <c r="I5188" s="1">
        <v>0</v>
      </c>
      <c r="J5188" s="1">
        <v>59859</v>
      </c>
      <c r="K5188" s="1">
        <v>2403976</v>
      </c>
      <c r="M5188" s="3"/>
      <c r="N5188">
        <v>24.9</v>
      </c>
      <c r="O5188"/>
      <c r="P5188" s="1">
        <f>IF($A$3="Percentage of government revenue per capita",$B$3,0) + IF($A$3="Absolute extra revenue",AB5188,0) + IF($A$3="Absolute revenue per capita",AC5188,0)</f>
        <v>0</v>
      </c>
      <c r="Q5188" s="5">
        <f>-MIN(data!$B$4 / data!I5373 * data!P5373 / 100, data!N5373)</f>
        <v>0</v>
      </c>
      <c r="R5188" s="4">
        <f>-Q5188*K5188/1000</f>
        <v>0</v>
      </c>
      <c r="S5188" s="6" t="e">
        <f>-MIN(data!$B$5/(POWER(LN(I5188),2))*P5188/100, O5188)</f>
        <v>#NUM!</v>
      </c>
      <c r="T5188" s="6" t="e">
        <f>-S5188*L5188/100000</f>
        <v>#NUM!</v>
      </c>
      <c r="U5188" s="4">
        <f>N5188+Q5188</f>
        <v>24.9</v>
      </c>
      <c r="V5188" s="4" t="e">
        <f>P5188*I5188/100/R5188</f>
        <v>#DIV/0!</v>
      </c>
      <c r="W5188" s="4" t="e">
        <f>V5188*H5188</f>
        <v>#DIV/0!</v>
      </c>
      <c r="X5188" s="6" t="e">
        <f>O5188+S5188</f>
        <v>#NUM!</v>
      </c>
      <c r="Y5188" s="6" t="e">
        <f>P5188*I5188/100/T5188</f>
        <v>#NUM!</v>
      </c>
      <c r="Z5188" s="6" t="e">
        <f>Y5188*H5188</f>
        <v>#NUM!</v>
      </c>
      <c r="AB5188" s="1" t="e">
        <f t="shared" ref="AB5188:AB5251" si="162">$B$3*100/H5188/I5188</f>
        <v>#DIV/0!</v>
      </c>
      <c r="AC5188" s="1" t="e">
        <f t="shared" ref="AC5188:AC5251" si="163">$B$3/I5188*100</f>
        <v>#DIV/0!</v>
      </c>
    </row>
    <row r="5189" spans="4:29" x14ac:dyDescent="0.25">
      <c r="D5189" s="1">
        <v>1986</v>
      </c>
      <c r="E5189" s="1" t="s">
        <v>149</v>
      </c>
      <c r="F5189" s="2" t="s">
        <v>335</v>
      </c>
      <c r="G5189">
        <v>3</v>
      </c>
      <c r="H5189">
        <v>144894000</v>
      </c>
      <c r="I5189" s="1">
        <v>0</v>
      </c>
      <c r="J5189" s="1">
        <v>58089</v>
      </c>
      <c r="K5189" s="1">
        <v>2400372</v>
      </c>
      <c r="M5189" s="3"/>
      <c r="N5189">
        <v>24.2</v>
      </c>
      <c r="O5189"/>
      <c r="P5189" s="1">
        <f>IF($A$3="Percentage of government revenue per capita",$B$3,0) + IF($A$3="Absolute extra revenue",AB5189,0) + IF($A$3="Absolute revenue per capita",AC5189,0)</f>
        <v>0</v>
      </c>
      <c r="Q5189" s="5">
        <f>-MIN(data!$B$4 / data!I5374 * data!P5374 / 100, data!N5374)</f>
        <v>0</v>
      </c>
      <c r="R5189" s="4">
        <f>-Q5189*K5189/1000</f>
        <v>0</v>
      </c>
      <c r="S5189" s="6" t="e">
        <f>-MIN(data!$B$5/(POWER(LN(I5189),2))*P5189/100, O5189)</f>
        <v>#NUM!</v>
      </c>
      <c r="T5189" s="6" t="e">
        <f>-S5189*L5189/100000</f>
        <v>#NUM!</v>
      </c>
      <c r="U5189" s="4">
        <f>N5189+Q5189</f>
        <v>24.2</v>
      </c>
      <c r="V5189" s="4" t="e">
        <f>P5189*I5189/100/R5189</f>
        <v>#DIV/0!</v>
      </c>
      <c r="W5189" s="4" t="e">
        <f>V5189*H5189</f>
        <v>#DIV/0!</v>
      </c>
      <c r="X5189" s="6" t="e">
        <f>O5189+S5189</f>
        <v>#NUM!</v>
      </c>
      <c r="Y5189" s="6" t="e">
        <f>P5189*I5189/100/T5189</f>
        <v>#NUM!</v>
      </c>
      <c r="Z5189" s="6" t="e">
        <f>Y5189*H5189</f>
        <v>#NUM!</v>
      </c>
      <c r="AB5189" s="1" t="e">
        <f t="shared" si="162"/>
        <v>#DIV/0!</v>
      </c>
      <c r="AC5189" s="1" t="e">
        <f t="shared" si="163"/>
        <v>#DIV/0!</v>
      </c>
    </row>
    <row r="5190" spans="4:29" x14ac:dyDescent="0.25">
      <c r="D5190" s="1">
        <v>1987</v>
      </c>
      <c r="E5190" s="1" t="s">
        <v>149</v>
      </c>
      <c r="F5190" s="2" t="s">
        <v>335</v>
      </c>
      <c r="G5190">
        <v>3</v>
      </c>
      <c r="H5190">
        <v>145908000</v>
      </c>
      <c r="I5190" s="1">
        <v>0</v>
      </c>
      <c r="J5190" s="1">
        <v>55436</v>
      </c>
      <c r="K5190" s="1">
        <v>2369060</v>
      </c>
      <c r="M5190" s="3"/>
      <c r="N5190">
        <v>23.4</v>
      </c>
      <c r="O5190"/>
      <c r="P5190" s="1">
        <f>IF($A$3="Percentage of government revenue per capita",$B$3,0) + IF($A$3="Absolute extra revenue",AB5190,0) + IF($A$3="Absolute revenue per capita",AC5190,0)</f>
        <v>0</v>
      </c>
      <c r="Q5190" s="5">
        <f>-MIN(data!$B$4 / data!I5375 * data!P5375 / 100, data!N5375)</f>
        <v>0</v>
      </c>
      <c r="R5190" s="4">
        <f>-Q5190*K5190/1000</f>
        <v>0</v>
      </c>
      <c r="S5190" s="6" t="e">
        <f>-MIN(data!$B$5/(POWER(LN(I5190),2))*P5190/100, O5190)</f>
        <v>#NUM!</v>
      </c>
      <c r="T5190" s="6" t="e">
        <f>-S5190*L5190/100000</f>
        <v>#NUM!</v>
      </c>
      <c r="U5190" s="4">
        <f>N5190+Q5190</f>
        <v>23.4</v>
      </c>
      <c r="V5190" s="4" t="e">
        <f>P5190*I5190/100/R5190</f>
        <v>#DIV/0!</v>
      </c>
      <c r="W5190" s="4" t="e">
        <f>V5190*H5190</f>
        <v>#DIV/0!</v>
      </c>
      <c r="X5190" s="6" t="e">
        <f>O5190+S5190</f>
        <v>#NUM!</v>
      </c>
      <c r="Y5190" s="6" t="e">
        <f>P5190*I5190/100/T5190</f>
        <v>#NUM!</v>
      </c>
      <c r="Z5190" s="6" t="e">
        <f>Y5190*H5190</f>
        <v>#NUM!</v>
      </c>
      <c r="AB5190" s="1" t="e">
        <f t="shared" si="162"/>
        <v>#DIV/0!</v>
      </c>
      <c r="AC5190" s="1" t="e">
        <f t="shared" si="163"/>
        <v>#DIV/0!</v>
      </c>
    </row>
    <row r="5191" spans="4:29" x14ac:dyDescent="0.25">
      <c r="D5191" s="1">
        <v>1988</v>
      </c>
      <c r="E5191" s="1" t="s">
        <v>149</v>
      </c>
      <c r="F5191" s="2" t="s">
        <v>335</v>
      </c>
      <c r="G5191">
        <v>3</v>
      </c>
      <c r="H5191">
        <v>146857000</v>
      </c>
      <c r="I5191" s="1">
        <v>0</v>
      </c>
      <c r="J5191" s="1">
        <v>52163</v>
      </c>
      <c r="K5191" s="1">
        <v>2308097</v>
      </c>
      <c r="M5191" s="3"/>
      <c r="N5191">
        <v>22.6</v>
      </c>
      <c r="O5191"/>
      <c r="P5191" s="1">
        <f>IF($A$3="Percentage of government revenue per capita",$B$3,0) + IF($A$3="Absolute extra revenue",AB5191,0) + IF($A$3="Absolute revenue per capita",AC5191,0)</f>
        <v>0</v>
      </c>
      <c r="Q5191" s="5">
        <f>-MIN(data!$B$4 / data!I5376 * data!P5376 / 100, data!N5376)</f>
        <v>0</v>
      </c>
      <c r="R5191" s="4">
        <f>-Q5191*K5191/1000</f>
        <v>0</v>
      </c>
      <c r="S5191" s="6" t="e">
        <f>-MIN(data!$B$5/(POWER(LN(I5191),2))*P5191/100, O5191)</f>
        <v>#NUM!</v>
      </c>
      <c r="T5191" s="6" t="e">
        <f>-S5191*L5191/100000</f>
        <v>#NUM!</v>
      </c>
      <c r="U5191" s="4">
        <f>N5191+Q5191</f>
        <v>22.6</v>
      </c>
      <c r="V5191" s="4" t="e">
        <f>P5191*I5191/100/R5191</f>
        <v>#DIV/0!</v>
      </c>
      <c r="W5191" s="4" t="e">
        <f>V5191*H5191</f>
        <v>#DIV/0!</v>
      </c>
      <c r="X5191" s="6" t="e">
        <f>O5191+S5191</f>
        <v>#NUM!</v>
      </c>
      <c r="Y5191" s="6" t="e">
        <f>P5191*I5191/100/T5191</f>
        <v>#NUM!</v>
      </c>
      <c r="Z5191" s="6" t="e">
        <f>Y5191*H5191</f>
        <v>#NUM!</v>
      </c>
      <c r="AB5191" s="1" t="e">
        <f t="shared" si="162"/>
        <v>#DIV/0!</v>
      </c>
      <c r="AC5191" s="1" t="e">
        <f t="shared" si="163"/>
        <v>#DIV/0!</v>
      </c>
    </row>
    <row r="5192" spans="4:29" x14ac:dyDescent="0.25">
      <c r="D5192" s="1">
        <v>1989</v>
      </c>
      <c r="E5192" s="1" t="s">
        <v>149</v>
      </c>
      <c r="F5192" s="2" t="s">
        <v>335</v>
      </c>
      <c r="G5192">
        <v>3</v>
      </c>
      <c r="H5192">
        <v>147721000</v>
      </c>
      <c r="I5192" s="1">
        <v>0</v>
      </c>
      <c r="J5192" s="1">
        <v>48744</v>
      </c>
      <c r="K5192" s="1">
        <v>2215636</v>
      </c>
      <c r="M5192" s="3"/>
      <c r="N5192">
        <v>22</v>
      </c>
      <c r="O5192"/>
      <c r="P5192" s="1">
        <f>IF($A$3="Percentage of government revenue per capita",$B$3,0) + IF($A$3="Absolute extra revenue",AB5192,0) + IF($A$3="Absolute revenue per capita",AC5192,0)</f>
        <v>0</v>
      </c>
      <c r="Q5192" s="5">
        <f>-MIN(data!$B$4 / data!I5377 * data!P5377 / 100, data!N5377)</f>
        <v>0</v>
      </c>
      <c r="R5192" s="4">
        <f>-Q5192*K5192/1000</f>
        <v>0</v>
      </c>
      <c r="S5192" s="6" t="e">
        <f>-MIN(data!$B$5/(POWER(LN(I5192),2))*P5192/100, O5192)</f>
        <v>#NUM!</v>
      </c>
      <c r="T5192" s="6" t="e">
        <f>-S5192*L5192/100000</f>
        <v>#NUM!</v>
      </c>
      <c r="U5192" s="4">
        <f>N5192+Q5192</f>
        <v>22</v>
      </c>
      <c r="V5192" s="4" t="e">
        <f>P5192*I5192/100/R5192</f>
        <v>#DIV/0!</v>
      </c>
      <c r="W5192" s="4" t="e">
        <f>V5192*H5192</f>
        <v>#DIV/0!</v>
      </c>
      <c r="X5192" s="6" t="e">
        <f>O5192+S5192</f>
        <v>#NUM!</v>
      </c>
      <c r="Y5192" s="6" t="e">
        <f>P5192*I5192/100/T5192</f>
        <v>#NUM!</v>
      </c>
      <c r="Z5192" s="6" t="e">
        <f>Y5192*H5192</f>
        <v>#NUM!</v>
      </c>
      <c r="AB5192" s="1" t="e">
        <f t="shared" si="162"/>
        <v>#DIV/0!</v>
      </c>
      <c r="AC5192" s="1" t="e">
        <f t="shared" si="163"/>
        <v>#DIV/0!</v>
      </c>
    </row>
    <row r="5193" spans="4:29" x14ac:dyDescent="0.25">
      <c r="D5193" s="1">
        <v>1990</v>
      </c>
      <c r="E5193" s="1" t="s">
        <v>149</v>
      </c>
      <c r="F5193" s="2" t="s">
        <v>335</v>
      </c>
      <c r="G5193">
        <v>3</v>
      </c>
      <c r="H5193">
        <v>148292000</v>
      </c>
      <c r="I5193" s="1">
        <v>0</v>
      </c>
      <c r="J5193" s="1">
        <v>45447</v>
      </c>
      <c r="K5193" s="1">
        <v>2094332</v>
      </c>
      <c r="L5193" s="1">
        <v>1904762</v>
      </c>
      <c r="M5193" s="3">
        <v>1300</v>
      </c>
      <c r="N5193">
        <v>21.7</v>
      </c>
      <c r="O5193">
        <v>63</v>
      </c>
      <c r="P5193" s="1">
        <f>IF($A$3="Percentage of government revenue per capita",$B$3,0) + IF($A$3="Absolute extra revenue",AB5193,0) + IF($A$3="Absolute revenue per capita",AC5193,0)</f>
        <v>0</v>
      </c>
      <c r="Q5193" s="5">
        <f>-MIN(data!$B$4 / data!I5378 * data!P5378 / 100, data!N5378)</f>
        <v>0</v>
      </c>
      <c r="R5193" s="4">
        <f>-Q5193*K5193/1000</f>
        <v>0</v>
      </c>
      <c r="S5193" s="6" t="e">
        <f>-MIN(data!$B$5/(POWER(LN(I5193),2))*P5193/100, O5193)</f>
        <v>#NUM!</v>
      </c>
      <c r="T5193" s="6" t="e">
        <f>-S5193*L5193/100000</f>
        <v>#NUM!</v>
      </c>
      <c r="U5193" s="4">
        <f>N5193+Q5193</f>
        <v>21.7</v>
      </c>
      <c r="V5193" s="4" t="e">
        <f>P5193*I5193/100/R5193</f>
        <v>#DIV/0!</v>
      </c>
      <c r="W5193" s="4" t="e">
        <f>V5193*H5193</f>
        <v>#DIV/0!</v>
      </c>
      <c r="X5193" s="6" t="e">
        <f>O5193+S5193</f>
        <v>#NUM!</v>
      </c>
      <c r="Y5193" s="6" t="e">
        <f>P5193*I5193/100/T5193</f>
        <v>#NUM!</v>
      </c>
      <c r="Z5193" s="6" t="e">
        <f>Y5193*H5193</f>
        <v>#NUM!</v>
      </c>
      <c r="AB5193" s="1" t="e">
        <f t="shared" si="162"/>
        <v>#DIV/0!</v>
      </c>
      <c r="AC5193" s="1" t="e">
        <f t="shared" si="163"/>
        <v>#DIV/0!</v>
      </c>
    </row>
    <row r="5194" spans="4:29" x14ac:dyDescent="0.25">
      <c r="D5194" s="1">
        <v>1991</v>
      </c>
      <c r="E5194" s="1" t="s">
        <v>149</v>
      </c>
      <c r="F5194" s="2" t="s">
        <v>335</v>
      </c>
      <c r="G5194">
        <v>3</v>
      </c>
      <c r="H5194">
        <v>148624000</v>
      </c>
      <c r="I5194" s="1">
        <v>0</v>
      </c>
      <c r="J5194" s="1">
        <v>42366</v>
      </c>
      <c r="K5194" s="1">
        <v>1961389</v>
      </c>
      <c r="L5194" s="1">
        <v>1904762</v>
      </c>
      <c r="M5194" s="3">
        <v>1200</v>
      </c>
      <c r="N5194">
        <v>21.6</v>
      </c>
      <c r="O5194">
        <v>63</v>
      </c>
      <c r="P5194" s="1">
        <f>IF($A$3="Percentage of government revenue per capita",$B$3,0) + IF($A$3="Absolute extra revenue",AB5194,0) + IF($A$3="Absolute revenue per capita",AC5194,0)</f>
        <v>0</v>
      </c>
      <c r="Q5194" s="5">
        <f>-MIN(data!$B$4 / data!I5379 * data!P5379 / 100, data!N5379)</f>
        <v>0</v>
      </c>
      <c r="R5194" s="4">
        <f>-Q5194*K5194/1000</f>
        <v>0</v>
      </c>
      <c r="S5194" s="6" t="e">
        <f>-MIN(data!$B$5/(POWER(LN(I5194),2))*P5194/100, O5194)</f>
        <v>#NUM!</v>
      </c>
      <c r="T5194" s="6" t="e">
        <f>-S5194*L5194/100000</f>
        <v>#NUM!</v>
      </c>
      <c r="U5194" s="4">
        <f>N5194+Q5194</f>
        <v>21.6</v>
      </c>
      <c r="V5194" s="4" t="e">
        <f>P5194*I5194/100/R5194</f>
        <v>#DIV/0!</v>
      </c>
      <c r="W5194" s="4" t="e">
        <f>V5194*H5194</f>
        <v>#DIV/0!</v>
      </c>
      <c r="X5194" s="6" t="e">
        <f>O5194+S5194</f>
        <v>#NUM!</v>
      </c>
      <c r="Y5194" s="6" t="e">
        <f>P5194*I5194/100/T5194</f>
        <v>#NUM!</v>
      </c>
      <c r="Z5194" s="6" t="e">
        <f>Y5194*H5194</f>
        <v>#NUM!</v>
      </c>
      <c r="AB5194" s="1" t="e">
        <f t="shared" si="162"/>
        <v>#DIV/0!</v>
      </c>
      <c r="AC5194" s="1" t="e">
        <f t="shared" si="163"/>
        <v>#DIV/0!</v>
      </c>
    </row>
    <row r="5195" spans="4:29" x14ac:dyDescent="0.25">
      <c r="D5195" s="1">
        <v>1992</v>
      </c>
      <c r="E5195" s="1" t="s">
        <v>149</v>
      </c>
      <c r="F5195" s="2" t="s">
        <v>335</v>
      </c>
      <c r="G5195">
        <v>3</v>
      </c>
      <c r="H5195">
        <v>148689000</v>
      </c>
      <c r="I5195" s="1">
        <v>0</v>
      </c>
      <c r="J5195" s="1">
        <v>39605</v>
      </c>
      <c r="K5195" s="1">
        <v>1825115</v>
      </c>
      <c r="L5195" s="1">
        <v>1940299</v>
      </c>
      <c r="M5195" s="3">
        <v>1200</v>
      </c>
      <c r="N5195">
        <v>21.7</v>
      </c>
      <c r="O5195">
        <v>67</v>
      </c>
      <c r="P5195" s="1">
        <f>IF($A$3="Percentage of government revenue per capita",$B$3,0) + IF($A$3="Absolute extra revenue",AB5195,0) + IF($A$3="Absolute revenue per capita",AC5195,0)</f>
        <v>0</v>
      </c>
      <c r="Q5195" s="5">
        <f>-MIN(data!$B$4 / data!I5380 * data!P5380 / 100, data!N5380)</f>
        <v>0</v>
      </c>
      <c r="R5195" s="4">
        <f>-Q5195*K5195/1000</f>
        <v>0</v>
      </c>
      <c r="S5195" s="6" t="e">
        <f>-MIN(data!$B$5/(POWER(LN(I5195),2))*P5195/100, O5195)</f>
        <v>#NUM!</v>
      </c>
      <c r="T5195" s="6" t="e">
        <f>-S5195*L5195/100000</f>
        <v>#NUM!</v>
      </c>
      <c r="U5195" s="4">
        <f>N5195+Q5195</f>
        <v>21.7</v>
      </c>
      <c r="V5195" s="4" t="e">
        <f>P5195*I5195/100/R5195</f>
        <v>#DIV/0!</v>
      </c>
      <c r="W5195" s="4" t="e">
        <f>V5195*H5195</f>
        <v>#DIV/0!</v>
      </c>
      <c r="X5195" s="6" t="e">
        <f>O5195+S5195</f>
        <v>#NUM!</v>
      </c>
      <c r="Y5195" s="6" t="e">
        <f>P5195*I5195/100/T5195</f>
        <v>#NUM!</v>
      </c>
      <c r="Z5195" s="6" t="e">
        <f>Y5195*H5195</f>
        <v>#NUM!</v>
      </c>
      <c r="AB5195" s="1" t="e">
        <f t="shared" si="162"/>
        <v>#DIV/0!</v>
      </c>
      <c r="AC5195" s="1" t="e">
        <f t="shared" si="163"/>
        <v>#DIV/0!</v>
      </c>
    </row>
    <row r="5196" spans="4:29" x14ac:dyDescent="0.25">
      <c r="D5196" s="1">
        <v>1993</v>
      </c>
      <c r="E5196" s="1" t="s">
        <v>149</v>
      </c>
      <c r="F5196" s="2" t="s">
        <v>335</v>
      </c>
      <c r="G5196">
        <v>3</v>
      </c>
      <c r="H5196">
        <v>148520000</v>
      </c>
      <c r="I5196" s="1">
        <v>0</v>
      </c>
      <c r="J5196" s="1">
        <v>37075</v>
      </c>
      <c r="K5196" s="1">
        <v>1692922</v>
      </c>
      <c r="L5196" s="1">
        <v>1604938</v>
      </c>
      <c r="M5196" s="3">
        <v>1300</v>
      </c>
      <c r="N5196">
        <v>21.9</v>
      </c>
      <c r="O5196">
        <v>81</v>
      </c>
      <c r="P5196" s="1">
        <f>IF($A$3="Percentage of government revenue per capita",$B$3,0) + IF($A$3="Absolute extra revenue",AB5196,0) + IF($A$3="Absolute revenue per capita",AC5196,0)</f>
        <v>0</v>
      </c>
      <c r="Q5196" s="5">
        <f>-MIN(data!$B$4 / data!I5381 * data!P5381 / 100, data!N5381)</f>
        <v>0</v>
      </c>
      <c r="R5196" s="4">
        <f>-Q5196*K5196/1000</f>
        <v>0</v>
      </c>
      <c r="S5196" s="6" t="e">
        <f>-MIN(data!$B$5/(POWER(LN(I5196),2))*P5196/100, O5196)</f>
        <v>#NUM!</v>
      </c>
      <c r="T5196" s="6" t="e">
        <f>-S5196*L5196/100000</f>
        <v>#NUM!</v>
      </c>
      <c r="U5196" s="4">
        <f>N5196+Q5196</f>
        <v>21.9</v>
      </c>
      <c r="V5196" s="4" t="e">
        <f>P5196*I5196/100/R5196</f>
        <v>#DIV/0!</v>
      </c>
      <c r="W5196" s="4" t="e">
        <f>V5196*H5196</f>
        <v>#DIV/0!</v>
      </c>
      <c r="X5196" s="6" t="e">
        <f>O5196+S5196</f>
        <v>#NUM!</v>
      </c>
      <c r="Y5196" s="6" t="e">
        <f>P5196*I5196/100/T5196</f>
        <v>#NUM!</v>
      </c>
      <c r="Z5196" s="6" t="e">
        <f>Y5196*H5196</f>
        <v>#NUM!</v>
      </c>
      <c r="AB5196" s="1" t="e">
        <f t="shared" si="162"/>
        <v>#DIV/0!</v>
      </c>
      <c r="AC5196" s="1" t="e">
        <f t="shared" si="163"/>
        <v>#DIV/0!</v>
      </c>
    </row>
    <row r="5197" spans="4:29" x14ac:dyDescent="0.25">
      <c r="D5197" s="1">
        <v>1994</v>
      </c>
      <c r="E5197" s="1" t="s">
        <v>149</v>
      </c>
      <c r="F5197" s="2" t="s">
        <v>335</v>
      </c>
      <c r="G5197">
        <v>3</v>
      </c>
      <c r="H5197">
        <v>148336000</v>
      </c>
      <c r="I5197" s="1">
        <v>0</v>
      </c>
      <c r="J5197" s="1">
        <v>34642</v>
      </c>
      <c r="K5197" s="1">
        <v>1567511</v>
      </c>
      <c r="L5197" s="1">
        <v>1250000</v>
      </c>
      <c r="M5197" s="3">
        <v>1300</v>
      </c>
      <c r="N5197">
        <v>22.1</v>
      </c>
      <c r="O5197">
        <v>88</v>
      </c>
      <c r="P5197" s="1">
        <f>IF($A$3="Percentage of government revenue per capita",$B$3,0) + IF($A$3="Absolute extra revenue",AB5197,0) + IF($A$3="Absolute revenue per capita",AC5197,0)</f>
        <v>0</v>
      </c>
      <c r="Q5197" s="5">
        <f>-MIN(data!$B$4 / data!I5382 * data!P5382 / 100, data!N5382)</f>
        <v>0</v>
      </c>
      <c r="R5197" s="4">
        <f>-Q5197*K5197/1000</f>
        <v>0</v>
      </c>
      <c r="S5197" s="6" t="e">
        <f>-MIN(data!$B$5/(POWER(LN(I5197),2))*P5197/100, O5197)</f>
        <v>#NUM!</v>
      </c>
      <c r="T5197" s="6" t="e">
        <f>-S5197*L5197/100000</f>
        <v>#NUM!</v>
      </c>
      <c r="U5197" s="4">
        <f>N5197+Q5197</f>
        <v>22.1</v>
      </c>
      <c r="V5197" s="4" t="e">
        <f>P5197*I5197/100/R5197</f>
        <v>#DIV/0!</v>
      </c>
      <c r="W5197" s="4" t="e">
        <f>V5197*H5197</f>
        <v>#DIV/0!</v>
      </c>
      <c r="X5197" s="6" t="e">
        <f>O5197+S5197</f>
        <v>#NUM!</v>
      </c>
      <c r="Y5197" s="6" t="e">
        <f>P5197*I5197/100/T5197</f>
        <v>#NUM!</v>
      </c>
      <c r="Z5197" s="6" t="e">
        <f>Y5197*H5197</f>
        <v>#NUM!</v>
      </c>
      <c r="AB5197" s="1" t="e">
        <f t="shared" si="162"/>
        <v>#DIV/0!</v>
      </c>
      <c r="AC5197" s="1" t="e">
        <f t="shared" si="163"/>
        <v>#DIV/0!</v>
      </c>
    </row>
    <row r="5198" spans="4:29" x14ac:dyDescent="0.25">
      <c r="D5198" s="1">
        <v>1995</v>
      </c>
      <c r="E5198" s="1" t="s">
        <v>149</v>
      </c>
      <c r="F5198" s="2" t="s">
        <v>335</v>
      </c>
      <c r="G5198">
        <v>3</v>
      </c>
      <c r="H5198">
        <v>148375726</v>
      </c>
      <c r="I5198" s="1">
        <v>0</v>
      </c>
      <c r="J5198" s="1">
        <v>32325</v>
      </c>
      <c r="K5198" s="1">
        <v>1469318</v>
      </c>
      <c r="L5198" s="1">
        <v>1158537</v>
      </c>
      <c r="M5198" s="3">
        <v>1100</v>
      </c>
      <c r="N5198">
        <v>22</v>
      </c>
      <c r="O5198">
        <v>82</v>
      </c>
      <c r="P5198" s="1">
        <f>IF($A$3="Percentage of government revenue per capita",$B$3,0) + IF($A$3="Absolute extra revenue",AB5198,0) + IF($A$3="Absolute revenue per capita",AC5198,0)</f>
        <v>0</v>
      </c>
      <c r="Q5198" s="5">
        <f>-MIN(data!$B$4 / data!I5383 * data!P5383 / 100, data!N5383)</f>
        <v>0</v>
      </c>
      <c r="R5198" s="4">
        <f>-Q5198*K5198/1000</f>
        <v>0</v>
      </c>
      <c r="S5198" s="6" t="e">
        <f>-MIN(data!$B$5/(POWER(LN(I5198),2))*P5198/100, O5198)</f>
        <v>#NUM!</v>
      </c>
      <c r="T5198" s="6" t="e">
        <f>-S5198*L5198/100000</f>
        <v>#NUM!</v>
      </c>
      <c r="U5198" s="4">
        <f>N5198+Q5198</f>
        <v>22</v>
      </c>
      <c r="V5198" s="4" t="e">
        <f>P5198*I5198/100/R5198</f>
        <v>#DIV/0!</v>
      </c>
      <c r="W5198" s="4" t="e">
        <f>V5198*H5198</f>
        <v>#DIV/0!</v>
      </c>
      <c r="X5198" s="6" t="e">
        <f>O5198+S5198</f>
        <v>#NUM!</v>
      </c>
      <c r="Y5198" s="6" t="e">
        <f>P5198*I5198/100/T5198</f>
        <v>#NUM!</v>
      </c>
      <c r="Z5198" s="6" t="e">
        <f>Y5198*H5198</f>
        <v>#NUM!</v>
      </c>
      <c r="AB5198" s="1" t="e">
        <f t="shared" si="162"/>
        <v>#DIV/0!</v>
      </c>
      <c r="AC5198" s="1" t="e">
        <f t="shared" si="163"/>
        <v>#DIV/0!</v>
      </c>
    </row>
    <row r="5199" spans="4:29" x14ac:dyDescent="0.25">
      <c r="D5199" s="1">
        <v>1996</v>
      </c>
      <c r="E5199" s="1" t="s">
        <v>149</v>
      </c>
      <c r="F5199" s="2" t="s">
        <v>335</v>
      </c>
      <c r="G5199">
        <v>3</v>
      </c>
      <c r="H5199">
        <v>148160042</v>
      </c>
      <c r="I5199" s="1">
        <v>0</v>
      </c>
      <c r="J5199" s="1">
        <v>30341</v>
      </c>
      <c r="K5199" s="1">
        <v>1398203</v>
      </c>
      <c r="L5199" s="1">
        <v>1140845</v>
      </c>
      <c r="M5199" s="3">
        <v>950</v>
      </c>
      <c r="N5199">
        <v>21.7</v>
      </c>
      <c r="O5199">
        <v>71</v>
      </c>
      <c r="P5199" s="1">
        <f>IF($A$3="Percentage of government revenue per capita",$B$3,0) + IF($A$3="Absolute extra revenue",AB5199,0) + IF($A$3="Absolute revenue per capita",AC5199,0)</f>
        <v>0</v>
      </c>
      <c r="Q5199" s="5">
        <f>-MIN(data!$B$4 / data!I5384 * data!P5384 / 100, data!N5384)</f>
        <v>0</v>
      </c>
      <c r="R5199" s="4">
        <f>-Q5199*K5199/1000</f>
        <v>0</v>
      </c>
      <c r="S5199" s="6" t="e">
        <f>-MIN(data!$B$5/(POWER(LN(I5199),2))*P5199/100, O5199)</f>
        <v>#NUM!</v>
      </c>
      <c r="T5199" s="6" t="e">
        <f>-S5199*L5199/100000</f>
        <v>#NUM!</v>
      </c>
      <c r="U5199" s="4">
        <f>N5199+Q5199</f>
        <v>21.7</v>
      </c>
      <c r="V5199" s="4" t="e">
        <f>P5199*I5199/100/R5199</f>
        <v>#DIV/0!</v>
      </c>
      <c r="W5199" s="4" t="e">
        <f>V5199*H5199</f>
        <v>#DIV/0!</v>
      </c>
      <c r="X5199" s="6" t="e">
        <f>O5199+S5199</f>
        <v>#NUM!</v>
      </c>
      <c r="Y5199" s="6" t="e">
        <f>P5199*I5199/100/T5199</f>
        <v>#NUM!</v>
      </c>
      <c r="Z5199" s="6" t="e">
        <f>Y5199*H5199</f>
        <v>#NUM!</v>
      </c>
      <c r="AB5199" s="1" t="e">
        <f t="shared" si="162"/>
        <v>#DIV/0!</v>
      </c>
      <c r="AC5199" s="1" t="e">
        <f t="shared" si="163"/>
        <v>#DIV/0!</v>
      </c>
    </row>
    <row r="5200" spans="4:29" x14ac:dyDescent="0.25">
      <c r="D5200" s="1">
        <v>1997</v>
      </c>
      <c r="E5200" s="1" t="s">
        <v>149</v>
      </c>
      <c r="F5200" s="2" t="s">
        <v>335</v>
      </c>
      <c r="G5200">
        <v>3</v>
      </c>
      <c r="H5200">
        <v>147915307</v>
      </c>
      <c r="I5200" s="1">
        <v>0</v>
      </c>
      <c r="J5200" s="1">
        <v>28786</v>
      </c>
      <c r="K5200" s="1">
        <v>1351455</v>
      </c>
      <c r="L5200" s="1">
        <v>1193548</v>
      </c>
      <c r="M5200" s="3">
        <v>810</v>
      </c>
      <c r="N5200">
        <v>21.3</v>
      </c>
      <c r="O5200">
        <v>62</v>
      </c>
      <c r="P5200" s="1">
        <f>IF($A$3="Percentage of government revenue per capita",$B$3,0) + IF($A$3="Absolute extra revenue",AB5200,0) + IF($A$3="Absolute revenue per capita",AC5200,0)</f>
        <v>0</v>
      </c>
      <c r="Q5200" s="5">
        <f>-MIN(data!$B$4 / data!I5385 * data!P5385 / 100, data!N5385)</f>
        <v>0</v>
      </c>
      <c r="R5200" s="4">
        <f>-Q5200*K5200/1000</f>
        <v>0</v>
      </c>
      <c r="S5200" s="6" t="e">
        <f>-MIN(data!$B$5/(POWER(LN(I5200),2))*P5200/100, O5200)</f>
        <v>#NUM!</v>
      </c>
      <c r="T5200" s="6" t="e">
        <f>-S5200*L5200/100000</f>
        <v>#NUM!</v>
      </c>
      <c r="U5200" s="4">
        <f>N5200+Q5200</f>
        <v>21.3</v>
      </c>
      <c r="V5200" s="4" t="e">
        <f>P5200*I5200/100/R5200</f>
        <v>#DIV/0!</v>
      </c>
      <c r="W5200" s="4" t="e">
        <f>V5200*H5200</f>
        <v>#DIV/0!</v>
      </c>
      <c r="X5200" s="6" t="e">
        <f>O5200+S5200</f>
        <v>#NUM!</v>
      </c>
      <c r="Y5200" s="6" t="e">
        <f>P5200*I5200/100/T5200</f>
        <v>#NUM!</v>
      </c>
      <c r="Z5200" s="6" t="e">
        <f>Y5200*H5200</f>
        <v>#NUM!</v>
      </c>
      <c r="AB5200" s="1" t="e">
        <f t="shared" si="162"/>
        <v>#DIV/0!</v>
      </c>
      <c r="AC5200" s="1" t="e">
        <f t="shared" si="163"/>
        <v>#DIV/0!</v>
      </c>
    </row>
    <row r="5201" spans="4:29" x14ac:dyDescent="0.25">
      <c r="D5201" s="1">
        <v>1998</v>
      </c>
      <c r="E5201" s="1" t="s">
        <v>149</v>
      </c>
      <c r="F5201" s="2" t="s">
        <v>335</v>
      </c>
      <c r="G5201">
        <v>3</v>
      </c>
      <c r="H5201">
        <v>147670692</v>
      </c>
      <c r="I5201" s="1">
        <v>0</v>
      </c>
      <c r="J5201" s="1">
        <v>27544</v>
      </c>
      <c r="K5201" s="1">
        <v>1324231</v>
      </c>
      <c r="L5201" s="1">
        <v>1350877</v>
      </c>
      <c r="M5201" s="3">
        <v>740</v>
      </c>
      <c r="N5201">
        <v>20.8</v>
      </c>
      <c r="O5201">
        <v>57</v>
      </c>
      <c r="P5201" s="1">
        <f>IF($A$3="Percentage of government revenue per capita",$B$3,0) + IF($A$3="Absolute extra revenue",AB5201,0) + IF($A$3="Absolute revenue per capita",AC5201,0)</f>
        <v>0</v>
      </c>
      <c r="Q5201" s="5">
        <f>-MIN(data!$B$4 / data!I5386 * data!P5386 / 100, data!N5386)</f>
        <v>0</v>
      </c>
      <c r="R5201" s="4">
        <f>-Q5201*K5201/1000</f>
        <v>0</v>
      </c>
      <c r="S5201" s="6" t="e">
        <f>-MIN(data!$B$5/(POWER(LN(I5201),2))*P5201/100, O5201)</f>
        <v>#NUM!</v>
      </c>
      <c r="T5201" s="6" t="e">
        <f>-S5201*L5201/100000</f>
        <v>#NUM!</v>
      </c>
      <c r="U5201" s="4">
        <f>N5201+Q5201</f>
        <v>20.8</v>
      </c>
      <c r="V5201" s="4" t="e">
        <f>P5201*I5201/100/R5201</f>
        <v>#DIV/0!</v>
      </c>
      <c r="W5201" s="4" t="e">
        <f>V5201*H5201</f>
        <v>#DIV/0!</v>
      </c>
      <c r="X5201" s="6" t="e">
        <f>O5201+S5201</f>
        <v>#NUM!</v>
      </c>
      <c r="Y5201" s="6" t="e">
        <f>P5201*I5201/100/T5201</f>
        <v>#NUM!</v>
      </c>
      <c r="Z5201" s="6" t="e">
        <f>Y5201*H5201</f>
        <v>#NUM!</v>
      </c>
      <c r="AB5201" s="1" t="e">
        <f t="shared" si="162"/>
        <v>#DIV/0!</v>
      </c>
      <c r="AC5201" s="1" t="e">
        <f t="shared" si="163"/>
        <v>#DIV/0!</v>
      </c>
    </row>
    <row r="5202" spans="4:29" x14ac:dyDescent="0.25">
      <c r="D5202" s="1">
        <v>1999</v>
      </c>
      <c r="E5202" s="1" t="s">
        <v>149</v>
      </c>
      <c r="F5202" s="2" t="s">
        <v>335</v>
      </c>
      <c r="G5202">
        <v>3</v>
      </c>
      <c r="H5202">
        <v>147214392</v>
      </c>
      <c r="I5202" s="1">
        <v>0</v>
      </c>
      <c r="J5202" s="1">
        <v>26482</v>
      </c>
      <c r="K5202" s="1">
        <v>1310990</v>
      </c>
      <c r="L5202" s="1">
        <v>1271186</v>
      </c>
      <c r="M5202" s="3">
        <v>770</v>
      </c>
      <c r="N5202">
        <v>20.2</v>
      </c>
      <c r="O5202">
        <v>59</v>
      </c>
      <c r="P5202" s="1">
        <f>IF($A$3="Percentage of government revenue per capita",$B$3,0) + IF($A$3="Absolute extra revenue",AB5202,0) + IF($A$3="Absolute revenue per capita",AC5202,0)</f>
        <v>0</v>
      </c>
      <c r="Q5202" s="5">
        <f>-MIN(data!$B$4 / data!I5387 * data!P5387 / 100, data!N5387)</f>
        <v>0</v>
      </c>
      <c r="R5202" s="4">
        <f>-Q5202*K5202/1000</f>
        <v>0</v>
      </c>
      <c r="S5202" s="6" t="e">
        <f>-MIN(data!$B$5/(POWER(LN(I5202),2))*P5202/100, O5202)</f>
        <v>#NUM!</v>
      </c>
      <c r="T5202" s="6" t="e">
        <f>-S5202*L5202/100000</f>
        <v>#NUM!</v>
      </c>
      <c r="U5202" s="4">
        <f>N5202+Q5202</f>
        <v>20.2</v>
      </c>
      <c r="V5202" s="4" t="e">
        <f>P5202*I5202/100/R5202</f>
        <v>#DIV/0!</v>
      </c>
      <c r="W5202" s="4" t="e">
        <f>V5202*H5202</f>
        <v>#DIV/0!</v>
      </c>
      <c r="X5202" s="6" t="e">
        <f>O5202+S5202</f>
        <v>#NUM!</v>
      </c>
      <c r="Y5202" s="6" t="e">
        <f>P5202*I5202/100/T5202</f>
        <v>#NUM!</v>
      </c>
      <c r="Z5202" s="6" t="e">
        <f>Y5202*H5202</f>
        <v>#NUM!</v>
      </c>
      <c r="AB5202" s="1" t="e">
        <f t="shared" si="162"/>
        <v>#DIV/0!</v>
      </c>
      <c r="AC5202" s="1" t="e">
        <f t="shared" si="163"/>
        <v>#DIV/0!</v>
      </c>
    </row>
    <row r="5203" spans="4:29" x14ac:dyDescent="0.25">
      <c r="D5203" s="1">
        <v>2000</v>
      </c>
      <c r="E5203" s="1" t="s">
        <v>149</v>
      </c>
      <c r="F5203" s="2" t="s">
        <v>335</v>
      </c>
      <c r="G5203">
        <v>3</v>
      </c>
      <c r="H5203">
        <v>146596557</v>
      </c>
      <c r="I5203" s="1">
        <v>2506.857</v>
      </c>
      <c r="J5203" s="1">
        <v>25510</v>
      </c>
      <c r="K5203" s="1">
        <v>1314948</v>
      </c>
      <c r="L5203" s="1">
        <v>1280702</v>
      </c>
      <c r="M5203" s="3">
        <v>750</v>
      </c>
      <c r="N5203">
        <v>19.399999999999999</v>
      </c>
      <c r="O5203">
        <v>57</v>
      </c>
      <c r="P5203" s="1">
        <f>IF($A$3="Percentage of government revenue per capita",$B$3,0) + IF($A$3="Absolute extra revenue",AB5203,0) + IF($A$3="Absolute revenue per capita",AC5203,0)</f>
        <v>0</v>
      </c>
      <c r="Q5203" s="5">
        <f>-MIN(data!$B$4 / data!I5388 * data!P5388 / 100, data!N5388)</f>
        <v>0</v>
      </c>
      <c r="R5203" s="4">
        <f>-Q5203*K5203/1000</f>
        <v>0</v>
      </c>
      <c r="S5203" s="6">
        <f>-MIN(data!$B$5/(POWER(LN(I5203),2))*P5203/100, O5203)</f>
        <v>0</v>
      </c>
      <c r="T5203" s="6">
        <f>-S5203*L5203/100000</f>
        <v>0</v>
      </c>
      <c r="U5203" s="4">
        <f>N5203+Q5203</f>
        <v>19.399999999999999</v>
      </c>
      <c r="V5203" s="4" t="e">
        <f>P5203*I5203/100/R5203</f>
        <v>#DIV/0!</v>
      </c>
      <c r="W5203" s="4" t="e">
        <f>V5203*H5203</f>
        <v>#DIV/0!</v>
      </c>
      <c r="X5203" s="6">
        <f>O5203+S5203</f>
        <v>57</v>
      </c>
      <c r="Y5203" s="6" t="e">
        <f>P5203*I5203/100/T5203</f>
        <v>#DIV/0!</v>
      </c>
      <c r="Z5203" s="6" t="e">
        <f>Y5203*H5203</f>
        <v>#DIV/0!</v>
      </c>
      <c r="AB5203" s="1">
        <f t="shared" si="162"/>
        <v>0</v>
      </c>
      <c r="AC5203" s="1">
        <f t="shared" si="163"/>
        <v>0</v>
      </c>
    </row>
    <row r="5204" spans="4:29" x14ac:dyDescent="0.25">
      <c r="D5204" s="1">
        <v>2001</v>
      </c>
      <c r="E5204" s="1" t="s">
        <v>149</v>
      </c>
      <c r="F5204" s="2" t="s">
        <v>335</v>
      </c>
      <c r="G5204">
        <v>3</v>
      </c>
      <c r="H5204">
        <v>145976083</v>
      </c>
      <c r="I5204" s="1">
        <v>2652.7579999999998</v>
      </c>
      <c r="J5204" s="1">
        <v>24544</v>
      </c>
      <c r="K5204" s="1">
        <v>1333913</v>
      </c>
      <c r="L5204" s="1">
        <v>1314815</v>
      </c>
      <c r="M5204" s="3">
        <v>730</v>
      </c>
      <c r="N5204">
        <v>18.399999999999999</v>
      </c>
      <c r="O5204">
        <v>54</v>
      </c>
      <c r="P5204" s="1">
        <f>IF($A$3="Percentage of government revenue per capita",$B$3,0) + IF($A$3="Absolute extra revenue",AB5204,0) + IF($A$3="Absolute revenue per capita",AC5204,0)</f>
        <v>0</v>
      </c>
      <c r="Q5204" s="5">
        <f>-MIN(data!$B$4 / data!I5389 * data!P5389 / 100, data!N5389)</f>
        <v>0</v>
      </c>
      <c r="R5204" s="4">
        <f>-Q5204*K5204/1000</f>
        <v>0</v>
      </c>
      <c r="S5204" s="6">
        <f>-MIN(data!$B$5/(POWER(LN(I5204),2))*P5204/100, O5204)</f>
        <v>0</v>
      </c>
      <c r="T5204" s="6">
        <f>-S5204*L5204/100000</f>
        <v>0</v>
      </c>
      <c r="U5204" s="4">
        <f>N5204+Q5204</f>
        <v>18.399999999999999</v>
      </c>
      <c r="V5204" s="4" t="e">
        <f>P5204*I5204/100/R5204</f>
        <v>#DIV/0!</v>
      </c>
      <c r="W5204" s="4" t="e">
        <f>V5204*H5204</f>
        <v>#DIV/0!</v>
      </c>
      <c r="X5204" s="6">
        <f>O5204+S5204</f>
        <v>54</v>
      </c>
      <c r="Y5204" s="6" t="e">
        <f>P5204*I5204/100/T5204</f>
        <v>#DIV/0!</v>
      </c>
      <c r="Z5204" s="6" t="e">
        <f>Y5204*H5204</f>
        <v>#DIV/0!</v>
      </c>
      <c r="AB5204" s="1">
        <f t="shared" si="162"/>
        <v>0</v>
      </c>
      <c r="AC5204" s="1">
        <f t="shared" si="163"/>
        <v>0</v>
      </c>
    </row>
    <row r="5205" spans="4:29" x14ac:dyDescent="0.25">
      <c r="D5205" s="1">
        <v>2002</v>
      </c>
      <c r="E5205" s="1" t="s">
        <v>149</v>
      </c>
      <c r="F5205" s="2" t="s">
        <v>335</v>
      </c>
      <c r="G5205">
        <v>3</v>
      </c>
      <c r="H5205">
        <v>145306046</v>
      </c>
      <c r="I5205" s="1">
        <v>2753.4940000000001</v>
      </c>
      <c r="J5205" s="1">
        <v>23529</v>
      </c>
      <c r="K5205" s="1">
        <v>1360058</v>
      </c>
      <c r="L5205" s="1">
        <v>1352941</v>
      </c>
      <c r="M5205" s="3">
        <v>710</v>
      </c>
      <c r="N5205">
        <v>17.3</v>
      </c>
      <c r="O5205">
        <v>51</v>
      </c>
      <c r="P5205" s="1">
        <f>IF($A$3="Percentage of government revenue per capita",$B$3,0) + IF($A$3="Absolute extra revenue",AB5205,0) + IF($A$3="Absolute revenue per capita",AC5205,0)</f>
        <v>0</v>
      </c>
      <c r="Q5205" s="5">
        <f>-MIN(data!$B$4 / data!I5390 * data!P5390 / 100, data!N5390)</f>
        <v>0</v>
      </c>
      <c r="R5205" s="4">
        <f>-Q5205*K5205/1000</f>
        <v>0</v>
      </c>
      <c r="S5205" s="6">
        <f>-MIN(data!$B$5/(POWER(LN(I5205),2))*P5205/100, O5205)</f>
        <v>0</v>
      </c>
      <c r="T5205" s="6">
        <f>-S5205*L5205/100000</f>
        <v>0</v>
      </c>
      <c r="U5205" s="4">
        <f>N5205+Q5205</f>
        <v>17.3</v>
      </c>
      <c r="V5205" s="4" t="e">
        <f>P5205*I5205/100/R5205</f>
        <v>#DIV/0!</v>
      </c>
      <c r="W5205" s="4" t="e">
        <f>V5205*H5205</f>
        <v>#DIV/0!</v>
      </c>
      <c r="X5205" s="6">
        <f>O5205+S5205</f>
        <v>51</v>
      </c>
      <c r="Y5205" s="6" t="e">
        <f>P5205*I5205/100/T5205</f>
        <v>#DIV/0!</v>
      </c>
      <c r="Z5205" s="6" t="e">
        <f>Y5205*H5205</f>
        <v>#DIV/0!</v>
      </c>
      <c r="AB5205" s="1">
        <f t="shared" si="162"/>
        <v>0</v>
      </c>
      <c r="AC5205" s="1">
        <f t="shared" si="163"/>
        <v>0</v>
      </c>
    </row>
    <row r="5206" spans="4:29" x14ac:dyDescent="0.25">
      <c r="D5206" s="1">
        <v>2003</v>
      </c>
      <c r="E5206" s="1" t="s">
        <v>149</v>
      </c>
      <c r="F5206" s="2" t="s">
        <v>335</v>
      </c>
      <c r="G5206">
        <v>3</v>
      </c>
      <c r="H5206">
        <v>144648257</v>
      </c>
      <c r="I5206" s="1">
        <v>2928.319</v>
      </c>
      <c r="J5206" s="1">
        <v>22468</v>
      </c>
      <c r="K5206" s="1">
        <v>1395528</v>
      </c>
      <c r="L5206" s="1">
        <v>1326531</v>
      </c>
      <c r="M5206" s="3">
        <v>690</v>
      </c>
      <c r="N5206">
        <v>16.100000000000001</v>
      </c>
      <c r="O5206">
        <v>49</v>
      </c>
      <c r="P5206" s="1">
        <f>IF($A$3="Percentage of government revenue per capita",$B$3,0) + IF($A$3="Absolute extra revenue",AB5206,0) + IF($A$3="Absolute revenue per capita",AC5206,0)</f>
        <v>0</v>
      </c>
      <c r="Q5206" s="5">
        <f>-MIN(data!$B$4 / data!I5391 * data!P5391 / 100, data!N5391)</f>
        <v>0</v>
      </c>
      <c r="R5206" s="4">
        <f>-Q5206*K5206/1000</f>
        <v>0</v>
      </c>
      <c r="S5206" s="6">
        <f>-MIN(data!$B$5/(POWER(LN(I5206),2))*P5206/100, O5206)</f>
        <v>0</v>
      </c>
      <c r="T5206" s="6">
        <f>-S5206*L5206/100000</f>
        <v>0</v>
      </c>
      <c r="U5206" s="4">
        <f>N5206+Q5206</f>
        <v>16.100000000000001</v>
      </c>
      <c r="V5206" s="4" t="e">
        <f>P5206*I5206/100/R5206</f>
        <v>#DIV/0!</v>
      </c>
      <c r="W5206" s="4" t="e">
        <f>V5206*H5206</f>
        <v>#DIV/0!</v>
      </c>
      <c r="X5206" s="6">
        <f>O5206+S5206</f>
        <v>49</v>
      </c>
      <c r="Y5206" s="6" t="e">
        <f>P5206*I5206/100/T5206</f>
        <v>#DIV/0!</v>
      </c>
      <c r="Z5206" s="6" t="e">
        <f>Y5206*H5206</f>
        <v>#DIV/0!</v>
      </c>
      <c r="AB5206" s="1">
        <f t="shared" si="162"/>
        <v>0</v>
      </c>
      <c r="AC5206" s="1">
        <f t="shared" si="163"/>
        <v>0</v>
      </c>
    </row>
    <row r="5207" spans="4:29" x14ac:dyDescent="0.25">
      <c r="D5207" s="1">
        <v>2004</v>
      </c>
      <c r="E5207" s="1" t="s">
        <v>149</v>
      </c>
      <c r="F5207" s="2" t="s">
        <v>335</v>
      </c>
      <c r="G5207">
        <v>3</v>
      </c>
      <c r="H5207">
        <v>144067054</v>
      </c>
      <c r="I5207" s="1">
        <v>3194.4580000000001</v>
      </c>
      <c r="J5207" s="1">
        <v>21402</v>
      </c>
      <c r="K5207" s="1">
        <v>1436376</v>
      </c>
      <c r="L5207" s="1">
        <v>1454545</v>
      </c>
      <c r="M5207" s="3">
        <v>650</v>
      </c>
      <c r="N5207">
        <v>14.9</v>
      </c>
      <c r="O5207">
        <v>44</v>
      </c>
      <c r="P5207" s="1">
        <f>IF($A$3="Percentage of government revenue per capita",$B$3,0) + IF($A$3="Absolute extra revenue",AB5207,0) + IF($A$3="Absolute revenue per capita",AC5207,0)</f>
        <v>0</v>
      </c>
      <c r="Q5207" s="5">
        <f>-MIN(data!$B$4 / data!I5392 * data!P5392 / 100, data!N5392)</f>
        <v>0</v>
      </c>
      <c r="R5207" s="4">
        <f>-Q5207*K5207/1000</f>
        <v>0</v>
      </c>
      <c r="S5207" s="6">
        <f>-MIN(data!$B$5/(POWER(LN(I5207),2))*P5207/100, O5207)</f>
        <v>0</v>
      </c>
      <c r="T5207" s="6">
        <f>-S5207*L5207/100000</f>
        <v>0</v>
      </c>
      <c r="U5207" s="4">
        <f>N5207+Q5207</f>
        <v>14.9</v>
      </c>
      <c r="V5207" s="4" t="e">
        <f>P5207*I5207/100/R5207</f>
        <v>#DIV/0!</v>
      </c>
      <c r="W5207" s="4" t="e">
        <f>V5207*H5207</f>
        <v>#DIV/0!</v>
      </c>
      <c r="X5207" s="6">
        <f>O5207+S5207</f>
        <v>44</v>
      </c>
      <c r="Y5207" s="6" t="e">
        <f>P5207*I5207/100/T5207</f>
        <v>#DIV/0!</v>
      </c>
      <c r="Z5207" s="6" t="e">
        <f>Y5207*H5207</f>
        <v>#DIV/0!</v>
      </c>
      <c r="AB5207" s="1">
        <f t="shared" si="162"/>
        <v>0</v>
      </c>
      <c r="AC5207" s="1">
        <f t="shared" si="163"/>
        <v>0</v>
      </c>
    </row>
    <row r="5208" spans="4:29" x14ac:dyDescent="0.25">
      <c r="D5208" s="1">
        <v>2005</v>
      </c>
      <c r="E5208" s="1" t="s">
        <v>149</v>
      </c>
      <c r="F5208" s="2" t="s">
        <v>335</v>
      </c>
      <c r="G5208">
        <v>3</v>
      </c>
      <c r="H5208">
        <v>143518523</v>
      </c>
      <c r="I5208" s="1">
        <v>4083.3780000000002</v>
      </c>
      <c r="J5208" s="1">
        <v>20383</v>
      </c>
      <c r="K5208" s="1">
        <v>1477029</v>
      </c>
      <c r="L5208" s="1">
        <v>1357143</v>
      </c>
      <c r="M5208" s="3">
        <v>640</v>
      </c>
      <c r="N5208">
        <v>13.8</v>
      </c>
      <c r="O5208">
        <v>42</v>
      </c>
      <c r="P5208" s="1">
        <f>IF($A$3="Percentage of government revenue per capita",$B$3,0) + IF($A$3="Absolute extra revenue",AB5208,0) + IF($A$3="Absolute revenue per capita",AC5208,0)</f>
        <v>0</v>
      </c>
      <c r="Q5208" s="5">
        <f>-MIN(data!$B$4 / data!I5393 * data!P5393 / 100, data!N5393)</f>
        <v>0</v>
      </c>
      <c r="R5208" s="4">
        <f>-Q5208*K5208/1000</f>
        <v>0</v>
      </c>
      <c r="S5208" s="6">
        <f>-MIN(data!$B$5/(POWER(LN(I5208),2))*P5208/100, O5208)</f>
        <v>0</v>
      </c>
      <c r="T5208" s="6">
        <f>-S5208*L5208/100000</f>
        <v>0</v>
      </c>
      <c r="U5208" s="4">
        <f>N5208+Q5208</f>
        <v>13.8</v>
      </c>
      <c r="V5208" s="4" t="e">
        <f>P5208*I5208/100/R5208</f>
        <v>#DIV/0!</v>
      </c>
      <c r="W5208" s="4" t="e">
        <f>V5208*H5208</f>
        <v>#DIV/0!</v>
      </c>
      <c r="X5208" s="6">
        <f>O5208+S5208</f>
        <v>42</v>
      </c>
      <c r="Y5208" s="6" t="e">
        <f>P5208*I5208/100/T5208</f>
        <v>#DIV/0!</v>
      </c>
      <c r="Z5208" s="6" t="e">
        <f>Y5208*H5208</f>
        <v>#DIV/0!</v>
      </c>
      <c r="AB5208" s="1">
        <f t="shared" si="162"/>
        <v>0</v>
      </c>
      <c r="AC5208" s="1">
        <f t="shared" si="163"/>
        <v>0</v>
      </c>
    </row>
    <row r="5209" spans="4:29" x14ac:dyDescent="0.25">
      <c r="D5209" s="1">
        <v>2006</v>
      </c>
      <c r="E5209" s="1" t="s">
        <v>149</v>
      </c>
      <c r="F5209" s="2" t="s">
        <v>335</v>
      </c>
      <c r="G5209">
        <v>3</v>
      </c>
      <c r="H5209">
        <v>143049528</v>
      </c>
      <c r="I5209" s="1">
        <v>4296.9979999999996</v>
      </c>
      <c r="J5209" s="1">
        <v>19465</v>
      </c>
      <c r="K5209" s="1">
        <v>1520703</v>
      </c>
      <c r="L5209" s="1">
        <v>1500000</v>
      </c>
      <c r="M5209" s="3">
        <v>570</v>
      </c>
      <c r="N5209">
        <v>12.8</v>
      </c>
      <c r="O5209">
        <v>36</v>
      </c>
      <c r="P5209" s="1">
        <f>IF($A$3="Percentage of government revenue per capita",$B$3,0) + IF($A$3="Absolute extra revenue",AB5209,0) + IF($A$3="Absolute revenue per capita",AC5209,0)</f>
        <v>0</v>
      </c>
      <c r="Q5209" s="5">
        <f>-MIN(data!$B$4 / data!I5394 * data!P5394 / 100, data!N5394)</f>
        <v>0</v>
      </c>
      <c r="R5209" s="4">
        <f>-Q5209*K5209/1000</f>
        <v>0</v>
      </c>
      <c r="S5209" s="6">
        <f>-MIN(data!$B$5/(POWER(LN(I5209),2))*P5209/100, O5209)</f>
        <v>0</v>
      </c>
      <c r="T5209" s="6">
        <f>-S5209*L5209/100000</f>
        <v>0</v>
      </c>
      <c r="U5209" s="4">
        <f>N5209+Q5209</f>
        <v>12.8</v>
      </c>
      <c r="V5209" s="4" t="e">
        <f>P5209*I5209/100/R5209</f>
        <v>#DIV/0!</v>
      </c>
      <c r="W5209" s="4" t="e">
        <f>V5209*H5209</f>
        <v>#DIV/0!</v>
      </c>
      <c r="X5209" s="6">
        <f>O5209+S5209</f>
        <v>36</v>
      </c>
      <c r="Y5209" s="6" t="e">
        <f>P5209*I5209/100/T5209</f>
        <v>#DIV/0!</v>
      </c>
      <c r="Z5209" s="6" t="e">
        <f>Y5209*H5209</f>
        <v>#DIV/0!</v>
      </c>
      <c r="AB5209" s="1">
        <f t="shared" si="162"/>
        <v>0</v>
      </c>
      <c r="AC5209" s="1">
        <f t="shared" si="163"/>
        <v>0</v>
      </c>
    </row>
    <row r="5210" spans="4:29" x14ac:dyDescent="0.25">
      <c r="D5210" s="1">
        <v>2007</v>
      </c>
      <c r="E5210" s="1" t="s">
        <v>149</v>
      </c>
      <c r="F5210" s="2" t="s">
        <v>335</v>
      </c>
      <c r="G5210">
        <v>3</v>
      </c>
      <c r="H5210">
        <v>142805088</v>
      </c>
      <c r="I5210" s="1">
        <v>4551.1760000000004</v>
      </c>
      <c r="J5210" s="1">
        <v>18692</v>
      </c>
      <c r="K5210" s="1">
        <v>1557667</v>
      </c>
      <c r="L5210" s="1">
        <v>1558824</v>
      </c>
      <c r="M5210" s="3">
        <v>540</v>
      </c>
      <c r="N5210">
        <v>12</v>
      </c>
      <c r="O5210">
        <v>34</v>
      </c>
      <c r="P5210" s="1">
        <f>IF($A$3="Percentage of government revenue per capita",$B$3,0) + IF($A$3="Absolute extra revenue",AB5210,0) + IF($A$3="Absolute revenue per capita",AC5210,0)</f>
        <v>0</v>
      </c>
      <c r="Q5210" s="5">
        <f>-MIN(data!$B$4 / data!I5395 * data!P5395 / 100, data!N5395)</f>
        <v>0</v>
      </c>
      <c r="R5210" s="4">
        <f>-Q5210*K5210/1000</f>
        <v>0</v>
      </c>
      <c r="S5210" s="6">
        <f>-MIN(data!$B$5/(POWER(LN(I5210),2))*P5210/100, O5210)</f>
        <v>0</v>
      </c>
      <c r="T5210" s="6">
        <f>-S5210*L5210/100000</f>
        <v>0</v>
      </c>
      <c r="U5210" s="4">
        <f>N5210+Q5210</f>
        <v>12</v>
      </c>
      <c r="V5210" s="4" t="e">
        <f>P5210*I5210/100/R5210</f>
        <v>#DIV/0!</v>
      </c>
      <c r="W5210" s="4" t="e">
        <f>V5210*H5210</f>
        <v>#DIV/0!</v>
      </c>
      <c r="X5210" s="6">
        <f>O5210+S5210</f>
        <v>34</v>
      </c>
      <c r="Y5210" s="6" t="e">
        <f>P5210*I5210/100/T5210</f>
        <v>#DIV/0!</v>
      </c>
      <c r="Z5210" s="6" t="e">
        <f>Y5210*H5210</f>
        <v>#DIV/0!</v>
      </c>
      <c r="AB5210" s="1">
        <f t="shared" si="162"/>
        <v>0</v>
      </c>
      <c r="AC5210" s="1">
        <f t="shared" si="163"/>
        <v>0</v>
      </c>
    </row>
    <row r="5211" spans="4:29" x14ac:dyDescent="0.25">
      <c r="D5211" s="1">
        <v>2008</v>
      </c>
      <c r="E5211" s="1" t="s">
        <v>149</v>
      </c>
      <c r="F5211" s="2" t="s">
        <v>335</v>
      </c>
      <c r="G5211">
        <v>3</v>
      </c>
      <c r="H5211">
        <v>142742350</v>
      </c>
      <c r="I5211" s="1">
        <v>4838.7250000000004</v>
      </c>
      <c r="J5211" s="1">
        <v>18131</v>
      </c>
      <c r="K5211" s="1">
        <v>1618839</v>
      </c>
      <c r="L5211" s="1">
        <v>1593750</v>
      </c>
      <c r="M5211" s="3">
        <v>530</v>
      </c>
      <c r="N5211">
        <v>11.2</v>
      </c>
      <c r="O5211">
        <v>32</v>
      </c>
      <c r="P5211" s="1">
        <f>IF($A$3="Percentage of government revenue per capita",$B$3,0) + IF($A$3="Absolute extra revenue",AB5211,0) + IF($A$3="Absolute revenue per capita",AC5211,0)</f>
        <v>0</v>
      </c>
      <c r="Q5211" s="5">
        <f>-MIN(data!$B$4 / data!I5396 * data!P5396 / 100, data!N5396)</f>
        <v>0</v>
      </c>
      <c r="R5211" s="4">
        <f>-Q5211*K5211/1000</f>
        <v>0</v>
      </c>
      <c r="S5211" s="6">
        <f>-MIN(data!$B$5/(POWER(LN(I5211),2))*P5211/100, O5211)</f>
        <v>0</v>
      </c>
      <c r="T5211" s="6">
        <f>-S5211*L5211/100000</f>
        <v>0</v>
      </c>
      <c r="U5211" s="4">
        <f>N5211+Q5211</f>
        <v>11.2</v>
      </c>
      <c r="V5211" s="4" t="e">
        <f>P5211*I5211/100/R5211</f>
        <v>#DIV/0!</v>
      </c>
      <c r="W5211" s="4" t="e">
        <f>V5211*H5211</f>
        <v>#DIV/0!</v>
      </c>
      <c r="X5211" s="6">
        <f>O5211+S5211</f>
        <v>32</v>
      </c>
      <c r="Y5211" s="6" t="e">
        <f>P5211*I5211/100/T5211</f>
        <v>#DIV/0!</v>
      </c>
      <c r="Z5211" s="6" t="e">
        <f>Y5211*H5211</f>
        <v>#DIV/0!</v>
      </c>
      <c r="AB5211" s="1">
        <f t="shared" si="162"/>
        <v>0</v>
      </c>
      <c r="AC5211" s="1">
        <f t="shared" si="163"/>
        <v>0</v>
      </c>
    </row>
    <row r="5212" spans="4:29" x14ac:dyDescent="0.25">
      <c r="D5212" s="1">
        <v>2009</v>
      </c>
      <c r="E5212" s="1" t="s">
        <v>149</v>
      </c>
      <c r="F5212" s="2" t="s">
        <v>335</v>
      </c>
      <c r="G5212">
        <v>3</v>
      </c>
      <c r="H5212">
        <v>142785342</v>
      </c>
      <c r="I5212" s="1">
        <v>3890.712</v>
      </c>
      <c r="J5212" s="1">
        <v>17841</v>
      </c>
      <c r="K5212" s="1">
        <v>1667383</v>
      </c>
      <c r="L5212" s="1">
        <v>1666667</v>
      </c>
      <c r="M5212" s="3">
        <v>510</v>
      </c>
      <c r="N5212">
        <v>10.7</v>
      </c>
      <c r="O5212">
        <v>30</v>
      </c>
      <c r="P5212" s="1">
        <f>IF($A$3="Percentage of government revenue per capita",$B$3,0) + IF($A$3="Absolute extra revenue",AB5212,0) + IF($A$3="Absolute revenue per capita",AC5212,0)</f>
        <v>0</v>
      </c>
      <c r="Q5212" s="5">
        <f>-MIN(data!$B$4 / data!I5397 * data!P5397 / 100, data!N5397)</f>
        <v>0</v>
      </c>
      <c r="R5212" s="4">
        <f>-Q5212*K5212/1000</f>
        <v>0</v>
      </c>
      <c r="S5212" s="6">
        <f>-MIN(data!$B$5/(POWER(LN(I5212),2))*P5212/100, O5212)</f>
        <v>0</v>
      </c>
      <c r="T5212" s="6">
        <f>-S5212*L5212/100000</f>
        <v>0</v>
      </c>
      <c r="U5212" s="4">
        <f>N5212+Q5212</f>
        <v>10.7</v>
      </c>
      <c r="V5212" s="4" t="e">
        <f>P5212*I5212/100/R5212</f>
        <v>#DIV/0!</v>
      </c>
      <c r="W5212" s="4" t="e">
        <f>V5212*H5212</f>
        <v>#DIV/0!</v>
      </c>
      <c r="X5212" s="6">
        <f>O5212+S5212</f>
        <v>30</v>
      </c>
      <c r="Y5212" s="6" t="e">
        <f>P5212*I5212/100/T5212</f>
        <v>#DIV/0!</v>
      </c>
      <c r="Z5212" s="6" t="e">
        <f>Y5212*H5212</f>
        <v>#DIV/0!</v>
      </c>
      <c r="AB5212" s="1">
        <f t="shared" si="162"/>
        <v>0</v>
      </c>
      <c r="AC5212" s="1">
        <f t="shared" si="163"/>
        <v>0</v>
      </c>
    </row>
    <row r="5213" spans="4:29" x14ac:dyDescent="0.25">
      <c r="D5213" s="1">
        <v>2010</v>
      </c>
      <c r="E5213" s="1" t="s">
        <v>149</v>
      </c>
      <c r="F5213" s="2" t="s">
        <v>335</v>
      </c>
      <c r="G5213">
        <v>3</v>
      </c>
      <c r="H5213">
        <v>142849449</v>
      </c>
      <c r="I5213" s="1">
        <v>4063.973</v>
      </c>
      <c r="J5213" s="1">
        <v>17794</v>
      </c>
      <c r="K5213" s="1">
        <v>1710962</v>
      </c>
      <c r="L5213" s="1">
        <v>1655172</v>
      </c>
      <c r="M5213" s="3">
        <v>500</v>
      </c>
      <c r="N5213">
        <v>10.4</v>
      </c>
      <c r="O5213">
        <v>29</v>
      </c>
      <c r="P5213" s="1">
        <f>IF($A$3="Percentage of government revenue per capita",$B$3,0) + IF($A$3="Absolute extra revenue",AB5213,0) + IF($A$3="Absolute revenue per capita",AC5213,0)</f>
        <v>0</v>
      </c>
      <c r="Q5213" s="5">
        <f>-MIN(data!$B$4 / data!I5398 * data!P5398 / 100, data!N5398)</f>
        <v>0</v>
      </c>
      <c r="R5213" s="4">
        <f>-Q5213*K5213/1000</f>
        <v>0</v>
      </c>
      <c r="S5213" s="6">
        <f>-MIN(data!$B$5/(POWER(LN(I5213),2))*P5213/100, O5213)</f>
        <v>0</v>
      </c>
      <c r="T5213" s="6">
        <f>-S5213*L5213/100000</f>
        <v>0</v>
      </c>
      <c r="U5213" s="4">
        <f>N5213+Q5213</f>
        <v>10.4</v>
      </c>
      <c r="V5213" s="4" t="e">
        <f>P5213*I5213/100/R5213</f>
        <v>#DIV/0!</v>
      </c>
      <c r="W5213" s="4" t="e">
        <f>V5213*H5213</f>
        <v>#DIV/0!</v>
      </c>
      <c r="X5213" s="6">
        <f>O5213+S5213</f>
        <v>29</v>
      </c>
      <c r="Y5213" s="6" t="e">
        <f>P5213*I5213/100/T5213</f>
        <v>#DIV/0!</v>
      </c>
      <c r="Z5213" s="6" t="e">
        <f>Y5213*H5213</f>
        <v>#DIV/0!</v>
      </c>
      <c r="AB5213" s="1">
        <f t="shared" si="162"/>
        <v>0</v>
      </c>
      <c r="AC5213" s="1">
        <f t="shared" si="163"/>
        <v>0</v>
      </c>
    </row>
    <row r="5214" spans="4:29" x14ac:dyDescent="0.25">
      <c r="D5214" s="1">
        <v>2011</v>
      </c>
      <c r="E5214" s="1" t="s">
        <v>149</v>
      </c>
      <c r="F5214" s="2" t="s">
        <v>335</v>
      </c>
      <c r="G5214">
        <v>3</v>
      </c>
      <c r="H5214">
        <v>142960868</v>
      </c>
      <c r="I5214" s="1">
        <v>4638.1580000000004</v>
      </c>
      <c r="J5214" s="1">
        <v>17815</v>
      </c>
      <c r="K5214" s="1">
        <v>1763861</v>
      </c>
      <c r="L5214" s="1">
        <v>1740741</v>
      </c>
      <c r="M5214" s="3">
        <v>480</v>
      </c>
      <c r="N5214">
        <v>10.1</v>
      </c>
      <c r="O5214">
        <v>27</v>
      </c>
      <c r="P5214" s="1">
        <f>IF($A$3="Percentage of government revenue per capita",$B$3,0) + IF($A$3="Absolute extra revenue",AB5214,0) + IF($A$3="Absolute revenue per capita",AC5214,0)</f>
        <v>0</v>
      </c>
      <c r="Q5214" s="5">
        <f>-MIN(data!$B$4 / data!I5399 * data!P5399 / 100, data!N5399)</f>
        <v>0</v>
      </c>
      <c r="R5214" s="4">
        <f>-Q5214*K5214/1000</f>
        <v>0</v>
      </c>
      <c r="S5214" s="6">
        <f>-MIN(data!$B$5/(POWER(LN(I5214),2))*P5214/100, O5214)</f>
        <v>0</v>
      </c>
      <c r="T5214" s="6">
        <f>-S5214*L5214/100000</f>
        <v>0</v>
      </c>
      <c r="U5214" s="4">
        <f>N5214+Q5214</f>
        <v>10.1</v>
      </c>
      <c r="V5214" s="4" t="e">
        <f>P5214*I5214/100/R5214</f>
        <v>#DIV/0!</v>
      </c>
      <c r="W5214" s="4" t="e">
        <f>V5214*H5214</f>
        <v>#DIV/0!</v>
      </c>
      <c r="X5214" s="6">
        <f>O5214+S5214</f>
        <v>27</v>
      </c>
      <c r="Y5214" s="6" t="e">
        <f>P5214*I5214/100/T5214</f>
        <v>#DIV/0!</v>
      </c>
      <c r="Z5214" s="6" t="e">
        <f>Y5214*H5214</f>
        <v>#DIV/0!</v>
      </c>
      <c r="AB5214" s="1">
        <f t="shared" si="162"/>
        <v>0</v>
      </c>
      <c r="AC5214" s="1">
        <f t="shared" si="163"/>
        <v>0</v>
      </c>
    </row>
    <row r="5215" spans="4:29" x14ac:dyDescent="0.25">
      <c r="D5215" s="1">
        <v>2012</v>
      </c>
      <c r="E5215" s="1" t="s">
        <v>149</v>
      </c>
      <c r="F5215" s="2" t="s">
        <v>335</v>
      </c>
      <c r="G5215">
        <v>3</v>
      </c>
      <c r="H5215">
        <v>143201676</v>
      </c>
      <c r="I5215" s="1">
        <v>4695.7209999999995</v>
      </c>
      <c r="J5215" s="1">
        <v>17727</v>
      </c>
      <c r="K5215" s="1">
        <v>1808878</v>
      </c>
      <c r="L5215" s="1">
        <v>1769231</v>
      </c>
      <c r="M5215" s="3">
        <v>470</v>
      </c>
      <c r="N5215">
        <v>9.8000000000000007</v>
      </c>
      <c r="O5215">
        <v>26</v>
      </c>
      <c r="P5215" s="1">
        <f>IF($A$3="Percentage of government revenue per capita",$B$3,0) + IF($A$3="Absolute extra revenue",AB5215,0) + IF($A$3="Absolute revenue per capita",AC5215,0)</f>
        <v>0</v>
      </c>
      <c r="Q5215" s="5">
        <f>-MIN(data!$B$4 / data!I5400 * data!P5400 / 100, data!N5400)</f>
        <v>0</v>
      </c>
      <c r="R5215" s="4">
        <f>-Q5215*K5215/1000</f>
        <v>0</v>
      </c>
      <c r="S5215" s="6">
        <f>-MIN(data!$B$5/(POWER(LN(I5215),2))*P5215/100, O5215)</f>
        <v>0</v>
      </c>
      <c r="T5215" s="6">
        <f>-S5215*L5215/100000</f>
        <v>0</v>
      </c>
      <c r="U5215" s="4">
        <f>N5215+Q5215</f>
        <v>9.8000000000000007</v>
      </c>
      <c r="V5215" s="4" t="e">
        <f>P5215*I5215/100/R5215</f>
        <v>#DIV/0!</v>
      </c>
      <c r="W5215" s="4" t="e">
        <f>V5215*H5215</f>
        <v>#DIV/0!</v>
      </c>
      <c r="X5215" s="6">
        <f>O5215+S5215</f>
        <v>26</v>
      </c>
      <c r="Y5215" s="6" t="e">
        <f>P5215*I5215/100/T5215</f>
        <v>#DIV/0!</v>
      </c>
      <c r="Z5215" s="6" t="e">
        <f>Y5215*H5215</f>
        <v>#DIV/0!</v>
      </c>
      <c r="AB5215" s="1">
        <f t="shared" si="162"/>
        <v>0</v>
      </c>
      <c r="AC5215" s="1">
        <f t="shared" si="163"/>
        <v>0</v>
      </c>
    </row>
    <row r="5216" spans="4:29" x14ac:dyDescent="0.25">
      <c r="D5216" s="1">
        <v>2013</v>
      </c>
      <c r="E5216" s="1" t="s">
        <v>149</v>
      </c>
      <c r="F5216" s="2" t="s">
        <v>335</v>
      </c>
      <c r="G5216">
        <v>3</v>
      </c>
      <c r="H5216">
        <v>143506911</v>
      </c>
      <c r="I5216" s="1">
        <v>4567.6679999999997</v>
      </c>
      <c r="J5216" s="1">
        <v>17395</v>
      </c>
      <c r="K5216" s="1">
        <v>1831053</v>
      </c>
      <c r="L5216" s="1">
        <v>1840000</v>
      </c>
      <c r="M5216" s="3">
        <v>460</v>
      </c>
      <c r="N5216">
        <v>9.5</v>
      </c>
      <c r="O5216">
        <v>25</v>
      </c>
      <c r="P5216" s="1">
        <f>IF($A$3="Percentage of government revenue per capita",$B$3,0) + IF($A$3="Absolute extra revenue",AB5216,0) + IF($A$3="Absolute revenue per capita",AC5216,0)</f>
        <v>0</v>
      </c>
      <c r="Q5216" s="5">
        <f>-MIN(data!$B$4 / data!I5401 * data!P5401 / 100, data!N5401)</f>
        <v>0</v>
      </c>
      <c r="R5216" s="4">
        <f>-Q5216*K5216/1000</f>
        <v>0</v>
      </c>
      <c r="S5216" s="6">
        <f>-MIN(data!$B$5/(POWER(LN(I5216),2))*P5216/100, O5216)</f>
        <v>0</v>
      </c>
      <c r="T5216" s="6">
        <f>-S5216*L5216/100000</f>
        <v>0</v>
      </c>
      <c r="U5216" s="4">
        <f>N5216+Q5216</f>
        <v>9.5</v>
      </c>
      <c r="V5216" s="4" t="e">
        <f>P5216*I5216/100/R5216</f>
        <v>#DIV/0!</v>
      </c>
      <c r="W5216" s="4" t="e">
        <f>V5216*H5216</f>
        <v>#DIV/0!</v>
      </c>
      <c r="X5216" s="6">
        <f>O5216+S5216</f>
        <v>25</v>
      </c>
      <c r="Y5216" s="6" t="e">
        <f>P5216*I5216/100/T5216</f>
        <v>#DIV/0!</v>
      </c>
      <c r="Z5216" s="6" t="e">
        <f>Y5216*H5216</f>
        <v>#DIV/0!</v>
      </c>
      <c r="AB5216" s="1">
        <f t="shared" si="162"/>
        <v>0</v>
      </c>
      <c r="AC5216" s="1">
        <f t="shared" si="163"/>
        <v>0</v>
      </c>
    </row>
    <row r="5217" spans="4:29" x14ac:dyDescent="0.25">
      <c r="D5217" s="1">
        <v>2014</v>
      </c>
      <c r="E5217" s="1" t="s">
        <v>149</v>
      </c>
      <c r="F5217" s="2" t="s">
        <v>335</v>
      </c>
      <c r="G5217">
        <v>3</v>
      </c>
      <c r="H5217">
        <v>143819666</v>
      </c>
      <c r="I5217" s="1">
        <v>3900.27</v>
      </c>
      <c r="J5217" s="1">
        <v>16751</v>
      </c>
      <c r="K5217" s="1">
        <v>1840769</v>
      </c>
      <c r="L5217" s="1">
        <v>1800000</v>
      </c>
      <c r="M5217" s="3">
        <v>460</v>
      </c>
      <c r="N5217">
        <v>9.1</v>
      </c>
      <c r="O5217">
        <v>25</v>
      </c>
      <c r="P5217" s="1">
        <f>IF($A$3="Percentage of government revenue per capita",$B$3,0) + IF($A$3="Absolute extra revenue",AB5217,0) + IF($A$3="Absolute revenue per capita",AC5217,0)</f>
        <v>0</v>
      </c>
      <c r="Q5217" s="5">
        <f>-MIN(data!$B$4 / data!I5402 * data!P5402 / 100, data!N5402)</f>
        <v>0</v>
      </c>
      <c r="R5217" s="4">
        <f>-Q5217*K5217/1000</f>
        <v>0</v>
      </c>
      <c r="S5217" s="6">
        <f>-MIN(data!$B$5/(POWER(LN(I5217),2))*P5217/100, O5217)</f>
        <v>0</v>
      </c>
      <c r="T5217" s="6">
        <f>-S5217*L5217/100000</f>
        <v>0</v>
      </c>
      <c r="U5217" s="4">
        <f>N5217+Q5217</f>
        <v>9.1</v>
      </c>
      <c r="V5217" s="4" t="e">
        <f>P5217*I5217/100/R5217</f>
        <v>#DIV/0!</v>
      </c>
      <c r="W5217" s="4" t="e">
        <f>V5217*H5217</f>
        <v>#DIV/0!</v>
      </c>
      <c r="X5217" s="6">
        <f>O5217+S5217</f>
        <v>25</v>
      </c>
      <c r="Y5217" s="6" t="e">
        <f>P5217*I5217/100/T5217</f>
        <v>#DIV/0!</v>
      </c>
      <c r="Z5217" s="6" t="e">
        <f>Y5217*H5217</f>
        <v>#DIV/0!</v>
      </c>
      <c r="AB5217" s="1">
        <f t="shared" si="162"/>
        <v>0</v>
      </c>
      <c r="AC5217" s="1">
        <f t="shared" si="163"/>
        <v>0</v>
      </c>
    </row>
    <row r="5218" spans="4:29" x14ac:dyDescent="0.25">
      <c r="D5218" s="1">
        <v>2015</v>
      </c>
      <c r="E5218" s="1" t="s">
        <v>149</v>
      </c>
      <c r="F5218" s="2" t="s">
        <v>335</v>
      </c>
      <c r="G5218">
        <v>3</v>
      </c>
      <c r="H5218">
        <v>144096870</v>
      </c>
      <c r="I5218" s="1">
        <v>3565.1309999999999</v>
      </c>
      <c r="J5218" s="1">
        <v>15814</v>
      </c>
      <c r="K5218" s="1">
        <v>1838837</v>
      </c>
      <c r="M5218" s="3">
        <v>450</v>
      </c>
      <c r="N5218">
        <v>8.6</v>
      </c>
      <c r="O5218">
        <v>25</v>
      </c>
      <c r="P5218" s="1">
        <f>IF($A$3="Percentage of government revenue per capita",$B$3,0) + IF($A$3="Absolute extra revenue",AB5218,0) + IF($A$3="Absolute revenue per capita",AC5218,0)</f>
        <v>0</v>
      </c>
      <c r="Q5218" s="5">
        <f>-MIN(data!$B$4 / data!I5403 * data!P5403 / 100, data!N5403)</f>
        <v>0</v>
      </c>
      <c r="R5218" s="4">
        <f>-Q5218*K5218/1000</f>
        <v>0</v>
      </c>
      <c r="S5218" s="6">
        <f>-MIN(data!$B$5/(POWER(LN(I5218),2))*P5218/100, O5218)</f>
        <v>0</v>
      </c>
      <c r="T5218" s="6">
        <f>-S5218*L5218/100000</f>
        <v>0</v>
      </c>
      <c r="U5218" s="4">
        <f>N5218+Q5218</f>
        <v>8.6</v>
      </c>
      <c r="V5218" s="4" t="e">
        <f>P5218*I5218/100/R5218</f>
        <v>#DIV/0!</v>
      </c>
      <c r="W5218" s="4" t="e">
        <f>V5218*H5218</f>
        <v>#DIV/0!</v>
      </c>
      <c r="X5218" s="6">
        <f>O5218+S5218</f>
        <v>25</v>
      </c>
      <c r="Y5218" s="6" t="e">
        <f>P5218*I5218/100/T5218</f>
        <v>#DIV/0!</v>
      </c>
      <c r="Z5218" s="6" t="e">
        <f>Y5218*H5218</f>
        <v>#DIV/0!</v>
      </c>
      <c r="AB5218" s="1">
        <f t="shared" si="162"/>
        <v>0</v>
      </c>
      <c r="AC5218" s="1">
        <f t="shared" si="163"/>
        <v>0</v>
      </c>
    </row>
    <row r="5219" spans="4:29" x14ac:dyDescent="0.25">
      <c r="D5219" s="1">
        <v>2016</v>
      </c>
      <c r="E5219" s="1" t="s">
        <v>149</v>
      </c>
      <c r="F5219" s="2" t="s">
        <v>335</v>
      </c>
      <c r="G5219">
        <v>3</v>
      </c>
      <c r="H5219">
        <v>144342396</v>
      </c>
      <c r="I5219" s="1">
        <v>3683.3040000000001</v>
      </c>
      <c r="J5219" s="1">
        <v>14767</v>
      </c>
      <c r="K5219" s="1">
        <v>1845875</v>
      </c>
      <c r="M5219" s="3"/>
      <c r="N5219">
        <v>8</v>
      </c>
      <c r="O5219"/>
      <c r="P5219" s="1">
        <f>IF($A$3="Percentage of government revenue per capita",$B$3,0) + IF($A$3="Absolute extra revenue",AB5219,0) + IF($A$3="Absolute revenue per capita",AC5219,0)</f>
        <v>0</v>
      </c>
      <c r="Q5219" s="5">
        <f>-MIN(data!$B$4 / data!I5404 * data!P5404 / 100, data!N5404)</f>
        <v>0</v>
      </c>
      <c r="R5219" s="4">
        <f>-Q5219*K5219/1000</f>
        <v>0</v>
      </c>
      <c r="S5219" s="6">
        <f>-MIN(data!$B$5/(POWER(LN(I5219),2))*P5219/100, O5219)</f>
        <v>0</v>
      </c>
      <c r="T5219" s="6">
        <f>-S5219*L5219/100000</f>
        <v>0</v>
      </c>
      <c r="U5219" s="4">
        <f>N5219+Q5219</f>
        <v>8</v>
      </c>
      <c r="V5219" s="4" t="e">
        <f>P5219*I5219/100/R5219</f>
        <v>#DIV/0!</v>
      </c>
      <c r="W5219" s="4" t="e">
        <f>V5219*H5219</f>
        <v>#DIV/0!</v>
      </c>
      <c r="X5219" s="6">
        <f>O5219+S5219</f>
        <v>0</v>
      </c>
      <c r="Y5219" s="6" t="e">
        <f>P5219*I5219/100/T5219</f>
        <v>#DIV/0!</v>
      </c>
      <c r="Z5219" s="6" t="e">
        <f>Y5219*H5219</f>
        <v>#DIV/0!</v>
      </c>
      <c r="AB5219" s="1">
        <f t="shared" si="162"/>
        <v>0</v>
      </c>
      <c r="AC5219" s="1">
        <f t="shared" si="163"/>
        <v>0</v>
      </c>
    </row>
    <row r="5220" spans="4:29" x14ac:dyDescent="0.25">
      <c r="D5220" s="1">
        <v>1980</v>
      </c>
      <c r="E5220" s="1" t="s">
        <v>150</v>
      </c>
      <c r="F5220" s="2" t="s">
        <v>336</v>
      </c>
      <c r="G5220">
        <v>1</v>
      </c>
      <c r="H5220">
        <v>5153312</v>
      </c>
      <c r="I5220" s="1">
        <v>47.508839999999999</v>
      </c>
      <c r="J5220" s="1">
        <v>55725</v>
      </c>
      <c r="K5220" s="1">
        <v>257390.3</v>
      </c>
      <c r="M5220" s="3"/>
      <c r="N5220">
        <v>216.5</v>
      </c>
      <c r="O5220"/>
      <c r="P5220" s="1">
        <f>IF($A$3="Percentage of government revenue per capita",$B$3,0) + IF($A$3="Absolute extra revenue",AB5220,0) + IF($A$3="Absolute revenue per capita",AC5220,0)</f>
        <v>0</v>
      </c>
      <c r="Q5220" s="5">
        <f>-MIN(data!$B$4 / data!I5405 * data!P5405 / 100, data!N5405)</f>
        <v>0</v>
      </c>
      <c r="R5220" s="4">
        <f>-Q5220*K5220/1000</f>
        <v>0</v>
      </c>
      <c r="S5220" s="6">
        <f>-MIN(data!$B$5/(POWER(LN(I5220),2))*P5220/100, O5220)</f>
        <v>0</v>
      </c>
      <c r="T5220" s="6">
        <f>-S5220*L5220/100000</f>
        <v>0</v>
      </c>
      <c r="U5220" s="4">
        <f>N5220+Q5220</f>
        <v>216.5</v>
      </c>
      <c r="V5220" s="4" t="e">
        <f>P5220*I5220/100/R5220</f>
        <v>#DIV/0!</v>
      </c>
      <c r="W5220" s="4" t="e">
        <f>V5220*H5220</f>
        <v>#DIV/0!</v>
      </c>
      <c r="X5220" s="6">
        <f>O5220+S5220</f>
        <v>0</v>
      </c>
      <c r="Y5220" s="6" t="e">
        <f>P5220*I5220/100/T5220</f>
        <v>#DIV/0!</v>
      </c>
      <c r="Z5220" s="6" t="e">
        <f>Y5220*H5220</f>
        <v>#DIV/0!</v>
      </c>
      <c r="AB5220" s="1">
        <f t="shared" si="162"/>
        <v>0</v>
      </c>
      <c r="AC5220" s="1">
        <f t="shared" si="163"/>
        <v>0</v>
      </c>
    </row>
    <row r="5221" spans="4:29" x14ac:dyDescent="0.25">
      <c r="D5221" s="1">
        <v>1981</v>
      </c>
      <c r="E5221" s="1" t="s">
        <v>150</v>
      </c>
      <c r="F5221" s="2" t="s">
        <v>336</v>
      </c>
      <c r="G5221">
        <v>1</v>
      </c>
      <c r="H5221">
        <v>5329252</v>
      </c>
      <c r="I5221" s="1">
        <v>47.719889999999999</v>
      </c>
      <c r="J5221" s="1">
        <v>53395</v>
      </c>
      <c r="K5221" s="1">
        <v>266575.09999999998</v>
      </c>
      <c r="M5221" s="3"/>
      <c r="N5221">
        <v>200.3</v>
      </c>
      <c r="O5221"/>
      <c r="P5221" s="1">
        <f>IF($A$3="Percentage of government revenue per capita",$B$3,0) + IF($A$3="Absolute extra revenue",AB5221,0) + IF($A$3="Absolute revenue per capita",AC5221,0)</f>
        <v>0</v>
      </c>
      <c r="Q5221" s="5">
        <f>-MIN(data!$B$4 / data!I5406 * data!P5406 / 100, data!N5406)</f>
        <v>0</v>
      </c>
      <c r="R5221" s="4">
        <f>-Q5221*K5221/1000</f>
        <v>0</v>
      </c>
      <c r="S5221" s="6">
        <f>-MIN(data!$B$5/(POWER(LN(I5221),2))*P5221/100, O5221)</f>
        <v>0</v>
      </c>
      <c r="T5221" s="6">
        <f>-S5221*L5221/100000</f>
        <v>0</v>
      </c>
      <c r="U5221" s="4">
        <f>N5221+Q5221</f>
        <v>200.3</v>
      </c>
      <c r="V5221" s="4" t="e">
        <f>P5221*I5221/100/R5221</f>
        <v>#DIV/0!</v>
      </c>
      <c r="W5221" s="4" t="e">
        <f>V5221*H5221</f>
        <v>#DIV/0!</v>
      </c>
      <c r="X5221" s="6">
        <f>O5221+S5221</f>
        <v>0</v>
      </c>
      <c r="Y5221" s="6" t="e">
        <f>P5221*I5221/100/T5221</f>
        <v>#DIV/0!</v>
      </c>
      <c r="Z5221" s="6" t="e">
        <f>Y5221*H5221</f>
        <v>#DIV/0!</v>
      </c>
      <c r="AB5221" s="1">
        <f t="shared" si="162"/>
        <v>0</v>
      </c>
      <c r="AC5221" s="1">
        <f t="shared" si="163"/>
        <v>0</v>
      </c>
    </row>
    <row r="5222" spans="4:29" x14ac:dyDescent="0.25">
      <c r="D5222" s="1">
        <v>1982</v>
      </c>
      <c r="E5222" s="1" t="s">
        <v>150</v>
      </c>
      <c r="F5222" s="2" t="s">
        <v>336</v>
      </c>
      <c r="G5222">
        <v>1</v>
      </c>
      <c r="H5222">
        <v>5504842</v>
      </c>
      <c r="I5222" s="1">
        <v>45.078020000000002</v>
      </c>
      <c r="J5222" s="1">
        <v>51250</v>
      </c>
      <c r="K5222" s="1">
        <v>276131.5</v>
      </c>
      <c r="M5222" s="3"/>
      <c r="N5222">
        <v>185.6</v>
      </c>
      <c r="O5222"/>
      <c r="P5222" s="1">
        <f>IF($A$3="Percentage of government revenue per capita",$B$3,0) + IF($A$3="Absolute extra revenue",AB5222,0) + IF($A$3="Absolute revenue per capita",AC5222,0)</f>
        <v>0</v>
      </c>
      <c r="Q5222" s="5">
        <f>-MIN(data!$B$4 / data!I5407 * data!P5407 / 100, data!N5407)</f>
        <v>0</v>
      </c>
      <c r="R5222" s="4">
        <f>-Q5222*K5222/1000</f>
        <v>0</v>
      </c>
      <c r="S5222" s="6">
        <f>-MIN(data!$B$5/(POWER(LN(I5222),2))*P5222/100, O5222)</f>
        <v>0</v>
      </c>
      <c r="T5222" s="6">
        <f>-S5222*L5222/100000</f>
        <v>0</v>
      </c>
      <c r="U5222" s="4">
        <f>N5222+Q5222</f>
        <v>185.6</v>
      </c>
      <c r="V5222" s="4" t="e">
        <f>P5222*I5222/100/R5222</f>
        <v>#DIV/0!</v>
      </c>
      <c r="W5222" s="4" t="e">
        <f>V5222*H5222</f>
        <v>#DIV/0!</v>
      </c>
      <c r="X5222" s="6">
        <f>O5222+S5222</f>
        <v>0</v>
      </c>
      <c r="Y5222" s="6" t="e">
        <f>P5222*I5222/100/T5222</f>
        <v>#DIV/0!</v>
      </c>
      <c r="Z5222" s="6" t="e">
        <f>Y5222*H5222</f>
        <v>#DIV/0!</v>
      </c>
      <c r="AB5222" s="1">
        <f t="shared" si="162"/>
        <v>0</v>
      </c>
      <c r="AC5222" s="1">
        <f t="shared" si="163"/>
        <v>0</v>
      </c>
    </row>
    <row r="5223" spans="4:29" x14ac:dyDescent="0.25">
      <c r="D5223" s="1">
        <v>1983</v>
      </c>
      <c r="E5223" s="1" t="s">
        <v>150</v>
      </c>
      <c r="F5223" s="2" t="s">
        <v>336</v>
      </c>
      <c r="G5223">
        <v>1</v>
      </c>
      <c r="H5223">
        <v>5690980</v>
      </c>
      <c r="I5223" s="1">
        <v>43.053730000000002</v>
      </c>
      <c r="J5223" s="1">
        <v>49784</v>
      </c>
      <c r="K5223" s="1">
        <v>286114.90000000002</v>
      </c>
      <c r="M5223" s="3"/>
      <c r="N5223">
        <v>174</v>
      </c>
      <c r="O5223"/>
      <c r="P5223" s="1">
        <f>IF($A$3="Percentage of government revenue per capita",$B$3,0) + IF($A$3="Absolute extra revenue",AB5223,0) + IF($A$3="Absolute revenue per capita",AC5223,0)</f>
        <v>0</v>
      </c>
      <c r="Q5223" s="5">
        <f>-MIN(data!$B$4 / data!I5408 * data!P5408 / 100, data!N5408)</f>
        <v>0</v>
      </c>
      <c r="R5223" s="4">
        <f>-Q5223*K5223/1000</f>
        <v>0</v>
      </c>
      <c r="S5223" s="6">
        <f>-MIN(data!$B$5/(POWER(LN(I5223),2))*P5223/100, O5223)</f>
        <v>0</v>
      </c>
      <c r="T5223" s="6">
        <f>-S5223*L5223/100000</f>
        <v>0</v>
      </c>
      <c r="U5223" s="4">
        <f>N5223+Q5223</f>
        <v>174</v>
      </c>
      <c r="V5223" s="4" t="e">
        <f>P5223*I5223/100/R5223</f>
        <v>#DIV/0!</v>
      </c>
      <c r="W5223" s="4" t="e">
        <f>V5223*H5223</f>
        <v>#DIV/0!</v>
      </c>
      <c r="X5223" s="6">
        <f>O5223+S5223</f>
        <v>0</v>
      </c>
      <c r="Y5223" s="6" t="e">
        <f>P5223*I5223/100/T5223</f>
        <v>#DIV/0!</v>
      </c>
      <c r="Z5223" s="6" t="e">
        <f>Y5223*H5223</f>
        <v>#DIV/0!</v>
      </c>
      <c r="AB5223" s="1">
        <f t="shared" si="162"/>
        <v>0</v>
      </c>
      <c r="AC5223" s="1">
        <f t="shared" si="163"/>
        <v>0</v>
      </c>
    </row>
    <row r="5224" spans="4:29" x14ac:dyDescent="0.25">
      <c r="D5224" s="1">
        <v>1984</v>
      </c>
      <c r="E5224" s="1" t="s">
        <v>150</v>
      </c>
      <c r="F5224" s="2" t="s">
        <v>336</v>
      </c>
      <c r="G5224">
        <v>1</v>
      </c>
      <c r="H5224">
        <v>5902843</v>
      </c>
      <c r="I5224" s="1">
        <v>41.087560000000003</v>
      </c>
      <c r="J5224" s="1">
        <v>48988</v>
      </c>
      <c r="K5224" s="1">
        <v>295821.3</v>
      </c>
      <c r="M5224" s="3"/>
      <c r="N5224">
        <v>165.6</v>
      </c>
      <c r="O5224"/>
      <c r="P5224" s="1">
        <f>IF($A$3="Percentage of government revenue per capita",$B$3,0) + IF($A$3="Absolute extra revenue",AB5224,0) + IF($A$3="Absolute revenue per capita",AC5224,0)</f>
        <v>0</v>
      </c>
      <c r="Q5224" s="5">
        <f>-MIN(data!$B$4 / data!I5409 * data!P5409 / 100, data!N5409)</f>
        <v>0</v>
      </c>
      <c r="R5224" s="4">
        <f>-Q5224*K5224/1000</f>
        <v>0</v>
      </c>
      <c r="S5224" s="6">
        <f>-MIN(data!$B$5/(POWER(LN(I5224),2))*P5224/100, O5224)</f>
        <v>0</v>
      </c>
      <c r="T5224" s="6">
        <f>-S5224*L5224/100000</f>
        <v>0</v>
      </c>
      <c r="U5224" s="4">
        <f>N5224+Q5224</f>
        <v>165.6</v>
      </c>
      <c r="V5224" s="4" t="e">
        <f>P5224*I5224/100/R5224</f>
        <v>#DIV/0!</v>
      </c>
      <c r="W5224" s="4" t="e">
        <f>V5224*H5224</f>
        <v>#DIV/0!</v>
      </c>
      <c r="X5224" s="6">
        <f>O5224+S5224</f>
        <v>0</v>
      </c>
      <c r="Y5224" s="6" t="e">
        <f>P5224*I5224/100/T5224</f>
        <v>#DIV/0!</v>
      </c>
      <c r="Z5224" s="6" t="e">
        <f>Y5224*H5224</f>
        <v>#DIV/0!</v>
      </c>
      <c r="AB5224" s="1">
        <f t="shared" si="162"/>
        <v>0</v>
      </c>
      <c r="AC5224" s="1">
        <f t="shared" si="163"/>
        <v>0</v>
      </c>
    </row>
    <row r="5225" spans="4:29" x14ac:dyDescent="0.25">
      <c r="D5225" s="1">
        <v>1985</v>
      </c>
      <c r="E5225" s="1" t="s">
        <v>150</v>
      </c>
      <c r="F5225" s="2" t="s">
        <v>336</v>
      </c>
      <c r="G5225">
        <v>1</v>
      </c>
      <c r="H5225">
        <v>6146891</v>
      </c>
      <c r="I5225" s="1">
        <v>44.550519999999999</v>
      </c>
      <c r="J5225" s="1">
        <v>48546</v>
      </c>
      <c r="K5225" s="1">
        <v>304745.8</v>
      </c>
      <c r="M5225" s="3"/>
      <c r="N5225">
        <v>159.30000000000001</v>
      </c>
      <c r="O5225"/>
      <c r="P5225" s="1">
        <f>IF($A$3="Percentage of government revenue per capita",$B$3,0) + IF($A$3="Absolute extra revenue",AB5225,0) + IF($A$3="Absolute revenue per capita",AC5225,0)</f>
        <v>0</v>
      </c>
      <c r="Q5225" s="5">
        <f>-MIN(data!$B$4 / data!I5410 * data!P5410 / 100, data!N5410)</f>
        <v>0</v>
      </c>
      <c r="R5225" s="4">
        <f>-Q5225*K5225/1000</f>
        <v>0</v>
      </c>
      <c r="S5225" s="6">
        <f>-MIN(data!$B$5/(POWER(LN(I5225),2))*P5225/100, O5225)</f>
        <v>0</v>
      </c>
      <c r="T5225" s="6">
        <f>-S5225*L5225/100000</f>
        <v>0</v>
      </c>
      <c r="U5225" s="4">
        <f>N5225+Q5225</f>
        <v>159.30000000000001</v>
      </c>
      <c r="V5225" s="4" t="e">
        <f>P5225*I5225/100/R5225</f>
        <v>#DIV/0!</v>
      </c>
      <c r="W5225" s="4" t="e">
        <f>V5225*H5225</f>
        <v>#DIV/0!</v>
      </c>
      <c r="X5225" s="6">
        <f>O5225+S5225</f>
        <v>0</v>
      </c>
      <c r="Y5225" s="6" t="e">
        <f>P5225*I5225/100/T5225</f>
        <v>#DIV/0!</v>
      </c>
      <c r="Z5225" s="6" t="e">
        <f>Y5225*H5225</f>
        <v>#DIV/0!</v>
      </c>
      <c r="AB5225" s="1">
        <f t="shared" si="162"/>
        <v>0</v>
      </c>
      <c r="AC5225" s="1">
        <f t="shared" si="163"/>
        <v>0</v>
      </c>
    </row>
    <row r="5226" spans="4:29" x14ac:dyDescent="0.25">
      <c r="D5226" s="1">
        <v>1986</v>
      </c>
      <c r="E5226" s="1" t="s">
        <v>150</v>
      </c>
      <c r="F5226" s="2" t="s">
        <v>336</v>
      </c>
      <c r="G5226">
        <v>1</v>
      </c>
      <c r="H5226">
        <v>6443751</v>
      </c>
      <c r="I5226" s="1">
        <v>50.823979999999999</v>
      </c>
      <c r="J5226" s="1">
        <v>48261</v>
      </c>
      <c r="K5226" s="1">
        <v>312166.90000000002</v>
      </c>
      <c r="M5226" s="3"/>
      <c r="N5226">
        <v>154.6</v>
      </c>
      <c r="O5226"/>
      <c r="P5226" s="1">
        <f>IF($A$3="Percentage of government revenue per capita",$B$3,0) + IF($A$3="Absolute extra revenue",AB5226,0) + IF($A$3="Absolute revenue per capita",AC5226,0)</f>
        <v>0</v>
      </c>
      <c r="Q5226" s="5">
        <f>-MIN(data!$B$4 / data!I5411 * data!P5411 / 100, data!N5411)</f>
        <v>0</v>
      </c>
      <c r="R5226" s="4">
        <f>-Q5226*K5226/1000</f>
        <v>0</v>
      </c>
      <c r="S5226" s="6">
        <f>-MIN(data!$B$5/(POWER(LN(I5226),2))*P5226/100, O5226)</f>
        <v>0</v>
      </c>
      <c r="T5226" s="6">
        <f>-S5226*L5226/100000</f>
        <v>0</v>
      </c>
      <c r="U5226" s="4">
        <f>N5226+Q5226</f>
        <v>154.6</v>
      </c>
      <c r="V5226" s="4" t="e">
        <f>P5226*I5226/100/R5226</f>
        <v>#DIV/0!</v>
      </c>
      <c r="W5226" s="4" t="e">
        <f>V5226*H5226</f>
        <v>#DIV/0!</v>
      </c>
      <c r="X5226" s="6">
        <f>O5226+S5226</f>
        <v>0</v>
      </c>
      <c r="Y5226" s="6" t="e">
        <f>P5226*I5226/100/T5226</f>
        <v>#DIV/0!</v>
      </c>
      <c r="Z5226" s="6" t="e">
        <f>Y5226*H5226</f>
        <v>#DIV/0!</v>
      </c>
      <c r="AB5226" s="1">
        <f t="shared" si="162"/>
        <v>0</v>
      </c>
      <c r="AC5226" s="1">
        <f t="shared" si="163"/>
        <v>0</v>
      </c>
    </row>
    <row r="5227" spans="4:29" x14ac:dyDescent="0.25">
      <c r="D5227" s="1">
        <v>1987</v>
      </c>
      <c r="E5227" s="1" t="s">
        <v>150</v>
      </c>
      <c r="F5227" s="2" t="s">
        <v>336</v>
      </c>
      <c r="G5227">
        <v>1</v>
      </c>
      <c r="H5227">
        <v>6779983</v>
      </c>
      <c r="I5227" s="1">
        <v>47.008159999999997</v>
      </c>
      <c r="J5227" s="1">
        <v>47974</v>
      </c>
      <c r="K5227" s="1">
        <v>317498.3</v>
      </c>
      <c r="M5227" s="3"/>
      <c r="N5227">
        <v>151.1</v>
      </c>
      <c r="O5227"/>
      <c r="P5227" s="1">
        <f>IF($A$3="Percentage of government revenue per capita",$B$3,0) + IF($A$3="Absolute extra revenue",AB5227,0) + IF($A$3="Absolute revenue per capita",AC5227,0)</f>
        <v>0</v>
      </c>
      <c r="Q5227" s="5">
        <f>-MIN(data!$B$4 / data!I5412 * data!P5412 / 100, data!N5412)</f>
        <v>0</v>
      </c>
      <c r="R5227" s="4">
        <f>-Q5227*K5227/1000</f>
        <v>0</v>
      </c>
      <c r="S5227" s="6">
        <f>-MIN(data!$B$5/(POWER(LN(I5227),2))*P5227/100, O5227)</f>
        <v>0</v>
      </c>
      <c r="T5227" s="6">
        <f>-S5227*L5227/100000</f>
        <v>0</v>
      </c>
      <c r="U5227" s="4">
        <f>N5227+Q5227</f>
        <v>151.1</v>
      </c>
      <c r="V5227" s="4" t="e">
        <f>P5227*I5227/100/R5227</f>
        <v>#DIV/0!</v>
      </c>
      <c r="W5227" s="4" t="e">
        <f>V5227*H5227</f>
        <v>#DIV/0!</v>
      </c>
      <c r="X5227" s="6">
        <f>O5227+S5227</f>
        <v>0</v>
      </c>
      <c r="Y5227" s="6" t="e">
        <f>P5227*I5227/100/T5227</f>
        <v>#DIV/0!</v>
      </c>
      <c r="Z5227" s="6" t="e">
        <f>Y5227*H5227</f>
        <v>#DIV/0!</v>
      </c>
      <c r="AB5227" s="1">
        <f t="shared" si="162"/>
        <v>0</v>
      </c>
      <c r="AC5227" s="1">
        <f t="shared" si="163"/>
        <v>0</v>
      </c>
    </row>
    <row r="5228" spans="4:29" x14ac:dyDescent="0.25">
      <c r="D5228" s="1">
        <v>1988</v>
      </c>
      <c r="E5228" s="1" t="s">
        <v>150</v>
      </c>
      <c r="F5228" s="2" t="s">
        <v>336</v>
      </c>
      <c r="G5228">
        <v>1</v>
      </c>
      <c r="H5228">
        <v>7088191</v>
      </c>
      <c r="I5228" s="1">
        <v>46.156730000000003</v>
      </c>
      <c r="J5228" s="1">
        <v>47698</v>
      </c>
      <c r="K5228" s="1">
        <v>320335.8</v>
      </c>
      <c r="M5228" s="3"/>
      <c r="N5228">
        <v>148.9</v>
      </c>
      <c r="O5228"/>
      <c r="P5228" s="1">
        <f>IF($A$3="Percentage of government revenue per capita",$B$3,0) + IF($A$3="Absolute extra revenue",AB5228,0) + IF($A$3="Absolute revenue per capita",AC5228,0)</f>
        <v>0</v>
      </c>
      <c r="Q5228" s="5">
        <f>-MIN(data!$B$4 / data!I5413 * data!P5413 / 100, data!N5413)</f>
        <v>0</v>
      </c>
      <c r="R5228" s="4">
        <f>-Q5228*K5228/1000</f>
        <v>0</v>
      </c>
      <c r="S5228" s="6">
        <f>-MIN(data!$B$5/(POWER(LN(I5228),2))*P5228/100, O5228)</f>
        <v>0</v>
      </c>
      <c r="T5228" s="6">
        <f>-S5228*L5228/100000</f>
        <v>0</v>
      </c>
      <c r="U5228" s="4">
        <f>N5228+Q5228</f>
        <v>148.9</v>
      </c>
      <c r="V5228" s="4" t="e">
        <f>P5228*I5228/100/R5228</f>
        <v>#DIV/0!</v>
      </c>
      <c r="W5228" s="4" t="e">
        <f>V5228*H5228</f>
        <v>#DIV/0!</v>
      </c>
      <c r="X5228" s="6">
        <f>O5228+S5228</f>
        <v>0</v>
      </c>
      <c r="Y5228" s="6" t="e">
        <f>P5228*I5228/100/T5228</f>
        <v>#DIV/0!</v>
      </c>
      <c r="Z5228" s="6" t="e">
        <f>Y5228*H5228</f>
        <v>#DIV/0!</v>
      </c>
      <c r="AB5228" s="1">
        <f t="shared" si="162"/>
        <v>0</v>
      </c>
      <c r="AC5228" s="1">
        <f t="shared" si="163"/>
        <v>0</v>
      </c>
    </row>
    <row r="5229" spans="4:29" x14ac:dyDescent="0.25">
      <c r="D5229" s="1">
        <v>1989</v>
      </c>
      <c r="E5229" s="1" t="s">
        <v>150</v>
      </c>
      <c r="F5229" s="2" t="s">
        <v>336</v>
      </c>
      <c r="G5229">
        <v>1</v>
      </c>
      <c r="H5229">
        <v>7276985</v>
      </c>
      <c r="I5229" s="1">
        <v>43.031910000000003</v>
      </c>
      <c r="J5229" s="1">
        <v>47637</v>
      </c>
      <c r="K5229" s="1">
        <v>320572</v>
      </c>
      <c r="M5229" s="3"/>
      <c r="N5229">
        <v>148.6</v>
      </c>
      <c r="O5229"/>
      <c r="P5229" s="1">
        <f>IF($A$3="Percentage of government revenue per capita",$B$3,0) + IF($A$3="Absolute extra revenue",AB5229,0) + IF($A$3="Absolute revenue per capita",AC5229,0)</f>
        <v>0</v>
      </c>
      <c r="Q5229" s="5">
        <f>-MIN(data!$B$4 / data!I5414 * data!P5414 / 100, data!N5414)</f>
        <v>0</v>
      </c>
      <c r="R5229" s="4">
        <f>-Q5229*K5229/1000</f>
        <v>0</v>
      </c>
      <c r="S5229" s="6">
        <f>-MIN(data!$B$5/(POWER(LN(I5229),2))*P5229/100, O5229)</f>
        <v>0</v>
      </c>
      <c r="T5229" s="6">
        <f>-S5229*L5229/100000</f>
        <v>0</v>
      </c>
      <c r="U5229" s="4">
        <f>N5229+Q5229</f>
        <v>148.6</v>
      </c>
      <c r="V5229" s="4" t="e">
        <f>P5229*I5229/100/R5229</f>
        <v>#DIV/0!</v>
      </c>
      <c r="W5229" s="4" t="e">
        <f>V5229*H5229</f>
        <v>#DIV/0!</v>
      </c>
      <c r="X5229" s="6">
        <f>O5229+S5229</f>
        <v>0</v>
      </c>
      <c r="Y5229" s="6" t="e">
        <f>P5229*I5229/100/T5229</f>
        <v>#DIV/0!</v>
      </c>
      <c r="Z5229" s="6" t="e">
        <f>Y5229*H5229</f>
        <v>#DIV/0!</v>
      </c>
      <c r="AB5229" s="1">
        <f t="shared" si="162"/>
        <v>0</v>
      </c>
      <c r="AC5229" s="1">
        <f t="shared" si="163"/>
        <v>0</v>
      </c>
    </row>
    <row r="5230" spans="4:29" x14ac:dyDescent="0.25">
      <c r="D5230" s="1">
        <v>1990</v>
      </c>
      <c r="E5230" s="1" t="s">
        <v>150</v>
      </c>
      <c r="F5230" s="2" t="s">
        <v>336</v>
      </c>
      <c r="G5230">
        <v>1</v>
      </c>
      <c r="H5230">
        <v>7288882</v>
      </c>
      <c r="I5230" s="1">
        <v>37.59816</v>
      </c>
      <c r="J5230" s="1">
        <v>48160</v>
      </c>
      <c r="K5230" s="1">
        <v>318518.5</v>
      </c>
      <c r="L5230" s="1">
        <v>307692.3</v>
      </c>
      <c r="M5230" s="3">
        <v>4200</v>
      </c>
      <c r="N5230">
        <v>151.19999999999999</v>
      </c>
      <c r="O5230">
        <v>1300</v>
      </c>
      <c r="P5230" s="1">
        <f>IF($A$3="Percentage of government revenue per capita",$B$3,0) + IF($A$3="Absolute extra revenue",AB5230,0) + IF($A$3="Absolute revenue per capita",AC5230,0)</f>
        <v>0</v>
      </c>
      <c r="Q5230" s="5">
        <f>-MIN(data!$B$4 / data!I5415 * data!P5415 / 100, data!N5415)</f>
        <v>0</v>
      </c>
      <c r="R5230" s="4">
        <f>-Q5230*K5230/1000</f>
        <v>0</v>
      </c>
      <c r="S5230" s="6">
        <f>-MIN(data!$B$5/(POWER(LN(I5230),2))*P5230/100, O5230)</f>
        <v>0</v>
      </c>
      <c r="T5230" s="6">
        <f>-S5230*L5230/100000</f>
        <v>0</v>
      </c>
      <c r="U5230" s="4">
        <f>N5230+Q5230</f>
        <v>151.19999999999999</v>
      </c>
      <c r="V5230" s="4" t="e">
        <f>P5230*I5230/100/R5230</f>
        <v>#DIV/0!</v>
      </c>
      <c r="W5230" s="4" t="e">
        <f>V5230*H5230</f>
        <v>#DIV/0!</v>
      </c>
      <c r="X5230" s="6">
        <f>O5230+S5230</f>
        <v>1300</v>
      </c>
      <c r="Y5230" s="6" t="e">
        <f>P5230*I5230/100/T5230</f>
        <v>#DIV/0!</v>
      </c>
      <c r="Z5230" s="6" t="e">
        <f>Y5230*H5230</f>
        <v>#DIV/0!</v>
      </c>
      <c r="AB5230" s="1">
        <f t="shared" si="162"/>
        <v>0</v>
      </c>
      <c r="AC5230" s="1">
        <f t="shared" si="163"/>
        <v>0</v>
      </c>
    </row>
    <row r="5231" spans="4:29" x14ac:dyDescent="0.25">
      <c r="D5231" s="1">
        <v>1991</v>
      </c>
      <c r="E5231" s="1" t="s">
        <v>150</v>
      </c>
      <c r="F5231" s="2" t="s">
        <v>336</v>
      </c>
      <c r="G5231">
        <v>1</v>
      </c>
      <c r="H5231">
        <v>7083935</v>
      </c>
      <c r="I5231" s="1">
        <v>39.042149999999999</v>
      </c>
      <c r="J5231" s="1">
        <v>49367</v>
      </c>
      <c r="K5231" s="1">
        <v>314639.90000000002</v>
      </c>
      <c r="L5231" s="1">
        <v>302325.59999999998</v>
      </c>
      <c r="M5231" s="3">
        <v>4000</v>
      </c>
      <c r="N5231">
        <v>156.9</v>
      </c>
      <c r="O5231">
        <v>1290</v>
      </c>
      <c r="P5231" s="1">
        <f>IF($A$3="Percentage of government revenue per capita",$B$3,0) + IF($A$3="Absolute extra revenue",AB5231,0) + IF($A$3="Absolute revenue per capita",AC5231,0)</f>
        <v>0</v>
      </c>
      <c r="Q5231" s="5">
        <f>-MIN(data!$B$4 / data!I5416 * data!P5416 / 100, data!N5416)</f>
        <v>0</v>
      </c>
      <c r="R5231" s="4">
        <f>-Q5231*K5231/1000</f>
        <v>0</v>
      </c>
      <c r="S5231" s="6">
        <f>-MIN(data!$B$5/(POWER(LN(I5231),2))*P5231/100, O5231)</f>
        <v>0</v>
      </c>
      <c r="T5231" s="6">
        <f>-S5231*L5231/100000</f>
        <v>0</v>
      </c>
      <c r="U5231" s="4">
        <f>N5231+Q5231</f>
        <v>156.9</v>
      </c>
      <c r="V5231" s="4" t="e">
        <f>P5231*I5231/100/R5231</f>
        <v>#DIV/0!</v>
      </c>
      <c r="W5231" s="4" t="e">
        <f>V5231*H5231</f>
        <v>#DIV/0!</v>
      </c>
      <c r="X5231" s="6">
        <f>O5231+S5231</f>
        <v>1290</v>
      </c>
      <c r="Y5231" s="6" t="e">
        <f>P5231*I5231/100/T5231</f>
        <v>#DIV/0!</v>
      </c>
      <c r="Z5231" s="6" t="e">
        <f>Y5231*H5231</f>
        <v>#DIV/0!</v>
      </c>
      <c r="AB5231" s="1">
        <f t="shared" si="162"/>
        <v>0</v>
      </c>
      <c r="AC5231" s="1">
        <f t="shared" si="163"/>
        <v>0</v>
      </c>
    </row>
    <row r="5232" spans="4:29" x14ac:dyDescent="0.25">
      <c r="D5232" s="1">
        <v>1992</v>
      </c>
      <c r="E5232" s="1" t="s">
        <v>150</v>
      </c>
      <c r="F5232" s="2" t="s">
        <v>336</v>
      </c>
      <c r="G5232">
        <v>1</v>
      </c>
      <c r="H5232">
        <v>6702244</v>
      </c>
      <c r="I5232" s="1">
        <v>42.483240000000002</v>
      </c>
      <c r="J5232" s="1">
        <v>51094</v>
      </c>
      <c r="K5232" s="1">
        <v>309285.7</v>
      </c>
      <c r="L5232" s="1">
        <v>292307.7</v>
      </c>
      <c r="M5232" s="3">
        <v>3900</v>
      </c>
      <c r="N5232">
        <v>165.2</v>
      </c>
      <c r="O5232">
        <v>1300</v>
      </c>
      <c r="P5232" s="1">
        <f>IF($A$3="Percentage of government revenue per capita",$B$3,0) + IF($A$3="Absolute extra revenue",AB5232,0) + IF($A$3="Absolute revenue per capita",AC5232,0)</f>
        <v>0</v>
      </c>
      <c r="Q5232" s="5">
        <f>-MIN(data!$B$4 / data!I5417 * data!P5417 / 100, data!N5417)</f>
        <v>0</v>
      </c>
      <c r="R5232" s="4">
        <f>-Q5232*K5232/1000</f>
        <v>0</v>
      </c>
      <c r="S5232" s="6">
        <f>-MIN(data!$B$5/(POWER(LN(I5232),2))*P5232/100, O5232)</f>
        <v>0</v>
      </c>
      <c r="T5232" s="6">
        <f>-S5232*L5232/100000</f>
        <v>0</v>
      </c>
      <c r="U5232" s="4">
        <f>N5232+Q5232</f>
        <v>165.2</v>
      </c>
      <c r="V5232" s="4" t="e">
        <f>P5232*I5232/100/R5232</f>
        <v>#DIV/0!</v>
      </c>
      <c r="W5232" s="4" t="e">
        <f>V5232*H5232</f>
        <v>#DIV/0!</v>
      </c>
      <c r="X5232" s="6">
        <f>O5232+S5232</f>
        <v>1300</v>
      </c>
      <c r="Y5232" s="6" t="e">
        <f>P5232*I5232/100/T5232</f>
        <v>#DIV/0!</v>
      </c>
      <c r="Z5232" s="6" t="e">
        <f>Y5232*H5232</f>
        <v>#DIV/0!</v>
      </c>
      <c r="AB5232" s="1">
        <f t="shared" si="162"/>
        <v>0</v>
      </c>
      <c r="AC5232" s="1">
        <f t="shared" si="163"/>
        <v>0</v>
      </c>
    </row>
    <row r="5233" spans="4:29" x14ac:dyDescent="0.25">
      <c r="D5233" s="1">
        <v>1993</v>
      </c>
      <c r="E5233" s="1" t="s">
        <v>150</v>
      </c>
      <c r="F5233" s="2" t="s">
        <v>336</v>
      </c>
      <c r="G5233">
        <v>1</v>
      </c>
      <c r="H5233">
        <v>6263757</v>
      </c>
      <c r="I5233" s="1">
        <v>37.740340000000003</v>
      </c>
      <c r="J5233" s="1">
        <v>55666</v>
      </c>
      <c r="K5233" s="1">
        <v>304518.59999999998</v>
      </c>
      <c r="L5233" s="1">
        <v>286821.7</v>
      </c>
      <c r="M5233" s="3">
        <v>3800</v>
      </c>
      <c r="N5233">
        <v>182.8</v>
      </c>
      <c r="O5233">
        <v>1290</v>
      </c>
      <c r="P5233" s="1">
        <f>IF($A$3="Percentage of government revenue per capita",$B$3,0) + IF($A$3="Absolute extra revenue",AB5233,0) + IF($A$3="Absolute revenue per capita",AC5233,0)</f>
        <v>0</v>
      </c>
      <c r="Q5233" s="5">
        <f>-MIN(data!$B$4 / data!I5418 * data!P5418 / 100, data!N5418)</f>
        <v>0</v>
      </c>
      <c r="R5233" s="4">
        <f>-Q5233*K5233/1000</f>
        <v>0</v>
      </c>
      <c r="S5233" s="6">
        <f>-MIN(data!$B$5/(POWER(LN(I5233),2))*P5233/100, O5233)</f>
        <v>0</v>
      </c>
      <c r="T5233" s="6">
        <f>-S5233*L5233/100000</f>
        <v>0</v>
      </c>
      <c r="U5233" s="4">
        <f>N5233+Q5233</f>
        <v>182.8</v>
      </c>
      <c r="V5233" s="4" t="e">
        <f>P5233*I5233/100/R5233</f>
        <v>#DIV/0!</v>
      </c>
      <c r="W5233" s="4" t="e">
        <f>V5233*H5233</f>
        <v>#DIV/0!</v>
      </c>
      <c r="X5233" s="6">
        <f>O5233+S5233</f>
        <v>1290</v>
      </c>
      <c r="Y5233" s="6" t="e">
        <f>P5233*I5233/100/T5233</f>
        <v>#DIV/0!</v>
      </c>
      <c r="Z5233" s="6" t="e">
        <f>Y5233*H5233</f>
        <v>#DIV/0!</v>
      </c>
      <c r="AB5233" s="1">
        <f t="shared" si="162"/>
        <v>0</v>
      </c>
      <c r="AC5233" s="1">
        <f t="shared" si="163"/>
        <v>0</v>
      </c>
    </row>
    <row r="5234" spans="4:29" x14ac:dyDescent="0.25">
      <c r="D5234" s="1">
        <v>1994</v>
      </c>
      <c r="E5234" s="1" t="s">
        <v>150</v>
      </c>
      <c r="F5234" s="2" t="s">
        <v>336</v>
      </c>
      <c r="G5234">
        <v>1</v>
      </c>
      <c r="H5234">
        <v>5936261</v>
      </c>
      <c r="I5234" s="1">
        <v>7.4063179999999997</v>
      </c>
      <c r="J5234" s="1">
        <v>87977</v>
      </c>
      <c r="K5234" s="1">
        <v>311092.59999999998</v>
      </c>
      <c r="L5234" s="1">
        <v>283464.59999999998</v>
      </c>
      <c r="M5234" s="3">
        <v>3700</v>
      </c>
      <c r="N5234">
        <v>282.8</v>
      </c>
      <c r="O5234">
        <v>1270</v>
      </c>
      <c r="P5234" s="1">
        <f>IF($A$3="Percentage of government revenue per capita",$B$3,0) + IF($A$3="Absolute extra revenue",AB5234,0) + IF($A$3="Absolute revenue per capita",AC5234,0)</f>
        <v>0</v>
      </c>
      <c r="Q5234" s="5">
        <f>-MIN(data!$B$4 / data!I5419 * data!P5419 / 100, data!N5419)</f>
        <v>0</v>
      </c>
      <c r="R5234" s="4">
        <f>-Q5234*K5234/1000</f>
        <v>0</v>
      </c>
      <c r="S5234" s="6">
        <f>-MIN(data!$B$5/(POWER(LN(I5234),2))*P5234/100, O5234)</f>
        <v>0</v>
      </c>
      <c r="T5234" s="6">
        <f>-S5234*L5234/100000</f>
        <v>0</v>
      </c>
      <c r="U5234" s="4">
        <f>N5234+Q5234</f>
        <v>282.8</v>
      </c>
      <c r="V5234" s="4" t="e">
        <f>P5234*I5234/100/R5234</f>
        <v>#DIV/0!</v>
      </c>
      <c r="W5234" s="4" t="e">
        <f>V5234*H5234</f>
        <v>#DIV/0!</v>
      </c>
      <c r="X5234" s="6">
        <f>O5234+S5234</f>
        <v>1270</v>
      </c>
      <c r="Y5234" s="6" t="e">
        <f>P5234*I5234/100/T5234</f>
        <v>#DIV/0!</v>
      </c>
      <c r="Z5234" s="6" t="e">
        <f>Y5234*H5234</f>
        <v>#DIV/0!</v>
      </c>
      <c r="AB5234" s="1">
        <f t="shared" si="162"/>
        <v>0</v>
      </c>
      <c r="AC5234" s="1">
        <f t="shared" si="163"/>
        <v>0</v>
      </c>
    </row>
    <row r="5235" spans="4:29" x14ac:dyDescent="0.25">
      <c r="D5235" s="1">
        <v>1995</v>
      </c>
      <c r="E5235" s="1" t="s">
        <v>150</v>
      </c>
      <c r="F5235" s="2" t="s">
        <v>336</v>
      </c>
      <c r="G5235">
        <v>1</v>
      </c>
      <c r="H5235">
        <v>5836495</v>
      </c>
      <c r="I5235" s="1">
        <v>20.287040000000001</v>
      </c>
      <c r="J5235" s="1">
        <v>71350</v>
      </c>
      <c r="K5235" s="1">
        <v>294712.90000000002</v>
      </c>
      <c r="L5235" s="1">
        <v>293650.8</v>
      </c>
      <c r="M5235" s="3">
        <v>3600</v>
      </c>
      <c r="N5235">
        <v>242.1</v>
      </c>
      <c r="O5235">
        <v>1260</v>
      </c>
      <c r="P5235" s="1">
        <f>IF($A$3="Percentage of government revenue per capita",$B$3,0) + IF($A$3="Absolute extra revenue",AB5235,0) + IF($A$3="Absolute revenue per capita",AC5235,0)</f>
        <v>0</v>
      </c>
      <c r="Q5235" s="5">
        <f>-MIN(data!$B$4 / data!I5420 * data!P5420 / 100, data!N5420)</f>
        <v>0</v>
      </c>
      <c r="R5235" s="4">
        <f>-Q5235*K5235/1000</f>
        <v>0</v>
      </c>
      <c r="S5235" s="6">
        <f>-MIN(data!$B$5/(POWER(LN(I5235),2))*P5235/100, O5235)</f>
        <v>0</v>
      </c>
      <c r="T5235" s="6">
        <f>-S5235*L5235/100000</f>
        <v>0</v>
      </c>
      <c r="U5235" s="4">
        <f>N5235+Q5235</f>
        <v>242.1</v>
      </c>
      <c r="V5235" s="4" t="e">
        <f>P5235*I5235/100/R5235</f>
        <v>#DIV/0!</v>
      </c>
      <c r="W5235" s="4" t="e">
        <f>V5235*H5235</f>
        <v>#DIV/0!</v>
      </c>
      <c r="X5235" s="6">
        <f>O5235+S5235</f>
        <v>1260</v>
      </c>
      <c r="Y5235" s="6" t="e">
        <f>P5235*I5235/100/T5235</f>
        <v>#DIV/0!</v>
      </c>
      <c r="Z5235" s="6" t="e">
        <f>Y5235*H5235</f>
        <v>#DIV/0!</v>
      </c>
      <c r="AB5235" s="1">
        <f t="shared" si="162"/>
        <v>0</v>
      </c>
      <c r="AC5235" s="1">
        <f t="shared" si="163"/>
        <v>0</v>
      </c>
    </row>
    <row r="5236" spans="4:29" x14ac:dyDescent="0.25">
      <c r="D5236" s="1">
        <v>1996</v>
      </c>
      <c r="E5236" s="1" t="s">
        <v>150</v>
      </c>
      <c r="F5236" s="2" t="s">
        <v>336</v>
      </c>
      <c r="G5236">
        <v>1</v>
      </c>
      <c r="H5236">
        <v>6013107</v>
      </c>
      <c r="I5236" s="1">
        <v>32.22419</v>
      </c>
      <c r="J5236" s="1">
        <v>52571</v>
      </c>
      <c r="K5236" s="1">
        <v>284629.09999999998</v>
      </c>
      <c r="L5236" s="1">
        <v>285714.3</v>
      </c>
      <c r="M5236" s="3">
        <v>3700</v>
      </c>
      <c r="N5236">
        <v>184.7</v>
      </c>
      <c r="O5236">
        <v>1260</v>
      </c>
      <c r="P5236" s="1">
        <f>IF($A$3="Percentage of government revenue per capita",$B$3,0) + IF($A$3="Absolute extra revenue",AB5236,0) + IF($A$3="Absolute revenue per capita",AC5236,0)</f>
        <v>0</v>
      </c>
      <c r="Q5236" s="5">
        <f>-MIN(data!$B$4 / data!I5421 * data!P5421 / 100, data!N5421)</f>
        <v>0</v>
      </c>
      <c r="R5236" s="4">
        <f>-Q5236*K5236/1000</f>
        <v>0</v>
      </c>
      <c r="S5236" s="6">
        <f>-MIN(data!$B$5/(POWER(LN(I5236),2))*P5236/100, O5236)</f>
        <v>0</v>
      </c>
      <c r="T5236" s="6">
        <f>-S5236*L5236/100000</f>
        <v>0</v>
      </c>
      <c r="U5236" s="4">
        <f>N5236+Q5236</f>
        <v>184.7</v>
      </c>
      <c r="V5236" s="4" t="e">
        <f>P5236*I5236/100/R5236</f>
        <v>#DIV/0!</v>
      </c>
      <c r="W5236" s="4" t="e">
        <f>V5236*H5236</f>
        <v>#DIV/0!</v>
      </c>
      <c r="X5236" s="6">
        <f>O5236+S5236</f>
        <v>1260</v>
      </c>
      <c r="Y5236" s="6" t="e">
        <f>P5236*I5236/100/T5236</f>
        <v>#DIV/0!</v>
      </c>
      <c r="Z5236" s="6" t="e">
        <f>Y5236*H5236</f>
        <v>#DIV/0!</v>
      </c>
      <c r="AB5236" s="1">
        <f t="shared" si="162"/>
        <v>0</v>
      </c>
      <c r="AC5236" s="1">
        <f t="shared" si="163"/>
        <v>0</v>
      </c>
    </row>
    <row r="5237" spans="4:29" x14ac:dyDescent="0.25">
      <c r="D5237" s="1">
        <v>1997</v>
      </c>
      <c r="E5237" s="1" t="s">
        <v>150</v>
      </c>
      <c r="F5237" s="2" t="s">
        <v>336</v>
      </c>
      <c r="G5237">
        <v>1</v>
      </c>
      <c r="H5237">
        <v>6419901</v>
      </c>
      <c r="I5237" s="1">
        <v>34.995139999999999</v>
      </c>
      <c r="J5237" s="1">
        <v>59433</v>
      </c>
      <c r="K5237" s="1">
        <v>286562.2</v>
      </c>
      <c r="L5237" s="1">
        <v>276422.8</v>
      </c>
      <c r="M5237" s="3">
        <v>3600</v>
      </c>
      <c r="N5237">
        <v>207.4</v>
      </c>
      <c r="O5237">
        <v>1230</v>
      </c>
      <c r="P5237" s="1">
        <f>IF($A$3="Percentage of government revenue per capita",$B$3,0) + IF($A$3="Absolute extra revenue",AB5237,0) + IF($A$3="Absolute revenue per capita",AC5237,0)</f>
        <v>0</v>
      </c>
      <c r="Q5237" s="5">
        <f>-MIN(data!$B$4 / data!I5422 * data!P5422 / 100, data!N5422)</f>
        <v>0</v>
      </c>
      <c r="R5237" s="4">
        <f>-Q5237*K5237/1000</f>
        <v>0</v>
      </c>
      <c r="S5237" s="6">
        <f>-MIN(data!$B$5/(POWER(LN(I5237),2))*P5237/100, O5237)</f>
        <v>0</v>
      </c>
      <c r="T5237" s="6">
        <f>-S5237*L5237/100000</f>
        <v>0</v>
      </c>
      <c r="U5237" s="4">
        <f>N5237+Q5237</f>
        <v>207.4</v>
      </c>
      <c r="V5237" s="4" t="e">
        <f>P5237*I5237/100/R5237</f>
        <v>#DIV/0!</v>
      </c>
      <c r="W5237" s="4" t="e">
        <f>V5237*H5237</f>
        <v>#DIV/0!</v>
      </c>
      <c r="X5237" s="6">
        <f>O5237+S5237</f>
        <v>1230</v>
      </c>
      <c r="Y5237" s="6" t="e">
        <f>P5237*I5237/100/T5237</f>
        <v>#DIV/0!</v>
      </c>
      <c r="Z5237" s="6" t="e">
        <f>Y5237*H5237</f>
        <v>#DIV/0!</v>
      </c>
      <c r="AB5237" s="1">
        <f t="shared" si="162"/>
        <v>0</v>
      </c>
      <c r="AC5237" s="1">
        <f t="shared" si="163"/>
        <v>0</v>
      </c>
    </row>
    <row r="5238" spans="4:29" x14ac:dyDescent="0.25">
      <c r="D5238" s="1">
        <v>1998</v>
      </c>
      <c r="E5238" s="1" t="s">
        <v>150</v>
      </c>
      <c r="F5238" s="2" t="s">
        <v>336</v>
      </c>
      <c r="G5238">
        <v>1</v>
      </c>
      <c r="H5238">
        <v>6962802</v>
      </c>
      <c r="I5238" s="1">
        <v>36.528550000000003</v>
      </c>
      <c r="J5238" s="1">
        <v>65116</v>
      </c>
      <c r="K5238" s="1">
        <v>289275.90000000002</v>
      </c>
      <c r="L5238" s="1">
        <v>292035.40000000002</v>
      </c>
      <c r="M5238" s="3">
        <v>3400</v>
      </c>
      <c r="N5238">
        <v>225.1</v>
      </c>
      <c r="O5238">
        <v>1130</v>
      </c>
      <c r="P5238" s="1">
        <f>IF($A$3="Percentage of government revenue per capita",$B$3,0) + IF($A$3="Absolute extra revenue",AB5238,0) + IF($A$3="Absolute revenue per capita",AC5238,0)</f>
        <v>0</v>
      </c>
      <c r="Q5238" s="5">
        <f>-MIN(data!$B$4 / data!I5423 * data!P5423 / 100, data!N5423)</f>
        <v>0</v>
      </c>
      <c r="R5238" s="4">
        <f>-Q5238*K5238/1000</f>
        <v>0</v>
      </c>
      <c r="S5238" s="6">
        <f>-MIN(data!$B$5/(POWER(LN(I5238),2))*P5238/100, O5238)</f>
        <v>0</v>
      </c>
      <c r="T5238" s="6">
        <f>-S5238*L5238/100000</f>
        <v>0</v>
      </c>
      <c r="U5238" s="4">
        <f>N5238+Q5238</f>
        <v>225.1</v>
      </c>
      <c r="V5238" s="4" t="e">
        <f>P5238*I5238/100/R5238</f>
        <v>#DIV/0!</v>
      </c>
      <c r="W5238" s="4" t="e">
        <f>V5238*H5238</f>
        <v>#DIV/0!</v>
      </c>
      <c r="X5238" s="6">
        <f>O5238+S5238</f>
        <v>1130</v>
      </c>
      <c r="Y5238" s="6" t="e">
        <f>P5238*I5238/100/T5238</f>
        <v>#DIV/0!</v>
      </c>
      <c r="Z5238" s="6" t="e">
        <f>Y5238*H5238</f>
        <v>#DIV/0!</v>
      </c>
      <c r="AB5238" s="1">
        <f t="shared" si="162"/>
        <v>0</v>
      </c>
      <c r="AC5238" s="1">
        <f t="shared" si="163"/>
        <v>0</v>
      </c>
    </row>
    <row r="5239" spans="4:29" x14ac:dyDescent="0.25">
      <c r="D5239" s="1">
        <v>1999</v>
      </c>
      <c r="E5239" s="1" t="s">
        <v>150</v>
      </c>
      <c r="F5239" s="2" t="s">
        <v>336</v>
      </c>
      <c r="G5239">
        <v>1</v>
      </c>
      <c r="H5239">
        <v>7501234</v>
      </c>
      <c r="I5239" s="1">
        <v>35.254890000000003</v>
      </c>
      <c r="J5239" s="1">
        <v>55036</v>
      </c>
      <c r="K5239" s="1">
        <v>289358.59999999998</v>
      </c>
      <c r="L5239" s="1">
        <v>299065.40000000002</v>
      </c>
      <c r="M5239" s="3">
        <v>3300</v>
      </c>
      <c r="N5239">
        <v>190.2</v>
      </c>
      <c r="O5239">
        <v>1070</v>
      </c>
      <c r="P5239" s="1">
        <f>IF($A$3="Percentage of government revenue per capita",$B$3,0) + IF($A$3="Absolute extra revenue",AB5239,0) + IF($A$3="Absolute revenue per capita",AC5239,0)</f>
        <v>0</v>
      </c>
      <c r="Q5239" s="5">
        <f>-MIN(data!$B$4 / data!I5424 * data!P5424 / 100, data!N5424)</f>
        <v>0</v>
      </c>
      <c r="R5239" s="4">
        <f>-Q5239*K5239/1000</f>
        <v>0</v>
      </c>
      <c r="S5239" s="6">
        <f>-MIN(data!$B$5/(POWER(LN(I5239),2))*P5239/100, O5239)</f>
        <v>0</v>
      </c>
      <c r="T5239" s="6">
        <f>-S5239*L5239/100000</f>
        <v>0</v>
      </c>
      <c r="U5239" s="4">
        <f>N5239+Q5239</f>
        <v>190.2</v>
      </c>
      <c r="V5239" s="4" t="e">
        <f>P5239*I5239/100/R5239</f>
        <v>#DIV/0!</v>
      </c>
      <c r="W5239" s="4" t="e">
        <f>V5239*H5239</f>
        <v>#DIV/0!</v>
      </c>
      <c r="X5239" s="6">
        <f>O5239+S5239</f>
        <v>1070</v>
      </c>
      <c r="Y5239" s="6" t="e">
        <f>P5239*I5239/100/T5239</f>
        <v>#DIV/0!</v>
      </c>
      <c r="Z5239" s="6" t="e">
        <f>Y5239*H5239</f>
        <v>#DIV/0!</v>
      </c>
      <c r="AB5239" s="1">
        <f t="shared" si="162"/>
        <v>0</v>
      </c>
      <c r="AC5239" s="1">
        <f t="shared" si="163"/>
        <v>0</v>
      </c>
    </row>
    <row r="5240" spans="4:29" x14ac:dyDescent="0.25">
      <c r="D5240" s="1">
        <v>2000</v>
      </c>
      <c r="E5240" s="1" t="s">
        <v>150</v>
      </c>
      <c r="F5240" s="2" t="s">
        <v>336</v>
      </c>
      <c r="G5240">
        <v>1</v>
      </c>
      <c r="H5240">
        <v>7933681</v>
      </c>
      <c r="I5240" s="1">
        <v>33.67109</v>
      </c>
      <c r="J5240" s="1">
        <v>53354</v>
      </c>
      <c r="K5240" s="1">
        <v>294123.5</v>
      </c>
      <c r="L5240" s="1">
        <v>294117.59999999998</v>
      </c>
      <c r="M5240" s="3">
        <v>3200</v>
      </c>
      <c r="N5240">
        <v>181.4</v>
      </c>
      <c r="O5240">
        <v>1020</v>
      </c>
      <c r="P5240" s="1">
        <f>IF($A$3="Percentage of government revenue per capita",$B$3,0) + IF($A$3="Absolute extra revenue",AB5240,0) + IF($A$3="Absolute revenue per capita",AC5240,0)</f>
        <v>0</v>
      </c>
      <c r="Q5240" s="5">
        <f>-MIN(data!$B$4 / data!I5425 * data!P5425 / 100, data!N5425)</f>
        <v>0</v>
      </c>
      <c r="R5240" s="4">
        <f>-Q5240*K5240/1000</f>
        <v>0</v>
      </c>
      <c r="S5240" s="6">
        <f>-MIN(data!$B$5/(POWER(LN(I5240),2))*P5240/100, O5240)</f>
        <v>0</v>
      </c>
      <c r="T5240" s="6">
        <f>-S5240*L5240/100000</f>
        <v>0</v>
      </c>
      <c r="U5240" s="4">
        <f>N5240+Q5240</f>
        <v>181.4</v>
      </c>
      <c r="V5240" s="4" t="e">
        <f>P5240*I5240/100/R5240</f>
        <v>#DIV/0!</v>
      </c>
      <c r="W5240" s="4" t="e">
        <f>V5240*H5240</f>
        <v>#DIV/0!</v>
      </c>
      <c r="X5240" s="6">
        <f>O5240+S5240</f>
        <v>1020</v>
      </c>
      <c r="Y5240" s="6" t="e">
        <f>P5240*I5240/100/T5240</f>
        <v>#DIV/0!</v>
      </c>
      <c r="Z5240" s="6" t="e">
        <f>Y5240*H5240</f>
        <v>#DIV/0!</v>
      </c>
      <c r="AB5240" s="1">
        <f t="shared" si="162"/>
        <v>0</v>
      </c>
      <c r="AC5240" s="1">
        <f t="shared" si="163"/>
        <v>0</v>
      </c>
    </row>
    <row r="5241" spans="4:29" x14ac:dyDescent="0.25">
      <c r="D5241" s="1">
        <v>2001</v>
      </c>
      <c r="E5241" s="1" t="s">
        <v>150</v>
      </c>
      <c r="F5241" s="2" t="s">
        <v>336</v>
      </c>
      <c r="G5241">
        <v>1</v>
      </c>
      <c r="H5241">
        <v>8231156</v>
      </c>
      <c r="I5241" s="1">
        <v>40.336509999999997</v>
      </c>
      <c r="J5241" s="1">
        <v>50493</v>
      </c>
      <c r="K5241" s="1">
        <v>299661.7</v>
      </c>
      <c r="L5241" s="1">
        <v>306553.90000000002</v>
      </c>
      <c r="M5241" s="3">
        <v>3000</v>
      </c>
      <c r="N5241">
        <v>168.5</v>
      </c>
      <c r="O5241">
        <v>946</v>
      </c>
      <c r="P5241" s="1">
        <f>IF($A$3="Percentage of government revenue per capita",$B$3,0) + IF($A$3="Absolute extra revenue",AB5241,0) + IF($A$3="Absolute revenue per capita",AC5241,0)</f>
        <v>0</v>
      </c>
      <c r="Q5241" s="5">
        <f>-MIN(data!$B$4 / data!I5426 * data!P5426 / 100, data!N5426)</f>
        <v>0</v>
      </c>
      <c r="R5241" s="4">
        <f>-Q5241*K5241/1000</f>
        <v>0</v>
      </c>
      <c r="S5241" s="6">
        <f>-MIN(data!$B$5/(POWER(LN(I5241),2))*P5241/100, O5241)</f>
        <v>0</v>
      </c>
      <c r="T5241" s="6">
        <f>-S5241*L5241/100000</f>
        <v>0</v>
      </c>
      <c r="U5241" s="4">
        <f>N5241+Q5241</f>
        <v>168.5</v>
      </c>
      <c r="V5241" s="4" t="e">
        <f>P5241*I5241/100/R5241</f>
        <v>#DIV/0!</v>
      </c>
      <c r="W5241" s="4" t="e">
        <f>V5241*H5241</f>
        <v>#DIV/0!</v>
      </c>
      <c r="X5241" s="6">
        <f>O5241+S5241</f>
        <v>946</v>
      </c>
      <c r="Y5241" s="6" t="e">
        <f>P5241*I5241/100/T5241</f>
        <v>#DIV/0!</v>
      </c>
      <c r="Z5241" s="6" t="e">
        <f>Y5241*H5241</f>
        <v>#DIV/0!</v>
      </c>
      <c r="AB5241" s="1">
        <f t="shared" si="162"/>
        <v>0</v>
      </c>
      <c r="AC5241" s="1">
        <f t="shared" si="163"/>
        <v>0</v>
      </c>
    </row>
    <row r="5242" spans="4:29" x14ac:dyDescent="0.25">
      <c r="D5242" s="1">
        <v>2002</v>
      </c>
      <c r="E5242" s="1" t="s">
        <v>150</v>
      </c>
      <c r="F5242" s="2" t="s">
        <v>336</v>
      </c>
      <c r="G5242">
        <v>1</v>
      </c>
      <c r="H5242">
        <v>8427060</v>
      </c>
      <c r="I5242" s="1">
        <v>48.734119999999997</v>
      </c>
      <c r="J5242" s="1">
        <v>47125</v>
      </c>
      <c r="K5242" s="1">
        <v>306205.3</v>
      </c>
      <c r="L5242" s="1">
        <v>298850.59999999998</v>
      </c>
      <c r="M5242" s="3">
        <v>2900</v>
      </c>
      <c r="N5242">
        <v>153.9</v>
      </c>
      <c r="O5242">
        <v>870</v>
      </c>
      <c r="P5242" s="1">
        <f>IF($A$3="Percentage of government revenue per capita",$B$3,0) + IF($A$3="Absolute extra revenue",AB5242,0) + IF($A$3="Absolute revenue per capita",AC5242,0)</f>
        <v>0</v>
      </c>
      <c r="Q5242" s="5">
        <f>-MIN(data!$B$4 / data!I5427 * data!P5427 / 100, data!N5427)</f>
        <v>0</v>
      </c>
      <c r="R5242" s="4">
        <f>-Q5242*K5242/1000</f>
        <v>0</v>
      </c>
      <c r="S5242" s="6">
        <f>-MIN(data!$B$5/(POWER(LN(I5242),2))*P5242/100, O5242)</f>
        <v>0</v>
      </c>
      <c r="T5242" s="6">
        <f>-S5242*L5242/100000</f>
        <v>0</v>
      </c>
      <c r="U5242" s="4">
        <f>N5242+Q5242</f>
        <v>153.9</v>
      </c>
      <c r="V5242" s="4" t="e">
        <f>P5242*I5242/100/R5242</f>
        <v>#DIV/0!</v>
      </c>
      <c r="W5242" s="4" t="e">
        <f>V5242*H5242</f>
        <v>#DIV/0!</v>
      </c>
      <c r="X5242" s="6">
        <f>O5242+S5242</f>
        <v>870</v>
      </c>
      <c r="Y5242" s="6" t="e">
        <f>P5242*I5242/100/T5242</f>
        <v>#DIV/0!</v>
      </c>
      <c r="Z5242" s="6" t="e">
        <f>Y5242*H5242</f>
        <v>#DIV/0!</v>
      </c>
      <c r="AB5242" s="1">
        <f t="shared" si="162"/>
        <v>0</v>
      </c>
      <c r="AC5242" s="1">
        <f t="shared" si="163"/>
        <v>0</v>
      </c>
    </row>
    <row r="5243" spans="4:29" x14ac:dyDescent="0.25">
      <c r="D5243" s="1">
        <v>2003</v>
      </c>
      <c r="E5243" s="1" t="s">
        <v>150</v>
      </c>
      <c r="F5243" s="2" t="s">
        <v>336</v>
      </c>
      <c r="G5243">
        <v>1</v>
      </c>
      <c r="H5243">
        <v>8557161</v>
      </c>
      <c r="I5243" s="1">
        <v>47.777650000000001</v>
      </c>
      <c r="J5243" s="1">
        <v>43534</v>
      </c>
      <c r="K5243" s="1">
        <v>313419.7</v>
      </c>
      <c r="L5243" s="1">
        <v>298701.3</v>
      </c>
      <c r="M5243" s="3">
        <v>2600</v>
      </c>
      <c r="N5243">
        <v>138.9</v>
      </c>
      <c r="O5243">
        <v>770</v>
      </c>
      <c r="P5243" s="1">
        <f>IF($A$3="Percentage of government revenue per capita",$B$3,0) + IF($A$3="Absolute extra revenue",AB5243,0) + IF($A$3="Absolute revenue per capita",AC5243,0)</f>
        <v>0</v>
      </c>
      <c r="Q5243" s="5">
        <f>-MIN(data!$B$4 / data!I5428 * data!P5428 / 100, data!N5428)</f>
        <v>0</v>
      </c>
      <c r="R5243" s="4">
        <f>-Q5243*K5243/1000</f>
        <v>0</v>
      </c>
      <c r="S5243" s="6">
        <f>-MIN(data!$B$5/(POWER(LN(I5243),2))*P5243/100, O5243)</f>
        <v>0</v>
      </c>
      <c r="T5243" s="6">
        <f>-S5243*L5243/100000</f>
        <v>0</v>
      </c>
      <c r="U5243" s="4">
        <f>N5243+Q5243</f>
        <v>138.9</v>
      </c>
      <c r="V5243" s="4" t="e">
        <f>P5243*I5243/100/R5243</f>
        <v>#DIV/0!</v>
      </c>
      <c r="W5243" s="4" t="e">
        <f>V5243*H5243</f>
        <v>#DIV/0!</v>
      </c>
      <c r="X5243" s="6">
        <f>O5243+S5243</f>
        <v>770</v>
      </c>
      <c r="Y5243" s="6" t="e">
        <f>P5243*I5243/100/T5243</f>
        <v>#DIV/0!</v>
      </c>
      <c r="Z5243" s="6" t="e">
        <f>Y5243*H5243</f>
        <v>#DIV/0!</v>
      </c>
      <c r="AB5243" s="1">
        <f t="shared" si="162"/>
        <v>0</v>
      </c>
      <c r="AC5243" s="1">
        <f t="shared" si="163"/>
        <v>0</v>
      </c>
    </row>
    <row r="5244" spans="4:29" x14ac:dyDescent="0.25">
      <c r="D5244" s="1">
        <v>2004</v>
      </c>
      <c r="E5244" s="1" t="s">
        <v>150</v>
      </c>
      <c r="F5244" s="2" t="s">
        <v>336</v>
      </c>
      <c r="G5244">
        <v>1</v>
      </c>
      <c r="H5244">
        <v>8680524</v>
      </c>
      <c r="I5244" s="1">
        <v>49.830379999999998</v>
      </c>
      <c r="J5244" s="1">
        <v>39736</v>
      </c>
      <c r="K5244" s="1">
        <v>320710.3</v>
      </c>
      <c r="L5244" s="1">
        <v>302114.8</v>
      </c>
      <c r="M5244" s="3">
        <v>2300</v>
      </c>
      <c r="N5244">
        <v>123.9</v>
      </c>
      <c r="O5244">
        <v>662</v>
      </c>
      <c r="P5244" s="1">
        <f>IF($A$3="Percentage of government revenue per capita",$B$3,0) + IF($A$3="Absolute extra revenue",AB5244,0) + IF($A$3="Absolute revenue per capita",AC5244,0)</f>
        <v>0</v>
      </c>
      <c r="Q5244" s="5">
        <f>-MIN(data!$B$4 / data!I5429 * data!P5429 / 100, data!N5429)</f>
        <v>0</v>
      </c>
      <c r="R5244" s="4">
        <f>-Q5244*K5244/1000</f>
        <v>0</v>
      </c>
      <c r="S5244" s="6">
        <f>-MIN(data!$B$5/(POWER(LN(I5244),2))*P5244/100, O5244)</f>
        <v>0</v>
      </c>
      <c r="T5244" s="6">
        <f>-S5244*L5244/100000</f>
        <v>0</v>
      </c>
      <c r="U5244" s="4">
        <f>N5244+Q5244</f>
        <v>123.9</v>
      </c>
      <c r="V5244" s="4" t="e">
        <f>P5244*I5244/100/R5244</f>
        <v>#DIV/0!</v>
      </c>
      <c r="W5244" s="4" t="e">
        <f>V5244*H5244</f>
        <v>#DIV/0!</v>
      </c>
      <c r="X5244" s="6">
        <f>O5244+S5244</f>
        <v>662</v>
      </c>
      <c r="Y5244" s="6" t="e">
        <f>P5244*I5244/100/T5244</f>
        <v>#DIV/0!</v>
      </c>
      <c r="Z5244" s="6" t="e">
        <f>Y5244*H5244</f>
        <v>#DIV/0!</v>
      </c>
      <c r="AB5244" s="1">
        <f t="shared" si="162"/>
        <v>0</v>
      </c>
      <c r="AC5244" s="1">
        <f t="shared" si="163"/>
        <v>0</v>
      </c>
    </row>
    <row r="5245" spans="4:29" x14ac:dyDescent="0.25">
      <c r="D5245" s="1">
        <v>2005</v>
      </c>
      <c r="E5245" s="1" t="s">
        <v>150</v>
      </c>
      <c r="F5245" s="2" t="s">
        <v>336</v>
      </c>
      <c r="G5245">
        <v>1</v>
      </c>
      <c r="H5245">
        <v>8840215</v>
      </c>
      <c r="I5245" s="1">
        <v>54.96649</v>
      </c>
      <c r="J5245" s="1">
        <v>36141</v>
      </c>
      <c r="K5245" s="1">
        <v>327958.3</v>
      </c>
      <c r="L5245" s="1">
        <v>335097</v>
      </c>
      <c r="M5245" s="3">
        <v>2000</v>
      </c>
      <c r="N5245">
        <v>110.2</v>
      </c>
      <c r="O5245">
        <v>567</v>
      </c>
      <c r="P5245" s="1">
        <f>IF($A$3="Percentage of government revenue per capita",$B$3,0) + IF($A$3="Absolute extra revenue",AB5245,0) + IF($A$3="Absolute revenue per capita",AC5245,0)</f>
        <v>0</v>
      </c>
      <c r="Q5245" s="5">
        <f>-MIN(data!$B$4 / data!I5430 * data!P5430 / 100, data!N5430)</f>
        <v>0</v>
      </c>
      <c r="R5245" s="4">
        <f>-Q5245*K5245/1000</f>
        <v>0</v>
      </c>
      <c r="S5245" s="6">
        <f>-MIN(data!$B$5/(POWER(LN(I5245),2))*P5245/100, O5245)</f>
        <v>0</v>
      </c>
      <c r="T5245" s="6">
        <f>-S5245*L5245/100000</f>
        <v>0</v>
      </c>
      <c r="U5245" s="4">
        <f>N5245+Q5245</f>
        <v>110.2</v>
      </c>
      <c r="V5245" s="4" t="e">
        <f>P5245*I5245/100/R5245</f>
        <v>#DIV/0!</v>
      </c>
      <c r="W5245" s="4" t="e">
        <f>V5245*H5245</f>
        <v>#DIV/0!</v>
      </c>
      <c r="X5245" s="6">
        <f>O5245+S5245</f>
        <v>567</v>
      </c>
      <c r="Y5245" s="6" t="e">
        <f>P5245*I5245/100/T5245</f>
        <v>#DIV/0!</v>
      </c>
      <c r="Z5245" s="6" t="e">
        <f>Y5245*H5245</f>
        <v>#DIV/0!</v>
      </c>
      <c r="AB5245" s="1">
        <f t="shared" si="162"/>
        <v>0</v>
      </c>
      <c r="AC5245" s="1">
        <f t="shared" si="163"/>
        <v>0</v>
      </c>
    </row>
    <row r="5246" spans="4:29" x14ac:dyDescent="0.25">
      <c r="D5246" s="1">
        <v>2006</v>
      </c>
      <c r="E5246" s="1" t="s">
        <v>150</v>
      </c>
      <c r="F5246" s="2" t="s">
        <v>336</v>
      </c>
      <c r="G5246">
        <v>1</v>
      </c>
      <c r="H5246">
        <v>9043337</v>
      </c>
      <c r="I5246" s="1">
        <v>56.441490000000002</v>
      </c>
      <c r="J5246" s="1">
        <v>32900</v>
      </c>
      <c r="K5246" s="1">
        <v>334689.7</v>
      </c>
      <c r="L5246" s="1">
        <v>337078.7</v>
      </c>
      <c r="M5246" s="3">
        <v>1900</v>
      </c>
      <c r="N5246">
        <v>98.3</v>
      </c>
      <c r="O5246">
        <v>534</v>
      </c>
      <c r="P5246" s="1">
        <f>IF($A$3="Percentage of government revenue per capita",$B$3,0) + IF($A$3="Absolute extra revenue",AB5246,0) + IF($A$3="Absolute revenue per capita",AC5246,0)</f>
        <v>0</v>
      </c>
      <c r="Q5246" s="5">
        <f>-MIN(data!$B$4 / data!I5431 * data!P5431 / 100, data!N5431)</f>
        <v>0</v>
      </c>
      <c r="R5246" s="4">
        <f>-Q5246*K5246/1000</f>
        <v>0</v>
      </c>
      <c r="S5246" s="6">
        <f>-MIN(data!$B$5/(POWER(LN(I5246),2))*P5246/100, O5246)</f>
        <v>0</v>
      </c>
      <c r="T5246" s="6">
        <f>-S5246*L5246/100000</f>
        <v>0</v>
      </c>
      <c r="U5246" s="4">
        <f>N5246+Q5246</f>
        <v>98.3</v>
      </c>
      <c r="V5246" s="4" t="e">
        <f>P5246*I5246/100/R5246</f>
        <v>#DIV/0!</v>
      </c>
      <c r="W5246" s="4" t="e">
        <f>V5246*H5246</f>
        <v>#DIV/0!</v>
      </c>
      <c r="X5246" s="6">
        <f>O5246+S5246</f>
        <v>534</v>
      </c>
      <c r="Y5246" s="6" t="e">
        <f>P5246*I5246/100/T5246</f>
        <v>#DIV/0!</v>
      </c>
      <c r="Z5246" s="6" t="e">
        <f>Y5246*H5246</f>
        <v>#DIV/0!</v>
      </c>
      <c r="AB5246" s="1">
        <f t="shared" si="162"/>
        <v>0</v>
      </c>
      <c r="AC5246" s="1">
        <f t="shared" si="163"/>
        <v>0</v>
      </c>
    </row>
    <row r="5247" spans="4:29" x14ac:dyDescent="0.25">
      <c r="D5247" s="1">
        <v>2007</v>
      </c>
      <c r="E5247" s="1" t="s">
        <v>150</v>
      </c>
      <c r="F5247" s="2" t="s">
        <v>336</v>
      </c>
      <c r="G5247">
        <v>1</v>
      </c>
      <c r="H5247">
        <v>9273757</v>
      </c>
      <c r="I5247" s="1">
        <v>59.808010000000003</v>
      </c>
      <c r="J5247" s="1">
        <v>30013</v>
      </c>
      <c r="K5247" s="1">
        <v>340669.7</v>
      </c>
      <c r="L5247" s="1">
        <v>323232.3</v>
      </c>
      <c r="M5247" s="3">
        <v>1800</v>
      </c>
      <c r="N5247">
        <v>88.1</v>
      </c>
      <c r="O5247">
        <v>495</v>
      </c>
      <c r="P5247" s="1">
        <f>IF($A$3="Percentage of government revenue per capita",$B$3,0) + IF($A$3="Absolute extra revenue",AB5247,0) + IF($A$3="Absolute revenue per capita",AC5247,0)</f>
        <v>0</v>
      </c>
      <c r="Q5247" s="5">
        <f>-MIN(data!$B$4 / data!I5432 * data!P5432 / 100, data!N5432)</f>
        <v>0</v>
      </c>
      <c r="R5247" s="4">
        <f>-Q5247*K5247/1000</f>
        <v>0</v>
      </c>
      <c r="S5247" s="6">
        <f>-MIN(data!$B$5/(POWER(LN(I5247),2))*P5247/100, O5247)</f>
        <v>0</v>
      </c>
      <c r="T5247" s="6">
        <f>-S5247*L5247/100000</f>
        <v>0</v>
      </c>
      <c r="U5247" s="4">
        <f>N5247+Q5247</f>
        <v>88.1</v>
      </c>
      <c r="V5247" s="4" t="e">
        <f>P5247*I5247/100/R5247</f>
        <v>#DIV/0!</v>
      </c>
      <c r="W5247" s="4" t="e">
        <f>V5247*H5247</f>
        <v>#DIV/0!</v>
      </c>
      <c r="X5247" s="6">
        <f>O5247+S5247</f>
        <v>495</v>
      </c>
      <c r="Y5247" s="6" t="e">
        <f>P5247*I5247/100/T5247</f>
        <v>#DIV/0!</v>
      </c>
      <c r="Z5247" s="6" t="e">
        <f>Y5247*H5247</f>
        <v>#DIV/0!</v>
      </c>
      <c r="AB5247" s="1">
        <f t="shared" si="162"/>
        <v>0</v>
      </c>
      <c r="AC5247" s="1">
        <f t="shared" si="163"/>
        <v>0</v>
      </c>
    </row>
    <row r="5248" spans="4:29" x14ac:dyDescent="0.25">
      <c r="D5248" s="1">
        <v>2008</v>
      </c>
      <c r="E5248" s="1" t="s">
        <v>150</v>
      </c>
      <c r="F5248" s="2" t="s">
        <v>336</v>
      </c>
      <c r="G5248">
        <v>1</v>
      </c>
      <c r="H5248">
        <v>9524534</v>
      </c>
      <c r="I5248" s="1">
        <v>76.501760000000004</v>
      </c>
      <c r="J5248" s="1">
        <v>27409</v>
      </c>
      <c r="K5248" s="1">
        <v>346073.2</v>
      </c>
      <c r="L5248" s="1">
        <v>331858.40000000002</v>
      </c>
      <c r="M5248" s="3">
        <v>1600</v>
      </c>
      <c r="N5248">
        <v>79.2</v>
      </c>
      <c r="O5248">
        <v>452</v>
      </c>
      <c r="P5248" s="1">
        <f>IF($A$3="Percentage of government revenue per capita",$B$3,0) + IF($A$3="Absolute extra revenue",AB5248,0) + IF($A$3="Absolute revenue per capita",AC5248,0)</f>
        <v>0</v>
      </c>
      <c r="Q5248" s="5">
        <f>-MIN(data!$B$4 / data!I5433 * data!P5433 / 100, data!N5433)</f>
        <v>0</v>
      </c>
      <c r="R5248" s="4">
        <f>-Q5248*K5248/1000</f>
        <v>0</v>
      </c>
      <c r="S5248" s="6">
        <f>-MIN(data!$B$5/(POWER(LN(I5248),2))*P5248/100, O5248)</f>
        <v>0</v>
      </c>
      <c r="T5248" s="6">
        <f>-S5248*L5248/100000</f>
        <v>0</v>
      </c>
      <c r="U5248" s="4">
        <f>N5248+Q5248</f>
        <v>79.2</v>
      </c>
      <c r="V5248" s="4" t="e">
        <f>P5248*I5248/100/R5248</f>
        <v>#DIV/0!</v>
      </c>
      <c r="W5248" s="4" t="e">
        <f>V5248*H5248</f>
        <v>#DIV/0!</v>
      </c>
      <c r="X5248" s="6">
        <f>O5248+S5248</f>
        <v>452</v>
      </c>
      <c r="Y5248" s="6" t="e">
        <f>P5248*I5248/100/T5248</f>
        <v>#DIV/0!</v>
      </c>
      <c r="Z5248" s="6" t="e">
        <f>Y5248*H5248</f>
        <v>#DIV/0!</v>
      </c>
      <c r="AB5248" s="1">
        <f t="shared" si="162"/>
        <v>0</v>
      </c>
      <c r="AC5248" s="1">
        <f t="shared" si="163"/>
        <v>0</v>
      </c>
    </row>
    <row r="5249" spans="4:29" x14ac:dyDescent="0.25">
      <c r="D5249" s="1">
        <v>2009</v>
      </c>
      <c r="E5249" s="1" t="s">
        <v>150</v>
      </c>
      <c r="F5249" s="2" t="s">
        <v>336</v>
      </c>
      <c r="G5249">
        <v>1</v>
      </c>
      <c r="H5249">
        <v>9782770</v>
      </c>
      <c r="I5249" s="1">
        <v>68.567430000000002</v>
      </c>
      <c r="J5249" s="1">
        <v>25031</v>
      </c>
      <c r="K5249" s="1">
        <v>351065.9</v>
      </c>
      <c r="L5249" s="1">
        <v>340632.6</v>
      </c>
      <c r="M5249" s="3">
        <v>1500</v>
      </c>
      <c r="N5249">
        <v>71.3</v>
      </c>
      <c r="O5249">
        <v>411</v>
      </c>
      <c r="P5249" s="1">
        <f>IF($A$3="Percentage of government revenue per capita",$B$3,0) + IF($A$3="Absolute extra revenue",AB5249,0) + IF($A$3="Absolute revenue per capita",AC5249,0)</f>
        <v>0</v>
      </c>
      <c r="Q5249" s="5">
        <f>-MIN(data!$B$4 / data!I5434 * data!P5434 / 100, data!N5434)</f>
        <v>0</v>
      </c>
      <c r="R5249" s="4">
        <f>-Q5249*K5249/1000</f>
        <v>0</v>
      </c>
      <c r="S5249" s="6">
        <f>-MIN(data!$B$5/(POWER(LN(I5249),2))*P5249/100, O5249)</f>
        <v>0</v>
      </c>
      <c r="T5249" s="6">
        <f>-S5249*L5249/100000</f>
        <v>0</v>
      </c>
      <c r="U5249" s="4">
        <f>N5249+Q5249</f>
        <v>71.3</v>
      </c>
      <c r="V5249" s="4" t="e">
        <f>P5249*I5249/100/R5249</f>
        <v>#DIV/0!</v>
      </c>
      <c r="W5249" s="4" t="e">
        <f>V5249*H5249</f>
        <v>#DIV/0!</v>
      </c>
      <c r="X5249" s="6">
        <f>O5249+S5249</f>
        <v>411</v>
      </c>
      <c r="Y5249" s="6" t="e">
        <f>P5249*I5249/100/T5249</f>
        <v>#DIV/0!</v>
      </c>
      <c r="Z5249" s="6" t="e">
        <f>Y5249*H5249</f>
        <v>#DIV/0!</v>
      </c>
      <c r="AB5249" s="1">
        <f t="shared" si="162"/>
        <v>0</v>
      </c>
      <c r="AC5249" s="1">
        <f t="shared" si="163"/>
        <v>0</v>
      </c>
    </row>
    <row r="5250" spans="4:29" x14ac:dyDescent="0.25">
      <c r="D5250" s="1">
        <v>2010</v>
      </c>
      <c r="E5250" s="1" t="s">
        <v>150</v>
      </c>
      <c r="F5250" s="2" t="s">
        <v>336</v>
      </c>
      <c r="G5250">
        <v>1</v>
      </c>
      <c r="H5250">
        <v>10039338</v>
      </c>
      <c r="I5250" s="1">
        <v>73.676689999999994</v>
      </c>
      <c r="J5250" s="1">
        <v>22833</v>
      </c>
      <c r="K5250" s="1">
        <v>354549.7</v>
      </c>
      <c r="L5250" s="1">
        <v>341207.3</v>
      </c>
      <c r="M5250" s="3">
        <v>1400</v>
      </c>
      <c r="N5250">
        <v>64.400000000000006</v>
      </c>
      <c r="O5250">
        <v>381</v>
      </c>
      <c r="P5250" s="1">
        <f>IF($A$3="Percentage of government revenue per capita",$B$3,0) + IF($A$3="Absolute extra revenue",AB5250,0) + IF($A$3="Absolute revenue per capita",AC5250,0)</f>
        <v>0</v>
      </c>
      <c r="Q5250" s="5">
        <f>-MIN(data!$B$4 / data!I5435 * data!P5435 / 100, data!N5435)</f>
        <v>0</v>
      </c>
      <c r="R5250" s="4">
        <f>-Q5250*K5250/1000</f>
        <v>0</v>
      </c>
      <c r="S5250" s="6">
        <f>-MIN(data!$B$5/(POWER(LN(I5250),2))*P5250/100, O5250)</f>
        <v>0</v>
      </c>
      <c r="T5250" s="6">
        <f>-S5250*L5250/100000</f>
        <v>0</v>
      </c>
      <c r="U5250" s="4">
        <f>N5250+Q5250</f>
        <v>64.400000000000006</v>
      </c>
      <c r="V5250" s="4" t="e">
        <f>P5250*I5250/100/R5250</f>
        <v>#DIV/0!</v>
      </c>
      <c r="W5250" s="4" t="e">
        <f>V5250*H5250</f>
        <v>#DIV/0!</v>
      </c>
      <c r="X5250" s="6">
        <f>O5250+S5250</f>
        <v>381</v>
      </c>
      <c r="Y5250" s="6" t="e">
        <f>P5250*I5250/100/T5250</f>
        <v>#DIV/0!</v>
      </c>
      <c r="Z5250" s="6" t="e">
        <f>Y5250*H5250</f>
        <v>#DIV/0!</v>
      </c>
      <c r="AB5250" s="1">
        <f t="shared" si="162"/>
        <v>0</v>
      </c>
      <c r="AC5250" s="1">
        <f t="shared" si="163"/>
        <v>0</v>
      </c>
    </row>
    <row r="5251" spans="4:29" x14ac:dyDescent="0.25">
      <c r="D5251" s="1">
        <v>2011</v>
      </c>
      <c r="E5251" s="1" t="s">
        <v>150</v>
      </c>
      <c r="F5251" s="2" t="s">
        <v>336</v>
      </c>
      <c r="G5251">
        <v>1</v>
      </c>
      <c r="H5251">
        <v>10293331</v>
      </c>
      <c r="I5251" s="1">
        <v>83.689459999999997</v>
      </c>
      <c r="J5251" s="1">
        <v>20584</v>
      </c>
      <c r="K5251" s="1">
        <v>357982.6</v>
      </c>
      <c r="L5251" s="1">
        <v>332410</v>
      </c>
      <c r="M5251" s="3">
        <v>1300</v>
      </c>
      <c r="N5251">
        <v>57.5</v>
      </c>
      <c r="O5251">
        <v>361</v>
      </c>
      <c r="P5251" s="1">
        <f>IF($A$3="Percentage of government revenue per capita",$B$3,0) + IF($A$3="Absolute extra revenue",AB5251,0) + IF($A$3="Absolute revenue per capita",AC5251,0)</f>
        <v>0</v>
      </c>
      <c r="Q5251" s="5">
        <f>-MIN(data!$B$4 / data!I5436 * data!P5436 / 100, data!N5436)</f>
        <v>0</v>
      </c>
      <c r="R5251" s="4">
        <f>-Q5251*K5251/1000</f>
        <v>0</v>
      </c>
      <c r="S5251" s="6">
        <f>-MIN(data!$B$5/(POWER(LN(I5251),2))*P5251/100, O5251)</f>
        <v>0</v>
      </c>
      <c r="T5251" s="6">
        <f>-S5251*L5251/100000</f>
        <v>0</v>
      </c>
      <c r="U5251" s="4">
        <f>N5251+Q5251</f>
        <v>57.5</v>
      </c>
      <c r="V5251" s="4" t="e">
        <f>P5251*I5251/100/R5251</f>
        <v>#DIV/0!</v>
      </c>
      <c r="W5251" s="4" t="e">
        <f>V5251*H5251</f>
        <v>#DIV/0!</v>
      </c>
      <c r="X5251" s="6">
        <f>O5251+S5251</f>
        <v>361</v>
      </c>
      <c r="Y5251" s="6" t="e">
        <f>P5251*I5251/100/T5251</f>
        <v>#DIV/0!</v>
      </c>
      <c r="Z5251" s="6" t="e">
        <f>Y5251*H5251</f>
        <v>#DIV/0!</v>
      </c>
      <c r="AB5251" s="1">
        <f t="shared" si="162"/>
        <v>0</v>
      </c>
      <c r="AC5251" s="1">
        <f t="shared" si="163"/>
        <v>0</v>
      </c>
    </row>
    <row r="5252" spans="4:29" x14ac:dyDescent="0.25">
      <c r="D5252" s="1">
        <v>2012</v>
      </c>
      <c r="E5252" s="1" t="s">
        <v>150</v>
      </c>
      <c r="F5252" s="2" t="s">
        <v>336</v>
      </c>
      <c r="G5252">
        <v>1</v>
      </c>
      <c r="H5252">
        <v>10549678</v>
      </c>
      <c r="I5252" s="1">
        <v>93.680449999999993</v>
      </c>
      <c r="J5252" s="1">
        <v>18838</v>
      </c>
      <c r="K5252" s="1">
        <v>360881.2</v>
      </c>
      <c r="L5252" s="1">
        <v>357142.9</v>
      </c>
      <c r="M5252" s="3">
        <v>1200</v>
      </c>
      <c r="N5252">
        <v>52.2</v>
      </c>
      <c r="O5252">
        <v>336</v>
      </c>
      <c r="P5252" s="1">
        <f>IF($A$3="Percentage of government revenue per capita",$B$3,0) + IF($A$3="Absolute extra revenue",AB5252,0) + IF($A$3="Absolute revenue per capita",AC5252,0)</f>
        <v>0</v>
      </c>
      <c r="Q5252" s="5">
        <f>-MIN(data!$B$4 / data!I5437 * data!P5437 / 100, data!N5437)</f>
        <v>0</v>
      </c>
      <c r="R5252" s="4">
        <f>-Q5252*K5252/1000</f>
        <v>0</v>
      </c>
      <c r="S5252" s="6">
        <f>-MIN(data!$B$5/(POWER(LN(I5252),2))*P5252/100, O5252)</f>
        <v>0</v>
      </c>
      <c r="T5252" s="6">
        <f>-S5252*L5252/100000</f>
        <v>0</v>
      </c>
      <c r="U5252" s="4">
        <f>N5252+Q5252</f>
        <v>52.2</v>
      </c>
      <c r="V5252" s="4" t="e">
        <f>P5252*I5252/100/R5252</f>
        <v>#DIV/0!</v>
      </c>
      <c r="W5252" s="4" t="e">
        <f>V5252*H5252</f>
        <v>#DIV/0!</v>
      </c>
      <c r="X5252" s="6">
        <f>O5252+S5252</f>
        <v>336</v>
      </c>
      <c r="Y5252" s="6" t="e">
        <f>P5252*I5252/100/T5252</f>
        <v>#DIV/0!</v>
      </c>
      <c r="Z5252" s="6" t="e">
        <f>Y5252*H5252</f>
        <v>#DIV/0!</v>
      </c>
      <c r="AB5252" s="1">
        <f t="shared" ref="AB5252:AB5315" si="164">$B$3*100/H5252/I5252</f>
        <v>0</v>
      </c>
      <c r="AC5252" s="1">
        <f t="shared" ref="AC5252:AC5315" si="165">$B$3/I5252*100</f>
        <v>0</v>
      </c>
    </row>
    <row r="5253" spans="4:29" x14ac:dyDescent="0.25">
      <c r="D5253" s="1">
        <v>2013</v>
      </c>
      <c r="E5253" s="1" t="s">
        <v>150</v>
      </c>
      <c r="F5253" s="2" t="s">
        <v>336</v>
      </c>
      <c r="G5253">
        <v>1</v>
      </c>
      <c r="H5253">
        <v>10811543</v>
      </c>
      <c r="I5253" s="1">
        <v>106.56010000000001</v>
      </c>
      <c r="J5253" s="1">
        <v>17424</v>
      </c>
      <c r="K5253" s="1">
        <v>363000</v>
      </c>
      <c r="L5253" s="1">
        <v>345911.9</v>
      </c>
      <c r="M5253" s="3">
        <v>1200</v>
      </c>
      <c r="N5253">
        <v>48</v>
      </c>
      <c r="O5253">
        <v>318</v>
      </c>
      <c r="P5253" s="1">
        <f>IF($A$3="Percentage of government revenue per capita",$B$3,0) + IF($A$3="Absolute extra revenue",AB5253,0) + IF($A$3="Absolute revenue per capita",AC5253,0)</f>
        <v>0</v>
      </c>
      <c r="Q5253" s="5">
        <f>-MIN(data!$B$4 / data!I5438 * data!P5438 / 100, data!N5438)</f>
        <v>0</v>
      </c>
      <c r="R5253" s="4">
        <f>-Q5253*K5253/1000</f>
        <v>0</v>
      </c>
      <c r="S5253" s="6">
        <f>-MIN(data!$B$5/(POWER(LN(I5253),2))*P5253/100, O5253)</f>
        <v>0</v>
      </c>
      <c r="T5253" s="6">
        <f>-S5253*L5253/100000</f>
        <v>0</v>
      </c>
      <c r="U5253" s="4">
        <f>N5253+Q5253</f>
        <v>48</v>
      </c>
      <c r="V5253" s="4" t="e">
        <f>P5253*I5253/100/R5253</f>
        <v>#DIV/0!</v>
      </c>
      <c r="W5253" s="4" t="e">
        <f>V5253*H5253</f>
        <v>#DIV/0!</v>
      </c>
      <c r="X5253" s="6">
        <f>O5253+S5253</f>
        <v>318</v>
      </c>
      <c r="Y5253" s="6" t="e">
        <f>P5253*I5253/100/T5253</f>
        <v>#DIV/0!</v>
      </c>
      <c r="Z5253" s="6" t="e">
        <f>Y5253*H5253</f>
        <v>#DIV/0!</v>
      </c>
      <c r="AB5253" s="1">
        <f t="shared" si="164"/>
        <v>0</v>
      </c>
      <c r="AC5253" s="1">
        <f t="shared" si="165"/>
        <v>0</v>
      </c>
    </row>
    <row r="5254" spans="4:29" x14ac:dyDescent="0.25">
      <c r="D5254" s="1">
        <v>2014</v>
      </c>
      <c r="E5254" s="1" t="s">
        <v>150</v>
      </c>
      <c r="F5254" s="2" t="s">
        <v>336</v>
      </c>
      <c r="G5254">
        <v>1</v>
      </c>
      <c r="H5254">
        <v>11083635</v>
      </c>
      <c r="I5254" s="1">
        <v>113.93859999999999</v>
      </c>
      <c r="J5254" s="1">
        <v>16296</v>
      </c>
      <c r="K5254" s="1">
        <v>364563.8</v>
      </c>
      <c r="L5254" s="1">
        <v>361842.1</v>
      </c>
      <c r="M5254" s="3">
        <v>1100</v>
      </c>
      <c r="N5254">
        <v>44.7</v>
      </c>
      <c r="O5254">
        <v>304</v>
      </c>
      <c r="P5254" s="1">
        <f>IF($A$3="Percentage of government revenue per capita",$B$3,0) + IF($A$3="Absolute extra revenue",AB5254,0) + IF($A$3="Absolute revenue per capita",AC5254,0)</f>
        <v>0</v>
      </c>
      <c r="Q5254" s="5">
        <f>-MIN(data!$B$4 / data!I5439 * data!P5439 / 100, data!N5439)</f>
        <v>0</v>
      </c>
      <c r="R5254" s="4">
        <f>-Q5254*K5254/1000</f>
        <v>0</v>
      </c>
      <c r="S5254" s="6">
        <f>-MIN(data!$B$5/(POWER(LN(I5254),2))*P5254/100, O5254)</f>
        <v>0</v>
      </c>
      <c r="T5254" s="6">
        <f>-S5254*L5254/100000</f>
        <v>0</v>
      </c>
      <c r="U5254" s="4">
        <f>N5254+Q5254</f>
        <v>44.7</v>
      </c>
      <c r="V5254" s="4" t="e">
        <f>P5254*I5254/100/R5254</f>
        <v>#DIV/0!</v>
      </c>
      <c r="W5254" s="4" t="e">
        <f>V5254*H5254</f>
        <v>#DIV/0!</v>
      </c>
      <c r="X5254" s="6">
        <f>O5254+S5254</f>
        <v>304</v>
      </c>
      <c r="Y5254" s="6" t="e">
        <f>P5254*I5254/100/T5254</f>
        <v>#DIV/0!</v>
      </c>
      <c r="Z5254" s="6" t="e">
        <f>Y5254*H5254</f>
        <v>#DIV/0!</v>
      </c>
      <c r="AB5254" s="1">
        <f t="shared" si="164"/>
        <v>0</v>
      </c>
      <c r="AC5254" s="1">
        <f t="shared" si="165"/>
        <v>0</v>
      </c>
    </row>
    <row r="5255" spans="4:29" x14ac:dyDescent="0.25">
      <c r="D5255" s="1">
        <v>2015</v>
      </c>
      <c r="E5255" s="1" t="s">
        <v>150</v>
      </c>
      <c r="F5255" s="2" t="s">
        <v>336</v>
      </c>
      <c r="G5255">
        <v>1</v>
      </c>
      <c r="H5255">
        <v>11369071</v>
      </c>
      <c r="I5255" s="1">
        <v>133.73859999999999</v>
      </c>
      <c r="J5255" s="1">
        <v>15388</v>
      </c>
      <c r="K5255" s="1">
        <v>366381</v>
      </c>
      <c r="M5255" s="3">
        <v>1100</v>
      </c>
      <c r="N5255">
        <v>42</v>
      </c>
      <c r="O5255">
        <v>290</v>
      </c>
      <c r="P5255" s="1">
        <f>IF($A$3="Percentage of government revenue per capita",$B$3,0) + IF($A$3="Absolute extra revenue",AB5255,0) + IF($A$3="Absolute revenue per capita",AC5255,0)</f>
        <v>0</v>
      </c>
      <c r="Q5255" s="5">
        <f>-MIN(data!$B$4 / data!I5440 * data!P5440 / 100, data!N5440)</f>
        <v>0</v>
      </c>
      <c r="R5255" s="4">
        <f>-Q5255*K5255/1000</f>
        <v>0</v>
      </c>
      <c r="S5255" s="6">
        <f>-MIN(data!$B$5/(POWER(LN(I5255),2))*P5255/100, O5255)</f>
        <v>0</v>
      </c>
      <c r="T5255" s="6">
        <f>-S5255*L5255/100000</f>
        <v>0</v>
      </c>
      <c r="U5255" s="4">
        <f>N5255+Q5255</f>
        <v>42</v>
      </c>
      <c r="V5255" s="4" t="e">
        <f>P5255*I5255/100/R5255</f>
        <v>#DIV/0!</v>
      </c>
      <c r="W5255" s="4" t="e">
        <f>V5255*H5255</f>
        <v>#DIV/0!</v>
      </c>
      <c r="X5255" s="6">
        <f>O5255+S5255</f>
        <v>290</v>
      </c>
      <c r="Y5255" s="6" t="e">
        <f>P5255*I5255/100/T5255</f>
        <v>#DIV/0!</v>
      </c>
      <c r="Z5255" s="6" t="e">
        <f>Y5255*H5255</f>
        <v>#DIV/0!</v>
      </c>
      <c r="AB5255" s="1">
        <f t="shared" si="164"/>
        <v>0</v>
      </c>
      <c r="AC5255" s="1">
        <f t="shared" si="165"/>
        <v>0</v>
      </c>
    </row>
    <row r="5256" spans="4:29" x14ac:dyDescent="0.25">
      <c r="D5256" s="1">
        <v>2016</v>
      </c>
      <c r="E5256" s="1" t="s">
        <v>150</v>
      </c>
      <c r="F5256" s="2" t="s">
        <v>336</v>
      </c>
      <c r="G5256">
        <v>1</v>
      </c>
      <c r="H5256">
        <v>11668818</v>
      </c>
      <c r="I5256" s="1">
        <v>128.7998</v>
      </c>
      <c r="J5256" s="1">
        <v>14632</v>
      </c>
      <c r="K5256" s="1">
        <v>367638.2</v>
      </c>
      <c r="M5256" s="3"/>
      <c r="N5256">
        <v>39.799999999999997</v>
      </c>
      <c r="O5256"/>
      <c r="P5256" s="1">
        <f>IF($A$3="Percentage of government revenue per capita",$B$3,0) + IF($A$3="Absolute extra revenue",AB5256,0) + IF($A$3="Absolute revenue per capita",AC5256,0)</f>
        <v>0</v>
      </c>
      <c r="Q5256" s="5">
        <f>-MIN(data!$B$4 / data!I5441 * data!P5441 / 100, data!N5441)</f>
        <v>0</v>
      </c>
      <c r="R5256" s="4">
        <f>-Q5256*K5256/1000</f>
        <v>0</v>
      </c>
      <c r="S5256" s="6">
        <f>-MIN(data!$B$5/(POWER(LN(I5256),2))*P5256/100, O5256)</f>
        <v>0</v>
      </c>
      <c r="T5256" s="6">
        <f>-S5256*L5256/100000</f>
        <v>0</v>
      </c>
      <c r="U5256" s="4">
        <f>N5256+Q5256</f>
        <v>39.799999999999997</v>
      </c>
      <c r="V5256" s="4" t="e">
        <f>P5256*I5256/100/R5256</f>
        <v>#DIV/0!</v>
      </c>
      <c r="W5256" s="4" t="e">
        <f>V5256*H5256</f>
        <v>#DIV/0!</v>
      </c>
      <c r="X5256" s="6">
        <f>O5256+S5256</f>
        <v>0</v>
      </c>
      <c r="Y5256" s="6" t="e">
        <f>P5256*I5256/100/T5256</f>
        <v>#DIV/0!</v>
      </c>
      <c r="Z5256" s="6" t="e">
        <f>Y5256*H5256</f>
        <v>#DIV/0!</v>
      </c>
      <c r="AB5256" s="1">
        <f t="shared" si="164"/>
        <v>0</v>
      </c>
      <c r="AC5256" s="1">
        <f t="shared" si="165"/>
        <v>0</v>
      </c>
    </row>
    <row r="5257" spans="4:29" x14ac:dyDescent="0.25">
      <c r="D5257" s="1">
        <v>1980</v>
      </c>
      <c r="E5257" s="1" t="s">
        <v>190</v>
      </c>
      <c r="F5257" s="2" t="s">
        <v>340</v>
      </c>
      <c r="G5257">
        <v>2</v>
      </c>
      <c r="H5257">
        <v>155525</v>
      </c>
      <c r="I5257" s="1">
        <v>0</v>
      </c>
      <c r="M5257" s="3"/>
      <c r="N5257"/>
      <c r="O5257"/>
      <c r="P5257" s="1">
        <f>IF($A$3="Percentage of government revenue per capita",$B$3,0) + IF($A$3="Absolute extra revenue",AB5257,0) + IF($A$3="Absolute revenue per capita",AC5257,0)</f>
        <v>0</v>
      </c>
      <c r="Q5257" s="5">
        <f>-MIN(data!$B$4 / data!I6885 * data!P6885 / 100, data!N6885)</f>
        <v>0</v>
      </c>
      <c r="R5257" s="4">
        <f>-Q5257*K5257/1000</f>
        <v>0</v>
      </c>
      <c r="S5257" s="6" t="e">
        <f>-MIN(data!$B$5/(POWER(LN(I5257),2))*P5257/100, O5257)</f>
        <v>#NUM!</v>
      </c>
      <c r="T5257" s="6" t="e">
        <f>-S5257*L5257/100000</f>
        <v>#NUM!</v>
      </c>
      <c r="U5257" s="4">
        <f>N5257+Q5257</f>
        <v>0</v>
      </c>
      <c r="V5257" s="4" t="e">
        <f>P5257*I5257/100/R5257</f>
        <v>#DIV/0!</v>
      </c>
      <c r="W5257" s="4" t="e">
        <f>V5257*H5257</f>
        <v>#DIV/0!</v>
      </c>
      <c r="X5257" s="6" t="e">
        <f>O5257+S5257</f>
        <v>#NUM!</v>
      </c>
      <c r="Y5257" s="6" t="e">
        <f>P5257*I5257/100/T5257</f>
        <v>#NUM!</v>
      </c>
      <c r="Z5257" s="6" t="e">
        <f>Y5257*H5257</f>
        <v>#NUM!</v>
      </c>
      <c r="AB5257" s="1" t="e">
        <f t="shared" si="164"/>
        <v>#DIV/0!</v>
      </c>
      <c r="AC5257" s="1" t="e">
        <f t="shared" si="165"/>
        <v>#DIV/0!</v>
      </c>
    </row>
    <row r="5258" spans="4:29" x14ac:dyDescent="0.25">
      <c r="D5258" s="1">
        <v>1981</v>
      </c>
      <c r="E5258" s="1" t="s">
        <v>190</v>
      </c>
      <c r="F5258" s="2" t="s">
        <v>340</v>
      </c>
      <c r="G5258">
        <v>2</v>
      </c>
      <c r="H5258">
        <v>156407</v>
      </c>
      <c r="I5258" s="1">
        <v>0</v>
      </c>
      <c r="M5258" s="3"/>
      <c r="N5258"/>
      <c r="O5258"/>
      <c r="P5258" s="1">
        <f>IF($A$3="Percentage of government revenue per capita",$B$3,0) + IF($A$3="Absolute extra revenue",AB5258,0) + IF($A$3="Absolute revenue per capita",AC5258,0)</f>
        <v>0</v>
      </c>
      <c r="Q5258" s="5">
        <f>-MIN(data!$B$4 / data!I6886 * data!P6886 / 100, data!N6886)</f>
        <v>0</v>
      </c>
      <c r="R5258" s="4">
        <f>-Q5258*K5258/1000</f>
        <v>0</v>
      </c>
      <c r="S5258" s="6" t="e">
        <f>-MIN(data!$B$5/(POWER(LN(I5258),2))*P5258/100, O5258)</f>
        <v>#NUM!</v>
      </c>
      <c r="T5258" s="6" t="e">
        <f>-S5258*L5258/100000</f>
        <v>#NUM!</v>
      </c>
      <c r="U5258" s="4">
        <f>N5258+Q5258</f>
        <v>0</v>
      </c>
      <c r="V5258" s="4" t="e">
        <f>P5258*I5258/100/R5258</f>
        <v>#DIV/0!</v>
      </c>
      <c r="W5258" s="4" t="e">
        <f>V5258*H5258</f>
        <v>#DIV/0!</v>
      </c>
      <c r="X5258" s="6" t="e">
        <f>O5258+S5258</f>
        <v>#NUM!</v>
      </c>
      <c r="Y5258" s="6" t="e">
        <f>P5258*I5258/100/T5258</f>
        <v>#NUM!</v>
      </c>
      <c r="Z5258" s="6" t="e">
        <f>Y5258*H5258</f>
        <v>#NUM!</v>
      </c>
      <c r="AB5258" s="1" t="e">
        <f t="shared" si="164"/>
        <v>#DIV/0!</v>
      </c>
      <c r="AC5258" s="1" t="e">
        <f t="shared" si="165"/>
        <v>#DIV/0!</v>
      </c>
    </row>
    <row r="5259" spans="4:29" x14ac:dyDescent="0.25">
      <c r="D5259" s="1">
        <v>1982</v>
      </c>
      <c r="E5259" s="1" t="s">
        <v>190</v>
      </c>
      <c r="F5259" s="2" t="s">
        <v>340</v>
      </c>
      <c r="G5259">
        <v>2</v>
      </c>
      <c r="H5259">
        <v>157372</v>
      </c>
      <c r="I5259" s="1">
        <v>433.48759999999999</v>
      </c>
      <c r="M5259" s="3"/>
      <c r="N5259"/>
      <c r="O5259"/>
      <c r="P5259" s="1">
        <f>IF($A$3="Percentage of government revenue per capita",$B$3,0) + IF($A$3="Absolute extra revenue",AB5259,0) + IF($A$3="Absolute revenue per capita",AC5259,0)</f>
        <v>0</v>
      </c>
      <c r="Q5259" s="5">
        <f>-MIN(data!$B$4 / data!I6887 * data!P6887 / 100, data!N6887)</f>
        <v>0</v>
      </c>
      <c r="R5259" s="4">
        <f>-Q5259*K5259/1000</f>
        <v>0</v>
      </c>
      <c r="S5259" s="6">
        <f>-MIN(data!$B$5/(POWER(LN(I5259),2))*P5259/100, O5259)</f>
        <v>0</v>
      </c>
      <c r="T5259" s="6">
        <f>-S5259*L5259/100000</f>
        <v>0</v>
      </c>
      <c r="U5259" s="4">
        <f>N5259+Q5259</f>
        <v>0</v>
      </c>
      <c r="V5259" s="4" t="e">
        <f>P5259*I5259/100/R5259</f>
        <v>#DIV/0!</v>
      </c>
      <c r="W5259" s="4" t="e">
        <f>V5259*H5259</f>
        <v>#DIV/0!</v>
      </c>
      <c r="X5259" s="6">
        <f>O5259+S5259</f>
        <v>0</v>
      </c>
      <c r="Y5259" s="6" t="e">
        <f>P5259*I5259/100/T5259</f>
        <v>#DIV/0!</v>
      </c>
      <c r="Z5259" s="6" t="e">
        <f>Y5259*H5259</f>
        <v>#DIV/0!</v>
      </c>
      <c r="AB5259" s="1">
        <f t="shared" si="164"/>
        <v>0</v>
      </c>
      <c r="AC5259" s="1">
        <f t="shared" si="165"/>
        <v>0</v>
      </c>
    </row>
    <row r="5260" spans="4:29" x14ac:dyDescent="0.25">
      <c r="D5260" s="1">
        <v>1983</v>
      </c>
      <c r="E5260" s="1" t="s">
        <v>190</v>
      </c>
      <c r="F5260" s="2" t="s">
        <v>340</v>
      </c>
      <c r="G5260">
        <v>2</v>
      </c>
      <c r="H5260">
        <v>158352</v>
      </c>
      <c r="I5260" s="1">
        <v>531.08429999999998</v>
      </c>
      <c r="M5260" s="3"/>
      <c r="N5260"/>
      <c r="O5260"/>
      <c r="P5260" s="1">
        <f>IF($A$3="Percentage of government revenue per capita",$B$3,0) + IF($A$3="Absolute extra revenue",AB5260,0) + IF($A$3="Absolute revenue per capita",AC5260,0)</f>
        <v>0</v>
      </c>
      <c r="Q5260" s="5">
        <f>-MIN(data!$B$4 / data!I6888 * data!P6888 / 100, data!N6888)</f>
        <v>0</v>
      </c>
      <c r="R5260" s="4">
        <f>-Q5260*K5260/1000</f>
        <v>0</v>
      </c>
      <c r="S5260" s="6">
        <f>-MIN(data!$B$5/(POWER(LN(I5260),2))*P5260/100, O5260)</f>
        <v>0</v>
      </c>
      <c r="T5260" s="6">
        <f>-S5260*L5260/100000</f>
        <v>0</v>
      </c>
      <c r="U5260" s="4">
        <f>N5260+Q5260</f>
        <v>0</v>
      </c>
      <c r="V5260" s="4" t="e">
        <f>P5260*I5260/100/R5260</f>
        <v>#DIV/0!</v>
      </c>
      <c r="W5260" s="4" t="e">
        <f>V5260*H5260</f>
        <v>#DIV/0!</v>
      </c>
      <c r="X5260" s="6">
        <f>O5260+S5260</f>
        <v>0</v>
      </c>
      <c r="Y5260" s="6" t="e">
        <f>P5260*I5260/100/T5260</f>
        <v>#DIV/0!</v>
      </c>
      <c r="Z5260" s="6" t="e">
        <f>Y5260*H5260</f>
        <v>#DIV/0!</v>
      </c>
      <c r="AB5260" s="1">
        <f t="shared" si="164"/>
        <v>0</v>
      </c>
      <c r="AC5260" s="1">
        <f t="shared" si="165"/>
        <v>0</v>
      </c>
    </row>
    <row r="5261" spans="4:29" x14ac:dyDescent="0.25">
      <c r="D5261" s="1">
        <v>1984</v>
      </c>
      <c r="E5261" s="1" t="s">
        <v>190</v>
      </c>
      <c r="F5261" s="2" t="s">
        <v>340</v>
      </c>
      <c r="G5261">
        <v>2</v>
      </c>
      <c r="H5261">
        <v>159248</v>
      </c>
      <c r="I5261" s="1">
        <v>650.87850000000003</v>
      </c>
      <c r="M5261" s="3"/>
      <c r="N5261">
        <v>38.200000000000003</v>
      </c>
      <c r="O5261"/>
      <c r="P5261" s="1">
        <f>IF($A$3="Percentage of government revenue per capita",$B$3,0) + IF($A$3="Absolute extra revenue",AB5261,0) + IF($A$3="Absolute revenue per capita",AC5261,0)</f>
        <v>0</v>
      </c>
      <c r="Q5261" s="5">
        <f>-MIN(data!$B$4 / data!I6889 * data!P6889 / 100, data!N6889)</f>
        <v>0</v>
      </c>
      <c r="R5261" s="4">
        <f>-Q5261*K5261/1000</f>
        <v>0</v>
      </c>
      <c r="S5261" s="6">
        <f>-MIN(data!$B$5/(POWER(LN(I5261),2))*P5261/100, O5261)</f>
        <v>0</v>
      </c>
      <c r="T5261" s="6">
        <f>-S5261*L5261/100000</f>
        <v>0</v>
      </c>
      <c r="U5261" s="4">
        <f>N5261+Q5261</f>
        <v>38.200000000000003</v>
      </c>
      <c r="V5261" s="4" t="e">
        <f>P5261*I5261/100/R5261</f>
        <v>#DIV/0!</v>
      </c>
      <c r="W5261" s="4" t="e">
        <f>V5261*H5261</f>
        <v>#DIV/0!</v>
      </c>
      <c r="X5261" s="6">
        <f>O5261+S5261</f>
        <v>0</v>
      </c>
      <c r="Y5261" s="6" t="e">
        <f>P5261*I5261/100/T5261</f>
        <v>#DIV/0!</v>
      </c>
      <c r="Z5261" s="6" t="e">
        <f>Y5261*H5261</f>
        <v>#DIV/0!</v>
      </c>
      <c r="AB5261" s="1">
        <f t="shared" si="164"/>
        <v>0</v>
      </c>
      <c r="AC5261" s="1">
        <f t="shared" si="165"/>
        <v>0</v>
      </c>
    </row>
    <row r="5262" spans="4:29" x14ac:dyDescent="0.25">
      <c r="D5262" s="1">
        <v>1985</v>
      </c>
      <c r="E5262" s="1" t="s">
        <v>190</v>
      </c>
      <c r="F5262" s="2" t="s">
        <v>340</v>
      </c>
      <c r="G5262">
        <v>2</v>
      </c>
      <c r="H5262">
        <v>159990</v>
      </c>
      <c r="I5262" s="1">
        <v>731.74639999999999</v>
      </c>
      <c r="M5262" s="3"/>
      <c r="N5262">
        <v>36.6</v>
      </c>
      <c r="O5262"/>
      <c r="P5262" s="1">
        <f>IF($A$3="Percentage of government revenue per capita",$B$3,0) + IF($A$3="Absolute extra revenue",AB5262,0) + IF($A$3="Absolute revenue per capita",AC5262,0)</f>
        <v>0</v>
      </c>
      <c r="Q5262" s="5">
        <f>-MIN(data!$B$4 / data!I6890 * data!P6890 / 100, data!N6890)</f>
        <v>0</v>
      </c>
      <c r="R5262" s="4">
        <f>-Q5262*K5262/1000</f>
        <v>0</v>
      </c>
      <c r="S5262" s="6">
        <f>-MIN(data!$B$5/(POWER(LN(I5262),2))*P5262/100, O5262)</f>
        <v>0</v>
      </c>
      <c r="T5262" s="6">
        <f>-S5262*L5262/100000</f>
        <v>0</v>
      </c>
      <c r="U5262" s="4">
        <f>N5262+Q5262</f>
        <v>36.6</v>
      </c>
      <c r="V5262" s="4" t="e">
        <f>P5262*I5262/100/R5262</f>
        <v>#DIV/0!</v>
      </c>
      <c r="W5262" s="4" t="e">
        <f>V5262*H5262</f>
        <v>#DIV/0!</v>
      </c>
      <c r="X5262" s="6">
        <f>O5262+S5262</f>
        <v>0</v>
      </c>
      <c r="Y5262" s="6" t="e">
        <f>P5262*I5262/100/T5262</f>
        <v>#DIV/0!</v>
      </c>
      <c r="Z5262" s="6" t="e">
        <f>Y5262*H5262</f>
        <v>#DIV/0!</v>
      </c>
      <c r="AB5262" s="1">
        <f t="shared" si="164"/>
        <v>0</v>
      </c>
      <c r="AC5262" s="1">
        <f t="shared" si="165"/>
        <v>0</v>
      </c>
    </row>
    <row r="5263" spans="4:29" x14ac:dyDescent="0.25">
      <c r="D5263" s="1">
        <v>1986</v>
      </c>
      <c r="E5263" s="1" t="s">
        <v>190</v>
      </c>
      <c r="F5263" s="2" t="s">
        <v>340</v>
      </c>
      <c r="G5263">
        <v>2</v>
      </c>
      <c r="H5263">
        <v>160544</v>
      </c>
      <c r="I5263" s="1">
        <v>745.24400000000003</v>
      </c>
      <c r="M5263" s="3"/>
      <c r="N5263">
        <v>35.1</v>
      </c>
      <c r="O5263"/>
      <c r="P5263" s="1">
        <f>IF($A$3="Percentage of government revenue per capita",$B$3,0) + IF($A$3="Absolute extra revenue",AB5263,0) + IF($A$3="Absolute revenue per capita",AC5263,0)</f>
        <v>0</v>
      </c>
      <c r="Q5263" s="5">
        <f>-MIN(data!$B$4 / data!I6891 * data!P6891 / 100, data!N6891)</f>
        <v>0</v>
      </c>
      <c r="R5263" s="4">
        <f>-Q5263*K5263/1000</f>
        <v>0</v>
      </c>
      <c r="S5263" s="6">
        <f>-MIN(data!$B$5/(POWER(LN(I5263),2))*P5263/100, O5263)</f>
        <v>0</v>
      </c>
      <c r="T5263" s="6">
        <f>-S5263*L5263/100000</f>
        <v>0</v>
      </c>
      <c r="U5263" s="4">
        <f>N5263+Q5263</f>
        <v>35.1</v>
      </c>
      <c r="V5263" s="4" t="e">
        <f>P5263*I5263/100/R5263</f>
        <v>#DIV/0!</v>
      </c>
      <c r="W5263" s="4" t="e">
        <f>V5263*H5263</f>
        <v>#DIV/0!</v>
      </c>
      <c r="X5263" s="6">
        <f>O5263+S5263</f>
        <v>0</v>
      </c>
      <c r="Y5263" s="6" t="e">
        <f>P5263*I5263/100/T5263</f>
        <v>#DIV/0!</v>
      </c>
      <c r="Z5263" s="6" t="e">
        <f>Y5263*H5263</f>
        <v>#DIV/0!</v>
      </c>
      <c r="AB5263" s="1">
        <f t="shared" si="164"/>
        <v>0</v>
      </c>
      <c r="AC5263" s="1">
        <f t="shared" si="165"/>
        <v>0</v>
      </c>
    </row>
    <row r="5264" spans="4:29" x14ac:dyDescent="0.25">
      <c r="D5264" s="1">
        <v>1987</v>
      </c>
      <c r="E5264" s="1" t="s">
        <v>190</v>
      </c>
      <c r="F5264" s="2" t="s">
        <v>340</v>
      </c>
      <c r="G5264">
        <v>2</v>
      </c>
      <c r="H5264">
        <v>160965</v>
      </c>
      <c r="I5264" s="1">
        <v>860.24800000000005</v>
      </c>
      <c r="M5264" s="3"/>
      <c r="N5264">
        <v>33.799999999999997</v>
      </c>
      <c r="O5264"/>
      <c r="P5264" s="1">
        <f>IF($A$3="Percentage of government revenue per capita",$B$3,0) + IF($A$3="Absolute extra revenue",AB5264,0) + IF($A$3="Absolute revenue per capita",AC5264,0)</f>
        <v>0</v>
      </c>
      <c r="Q5264" s="5">
        <f>-MIN(data!$B$4 / data!I6892 * data!P6892 / 100, data!N6892)</f>
        <v>0</v>
      </c>
      <c r="R5264" s="4">
        <f>-Q5264*K5264/1000</f>
        <v>0</v>
      </c>
      <c r="S5264" s="6">
        <f>-MIN(data!$B$5/(POWER(LN(I5264),2))*P5264/100, O5264)</f>
        <v>0</v>
      </c>
      <c r="T5264" s="6">
        <f>-S5264*L5264/100000</f>
        <v>0</v>
      </c>
      <c r="U5264" s="4">
        <f>N5264+Q5264</f>
        <v>33.799999999999997</v>
      </c>
      <c r="V5264" s="4" t="e">
        <f>P5264*I5264/100/R5264</f>
        <v>#DIV/0!</v>
      </c>
      <c r="W5264" s="4" t="e">
        <f>V5264*H5264</f>
        <v>#DIV/0!</v>
      </c>
      <c r="X5264" s="6">
        <f>O5264+S5264</f>
        <v>0</v>
      </c>
      <c r="Y5264" s="6" t="e">
        <f>P5264*I5264/100/T5264</f>
        <v>#DIV/0!</v>
      </c>
      <c r="Z5264" s="6" t="e">
        <f>Y5264*H5264</f>
        <v>#DIV/0!</v>
      </c>
      <c r="AB5264" s="1">
        <f t="shared" si="164"/>
        <v>0</v>
      </c>
      <c r="AC5264" s="1">
        <f t="shared" si="165"/>
        <v>0</v>
      </c>
    </row>
    <row r="5265" spans="4:29" x14ac:dyDescent="0.25">
      <c r="D5265" s="1">
        <v>1988</v>
      </c>
      <c r="E5265" s="1" t="s">
        <v>190</v>
      </c>
      <c r="F5265" s="2" t="s">
        <v>340</v>
      </c>
      <c r="G5265">
        <v>2</v>
      </c>
      <c r="H5265">
        <v>161376</v>
      </c>
      <c r="I5265" s="1">
        <v>899.62059999999997</v>
      </c>
      <c r="M5265" s="3"/>
      <c r="N5265">
        <v>32.5</v>
      </c>
      <c r="O5265"/>
      <c r="P5265" s="1">
        <f>IF($A$3="Percentage of government revenue per capita",$B$3,0) + IF($A$3="Absolute extra revenue",AB5265,0) + IF($A$3="Absolute revenue per capita",AC5265,0)</f>
        <v>0</v>
      </c>
      <c r="Q5265" s="5">
        <f>-MIN(data!$B$4 / data!I6893 * data!P6893 / 100, data!N6893)</f>
        <v>0</v>
      </c>
      <c r="R5265" s="4">
        <f>-Q5265*K5265/1000</f>
        <v>0</v>
      </c>
      <c r="S5265" s="6">
        <f>-MIN(data!$B$5/(POWER(LN(I5265),2))*P5265/100, O5265)</f>
        <v>0</v>
      </c>
      <c r="T5265" s="6">
        <f>-S5265*L5265/100000</f>
        <v>0</v>
      </c>
      <c r="U5265" s="4">
        <f>N5265+Q5265</f>
        <v>32.5</v>
      </c>
      <c r="V5265" s="4" t="e">
        <f>P5265*I5265/100/R5265</f>
        <v>#DIV/0!</v>
      </c>
      <c r="W5265" s="4" t="e">
        <f>V5265*H5265</f>
        <v>#DIV/0!</v>
      </c>
      <c r="X5265" s="6">
        <f>O5265+S5265</f>
        <v>0</v>
      </c>
      <c r="Y5265" s="6" t="e">
        <f>P5265*I5265/100/T5265</f>
        <v>#DIV/0!</v>
      </c>
      <c r="Z5265" s="6" t="e">
        <f>Y5265*H5265</f>
        <v>#DIV/0!</v>
      </c>
      <c r="AB5265" s="1">
        <f t="shared" si="164"/>
        <v>0</v>
      </c>
      <c r="AC5265" s="1">
        <f t="shared" si="165"/>
        <v>0</v>
      </c>
    </row>
    <row r="5266" spans="4:29" x14ac:dyDescent="0.25">
      <c r="D5266" s="1">
        <v>1989</v>
      </c>
      <c r="E5266" s="1" t="s">
        <v>190</v>
      </c>
      <c r="F5266" s="2" t="s">
        <v>340</v>
      </c>
      <c r="G5266">
        <v>2</v>
      </c>
      <c r="H5266">
        <v>161940</v>
      </c>
      <c r="I5266" s="1">
        <v>876.43470000000002</v>
      </c>
      <c r="J5266" s="1">
        <v>172</v>
      </c>
      <c r="K5266" s="1">
        <v>5477.7070000000003</v>
      </c>
      <c r="M5266" s="3"/>
      <c r="N5266">
        <v>31.4</v>
      </c>
      <c r="O5266"/>
      <c r="P5266" s="1">
        <f>IF($A$3="Percentage of government revenue per capita",$B$3,0) + IF($A$3="Absolute extra revenue",AB5266,0) + IF($A$3="Absolute revenue per capita",AC5266,0)</f>
        <v>0</v>
      </c>
      <c r="Q5266" s="5">
        <f>-MIN(data!$B$4 / data!I6894 * data!P6894 / 100, data!N6894)</f>
        <v>0</v>
      </c>
      <c r="R5266" s="4">
        <f>-Q5266*K5266/1000</f>
        <v>0</v>
      </c>
      <c r="S5266" s="6">
        <f>-MIN(data!$B$5/(POWER(LN(I5266),2))*P5266/100, O5266)</f>
        <v>0</v>
      </c>
      <c r="T5266" s="6">
        <f>-S5266*L5266/100000</f>
        <v>0</v>
      </c>
      <c r="U5266" s="4">
        <f>N5266+Q5266</f>
        <v>31.4</v>
      </c>
      <c r="V5266" s="4" t="e">
        <f>P5266*I5266/100/R5266</f>
        <v>#DIV/0!</v>
      </c>
      <c r="W5266" s="4" t="e">
        <f>V5266*H5266</f>
        <v>#DIV/0!</v>
      </c>
      <c r="X5266" s="6">
        <f>O5266+S5266</f>
        <v>0</v>
      </c>
      <c r="Y5266" s="6" t="e">
        <f>P5266*I5266/100/T5266</f>
        <v>#DIV/0!</v>
      </c>
      <c r="Z5266" s="6" t="e">
        <f>Y5266*H5266</f>
        <v>#DIV/0!</v>
      </c>
      <c r="AB5266" s="1">
        <f t="shared" si="164"/>
        <v>0</v>
      </c>
      <c r="AC5266" s="1">
        <f t="shared" si="165"/>
        <v>0</v>
      </c>
    </row>
    <row r="5267" spans="4:29" x14ac:dyDescent="0.25">
      <c r="D5267" s="1">
        <v>1990</v>
      </c>
      <c r="E5267" s="1" t="s">
        <v>190</v>
      </c>
      <c r="F5267" s="2" t="s">
        <v>340</v>
      </c>
      <c r="G5267">
        <v>2</v>
      </c>
      <c r="H5267">
        <v>162803</v>
      </c>
      <c r="I5267" s="1">
        <v>715.10879999999997</v>
      </c>
      <c r="J5267" s="1">
        <v>166</v>
      </c>
      <c r="K5267" s="1">
        <v>5442.6229999999996</v>
      </c>
      <c r="L5267" s="1">
        <v>5128.2049999999999</v>
      </c>
      <c r="M5267" s="3">
        <v>8</v>
      </c>
      <c r="N5267">
        <v>30.5</v>
      </c>
      <c r="O5267">
        <v>156</v>
      </c>
      <c r="P5267" s="1">
        <f>IF($A$3="Percentage of government revenue per capita",$B$3,0) + IF($A$3="Absolute extra revenue",AB5267,0) + IF($A$3="Absolute revenue per capita",AC5267,0)</f>
        <v>0</v>
      </c>
      <c r="Q5267" s="5">
        <f>-MIN(data!$B$4 / data!I6895 * data!P6895 / 100, data!N6895)</f>
        <v>0</v>
      </c>
      <c r="R5267" s="4">
        <f>-Q5267*K5267/1000</f>
        <v>0</v>
      </c>
      <c r="S5267" s="6">
        <f>-MIN(data!$B$5/(POWER(LN(I5267),2))*P5267/100, O5267)</f>
        <v>0</v>
      </c>
      <c r="T5267" s="6">
        <f>-S5267*L5267/100000</f>
        <v>0</v>
      </c>
      <c r="U5267" s="4">
        <f>N5267+Q5267</f>
        <v>30.5</v>
      </c>
      <c r="V5267" s="4" t="e">
        <f>P5267*I5267/100/R5267</f>
        <v>#DIV/0!</v>
      </c>
      <c r="W5267" s="4" t="e">
        <f>V5267*H5267</f>
        <v>#DIV/0!</v>
      </c>
      <c r="X5267" s="6">
        <f>O5267+S5267</f>
        <v>156</v>
      </c>
      <c r="Y5267" s="6" t="e">
        <f>P5267*I5267/100/T5267</f>
        <v>#DIV/0!</v>
      </c>
      <c r="Z5267" s="6" t="e">
        <f>Y5267*H5267</f>
        <v>#DIV/0!</v>
      </c>
      <c r="AB5267" s="1">
        <f t="shared" si="164"/>
        <v>0</v>
      </c>
      <c r="AC5267" s="1">
        <f t="shared" si="165"/>
        <v>0</v>
      </c>
    </row>
    <row r="5268" spans="4:29" x14ac:dyDescent="0.25">
      <c r="D5268" s="1">
        <v>1991</v>
      </c>
      <c r="E5268" s="1" t="s">
        <v>190</v>
      </c>
      <c r="F5268" s="2" t="s">
        <v>340</v>
      </c>
      <c r="G5268">
        <v>2</v>
      </c>
      <c r="H5268">
        <v>163997</v>
      </c>
      <c r="I5268" s="1">
        <v>0</v>
      </c>
      <c r="J5268" s="1">
        <v>159</v>
      </c>
      <c r="K5268" s="1">
        <v>5389.8310000000001</v>
      </c>
      <c r="L5268" s="1">
        <v>5442.1769999999997</v>
      </c>
      <c r="M5268" s="3">
        <v>8</v>
      </c>
      <c r="N5268">
        <v>29.5</v>
      </c>
      <c r="O5268">
        <v>147</v>
      </c>
      <c r="P5268" s="1">
        <f>IF($A$3="Percentage of government revenue per capita",$B$3,0) + IF($A$3="Absolute extra revenue",AB5268,0) + IF($A$3="Absolute revenue per capita",AC5268,0)</f>
        <v>0</v>
      </c>
      <c r="Q5268" s="5">
        <f>-MIN(data!$B$4 / data!I6896 * data!P6896 / 100, data!N6896)</f>
        <v>0</v>
      </c>
      <c r="R5268" s="4">
        <f>-Q5268*K5268/1000</f>
        <v>0</v>
      </c>
      <c r="S5268" s="6" t="e">
        <f>-MIN(data!$B$5/(POWER(LN(I5268),2))*P5268/100, O5268)</f>
        <v>#NUM!</v>
      </c>
      <c r="T5268" s="6" t="e">
        <f>-S5268*L5268/100000</f>
        <v>#NUM!</v>
      </c>
      <c r="U5268" s="4">
        <f>N5268+Q5268</f>
        <v>29.5</v>
      </c>
      <c r="V5268" s="4" t="e">
        <f>P5268*I5268/100/R5268</f>
        <v>#DIV/0!</v>
      </c>
      <c r="W5268" s="4" t="e">
        <f>V5268*H5268</f>
        <v>#DIV/0!</v>
      </c>
      <c r="X5268" s="6" t="e">
        <f>O5268+S5268</f>
        <v>#NUM!</v>
      </c>
      <c r="Y5268" s="6" t="e">
        <f>P5268*I5268/100/T5268</f>
        <v>#NUM!</v>
      </c>
      <c r="Z5268" s="6" t="e">
        <f>Y5268*H5268</f>
        <v>#NUM!</v>
      </c>
      <c r="AB5268" s="1" t="e">
        <f t="shared" si="164"/>
        <v>#DIV/0!</v>
      </c>
      <c r="AC5268" s="1" t="e">
        <f t="shared" si="165"/>
        <v>#DIV/0!</v>
      </c>
    </row>
    <row r="5269" spans="4:29" x14ac:dyDescent="0.25">
      <c r="D5269" s="1">
        <v>1992</v>
      </c>
      <c r="E5269" s="1" t="s">
        <v>190</v>
      </c>
      <c r="F5269" s="2" t="s">
        <v>340</v>
      </c>
      <c r="G5269">
        <v>2</v>
      </c>
      <c r="H5269">
        <v>165490</v>
      </c>
      <c r="I5269" s="1">
        <v>585.16750000000002</v>
      </c>
      <c r="J5269" s="1">
        <v>154</v>
      </c>
      <c r="K5269" s="1">
        <v>5384.6149999999998</v>
      </c>
      <c r="L5269" s="1">
        <v>5035.9709999999995</v>
      </c>
      <c r="M5269" s="3">
        <v>8</v>
      </c>
      <c r="N5269">
        <v>28.6</v>
      </c>
      <c r="O5269">
        <v>139</v>
      </c>
      <c r="P5269" s="1">
        <f>IF($A$3="Percentage of government revenue per capita",$B$3,0) + IF($A$3="Absolute extra revenue",AB5269,0) + IF($A$3="Absolute revenue per capita",AC5269,0)</f>
        <v>0</v>
      </c>
      <c r="Q5269" s="5">
        <f>-MIN(data!$B$4 / data!I6897 * data!P6897 / 100, data!N6897)</f>
        <v>0</v>
      </c>
      <c r="R5269" s="4">
        <f>-Q5269*K5269/1000</f>
        <v>0</v>
      </c>
      <c r="S5269" s="6">
        <f>-MIN(data!$B$5/(POWER(LN(I5269),2))*P5269/100, O5269)</f>
        <v>0</v>
      </c>
      <c r="T5269" s="6">
        <f>-S5269*L5269/100000</f>
        <v>0</v>
      </c>
      <c r="U5269" s="4">
        <f>N5269+Q5269</f>
        <v>28.6</v>
      </c>
      <c r="V5269" s="4" t="e">
        <f>P5269*I5269/100/R5269</f>
        <v>#DIV/0!</v>
      </c>
      <c r="W5269" s="4" t="e">
        <f>V5269*H5269</f>
        <v>#DIV/0!</v>
      </c>
      <c r="X5269" s="6">
        <f>O5269+S5269</f>
        <v>139</v>
      </c>
      <c r="Y5269" s="6" t="e">
        <f>P5269*I5269/100/T5269</f>
        <v>#DIV/0!</v>
      </c>
      <c r="Z5269" s="6" t="e">
        <f>Y5269*H5269</f>
        <v>#DIV/0!</v>
      </c>
      <c r="AB5269" s="1">
        <f t="shared" si="164"/>
        <v>0</v>
      </c>
      <c r="AC5269" s="1">
        <f t="shared" si="165"/>
        <v>0</v>
      </c>
    </row>
    <row r="5270" spans="4:29" x14ac:dyDescent="0.25">
      <c r="D5270" s="1">
        <v>1993</v>
      </c>
      <c r="E5270" s="1" t="s">
        <v>190</v>
      </c>
      <c r="F5270" s="2" t="s">
        <v>340</v>
      </c>
      <c r="G5270">
        <v>2</v>
      </c>
      <c r="H5270">
        <v>167119</v>
      </c>
      <c r="I5270" s="1">
        <v>644.08270000000005</v>
      </c>
      <c r="J5270" s="1">
        <v>148</v>
      </c>
      <c r="K5270" s="1">
        <v>5362.3190000000004</v>
      </c>
      <c r="L5270" s="1">
        <v>5303.03</v>
      </c>
      <c r="M5270" s="3">
        <v>7</v>
      </c>
      <c r="N5270">
        <v>27.6</v>
      </c>
      <c r="O5270">
        <v>132</v>
      </c>
      <c r="P5270" s="1">
        <f>IF($A$3="Percentage of government revenue per capita",$B$3,0) + IF($A$3="Absolute extra revenue",AB5270,0) + IF($A$3="Absolute revenue per capita",AC5270,0)</f>
        <v>0</v>
      </c>
      <c r="Q5270" s="5">
        <f>-MIN(data!$B$4 / data!I6898 * data!P6898 / 100, data!N6898)</f>
        <v>0</v>
      </c>
      <c r="R5270" s="4">
        <f>-Q5270*K5270/1000</f>
        <v>0</v>
      </c>
      <c r="S5270" s="6">
        <f>-MIN(data!$B$5/(POWER(LN(I5270),2))*P5270/100, O5270)</f>
        <v>0</v>
      </c>
      <c r="T5270" s="6">
        <f>-S5270*L5270/100000</f>
        <v>0</v>
      </c>
      <c r="U5270" s="4">
        <f>N5270+Q5270</f>
        <v>27.6</v>
      </c>
      <c r="V5270" s="4" t="e">
        <f>P5270*I5270/100/R5270</f>
        <v>#DIV/0!</v>
      </c>
      <c r="W5270" s="4" t="e">
        <f>V5270*H5270</f>
        <v>#DIV/0!</v>
      </c>
      <c r="X5270" s="6">
        <f>O5270+S5270</f>
        <v>132</v>
      </c>
      <c r="Y5270" s="6" t="e">
        <f>P5270*I5270/100/T5270</f>
        <v>#DIV/0!</v>
      </c>
      <c r="Z5270" s="6" t="e">
        <f>Y5270*H5270</f>
        <v>#DIV/0!</v>
      </c>
      <c r="AB5270" s="1">
        <f t="shared" si="164"/>
        <v>0</v>
      </c>
      <c r="AC5270" s="1">
        <f t="shared" si="165"/>
        <v>0</v>
      </c>
    </row>
    <row r="5271" spans="4:29" x14ac:dyDescent="0.25">
      <c r="D5271" s="1">
        <v>1994</v>
      </c>
      <c r="E5271" s="1" t="s">
        <v>190</v>
      </c>
      <c r="F5271" s="2" t="s">
        <v>340</v>
      </c>
      <c r="G5271">
        <v>2</v>
      </c>
      <c r="H5271">
        <v>168694</v>
      </c>
      <c r="I5271" s="1">
        <v>821.77660000000003</v>
      </c>
      <c r="J5271" s="1">
        <v>143</v>
      </c>
      <c r="K5271" s="1">
        <v>5355.8050000000003</v>
      </c>
      <c r="L5271" s="1">
        <v>4800</v>
      </c>
      <c r="M5271" s="3">
        <v>7</v>
      </c>
      <c r="N5271">
        <v>26.7</v>
      </c>
      <c r="O5271">
        <v>125</v>
      </c>
      <c r="P5271" s="1">
        <f>IF($A$3="Percentage of government revenue per capita",$B$3,0) + IF($A$3="Absolute extra revenue",AB5271,0) + IF($A$3="Absolute revenue per capita",AC5271,0)</f>
        <v>0</v>
      </c>
      <c r="Q5271" s="5">
        <f>-MIN(data!$B$4 / data!I6899 * data!P6899 / 100, data!N6899)</f>
        <v>0</v>
      </c>
      <c r="R5271" s="4">
        <f>-Q5271*K5271/1000</f>
        <v>0</v>
      </c>
      <c r="S5271" s="6">
        <f>-MIN(data!$B$5/(POWER(LN(I5271),2))*P5271/100, O5271)</f>
        <v>0</v>
      </c>
      <c r="T5271" s="6">
        <f>-S5271*L5271/100000</f>
        <v>0</v>
      </c>
      <c r="U5271" s="4">
        <f>N5271+Q5271</f>
        <v>26.7</v>
      </c>
      <c r="V5271" s="4" t="e">
        <f>P5271*I5271/100/R5271</f>
        <v>#DIV/0!</v>
      </c>
      <c r="W5271" s="4" t="e">
        <f>V5271*H5271</f>
        <v>#DIV/0!</v>
      </c>
      <c r="X5271" s="6">
        <f>O5271+S5271</f>
        <v>125</v>
      </c>
      <c r="Y5271" s="6" t="e">
        <f>P5271*I5271/100/T5271</f>
        <v>#DIV/0!</v>
      </c>
      <c r="Z5271" s="6" t="e">
        <f>Y5271*H5271</f>
        <v>#DIV/0!</v>
      </c>
      <c r="AB5271" s="1">
        <f t="shared" si="164"/>
        <v>0</v>
      </c>
      <c r="AC5271" s="1">
        <f t="shared" si="165"/>
        <v>0</v>
      </c>
    </row>
    <row r="5272" spans="4:29" x14ac:dyDescent="0.25">
      <c r="D5272" s="1">
        <v>1995</v>
      </c>
      <c r="E5272" s="1" t="s">
        <v>190</v>
      </c>
      <c r="F5272" s="2" t="s">
        <v>340</v>
      </c>
      <c r="G5272">
        <v>2</v>
      </c>
      <c r="H5272">
        <v>170054</v>
      </c>
      <c r="I5272" s="1">
        <v>587.52229999999997</v>
      </c>
      <c r="J5272" s="1">
        <v>138</v>
      </c>
      <c r="K5272" s="1">
        <v>5348.8370000000004</v>
      </c>
      <c r="L5272" s="1">
        <v>5042.0169999999998</v>
      </c>
      <c r="M5272" s="3">
        <v>6</v>
      </c>
      <c r="N5272">
        <v>25.8</v>
      </c>
      <c r="O5272">
        <v>119</v>
      </c>
      <c r="P5272" s="1">
        <f>IF($A$3="Percentage of government revenue per capita",$B$3,0) + IF($A$3="Absolute extra revenue",AB5272,0) + IF($A$3="Absolute revenue per capita",AC5272,0)</f>
        <v>0</v>
      </c>
      <c r="Q5272" s="5">
        <f>-MIN(data!$B$4 / data!I6900 * data!P6900 / 100, data!N6900)</f>
        <v>0</v>
      </c>
      <c r="R5272" s="4">
        <f>-Q5272*K5272/1000</f>
        <v>0</v>
      </c>
      <c r="S5272" s="6">
        <f>-MIN(data!$B$5/(POWER(LN(I5272),2))*P5272/100, O5272)</f>
        <v>0</v>
      </c>
      <c r="T5272" s="6">
        <f>-S5272*L5272/100000</f>
        <v>0</v>
      </c>
      <c r="U5272" s="4">
        <f>N5272+Q5272</f>
        <v>25.8</v>
      </c>
      <c r="V5272" s="4" t="e">
        <f>P5272*I5272/100/R5272</f>
        <v>#DIV/0!</v>
      </c>
      <c r="W5272" s="4" t="e">
        <f>V5272*H5272</f>
        <v>#DIV/0!</v>
      </c>
      <c r="X5272" s="6">
        <f>O5272+S5272</f>
        <v>119</v>
      </c>
      <c r="Y5272" s="6" t="e">
        <f>P5272*I5272/100/T5272</f>
        <v>#DIV/0!</v>
      </c>
      <c r="Z5272" s="6" t="e">
        <f>Y5272*H5272</f>
        <v>#DIV/0!</v>
      </c>
      <c r="AB5272" s="1">
        <f t="shared" si="164"/>
        <v>0</v>
      </c>
      <c r="AC5272" s="1">
        <f t="shared" si="165"/>
        <v>0</v>
      </c>
    </row>
    <row r="5273" spans="4:29" x14ac:dyDescent="0.25">
      <c r="D5273" s="1">
        <v>1996</v>
      </c>
      <c r="E5273" s="1" t="s">
        <v>190</v>
      </c>
      <c r="F5273" s="2" t="s">
        <v>340</v>
      </c>
      <c r="G5273">
        <v>2</v>
      </c>
      <c r="H5273">
        <v>171165</v>
      </c>
      <c r="I5273" s="1">
        <v>672.82920000000001</v>
      </c>
      <c r="J5273" s="1">
        <v>134</v>
      </c>
      <c r="K5273" s="1">
        <v>5381.5259999999998</v>
      </c>
      <c r="L5273" s="1">
        <v>5357.143</v>
      </c>
      <c r="M5273" s="3">
        <v>6</v>
      </c>
      <c r="N5273">
        <v>24.9</v>
      </c>
      <c r="O5273">
        <v>112</v>
      </c>
      <c r="P5273" s="1">
        <f>IF($A$3="Percentage of government revenue per capita",$B$3,0) + IF($A$3="Absolute extra revenue",AB5273,0) + IF($A$3="Absolute revenue per capita",AC5273,0)</f>
        <v>0</v>
      </c>
      <c r="Q5273" s="5">
        <f>-MIN(data!$B$4 / data!I6901 * data!P6901 / 100, data!N6901)</f>
        <v>0</v>
      </c>
      <c r="R5273" s="4">
        <f>-Q5273*K5273/1000</f>
        <v>0</v>
      </c>
      <c r="S5273" s="6">
        <f>-MIN(data!$B$5/(POWER(LN(I5273),2))*P5273/100, O5273)</f>
        <v>0</v>
      </c>
      <c r="T5273" s="6">
        <f>-S5273*L5273/100000</f>
        <v>0</v>
      </c>
      <c r="U5273" s="4">
        <f>N5273+Q5273</f>
        <v>24.9</v>
      </c>
      <c r="V5273" s="4" t="e">
        <f>P5273*I5273/100/R5273</f>
        <v>#DIV/0!</v>
      </c>
      <c r="W5273" s="4" t="e">
        <f>V5273*H5273</f>
        <v>#DIV/0!</v>
      </c>
      <c r="X5273" s="6">
        <f>O5273+S5273</f>
        <v>112</v>
      </c>
      <c r="Y5273" s="6" t="e">
        <f>P5273*I5273/100/T5273</f>
        <v>#DIV/0!</v>
      </c>
      <c r="Z5273" s="6" t="e">
        <f>Y5273*H5273</f>
        <v>#DIV/0!</v>
      </c>
      <c r="AB5273" s="1">
        <f t="shared" si="164"/>
        <v>0</v>
      </c>
      <c r="AC5273" s="1">
        <f t="shared" si="165"/>
        <v>0</v>
      </c>
    </row>
    <row r="5274" spans="4:29" x14ac:dyDescent="0.25">
      <c r="D5274" s="1">
        <v>1997</v>
      </c>
      <c r="E5274" s="1" t="s">
        <v>190</v>
      </c>
      <c r="F5274" s="2" t="s">
        <v>340</v>
      </c>
      <c r="G5274">
        <v>2</v>
      </c>
      <c r="H5274">
        <v>172068</v>
      </c>
      <c r="I5274" s="1">
        <v>598.67579999999998</v>
      </c>
      <c r="J5274" s="1">
        <v>130</v>
      </c>
      <c r="K5274" s="1">
        <v>5394.1909999999998</v>
      </c>
      <c r="L5274" s="1">
        <v>4716.9809999999998</v>
      </c>
      <c r="M5274" s="3">
        <v>6</v>
      </c>
      <c r="N5274">
        <v>24.1</v>
      </c>
      <c r="O5274">
        <v>106</v>
      </c>
      <c r="P5274" s="1">
        <f>IF($A$3="Percentage of government revenue per capita",$B$3,0) + IF($A$3="Absolute extra revenue",AB5274,0) + IF($A$3="Absolute revenue per capita",AC5274,0)</f>
        <v>0</v>
      </c>
      <c r="Q5274" s="5">
        <f>-MIN(data!$B$4 / data!I6902 * data!P6902 / 100, data!N6902)</f>
        <v>0</v>
      </c>
      <c r="R5274" s="4">
        <f>-Q5274*K5274/1000</f>
        <v>0</v>
      </c>
      <c r="S5274" s="6">
        <f>-MIN(data!$B$5/(POWER(LN(I5274),2))*P5274/100, O5274)</f>
        <v>0</v>
      </c>
      <c r="T5274" s="6">
        <f>-S5274*L5274/100000</f>
        <v>0</v>
      </c>
      <c r="U5274" s="4">
        <f>N5274+Q5274</f>
        <v>24.1</v>
      </c>
      <c r="V5274" s="4" t="e">
        <f>P5274*I5274/100/R5274</f>
        <v>#DIV/0!</v>
      </c>
      <c r="W5274" s="4" t="e">
        <f>V5274*H5274</f>
        <v>#DIV/0!</v>
      </c>
      <c r="X5274" s="6">
        <f>O5274+S5274</f>
        <v>106</v>
      </c>
      <c r="Y5274" s="6" t="e">
        <f>P5274*I5274/100/T5274</f>
        <v>#DIV/0!</v>
      </c>
      <c r="Z5274" s="6" t="e">
        <f>Y5274*H5274</f>
        <v>#DIV/0!</v>
      </c>
      <c r="AB5274" s="1">
        <f t="shared" si="164"/>
        <v>0</v>
      </c>
      <c r="AC5274" s="1">
        <f t="shared" si="165"/>
        <v>0</v>
      </c>
    </row>
    <row r="5275" spans="4:29" x14ac:dyDescent="0.25">
      <c r="D5275" s="1">
        <v>1998</v>
      </c>
      <c r="E5275" s="1" t="s">
        <v>190</v>
      </c>
      <c r="F5275" s="2" t="s">
        <v>340</v>
      </c>
      <c r="G5275">
        <v>2</v>
      </c>
      <c r="H5275">
        <v>172839</v>
      </c>
      <c r="I5275" s="1">
        <v>559.71529999999996</v>
      </c>
      <c r="J5275" s="1">
        <v>125</v>
      </c>
      <c r="K5275" s="1">
        <v>5364.8069999999998</v>
      </c>
      <c r="L5275" s="1">
        <v>4950.4949999999999</v>
      </c>
      <c r="M5275" s="3">
        <v>5</v>
      </c>
      <c r="N5275">
        <v>23.3</v>
      </c>
      <c r="O5275">
        <v>101</v>
      </c>
      <c r="P5275" s="1">
        <f>IF($A$3="Percentage of government revenue per capita",$B$3,0) + IF($A$3="Absolute extra revenue",AB5275,0) + IF($A$3="Absolute revenue per capita",AC5275,0)</f>
        <v>0</v>
      </c>
      <c r="Q5275" s="5">
        <f>-MIN(data!$B$4 / data!I6903 * data!P6903 / 100, data!N6903)</f>
        <v>0</v>
      </c>
      <c r="R5275" s="4">
        <f>-Q5275*K5275/1000</f>
        <v>0</v>
      </c>
      <c r="S5275" s="6">
        <f>-MIN(data!$B$5/(POWER(LN(I5275),2))*P5275/100, O5275)</f>
        <v>0</v>
      </c>
      <c r="T5275" s="6">
        <f>-S5275*L5275/100000</f>
        <v>0</v>
      </c>
      <c r="U5275" s="4">
        <f>N5275+Q5275</f>
        <v>23.3</v>
      </c>
      <c r="V5275" s="4" t="e">
        <f>P5275*I5275/100/R5275</f>
        <v>#DIV/0!</v>
      </c>
      <c r="W5275" s="4" t="e">
        <f>V5275*H5275</f>
        <v>#DIV/0!</v>
      </c>
      <c r="X5275" s="6">
        <f>O5275+S5275</f>
        <v>101</v>
      </c>
      <c r="Y5275" s="6" t="e">
        <f>P5275*I5275/100/T5275</f>
        <v>#DIV/0!</v>
      </c>
      <c r="Z5275" s="6" t="e">
        <f>Y5275*H5275</f>
        <v>#DIV/0!</v>
      </c>
      <c r="AB5275" s="1">
        <f t="shared" si="164"/>
        <v>0</v>
      </c>
      <c r="AC5275" s="1">
        <f t="shared" si="165"/>
        <v>0</v>
      </c>
    </row>
    <row r="5276" spans="4:29" x14ac:dyDescent="0.25">
      <c r="D5276" s="1">
        <v>1999</v>
      </c>
      <c r="E5276" s="1" t="s">
        <v>190</v>
      </c>
      <c r="F5276" s="2" t="s">
        <v>340</v>
      </c>
      <c r="G5276">
        <v>2</v>
      </c>
      <c r="H5276">
        <v>173609</v>
      </c>
      <c r="I5276" s="1">
        <v>611.57010000000002</v>
      </c>
      <c r="J5276" s="1">
        <v>121</v>
      </c>
      <c r="K5276" s="1">
        <v>5377.7780000000002</v>
      </c>
      <c r="L5276" s="1">
        <v>5208.3329999999996</v>
      </c>
      <c r="M5276" s="3">
        <v>5</v>
      </c>
      <c r="N5276">
        <v>22.5</v>
      </c>
      <c r="O5276">
        <v>96</v>
      </c>
      <c r="P5276" s="1">
        <f>IF($A$3="Percentage of government revenue per capita",$B$3,0) + IF($A$3="Absolute extra revenue",AB5276,0) + IF($A$3="Absolute revenue per capita",AC5276,0)</f>
        <v>0</v>
      </c>
      <c r="Q5276" s="5">
        <f>-MIN(data!$B$4 / data!I6904 * data!P6904 / 100, data!N6904)</f>
        <v>0</v>
      </c>
      <c r="R5276" s="4">
        <f>-Q5276*K5276/1000</f>
        <v>0</v>
      </c>
      <c r="S5276" s="6">
        <f>-MIN(data!$B$5/(POWER(LN(I5276),2))*P5276/100, O5276)</f>
        <v>0</v>
      </c>
      <c r="T5276" s="6">
        <f>-S5276*L5276/100000</f>
        <v>0</v>
      </c>
      <c r="U5276" s="4">
        <f>N5276+Q5276</f>
        <v>22.5</v>
      </c>
      <c r="V5276" s="4" t="e">
        <f>P5276*I5276/100/R5276</f>
        <v>#DIV/0!</v>
      </c>
      <c r="W5276" s="4" t="e">
        <f>V5276*H5276</f>
        <v>#DIV/0!</v>
      </c>
      <c r="X5276" s="6">
        <f>O5276+S5276</f>
        <v>96</v>
      </c>
      <c r="Y5276" s="6" t="e">
        <f>P5276*I5276/100/T5276</f>
        <v>#DIV/0!</v>
      </c>
      <c r="Z5276" s="6" t="e">
        <f>Y5276*H5276</f>
        <v>#DIV/0!</v>
      </c>
      <c r="AB5276" s="1">
        <f t="shared" si="164"/>
        <v>0</v>
      </c>
      <c r="AC5276" s="1">
        <f t="shared" si="165"/>
        <v>0</v>
      </c>
    </row>
    <row r="5277" spans="4:29" x14ac:dyDescent="0.25">
      <c r="D5277" s="1">
        <v>2000</v>
      </c>
      <c r="E5277" s="1" t="s">
        <v>190</v>
      </c>
      <c r="F5277" s="2" t="s">
        <v>340</v>
      </c>
      <c r="G5277">
        <v>2</v>
      </c>
      <c r="H5277">
        <v>174454</v>
      </c>
      <c r="I5277" s="1">
        <v>654.86969999999997</v>
      </c>
      <c r="J5277" s="1">
        <v>117</v>
      </c>
      <c r="K5277" s="1">
        <v>5366.9719999999998</v>
      </c>
      <c r="L5277" s="1">
        <v>5376.3440000000001</v>
      </c>
      <c r="M5277" s="3">
        <v>5</v>
      </c>
      <c r="N5277">
        <v>21.8</v>
      </c>
      <c r="O5277">
        <v>93</v>
      </c>
      <c r="P5277" s="1">
        <f>IF($A$3="Percentage of government revenue per capita",$B$3,0) + IF($A$3="Absolute extra revenue",AB5277,0) + IF($A$3="Absolute revenue per capita",AC5277,0)</f>
        <v>0</v>
      </c>
      <c r="Q5277" s="5">
        <f>-MIN(data!$B$4 / data!I6905 * data!P6905 / 100, data!N6905)</f>
        <v>0</v>
      </c>
      <c r="R5277" s="4">
        <f>-Q5277*K5277/1000</f>
        <v>0</v>
      </c>
      <c r="S5277" s="6">
        <f>-MIN(data!$B$5/(POWER(LN(I5277),2))*P5277/100, O5277)</f>
        <v>0</v>
      </c>
      <c r="T5277" s="6">
        <f>-S5277*L5277/100000</f>
        <v>0</v>
      </c>
      <c r="U5277" s="4">
        <f>N5277+Q5277</f>
        <v>21.8</v>
      </c>
      <c r="V5277" s="4" t="e">
        <f>P5277*I5277/100/R5277</f>
        <v>#DIV/0!</v>
      </c>
      <c r="W5277" s="4" t="e">
        <f>V5277*H5277</f>
        <v>#DIV/0!</v>
      </c>
      <c r="X5277" s="6">
        <f>O5277+S5277</f>
        <v>93</v>
      </c>
      <c r="Y5277" s="6" t="e">
        <f>P5277*I5277/100/T5277</f>
        <v>#DIV/0!</v>
      </c>
      <c r="Z5277" s="6" t="e">
        <f>Y5277*H5277</f>
        <v>#DIV/0!</v>
      </c>
      <c r="AB5277" s="1">
        <f t="shared" si="164"/>
        <v>0</v>
      </c>
      <c r="AC5277" s="1">
        <f t="shared" si="165"/>
        <v>0</v>
      </c>
    </row>
    <row r="5278" spans="4:29" x14ac:dyDescent="0.25">
      <c r="D5278" s="1">
        <v>2001</v>
      </c>
      <c r="E5278" s="1" t="s">
        <v>190</v>
      </c>
      <c r="F5278" s="2" t="s">
        <v>340</v>
      </c>
      <c r="G5278">
        <v>2</v>
      </c>
      <c r="H5278">
        <v>175392</v>
      </c>
      <c r="I5278" s="1">
        <v>636.78060000000005</v>
      </c>
      <c r="J5278" s="1">
        <v>113</v>
      </c>
      <c r="K5278" s="1">
        <v>5330.1890000000003</v>
      </c>
      <c r="L5278" s="1">
        <v>4545.4549999999999</v>
      </c>
      <c r="M5278" s="3">
        <v>5</v>
      </c>
      <c r="N5278">
        <v>21.2</v>
      </c>
      <c r="O5278">
        <v>88</v>
      </c>
      <c r="P5278" s="1">
        <f>IF($A$3="Percentage of government revenue per capita",$B$3,0) + IF($A$3="Absolute extra revenue",AB5278,0) + IF($A$3="Absolute revenue per capita",AC5278,0)</f>
        <v>0</v>
      </c>
      <c r="Q5278" s="5">
        <f>-MIN(data!$B$4 / data!I6906 * data!P6906 / 100, data!N6906)</f>
        <v>0</v>
      </c>
      <c r="R5278" s="4">
        <f>-Q5278*K5278/1000</f>
        <v>0</v>
      </c>
      <c r="S5278" s="6">
        <f>-MIN(data!$B$5/(POWER(LN(I5278),2))*P5278/100, O5278)</f>
        <v>0</v>
      </c>
      <c r="T5278" s="6">
        <f>-S5278*L5278/100000</f>
        <v>0</v>
      </c>
      <c r="U5278" s="4">
        <f>N5278+Q5278</f>
        <v>21.2</v>
      </c>
      <c r="V5278" s="4" t="e">
        <f>P5278*I5278/100/R5278</f>
        <v>#DIV/0!</v>
      </c>
      <c r="W5278" s="4" t="e">
        <f>V5278*H5278</f>
        <v>#DIV/0!</v>
      </c>
      <c r="X5278" s="6">
        <f>O5278+S5278</f>
        <v>88</v>
      </c>
      <c r="Y5278" s="6" t="e">
        <f>P5278*I5278/100/T5278</f>
        <v>#DIV/0!</v>
      </c>
      <c r="Z5278" s="6" t="e">
        <f>Y5278*H5278</f>
        <v>#DIV/0!</v>
      </c>
      <c r="AB5278" s="1">
        <f t="shared" si="164"/>
        <v>0</v>
      </c>
      <c r="AC5278" s="1">
        <f t="shared" si="165"/>
        <v>0</v>
      </c>
    </row>
    <row r="5279" spans="4:29" x14ac:dyDescent="0.25">
      <c r="D5279" s="1">
        <v>2002</v>
      </c>
      <c r="E5279" s="1" t="s">
        <v>190</v>
      </c>
      <c r="F5279" s="2" t="s">
        <v>340</v>
      </c>
      <c r="G5279">
        <v>2</v>
      </c>
      <c r="H5279">
        <v>176407</v>
      </c>
      <c r="I5279" s="1">
        <v>620.89649999999995</v>
      </c>
      <c r="J5279" s="1">
        <v>109</v>
      </c>
      <c r="K5279" s="1">
        <v>5291.2619999999997</v>
      </c>
      <c r="L5279" s="1">
        <v>4705.8819999999996</v>
      </c>
      <c r="M5279" s="3">
        <v>4</v>
      </c>
      <c r="N5279">
        <v>20.6</v>
      </c>
      <c r="O5279">
        <v>85</v>
      </c>
      <c r="P5279" s="1">
        <f>IF($A$3="Percentage of government revenue per capita",$B$3,0) + IF($A$3="Absolute extra revenue",AB5279,0) + IF($A$3="Absolute revenue per capita",AC5279,0)</f>
        <v>0</v>
      </c>
      <c r="Q5279" s="5">
        <f>-MIN(data!$B$4 / data!I6907 * data!P6907 / 100, data!N6907)</f>
        <v>0</v>
      </c>
      <c r="R5279" s="4">
        <f>-Q5279*K5279/1000</f>
        <v>0</v>
      </c>
      <c r="S5279" s="6">
        <f>-MIN(data!$B$5/(POWER(LN(I5279),2))*P5279/100, O5279)</f>
        <v>0</v>
      </c>
      <c r="T5279" s="6">
        <f>-S5279*L5279/100000</f>
        <v>0</v>
      </c>
      <c r="U5279" s="4">
        <f>N5279+Q5279</f>
        <v>20.6</v>
      </c>
      <c r="V5279" s="4" t="e">
        <f>P5279*I5279/100/R5279</f>
        <v>#DIV/0!</v>
      </c>
      <c r="W5279" s="4" t="e">
        <f>V5279*H5279</f>
        <v>#DIV/0!</v>
      </c>
      <c r="X5279" s="6">
        <f>O5279+S5279</f>
        <v>85</v>
      </c>
      <c r="Y5279" s="6" t="e">
        <f>P5279*I5279/100/T5279</f>
        <v>#DIV/0!</v>
      </c>
      <c r="Z5279" s="6" t="e">
        <f>Y5279*H5279</f>
        <v>#DIV/0!</v>
      </c>
      <c r="AB5279" s="1">
        <f t="shared" si="164"/>
        <v>0</v>
      </c>
      <c r="AC5279" s="1">
        <f t="shared" si="165"/>
        <v>0</v>
      </c>
    </row>
    <row r="5280" spans="4:29" x14ac:dyDescent="0.25">
      <c r="D5280" s="1">
        <v>2003</v>
      </c>
      <c r="E5280" s="1" t="s">
        <v>190</v>
      </c>
      <c r="F5280" s="2" t="s">
        <v>340</v>
      </c>
      <c r="G5280">
        <v>2</v>
      </c>
      <c r="H5280">
        <v>177484</v>
      </c>
      <c r="I5280" s="1">
        <v>689.43389999999999</v>
      </c>
      <c r="J5280" s="1">
        <v>107</v>
      </c>
      <c r="K5280" s="1">
        <v>5323.3829999999998</v>
      </c>
      <c r="L5280" s="1">
        <v>4878.049</v>
      </c>
      <c r="M5280" s="3">
        <v>4</v>
      </c>
      <c r="N5280">
        <v>20.100000000000001</v>
      </c>
      <c r="O5280">
        <v>82</v>
      </c>
      <c r="P5280" s="1">
        <f>IF($A$3="Percentage of government revenue per capita",$B$3,0) + IF($A$3="Absolute extra revenue",AB5280,0) + IF($A$3="Absolute revenue per capita",AC5280,0)</f>
        <v>0</v>
      </c>
      <c r="Q5280" s="5">
        <f>-MIN(data!$B$4 / data!I6908 * data!P6908 / 100, data!N6908)</f>
        <v>0</v>
      </c>
      <c r="R5280" s="4">
        <f>-Q5280*K5280/1000</f>
        <v>0</v>
      </c>
      <c r="S5280" s="6">
        <f>-MIN(data!$B$5/(POWER(LN(I5280),2))*P5280/100, O5280)</f>
        <v>0</v>
      </c>
      <c r="T5280" s="6">
        <f>-S5280*L5280/100000</f>
        <v>0</v>
      </c>
      <c r="U5280" s="4">
        <f>N5280+Q5280</f>
        <v>20.100000000000001</v>
      </c>
      <c r="V5280" s="4" t="e">
        <f>P5280*I5280/100/R5280</f>
        <v>#DIV/0!</v>
      </c>
      <c r="W5280" s="4" t="e">
        <f>V5280*H5280</f>
        <v>#DIV/0!</v>
      </c>
      <c r="X5280" s="6">
        <f>O5280+S5280</f>
        <v>82</v>
      </c>
      <c r="Y5280" s="6" t="e">
        <f>P5280*I5280/100/T5280</f>
        <v>#DIV/0!</v>
      </c>
      <c r="Z5280" s="6" t="e">
        <f>Y5280*H5280</f>
        <v>#DIV/0!</v>
      </c>
      <c r="AB5280" s="1">
        <f t="shared" si="164"/>
        <v>0</v>
      </c>
      <c r="AC5280" s="1">
        <f t="shared" si="165"/>
        <v>0</v>
      </c>
    </row>
    <row r="5281" spans="4:29" x14ac:dyDescent="0.25">
      <c r="D5281" s="1">
        <v>2004</v>
      </c>
      <c r="E5281" s="1" t="s">
        <v>190</v>
      </c>
      <c r="F5281" s="2" t="s">
        <v>340</v>
      </c>
      <c r="G5281">
        <v>2</v>
      </c>
      <c r="H5281">
        <v>178590</v>
      </c>
      <c r="I5281" s="1">
        <v>698.37059999999997</v>
      </c>
      <c r="J5281" s="1">
        <v>105</v>
      </c>
      <c r="K5281" s="1">
        <v>5303.03</v>
      </c>
      <c r="L5281" s="1">
        <v>5063.2910000000002</v>
      </c>
      <c r="M5281" s="3">
        <v>4</v>
      </c>
      <c r="N5281">
        <v>19.8</v>
      </c>
      <c r="O5281">
        <v>79</v>
      </c>
      <c r="P5281" s="1">
        <f>IF($A$3="Percentage of government revenue per capita",$B$3,0) + IF($A$3="Absolute extra revenue",AB5281,0) + IF($A$3="Absolute revenue per capita",AC5281,0)</f>
        <v>0</v>
      </c>
      <c r="Q5281" s="5">
        <f>-MIN(data!$B$4 / data!I6909 * data!P6909 / 100, data!N6909)</f>
        <v>0</v>
      </c>
      <c r="R5281" s="4">
        <f>-Q5281*K5281/1000</f>
        <v>0</v>
      </c>
      <c r="S5281" s="6">
        <f>-MIN(data!$B$5/(POWER(LN(I5281),2))*P5281/100, O5281)</f>
        <v>0</v>
      </c>
      <c r="T5281" s="6">
        <f>-S5281*L5281/100000</f>
        <v>0</v>
      </c>
      <c r="U5281" s="4">
        <f>N5281+Q5281</f>
        <v>19.8</v>
      </c>
      <c r="V5281" s="4" t="e">
        <f>P5281*I5281/100/R5281</f>
        <v>#DIV/0!</v>
      </c>
      <c r="W5281" s="4" t="e">
        <f>V5281*H5281</f>
        <v>#DIV/0!</v>
      </c>
      <c r="X5281" s="6">
        <f>O5281+S5281</f>
        <v>79</v>
      </c>
      <c r="Y5281" s="6" t="e">
        <f>P5281*I5281/100/T5281</f>
        <v>#DIV/0!</v>
      </c>
      <c r="Z5281" s="6" t="e">
        <f>Y5281*H5281</f>
        <v>#DIV/0!</v>
      </c>
      <c r="AB5281" s="1">
        <f t="shared" si="164"/>
        <v>0</v>
      </c>
      <c r="AC5281" s="1">
        <f t="shared" si="165"/>
        <v>0</v>
      </c>
    </row>
    <row r="5282" spans="4:29" x14ac:dyDescent="0.25">
      <c r="D5282" s="1">
        <v>2005</v>
      </c>
      <c r="E5282" s="1" t="s">
        <v>190</v>
      </c>
      <c r="F5282" s="2" t="s">
        <v>340</v>
      </c>
      <c r="G5282">
        <v>2</v>
      </c>
      <c r="H5282">
        <v>179727</v>
      </c>
      <c r="I5282" s="1">
        <v>750.12350000000004</v>
      </c>
      <c r="J5282" s="1">
        <v>103</v>
      </c>
      <c r="K5282" s="1">
        <v>5309.2780000000002</v>
      </c>
      <c r="L5282" s="1">
        <v>5194.8050000000003</v>
      </c>
      <c r="M5282" s="3">
        <v>4</v>
      </c>
      <c r="N5282">
        <v>19.399999999999999</v>
      </c>
      <c r="O5282">
        <v>77</v>
      </c>
      <c r="P5282" s="1">
        <f>IF($A$3="Percentage of government revenue per capita",$B$3,0) + IF($A$3="Absolute extra revenue",AB5282,0) + IF($A$3="Absolute revenue per capita",AC5282,0)</f>
        <v>0</v>
      </c>
      <c r="Q5282" s="5">
        <f>-MIN(data!$B$4 / data!I6910 * data!P6910 / 100, data!N6910)</f>
        <v>0</v>
      </c>
      <c r="R5282" s="4">
        <f>-Q5282*K5282/1000</f>
        <v>0</v>
      </c>
      <c r="S5282" s="6">
        <f>-MIN(data!$B$5/(POWER(LN(I5282),2))*P5282/100, O5282)</f>
        <v>0</v>
      </c>
      <c r="T5282" s="6">
        <f>-S5282*L5282/100000</f>
        <v>0</v>
      </c>
      <c r="U5282" s="4">
        <f>N5282+Q5282</f>
        <v>19.399999999999999</v>
      </c>
      <c r="V5282" s="4" t="e">
        <f>P5282*I5282/100/R5282</f>
        <v>#DIV/0!</v>
      </c>
      <c r="W5282" s="4" t="e">
        <f>V5282*H5282</f>
        <v>#DIV/0!</v>
      </c>
      <c r="X5282" s="6">
        <f>O5282+S5282</f>
        <v>77</v>
      </c>
      <c r="Y5282" s="6" t="e">
        <f>P5282*I5282/100/T5282</f>
        <v>#DIV/0!</v>
      </c>
      <c r="Z5282" s="6" t="e">
        <f>Y5282*H5282</f>
        <v>#DIV/0!</v>
      </c>
      <c r="AB5282" s="1">
        <f t="shared" si="164"/>
        <v>0</v>
      </c>
      <c r="AC5282" s="1">
        <f t="shared" si="165"/>
        <v>0</v>
      </c>
    </row>
    <row r="5283" spans="4:29" x14ac:dyDescent="0.25">
      <c r="D5283" s="1">
        <v>2006</v>
      </c>
      <c r="E5283" s="1" t="s">
        <v>190</v>
      </c>
      <c r="F5283" s="2" t="s">
        <v>340</v>
      </c>
      <c r="G5283">
        <v>2</v>
      </c>
      <c r="H5283">
        <v>180876</v>
      </c>
      <c r="I5283" s="1">
        <v>788.06719999999996</v>
      </c>
      <c r="J5283" s="1">
        <v>102</v>
      </c>
      <c r="K5283" s="1">
        <v>5312.5</v>
      </c>
      <c r="L5283" s="1">
        <v>5405.4049999999997</v>
      </c>
      <c r="M5283" s="3">
        <v>4</v>
      </c>
      <c r="N5283">
        <v>19.2</v>
      </c>
      <c r="O5283">
        <v>74</v>
      </c>
      <c r="P5283" s="1">
        <f>IF($A$3="Percentage of government revenue per capita",$B$3,0) + IF($A$3="Absolute extra revenue",AB5283,0) + IF($A$3="Absolute revenue per capita",AC5283,0)</f>
        <v>0</v>
      </c>
      <c r="Q5283" s="5">
        <f>-MIN(data!$B$4 / data!I6911 * data!P6911 / 100, data!N6911)</f>
        <v>0</v>
      </c>
      <c r="R5283" s="4">
        <f>-Q5283*K5283/1000</f>
        <v>0</v>
      </c>
      <c r="S5283" s="6">
        <f>-MIN(data!$B$5/(POWER(LN(I5283),2))*P5283/100, O5283)</f>
        <v>0</v>
      </c>
      <c r="T5283" s="6">
        <f>-S5283*L5283/100000</f>
        <v>0</v>
      </c>
      <c r="U5283" s="4">
        <f>N5283+Q5283</f>
        <v>19.2</v>
      </c>
      <c r="V5283" s="4" t="e">
        <f>P5283*I5283/100/R5283</f>
        <v>#DIV/0!</v>
      </c>
      <c r="W5283" s="4" t="e">
        <f>V5283*H5283</f>
        <v>#DIV/0!</v>
      </c>
      <c r="X5283" s="6">
        <f>O5283+S5283</f>
        <v>74</v>
      </c>
      <c r="Y5283" s="6" t="e">
        <f>P5283*I5283/100/T5283</f>
        <v>#DIV/0!</v>
      </c>
      <c r="Z5283" s="6" t="e">
        <f>Y5283*H5283</f>
        <v>#DIV/0!</v>
      </c>
      <c r="AB5283" s="1">
        <f t="shared" si="164"/>
        <v>0</v>
      </c>
      <c r="AC5283" s="1">
        <f t="shared" si="165"/>
        <v>0</v>
      </c>
    </row>
    <row r="5284" spans="4:29" x14ac:dyDescent="0.25">
      <c r="D5284" s="1">
        <v>2007</v>
      </c>
      <c r="E5284" s="1" t="s">
        <v>190</v>
      </c>
      <c r="F5284" s="2" t="s">
        <v>340</v>
      </c>
      <c r="G5284">
        <v>2</v>
      </c>
      <c r="H5284">
        <v>182046</v>
      </c>
      <c r="I5284" s="1">
        <v>945.84990000000005</v>
      </c>
      <c r="J5284" s="1">
        <v>101</v>
      </c>
      <c r="K5284" s="1">
        <v>5315.7889999999998</v>
      </c>
      <c r="L5284" s="1">
        <v>5633.8029999999999</v>
      </c>
      <c r="M5284" s="3">
        <v>4</v>
      </c>
      <c r="N5284">
        <v>19</v>
      </c>
      <c r="O5284">
        <v>71</v>
      </c>
      <c r="P5284" s="1">
        <f>IF($A$3="Percentage of government revenue per capita",$B$3,0) + IF($A$3="Absolute extra revenue",AB5284,0) + IF($A$3="Absolute revenue per capita",AC5284,0)</f>
        <v>0</v>
      </c>
      <c r="Q5284" s="5">
        <f>-MIN(data!$B$4 / data!I6912 * data!P6912 / 100, data!N6912)</f>
        <v>0</v>
      </c>
      <c r="R5284" s="4">
        <f>-Q5284*K5284/1000</f>
        <v>0</v>
      </c>
      <c r="S5284" s="6">
        <f>-MIN(data!$B$5/(POWER(LN(I5284),2))*P5284/100, O5284)</f>
        <v>0</v>
      </c>
      <c r="T5284" s="6">
        <f>-S5284*L5284/100000</f>
        <v>0</v>
      </c>
      <c r="U5284" s="4">
        <f>N5284+Q5284</f>
        <v>19</v>
      </c>
      <c r="V5284" s="4" t="e">
        <f>P5284*I5284/100/R5284</f>
        <v>#DIV/0!</v>
      </c>
      <c r="W5284" s="4" t="e">
        <f>V5284*H5284</f>
        <v>#DIV/0!</v>
      </c>
      <c r="X5284" s="6">
        <f>O5284+S5284</f>
        <v>71</v>
      </c>
      <c r="Y5284" s="6" t="e">
        <f>P5284*I5284/100/T5284</f>
        <v>#DIV/0!</v>
      </c>
      <c r="Z5284" s="6" t="e">
        <f>Y5284*H5284</f>
        <v>#DIV/0!</v>
      </c>
      <c r="AB5284" s="1">
        <f t="shared" si="164"/>
        <v>0</v>
      </c>
      <c r="AC5284" s="1">
        <f t="shared" si="165"/>
        <v>0</v>
      </c>
    </row>
    <row r="5285" spans="4:29" x14ac:dyDescent="0.25">
      <c r="D5285" s="1">
        <v>2008</v>
      </c>
      <c r="E5285" s="1" t="s">
        <v>190</v>
      </c>
      <c r="F5285" s="2" t="s">
        <v>340</v>
      </c>
      <c r="G5285">
        <v>2</v>
      </c>
      <c r="H5285">
        <v>183263</v>
      </c>
      <c r="I5285" s="1">
        <v>817.71619999999996</v>
      </c>
      <c r="J5285" s="1">
        <v>100</v>
      </c>
      <c r="K5285" s="1">
        <v>5291.0050000000001</v>
      </c>
      <c r="L5285" s="1">
        <v>4347.826</v>
      </c>
      <c r="M5285" s="3">
        <v>4</v>
      </c>
      <c r="N5285">
        <v>18.899999999999999</v>
      </c>
      <c r="O5285">
        <v>69</v>
      </c>
      <c r="P5285" s="1">
        <f>IF($A$3="Percentage of government revenue per capita",$B$3,0) + IF($A$3="Absolute extra revenue",AB5285,0) + IF($A$3="Absolute revenue per capita",AC5285,0)</f>
        <v>0</v>
      </c>
      <c r="Q5285" s="5">
        <f>-MIN(data!$B$4 / data!I6913 * data!P6913 / 100, data!N6913)</f>
        <v>0</v>
      </c>
      <c r="R5285" s="4">
        <f>-Q5285*K5285/1000</f>
        <v>0</v>
      </c>
      <c r="S5285" s="6">
        <f>-MIN(data!$B$5/(POWER(LN(I5285),2))*P5285/100, O5285)</f>
        <v>0</v>
      </c>
      <c r="T5285" s="6">
        <f>-S5285*L5285/100000</f>
        <v>0</v>
      </c>
      <c r="U5285" s="4">
        <f>N5285+Q5285</f>
        <v>18.899999999999999</v>
      </c>
      <c r="V5285" s="4" t="e">
        <f>P5285*I5285/100/R5285</f>
        <v>#DIV/0!</v>
      </c>
      <c r="W5285" s="4" t="e">
        <f>V5285*H5285</f>
        <v>#DIV/0!</v>
      </c>
      <c r="X5285" s="6">
        <f>O5285+S5285</f>
        <v>69</v>
      </c>
      <c r="Y5285" s="6" t="e">
        <f>P5285*I5285/100/T5285</f>
        <v>#DIV/0!</v>
      </c>
      <c r="Z5285" s="6" t="e">
        <f>Y5285*H5285</f>
        <v>#DIV/0!</v>
      </c>
      <c r="AB5285" s="1">
        <f t="shared" si="164"/>
        <v>0</v>
      </c>
      <c r="AC5285" s="1">
        <f t="shared" si="165"/>
        <v>0</v>
      </c>
    </row>
    <row r="5286" spans="4:29" x14ac:dyDescent="0.25">
      <c r="D5286" s="1">
        <v>2009</v>
      </c>
      <c r="E5286" s="1" t="s">
        <v>190</v>
      </c>
      <c r="F5286" s="2" t="s">
        <v>340</v>
      </c>
      <c r="G5286">
        <v>2</v>
      </c>
      <c r="H5286">
        <v>184556</v>
      </c>
      <c r="I5286" s="1">
        <v>792.71050000000002</v>
      </c>
      <c r="J5286" s="1">
        <v>128</v>
      </c>
      <c r="K5286" s="1">
        <v>5289.2560000000003</v>
      </c>
      <c r="L5286" s="1">
        <v>4545.4549999999999</v>
      </c>
      <c r="M5286" s="3">
        <v>3</v>
      </c>
      <c r="N5286">
        <v>24.2</v>
      </c>
      <c r="O5286">
        <v>66</v>
      </c>
      <c r="P5286" s="1">
        <f>IF($A$3="Percentage of government revenue per capita",$B$3,0) + IF($A$3="Absolute extra revenue",AB5286,0) + IF($A$3="Absolute revenue per capita",AC5286,0)</f>
        <v>0</v>
      </c>
      <c r="Q5286" s="5">
        <f>-MIN(data!$B$4 / data!I6914 * data!P6914 / 100, data!N6914)</f>
        <v>0</v>
      </c>
      <c r="R5286" s="4">
        <f>-Q5286*K5286/1000</f>
        <v>0</v>
      </c>
      <c r="S5286" s="6">
        <f>-MIN(data!$B$5/(POWER(LN(I5286),2))*P5286/100, O5286)</f>
        <v>0</v>
      </c>
      <c r="T5286" s="6">
        <f>-S5286*L5286/100000</f>
        <v>0</v>
      </c>
      <c r="U5286" s="4">
        <f>N5286+Q5286</f>
        <v>24.2</v>
      </c>
      <c r="V5286" s="4" t="e">
        <f>P5286*I5286/100/R5286</f>
        <v>#DIV/0!</v>
      </c>
      <c r="W5286" s="4" t="e">
        <f>V5286*H5286</f>
        <v>#DIV/0!</v>
      </c>
      <c r="X5286" s="6">
        <f>O5286+S5286</f>
        <v>66</v>
      </c>
      <c r="Y5286" s="6" t="e">
        <f>P5286*I5286/100/T5286</f>
        <v>#DIV/0!</v>
      </c>
      <c r="Z5286" s="6" t="e">
        <f>Y5286*H5286</f>
        <v>#DIV/0!</v>
      </c>
      <c r="AB5286" s="1">
        <f t="shared" si="164"/>
        <v>0</v>
      </c>
      <c r="AC5286" s="1">
        <f t="shared" si="165"/>
        <v>0</v>
      </c>
    </row>
    <row r="5287" spans="4:29" x14ac:dyDescent="0.25">
      <c r="D5287" s="1">
        <v>2010</v>
      </c>
      <c r="E5287" s="1" t="s">
        <v>190</v>
      </c>
      <c r="F5287" s="2" t="s">
        <v>340</v>
      </c>
      <c r="G5287">
        <v>2</v>
      </c>
      <c r="H5287">
        <v>185949</v>
      </c>
      <c r="I5287" s="1">
        <v>850.71450000000004</v>
      </c>
      <c r="J5287" s="1">
        <v>97</v>
      </c>
      <c r="K5287" s="1">
        <v>5215.0540000000001</v>
      </c>
      <c r="L5287" s="1">
        <v>4687.5</v>
      </c>
      <c r="M5287" s="3">
        <v>3</v>
      </c>
      <c r="N5287">
        <v>18.600000000000001</v>
      </c>
      <c r="O5287">
        <v>64</v>
      </c>
      <c r="P5287" s="1">
        <f>IF($A$3="Percentage of government revenue per capita",$B$3,0) + IF($A$3="Absolute extra revenue",AB5287,0) + IF($A$3="Absolute revenue per capita",AC5287,0)</f>
        <v>0</v>
      </c>
      <c r="Q5287" s="5">
        <f>-MIN(data!$B$4 / data!I6915 * data!P6915 / 100, data!N6915)</f>
        <v>0</v>
      </c>
      <c r="R5287" s="4">
        <f>-Q5287*K5287/1000</f>
        <v>0</v>
      </c>
      <c r="S5287" s="6">
        <f>-MIN(data!$B$5/(POWER(LN(I5287),2))*P5287/100, O5287)</f>
        <v>0</v>
      </c>
      <c r="T5287" s="6">
        <f>-S5287*L5287/100000</f>
        <v>0</v>
      </c>
      <c r="U5287" s="4">
        <f>N5287+Q5287</f>
        <v>18.600000000000001</v>
      </c>
      <c r="V5287" s="4" t="e">
        <f>P5287*I5287/100/R5287</f>
        <v>#DIV/0!</v>
      </c>
      <c r="W5287" s="4" t="e">
        <f>V5287*H5287</f>
        <v>#DIV/0!</v>
      </c>
      <c r="X5287" s="6">
        <f>O5287+S5287</f>
        <v>64</v>
      </c>
      <c r="Y5287" s="6" t="e">
        <f>P5287*I5287/100/T5287</f>
        <v>#DIV/0!</v>
      </c>
      <c r="Z5287" s="6" t="e">
        <f>Y5287*H5287</f>
        <v>#DIV/0!</v>
      </c>
      <c r="AB5287" s="1">
        <f t="shared" si="164"/>
        <v>0</v>
      </c>
      <c r="AC5287" s="1">
        <f t="shared" si="165"/>
        <v>0</v>
      </c>
    </row>
    <row r="5288" spans="4:29" x14ac:dyDescent="0.25">
      <c r="D5288" s="1">
        <v>2011</v>
      </c>
      <c r="E5288" s="1" t="s">
        <v>190</v>
      </c>
      <c r="F5288" s="2" t="s">
        <v>340</v>
      </c>
      <c r="G5288">
        <v>2</v>
      </c>
      <c r="H5288">
        <v>187469</v>
      </c>
      <c r="I5288" s="1">
        <v>821.46119999999996</v>
      </c>
      <c r="J5288" s="1">
        <v>96</v>
      </c>
      <c r="K5288" s="1">
        <v>5189.1890000000003</v>
      </c>
      <c r="L5288" s="1">
        <v>4918.0330000000004</v>
      </c>
      <c r="M5288" s="3">
        <v>3</v>
      </c>
      <c r="N5288">
        <v>18.5</v>
      </c>
      <c r="O5288">
        <v>61</v>
      </c>
      <c r="P5288" s="1">
        <f>IF($A$3="Percentage of government revenue per capita",$B$3,0) + IF($A$3="Absolute extra revenue",AB5288,0) + IF($A$3="Absolute revenue per capita",AC5288,0)</f>
        <v>0</v>
      </c>
      <c r="Q5288" s="5">
        <f>-MIN(data!$B$4 / data!I6916 * data!P6916 / 100, data!N6916)</f>
        <v>0</v>
      </c>
      <c r="R5288" s="4">
        <f>-Q5288*K5288/1000</f>
        <v>0</v>
      </c>
      <c r="S5288" s="6">
        <f>-MIN(data!$B$5/(POWER(LN(I5288),2))*P5288/100, O5288)</f>
        <v>0</v>
      </c>
      <c r="T5288" s="6">
        <f>-S5288*L5288/100000</f>
        <v>0</v>
      </c>
      <c r="U5288" s="4">
        <f>N5288+Q5288</f>
        <v>18.5</v>
      </c>
      <c r="V5288" s="4" t="e">
        <f>P5288*I5288/100/R5288</f>
        <v>#DIV/0!</v>
      </c>
      <c r="W5288" s="4" t="e">
        <f>V5288*H5288</f>
        <v>#DIV/0!</v>
      </c>
      <c r="X5288" s="6">
        <f>O5288+S5288</f>
        <v>61</v>
      </c>
      <c r="Y5288" s="6" t="e">
        <f>P5288*I5288/100/T5288</f>
        <v>#DIV/0!</v>
      </c>
      <c r="Z5288" s="6" t="e">
        <f>Y5288*H5288</f>
        <v>#DIV/0!</v>
      </c>
      <c r="AB5288" s="1">
        <f t="shared" si="164"/>
        <v>0</v>
      </c>
      <c r="AC5288" s="1">
        <f t="shared" si="165"/>
        <v>0</v>
      </c>
    </row>
    <row r="5289" spans="4:29" x14ac:dyDescent="0.25">
      <c r="D5289" s="1">
        <v>2012</v>
      </c>
      <c r="E5289" s="1" t="s">
        <v>190</v>
      </c>
      <c r="F5289" s="2" t="s">
        <v>340</v>
      </c>
      <c r="G5289">
        <v>2</v>
      </c>
      <c r="H5289">
        <v>189088</v>
      </c>
      <c r="I5289" s="1">
        <v>816.98030000000006</v>
      </c>
      <c r="J5289" s="1">
        <v>94</v>
      </c>
      <c r="K5289" s="1">
        <v>5108.6959999999999</v>
      </c>
      <c r="L5289" s="1">
        <v>5084.7460000000001</v>
      </c>
      <c r="M5289" s="3">
        <v>3</v>
      </c>
      <c r="N5289">
        <v>18.399999999999999</v>
      </c>
      <c r="O5289">
        <v>59</v>
      </c>
      <c r="P5289" s="1">
        <f>IF($A$3="Percentage of government revenue per capita",$B$3,0) + IF($A$3="Absolute extra revenue",AB5289,0) + IF($A$3="Absolute revenue per capita",AC5289,0)</f>
        <v>0</v>
      </c>
      <c r="Q5289" s="5">
        <f>-MIN(data!$B$4 / data!I6917 * data!P6917 / 100, data!N6917)</f>
        <v>0</v>
      </c>
      <c r="R5289" s="4">
        <f>-Q5289*K5289/1000</f>
        <v>0</v>
      </c>
      <c r="S5289" s="6">
        <f>-MIN(data!$B$5/(POWER(LN(I5289),2))*P5289/100, O5289)</f>
        <v>0</v>
      </c>
      <c r="T5289" s="6">
        <f>-S5289*L5289/100000</f>
        <v>0</v>
      </c>
      <c r="U5289" s="4">
        <f>N5289+Q5289</f>
        <v>18.399999999999999</v>
      </c>
      <c r="V5289" s="4" t="e">
        <f>P5289*I5289/100/R5289</f>
        <v>#DIV/0!</v>
      </c>
      <c r="W5289" s="4" t="e">
        <f>V5289*H5289</f>
        <v>#DIV/0!</v>
      </c>
      <c r="X5289" s="6">
        <f>O5289+S5289</f>
        <v>59</v>
      </c>
      <c r="Y5289" s="6" t="e">
        <f>P5289*I5289/100/T5289</f>
        <v>#DIV/0!</v>
      </c>
      <c r="Z5289" s="6" t="e">
        <f>Y5289*H5289</f>
        <v>#DIV/0!</v>
      </c>
      <c r="AB5289" s="1">
        <f t="shared" si="164"/>
        <v>0</v>
      </c>
      <c r="AC5289" s="1">
        <f t="shared" si="165"/>
        <v>0</v>
      </c>
    </row>
    <row r="5290" spans="4:29" x14ac:dyDescent="0.25">
      <c r="D5290" s="1">
        <v>2013</v>
      </c>
      <c r="E5290" s="1" t="s">
        <v>190</v>
      </c>
      <c r="F5290" s="2" t="s">
        <v>340</v>
      </c>
      <c r="G5290">
        <v>2</v>
      </c>
      <c r="H5290">
        <v>190717</v>
      </c>
      <c r="I5290" s="1">
        <v>846.66150000000005</v>
      </c>
      <c r="J5290" s="1">
        <v>91</v>
      </c>
      <c r="K5290" s="1">
        <v>5027.6239999999998</v>
      </c>
      <c r="L5290" s="1">
        <v>5357.143</v>
      </c>
      <c r="M5290" s="3">
        <v>3</v>
      </c>
      <c r="N5290">
        <v>18.100000000000001</v>
      </c>
      <c r="O5290">
        <v>56</v>
      </c>
      <c r="P5290" s="1">
        <f>IF($A$3="Percentage of government revenue per capita",$B$3,0) + IF($A$3="Absolute extra revenue",AB5290,0) + IF($A$3="Absolute revenue per capita",AC5290,0)</f>
        <v>0</v>
      </c>
      <c r="Q5290" s="5" t="e">
        <f>-MIN(data!$B$4 / data!I6918 * data!P6918 / 100, data!N6918)</f>
        <v>#DIV/0!</v>
      </c>
      <c r="R5290" s="4" t="e">
        <f>-Q5290*K5290/1000</f>
        <v>#DIV/0!</v>
      </c>
      <c r="S5290" s="6">
        <f>-MIN(data!$B$5/(POWER(LN(I5290),2))*P5290/100, O5290)</f>
        <v>0</v>
      </c>
      <c r="T5290" s="6">
        <f>-S5290*L5290/100000</f>
        <v>0</v>
      </c>
      <c r="U5290" s="4" t="e">
        <f>N5290+Q5290</f>
        <v>#DIV/0!</v>
      </c>
      <c r="V5290" s="4" t="e">
        <f>P5290*I5290/100/R5290</f>
        <v>#DIV/0!</v>
      </c>
      <c r="W5290" s="4" t="e">
        <f>V5290*H5290</f>
        <v>#DIV/0!</v>
      </c>
      <c r="X5290" s="6">
        <f>O5290+S5290</f>
        <v>56</v>
      </c>
      <c r="Y5290" s="6" t="e">
        <f>P5290*I5290/100/T5290</f>
        <v>#DIV/0!</v>
      </c>
      <c r="Z5290" s="6" t="e">
        <f>Y5290*H5290</f>
        <v>#DIV/0!</v>
      </c>
      <c r="AB5290" s="1">
        <f t="shared" si="164"/>
        <v>0</v>
      </c>
      <c r="AC5290" s="1">
        <f t="shared" si="165"/>
        <v>0</v>
      </c>
    </row>
    <row r="5291" spans="4:29" x14ac:dyDescent="0.25">
      <c r="D5291" s="1">
        <v>2014</v>
      </c>
      <c r="E5291" s="1" t="s">
        <v>190</v>
      </c>
      <c r="F5291" s="2" t="s">
        <v>340</v>
      </c>
      <c r="G5291">
        <v>2</v>
      </c>
      <c r="H5291">
        <v>192221</v>
      </c>
      <c r="I5291" s="1">
        <v>896.63760000000002</v>
      </c>
      <c r="J5291" s="1">
        <v>88</v>
      </c>
      <c r="K5291" s="1">
        <v>4971.7510000000002</v>
      </c>
      <c r="L5291" s="1">
        <v>3773.585</v>
      </c>
      <c r="M5291" s="3">
        <v>3</v>
      </c>
      <c r="N5291">
        <v>17.7</v>
      </c>
      <c r="O5291">
        <v>53</v>
      </c>
      <c r="P5291" s="1">
        <f>IF($A$3="Percentage of government revenue per capita",$B$3,0) + IF($A$3="Absolute extra revenue",AB5291,0) + IF($A$3="Absolute revenue per capita",AC5291,0)</f>
        <v>0</v>
      </c>
      <c r="Q5291" s="5" t="e">
        <f>-MIN(data!$B$4 / data!I6919 * data!P6919 / 100, data!N6919)</f>
        <v>#DIV/0!</v>
      </c>
      <c r="R5291" s="4" t="e">
        <f>-Q5291*K5291/1000</f>
        <v>#DIV/0!</v>
      </c>
      <c r="S5291" s="6">
        <f>-MIN(data!$B$5/(POWER(LN(I5291),2))*P5291/100, O5291)</f>
        <v>0</v>
      </c>
      <c r="T5291" s="6">
        <f>-S5291*L5291/100000</f>
        <v>0</v>
      </c>
      <c r="U5291" s="4" t="e">
        <f>N5291+Q5291</f>
        <v>#DIV/0!</v>
      </c>
      <c r="V5291" s="4" t="e">
        <f>P5291*I5291/100/R5291</f>
        <v>#DIV/0!</v>
      </c>
      <c r="W5291" s="4" t="e">
        <f>V5291*H5291</f>
        <v>#DIV/0!</v>
      </c>
      <c r="X5291" s="6">
        <f>O5291+S5291</f>
        <v>53</v>
      </c>
      <c r="Y5291" s="6" t="e">
        <f>P5291*I5291/100/T5291</f>
        <v>#DIV/0!</v>
      </c>
      <c r="Z5291" s="6" t="e">
        <f>Y5291*H5291</f>
        <v>#DIV/0!</v>
      </c>
      <c r="AB5291" s="1">
        <f t="shared" si="164"/>
        <v>0</v>
      </c>
      <c r="AC5291" s="1">
        <f t="shared" si="165"/>
        <v>0</v>
      </c>
    </row>
    <row r="5292" spans="4:29" x14ac:dyDescent="0.25">
      <c r="D5292" s="1">
        <v>2015</v>
      </c>
      <c r="E5292" s="1" t="s">
        <v>190</v>
      </c>
      <c r="F5292" s="2" t="s">
        <v>340</v>
      </c>
      <c r="G5292">
        <v>2</v>
      </c>
      <c r="H5292">
        <v>193513</v>
      </c>
      <c r="I5292" s="1">
        <v>900.72680000000003</v>
      </c>
      <c r="J5292" s="1">
        <v>85</v>
      </c>
      <c r="K5292" s="1">
        <v>4913.2950000000001</v>
      </c>
      <c r="M5292" s="3">
        <v>2</v>
      </c>
      <c r="N5292">
        <v>17.3</v>
      </c>
      <c r="O5292">
        <v>51</v>
      </c>
      <c r="P5292" s="1">
        <f>IF($A$3="Percentage of government revenue per capita",$B$3,0) + IF($A$3="Absolute extra revenue",AB5292,0) + IF($A$3="Absolute revenue per capita",AC5292,0)</f>
        <v>0</v>
      </c>
      <c r="Q5292" s="5" t="e">
        <f>-MIN(data!$B$4 / data!I6920 * data!P6920 / 100, data!N6920)</f>
        <v>#DIV/0!</v>
      </c>
      <c r="R5292" s="4" t="e">
        <f>-Q5292*K5292/1000</f>
        <v>#DIV/0!</v>
      </c>
      <c r="S5292" s="6">
        <f>-MIN(data!$B$5/(POWER(LN(I5292),2))*P5292/100, O5292)</f>
        <v>0</v>
      </c>
      <c r="T5292" s="6">
        <f>-S5292*L5292/100000</f>
        <v>0</v>
      </c>
      <c r="U5292" s="4" t="e">
        <f>N5292+Q5292</f>
        <v>#DIV/0!</v>
      </c>
      <c r="V5292" s="4" t="e">
        <f>P5292*I5292/100/R5292</f>
        <v>#DIV/0!</v>
      </c>
      <c r="W5292" s="4" t="e">
        <f>V5292*H5292</f>
        <v>#DIV/0!</v>
      </c>
      <c r="X5292" s="6">
        <f>O5292+S5292</f>
        <v>51</v>
      </c>
      <c r="Y5292" s="6" t="e">
        <f>P5292*I5292/100/T5292</f>
        <v>#DIV/0!</v>
      </c>
      <c r="Z5292" s="6" t="e">
        <f>Y5292*H5292</f>
        <v>#DIV/0!</v>
      </c>
      <c r="AB5292" s="1">
        <f t="shared" si="164"/>
        <v>0</v>
      </c>
      <c r="AC5292" s="1">
        <f t="shared" si="165"/>
        <v>0</v>
      </c>
    </row>
    <row r="5293" spans="4:29" x14ac:dyDescent="0.25">
      <c r="D5293" s="1">
        <v>2016</v>
      </c>
      <c r="E5293" s="1" t="s">
        <v>190</v>
      </c>
      <c r="F5293" s="2" t="s">
        <v>340</v>
      </c>
      <c r="G5293">
        <v>2</v>
      </c>
      <c r="H5293">
        <v>194535</v>
      </c>
      <c r="I5293" s="1">
        <v>1016.025</v>
      </c>
      <c r="J5293" s="1">
        <v>82</v>
      </c>
      <c r="K5293" s="1">
        <v>4852.0709999999999</v>
      </c>
      <c r="M5293" s="3"/>
      <c r="N5293">
        <v>16.899999999999999</v>
      </c>
      <c r="O5293"/>
      <c r="P5293" s="1">
        <f>IF($A$3="Percentage of government revenue per capita",$B$3,0) + IF($A$3="Absolute extra revenue",AB5293,0) + IF($A$3="Absolute revenue per capita",AC5293,0)</f>
        <v>0</v>
      </c>
      <c r="Q5293" s="5" t="e">
        <f>-MIN(data!$B$4 / data!I6921 * data!P6921 / 100, data!N6921)</f>
        <v>#DIV/0!</v>
      </c>
      <c r="R5293" s="4" t="e">
        <f>-Q5293*K5293/1000</f>
        <v>#DIV/0!</v>
      </c>
      <c r="S5293" s="6">
        <f>-MIN(data!$B$5/(POWER(LN(I5293),2))*P5293/100, O5293)</f>
        <v>0</v>
      </c>
      <c r="T5293" s="6">
        <f>-S5293*L5293/100000</f>
        <v>0</v>
      </c>
      <c r="U5293" s="4" t="e">
        <f>N5293+Q5293</f>
        <v>#DIV/0!</v>
      </c>
      <c r="V5293" s="4" t="e">
        <f>P5293*I5293/100/R5293</f>
        <v>#DIV/0!</v>
      </c>
      <c r="W5293" s="4" t="e">
        <f>V5293*H5293</f>
        <v>#DIV/0!</v>
      </c>
      <c r="X5293" s="6">
        <f>O5293+S5293</f>
        <v>0</v>
      </c>
      <c r="Y5293" s="6" t="e">
        <f>P5293*I5293/100/T5293</f>
        <v>#DIV/0!</v>
      </c>
      <c r="Z5293" s="6" t="e">
        <f>Y5293*H5293</f>
        <v>#DIV/0!</v>
      </c>
      <c r="AB5293" s="1">
        <f t="shared" si="164"/>
        <v>0</v>
      </c>
      <c r="AC5293" s="1">
        <f t="shared" si="165"/>
        <v>0</v>
      </c>
    </row>
    <row r="5294" spans="4:29" x14ac:dyDescent="0.25">
      <c r="D5294" s="1">
        <v>1980</v>
      </c>
      <c r="E5294" s="1" t="s">
        <v>158</v>
      </c>
      <c r="F5294" s="2" t="s">
        <v>341</v>
      </c>
      <c r="G5294">
        <v>4</v>
      </c>
      <c r="H5294">
        <v>21459</v>
      </c>
      <c r="I5294" s="1">
        <v>0</v>
      </c>
      <c r="M5294" s="3"/>
      <c r="N5294"/>
      <c r="O5294"/>
      <c r="P5294" s="1">
        <f>IF($A$3="Percentage of government revenue per capita",$B$3,0) + IF($A$3="Absolute extra revenue",AB5294,0) + IF($A$3="Absolute revenue per capita",AC5294,0)</f>
        <v>0</v>
      </c>
      <c r="Q5294" s="5" t="e">
        <f>-MIN(data!$B$4 / data!I5701 * data!P5701 / 100, data!N5701)</f>
        <v>#DIV/0!</v>
      </c>
      <c r="R5294" s="4" t="e">
        <f>-Q5294*K5294/1000</f>
        <v>#DIV/0!</v>
      </c>
      <c r="S5294" s="6" t="e">
        <f>-MIN(data!$B$5/(POWER(LN(I5294),2))*P5294/100, O5294)</f>
        <v>#NUM!</v>
      </c>
      <c r="T5294" s="6" t="e">
        <f>-S5294*L5294/100000</f>
        <v>#NUM!</v>
      </c>
      <c r="U5294" s="4" t="e">
        <f>N5294+Q5294</f>
        <v>#DIV/0!</v>
      </c>
      <c r="V5294" s="4" t="e">
        <f>P5294*I5294/100/R5294</f>
        <v>#DIV/0!</v>
      </c>
      <c r="W5294" s="4" t="e">
        <f>V5294*H5294</f>
        <v>#DIV/0!</v>
      </c>
      <c r="X5294" s="6" t="e">
        <f>O5294+S5294</f>
        <v>#NUM!</v>
      </c>
      <c r="Y5294" s="6" t="e">
        <f>P5294*I5294/100/T5294</f>
        <v>#NUM!</v>
      </c>
      <c r="Z5294" s="6" t="e">
        <f>Y5294*H5294</f>
        <v>#NUM!</v>
      </c>
      <c r="AB5294" s="1" t="e">
        <f t="shared" si="164"/>
        <v>#DIV/0!</v>
      </c>
      <c r="AC5294" s="1" t="e">
        <f t="shared" si="165"/>
        <v>#DIV/0!</v>
      </c>
    </row>
    <row r="5295" spans="4:29" x14ac:dyDescent="0.25">
      <c r="D5295" s="1">
        <v>1981</v>
      </c>
      <c r="E5295" s="1" t="s">
        <v>158</v>
      </c>
      <c r="F5295" s="2" t="s">
        <v>341</v>
      </c>
      <c r="G5295">
        <v>4</v>
      </c>
      <c r="H5295">
        <v>21765</v>
      </c>
      <c r="I5295" s="1">
        <v>0</v>
      </c>
      <c r="M5295" s="3"/>
      <c r="N5295"/>
      <c r="O5295"/>
      <c r="P5295" s="1">
        <f>IF($A$3="Percentage of government revenue per capita",$B$3,0) + IF($A$3="Absolute extra revenue",AB5295,0) + IF($A$3="Absolute revenue per capita",AC5295,0)</f>
        <v>0</v>
      </c>
      <c r="Q5295" s="5" t="e">
        <f>-MIN(data!$B$4 / data!I5702 * data!P5702 / 100, data!N5702)</f>
        <v>#DIV/0!</v>
      </c>
      <c r="R5295" s="4" t="e">
        <f>-Q5295*K5295/1000</f>
        <v>#DIV/0!</v>
      </c>
      <c r="S5295" s="6" t="e">
        <f>-MIN(data!$B$5/(POWER(LN(I5295),2))*P5295/100, O5295)</f>
        <v>#NUM!</v>
      </c>
      <c r="T5295" s="6" t="e">
        <f>-S5295*L5295/100000</f>
        <v>#NUM!</v>
      </c>
      <c r="U5295" s="4" t="e">
        <f>N5295+Q5295</f>
        <v>#DIV/0!</v>
      </c>
      <c r="V5295" s="4" t="e">
        <f>P5295*I5295/100/R5295</f>
        <v>#DIV/0!</v>
      </c>
      <c r="W5295" s="4" t="e">
        <f>V5295*H5295</f>
        <v>#DIV/0!</v>
      </c>
      <c r="X5295" s="6" t="e">
        <f>O5295+S5295</f>
        <v>#NUM!</v>
      </c>
      <c r="Y5295" s="6" t="e">
        <f>P5295*I5295/100/T5295</f>
        <v>#NUM!</v>
      </c>
      <c r="Z5295" s="6" t="e">
        <f>Y5295*H5295</f>
        <v>#NUM!</v>
      </c>
      <c r="AB5295" s="1" t="e">
        <f t="shared" si="164"/>
        <v>#DIV/0!</v>
      </c>
      <c r="AC5295" s="1" t="e">
        <f t="shared" si="165"/>
        <v>#DIV/0!</v>
      </c>
    </row>
    <row r="5296" spans="4:29" x14ac:dyDescent="0.25">
      <c r="D5296" s="1">
        <v>1982</v>
      </c>
      <c r="E5296" s="1" t="s">
        <v>158</v>
      </c>
      <c r="F5296" s="2" t="s">
        <v>341</v>
      </c>
      <c r="G5296">
        <v>4</v>
      </c>
      <c r="H5296">
        <v>22037</v>
      </c>
      <c r="I5296" s="1">
        <v>0</v>
      </c>
      <c r="M5296" s="3"/>
      <c r="N5296"/>
      <c r="O5296"/>
      <c r="P5296" s="1">
        <f>IF($A$3="Percentage of government revenue per capita",$B$3,0) + IF($A$3="Absolute extra revenue",AB5296,0) + IF($A$3="Absolute revenue per capita",AC5296,0)</f>
        <v>0</v>
      </c>
      <c r="Q5296" s="5" t="e">
        <f>-MIN(data!$B$4 / data!I5703 * data!P5703 / 100, data!N5703)</f>
        <v>#DIV/0!</v>
      </c>
      <c r="R5296" s="4" t="e">
        <f>-Q5296*K5296/1000</f>
        <v>#DIV/0!</v>
      </c>
      <c r="S5296" s="6" t="e">
        <f>-MIN(data!$B$5/(POWER(LN(I5296),2))*P5296/100, O5296)</f>
        <v>#NUM!</v>
      </c>
      <c r="T5296" s="6" t="e">
        <f>-S5296*L5296/100000</f>
        <v>#NUM!</v>
      </c>
      <c r="U5296" s="4" t="e">
        <f>N5296+Q5296</f>
        <v>#DIV/0!</v>
      </c>
      <c r="V5296" s="4" t="e">
        <f>P5296*I5296/100/R5296</f>
        <v>#DIV/0!</v>
      </c>
      <c r="W5296" s="4" t="e">
        <f>V5296*H5296</f>
        <v>#DIV/0!</v>
      </c>
      <c r="X5296" s="6" t="e">
        <f>O5296+S5296</f>
        <v>#NUM!</v>
      </c>
      <c r="Y5296" s="6" t="e">
        <f>P5296*I5296/100/T5296</f>
        <v>#NUM!</v>
      </c>
      <c r="Z5296" s="6" t="e">
        <f>Y5296*H5296</f>
        <v>#NUM!</v>
      </c>
      <c r="AB5296" s="1" t="e">
        <f t="shared" si="164"/>
        <v>#DIV/0!</v>
      </c>
      <c r="AC5296" s="1" t="e">
        <f t="shared" si="165"/>
        <v>#DIV/0!</v>
      </c>
    </row>
    <row r="5297" spans="4:29" x14ac:dyDescent="0.25">
      <c r="D5297" s="1">
        <v>1983</v>
      </c>
      <c r="E5297" s="1" t="s">
        <v>158</v>
      </c>
      <c r="F5297" s="2" t="s">
        <v>341</v>
      </c>
      <c r="G5297">
        <v>4</v>
      </c>
      <c r="H5297">
        <v>22299</v>
      </c>
      <c r="I5297" s="1">
        <v>0</v>
      </c>
      <c r="M5297" s="3"/>
      <c r="N5297"/>
      <c r="O5297"/>
      <c r="P5297" s="1">
        <f>IF($A$3="Percentage of government revenue per capita",$B$3,0) + IF($A$3="Absolute extra revenue",AB5297,0) + IF($A$3="Absolute revenue per capita",AC5297,0)</f>
        <v>0</v>
      </c>
      <c r="Q5297" s="5" t="e">
        <f>-MIN(data!$B$4 / data!I5704 * data!P5704 / 100, data!N5704)</f>
        <v>#DIV/0!</v>
      </c>
      <c r="R5297" s="4" t="e">
        <f>-Q5297*K5297/1000</f>
        <v>#DIV/0!</v>
      </c>
      <c r="S5297" s="6" t="e">
        <f>-MIN(data!$B$5/(POWER(LN(I5297),2))*P5297/100, O5297)</f>
        <v>#NUM!</v>
      </c>
      <c r="T5297" s="6" t="e">
        <f>-S5297*L5297/100000</f>
        <v>#NUM!</v>
      </c>
      <c r="U5297" s="4" t="e">
        <f>N5297+Q5297</f>
        <v>#DIV/0!</v>
      </c>
      <c r="V5297" s="4" t="e">
        <f>P5297*I5297/100/R5297</f>
        <v>#DIV/0!</v>
      </c>
      <c r="W5297" s="4" t="e">
        <f>V5297*H5297</f>
        <v>#DIV/0!</v>
      </c>
      <c r="X5297" s="6" t="e">
        <f>O5297+S5297</f>
        <v>#NUM!</v>
      </c>
      <c r="Y5297" s="6" t="e">
        <f>P5297*I5297/100/T5297</f>
        <v>#NUM!</v>
      </c>
      <c r="Z5297" s="6" t="e">
        <f>Y5297*H5297</f>
        <v>#NUM!</v>
      </c>
      <c r="AB5297" s="1" t="e">
        <f t="shared" si="164"/>
        <v>#DIV/0!</v>
      </c>
      <c r="AC5297" s="1" t="e">
        <f t="shared" si="165"/>
        <v>#DIV/0!</v>
      </c>
    </row>
    <row r="5298" spans="4:29" x14ac:dyDescent="0.25">
      <c r="D5298" s="1">
        <v>1984</v>
      </c>
      <c r="E5298" s="1" t="s">
        <v>158</v>
      </c>
      <c r="F5298" s="2" t="s">
        <v>341</v>
      </c>
      <c r="G5298">
        <v>4</v>
      </c>
      <c r="H5298">
        <v>22549</v>
      </c>
      <c r="I5298" s="1">
        <v>0</v>
      </c>
      <c r="M5298" s="3"/>
      <c r="N5298">
        <v>15.4</v>
      </c>
      <c r="O5298"/>
      <c r="P5298" s="1">
        <f>IF($A$3="Percentage of government revenue per capita",$B$3,0) + IF($A$3="Absolute extra revenue",AB5298,0) + IF($A$3="Absolute revenue per capita",AC5298,0)</f>
        <v>0</v>
      </c>
      <c r="Q5298" s="5" t="e">
        <f>-MIN(data!$B$4 / data!I5705 * data!P5705 / 100, data!N5705)</f>
        <v>#DIV/0!</v>
      </c>
      <c r="R5298" s="4" t="e">
        <f>-Q5298*K5298/1000</f>
        <v>#DIV/0!</v>
      </c>
      <c r="S5298" s="6" t="e">
        <f>-MIN(data!$B$5/(POWER(LN(I5298),2))*P5298/100, O5298)</f>
        <v>#NUM!</v>
      </c>
      <c r="T5298" s="6" t="e">
        <f>-S5298*L5298/100000</f>
        <v>#NUM!</v>
      </c>
      <c r="U5298" s="4" t="e">
        <f>N5298+Q5298</f>
        <v>#DIV/0!</v>
      </c>
      <c r="V5298" s="4" t="e">
        <f>P5298*I5298/100/R5298</f>
        <v>#DIV/0!</v>
      </c>
      <c r="W5298" s="4" t="e">
        <f>V5298*H5298</f>
        <v>#DIV/0!</v>
      </c>
      <c r="X5298" s="6" t="e">
        <f>O5298+S5298</f>
        <v>#NUM!</v>
      </c>
      <c r="Y5298" s="6" t="e">
        <f>P5298*I5298/100/T5298</f>
        <v>#NUM!</v>
      </c>
      <c r="Z5298" s="6" t="e">
        <f>Y5298*H5298</f>
        <v>#NUM!</v>
      </c>
      <c r="AB5298" s="1" t="e">
        <f t="shared" si="164"/>
        <v>#DIV/0!</v>
      </c>
      <c r="AC5298" s="1" t="e">
        <f t="shared" si="165"/>
        <v>#DIV/0!</v>
      </c>
    </row>
    <row r="5299" spans="4:29" x14ac:dyDescent="0.25">
      <c r="D5299" s="1">
        <v>1985</v>
      </c>
      <c r="E5299" s="1" t="s">
        <v>158</v>
      </c>
      <c r="F5299" s="2" t="s">
        <v>341</v>
      </c>
      <c r="G5299">
        <v>4</v>
      </c>
      <c r="H5299">
        <v>22798</v>
      </c>
      <c r="I5299" s="1">
        <v>0</v>
      </c>
      <c r="M5299" s="3"/>
      <c r="N5299">
        <v>14.5</v>
      </c>
      <c r="O5299"/>
      <c r="P5299" s="1">
        <f>IF($A$3="Percentage of government revenue per capita",$B$3,0) + IF($A$3="Absolute extra revenue",AB5299,0) + IF($A$3="Absolute revenue per capita",AC5299,0)</f>
        <v>0</v>
      </c>
      <c r="Q5299" s="5" t="e">
        <f>-MIN(data!$B$4 / data!I5706 * data!P5706 / 100, data!N5706)</f>
        <v>#DIV/0!</v>
      </c>
      <c r="R5299" s="4" t="e">
        <f>-Q5299*K5299/1000</f>
        <v>#DIV/0!</v>
      </c>
      <c r="S5299" s="6" t="e">
        <f>-MIN(data!$B$5/(POWER(LN(I5299),2))*P5299/100, O5299)</f>
        <v>#NUM!</v>
      </c>
      <c r="T5299" s="6" t="e">
        <f>-S5299*L5299/100000</f>
        <v>#NUM!</v>
      </c>
      <c r="U5299" s="4" t="e">
        <f>N5299+Q5299</f>
        <v>#DIV/0!</v>
      </c>
      <c r="V5299" s="4" t="e">
        <f>P5299*I5299/100/R5299</f>
        <v>#DIV/0!</v>
      </c>
      <c r="W5299" s="4" t="e">
        <f>V5299*H5299</f>
        <v>#DIV/0!</v>
      </c>
      <c r="X5299" s="6" t="e">
        <f>O5299+S5299</f>
        <v>#NUM!</v>
      </c>
      <c r="Y5299" s="6" t="e">
        <f>P5299*I5299/100/T5299</f>
        <v>#NUM!</v>
      </c>
      <c r="Z5299" s="6" t="e">
        <f>Y5299*H5299</f>
        <v>#NUM!</v>
      </c>
      <c r="AB5299" s="1" t="e">
        <f t="shared" si="164"/>
        <v>#DIV/0!</v>
      </c>
      <c r="AC5299" s="1" t="e">
        <f t="shared" si="165"/>
        <v>#DIV/0!</v>
      </c>
    </row>
    <row r="5300" spans="4:29" x14ac:dyDescent="0.25">
      <c r="D5300" s="1">
        <v>1986</v>
      </c>
      <c r="E5300" s="1" t="s">
        <v>158</v>
      </c>
      <c r="F5300" s="2" t="s">
        <v>341</v>
      </c>
      <c r="G5300">
        <v>4</v>
      </c>
      <c r="H5300">
        <v>23046</v>
      </c>
      <c r="I5300" s="1">
        <v>0</v>
      </c>
      <c r="M5300" s="3"/>
      <c r="N5300">
        <v>13.7</v>
      </c>
      <c r="O5300"/>
      <c r="P5300" s="1">
        <f>IF($A$3="Percentage of government revenue per capita",$B$3,0) + IF($A$3="Absolute extra revenue",AB5300,0) + IF($A$3="Absolute revenue per capita",AC5300,0)</f>
        <v>0</v>
      </c>
      <c r="Q5300" s="5" t="e">
        <f>-MIN(data!$B$4 / data!I5707 * data!P5707 / 100, data!N5707)</f>
        <v>#DIV/0!</v>
      </c>
      <c r="R5300" s="4" t="e">
        <f>-Q5300*K5300/1000</f>
        <v>#DIV/0!</v>
      </c>
      <c r="S5300" s="6" t="e">
        <f>-MIN(data!$B$5/(POWER(LN(I5300),2))*P5300/100, O5300)</f>
        <v>#NUM!</v>
      </c>
      <c r="T5300" s="6" t="e">
        <f>-S5300*L5300/100000</f>
        <v>#NUM!</v>
      </c>
      <c r="U5300" s="4" t="e">
        <f>N5300+Q5300</f>
        <v>#DIV/0!</v>
      </c>
      <c r="V5300" s="4" t="e">
        <f>P5300*I5300/100/R5300</f>
        <v>#DIV/0!</v>
      </c>
      <c r="W5300" s="4" t="e">
        <f>V5300*H5300</f>
        <v>#DIV/0!</v>
      </c>
      <c r="X5300" s="6" t="e">
        <f>O5300+S5300</f>
        <v>#NUM!</v>
      </c>
      <c r="Y5300" s="6" t="e">
        <f>P5300*I5300/100/T5300</f>
        <v>#NUM!</v>
      </c>
      <c r="Z5300" s="6" t="e">
        <f>Y5300*H5300</f>
        <v>#NUM!</v>
      </c>
      <c r="AB5300" s="1" t="e">
        <f t="shared" si="164"/>
        <v>#DIV/0!</v>
      </c>
      <c r="AC5300" s="1" t="e">
        <f t="shared" si="165"/>
        <v>#DIV/0!</v>
      </c>
    </row>
    <row r="5301" spans="4:29" x14ac:dyDescent="0.25">
      <c r="D5301" s="1">
        <v>1987</v>
      </c>
      <c r="E5301" s="1" t="s">
        <v>158</v>
      </c>
      <c r="F5301" s="2" t="s">
        <v>341</v>
      </c>
      <c r="G5301">
        <v>4</v>
      </c>
      <c r="H5301">
        <v>23295</v>
      </c>
      <c r="I5301" s="1">
        <v>0</v>
      </c>
      <c r="M5301" s="3"/>
      <c r="N5301">
        <v>12.9</v>
      </c>
      <c r="O5301"/>
      <c r="P5301" s="1">
        <f>IF($A$3="Percentage of government revenue per capita",$B$3,0) + IF($A$3="Absolute extra revenue",AB5301,0) + IF($A$3="Absolute revenue per capita",AC5301,0)</f>
        <v>0</v>
      </c>
      <c r="Q5301" s="5" t="e">
        <f>-MIN(data!$B$4 / data!I5708 * data!P5708 / 100, data!N5708)</f>
        <v>#DIV/0!</v>
      </c>
      <c r="R5301" s="4" t="e">
        <f>-Q5301*K5301/1000</f>
        <v>#DIV/0!</v>
      </c>
      <c r="S5301" s="6" t="e">
        <f>-MIN(data!$B$5/(POWER(LN(I5301),2))*P5301/100, O5301)</f>
        <v>#NUM!</v>
      </c>
      <c r="T5301" s="6" t="e">
        <f>-S5301*L5301/100000</f>
        <v>#NUM!</v>
      </c>
      <c r="U5301" s="4" t="e">
        <f>N5301+Q5301</f>
        <v>#DIV/0!</v>
      </c>
      <c r="V5301" s="4" t="e">
        <f>P5301*I5301/100/R5301</f>
        <v>#DIV/0!</v>
      </c>
      <c r="W5301" s="4" t="e">
        <f>V5301*H5301</f>
        <v>#DIV/0!</v>
      </c>
      <c r="X5301" s="6" t="e">
        <f>O5301+S5301</f>
        <v>#NUM!</v>
      </c>
      <c r="Y5301" s="6" t="e">
        <f>P5301*I5301/100/T5301</f>
        <v>#NUM!</v>
      </c>
      <c r="Z5301" s="6" t="e">
        <f>Y5301*H5301</f>
        <v>#NUM!</v>
      </c>
      <c r="AB5301" s="1" t="e">
        <f t="shared" si="164"/>
        <v>#DIV/0!</v>
      </c>
      <c r="AC5301" s="1" t="e">
        <f t="shared" si="165"/>
        <v>#DIV/0!</v>
      </c>
    </row>
    <row r="5302" spans="4:29" x14ac:dyDescent="0.25">
      <c r="D5302" s="1">
        <v>1988</v>
      </c>
      <c r="E5302" s="1" t="s">
        <v>158</v>
      </c>
      <c r="F5302" s="2" t="s">
        <v>341</v>
      </c>
      <c r="G5302">
        <v>4</v>
      </c>
      <c r="H5302">
        <v>23551</v>
      </c>
      <c r="I5302" s="1">
        <v>0</v>
      </c>
      <c r="M5302" s="3"/>
      <c r="N5302">
        <v>12.1</v>
      </c>
      <c r="O5302"/>
      <c r="P5302" s="1">
        <f>IF($A$3="Percentage of government revenue per capita",$B$3,0) + IF($A$3="Absolute extra revenue",AB5302,0) + IF($A$3="Absolute revenue per capita",AC5302,0)</f>
        <v>0</v>
      </c>
      <c r="Q5302" s="5" t="e">
        <f>-MIN(data!$B$4 / data!I5709 * data!P5709 / 100, data!N5709)</f>
        <v>#DIV/0!</v>
      </c>
      <c r="R5302" s="4" t="e">
        <f>-Q5302*K5302/1000</f>
        <v>#DIV/0!</v>
      </c>
      <c r="S5302" s="6" t="e">
        <f>-MIN(data!$B$5/(POWER(LN(I5302),2))*P5302/100, O5302)</f>
        <v>#NUM!</v>
      </c>
      <c r="T5302" s="6" t="e">
        <f>-S5302*L5302/100000</f>
        <v>#NUM!</v>
      </c>
      <c r="U5302" s="4" t="e">
        <f>N5302+Q5302</f>
        <v>#DIV/0!</v>
      </c>
      <c r="V5302" s="4" t="e">
        <f>P5302*I5302/100/R5302</f>
        <v>#DIV/0!</v>
      </c>
      <c r="W5302" s="4" t="e">
        <f>V5302*H5302</f>
        <v>#DIV/0!</v>
      </c>
      <c r="X5302" s="6" t="e">
        <f>O5302+S5302</f>
        <v>#NUM!</v>
      </c>
      <c r="Y5302" s="6" t="e">
        <f>P5302*I5302/100/T5302</f>
        <v>#NUM!</v>
      </c>
      <c r="Z5302" s="6" t="e">
        <f>Y5302*H5302</f>
        <v>#NUM!</v>
      </c>
      <c r="AB5302" s="1" t="e">
        <f t="shared" si="164"/>
        <v>#DIV/0!</v>
      </c>
      <c r="AC5302" s="1" t="e">
        <f t="shared" si="165"/>
        <v>#DIV/0!</v>
      </c>
    </row>
    <row r="5303" spans="4:29" x14ac:dyDescent="0.25">
      <c r="D5303" s="1">
        <v>1989</v>
      </c>
      <c r="E5303" s="1" t="s">
        <v>158</v>
      </c>
      <c r="F5303" s="2" t="s">
        <v>341</v>
      </c>
      <c r="G5303">
        <v>4</v>
      </c>
      <c r="H5303">
        <v>23817</v>
      </c>
      <c r="I5303" s="1">
        <v>0</v>
      </c>
      <c r="J5303" s="1">
        <v>3</v>
      </c>
      <c r="K5303" s="1">
        <v>263.15789999999998</v>
      </c>
      <c r="M5303" s="3"/>
      <c r="N5303">
        <v>11.4</v>
      </c>
      <c r="O5303"/>
      <c r="P5303" s="1">
        <f>IF($A$3="Percentage of government revenue per capita",$B$3,0) + IF($A$3="Absolute extra revenue",AB5303,0) + IF($A$3="Absolute revenue per capita",AC5303,0)</f>
        <v>0</v>
      </c>
      <c r="Q5303" s="5" t="e">
        <f>-MIN(data!$B$4 / data!I5710 * data!P5710 / 100, data!N5710)</f>
        <v>#DIV/0!</v>
      </c>
      <c r="R5303" s="4" t="e">
        <f>-Q5303*K5303/1000</f>
        <v>#DIV/0!</v>
      </c>
      <c r="S5303" s="6" t="e">
        <f>-MIN(data!$B$5/(POWER(LN(I5303),2))*P5303/100, O5303)</f>
        <v>#NUM!</v>
      </c>
      <c r="T5303" s="6" t="e">
        <f>-S5303*L5303/100000</f>
        <v>#NUM!</v>
      </c>
      <c r="U5303" s="4" t="e">
        <f>N5303+Q5303</f>
        <v>#DIV/0!</v>
      </c>
      <c r="V5303" s="4" t="e">
        <f>P5303*I5303/100/R5303</f>
        <v>#DIV/0!</v>
      </c>
      <c r="W5303" s="4" t="e">
        <f>V5303*H5303</f>
        <v>#DIV/0!</v>
      </c>
      <c r="X5303" s="6" t="e">
        <f>O5303+S5303</f>
        <v>#NUM!</v>
      </c>
      <c r="Y5303" s="6" t="e">
        <f>P5303*I5303/100/T5303</f>
        <v>#NUM!</v>
      </c>
      <c r="Z5303" s="6" t="e">
        <f>Y5303*H5303</f>
        <v>#NUM!</v>
      </c>
      <c r="AB5303" s="1" t="e">
        <f t="shared" si="164"/>
        <v>#DIV/0!</v>
      </c>
      <c r="AC5303" s="1" t="e">
        <f t="shared" si="165"/>
        <v>#DIV/0!</v>
      </c>
    </row>
    <row r="5304" spans="4:29" x14ac:dyDescent="0.25">
      <c r="D5304" s="1">
        <v>1990</v>
      </c>
      <c r="E5304" s="1" t="s">
        <v>158</v>
      </c>
      <c r="F5304" s="2" t="s">
        <v>341</v>
      </c>
      <c r="G5304">
        <v>4</v>
      </c>
      <c r="H5304">
        <v>24125</v>
      </c>
      <c r="I5304" s="1">
        <v>0</v>
      </c>
      <c r="J5304" s="1">
        <v>3</v>
      </c>
      <c r="K5304" s="1">
        <v>277.77780000000001</v>
      </c>
      <c r="M5304" s="3"/>
      <c r="N5304">
        <v>10.8</v>
      </c>
      <c r="O5304"/>
      <c r="P5304" s="1">
        <f>IF($A$3="Percentage of government revenue per capita",$B$3,0) + IF($A$3="Absolute extra revenue",AB5304,0) + IF($A$3="Absolute revenue per capita",AC5304,0)</f>
        <v>0</v>
      </c>
      <c r="Q5304" s="5" t="e">
        <f>-MIN(data!$B$4 / data!I5711 * data!P5711 / 100, data!N5711)</f>
        <v>#DIV/0!</v>
      </c>
      <c r="R5304" s="4" t="e">
        <f>-Q5304*K5304/1000</f>
        <v>#DIV/0!</v>
      </c>
      <c r="S5304" s="6" t="e">
        <f>-MIN(data!$B$5/(POWER(LN(I5304),2))*P5304/100, O5304)</f>
        <v>#NUM!</v>
      </c>
      <c r="T5304" s="6" t="e">
        <f>-S5304*L5304/100000</f>
        <v>#NUM!</v>
      </c>
      <c r="U5304" s="4" t="e">
        <f>N5304+Q5304</f>
        <v>#DIV/0!</v>
      </c>
      <c r="V5304" s="4" t="e">
        <f>P5304*I5304/100/R5304</f>
        <v>#DIV/0!</v>
      </c>
      <c r="W5304" s="4" t="e">
        <f>V5304*H5304</f>
        <v>#DIV/0!</v>
      </c>
      <c r="X5304" s="6" t="e">
        <f>O5304+S5304</f>
        <v>#NUM!</v>
      </c>
      <c r="Y5304" s="6" t="e">
        <f>P5304*I5304/100/T5304</f>
        <v>#NUM!</v>
      </c>
      <c r="Z5304" s="6" t="e">
        <f>Y5304*H5304</f>
        <v>#NUM!</v>
      </c>
      <c r="AB5304" s="1" t="e">
        <f t="shared" si="164"/>
        <v>#DIV/0!</v>
      </c>
      <c r="AC5304" s="1" t="e">
        <f t="shared" si="165"/>
        <v>#DIV/0!</v>
      </c>
    </row>
    <row r="5305" spans="4:29" x14ac:dyDescent="0.25">
      <c r="D5305" s="1">
        <v>1991</v>
      </c>
      <c r="E5305" s="1" t="s">
        <v>158</v>
      </c>
      <c r="F5305" s="2" t="s">
        <v>341</v>
      </c>
      <c r="G5305">
        <v>4</v>
      </c>
      <c r="H5305">
        <v>24460</v>
      </c>
      <c r="I5305" s="1">
        <v>0</v>
      </c>
      <c r="J5305" s="1">
        <v>3</v>
      </c>
      <c r="K5305" s="1">
        <v>297.02969999999999</v>
      </c>
      <c r="M5305" s="3"/>
      <c r="N5305">
        <v>10.1</v>
      </c>
      <c r="O5305"/>
      <c r="P5305" s="1">
        <f>IF($A$3="Percentage of government revenue per capita",$B$3,0) + IF($A$3="Absolute extra revenue",AB5305,0) + IF($A$3="Absolute revenue per capita",AC5305,0)</f>
        <v>0</v>
      </c>
      <c r="Q5305" s="5" t="e">
        <f>-MIN(data!$B$4 / data!I5712 * data!P5712 / 100, data!N5712)</f>
        <v>#DIV/0!</v>
      </c>
      <c r="R5305" s="4" t="e">
        <f>-Q5305*K5305/1000</f>
        <v>#DIV/0!</v>
      </c>
      <c r="S5305" s="6" t="e">
        <f>-MIN(data!$B$5/(POWER(LN(I5305),2))*P5305/100, O5305)</f>
        <v>#NUM!</v>
      </c>
      <c r="T5305" s="6" t="e">
        <f>-S5305*L5305/100000</f>
        <v>#NUM!</v>
      </c>
      <c r="U5305" s="4" t="e">
        <f>N5305+Q5305</f>
        <v>#DIV/0!</v>
      </c>
      <c r="V5305" s="4" t="e">
        <f>P5305*I5305/100/R5305</f>
        <v>#DIV/0!</v>
      </c>
      <c r="W5305" s="4" t="e">
        <f>V5305*H5305</f>
        <v>#DIV/0!</v>
      </c>
      <c r="X5305" s="6" t="e">
        <f>O5305+S5305</f>
        <v>#NUM!</v>
      </c>
      <c r="Y5305" s="6" t="e">
        <f>P5305*I5305/100/T5305</f>
        <v>#NUM!</v>
      </c>
      <c r="Z5305" s="6" t="e">
        <f>Y5305*H5305</f>
        <v>#NUM!</v>
      </c>
      <c r="AB5305" s="1" t="e">
        <f t="shared" si="164"/>
        <v>#DIV/0!</v>
      </c>
      <c r="AC5305" s="1" t="e">
        <f t="shared" si="165"/>
        <v>#DIV/0!</v>
      </c>
    </row>
    <row r="5306" spans="4:29" x14ac:dyDescent="0.25">
      <c r="D5306" s="1">
        <v>1992</v>
      </c>
      <c r="E5306" s="1" t="s">
        <v>158</v>
      </c>
      <c r="F5306" s="2" t="s">
        <v>341</v>
      </c>
      <c r="G5306">
        <v>4</v>
      </c>
      <c r="H5306">
        <v>24822</v>
      </c>
      <c r="I5306" s="1">
        <v>0</v>
      </c>
      <c r="J5306" s="1">
        <v>3</v>
      </c>
      <c r="K5306" s="1">
        <v>315.78949999999998</v>
      </c>
      <c r="M5306" s="3"/>
      <c r="N5306">
        <v>9.5</v>
      </c>
      <c r="O5306"/>
      <c r="P5306" s="1">
        <f>IF($A$3="Percentage of government revenue per capita",$B$3,0) + IF($A$3="Absolute extra revenue",AB5306,0) + IF($A$3="Absolute revenue per capita",AC5306,0)</f>
        <v>0</v>
      </c>
      <c r="Q5306" s="5" t="e">
        <f>-MIN(data!$B$4 / data!I5713 * data!P5713 / 100, data!N5713)</f>
        <v>#DIV/0!</v>
      </c>
      <c r="R5306" s="4" t="e">
        <f>-Q5306*K5306/1000</f>
        <v>#DIV/0!</v>
      </c>
      <c r="S5306" s="6" t="e">
        <f>-MIN(data!$B$5/(POWER(LN(I5306),2))*P5306/100, O5306)</f>
        <v>#NUM!</v>
      </c>
      <c r="T5306" s="6" t="e">
        <f>-S5306*L5306/100000</f>
        <v>#NUM!</v>
      </c>
      <c r="U5306" s="4" t="e">
        <f>N5306+Q5306</f>
        <v>#DIV/0!</v>
      </c>
      <c r="V5306" s="4" t="e">
        <f>P5306*I5306/100/R5306</f>
        <v>#DIV/0!</v>
      </c>
      <c r="W5306" s="4" t="e">
        <f>V5306*H5306</f>
        <v>#DIV/0!</v>
      </c>
      <c r="X5306" s="6" t="e">
        <f>O5306+S5306</f>
        <v>#NUM!</v>
      </c>
      <c r="Y5306" s="6" t="e">
        <f>P5306*I5306/100/T5306</f>
        <v>#NUM!</v>
      </c>
      <c r="Z5306" s="6" t="e">
        <f>Y5306*H5306</f>
        <v>#NUM!</v>
      </c>
      <c r="AB5306" s="1" t="e">
        <f t="shared" si="164"/>
        <v>#DIV/0!</v>
      </c>
      <c r="AC5306" s="1" t="e">
        <f t="shared" si="165"/>
        <v>#DIV/0!</v>
      </c>
    </row>
    <row r="5307" spans="4:29" x14ac:dyDescent="0.25">
      <c r="D5307" s="1">
        <v>1993</v>
      </c>
      <c r="E5307" s="1" t="s">
        <v>158</v>
      </c>
      <c r="F5307" s="2" t="s">
        <v>341</v>
      </c>
      <c r="G5307">
        <v>4</v>
      </c>
      <c r="H5307">
        <v>25209</v>
      </c>
      <c r="I5307" s="1">
        <v>0</v>
      </c>
      <c r="J5307" s="1">
        <v>3</v>
      </c>
      <c r="K5307" s="1">
        <v>333.33330000000001</v>
      </c>
      <c r="M5307" s="3"/>
      <c r="N5307">
        <v>9</v>
      </c>
      <c r="O5307"/>
      <c r="P5307" s="1">
        <f>IF($A$3="Percentage of government revenue per capita",$B$3,0) + IF($A$3="Absolute extra revenue",AB5307,0) + IF($A$3="Absolute revenue per capita",AC5307,0)</f>
        <v>0</v>
      </c>
      <c r="Q5307" s="5" t="e">
        <f>-MIN(data!$B$4 / data!I5714 * data!P5714 / 100, data!N5714)</f>
        <v>#DIV/0!</v>
      </c>
      <c r="R5307" s="4" t="e">
        <f>-Q5307*K5307/1000</f>
        <v>#DIV/0!</v>
      </c>
      <c r="S5307" s="6" t="e">
        <f>-MIN(data!$B$5/(POWER(LN(I5307),2))*P5307/100, O5307)</f>
        <v>#NUM!</v>
      </c>
      <c r="T5307" s="6" t="e">
        <f>-S5307*L5307/100000</f>
        <v>#NUM!</v>
      </c>
      <c r="U5307" s="4" t="e">
        <f>N5307+Q5307</f>
        <v>#DIV/0!</v>
      </c>
      <c r="V5307" s="4" t="e">
        <f>P5307*I5307/100/R5307</f>
        <v>#DIV/0!</v>
      </c>
      <c r="W5307" s="4" t="e">
        <f>V5307*H5307</f>
        <v>#DIV/0!</v>
      </c>
      <c r="X5307" s="6" t="e">
        <f>O5307+S5307</f>
        <v>#NUM!</v>
      </c>
      <c r="Y5307" s="6" t="e">
        <f>P5307*I5307/100/T5307</f>
        <v>#NUM!</v>
      </c>
      <c r="Z5307" s="6" t="e">
        <f>Y5307*H5307</f>
        <v>#NUM!</v>
      </c>
      <c r="AB5307" s="1" t="e">
        <f t="shared" si="164"/>
        <v>#DIV/0!</v>
      </c>
      <c r="AC5307" s="1" t="e">
        <f t="shared" si="165"/>
        <v>#DIV/0!</v>
      </c>
    </row>
    <row r="5308" spans="4:29" x14ac:dyDescent="0.25">
      <c r="D5308" s="1">
        <v>1994</v>
      </c>
      <c r="E5308" s="1" t="s">
        <v>158</v>
      </c>
      <c r="F5308" s="2" t="s">
        <v>341</v>
      </c>
      <c r="G5308">
        <v>4</v>
      </c>
      <c r="H5308">
        <v>25582</v>
      </c>
      <c r="I5308" s="1">
        <v>0</v>
      </c>
      <c r="J5308" s="1">
        <v>2</v>
      </c>
      <c r="K5308" s="1">
        <v>235.29409999999999</v>
      </c>
      <c r="M5308" s="3"/>
      <c r="N5308">
        <v>8.5</v>
      </c>
      <c r="O5308"/>
      <c r="P5308" s="1">
        <f>IF($A$3="Percentage of government revenue per capita",$B$3,0) + IF($A$3="Absolute extra revenue",AB5308,0) + IF($A$3="Absolute revenue per capita",AC5308,0)</f>
        <v>0</v>
      </c>
      <c r="Q5308" s="5" t="e">
        <f>-MIN(data!$B$4 / data!I5715 * data!P5715 / 100, data!N5715)</f>
        <v>#DIV/0!</v>
      </c>
      <c r="R5308" s="4" t="e">
        <f>-Q5308*K5308/1000</f>
        <v>#DIV/0!</v>
      </c>
      <c r="S5308" s="6" t="e">
        <f>-MIN(data!$B$5/(POWER(LN(I5308),2))*P5308/100, O5308)</f>
        <v>#NUM!</v>
      </c>
      <c r="T5308" s="6" t="e">
        <f>-S5308*L5308/100000</f>
        <v>#NUM!</v>
      </c>
      <c r="U5308" s="4" t="e">
        <f>N5308+Q5308</f>
        <v>#DIV/0!</v>
      </c>
      <c r="V5308" s="4" t="e">
        <f>P5308*I5308/100/R5308</f>
        <v>#DIV/0!</v>
      </c>
      <c r="W5308" s="4" t="e">
        <f>V5308*H5308</f>
        <v>#DIV/0!</v>
      </c>
      <c r="X5308" s="6" t="e">
        <f>O5308+S5308</f>
        <v>#NUM!</v>
      </c>
      <c r="Y5308" s="6" t="e">
        <f>P5308*I5308/100/T5308</f>
        <v>#NUM!</v>
      </c>
      <c r="Z5308" s="6" t="e">
        <f>Y5308*H5308</f>
        <v>#NUM!</v>
      </c>
      <c r="AB5308" s="1" t="e">
        <f t="shared" si="164"/>
        <v>#DIV/0!</v>
      </c>
      <c r="AC5308" s="1" t="e">
        <f t="shared" si="165"/>
        <v>#DIV/0!</v>
      </c>
    </row>
    <row r="5309" spans="4:29" x14ac:dyDescent="0.25">
      <c r="D5309" s="1">
        <v>1995</v>
      </c>
      <c r="E5309" s="1" t="s">
        <v>158</v>
      </c>
      <c r="F5309" s="2" t="s">
        <v>341</v>
      </c>
      <c r="G5309">
        <v>4</v>
      </c>
      <c r="H5309">
        <v>25928</v>
      </c>
      <c r="I5309" s="1">
        <v>0</v>
      </c>
      <c r="J5309" s="1">
        <v>2</v>
      </c>
      <c r="K5309" s="1">
        <v>250</v>
      </c>
      <c r="M5309" s="3"/>
      <c r="N5309">
        <v>8</v>
      </c>
      <c r="O5309"/>
      <c r="P5309" s="1">
        <f>IF($A$3="Percentage of government revenue per capita",$B$3,0) + IF($A$3="Absolute extra revenue",AB5309,0) + IF($A$3="Absolute revenue per capita",AC5309,0)</f>
        <v>0</v>
      </c>
      <c r="Q5309" s="5" t="e">
        <f>-MIN(data!$B$4 / data!I5716 * data!P5716 / 100, data!N5716)</f>
        <v>#DIV/0!</v>
      </c>
      <c r="R5309" s="4" t="e">
        <f>-Q5309*K5309/1000</f>
        <v>#DIV/0!</v>
      </c>
      <c r="S5309" s="6" t="e">
        <f>-MIN(data!$B$5/(POWER(LN(I5309),2))*P5309/100, O5309)</f>
        <v>#NUM!</v>
      </c>
      <c r="T5309" s="6" t="e">
        <f>-S5309*L5309/100000</f>
        <v>#NUM!</v>
      </c>
      <c r="U5309" s="4" t="e">
        <f>N5309+Q5309</f>
        <v>#DIV/0!</v>
      </c>
      <c r="V5309" s="4" t="e">
        <f>P5309*I5309/100/R5309</f>
        <v>#DIV/0!</v>
      </c>
      <c r="W5309" s="4" t="e">
        <f>V5309*H5309</f>
        <v>#DIV/0!</v>
      </c>
      <c r="X5309" s="6" t="e">
        <f>O5309+S5309</f>
        <v>#NUM!</v>
      </c>
      <c r="Y5309" s="6" t="e">
        <f>P5309*I5309/100/T5309</f>
        <v>#NUM!</v>
      </c>
      <c r="Z5309" s="6" t="e">
        <f>Y5309*H5309</f>
        <v>#NUM!</v>
      </c>
      <c r="AB5309" s="1" t="e">
        <f t="shared" si="164"/>
        <v>#DIV/0!</v>
      </c>
      <c r="AC5309" s="1" t="e">
        <f t="shared" si="165"/>
        <v>#DIV/0!</v>
      </c>
    </row>
    <row r="5310" spans="4:29" x14ac:dyDescent="0.25">
      <c r="D5310" s="1">
        <v>1996</v>
      </c>
      <c r="E5310" s="1" t="s">
        <v>158</v>
      </c>
      <c r="F5310" s="2" t="s">
        <v>341</v>
      </c>
      <c r="G5310">
        <v>4</v>
      </c>
      <c r="H5310">
        <v>26252</v>
      </c>
      <c r="I5310" s="1">
        <v>0</v>
      </c>
      <c r="J5310" s="1">
        <v>2</v>
      </c>
      <c r="K5310" s="1">
        <v>266.66669999999999</v>
      </c>
      <c r="M5310" s="3"/>
      <c r="N5310">
        <v>7.5</v>
      </c>
      <c r="O5310"/>
      <c r="P5310" s="1">
        <f>IF($A$3="Percentage of government revenue per capita",$B$3,0) + IF($A$3="Absolute extra revenue",AB5310,0) + IF($A$3="Absolute revenue per capita",AC5310,0)</f>
        <v>0</v>
      </c>
      <c r="Q5310" s="5" t="e">
        <f>-MIN(data!$B$4 / data!I5717 * data!P5717 / 100, data!N5717)</f>
        <v>#DIV/0!</v>
      </c>
      <c r="R5310" s="4" t="e">
        <f>-Q5310*K5310/1000</f>
        <v>#DIV/0!</v>
      </c>
      <c r="S5310" s="6" t="e">
        <f>-MIN(data!$B$5/(POWER(LN(I5310),2))*P5310/100, O5310)</f>
        <v>#NUM!</v>
      </c>
      <c r="T5310" s="6" t="e">
        <f>-S5310*L5310/100000</f>
        <v>#NUM!</v>
      </c>
      <c r="U5310" s="4" t="e">
        <f>N5310+Q5310</f>
        <v>#DIV/0!</v>
      </c>
      <c r="V5310" s="4" t="e">
        <f>P5310*I5310/100/R5310</f>
        <v>#DIV/0!</v>
      </c>
      <c r="W5310" s="4" t="e">
        <f>V5310*H5310</f>
        <v>#DIV/0!</v>
      </c>
      <c r="X5310" s="6" t="e">
        <f>O5310+S5310</f>
        <v>#NUM!</v>
      </c>
      <c r="Y5310" s="6" t="e">
        <f>P5310*I5310/100/T5310</f>
        <v>#NUM!</v>
      </c>
      <c r="Z5310" s="6" t="e">
        <f>Y5310*H5310</f>
        <v>#NUM!</v>
      </c>
      <c r="AB5310" s="1" t="e">
        <f t="shared" si="164"/>
        <v>#DIV/0!</v>
      </c>
      <c r="AC5310" s="1" t="e">
        <f t="shared" si="165"/>
        <v>#DIV/0!</v>
      </c>
    </row>
    <row r="5311" spans="4:29" x14ac:dyDescent="0.25">
      <c r="D5311" s="1">
        <v>1997</v>
      </c>
      <c r="E5311" s="1" t="s">
        <v>158</v>
      </c>
      <c r="F5311" s="2" t="s">
        <v>341</v>
      </c>
      <c r="G5311">
        <v>4</v>
      </c>
      <c r="H5311">
        <v>26562</v>
      </c>
      <c r="I5311" s="1">
        <v>13302.23</v>
      </c>
      <c r="J5311" s="1">
        <v>2</v>
      </c>
      <c r="K5311" s="1">
        <v>281.69009999999997</v>
      </c>
      <c r="M5311" s="3"/>
      <c r="N5311">
        <v>7.1</v>
      </c>
      <c r="O5311"/>
      <c r="P5311" s="1">
        <f>IF($A$3="Percentage of government revenue per capita",$B$3,0) + IF($A$3="Absolute extra revenue",AB5311,0) + IF($A$3="Absolute revenue per capita",AC5311,0)</f>
        <v>0</v>
      </c>
      <c r="Q5311" s="5" t="e">
        <f>-MIN(data!$B$4 / data!I5718 * data!P5718 / 100, data!N5718)</f>
        <v>#DIV/0!</v>
      </c>
      <c r="R5311" s="4" t="e">
        <f>-Q5311*K5311/1000</f>
        <v>#DIV/0!</v>
      </c>
      <c r="S5311" s="6">
        <f>-MIN(data!$B$5/(POWER(LN(I5311),2))*P5311/100, O5311)</f>
        <v>0</v>
      </c>
      <c r="T5311" s="6">
        <f>-S5311*L5311/100000</f>
        <v>0</v>
      </c>
      <c r="U5311" s="4" t="e">
        <f>N5311+Q5311</f>
        <v>#DIV/0!</v>
      </c>
      <c r="V5311" s="4" t="e">
        <f>P5311*I5311/100/R5311</f>
        <v>#DIV/0!</v>
      </c>
      <c r="W5311" s="4" t="e">
        <f>V5311*H5311</f>
        <v>#DIV/0!</v>
      </c>
      <c r="X5311" s="6">
        <f>O5311+S5311</f>
        <v>0</v>
      </c>
      <c r="Y5311" s="6" t="e">
        <f>P5311*I5311/100/T5311</f>
        <v>#DIV/0!</v>
      </c>
      <c r="Z5311" s="6" t="e">
        <f>Y5311*H5311</f>
        <v>#DIV/0!</v>
      </c>
      <c r="AB5311" s="1">
        <f t="shared" si="164"/>
        <v>0</v>
      </c>
      <c r="AC5311" s="1">
        <f t="shared" si="165"/>
        <v>0</v>
      </c>
    </row>
    <row r="5312" spans="4:29" x14ac:dyDescent="0.25">
      <c r="D5312" s="1">
        <v>1998</v>
      </c>
      <c r="E5312" s="1" t="s">
        <v>158</v>
      </c>
      <c r="F5312" s="2" t="s">
        <v>341</v>
      </c>
      <c r="G5312">
        <v>4</v>
      </c>
      <c r="H5312">
        <v>26840</v>
      </c>
      <c r="I5312" s="1">
        <v>15522.98</v>
      </c>
      <c r="J5312" s="1">
        <v>2</v>
      </c>
      <c r="K5312" s="1">
        <v>298.50749999999999</v>
      </c>
      <c r="M5312" s="3"/>
      <c r="N5312">
        <v>6.7</v>
      </c>
      <c r="O5312"/>
      <c r="P5312" s="1">
        <f>IF($A$3="Percentage of government revenue per capita",$B$3,0) + IF($A$3="Absolute extra revenue",AB5312,0) + IF($A$3="Absolute revenue per capita",AC5312,0)</f>
        <v>0</v>
      </c>
      <c r="Q5312" s="5" t="e">
        <f>-MIN(data!$B$4 / data!I5719 * data!P5719 / 100, data!N5719)</f>
        <v>#DIV/0!</v>
      </c>
      <c r="R5312" s="4" t="e">
        <f>-Q5312*K5312/1000</f>
        <v>#DIV/0!</v>
      </c>
      <c r="S5312" s="6">
        <f>-MIN(data!$B$5/(POWER(LN(I5312),2))*P5312/100, O5312)</f>
        <v>0</v>
      </c>
      <c r="T5312" s="6">
        <f>-S5312*L5312/100000</f>
        <v>0</v>
      </c>
      <c r="U5312" s="4" t="e">
        <f>N5312+Q5312</f>
        <v>#DIV/0!</v>
      </c>
      <c r="V5312" s="4" t="e">
        <f>P5312*I5312/100/R5312</f>
        <v>#DIV/0!</v>
      </c>
      <c r="W5312" s="4" t="e">
        <f>V5312*H5312</f>
        <v>#DIV/0!</v>
      </c>
      <c r="X5312" s="6">
        <f>O5312+S5312</f>
        <v>0</v>
      </c>
      <c r="Y5312" s="6" t="e">
        <f>P5312*I5312/100/T5312</f>
        <v>#DIV/0!</v>
      </c>
      <c r="Z5312" s="6" t="e">
        <f>Y5312*H5312</f>
        <v>#DIV/0!</v>
      </c>
      <c r="AB5312" s="1">
        <f t="shared" si="164"/>
        <v>0</v>
      </c>
      <c r="AC5312" s="1">
        <f t="shared" si="165"/>
        <v>0</v>
      </c>
    </row>
    <row r="5313" spans="4:29" x14ac:dyDescent="0.25">
      <c r="D5313" s="1">
        <v>1999</v>
      </c>
      <c r="E5313" s="1" t="s">
        <v>158</v>
      </c>
      <c r="F5313" s="2" t="s">
        <v>341</v>
      </c>
      <c r="G5313">
        <v>4</v>
      </c>
      <c r="H5313">
        <v>27145</v>
      </c>
      <c r="I5313" s="1">
        <v>13728.76</v>
      </c>
      <c r="J5313" s="1">
        <v>2</v>
      </c>
      <c r="K5313" s="1">
        <v>317.46030000000002</v>
      </c>
      <c r="M5313" s="3"/>
      <c r="N5313">
        <v>6.3</v>
      </c>
      <c r="O5313"/>
      <c r="P5313" s="1">
        <f>IF($A$3="Percentage of government revenue per capita",$B$3,0) + IF($A$3="Absolute extra revenue",AB5313,0) + IF($A$3="Absolute revenue per capita",AC5313,0)</f>
        <v>0</v>
      </c>
      <c r="Q5313" s="5" t="e">
        <f>-MIN(data!$B$4 / data!I5720 * data!P5720 / 100, data!N5720)</f>
        <v>#DIV/0!</v>
      </c>
      <c r="R5313" s="4" t="e">
        <f>-Q5313*K5313/1000</f>
        <v>#DIV/0!</v>
      </c>
      <c r="S5313" s="6">
        <f>-MIN(data!$B$5/(POWER(LN(I5313),2))*P5313/100, O5313)</f>
        <v>0</v>
      </c>
      <c r="T5313" s="6">
        <f>-S5313*L5313/100000</f>
        <v>0</v>
      </c>
      <c r="U5313" s="4" t="e">
        <f>N5313+Q5313</f>
        <v>#DIV/0!</v>
      </c>
      <c r="V5313" s="4" t="e">
        <f>P5313*I5313/100/R5313</f>
        <v>#DIV/0!</v>
      </c>
      <c r="W5313" s="4" t="e">
        <f>V5313*H5313</f>
        <v>#DIV/0!</v>
      </c>
      <c r="X5313" s="6">
        <f>O5313+S5313</f>
        <v>0</v>
      </c>
      <c r="Y5313" s="6" t="e">
        <f>P5313*I5313/100/T5313</f>
        <v>#DIV/0!</v>
      </c>
      <c r="Z5313" s="6" t="e">
        <f>Y5313*H5313</f>
        <v>#DIV/0!</v>
      </c>
      <c r="AB5313" s="1">
        <f t="shared" si="164"/>
        <v>0</v>
      </c>
      <c r="AC5313" s="1">
        <f t="shared" si="165"/>
        <v>0</v>
      </c>
    </row>
    <row r="5314" spans="4:29" x14ac:dyDescent="0.25">
      <c r="D5314" s="1">
        <v>2000</v>
      </c>
      <c r="E5314" s="1" t="s">
        <v>158</v>
      </c>
      <c r="F5314" s="2" t="s">
        <v>341</v>
      </c>
      <c r="G5314">
        <v>4</v>
      </c>
      <c r="H5314">
        <v>27462</v>
      </c>
      <c r="I5314" s="1">
        <v>13940.63</v>
      </c>
      <c r="J5314" s="1">
        <v>2</v>
      </c>
      <c r="K5314" s="1">
        <v>338.98309999999998</v>
      </c>
      <c r="M5314" s="3"/>
      <c r="N5314">
        <v>5.9</v>
      </c>
      <c r="O5314"/>
      <c r="P5314" s="1">
        <f>IF($A$3="Percentage of government revenue per capita",$B$3,0) + IF($A$3="Absolute extra revenue",AB5314,0) + IF($A$3="Absolute revenue per capita",AC5314,0)</f>
        <v>0</v>
      </c>
      <c r="Q5314" s="5" t="e">
        <f>-MIN(data!$B$4 / data!I5721 * data!P5721 / 100, data!N5721)</f>
        <v>#DIV/0!</v>
      </c>
      <c r="R5314" s="4" t="e">
        <f>-Q5314*K5314/1000</f>
        <v>#DIV/0!</v>
      </c>
      <c r="S5314" s="6">
        <f>-MIN(data!$B$5/(POWER(LN(I5314),2))*P5314/100, O5314)</f>
        <v>0</v>
      </c>
      <c r="T5314" s="6">
        <f>-S5314*L5314/100000</f>
        <v>0</v>
      </c>
      <c r="U5314" s="4" t="e">
        <f>N5314+Q5314</f>
        <v>#DIV/0!</v>
      </c>
      <c r="V5314" s="4" t="e">
        <f>P5314*I5314/100/R5314</f>
        <v>#DIV/0!</v>
      </c>
      <c r="W5314" s="4" t="e">
        <f>V5314*H5314</f>
        <v>#DIV/0!</v>
      </c>
      <c r="X5314" s="6">
        <f>O5314+S5314</f>
        <v>0</v>
      </c>
      <c r="Y5314" s="6" t="e">
        <f>P5314*I5314/100/T5314</f>
        <v>#DIV/0!</v>
      </c>
      <c r="Z5314" s="6" t="e">
        <f>Y5314*H5314</f>
        <v>#DIV/0!</v>
      </c>
      <c r="AB5314" s="1">
        <f t="shared" si="164"/>
        <v>0</v>
      </c>
      <c r="AC5314" s="1">
        <f t="shared" si="165"/>
        <v>0</v>
      </c>
    </row>
    <row r="5315" spans="4:29" x14ac:dyDescent="0.25">
      <c r="D5315" s="1">
        <v>2001</v>
      </c>
      <c r="E5315" s="1" t="s">
        <v>158</v>
      </c>
      <c r="F5315" s="2" t="s">
        <v>341</v>
      </c>
      <c r="G5315">
        <v>4</v>
      </c>
      <c r="H5315">
        <v>27812</v>
      </c>
      <c r="I5315" s="1">
        <v>14243.48</v>
      </c>
      <c r="J5315" s="1">
        <v>1</v>
      </c>
      <c r="K5315" s="1">
        <v>178.57140000000001</v>
      </c>
      <c r="M5315" s="3"/>
      <c r="N5315">
        <v>5.6</v>
      </c>
      <c r="O5315"/>
      <c r="P5315" s="1">
        <f>IF($A$3="Percentage of government revenue per capita",$B$3,0) + IF($A$3="Absolute extra revenue",AB5315,0) + IF($A$3="Absolute revenue per capita",AC5315,0)</f>
        <v>0</v>
      </c>
      <c r="Q5315" s="5" t="e">
        <f>-MIN(data!$B$4 / data!I5722 * data!P5722 / 100, data!N5722)</f>
        <v>#DIV/0!</v>
      </c>
      <c r="R5315" s="4" t="e">
        <f>-Q5315*K5315/1000</f>
        <v>#DIV/0!</v>
      </c>
      <c r="S5315" s="6">
        <f>-MIN(data!$B$5/(POWER(LN(I5315),2))*P5315/100, O5315)</f>
        <v>0</v>
      </c>
      <c r="T5315" s="6">
        <f>-S5315*L5315/100000</f>
        <v>0</v>
      </c>
      <c r="U5315" s="4" t="e">
        <f>N5315+Q5315</f>
        <v>#DIV/0!</v>
      </c>
      <c r="V5315" s="4" t="e">
        <f>P5315*I5315/100/R5315</f>
        <v>#DIV/0!</v>
      </c>
      <c r="W5315" s="4" t="e">
        <f>V5315*H5315</f>
        <v>#DIV/0!</v>
      </c>
      <c r="X5315" s="6">
        <f>O5315+S5315</f>
        <v>0</v>
      </c>
      <c r="Y5315" s="6" t="e">
        <f>P5315*I5315/100/T5315</f>
        <v>#DIV/0!</v>
      </c>
      <c r="Z5315" s="6" t="e">
        <f>Y5315*H5315</f>
        <v>#DIV/0!</v>
      </c>
      <c r="AB5315" s="1">
        <f t="shared" si="164"/>
        <v>0</v>
      </c>
      <c r="AC5315" s="1">
        <f t="shared" si="165"/>
        <v>0</v>
      </c>
    </row>
    <row r="5316" spans="4:29" x14ac:dyDescent="0.25">
      <c r="D5316" s="1">
        <v>2002</v>
      </c>
      <c r="E5316" s="1" t="s">
        <v>158</v>
      </c>
      <c r="F5316" s="2" t="s">
        <v>341</v>
      </c>
      <c r="G5316">
        <v>4</v>
      </c>
      <c r="H5316">
        <v>28175</v>
      </c>
      <c r="I5316" s="1">
        <v>14659.82</v>
      </c>
      <c r="J5316" s="1">
        <v>1</v>
      </c>
      <c r="K5316" s="1">
        <v>192.30770000000001</v>
      </c>
      <c r="M5316" s="3"/>
      <c r="N5316">
        <v>5.2</v>
      </c>
      <c r="O5316"/>
      <c r="P5316" s="1">
        <f>IF($A$3="Percentage of government revenue per capita",$B$3,0) + IF($A$3="Absolute extra revenue",AB5316,0) + IF($A$3="Absolute revenue per capita",AC5316,0)</f>
        <v>0</v>
      </c>
      <c r="Q5316" s="5" t="e">
        <f>-MIN(data!$B$4 / data!I5723 * data!P5723 / 100, data!N5723)</f>
        <v>#DIV/0!</v>
      </c>
      <c r="R5316" s="4" t="e">
        <f>-Q5316*K5316/1000</f>
        <v>#DIV/0!</v>
      </c>
      <c r="S5316" s="6">
        <f>-MIN(data!$B$5/(POWER(LN(I5316),2))*P5316/100, O5316)</f>
        <v>0</v>
      </c>
      <c r="T5316" s="6">
        <f>-S5316*L5316/100000</f>
        <v>0</v>
      </c>
      <c r="U5316" s="4" t="e">
        <f>N5316+Q5316</f>
        <v>#DIV/0!</v>
      </c>
      <c r="V5316" s="4" t="e">
        <f>P5316*I5316/100/R5316</f>
        <v>#DIV/0!</v>
      </c>
      <c r="W5316" s="4" t="e">
        <f>V5316*H5316</f>
        <v>#DIV/0!</v>
      </c>
      <c r="X5316" s="6">
        <f>O5316+S5316</f>
        <v>0</v>
      </c>
      <c r="Y5316" s="6" t="e">
        <f>P5316*I5316/100/T5316</f>
        <v>#DIV/0!</v>
      </c>
      <c r="Z5316" s="6" t="e">
        <f>Y5316*H5316</f>
        <v>#DIV/0!</v>
      </c>
      <c r="AB5316" s="1">
        <f t="shared" ref="AB5316:AB5379" si="166">$B$3*100/H5316/I5316</f>
        <v>0</v>
      </c>
      <c r="AC5316" s="1">
        <f t="shared" ref="AC5316:AC5379" si="167">$B$3/I5316*100</f>
        <v>0</v>
      </c>
    </row>
    <row r="5317" spans="4:29" x14ac:dyDescent="0.25">
      <c r="D5317" s="1">
        <v>2003</v>
      </c>
      <c r="E5317" s="1" t="s">
        <v>158</v>
      </c>
      <c r="F5317" s="2" t="s">
        <v>341</v>
      </c>
      <c r="G5317">
        <v>4</v>
      </c>
      <c r="H5317">
        <v>28562</v>
      </c>
      <c r="I5317" s="1">
        <v>14516.36</v>
      </c>
      <c r="J5317" s="1">
        <v>1</v>
      </c>
      <c r="K5317" s="1">
        <v>204.08160000000001</v>
      </c>
      <c r="M5317" s="3"/>
      <c r="N5317">
        <v>4.9000000000000004</v>
      </c>
      <c r="O5317"/>
      <c r="P5317" s="1">
        <f>IF($A$3="Percentage of government revenue per capita",$B$3,0) + IF($A$3="Absolute extra revenue",AB5317,0) + IF($A$3="Absolute revenue per capita",AC5317,0)</f>
        <v>0</v>
      </c>
      <c r="Q5317" s="5" t="e">
        <f>-MIN(data!$B$4 / data!I5724 * data!P5724 / 100, data!N5724)</f>
        <v>#DIV/0!</v>
      </c>
      <c r="R5317" s="4" t="e">
        <f>-Q5317*K5317/1000</f>
        <v>#DIV/0!</v>
      </c>
      <c r="S5317" s="6">
        <f>-MIN(data!$B$5/(POWER(LN(I5317),2))*P5317/100, O5317)</f>
        <v>0</v>
      </c>
      <c r="T5317" s="6">
        <f>-S5317*L5317/100000</f>
        <v>0</v>
      </c>
      <c r="U5317" s="4" t="e">
        <f>N5317+Q5317</f>
        <v>#DIV/0!</v>
      </c>
      <c r="V5317" s="4" t="e">
        <f>P5317*I5317/100/R5317</f>
        <v>#DIV/0!</v>
      </c>
      <c r="W5317" s="4" t="e">
        <f>V5317*H5317</f>
        <v>#DIV/0!</v>
      </c>
      <c r="X5317" s="6">
        <f>O5317+S5317</f>
        <v>0</v>
      </c>
      <c r="Y5317" s="6" t="e">
        <f>P5317*I5317/100/T5317</f>
        <v>#DIV/0!</v>
      </c>
      <c r="Z5317" s="6" t="e">
        <f>Y5317*H5317</f>
        <v>#DIV/0!</v>
      </c>
      <c r="AB5317" s="1">
        <f t="shared" si="166"/>
        <v>0</v>
      </c>
      <c r="AC5317" s="1">
        <f t="shared" si="167"/>
        <v>0</v>
      </c>
    </row>
    <row r="5318" spans="4:29" x14ac:dyDescent="0.25">
      <c r="D5318" s="1">
        <v>2004</v>
      </c>
      <c r="E5318" s="1" t="s">
        <v>158</v>
      </c>
      <c r="F5318" s="2" t="s">
        <v>341</v>
      </c>
      <c r="G5318">
        <v>4</v>
      </c>
      <c r="H5318">
        <v>28940</v>
      </c>
      <c r="I5318" s="1">
        <v>16327.96</v>
      </c>
      <c r="J5318" s="1">
        <v>1</v>
      </c>
      <c r="K5318" s="1">
        <v>212.76599999999999</v>
      </c>
      <c r="M5318" s="3"/>
      <c r="N5318">
        <v>4.7</v>
      </c>
      <c r="O5318"/>
      <c r="P5318" s="1">
        <f>IF($A$3="Percentage of government revenue per capita",$B$3,0) + IF($A$3="Absolute extra revenue",AB5318,0) + IF($A$3="Absolute revenue per capita",AC5318,0)</f>
        <v>0</v>
      </c>
      <c r="Q5318" s="5" t="e">
        <f>-MIN(data!$B$4 / data!I5725 * data!P5725 / 100, data!N5725)</f>
        <v>#DIV/0!</v>
      </c>
      <c r="R5318" s="4" t="e">
        <f>-Q5318*K5318/1000</f>
        <v>#DIV/0!</v>
      </c>
      <c r="S5318" s="6">
        <f>-MIN(data!$B$5/(POWER(LN(I5318),2))*P5318/100, O5318)</f>
        <v>0</v>
      </c>
      <c r="T5318" s="6">
        <f>-S5318*L5318/100000</f>
        <v>0</v>
      </c>
      <c r="U5318" s="4" t="e">
        <f>N5318+Q5318</f>
        <v>#DIV/0!</v>
      </c>
      <c r="V5318" s="4" t="e">
        <f>P5318*I5318/100/R5318</f>
        <v>#DIV/0!</v>
      </c>
      <c r="W5318" s="4" t="e">
        <f>V5318*H5318</f>
        <v>#DIV/0!</v>
      </c>
      <c r="X5318" s="6">
        <f>O5318+S5318</f>
        <v>0</v>
      </c>
      <c r="Y5318" s="6" t="e">
        <f>P5318*I5318/100/T5318</f>
        <v>#DIV/0!</v>
      </c>
      <c r="Z5318" s="6" t="e">
        <f>Y5318*H5318</f>
        <v>#DIV/0!</v>
      </c>
      <c r="AB5318" s="1">
        <f t="shared" si="166"/>
        <v>0</v>
      </c>
      <c r="AC5318" s="1">
        <f t="shared" si="167"/>
        <v>0</v>
      </c>
    </row>
    <row r="5319" spans="4:29" x14ac:dyDescent="0.25">
      <c r="D5319" s="1">
        <v>2005</v>
      </c>
      <c r="E5319" s="1" t="s">
        <v>158</v>
      </c>
      <c r="F5319" s="2" t="s">
        <v>341</v>
      </c>
      <c r="G5319">
        <v>4</v>
      </c>
      <c r="H5319">
        <v>29324</v>
      </c>
      <c r="I5319" s="1">
        <v>15807.17</v>
      </c>
      <c r="J5319" s="1">
        <v>1</v>
      </c>
      <c r="K5319" s="1">
        <v>227.27269999999999</v>
      </c>
      <c r="M5319" s="3"/>
      <c r="N5319">
        <v>4.4000000000000004</v>
      </c>
      <c r="O5319"/>
      <c r="P5319" s="1">
        <f>IF($A$3="Percentage of government revenue per capita",$B$3,0) + IF($A$3="Absolute extra revenue",AB5319,0) + IF($A$3="Absolute revenue per capita",AC5319,0)</f>
        <v>0</v>
      </c>
      <c r="Q5319" s="5" t="e">
        <f>-MIN(data!$B$4 / data!I5726 * data!P5726 / 100, data!N5726)</f>
        <v>#DIV/0!</v>
      </c>
      <c r="R5319" s="4" t="e">
        <f>-Q5319*K5319/1000</f>
        <v>#DIV/0!</v>
      </c>
      <c r="S5319" s="6">
        <f>-MIN(data!$B$5/(POWER(LN(I5319),2))*P5319/100, O5319)</f>
        <v>0</v>
      </c>
      <c r="T5319" s="6">
        <f>-S5319*L5319/100000</f>
        <v>0</v>
      </c>
      <c r="U5319" s="4" t="e">
        <f>N5319+Q5319</f>
        <v>#DIV/0!</v>
      </c>
      <c r="V5319" s="4" t="e">
        <f>P5319*I5319/100/R5319</f>
        <v>#DIV/0!</v>
      </c>
      <c r="W5319" s="4" t="e">
        <f>V5319*H5319</f>
        <v>#DIV/0!</v>
      </c>
      <c r="X5319" s="6">
        <f>O5319+S5319</f>
        <v>0</v>
      </c>
      <c r="Y5319" s="6" t="e">
        <f>P5319*I5319/100/T5319</f>
        <v>#DIV/0!</v>
      </c>
      <c r="Z5319" s="6" t="e">
        <f>Y5319*H5319</f>
        <v>#DIV/0!</v>
      </c>
      <c r="AB5319" s="1">
        <f t="shared" si="166"/>
        <v>0</v>
      </c>
      <c r="AC5319" s="1">
        <f t="shared" si="167"/>
        <v>0</v>
      </c>
    </row>
    <row r="5320" spans="4:29" x14ac:dyDescent="0.25">
      <c r="D5320" s="1">
        <v>2006</v>
      </c>
      <c r="E5320" s="1" t="s">
        <v>158</v>
      </c>
      <c r="F5320" s="2" t="s">
        <v>341</v>
      </c>
      <c r="G5320">
        <v>4</v>
      </c>
      <c r="H5320">
        <v>29700</v>
      </c>
      <c r="I5320" s="1">
        <v>16733.97</v>
      </c>
      <c r="J5320" s="1">
        <v>1</v>
      </c>
      <c r="K5320" s="1">
        <v>243.9024</v>
      </c>
      <c r="M5320" s="3"/>
      <c r="N5320">
        <v>4.0999999999999996</v>
      </c>
      <c r="O5320"/>
      <c r="P5320" s="1">
        <f>IF($A$3="Percentage of government revenue per capita",$B$3,0) + IF($A$3="Absolute extra revenue",AB5320,0) + IF($A$3="Absolute revenue per capita",AC5320,0)</f>
        <v>0</v>
      </c>
      <c r="Q5320" s="5" t="e">
        <f>-MIN(data!$B$4 / data!I5727 * data!P5727 / 100, data!N5727)</f>
        <v>#DIV/0!</v>
      </c>
      <c r="R5320" s="4" t="e">
        <f>-Q5320*K5320/1000</f>
        <v>#DIV/0!</v>
      </c>
      <c r="S5320" s="6">
        <f>-MIN(data!$B$5/(POWER(LN(I5320),2))*P5320/100, O5320)</f>
        <v>0</v>
      </c>
      <c r="T5320" s="6">
        <f>-S5320*L5320/100000</f>
        <v>0</v>
      </c>
      <c r="U5320" s="4" t="e">
        <f>N5320+Q5320</f>
        <v>#DIV/0!</v>
      </c>
      <c r="V5320" s="4" t="e">
        <f>P5320*I5320/100/R5320</f>
        <v>#DIV/0!</v>
      </c>
      <c r="W5320" s="4" t="e">
        <f>V5320*H5320</f>
        <v>#DIV/0!</v>
      </c>
      <c r="X5320" s="6">
        <f>O5320+S5320</f>
        <v>0</v>
      </c>
      <c r="Y5320" s="6" t="e">
        <f>P5320*I5320/100/T5320</f>
        <v>#DIV/0!</v>
      </c>
      <c r="Z5320" s="6" t="e">
        <f>Y5320*H5320</f>
        <v>#DIV/0!</v>
      </c>
      <c r="AB5320" s="1">
        <f t="shared" si="166"/>
        <v>0</v>
      </c>
      <c r="AC5320" s="1">
        <f t="shared" si="167"/>
        <v>0</v>
      </c>
    </row>
    <row r="5321" spans="4:29" x14ac:dyDescent="0.25">
      <c r="D5321" s="1">
        <v>2007</v>
      </c>
      <c r="E5321" s="1" t="s">
        <v>158</v>
      </c>
      <c r="F5321" s="2" t="s">
        <v>341</v>
      </c>
      <c r="G5321">
        <v>4</v>
      </c>
      <c r="H5321">
        <v>30063</v>
      </c>
      <c r="I5321" s="1">
        <v>16194.79</v>
      </c>
      <c r="J5321" s="1">
        <v>1</v>
      </c>
      <c r="K5321" s="1">
        <v>256.41030000000001</v>
      </c>
      <c r="M5321" s="3"/>
      <c r="N5321">
        <v>3.9</v>
      </c>
      <c r="O5321"/>
      <c r="P5321" s="1">
        <f>IF($A$3="Percentage of government revenue per capita",$B$3,0) + IF($A$3="Absolute extra revenue",AB5321,0) + IF($A$3="Absolute revenue per capita",AC5321,0)</f>
        <v>0</v>
      </c>
      <c r="Q5321" s="5" t="e">
        <f>-MIN(data!$B$4 / data!I5728 * data!P5728 / 100, data!N5728)</f>
        <v>#DIV/0!</v>
      </c>
      <c r="R5321" s="4" t="e">
        <f>-Q5321*K5321/1000</f>
        <v>#DIV/0!</v>
      </c>
      <c r="S5321" s="6">
        <f>-MIN(data!$B$5/(POWER(LN(I5321),2))*P5321/100, O5321)</f>
        <v>0</v>
      </c>
      <c r="T5321" s="6">
        <f>-S5321*L5321/100000</f>
        <v>0</v>
      </c>
      <c r="U5321" s="4" t="e">
        <f>N5321+Q5321</f>
        <v>#DIV/0!</v>
      </c>
      <c r="V5321" s="4" t="e">
        <f>P5321*I5321/100/R5321</f>
        <v>#DIV/0!</v>
      </c>
      <c r="W5321" s="4" t="e">
        <f>V5321*H5321</f>
        <v>#DIV/0!</v>
      </c>
      <c r="X5321" s="6">
        <f>O5321+S5321</f>
        <v>0</v>
      </c>
      <c r="Y5321" s="6" t="e">
        <f>P5321*I5321/100/T5321</f>
        <v>#DIV/0!</v>
      </c>
      <c r="Z5321" s="6" t="e">
        <f>Y5321*H5321</f>
        <v>#DIV/0!</v>
      </c>
      <c r="AB5321" s="1">
        <f t="shared" si="166"/>
        <v>0</v>
      </c>
      <c r="AC5321" s="1">
        <f t="shared" si="167"/>
        <v>0</v>
      </c>
    </row>
    <row r="5322" spans="4:29" x14ac:dyDescent="0.25">
      <c r="D5322" s="1">
        <v>2008</v>
      </c>
      <c r="E5322" s="1" t="s">
        <v>158</v>
      </c>
      <c r="F5322" s="2" t="s">
        <v>341</v>
      </c>
      <c r="G5322">
        <v>4</v>
      </c>
      <c r="H5322">
        <v>30434</v>
      </c>
      <c r="I5322" s="1">
        <v>16202.16</v>
      </c>
      <c r="J5322" s="1">
        <v>1</v>
      </c>
      <c r="K5322" s="1">
        <v>270.27030000000002</v>
      </c>
      <c r="M5322" s="3"/>
      <c r="N5322">
        <v>3.7</v>
      </c>
      <c r="O5322"/>
      <c r="P5322" s="1">
        <f>IF($A$3="Percentage of government revenue per capita",$B$3,0) + IF($A$3="Absolute extra revenue",AB5322,0) + IF($A$3="Absolute revenue per capita",AC5322,0)</f>
        <v>0</v>
      </c>
      <c r="Q5322" s="5" t="e">
        <f>-MIN(data!$B$4 / data!I5729 * data!P5729 / 100, data!N5729)</f>
        <v>#DIV/0!</v>
      </c>
      <c r="R5322" s="4" t="e">
        <f>-Q5322*K5322/1000</f>
        <v>#DIV/0!</v>
      </c>
      <c r="S5322" s="6">
        <f>-MIN(data!$B$5/(POWER(LN(I5322),2))*P5322/100, O5322)</f>
        <v>0</v>
      </c>
      <c r="T5322" s="6">
        <f>-S5322*L5322/100000</f>
        <v>0</v>
      </c>
      <c r="U5322" s="4" t="e">
        <f>N5322+Q5322</f>
        <v>#DIV/0!</v>
      </c>
      <c r="V5322" s="4" t="e">
        <f>P5322*I5322/100/R5322</f>
        <v>#DIV/0!</v>
      </c>
      <c r="W5322" s="4" t="e">
        <f>V5322*H5322</f>
        <v>#DIV/0!</v>
      </c>
      <c r="X5322" s="6">
        <f>O5322+S5322</f>
        <v>0</v>
      </c>
      <c r="Y5322" s="6" t="e">
        <f>P5322*I5322/100/T5322</f>
        <v>#DIV/0!</v>
      </c>
      <c r="Z5322" s="6" t="e">
        <f>Y5322*H5322</f>
        <v>#DIV/0!</v>
      </c>
      <c r="AB5322" s="1">
        <f t="shared" si="166"/>
        <v>0</v>
      </c>
      <c r="AC5322" s="1">
        <f t="shared" si="167"/>
        <v>0</v>
      </c>
    </row>
    <row r="5323" spans="4:29" x14ac:dyDescent="0.25">
      <c r="D5323" s="1">
        <v>2009</v>
      </c>
      <c r="E5323" s="1" t="s">
        <v>158</v>
      </c>
      <c r="F5323" s="2" t="s">
        <v>341</v>
      </c>
      <c r="G5323">
        <v>4</v>
      </c>
      <c r="H5323">
        <v>30816</v>
      </c>
      <c r="I5323" s="1">
        <v>13781.75</v>
      </c>
      <c r="J5323" s="1">
        <v>1</v>
      </c>
      <c r="K5323" s="1">
        <v>285.71429999999998</v>
      </c>
      <c r="M5323" s="3"/>
      <c r="N5323">
        <v>3.5</v>
      </c>
      <c r="O5323"/>
      <c r="P5323" s="1">
        <f>IF($A$3="Percentage of government revenue per capita",$B$3,0) + IF($A$3="Absolute extra revenue",AB5323,0) + IF($A$3="Absolute revenue per capita",AC5323,0)</f>
        <v>0</v>
      </c>
      <c r="Q5323" s="5" t="e">
        <f>-MIN(data!$B$4 / data!I5730 * data!P5730 / 100, data!N5730)</f>
        <v>#DIV/0!</v>
      </c>
      <c r="R5323" s="4" t="e">
        <f>-Q5323*K5323/1000</f>
        <v>#DIV/0!</v>
      </c>
      <c r="S5323" s="6">
        <f>-MIN(data!$B$5/(POWER(LN(I5323),2))*P5323/100, O5323)</f>
        <v>0</v>
      </c>
      <c r="T5323" s="6">
        <f>-S5323*L5323/100000</f>
        <v>0</v>
      </c>
      <c r="U5323" s="4" t="e">
        <f>N5323+Q5323</f>
        <v>#DIV/0!</v>
      </c>
      <c r="V5323" s="4" t="e">
        <f>P5323*I5323/100/R5323</f>
        <v>#DIV/0!</v>
      </c>
      <c r="W5323" s="4" t="e">
        <f>V5323*H5323</f>
        <v>#DIV/0!</v>
      </c>
      <c r="X5323" s="6">
        <f>O5323+S5323</f>
        <v>0</v>
      </c>
      <c r="Y5323" s="6" t="e">
        <f>P5323*I5323/100/T5323</f>
        <v>#DIV/0!</v>
      </c>
      <c r="Z5323" s="6" t="e">
        <f>Y5323*H5323</f>
        <v>#DIV/0!</v>
      </c>
      <c r="AB5323" s="1">
        <f t="shared" si="166"/>
        <v>0</v>
      </c>
      <c r="AC5323" s="1">
        <f t="shared" si="167"/>
        <v>0</v>
      </c>
    </row>
    <row r="5324" spans="4:29" x14ac:dyDescent="0.25">
      <c r="D5324" s="1">
        <v>2010</v>
      </c>
      <c r="E5324" s="1" t="s">
        <v>158</v>
      </c>
      <c r="F5324" s="2" t="s">
        <v>341</v>
      </c>
      <c r="G5324">
        <v>4</v>
      </c>
      <c r="H5324">
        <v>31229</v>
      </c>
      <c r="I5324" s="1">
        <v>12411.54</v>
      </c>
      <c r="J5324" s="1">
        <v>1</v>
      </c>
      <c r="K5324" s="1">
        <v>303.03030000000001</v>
      </c>
      <c r="M5324" s="3"/>
      <c r="N5324">
        <v>3.3</v>
      </c>
      <c r="O5324"/>
      <c r="P5324" s="1">
        <f>IF($A$3="Percentage of government revenue per capita",$B$3,0) + IF($A$3="Absolute extra revenue",AB5324,0) + IF($A$3="Absolute revenue per capita",AC5324,0)</f>
        <v>0</v>
      </c>
      <c r="Q5324" s="5" t="e">
        <f>-MIN(data!$B$4 / data!I5731 * data!P5731 / 100, data!N5731)</f>
        <v>#DIV/0!</v>
      </c>
      <c r="R5324" s="4" t="e">
        <f>-Q5324*K5324/1000</f>
        <v>#DIV/0!</v>
      </c>
      <c r="S5324" s="6">
        <f>-MIN(data!$B$5/(POWER(LN(I5324),2))*P5324/100, O5324)</f>
        <v>0</v>
      </c>
      <c r="T5324" s="6">
        <f>-S5324*L5324/100000</f>
        <v>0</v>
      </c>
      <c r="U5324" s="4" t="e">
        <f>N5324+Q5324</f>
        <v>#DIV/0!</v>
      </c>
      <c r="V5324" s="4" t="e">
        <f>P5324*I5324/100/R5324</f>
        <v>#DIV/0!</v>
      </c>
      <c r="W5324" s="4" t="e">
        <f>V5324*H5324</f>
        <v>#DIV/0!</v>
      </c>
      <c r="X5324" s="6">
        <f>O5324+S5324</f>
        <v>0</v>
      </c>
      <c r="Y5324" s="6" t="e">
        <f>P5324*I5324/100/T5324</f>
        <v>#DIV/0!</v>
      </c>
      <c r="Z5324" s="6" t="e">
        <f>Y5324*H5324</f>
        <v>#DIV/0!</v>
      </c>
      <c r="AB5324" s="1">
        <f t="shared" si="166"/>
        <v>0</v>
      </c>
      <c r="AC5324" s="1">
        <f t="shared" si="167"/>
        <v>0</v>
      </c>
    </row>
    <row r="5325" spans="4:29" x14ac:dyDescent="0.25">
      <c r="D5325" s="1">
        <v>2011</v>
      </c>
      <c r="E5325" s="1" t="s">
        <v>158</v>
      </c>
      <c r="F5325" s="2" t="s">
        <v>341</v>
      </c>
      <c r="G5325">
        <v>4</v>
      </c>
      <c r="H5325">
        <v>31661</v>
      </c>
      <c r="I5325" s="1">
        <v>11631.05</v>
      </c>
      <c r="J5325" s="1">
        <v>1</v>
      </c>
      <c r="K5325" s="1">
        <v>322.5806</v>
      </c>
      <c r="M5325" s="3"/>
      <c r="N5325">
        <v>3.1</v>
      </c>
      <c r="O5325"/>
      <c r="P5325" s="1">
        <f>IF($A$3="Percentage of government revenue per capita",$B$3,0) + IF($A$3="Absolute extra revenue",AB5325,0) + IF($A$3="Absolute revenue per capita",AC5325,0)</f>
        <v>0</v>
      </c>
      <c r="Q5325" s="5" t="e">
        <f>-MIN(data!$B$4 / data!I5732 * data!P5732 / 100, data!N5732)</f>
        <v>#DIV/0!</v>
      </c>
      <c r="R5325" s="4" t="e">
        <f>-Q5325*K5325/1000</f>
        <v>#DIV/0!</v>
      </c>
      <c r="S5325" s="6">
        <f>-MIN(data!$B$5/(POWER(LN(I5325),2))*P5325/100, O5325)</f>
        <v>0</v>
      </c>
      <c r="T5325" s="6">
        <f>-S5325*L5325/100000</f>
        <v>0</v>
      </c>
      <c r="U5325" s="4" t="e">
        <f>N5325+Q5325</f>
        <v>#DIV/0!</v>
      </c>
      <c r="V5325" s="4" t="e">
        <f>P5325*I5325/100/R5325</f>
        <v>#DIV/0!</v>
      </c>
      <c r="W5325" s="4" t="e">
        <f>V5325*H5325</f>
        <v>#DIV/0!</v>
      </c>
      <c r="X5325" s="6">
        <f>O5325+S5325</f>
        <v>0</v>
      </c>
      <c r="Y5325" s="6" t="e">
        <f>P5325*I5325/100/T5325</f>
        <v>#DIV/0!</v>
      </c>
      <c r="Z5325" s="6" t="e">
        <f>Y5325*H5325</f>
        <v>#DIV/0!</v>
      </c>
      <c r="AB5325" s="1">
        <f t="shared" si="166"/>
        <v>0</v>
      </c>
      <c r="AC5325" s="1">
        <f t="shared" si="167"/>
        <v>0</v>
      </c>
    </row>
    <row r="5326" spans="4:29" x14ac:dyDescent="0.25">
      <c r="D5326" s="1">
        <v>2012</v>
      </c>
      <c r="E5326" s="1" t="s">
        <v>158</v>
      </c>
      <c r="F5326" s="2" t="s">
        <v>341</v>
      </c>
      <c r="G5326">
        <v>4</v>
      </c>
      <c r="H5326">
        <v>32105</v>
      </c>
      <c r="I5326" s="1">
        <v>11803.7</v>
      </c>
      <c r="J5326" s="1">
        <v>1</v>
      </c>
      <c r="K5326" s="1">
        <v>344.82760000000002</v>
      </c>
      <c r="M5326" s="3"/>
      <c r="N5326">
        <v>2.9</v>
      </c>
      <c r="O5326"/>
      <c r="P5326" s="1">
        <f>IF($A$3="Percentage of government revenue per capita",$B$3,0) + IF($A$3="Absolute extra revenue",AB5326,0) + IF($A$3="Absolute revenue per capita",AC5326,0)</f>
        <v>0</v>
      </c>
      <c r="Q5326" s="5" t="e">
        <f>-MIN(data!$B$4 / data!I5733 * data!P5733 / 100, data!N5733)</f>
        <v>#DIV/0!</v>
      </c>
      <c r="R5326" s="4" t="e">
        <f>-Q5326*K5326/1000</f>
        <v>#DIV/0!</v>
      </c>
      <c r="S5326" s="6">
        <f>-MIN(data!$B$5/(POWER(LN(I5326),2))*P5326/100, O5326)</f>
        <v>0</v>
      </c>
      <c r="T5326" s="6">
        <f>-S5326*L5326/100000</f>
        <v>0</v>
      </c>
      <c r="U5326" s="4" t="e">
        <f>N5326+Q5326</f>
        <v>#DIV/0!</v>
      </c>
      <c r="V5326" s="4" t="e">
        <f>P5326*I5326/100/R5326</f>
        <v>#DIV/0!</v>
      </c>
      <c r="W5326" s="4" t="e">
        <f>V5326*H5326</f>
        <v>#DIV/0!</v>
      </c>
      <c r="X5326" s="6">
        <f>O5326+S5326</f>
        <v>0</v>
      </c>
      <c r="Y5326" s="6" t="e">
        <f>P5326*I5326/100/T5326</f>
        <v>#DIV/0!</v>
      </c>
      <c r="Z5326" s="6" t="e">
        <f>Y5326*H5326</f>
        <v>#DIV/0!</v>
      </c>
      <c r="AB5326" s="1">
        <f t="shared" si="166"/>
        <v>0</v>
      </c>
      <c r="AC5326" s="1">
        <f t="shared" si="167"/>
        <v>0</v>
      </c>
    </row>
    <row r="5327" spans="4:29" x14ac:dyDescent="0.25">
      <c r="D5327" s="1">
        <v>2013</v>
      </c>
      <c r="E5327" s="1" t="s">
        <v>158</v>
      </c>
      <c r="F5327" s="2" t="s">
        <v>341</v>
      </c>
      <c r="G5327">
        <v>4</v>
      </c>
      <c r="H5327">
        <v>32553</v>
      </c>
      <c r="I5327" s="1">
        <v>10407.99</v>
      </c>
      <c r="J5327" s="1">
        <v>1</v>
      </c>
      <c r="K5327" s="1">
        <v>370.37040000000002</v>
      </c>
      <c r="M5327" s="3"/>
      <c r="N5327">
        <v>2.7</v>
      </c>
      <c r="O5327"/>
      <c r="P5327" s="1">
        <f>IF($A$3="Percentage of government revenue per capita",$B$3,0) + IF($A$3="Absolute extra revenue",AB5327,0) + IF($A$3="Absolute revenue per capita",AC5327,0)</f>
        <v>0</v>
      </c>
      <c r="Q5327" s="5" t="e">
        <f>-MIN(data!$B$4 / data!I5734 * data!P5734 / 100, data!N5734)</f>
        <v>#DIV/0!</v>
      </c>
      <c r="R5327" s="4" t="e">
        <f>-Q5327*K5327/1000</f>
        <v>#DIV/0!</v>
      </c>
      <c r="S5327" s="6">
        <f>-MIN(data!$B$5/(POWER(LN(I5327),2))*P5327/100, O5327)</f>
        <v>0</v>
      </c>
      <c r="T5327" s="6">
        <f>-S5327*L5327/100000</f>
        <v>0</v>
      </c>
      <c r="U5327" s="4" t="e">
        <f>N5327+Q5327</f>
        <v>#DIV/0!</v>
      </c>
      <c r="V5327" s="4" t="e">
        <f>P5327*I5327/100/R5327</f>
        <v>#DIV/0!</v>
      </c>
      <c r="W5327" s="4" t="e">
        <f>V5327*H5327</f>
        <v>#DIV/0!</v>
      </c>
      <c r="X5327" s="6">
        <f>O5327+S5327</f>
        <v>0</v>
      </c>
      <c r="Y5327" s="6" t="e">
        <f>P5327*I5327/100/T5327</f>
        <v>#DIV/0!</v>
      </c>
      <c r="Z5327" s="6" t="e">
        <f>Y5327*H5327</f>
        <v>#DIV/0!</v>
      </c>
      <c r="AB5327" s="1">
        <f t="shared" si="166"/>
        <v>0</v>
      </c>
      <c r="AC5327" s="1">
        <f t="shared" si="167"/>
        <v>0</v>
      </c>
    </row>
    <row r="5328" spans="4:29" x14ac:dyDescent="0.25">
      <c r="D5328" s="1">
        <v>2014</v>
      </c>
      <c r="E5328" s="1" t="s">
        <v>158</v>
      </c>
      <c r="F5328" s="2" t="s">
        <v>341</v>
      </c>
      <c r="G5328">
        <v>4</v>
      </c>
      <c r="H5328">
        <v>32948</v>
      </c>
      <c r="I5328" s="1">
        <v>11747.21</v>
      </c>
      <c r="J5328" s="1">
        <v>1</v>
      </c>
      <c r="K5328" s="1">
        <v>384.61540000000002</v>
      </c>
      <c r="M5328" s="3"/>
      <c r="N5328">
        <v>2.6</v>
      </c>
      <c r="O5328"/>
      <c r="P5328" s="1">
        <f>IF($A$3="Percentage of government revenue per capita",$B$3,0) + IF($A$3="Absolute extra revenue",AB5328,0) + IF($A$3="Absolute revenue per capita",AC5328,0)</f>
        <v>0</v>
      </c>
      <c r="Q5328" s="5" t="e">
        <f>-MIN(data!$B$4 / data!I5735 * data!P5735 / 100, data!N5735)</f>
        <v>#DIV/0!</v>
      </c>
      <c r="R5328" s="4" t="e">
        <f>-Q5328*K5328/1000</f>
        <v>#DIV/0!</v>
      </c>
      <c r="S5328" s="6">
        <f>-MIN(data!$B$5/(POWER(LN(I5328),2))*P5328/100, O5328)</f>
        <v>0</v>
      </c>
      <c r="T5328" s="6">
        <f>-S5328*L5328/100000</f>
        <v>0</v>
      </c>
      <c r="U5328" s="4" t="e">
        <f>N5328+Q5328</f>
        <v>#DIV/0!</v>
      </c>
      <c r="V5328" s="4" t="e">
        <f>P5328*I5328/100/R5328</f>
        <v>#DIV/0!</v>
      </c>
      <c r="W5328" s="4" t="e">
        <f>V5328*H5328</f>
        <v>#DIV/0!</v>
      </c>
      <c r="X5328" s="6">
        <f>O5328+S5328</f>
        <v>0</v>
      </c>
      <c r="Y5328" s="6" t="e">
        <f>P5328*I5328/100/T5328</f>
        <v>#DIV/0!</v>
      </c>
      <c r="Z5328" s="6" t="e">
        <f>Y5328*H5328</f>
        <v>#DIV/0!</v>
      </c>
      <c r="AB5328" s="1">
        <f t="shared" si="166"/>
        <v>0</v>
      </c>
      <c r="AC5328" s="1">
        <f t="shared" si="167"/>
        <v>0</v>
      </c>
    </row>
    <row r="5329" spans="4:29" x14ac:dyDescent="0.25">
      <c r="D5329" s="1">
        <v>2015</v>
      </c>
      <c r="E5329" s="1" t="s">
        <v>158</v>
      </c>
      <c r="F5329" s="2" t="s">
        <v>341</v>
      </c>
      <c r="G5329">
        <v>4</v>
      </c>
      <c r="H5329">
        <v>33272</v>
      </c>
      <c r="I5329" s="1">
        <v>10578.67</v>
      </c>
      <c r="J5329" s="1">
        <v>1</v>
      </c>
      <c r="K5329" s="1">
        <v>400</v>
      </c>
      <c r="M5329" s="3"/>
      <c r="N5329">
        <v>2.5</v>
      </c>
      <c r="O5329"/>
      <c r="P5329" s="1">
        <f>IF($A$3="Percentage of government revenue per capita",$B$3,0) + IF($A$3="Absolute extra revenue",AB5329,0) + IF($A$3="Absolute revenue per capita",AC5329,0)</f>
        <v>0</v>
      </c>
      <c r="Q5329" s="5" t="e">
        <f>-MIN(data!$B$4 / data!I5736 * data!P5736 / 100, data!N5736)</f>
        <v>#DIV/0!</v>
      </c>
      <c r="R5329" s="4" t="e">
        <f>-Q5329*K5329/1000</f>
        <v>#DIV/0!</v>
      </c>
      <c r="S5329" s="6">
        <f>-MIN(data!$B$5/(POWER(LN(I5329),2))*P5329/100, O5329)</f>
        <v>0</v>
      </c>
      <c r="T5329" s="6">
        <f>-S5329*L5329/100000</f>
        <v>0</v>
      </c>
      <c r="U5329" s="4" t="e">
        <f>N5329+Q5329</f>
        <v>#DIV/0!</v>
      </c>
      <c r="V5329" s="4" t="e">
        <f>P5329*I5329/100/R5329</f>
        <v>#DIV/0!</v>
      </c>
      <c r="W5329" s="4" t="e">
        <f>V5329*H5329</f>
        <v>#DIV/0!</v>
      </c>
      <c r="X5329" s="6">
        <f>O5329+S5329</f>
        <v>0</v>
      </c>
      <c r="Y5329" s="6" t="e">
        <f>P5329*I5329/100/T5329</f>
        <v>#DIV/0!</v>
      </c>
      <c r="Z5329" s="6" t="e">
        <f>Y5329*H5329</f>
        <v>#DIV/0!</v>
      </c>
      <c r="AB5329" s="1">
        <f t="shared" si="166"/>
        <v>0</v>
      </c>
      <c r="AC5329" s="1">
        <f t="shared" si="167"/>
        <v>0</v>
      </c>
    </row>
    <row r="5330" spans="4:29" x14ac:dyDescent="0.25">
      <c r="D5330" s="1">
        <v>2016</v>
      </c>
      <c r="E5330" s="1" t="s">
        <v>158</v>
      </c>
      <c r="F5330" s="2" t="s">
        <v>341</v>
      </c>
      <c r="G5330">
        <v>4</v>
      </c>
      <c r="H5330">
        <v>33504</v>
      </c>
      <c r="I5330" s="1">
        <v>10710.13</v>
      </c>
      <c r="J5330" s="1">
        <v>1</v>
      </c>
      <c r="K5330" s="1">
        <v>434.7826</v>
      </c>
      <c r="M5330" s="3"/>
      <c r="N5330">
        <v>2.2999999999999998</v>
      </c>
      <c r="O5330"/>
      <c r="P5330" s="1">
        <f>IF($A$3="Percentage of government revenue per capita",$B$3,0) + IF($A$3="Absolute extra revenue",AB5330,0) + IF($A$3="Absolute revenue per capita",AC5330,0)</f>
        <v>0</v>
      </c>
      <c r="Q5330" s="5" t="e">
        <f>-MIN(data!$B$4 / data!I5737 * data!P5737 / 100, data!N5737)</f>
        <v>#DIV/0!</v>
      </c>
      <c r="R5330" s="4" t="e">
        <f>-Q5330*K5330/1000</f>
        <v>#DIV/0!</v>
      </c>
      <c r="S5330" s="6">
        <f>-MIN(data!$B$5/(POWER(LN(I5330),2))*P5330/100, O5330)</f>
        <v>0</v>
      </c>
      <c r="T5330" s="6">
        <f>-S5330*L5330/100000</f>
        <v>0</v>
      </c>
      <c r="U5330" s="4" t="e">
        <f>N5330+Q5330</f>
        <v>#DIV/0!</v>
      </c>
      <c r="V5330" s="4" t="e">
        <f>P5330*I5330/100/R5330</f>
        <v>#DIV/0!</v>
      </c>
      <c r="W5330" s="4" t="e">
        <f>V5330*H5330</f>
        <v>#DIV/0!</v>
      </c>
      <c r="X5330" s="6">
        <f>O5330+S5330</f>
        <v>0</v>
      </c>
      <c r="Y5330" s="6" t="e">
        <f>P5330*I5330/100/T5330</f>
        <v>#DIV/0!</v>
      </c>
      <c r="Z5330" s="6" t="e">
        <f>Y5330*H5330</f>
        <v>#DIV/0!</v>
      </c>
      <c r="AB5330" s="1">
        <f t="shared" si="166"/>
        <v>0</v>
      </c>
      <c r="AC5330" s="1">
        <f t="shared" si="167"/>
        <v>0</v>
      </c>
    </row>
    <row r="5331" spans="4:29" x14ac:dyDescent="0.25">
      <c r="D5331" s="1">
        <v>1980</v>
      </c>
      <c r="E5331" s="1" t="s">
        <v>162</v>
      </c>
      <c r="F5331" s="2" t="s">
        <v>342</v>
      </c>
      <c r="G5331">
        <v>2</v>
      </c>
      <c r="H5331">
        <v>95794</v>
      </c>
      <c r="I5331" s="1">
        <v>0</v>
      </c>
      <c r="J5331" s="1">
        <v>336</v>
      </c>
      <c r="K5331" s="1">
        <v>3692.308</v>
      </c>
      <c r="M5331" s="3"/>
      <c r="N5331">
        <v>91</v>
      </c>
      <c r="O5331"/>
      <c r="P5331" s="1">
        <f>IF($A$3="Percentage of government revenue per capita",$B$3,0) + IF($A$3="Absolute extra revenue",AB5331,0) + IF($A$3="Absolute revenue per capita",AC5331,0)</f>
        <v>0</v>
      </c>
      <c r="Q5331" s="5" t="e">
        <f>-MIN(data!$B$4 / data!I5849 * data!P5849 / 100, data!N5849)</f>
        <v>#DIV/0!</v>
      </c>
      <c r="R5331" s="4" t="e">
        <f>-Q5331*K5331/1000</f>
        <v>#DIV/0!</v>
      </c>
      <c r="S5331" s="6" t="e">
        <f>-MIN(data!$B$5/(POWER(LN(I5331),2))*P5331/100, O5331)</f>
        <v>#NUM!</v>
      </c>
      <c r="T5331" s="6" t="e">
        <f>-S5331*L5331/100000</f>
        <v>#NUM!</v>
      </c>
      <c r="U5331" s="4" t="e">
        <f>N5331+Q5331</f>
        <v>#DIV/0!</v>
      </c>
      <c r="V5331" s="4" t="e">
        <f>P5331*I5331/100/R5331</f>
        <v>#DIV/0!</v>
      </c>
      <c r="W5331" s="4" t="e">
        <f>V5331*H5331</f>
        <v>#DIV/0!</v>
      </c>
      <c r="X5331" s="6" t="e">
        <f>O5331+S5331</f>
        <v>#NUM!</v>
      </c>
      <c r="Y5331" s="6" t="e">
        <f>P5331*I5331/100/T5331</f>
        <v>#NUM!</v>
      </c>
      <c r="Z5331" s="6" t="e">
        <f>Y5331*H5331</f>
        <v>#NUM!</v>
      </c>
      <c r="AB5331" s="1" t="e">
        <f t="shared" si="166"/>
        <v>#DIV/0!</v>
      </c>
      <c r="AC5331" s="1" t="e">
        <f t="shared" si="167"/>
        <v>#DIV/0!</v>
      </c>
    </row>
    <row r="5332" spans="4:29" x14ac:dyDescent="0.25">
      <c r="D5332" s="1">
        <v>1981</v>
      </c>
      <c r="E5332" s="1" t="s">
        <v>162</v>
      </c>
      <c r="F5332" s="2" t="s">
        <v>342</v>
      </c>
      <c r="G5332">
        <v>2</v>
      </c>
      <c r="H5332">
        <v>97770</v>
      </c>
      <c r="I5332" s="1">
        <v>0</v>
      </c>
      <c r="J5332" s="1">
        <v>349</v>
      </c>
      <c r="K5332" s="1">
        <v>3789.3589999999999</v>
      </c>
      <c r="M5332" s="3"/>
      <c r="N5332">
        <v>92.1</v>
      </c>
      <c r="O5332"/>
      <c r="P5332" s="1">
        <f>IF($A$3="Percentage of government revenue per capita",$B$3,0) + IF($A$3="Absolute extra revenue",AB5332,0) + IF($A$3="Absolute revenue per capita",AC5332,0)</f>
        <v>0</v>
      </c>
      <c r="Q5332" s="5" t="e">
        <f>-MIN(data!$B$4 / data!I5850 * data!P5850 / 100, data!N5850)</f>
        <v>#DIV/0!</v>
      </c>
      <c r="R5332" s="4" t="e">
        <f>-Q5332*K5332/1000</f>
        <v>#DIV/0!</v>
      </c>
      <c r="S5332" s="6" t="e">
        <f>-MIN(data!$B$5/(POWER(LN(I5332),2))*P5332/100, O5332)</f>
        <v>#NUM!</v>
      </c>
      <c r="T5332" s="6" t="e">
        <f>-S5332*L5332/100000</f>
        <v>#NUM!</v>
      </c>
      <c r="U5332" s="4" t="e">
        <f>N5332+Q5332</f>
        <v>#DIV/0!</v>
      </c>
      <c r="V5332" s="4" t="e">
        <f>P5332*I5332/100/R5332</f>
        <v>#DIV/0!</v>
      </c>
      <c r="W5332" s="4" t="e">
        <f>V5332*H5332</f>
        <v>#DIV/0!</v>
      </c>
      <c r="X5332" s="6" t="e">
        <f>O5332+S5332</f>
        <v>#NUM!</v>
      </c>
      <c r="Y5332" s="6" t="e">
        <f>P5332*I5332/100/T5332</f>
        <v>#NUM!</v>
      </c>
      <c r="Z5332" s="6" t="e">
        <f>Y5332*H5332</f>
        <v>#NUM!</v>
      </c>
      <c r="AB5332" s="1" t="e">
        <f t="shared" si="166"/>
        <v>#DIV/0!</v>
      </c>
      <c r="AC5332" s="1" t="e">
        <f t="shared" si="167"/>
        <v>#DIV/0!</v>
      </c>
    </row>
    <row r="5333" spans="4:29" x14ac:dyDescent="0.25">
      <c r="D5333" s="1">
        <v>1982</v>
      </c>
      <c r="E5333" s="1" t="s">
        <v>162</v>
      </c>
      <c r="F5333" s="2" t="s">
        <v>342</v>
      </c>
      <c r="G5333">
        <v>2</v>
      </c>
      <c r="H5333">
        <v>99473</v>
      </c>
      <c r="I5333" s="1">
        <v>0</v>
      </c>
      <c r="J5333" s="1">
        <v>362</v>
      </c>
      <c r="K5333" s="1">
        <v>3867.5210000000002</v>
      </c>
      <c r="M5333" s="3"/>
      <c r="N5333">
        <v>93.6</v>
      </c>
      <c r="O5333"/>
      <c r="P5333" s="1">
        <f>IF($A$3="Percentage of government revenue per capita",$B$3,0) + IF($A$3="Absolute extra revenue",AB5333,0) + IF($A$3="Absolute revenue per capita",AC5333,0)</f>
        <v>0</v>
      </c>
      <c r="Q5333" s="5" t="e">
        <f>-MIN(data!$B$4 / data!I5851 * data!P5851 / 100, data!N5851)</f>
        <v>#DIV/0!</v>
      </c>
      <c r="R5333" s="4" t="e">
        <f>-Q5333*K5333/1000</f>
        <v>#DIV/0!</v>
      </c>
      <c r="S5333" s="6" t="e">
        <f>-MIN(data!$B$5/(POWER(LN(I5333),2))*P5333/100, O5333)</f>
        <v>#NUM!</v>
      </c>
      <c r="T5333" s="6" t="e">
        <f>-S5333*L5333/100000</f>
        <v>#NUM!</v>
      </c>
      <c r="U5333" s="4" t="e">
        <f>N5333+Q5333</f>
        <v>#DIV/0!</v>
      </c>
      <c r="V5333" s="4" t="e">
        <f>P5333*I5333/100/R5333</f>
        <v>#DIV/0!</v>
      </c>
      <c r="W5333" s="4" t="e">
        <f>V5333*H5333</f>
        <v>#DIV/0!</v>
      </c>
      <c r="X5333" s="6" t="e">
        <f>O5333+S5333</f>
        <v>#NUM!</v>
      </c>
      <c r="Y5333" s="6" t="e">
        <f>P5333*I5333/100/T5333</f>
        <v>#NUM!</v>
      </c>
      <c r="Z5333" s="6" t="e">
        <f>Y5333*H5333</f>
        <v>#NUM!</v>
      </c>
      <c r="AB5333" s="1" t="e">
        <f t="shared" si="166"/>
        <v>#DIV/0!</v>
      </c>
      <c r="AC5333" s="1" t="e">
        <f t="shared" si="167"/>
        <v>#DIV/0!</v>
      </c>
    </row>
    <row r="5334" spans="4:29" x14ac:dyDescent="0.25">
      <c r="D5334" s="1">
        <v>1983</v>
      </c>
      <c r="E5334" s="1" t="s">
        <v>162</v>
      </c>
      <c r="F5334" s="2" t="s">
        <v>342</v>
      </c>
      <c r="G5334">
        <v>2</v>
      </c>
      <c r="H5334">
        <v>101066</v>
      </c>
      <c r="I5334" s="1">
        <v>0</v>
      </c>
      <c r="J5334" s="1">
        <v>377</v>
      </c>
      <c r="K5334" s="1">
        <v>3943.5149999999999</v>
      </c>
      <c r="M5334" s="3"/>
      <c r="N5334">
        <v>95.6</v>
      </c>
      <c r="O5334"/>
      <c r="P5334" s="1">
        <f>IF($A$3="Percentage of government revenue per capita",$B$3,0) + IF($A$3="Absolute extra revenue",AB5334,0) + IF($A$3="Absolute revenue per capita",AC5334,0)</f>
        <v>0</v>
      </c>
      <c r="Q5334" s="5" t="e">
        <f>-MIN(data!$B$4 / data!I5852 * data!P5852 / 100, data!N5852)</f>
        <v>#DIV/0!</v>
      </c>
      <c r="R5334" s="4" t="e">
        <f>-Q5334*K5334/1000</f>
        <v>#DIV/0!</v>
      </c>
      <c r="S5334" s="6" t="e">
        <f>-MIN(data!$B$5/(POWER(LN(I5334),2))*P5334/100, O5334)</f>
        <v>#NUM!</v>
      </c>
      <c r="T5334" s="6" t="e">
        <f>-S5334*L5334/100000</f>
        <v>#NUM!</v>
      </c>
      <c r="U5334" s="4" t="e">
        <f>N5334+Q5334</f>
        <v>#DIV/0!</v>
      </c>
      <c r="V5334" s="4" t="e">
        <f>P5334*I5334/100/R5334</f>
        <v>#DIV/0!</v>
      </c>
      <c r="W5334" s="4" t="e">
        <f>V5334*H5334</f>
        <v>#DIV/0!</v>
      </c>
      <c r="X5334" s="6" t="e">
        <f>O5334+S5334</f>
        <v>#NUM!</v>
      </c>
      <c r="Y5334" s="6" t="e">
        <f>P5334*I5334/100/T5334</f>
        <v>#NUM!</v>
      </c>
      <c r="Z5334" s="6" t="e">
        <f>Y5334*H5334</f>
        <v>#NUM!</v>
      </c>
      <c r="AB5334" s="1" t="e">
        <f t="shared" si="166"/>
        <v>#DIV/0!</v>
      </c>
      <c r="AC5334" s="1" t="e">
        <f t="shared" si="167"/>
        <v>#DIV/0!</v>
      </c>
    </row>
    <row r="5335" spans="4:29" x14ac:dyDescent="0.25">
      <c r="D5335" s="1">
        <v>1984</v>
      </c>
      <c r="E5335" s="1" t="s">
        <v>162</v>
      </c>
      <c r="F5335" s="2" t="s">
        <v>342</v>
      </c>
      <c r="G5335">
        <v>2</v>
      </c>
      <c r="H5335">
        <v>102829</v>
      </c>
      <c r="I5335" s="1">
        <v>0</v>
      </c>
      <c r="J5335" s="1">
        <v>393</v>
      </c>
      <c r="K5335" s="1">
        <v>4014.3</v>
      </c>
      <c r="M5335" s="3"/>
      <c r="N5335">
        <v>97.9</v>
      </c>
      <c r="O5335"/>
      <c r="P5335" s="1">
        <f>IF($A$3="Percentage of government revenue per capita",$B$3,0) + IF($A$3="Absolute extra revenue",AB5335,0) + IF($A$3="Absolute revenue per capita",AC5335,0)</f>
        <v>0</v>
      </c>
      <c r="Q5335" s="5" t="e">
        <f>-MIN(data!$B$4 / data!I5853 * data!P5853 / 100, data!N5853)</f>
        <v>#DIV/0!</v>
      </c>
      <c r="R5335" s="4" t="e">
        <f>-Q5335*K5335/1000</f>
        <v>#DIV/0!</v>
      </c>
      <c r="S5335" s="6" t="e">
        <f>-MIN(data!$B$5/(POWER(LN(I5335),2))*P5335/100, O5335)</f>
        <v>#NUM!</v>
      </c>
      <c r="T5335" s="6" t="e">
        <f>-S5335*L5335/100000</f>
        <v>#NUM!</v>
      </c>
      <c r="U5335" s="4" t="e">
        <f>N5335+Q5335</f>
        <v>#DIV/0!</v>
      </c>
      <c r="V5335" s="4" t="e">
        <f>P5335*I5335/100/R5335</f>
        <v>#DIV/0!</v>
      </c>
      <c r="W5335" s="4" t="e">
        <f>V5335*H5335</f>
        <v>#DIV/0!</v>
      </c>
      <c r="X5335" s="6" t="e">
        <f>O5335+S5335</f>
        <v>#NUM!</v>
      </c>
      <c r="Y5335" s="6" t="e">
        <f>P5335*I5335/100/T5335</f>
        <v>#NUM!</v>
      </c>
      <c r="Z5335" s="6" t="e">
        <f>Y5335*H5335</f>
        <v>#NUM!</v>
      </c>
      <c r="AB5335" s="1" t="e">
        <f t="shared" si="166"/>
        <v>#DIV/0!</v>
      </c>
      <c r="AC5335" s="1" t="e">
        <f t="shared" si="167"/>
        <v>#DIV/0!</v>
      </c>
    </row>
    <row r="5336" spans="4:29" x14ac:dyDescent="0.25">
      <c r="D5336" s="1">
        <v>1985</v>
      </c>
      <c r="E5336" s="1" t="s">
        <v>162</v>
      </c>
      <c r="F5336" s="2" t="s">
        <v>342</v>
      </c>
      <c r="G5336">
        <v>2</v>
      </c>
      <c r="H5336">
        <v>104924</v>
      </c>
      <c r="I5336" s="1">
        <v>0</v>
      </c>
      <c r="J5336" s="1">
        <v>409</v>
      </c>
      <c r="K5336" s="1">
        <v>4081.8359999999998</v>
      </c>
      <c r="M5336" s="3"/>
      <c r="N5336">
        <v>100.2</v>
      </c>
      <c r="O5336"/>
      <c r="P5336" s="1">
        <f>IF($A$3="Percentage of government revenue per capita",$B$3,0) + IF($A$3="Absolute extra revenue",AB5336,0) + IF($A$3="Absolute revenue per capita",AC5336,0)</f>
        <v>0</v>
      </c>
      <c r="Q5336" s="5" t="e">
        <f>-MIN(data!$B$4 / data!I5854 * data!P5854 / 100, data!N5854)</f>
        <v>#DIV/0!</v>
      </c>
      <c r="R5336" s="4" t="e">
        <f>-Q5336*K5336/1000</f>
        <v>#DIV/0!</v>
      </c>
      <c r="S5336" s="6" t="e">
        <f>-MIN(data!$B$5/(POWER(LN(I5336),2))*P5336/100, O5336)</f>
        <v>#NUM!</v>
      </c>
      <c r="T5336" s="6" t="e">
        <f>-S5336*L5336/100000</f>
        <v>#NUM!</v>
      </c>
      <c r="U5336" s="4" t="e">
        <f>N5336+Q5336</f>
        <v>#DIV/0!</v>
      </c>
      <c r="V5336" s="4" t="e">
        <f>P5336*I5336/100/R5336</f>
        <v>#DIV/0!</v>
      </c>
      <c r="W5336" s="4" t="e">
        <f>V5336*H5336</f>
        <v>#DIV/0!</v>
      </c>
      <c r="X5336" s="6" t="e">
        <f>O5336+S5336</f>
        <v>#NUM!</v>
      </c>
      <c r="Y5336" s="6" t="e">
        <f>P5336*I5336/100/T5336</f>
        <v>#NUM!</v>
      </c>
      <c r="Z5336" s="6" t="e">
        <f>Y5336*H5336</f>
        <v>#NUM!</v>
      </c>
      <c r="AB5336" s="1" t="e">
        <f t="shared" si="166"/>
        <v>#DIV/0!</v>
      </c>
      <c r="AC5336" s="1" t="e">
        <f t="shared" si="167"/>
        <v>#DIV/0!</v>
      </c>
    </row>
    <row r="5337" spans="4:29" x14ac:dyDescent="0.25">
      <c r="D5337" s="1">
        <v>1986</v>
      </c>
      <c r="E5337" s="1" t="s">
        <v>162</v>
      </c>
      <c r="F5337" s="2" t="s">
        <v>342</v>
      </c>
      <c r="G5337">
        <v>2</v>
      </c>
      <c r="H5337">
        <v>107429</v>
      </c>
      <c r="I5337" s="1">
        <v>0</v>
      </c>
      <c r="J5337" s="1">
        <v>425</v>
      </c>
      <c r="K5337" s="1">
        <v>4154.4480000000003</v>
      </c>
      <c r="M5337" s="3"/>
      <c r="N5337">
        <v>102.3</v>
      </c>
      <c r="O5337"/>
      <c r="P5337" s="1">
        <f>IF($A$3="Percentage of government revenue per capita",$B$3,0) + IF($A$3="Absolute extra revenue",AB5337,0) + IF($A$3="Absolute revenue per capita",AC5337,0)</f>
        <v>0</v>
      </c>
      <c r="Q5337" s="5" t="e">
        <f>-MIN(data!$B$4 / data!I5855 * data!P5855 / 100, data!N5855)</f>
        <v>#DIV/0!</v>
      </c>
      <c r="R5337" s="4" t="e">
        <f>-Q5337*K5337/1000</f>
        <v>#DIV/0!</v>
      </c>
      <c r="S5337" s="6" t="e">
        <f>-MIN(data!$B$5/(POWER(LN(I5337),2))*P5337/100, O5337)</f>
        <v>#NUM!</v>
      </c>
      <c r="T5337" s="6" t="e">
        <f>-S5337*L5337/100000</f>
        <v>#NUM!</v>
      </c>
      <c r="U5337" s="4" t="e">
        <f>N5337+Q5337</f>
        <v>#DIV/0!</v>
      </c>
      <c r="V5337" s="4" t="e">
        <f>P5337*I5337/100/R5337</f>
        <v>#DIV/0!</v>
      </c>
      <c r="W5337" s="4" t="e">
        <f>V5337*H5337</f>
        <v>#DIV/0!</v>
      </c>
      <c r="X5337" s="6" t="e">
        <f>O5337+S5337</f>
        <v>#NUM!</v>
      </c>
      <c r="Y5337" s="6" t="e">
        <f>P5337*I5337/100/T5337</f>
        <v>#NUM!</v>
      </c>
      <c r="Z5337" s="6" t="e">
        <f>Y5337*H5337</f>
        <v>#NUM!</v>
      </c>
      <c r="AB5337" s="1" t="e">
        <f t="shared" si="166"/>
        <v>#DIV/0!</v>
      </c>
      <c r="AC5337" s="1" t="e">
        <f t="shared" si="167"/>
        <v>#DIV/0!</v>
      </c>
    </row>
    <row r="5338" spans="4:29" x14ac:dyDescent="0.25">
      <c r="D5338" s="1">
        <v>1987</v>
      </c>
      <c r="E5338" s="1" t="s">
        <v>162</v>
      </c>
      <c r="F5338" s="2" t="s">
        <v>342</v>
      </c>
      <c r="G5338">
        <v>2</v>
      </c>
      <c r="H5338">
        <v>110254</v>
      </c>
      <c r="I5338" s="1">
        <v>0</v>
      </c>
      <c r="J5338" s="1">
        <v>441</v>
      </c>
      <c r="K5338" s="1">
        <v>4228.1880000000001</v>
      </c>
      <c r="M5338" s="3"/>
      <c r="N5338">
        <v>104.3</v>
      </c>
      <c r="O5338"/>
      <c r="P5338" s="1">
        <f>IF($A$3="Percentage of government revenue per capita",$B$3,0) + IF($A$3="Absolute extra revenue",AB5338,0) + IF($A$3="Absolute revenue per capita",AC5338,0)</f>
        <v>0</v>
      </c>
      <c r="Q5338" s="5" t="e">
        <f>-MIN(data!$B$4 / data!I5856 * data!P5856 / 100, data!N5856)</f>
        <v>#DIV/0!</v>
      </c>
      <c r="R5338" s="4" t="e">
        <f>-Q5338*K5338/1000</f>
        <v>#DIV/0!</v>
      </c>
      <c r="S5338" s="6" t="e">
        <f>-MIN(data!$B$5/(POWER(LN(I5338),2))*P5338/100, O5338)</f>
        <v>#NUM!</v>
      </c>
      <c r="T5338" s="6" t="e">
        <f>-S5338*L5338/100000</f>
        <v>#NUM!</v>
      </c>
      <c r="U5338" s="4" t="e">
        <f>N5338+Q5338</f>
        <v>#DIV/0!</v>
      </c>
      <c r="V5338" s="4" t="e">
        <f>P5338*I5338/100/R5338</f>
        <v>#DIV/0!</v>
      </c>
      <c r="W5338" s="4" t="e">
        <f>V5338*H5338</f>
        <v>#DIV/0!</v>
      </c>
      <c r="X5338" s="6" t="e">
        <f>O5338+S5338</f>
        <v>#NUM!</v>
      </c>
      <c r="Y5338" s="6" t="e">
        <f>P5338*I5338/100/T5338</f>
        <v>#NUM!</v>
      </c>
      <c r="Z5338" s="6" t="e">
        <f>Y5338*H5338</f>
        <v>#NUM!</v>
      </c>
      <c r="AB5338" s="1" t="e">
        <f t="shared" si="166"/>
        <v>#DIV/0!</v>
      </c>
      <c r="AC5338" s="1" t="e">
        <f t="shared" si="167"/>
        <v>#DIV/0!</v>
      </c>
    </row>
    <row r="5339" spans="4:29" x14ac:dyDescent="0.25">
      <c r="D5339" s="1">
        <v>1988</v>
      </c>
      <c r="E5339" s="1" t="s">
        <v>162</v>
      </c>
      <c r="F5339" s="2" t="s">
        <v>342</v>
      </c>
      <c r="G5339">
        <v>2</v>
      </c>
      <c r="H5339">
        <v>113285</v>
      </c>
      <c r="I5339" s="1">
        <v>0</v>
      </c>
      <c r="J5339" s="1">
        <v>456</v>
      </c>
      <c r="K5339" s="1">
        <v>4297.8320000000003</v>
      </c>
      <c r="M5339" s="3"/>
      <c r="N5339">
        <v>106.1</v>
      </c>
      <c r="O5339"/>
      <c r="P5339" s="1">
        <f>IF($A$3="Percentage of government revenue per capita",$B$3,0) + IF($A$3="Absolute extra revenue",AB5339,0) + IF($A$3="Absolute revenue per capita",AC5339,0)</f>
        <v>0</v>
      </c>
      <c r="Q5339" s="5" t="e">
        <f>-MIN(data!$B$4 / data!I5857 * data!P5857 / 100, data!N5857)</f>
        <v>#DIV/0!</v>
      </c>
      <c r="R5339" s="4" t="e">
        <f>-Q5339*K5339/1000</f>
        <v>#DIV/0!</v>
      </c>
      <c r="S5339" s="6" t="e">
        <f>-MIN(data!$B$5/(POWER(LN(I5339),2))*P5339/100, O5339)</f>
        <v>#NUM!</v>
      </c>
      <c r="T5339" s="6" t="e">
        <f>-S5339*L5339/100000</f>
        <v>#NUM!</v>
      </c>
      <c r="U5339" s="4" t="e">
        <f>N5339+Q5339</f>
        <v>#DIV/0!</v>
      </c>
      <c r="V5339" s="4" t="e">
        <f>P5339*I5339/100/R5339</f>
        <v>#DIV/0!</v>
      </c>
      <c r="W5339" s="4" t="e">
        <f>V5339*H5339</f>
        <v>#DIV/0!</v>
      </c>
      <c r="X5339" s="6" t="e">
        <f>O5339+S5339</f>
        <v>#NUM!</v>
      </c>
      <c r="Y5339" s="6" t="e">
        <f>P5339*I5339/100/T5339</f>
        <v>#NUM!</v>
      </c>
      <c r="Z5339" s="6" t="e">
        <f>Y5339*H5339</f>
        <v>#NUM!</v>
      </c>
      <c r="AB5339" s="1" t="e">
        <f t="shared" si="166"/>
        <v>#DIV/0!</v>
      </c>
      <c r="AC5339" s="1" t="e">
        <f t="shared" si="167"/>
        <v>#DIV/0!</v>
      </c>
    </row>
    <row r="5340" spans="4:29" x14ac:dyDescent="0.25">
      <c r="D5340" s="1">
        <v>1989</v>
      </c>
      <c r="E5340" s="1" t="s">
        <v>162</v>
      </c>
      <c r="F5340" s="2" t="s">
        <v>342</v>
      </c>
      <c r="G5340">
        <v>2</v>
      </c>
      <c r="H5340">
        <v>116320</v>
      </c>
      <c r="I5340" s="1">
        <v>0</v>
      </c>
      <c r="J5340" s="1">
        <v>469</v>
      </c>
      <c r="K5340" s="1">
        <v>4362.7910000000002</v>
      </c>
      <c r="M5340" s="3"/>
      <c r="N5340">
        <v>107.5</v>
      </c>
      <c r="O5340"/>
      <c r="P5340" s="1">
        <f>IF($A$3="Percentage of government revenue per capita",$B$3,0) + IF($A$3="Absolute extra revenue",AB5340,0) + IF($A$3="Absolute revenue per capita",AC5340,0)</f>
        <v>0</v>
      </c>
      <c r="Q5340" s="5" t="e">
        <f>-MIN(data!$B$4 / data!I5858 * data!P5858 / 100, data!N5858)</f>
        <v>#DIV/0!</v>
      </c>
      <c r="R5340" s="4" t="e">
        <f>-Q5340*K5340/1000</f>
        <v>#DIV/0!</v>
      </c>
      <c r="S5340" s="6" t="e">
        <f>-MIN(data!$B$5/(POWER(LN(I5340),2))*P5340/100, O5340)</f>
        <v>#NUM!</v>
      </c>
      <c r="T5340" s="6" t="e">
        <f>-S5340*L5340/100000</f>
        <v>#NUM!</v>
      </c>
      <c r="U5340" s="4" t="e">
        <f>N5340+Q5340</f>
        <v>#DIV/0!</v>
      </c>
      <c r="V5340" s="4" t="e">
        <f>P5340*I5340/100/R5340</f>
        <v>#DIV/0!</v>
      </c>
      <c r="W5340" s="4" t="e">
        <f>V5340*H5340</f>
        <v>#DIV/0!</v>
      </c>
      <c r="X5340" s="6" t="e">
        <f>O5340+S5340</f>
        <v>#NUM!</v>
      </c>
      <c r="Y5340" s="6" t="e">
        <f>P5340*I5340/100/T5340</f>
        <v>#NUM!</v>
      </c>
      <c r="Z5340" s="6" t="e">
        <f>Y5340*H5340</f>
        <v>#NUM!</v>
      </c>
      <c r="AB5340" s="1" t="e">
        <f t="shared" si="166"/>
        <v>#DIV/0!</v>
      </c>
      <c r="AC5340" s="1" t="e">
        <f t="shared" si="167"/>
        <v>#DIV/0!</v>
      </c>
    </row>
    <row r="5341" spans="4:29" x14ac:dyDescent="0.25">
      <c r="D5341" s="1">
        <v>1990</v>
      </c>
      <c r="E5341" s="1" t="s">
        <v>162</v>
      </c>
      <c r="F5341" s="2" t="s">
        <v>342</v>
      </c>
      <c r="G5341">
        <v>2</v>
      </c>
      <c r="H5341">
        <v>119209</v>
      </c>
      <c r="I5341" s="1">
        <v>0</v>
      </c>
      <c r="J5341" s="1">
        <v>483</v>
      </c>
      <c r="K5341" s="1">
        <v>4447.5140000000001</v>
      </c>
      <c r="L5341" s="1">
        <v>4545.4549999999999</v>
      </c>
      <c r="M5341" s="3">
        <v>15</v>
      </c>
      <c r="N5341">
        <v>108.6</v>
      </c>
      <c r="O5341">
        <v>330</v>
      </c>
      <c r="P5341" s="1">
        <f>IF($A$3="Percentage of government revenue per capita",$B$3,0) + IF($A$3="Absolute extra revenue",AB5341,0) + IF($A$3="Absolute revenue per capita",AC5341,0)</f>
        <v>0</v>
      </c>
      <c r="Q5341" s="5">
        <f>-MIN(data!$B$4 / data!I5859 * data!P5859 / 100, data!N5859)</f>
        <v>0</v>
      </c>
      <c r="R5341" s="4">
        <f>-Q5341*K5341/1000</f>
        <v>0</v>
      </c>
      <c r="S5341" s="6" t="e">
        <f>-MIN(data!$B$5/(POWER(LN(I5341),2))*P5341/100, O5341)</f>
        <v>#NUM!</v>
      </c>
      <c r="T5341" s="6" t="e">
        <f>-S5341*L5341/100000</f>
        <v>#NUM!</v>
      </c>
      <c r="U5341" s="4">
        <f>N5341+Q5341</f>
        <v>108.6</v>
      </c>
      <c r="V5341" s="4" t="e">
        <f>P5341*I5341/100/R5341</f>
        <v>#DIV/0!</v>
      </c>
      <c r="W5341" s="4" t="e">
        <f>V5341*H5341</f>
        <v>#DIV/0!</v>
      </c>
      <c r="X5341" s="6" t="e">
        <f>O5341+S5341</f>
        <v>#NUM!</v>
      </c>
      <c r="Y5341" s="6" t="e">
        <f>P5341*I5341/100/T5341</f>
        <v>#NUM!</v>
      </c>
      <c r="Z5341" s="6" t="e">
        <f>Y5341*H5341</f>
        <v>#NUM!</v>
      </c>
      <c r="AB5341" s="1" t="e">
        <f t="shared" si="166"/>
        <v>#DIV/0!</v>
      </c>
      <c r="AC5341" s="1" t="e">
        <f t="shared" si="167"/>
        <v>#DIV/0!</v>
      </c>
    </row>
    <row r="5342" spans="4:29" x14ac:dyDescent="0.25">
      <c r="D5342" s="1">
        <v>1991</v>
      </c>
      <c r="E5342" s="1" t="s">
        <v>162</v>
      </c>
      <c r="F5342" s="2" t="s">
        <v>342</v>
      </c>
      <c r="G5342">
        <v>2</v>
      </c>
      <c r="H5342">
        <v>121956</v>
      </c>
      <c r="I5342" s="1">
        <v>0</v>
      </c>
      <c r="J5342" s="1">
        <v>494</v>
      </c>
      <c r="K5342" s="1">
        <v>4519.6710000000003</v>
      </c>
      <c r="L5342" s="1">
        <v>4416.4040000000005</v>
      </c>
      <c r="M5342" s="3">
        <v>15</v>
      </c>
      <c r="N5342">
        <v>109.3</v>
      </c>
      <c r="O5342">
        <v>317</v>
      </c>
      <c r="P5342" s="1">
        <f>IF($A$3="Percentage of government revenue per capita",$B$3,0) + IF($A$3="Absolute extra revenue",AB5342,0) + IF($A$3="Absolute revenue per capita",AC5342,0)</f>
        <v>0</v>
      </c>
      <c r="Q5342" s="5">
        <f>-MIN(data!$B$4 / data!I5860 * data!P5860 / 100, data!N5860)</f>
        <v>0</v>
      </c>
      <c r="R5342" s="4">
        <f>-Q5342*K5342/1000</f>
        <v>0</v>
      </c>
      <c r="S5342" s="6" t="e">
        <f>-MIN(data!$B$5/(POWER(LN(I5342),2))*P5342/100, O5342)</f>
        <v>#NUM!</v>
      </c>
      <c r="T5342" s="6" t="e">
        <f>-S5342*L5342/100000</f>
        <v>#NUM!</v>
      </c>
      <c r="U5342" s="4">
        <f>N5342+Q5342</f>
        <v>109.3</v>
      </c>
      <c r="V5342" s="4" t="e">
        <f>P5342*I5342/100/R5342</f>
        <v>#DIV/0!</v>
      </c>
      <c r="W5342" s="4" t="e">
        <f>V5342*H5342</f>
        <v>#DIV/0!</v>
      </c>
      <c r="X5342" s="6" t="e">
        <f>O5342+S5342</f>
        <v>#NUM!</v>
      </c>
      <c r="Y5342" s="6" t="e">
        <f>P5342*I5342/100/T5342</f>
        <v>#NUM!</v>
      </c>
      <c r="Z5342" s="6" t="e">
        <f>Y5342*H5342</f>
        <v>#NUM!</v>
      </c>
      <c r="AB5342" s="1" t="e">
        <f t="shared" si="166"/>
        <v>#DIV/0!</v>
      </c>
      <c r="AC5342" s="1" t="e">
        <f t="shared" si="167"/>
        <v>#DIV/0!</v>
      </c>
    </row>
    <row r="5343" spans="4:29" x14ac:dyDescent="0.25">
      <c r="D5343" s="1">
        <v>1992</v>
      </c>
      <c r="E5343" s="1" t="s">
        <v>162</v>
      </c>
      <c r="F5343" s="2" t="s">
        <v>342</v>
      </c>
      <c r="G5343">
        <v>2</v>
      </c>
      <c r="H5343">
        <v>124576</v>
      </c>
      <c r="I5343" s="1">
        <v>0</v>
      </c>
      <c r="J5343" s="1">
        <v>504</v>
      </c>
      <c r="K5343" s="1">
        <v>4606.9470000000001</v>
      </c>
      <c r="L5343" s="1">
        <v>4620.4620000000004</v>
      </c>
      <c r="M5343" s="3">
        <v>14</v>
      </c>
      <c r="N5343">
        <v>109.4</v>
      </c>
      <c r="O5343">
        <v>303</v>
      </c>
      <c r="P5343" s="1">
        <f>IF($A$3="Percentage of government revenue per capita",$B$3,0) + IF($A$3="Absolute extra revenue",AB5343,0) + IF($A$3="Absolute revenue per capita",AC5343,0)</f>
        <v>0</v>
      </c>
      <c r="Q5343" s="5">
        <f>-MIN(data!$B$4 / data!I5861 * data!P5861 / 100, data!N5861)</f>
        <v>0</v>
      </c>
      <c r="R5343" s="4">
        <f>-Q5343*K5343/1000</f>
        <v>0</v>
      </c>
      <c r="S5343" s="6" t="e">
        <f>-MIN(data!$B$5/(POWER(LN(I5343),2))*P5343/100, O5343)</f>
        <v>#NUM!</v>
      </c>
      <c r="T5343" s="6" t="e">
        <f>-S5343*L5343/100000</f>
        <v>#NUM!</v>
      </c>
      <c r="U5343" s="4">
        <f>N5343+Q5343</f>
        <v>109.4</v>
      </c>
      <c r="V5343" s="4" t="e">
        <f>P5343*I5343/100/R5343</f>
        <v>#DIV/0!</v>
      </c>
      <c r="W5343" s="4" t="e">
        <f>V5343*H5343</f>
        <v>#DIV/0!</v>
      </c>
      <c r="X5343" s="6" t="e">
        <f>O5343+S5343</f>
        <v>#NUM!</v>
      </c>
      <c r="Y5343" s="6" t="e">
        <f>P5343*I5343/100/T5343</f>
        <v>#NUM!</v>
      </c>
      <c r="Z5343" s="6" t="e">
        <f>Y5343*H5343</f>
        <v>#NUM!</v>
      </c>
      <c r="AB5343" s="1" t="e">
        <f t="shared" si="166"/>
        <v>#DIV/0!</v>
      </c>
      <c r="AC5343" s="1" t="e">
        <f t="shared" si="167"/>
        <v>#DIV/0!</v>
      </c>
    </row>
    <row r="5344" spans="4:29" x14ac:dyDescent="0.25">
      <c r="D5344" s="1">
        <v>1993</v>
      </c>
      <c r="E5344" s="1" t="s">
        <v>162</v>
      </c>
      <c r="F5344" s="2" t="s">
        <v>342</v>
      </c>
      <c r="G5344">
        <v>2</v>
      </c>
      <c r="H5344">
        <v>127062</v>
      </c>
      <c r="I5344" s="1">
        <v>0</v>
      </c>
      <c r="J5344" s="1">
        <v>511</v>
      </c>
      <c r="K5344" s="1">
        <v>4692.3779999999997</v>
      </c>
      <c r="L5344" s="1">
        <v>4467.3540000000003</v>
      </c>
      <c r="M5344" s="3">
        <v>14</v>
      </c>
      <c r="N5344">
        <v>108.9</v>
      </c>
      <c r="O5344">
        <v>291</v>
      </c>
      <c r="P5344" s="1">
        <f>IF($A$3="Percentage of government revenue per capita",$B$3,0) + IF($A$3="Absolute extra revenue",AB5344,0) + IF($A$3="Absolute revenue per capita",AC5344,0)</f>
        <v>0</v>
      </c>
      <c r="Q5344" s="5">
        <f>-MIN(data!$B$4 / data!I5862 * data!P5862 / 100, data!N5862)</f>
        <v>0</v>
      </c>
      <c r="R5344" s="4">
        <f>-Q5344*K5344/1000</f>
        <v>0</v>
      </c>
      <c r="S5344" s="6" t="e">
        <f>-MIN(data!$B$5/(POWER(LN(I5344),2))*P5344/100, O5344)</f>
        <v>#NUM!</v>
      </c>
      <c r="T5344" s="6" t="e">
        <f>-S5344*L5344/100000</f>
        <v>#NUM!</v>
      </c>
      <c r="U5344" s="4">
        <f>N5344+Q5344</f>
        <v>108.9</v>
      </c>
      <c r="V5344" s="4" t="e">
        <f>P5344*I5344/100/R5344</f>
        <v>#DIV/0!</v>
      </c>
      <c r="W5344" s="4" t="e">
        <f>V5344*H5344</f>
        <v>#DIV/0!</v>
      </c>
      <c r="X5344" s="6" t="e">
        <f>O5344+S5344</f>
        <v>#NUM!</v>
      </c>
      <c r="Y5344" s="6" t="e">
        <f>P5344*I5344/100/T5344</f>
        <v>#NUM!</v>
      </c>
      <c r="Z5344" s="6" t="e">
        <f>Y5344*H5344</f>
        <v>#NUM!</v>
      </c>
      <c r="AB5344" s="1" t="e">
        <f t="shared" si="166"/>
        <v>#DIV/0!</v>
      </c>
      <c r="AC5344" s="1" t="e">
        <f t="shared" si="167"/>
        <v>#DIV/0!</v>
      </c>
    </row>
    <row r="5345" spans="4:29" x14ac:dyDescent="0.25">
      <c r="D5345" s="1">
        <v>1994</v>
      </c>
      <c r="E5345" s="1" t="s">
        <v>162</v>
      </c>
      <c r="F5345" s="2" t="s">
        <v>342</v>
      </c>
      <c r="G5345">
        <v>2</v>
      </c>
      <c r="H5345">
        <v>129427</v>
      </c>
      <c r="I5345" s="1">
        <v>0</v>
      </c>
      <c r="J5345" s="1">
        <v>514</v>
      </c>
      <c r="K5345" s="1">
        <v>4785.8469999999998</v>
      </c>
      <c r="L5345" s="1">
        <v>4797.0479999999998</v>
      </c>
      <c r="M5345" s="3">
        <v>13</v>
      </c>
      <c r="N5345">
        <v>107.4</v>
      </c>
      <c r="O5345">
        <v>271</v>
      </c>
      <c r="P5345" s="1">
        <f>IF($A$3="Percentage of government revenue per capita",$B$3,0) + IF($A$3="Absolute extra revenue",AB5345,0) + IF($A$3="Absolute revenue per capita",AC5345,0)</f>
        <v>0</v>
      </c>
      <c r="Q5345" s="5">
        <f>-MIN(data!$B$4 / data!I5863 * data!P5863 / 100, data!N5863)</f>
        <v>0</v>
      </c>
      <c r="R5345" s="4">
        <f>-Q5345*K5345/1000</f>
        <v>0</v>
      </c>
      <c r="S5345" s="6" t="e">
        <f>-MIN(data!$B$5/(POWER(LN(I5345),2))*P5345/100, O5345)</f>
        <v>#NUM!</v>
      </c>
      <c r="T5345" s="6" t="e">
        <f>-S5345*L5345/100000</f>
        <v>#NUM!</v>
      </c>
      <c r="U5345" s="4">
        <f>N5345+Q5345</f>
        <v>107.4</v>
      </c>
      <c r="V5345" s="4" t="e">
        <f>P5345*I5345/100/R5345</f>
        <v>#DIV/0!</v>
      </c>
      <c r="W5345" s="4" t="e">
        <f>V5345*H5345</f>
        <v>#DIV/0!</v>
      </c>
      <c r="X5345" s="6" t="e">
        <f>O5345+S5345</f>
        <v>#NUM!</v>
      </c>
      <c r="Y5345" s="6" t="e">
        <f>P5345*I5345/100/T5345</f>
        <v>#NUM!</v>
      </c>
      <c r="Z5345" s="6" t="e">
        <f>Y5345*H5345</f>
        <v>#NUM!</v>
      </c>
      <c r="AB5345" s="1" t="e">
        <f t="shared" si="166"/>
        <v>#DIV/0!</v>
      </c>
      <c r="AC5345" s="1" t="e">
        <f t="shared" si="167"/>
        <v>#DIV/0!</v>
      </c>
    </row>
    <row r="5346" spans="4:29" x14ac:dyDescent="0.25">
      <c r="D5346" s="1">
        <v>1995</v>
      </c>
      <c r="E5346" s="1" t="s">
        <v>162</v>
      </c>
      <c r="F5346" s="2" t="s">
        <v>342</v>
      </c>
      <c r="G5346">
        <v>2</v>
      </c>
      <c r="H5346">
        <v>131678</v>
      </c>
      <c r="I5346" s="1">
        <v>0</v>
      </c>
      <c r="J5346" s="1">
        <v>513</v>
      </c>
      <c r="K5346" s="1">
        <v>4881.0659999999998</v>
      </c>
      <c r="L5346" s="1">
        <v>4942.9660000000003</v>
      </c>
      <c r="M5346" s="3">
        <v>13</v>
      </c>
      <c r="N5346">
        <v>105.1</v>
      </c>
      <c r="O5346">
        <v>263</v>
      </c>
      <c r="P5346" s="1">
        <f>IF($A$3="Percentage of government revenue per capita",$B$3,0) + IF($A$3="Absolute extra revenue",AB5346,0) + IF($A$3="Absolute revenue per capita",AC5346,0)</f>
        <v>0</v>
      </c>
      <c r="Q5346" s="5">
        <f>-MIN(data!$B$4 / data!I5864 * data!P5864 / 100, data!N5864)</f>
        <v>0</v>
      </c>
      <c r="R5346" s="4">
        <f>-Q5346*K5346/1000</f>
        <v>0</v>
      </c>
      <c r="S5346" s="6" t="e">
        <f>-MIN(data!$B$5/(POWER(LN(I5346),2))*P5346/100, O5346)</f>
        <v>#NUM!</v>
      </c>
      <c r="T5346" s="6" t="e">
        <f>-S5346*L5346/100000</f>
        <v>#NUM!</v>
      </c>
      <c r="U5346" s="4">
        <f>N5346+Q5346</f>
        <v>105.1</v>
      </c>
      <c r="V5346" s="4" t="e">
        <f>P5346*I5346/100/R5346</f>
        <v>#DIV/0!</v>
      </c>
      <c r="W5346" s="4" t="e">
        <f>V5346*H5346</f>
        <v>#DIV/0!</v>
      </c>
      <c r="X5346" s="6" t="e">
        <f>O5346+S5346</f>
        <v>#NUM!</v>
      </c>
      <c r="Y5346" s="6" t="e">
        <f>P5346*I5346/100/T5346</f>
        <v>#NUM!</v>
      </c>
      <c r="Z5346" s="6" t="e">
        <f>Y5346*H5346</f>
        <v>#NUM!</v>
      </c>
      <c r="AB5346" s="1" t="e">
        <f t="shared" si="166"/>
        <v>#DIV/0!</v>
      </c>
      <c r="AC5346" s="1" t="e">
        <f t="shared" si="167"/>
        <v>#DIV/0!</v>
      </c>
    </row>
    <row r="5347" spans="4:29" x14ac:dyDescent="0.25">
      <c r="D5347" s="1">
        <v>1996</v>
      </c>
      <c r="E5347" s="1" t="s">
        <v>162</v>
      </c>
      <c r="F5347" s="2" t="s">
        <v>342</v>
      </c>
      <c r="G5347">
        <v>2</v>
      </c>
      <c r="H5347">
        <v>133806</v>
      </c>
      <c r="I5347" s="1">
        <v>0</v>
      </c>
      <c r="J5347" s="1">
        <v>508</v>
      </c>
      <c r="K5347" s="1">
        <v>4975.5140000000001</v>
      </c>
      <c r="L5347" s="1">
        <v>4724.4089999999997</v>
      </c>
      <c r="M5347" s="3">
        <v>13</v>
      </c>
      <c r="N5347">
        <v>102.1</v>
      </c>
      <c r="O5347">
        <v>254</v>
      </c>
      <c r="P5347" s="1">
        <f>IF($A$3="Percentage of government revenue per capita",$B$3,0) + IF($A$3="Absolute extra revenue",AB5347,0) + IF($A$3="Absolute revenue per capita",AC5347,0)</f>
        <v>0</v>
      </c>
      <c r="Q5347" s="5">
        <f>-MIN(data!$B$4 / data!I5865 * data!P5865 / 100, data!N5865)</f>
        <v>0</v>
      </c>
      <c r="R5347" s="4">
        <f>-Q5347*K5347/1000</f>
        <v>0</v>
      </c>
      <c r="S5347" s="6" t="e">
        <f>-MIN(data!$B$5/(POWER(LN(I5347),2))*P5347/100, O5347)</f>
        <v>#NUM!</v>
      </c>
      <c r="T5347" s="6" t="e">
        <f>-S5347*L5347/100000</f>
        <v>#NUM!</v>
      </c>
      <c r="U5347" s="4">
        <f>N5347+Q5347</f>
        <v>102.1</v>
      </c>
      <c r="V5347" s="4" t="e">
        <f>P5347*I5347/100/R5347</f>
        <v>#DIV/0!</v>
      </c>
      <c r="W5347" s="4" t="e">
        <f>V5347*H5347</f>
        <v>#DIV/0!</v>
      </c>
      <c r="X5347" s="6" t="e">
        <f>O5347+S5347</f>
        <v>#NUM!</v>
      </c>
      <c r="Y5347" s="6" t="e">
        <f>P5347*I5347/100/T5347</f>
        <v>#NUM!</v>
      </c>
      <c r="Z5347" s="6" t="e">
        <f>Y5347*H5347</f>
        <v>#NUM!</v>
      </c>
      <c r="AB5347" s="1" t="e">
        <f t="shared" si="166"/>
        <v>#DIV/0!</v>
      </c>
      <c r="AC5347" s="1" t="e">
        <f t="shared" si="167"/>
        <v>#DIV/0!</v>
      </c>
    </row>
    <row r="5348" spans="4:29" x14ac:dyDescent="0.25">
      <c r="D5348" s="1">
        <v>1997</v>
      </c>
      <c r="E5348" s="1" t="s">
        <v>162</v>
      </c>
      <c r="F5348" s="2" t="s">
        <v>342</v>
      </c>
      <c r="G5348">
        <v>2</v>
      </c>
      <c r="H5348">
        <v>135832</v>
      </c>
      <c r="I5348" s="1">
        <v>0</v>
      </c>
      <c r="J5348" s="1">
        <v>499</v>
      </c>
      <c r="K5348" s="1">
        <v>5076.2969999999996</v>
      </c>
      <c r="L5348" s="1">
        <v>4918.0330000000004</v>
      </c>
      <c r="M5348" s="3">
        <v>12</v>
      </c>
      <c r="N5348">
        <v>98.3</v>
      </c>
      <c r="O5348">
        <v>244</v>
      </c>
      <c r="P5348" s="1">
        <f>IF($A$3="Percentage of government revenue per capita",$B$3,0) + IF($A$3="Absolute extra revenue",AB5348,0) + IF($A$3="Absolute revenue per capita",AC5348,0)</f>
        <v>0</v>
      </c>
      <c r="Q5348" s="5">
        <f>-MIN(data!$B$4 / data!I5866 * data!P5866 / 100, data!N5866)</f>
        <v>0</v>
      </c>
      <c r="R5348" s="4">
        <f>-Q5348*K5348/1000</f>
        <v>0</v>
      </c>
      <c r="S5348" s="6" t="e">
        <f>-MIN(data!$B$5/(POWER(LN(I5348),2))*P5348/100, O5348)</f>
        <v>#NUM!</v>
      </c>
      <c r="T5348" s="6" t="e">
        <f>-S5348*L5348/100000</f>
        <v>#NUM!</v>
      </c>
      <c r="U5348" s="4">
        <f>N5348+Q5348</f>
        <v>98.3</v>
      </c>
      <c r="V5348" s="4" t="e">
        <f>P5348*I5348/100/R5348</f>
        <v>#DIV/0!</v>
      </c>
      <c r="W5348" s="4" t="e">
        <f>V5348*H5348</f>
        <v>#DIV/0!</v>
      </c>
      <c r="X5348" s="6" t="e">
        <f>O5348+S5348</f>
        <v>#NUM!</v>
      </c>
      <c r="Y5348" s="6" t="e">
        <f>P5348*I5348/100/T5348</f>
        <v>#NUM!</v>
      </c>
      <c r="Z5348" s="6" t="e">
        <f>Y5348*H5348</f>
        <v>#NUM!</v>
      </c>
      <c r="AB5348" s="1" t="e">
        <f t="shared" si="166"/>
        <v>#DIV/0!</v>
      </c>
      <c r="AC5348" s="1" t="e">
        <f t="shared" si="167"/>
        <v>#DIV/0!</v>
      </c>
    </row>
    <row r="5349" spans="4:29" x14ac:dyDescent="0.25">
      <c r="D5349" s="1">
        <v>1998</v>
      </c>
      <c r="E5349" s="1" t="s">
        <v>162</v>
      </c>
      <c r="F5349" s="2" t="s">
        <v>342</v>
      </c>
      <c r="G5349">
        <v>2</v>
      </c>
      <c r="H5349">
        <v>137848</v>
      </c>
      <c r="I5349" s="1">
        <v>0</v>
      </c>
      <c r="J5349" s="1">
        <v>488</v>
      </c>
      <c r="K5349" s="1">
        <v>5180.4669999999996</v>
      </c>
      <c r="L5349" s="1">
        <v>5063.2910000000002</v>
      </c>
      <c r="M5349" s="3">
        <v>12</v>
      </c>
      <c r="N5349">
        <v>94.2</v>
      </c>
      <c r="O5349">
        <v>237</v>
      </c>
      <c r="P5349" s="1">
        <f>IF($A$3="Percentage of government revenue per capita",$B$3,0) + IF($A$3="Absolute extra revenue",AB5349,0) + IF($A$3="Absolute revenue per capita",AC5349,0)</f>
        <v>0</v>
      </c>
      <c r="Q5349" s="5">
        <f>-MIN(data!$B$4 / data!I5867 * data!P5867 / 100, data!N5867)</f>
        <v>0</v>
      </c>
      <c r="R5349" s="4">
        <f>-Q5349*K5349/1000</f>
        <v>0</v>
      </c>
      <c r="S5349" s="6" t="e">
        <f>-MIN(data!$B$5/(POWER(LN(I5349),2))*P5349/100, O5349)</f>
        <v>#NUM!</v>
      </c>
      <c r="T5349" s="6" t="e">
        <f>-S5349*L5349/100000</f>
        <v>#NUM!</v>
      </c>
      <c r="U5349" s="4">
        <f>N5349+Q5349</f>
        <v>94.2</v>
      </c>
      <c r="V5349" s="4" t="e">
        <f>P5349*I5349/100/R5349</f>
        <v>#DIV/0!</v>
      </c>
      <c r="W5349" s="4" t="e">
        <f>V5349*H5349</f>
        <v>#DIV/0!</v>
      </c>
      <c r="X5349" s="6" t="e">
        <f>O5349+S5349</f>
        <v>#NUM!</v>
      </c>
      <c r="Y5349" s="6" t="e">
        <f>P5349*I5349/100/T5349</f>
        <v>#NUM!</v>
      </c>
      <c r="Z5349" s="6" t="e">
        <f>Y5349*H5349</f>
        <v>#NUM!</v>
      </c>
      <c r="AB5349" s="1" t="e">
        <f t="shared" si="166"/>
        <v>#DIV/0!</v>
      </c>
      <c r="AC5349" s="1" t="e">
        <f t="shared" si="167"/>
        <v>#DIV/0!</v>
      </c>
    </row>
    <row r="5350" spans="4:29" x14ac:dyDescent="0.25">
      <c r="D5350" s="1">
        <v>1999</v>
      </c>
      <c r="E5350" s="1" t="s">
        <v>162</v>
      </c>
      <c r="F5350" s="2" t="s">
        <v>342</v>
      </c>
      <c r="G5350">
        <v>2</v>
      </c>
      <c r="H5350">
        <v>139959</v>
      </c>
      <c r="I5350" s="1">
        <v>0</v>
      </c>
      <c r="J5350" s="1">
        <v>474</v>
      </c>
      <c r="K5350" s="1">
        <v>5284.2809999999999</v>
      </c>
      <c r="L5350" s="1">
        <v>5194.8050000000003</v>
      </c>
      <c r="M5350" s="3">
        <v>12</v>
      </c>
      <c r="N5350">
        <v>89.7</v>
      </c>
      <c r="O5350">
        <v>231</v>
      </c>
      <c r="P5350" s="1">
        <f>IF($A$3="Percentage of government revenue per capita",$B$3,0) + IF($A$3="Absolute extra revenue",AB5350,0) + IF($A$3="Absolute revenue per capita",AC5350,0)</f>
        <v>0</v>
      </c>
      <c r="Q5350" s="5">
        <f>-MIN(data!$B$4 / data!I5868 * data!P5868 / 100, data!N5868)</f>
        <v>0</v>
      </c>
      <c r="R5350" s="4">
        <f>-Q5350*K5350/1000</f>
        <v>0</v>
      </c>
      <c r="S5350" s="6" t="e">
        <f>-MIN(data!$B$5/(POWER(LN(I5350),2))*P5350/100, O5350)</f>
        <v>#NUM!</v>
      </c>
      <c r="T5350" s="6" t="e">
        <f>-S5350*L5350/100000</f>
        <v>#NUM!</v>
      </c>
      <c r="U5350" s="4">
        <f>N5350+Q5350</f>
        <v>89.7</v>
      </c>
      <c r="V5350" s="4" t="e">
        <f>P5350*I5350/100/R5350</f>
        <v>#DIV/0!</v>
      </c>
      <c r="W5350" s="4" t="e">
        <f>V5350*H5350</f>
        <v>#DIV/0!</v>
      </c>
      <c r="X5350" s="6" t="e">
        <f>O5350+S5350</f>
        <v>#NUM!</v>
      </c>
      <c r="Y5350" s="6" t="e">
        <f>P5350*I5350/100/T5350</f>
        <v>#NUM!</v>
      </c>
      <c r="Z5350" s="6" t="e">
        <f>Y5350*H5350</f>
        <v>#NUM!</v>
      </c>
      <c r="AB5350" s="1" t="e">
        <f t="shared" si="166"/>
        <v>#DIV/0!</v>
      </c>
      <c r="AC5350" s="1" t="e">
        <f t="shared" si="167"/>
        <v>#DIV/0!</v>
      </c>
    </row>
    <row r="5351" spans="4:29" x14ac:dyDescent="0.25">
      <c r="D5351" s="1">
        <v>2000</v>
      </c>
      <c r="E5351" s="1" t="s">
        <v>162</v>
      </c>
      <c r="F5351" s="2" t="s">
        <v>342</v>
      </c>
      <c r="G5351">
        <v>2</v>
      </c>
      <c r="H5351">
        <v>142262</v>
      </c>
      <c r="I5351" s="1">
        <v>0</v>
      </c>
      <c r="J5351" s="1">
        <v>457</v>
      </c>
      <c r="K5351" s="1">
        <v>5376.4709999999995</v>
      </c>
      <c r="L5351" s="1">
        <v>5405.4049999999997</v>
      </c>
      <c r="M5351" s="3">
        <v>12</v>
      </c>
      <c r="N5351">
        <v>85</v>
      </c>
      <c r="O5351">
        <v>222</v>
      </c>
      <c r="P5351" s="1">
        <f>IF($A$3="Percentage of government revenue per capita",$B$3,0) + IF($A$3="Absolute extra revenue",AB5351,0) + IF($A$3="Absolute revenue per capita",AC5351,0)</f>
        <v>0</v>
      </c>
      <c r="Q5351" s="5">
        <f>-MIN(data!$B$4 / data!I5869 * data!P5869 / 100, data!N5869)</f>
        <v>0</v>
      </c>
      <c r="R5351" s="4">
        <f>-Q5351*K5351/1000</f>
        <v>0</v>
      </c>
      <c r="S5351" s="6" t="e">
        <f>-MIN(data!$B$5/(POWER(LN(I5351),2))*P5351/100, O5351)</f>
        <v>#NUM!</v>
      </c>
      <c r="T5351" s="6" t="e">
        <f>-S5351*L5351/100000</f>
        <v>#NUM!</v>
      </c>
      <c r="U5351" s="4">
        <f>N5351+Q5351</f>
        <v>85</v>
      </c>
      <c r="V5351" s="4" t="e">
        <f>P5351*I5351/100/R5351</f>
        <v>#DIV/0!</v>
      </c>
      <c r="W5351" s="4" t="e">
        <f>V5351*H5351</f>
        <v>#DIV/0!</v>
      </c>
      <c r="X5351" s="6" t="e">
        <f>O5351+S5351</f>
        <v>#NUM!</v>
      </c>
      <c r="Y5351" s="6" t="e">
        <f>P5351*I5351/100/T5351</f>
        <v>#NUM!</v>
      </c>
      <c r="Z5351" s="6" t="e">
        <f>Y5351*H5351</f>
        <v>#NUM!</v>
      </c>
      <c r="AB5351" s="1" t="e">
        <f t="shared" si="166"/>
        <v>#DIV/0!</v>
      </c>
      <c r="AC5351" s="1" t="e">
        <f t="shared" si="167"/>
        <v>#DIV/0!</v>
      </c>
    </row>
    <row r="5352" spans="4:29" x14ac:dyDescent="0.25">
      <c r="D5352" s="1">
        <v>2001</v>
      </c>
      <c r="E5352" s="1" t="s">
        <v>162</v>
      </c>
      <c r="F5352" s="2" t="s">
        <v>342</v>
      </c>
      <c r="G5352">
        <v>2</v>
      </c>
      <c r="H5352">
        <v>144755</v>
      </c>
      <c r="I5352" s="1">
        <v>118.023</v>
      </c>
      <c r="J5352" s="1">
        <v>439</v>
      </c>
      <c r="K5352" s="1">
        <v>5480.6490000000003</v>
      </c>
      <c r="L5352" s="1">
        <v>5116.2790000000005</v>
      </c>
      <c r="M5352" s="3">
        <v>12</v>
      </c>
      <c r="N5352">
        <v>80.099999999999994</v>
      </c>
      <c r="O5352">
        <v>215</v>
      </c>
      <c r="P5352" s="1">
        <f>IF($A$3="Percentage of government revenue per capita",$B$3,0) + IF($A$3="Absolute extra revenue",AB5352,0) + IF($A$3="Absolute revenue per capita",AC5352,0)</f>
        <v>0</v>
      </c>
      <c r="Q5352" s="5">
        <f>-MIN(data!$B$4 / data!I5870 * data!P5870 / 100, data!N5870)</f>
        <v>0</v>
      </c>
      <c r="R5352" s="4">
        <f>-Q5352*K5352/1000</f>
        <v>0</v>
      </c>
      <c r="S5352" s="6">
        <f>-MIN(data!$B$5/(POWER(LN(I5352),2))*P5352/100, O5352)</f>
        <v>0</v>
      </c>
      <c r="T5352" s="6">
        <f>-S5352*L5352/100000</f>
        <v>0</v>
      </c>
      <c r="U5352" s="4">
        <f>N5352+Q5352</f>
        <v>80.099999999999994</v>
      </c>
      <c r="V5352" s="4" t="e">
        <f>P5352*I5352/100/R5352</f>
        <v>#DIV/0!</v>
      </c>
      <c r="W5352" s="4" t="e">
        <f>V5352*H5352</f>
        <v>#DIV/0!</v>
      </c>
      <c r="X5352" s="6">
        <f>O5352+S5352</f>
        <v>215</v>
      </c>
      <c r="Y5352" s="6" t="e">
        <f>P5352*I5352/100/T5352</f>
        <v>#DIV/0!</v>
      </c>
      <c r="Z5352" s="6" t="e">
        <f>Y5352*H5352</f>
        <v>#DIV/0!</v>
      </c>
      <c r="AB5352" s="1">
        <f t="shared" si="166"/>
        <v>0</v>
      </c>
      <c r="AC5352" s="1">
        <f t="shared" si="167"/>
        <v>0</v>
      </c>
    </row>
    <row r="5353" spans="4:29" x14ac:dyDescent="0.25">
      <c r="D5353" s="1">
        <v>2002</v>
      </c>
      <c r="E5353" s="1" t="s">
        <v>162</v>
      </c>
      <c r="F5353" s="2" t="s">
        <v>342</v>
      </c>
      <c r="G5353">
        <v>2</v>
      </c>
      <c r="H5353">
        <v>147447</v>
      </c>
      <c r="I5353" s="1">
        <v>130.24680000000001</v>
      </c>
      <c r="J5353" s="1">
        <v>420</v>
      </c>
      <c r="K5353" s="1">
        <v>5577.6890000000003</v>
      </c>
      <c r="L5353" s="1">
        <v>5314.01</v>
      </c>
      <c r="M5353" s="3">
        <v>11</v>
      </c>
      <c r="N5353">
        <v>75.3</v>
      </c>
      <c r="O5353">
        <v>207</v>
      </c>
      <c r="P5353" s="1">
        <f>IF($A$3="Percentage of government revenue per capita",$B$3,0) + IF($A$3="Absolute extra revenue",AB5353,0) + IF($A$3="Absolute revenue per capita",AC5353,0)</f>
        <v>0</v>
      </c>
      <c r="Q5353" s="5">
        <f>-MIN(data!$B$4 / data!I5871 * data!P5871 / 100, data!N5871)</f>
        <v>0</v>
      </c>
      <c r="R5353" s="4">
        <f>-Q5353*K5353/1000</f>
        <v>0</v>
      </c>
      <c r="S5353" s="6">
        <f>-MIN(data!$B$5/(POWER(LN(I5353),2))*P5353/100, O5353)</f>
        <v>0</v>
      </c>
      <c r="T5353" s="6">
        <f>-S5353*L5353/100000</f>
        <v>0</v>
      </c>
      <c r="U5353" s="4">
        <f>N5353+Q5353</f>
        <v>75.3</v>
      </c>
      <c r="V5353" s="4" t="e">
        <f>P5353*I5353/100/R5353</f>
        <v>#DIV/0!</v>
      </c>
      <c r="W5353" s="4" t="e">
        <f>V5353*H5353</f>
        <v>#DIV/0!</v>
      </c>
      <c r="X5353" s="6">
        <f>O5353+S5353</f>
        <v>207</v>
      </c>
      <c r="Y5353" s="6" t="e">
        <f>P5353*I5353/100/T5353</f>
        <v>#DIV/0!</v>
      </c>
      <c r="Z5353" s="6" t="e">
        <f>Y5353*H5353</f>
        <v>#DIV/0!</v>
      </c>
      <c r="AB5353" s="1">
        <f t="shared" si="166"/>
        <v>0</v>
      </c>
      <c r="AC5353" s="1">
        <f t="shared" si="167"/>
        <v>0</v>
      </c>
    </row>
    <row r="5354" spans="4:29" x14ac:dyDescent="0.25">
      <c r="D5354" s="1">
        <v>2003</v>
      </c>
      <c r="E5354" s="1" t="s">
        <v>162</v>
      </c>
      <c r="F5354" s="2" t="s">
        <v>342</v>
      </c>
      <c r="G5354">
        <v>2</v>
      </c>
      <c r="H5354">
        <v>150415</v>
      </c>
      <c r="I5354" s="1">
        <v>136.8674</v>
      </c>
      <c r="J5354" s="1">
        <v>401</v>
      </c>
      <c r="K5354" s="1">
        <v>5679.8869999999997</v>
      </c>
      <c r="L5354" s="1">
        <v>5527.6379999999999</v>
      </c>
      <c r="M5354" s="3">
        <v>11</v>
      </c>
      <c r="N5354">
        <v>70.599999999999994</v>
      </c>
      <c r="O5354">
        <v>199</v>
      </c>
      <c r="P5354" s="1">
        <f>IF($A$3="Percentage of government revenue per capita",$B$3,0) + IF($A$3="Absolute extra revenue",AB5354,0) + IF($A$3="Absolute revenue per capita",AC5354,0)</f>
        <v>0</v>
      </c>
      <c r="Q5354" s="5">
        <f>-MIN(data!$B$4 / data!I5872 * data!P5872 / 100, data!N5872)</f>
        <v>0</v>
      </c>
      <c r="R5354" s="4">
        <f>-Q5354*K5354/1000</f>
        <v>0</v>
      </c>
      <c r="S5354" s="6">
        <f>-MIN(data!$B$5/(POWER(LN(I5354),2))*P5354/100, O5354)</f>
        <v>0</v>
      </c>
      <c r="T5354" s="6">
        <f>-S5354*L5354/100000</f>
        <v>0</v>
      </c>
      <c r="U5354" s="4">
        <f>N5354+Q5354</f>
        <v>70.599999999999994</v>
      </c>
      <c r="V5354" s="4" t="e">
        <f>P5354*I5354/100/R5354</f>
        <v>#DIV/0!</v>
      </c>
      <c r="W5354" s="4" t="e">
        <f>V5354*H5354</f>
        <v>#DIV/0!</v>
      </c>
      <c r="X5354" s="6">
        <f>O5354+S5354</f>
        <v>199</v>
      </c>
      <c r="Y5354" s="6" t="e">
        <f>P5354*I5354/100/T5354</f>
        <v>#DIV/0!</v>
      </c>
      <c r="Z5354" s="6" t="e">
        <f>Y5354*H5354</f>
        <v>#DIV/0!</v>
      </c>
      <c r="AB5354" s="1">
        <f t="shared" si="166"/>
        <v>0</v>
      </c>
      <c r="AC5354" s="1">
        <f t="shared" si="167"/>
        <v>0</v>
      </c>
    </row>
    <row r="5355" spans="4:29" x14ac:dyDescent="0.25">
      <c r="D5355" s="1">
        <v>2004</v>
      </c>
      <c r="E5355" s="1" t="s">
        <v>162</v>
      </c>
      <c r="F5355" s="2" t="s">
        <v>342</v>
      </c>
      <c r="G5355">
        <v>2</v>
      </c>
      <c r="H5355">
        <v>153737</v>
      </c>
      <c r="I5355" s="1">
        <v>150.5684</v>
      </c>
      <c r="J5355" s="1">
        <v>382</v>
      </c>
      <c r="K5355" s="1">
        <v>5770.393</v>
      </c>
      <c r="L5355" s="1">
        <v>5235.6019999999999</v>
      </c>
      <c r="M5355" s="3">
        <v>11</v>
      </c>
      <c r="N5355">
        <v>66.2</v>
      </c>
      <c r="O5355">
        <v>191</v>
      </c>
      <c r="P5355" s="1">
        <f>IF($A$3="Percentage of government revenue per capita",$B$3,0) + IF($A$3="Absolute extra revenue",AB5355,0) + IF($A$3="Absolute revenue per capita",AC5355,0)</f>
        <v>0</v>
      </c>
      <c r="Q5355" s="5">
        <f>-MIN(data!$B$4 / data!I5873 * data!P5873 / 100, data!N5873)</f>
        <v>0</v>
      </c>
      <c r="R5355" s="4">
        <f>-Q5355*K5355/1000</f>
        <v>0</v>
      </c>
      <c r="S5355" s="6">
        <f>-MIN(data!$B$5/(POWER(LN(I5355),2))*P5355/100, O5355)</f>
        <v>0</v>
      </c>
      <c r="T5355" s="6">
        <f>-S5355*L5355/100000</f>
        <v>0</v>
      </c>
      <c r="U5355" s="4">
        <f>N5355+Q5355</f>
        <v>66.2</v>
      </c>
      <c r="V5355" s="4" t="e">
        <f>P5355*I5355/100/R5355</f>
        <v>#DIV/0!</v>
      </c>
      <c r="W5355" s="4" t="e">
        <f>V5355*H5355</f>
        <v>#DIV/0!</v>
      </c>
      <c r="X5355" s="6">
        <f>O5355+S5355</f>
        <v>191</v>
      </c>
      <c r="Y5355" s="6" t="e">
        <f>P5355*I5355/100/T5355</f>
        <v>#DIV/0!</v>
      </c>
      <c r="Z5355" s="6" t="e">
        <f>Y5355*H5355</f>
        <v>#DIV/0!</v>
      </c>
      <c r="AB5355" s="1">
        <f t="shared" si="166"/>
        <v>0</v>
      </c>
      <c r="AC5355" s="1">
        <f t="shared" si="167"/>
        <v>0</v>
      </c>
    </row>
    <row r="5356" spans="4:29" x14ac:dyDescent="0.25">
      <c r="D5356" s="1">
        <v>2005</v>
      </c>
      <c r="E5356" s="1" t="s">
        <v>162</v>
      </c>
      <c r="F5356" s="2" t="s">
        <v>342</v>
      </c>
      <c r="G5356">
        <v>2</v>
      </c>
      <c r="H5356">
        <v>157472</v>
      </c>
      <c r="I5356" s="1">
        <v>539.78250000000003</v>
      </c>
      <c r="J5356" s="1">
        <v>364</v>
      </c>
      <c r="K5356" s="1">
        <v>5870.9679999999998</v>
      </c>
      <c r="L5356" s="1">
        <v>5524.8620000000001</v>
      </c>
      <c r="M5356" s="3">
        <v>10</v>
      </c>
      <c r="N5356">
        <v>62</v>
      </c>
      <c r="O5356">
        <v>181</v>
      </c>
      <c r="P5356" s="1">
        <f>IF($A$3="Percentage of government revenue per capita",$B$3,0) + IF($A$3="Absolute extra revenue",AB5356,0) + IF($A$3="Absolute revenue per capita",AC5356,0)</f>
        <v>0</v>
      </c>
      <c r="Q5356" s="5">
        <f>-MIN(data!$B$4 / data!I5874 * data!P5874 / 100, data!N5874)</f>
        <v>0</v>
      </c>
      <c r="R5356" s="4">
        <f>-Q5356*K5356/1000</f>
        <v>0</v>
      </c>
      <c r="S5356" s="6">
        <f>-MIN(data!$B$5/(POWER(LN(I5356),2))*P5356/100, O5356)</f>
        <v>0</v>
      </c>
      <c r="T5356" s="6">
        <f>-S5356*L5356/100000</f>
        <v>0</v>
      </c>
      <c r="U5356" s="4">
        <f>N5356+Q5356</f>
        <v>62</v>
      </c>
      <c r="V5356" s="4" t="e">
        <f>P5356*I5356/100/R5356</f>
        <v>#DIV/0!</v>
      </c>
      <c r="W5356" s="4" t="e">
        <f>V5356*H5356</f>
        <v>#DIV/0!</v>
      </c>
      <c r="X5356" s="6">
        <f>O5356+S5356</f>
        <v>181</v>
      </c>
      <c r="Y5356" s="6" t="e">
        <f>P5356*I5356/100/T5356</f>
        <v>#DIV/0!</v>
      </c>
      <c r="Z5356" s="6" t="e">
        <f>Y5356*H5356</f>
        <v>#DIV/0!</v>
      </c>
      <c r="AB5356" s="1">
        <f t="shared" si="166"/>
        <v>0</v>
      </c>
      <c r="AC5356" s="1">
        <f t="shared" si="167"/>
        <v>0</v>
      </c>
    </row>
    <row r="5357" spans="4:29" x14ac:dyDescent="0.25">
      <c r="D5357" s="1">
        <v>2006</v>
      </c>
      <c r="E5357" s="1" t="s">
        <v>162</v>
      </c>
      <c r="F5357" s="2" t="s">
        <v>342</v>
      </c>
      <c r="G5357">
        <v>2</v>
      </c>
      <c r="H5357">
        <v>161681</v>
      </c>
      <c r="I5357" s="1">
        <v>185.81479999999999</v>
      </c>
      <c r="J5357" s="1">
        <v>346</v>
      </c>
      <c r="K5357" s="1">
        <v>5945.0169999999998</v>
      </c>
      <c r="L5357" s="1">
        <v>5681.8180000000002</v>
      </c>
      <c r="M5357" s="3">
        <v>10</v>
      </c>
      <c r="N5357">
        <v>58.2</v>
      </c>
      <c r="O5357">
        <v>176</v>
      </c>
      <c r="P5357" s="1">
        <f>IF($A$3="Percentage of government revenue per capita",$B$3,0) + IF($A$3="Absolute extra revenue",AB5357,0) + IF($A$3="Absolute revenue per capita",AC5357,0)</f>
        <v>0</v>
      </c>
      <c r="Q5357" s="5">
        <f>-MIN(data!$B$4 / data!I5875 * data!P5875 / 100, data!N5875)</f>
        <v>0</v>
      </c>
      <c r="R5357" s="4">
        <f>-Q5357*K5357/1000</f>
        <v>0</v>
      </c>
      <c r="S5357" s="6">
        <f>-MIN(data!$B$5/(POWER(LN(I5357),2))*P5357/100, O5357)</f>
        <v>0</v>
      </c>
      <c r="T5357" s="6">
        <f>-S5357*L5357/100000</f>
        <v>0</v>
      </c>
      <c r="U5357" s="4">
        <f>N5357+Q5357</f>
        <v>58.2</v>
      </c>
      <c r="V5357" s="4" t="e">
        <f>P5357*I5357/100/R5357</f>
        <v>#DIV/0!</v>
      </c>
      <c r="W5357" s="4" t="e">
        <f>V5357*H5357</f>
        <v>#DIV/0!</v>
      </c>
      <c r="X5357" s="6">
        <f>O5357+S5357</f>
        <v>176</v>
      </c>
      <c r="Y5357" s="6" t="e">
        <f>P5357*I5357/100/T5357</f>
        <v>#DIV/0!</v>
      </c>
      <c r="Z5357" s="6" t="e">
        <f>Y5357*H5357</f>
        <v>#DIV/0!</v>
      </c>
      <c r="AB5357" s="1">
        <f t="shared" si="166"/>
        <v>0</v>
      </c>
      <c r="AC5357" s="1">
        <f t="shared" si="167"/>
        <v>0</v>
      </c>
    </row>
    <row r="5358" spans="4:29" x14ac:dyDescent="0.25">
      <c r="D5358" s="1">
        <v>2007</v>
      </c>
      <c r="E5358" s="1" t="s">
        <v>162</v>
      </c>
      <c r="F5358" s="2" t="s">
        <v>342</v>
      </c>
      <c r="G5358">
        <v>2</v>
      </c>
      <c r="H5358">
        <v>166300</v>
      </c>
      <c r="I5358" s="1">
        <v>381.2998</v>
      </c>
      <c r="J5358" s="1">
        <v>330</v>
      </c>
      <c r="K5358" s="1">
        <v>6043.9560000000001</v>
      </c>
      <c r="L5358" s="1">
        <v>5780.3469999999998</v>
      </c>
      <c r="M5358" s="3">
        <v>10</v>
      </c>
      <c r="N5358">
        <v>54.6</v>
      </c>
      <c r="O5358">
        <v>173</v>
      </c>
      <c r="P5358" s="1">
        <f>IF($A$3="Percentage of government revenue per capita",$B$3,0) + IF($A$3="Absolute extra revenue",AB5358,0) + IF($A$3="Absolute revenue per capita",AC5358,0)</f>
        <v>0</v>
      </c>
      <c r="Q5358" s="5">
        <f>-MIN(data!$B$4 / data!I5876 * data!P5876 / 100, data!N5876)</f>
        <v>0</v>
      </c>
      <c r="R5358" s="4">
        <f>-Q5358*K5358/1000</f>
        <v>0</v>
      </c>
      <c r="S5358" s="6">
        <f>-MIN(data!$B$5/(POWER(LN(I5358),2))*P5358/100, O5358)</f>
        <v>0</v>
      </c>
      <c r="T5358" s="6">
        <f>-S5358*L5358/100000</f>
        <v>0</v>
      </c>
      <c r="U5358" s="4">
        <f>N5358+Q5358</f>
        <v>54.6</v>
      </c>
      <c r="V5358" s="4" t="e">
        <f>P5358*I5358/100/R5358</f>
        <v>#DIV/0!</v>
      </c>
      <c r="W5358" s="4" t="e">
        <f>V5358*H5358</f>
        <v>#DIV/0!</v>
      </c>
      <c r="X5358" s="6">
        <f>O5358+S5358</f>
        <v>173</v>
      </c>
      <c r="Y5358" s="6" t="e">
        <f>P5358*I5358/100/T5358</f>
        <v>#DIV/0!</v>
      </c>
      <c r="Z5358" s="6" t="e">
        <f>Y5358*H5358</f>
        <v>#DIV/0!</v>
      </c>
      <c r="AB5358" s="1">
        <f t="shared" si="166"/>
        <v>0</v>
      </c>
      <c r="AC5358" s="1">
        <f t="shared" si="167"/>
        <v>0</v>
      </c>
    </row>
    <row r="5359" spans="4:29" x14ac:dyDescent="0.25">
      <c r="D5359" s="1">
        <v>2008</v>
      </c>
      <c r="E5359" s="1" t="s">
        <v>162</v>
      </c>
      <c r="F5359" s="2" t="s">
        <v>342</v>
      </c>
      <c r="G5359">
        <v>2</v>
      </c>
      <c r="H5359">
        <v>171120</v>
      </c>
      <c r="I5359" s="1">
        <v>172.35489999999999</v>
      </c>
      <c r="J5359" s="1">
        <v>314</v>
      </c>
      <c r="K5359" s="1">
        <v>6120.8580000000002</v>
      </c>
      <c r="L5359" s="1">
        <v>5988.0240000000003</v>
      </c>
      <c r="M5359" s="3">
        <v>10</v>
      </c>
      <c r="N5359">
        <v>51.3</v>
      </c>
      <c r="O5359">
        <v>167</v>
      </c>
      <c r="P5359" s="1">
        <f>IF($A$3="Percentage of government revenue per capita",$B$3,0) + IF($A$3="Absolute extra revenue",AB5359,0) + IF($A$3="Absolute revenue per capita",AC5359,0)</f>
        <v>0</v>
      </c>
      <c r="Q5359" s="5">
        <f>-MIN(data!$B$4 / data!I5877 * data!P5877 / 100, data!N5877)</f>
        <v>0</v>
      </c>
      <c r="R5359" s="4">
        <f>-Q5359*K5359/1000</f>
        <v>0</v>
      </c>
      <c r="S5359" s="6">
        <f>-MIN(data!$B$5/(POWER(LN(I5359),2))*P5359/100, O5359)</f>
        <v>0</v>
      </c>
      <c r="T5359" s="6">
        <f>-S5359*L5359/100000</f>
        <v>0</v>
      </c>
      <c r="U5359" s="4">
        <f>N5359+Q5359</f>
        <v>51.3</v>
      </c>
      <c r="V5359" s="4" t="e">
        <f>P5359*I5359/100/R5359</f>
        <v>#DIV/0!</v>
      </c>
      <c r="W5359" s="4" t="e">
        <f>V5359*H5359</f>
        <v>#DIV/0!</v>
      </c>
      <c r="X5359" s="6">
        <f>O5359+S5359</f>
        <v>167</v>
      </c>
      <c r="Y5359" s="6" t="e">
        <f>P5359*I5359/100/T5359</f>
        <v>#DIV/0!</v>
      </c>
      <c r="Z5359" s="6" t="e">
        <f>Y5359*H5359</f>
        <v>#DIV/0!</v>
      </c>
      <c r="AB5359" s="1">
        <f t="shared" si="166"/>
        <v>0</v>
      </c>
      <c r="AC5359" s="1">
        <f t="shared" si="167"/>
        <v>0</v>
      </c>
    </row>
    <row r="5360" spans="4:29" x14ac:dyDescent="0.25">
      <c r="D5360" s="1">
        <v>2009</v>
      </c>
      <c r="E5360" s="1" t="s">
        <v>162</v>
      </c>
      <c r="F5360" s="2" t="s">
        <v>342</v>
      </c>
      <c r="G5360">
        <v>2</v>
      </c>
      <c r="H5360">
        <v>175876</v>
      </c>
      <c r="I5360" s="1">
        <v>182.91909999999999</v>
      </c>
      <c r="J5360" s="1">
        <v>300</v>
      </c>
      <c r="K5360" s="1">
        <v>6211.18</v>
      </c>
      <c r="L5360" s="1">
        <v>6024.0959999999995</v>
      </c>
      <c r="M5360" s="3">
        <v>10</v>
      </c>
      <c r="N5360">
        <v>48.3</v>
      </c>
      <c r="O5360">
        <v>166</v>
      </c>
      <c r="P5360" s="1">
        <f>IF($A$3="Percentage of government revenue per capita",$B$3,0) + IF($A$3="Absolute extra revenue",AB5360,0) + IF($A$3="Absolute revenue per capita",AC5360,0)</f>
        <v>0</v>
      </c>
      <c r="Q5360" s="5">
        <f>-MIN(data!$B$4 / data!I5878 * data!P5878 / 100, data!N5878)</f>
        <v>0</v>
      </c>
      <c r="R5360" s="4">
        <f>-Q5360*K5360/1000</f>
        <v>0</v>
      </c>
      <c r="S5360" s="6">
        <f>-MIN(data!$B$5/(POWER(LN(I5360),2))*P5360/100, O5360)</f>
        <v>0</v>
      </c>
      <c r="T5360" s="6">
        <f>-S5360*L5360/100000</f>
        <v>0</v>
      </c>
      <c r="U5360" s="4">
        <f>N5360+Q5360</f>
        <v>48.3</v>
      </c>
      <c r="V5360" s="4" t="e">
        <f>P5360*I5360/100/R5360</f>
        <v>#DIV/0!</v>
      </c>
      <c r="W5360" s="4" t="e">
        <f>V5360*H5360</f>
        <v>#DIV/0!</v>
      </c>
      <c r="X5360" s="6">
        <f>O5360+S5360</f>
        <v>166</v>
      </c>
      <c r="Y5360" s="6" t="e">
        <f>P5360*I5360/100/T5360</f>
        <v>#DIV/0!</v>
      </c>
      <c r="Z5360" s="6" t="e">
        <f>Y5360*H5360</f>
        <v>#DIV/0!</v>
      </c>
      <c r="AB5360" s="1">
        <f t="shared" si="166"/>
        <v>0</v>
      </c>
      <c r="AC5360" s="1">
        <f t="shared" si="167"/>
        <v>0</v>
      </c>
    </row>
    <row r="5361" spans="4:29" x14ac:dyDescent="0.25">
      <c r="D5361" s="1">
        <v>2010</v>
      </c>
      <c r="E5361" s="1" t="s">
        <v>162</v>
      </c>
      <c r="F5361" s="2" t="s">
        <v>342</v>
      </c>
      <c r="G5361">
        <v>2</v>
      </c>
      <c r="H5361">
        <v>180371</v>
      </c>
      <c r="I5361" s="1">
        <v>211.82660000000001</v>
      </c>
      <c r="J5361" s="1">
        <v>286</v>
      </c>
      <c r="K5361" s="1">
        <v>6285.7139999999999</v>
      </c>
      <c r="L5361" s="1">
        <v>6172.84</v>
      </c>
      <c r="M5361" s="3">
        <v>10</v>
      </c>
      <c r="N5361">
        <v>45.5</v>
      </c>
      <c r="O5361">
        <v>162</v>
      </c>
      <c r="P5361" s="1">
        <f>IF($A$3="Percentage of government revenue per capita",$B$3,0) + IF($A$3="Absolute extra revenue",AB5361,0) + IF($A$3="Absolute revenue per capita",AC5361,0)</f>
        <v>0</v>
      </c>
      <c r="Q5361" s="5">
        <f>-MIN(data!$B$4 / data!I5879 * data!P5879 / 100, data!N5879)</f>
        <v>0</v>
      </c>
      <c r="R5361" s="4">
        <f>-Q5361*K5361/1000</f>
        <v>0</v>
      </c>
      <c r="S5361" s="6">
        <f>-MIN(data!$B$5/(POWER(LN(I5361),2))*P5361/100, O5361)</f>
        <v>0</v>
      </c>
      <c r="T5361" s="6">
        <f>-S5361*L5361/100000</f>
        <v>0</v>
      </c>
      <c r="U5361" s="4">
        <f>N5361+Q5361</f>
        <v>45.5</v>
      </c>
      <c r="V5361" s="4" t="e">
        <f>P5361*I5361/100/R5361</f>
        <v>#DIV/0!</v>
      </c>
      <c r="W5361" s="4" t="e">
        <f>V5361*H5361</f>
        <v>#DIV/0!</v>
      </c>
      <c r="X5361" s="6">
        <f>O5361+S5361</f>
        <v>162</v>
      </c>
      <c r="Y5361" s="6" t="e">
        <f>P5361*I5361/100/T5361</f>
        <v>#DIV/0!</v>
      </c>
      <c r="Z5361" s="6" t="e">
        <f>Y5361*H5361</f>
        <v>#DIV/0!</v>
      </c>
      <c r="AB5361" s="1">
        <f t="shared" si="166"/>
        <v>0</v>
      </c>
      <c r="AC5361" s="1">
        <f t="shared" si="167"/>
        <v>0</v>
      </c>
    </row>
    <row r="5362" spans="4:29" x14ac:dyDescent="0.25">
      <c r="D5362" s="1">
        <v>2011</v>
      </c>
      <c r="E5362" s="1" t="s">
        <v>162</v>
      </c>
      <c r="F5362" s="2" t="s">
        <v>342</v>
      </c>
      <c r="G5362">
        <v>2</v>
      </c>
      <c r="H5362">
        <v>184524</v>
      </c>
      <c r="I5362" s="1">
        <v>213.9315</v>
      </c>
      <c r="J5362" s="1">
        <v>273</v>
      </c>
      <c r="K5362" s="1">
        <v>6363.6360000000004</v>
      </c>
      <c r="L5362" s="1">
        <v>6211.18</v>
      </c>
      <c r="M5362" s="3">
        <v>10</v>
      </c>
      <c r="N5362">
        <v>42.9</v>
      </c>
      <c r="O5362">
        <v>161</v>
      </c>
      <c r="P5362" s="1">
        <f>IF($A$3="Percentage of government revenue per capita",$B$3,0) + IF($A$3="Absolute extra revenue",AB5362,0) + IF($A$3="Absolute revenue per capita",AC5362,0)</f>
        <v>0</v>
      </c>
      <c r="Q5362" s="5">
        <f>-MIN(data!$B$4 / data!I5880 * data!P5880 / 100, data!N5880)</f>
        <v>0</v>
      </c>
      <c r="R5362" s="4">
        <f>-Q5362*K5362/1000</f>
        <v>0</v>
      </c>
      <c r="S5362" s="6">
        <f>-MIN(data!$B$5/(POWER(LN(I5362),2))*P5362/100, O5362)</f>
        <v>0</v>
      </c>
      <c r="T5362" s="6">
        <f>-S5362*L5362/100000</f>
        <v>0</v>
      </c>
      <c r="U5362" s="4">
        <f>N5362+Q5362</f>
        <v>42.9</v>
      </c>
      <c r="V5362" s="4" t="e">
        <f>P5362*I5362/100/R5362</f>
        <v>#DIV/0!</v>
      </c>
      <c r="W5362" s="4" t="e">
        <f>V5362*H5362</f>
        <v>#DIV/0!</v>
      </c>
      <c r="X5362" s="6">
        <f>O5362+S5362</f>
        <v>161</v>
      </c>
      <c r="Y5362" s="6" t="e">
        <f>P5362*I5362/100/T5362</f>
        <v>#DIV/0!</v>
      </c>
      <c r="Z5362" s="6" t="e">
        <f>Y5362*H5362</f>
        <v>#DIV/0!</v>
      </c>
      <c r="AB5362" s="1">
        <f t="shared" si="166"/>
        <v>0</v>
      </c>
      <c r="AC5362" s="1">
        <f t="shared" si="167"/>
        <v>0</v>
      </c>
    </row>
    <row r="5363" spans="4:29" x14ac:dyDescent="0.25">
      <c r="D5363" s="1">
        <v>2012</v>
      </c>
      <c r="E5363" s="1" t="s">
        <v>162</v>
      </c>
      <c r="F5363" s="2" t="s">
        <v>342</v>
      </c>
      <c r="G5363">
        <v>2</v>
      </c>
      <c r="H5363">
        <v>188404</v>
      </c>
      <c r="I5363" s="1">
        <v>180.56110000000001</v>
      </c>
      <c r="J5363" s="1">
        <v>261</v>
      </c>
      <c r="K5363" s="1">
        <v>6444.4440000000004</v>
      </c>
      <c r="L5363" s="1">
        <v>6172.84</v>
      </c>
      <c r="M5363" s="3">
        <v>10</v>
      </c>
      <c r="N5363">
        <v>40.5</v>
      </c>
      <c r="O5363">
        <v>162</v>
      </c>
      <c r="P5363" s="1">
        <f>IF($A$3="Percentage of government revenue per capita",$B$3,0) + IF($A$3="Absolute extra revenue",AB5363,0) + IF($A$3="Absolute revenue per capita",AC5363,0)</f>
        <v>0</v>
      </c>
      <c r="Q5363" s="5">
        <f>-MIN(data!$B$4 / data!I5881 * data!P5881 / 100, data!N5881)</f>
        <v>0</v>
      </c>
      <c r="R5363" s="4">
        <f>-Q5363*K5363/1000</f>
        <v>0</v>
      </c>
      <c r="S5363" s="6">
        <f>-MIN(data!$B$5/(POWER(LN(I5363),2))*P5363/100, O5363)</f>
        <v>0</v>
      </c>
      <c r="T5363" s="6">
        <f>-S5363*L5363/100000</f>
        <v>0</v>
      </c>
      <c r="U5363" s="4">
        <f>N5363+Q5363</f>
        <v>40.5</v>
      </c>
      <c r="V5363" s="4" t="e">
        <f>P5363*I5363/100/R5363</f>
        <v>#DIV/0!</v>
      </c>
      <c r="W5363" s="4" t="e">
        <f>V5363*H5363</f>
        <v>#DIV/0!</v>
      </c>
      <c r="X5363" s="6">
        <f>O5363+S5363</f>
        <v>162</v>
      </c>
      <c r="Y5363" s="6" t="e">
        <f>P5363*I5363/100/T5363</f>
        <v>#DIV/0!</v>
      </c>
      <c r="Z5363" s="6" t="e">
        <f>Y5363*H5363</f>
        <v>#DIV/0!</v>
      </c>
      <c r="AB5363" s="1">
        <f t="shared" si="166"/>
        <v>0</v>
      </c>
      <c r="AC5363" s="1">
        <f t="shared" si="167"/>
        <v>0</v>
      </c>
    </row>
    <row r="5364" spans="4:29" x14ac:dyDescent="0.25">
      <c r="D5364" s="1">
        <v>2013</v>
      </c>
      <c r="E5364" s="1" t="s">
        <v>162</v>
      </c>
      <c r="F5364" s="2" t="s">
        <v>342</v>
      </c>
      <c r="G5364">
        <v>2</v>
      </c>
      <c r="H5364">
        <v>192087</v>
      </c>
      <c r="I5364" s="1">
        <v>238.52950000000001</v>
      </c>
      <c r="J5364" s="1">
        <v>251</v>
      </c>
      <c r="K5364" s="1">
        <v>6519.4809999999998</v>
      </c>
      <c r="L5364" s="1">
        <v>6211.18</v>
      </c>
      <c r="M5364" s="3">
        <v>10</v>
      </c>
      <c r="N5364">
        <v>38.5</v>
      </c>
      <c r="O5364">
        <v>161</v>
      </c>
      <c r="P5364" s="1">
        <f>IF($A$3="Percentage of government revenue per capita",$B$3,0) + IF($A$3="Absolute extra revenue",AB5364,0) + IF($A$3="Absolute revenue per capita",AC5364,0)</f>
        <v>0</v>
      </c>
      <c r="Q5364" s="5">
        <f>-MIN(data!$B$4 / data!I5882 * data!P5882 / 100, data!N5882)</f>
        <v>0</v>
      </c>
      <c r="R5364" s="4">
        <f>-Q5364*K5364/1000</f>
        <v>0</v>
      </c>
      <c r="S5364" s="6">
        <f>-MIN(data!$B$5/(POWER(LN(I5364),2))*P5364/100, O5364)</f>
        <v>0</v>
      </c>
      <c r="T5364" s="6">
        <f>-S5364*L5364/100000</f>
        <v>0</v>
      </c>
      <c r="U5364" s="4">
        <f>N5364+Q5364</f>
        <v>38.5</v>
      </c>
      <c r="V5364" s="4" t="e">
        <f>P5364*I5364/100/R5364</f>
        <v>#DIV/0!</v>
      </c>
      <c r="W5364" s="4" t="e">
        <f>V5364*H5364</f>
        <v>#DIV/0!</v>
      </c>
      <c r="X5364" s="6">
        <f>O5364+S5364</f>
        <v>161</v>
      </c>
      <c r="Y5364" s="6" t="e">
        <f>P5364*I5364/100/T5364</f>
        <v>#DIV/0!</v>
      </c>
      <c r="Z5364" s="6" t="e">
        <f>Y5364*H5364</f>
        <v>#DIV/0!</v>
      </c>
      <c r="AB5364" s="1">
        <f t="shared" si="166"/>
        <v>0</v>
      </c>
      <c r="AC5364" s="1">
        <f t="shared" si="167"/>
        <v>0</v>
      </c>
    </row>
    <row r="5365" spans="4:29" x14ac:dyDescent="0.25">
      <c r="D5365" s="1">
        <v>2014</v>
      </c>
      <c r="E5365" s="1" t="s">
        <v>162</v>
      </c>
      <c r="F5365" s="2" t="s">
        <v>342</v>
      </c>
      <c r="G5365">
        <v>2</v>
      </c>
      <c r="H5365">
        <v>195727</v>
      </c>
      <c r="I5365" s="1">
        <v>183.43039999999999</v>
      </c>
      <c r="J5365" s="1">
        <v>241</v>
      </c>
      <c r="K5365" s="1">
        <v>6566.7569999999996</v>
      </c>
      <c r="L5365" s="1">
        <v>6289.308</v>
      </c>
      <c r="M5365" s="3">
        <v>10</v>
      </c>
      <c r="N5365">
        <v>36.700000000000003</v>
      </c>
      <c r="O5365">
        <v>159</v>
      </c>
      <c r="P5365" s="1">
        <f>IF($A$3="Percentage of government revenue per capita",$B$3,0) + IF($A$3="Absolute extra revenue",AB5365,0) + IF($A$3="Absolute revenue per capita",AC5365,0)</f>
        <v>0</v>
      </c>
      <c r="Q5365" s="5">
        <f>-MIN(data!$B$4 / data!I5883 * data!P5883 / 100, data!N5883)</f>
        <v>0</v>
      </c>
      <c r="R5365" s="4">
        <f>-Q5365*K5365/1000</f>
        <v>0</v>
      </c>
      <c r="S5365" s="6">
        <f>-MIN(data!$B$5/(POWER(LN(I5365),2))*P5365/100, O5365)</f>
        <v>0</v>
      </c>
      <c r="T5365" s="6">
        <f>-S5365*L5365/100000</f>
        <v>0</v>
      </c>
      <c r="U5365" s="4">
        <f>N5365+Q5365</f>
        <v>36.700000000000003</v>
      </c>
      <c r="V5365" s="4" t="e">
        <f>P5365*I5365/100/R5365</f>
        <v>#DIV/0!</v>
      </c>
      <c r="W5365" s="4" t="e">
        <f>V5365*H5365</f>
        <v>#DIV/0!</v>
      </c>
      <c r="X5365" s="6">
        <f>O5365+S5365</f>
        <v>159</v>
      </c>
      <c r="Y5365" s="6" t="e">
        <f>P5365*I5365/100/T5365</f>
        <v>#DIV/0!</v>
      </c>
      <c r="Z5365" s="6" t="e">
        <f>Y5365*H5365</f>
        <v>#DIV/0!</v>
      </c>
      <c r="AB5365" s="1">
        <f t="shared" si="166"/>
        <v>0</v>
      </c>
      <c r="AC5365" s="1">
        <f t="shared" si="167"/>
        <v>0</v>
      </c>
    </row>
    <row r="5366" spans="4:29" x14ac:dyDescent="0.25">
      <c r="D5366" s="1">
        <v>2015</v>
      </c>
      <c r="E5366" s="1" t="s">
        <v>162</v>
      </c>
      <c r="F5366" s="2" t="s">
        <v>342</v>
      </c>
      <c r="G5366">
        <v>2</v>
      </c>
      <c r="H5366">
        <v>199432</v>
      </c>
      <c r="I5366" s="1">
        <v>204.40979999999999</v>
      </c>
      <c r="J5366" s="1">
        <v>233</v>
      </c>
      <c r="K5366" s="1">
        <v>6638.1769999999997</v>
      </c>
      <c r="M5366" s="3">
        <v>10</v>
      </c>
      <c r="N5366">
        <v>35.1</v>
      </c>
      <c r="O5366">
        <v>156</v>
      </c>
      <c r="P5366" s="1">
        <f>IF($A$3="Percentage of government revenue per capita",$B$3,0) + IF($A$3="Absolute extra revenue",AB5366,0) + IF($A$3="Absolute revenue per capita",AC5366,0)</f>
        <v>0</v>
      </c>
      <c r="Q5366" s="5">
        <f>-MIN(data!$B$4 / data!I5884 * data!P5884 / 100, data!N5884)</f>
        <v>0</v>
      </c>
      <c r="R5366" s="4">
        <f>-Q5366*K5366/1000</f>
        <v>0</v>
      </c>
      <c r="S5366" s="6">
        <f>-MIN(data!$B$5/(POWER(LN(I5366),2))*P5366/100, O5366)</f>
        <v>0</v>
      </c>
      <c r="T5366" s="6">
        <f>-S5366*L5366/100000</f>
        <v>0</v>
      </c>
      <c r="U5366" s="4">
        <f>N5366+Q5366</f>
        <v>35.1</v>
      </c>
      <c r="V5366" s="4" t="e">
        <f>P5366*I5366/100/R5366</f>
        <v>#DIV/0!</v>
      </c>
      <c r="W5366" s="4" t="e">
        <f>V5366*H5366</f>
        <v>#DIV/0!</v>
      </c>
      <c r="X5366" s="6">
        <f>O5366+S5366</f>
        <v>156</v>
      </c>
      <c r="Y5366" s="6" t="e">
        <f>P5366*I5366/100/T5366</f>
        <v>#DIV/0!</v>
      </c>
      <c r="Z5366" s="6" t="e">
        <f>Y5366*H5366</f>
        <v>#DIV/0!</v>
      </c>
      <c r="AB5366" s="1">
        <f t="shared" si="166"/>
        <v>0</v>
      </c>
      <c r="AC5366" s="1">
        <f t="shared" si="167"/>
        <v>0</v>
      </c>
    </row>
    <row r="5367" spans="4:29" x14ac:dyDescent="0.25">
      <c r="D5367" s="1">
        <v>2016</v>
      </c>
      <c r="E5367" s="1" t="s">
        <v>162</v>
      </c>
      <c r="F5367" s="2" t="s">
        <v>342</v>
      </c>
      <c r="G5367">
        <v>2</v>
      </c>
      <c r="H5367">
        <v>203227</v>
      </c>
      <c r="I5367" s="1">
        <v>0</v>
      </c>
      <c r="J5367" s="1">
        <v>225</v>
      </c>
      <c r="K5367" s="1">
        <v>6676.558</v>
      </c>
      <c r="M5367" s="3"/>
      <c r="N5367">
        <v>33.700000000000003</v>
      </c>
      <c r="O5367"/>
      <c r="P5367" s="1">
        <f>IF($A$3="Percentage of government revenue per capita",$B$3,0) + IF($A$3="Absolute extra revenue",AB5367,0) + IF($A$3="Absolute revenue per capita",AC5367,0)</f>
        <v>0</v>
      </c>
      <c r="Q5367" s="5">
        <f>-MIN(data!$B$4 / data!I5885 * data!P5885 / 100, data!N5885)</f>
        <v>0</v>
      </c>
      <c r="R5367" s="4">
        <f>-Q5367*K5367/1000</f>
        <v>0</v>
      </c>
      <c r="S5367" s="6" t="e">
        <f>-MIN(data!$B$5/(POWER(LN(I5367),2))*P5367/100, O5367)</f>
        <v>#NUM!</v>
      </c>
      <c r="T5367" s="6" t="e">
        <f>-S5367*L5367/100000</f>
        <v>#NUM!</v>
      </c>
      <c r="U5367" s="4">
        <f>N5367+Q5367</f>
        <v>33.700000000000003</v>
      </c>
      <c r="V5367" s="4" t="e">
        <f>P5367*I5367/100/R5367</f>
        <v>#DIV/0!</v>
      </c>
      <c r="W5367" s="4" t="e">
        <f>V5367*H5367</f>
        <v>#DIV/0!</v>
      </c>
      <c r="X5367" s="6" t="e">
        <f>O5367+S5367</f>
        <v>#NUM!</v>
      </c>
      <c r="Y5367" s="6" t="e">
        <f>P5367*I5367/100/T5367</f>
        <v>#NUM!</v>
      </c>
      <c r="Z5367" s="6" t="e">
        <f>Y5367*H5367</f>
        <v>#NUM!</v>
      </c>
      <c r="AB5367" s="1" t="e">
        <f t="shared" si="166"/>
        <v>#DIV/0!</v>
      </c>
      <c r="AC5367" s="1" t="e">
        <f t="shared" si="167"/>
        <v>#DIV/0!</v>
      </c>
    </row>
    <row r="5368" spans="4:29" x14ac:dyDescent="0.25">
      <c r="D5368" s="1">
        <v>1980</v>
      </c>
      <c r="E5368" s="1" t="s">
        <v>151</v>
      </c>
      <c r="F5368" s="2" t="s">
        <v>343</v>
      </c>
      <c r="G5368">
        <v>4</v>
      </c>
      <c r="H5368">
        <v>9691476</v>
      </c>
      <c r="I5368" s="1">
        <v>23339.53</v>
      </c>
      <c r="J5368" s="1">
        <v>38617</v>
      </c>
      <c r="K5368" s="1">
        <v>408645.5</v>
      </c>
      <c r="M5368" s="3"/>
      <c r="N5368">
        <v>94.5</v>
      </c>
      <c r="O5368"/>
      <c r="P5368" s="1">
        <f>IF($A$3="Percentage of government revenue per capita",$B$3,0) + IF($A$3="Absolute extra revenue",AB5368,0) + IF($A$3="Absolute revenue per capita",AC5368,0)</f>
        <v>0</v>
      </c>
      <c r="Q5368" s="5" t="e">
        <f>-MIN(data!$B$4 / data!I5442 * data!P5442 / 100, data!N5442)</f>
        <v>#DIV/0!</v>
      </c>
      <c r="R5368" s="4" t="e">
        <f>-Q5368*K5368/1000</f>
        <v>#DIV/0!</v>
      </c>
      <c r="S5368" s="6">
        <f>-MIN(data!$B$5/(POWER(LN(I5368),2))*P5368/100, O5368)</f>
        <v>0</v>
      </c>
      <c r="T5368" s="6">
        <f>-S5368*L5368/100000</f>
        <v>0</v>
      </c>
      <c r="U5368" s="4" t="e">
        <f>N5368+Q5368</f>
        <v>#DIV/0!</v>
      </c>
      <c r="V5368" s="4" t="e">
        <f>P5368*I5368/100/R5368</f>
        <v>#DIV/0!</v>
      </c>
      <c r="W5368" s="4" t="e">
        <f>V5368*H5368</f>
        <v>#DIV/0!</v>
      </c>
      <c r="X5368" s="6">
        <f>O5368+S5368</f>
        <v>0</v>
      </c>
      <c r="Y5368" s="6" t="e">
        <f>P5368*I5368/100/T5368</f>
        <v>#DIV/0!</v>
      </c>
      <c r="Z5368" s="6" t="e">
        <f>Y5368*H5368</f>
        <v>#DIV/0!</v>
      </c>
      <c r="AB5368" s="1">
        <f t="shared" si="166"/>
        <v>0</v>
      </c>
      <c r="AC5368" s="1">
        <f t="shared" si="167"/>
        <v>0</v>
      </c>
    </row>
    <row r="5369" spans="4:29" x14ac:dyDescent="0.25">
      <c r="D5369" s="1">
        <v>1981</v>
      </c>
      <c r="E5369" s="1" t="s">
        <v>151</v>
      </c>
      <c r="F5369" s="2" t="s">
        <v>343</v>
      </c>
      <c r="G5369">
        <v>4</v>
      </c>
      <c r="H5369">
        <v>10311775</v>
      </c>
      <c r="I5369" s="1">
        <v>20758.21</v>
      </c>
      <c r="J5369" s="1">
        <v>37972</v>
      </c>
      <c r="K5369" s="1">
        <v>430521.5</v>
      </c>
      <c r="M5369" s="3"/>
      <c r="N5369">
        <v>88.2</v>
      </c>
      <c r="O5369"/>
      <c r="P5369" s="1">
        <f>IF($A$3="Percentage of government revenue per capita",$B$3,0) + IF($A$3="Absolute extra revenue",AB5369,0) + IF($A$3="Absolute revenue per capita",AC5369,0)</f>
        <v>0</v>
      </c>
      <c r="Q5369" s="5" t="e">
        <f>-MIN(data!$B$4 / data!I5443 * data!P5443 / 100, data!N5443)</f>
        <v>#DIV/0!</v>
      </c>
      <c r="R5369" s="4" t="e">
        <f>-Q5369*K5369/1000</f>
        <v>#DIV/0!</v>
      </c>
      <c r="S5369" s="6">
        <f>-MIN(data!$B$5/(POWER(LN(I5369),2))*P5369/100, O5369)</f>
        <v>0</v>
      </c>
      <c r="T5369" s="6">
        <f>-S5369*L5369/100000</f>
        <v>0</v>
      </c>
      <c r="U5369" s="4" t="e">
        <f>N5369+Q5369</f>
        <v>#DIV/0!</v>
      </c>
      <c r="V5369" s="4" t="e">
        <f>P5369*I5369/100/R5369</f>
        <v>#DIV/0!</v>
      </c>
      <c r="W5369" s="4" t="e">
        <f>V5369*H5369</f>
        <v>#DIV/0!</v>
      </c>
      <c r="X5369" s="6">
        <f>O5369+S5369</f>
        <v>0</v>
      </c>
      <c r="Y5369" s="6" t="e">
        <f>P5369*I5369/100/T5369</f>
        <v>#DIV/0!</v>
      </c>
      <c r="Z5369" s="6" t="e">
        <f>Y5369*H5369</f>
        <v>#DIV/0!</v>
      </c>
      <c r="AB5369" s="1">
        <f t="shared" si="166"/>
        <v>0</v>
      </c>
      <c r="AC5369" s="1">
        <f t="shared" si="167"/>
        <v>0</v>
      </c>
    </row>
    <row r="5370" spans="4:29" x14ac:dyDescent="0.25">
      <c r="D5370" s="1">
        <v>1982</v>
      </c>
      <c r="E5370" s="1" t="s">
        <v>151</v>
      </c>
      <c r="F5370" s="2" t="s">
        <v>343</v>
      </c>
      <c r="G5370">
        <v>4</v>
      </c>
      <c r="H5370">
        <v>10988853</v>
      </c>
      <c r="I5370" s="1">
        <v>12260.34</v>
      </c>
      <c r="J5370" s="1">
        <v>37250</v>
      </c>
      <c r="K5370" s="1">
        <v>452612.4</v>
      </c>
      <c r="M5370" s="3"/>
      <c r="N5370">
        <v>82.3</v>
      </c>
      <c r="O5370"/>
      <c r="P5370" s="1">
        <f>IF($A$3="Percentage of government revenue per capita",$B$3,0) + IF($A$3="Absolute extra revenue",AB5370,0) + IF($A$3="Absolute revenue per capita",AC5370,0)</f>
        <v>0</v>
      </c>
      <c r="Q5370" s="5" t="e">
        <f>-MIN(data!$B$4 / data!I5444 * data!P5444 / 100, data!N5444)</f>
        <v>#DIV/0!</v>
      </c>
      <c r="R5370" s="4" t="e">
        <f>-Q5370*K5370/1000</f>
        <v>#DIV/0!</v>
      </c>
      <c r="S5370" s="6">
        <f>-MIN(data!$B$5/(POWER(LN(I5370),2))*P5370/100, O5370)</f>
        <v>0</v>
      </c>
      <c r="T5370" s="6">
        <f>-S5370*L5370/100000</f>
        <v>0</v>
      </c>
      <c r="U5370" s="4" t="e">
        <f>N5370+Q5370</f>
        <v>#DIV/0!</v>
      </c>
      <c r="V5370" s="4" t="e">
        <f>P5370*I5370/100/R5370</f>
        <v>#DIV/0!</v>
      </c>
      <c r="W5370" s="4" t="e">
        <f>V5370*H5370</f>
        <v>#DIV/0!</v>
      </c>
      <c r="X5370" s="6">
        <f>O5370+S5370</f>
        <v>0</v>
      </c>
      <c r="Y5370" s="6" t="e">
        <f>P5370*I5370/100/T5370</f>
        <v>#DIV/0!</v>
      </c>
      <c r="Z5370" s="6" t="e">
        <f>Y5370*H5370</f>
        <v>#DIV/0!</v>
      </c>
      <c r="AB5370" s="1">
        <f t="shared" si="166"/>
        <v>0</v>
      </c>
      <c r="AC5370" s="1">
        <f t="shared" si="167"/>
        <v>0</v>
      </c>
    </row>
    <row r="5371" spans="4:29" x14ac:dyDescent="0.25">
      <c r="D5371" s="1">
        <v>1983</v>
      </c>
      <c r="E5371" s="1" t="s">
        <v>151</v>
      </c>
      <c r="F5371" s="2" t="s">
        <v>343</v>
      </c>
      <c r="G5371">
        <v>4</v>
      </c>
      <c r="H5371">
        <v>11701128</v>
      </c>
      <c r="I5371" s="1">
        <v>9538.0079999999998</v>
      </c>
      <c r="J5371" s="1">
        <v>36348</v>
      </c>
      <c r="K5371" s="1">
        <v>473898.3</v>
      </c>
      <c r="M5371" s="3"/>
      <c r="N5371">
        <v>76.7</v>
      </c>
      <c r="O5371"/>
      <c r="P5371" s="1">
        <f>IF($A$3="Percentage of government revenue per capita",$B$3,0) + IF($A$3="Absolute extra revenue",AB5371,0) + IF($A$3="Absolute revenue per capita",AC5371,0)</f>
        <v>0</v>
      </c>
      <c r="Q5371" s="5" t="e">
        <f>-MIN(data!$B$4 / data!I5445 * data!P5445 / 100, data!N5445)</f>
        <v>#DIV/0!</v>
      </c>
      <c r="R5371" s="4" t="e">
        <f>-Q5371*K5371/1000</f>
        <v>#DIV/0!</v>
      </c>
      <c r="S5371" s="6">
        <f>-MIN(data!$B$5/(POWER(LN(I5371),2))*P5371/100, O5371)</f>
        <v>0</v>
      </c>
      <c r="T5371" s="6">
        <f>-S5371*L5371/100000</f>
        <v>0</v>
      </c>
      <c r="U5371" s="4" t="e">
        <f>N5371+Q5371</f>
        <v>#DIV/0!</v>
      </c>
      <c r="V5371" s="4" t="e">
        <f>P5371*I5371/100/R5371</f>
        <v>#DIV/0!</v>
      </c>
      <c r="W5371" s="4" t="e">
        <f>V5371*H5371</f>
        <v>#DIV/0!</v>
      </c>
      <c r="X5371" s="6">
        <f>O5371+S5371</f>
        <v>0</v>
      </c>
      <c r="Y5371" s="6" t="e">
        <f>P5371*I5371/100/T5371</f>
        <v>#DIV/0!</v>
      </c>
      <c r="Z5371" s="6" t="e">
        <f>Y5371*H5371</f>
        <v>#DIV/0!</v>
      </c>
      <c r="AB5371" s="1">
        <f t="shared" si="166"/>
        <v>0</v>
      </c>
      <c r="AC5371" s="1">
        <f t="shared" si="167"/>
        <v>0</v>
      </c>
    </row>
    <row r="5372" spans="4:29" x14ac:dyDescent="0.25">
      <c r="D5372" s="1">
        <v>1984</v>
      </c>
      <c r="E5372" s="1" t="s">
        <v>151</v>
      </c>
      <c r="F5372" s="2" t="s">
        <v>343</v>
      </c>
      <c r="G5372">
        <v>4</v>
      </c>
      <c r="H5372">
        <v>12418834</v>
      </c>
      <c r="I5372" s="1">
        <v>7536.0230000000001</v>
      </c>
      <c r="J5372" s="1">
        <v>35273</v>
      </c>
      <c r="K5372" s="1">
        <v>494019.6</v>
      </c>
      <c r="M5372" s="3"/>
      <c r="N5372">
        <v>71.400000000000006</v>
      </c>
      <c r="O5372"/>
      <c r="P5372" s="1">
        <f>IF($A$3="Percentage of government revenue per capita",$B$3,0) + IF($A$3="Absolute extra revenue",AB5372,0) + IF($A$3="Absolute revenue per capita",AC5372,0)</f>
        <v>0</v>
      </c>
      <c r="Q5372" s="5" t="e">
        <f>-MIN(data!$B$4 / data!I5446 * data!P5446 / 100, data!N5446)</f>
        <v>#DIV/0!</v>
      </c>
      <c r="R5372" s="4" t="e">
        <f>-Q5372*K5372/1000</f>
        <v>#DIV/0!</v>
      </c>
      <c r="S5372" s="6">
        <f>-MIN(data!$B$5/(POWER(LN(I5372),2))*P5372/100, O5372)</f>
        <v>0</v>
      </c>
      <c r="T5372" s="6">
        <f>-S5372*L5372/100000</f>
        <v>0</v>
      </c>
      <c r="U5372" s="4" t="e">
        <f>N5372+Q5372</f>
        <v>#DIV/0!</v>
      </c>
      <c r="V5372" s="4" t="e">
        <f>P5372*I5372/100/R5372</f>
        <v>#DIV/0!</v>
      </c>
      <c r="W5372" s="4" t="e">
        <f>V5372*H5372</f>
        <v>#DIV/0!</v>
      </c>
      <c r="X5372" s="6">
        <f>O5372+S5372</f>
        <v>0</v>
      </c>
      <c r="Y5372" s="6" t="e">
        <f>P5372*I5372/100/T5372</f>
        <v>#DIV/0!</v>
      </c>
      <c r="Z5372" s="6" t="e">
        <f>Y5372*H5372</f>
        <v>#DIV/0!</v>
      </c>
      <c r="AB5372" s="1">
        <f t="shared" si="166"/>
        <v>0</v>
      </c>
      <c r="AC5372" s="1">
        <f t="shared" si="167"/>
        <v>0</v>
      </c>
    </row>
    <row r="5373" spans="4:29" x14ac:dyDescent="0.25">
      <c r="D5373" s="1">
        <v>1985</v>
      </c>
      <c r="E5373" s="1" t="s">
        <v>151</v>
      </c>
      <c r="F5373" s="2" t="s">
        <v>343</v>
      </c>
      <c r="G5373">
        <v>4</v>
      </c>
      <c r="H5373">
        <v>13118993</v>
      </c>
      <c r="I5373" s="1">
        <v>5615.6880000000001</v>
      </c>
      <c r="J5373" s="1">
        <v>33981</v>
      </c>
      <c r="K5373" s="1">
        <v>512533.9</v>
      </c>
      <c r="M5373" s="3"/>
      <c r="N5373">
        <v>66.3</v>
      </c>
      <c r="O5373"/>
      <c r="P5373" s="1">
        <f>IF($A$3="Percentage of government revenue per capita",$B$3,0) + IF($A$3="Absolute extra revenue",AB5373,0) + IF($A$3="Absolute revenue per capita",AC5373,0)</f>
        <v>0</v>
      </c>
      <c r="Q5373" s="5" t="e">
        <f>-MIN(data!$B$4 / data!I5447 * data!P5447 / 100, data!N5447)</f>
        <v>#DIV/0!</v>
      </c>
      <c r="R5373" s="4" t="e">
        <f>-Q5373*K5373/1000</f>
        <v>#DIV/0!</v>
      </c>
      <c r="S5373" s="6">
        <f>-MIN(data!$B$5/(POWER(LN(I5373),2))*P5373/100, O5373)</f>
        <v>0</v>
      </c>
      <c r="T5373" s="6">
        <f>-S5373*L5373/100000</f>
        <v>0</v>
      </c>
      <c r="U5373" s="4" t="e">
        <f>N5373+Q5373</f>
        <v>#DIV/0!</v>
      </c>
      <c r="V5373" s="4" t="e">
        <f>P5373*I5373/100/R5373</f>
        <v>#DIV/0!</v>
      </c>
      <c r="W5373" s="4" t="e">
        <f>V5373*H5373</f>
        <v>#DIV/0!</v>
      </c>
      <c r="X5373" s="6">
        <f>O5373+S5373</f>
        <v>0</v>
      </c>
      <c r="Y5373" s="6" t="e">
        <f>P5373*I5373/100/T5373</f>
        <v>#DIV/0!</v>
      </c>
      <c r="Z5373" s="6" t="e">
        <f>Y5373*H5373</f>
        <v>#DIV/0!</v>
      </c>
      <c r="AB5373" s="1">
        <f t="shared" si="166"/>
        <v>0</v>
      </c>
      <c r="AC5373" s="1">
        <f t="shared" si="167"/>
        <v>0</v>
      </c>
    </row>
    <row r="5374" spans="4:29" x14ac:dyDescent="0.25">
      <c r="D5374" s="1">
        <v>1986</v>
      </c>
      <c r="E5374" s="1" t="s">
        <v>151</v>
      </c>
      <c r="F5374" s="2" t="s">
        <v>343</v>
      </c>
      <c r="G5374">
        <v>4</v>
      </c>
      <c r="H5374">
        <v>13794165</v>
      </c>
      <c r="I5374" s="1">
        <v>4378.13</v>
      </c>
      <c r="J5374" s="1">
        <v>32459</v>
      </c>
      <c r="K5374" s="1">
        <v>528648.19999999995</v>
      </c>
      <c r="M5374" s="3"/>
      <c r="N5374">
        <v>61.4</v>
      </c>
      <c r="O5374"/>
      <c r="P5374" s="1">
        <f>IF($A$3="Percentage of government revenue per capita",$B$3,0) + IF($A$3="Absolute extra revenue",AB5374,0) + IF($A$3="Absolute revenue per capita",AC5374,0)</f>
        <v>0</v>
      </c>
      <c r="Q5374" s="5" t="e">
        <f>-MIN(data!$B$4 / data!I5448 * data!P5448 / 100, data!N5448)</f>
        <v>#DIV/0!</v>
      </c>
      <c r="R5374" s="4" t="e">
        <f>-Q5374*K5374/1000</f>
        <v>#DIV/0!</v>
      </c>
      <c r="S5374" s="6">
        <f>-MIN(data!$B$5/(POWER(LN(I5374),2))*P5374/100, O5374)</f>
        <v>0</v>
      </c>
      <c r="T5374" s="6">
        <f>-S5374*L5374/100000</f>
        <v>0</v>
      </c>
      <c r="U5374" s="4" t="e">
        <f>N5374+Q5374</f>
        <v>#DIV/0!</v>
      </c>
      <c r="V5374" s="4" t="e">
        <f>P5374*I5374/100/R5374</f>
        <v>#DIV/0!</v>
      </c>
      <c r="W5374" s="4" t="e">
        <f>V5374*H5374</f>
        <v>#DIV/0!</v>
      </c>
      <c r="X5374" s="6">
        <f>O5374+S5374</f>
        <v>0</v>
      </c>
      <c r="Y5374" s="6" t="e">
        <f>P5374*I5374/100/T5374</f>
        <v>#DIV/0!</v>
      </c>
      <c r="Z5374" s="6" t="e">
        <f>Y5374*H5374</f>
        <v>#DIV/0!</v>
      </c>
      <c r="AB5374" s="1">
        <f t="shared" si="166"/>
        <v>0</v>
      </c>
      <c r="AC5374" s="1">
        <f t="shared" si="167"/>
        <v>0</v>
      </c>
    </row>
    <row r="5375" spans="4:29" x14ac:dyDescent="0.25">
      <c r="D5375" s="1">
        <v>1987</v>
      </c>
      <c r="E5375" s="1" t="s">
        <v>151</v>
      </c>
      <c r="F5375" s="2" t="s">
        <v>343</v>
      </c>
      <c r="G5375">
        <v>4</v>
      </c>
      <c r="H5375">
        <v>14445671</v>
      </c>
      <c r="I5375" s="1">
        <v>5731.88</v>
      </c>
      <c r="J5375" s="1">
        <v>30788</v>
      </c>
      <c r="K5375" s="1">
        <v>542042.30000000005</v>
      </c>
      <c r="M5375" s="3"/>
      <c r="N5375">
        <v>56.8</v>
      </c>
      <c r="O5375"/>
      <c r="P5375" s="1">
        <f>IF($A$3="Percentage of government revenue per capita",$B$3,0) + IF($A$3="Absolute extra revenue",AB5375,0) + IF($A$3="Absolute revenue per capita",AC5375,0)</f>
        <v>0</v>
      </c>
      <c r="Q5375" s="5" t="e">
        <f>-MIN(data!$B$4 / data!I5449 * data!P5449 / 100, data!N5449)</f>
        <v>#DIV/0!</v>
      </c>
      <c r="R5375" s="4" t="e">
        <f>-Q5375*K5375/1000</f>
        <v>#DIV/0!</v>
      </c>
      <c r="S5375" s="6">
        <f>-MIN(data!$B$5/(POWER(LN(I5375),2))*P5375/100, O5375)</f>
        <v>0</v>
      </c>
      <c r="T5375" s="6">
        <f>-S5375*L5375/100000</f>
        <v>0</v>
      </c>
      <c r="U5375" s="4" t="e">
        <f>N5375+Q5375</f>
        <v>#DIV/0!</v>
      </c>
      <c r="V5375" s="4" t="e">
        <f>P5375*I5375/100/R5375</f>
        <v>#DIV/0!</v>
      </c>
      <c r="W5375" s="4" t="e">
        <f>V5375*H5375</f>
        <v>#DIV/0!</v>
      </c>
      <c r="X5375" s="6">
        <f>O5375+S5375</f>
        <v>0</v>
      </c>
      <c r="Y5375" s="6" t="e">
        <f>P5375*I5375/100/T5375</f>
        <v>#DIV/0!</v>
      </c>
      <c r="Z5375" s="6" t="e">
        <f>Y5375*H5375</f>
        <v>#DIV/0!</v>
      </c>
      <c r="AB5375" s="1">
        <f t="shared" si="166"/>
        <v>0</v>
      </c>
      <c r="AC5375" s="1">
        <f t="shared" si="167"/>
        <v>0</v>
      </c>
    </row>
    <row r="5376" spans="4:29" x14ac:dyDescent="0.25">
      <c r="D5376" s="1">
        <v>1988</v>
      </c>
      <c r="E5376" s="1" t="s">
        <v>151</v>
      </c>
      <c r="F5376" s="2" t="s">
        <v>343</v>
      </c>
      <c r="G5376">
        <v>4</v>
      </c>
      <c r="H5376">
        <v>15070082</v>
      </c>
      <c r="I5376" s="1">
        <v>4356.3900000000003</v>
      </c>
      <c r="J5376" s="1">
        <v>29041</v>
      </c>
      <c r="K5376" s="1">
        <v>553161.9</v>
      </c>
      <c r="M5376" s="3"/>
      <c r="N5376">
        <v>52.5</v>
      </c>
      <c r="O5376"/>
      <c r="P5376" s="1">
        <f>IF($A$3="Percentage of government revenue per capita",$B$3,0) + IF($A$3="Absolute extra revenue",AB5376,0) + IF($A$3="Absolute revenue per capita",AC5376,0)</f>
        <v>0</v>
      </c>
      <c r="Q5376" s="5" t="e">
        <f>-MIN(data!$B$4 / data!I5450 * data!P5450 / 100, data!N5450)</f>
        <v>#DIV/0!</v>
      </c>
      <c r="R5376" s="4" t="e">
        <f>-Q5376*K5376/1000</f>
        <v>#DIV/0!</v>
      </c>
      <c r="S5376" s="6">
        <f>-MIN(data!$B$5/(POWER(LN(I5376),2))*P5376/100, O5376)</f>
        <v>0</v>
      </c>
      <c r="T5376" s="6">
        <f>-S5376*L5376/100000</f>
        <v>0</v>
      </c>
      <c r="U5376" s="4" t="e">
        <f>N5376+Q5376</f>
        <v>#DIV/0!</v>
      </c>
      <c r="V5376" s="4" t="e">
        <f>P5376*I5376/100/R5376</f>
        <v>#DIV/0!</v>
      </c>
      <c r="W5376" s="4" t="e">
        <f>V5376*H5376</f>
        <v>#DIV/0!</v>
      </c>
      <c r="X5376" s="6">
        <f>O5376+S5376</f>
        <v>0</v>
      </c>
      <c r="Y5376" s="6" t="e">
        <f>P5376*I5376/100/T5376</f>
        <v>#DIV/0!</v>
      </c>
      <c r="Z5376" s="6" t="e">
        <f>Y5376*H5376</f>
        <v>#DIV/0!</v>
      </c>
      <c r="AB5376" s="1">
        <f t="shared" si="166"/>
        <v>0</v>
      </c>
      <c r="AC5376" s="1">
        <f t="shared" si="167"/>
        <v>0</v>
      </c>
    </row>
    <row r="5377" spans="4:29" x14ac:dyDescent="0.25">
      <c r="D5377" s="1">
        <v>1989</v>
      </c>
      <c r="E5377" s="1" t="s">
        <v>151</v>
      </c>
      <c r="F5377" s="2" t="s">
        <v>343</v>
      </c>
      <c r="G5377">
        <v>4</v>
      </c>
      <c r="H5377">
        <v>15666297</v>
      </c>
      <c r="I5377" s="1">
        <v>5537.6409999999996</v>
      </c>
      <c r="J5377" s="1">
        <v>27178</v>
      </c>
      <c r="K5377" s="1">
        <v>562691.5</v>
      </c>
      <c r="M5377" s="3"/>
      <c r="N5377">
        <v>48.3</v>
      </c>
      <c r="O5377"/>
      <c r="P5377" s="1">
        <f>IF($A$3="Percentage of government revenue per capita",$B$3,0) + IF($A$3="Absolute extra revenue",AB5377,0) + IF($A$3="Absolute revenue per capita",AC5377,0)</f>
        <v>0</v>
      </c>
      <c r="Q5377" s="5" t="e">
        <f>-MIN(data!$B$4 / data!I5451 * data!P5451 / 100, data!N5451)</f>
        <v>#DIV/0!</v>
      </c>
      <c r="R5377" s="4" t="e">
        <f>-Q5377*K5377/1000</f>
        <v>#DIV/0!</v>
      </c>
      <c r="S5377" s="6">
        <f>-MIN(data!$B$5/(POWER(LN(I5377),2))*P5377/100, O5377)</f>
        <v>0</v>
      </c>
      <c r="T5377" s="6">
        <f>-S5377*L5377/100000</f>
        <v>0</v>
      </c>
      <c r="U5377" s="4" t="e">
        <f>N5377+Q5377</f>
        <v>#DIV/0!</v>
      </c>
      <c r="V5377" s="4" t="e">
        <f>P5377*I5377/100/R5377</f>
        <v>#DIV/0!</v>
      </c>
      <c r="W5377" s="4" t="e">
        <f>V5377*H5377</f>
        <v>#DIV/0!</v>
      </c>
      <c r="X5377" s="6">
        <f>O5377+S5377</f>
        <v>0</v>
      </c>
      <c r="Y5377" s="6" t="e">
        <f>P5377*I5377/100/T5377</f>
        <v>#DIV/0!</v>
      </c>
      <c r="Z5377" s="6" t="e">
        <f>Y5377*H5377</f>
        <v>#DIV/0!</v>
      </c>
      <c r="AB5377" s="1">
        <f t="shared" si="166"/>
        <v>0</v>
      </c>
      <c r="AC5377" s="1">
        <f t="shared" si="167"/>
        <v>0</v>
      </c>
    </row>
    <row r="5378" spans="4:29" x14ac:dyDescent="0.25">
      <c r="D5378" s="1">
        <v>1990</v>
      </c>
      <c r="E5378" s="1" t="s">
        <v>151</v>
      </c>
      <c r="F5378" s="2" t="s">
        <v>343</v>
      </c>
      <c r="G5378">
        <v>4</v>
      </c>
      <c r="H5378">
        <v>16233785</v>
      </c>
      <c r="I5378" s="1">
        <v>6078.1540000000005</v>
      </c>
      <c r="J5378" s="1">
        <v>25354</v>
      </c>
      <c r="K5378" s="1">
        <v>571036</v>
      </c>
      <c r="L5378" s="1">
        <v>543478.30000000005</v>
      </c>
      <c r="M5378" s="3">
        <v>270</v>
      </c>
      <c r="N5378">
        <v>44.4</v>
      </c>
      <c r="O5378">
        <v>46</v>
      </c>
      <c r="P5378" s="1">
        <f>IF($A$3="Percentage of government revenue per capita",$B$3,0) + IF($A$3="Absolute extra revenue",AB5378,0) + IF($A$3="Absolute revenue per capita",AC5378,0)</f>
        <v>0</v>
      </c>
      <c r="Q5378" s="5" t="e">
        <f>-MIN(data!$B$4 / data!I5452 * data!P5452 / 100, data!N5452)</f>
        <v>#DIV/0!</v>
      </c>
      <c r="R5378" s="4" t="e">
        <f>-Q5378*K5378/1000</f>
        <v>#DIV/0!</v>
      </c>
      <c r="S5378" s="6">
        <f>-MIN(data!$B$5/(POWER(LN(I5378),2))*P5378/100, O5378)</f>
        <v>0</v>
      </c>
      <c r="T5378" s="6">
        <f>-S5378*L5378/100000</f>
        <v>0</v>
      </c>
      <c r="U5378" s="4" t="e">
        <f>N5378+Q5378</f>
        <v>#DIV/0!</v>
      </c>
      <c r="V5378" s="4" t="e">
        <f>P5378*I5378/100/R5378</f>
        <v>#DIV/0!</v>
      </c>
      <c r="W5378" s="4" t="e">
        <f>V5378*H5378</f>
        <v>#DIV/0!</v>
      </c>
      <c r="X5378" s="6">
        <f>O5378+S5378</f>
        <v>46</v>
      </c>
      <c r="Y5378" s="6" t="e">
        <f>P5378*I5378/100/T5378</f>
        <v>#DIV/0!</v>
      </c>
      <c r="Z5378" s="6" t="e">
        <f>Y5378*H5378</f>
        <v>#DIV/0!</v>
      </c>
      <c r="AB5378" s="1">
        <f t="shared" si="166"/>
        <v>0</v>
      </c>
      <c r="AC5378" s="1">
        <f t="shared" si="167"/>
        <v>0</v>
      </c>
    </row>
    <row r="5379" spans="4:29" x14ac:dyDescent="0.25">
      <c r="D5379" s="1">
        <v>1991</v>
      </c>
      <c r="E5379" s="1" t="s">
        <v>151</v>
      </c>
      <c r="F5379" s="2" t="s">
        <v>343</v>
      </c>
      <c r="G5379">
        <v>4</v>
      </c>
      <c r="H5379">
        <v>16772694</v>
      </c>
      <c r="I5379" s="1">
        <v>7017.6819999999998</v>
      </c>
      <c r="J5379" s="1">
        <v>23611</v>
      </c>
      <c r="K5379" s="1">
        <v>575878</v>
      </c>
      <c r="L5379" s="1">
        <v>558139.5</v>
      </c>
      <c r="M5379" s="3">
        <v>250</v>
      </c>
      <c r="N5379">
        <v>41</v>
      </c>
      <c r="O5379">
        <v>43</v>
      </c>
      <c r="P5379" s="1">
        <f>IF($A$3="Percentage of government revenue per capita",$B$3,0) + IF($A$3="Absolute extra revenue",AB5379,0) + IF($A$3="Absolute revenue per capita",AC5379,0)</f>
        <v>0</v>
      </c>
      <c r="Q5379" s="5" t="e">
        <f>-MIN(data!$B$4 / data!I5453 * data!P5453 / 100, data!N5453)</f>
        <v>#DIV/0!</v>
      </c>
      <c r="R5379" s="4" t="e">
        <f>-Q5379*K5379/1000</f>
        <v>#DIV/0!</v>
      </c>
      <c r="S5379" s="6">
        <f>-MIN(data!$B$5/(POWER(LN(I5379),2))*P5379/100, O5379)</f>
        <v>0</v>
      </c>
      <c r="T5379" s="6">
        <f>-S5379*L5379/100000</f>
        <v>0</v>
      </c>
      <c r="U5379" s="4" t="e">
        <f>N5379+Q5379</f>
        <v>#DIV/0!</v>
      </c>
      <c r="V5379" s="4" t="e">
        <f>P5379*I5379/100/R5379</f>
        <v>#DIV/0!</v>
      </c>
      <c r="W5379" s="4" t="e">
        <f>V5379*H5379</f>
        <v>#DIV/0!</v>
      </c>
      <c r="X5379" s="6">
        <f>O5379+S5379</f>
        <v>43</v>
      </c>
      <c r="Y5379" s="6" t="e">
        <f>P5379*I5379/100/T5379</f>
        <v>#DIV/0!</v>
      </c>
      <c r="Z5379" s="6" t="e">
        <f>Y5379*H5379</f>
        <v>#DIV/0!</v>
      </c>
      <c r="AB5379" s="1">
        <f t="shared" si="166"/>
        <v>0</v>
      </c>
      <c r="AC5379" s="1">
        <f t="shared" si="167"/>
        <v>0</v>
      </c>
    </row>
    <row r="5380" spans="4:29" x14ac:dyDescent="0.25">
      <c r="D5380" s="1">
        <v>1992</v>
      </c>
      <c r="E5380" s="1" t="s">
        <v>151</v>
      </c>
      <c r="F5380" s="2" t="s">
        <v>343</v>
      </c>
      <c r="G5380">
        <v>4</v>
      </c>
      <c r="H5380">
        <v>17282691</v>
      </c>
      <c r="I5380" s="1">
        <v>6720.1310000000003</v>
      </c>
      <c r="J5380" s="1">
        <v>21918</v>
      </c>
      <c r="K5380" s="1">
        <v>578311.30000000005</v>
      </c>
      <c r="L5380" s="1">
        <v>536585.4</v>
      </c>
      <c r="M5380" s="3">
        <v>240</v>
      </c>
      <c r="N5380">
        <v>37.9</v>
      </c>
      <c r="O5380">
        <v>41</v>
      </c>
      <c r="P5380" s="1">
        <f>IF($A$3="Percentage of government revenue per capita",$B$3,0) + IF($A$3="Absolute extra revenue",AB5380,0) + IF($A$3="Absolute revenue per capita",AC5380,0)</f>
        <v>0</v>
      </c>
      <c r="Q5380" s="5" t="e">
        <f>-MIN(data!$B$4 / data!I5454 * data!P5454 / 100, data!N5454)</f>
        <v>#DIV/0!</v>
      </c>
      <c r="R5380" s="4" t="e">
        <f>-Q5380*K5380/1000</f>
        <v>#DIV/0!</v>
      </c>
      <c r="S5380" s="6">
        <f>-MIN(data!$B$5/(POWER(LN(I5380),2))*P5380/100, O5380)</f>
        <v>0</v>
      </c>
      <c r="T5380" s="6">
        <f>-S5380*L5380/100000</f>
        <v>0</v>
      </c>
      <c r="U5380" s="4" t="e">
        <f>N5380+Q5380</f>
        <v>#DIV/0!</v>
      </c>
      <c r="V5380" s="4" t="e">
        <f>P5380*I5380/100/R5380</f>
        <v>#DIV/0!</v>
      </c>
      <c r="W5380" s="4" t="e">
        <f>V5380*H5380</f>
        <v>#DIV/0!</v>
      </c>
      <c r="X5380" s="6">
        <f>O5380+S5380</f>
        <v>41</v>
      </c>
      <c r="Y5380" s="6" t="e">
        <f>P5380*I5380/100/T5380</f>
        <v>#DIV/0!</v>
      </c>
      <c r="Z5380" s="6" t="e">
        <f>Y5380*H5380</f>
        <v>#DIV/0!</v>
      </c>
      <c r="AB5380" s="1">
        <f t="shared" ref="AB5380:AB5443" si="168">$B$3*100/H5380/I5380</f>
        <v>0</v>
      </c>
      <c r="AC5380" s="1">
        <f t="shared" ref="AC5380:AC5443" si="169">$B$3/I5380*100</f>
        <v>0</v>
      </c>
    </row>
    <row r="5381" spans="4:29" x14ac:dyDescent="0.25">
      <c r="D5381" s="1">
        <v>1993</v>
      </c>
      <c r="E5381" s="1" t="s">
        <v>151</v>
      </c>
      <c r="F5381" s="2" t="s">
        <v>343</v>
      </c>
      <c r="G5381">
        <v>4</v>
      </c>
      <c r="H5381">
        <v>17763298</v>
      </c>
      <c r="I5381" s="1">
        <v>5543.4530000000004</v>
      </c>
      <c r="J5381" s="1">
        <v>20305</v>
      </c>
      <c r="K5381" s="1">
        <v>576846.6</v>
      </c>
      <c r="L5381" s="1">
        <v>552631.6</v>
      </c>
      <c r="M5381" s="3">
        <v>220</v>
      </c>
      <c r="N5381">
        <v>35.200000000000003</v>
      </c>
      <c r="O5381">
        <v>38</v>
      </c>
      <c r="P5381" s="1">
        <f>IF($A$3="Percentage of government revenue per capita",$B$3,0) + IF($A$3="Absolute extra revenue",AB5381,0) + IF($A$3="Absolute revenue per capita",AC5381,0)</f>
        <v>0</v>
      </c>
      <c r="Q5381" s="5" t="e">
        <f>-MIN(data!$B$4 / data!I5455 * data!P5455 / 100, data!N5455)</f>
        <v>#DIV/0!</v>
      </c>
      <c r="R5381" s="4" t="e">
        <f>-Q5381*K5381/1000</f>
        <v>#DIV/0!</v>
      </c>
      <c r="S5381" s="6">
        <f>-MIN(data!$B$5/(POWER(LN(I5381),2))*P5381/100, O5381)</f>
        <v>0</v>
      </c>
      <c r="T5381" s="6">
        <f>-S5381*L5381/100000</f>
        <v>0</v>
      </c>
      <c r="U5381" s="4" t="e">
        <f>N5381+Q5381</f>
        <v>#DIV/0!</v>
      </c>
      <c r="V5381" s="4" t="e">
        <f>P5381*I5381/100/R5381</f>
        <v>#DIV/0!</v>
      </c>
      <c r="W5381" s="4" t="e">
        <f>V5381*H5381</f>
        <v>#DIV/0!</v>
      </c>
      <c r="X5381" s="6">
        <f>O5381+S5381</f>
        <v>38</v>
      </c>
      <c r="Y5381" s="6" t="e">
        <f>P5381*I5381/100/T5381</f>
        <v>#DIV/0!</v>
      </c>
      <c r="Z5381" s="6" t="e">
        <f>Y5381*H5381</f>
        <v>#DIV/0!</v>
      </c>
      <c r="AB5381" s="1">
        <f t="shared" si="168"/>
        <v>0</v>
      </c>
      <c r="AC5381" s="1">
        <f t="shared" si="169"/>
        <v>0</v>
      </c>
    </row>
    <row r="5382" spans="4:29" x14ac:dyDescent="0.25">
      <c r="D5382" s="1">
        <v>1994</v>
      </c>
      <c r="E5382" s="1" t="s">
        <v>151</v>
      </c>
      <c r="F5382" s="2" t="s">
        <v>343</v>
      </c>
      <c r="G5382">
        <v>4</v>
      </c>
      <c r="H5382">
        <v>18214470</v>
      </c>
      <c r="I5382" s="1">
        <v>4877.3969999999999</v>
      </c>
      <c r="J5382" s="1">
        <v>18772</v>
      </c>
      <c r="K5382" s="1">
        <v>575828.19999999995</v>
      </c>
      <c r="L5382" s="1">
        <v>527777.80000000005</v>
      </c>
      <c r="M5382" s="3">
        <v>210</v>
      </c>
      <c r="N5382">
        <v>32.6</v>
      </c>
      <c r="O5382">
        <v>36</v>
      </c>
      <c r="P5382" s="1">
        <f>IF($A$3="Percentage of government revenue per capita",$B$3,0) + IF($A$3="Absolute extra revenue",AB5382,0) + IF($A$3="Absolute revenue per capita",AC5382,0)</f>
        <v>0</v>
      </c>
      <c r="Q5382" s="5" t="e">
        <f>-MIN(data!$B$4 / data!I5456 * data!P5456 / 100, data!N5456)</f>
        <v>#DIV/0!</v>
      </c>
      <c r="R5382" s="4" t="e">
        <f>-Q5382*K5382/1000</f>
        <v>#DIV/0!</v>
      </c>
      <c r="S5382" s="6">
        <f>-MIN(data!$B$5/(POWER(LN(I5382),2))*P5382/100, O5382)</f>
        <v>0</v>
      </c>
      <c r="T5382" s="6">
        <f>-S5382*L5382/100000</f>
        <v>0</v>
      </c>
      <c r="U5382" s="4" t="e">
        <f>N5382+Q5382</f>
        <v>#DIV/0!</v>
      </c>
      <c r="V5382" s="4" t="e">
        <f>P5382*I5382/100/R5382</f>
        <v>#DIV/0!</v>
      </c>
      <c r="W5382" s="4" t="e">
        <f>V5382*H5382</f>
        <v>#DIV/0!</v>
      </c>
      <c r="X5382" s="6">
        <f>O5382+S5382</f>
        <v>36</v>
      </c>
      <c r="Y5382" s="6" t="e">
        <f>P5382*I5382/100/T5382</f>
        <v>#DIV/0!</v>
      </c>
      <c r="Z5382" s="6" t="e">
        <f>Y5382*H5382</f>
        <v>#DIV/0!</v>
      </c>
      <c r="AB5382" s="1">
        <f t="shared" si="168"/>
        <v>0</v>
      </c>
      <c r="AC5382" s="1">
        <f t="shared" si="169"/>
        <v>0</v>
      </c>
    </row>
    <row r="5383" spans="4:29" x14ac:dyDescent="0.25">
      <c r="D5383" s="1">
        <v>1995</v>
      </c>
      <c r="E5383" s="1" t="s">
        <v>151</v>
      </c>
      <c r="F5383" s="2" t="s">
        <v>343</v>
      </c>
      <c r="G5383">
        <v>4</v>
      </c>
      <c r="H5383">
        <v>18638787</v>
      </c>
      <c r="I5383" s="1">
        <v>5115.7719999999999</v>
      </c>
      <c r="J5383" s="1">
        <v>17361</v>
      </c>
      <c r="K5383" s="1">
        <v>571085.5</v>
      </c>
      <c r="L5383" s="1">
        <v>545454.5</v>
      </c>
      <c r="M5383" s="3">
        <v>190</v>
      </c>
      <c r="N5383">
        <v>30.4</v>
      </c>
      <c r="O5383">
        <v>33</v>
      </c>
      <c r="P5383" s="1">
        <f>IF($A$3="Percentage of government revenue per capita",$B$3,0) + IF($A$3="Absolute extra revenue",AB5383,0) + IF($A$3="Absolute revenue per capita",AC5383,0)</f>
        <v>0</v>
      </c>
      <c r="Q5383" s="5" t="e">
        <f>-MIN(data!$B$4 / data!I5457 * data!P5457 / 100, data!N5457)</f>
        <v>#DIV/0!</v>
      </c>
      <c r="R5383" s="4" t="e">
        <f>-Q5383*K5383/1000</f>
        <v>#DIV/0!</v>
      </c>
      <c r="S5383" s="6">
        <f>-MIN(data!$B$5/(POWER(LN(I5383),2))*P5383/100, O5383)</f>
        <v>0</v>
      </c>
      <c r="T5383" s="6">
        <f>-S5383*L5383/100000</f>
        <v>0</v>
      </c>
      <c r="U5383" s="4" t="e">
        <f>N5383+Q5383</f>
        <v>#DIV/0!</v>
      </c>
      <c r="V5383" s="4" t="e">
        <f>P5383*I5383/100/R5383</f>
        <v>#DIV/0!</v>
      </c>
      <c r="W5383" s="4" t="e">
        <f>V5383*H5383</f>
        <v>#DIV/0!</v>
      </c>
      <c r="X5383" s="6">
        <f>O5383+S5383</f>
        <v>33</v>
      </c>
      <c r="Y5383" s="6" t="e">
        <f>P5383*I5383/100/T5383</f>
        <v>#DIV/0!</v>
      </c>
      <c r="Z5383" s="6" t="e">
        <f>Y5383*H5383</f>
        <v>#DIV/0!</v>
      </c>
      <c r="AB5383" s="1">
        <f t="shared" si="168"/>
        <v>0</v>
      </c>
      <c r="AC5383" s="1">
        <f t="shared" si="169"/>
        <v>0</v>
      </c>
    </row>
    <row r="5384" spans="4:29" x14ac:dyDescent="0.25">
      <c r="D5384" s="1">
        <v>1996</v>
      </c>
      <c r="E5384" s="1" t="s">
        <v>151</v>
      </c>
      <c r="F5384" s="2" t="s">
        <v>343</v>
      </c>
      <c r="G5384">
        <v>4</v>
      </c>
      <c r="H5384">
        <v>19033845</v>
      </c>
      <c r="I5384" s="1">
        <v>5669.2659999999996</v>
      </c>
      <c r="J5384" s="1">
        <v>16061</v>
      </c>
      <c r="K5384" s="1">
        <v>565528.19999999995</v>
      </c>
      <c r="L5384" s="1">
        <v>533333.30000000005</v>
      </c>
      <c r="M5384" s="3">
        <v>180</v>
      </c>
      <c r="N5384">
        <v>28.4</v>
      </c>
      <c r="O5384">
        <v>30</v>
      </c>
      <c r="P5384" s="1">
        <f>IF($A$3="Percentage of government revenue per capita",$B$3,0) + IF($A$3="Absolute extra revenue",AB5384,0) + IF($A$3="Absolute revenue per capita",AC5384,0)</f>
        <v>0</v>
      </c>
      <c r="Q5384" s="5" t="e">
        <f>-MIN(data!$B$4 / data!I5458 * data!P5458 / 100, data!N5458)</f>
        <v>#DIV/0!</v>
      </c>
      <c r="R5384" s="4" t="e">
        <f>-Q5384*K5384/1000</f>
        <v>#DIV/0!</v>
      </c>
      <c r="S5384" s="6">
        <f>-MIN(data!$B$5/(POWER(LN(I5384),2))*P5384/100, O5384)</f>
        <v>0</v>
      </c>
      <c r="T5384" s="6">
        <f>-S5384*L5384/100000</f>
        <v>0</v>
      </c>
      <c r="U5384" s="4" t="e">
        <f>N5384+Q5384</f>
        <v>#DIV/0!</v>
      </c>
      <c r="V5384" s="4" t="e">
        <f>P5384*I5384/100/R5384</f>
        <v>#DIV/0!</v>
      </c>
      <c r="W5384" s="4" t="e">
        <f>V5384*H5384</f>
        <v>#DIV/0!</v>
      </c>
      <c r="X5384" s="6">
        <f>O5384+S5384</f>
        <v>30</v>
      </c>
      <c r="Y5384" s="6" t="e">
        <f>P5384*I5384/100/T5384</f>
        <v>#DIV/0!</v>
      </c>
      <c r="Z5384" s="6" t="e">
        <f>Y5384*H5384</f>
        <v>#DIV/0!</v>
      </c>
      <c r="AB5384" s="1">
        <f t="shared" si="168"/>
        <v>0</v>
      </c>
      <c r="AC5384" s="1">
        <f t="shared" si="169"/>
        <v>0</v>
      </c>
    </row>
    <row r="5385" spans="4:29" x14ac:dyDescent="0.25">
      <c r="D5385" s="1">
        <v>1997</v>
      </c>
      <c r="E5385" s="1" t="s">
        <v>151</v>
      </c>
      <c r="F5385" s="2" t="s">
        <v>343</v>
      </c>
      <c r="G5385">
        <v>4</v>
      </c>
      <c r="H5385">
        <v>19407142</v>
      </c>
      <c r="I5385" s="1">
        <v>6183.9369999999999</v>
      </c>
      <c r="J5385" s="1">
        <v>14872</v>
      </c>
      <c r="K5385" s="1">
        <v>561207.5</v>
      </c>
      <c r="L5385" s="1">
        <v>535714.30000000005</v>
      </c>
      <c r="M5385" s="3">
        <v>160</v>
      </c>
      <c r="N5385">
        <v>26.5</v>
      </c>
      <c r="O5385">
        <v>28</v>
      </c>
      <c r="P5385" s="1">
        <f>IF($A$3="Percentage of government revenue per capita",$B$3,0) + IF($A$3="Absolute extra revenue",AB5385,0) + IF($A$3="Absolute revenue per capita",AC5385,0)</f>
        <v>0</v>
      </c>
      <c r="Q5385" s="5" t="e">
        <f>-MIN(data!$B$4 / data!I5459 * data!P5459 / 100, data!N5459)</f>
        <v>#DIV/0!</v>
      </c>
      <c r="R5385" s="4" t="e">
        <f>-Q5385*K5385/1000</f>
        <v>#DIV/0!</v>
      </c>
      <c r="S5385" s="6">
        <f>-MIN(data!$B$5/(POWER(LN(I5385),2))*P5385/100, O5385)</f>
        <v>0</v>
      </c>
      <c r="T5385" s="6">
        <f>-S5385*L5385/100000</f>
        <v>0</v>
      </c>
      <c r="U5385" s="4" t="e">
        <f>N5385+Q5385</f>
        <v>#DIV/0!</v>
      </c>
      <c r="V5385" s="4" t="e">
        <f>P5385*I5385/100/R5385</f>
        <v>#DIV/0!</v>
      </c>
      <c r="W5385" s="4" t="e">
        <f>V5385*H5385</f>
        <v>#DIV/0!</v>
      </c>
      <c r="X5385" s="6">
        <f>O5385+S5385</f>
        <v>28</v>
      </c>
      <c r="Y5385" s="6" t="e">
        <f>P5385*I5385/100/T5385</f>
        <v>#DIV/0!</v>
      </c>
      <c r="Z5385" s="6" t="e">
        <f>Y5385*H5385</f>
        <v>#DIV/0!</v>
      </c>
      <c r="AB5385" s="1">
        <f t="shared" si="168"/>
        <v>0</v>
      </c>
      <c r="AC5385" s="1">
        <f t="shared" si="169"/>
        <v>0</v>
      </c>
    </row>
    <row r="5386" spans="4:29" x14ac:dyDescent="0.25">
      <c r="D5386" s="1">
        <v>1998</v>
      </c>
      <c r="E5386" s="1" t="s">
        <v>151</v>
      </c>
      <c r="F5386" s="2" t="s">
        <v>343</v>
      </c>
      <c r="G5386">
        <v>4</v>
      </c>
      <c r="H5386">
        <v>19783304</v>
      </c>
      <c r="I5386" s="1">
        <v>4836.982</v>
      </c>
      <c r="J5386" s="1">
        <v>13831</v>
      </c>
      <c r="K5386" s="1">
        <v>555461.80000000005</v>
      </c>
      <c r="L5386" s="1">
        <v>538461.5</v>
      </c>
      <c r="M5386" s="3">
        <v>150</v>
      </c>
      <c r="N5386">
        <v>24.9</v>
      </c>
      <c r="O5386">
        <v>26</v>
      </c>
      <c r="P5386" s="1">
        <f>IF($A$3="Percentage of government revenue per capita",$B$3,0) + IF($A$3="Absolute extra revenue",AB5386,0) + IF($A$3="Absolute revenue per capita",AC5386,0)</f>
        <v>0</v>
      </c>
      <c r="Q5386" s="5" t="e">
        <f>-MIN(data!$B$4 / data!I5460 * data!P5460 / 100, data!N5460)</f>
        <v>#DIV/0!</v>
      </c>
      <c r="R5386" s="4" t="e">
        <f>-Q5386*K5386/1000</f>
        <v>#DIV/0!</v>
      </c>
      <c r="S5386" s="6">
        <f>-MIN(data!$B$5/(POWER(LN(I5386),2))*P5386/100, O5386)</f>
        <v>0</v>
      </c>
      <c r="T5386" s="6">
        <f>-S5386*L5386/100000</f>
        <v>0</v>
      </c>
      <c r="U5386" s="4" t="e">
        <f>N5386+Q5386</f>
        <v>#DIV/0!</v>
      </c>
      <c r="V5386" s="4" t="e">
        <f>P5386*I5386/100/R5386</f>
        <v>#DIV/0!</v>
      </c>
      <c r="W5386" s="4" t="e">
        <f>V5386*H5386</f>
        <v>#DIV/0!</v>
      </c>
      <c r="X5386" s="6">
        <f>O5386+S5386</f>
        <v>26</v>
      </c>
      <c r="Y5386" s="6" t="e">
        <f>P5386*I5386/100/T5386</f>
        <v>#DIV/0!</v>
      </c>
      <c r="Z5386" s="6" t="e">
        <f>Y5386*H5386</f>
        <v>#DIV/0!</v>
      </c>
      <c r="AB5386" s="1">
        <f t="shared" si="168"/>
        <v>0</v>
      </c>
      <c r="AC5386" s="1">
        <f t="shared" si="169"/>
        <v>0</v>
      </c>
    </row>
    <row r="5387" spans="4:29" x14ac:dyDescent="0.25">
      <c r="D5387" s="1">
        <v>1999</v>
      </c>
      <c r="E5387" s="1" t="s">
        <v>151</v>
      </c>
      <c r="F5387" s="2" t="s">
        <v>343</v>
      </c>
      <c r="G5387">
        <v>4</v>
      </c>
      <c r="H5387">
        <v>20194527</v>
      </c>
      <c r="I5387" s="1">
        <v>4323.7089999999998</v>
      </c>
      <c r="J5387" s="1">
        <v>12923</v>
      </c>
      <c r="K5387" s="1">
        <v>554635.19999999995</v>
      </c>
      <c r="L5387" s="1">
        <v>520000</v>
      </c>
      <c r="M5387" s="3">
        <v>140</v>
      </c>
      <c r="N5387">
        <v>23.3</v>
      </c>
      <c r="O5387">
        <v>25</v>
      </c>
      <c r="P5387" s="1">
        <f>IF($A$3="Percentage of government revenue per capita",$B$3,0) + IF($A$3="Absolute extra revenue",AB5387,0) + IF($A$3="Absolute revenue per capita",AC5387,0)</f>
        <v>0</v>
      </c>
      <c r="Q5387" s="5" t="e">
        <f>-MIN(data!$B$4 / data!I5461 * data!P5461 / 100, data!N5461)</f>
        <v>#DIV/0!</v>
      </c>
      <c r="R5387" s="4" t="e">
        <f>-Q5387*K5387/1000</f>
        <v>#DIV/0!</v>
      </c>
      <c r="S5387" s="6">
        <f>-MIN(data!$B$5/(POWER(LN(I5387),2))*P5387/100, O5387)</f>
        <v>0</v>
      </c>
      <c r="T5387" s="6">
        <f>-S5387*L5387/100000</f>
        <v>0</v>
      </c>
      <c r="U5387" s="4" t="e">
        <f>N5387+Q5387</f>
        <v>#DIV/0!</v>
      </c>
      <c r="V5387" s="4" t="e">
        <f>P5387*I5387/100/R5387</f>
        <v>#DIV/0!</v>
      </c>
      <c r="W5387" s="4" t="e">
        <f>V5387*H5387</f>
        <v>#DIV/0!</v>
      </c>
      <c r="X5387" s="6">
        <f>O5387+S5387</f>
        <v>25</v>
      </c>
      <c r="Y5387" s="6" t="e">
        <f>P5387*I5387/100/T5387</f>
        <v>#DIV/0!</v>
      </c>
      <c r="Z5387" s="6" t="e">
        <f>Y5387*H5387</f>
        <v>#DIV/0!</v>
      </c>
      <c r="AB5387" s="1">
        <f t="shared" si="168"/>
        <v>0</v>
      </c>
      <c r="AC5387" s="1">
        <f t="shared" si="169"/>
        <v>0</v>
      </c>
    </row>
    <row r="5388" spans="4:29" x14ac:dyDescent="0.25">
      <c r="D5388" s="1">
        <v>2000</v>
      </c>
      <c r="E5388" s="1" t="s">
        <v>151</v>
      </c>
      <c r="F5388" s="2" t="s">
        <v>343</v>
      </c>
      <c r="G5388">
        <v>4</v>
      </c>
      <c r="H5388">
        <v>20663843</v>
      </c>
      <c r="I5388" s="1">
        <v>6665.4570000000003</v>
      </c>
      <c r="J5388" s="1">
        <v>12146</v>
      </c>
      <c r="K5388" s="1">
        <v>552090.9</v>
      </c>
      <c r="L5388" s="1">
        <v>565217.4</v>
      </c>
      <c r="M5388" s="3">
        <v>130</v>
      </c>
      <c r="N5388">
        <v>22</v>
      </c>
      <c r="O5388">
        <v>23</v>
      </c>
      <c r="P5388" s="1">
        <f>IF($A$3="Percentage of government revenue per capita",$B$3,0) + IF($A$3="Absolute extra revenue",AB5388,0) + IF($A$3="Absolute revenue per capita",AC5388,0)</f>
        <v>0</v>
      </c>
      <c r="Q5388" s="5">
        <f>-MIN(data!$B$4 / data!I5462 * data!P5462 / 100, data!N5462)</f>
        <v>0</v>
      </c>
      <c r="R5388" s="4">
        <f>-Q5388*K5388/1000</f>
        <v>0</v>
      </c>
      <c r="S5388" s="6">
        <f>-MIN(data!$B$5/(POWER(LN(I5388),2))*P5388/100, O5388)</f>
        <v>0</v>
      </c>
      <c r="T5388" s="6">
        <f>-S5388*L5388/100000</f>
        <v>0</v>
      </c>
      <c r="U5388" s="4">
        <f>N5388+Q5388</f>
        <v>22</v>
      </c>
      <c r="V5388" s="4" t="e">
        <f>P5388*I5388/100/R5388</f>
        <v>#DIV/0!</v>
      </c>
      <c r="W5388" s="4" t="e">
        <f>V5388*H5388</f>
        <v>#DIV/0!</v>
      </c>
      <c r="X5388" s="6">
        <f>O5388+S5388</f>
        <v>23</v>
      </c>
      <c r="Y5388" s="6" t="e">
        <f>P5388*I5388/100/T5388</f>
        <v>#DIV/0!</v>
      </c>
      <c r="Z5388" s="6" t="e">
        <f>Y5388*H5388</f>
        <v>#DIV/0!</v>
      </c>
      <c r="AB5388" s="1">
        <f t="shared" si="168"/>
        <v>0</v>
      </c>
      <c r="AC5388" s="1">
        <f t="shared" si="169"/>
        <v>0</v>
      </c>
    </row>
    <row r="5389" spans="4:29" x14ac:dyDescent="0.25">
      <c r="D5389" s="1">
        <v>2001</v>
      </c>
      <c r="E5389" s="1" t="s">
        <v>151</v>
      </c>
      <c r="F5389" s="2" t="s">
        <v>343</v>
      </c>
      <c r="G5389">
        <v>4</v>
      </c>
      <c r="H5389">
        <v>21202642</v>
      </c>
      <c r="I5389" s="1">
        <v>5836.11</v>
      </c>
      <c r="J5389" s="1">
        <v>11477</v>
      </c>
      <c r="K5389" s="1">
        <v>554444.4</v>
      </c>
      <c r="L5389" s="1">
        <v>545454.5</v>
      </c>
      <c r="M5389" s="3">
        <v>130</v>
      </c>
      <c r="N5389">
        <v>20.7</v>
      </c>
      <c r="O5389">
        <v>22</v>
      </c>
      <c r="P5389" s="1">
        <f>IF($A$3="Percentage of government revenue per capita",$B$3,0) + IF($A$3="Absolute extra revenue",AB5389,0) + IF($A$3="Absolute revenue per capita",AC5389,0)</f>
        <v>0</v>
      </c>
      <c r="Q5389" s="5">
        <f>-MIN(data!$B$4 / data!I5463 * data!P5463 / 100, data!N5463)</f>
        <v>0</v>
      </c>
      <c r="R5389" s="4">
        <f>-Q5389*K5389/1000</f>
        <v>0</v>
      </c>
      <c r="S5389" s="6">
        <f>-MIN(data!$B$5/(POWER(LN(I5389),2))*P5389/100, O5389)</f>
        <v>0</v>
      </c>
      <c r="T5389" s="6">
        <f>-S5389*L5389/100000</f>
        <v>0</v>
      </c>
      <c r="U5389" s="4">
        <f>N5389+Q5389</f>
        <v>20.7</v>
      </c>
      <c r="V5389" s="4" t="e">
        <f>P5389*I5389/100/R5389</f>
        <v>#DIV/0!</v>
      </c>
      <c r="W5389" s="4" t="e">
        <f>V5389*H5389</f>
        <v>#DIV/0!</v>
      </c>
      <c r="X5389" s="6">
        <f>O5389+S5389</f>
        <v>22</v>
      </c>
      <c r="Y5389" s="6" t="e">
        <f>P5389*I5389/100/T5389</f>
        <v>#DIV/0!</v>
      </c>
      <c r="Z5389" s="6" t="e">
        <f>Y5389*H5389</f>
        <v>#DIV/0!</v>
      </c>
      <c r="AB5389" s="1">
        <f t="shared" si="168"/>
        <v>0</v>
      </c>
      <c r="AC5389" s="1">
        <f t="shared" si="169"/>
        <v>0</v>
      </c>
    </row>
    <row r="5390" spans="4:29" x14ac:dyDescent="0.25">
      <c r="D5390" s="1">
        <v>2002</v>
      </c>
      <c r="E5390" s="1" t="s">
        <v>151</v>
      </c>
      <c r="F5390" s="2" t="s">
        <v>343</v>
      </c>
      <c r="G5390">
        <v>4</v>
      </c>
      <c r="H5390">
        <v>21805313</v>
      </c>
      <c r="I5390" s="1">
        <v>5002.2439999999997</v>
      </c>
      <c r="J5390" s="1">
        <v>10893</v>
      </c>
      <c r="K5390" s="1">
        <v>555765.30000000005</v>
      </c>
      <c r="L5390" s="1">
        <v>523809.5</v>
      </c>
      <c r="M5390" s="3">
        <v>120</v>
      </c>
      <c r="N5390">
        <v>19.600000000000001</v>
      </c>
      <c r="O5390">
        <v>21</v>
      </c>
      <c r="P5390" s="1">
        <f>IF($A$3="Percentage of government revenue per capita",$B$3,0) + IF($A$3="Absolute extra revenue",AB5390,0) + IF($A$3="Absolute revenue per capita",AC5390,0)</f>
        <v>0</v>
      </c>
      <c r="Q5390" s="5">
        <f>-MIN(data!$B$4 / data!I5464 * data!P5464 / 100, data!N5464)</f>
        <v>0</v>
      </c>
      <c r="R5390" s="4">
        <f>-Q5390*K5390/1000</f>
        <v>0</v>
      </c>
      <c r="S5390" s="6">
        <f>-MIN(data!$B$5/(POWER(LN(I5390),2))*P5390/100, O5390)</f>
        <v>0</v>
      </c>
      <c r="T5390" s="6">
        <f>-S5390*L5390/100000</f>
        <v>0</v>
      </c>
      <c r="U5390" s="4">
        <f>N5390+Q5390</f>
        <v>19.600000000000001</v>
      </c>
      <c r="V5390" s="4" t="e">
        <f>P5390*I5390/100/R5390</f>
        <v>#DIV/0!</v>
      </c>
      <c r="W5390" s="4" t="e">
        <f>V5390*H5390</f>
        <v>#DIV/0!</v>
      </c>
      <c r="X5390" s="6">
        <f>O5390+S5390</f>
        <v>21</v>
      </c>
      <c r="Y5390" s="6" t="e">
        <f>P5390*I5390/100/T5390</f>
        <v>#DIV/0!</v>
      </c>
      <c r="Z5390" s="6" t="e">
        <f>Y5390*H5390</f>
        <v>#DIV/0!</v>
      </c>
      <c r="AB5390" s="1">
        <f t="shared" si="168"/>
        <v>0</v>
      </c>
      <c r="AC5390" s="1">
        <f t="shared" si="169"/>
        <v>0</v>
      </c>
    </row>
    <row r="5391" spans="4:29" x14ac:dyDescent="0.25">
      <c r="D5391" s="1">
        <v>2003</v>
      </c>
      <c r="E5391" s="1" t="s">
        <v>151</v>
      </c>
      <c r="F5391" s="2" t="s">
        <v>343</v>
      </c>
      <c r="G5391">
        <v>4</v>
      </c>
      <c r="H5391">
        <v>22456649</v>
      </c>
      <c r="I5391" s="1">
        <v>6187.7120000000004</v>
      </c>
      <c r="J5391" s="1">
        <v>10373</v>
      </c>
      <c r="K5391" s="1">
        <v>560702.69999999995</v>
      </c>
      <c r="L5391" s="1">
        <v>550000</v>
      </c>
      <c r="M5391" s="3">
        <v>110</v>
      </c>
      <c r="N5391">
        <v>18.5</v>
      </c>
      <c r="O5391">
        <v>20</v>
      </c>
      <c r="P5391" s="1">
        <f>IF($A$3="Percentage of government revenue per capita",$B$3,0) + IF($A$3="Absolute extra revenue",AB5391,0) + IF($A$3="Absolute revenue per capita",AC5391,0)</f>
        <v>0</v>
      </c>
      <c r="Q5391" s="5">
        <f>-MIN(data!$B$4 / data!I5465 * data!P5465 / 100, data!N5465)</f>
        <v>0</v>
      </c>
      <c r="R5391" s="4">
        <f>-Q5391*K5391/1000</f>
        <v>0</v>
      </c>
      <c r="S5391" s="6">
        <f>-MIN(data!$B$5/(POWER(LN(I5391),2))*P5391/100, O5391)</f>
        <v>0</v>
      </c>
      <c r="T5391" s="6">
        <f>-S5391*L5391/100000</f>
        <v>0</v>
      </c>
      <c r="U5391" s="4">
        <f>N5391+Q5391</f>
        <v>18.5</v>
      </c>
      <c r="V5391" s="4" t="e">
        <f>P5391*I5391/100/R5391</f>
        <v>#DIV/0!</v>
      </c>
      <c r="W5391" s="4" t="e">
        <f>V5391*H5391</f>
        <v>#DIV/0!</v>
      </c>
      <c r="X5391" s="6">
        <f>O5391+S5391</f>
        <v>20</v>
      </c>
      <c r="Y5391" s="6" t="e">
        <f>P5391*I5391/100/T5391</f>
        <v>#DIV/0!</v>
      </c>
      <c r="Z5391" s="6" t="e">
        <f>Y5391*H5391</f>
        <v>#DIV/0!</v>
      </c>
      <c r="AB5391" s="1">
        <f t="shared" si="168"/>
        <v>0</v>
      </c>
      <c r="AC5391" s="1">
        <f t="shared" si="169"/>
        <v>0</v>
      </c>
    </row>
    <row r="5392" spans="4:29" x14ac:dyDescent="0.25">
      <c r="D5392" s="1">
        <v>2004</v>
      </c>
      <c r="E5392" s="1" t="s">
        <v>151</v>
      </c>
      <c r="F5392" s="2" t="s">
        <v>343</v>
      </c>
      <c r="G5392">
        <v>4</v>
      </c>
      <c r="H5392">
        <v>23132682</v>
      </c>
      <c r="I5392" s="1">
        <v>7641.6779999999999</v>
      </c>
      <c r="J5392" s="1">
        <v>9894</v>
      </c>
      <c r="K5392" s="1">
        <v>565371.4</v>
      </c>
      <c r="L5392" s="1">
        <v>526315.80000000005</v>
      </c>
      <c r="M5392" s="3">
        <v>110</v>
      </c>
      <c r="N5392">
        <v>17.5</v>
      </c>
      <c r="O5392">
        <v>19</v>
      </c>
      <c r="P5392" s="1">
        <f>IF($A$3="Percentage of government revenue per capita",$B$3,0) + IF($A$3="Absolute extra revenue",AB5392,0) + IF($A$3="Absolute revenue per capita",AC5392,0)</f>
        <v>0</v>
      </c>
      <c r="Q5392" s="5">
        <f>-MIN(data!$B$4 / data!I5466 * data!P5466 / 100, data!N5466)</f>
        <v>0</v>
      </c>
      <c r="R5392" s="4">
        <f>-Q5392*K5392/1000</f>
        <v>0</v>
      </c>
      <c r="S5392" s="6">
        <f>-MIN(data!$B$5/(POWER(LN(I5392),2))*P5392/100, O5392)</f>
        <v>0</v>
      </c>
      <c r="T5392" s="6">
        <f>-S5392*L5392/100000</f>
        <v>0</v>
      </c>
      <c r="U5392" s="4">
        <f>N5392+Q5392</f>
        <v>17.5</v>
      </c>
      <c r="V5392" s="4" t="e">
        <f>P5392*I5392/100/R5392</f>
        <v>#DIV/0!</v>
      </c>
      <c r="W5392" s="4" t="e">
        <f>V5392*H5392</f>
        <v>#DIV/0!</v>
      </c>
      <c r="X5392" s="6">
        <f>O5392+S5392</f>
        <v>19</v>
      </c>
      <c r="Y5392" s="6" t="e">
        <f>P5392*I5392/100/T5392</f>
        <v>#DIV/0!</v>
      </c>
      <c r="Z5392" s="6" t="e">
        <f>Y5392*H5392</f>
        <v>#DIV/0!</v>
      </c>
      <c r="AB5392" s="1">
        <f t="shared" si="168"/>
        <v>0</v>
      </c>
      <c r="AC5392" s="1">
        <f t="shared" si="169"/>
        <v>0</v>
      </c>
    </row>
    <row r="5393" spans="4:29" x14ac:dyDescent="0.25">
      <c r="D5393" s="1">
        <v>2005</v>
      </c>
      <c r="E5393" s="1" t="s">
        <v>151</v>
      </c>
      <c r="F5393" s="2" t="s">
        <v>343</v>
      </c>
      <c r="G5393">
        <v>4</v>
      </c>
      <c r="H5393">
        <v>23816183</v>
      </c>
      <c r="I5393" s="1">
        <v>8938.9089999999997</v>
      </c>
      <c r="J5393" s="1">
        <v>9448</v>
      </c>
      <c r="K5393" s="1">
        <v>572606.1</v>
      </c>
      <c r="L5393" s="1">
        <v>538888.9</v>
      </c>
      <c r="M5393" s="3">
        <v>100</v>
      </c>
      <c r="N5393">
        <v>16.5</v>
      </c>
      <c r="O5393">
        <v>18</v>
      </c>
      <c r="P5393" s="1">
        <f>IF($A$3="Percentage of government revenue per capita",$B$3,0) + IF($A$3="Absolute extra revenue",AB5393,0) + IF($A$3="Absolute revenue per capita",AC5393,0)</f>
        <v>0</v>
      </c>
      <c r="Q5393" s="5">
        <f>-MIN(data!$B$4 / data!I5467 * data!P5467 / 100, data!N5467)</f>
        <v>0</v>
      </c>
      <c r="R5393" s="4">
        <f>-Q5393*K5393/1000</f>
        <v>0</v>
      </c>
      <c r="S5393" s="6">
        <f>-MIN(data!$B$5/(POWER(LN(I5393),2))*P5393/100, O5393)</f>
        <v>0</v>
      </c>
      <c r="T5393" s="6">
        <f>-S5393*L5393/100000</f>
        <v>0</v>
      </c>
      <c r="U5393" s="4">
        <f>N5393+Q5393</f>
        <v>16.5</v>
      </c>
      <c r="V5393" s="4" t="e">
        <f>P5393*I5393/100/R5393</f>
        <v>#DIV/0!</v>
      </c>
      <c r="W5393" s="4" t="e">
        <f>V5393*H5393</f>
        <v>#DIV/0!</v>
      </c>
      <c r="X5393" s="6">
        <f>O5393+S5393</f>
        <v>18</v>
      </c>
      <c r="Y5393" s="6" t="e">
        <f>P5393*I5393/100/T5393</f>
        <v>#DIV/0!</v>
      </c>
      <c r="Z5393" s="6" t="e">
        <f>Y5393*H5393</f>
        <v>#DIV/0!</v>
      </c>
      <c r="AB5393" s="1">
        <f t="shared" si="168"/>
        <v>0</v>
      </c>
      <c r="AC5393" s="1">
        <f t="shared" si="169"/>
        <v>0</v>
      </c>
    </row>
    <row r="5394" spans="4:29" x14ac:dyDescent="0.25">
      <c r="D5394" s="1">
        <v>2006</v>
      </c>
      <c r="E5394" s="1" t="s">
        <v>151</v>
      </c>
      <c r="F5394" s="2" t="s">
        <v>343</v>
      </c>
      <c r="G5394">
        <v>4</v>
      </c>
      <c r="H5394">
        <v>24498310</v>
      </c>
      <c r="I5394" s="1">
        <v>9309.9959999999992</v>
      </c>
      <c r="J5394" s="1">
        <v>9003</v>
      </c>
      <c r="K5394" s="1">
        <v>580838.69999999995</v>
      </c>
      <c r="L5394" s="1">
        <v>547058.80000000005</v>
      </c>
      <c r="M5394" s="3">
        <v>97</v>
      </c>
      <c r="N5394">
        <v>15.5</v>
      </c>
      <c r="O5394">
        <v>17</v>
      </c>
      <c r="P5394" s="1">
        <f>IF($A$3="Percentage of government revenue per capita",$B$3,0) + IF($A$3="Absolute extra revenue",AB5394,0) + IF($A$3="Absolute revenue per capita",AC5394,0)</f>
        <v>0</v>
      </c>
      <c r="Q5394" s="5">
        <f>-MIN(data!$B$4 / data!I5468 * data!P5468 / 100, data!N5468)</f>
        <v>0</v>
      </c>
      <c r="R5394" s="4">
        <f>-Q5394*K5394/1000</f>
        <v>0</v>
      </c>
      <c r="S5394" s="6">
        <f>-MIN(data!$B$5/(POWER(LN(I5394),2))*P5394/100, O5394)</f>
        <v>0</v>
      </c>
      <c r="T5394" s="6">
        <f>-S5394*L5394/100000</f>
        <v>0</v>
      </c>
      <c r="U5394" s="4">
        <f>N5394+Q5394</f>
        <v>15.5</v>
      </c>
      <c r="V5394" s="4" t="e">
        <f>P5394*I5394/100/R5394</f>
        <v>#DIV/0!</v>
      </c>
      <c r="W5394" s="4" t="e">
        <f>V5394*H5394</f>
        <v>#DIV/0!</v>
      </c>
      <c r="X5394" s="6">
        <f>O5394+S5394</f>
        <v>17</v>
      </c>
      <c r="Y5394" s="6" t="e">
        <f>P5394*I5394/100/T5394</f>
        <v>#DIV/0!</v>
      </c>
      <c r="Z5394" s="6" t="e">
        <f>Y5394*H5394</f>
        <v>#DIV/0!</v>
      </c>
      <c r="AB5394" s="1">
        <f t="shared" si="168"/>
        <v>0</v>
      </c>
      <c r="AC5394" s="1">
        <f t="shared" si="169"/>
        <v>0</v>
      </c>
    </row>
    <row r="5395" spans="4:29" x14ac:dyDescent="0.25">
      <c r="D5395" s="1">
        <v>2007</v>
      </c>
      <c r="E5395" s="1" t="s">
        <v>151</v>
      </c>
      <c r="F5395" s="2" t="s">
        <v>343</v>
      </c>
      <c r="G5395">
        <v>4</v>
      </c>
      <c r="H5395">
        <v>25184597</v>
      </c>
      <c r="I5395" s="1">
        <v>7918.8090000000002</v>
      </c>
      <c r="J5395" s="1">
        <v>8557</v>
      </c>
      <c r="K5395" s="1">
        <v>586095.9</v>
      </c>
      <c r="L5395" s="1">
        <v>562500</v>
      </c>
      <c r="M5395" s="3">
        <v>93</v>
      </c>
      <c r="N5395">
        <v>14.6</v>
      </c>
      <c r="O5395">
        <v>16</v>
      </c>
      <c r="P5395" s="1">
        <f>IF($A$3="Percentage of government revenue per capita",$B$3,0) + IF($A$3="Absolute extra revenue",AB5395,0) + IF($A$3="Absolute revenue per capita",AC5395,0)</f>
        <v>0</v>
      </c>
      <c r="Q5395" s="5">
        <f>-MIN(data!$B$4 / data!I5469 * data!P5469 / 100, data!N5469)</f>
        <v>0</v>
      </c>
      <c r="R5395" s="4">
        <f>-Q5395*K5395/1000</f>
        <v>0</v>
      </c>
      <c r="S5395" s="6">
        <f>-MIN(data!$B$5/(POWER(LN(I5395),2))*P5395/100, O5395)</f>
        <v>0</v>
      </c>
      <c r="T5395" s="6">
        <f>-S5395*L5395/100000</f>
        <v>0</v>
      </c>
      <c r="U5395" s="4">
        <f>N5395+Q5395</f>
        <v>14.6</v>
      </c>
      <c r="V5395" s="4" t="e">
        <f>P5395*I5395/100/R5395</f>
        <v>#DIV/0!</v>
      </c>
      <c r="W5395" s="4" t="e">
        <f>V5395*H5395</f>
        <v>#DIV/0!</v>
      </c>
      <c r="X5395" s="6">
        <f>O5395+S5395</f>
        <v>16</v>
      </c>
      <c r="Y5395" s="6" t="e">
        <f>P5395*I5395/100/T5395</f>
        <v>#DIV/0!</v>
      </c>
      <c r="Z5395" s="6" t="e">
        <f>Y5395*H5395</f>
        <v>#DIV/0!</v>
      </c>
      <c r="AB5395" s="1">
        <f t="shared" si="168"/>
        <v>0</v>
      </c>
      <c r="AC5395" s="1">
        <f t="shared" si="169"/>
        <v>0</v>
      </c>
    </row>
    <row r="5396" spans="4:29" x14ac:dyDescent="0.25">
      <c r="D5396" s="1">
        <v>2008</v>
      </c>
      <c r="E5396" s="1" t="s">
        <v>151</v>
      </c>
      <c r="F5396" s="2" t="s">
        <v>343</v>
      </c>
      <c r="G5396">
        <v>4</v>
      </c>
      <c r="H5396">
        <v>25888541</v>
      </c>
      <c r="I5396" s="1">
        <v>11195.53</v>
      </c>
      <c r="J5396" s="1">
        <v>8116</v>
      </c>
      <c r="K5396" s="1">
        <v>592408.80000000005</v>
      </c>
      <c r="L5396" s="1">
        <v>580000</v>
      </c>
      <c r="M5396" s="3">
        <v>90</v>
      </c>
      <c r="N5396">
        <v>13.7</v>
      </c>
      <c r="O5396">
        <v>15</v>
      </c>
      <c r="P5396" s="1">
        <f>IF($A$3="Percentage of government revenue per capita",$B$3,0) + IF($A$3="Absolute extra revenue",AB5396,0) + IF($A$3="Absolute revenue per capita",AC5396,0)</f>
        <v>0</v>
      </c>
      <c r="Q5396" s="5">
        <f>-MIN(data!$B$4 / data!I5470 * data!P5470 / 100, data!N5470)</f>
        <v>0</v>
      </c>
      <c r="R5396" s="4">
        <f>-Q5396*K5396/1000</f>
        <v>0</v>
      </c>
      <c r="S5396" s="6">
        <f>-MIN(data!$B$5/(POWER(LN(I5396),2))*P5396/100, O5396)</f>
        <v>0</v>
      </c>
      <c r="T5396" s="6">
        <f>-S5396*L5396/100000</f>
        <v>0</v>
      </c>
      <c r="U5396" s="4">
        <f>N5396+Q5396</f>
        <v>13.7</v>
      </c>
      <c r="V5396" s="4" t="e">
        <f>P5396*I5396/100/R5396</f>
        <v>#DIV/0!</v>
      </c>
      <c r="W5396" s="4" t="e">
        <f>V5396*H5396</f>
        <v>#DIV/0!</v>
      </c>
      <c r="X5396" s="6">
        <f>O5396+S5396</f>
        <v>15</v>
      </c>
      <c r="Y5396" s="6" t="e">
        <f>P5396*I5396/100/T5396</f>
        <v>#DIV/0!</v>
      </c>
      <c r="Z5396" s="6" t="e">
        <f>Y5396*H5396</f>
        <v>#DIV/0!</v>
      </c>
      <c r="AB5396" s="1">
        <f t="shared" si="168"/>
        <v>0</v>
      </c>
      <c r="AC5396" s="1">
        <f t="shared" si="169"/>
        <v>0</v>
      </c>
    </row>
    <row r="5397" spans="4:29" x14ac:dyDescent="0.25">
      <c r="D5397" s="1">
        <v>2009</v>
      </c>
      <c r="E5397" s="1" t="s">
        <v>151</v>
      </c>
      <c r="F5397" s="2" t="s">
        <v>343</v>
      </c>
      <c r="G5397">
        <v>4</v>
      </c>
      <c r="H5397">
        <v>26630303</v>
      </c>
      <c r="I5397" s="1">
        <v>5982.1980000000003</v>
      </c>
      <c r="J5397" s="1">
        <v>7674</v>
      </c>
      <c r="K5397" s="1">
        <v>599531.30000000005</v>
      </c>
      <c r="L5397" s="1">
        <v>600000</v>
      </c>
      <c r="M5397" s="3">
        <v>87</v>
      </c>
      <c r="N5397">
        <v>12.8</v>
      </c>
      <c r="O5397">
        <v>14</v>
      </c>
      <c r="P5397" s="1">
        <f>IF($A$3="Percentage of government revenue per capita",$B$3,0) + IF($A$3="Absolute extra revenue",AB5397,0) + IF($A$3="Absolute revenue per capita",AC5397,0)</f>
        <v>0</v>
      </c>
      <c r="Q5397" s="5">
        <f>-MIN(data!$B$4 / data!I5471 * data!P5471 / 100, data!N5471)</f>
        <v>0</v>
      </c>
      <c r="R5397" s="4">
        <f>-Q5397*K5397/1000</f>
        <v>0</v>
      </c>
      <c r="S5397" s="6">
        <f>-MIN(data!$B$5/(POWER(LN(I5397),2))*P5397/100, O5397)</f>
        <v>0</v>
      </c>
      <c r="T5397" s="6">
        <f>-S5397*L5397/100000</f>
        <v>0</v>
      </c>
      <c r="U5397" s="4">
        <f>N5397+Q5397</f>
        <v>12.8</v>
      </c>
      <c r="V5397" s="4" t="e">
        <f>P5397*I5397/100/R5397</f>
        <v>#DIV/0!</v>
      </c>
      <c r="W5397" s="4" t="e">
        <f>V5397*H5397</f>
        <v>#DIV/0!</v>
      </c>
      <c r="X5397" s="6">
        <f>O5397+S5397</f>
        <v>14</v>
      </c>
      <c r="Y5397" s="6" t="e">
        <f>P5397*I5397/100/T5397</f>
        <v>#DIV/0!</v>
      </c>
      <c r="Z5397" s="6" t="e">
        <f>Y5397*H5397</f>
        <v>#DIV/0!</v>
      </c>
      <c r="AB5397" s="1">
        <f t="shared" si="168"/>
        <v>0</v>
      </c>
      <c r="AC5397" s="1">
        <f t="shared" si="169"/>
        <v>0</v>
      </c>
    </row>
    <row r="5398" spans="4:29" x14ac:dyDescent="0.25">
      <c r="D5398" s="1">
        <v>2010</v>
      </c>
      <c r="E5398" s="1" t="s">
        <v>151</v>
      </c>
      <c r="F5398" s="2" t="s">
        <v>343</v>
      </c>
      <c r="G5398">
        <v>4</v>
      </c>
      <c r="H5398">
        <v>27421461</v>
      </c>
      <c r="I5398" s="1">
        <v>7231.1610000000001</v>
      </c>
      <c r="J5398" s="1">
        <v>7228</v>
      </c>
      <c r="K5398" s="1">
        <v>602333.30000000005</v>
      </c>
      <c r="L5398" s="1">
        <v>585714.30000000005</v>
      </c>
      <c r="M5398" s="3">
        <v>84</v>
      </c>
      <c r="N5398">
        <v>12</v>
      </c>
      <c r="O5398">
        <v>14</v>
      </c>
      <c r="P5398" s="1">
        <f>IF($A$3="Percentage of government revenue per capita",$B$3,0) + IF($A$3="Absolute extra revenue",AB5398,0) + IF($A$3="Absolute revenue per capita",AC5398,0)</f>
        <v>0</v>
      </c>
      <c r="Q5398" s="5">
        <f>-MIN(data!$B$4 / data!I5472 * data!P5472 / 100, data!N5472)</f>
        <v>0</v>
      </c>
      <c r="R5398" s="4">
        <f>-Q5398*K5398/1000</f>
        <v>0</v>
      </c>
      <c r="S5398" s="6">
        <f>-MIN(data!$B$5/(POWER(LN(I5398),2))*P5398/100, O5398)</f>
        <v>0</v>
      </c>
      <c r="T5398" s="6">
        <f>-S5398*L5398/100000</f>
        <v>0</v>
      </c>
      <c r="U5398" s="4">
        <f>N5398+Q5398</f>
        <v>12</v>
      </c>
      <c r="V5398" s="4" t="e">
        <f>P5398*I5398/100/R5398</f>
        <v>#DIV/0!</v>
      </c>
      <c r="W5398" s="4" t="e">
        <f>V5398*H5398</f>
        <v>#DIV/0!</v>
      </c>
      <c r="X5398" s="6">
        <f>O5398+S5398</f>
        <v>14</v>
      </c>
      <c r="Y5398" s="6" t="e">
        <f>P5398*I5398/100/T5398</f>
        <v>#DIV/0!</v>
      </c>
      <c r="Z5398" s="6" t="e">
        <f>Y5398*H5398</f>
        <v>#DIV/0!</v>
      </c>
      <c r="AB5398" s="1">
        <f t="shared" si="168"/>
        <v>0</v>
      </c>
      <c r="AC5398" s="1">
        <f t="shared" si="169"/>
        <v>0</v>
      </c>
    </row>
    <row r="5399" spans="4:29" x14ac:dyDescent="0.25">
      <c r="D5399" s="1">
        <v>2011</v>
      </c>
      <c r="E5399" s="1" t="s">
        <v>151</v>
      </c>
      <c r="F5399" s="2" t="s">
        <v>343</v>
      </c>
      <c r="G5399">
        <v>4</v>
      </c>
      <c r="H5399">
        <v>28267685</v>
      </c>
      <c r="I5399" s="1">
        <v>9127.991</v>
      </c>
      <c r="J5399" s="1">
        <v>6800</v>
      </c>
      <c r="K5399" s="1">
        <v>607142.9</v>
      </c>
      <c r="L5399" s="1">
        <v>607692.30000000005</v>
      </c>
      <c r="M5399" s="3">
        <v>82</v>
      </c>
      <c r="N5399">
        <v>11.2</v>
      </c>
      <c r="O5399">
        <v>13</v>
      </c>
      <c r="P5399" s="1">
        <f>IF($A$3="Percentage of government revenue per capita",$B$3,0) + IF($A$3="Absolute extra revenue",AB5399,0) + IF($A$3="Absolute revenue per capita",AC5399,0)</f>
        <v>0</v>
      </c>
      <c r="Q5399" s="5">
        <f>-MIN(data!$B$4 / data!I5473 * data!P5473 / 100, data!N5473)</f>
        <v>0</v>
      </c>
      <c r="R5399" s="4">
        <f>-Q5399*K5399/1000</f>
        <v>0</v>
      </c>
      <c r="S5399" s="6">
        <f>-MIN(data!$B$5/(POWER(LN(I5399),2))*P5399/100, O5399)</f>
        <v>0</v>
      </c>
      <c r="T5399" s="6">
        <f>-S5399*L5399/100000</f>
        <v>0</v>
      </c>
      <c r="U5399" s="4">
        <f>N5399+Q5399</f>
        <v>11.2</v>
      </c>
      <c r="V5399" s="4" t="e">
        <f>P5399*I5399/100/R5399</f>
        <v>#DIV/0!</v>
      </c>
      <c r="W5399" s="4" t="e">
        <f>V5399*H5399</f>
        <v>#DIV/0!</v>
      </c>
      <c r="X5399" s="6">
        <f>O5399+S5399</f>
        <v>13</v>
      </c>
      <c r="Y5399" s="6" t="e">
        <f>P5399*I5399/100/T5399</f>
        <v>#DIV/0!</v>
      </c>
      <c r="Z5399" s="6" t="e">
        <f>Y5399*H5399</f>
        <v>#DIV/0!</v>
      </c>
      <c r="AB5399" s="1">
        <f t="shared" si="168"/>
        <v>0</v>
      </c>
      <c r="AC5399" s="1">
        <f t="shared" si="169"/>
        <v>0</v>
      </c>
    </row>
    <row r="5400" spans="4:29" x14ac:dyDescent="0.25">
      <c r="D5400" s="1">
        <v>2012</v>
      </c>
      <c r="E5400" s="1" t="s">
        <v>151</v>
      </c>
      <c r="F5400" s="2" t="s">
        <v>343</v>
      </c>
      <c r="G5400">
        <v>4</v>
      </c>
      <c r="H5400">
        <v>29155187</v>
      </c>
      <c r="I5400" s="1">
        <v>9488.6990000000005</v>
      </c>
      <c r="J5400" s="1">
        <v>6389</v>
      </c>
      <c r="K5400" s="1">
        <v>608476.19999999995</v>
      </c>
      <c r="L5400" s="1">
        <v>592307.69999999995</v>
      </c>
      <c r="M5400" s="3">
        <v>79</v>
      </c>
      <c r="N5400">
        <v>10.5</v>
      </c>
      <c r="O5400">
        <v>13</v>
      </c>
      <c r="P5400" s="1">
        <f>IF($A$3="Percentage of government revenue per capita",$B$3,0) + IF($A$3="Absolute extra revenue",AB5400,0) + IF($A$3="Absolute revenue per capita",AC5400,0)</f>
        <v>0</v>
      </c>
      <c r="Q5400" s="5">
        <f>-MIN(data!$B$4 / data!I5474 * data!P5474 / 100, data!N5474)</f>
        <v>0</v>
      </c>
      <c r="R5400" s="4">
        <f>-Q5400*K5400/1000</f>
        <v>0</v>
      </c>
      <c r="S5400" s="6">
        <f>-MIN(data!$B$5/(POWER(LN(I5400),2))*P5400/100, O5400)</f>
        <v>0</v>
      </c>
      <c r="T5400" s="6">
        <f>-S5400*L5400/100000</f>
        <v>0</v>
      </c>
      <c r="U5400" s="4">
        <f>N5400+Q5400</f>
        <v>10.5</v>
      </c>
      <c r="V5400" s="4" t="e">
        <f>P5400*I5400/100/R5400</f>
        <v>#DIV/0!</v>
      </c>
      <c r="W5400" s="4" t="e">
        <f>V5400*H5400</f>
        <v>#DIV/0!</v>
      </c>
      <c r="X5400" s="6">
        <f>O5400+S5400</f>
        <v>13</v>
      </c>
      <c r="Y5400" s="6" t="e">
        <f>P5400*I5400/100/T5400</f>
        <v>#DIV/0!</v>
      </c>
      <c r="Z5400" s="6" t="e">
        <f>Y5400*H5400</f>
        <v>#DIV/0!</v>
      </c>
      <c r="AB5400" s="1">
        <f t="shared" si="168"/>
        <v>0</v>
      </c>
      <c r="AC5400" s="1">
        <f t="shared" si="169"/>
        <v>0</v>
      </c>
    </row>
    <row r="5401" spans="4:29" x14ac:dyDescent="0.25">
      <c r="D5401" s="1">
        <v>2013</v>
      </c>
      <c r="E5401" s="1" t="s">
        <v>151</v>
      </c>
      <c r="F5401" s="2" t="s">
        <v>343</v>
      </c>
      <c r="G5401">
        <v>4</v>
      </c>
      <c r="H5401">
        <v>30052518</v>
      </c>
      <c r="I5401" s="1">
        <v>8641.7909999999993</v>
      </c>
      <c r="J5401" s="1">
        <v>5996</v>
      </c>
      <c r="K5401" s="1">
        <v>611836.69999999995</v>
      </c>
      <c r="L5401" s="1">
        <v>625000</v>
      </c>
      <c r="M5401" s="3">
        <v>77</v>
      </c>
      <c r="N5401">
        <v>9.8000000000000007</v>
      </c>
      <c r="O5401">
        <v>12</v>
      </c>
      <c r="P5401" s="1">
        <f>IF($A$3="Percentage of government revenue per capita",$B$3,0) + IF($A$3="Absolute extra revenue",AB5401,0) + IF($A$3="Absolute revenue per capita",AC5401,0)</f>
        <v>0</v>
      </c>
      <c r="Q5401" s="5">
        <f>-MIN(data!$B$4 / data!I5475 * data!P5475 / 100, data!N5475)</f>
        <v>0</v>
      </c>
      <c r="R5401" s="4">
        <f>-Q5401*K5401/1000</f>
        <v>0</v>
      </c>
      <c r="S5401" s="6">
        <f>-MIN(data!$B$5/(POWER(LN(I5401),2))*P5401/100, O5401)</f>
        <v>0</v>
      </c>
      <c r="T5401" s="6">
        <f>-S5401*L5401/100000</f>
        <v>0</v>
      </c>
      <c r="U5401" s="4">
        <f>N5401+Q5401</f>
        <v>9.8000000000000007</v>
      </c>
      <c r="V5401" s="4" t="e">
        <f>P5401*I5401/100/R5401</f>
        <v>#DIV/0!</v>
      </c>
      <c r="W5401" s="4" t="e">
        <f>V5401*H5401</f>
        <v>#DIV/0!</v>
      </c>
      <c r="X5401" s="6">
        <f>O5401+S5401</f>
        <v>12</v>
      </c>
      <c r="Y5401" s="6" t="e">
        <f>P5401*I5401/100/T5401</f>
        <v>#DIV/0!</v>
      </c>
      <c r="Z5401" s="6" t="e">
        <f>Y5401*H5401</f>
        <v>#DIV/0!</v>
      </c>
      <c r="AB5401" s="1">
        <f t="shared" si="168"/>
        <v>0</v>
      </c>
      <c r="AC5401" s="1">
        <f t="shared" si="169"/>
        <v>0</v>
      </c>
    </row>
    <row r="5402" spans="4:29" x14ac:dyDescent="0.25">
      <c r="D5402" s="1">
        <v>2014</v>
      </c>
      <c r="E5402" s="1" t="s">
        <v>151</v>
      </c>
      <c r="F5402" s="2" t="s">
        <v>343</v>
      </c>
      <c r="G5402">
        <v>4</v>
      </c>
      <c r="H5402">
        <v>30916994</v>
      </c>
      <c r="I5402" s="1">
        <v>7762.2539999999999</v>
      </c>
      <c r="J5402" s="1">
        <v>5619</v>
      </c>
      <c r="K5402" s="1">
        <v>617472.5</v>
      </c>
      <c r="L5402" s="1">
        <v>600000</v>
      </c>
      <c r="M5402" s="3">
        <v>75</v>
      </c>
      <c r="N5402">
        <v>9.1</v>
      </c>
      <c r="O5402">
        <v>12</v>
      </c>
      <c r="P5402" s="1">
        <f>IF($A$3="Percentage of government revenue per capita",$B$3,0) + IF($A$3="Absolute extra revenue",AB5402,0) + IF($A$3="Absolute revenue per capita",AC5402,0)</f>
        <v>0</v>
      </c>
      <c r="Q5402" s="5">
        <f>-MIN(data!$B$4 / data!I5476 * data!P5476 / 100, data!N5476)</f>
        <v>0</v>
      </c>
      <c r="R5402" s="4">
        <f>-Q5402*K5402/1000</f>
        <v>0</v>
      </c>
      <c r="S5402" s="6">
        <f>-MIN(data!$B$5/(POWER(LN(I5402),2))*P5402/100, O5402)</f>
        <v>0</v>
      </c>
      <c r="T5402" s="6">
        <f>-S5402*L5402/100000</f>
        <v>0</v>
      </c>
      <c r="U5402" s="4">
        <f>N5402+Q5402</f>
        <v>9.1</v>
      </c>
      <c r="V5402" s="4" t="e">
        <f>P5402*I5402/100/R5402</f>
        <v>#DIV/0!</v>
      </c>
      <c r="W5402" s="4" t="e">
        <f>V5402*H5402</f>
        <v>#DIV/0!</v>
      </c>
      <c r="X5402" s="6">
        <f>O5402+S5402</f>
        <v>12</v>
      </c>
      <c r="Y5402" s="6" t="e">
        <f>P5402*I5402/100/T5402</f>
        <v>#DIV/0!</v>
      </c>
      <c r="Z5402" s="6" t="e">
        <f>Y5402*H5402</f>
        <v>#DIV/0!</v>
      </c>
      <c r="AB5402" s="1">
        <f t="shared" si="168"/>
        <v>0</v>
      </c>
      <c r="AC5402" s="1">
        <f t="shared" si="169"/>
        <v>0</v>
      </c>
    </row>
    <row r="5403" spans="4:29" x14ac:dyDescent="0.25">
      <c r="D5403" s="1">
        <v>2015</v>
      </c>
      <c r="E5403" s="1" t="s">
        <v>151</v>
      </c>
      <c r="F5403" s="2" t="s">
        <v>343</v>
      </c>
      <c r="G5403">
        <v>4</v>
      </c>
      <c r="H5403">
        <v>31717667</v>
      </c>
      <c r="I5403" s="1">
        <v>5336.9359999999997</v>
      </c>
      <c r="J5403" s="1">
        <v>5254</v>
      </c>
      <c r="K5403" s="1">
        <v>625476.19999999995</v>
      </c>
      <c r="M5403" s="3">
        <v>72</v>
      </c>
      <c r="N5403">
        <v>8.4</v>
      </c>
      <c r="O5403">
        <v>12</v>
      </c>
      <c r="P5403" s="1">
        <f>IF($A$3="Percentage of government revenue per capita",$B$3,0) + IF($A$3="Absolute extra revenue",AB5403,0) + IF($A$3="Absolute revenue per capita",AC5403,0)</f>
        <v>0</v>
      </c>
      <c r="Q5403" s="5">
        <f>-MIN(data!$B$4 / data!I5477 * data!P5477 / 100, data!N5477)</f>
        <v>0</v>
      </c>
      <c r="R5403" s="4">
        <f>-Q5403*K5403/1000</f>
        <v>0</v>
      </c>
      <c r="S5403" s="6">
        <f>-MIN(data!$B$5/(POWER(LN(I5403),2))*P5403/100, O5403)</f>
        <v>0</v>
      </c>
      <c r="T5403" s="6">
        <f>-S5403*L5403/100000</f>
        <v>0</v>
      </c>
      <c r="U5403" s="4">
        <f>N5403+Q5403</f>
        <v>8.4</v>
      </c>
      <c r="V5403" s="4" t="e">
        <f>P5403*I5403/100/R5403</f>
        <v>#DIV/0!</v>
      </c>
      <c r="W5403" s="4" t="e">
        <f>V5403*H5403</f>
        <v>#DIV/0!</v>
      </c>
      <c r="X5403" s="6">
        <f>O5403+S5403</f>
        <v>12</v>
      </c>
      <c r="Y5403" s="6" t="e">
        <f>P5403*I5403/100/T5403</f>
        <v>#DIV/0!</v>
      </c>
      <c r="Z5403" s="6" t="e">
        <f>Y5403*H5403</f>
        <v>#DIV/0!</v>
      </c>
      <c r="AB5403" s="1">
        <f t="shared" si="168"/>
        <v>0</v>
      </c>
      <c r="AC5403" s="1">
        <f t="shared" si="169"/>
        <v>0</v>
      </c>
    </row>
    <row r="5404" spans="4:29" x14ac:dyDescent="0.25">
      <c r="D5404" s="1">
        <v>2016</v>
      </c>
      <c r="E5404" s="1" t="s">
        <v>151</v>
      </c>
      <c r="F5404" s="2" t="s">
        <v>343</v>
      </c>
      <c r="G5404">
        <v>4</v>
      </c>
      <c r="H5404">
        <v>32442572</v>
      </c>
      <c r="I5404" s="1">
        <v>4554.0079999999998</v>
      </c>
      <c r="J5404" s="1">
        <v>4920</v>
      </c>
      <c r="K5404" s="1">
        <v>622784.80000000005</v>
      </c>
      <c r="M5404" s="3"/>
      <c r="N5404">
        <v>7.9</v>
      </c>
      <c r="O5404"/>
      <c r="P5404" s="1">
        <f>IF($A$3="Percentage of government revenue per capita",$B$3,0) + IF($A$3="Absolute extra revenue",AB5404,0) + IF($A$3="Absolute revenue per capita",AC5404,0)</f>
        <v>0</v>
      </c>
      <c r="Q5404" s="5">
        <f>-MIN(data!$B$4 / data!I5478 * data!P5478 / 100, data!N5478)</f>
        <v>0</v>
      </c>
      <c r="R5404" s="4">
        <f>-Q5404*K5404/1000</f>
        <v>0</v>
      </c>
      <c r="S5404" s="6">
        <f>-MIN(data!$B$5/(POWER(LN(I5404),2))*P5404/100, O5404)</f>
        <v>0</v>
      </c>
      <c r="T5404" s="6">
        <f>-S5404*L5404/100000</f>
        <v>0</v>
      </c>
      <c r="U5404" s="4">
        <f>N5404+Q5404</f>
        <v>7.9</v>
      </c>
      <c r="V5404" s="4" t="e">
        <f>P5404*I5404/100/R5404</f>
        <v>#DIV/0!</v>
      </c>
      <c r="W5404" s="4" t="e">
        <f>V5404*H5404</f>
        <v>#DIV/0!</v>
      </c>
      <c r="X5404" s="6">
        <f>O5404+S5404</f>
        <v>0</v>
      </c>
      <c r="Y5404" s="6" t="e">
        <f>P5404*I5404/100/T5404</f>
        <v>#DIV/0!</v>
      </c>
      <c r="Z5404" s="6" t="e">
        <f>Y5404*H5404</f>
        <v>#DIV/0!</v>
      </c>
      <c r="AB5404" s="1">
        <f t="shared" si="168"/>
        <v>0</v>
      </c>
      <c r="AC5404" s="1">
        <f t="shared" si="169"/>
        <v>0</v>
      </c>
    </row>
    <row r="5405" spans="4:29" x14ac:dyDescent="0.25">
      <c r="D5405" s="1">
        <v>1980</v>
      </c>
      <c r="E5405" s="1" t="s">
        <v>153</v>
      </c>
      <c r="F5405" s="2" t="s">
        <v>344</v>
      </c>
      <c r="G5405">
        <v>1</v>
      </c>
      <c r="H5405">
        <v>5583165</v>
      </c>
      <c r="I5405" s="1">
        <v>210.26740000000001</v>
      </c>
      <c r="J5405" s="1">
        <v>52535</v>
      </c>
      <c r="K5405" s="1">
        <v>257398.3</v>
      </c>
      <c r="M5405" s="3"/>
      <c r="N5405">
        <v>204.1</v>
      </c>
      <c r="O5405"/>
      <c r="P5405" s="1">
        <f>IF($A$3="Percentage of government revenue per capita",$B$3,0) + IF($A$3="Absolute extra revenue",AB5405,0) + IF($A$3="Absolute revenue per capita",AC5405,0)</f>
        <v>0</v>
      </c>
      <c r="Q5405" s="5" t="e">
        <f>-MIN(data!$B$4 / data!I5516 * data!P5516 / 100, data!N5516)</f>
        <v>#DIV/0!</v>
      </c>
      <c r="R5405" s="4" t="e">
        <f>-Q5405*K5405/1000</f>
        <v>#DIV/0!</v>
      </c>
      <c r="S5405" s="6">
        <f>-MIN(data!$B$5/(POWER(LN(I5405),2))*P5405/100, O5405)</f>
        <v>0</v>
      </c>
      <c r="T5405" s="6">
        <f>-S5405*L5405/100000</f>
        <v>0</v>
      </c>
      <c r="U5405" s="4" t="e">
        <f>N5405+Q5405</f>
        <v>#DIV/0!</v>
      </c>
      <c r="V5405" s="4" t="e">
        <f>P5405*I5405/100/R5405</f>
        <v>#DIV/0!</v>
      </c>
      <c r="W5405" s="4" t="e">
        <f>V5405*H5405</f>
        <v>#DIV/0!</v>
      </c>
      <c r="X5405" s="6">
        <f>O5405+S5405</f>
        <v>0</v>
      </c>
      <c r="Y5405" s="6" t="e">
        <f>P5405*I5405/100/T5405</f>
        <v>#DIV/0!</v>
      </c>
      <c r="Z5405" s="6" t="e">
        <f>Y5405*H5405</f>
        <v>#DIV/0!</v>
      </c>
      <c r="AB5405" s="1">
        <f t="shared" si="168"/>
        <v>0</v>
      </c>
      <c r="AC5405" s="1">
        <f t="shared" si="169"/>
        <v>0</v>
      </c>
    </row>
    <row r="5406" spans="4:29" x14ac:dyDescent="0.25">
      <c r="D5406" s="1">
        <v>1981</v>
      </c>
      <c r="E5406" s="1" t="s">
        <v>153</v>
      </c>
      <c r="F5406" s="2" t="s">
        <v>344</v>
      </c>
      <c r="G5406">
        <v>1</v>
      </c>
      <c r="H5406">
        <v>5740444</v>
      </c>
      <c r="I5406" s="1">
        <v>166.09610000000001</v>
      </c>
      <c r="J5406" s="1">
        <v>52076</v>
      </c>
      <c r="K5406" s="1">
        <v>263675.90000000002</v>
      </c>
      <c r="M5406" s="3"/>
      <c r="N5406">
        <v>197.5</v>
      </c>
      <c r="O5406"/>
      <c r="P5406" s="1">
        <f>IF($A$3="Percentage of government revenue per capita",$B$3,0) + IF($A$3="Absolute extra revenue",AB5406,0) + IF($A$3="Absolute revenue per capita",AC5406,0)</f>
        <v>0</v>
      </c>
      <c r="Q5406" s="5">
        <f>-MIN(data!$B$4 / data!I5517 * data!P5517 / 100, data!N5517)</f>
        <v>0</v>
      </c>
      <c r="R5406" s="4">
        <f>-Q5406*K5406/1000</f>
        <v>0</v>
      </c>
      <c r="S5406" s="6">
        <f>-MIN(data!$B$5/(POWER(LN(I5406),2))*P5406/100, O5406)</f>
        <v>0</v>
      </c>
      <c r="T5406" s="6">
        <f>-S5406*L5406/100000</f>
        <v>0</v>
      </c>
      <c r="U5406" s="4">
        <f>N5406+Q5406</f>
        <v>197.5</v>
      </c>
      <c r="V5406" s="4" t="e">
        <f>P5406*I5406/100/R5406</f>
        <v>#DIV/0!</v>
      </c>
      <c r="W5406" s="4" t="e">
        <f>V5406*H5406</f>
        <v>#DIV/0!</v>
      </c>
      <c r="X5406" s="6">
        <f>O5406+S5406</f>
        <v>0</v>
      </c>
      <c r="Y5406" s="6" t="e">
        <f>P5406*I5406/100/T5406</f>
        <v>#DIV/0!</v>
      </c>
      <c r="Z5406" s="6" t="e">
        <f>Y5406*H5406</f>
        <v>#DIV/0!</v>
      </c>
      <c r="AB5406" s="1">
        <f t="shared" si="168"/>
        <v>0</v>
      </c>
      <c r="AC5406" s="1">
        <f t="shared" si="169"/>
        <v>0</v>
      </c>
    </row>
    <row r="5407" spans="4:29" x14ac:dyDescent="0.25">
      <c r="D5407" s="1">
        <v>1982</v>
      </c>
      <c r="E5407" s="1" t="s">
        <v>153</v>
      </c>
      <c r="F5407" s="2" t="s">
        <v>344</v>
      </c>
      <c r="G5407">
        <v>1</v>
      </c>
      <c r="H5407">
        <v>5909739</v>
      </c>
      <c r="I5407" s="1">
        <v>177.94069999999999</v>
      </c>
      <c r="J5407" s="1">
        <v>51668</v>
      </c>
      <c r="K5407" s="1">
        <v>269947.8</v>
      </c>
      <c r="M5407" s="3"/>
      <c r="N5407">
        <v>191.4</v>
      </c>
      <c r="O5407"/>
      <c r="P5407" s="1">
        <f>IF($A$3="Percentage of government revenue per capita",$B$3,0) + IF($A$3="Absolute extra revenue",AB5407,0) + IF($A$3="Absolute revenue per capita",AC5407,0)</f>
        <v>0</v>
      </c>
      <c r="Q5407" s="5">
        <f>-MIN(data!$B$4 / data!I5518 * data!P5518 / 100, data!N5518)</f>
        <v>0</v>
      </c>
      <c r="R5407" s="4">
        <f>-Q5407*K5407/1000</f>
        <v>0</v>
      </c>
      <c r="S5407" s="6">
        <f>-MIN(data!$B$5/(POWER(LN(I5407),2))*P5407/100, O5407)</f>
        <v>0</v>
      </c>
      <c r="T5407" s="6">
        <f>-S5407*L5407/100000</f>
        <v>0</v>
      </c>
      <c r="U5407" s="4">
        <f>N5407+Q5407</f>
        <v>191.4</v>
      </c>
      <c r="V5407" s="4" t="e">
        <f>P5407*I5407/100/R5407</f>
        <v>#DIV/0!</v>
      </c>
      <c r="W5407" s="4" t="e">
        <f>V5407*H5407</f>
        <v>#DIV/0!</v>
      </c>
      <c r="X5407" s="6">
        <f>O5407+S5407</f>
        <v>0</v>
      </c>
      <c r="Y5407" s="6" t="e">
        <f>P5407*I5407/100/T5407</f>
        <v>#DIV/0!</v>
      </c>
      <c r="Z5407" s="6" t="e">
        <f>Y5407*H5407</f>
        <v>#DIV/0!</v>
      </c>
      <c r="AB5407" s="1">
        <f t="shared" si="168"/>
        <v>0</v>
      </c>
      <c r="AC5407" s="1">
        <f t="shared" si="169"/>
        <v>0</v>
      </c>
    </row>
    <row r="5408" spans="4:29" x14ac:dyDescent="0.25">
      <c r="D5408" s="1">
        <v>1983</v>
      </c>
      <c r="E5408" s="1" t="s">
        <v>153</v>
      </c>
      <c r="F5408" s="2" t="s">
        <v>344</v>
      </c>
      <c r="G5408">
        <v>1</v>
      </c>
      <c r="H5408">
        <v>6089572</v>
      </c>
      <c r="I5408" s="1">
        <v>182.72829999999999</v>
      </c>
      <c r="J5408" s="1">
        <v>51118</v>
      </c>
      <c r="K5408" s="1">
        <v>275866.2</v>
      </c>
      <c r="M5408" s="3"/>
      <c r="N5408">
        <v>185.3</v>
      </c>
      <c r="O5408"/>
      <c r="P5408" s="1">
        <f>IF($A$3="Percentage of government revenue per capita",$B$3,0) + IF($A$3="Absolute extra revenue",AB5408,0) + IF($A$3="Absolute revenue per capita",AC5408,0)</f>
        <v>0</v>
      </c>
      <c r="Q5408" s="5">
        <f>-MIN(data!$B$4 / data!I5519 * data!P5519 / 100, data!N5519)</f>
        <v>0</v>
      </c>
      <c r="R5408" s="4">
        <f>-Q5408*K5408/1000</f>
        <v>0</v>
      </c>
      <c r="S5408" s="6">
        <f>-MIN(data!$B$5/(POWER(LN(I5408),2))*P5408/100, O5408)</f>
        <v>0</v>
      </c>
      <c r="T5408" s="6">
        <f>-S5408*L5408/100000</f>
        <v>0</v>
      </c>
      <c r="U5408" s="4">
        <f>N5408+Q5408</f>
        <v>185.3</v>
      </c>
      <c r="V5408" s="4" t="e">
        <f>P5408*I5408/100/R5408</f>
        <v>#DIV/0!</v>
      </c>
      <c r="W5408" s="4" t="e">
        <f>V5408*H5408</f>
        <v>#DIV/0!</v>
      </c>
      <c r="X5408" s="6">
        <f>O5408+S5408</f>
        <v>0</v>
      </c>
      <c r="Y5408" s="6" t="e">
        <f>P5408*I5408/100/T5408</f>
        <v>#DIV/0!</v>
      </c>
      <c r="Z5408" s="6" t="e">
        <f>Y5408*H5408</f>
        <v>#DIV/0!</v>
      </c>
      <c r="AB5408" s="1">
        <f t="shared" si="168"/>
        <v>0</v>
      </c>
      <c r="AC5408" s="1">
        <f t="shared" si="169"/>
        <v>0</v>
      </c>
    </row>
    <row r="5409" spans="4:29" x14ac:dyDescent="0.25">
      <c r="D5409" s="1">
        <v>1984</v>
      </c>
      <c r="E5409" s="1" t="s">
        <v>153</v>
      </c>
      <c r="F5409" s="2" t="s">
        <v>344</v>
      </c>
      <c r="G5409">
        <v>1</v>
      </c>
      <c r="H5409">
        <v>6277424</v>
      </c>
      <c r="I5409" s="1">
        <v>177.26079999999999</v>
      </c>
      <c r="J5409" s="1">
        <v>50329</v>
      </c>
      <c r="K5409" s="1">
        <v>281482.09999999998</v>
      </c>
      <c r="M5409" s="3"/>
      <c r="N5409">
        <v>178.8</v>
      </c>
      <c r="O5409"/>
      <c r="P5409" s="1">
        <f>IF($A$3="Percentage of government revenue per capita",$B$3,0) + IF($A$3="Absolute extra revenue",AB5409,0) + IF($A$3="Absolute revenue per capita",AC5409,0)</f>
        <v>0</v>
      </c>
      <c r="Q5409" s="5">
        <f>-MIN(data!$B$4 / data!I5520 * data!P5520 / 100, data!N5520)</f>
        <v>0</v>
      </c>
      <c r="R5409" s="4">
        <f>-Q5409*K5409/1000</f>
        <v>0</v>
      </c>
      <c r="S5409" s="6">
        <f>-MIN(data!$B$5/(POWER(LN(I5409),2))*P5409/100, O5409)</f>
        <v>0</v>
      </c>
      <c r="T5409" s="6">
        <f>-S5409*L5409/100000</f>
        <v>0</v>
      </c>
      <c r="U5409" s="4">
        <f>N5409+Q5409</f>
        <v>178.8</v>
      </c>
      <c r="V5409" s="4" t="e">
        <f>P5409*I5409/100/R5409</f>
        <v>#DIV/0!</v>
      </c>
      <c r="W5409" s="4" t="e">
        <f>V5409*H5409</f>
        <v>#DIV/0!</v>
      </c>
      <c r="X5409" s="6">
        <f>O5409+S5409</f>
        <v>0</v>
      </c>
      <c r="Y5409" s="6" t="e">
        <f>P5409*I5409/100/T5409</f>
        <v>#DIV/0!</v>
      </c>
      <c r="Z5409" s="6" t="e">
        <f>Y5409*H5409</f>
        <v>#DIV/0!</v>
      </c>
      <c r="AB5409" s="1">
        <f t="shared" si="168"/>
        <v>0</v>
      </c>
      <c r="AC5409" s="1">
        <f t="shared" si="169"/>
        <v>0</v>
      </c>
    </row>
    <row r="5410" spans="4:29" x14ac:dyDescent="0.25">
      <c r="D5410" s="1">
        <v>1985</v>
      </c>
      <c r="E5410" s="1" t="s">
        <v>153</v>
      </c>
      <c r="F5410" s="2" t="s">
        <v>344</v>
      </c>
      <c r="G5410">
        <v>1</v>
      </c>
      <c r="H5410">
        <v>6471327</v>
      </c>
      <c r="I5410" s="1">
        <v>169.83539999999999</v>
      </c>
      <c r="J5410" s="1">
        <v>49153</v>
      </c>
      <c r="K5410" s="1">
        <v>286773.59999999998</v>
      </c>
      <c r="M5410" s="3"/>
      <c r="N5410">
        <v>171.4</v>
      </c>
      <c r="O5410"/>
      <c r="P5410" s="1">
        <f>IF($A$3="Percentage of government revenue per capita",$B$3,0) + IF($A$3="Absolute extra revenue",AB5410,0) + IF($A$3="Absolute revenue per capita",AC5410,0)</f>
        <v>0</v>
      </c>
      <c r="Q5410" s="5">
        <f>-MIN(data!$B$4 / data!I5521 * data!P5521 / 100, data!N5521)</f>
        <v>0</v>
      </c>
      <c r="R5410" s="4">
        <f>-Q5410*K5410/1000</f>
        <v>0</v>
      </c>
      <c r="S5410" s="6">
        <f>-MIN(data!$B$5/(POWER(LN(I5410),2))*P5410/100, O5410)</f>
        <v>0</v>
      </c>
      <c r="T5410" s="6">
        <f>-S5410*L5410/100000</f>
        <v>0</v>
      </c>
      <c r="U5410" s="4">
        <f>N5410+Q5410</f>
        <v>171.4</v>
      </c>
      <c r="V5410" s="4" t="e">
        <f>P5410*I5410/100/R5410</f>
        <v>#DIV/0!</v>
      </c>
      <c r="W5410" s="4" t="e">
        <f>V5410*H5410</f>
        <v>#DIV/0!</v>
      </c>
      <c r="X5410" s="6">
        <f>O5410+S5410</f>
        <v>0</v>
      </c>
      <c r="Y5410" s="6" t="e">
        <f>P5410*I5410/100/T5410</f>
        <v>#DIV/0!</v>
      </c>
      <c r="Z5410" s="6" t="e">
        <f>Y5410*H5410</f>
        <v>#DIV/0!</v>
      </c>
      <c r="AB5410" s="1">
        <f t="shared" si="168"/>
        <v>0</v>
      </c>
      <c r="AC5410" s="1">
        <f t="shared" si="169"/>
        <v>0</v>
      </c>
    </row>
    <row r="5411" spans="4:29" x14ac:dyDescent="0.25">
      <c r="D5411" s="1">
        <v>1986</v>
      </c>
      <c r="E5411" s="1" t="s">
        <v>153</v>
      </c>
      <c r="F5411" s="2" t="s">
        <v>344</v>
      </c>
      <c r="G5411">
        <v>1</v>
      </c>
      <c r="H5411">
        <v>6670663</v>
      </c>
      <c r="I5411" s="1">
        <v>167.1174</v>
      </c>
      <c r="J5411" s="1">
        <v>47652</v>
      </c>
      <c r="K5411" s="1">
        <v>291806.5</v>
      </c>
      <c r="M5411" s="3"/>
      <c r="N5411">
        <v>163.30000000000001</v>
      </c>
      <c r="O5411"/>
      <c r="P5411" s="1">
        <f>IF($A$3="Percentage of government revenue per capita",$B$3,0) + IF($A$3="Absolute extra revenue",AB5411,0) + IF($A$3="Absolute revenue per capita",AC5411,0)</f>
        <v>0</v>
      </c>
      <c r="Q5411" s="5">
        <f>-MIN(data!$B$4 / data!I5522 * data!P5522 / 100, data!N5522)</f>
        <v>0</v>
      </c>
      <c r="R5411" s="4">
        <f>-Q5411*K5411/1000</f>
        <v>0</v>
      </c>
      <c r="S5411" s="6">
        <f>-MIN(data!$B$5/(POWER(LN(I5411),2))*P5411/100, O5411)</f>
        <v>0</v>
      </c>
      <c r="T5411" s="6">
        <f>-S5411*L5411/100000</f>
        <v>0</v>
      </c>
      <c r="U5411" s="4">
        <f>N5411+Q5411</f>
        <v>163.30000000000001</v>
      </c>
      <c r="V5411" s="4" t="e">
        <f>P5411*I5411/100/R5411</f>
        <v>#DIV/0!</v>
      </c>
      <c r="W5411" s="4" t="e">
        <f>V5411*H5411</f>
        <v>#DIV/0!</v>
      </c>
      <c r="X5411" s="6">
        <f>O5411+S5411</f>
        <v>0</v>
      </c>
      <c r="Y5411" s="6" t="e">
        <f>P5411*I5411/100/T5411</f>
        <v>#DIV/0!</v>
      </c>
      <c r="Z5411" s="6" t="e">
        <f>Y5411*H5411</f>
        <v>#DIV/0!</v>
      </c>
      <c r="AB5411" s="1">
        <f t="shared" si="168"/>
        <v>0</v>
      </c>
      <c r="AC5411" s="1">
        <f t="shared" si="169"/>
        <v>0</v>
      </c>
    </row>
    <row r="5412" spans="4:29" x14ac:dyDescent="0.25">
      <c r="D5412" s="1">
        <v>1987</v>
      </c>
      <c r="E5412" s="1" t="s">
        <v>153</v>
      </c>
      <c r="F5412" s="2" t="s">
        <v>344</v>
      </c>
      <c r="G5412">
        <v>1</v>
      </c>
      <c r="H5412">
        <v>6875754</v>
      </c>
      <c r="I5412" s="1">
        <v>189.13509999999999</v>
      </c>
      <c r="J5412" s="1">
        <v>46145</v>
      </c>
      <c r="K5412" s="1">
        <v>296943.40000000002</v>
      </c>
      <c r="M5412" s="3"/>
      <c r="N5412">
        <v>155.4</v>
      </c>
      <c r="O5412"/>
      <c r="P5412" s="1">
        <f>IF($A$3="Percentage of government revenue per capita",$B$3,0) + IF($A$3="Absolute extra revenue",AB5412,0) + IF($A$3="Absolute revenue per capita",AC5412,0)</f>
        <v>0</v>
      </c>
      <c r="Q5412" s="5">
        <f>-MIN(data!$B$4 / data!I5523 * data!P5523 / 100, data!N5523)</f>
        <v>0</v>
      </c>
      <c r="R5412" s="4">
        <f>-Q5412*K5412/1000</f>
        <v>0</v>
      </c>
      <c r="S5412" s="6">
        <f>-MIN(data!$B$5/(POWER(LN(I5412),2))*P5412/100, O5412)</f>
        <v>0</v>
      </c>
      <c r="T5412" s="6">
        <f>-S5412*L5412/100000</f>
        <v>0</v>
      </c>
      <c r="U5412" s="4">
        <f>N5412+Q5412</f>
        <v>155.4</v>
      </c>
      <c r="V5412" s="4" t="e">
        <f>P5412*I5412/100/R5412</f>
        <v>#DIV/0!</v>
      </c>
      <c r="W5412" s="4" t="e">
        <f>V5412*H5412</f>
        <v>#DIV/0!</v>
      </c>
      <c r="X5412" s="6">
        <f>O5412+S5412</f>
        <v>0</v>
      </c>
      <c r="Y5412" s="6" t="e">
        <f>P5412*I5412/100/T5412</f>
        <v>#DIV/0!</v>
      </c>
      <c r="Z5412" s="6" t="e">
        <f>Y5412*H5412</f>
        <v>#DIV/0!</v>
      </c>
      <c r="AB5412" s="1">
        <f t="shared" si="168"/>
        <v>0</v>
      </c>
      <c r="AC5412" s="1">
        <f t="shared" si="169"/>
        <v>0</v>
      </c>
    </row>
    <row r="5413" spans="4:29" x14ac:dyDescent="0.25">
      <c r="D5413" s="1">
        <v>1988</v>
      </c>
      <c r="E5413" s="1" t="s">
        <v>153</v>
      </c>
      <c r="F5413" s="2" t="s">
        <v>344</v>
      </c>
      <c r="G5413">
        <v>1</v>
      </c>
      <c r="H5413">
        <v>7086627</v>
      </c>
      <c r="I5413" s="1">
        <v>186.38319999999999</v>
      </c>
      <c r="J5413" s="1">
        <v>44858</v>
      </c>
      <c r="K5413" s="1">
        <v>302074.09999999998</v>
      </c>
      <c r="M5413" s="3"/>
      <c r="N5413">
        <v>148.5</v>
      </c>
      <c r="O5413"/>
      <c r="P5413" s="1">
        <f>IF($A$3="Percentage of government revenue per capita",$B$3,0) + IF($A$3="Absolute extra revenue",AB5413,0) + IF($A$3="Absolute revenue per capita",AC5413,0)</f>
        <v>0</v>
      </c>
      <c r="Q5413" s="5">
        <f>-MIN(data!$B$4 / data!I5524 * data!P5524 / 100, data!N5524)</f>
        <v>0</v>
      </c>
      <c r="R5413" s="4">
        <f>-Q5413*K5413/1000</f>
        <v>0</v>
      </c>
      <c r="S5413" s="6">
        <f>-MIN(data!$B$5/(POWER(LN(I5413),2))*P5413/100, O5413)</f>
        <v>0</v>
      </c>
      <c r="T5413" s="6">
        <f>-S5413*L5413/100000</f>
        <v>0</v>
      </c>
      <c r="U5413" s="4">
        <f>N5413+Q5413</f>
        <v>148.5</v>
      </c>
      <c r="V5413" s="4" t="e">
        <f>P5413*I5413/100/R5413</f>
        <v>#DIV/0!</v>
      </c>
      <c r="W5413" s="4" t="e">
        <f>V5413*H5413</f>
        <v>#DIV/0!</v>
      </c>
      <c r="X5413" s="6">
        <f>O5413+S5413</f>
        <v>0</v>
      </c>
      <c r="Y5413" s="6" t="e">
        <f>P5413*I5413/100/T5413</f>
        <v>#DIV/0!</v>
      </c>
      <c r="Z5413" s="6" t="e">
        <f>Y5413*H5413</f>
        <v>#DIV/0!</v>
      </c>
      <c r="AB5413" s="1">
        <f t="shared" si="168"/>
        <v>0</v>
      </c>
      <c r="AC5413" s="1">
        <f t="shared" si="169"/>
        <v>0</v>
      </c>
    </row>
    <row r="5414" spans="4:29" x14ac:dyDescent="0.25">
      <c r="D5414" s="1">
        <v>1989</v>
      </c>
      <c r="E5414" s="1" t="s">
        <v>153</v>
      </c>
      <c r="F5414" s="2" t="s">
        <v>344</v>
      </c>
      <c r="G5414">
        <v>1</v>
      </c>
      <c r="H5414">
        <v>7303517</v>
      </c>
      <c r="I5414" s="1">
        <v>174.15819999999999</v>
      </c>
      <c r="J5414" s="1">
        <v>43988</v>
      </c>
      <c r="K5414" s="1">
        <v>307608.40000000002</v>
      </c>
      <c r="M5414" s="3"/>
      <c r="N5414">
        <v>143</v>
      </c>
      <c r="O5414"/>
      <c r="P5414" s="1">
        <f>IF($A$3="Percentage of government revenue per capita",$B$3,0) + IF($A$3="Absolute extra revenue",AB5414,0) + IF($A$3="Absolute revenue per capita",AC5414,0)</f>
        <v>0</v>
      </c>
      <c r="Q5414" s="5">
        <f>-MIN(data!$B$4 / data!I5525 * data!P5525 / 100, data!N5525)</f>
        <v>0</v>
      </c>
      <c r="R5414" s="4">
        <f>-Q5414*K5414/1000</f>
        <v>0</v>
      </c>
      <c r="S5414" s="6">
        <f>-MIN(data!$B$5/(POWER(LN(I5414),2))*P5414/100, O5414)</f>
        <v>0</v>
      </c>
      <c r="T5414" s="6">
        <f>-S5414*L5414/100000</f>
        <v>0</v>
      </c>
      <c r="U5414" s="4">
        <f>N5414+Q5414</f>
        <v>143</v>
      </c>
      <c r="V5414" s="4" t="e">
        <f>P5414*I5414/100/R5414</f>
        <v>#DIV/0!</v>
      </c>
      <c r="W5414" s="4" t="e">
        <f>V5414*H5414</f>
        <v>#DIV/0!</v>
      </c>
      <c r="X5414" s="6">
        <f>O5414+S5414</f>
        <v>0</v>
      </c>
      <c r="Y5414" s="6" t="e">
        <f>P5414*I5414/100/T5414</f>
        <v>#DIV/0!</v>
      </c>
      <c r="Z5414" s="6" t="e">
        <f>Y5414*H5414</f>
        <v>#DIV/0!</v>
      </c>
      <c r="AB5414" s="1">
        <f t="shared" si="168"/>
        <v>0</v>
      </c>
      <c r="AC5414" s="1">
        <f t="shared" si="169"/>
        <v>0</v>
      </c>
    </row>
    <row r="5415" spans="4:29" x14ac:dyDescent="0.25">
      <c r="D5415" s="1">
        <v>1990</v>
      </c>
      <c r="E5415" s="1" t="s">
        <v>153</v>
      </c>
      <c r="F5415" s="2" t="s">
        <v>344</v>
      </c>
      <c r="G5415">
        <v>1</v>
      </c>
      <c r="H5415">
        <v>7526307</v>
      </c>
      <c r="I5415" s="1">
        <v>178.7807</v>
      </c>
      <c r="J5415" s="1">
        <v>43683</v>
      </c>
      <c r="K5415" s="1">
        <v>313589.40000000002</v>
      </c>
      <c r="L5415" s="1">
        <v>333333.3</v>
      </c>
      <c r="M5415" s="3">
        <v>1800</v>
      </c>
      <c r="N5415">
        <v>139.30000000000001</v>
      </c>
      <c r="O5415">
        <v>540</v>
      </c>
      <c r="P5415" s="1">
        <f>IF($A$3="Percentage of government revenue per capita",$B$3,0) + IF($A$3="Absolute extra revenue",AB5415,0) + IF($A$3="Absolute revenue per capita",AC5415,0)</f>
        <v>0</v>
      </c>
      <c r="Q5415" s="5">
        <f>-MIN(data!$B$4 / data!I5526 * data!P5526 / 100, data!N5526)</f>
        <v>0</v>
      </c>
      <c r="R5415" s="4">
        <f>-Q5415*K5415/1000</f>
        <v>0</v>
      </c>
      <c r="S5415" s="6">
        <f>-MIN(data!$B$5/(POWER(LN(I5415),2))*P5415/100, O5415)</f>
        <v>0</v>
      </c>
      <c r="T5415" s="6">
        <f>-S5415*L5415/100000</f>
        <v>0</v>
      </c>
      <c r="U5415" s="4">
        <f>N5415+Q5415</f>
        <v>139.30000000000001</v>
      </c>
      <c r="V5415" s="4" t="e">
        <f>P5415*I5415/100/R5415</f>
        <v>#DIV/0!</v>
      </c>
      <c r="W5415" s="4" t="e">
        <f>V5415*H5415</f>
        <v>#DIV/0!</v>
      </c>
      <c r="X5415" s="6">
        <f>O5415+S5415</f>
        <v>540</v>
      </c>
      <c r="Y5415" s="6" t="e">
        <f>P5415*I5415/100/T5415</f>
        <v>#DIV/0!</v>
      </c>
      <c r="Z5415" s="6" t="e">
        <f>Y5415*H5415</f>
        <v>#DIV/0!</v>
      </c>
      <c r="AB5415" s="1">
        <f t="shared" si="168"/>
        <v>0</v>
      </c>
      <c r="AC5415" s="1">
        <f t="shared" si="169"/>
        <v>0</v>
      </c>
    </row>
    <row r="5416" spans="4:29" x14ac:dyDescent="0.25">
      <c r="D5416" s="1">
        <v>1991</v>
      </c>
      <c r="E5416" s="1" t="s">
        <v>153</v>
      </c>
      <c r="F5416" s="2" t="s">
        <v>344</v>
      </c>
      <c r="G5416">
        <v>1</v>
      </c>
      <c r="H5416">
        <v>7755496</v>
      </c>
      <c r="I5416" s="1">
        <v>202.33070000000001</v>
      </c>
      <c r="J5416" s="1">
        <v>43947</v>
      </c>
      <c r="K5416" s="1">
        <v>319614.5</v>
      </c>
      <c r="L5416" s="1">
        <v>341556</v>
      </c>
      <c r="M5416" s="3">
        <v>1800</v>
      </c>
      <c r="N5416">
        <v>137.5</v>
      </c>
      <c r="O5416">
        <v>527</v>
      </c>
      <c r="P5416" s="1">
        <f>IF($A$3="Percentage of government revenue per capita",$B$3,0) + IF($A$3="Absolute extra revenue",AB5416,0) + IF($A$3="Absolute revenue per capita",AC5416,0)</f>
        <v>0</v>
      </c>
      <c r="Q5416" s="5">
        <f>-MIN(data!$B$4 / data!I5527 * data!P5527 / 100, data!N5527)</f>
        <v>0</v>
      </c>
      <c r="R5416" s="4">
        <f>-Q5416*K5416/1000</f>
        <v>0</v>
      </c>
      <c r="S5416" s="6">
        <f>-MIN(data!$B$5/(POWER(LN(I5416),2))*P5416/100, O5416)</f>
        <v>0</v>
      </c>
      <c r="T5416" s="6">
        <f>-S5416*L5416/100000</f>
        <v>0</v>
      </c>
      <c r="U5416" s="4">
        <f>N5416+Q5416</f>
        <v>137.5</v>
      </c>
      <c r="V5416" s="4" t="e">
        <f>P5416*I5416/100/R5416</f>
        <v>#DIV/0!</v>
      </c>
      <c r="W5416" s="4" t="e">
        <f>V5416*H5416</f>
        <v>#DIV/0!</v>
      </c>
      <c r="X5416" s="6">
        <f>O5416+S5416</f>
        <v>527</v>
      </c>
      <c r="Y5416" s="6" t="e">
        <f>P5416*I5416/100/T5416</f>
        <v>#DIV/0!</v>
      </c>
      <c r="Z5416" s="6" t="e">
        <f>Y5416*H5416</f>
        <v>#DIV/0!</v>
      </c>
      <c r="AB5416" s="1">
        <f t="shared" si="168"/>
        <v>0</v>
      </c>
      <c r="AC5416" s="1">
        <f t="shared" si="169"/>
        <v>0</v>
      </c>
    </row>
    <row r="5417" spans="4:29" x14ac:dyDescent="0.25">
      <c r="D5417" s="1">
        <v>1992</v>
      </c>
      <c r="E5417" s="1" t="s">
        <v>153</v>
      </c>
      <c r="F5417" s="2" t="s">
        <v>344</v>
      </c>
      <c r="G5417">
        <v>1</v>
      </c>
      <c r="H5417">
        <v>7990096</v>
      </c>
      <c r="I5417" s="1">
        <v>202.3903</v>
      </c>
      <c r="J5417" s="1">
        <v>44651</v>
      </c>
      <c r="K5417" s="1">
        <v>325919.7</v>
      </c>
      <c r="L5417" s="1">
        <v>346820.8</v>
      </c>
      <c r="M5417" s="3">
        <v>1800</v>
      </c>
      <c r="N5417">
        <v>137</v>
      </c>
      <c r="O5417">
        <v>519</v>
      </c>
      <c r="P5417" s="1">
        <f>IF($A$3="Percentage of government revenue per capita",$B$3,0) + IF($A$3="Absolute extra revenue",AB5417,0) + IF($A$3="Absolute revenue per capita",AC5417,0)</f>
        <v>0</v>
      </c>
      <c r="Q5417" s="5">
        <f>-MIN(data!$B$4 / data!I5528 * data!P5528 / 100, data!N5528)</f>
        <v>0</v>
      </c>
      <c r="R5417" s="4">
        <f>-Q5417*K5417/1000</f>
        <v>0</v>
      </c>
      <c r="S5417" s="6">
        <f>-MIN(data!$B$5/(POWER(LN(I5417),2))*P5417/100, O5417)</f>
        <v>0</v>
      </c>
      <c r="T5417" s="6">
        <f>-S5417*L5417/100000</f>
        <v>0</v>
      </c>
      <c r="U5417" s="4">
        <f>N5417+Q5417</f>
        <v>137</v>
      </c>
      <c r="V5417" s="4" t="e">
        <f>P5417*I5417/100/R5417</f>
        <v>#DIV/0!</v>
      </c>
      <c r="W5417" s="4" t="e">
        <f>V5417*H5417</f>
        <v>#DIV/0!</v>
      </c>
      <c r="X5417" s="6">
        <f>O5417+S5417</f>
        <v>519</v>
      </c>
      <c r="Y5417" s="6" t="e">
        <f>P5417*I5417/100/T5417</f>
        <v>#DIV/0!</v>
      </c>
      <c r="Z5417" s="6" t="e">
        <f>Y5417*H5417</f>
        <v>#DIV/0!</v>
      </c>
      <c r="AB5417" s="1">
        <f t="shared" si="168"/>
        <v>0</v>
      </c>
      <c r="AC5417" s="1">
        <f t="shared" si="169"/>
        <v>0</v>
      </c>
    </row>
    <row r="5418" spans="4:29" x14ac:dyDescent="0.25">
      <c r="D5418" s="1">
        <v>1993</v>
      </c>
      <c r="E5418" s="1" t="s">
        <v>153</v>
      </c>
      <c r="F5418" s="2" t="s">
        <v>344</v>
      </c>
      <c r="G5418">
        <v>1</v>
      </c>
      <c r="H5418">
        <v>8226760</v>
      </c>
      <c r="I5418" s="1">
        <v>163.89429999999999</v>
      </c>
      <c r="J5418" s="1">
        <v>45703</v>
      </c>
      <c r="K5418" s="1">
        <v>332143.90000000002</v>
      </c>
      <c r="L5418" s="1">
        <v>350877.2</v>
      </c>
      <c r="M5418" s="3">
        <v>1800</v>
      </c>
      <c r="N5418">
        <v>137.6</v>
      </c>
      <c r="O5418">
        <v>513</v>
      </c>
      <c r="P5418" s="1">
        <f>IF($A$3="Percentage of government revenue per capita",$B$3,0) + IF($A$3="Absolute extra revenue",AB5418,0) + IF($A$3="Absolute revenue per capita",AC5418,0)</f>
        <v>0</v>
      </c>
      <c r="Q5418" s="5">
        <f>-MIN(data!$B$4 / data!I5529 * data!P5529 / 100, data!N5529)</f>
        <v>0</v>
      </c>
      <c r="R5418" s="4">
        <f>-Q5418*K5418/1000</f>
        <v>0</v>
      </c>
      <c r="S5418" s="6">
        <f>-MIN(data!$B$5/(POWER(LN(I5418),2))*P5418/100, O5418)</f>
        <v>0</v>
      </c>
      <c r="T5418" s="6">
        <f>-S5418*L5418/100000</f>
        <v>0</v>
      </c>
      <c r="U5418" s="4">
        <f>N5418+Q5418</f>
        <v>137.6</v>
      </c>
      <c r="V5418" s="4" t="e">
        <f>P5418*I5418/100/R5418</f>
        <v>#DIV/0!</v>
      </c>
      <c r="W5418" s="4" t="e">
        <f>V5418*H5418</f>
        <v>#DIV/0!</v>
      </c>
      <c r="X5418" s="6">
        <f>O5418+S5418</f>
        <v>513</v>
      </c>
      <c r="Y5418" s="6" t="e">
        <f>P5418*I5418/100/T5418</f>
        <v>#DIV/0!</v>
      </c>
      <c r="Z5418" s="6" t="e">
        <f>Y5418*H5418</f>
        <v>#DIV/0!</v>
      </c>
      <c r="AB5418" s="1">
        <f t="shared" si="168"/>
        <v>0</v>
      </c>
      <c r="AC5418" s="1">
        <f t="shared" si="169"/>
        <v>0</v>
      </c>
    </row>
    <row r="5419" spans="4:29" x14ac:dyDescent="0.25">
      <c r="D5419" s="1">
        <v>1994</v>
      </c>
      <c r="E5419" s="1" t="s">
        <v>153</v>
      </c>
      <c r="F5419" s="2" t="s">
        <v>344</v>
      </c>
      <c r="G5419">
        <v>1</v>
      </c>
      <c r="H5419">
        <v>8461068</v>
      </c>
      <c r="I5419" s="1">
        <v>140.30090000000001</v>
      </c>
      <c r="J5419" s="1">
        <v>46938</v>
      </c>
      <c r="K5419" s="1">
        <v>338413.8</v>
      </c>
      <c r="L5419" s="1">
        <v>352250.5</v>
      </c>
      <c r="M5419" s="3">
        <v>1800</v>
      </c>
      <c r="N5419">
        <v>138.69999999999999</v>
      </c>
      <c r="O5419">
        <v>511</v>
      </c>
      <c r="P5419" s="1">
        <f>IF($A$3="Percentage of government revenue per capita",$B$3,0) + IF($A$3="Absolute extra revenue",AB5419,0) + IF($A$3="Absolute revenue per capita",AC5419,0)</f>
        <v>0</v>
      </c>
      <c r="Q5419" s="5">
        <f>-MIN(data!$B$4 / data!I5530 * data!P5530 / 100, data!N5530)</f>
        <v>0</v>
      </c>
      <c r="R5419" s="4">
        <f>-Q5419*K5419/1000</f>
        <v>0</v>
      </c>
      <c r="S5419" s="6">
        <f>-MIN(data!$B$5/(POWER(LN(I5419),2))*P5419/100, O5419)</f>
        <v>0</v>
      </c>
      <c r="T5419" s="6">
        <f>-S5419*L5419/100000</f>
        <v>0</v>
      </c>
      <c r="U5419" s="4">
        <f>N5419+Q5419</f>
        <v>138.69999999999999</v>
      </c>
      <c r="V5419" s="4" t="e">
        <f>P5419*I5419/100/R5419</f>
        <v>#DIV/0!</v>
      </c>
      <c r="W5419" s="4" t="e">
        <f>V5419*H5419</f>
        <v>#DIV/0!</v>
      </c>
      <c r="X5419" s="6">
        <f>O5419+S5419</f>
        <v>511</v>
      </c>
      <c r="Y5419" s="6" t="e">
        <f>P5419*I5419/100/T5419</f>
        <v>#DIV/0!</v>
      </c>
      <c r="Z5419" s="6" t="e">
        <f>Y5419*H5419</f>
        <v>#DIV/0!</v>
      </c>
      <c r="AB5419" s="1">
        <f t="shared" si="168"/>
        <v>0</v>
      </c>
      <c r="AC5419" s="1">
        <f t="shared" si="169"/>
        <v>0</v>
      </c>
    </row>
    <row r="5420" spans="4:29" x14ac:dyDescent="0.25">
      <c r="D5420" s="1">
        <v>1995</v>
      </c>
      <c r="E5420" s="1" t="s">
        <v>153</v>
      </c>
      <c r="F5420" s="2" t="s">
        <v>344</v>
      </c>
      <c r="G5420">
        <v>1</v>
      </c>
      <c r="H5420">
        <v>8690164</v>
      </c>
      <c r="I5420" s="1">
        <v>154.5103</v>
      </c>
      <c r="J5420" s="1">
        <v>48216</v>
      </c>
      <c r="K5420" s="1">
        <v>344646.2</v>
      </c>
      <c r="L5420" s="1">
        <v>373280.9</v>
      </c>
      <c r="M5420" s="3">
        <v>1800</v>
      </c>
      <c r="N5420">
        <v>139.9</v>
      </c>
      <c r="O5420">
        <v>509</v>
      </c>
      <c r="P5420" s="1">
        <f>IF($A$3="Percentage of government revenue per capita",$B$3,0) + IF($A$3="Absolute extra revenue",AB5420,0) + IF($A$3="Absolute revenue per capita",AC5420,0)</f>
        <v>0</v>
      </c>
      <c r="Q5420" s="5">
        <f>-MIN(data!$B$4 / data!I5531 * data!P5531 / 100, data!N5531)</f>
        <v>0</v>
      </c>
      <c r="R5420" s="4">
        <f>-Q5420*K5420/1000</f>
        <v>0</v>
      </c>
      <c r="S5420" s="6">
        <f>-MIN(data!$B$5/(POWER(LN(I5420),2))*P5420/100, O5420)</f>
        <v>0</v>
      </c>
      <c r="T5420" s="6">
        <f>-S5420*L5420/100000</f>
        <v>0</v>
      </c>
      <c r="U5420" s="4">
        <f>N5420+Q5420</f>
        <v>139.9</v>
      </c>
      <c r="V5420" s="4" t="e">
        <f>P5420*I5420/100/R5420</f>
        <v>#DIV/0!</v>
      </c>
      <c r="W5420" s="4" t="e">
        <f>V5420*H5420</f>
        <v>#DIV/0!</v>
      </c>
      <c r="X5420" s="6">
        <f>O5420+S5420</f>
        <v>509</v>
      </c>
      <c r="Y5420" s="6" t="e">
        <f>P5420*I5420/100/T5420</f>
        <v>#DIV/0!</v>
      </c>
      <c r="Z5420" s="6" t="e">
        <f>Y5420*H5420</f>
        <v>#DIV/0!</v>
      </c>
      <c r="AB5420" s="1">
        <f t="shared" si="168"/>
        <v>0</v>
      </c>
      <c r="AC5420" s="1">
        <f t="shared" si="169"/>
        <v>0</v>
      </c>
    </row>
    <row r="5421" spans="4:29" x14ac:dyDescent="0.25">
      <c r="D5421" s="1">
        <v>1996</v>
      </c>
      <c r="E5421" s="1" t="s">
        <v>153</v>
      </c>
      <c r="F5421" s="2" t="s">
        <v>344</v>
      </c>
      <c r="G5421">
        <v>1</v>
      </c>
      <c r="H5421">
        <v>8912861</v>
      </c>
      <c r="I5421" s="1">
        <v>155.52010000000001</v>
      </c>
      <c r="J5421" s="1">
        <v>49365</v>
      </c>
      <c r="K5421" s="1">
        <v>350852.9</v>
      </c>
      <c r="L5421" s="1">
        <v>374015.7</v>
      </c>
      <c r="M5421" s="3">
        <v>1900</v>
      </c>
      <c r="N5421">
        <v>140.69999999999999</v>
      </c>
      <c r="O5421">
        <v>508</v>
      </c>
      <c r="P5421" s="1">
        <f>IF($A$3="Percentage of government revenue per capita",$B$3,0) + IF($A$3="Absolute extra revenue",AB5421,0) + IF($A$3="Absolute revenue per capita",AC5421,0)</f>
        <v>0</v>
      </c>
      <c r="Q5421" s="5">
        <f>-MIN(data!$B$4 / data!I5532 * data!P5532 / 100, data!N5532)</f>
        <v>0</v>
      </c>
      <c r="R5421" s="4">
        <f>-Q5421*K5421/1000</f>
        <v>0</v>
      </c>
      <c r="S5421" s="6">
        <f>-MIN(data!$B$5/(POWER(LN(I5421),2))*P5421/100, O5421)</f>
        <v>0</v>
      </c>
      <c r="T5421" s="6">
        <f>-S5421*L5421/100000</f>
        <v>0</v>
      </c>
      <c r="U5421" s="4">
        <f>N5421+Q5421</f>
        <v>140.69999999999999</v>
      </c>
      <c r="V5421" s="4" t="e">
        <f>P5421*I5421/100/R5421</f>
        <v>#DIV/0!</v>
      </c>
      <c r="W5421" s="4" t="e">
        <f>V5421*H5421</f>
        <v>#DIV/0!</v>
      </c>
      <c r="X5421" s="6">
        <f>O5421+S5421</f>
        <v>508</v>
      </c>
      <c r="Y5421" s="6" t="e">
        <f>P5421*I5421/100/T5421</f>
        <v>#DIV/0!</v>
      </c>
      <c r="Z5421" s="6" t="e">
        <f>Y5421*H5421</f>
        <v>#DIV/0!</v>
      </c>
      <c r="AB5421" s="1">
        <f t="shared" si="168"/>
        <v>0</v>
      </c>
      <c r="AC5421" s="1">
        <f t="shared" si="169"/>
        <v>0</v>
      </c>
    </row>
    <row r="5422" spans="4:29" x14ac:dyDescent="0.25">
      <c r="D5422" s="1">
        <v>1997</v>
      </c>
      <c r="E5422" s="1" t="s">
        <v>153</v>
      </c>
      <c r="F5422" s="2" t="s">
        <v>344</v>
      </c>
      <c r="G5422">
        <v>1</v>
      </c>
      <c r="H5422">
        <v>9130877</v>
      </c>
      <c r="I5422" s="1">
        <v>163.02930000000001</v>
      </c>
      <c r="J5422" s="1">
        <v>50207</v>
      </c>
      <c r="K5422" s="1">
        <v>356837.2</v>
      </c>
      <c r="L5422" s="1">
        <v>375494.1</v>
      </c>
      <c r="M5422" s="3">
        <v>1900</v>
      </c>
      <c r="N5422">
        <v>140.69999999999999</v>
      </c>
      <c r="O5422">
        <v>506</v>
      </c>
      <c r="P5422" s="1">
        <f>IF($A$3="Percentage of government revenue per capita",$B$3,0) + IF($A$3="Absolute extra revenue",AB5422,0) + IF($A$3="Absolute revenue per capita",AC5422,0)</f>
        <v>0</v>
      </c>
      <c r="Q5422" s="5">
        <f>-MIN(data!$B$4 / data!I5533 * data!P5533 / 100, data!N5533)</f>
        <v>0</v>
      </c>
      <c r="R5422" s="4">
        <f>-Q5422*K5422/1000</f>
        <v>0</v>
      </c>
      <c r="S5422" s="6">
        <f>-MIN(data!$B$5/(POWER(LN(I5422),2))*P5422/100, O5422)</f>
        <v>0</v>
      </c>
      <c r="T5422" s="6">
        <f>-S5422*L5422/100000</f>
        <v>0</v>
      </c>
      <c r="U5422" s="4">
        <f>N5422+Q5422</f>
        <v>140.69999999999999</v>
      </c>
      <c r="V5422" s="4" t="e">
        <f>P5422*I5422/100/R5422</f>
        <v>#DIV/0!</v>
      </c>
      <c r="W5422" s="4" t="e">
        <f>V5422*H5422</f>
        <v>#DIV/0!</v>
      </c>
      <c r="X5422" s="6">
        <f>O5422+S5422</f>
        <v>506</v>
      </c>
      <c r="Y5422" s="6" t="e">
        <f>P5422*I5422/100/T5422</f>
        <v>#DIV/0!</v>
      </c>
      <c r="Z5422" s="6" t="e">
        <f>Y5422*H5422</f>
        <v>#DIV/0!</v>
      </c>
      <c r="AB5422" s="1">
        <f t="shared" si="168"/>
        <v>0</v>
      </c>
      <c r="AC5422" s="1">
        <f t="shared" si="169"/>
        <v>0</v>
      </c>
    </row>
    <row r="5423" spans="4:29" x14ac:dyDescent="0.25">
      <c r="D5423" s="1">
        <v>1998</v>
      </c>
      <c r="E5423" s="1" t="s">
        <v>153</v>
      </c>
      <c r="F5423" s="2" t="s">
        <v>344</v>
      </c>
      <c r="G5423">
        <v>1</v>
      </c>
      <c r="H5423">
        <v>9347774</v>
      </c>
      <c r="I5423" s="1">
        <v>164.9161</v>
      </c>
      <c r="J5423" s="1">
        <v>50568</v>
      </c>
      <c r="K5423" s="1">
        <v>362754.7</v>
      </c>
      <c r="L5423" s="1">
        <v>379241.5</v>
      </c>
      <c r="M5423" s="3">
        <v>1900</v>
      </c>
      <c r="N5423">
        <v>139.4</v>
      </c>
      <c r="O5423">
        <v>501</v>
      </c>
      <c r="P5423" s="1">
        <f>IF($A$3="Percentage of government revenue per capita",$B$3,0) + IF($A$3="Absolute extra revenue",AB5423,0) + IF($A$3="Absolute revenue per capita",AC5423,0)</f>
        <v>0</v>
      </c>
      <c r="Q5423" s="5">
        <f>-MIN(data!$B$4 / data!I5534 * data!P5534 / 100, data!N5534)</f>
        <v>0</v>
      </c>
      <c r="R5423" s="4">
        <f>-Q5423*K5423/1000</f>
        <v>0</v>
      </c>
      <c r="S5423" s="6">
        <f>-MIN(data!$B$5/(POWER(LN(I5423),2))*P5423/100, O5423)</f>
        <v>0</v>
      </c>
      <c r="T5423" s="6">
        <f>-S5423*L5423/100000</f>
        <v>0</v>
      </c>
      <c r="U5423" s="4">
        <f>N5423+Q5423</f>
        <v>139.4</v>
      </c>
      <c r="V5423" s="4" t="e">
        <f>P5423*I5423/100/R5423</f>
        <v>#DIV/0!</v>
      </c>
      <c r="W5423" s="4" t="e">
        <f>V5423*H5423</f>
        <v>#DIV/0!</v>
      </c>
      <c r="X5423" s="6">
        <f>O5423+S5423</f>
        <v>501</v>
      </c>
      <c r="Y5423" s="6" t="e">
        <f>P5423*I5423/100/T5423</f>
        <v>#DIV/0!</v>
      </c>
      <c r="Z5423" s="6" t="e">
        <f>Y5423*H5423</f>
        <v>#DIV/0!</v>
      </c>
      <c r="AB5423" s="1">
        <f t="shared" si="168"/>
        <v>0</v>
      </c>
      <c r="AC5423" s="1">
        <f t="shared" si="169"/>
        <v>0</v>
      </c>
    </row>
    <row r="5424" spans="4:29" x14ac:dyDescent="0.25">
      <c r="D5424" s="1">
        <v>1999</v>
      </c>
      <c r="E5424" s="1" t="s">
        <v>153</v>
      </c>
      <c r="F5424" s="2" t="s">
        <v>344</v>
      </c>
      <c r="G5424">
        <v>1</v>
      </c>
      <c r="H5424">
        <v>9568722</v>
      </c>
      <c r="I5424" s="1">
        <v>176.86060000000001</v>
      </c>
      <c r="J5424" s="1">
        <v>50344</v>
      </c>
      <c r="K5424" s="1">
        <v>368550.5</v>
      </c>
      <c r="L5424" s="1">
        <v>383064.5</v>
      </c>
      <c r="M5424" s="3">
        <v>1900</v>
      </c>
      <c r="N5424">
        <v>136.6</v>
      </c>
      <c r="O5424">
        <v>496</v>
      </c>
      <c r="P5424" s="1">
        <f>IF($A$3="Percentage of government revenue per capita",$B$3,0) + IF($A$3="Absolute extra revenue",AB5424,0) + IF($A$3="Absolute revenue per capita",AC5424,0)</f>
        <v>0</v>
      </c>
      <c r="Q5424" s="5">
        <f>-MIN(data!$B$4 / data!I5535 * data!P5535 / 100, data!N5535)</f>
        <v>0</v>
      </c>
      <c r="R5424" s="4">
        <f>-Q5424*K5424/1000</f>
        <v>0</v>
      </c>
      <c r="S5424" s="6">
        <f>-MIN(data!$B$5/(POWER(LN(I5424),2))*P5424/100, O5424)</f>
        <v>0</v>
      </c>
      <c r="T5424" s="6">
        <f>-S5424*L5424/100000</f>
        <v>0</v>
      </c>
      <c r="U5424" s="4">
        <f>N5424+Q5424</f>
        <v>136.6</v>
      </c>
      <c r="V5424" s="4" t="e">
        <f>P5424*I5424/100/R5424</f>
        <v>#DIV/0!</v>
      </c>
      <c r="W5424" s="4" t="e">
        <f>V5424*H5424</f>
        <v>#DIV/0!</v>
      </c>
      <c r="X5424" s="6">
        <f>O5424+S5424</f>
        <v>496</v>
      </c>
      <c r="Y5424" s="6" t="e">
        <f>P5424*I5424/100/T5424</f>
        <v>#DIV/0!</v>
      </c>
      <c r="Z5424" s="6" t="e">
        <f>Y5424*H5424</f>
        <v>#DIV/0!</v>
      </c>
      <c r="AB5424" s="1">
        <f t="shared" si="168"/>
        <v>0</v>
      </c>
      <c r="AC5424" s="1">
        <f t="shared" si="169"/>
        <v>0</v>
      </c>
    </row>
    <row r="5425" spans="4:29" x14ac:dyDescent="0.25">
      <c r="D5425" s="1">
        <v>2000</v>
      </c>
      <c r="E5425" s="1" t="s">
        <v>153</v>
      </c>
      <c r="F5425" s="2" t="s">
        <v>344</v>
      </c>
      <c r="G5425">
        <v>1</v>
      </c>
      <c r="H5425">
        <v>9797734</v>
      </c>
      <c r="I5425" s="1">
        <v>187.94479999999999</v>
      </c>
      <c r="J5425" s="1">
        <v>49367</v>
      </c>
      <c r="K5425" s="1">
        <v>374844.3</v>
      </c>
      <c r="L5425" s="1">
        <v>389344.3</v>
      </c>
      <c r="M5425" s="3">
        <v>1900</v>
      </c>
      <c r="N5425">
        <v>131.69999999999999</v>
      </c>
      <c r="O5425">
        <v>488</v>
      </c>
      <c r="P5425" s="1">
        <f>IF($A$3="Percentage of government revenue per capita",$B$3,0) + IF($A$3="Absolute extra revenue",AB5425,0) + IF($A$3="Absolute revenue per capita",AC5425,0)</f>
        <v>0</v>
      </c>
      <c r="Q5425" s="5">
        <f>-MIN(data!$B$4 / data!I5536 * data!P5536 / 100, data!N5536)</f>
        <v>0</v>
      </c>
      <c r="R5425" s="4">
        <f>-Q5425*K5425/1000</f>
        <v>0</v>
      </c>
      <c r="S5425" s="6">
        <f>-MIN(data!$B$5/(POWER(LN(I5425),2))*P5425/100, O5425)</f>
        <v>0</v>
      </c>
      <c r="T5425" s="6">
        <f>-S5425*L5425/100000</f>
        <v>0</v>
      </c>
      <c r="U5425" s="4">
        <f>N5425+Q5425</f>
        <v>131.69999999999999</v>
      </c>
      <c r="V5425" s="4" t="e">
        <f>P5425*I5425/100/R5425</f>
        <v>#DIV/0!</v>
      </c>
      <c r="W5425" s="4" t="e">
        <f>V5425*H5425</f>
        <v>#DIV/0!</v>
      </c>
      <c r="X5425" s="6">
        <f>O5425+S5425</f>
        <v>488</v>
      </c>
      <c r="Y5425" s="6" t="e">
        <f>P5425*I5425/100/T5425</f>
        <v>#DIV/0!</v>
      </c>
      <c r="Z5425" s="6" t="e">
        <f>Y5425*H5425</f>
        <v>#DIV/0!</v>
      </c>
      <c r="AB5425" s="1">
        <f t="shared" si="168"/>
        <v>0</v>
      </c>
      <c r="AC5425" s="1">
        <f t="shared" si="169"/>
        <v>0</v>
      </c>
    </row>
    <row r="5426" spans="4:29" x14ac:dyDescent="0.25">
      <c r="D5426" s="1">
        <v>2001</v>
      </c>
      <c r="E5426" s="1" t="s">
        <v>153</v>
      </c>
      <c r="F5426" s="2" t="s">
        <v>344</v>
      </c>
      <c r="G5426">
        <v>1</v>
      </c>
      <c r="H5426">
        <v>10036104</v>
      </c>
      <c r="I5426" s="1">
        <v>191.7722</v>
      </c>
      <c r="J5426" s="1">
        <v>47695</v>
      </c>
      <c r="K5426" s="1">
        <v>381255</v>
      </c>
      <c r="L5426" s="1">
        <v>415800.4</v>
      </c>
      <c r="M5426" s="3">
        <v>1900</v>
      </c>
      <c r="N5426">
        <v>125.1</v>
      </c>
      <c r="O5426">
        <v>481</v>
      </c>
      <c r="P5426" s="1">
        <f>IF($A$3="Percentage of government revenue per capita",$B$3,0) + IF($A$3="Absolute extra revenue",AB5426,0) + IF($A$3="Absolute revenue per capita",AC5426,0)</f>
        <v>0</v>
      </c>
      <c r="Q5426" s="5">
        <f>-MIN(data!$B$4 / data!I5537 * data!P5537 / 100, data!N5537)</f>
        <v>0</v>
      </c>
      <c r="R5426" s="4">
        <f>-Q5426*K5426/1000</f>
        <v>0</v>
      </c>
      <c r="S5426" s="6">
        <f>-MIN(data!$B$5/(POWER(LN(I5426),2))*P5426/100, O5426)</f>
        <v>0</v>
      </c>
      <c r="T5426" s="6">
        <f>-S5426*L5426/100000</f>
        <v>0</v>
      </c>
      <c r="U5426" s="4">
        <f>N5426+Q5426</f>
        <v>125.1</v>
      </c>
      <c r="V5426" s="4" t="e">
        <f>P5426*I5426/100/R5426</f>
        <v>#DIV/0!</v>
      </c>
      <c r="W5426" s="4" t="e">
        <f>V5426*H5426</f>
        <v>#DIV/0!</v>
      </c>
      <c r="X5426" s="6">
        <f>O5426+S5426</f>
        <v>481</v>
      </c>
      <c r="Y5426" s="6" t="e">
        <f>P5426*I5426/100/T5426</f>
        <v>#DIV/0!</v>
      </c>
      <c r="Z5426" s="6" t="e">
        <f>Y5426*H5426</f>
        <v>#DIV/0!</v>
      </c>
      <c r="AB5426" s="1">
        <f t="shared" si="168"/>
        <v>0</v>
      </c>
      <c r="AC5426" s="1">
        <f t="shared" si="169"/>
        <v>0</v>
      </c>
    </row>
    <row r="5427" spans="4:29" x14ac:dyDescent="0.25">
      <c r="D5427" s="1">
        <v>2002</v>
      </c>
      <c r="E5427" s="1" t="s">
        <v>153</v>
      </c>
      <c r="F5427" s="2" t="s">
        <v>344</v>
      </c>
      <c r="G5427">
        <v>1</v>
      </c>
      <c r="H5427">
        <v>10283699</v>
      </c>
      <c r="I5427" s="1">
        <v>199.66540000000001</v>
      </c>
      <c r="J5427" s="1">
        <v>45595</v>
      </c>
      <c r="K5427" s="1">
        <v>388704.2</v>
      </c>
      <c r="L5427" s="1">
        <v>421940.9</v>
      </c>
      <c r="M5427" s="3">
        <v>2000</v>
      </c>
      <c r="N5427">
        <v>117.3</v>
      </c>
      <c r="O5427">
        <v>474</v>
      </c>
      <c r="P5427" s="1">
        <f>IF($A$3="Percentage of government revenue per capita",$B$3,0) + IF($A$3="Absolute extra revenue",AB5427,0) + IF($A$3="Absolute revenue per capita",AC5427,0)</f>
        <v>0</v>
      </c>
      <c r="Q5427" s="5">
        <f>-MIN(data!$B$4 / data!I5538 * data!P5538 / 100, data!N5538)</f>
        <v>0</v>
      </c>
      <c r="R5427" s="4">
        <f>-Q5427*K5427/1000</f>
        <v>0</v>
      </c>
      <c r="S5427" s="6">
        <f>-MIN(data!$B$5/(POWER(LN(I5427),2))*P5427/100, O5427)</f>
        <v>0</v>
      </c>
      <c r="T5427" s="6">
        <f>-S5427*L5427/100000</f>
        <v>0</v>
      </c>
      <c r="U5427" s="4">
        <f>N5427+Q5427</f>
        <v>117.3</v>
      </c>
      <c r="V5427" s="4" t="e">
        <f>P5427*I5427/100/R5427</f>
        <v>#DIV/0!</v>
      </c>
      <c r="W5427" s="4" t="e">
        <f>V5427*H5427</f>
        <v>#DIV/0!</v>
      </c>
      <c r="X5427" s="6">
        <f>O5427+S5427</f>
        <v>474</v>
      </c>
      <c r="Y5427" s="6" t="e">
        <f>P5427*I5427/100/T5427</f>
        <v>#DIV/0!</v>
      </c>
      <c r="Z5427" s="6" t="e">
        <f>Y5427*H5427</f>
        <v>#DIV/0!</v>
      </c>
      <c r="AB5427" s="1">
        <f t="shared" si="168"/>
        <v>0</v>
      </c>
      <c r="AC5427" s="1">
        <f t="shared" si="169"/>
        <v>0</v>
      </c>
    </row>
    <row r="5428" spans="4:29" x14ac:dyDescent="0.25">
      <c r="D5428" s="1">
        <v>2003</v>
      </c>
      <c r="E5428" s="1" t="s">
        <v>153</v>
      </c>
      <c r="F5428" s="2" t="s">
        <v>344</v>
      </c>
      <c r="G5428">
        <v>1</v>
      </c>
      <c r="H5428">
        <v>10541467</v>
      </c>
      <c r="I5428" s="1">
        <v>210.0103</v>
      </c>
      <c r="J5428" s="1">
        <v>43336</v>
      </c>
      <c r="K5428" s="1">
        <v>396849.8</v>
      </c>
      <c r="L5428" s="1">
        <v>411255.4</v>
      </c>
      <c r="M5428" s="3">
        <v>2000</v>
      </c>
      <c r="N5428">
        <v>109.2</v>
      </c>
      <c r="O5428">
        <v>462</v>
      </c>
      <c r="P5428" s="1">
        <f>IF($A$3="Percentage of government revenue per capita",$B$3,0) + IF($A$3="Absolute extra revenue",AB5428,0) + IF($A$3="Absolute revenue per capita",AC5428,0)</f>
        <v>0</v>
      </c>
      <c r="Q5428" s="5">
        <f>-MIN(data!$B$4 / data!I5539 * data!P5539 / 100, data!N5539)</f>
        <v>0</v>
      </c>
      <c r="R5428" s="4">
        <f>-Q5428*K5428/1000</f>
        <v>0</v>
      </c>
      <c r="S5428" s="6">
        <f>-MIN(data!$B$5/(POWER(LN(I5428),2))*P5428/100, O5428)</f>
        <v>0</v>
      </c>
      <c r="T5428" s="6">
        <f>-S5428*L5428/100000</f>
        <v>0</v>
      </c>
      <c r="U5428" s="4">
        <f>N5428+Q5428</f>
        <v>109.2</v>
      </c>
      <c r="V5428" s="4" t="e">
        <f>P5428*I5428/100/R5428</f>
        <v>#DIV/0!</v>
      </c>
      <c r="W5428" s="4" t="e">
        <f>V5428*H5428</f>
        <v>#DIV/0!</v>
      </c>
      <c r="X5428" s="6">
        <f>O5428+S5428</f>
        <v>462</v>
      </c>
      <c r="Y5428" s="6" t="e">
        <f>P5428*I5428/100/T5428</f>
        <v>#DIV/0!</v>
      </c>
      <c r="Z5428" s="6" t="e">
        <f>Y5428*H5428</f>
        <v>#DIV/0!</v>
      </c>
      <c r="AB5428" s="1">
        <f t="shared" si="168"/>
        <v>0</v>
      </c>
      <c r="AC5428" s="1">
        <f t="shared" si="169"/>
        <v>0</v>
      </c>
    </row>
    <row r="5429" spans="4:29" x14ac:dyDescent="0.25">
      <c r="D5429" s="1">
        <v>2004</v>
      </c>
      <c r="E5429" s="1" t="s">
        <v>153</v>
      </c>
      <c r="F5429" s="2" t="s">
        <v>344</v>
      </c>
      <c r="G5429">
        <v>1</v>
      </c>
      <c r="H5429">
        <v>10810083</v>
      </c>
      <c r="I5429" s="1">
        <v>219.8159</v>
      </c>
      <c r="J5429" s="1">
        <v>41123</v>
      </c>
      <c r="K5429" s="1">
        <v>405952.6</v>
      </c>
      <c r="L5429" s="1">
        <v>426966.3</v>
      </c>
      <c r="M5429" s="3">
        <v>1900</v>
      </c>
      <c r="N5429">
        <v>101.3</v>
      </c>
      <c r="O5429">
        <v>445</v>
      </c>
      <c r="P5429" s="1">
        <f>IF($A$3="Percentage of government revenue per capita",$B$3,0) + IF($A$3="Absolute extra revenue",AB5429,0) + IF($A$3="Absolute revenue per capita",AC5429,0)</f>
        <v>0</v>
      </c>
      <c r="Q5429" s="5">
        <f>-MIN(data!$B$4 / data!I5540 * data!P5540 / 100, data!N5540)</f>
        <v>0</v>
      </c>
      <c r="R5429" s="4">
        <f>-Q5429*K5429/1000</f>
        <v>0</v>
      </c>
      <c r="S5429" s="6">
        <f>-MIN(data!$B$5/(POWER(LN(I5429),2))*P5429/100, O5429)</f>
        <v>0</v>
      </c>
      <c r="T5429" s="6">
        <f>-S5429*L5429/100000</f>
        <v>0</v>
      </c>
      <c r="U5429" s="4">
        <f>N5429+Q5429</f>
        <v>101.3</v>
      </c>
      <c r="V5429" s="4" t="e">
        <f>P5429*I5429/100/R5429</f>
        <v>#DIV/0!</v>
      </c>
      <c r="W5429" s="4" t="e">
        <f>V5429*H5429</f>
        <v>#DIV/0!</v>
      </c>
      <c r="X5429" s="6">
        <f>O5429+S5429</f>
        <v>445</v>
      </c>
      <c r="Y5429" s="6" t="e">
        <f>P5429*I5429/100/T5429</f>
        <v>#DIV/0!</v>
      </c>
      <c r="Z5429" s="6" t="e">
        <f>Y5429*H5429</f>
        <v>#DIV/0!</v>
      </c>
      <c r="AB5429" s="1">
        <f t="shared" si="168"/>
        <v>0</v>
      </c>
      <c r="AC5429" s="1">
        <f t="shared" si="169"/>
        <v>0</v>
      </c>
    </row>
    <row r="5430" spans="4:29" x14ac:dyDescent="0.25">
      <c r="D5430" s="1">
        <v>2005</v>
      </c>
      <c r="E5430" s="1" t="s">
        <v>153</v>
      </c>
      <c r="F5430" s="2" t="s">
        <v>344</v>
      </c>
      <c r="G5430">
        <v>1</v>
      </c>
      <c r="H5430">
        <v>11090116</v>
      </c>
      <c r="I5430" s="1">
        <v>236.81870000000001</v>
      </c>
      <c r="J5430" s="1">
        <v>39064</v>
      </c>
      <c r="K5430" s="1">
        <v>415574.5</v>
      </c>
      <c r="L5430" s="1">
        <v>444964.9</v>
      </c>
      <c r="M5430" s="3">
        <v>1900</v>
      </c>
      <c r="N5430">
        <v>94</v>
      </c>
      <c r="O5430">
        <v>427</v>
      </c>
      <c r="P5430" s="1">
        <f>IF($A$3="Percentage of government revenue per capita",$B$3,0) + IF($A$3="Absolute extra revenue",AB5430,0) + IF($A$3="Absolute revenue per capita",AC5430,0)</f>
        <v>0</v>
      </c>
      <c r="Q5430" s="5">
        <f>-MIN(data!$B$4 / data!I5541 * data!P5541 / 100, data!N5541)</f>
        <v>0</v>
      </c>
      <c r="R5430" s="4">
        <f>-Q5430*K5430/1000</f>
        <v>0</v>
      </c>
      <c r="S5430" s="6">
        <f>-MIN(data!$B$5/(POWER(LN(I5430),2))*P5430/100, O5430)</f>
        <v>0</v>
      </c>
      <c r="T5430" s="6">
        <f>-S5430*L5430/100000</f>
        <v>0</v>
      </c>
      <c r="U5430" s="4">
        <f>N5430+Q5430</f>
        <v>94</v>
      </c>
      <c r="V5430" s="4" t="e">
        <f>P5430*I5430/100/R5430</f>
        <v>#DIV/0!</v>
      </c>
      <c r="W5430" s="4" t="e">
        <f>V5430*H5430</f>
        <v>#DIV/0!</v>
      </c>
      <c r="X5430" s="6">
        <f>O5430+S5430</f>
        <v>427</v>
      </c>
      <c r="Y5430" s="6" t="e">
        <f>P5430*I5430/100/T5430</f>
        <v>#DIV/0!</v>
      </c>
      <c r="Z5430" s="6" t="e">
        <f>Y5430*H5430</f>
        <v>#DIV/0!</v>
      </c>
      <c r="AB5430" s="1">
        <f t="shared" si="168"/>
        <v>0</v>
      </c>
      <c r="AC5430" s="1">
        <f t="shared" si="169"/>
        <v>0</v>
      </c>
    </row>
    <row r="5431" spans="4:29" x14ac:dyDescent="0.25">
      <c r="D5431" s="1">
        <v>2006</v>
      </c>
      <c r="E5431" s="1" t="s">
        <v>153</v>
      </c>
      <c r="F5431" s="2" t="s">
        <v>344</v>
      </c>
      <c r="G5431">
        <v>1</v>
      </c>
      <c r="H5431">
        <v>11382268</v>
      </c>
      <c r="I5431" s="1">
        <v>242.7132</v>
      </c>
      <c r="J5431" s="1">
        <v>37210</v>
      </c>
      <c r="K5431" s="1">
        <v>426720.2</v>
      </c>
      <c r="L5431" s="1">
        <v>446009.4</v>
      </c>
      <c r="M5431" s="3">
        <v>1900</v>
      </c>
      <c r="N5431">
        <v>87.2</v>
      </c>
      <c r="O5431">
        <v>426</v>
      </c>
      <c r="P5431" s="1">
        <f>IF($A$3="Percentage of government revenue per capita",$B$3,0) + IF($A$3="Absolute extra revenue",AB5431,0) + IF($A$3="Absolute revenue per capita",AC5431,0)</f>
        <v>0</v>
      </c>
      <c r="Q5431" s="5">
        <f>-MIN(data!$B$4 / data!I5542 * data!P5542 / 100, data!N5542)</f>
        <v>0</v>
      </c>
      <c r="R5431" s="4">
        <f>-Q5431*K5431/1000</f>
        <v>0</v>
      </c>
      <c r="S5431" s="6">
        <f>-MIN(data!$B$5/(POWER(LN(I5431),2))*P5431/100, O5431)</f>
        <v>0</v>
      </c>
      <c r="T5431" s="6">
        <f>-S5431*L5431/100000</f>
        <v>0</v>
      </c>
      <c r="U5431" s="4">
        <f>N5431+Q5431</f>
        <v>87.2</v>
      </c>
      <c r="V5431" s="4" t="e">
        <f>P5431*I5431/100/R5431</f>
        <v>#DIV/0!</v>
      </c>
      <c r="W5431" s="4" t="e">
        <f>V5431*H5431</f>
        <v>#DIV/0!</v>
      </c>
      <c r="X5431" s="6">
        <f>O5431+S5431</f>
        <v>426</v>
      </c>
      <c r="Y5431" s="6" t="e">
        <f>P5431*I5431/100/T5431</f>
        <v>#DIV/0!</v>
      </c>
      <c r="Z5431" s="6" t="e">
        <f>Y5431*H5431</f>
        <v>#DIV/0!</v>
      </c>
      <c r="AB5431" s="1">
        <f t="shared" si="168"/>
        <v>0</v>
      </c>
      <c r="AC5431" s="1">
        <f t="shared" si="169"/>
        <v>0</v>
      </c>
    </row>
    <row r="5432" spans="4:29" x14ac:dyDescent="0.25">
      <c r="D5432" s="1">
        <v>2007</v>
      </c>
      <c r="E5432" s="1" t="s">
        <v>153</v>
      </c>
      <c r="F5432" s="2" t="s">
        <v>344</v>
      </c>
      <c r="G5432">
        <v>1</v>
      </c>
      <c r="H5432">
        <v>11687080</v>
      </c>
      <c r="I5432" s="1">
        <v>256.5059</v>
      </c>
      <c r="J5432" s="1">
        <v>35569</v>
      </c>
      <c r="K5432" s="1">
        <v>438582</v>
      </c>
      <c r="L5432" s="1">
        <v>458937.2</v>
      </c>
      <c r="M5432" s="3">
        <v>1900</v>
      </c>
      <c r="N5432">
        <v>81.099999999999994</v>
      </c>
      <c r="O5432">
        <v>414</v>
      </c>
      <c r="P5432" s="1">
        <f>IF($A$3="Percentage of government revenue per capita",$B$3,0) + IF($A$3="Absolute extra revenue",AB5432,0) + IF($A$3="Absolute revenue per capita",AC5432,0)</f>
        <v>0</v>
      </c>
      <c r="Q5432" s="5">
        <f>-MIN(data!$B$4 / data!I5543 * data!P5543 / 100, data!N5543)</f>
        <v>0</v>
      </c>
      <c r="R5432" s="4">
        <f>-Q5432*K5432/1000</f>
        <v>0</v>
      </c>
      <c r="S5432" s="6">
        <f>-MIN(data!$B$5/(POWER(LN(I5432),2))*P5432/100, O5432)</f>
        <v>0</v>
      </c>
      <c r="T5432" s="6">
        <f>-S5432*L5432/100000</f>
        <v>0</v>
      </c>
      <c r="U5432" s="4">
        <f>N5432+Q5432</f>
        <v>81.099999999999994</v>
      </c>
      <c r="V5432" s="4" t="e">
        <f>P5432*I5432/100/R5432</f>
        <v>#DIV/0!</v>
      </c>
      <c r="W5432" s="4" t="e">
        <f>V5432*H5432</f>
        <v>#DIV/0!</v>
      </c>
      <c r="X5432" s="6">
        <f>O5432+S5432</f>
        <v>414</v>
      </c>
      <c r="Y5432" s="6" t="e">
        <f>P5432*I5432/100/T5432</f>
        <v>#DIV/0!</v>
      </c>
      <c r="Z5432" s="6" t="e">
        <f>Y5432*H5432</f>
        <v>#DIV/0!</v>
      </c>
      <c r="AB5432" s="1">
        <f t="shared" si="168"/>
        <v>0</v>
      </c>
      <c r="AC5432" s="1">
        <f t="shared" si="169"/>
        <v>0</v>
      </c>
    </row>
    <row r="5433" spans="4:29" x14ac:dyDescent="0.25">
      <c r="D5433" s="1">
        <v>2008</v>
      </c>
      <c r="E5433" s="1" t="s">
        <v>153</v>
      </c>
      <c r="F5433" s="2" t="s">
        <v>344</v>
      </c>
      <c r="G5433">
        <v>1</v>
      </c>
      <c r="H5433">
        <v>12004701</v>
      </c>
      <c r="I5433" s="1">
        <v>245.66839999999999</v>
      </c>
      <c r="J5433" s="1">
        <v>34124</v>
      </c>
      <c r="K5433" s="1">
        <v>450779.4</v>
      </c>
      <c r="L5433" s="1">
        <v>477386.9</v>
      </c>
      <c r="M5433" s="3">
        <v>1900</v>
      </c>
      <c r="N5433">
        <v>75.7</v>
      </c>
      <c r="O5433">
        <v>398</v>
      </c>
      <c r="P5433" s="1">
        <f>IF($A$3="Percentage of government revenue per capita",$B$3,0) + IF($A$3="Absolute extra revenue",AB5433,0) + IF($A$3="Absolute revenue per capita",AC5433,0)</f>
        <v>0</v>
      </c>
      <c r="Q5433" s="5">
        <f>-MIN(data!$B$4 / data!I5544 * data!P5544 / 100, data!N5544)</f>
        <v>0</v>
      </c>
      <c r="R5433" s="4">
        <f>-Q5433*K5433/1000</f>
        <v>0</v>
      </c>
      <c r="S5433" s="6">
        <f>-MIN(data!$B$5/(POWER(LN(I5433),2))*P5433/100, O5433)</f>
        <v>0</v>
      </c>
      <c r="T5433" s="6">
        <f>-S5433*L5433/100000</f>
        <v>0</v>
      </c>
      <c r="U5433" s="4">
        <f>N5433+Q5433</f>
        <v>75.7</v>
      </c>
      <c r="V5433" s="4" t="e">
        <f>P5433*I5433/100/R5433</f>
        <v>#DIV/0!</v>
      </c>
      <c r="W5433" s="4" t="e">
        <f>V5433*H5433</f>
        <v>#DIV/0!</v>
      </c>
      <c r="X5433" s="6">
        <f>O5433+S5433</f>
        <v>398</v>
      </c>
      <c r="Y5433" s="6" t="e">
        <f>P5433*I5433/100/T5433</f>
        <v>#DIV/0!</v>
      </c>
      <c r="Z5433" s="6" t="e">
        <f>Y5433*H5433</f>
        <v>#DIV/0!</v>
      </c>
      <c r="AB5433" s="1">
        <f t="shared" si="168"/>
        <v>0</v>
      </c>
      <c r="AC5433" s="1">
        <f t="shared" si="169"/>
        <v>0</v>
      </c>
    </row>
    <row r="5434" spans="4:29" x14ac:dyDescent="0.25">
      <c r="D5434" s="1">
        <v>2009</v>
      </c>
      <c r="E5434" s="1" t="s">
        <v>153</v>
      </c>
      <c r="F5434" s="2" t="s">
        <v>344</v>
      </c>
      <c r="G5434">
        <v>1</v>
      </c>
      <c r="H5434">
        <v>12335084</v>
      </c>
      <c r="I5434" s="1">
        <v>236.09460000000001</v>
      </c>
      <c r="J5434" s="1">
        <v>32841</v>
      </c>
      <c r="K5434" s="1">
        <v>463201.7</v>
      </c>
      <c r="L5434" s="1">
        <v>490956.1</v>
      </c>
      <c r="M5434" s="3">
        <v>1900</v>
      </c>
      <c r="N5434">
        <v>70.900000000000006</v>
      </c>
      <c r="O5434">
        <v>387</v>
      </c>
      <c r="P5434" s="1">
        <f>IF($A$3="Percentage of government revenue per capita",$B$3,0) + IF($A$3="Absolute extra revenue",AB5434,0) + IF($A$3="Absolute revenue per capita",AC5434,0)</f>
        <v>0</v>
      </c>
      <c r="Q5434" s="5">
        <f>-MIN(data!$B$4 / data!I5545 * data!P5545 / 100, data!N5545)</f>
        <v>0</v>
      </c>
      <c r="R5434" s="4">
        <f>-Q5434*K5434/1000</f>
        <v>0</v>
      </c>
      <c r="S5434" s="6">
        <f>-MIN(data!$B$5/(POWER(LN(I5434),2))*P5434/100, O5434)</f>
        <v>0</v>
      </c>
      <c r="T5434" s="6">
        <f>-S5434*L5434/100000</f>
        <v>0</v>
      </c>
      <c r="U5434" s="4">
        <f>N5434+Q5434</f>
        <v>70.900000000000006</v>
      </c>
      <c r="V5434" s="4" t="e">
        <f>P5434*I5434/100/R5434</f>
        <v>#DIV/0!</v>
      </c>
      <c r="W5434" s="4" t="e">
        <f>V5434*H5434</f>
        <v>#DIV/0!</v>
      </c>
      <c r="X5434" s="6">
        <f>O5434+S5434</f>
        <v>387</v>
      </c>
      <c r="Y5434" s="6" t="e">
        <f>P5434*I5434/100/T5434</f>
        <v>#DIV/0!</v>
      </c>
      <c r="Z5434" s="6" t="e">
        <f>Y5434*H5434</f>
        <v>#DIV/0!</v>
      </c>
      <c r="AB5434" s="1">
        <f t="shared" si="168"/>
        <v>0</v>
      </c>
      <c r="AC5434" s="1">
        <f t="shared" si="169"/>
        <v>0</v>
      </c>
    </row>
    <row r="5435" spans="4:29" x14ac:dyDescent="0.25">
      <c r="D5435" s="1">
        <v>2010</v>
      </c>
      <c r="E5435" s="1" t="s">
        <v>153</v>
      </c>
      <c r="F5435" s="2" t="s">
        <v>344</v>
      </c>
      <c r="G5435">
        <v>1</v>
      </c>
      <c r="H5435">
        <v>12678148</v>
      </c>
      <c r="I5435" s="1">
        <v>247.0985</v>
      </c>
      <c r="J5435" s="1">
        <v>31659</v>
      </c>
      <c r="K5435" s="1">
        <v>476075.2</v>
      </c>
      <c r="L5435" s="1">
        <v>506666.7</v>
      </c>
      <c r="M5435" s="3">
        <v>1900</v>
      </c>
      <c r="N5435">
        <v>66.5</v>
      </c>
      <c r="O5435">
        <v>375</v>
      </c>
      <c r="P5435" s="1">
        <f>IF($A$3="Percentage of government revenue per capita",$B$3,0) + IF($A$3="Absolute extra revenue",AB5435,0) + IF($A$3="Absolute revenue per capita",AC5435,0)</f>
        <v>0</v>
      </c>
      <c r="Q5435" s="5">
        <f>-MIN(data!$B$4 / data!I5546 * data!P5546 / 100, data!N5546)</f>
        <v>0</v>
      </c>
      <c r="R5435" s="4">
        <f>-Q5435*K5435/1000</f>
        <v>0</v>
      </c>
      <c r="S5435" s="6">
        <f>-MIN(data!$B$5/(POWER(LN(I5435),2))*P5435/100, O5435)</f>
        <v>0</v>
      </c>
      <c r="T5435" s="6">
        <f>-S5435*L5435/100000</f>
        <v>0</v>
      </c>
      <c r="U5435" s="4">
        <f>N5435+Q5435</f>
        <v>66.5</v>
      </c>
      <c r="V5435" s="4" t="e">
        <f>P5435*I5435/100/R5435</f>
        <v>#DIV/0!</v>
      </c>
      <c r="W5435" s="4" t="e">
        <f>V5435*H5435</f>
        <v>#DIV/0!</v>
      </c>
      <c r="X5435" s="6">
        <f>O5435+S5435</f>
        <v>375</v>
      </c>
      <c r="Y5435" s="6" t="e">
        <f>P5435*I5435/100/T5435</f>
        <v>#DIV/0!</v>
      </c>
      <c r="Z5435" s="6" t="e">
        <f>Y5435*H5435</f>
        <v>#DIV/0!</v>
      </c>
      <c r="AB5435" s="1">
        <f t="shared" si="168"/>
        <v>0</v>
      </c>
      <c r="AC5435" s="1">
        <f t="shared" si="169"/>
        <v>0</v>
      </c>
    </row>
    <row r="5436" spans="4:29" x14ac:dyDescent="0.25">
      <c r="D5436" s="1">
        <v>2011</v>
      </c>
      <c r="E5436" s="1" t="s">
        <v>153</v>
      </c>
      <c r="F5436" s="2" t="s">
        <v>344</v>
      </c>
      <c r="G5436">
        <v>1</v>
      </c>
      <c r="H5436">
        <v>13033809</v>
      </c>
      <c r="I5436" s="1">
        <v>248.6575</v>
      </c>
      <c r="J5436" s="1">
        <v>30574</v>
      </c>
      <c r="K5436" s="1">
        <v>488402.6</v>
      </c>
      <c r="L5436" s="1">
        <v>520547.9</v>
      </c>
      <c r="M5436" s="3">
        <v>1900</v>
      </c>
      <c r="N5436">
        <v>62.6</v>
      </c>
      <c r="O5436">
        <v>365</v>
      </c>
      <c r="P5436" s="1">
        <f>IF($A$3="Percentage of government revenue per capita",$B$3,0) + IF($A$3="Absolute extra revenue",AB5436,0) + IF($A$3="Absolute revenue per capita",AC5436,0)</f>
        <v>0</v>
      </c>
      <c r="Q5436" s="5">
        <f>-MIN(data!$B$4 / data!I5547 * data!P5547 / 100, data!N5547)</f>
        <v>0</v>
      </c>
      <c r="R5436" s="4">
        <f>-Q5436*K5436/1000</f>
        <v>0</v>
      </c>
      <c r="S5436" s="6">
        <f>-MIN(data!$B$5/(POWER(LN(I5436),2))*P5436/100, O5436)</f>
        <v>0</v>
      </c>
      <c r="T5436" s="6">
        <f>-S5436*L5436/100000</f>
        <v>0</v>
      </c>
      <c r="U5436" s="4">
        <f>N5436+Q5436</f>
        <v>62.6</v>
      </c>
      <c r="V5436" s="4" t="e">
        <f>P5436*I5436/100/R5436</f>
        <v>#DIV/0!</v>
      </c>
      <c r="W5436" s="4" t="e">
        <f>V5436*H5436</f>
        <v>#DIV/0!</v>
      </c>
      <c r="X5436" s="6">
        <f>O5436+S5436</f>
        <v>365</v>
      </c>
      <c r="Y5436" s="6" t="e">
        <f>P5436*I5436/100/T5436</f>
        <v>#DIV/0!</v>
      </c>
      <c r="Z5436" s="6" t="e">
        <f>Y5436*H5436</f>
        <v>#DIV/0!</v>
      </c>
      <c r="AB5436" s="1">
        <f t="shared" si="168"/>
        <v>0</v>
      </c>
      <c r="AC5436" s="1">
        <f t="shared" si="169"/>
        <v>0</v>
      </c>
    </row>
    <row r="5437" spans="4:29" x14ac:dyDescent="0.25">
      <c r="D5437" s="1">
        <v>2012</v>
      </c>
      <c r="E5437" s="1" t="s">
        <v>153</v>
      </c>
      <c r="F5437" s="2" t="s">
        <v>344</v>
      </c>
      <c r="G5437">
        <v>1</v>
      </c>
      <c r="H5437">
        <v>13401991</v>
      </c>
      <c r="I5437" s="1">
        <v>252.78210000000001</v>
      </c>
      <c r="J5437" s="1">
        <v>29487</v>
      </c>
      <c r="K5437" s="1">
        <v>499779.7</v>
      </c>
      <c r="L5437" s="1">
        <v>512820.5</v>
      </c>
      <c r="M5437" s="3">
        <v>1900</v>
      </c>
      <c r="N5437">
        <v>59</v>
      </c>
      <c r="O5437">
        <v>351</v>
      </c>
      <c r="P5437" s="1">
        <f>IF($A$3="Percentage of government revenue per capita",$B$3,0) + IF($A$3="Absolute extra revenue",AB5437,0) + IF($A$3="Absolute revenue per capita",AC5437,0)</f>
        <v>0</v>
      </c>
      <c r="Q5437" s="5">
        <f>-MIN(data!$B$4 / data!I5548 * data!P5548 / 100, data!N5548)</f>
        <v>0</v>
      </c>
      <c r="R5437" s="4">
        <f>-Q5437*K5437/1000</f>
        <v>0</v>
      </c>
      <c r="S5437" s="6">
        <f>-MIN(data!$B$5/(POWER(LN(I5437),2))*P5437/100, O5437)</f>
        <v>0</v>
      </c>
      <c r="T5437" s="6">
        <f>-S5437*L5437/100000</f>
        <v>0</v>
      </c>
      <c r="U5437" s="4">
        <f>N5437+Q5437</f>
        <v>59</v>
      </c>
      <c r="V5437" s="4" t="e">
        <f>P5437*I5437/100/R5437</f>
        <v>#DIV/0!</v>
      </c>
      <c r="W5437" s="4" t="e">
        <f>V5437*H5437</f>
        <v>#DIV/0!</v>
      </c>
      <c r="X5437" s="6">
        <f>O5437+S5437</f>
        <v>351</v>
      </c>
      <c r="Y5437" s="6" t="e">
        <f>P5437*I5437/100/T5437</f>
        <v>#DIV/0!</v>
      </c>
      <c r="Z5437" s="6" t="e">
        <f>Y5437*H5437</f>
        <v>#DIV/0!</v>
      </c>
      <c r="AB5437" s="1">
        <f t="shared" si="168"/>
        <v>0</v>
      </c>
      <c r="AC5437" s="1">
        <f t="shared" si="169"/>
        <v>0</v>
      </c>
    </row>
    <row r="5438" spans="4:29" x14ac:dyDescent="0.25">
      <c r="D5438" s="1">
        <v>2013</v>
      </c>
      <c r="E5438" s="1" t="s">
        <v>153</v>
      </c>
      <c r="F5438" s="2" t="s">
        <v>344</v>
      </c>
      <c r="G5438">
        <v>1</v>
      </c>
      <c r="H5438">
        <v>13782420</v>
      </c>
      <c r="I5438" s="1">
        <v>251.70939999999999</v>
      </c>
      <c r="J5438" s="1">
        <v>28390</v>
      </c>
      <c r="K5438" s="1">
        <v>510611.5</v>
      </c>
      <c r="L5438" s="1">
        <v>537313.4</v>
      </c>
      <c r="M5438" s="3">
        <v>1800</v>
      </c>
      <c r="N5438">
        <v>55.6</v>
      </c>
      <c r="O5438">
        <v>335</v>
      </c>
      <c r="P5438" s="1">
        <f>IF($A$3="Percentage of government revenue per capita",$B$3,0) + IF($A$3="Absolute extra revenue",AB5438,0) + IF($A$3="Absolute revenue per capita",AC5438,0)</f>
        <v>0</v>
      </c>
      <c r="Q5438" s="5">
        <f>-MIN(data!$B$4 / data!I5549 * data!P5549 / 100, data!N5549)</f>
        <v>0</v>
      </c>
      <c r="R5438" s="4">
        <f>-Q5438*K5438/1000</f>
        <v>0</v>
      </c>
      <c r="S5438" s="6">
        <f>-MIN(data!$B$5/(POWER(LN(I5438),2))*P5438/100, O5438)</f>
        <v>0</v>
      </c>
      <c r="T5438" s="6">
        <f>-S5438*L5438/100000</f>
        <v>0</v>
      </c>
      <c r="U5438" s="4">
        <f>N5438+Q5438</f>
        <v>55.6</v>
      </c>
      <c r="V5438" s="4" t="e">
        <f>P5438*I5438/100/R5438</f>
        <v>#DIV/0!</v>
      </c>
      <c r="W5438" s="4" t="e">
        <f>V5438*H5438</f>
        <v>#DIV/0!</v>
      </c>
      <c r="X5438" s="6">
        <f>O5438+S5438</f>
        <v>335</v>
      </c>
      <c r="Y5438" s="6" t="e">
        <f>P5438*I5438/100/T5438</f>
        <v>#DIV/0!</v>
      </c>
      <c r="Z5438" s="6" t="e">
        <f>Y5438*H5438</f>
        <v>#DIV/0!</v>
      </c>
      <c r="AB5438" s="1">
        <f t="shared" si="168"/>
        <v>0</v>
      </c>
      <c r="AC5438" s="1">
        <f t="shared" si="169"/>
        <v>0</v>
      </c>
    </row>
    <row r="5439" spans="4:29" x14ac:dyDescent="0.25">
      <c r="D5439" s="1">
        <v>2014</v>
      </c>
      <c r="E5439" s="1" t="s">
        <v>153</v>
      </c>
      <c r="F5439" s="2" t="s">
        <v>344</v>
      </c>
      <c r="G5439">
        <v>1</v>
      </c>
      <c r="H5439">
        <v>14174731</v>
      </c>
      <c r="I5439" s="1">
        <v>286.87380000000002</v>
      </c>
      <c r="J5439" s="1">
        <v>27356</v>
      </c>
      <c r="K5439" s="1">
        <v>520076</v>
      </c>
      <c r="L5439" s="1">
        <v>557275.5</v>
      </c>
      <c r="M5439" s="3">
        <v>1800</v>
      </c>
      <c r="N5439">
        <v>52.6</v>
      </c>
      <c r="O5439">
        <v>323</v>
      </c>
      <c r="P5439" s="1">
        <f>IF($A$3="Percentage of government revenue per capita",$B$3,0) + IF($A$3="Absolute extra revenue",AB5439,0) + IF($A$3="Absolute revenue per capita",AC5439,0)</f>
        <v>0</v>
      </c>
      <c r="Q5439" s="5">
        <f>-MIN(data!$B$4 / data!I5550 * data!P5550 / 100, data!N5550)</f>
        <v>0</v>
      </c>
      <c r="R5439" s="4">
        <f>-Q5439*K5439/1000</f>
        <v>0</v>
      </c>
      <c r="S5439" s="6">
        <f>-MIN(data!$B$5/(POWER(LN(I5439),2))*P5439/100, O5439)</f>
        <v>0</v>
      </c>
      <c r="T5439" s="6">
        <f>-S5439*L5439/100000</f>
        <v>0</v>
      </c>
      <c r="U5439" s="4">
        <f>N5439+Q5439</f>
        <v>52.6</v>
      </c>
      <c r="V5439" s="4" t="e">
        <f>P5439*I5439/100/R5439</f>
        <v>#DIV/0!</v>
      </c>
      <c r="W5439" s="4" t="e">
        <f>V5439*H5439</f>
        <v>#DIV/0!</v>
      </c>
      <c r="X5439" s="6">
        <f>O5439+S5439</f>
        <v>323</v>
      </c>
      <c r="Y5439" s="6" t="e">
        <f>P5439*I5439/100/T5439</f>
        <v>#DIV/0!</v>
      </c>
      <c r="Z5439" s="6" t="e">
        <f>Y5439*H5439</f>
        <v>#DIV/0!</v>
      </c>
      <c r="AB5439" s="1">
        <f t="shared" si="168"/>
        <v>0</v>
      </c>
      <c r="AC5439" s="1">
        <f t="shared" si="169"/>
        <v>0</v>
      </c>
    </row>
    <row r="5440" spans="4:29" x14ac:dyDescent="0.25">
      <c r="D5440" s="1">
        <v>2015</v>
      </c>
      <c r="E5440" s="1" t="s">
        <v>153</v>
      </c>
      <c r="F5440" s="2" t="s">
        <v>344</v>
      </c>
      <c r="G5440">
        <v>1</v>
      </c>
      <c r="H5440">
        <v>14578459</v>
      </c>
      <c r="I5440" s="1">
        <v>297.51920000000001</v>
      </c>
      <c r="J5440" s="1">
        <v>26365</v>
      </c>
      <c r="K5440" s="1">
        <v>529417.69999999995</v>
      </c>
      <c r="M5440" s="3">
        <v>1800</v>
      </c>
      <c r="N5440">
        <v>49.8</v>
      </c>
      <c r="O5440">
        <v>315</v>
      </c>
      <c r="P5440" s="1">
        <f>IF($A$3="Percentage of government revenue per capita",$B$3,0) + IF($A$3="Absolute extra revenue",AB5440,0) + IF($A$3="Absolute revenue per capita",AC5440,0)</f>
        <v>0</v>
      </c>
      <c r="Q5440" s="5">
        <f>-MIN(data!$B$4 / data!I5551 * data!P5551 / 100, data!N5551)</f>
        <v>0</v>
      </c>
      <c r="R5440" s="4">
        <f>-Q5440*K5440/1000</f>
        <v>0</v>
      </c>
      <c r="S5440" s="6">
        <f>-MIN(data!$B$5/(POWER(LN(I5440),2))*P5440/100, O5440)</f>
        <v>0</v>
      </c>
      <c r="T5440" s="6">
        <f>-S5440*L5440/100000</f>
        <v>0</v>
      </c>
      <c r="U5440" s="4">
        <f>N5440+Q5440</f>
        <v>49.8</v>
      </c>
      <c r="V5440" s="4" t="e">
        <f>P5440*I5440/100/R5440</f>
        <v>#DIV/0!</v>
      </c>
      <c r="W5440" s="4" t="e">
        <f>V5440*H5440</f>
        <v>#DIV/0!</v>
      </c>
      <c r="X5440" s="6">
        <f>O5440+S5440</f>
        <v>315</v>
      </c>
      <c r="Y5440" s="6" t="e">
        <f>P5440*I5440/100/T5440</f>
        <v>#DIV/0!</v>
      </c>
      <c r="Z5440" s="6" t="e">
        <f>Y5440*H5440</f>
        <v>#DIV/0!</v>
      </c>
      <c r="AB5440" s="1">
        <f t="shared" si="168"/>
        <v>0</v>
      </c>
      <c r="AC5440" s="1">
        <f t="shared" si="169"/>
        <v>0</v>
      </c>
    </row>
    <row r="5441" spans="4:29" x14ac:dyDescent="0.25">
      <c r="D5441" s="1">
        <v>2016</v>
      </c>
      <c r="E5441" s="1" t="s">
        <v>153</v>
      </c>
      <c r="F5441" s="2" t="s">
        <v>344</v>
      </c>
      <c r="G5441">
        <v>1</v>
      </c>
      <c r="H5441">
        <v>14993528</v>
      </c>
      <c r="I5441" s="1">
        <v>342.71469999999999</v>
      </c>
      <c r="J5441" s="1">
        <v>25495</v>
      </c>
      <c r="K5441" s="1">
        <v>536736.80000000005</v>
      </c>
      <c r="M5441" s="3"/>
      <c r="N5441">
        <v>47.5</v>
      </c>
      <c r="O5441"/>
      <c r="P5441" s="1">
        <f>IF($A$3="Percentage of government revenue per capita",$B$3,0) + IF($A$3="Absolute extra revenue",AB5441,0) + IF($A$3="Absolute revenue per capita",AC5441,0)</f>
        <v>0</v>
      </c>
      <c r="Q5441" s="5" t="e">
        <f>-MIN(data!$B$4 / data!I5552 * data!P5552 / 100, data!N5552)</f>
        <v>#DIV/0!</v>
      </c>
      <c r="R5441" s="4" t="e">
        <f>-Q5441*K5441/1000</f>
        <v>#DIV/0!</v>
      </c>
      <c r="S5441" s="6">
        <f>-MIN(data!$B$5/(POWER(LN(I5441),2))*P5441/100, O5441)</f>
        <v>0</v>
      </c>
      <c r="T5441" s="6">
        <f>-S5441*L5441/100000</f>
        <v>0</v>
      </c>
      <c r="U5441" s="4" t="e">
        <f>N5441+Q5441</f>
        <v>#DIV/0!</v>
      </c>
      <c r="V5441" s="4" t="e">
        <f>P5441*I5441/100/R5441</f>
        <v>#DIV/0!</v>
      </c>
      <c r="W5441" s="4" t="e">
        <f>V5441*H5441</f>
        <v>#DIV/0!</v>
      </c>
      <c r="X5441" s="6">
        <f>O5441+S5441</f>
        <v>0</v>
      </c>
      <c r="Y5441" s="6" t="e">
        <f>P5441*I5441/100/T5441</f>
        <v>#DIV/0!</v>
      </c>
      <c r="Z5441" s="6" t="e">
        <f>Y5441*H5441</f>
        <v>#DIV/0!</v>
      </c>
      <c r="AB5441" s="1">
        <f t="shared" si="168"/>
        <v>0</v>
      </c>
      <c r="AC5441" s="1">
        <f t="shared" si="169"/>
        <v>0</v>
      </c>
    </row>
    <row r="5442" spans="4:29" x14ac:dyDescent="0.25">
      <c r="D5442" s="1">
        <v>1980</v>
      </c>
      <c r="E5442" s="1" t="s">
        <v>160</v>
      </c>
      <c r="F5442" s="2" t="s">
        <v>345</v>
      </c>
      <c r="G5442">
        <v>3</v>
      </c>
      <c r="H5442"/>
      <c r="I5442" s="1">
        <v>0</v>
      </c>
      <c r="M5442" s="3"/>
      <c r="N5442"/>
      <c r="O5442"/>
      <c r="P5442" s="1">
        <f>IF($A$3="Percentage of government revenue per capita",$B$3,0) + IF($A$3="Absolute extra revenue",AB5442,0) + IF($A$3="Absolute revenue per capita",AC5442,0)</f>
        <v>0</v>
      </c>
      <c r="Q5442" s="5" t="e">
        <f>-MIN(data!$B$4 / data!I5775 * data!P5775 / 100, data!N5775)</f>
        <v>#DIV/0!</v>
      </c>
      <c r="R5442" s="4" t="e">
        <f>-Q5442*K5442/1000</f>
        <v>#DIV/0!</v>
      </c>
      <c r="S5442" s="6" t="e">
        <f>-MIN(data!$B$5/(POWER(LN(I5442),2))*P5442/100, O5442)</f>
        <v>#NUM!</v>
      </c>
      <c r="T5442" s="6" t="e">
        <f>-S5442*L5442/100000</f>
        <v>#NUM!</v>
      </c>
      <c r="U5442" s="4" t="e">
        <f>N5442+Q5442</f>
        <v>#DIV/0!</v>
      </c>
      <c r="V5442" s="4" t="e">
        <f>P5442*I5442/100/R5442</f>
        <v>#DIV/0!</v>
      </c>
      <c r="W5442" s="4" t="e">
        <f>V5442*H5442</f>
        <v>#DIV/0!</v>
      </c>
      <c r="X5442" s="6" t="e">
        <f>O5442+S5442</f>
        <v>#NUM!</v>
      </c>
      <c r="Y5442" s="6" t="e">
        <f>P5442*I5442/100/T5442</f>
        <v>#NUM!</v>
      </c>
      <c r="Z5442" s="6" t="e">
        <f>Y5442*H5442</f>
        <v>#NUM!</v>
      </c>
      <c r="AB5442" s="1" t="e">
        <f t="shared" si="168"/>
        <v>#DIV/0!</v>
      </c>
      <c r="AC5442" s="1" t="e">
        <f t="shared" si="169"/>
        <v>#DIV/0!</v>
      </c>
    </row>
    <row r="5443" spans="4:29" x14ac:dyDescent="0.25">
      <c r="D5443" s="1">
        <v>1981</v>
      </c>
      <c r="E5443" s="1" t="s">
        <v>160</v>
      </c>
      <c r="F5443" s="2" t="s">
        <v>345</v>
      </c>
      <c r="G5443">
        <v>3</v>
      </c>
      <c r="H5443"/>
      <c r="I5443" s="1">
        <v>0</v>
      </c>
      <c r="M5443" s="3"/>
      <c r="N5443"/>
      <c r="O5443"/>
      <c r="P5443" s="1">
        <f>IF($A$3="Percentage of government revenue per capita",$B$3,0) + IF($A$3="Absolute extra revenue",AB5443,0) + IF($A$3="Absolute revenue per capita",AC5443,0)</f>
        <v>0</v>
      </c>
      <c r="Q5443" s="5" t="e">
        <f>-MIN(data!$B$4 / data!I5776 * data!P5776 / 100, data!N5776)</f>
        <v>#DIV/0!</v>
      </c>
      <c r="R5443" s="4" t="e">
        <f>-Q5443*K5443/1000</f>
        <v>#DIV/0!</v>
      </c>
      <c r="S5443" s="6" t="e">
        <f>-MIN(data!$B$5/(POWER(LN(I5443),2))*P5443/100, O5443)</f>
        <v>#NUM!</v>
      </c>
      <c r="T5443" s="6" t="e">
        <f>-S5443*L5443/100000</f>
        <v>#NUM!</v>
      </c>
      <c r="U5443" s="4" t="e">
        <f>N5443+Q5443</f>
        <v>#DIV/0!</v>
      </c>
      <c r="V5443" s="4" t="e">
        <f>P5443*I5443/100/R5443</f>
        <v>#DIV/0!</v>
      </c>
      <c r="W5443" s="4" t="e">
        <f>V5443*H5443</f>
        <v>#DIV/0!</v>
      </c>
      <c r="X5443" s="6" t="e">
        <f>O5443+S5443</f>
        <v>#NUM!</v>
      </c>
      <c r="Y5443" s="6" t="e">
        <f>P5443*I5443/100/T5443</f>
        <v>#NUM!</v>
      </c>
      <c r="Z5443" s="6" t="e">
        <f>Y5443*H5443</f>
        <v>#NUM!</v>
      </c>
      <c r="AB5443" s="1" t="e">
        <f t="shared" si="168"/>
        <v>#DIV/0!</v>
      </c>
      <c r="AC5443" s="1" t="e">
        <f t="shared" si="169"/>
        <v>#DIV/0!</v>
      </c>
    </row>
    <row r="5444" spans="4:29" x14ac:dyDescent="0.25">
      <c r="D5444" s="1">
        <v>1982</v>
      </c>
      <c r="E5444" s="1" t="s">
        <v>160</v>
      </c>
      <c r="F5444" s="2" t="s">
        <v>345</v>
      </c>
      <c r="G5444">
        <v>3</v>
      </c>
      <c r="H5444"/>
      <c r="I5444" s="1">
        <v>0</v>
      </c>
      <c r="M5444" s="3"/>
      <c r="N5444"/>
      <c r="O5444"/>
      <c r="P5444" s="1">
        <f>IF($A$3="Percentage of government revenue per capita",$B$3,0) + IF($A$3="Absolute extra revenue",AB5444,0) + IF($A$3="Absolute revenue per capita",AC5444,0)</f>
        <v>0</v>
      </c>
      <c r="Q5444" s="5" t="e">
        <f>-MIN(data!$B$4 / data!I5777 * data!P5777 / 100, data!N5777)</f>
        <v>#DIV/0!</v>
      </c>
      <c r="R5444" s="4" t="e">
        <f>-Q5444*K5444/1000</f>
        <v>#DIV/0!</v>
      </c>
      <c r="S5444" s="6" t="e">
        <f>-MIN(data!$B$5/(POWER(LN(I5444),2))*P5444/100, O5444)</f>
        <v>#NUM!</v>
      </c>
      <c r="T5444" s="6" t="e">
        <f>-S5444*L5444/100000</f>
        <v>#NUM!</v>
      </c>
      <c r="U5444" s="4" t="e">
        <f>N5444+Q5444</f>
        <v>#DIV/0!</v>
      </c>
      <c r="V5444" s="4" t="e">
        <f>P5444*I5444/100/R5444</f>
        <v>#DIV/0!</v>
      </c>
      <c r="W5444" s="4" t="e">
        <f>V5444*H5444</f>
        <v>#DIV/0!</v>
      </c>
      <c r="X5444" s="6" t="e">
        <f>O5444+S5444</f>
        <v>#NUM!</v>
      </c>
      <c r="Y5444" s="6" t="e">
        <f>P5444*I5444/100/T5444</f>
        <v>#NUM!</v>
      </c>
      <c r="Z5444" s="6" t="e">
        <f>Y5444*H5444</f>
        <v>#NUM!</v>
      </c>
      <c r="AB5444" s="1" t="e">
        <f t="shared" ref="AB5444:AB5507" si="170">$B$3*100/H5444/I5444</f>
        <v>#DIV/0!</v>
      </c>
      <c r="AC5444" s="1" t="e">
        <f t="shared" ref="AC5444:AC5507" si="171">$B$3/I5444*100</f>
        <v>#DIV/0!</v>
      </c>
    </row>
    <row r="5445" spans="4:29" x14ac:dyDescent="0.25">
      <c r="D5445" s="1">
        <v>1983</v>
      </c>
      <c r="E5445" s="1" t="s">
        <v>160</v>
      </c>
      <c r="F5445" s="2" t="s">
        <v>345</v>
      </c>
      <c r="G5445">
        <v>3</v>
      </c>
      <c r="H5445"/>
      <c r="I5445" s="1">
        <v>0</v>
      </c>
      <c r="M5445" s="3"/>
      <c r="N5445"/>
      <c r="O5445"/>
      <c r="P5445" s="1">
        <f>IF($A$3="Percentage of government revenue per capita",$B$3,0) + IF($A$3="Absolute extra revenue",AB5445,0) + IF($A$3="Absolute revenue per capita",AC5445,0)</f>
        <v>0</v>
      </c>
      <c r="Q5445" s="5" t="e">
        <f>-MIN(data!$B$4 / data!I5778 * data!P5778 / 100, data!N5778)</f>
        <v>#DIV/0!</v>
      </c>
      <c r="R5445" s="4" t="e">
        <f>-Q5445*K5445/1000</f>
        <v>#DIV/0!</v>
      </c>
      <c r="S5445" s="6" t="e">
        <f>-MIN(data!$B$5/(POWER(LN(I5445),2))*P5445/100, O5445)</f>
        <v>#NUM!</v>
      </c>
      <c r="T5445" s="6" t="e">
        <f>-S5445*L5445/100000</f>
        <v>#NUM!</v>
      </c>
      <c r="U5445" s="4" t="e">
        <f>N5445+Q5445</f>
        <v>#DIV/0!</v>
      </c>
      <c r="V5445" s="4" t="e">
        <f>P5445*I5445/100/R5445</f>
        <v>#DIV/0!</v>
      </c>
      <c r="W5445" s="4" t="e">
        <f>V5445*H5445</f>
        <v>#DIV/0!</v>
      </c>
      <c r="X5445" s="6" t="e">
        <f>O5445+S5445</f>
        <v>#NUM!</v>
      </c>
      <c r="Y5445" s="6" t="e">
        <f>P5445*I5445/100/T5445</f>
        <v>#NUM!</v>
      </c>
      <c r="Z5445" s="6" t="e">
        <f>Y5445*H5445</f>
        <v>#NUM!</v>
      </c>
      <c r="AB5445" s="1" t="e">
        <f t="shared" si="170"/>
        <v>#DIV/0!</v>
      </c>
      <c r="AC5445" s="1" t="e">
        <f t="shared" si="171"/>
        <v>#DIV/0!</v>
      </c>
    </row>
    <row r="5446" spans="4:29" x14ac:dyDescent="0.25">
      <c r="D5446" s="1">
        <v>1984</v>
      </c>
      <c r="E5446" s="1" t="s">
        <v>160</v>
      </c>
      <c r="F5446" s="2" t="s">
        <v>345</v>
      </c>
      <c r="G5446">
        <v>3</v>
      </c>
      <c r="H5446"/>
      <c r="I5446" s="1">
        <v>0</v>
      </c>
      <c r="M5446" s="3"/>
      <c r="N5446">
        <v>40.200000000000003</v>
      </c>
      <c r="O5446"/>
      <c r="P5446" s="1">
        <f>IF($A$3="Percentage of government revenue per capita",$B$3,0) + IF($A$3="Absolute extra revenue",AB5446,0) + IF($A$3="Absolute revenue per capita",AC5446,0)</f>
        <v>0</v>
      </c>
      <c r="Q5446" s="5" t="e">
        <f>-MIN(data!$B$4 / data!I5779 * data!P5779 / 100, data!N5779)</f>
        <v>#DIV/0!</v>
      </c>
      <c r="R5446" s="4" t="e">
        <f>-Q5446*K5446/1000</f>
        <v>#DIV/0!</v>
      </c>
      <c r="S5446" s="6" t="e">
        <f>-MIN(data!$B$5/(POWER(LN(I5446),2))*P5446/100, O5446)</f>
        <v>#NUM!</v>
      </c>
      <c r="T5446" s="6" t="e">
        <f>-S5446*L5446/100000</f>
        <v>#NUM!</v>
      </c>
      <c r="U5446" s="4" t="e">
        <f>N5446+Q5446</f>
        <v>#DIV/0!</v>
      </c>
      <c r="V5446" s="4" t="e">
        <f>P5446*I5446/100/R5446</f>
        <v>#DIV/0!</v>
      </c>
      <c r="W5446" s="4" t="e">
        <f>V5446*H5446</f>
        <v>#DIV/0!</v>
      </c>
      <c r="X5446" s="6" t="e">
        <f>O5446+S5446</f>
        <v>#NUM!</v>
      </c>
      <c r="Y5446" s="6" t="e">
        <f>P5446*I5446/100/T5446</f>
        <v>#NUM!</v>
      </c>
      <c r="Z5446" s="6" t="e">
        <f>Y5446*H5446</f>
        <v>#NUM!</v>
      </c>
      <c r="AB5446" s="1" t="e">
        <f t="shared" si="170"/>
        <v>#DIV/0!</v>
      </c>
      <c r="AC5446" s="1" t="e">
        <f t="shared" si="171"/>
        <v>#DIV/0!</v>
      </c>
    </row>
    <row r="5447" spans="4:29" x14ac:dyDescent="0.25">
      <c r="D5447" s="1">
        <v>1985</v>
      </c>
      <c r="E5447" s="1" t="s">
        <v>160</v>
      </c>
      <c r="F5447" s="2" t="s">
        <v>345</v>
      </c>
      <c r="G5447">
        <v>3</v>
      </c>
      <c r="H5447"/>
      <c r="I5447" s="1">
        <v>0</v>
      </c>
      <c r="M5447" s="3"/>
      <c r="N5447">
        <v>39</v>
      </c>
      <c r="O5447"/>
      <c r="P5447" s="1">
        <f>IF($A$3="Percentage of government revenue per capita",$B$3,0) + IF($A$3="Absolute extra revenue",AB5447,0) + IF($A$3="Absolute revenue per capita",AC5447,0)</f>
        <v>0</v>
      </c>
      <c r="Q5447" s="5" t="e">
        <f>-MIN(data!$B$4 / data!I5780 * data!P5780 / 100, data!N5780)</f>
        <v>#DIV/0!</v>
      </c>
      <c r="R5447" s="4" t="e">
        <f>-Q5447*K5447/1000</f>
        <v>#DIV/0!</v>
      </c>
      <c r="S5447" s="6" t="e">
        <f>-MIN(data!$B$5/(POWER(LN(I5447),2))*P5447/100, O5447)</f>
        <v>#NUM!</v>
      </c>
      <c r="T5447" s="6" t="e">
        <f>-S5447*L5447/100000</f>
        <v>#NUM!</v>
      </c>
      <c r="U5447" s="4" t="e">
        <f>N5447+Q5447</f>
        <v>#DIV/0!</v>
      </c>
      <c r="V5447" s="4" t="e">
        <f>P5447*I5447/100/R5447</f>
        <v>#DIV/0!</v>
      </c>
      <c r="W5447" s="4" t="e">
        <f>V5447*H5447</f>
        <v>#DIV/0!</v>
      </c>
      <c r="X5447" s="6" t="e">
        <f>O5447+S5447</f>
        <v>#NUM!</v>
      </c>
      <c r="Y5447" s="6" t="e">
        <f>P5447*I5447/100/T5447</f>
        <v>#NUM!</v>
      </c>
      <c r="Z5447" s="6" t="e">
        <f>Y5447*H5447</f>
        <v>#NUM!</v>
      </c>
      <c r="AB5447" s="1" t="e">
        <f t="shared" si="170"/>
        <v>#DIV/0!</v>
      </c>
      <c r="AC5447" s="1" t="e">
        <f t="shared" si="171"/>
        <v>#DIV/0!</v>
      </c>
    </row>
    <row r="5448" spans="4:29" x14ac:dyDescent="0.25">
      <c r="D5448" s="1">
        <v>1986</v>
      </c>
      <c r="E5448" s="1" t="s">
        <v>160</v>
      </c>
      <c r="F5448" s="2" t="s">
        <v>345</v>
      </c>
      <c r="G5448">
        <v>3</v>
      </c>
      <c r="H5448"/>
      <c r="I5448" s="1">
        <v>0</v>
      </c>
      <c r="M5448" s="3"/>
      <c r="N5448">
        <v>37.9</v>
      </c>
      <c r="O5448"/>
      <c r="P5448" s="1">
        <f>IF($A$3="Percentage of government revenue per capita",$B$3,0) + IF($A$3="Absolute extra revenue",AB5448,0) + IF($A$3="Absolute revenue per capita",AC5448,0)</f>
        <v>0</v>
      </c>
      <c r="Q5448" s="5" t="e">
        <f>-MIN(data!$B$4 / data!I5781 * data!P5781 / 100, data!N5781)</f>
        <v>#DIV/0!</v>
      </c>
      <c r="R5448" s="4" t="e">
        <f>-Q5448*K5448/1000</f>
        <v>#DIV/0!</v>
      </c>
      <c r="S5448" s="6" t="e">
        <f>-MIN(data!$B$5/(POWER(LN(I5448),2))*P5448/100, O5448)</f>
        <v>#NUM!</v>
      </c>
      <c r="T5448" s="6" t="e">
        <f>-S5448*L5448/100000</f>
        <v>#NUM!</v>
      </c>
      <c r="U5448" s="4" t="e">
        <f>N5448+Q5448</f>
        <v>#DIV/0!</v>
      </c>
      <c r="V5448" s="4" t="e">
        <f>P5448*I5448/100/R5448</f>
        <v>#DIV/0!</v>
      </c>
      <c r="W5448" s="4" t="e">
        <f>V5448*H5448</f>
        <v>#DIV/0!</v>
      </c>
      <c r="X5448" s="6" t="e">
        <f>O5448+S5448</f>
        <v>#NUM!</v>
      </c>
      <c r="Y5448" s="6" t="e">
        <f>P5448*I5448/100/T5448</f>
        <v>#NUM!</v>
      </c>
      <c r="Z5448" s="6" t="e">
        <f>Y5448*H5448</f>
        <v>#NUM!</v>
      </c>
      <c r="AB5448" s="1" t="e">
        <f t="shared" si="170"/>
        <v>#DIV/0!</v>
      </c>
      <c r="AC5448" s="1" t="e">
        <f t="shared" si="171"/>
        <v>#DIV/0!</v>
      </c>
    </row>
    <row r="5449" spans="4:29" x14ac:dyDescent="0.25">
      <c r="D5449" s="1">
        <v>1987</v>
      </c>
      <c r="E5449" s="1" t="s">
        <v>160</v>
      </c>
      <c r="F5449" s="2" t="s">
        <v>345</v>
      </c>
      <c r="G5449">
        <v>3</v>
      </c>
      <c r="H5449"/>
      <c r="I5449" s="1">
        <v>0</v>
      </c>
      <c r="M5449" s="3"/>
      <c r="N5449">
        <v>36.4</v>
      </c>
      <c r="O5449"/>
      <c r="P5449" s="1">
        <f>IF($A$3="Percentage of government revenue per capita",$B$3,0) + IF($A$3="Absolute extra revenue",AB5449,0) + IF($A$3="Absolute revenue per capita",AC5449,0)</f>
        <v>0</v>
      </c>
      <c r="Q5449" s="5" t="e">
        <f>-MIN(data!$B$4 / data!I5782 * data!P5782 / 100, data!N5782)</f>
        <v>#DIV/0!</v>
      </c>
      <c r="R5449" s="4" t="e">
        <f>-Q5449*K5449/1000</f>
        <v>#DIV/0!</v>
      </c>
      <c r="S5449" s="6" t="e">
        <f>-MIN(data!$B$5/(POWER(LN(I5449),2))*P5449/100, O5449)</f>
        <v>#NUM!</v>
      </c>
      <c r="T5449" s="6" t="e">
        <f>-S5449*L5449/100000</f>
        <v>#NUM!</v>
      </c>
      <c r="U5449" s="4" t="e">
        <f>N5449+Q5449</f>
        <v>#DIV/0!</v>
      </c>
      <c r="V5449" s="4" t="e">
        <f>P5449*I5449/100/R5449</f>
        <v>#DIV/0!</v>
      </c>
      <c r="W5449" s="4" t="e">
        <f>V5449*H5449</f>
        <v>#DIV/0!</v>
      </c>
      <c r="X5449" s="6" t="e">
        <f>O5449+S5449</f>
        <v>#NUM!</v>
      </c>
      <c r="Y5449" s="6" t="e">
        <f>P5449*I5449/100/T5449</f>
        <v>#NUM!</v>
      </c>
      <c r="Z5449" s="6" t="e">
        <f>Y5449*H5449</f>
        <v>#NUM!</v>
      </c>
      <c r="AB5449" s="1" t="e">
        <f t="shared" si="170"/>
        <v>#DIV/0!</v>
      </c>
      <c r="AC5449" s="1" t="e">
        <f t="shared" si="171"/>
        <v>#DIV/0!</v>
      </c>
    </row>
    <row r="5450" spans="4:29" x14ac:dyDescent="0.25">
      <c r="D5450" s="1">
        <v>1988</v>
      </c>
      <c r="E5450" s="1" t="s">
        <v>160</v>
      </c>
      <c r="F5450" s="2" t="s">
        <v>345</v>
      </c>
      <c r="G5450">
        <v>3</v>
      </c>
      <c r="H5450"/>
      <c r="I5450" s="1">
        <v>0</v>
      </c>
      <c r="M5450" s="3"/>
      <c r="N5450">
        <v>33.9</v>
      </c>
      <c r="O5450"/>
      <c r="P5450" s="1">
        <f>IF($A$3="Percentage of government revenue per capita",$B$3,0) + IF($A$3="Absolute extra revenue",AB5450,0) + IF($A$3="Absolute revenue per capita",AC5450,0)</f>
        <v>0</v>
      </c>
      <c r="Q5450" s="5" t="e">
        <f>-MIN(data!$B$4 / data!I5783 * data!P5783 / 100, data!N5783)</f>
        <v>#DIV/0!</v>
      </c>
      <c r="R5450" s="4" t="e">
        <f>-Q5450*K5450/1000</f>
        <v>#DIV/0!</v>
      </c>
      <c r="S5450" s="6" t="e">
        <f>-MIN(data!$B$5/(POWER(LN(I5450),2))*P5450/100, O5450)</f>
        <v>#NUM!</v>
      </c>
      <c r="T5450" s="6" t="e">
        <f>-S5450*L5450/100000</f>
        <v>#NUM!</v>
      </c>
      <c r="U5450" s="4" t="e">
        <f>N5450+Q5450</f>
        <v>#DIV/0!</v>
      </c>
      <c r="V5450" s="4" t="e">
        <f>P5450*I5450/100/R5450</f>
        <v>#DIV/0!</v>
      </c>
      <c r="W5450" s="4" t="e">
        <f>V5450*H5450</f>
        <v>#DIV/0!</v>
      </c>
      <c r="X5450" s="6" t="e">
        <f>O5450+S5450</f>
        <v>#NUM!</v>
      </c>
      <c r="Y5450" s="6" t="e">
        <f>P5450*I5450/100/T5450</f>
        <v>#NUM!</v>
      </c>
      <c r="Z5450" s="6" t="e">
        <f>Y5450*H5450</f>
        <v>#NUM!</v>
      </c>
      <c r="AB5450" s="1" t="e">
        <f t="shared" si="170"/>
        <v>#DIV/0!</v>
      </c>
      <c r="AC5450" s="1" t="e">
        <f t="shared" si="171"/>
        <v>#DIV/0!</v>
      </c>
    </row>
    <row r="5451" spans="4:29" x14ac:dyDescent="0.25">
      <c r="D5451" s="1">
        <v>1989</v>
      </c>
      <c r="E5451" s="1" t="s">
        <v>160</v>
      </c>
      <c r="F5451" s="2" t="s">
        <v>345</v>
      </c>
      <c r="G5451">
        <v>3</v>
      </c>
      <c r="H5451"/>
      <c r="I5451" s="1">
        <v>0</v>
      </c>
      <c r="J5451" s="1">
        <v>4537</v>
      </c>
      <c r="K5451" s="1">
        <v>146828.5</v>
      </c>
      <c r="M5451" s="3"/>
      <c r="N5451">
        <v>30.9</v>
      </c>
      <c r="O5451"/>
      <c r="P5451" s="1">
        <f>IF($A$3="Percentage of government revenue per capita",$B$3,0) + IF($A$3="Absolute extra revenue",AB5451,0) + IF($A$3="Absolute revenue per capita",AC5451,0)</f>
        <v>0</v>
      </c>
      <c r="Q5451" s="5" t="e">
        <f>-MIN(data!$B$4 / data!I5784 * data!P5784 / 100, data!N5784)</f>
        <v>#DIV/0!</v>
      </c>
      <c r="R5451" s="4" t="e">
        <f>-Q5451*K5451/1000</f>
        <v>#DIV/0!</v>
      </c>
      <c r="S5451" s="6" t="e">
        <f>-MIN(data!$B$5/(POWER(LN(I5451),2))*P5451/100, O5451)</f>
        <v>#NUM!</v>
      </c>
      <c r="T5451" s="6" t="e">
        <f>-S5451*L5451/100000</f>
        <v>#NUM!</v>
      </c>
      <c r="U5451" s="4" t="e">
        <f>N5451+Q5451</f>
        <v>#DIV/0!</v>
      </c>
      <c r="V5451" s="4" t="e">
        <f>P5451*I5451/100/R5451</f>
        <v>#DIV/0!</v>
      </c>
      <c r="W5451" s="4" t="e">
        <f>V5451*H5451</f>
        <v>#DIV/0!</v>
      </c>
      <c r="X5451" s="6" t="e">
        <f>O5451+S5451</f>
        <v>#NUM!</v>
      </c>
      <c r="Y5451" s="6" t="e">
        <f>P5451*I5451/100/T5451</f>
        <v>#NUM!</v>
      </c>
      <c r="Z5451" s="6" t="e">
        <f>Y5451*H5451</f>
        <v>#NUM!</v>
      </c>
      <c r="AB5451" s="1" t="e">
        <f t="shared" si="170"/>
        <v>#DIV/0!</v>
      </c>
      <c r="AC5451" s="1" t="e">
        <f t="shared" si="171"/>
        <v>#DIV/0!</v>
      </c>
    </row>
    <row r="5452" spans="4:29" x14ac:dyDescent="0.25">
      <c r="D5452" s="1">
        <v>1990</v>
      </c>
      <c r="E5452" s="1" t="s">
        <v>160</v>
      </c>
      <c r="F5452" s="2" t="s">
        <v>345</v>
      </c>
      <c r="G5452">
        <v>3</v>
      </c>
      <c r="H5452">
        <v>7586000</v>
      </c>
      <c r="I5452" s="1">
        <v>0</v>
      </c>
      <c r="J5452" s="1">
        <v>4063</v>
      </c>
      <c r="K5452" s="1">
        <v>144078</v>
      </c>
      <c r="L5452" s="1">
        <v>142857.1</v>
      </c>
      <c r="M5452" s="3">
        <v>19</v>
      </c>
      <c r="N5452">
        <v>28.2</v>
      </c>
      <c r="O5452">
        <v>14</v>
      </c>
      <c r="P5452" s="1">
        <f>IF($A$3="Percentage of government revenue per capita",$B$3,0) + IF($A$3="Absolute extra revenue",AB5452,0) + IF($A$3="Absolute revenue per capita",AC5452,0)</f>
        <v>0</v>
      </c>
      <c r="Q5452" s="5" t="e">
        <f>-MIN(data!$B$4 / data!I5785 * data!P5785 / 100, data!N5785)</f>
        <v>#DIV/0!</v>
      </c>
      <c r="R5452" s="4" t="e">
        <f>-Q5452*K5452/1000</f>
        <v>#DIV/0!</v>
      </c>
      <c r="S5452" s="6" t="e">
        <f>-MIN(data!$B$5/(POWER(LN(I5452),2))*P5452/100, O5452)</f>
        <v>#NUM!</v>
      </c>
      <c r="T5452" s="6" t="e">
        <f>-S5452*L5452/100000</f>
        <v>#NUM!</v>
      </c>
      <c r="U5452" s="4" t="e">
        <f>N5452+Q5452</f>
        <v>#DIV/0!</v>
      </c>
      <c r="V5452" s="4" t="e">
        <f>P5452*I5452/100/R5452</f>
        <v>#DIV/0!</v>
      </c>
      <c r="W5452" s="4" t="e">
        <f>V5452*H5452</f>
        <v>#DIV/0!</v>
      </c>
      <c r="X5452" s="6" t="e">
        <f>O5452+S5452</f>
        <v>#NUM!</v>
      </c>
      <c r="Y5452" s="6" t="e">
        <f>P5452*I5452/100/T5452</f>
        <v>#NUM!</v>
      </c>
      <c r="Z5452" s="6" t="e">
        <f>Y5452*H5452</f>
        <v>#NUM!</v>
      </c>
      <c r="AB5452" s="1" t="e">
        <f t="shared" si="170"/>
        <v>#DIV/0!</v>
      </c>
      <c r="AC5452" s="1" t="e">
        <f t="shared" si="171"/>
        <v>#DIV/0!</v>
      </c>
    </row>
    <row r="5453" spans="4:29" x14ac:dyDescent="0.25">
      <c r="D5453" s="1">
        <v>1991</v>
      </c>
      <c r="E5453" s="1" t="s">
        <v>160</v>
      </c>
      <c r="F5453" s="2" t="s">
        <v>345</v>
      </c>
      <c r="G5453">
        <v>3</v>
      </c>
      <c r="H5453">
        <v>7595636</v>
      </c>
      <c r="I5453" s="1">
        <v>0</v>
      </c>
      <c r="J5453" s="1">
        <v>3691</v>
      </c>
      <c r="K5453" s="1">
        <v>141417.60000000001</v>
      </c>
      <c r="L5453" s="1">
        <v>140000</v>
      </c>
      <c r="M5453" s="3">
        <v>20</v>
      </c>
      <c r="N5453">
        <v>26.1</v>
      </c>
      <c r="O5453">
        <v>15</v>
      </c>
      <c r="P5453" s="1">
        <f>IF($A$3="Percentage of government revenue per capita",$B$3,0) + IF($A$3="Absolute extra revenue",AB5453,0) + IF($A$3="Absolute revenue per capita",AC5453,0)</f>
        <v>0</v>
      </c>
      <c r="Q5453" s="5" t="e">
        <f>-MIN(data!$B$4 / data!I5786 * data!P5786 / 100, data!N5786)</f>
        <v>#DIV/0!</v>
      </c>
      <c r="R5453" s="4" t="e">
        <f>-Q5453*K5453/1000</f>
        <v>#DIV/0!</v>
      </c>
      <c r="S5453" s="6" t="e">
        <f>-MIN(data!$B$5/(POWER(LN(I5453),2))*P5453/100, O5453)</f>
        <v>#NUM!</v>
      </c>
      <c r="T5453" s="6" t="e">
        <f>-S5453*L5453/100000</f>
        <v>#NUM!</v>
      </c>
      <c r="U5453" s="4" t="e">
        <f>N5453+Q5453</f>
        <v>#DIV/0!</v>
      </c>
      <c r="V5453" s="4" t="e">
        <f>P5453*I5453/100/R5453</f>
        <v>#DIV/0!</v>
      </c>
      <c r="W5453" s="4" t="e">
        <f>V5453*H5453</f>
        <v>#DIV/0!</v>
      </c>
      <c r="X5453" s="6" t="e">
        <f>O5453+S5453</f>
        <v>#NUM!</v>
      </c>
      <c r="Y5453" s="6" t="e">
        <f>P5453*I5453/100/T5453</f>
        <v>#NUM!</v>
      </c>
      <c r="Z5453" s="6" t="e">
        <f>Y5453*H5453</f>
        <v>#NUM!</v>
      </c>
      <c r="AB5453" s="1" t="e">
        <f t="shared" si="170"/>
        <v>#DIV/0!</v>
      </c>
      <c r="AC5453" s="1" t="e">
        <f t="shared" si="171"/>
        <v>#DIV/0!</v>
      </c>
    </row>
    <row r="5454" spans="4:29" x14ac:dyDescent="0.25">
      <c r="D5454" s="1">
        <v>1992</v>
      </c>
      <c r="E5454" s="1" t="s">
        <v>160</v>
      </c>
      <c r="F5454" s="2" t="s">
        <v>345</v>
      </c>
      <c r="G5454">
        <v>3</v>
      </c>
      <c r="H5454">
        <v>7646424</v>
      </c>
      <c r="I5454" s="1">
        <v>0</v>
      </c>
      <c r="J5454" s="1">
        <v>3392</v>
      </c>
      <c r="K5454" s="1">
        <v>138449</v>
      </c>
      <c r="L5454" s="1">
        <v>146666.70000000001</v>
      </c>
      <c r="M5454" s="3">
        <v>21</v>
      </c>
      <c r="N5454">
        <v>24.5</v>
      </c>
      <c r="O5454">
        <v>15</v>
      </c>
      <c r="P5454" s="1">
        <f>IF($A$3="Percentage of government revenue per capita",$B$3,0) + IF($A$3="Absolute extra revenue",AB5454,0) + IF($A$3="Absolute revenue per capita",AC5454,0)</f>
        <v>0</v>
      </c>
      <c r="Q5454" s="5" t="e">
        <f>-MIN(data!$B$4 / data!I5787 * data!P5787 / 100, data!N5787)</f>
        <v>#DIV/0!</v>
      </c>
      <c r="R5454" s="4" t="e">
        <f>-Q5454*K5454/1000</f>
        <v>#DIV/0!</v>
      </c>
      <c r="S5454" s="6" t="e">
        <f>-MIN(data!$B$5/(POWER(LN(I5454),2))*P5454/100, O5454)</f>
        <v>#NUM!</v>
      </c>
      <c r="T5454" s="6" t="e">
        <f>-S5454*L5454/100000</f>
        <v>#NUM!</v>
      </c>
      <c r="U5454" s="4" t="e">
        <f>N5454+Q5454</f>
        <v>#DIV/0!</v>
      </c>
      <c r="V5454" s="4" t="e">
        <f>P5454*I5454/100/R5454</f>
        <v>#DIV/0!</v>
      </c>
      <c r="W5454" s="4" t="e">
        <f>V5454*H5454</f>
        <v>#DIV/0!</v>
      </c>
      <c r="X5454" s="6" t="e">
        <f>O5454+S5454</f>
        <v>#NUM!</v>
      </c>
      <c r="Y5454" s="6" t="e">
        <f>P5454*I5454/100/T5454</f>
        <v>#NUM!</v>
      </c>
      <c r="Z5454" s="6" t="e">
        <f>Y5454*H5454</f>
        <v>#NUM!</v>
      </c>
      <c r="AB5454" s="1" t="e">
        <f t="shared" si="170"/>
        <v>#DIV/0!</v>
      </c>
      <c r="AC5454" s="1" t="e">
        <f t="shared" si="171"/>
        <v>#DIV/0!</v>
      </c>
    </row>
    <row r="5455" spans="4:29" x14ac:dyDescent="0.25">
      <c r="D5455" s="1">
        <v>1993</v>
      </c>
      <c r="E5455" s="1" t="s">
        <v>160</v>
      </c>
      <c r="F5455" s="2" t="s">
        <v>345</v>
      </c>
      <c r="G5455">
        <v>3</v>
      </c>
      <c r="H5455">
        <v>7699307</v>
      </c>
      <c r="I5455" s="1">
        <v>0</v>
      </c>
      <c r="J5455" s="1">
        <v>3134</v>
      </c>
      <c r="K5455" s="1">
        <v>135671</v>
      </c>
      <c r="L5455" s="1">
        <v>137500</v>
      </c>
      <c r="M5455" s="3">
        <v>22</v>
      </c>
      <c r="N5455">
        <v>23.1</v>
      </c>
      <c r="O5455">
        <v>16</v>
      </c>
      <c r="P5455" s="1">
        <f>IF($A$3="Percentage of government revenue per capita",$B$3,0) + IF($A$3="Absolute extra revenue",AB5455,0) + IF($A$3="Absolute revenue per capita",AC5455,0)</f>
        <v>0</v>
      </c>
      <c r="Q5455" s="5" t="e">
        <f>-MIN(data!$B$4 / data!I5788 * data!P5788 / 100, data!N5788)</f>
        <v>#DIV/0!</v>
      </c>
      <c r="R5455" s="4" t="e">
        <f>-Q5455*K5455/1000</f>
        <v>#DIV/0!</v>
      </c>
      <c r="S5455" s="6" t="e">
        <f>-MIN(data!$B$5/(POWER(LN(I5455),2))*P5455/100, O5455)</f>
        <v>#NUM!</v>
      </c>
      <c r="T5455" s="6" t="e">
        <f>-S5455*L5455/100000</f>
        <v>#NUM!</v>
      </c>
      <c r="U5455" s="4" t="e">
        <f>N5455+Q5455</f>
        <v>#DIV/0!</v>
      </c>
      <c r="V5455" s="4" t="e">
        <f>P5455*I5455/100/R5455</f>
        <v>#DIV/0!</v>
      </c>
      <c r="W5455" s="4" t="e">
        <f>V5455*H5455</f>
        <v>#DIV/0!</v>
      </c>
      <c r="X5455" s="6" t="e">
        <f>O5455+S5455</f>
        <v>#NUM!</v>
      </c>
      <c r="Y5455" s="6" t="e">
        <f>P5455*I5455/100/T5455</f>
        <v>#NUM!</v>
      </c>
      <c r="Z5455" s="6" t="e">
        <f>Y5455*H5455</f>
        <v>#NUM!</v>
      </c>
      <c r="AB5455" s="1" t="e">
        <f t="shared" si="170"/>
        <v>#DIV/0!</v>
      </c>
      <c r="AC5455" s="1" t="e">
        <f t="shared" si="171"/>
        <v>#DIV/0!</v>
      </c>
    </row>
    <row r="5456" spans="4:29" x14ac:dyDescent="0.25">
      <c r="D5456" s="1">
        <v>1994</v>
      </c>
      <c r="E5456" s="1" t="s">
        <v>160</v>
      </c>
      <c r="F5456" s="2" t="s">
        <v>345</v>
      </c>
      <c r="G5456">
        <v>3</v>
      </c>
      <c r="H5456">
        <v>7734639</v>
      </c>
      <c r="I5456" s="1">
        <v>0</v>
      </c>
      <c r="J5456" s="1">
        <v>2875</v>
      </c>
      <c r="K5456" s="1">
        <v>133101.9</v>
      </c>
      <c r="L5456" s="1">
        <v>125000</v>
      </c>
      <c r="M5456" s="3">
        <v>22</v>
      </c>
      <c r="N5456">
        <v>21.6</v>
      </c>
      <c r="O5456">
        <v>16</v>
      </c>
      <c r="P5456" s="1">
        <f>IF($A$3="Percentage of government revenue per capita",$B$3,0) + IF($A$3="Absolute extra revenue",AB5456,0) + IF($A$3="Absolute revenue per capita",AC5456,0)</f>
        <v>0</v>
      </c>
      <c r="Q5456" s="5" t="e">
        <f>-MIN(data!$B$4 / data!I5789 * data!P5789 / 100, data!N5789)</f>
        <v>#DIV/0!</v>
      </c>
      <c r="R5456" s="4" t="e">
        <f>-Q5456*K5456/1000</f>
        <v>#DIV/0!</v>
      </c>
      <c r="S5456" s="6" t="e">
        <f>-MIN(data!$B$5/(POWER(LN(I5456),2))*P5456/100, O5456)</f>
        <v>#NUM!</v>
      </c>
      <c r="T5456" s="6" t="e">
        <f>-S5456*L5456/100000</f>
        <v>#NUM!</v>
      </c>
      <c r="U5456" s="4" t="e">
        <f>N5456+Q5456</f>
        <v>#DIV/0!</v>
      </c>
      <c r="V5456" s="4" t="e">
        <f>P5456*I5456/100/R5456</f>
        <v>#DIV/0!</v>
      </c>
      <c r="W5456" s="4" t="e">
        <f>V5456*H5456</f>
        <v>#DIV/0!</v>
      </c>
      <c r="X5456" s="6" t="e">
        <f>O5456+S5456</f>
        <v>#NUM!</v>
      </c>
      <c r="Y5456" s="6" t="e">
        <f>P5456*I5456/100/T5456</f>
        <v>#NUM!</v>
      </c>
      <c r="Z5456" s="6" t="e">
        <f>Y5456*H5456</f>
        <v>#NUM!</v>
      </c>
      <c r="AB5456" s="1" t="e">
        <f t="shared" si="170"/>
        <v>#DIV/0!</v>
      </c>
      <c r="AC5456" s="1" t="e">
        <f t="shared" si="171"/>
        <v>#DIV/0!</v>
      </c>
    </row>
    <row r="5457" spans="4:29" x14ac:dyDescent="0.25">
      <c r="D5457" s="1">
        <v>1995</v>
      </c>
      <c r="E5457" s="1" t="s">
        <v>160</v>
      </c>
      <c r="F5457" s="2" t="s">
        <v>345</v>
      </c>
      <c r="G5457">
        <v>3</v>
      </c>
      <c r="H5457">
        <v>7625357</v>
      </c>
      <c r="I5457" s="1">
        <v>0</v>
      </c>
      <c r="J5457" s="1">
        <v>2570</v>
      </c>
      <c r="K5457" s="1">
        <v>131122.4</v>
      </c>
      <c r="L5457" s="1">
        <v>140000</v>
      </c>
      <c r="M5457" s="3">
        <v>20</v>
      </c>
      <c r="N5457">
        <v>19.600000000000001</v>
      </c>
      <c r="O5457">
        <v>15</v>
      </c>
      <c r="P5457" s="1">
        <f>IF($A$3="Percentage of government revenue per capita",$B$3,0) + IF($A$3="Absolute extra revenue",AB5457,0) + IF($A$3="Absolute revenue per capita",AC5457,0)</f>
        <v>0</v>
      </c>
      <c r="Q5457" s="5" t="e">
        <f>-MIN(data!$B$4 / data!I5790 * data!P5790 / 100, data!N5790)</f>
        <v>#DIV/0!</v>
      </c>
      <c r="R5457" s="4" t="e">
        <f>-Q5457*K5457/1000</f>
        <v>#DIV/0!</v>
      </c>
      <c r="S5457" s="6" t="e">
        <f>-MIN(data!$B$5/(POWER(LN(I5457),2))*P5457/100, O5457)</f>
        <v>#NUM!</v>
      </c>
      <c r="T5457" s="6" t="e">
        <f>-S5457*L5457/100000</f>
        <v>#NUM!</v>
      </c>
      <c r="U5457" s="4" t="e">
        <f>N5457+Q5457</f>
        <v>#DIV/0!</v>
      </c>
      <c r="V5457" s="4" t="e">
        <f>P5457*I5457/100/R5457</f>
        <v>#DIV/0!</v>
      </c>
      <c r="W5457" s="4" t="e">
        <f>V5457*H5457</f>
        <v>#DIV/0!</v>
      </c>
      <c r="X5457" s="6" t="e">
        <f>O5457+S5457</f>
        <v>#NUM!</v>
      </c>
      <c r="Y5457" s="6" t="e">
        <f>P5457*I5457/100/T5457</f>
        <v>#NUM!</v>
      </c>
      <c r="Z5457" s="6" t="e">
        <f>Y5457*H5457</f>
        <v>#NUM!</v>
      </c>
      <c r="AB5457" s="1" t="e">
        <f t="shared" si="170"/>
        <v>#DIV/0!</v>
      </c>
      <c r="AC5457" s="1" t="e">
        <f t="shared" si="171"/>
        <v>#DIV/0!</v>
      </c>
    </row>
    <row r="5458" spans="4:29" x14ac:dyDescent="0.25">
      <c r="D5458" s="1">
        <v>1996</v>
      </c>
      <c r="E5458" s="1" t="s">
        <v>160</v>
      </c>
      <c r="F5458" s="2" t="s">
        <v>345</v>
      </c>
      <c r="G5458">
        <v>3</v>
      </c>
      <c r="H5458">
        <v>7617794</v>
      </c>
      <c r="I5458" s="1">
        <v>0</v>
      </c>
      <c r="J5458" s="1">
        <v>2233</v>
      </c>
      <c r="K5458" s="1">
        <v>128333.3</v>
      </c>
      <c r="L5458" s="1">
        <v>131250</v>
      </c>
      <c r="M5458" s="3">
        <v>21</v>
      </c>
      <c r="N5458">
        <v>17.399999999999999</v>
      </c>
      <c r="O5458">
        <v>16</v>
      </c>
      <c r="P5458" s="1">
        <f>IF($A$3="Percentage of government revenue per capita",$B$3,0) + IF($A$3="Absolute extra revenue",AB5458,0) + IF($A$3="Absolute revenue per capita",AC5458,0)</f>
        <v>0</v>
      </c>
      <c r="Q5458" s="5" t="e">
        <f>-MIN(data!$B$4 / data!I5791 * data!P5791 / 100, data!N5791)</f>
        <v>#DIV/0!</v>
      </c>
      <c r="R5458" s="4" t="e">
        <f>-Q5458*K5458/1000</f>
        <v>#DIV/0!</v>
      </c>
      <c r="S5458" s="6" t="e">
        <f>-MIN(data!$B$5/(POWER(LN(I5458),2))*P5458/100, O5458)</f>
        <v>#NUM!</v>
      </c>
      <c r="T5458" s="6" t="e">
        <f>-S5458*L5458/100000</f>
        <v>#NUM!</v>
      </c>
      <c r="U5458" s="4" t="e">
        <f>N5458+Q5458</f>
        <v>#DIV/0!</v>
      </c>
      <c r="V5458" s="4" t="e">
        <f>P5458*I5458/100/R5458</f>
        <v>#DIV/0!</v>
      </c>
      <c r="W5458" s="4" t="e">
        <f>V5458*H5458</f>
        <v>#DIV/0!</v>
      </c>
      <c r="X5458" s="6" t="e">
        <f>O5458+S5458</f>
        <v>#NUM!</v>
      </c>
      <c r="Y5458" s="6" t="e">
        <f>P5458*I5458/100/T5458</f>
        <v>#NUM!</v>
      </c>
      <c r="Z5458" s="6" t="e">
        <f>Y5458*H5458</f>
        <v>#NUM!</v>
      </c>
      <c r="AB5458" s="1" t="e">
        <f t="shared" si="170"/>
        <v>#DIV/0!</v>
      </c>
      <c r="AC5458" s="1" t="e">
        <f t="shared" si="171"/>
        <v>#DIV/0!</v>
      </c>
    </row>
    <row r="5459" spans="4:29" x14ac:dyDescent="0.25">
      <c r="D5459" s="1">
        <v>1997</v>
      </c>
      <c r="E5459" s="1" t="s">
        <v>160</v>
      </c>
      <c r="F5459" s="2" t="s">
        <v>345</v>
      </c>
      <c r="G5459">
        <v>3</v>
      </c>
      <c r="H5459">
        <v>7596501</v>
      </c>
      <c r="I5459" s="1">
        <v>0</v>
      </c>
      <c r="J5459" s="1">
        <v>1943</v>
      </c>
      <c r="K5459" s="1">
        <v>126168.8</v>
      </c>
      <c r="L5459" s="1">
        <v>137500</v>
      </c>
      <c r="M5459" s="3">
        <v>21</v>
      </c>
      <c r="N5459">
        <v>15.4</v>
      </c>
      <c r="O5459">
        <v>16</v>
      </c>
      <c r="P5459" s="1">
        <f>IF($A$3="Percentage of government revenue per capita",$B$3,0) + IF($A$3="Absolute extra revenue",AB5459,0) + IF($A$3="Absolute revenue per capita",AC5459,0)</f>
        <v>0</v>
      </c>
      <c r="Q5459" s="5" t="e">
        <f>-MIN(data!$B$4 / data!I5792 * data!P5792 / 100, data!N5792)</f>
        <v>#DIV/0!</v>
      </c>
      <c r="R5459" s="4" t="e">
        <f>-Q5459*K5459/1000</f>
        <v>#DIV/0!</v>
      </c>
      <c r="S5459" s="6" t="e">
        <f>-MIN(data!$B$5/(POWER(LN(I5459),2))*P5459/100, O5459)</f>
        <v>#NUM!</v>
      </c>
      <c r="T5459" s="6" t="e">
        <f>-S5459*L5459/100000</f>
        <v>#NUM!</v>
      </c>
      <c r="U5459" s="4" t="e">
        <f>N5459+Q5459</f>
        <v>#DIV/0!</v>
      </c>
      <c r="V5459" s="4" t="e">
        <f>P5459*I5459/100/R5459</f>
        <v>#DIV/0!</v>
      </c>
      <c r="W5459" s="4" t="e">
        <f>V5459*H5459</f>
        <v>#DIV/0!</v>
      </c>
      <c r="X5459" s="6" t="e">
        <f>O5459+S5459</f>
        <v>#NUM!</v>
      </c>
      <c r="Y5459" s="6" t="e">
        <f>P5459*I5459/100/T5459</f>
        <v>#NUM!</v>
      </c>
      <c r="Z5459" s="6" t="e">
        <f>Y5459*H5459</f>
        <v>#NUM!</v>
      </c>
      <c r="AB5459" s="1" t="e">
        <f t="shared" si="170"/>
        <v>#DIV/0!</v>
      </c>
      <c r="AC5459" s="1" t="e">
        <f t="shared" si="171"/>
        <v>#DIV/0!</v>
      </c>
    </row>
    <row r="5460" spans="4:29" x14ac:dyDescent="0.25">
      <c r="D5460" s="1">
        <v>1998</v>
      </c>
      <c r="E5460" s="1" t="s">
        <v>160</v>
      </c>
      <c r="F5460" s="2" t="s">
        <v>345</v>
      </c>
      <c r="G5460">
        <v>3</v>
      </c>
      <c r="H5460">
        <v>7567745</v>
      </c>
      <c r="I5460" s="1">
        <v>0</v>
      </c>
      <c r="J5460" s="1">
        <v>1739</v>
      </c>
      <c r="K5460" s="1">
        <v>124214.3</v>
      </c>
      <c r="L5460" s="1">
        <v>129411.8</v>
      </c>
      <c r="M5460" s="3">
        <v>22</v>
      </c>
      <c r="N5460">
        <v>14</v>
      </c>
      <c r="O5460">
        <v>17</v>
      </c>
      <c r="P5460" s="1">
        <f>IF($A$3="Percentage of government revenue per capita",$B$3,0) + IF($A$3="Absolute extra revenue",AB5460,0) + IF($A$3="Absolute revenue per capita",AC5460,0)</f>
        <v>0</v>
      </c>
      <c r="Q5460" s="5" t="e">
        <f>-MIN(data!$B$4 / data!I5793 * data!P5793 / 100, data!N5793)</f>
        <v>#DIV/0!</v>
      </c>
      <c r="R5460" s="4" t="e">
        <f>-Q5460*K5460/1000</f>
        <v>#DIV/0!</v>
      </c>
      <c r="S5460" s="6" t="e">
        <f>-MIN(data!$B$5/(POWER(LN(I5460),2))*P5460/100, O5460)</f>
        <v>#NUM!</v>
      </c>
      <c r="T5460" s="6" t="e">
        <f>-S5460*L5460/100000</f>
        <v>#NUM!</v>
      </c>
      <c r="U5460" s="4" t="e">
        <f>N5460+Q5460</f>
        <v>#DIV/0!</v>
      </c>
      <c r="V5460" s="4" t="e">
        <f>P5460*I5460/100/R5460</f>
        <v>#DIV/0!</v>
      </c>
      <c r="W5460" s="4" t="e">
        <f>V5460*H5460</f>
        <v>#DIV/0!</v>
      </c>
      <c r="X5460" s="6" t="e">
        <f>O5460+S5460</f>
        <v>#NUM!</v>
      </c>
      <c r="Y5460" s="6" t="e">
        <f>P5460*I5460/100/T5460</f>
        <v>#NUM!</v>
      </c>
      <c r="Z5460" s="6" t="e">
        <f>Y5460*H5460</f>
        <v>#NUM!</v>
      </c>
      <c r="AB5460" s="1" t="e">
        <f t="shared" si="170"/>
        <v>#DIV/0!</v>
      </c>
      <c r="AC5460" s="1" t="e">
        <f t="shared" si="171"/>
        <v>#DIV/0!</v>
      </c>
    </row>
    <row r="5461" spans="4:29" x14ac:dyDescent="0.25">
      <c r="D5461" s="1">
        <v>1999</v>
      </c>
      <c r="E5461" s="1" t="s">
        <v>160</v>
      </c>
      <c r="F5461" s="2" t="s">
        <v>345</v>
      </c>
      <c r="G5461">
        <v>3</v>
      </c>
      <c r="H5461">
        <v>7540401</v>
      </c>
      <c r="I5461" s="1">
        <v>0</v>
      </c>
      <c r="J5461" s="1">
        <v>1604</v>
      </c>
      <c r="K5461" s="1">
        <v>121515.2</v>
      </c>
      <c r="L5461" s="1">
        <v>117647.1</v>
      </c>
      <c r="M5461" s="3">
        <v>22</v>
      </c>
      <c r="N5461">
        <v>13.2</v>
      </c>
      <c r="O5461">
        <v>17</v>
      </c>
      <c r="P5461" s="1">
        <f>IF($A$3="Percentage of government revenue per capita",$B$3,0) + IF($A$3="Absolute extra revenue",AB5461,0) + IF($A$3="Absolute revenue per capita",AC5461,0)</f>
        <v>0</v>
      </c>
      <c r="Q5461" s="5" t="e">
        <f>-MIN(data!$B$4 / data!I5794 * data!P5794 / 100, data!N5794)</f>
        <v>#DIV/0!</v>
      </c>
      <c r="R5461" s="4" t="e">
        <f>-Q5461*K5461/1000</f>
        <v>#DIV/0!</v>
      </c>
      <c r="S5461" s="6" t="e">
        <f>-MIN(data!$B$5/(POWER(LN(I5461),2))*P5461/100, O5461)</f>
        <v>#NUM!</v>
      </c>
      <c r="T5461" s="6" t="e">
        <f>-S5461*L5461/100000</f>
        <v>#NUM!</v>
      </c>
      <c r="U5461" s="4" t="e">
        <f>N5461+Q5461</f>
        <v>#DIV/0!</v>
      </c>
      <c r="V5461" s="4" t="e">
        <f>P5461*I5461/100/R5461</f>
        <v>#DIV/0!</v>
      </c>
      <c r="W5461" s="4" t="e">
        <f>V5461*H5461</f>
        <v>#DIV/0!</v>
      </c>
      <c r="X5461" s="6" t="e">
        <f>O5461+S5461</f>
        <v>#NUM!</v>
      </c>
      <c r="Y5461" s="6" t="e">
        <f>P5461*I5461/100/T5461</f>
        <v>#NUM!</v>
      </c>
      <c r="Z5461" s="6" t="e">
        <f>Y5461*H5461</f>
        <v>#NUM!</v>
      </c>
      <c r="AB5461" s="1" t="e">
        <f t="shared" si="170"/>
        <v>#DIV/0!</v>
      </c>
      <c r="AC5461" s="1" t="e">
        <f t="shared" si="171"/>
        <v>#DIV/0!</v>
      </c>
    </row>
    <row r="5462" spans="4:29" x14ac:dyDescent="0.25">
      <c r="D5462" s="1">
        <v>2000</v>
      </c>
      <c r="E5462" s="1" t="s">
        <v>160</v>
      </c>
      <c r="F5462" s="2" t="s">
        <v>345</v>
      </c>
      <c r="G5462">
        <v>3</v>
      </c>
      <c r="H5462">
        <v>7516346</v>
      </c>
      <c r="I5462" s="1">
        <v>1153.8779999999999</v>
      </c>
      <c r="J5462" s="1">
        <v>1505</v>
      </c>
      <c r="K5462" s="1">
        <v>119444.4</v>
      </c>
      <c r="L5462" s="1">
        <v>117647.1</v>
      </c>
      <c r="M5462" s="3">
        <v>20</v>
      </c>
      <c r="N5462">
        <v>12.6</v>
      </c>
      <c r="O5462">
        <v>17</v>
      </c>
      <c r="P5462" s="1">
        <f>IF($A$3="Percentage of government revenue per capita",$B$3,0) + IF($A$3="Absolute extra revenue",AB5462,0) + IF($A$3="Absolute revenue per capita",AC5462,0)</f>
        <v>0</v>
      </c>
      <c r="Q5462" s="5" t="e">
        <f>-MIN(data!$B$4 / data!I5795 * data!P5795 / 100, data!N5795)</f>
        <v>#DIV/0!</v>
      </c>
      <c r="R5462" s="4" t="e">
        <f>-Q5462*K5462/1000</f>
        <v>#DIV/0!</v>
      </c>
      <c r="S5462" s="6">
        <f>-MIN(data!$B$5/(POWER(LN(I5462),2))*P5462/100, O5462)</f>
        <v>0</v>
      </c>
      <c r="T5462" s="6">
        <f>-S5462*L5462/100000</f>
        <v>0</v>
      </c>
      <c r="U5462" s="4" t="e">
        <f>N5462+Q5462</f>
        <v>#DIV/0!</v>
      </c>
      <c r="V5462" s="4" t="e">
        <f>P5462*I5462/100/R5462</f>
        <v>#DIV/0!</v>
      </c>
      <c r="W5462" s="4" t="e">
        <f>V5462*H5462</f>
        <v>#DIV/0!</v>
      </c>
      <c r="X5462" s="6">
        <f>O5462+S5462</f>
        <v>17</v>
      </c>
      <c r="Y5462" s="6" t="e">
        <f>P5462*I5462/100/T5462</f>
        <v>#DIV/0!</v>
      </c>
      <c r="Z5462" s="6" t="e">
        <f>Y5462*H5462</f>
        <v>#DIV/0!</v>
      </c>
      <c r="AB5462" s="1">
        <f t="shared" si="170"/>
        <v>0</v>
      </c>
      <c r="AC5462" s="1">
        <f t="shared" si="171"/>
        <v>0</v>
      </c>
    </row>
    <row r="5463" spans="4:29" x14ac:dyDescent="0.25">
      <c r="D5463" s="1">
        <v>2001</v>
      </c>
      <c r="E5463" s="1" t="s">
        <v>160</v>
      </c>
      <c r="F5463" s="2" t="s">
        <v>345</v>
      </c>
      <c r="G5463">
        <v>3</v>
      </c>
      <c r="H5463">
        <v>7503433</v>
      </c>
      <c r="I5463" s="1">
        <v>1311.002</v>
      </c>
      <c r="J5463" s="1">
        <v>1417</v>
      </c>
      <c r="K5463" s="1">
        <v>117107.4</v>
      </c>
      <c r="L5463" s="1">
        <v>105882.4</v>
      </c>
      <c r="M5463" s="3">
        <v>20</v>
      </c>
      <c r="N5463">
        <v>12.1</v>
      </c>
      <c r="O5463">
        <v>17</v>
      </c>
      <c r="P5463" s="1">
        <f>IF($A$3="Percentage of government revenue per capita",$B$3,0) + IF($A$3="Absolute extra revenue",AB5463,0) + IF($A$3="Absolute revenue per capita",AC5463,0)</f>
        <v>0</v>
      </c>
      <c r="Q5463" s="5" t="e">
        <f>-MIN(data!$B$4 / data!I5796 * data!P5796 / 100, data!N5796)</f>
        <v>#DIV/0!</v>
      </c>
      <c r="R5463" s="4" t="e">
        <f>-Q5463*K5463/1000</f>
        <v>#DIV/0!</v>
      </c>
      <c r="S5463" s="6">
        <f>-MIN(data!$B$5/(POWER(LN(I5463),2))*P5463/100, O5463)</f>
        <v>0</v>
      </c>
      <c r="T5463" s="6">
        <f>-S5463*L5463/100000</f>
        <v>0</v>
      </c>
      <c r="U5463" s="4" t="e">
        <f>N5463+Q5463</f>
        <v>#DIV/0!</v>
      </c>
      <c r="V5463" s="4" t="e">
        <f>P5463*I5463/100/R5463</f>
        <v>#DIV/0!</v>
      </c>
      <c r="W5463" s="4" t="e">
        <f>V5463*H5463</f>
        <v>#DIV/0!</v>
      </c>
      <c r="X5463" s="6">
        <f>O5463+S5463</f>
        <v>17</v>
      </c>
      <c r="Y5463" s="6" t="e">
        <f>P5463*I5463/100/T5463</f>
        <v>#DIV/0!</v>
      </c>
      <c r="Z5463" s="6" t="e">
        <f>Y5463*H5463</f>
        <v>#DIV/0!</v>
      </c>
      <c r="AB5463" s="1">
        <f t="shared" si="170"/>
        <v>0</v>
      </c>
      <c r="AC5463" s="1">
        <f t="shared" si="171"/>
        <v>0</v>
      </c>
    </row>
    <row r="5464" spans="4:29" x14ac:dyDescent="0.25">
      <c r="D5464" s="1">
        <v>2002</v>
      </c>
      <c r="E5464" s="1" t="s">
        <v>160</v>
      </c>
      <c r="F5464" s="2" t="s">
        <v>345</v>
      </c>
      <c r="G5464">
        <v>3</v>
      </c>
      <c r="H5464">
        <v>7496522</v>
      </c>
      <c r="I5464" s="1">
        <v>1592.9970000000001</v>
      </c>
      <c r="J5464" s="1">
        <v>1315</v>
      </c>
      <c r="K5464" s="1">
        <v>114347.8</v>
      </c>
      <c r="L5464" s="1">
        <v>106250</v>
      </c>
      <c r="M5464" s="3">
        <v>18</v>
      </c>
      <c r="N5464">
        <v>11.5</v>
      </c>
      <c r="O5464">
        <v>16</v>
      </c>
      <c r="P5464" s="1">
        <f>IF($A$3="Percentage of government revenue per capita",$B$3,0) + IF($A$3="Absolute extra revenue",AB5464,0) + IF($A$3="Absolute revenue per capita",AC5464,0)</f>
        <v>0</v>
      </c>
      <c r="Q5464" s="5" t="e">
        <f>-MIN(data!$B$4 / data!I5797 * data!P5797 / 100, data!N5797)</f>
        <v>#DIV/0!</v>
      </c>
      <c r="R5464" s="4" t="e">
        <f>-Q5464*K5464/1000</f>
        <v>#DIV/0!</v>
      </c>
      <c r="S5464" s="6">
        <f>-MIN(data!$B$5/(POWER(LN(I5464),2))*P5464/100, O5464)</f>
        <v>0</v>
      </c>
      <c r="T5464" s="6">
        <f>-S5464*L5464/100000</f>
        <v>0</v>
      </c>
      <c r="U5464" s="4" t="e">
        <f>N5464+Q5464</f>
        <v>#DIV/0!</v>
      </c>
      <c r="V5464" s="4" t="e">
        <f>P5464*I5464/100/R5464</f>
        <v>#DIV/0!</v>
      </c>
      <c r="W5464" s="4" t="e">
        <f>V5464*H5464</f>
        <v>#DIV/0!</v>
      </c>
      <c r="X5464" s="6">
        <f>O5464+S5464</f>
        <v>16</v>
      </c>
      <c r="Y5464" s="6" t="e">
        <f>P5464*I5464/100/T5464</f>
        <v>#DIV/0!</v>
      </c>
      <c r="Z5464" s="6" t="e">
        <f>Y5464*H5464</f>
        <v>#DIV/0!</v>
      </c>
      <c r="AB5464" s="1">
        <f t="shared" si="170"/>
        <v>0</v>
      </c>
      <c r="AC5464" s="1">
        <f t="shared" si="171"/>
        <v>0</v>
      </c>
    </row>
    <row r="5465" spans="4:29" x14ac:dyDescent="0.25">
      <c r="D5465" s="1">
        <v>2003</v>
      </c>
      <c r="E5465" s="1" t="s">
        <v>160</v>
      </c>
      <c r="F5465" s="2" t="s">
        <v>345</v>
      </c>
      <c r="G5465">
        <v>3</v>
      </c>
      <c r="H5465">
        <v>7480591</v>
      </c>
      <c r="I5465" s="1">
        <v>1564.0029999999999</v>
      </c>
      <c r="J5465" s="1">
        <v>1186</v>
      </c>
      <c r="K5465" s="1">
        <v>111886.8</v>
      </c>
      <c r="L5465" s="1">
        <v>100000</v>
      </c>
      <c r="M5465" s="3">
        <v>17</v>
      </c>
      <c r="N5465">
        <v>10.6</v>
      </c>
      <c r="O5465">
        <v>16</v>
      </c>
      <c r="P5465" s="1">
        <f>IF($A$3="Percentage of government revenue per capita",$B$3,0) + IF($A$3="Absolute extra revenue",AB5465,0) + IF($A$3="Absolute revenue per capita",AC5465,0)</f>
        <v>0</v>
      </c>
      <c r="Q5465" s="5" t="e">
        <f>-MIN(data!$B$4 / data!I5798 * data!P5798 / 100, data!N5798)</f>
        <v>#DIV/0!</v>
      </c>
      <c r="R5465" s="4" t="e">
        <f>-Q5465*K5465/1000</f>
        <v>#DIV/0!</v>
      </c>
      <c r="S5465" s="6">
        <f>-MIN(data!$B$5/(POWER(LN(I5465),2))*P5465/100, O5465)</f>
        <v>0</v>
      </c>
      <c r="T5465" s="6">
        <f>-S5465*L5465/100000</f>
        <v>0</v>
      </c>
      <c r="U5465" s="4" t="e">
        <f>N5465+Q5465</f>
        <v>#DIV/0!</v>
      </c>
      <c r="V5465" s="4" t="e">
        <f>P5465*I5465/100/R5465</f>
        <v>#DIV/0!</v>
      </c>
      <c r="W5465" s="4" t="e">
        <f>V5465*H5465</f>
        <v>#DIV/0!</v>
      </c>
      <c r="X5465" s="6">
        <f>O5465+S5465</f>
        <v>16</v>
      </c>
      <c r="Y5465" s="6" t="e">
        <f>P5465*I5465/100/T5465</f>
        <v>#DIV/0!</v>
      </c>
      <c r="Z5465" s="6" t="e">
        <f>Y5465*H5465</f>
        <v>#DIV/0!</v>
      </c>
      <c r="AB5465" s="1">
        <f t="shared" si="170"/>
        <v>0</v>
      </c>
      <c r="AC5465" s="1">
        <f t="shared" si="171"/>
        <v>0</v>
      </c>
    </row>
    <row r="5466" spans="4:29" x14ac:dyDescent="0.25">
      <c r="D5466" s="1">
        <v>2004</v>
      </c>
      <c r="E5466" s="1" t="s">
        <v>160</v>
      </c>
      <c r="F5466" s="2" t="s">
        <v>345</v>
      </c>
      <c r="G5466">
        <v>3</v>
      </c>
      <c r="H5466">
        <v>7463157</v>
      </c>
      <c r="I5466" s="1">
        <v>1793.806</v>
      </c>
      <c r="J5466" s="1">
        <v>1053</v>
      </c>
      <c r="K5466" s="1">
        <v>108556.7</v>
      </c>
      <c r="L5466" s="1">
        <v>100000</v>
      </c>
      <c r="M5466" s="3">
        <v>16</v>
      </c>
      <c r="N5466">
        <v>9.6999999999999993</v>
      </c>
      <c r="O5466">
        <v>15</v>
      </c>
      <c r="P5466" s="1">
        <f>IF($A$3="Percentage of government revenue per capita",$B$3,0) + IF($A$3="Absolute extra revenue",AB5466,0) + IF($A$3="Absolute revenue per capita",AC5466,0)</f>
        <v>0</v>
      </c>
      <c r="Q5466" s="5" t="e">
        <f>-MIN(data!$B$4 / data!I5799 * data!P5799 / 100, data!N5799)</f>
        <v>#DIV/0!</v>
      </c>
      <c r="R5466" s="4" t="e">
        <f>-Q5466*K5466/1000</f>
        <v>#DIV/0!</v>
      </c>
      <c r="S5466" s="6">
        <f>-MIN(data!$B$5/(POWER(LN(I5466),2))*P5466/100, O5466)</f>
        <v>0</v>
      </c>
      <c r="T5466" s="6">
        <f>-S5466*L5466/100000</f>
        <v>0</v>
      </c>
      <c r="U5466" s="4" t="e">
        <f>N5466+Q5466</f>
        <v>#DIV/0!</v>
      </c>
      <c r="V5466" s="4" t="e">
        <f>P5466*I5466/100/R5466</f>
        <v>#DIV/0!</v>
      </c>
      <c r="W5466" s="4" t="e">
        <f>V5466*H5466</f>
        <v>#DIV/0!</v>
      </c>
      <c r="X5466" s="6">
        <f>O5466+S5466</f>
        <v>15</v>
      </c>
      <c r="Y5466" s="6" t="e">
        <f>P5466*I5466/100/T5466</f>
        <v>#DIV/0!</v>
      </c>
      <c r="Z5466" s="6" t="e">
        <f>Y5466*H5466</f>
        <v>#DIV/0!</v>
      </c>
      <c r="AB5466" s="1">
        <f t="shared" si="170"/>
        <v>0</v>
      </c>
      <c r="AC5466" s="1">
        <f t="shared" si="171"/>
        <v>0</v>
      </c>
    </row>
    <row r="5467" spans="4:29" x14ac:dyDescent="0.25">
      <c r="D5467" s="1">
        <v>2005</v>
      </c>
      <c r="E5467" s="1" t="s">
        <v>160</v>
      </c>
      <c r="F5467" s="2" t="s">
        <v>345</v>
      </c>
      <c r="G5467">
        <v>3</v>
      </c>
      <c r="H5467">
        <v>7440769</v>
      </c>
      <c r="I5467" s="1">
        <v>1920.74</v>
      </c>
      <c r="J5467" s="1">
        <v>946</v>
      </c>
      <c r="K5467" s="1">
        <v>106292.1</v>
      </c>
      <c r="L5467" s="1">
        <v>100000</v>
      </c>
      <c r="M5467" s="3">
        <v>15</v>
      </c>
      <c r="N5467">
        <v>8.9</v>
      </c>
      <c r="O5467">
        <v>15</v>
      </c>
      <c r="P5467" s="1">
        <f>IF($A$3="Percentage of government revenue per capita",$B$3,0) + IF($A$3="Absolute extra revenue",AB5467,0) + IF($A$3="Absolute revenue per capita",AC5467,0)</f>
        <v>0</v>
      </c>
      <c r="Q5467" s="5" t="e">
        <f>-MIN(data!$B$4 / data!I5800 * data!P5800 / 100, data!N5800)</f>
        <v>#DIV/0!</v>
      </c>
      <c r="R5467" s="4" t="e">
        <f>-Q5467*K5467/1000</f>
        <v>#DIV/0!</v>
      </c>
      <c r="S5467" s="6">
        <f>-MIN(data!$B$5/(POWER(LN(I5467),2))*P5467/100, O5467)</f>
        <v>0</v>
      </c>
      <c r="T5467" s="6">
        <f>-S5467*L5467/100000</f>
        <v>0</v>
      </c>
      <c r="U5467" s="4" t="e">
        <f>N5467+Q5467</f>
        <v>#DIV/0!</v>
      </c>
      <c r="V5467" s="4" t="e">
        <f>P5467*I5467/100/R5467</f>
        <v>#DIV/0!</v>
      </c>
      <c r="W5467" s="4" t="e">
        <f>V5467*H5467</f>
        <v>#DIV/0!</v>
      </c>
      <c r="X5467" s="6">
        <f>O5467+S5467</f>
        <v>15</v>
      </c>
      <c r="Y5467" s="6" t="e">
        <f>P5467*I5467/100/T5467</f>
        <v>#DIV/0!</v>
      </c>
      <c r="Z5467" s="6" t="e">
        <f>Y5467*H5467</f>
        <v>#DIV/0!</v>
      </c>
      <c r="AB5467" s="1">
        <f t="shared" si="170"/>
        <v>0</v>
      </c>
      <c r="AC5467" s="1">
        <f t="shared" si="171"/>
        <v>0</v>
      </c>
    </row>
    <row r="5468" spans="4:29" x14ac:dyDescent="0.25">
      <c r="D5468" s="1">
        <v>2006</v>
      </c>
      <c r="E5468" s="1" t="s">
        <v>160</v>
      </c>
      <c r="F5468" s="2" t="s">
        <v>345</v>
      </c>
      <c r="G5468">
        <v>3</v>
      </c>
      <c r="H5468">
        <v>7411569</v>
      </c>
      <c r="I5468" s="1">
        <v>2156.8850000000002</v>
      </c>
      <c r="J5468" s="1">
        <v>874</v>
      </c>
      <c r="K5468" s="1">
        <v>104047.6</v>
      </c>
      <c r="L5468" s="1">
        <v>93333.33</v>
      </c>
      <c r="M5468" s="3">
        <v>15</v>
      </c>
      <c r="N5468">
        <v>8.4</v>
      </c>
      <c r="O5468">
        <v>15</v>
      </c>
      <c r="P5468" s="1">
        <f>IF($A$3="Percentage of government revenue per capita",$B$3,0) + IF($A$3="Absolute extra revenue",AB5468,0) + IF($A$3="Absolute revenue per capita",AC5468,0)</f>
        <v>0</v>
      </c>
      <c r="Q5468" s="5" t="e">
        <f>-MIN(data!$B$4 / data!I5801 * data!P5801 / 100, data!N5801)</f>
        <v>#DIV/0!</v>
      </c>
      <c r="R5468" s="4" t="e">
        <f>-Q5468*K5468/1000</f>
        <v>#DIV/0!</v>
      </c>
      <c r="S5468" s="6">
        <f>-MIN(data!$B$5/(POWER(LN(I5468),2))*P5468/100, O5468)</f>
        <v>0</v>
      </c>
      <c r="T5468" s="6">
        <f>-S5468*L5468/100000</f>
        <v>0</v>
      </c>
      <c r="U5468" s="4" t="e">
        <f>N5468+Q5468</f>
        <v>#DIV/0!</v>
      </c>
      <c r="V5468" s="4" t="e">
        <f>P5468*I5468/100/R5468</f>
        <v>#DIV/0!</v>
      </c>
      <c r="W5468" s="4" t="e">
        <f>V5468*H5468</f>
        <v>#DIV/0!</v>
      </c>
      <c r="X5468" s="6">
        <f>O5468+S5468</f>
        <v>15</v>
      </c>
      <c r="Y5468" s="6" t="e">
        <f>P5468*I5468/100/T5468</f>
        <v>#DIV/0!</v>
      </c>
      <c r="Z5468" s="6" t="e">
        <f>Y5468*H5468</f>
        <v>#DIV/0!</v>
      </c>
      <c r="AB5468" s="1">
        <f t="shared" si="170"/>
        <v>0</v>
      </c>
      <c r="AC5468" s="1">
        <f t="shared" si="171"/>
        <v>0</v>
      </c>
    </row>
    <row r="5469" spans="4:29" x14ac:dyDescent="0.25">
      <c r="D5469" s="1">
        <v>2007</v>
      </c>
      <c r="E5469" s="1" t="s">
        <v>160</v>
      </c>
      <c r="F5469" s="2" t="s">
        <v>345</v>
      </c>
      <c r="G5469">
        <v>3</v>
      </c>
      <c r="H5469">
        <v>7381579</v>
      </c>
      <c r="I5469" s="1">
        <v>2415.1060000000002</v>
      </c>
      <c r="J5469" s="1">
        <v>827</v>
      </c>
      <c r="K5469" s="1">
        <v>102098.8</v>
      </c>
      <c r="L5469" s="1">
        <v>100000</v>
      </c>
      <c r="M5469" s="3">
        <v>14</v>
      </c>
      <c r="N5469">
        <v>8.1</v>
      </c>
      <c r="O5469">
        <v>14</v>
      </c>
      <c r="P5469" s="1">
        <f>IF($A$3="Percentage of government revenue per capita",$B$3,0) + IF($A$3="Absolute extra revenue",AB5469,0) + IF($A$3="Absolute revenue per capita",AC5469,0)</f>
        <v>0</v>
      </c>
      <c r="Q5469" s="5" t="e">
        <f>-MIN(data!$B$4 / data!I5802 * data!P5802 / 100, data!N5802)</f>
        <v>#DIV/0!</v>
      </c>
      <c r="R5469" s="4" t="e">
        <f>-Q5469*K5469/1000</f>
        <v>#DIV/0!</v>
      </c>
      <c r="S5469" s="6">
        <f>-MIN(data!$B$5/(POWER(LN(I5469),2))*P5469/100, O5469)</f>
        <v>0</v>
      </c>
      <c r="T5469" s="6">
        <f>-S5469*L5469/100000</f>
        <v>0</v>
      </c>
      <c r="U5469" s="4" t="e">
        <f>N5469+Q5469</f>
        <v>#DIV/0!</v>
      </c>
      <c r="V5469" s="4" t="e">
        <f>P5469*I5469/100/R5469</f>
        <v>#DIV/0!</v>
      </c>
      <c r="W5469" s="4" t="e">
        <f>V5469*H5469</f>
        <v>#DIV/0!</v>
      </c>
      <c r="X5469" s="6">
        <f>O5469+S5469</f>
        <v>14</v>
      </c>
      <c r="Y5469" s="6" t="e">
        <f>P5469*I5469/100/T5469</f>
        <v>#DIV/0!</v>
      </c>
      <c r="Z5469" s="6" t="e">
        <f>Y5469*H5469</f>
        <v>#DIV/0!</v>
      </c>
      <c r="AB5469" s="1">
        <f t="shared" si="170"/>
        <v>0</v>
      </c>
      <c r="AC5469" s="1">
        <f t="shared" si="171"/>
        <v>0</v>
      </c>
    </row>
    <row r="5470" spans="4:29" x14ac:dyDescent="0.25">
      <c r="D5470" s="1">
        <v>2008</v>
      </c>
      <c r="E5470" s="1" t="s">
        <v>160</v>
      </c>
      <c r="F5470" s="2" t="s">
        <v>345</v>
      </c>
      <c r="G5470">
        <v>3</v>
      </c>
      <c r="H5470">
        <v>7350222</v>
      </c>
      <c r="I5470" s="1">
        <v>2530.0619999999999</v>
      </c>
      <c r="J5470" s="1">
        <v>794</v>
      </c>
      <c r="K5470" s="1">
        <v>100506.3</v>
      </c>
      <c r="L5470" s="1">
        <v>93333.33</v>
      </c>
      <c r="M5470" s="3">
        <v>14</v>
      </c>
      <c r="N5470">
        <v>7.9</v>
      </c>
      <c r="O5470">
        <v>15</v>
      </c>
      <c r="P5470" s="1">
        <f>IF($A$3="Percentage of government revenue per capita",$B$3,0) + IF($A$3="Absolute extra revenue",AB5470,0) + IF($A$3="Absolute revenue per capita",AC5470,0)</f>
        <v>0</v>
      </c>
      <c r="Q5470" s="5" t="e">
        <f>-MIN(data!$B$4 / data!I5803 * data!P5803 / 100, data!N5803)</f>
        <v>#DIV/0!</v>
      </c>
      <c r="R5470" s="4" t="e">
        <f>-Q5470*K5470/1000</f>
        <v>#DIV/0!</v>
      </c>
      <c r="S5470" s="6">
        <f>-MIN(data!$B$5/(POWER(LN(I5470),2))*P5470/100, O5470)</f>
        <v>0</v>
      </c>
      <c r="T5470" s="6">
        <f>-S5470*L5470/100000</f>
        <v>0</v>
      </c>
      <c r="U5470" s="4" t="e">
        <f>N5470+Q5470</f>
        <v>#DIV/0!</v>
      </c>
      <c r="V5470" s="4" t="e">
        <f>P5470*I5470/100/R5470</f>
        <v>#DIV/0!</v>
      </c>
      <c r="W5470" s="4" t="e">
        <f>V5470*H5470</f>
        <v>#DIV/0!</v>
      </c>
      <c r="X5470" s="6">
        <f>O5470+S5470</f>
        <v>15</v>
      </c>
      <c r="Y5470" s="6" t="e">
        <f>P5470*I5470/100/T5470</f>
        <v>#DIV/0!</v>
      </c>
      <c r="Z5470" s="6" t="e">
        <f>Y5470*H5470</f>
        <v>#DIV/0!</v>
      </c>
      <c r="AB5470" s="1">
        <f t="shared" si="170"/>
        <v>0</v>
      </c>
      <c r="AC5470" s="1">
        <f t="shared" si="171"/>
        <v>0</v>
      </c>
    </row>
    <row r="5471" spans="4:29" x14ac:dyDescent="0.25">
      <c r="D5471" s="1">
        <v>2009</v>
      </c>
      <c r="E5471" s="1" t="s">
        <v>160</v>
      </c>
      <c r="F5471" s="2" t="s">
        <v>345</v>
      </c>
      <c r="G5471">
        <v>3</v>
      </c>
      <c r="H5471">
        <v>7320807</v>
      </c>
      <c r="I5471" s="1">
        <v>2344.94</v>
      </c>
      <c r="J5471" s="1">
        <v>769</v>
      </c>
      <c r="K5471" s="1">
        <v>98589.74</v>
      </c>
      <c r="L5471" s="1">
        <v>100000</v>
      </c>
      <c r="M5471" s="3">
        <v>14</v>
      </c>
      <c r="N5471">
        <v>7.8</v>
      </c>
      <c r="O5471">
        <v>15</v>
      </c>
      <c r="P5471" s="1">
        <f>IF($A$3="Percentage of government revenue per capita",$B$3,0) + IF($A$3="Absolute extra revenue",AB5471,0) + IF($A$3="Absolute revenue per capita",AC5471,0)</f>
        <v>0</v>
      </c>
      <c r="Q5471" s="5" t="e">
        <f>-MIN(data!$B$4 / data!I5804 * data!P5804 / 100, data!N5804)</f>
        <v>#DIV/0!</v>
      </c>
      <c r="R5471" s="4" t="e">
        <f>-Q5471*K5471/1000</f>
        <v>#DIV/0!</v>
      </c>
      <c r="S5471" s="6">
        <f>-MIN(data!$B$5/(POWER(LN(I5471),2))*P5471/100, O5471)</f>
        <v>0</v>
      </c>
      <c r="T5471" s="6">
        <f>-S5471*L5471/100000</f>
        <v>0</v>
      </c>
      <c r="U5471" s="4" t="e">
        <f>N5471+Q5471</f>
        <v>#DIV/0!</v>
      </c>
      <c r="V5471" s="4" t="e">
        <f>P5471*I5471/100/R5471</f>
        <v>#DIV/0!</v>
      </c>
      <c r="W5471" s="4" t="e">
        <f>V5471*H5471</f>
        <v>#DIV/0!</v>
      </c>
      <c r="X5471" s="6">
        <f>O5471+S5471</f>
        <v>15</v>
      </c>
      <c r="Y5471" s="6" t="e">
        <f>P5471*I5471/100/T5471</f>
        <v>#DIV/0!</v>
      </c>
      <c r="Z5471" s="6" t="e">
        <f>Y5471*H5471</f>
        <v>#DIV/0!</v>
      </c>
      <c r="AB5471" s="1">
        <f t="shared" si="170"/>
        <v>0</v>
      </c>
      <c r="AC5471" s="1">
        <f t="shared" si="171"/>
        <v>0</v>
      </c>
    </row>
    <row r="5472" spans="4:29" x14ac:dyDescent="0.25">
      <c r="D5472" s="1">
        <v>2010</v>
      </c>
      <c r="E5472" s="1" t="s">
        <v>160</v>
      </c>
      <c r="F5472" s="2" t="s">
        <v>345</v>
      </c>
      <c r="G5472">
        <v>3</v>
      </c>
      <c r="H5472">
        <v>7291436</v>
      </c>
      <c r="I5472" s="1">
        <v>2373.8919999999998</v>
      </c>
      <c r="J5472" s="1">
        <v>742</v>
      </c>
      <c r="K5472" s="1">
        <v>97631.58</v>
      </c>
      <c r="L5472" s="1">
        <v>93750</v>
      </c>
      <c r="M5472" s="3">
        <v>15</v>
      </c>
      <c r="N5472">
        <v>7.6</v>
      </c>
      <c r="O5472">
        <v>16</v>
      </c>
      <c r="P5472" s="1">
        <f>IF($A$3="Percentage of government revenue per capita",$B$3,0) + IF($A$3="Absolute extra revenue",AB5472,0) + IF($A$3="Absolute revenue per capita",AC5472,0)</f>
        <v>0</v>
      </c>
      <c r="Q5472" s="5" t="e">
        <f>-MIN(data!$B$4 / data!I5805 * data!P5805 / 100, data!N5805)</f>
        <v>#DIV/0!</v>
      </c>
      <c r="R5472" s="4" t="e">
        <f>-Q5472*K5472/1000</f>
        <v>#DIV/0!</v>
      </c>
      <c r="S5472" s="6">
        <f>-MIN(data!$B$5/(POWER(LN(I5472),2))*P5472/100, O5472)</f>
        <v>0</v>
      </c>
      <c r="T5472" s="6">
        <f>-S5472*L5472/100000</f>
        <v>0</v>
      </c>
      <c r="U5472" s="4" t="e">
        <f>N5472+Q5472</f>
        <v>#DIV/0!</v>
      </c>
      <c r="V5472" s="4" t="e">
        <f>P5472*I5472/100/R5472</f>
        <v>#DIV/0!</v>
      </c>
      <c r="W5472" s="4" t="e">
        <f>V5472*H5472</f>
        <v>#DIV/0!</v>
      </c>
      <c r="X5472" s="6">
        <f>O5472+S5472</f>
        <v>16</v>
      </c>
      <c r="Y5472" s="6" t="e">
        <f>P5472*I5472/100/T5472</f>
        <v>#DIV/0!</v>
      </c>
      <c r="Z5472" s="6" t="e">
        <f>Y5472*H5472</f>
        <v>#DIV/0!</v>
      </c>
      <c r="AB5472" s="1">
        <f t="shared" si="170"/>
        <v>0</v>
      </c>
      <c r="AC5472" s="1">
        <f t="shared" si="171"/>
        <v>0</v>
      </c>
    </row>
    <row r="5473" spans="4:29" x14ac:dyDescent="0.25">
      <c r="D5473" s="1">
        <v>2011</v>
      </c>
      <c r="E5473" s="1" t="s">
        <v>160</v>
      </c>
      <c r="F5473" s="2" t="s">
        <v>345</v>
      </c>
      <c r="G5473">
        <v>3</v>
      </c>
      <c r="H5473">
        <v>7234099</v>
      </c>
      <c r="I5473" s="1">
        <v>2355.3090000000002</v>
      </c>
      <c r="J5473" s="1">
        <v>713</v>
      </c>
      <c r="K5473" s="1">
        <v>96351.35</v>
      </c>
      <c r="L5473" s="1">
        <v>93750</v>
      </c>
      <c r="M5473" s="3">
        <v>15</v>
      </c>
      <c r="N5473">
        <v>7.4</v>
      </c>
      <c r="O5473">
        <v>16</v>
      </c>
      <c r="P5473" s="1">
        <f>IF($A$3="Percentage of government revenue per capita",$B$3,0) + IF($A$3="Absolute extra revenue",AB5473,0) + IF($A$3="Absolute revenue per capita",AC5473,0)</f>
        <v>0</v>
      </c>
      <c r="Q5473" s="5">
        <f>-MIN(data!$B$4 / data!I5806 * data!P5806 / 100, data!N5806)</f>
        <v>0</v>
      </c>
      <c r="R5473" s="4">
        <f>-Q5473*K5473/1000</f>
        <v>0</v>
      </c>
      <c r="S5473" s="6">
        <f>-MIN(data!$B$5/(POWER(LN(I5473),2))*P5473/100, O5473)</f>
        <v>0</v>
      </c>
      <c r="T5473" s="6">
        <f>-S5473*L5473/100000</f>
        <v>0</v>
      </c>
      <c r="U5473" s="4">
        <f>N5473+Q5473</f>
        <v>7.4</v>
      </c>
      <c r="V5473" s="4" t="e">
        <f>P5473*I5473/100/R5473</f>
        <v>#DIV/0!</v>
      </c>
      <c r="W5473" s="4" t="e">
        <f>V5473*H5473</f>
        <v>#DIV/0!</v>
      </c>
      <c r="X5473" s="6">
        <f>O5473+S5473</f>
        <v>16</v>
      </c>
      <c r="Y5473" s="6" t="e">
        <f>P5473*I5473/100/T5473</f>
        <v>#DIV/0!</v>
      </c>
      <c r="Z5473" s="6" t="e">
        <f>Y5473*H5473</f>
        <v>#DIV/0!</v>
      </c>
      <c r="AB5473" s="1">
        <f t="shared" si="170"/>
        <v>0</v>
      </c>
      <c r="AC5473" s="1">
        <f t="shared" si="171"/>
        <v>0</v>
      </c>
    </row>
    <row r="5474" spans="4:29" x14ac:dyDescent="0.25">
      <c r="D5474" s="1">
        <v>2012</v>
      </c>
      <c r="E5474" s="1" t="s">
        <v>160</v>
      </c>
      <c r="F5474" s="2" t="s">
        <v>345</v>
      </c>
      <c r="G5474">
        <v>3</v>
      </c>
      <c r="H5474">
        <v>7199077</v>
      </c>
      <c r="I5474" s="1">
        <v>2397.732</v>
      </c>
      <c r="J5474" s="1">
        <v>683</v>
      </c>
      <c r="K5474" s="1">
        <v>96197.18</v>
      </c>
      <c r="L5474" s="1">
        <v>93750</v>
      </c>
      <c r="M5474" s="3">
        <v>15</v>
      </c>
      <c r="N5474">
        <v>7.1</v>
      </c>
      <c r="O5474">
        <v>16</v>
      </c>
      <c r="P5474" s="1">
        <f>IF($A$3="Percentage of government revenue per capita",$B$3,0) + IF($A$3="Absolute extra revenue",AB5474,0) + IF($A$3="Absolute revenue per capita",AC5474,0)</f>
        <v>0</v>
      </c>
      <c r="Q5474" s="5">
        <f>-MIN(data!$B$4 / data!I5807 * data!P5807 / 100, data!N5807)</f>
        <v>0</v>
      </c>
      <c r="R5474" s="4">
        <f>-Q5474*K5474/1000</f>
        <v>0</v>
      </c>
      <c r="S5474" s="6">
        <f>-MIN(data!$B$5/(POWER(LN(I5474),2))*P5474/100, O5474)</f>
        <v>0</v>
      </c>
      <c r="T5474" s="6">
        <f>-S5474*L5474/100000</f>
        <v>0</v>
      </c>
      <c r="U5474" s="4">
        <f>N5474+Q5474</f>
        <v>7.1</v>
      </c>
      <c r="V5474" s="4" t="e">
        <f>P5474*I5474/100/R5474</f>
        <v>#DIV/0!</v>
      </c>
      <c r="W5474" s="4" t="e">
        <f>V5474*H5474</f>
        <v>#DIV/0!</v>
      </c>
      <c r="X5474" s="6">
        <f>O5474+S5474</f>
        <v>16</v>
      </c>
      <c r="Y5474" s="6" t="e">
        <f>P5474*I5474/100/T5474</f>
        <v>#DIV/0!</v>
      </c>
      <c r="Z5474" s="6" t="e">
        <f>Y5474*H5474</f>
        <v>#DIV/0!</v>
      </c>
      <c r="AB5474" s="1">
        <f t="shared" si="170"/>
        <v>0</v>
      </c>
      <c r="AC5474" s="1">
        <f t="shared" si="171"/>
        <v>0</v>
      </c>
    </row>
    <row r="5475" spans="4:29" x14ac:dyDescent="0.25">
      <c r="D5475" s="1">
        <v>2013</v>
      </c>
      <c r="E5475" s="1" t="s">
        <v>160</v>
      </c>
      <c r="F5475" s="2" t="s">
        <v>345</v>
      </c>
      <c r="G5475">
        <v>3</v>
      </c>
      <c r="H5475">
        <v>7164132</v>
      </c>
      <c r="I5475" s="1">
        <v>2300.174</v>
      </c>
      <c r="J5475" s="1">
        <v>652</v>
      </c>
      <c r="K5475" s="1">
        <v>94492.75</v>
      </c>
      <c r="L5475" s="1">
        <v>88235.29</v>
      </c>
      <c r="M5475" s="3">
        <v>15</v>
      </c>
      <c r="N5475">
        <v>6.9</v>
      </c>
      <c r="O5475">
        <v>17</v>
      </c>
      <c r="P5475" s="1">
        <f>IF($A$3="Percentage of government revenue per capita",$B$3,0) + IF($A$3="Absolute extra revenue",AB5475,0) + IF($A$3="Absolute revenue per capita",AC5475,0)</f>
        <v>0</v>
      </c>
      <c r="Q5475" s="5">
        <f>-MIN(data!$B$4 / data!I5808 * data!P5808 / 100, data!N5808)</f>
        <v>0</v>
      </c>
      <c r="R5475" s="4">
        <f>-Q5475*K5475/1000</f>
        <v>0</v>
      </c>
      <c r="S5475" s="6">
        <f>-MIN(data!$B$5/(POWER(LN(I5475),2))*P5475/100, O5475)</f>
        <v>0</v>
      </c>
      <c r="T5475" s="6">
        <f>-S5475*L5475/100000</f>
        <v>0</v>
      </c>
      <c r="U5475" s="4">
        <f>N5475+Q5475</f>
        <v>6.9</v>
      </c>
      <c r="V5475" s="4" t="e">
        <f>P5475*I5475/100/R5475</f>
        <v>#DIV/0!</v>
      </c>
      <c r="W5475" s="4" t="e">
        <f>V5475*H5475</f>
        <v>#DIV/0!</v>
      </c>
      <c r="X5475" s="6">
        <f>O5475+S5475</f>
        <v>17</v>
      </c>
      <c r="Y5475" s="6" t="e">
        <f>P5475*I5475/100/T5475</f>
        <v>#DIV/0!</v>
      </c>
      <c r="Z5475" s="6" t="e">
        <f>Y5475*H5475</f>
        <v>#DIV/0!</v>
      </c>
      <c r="AB5475" s="1">
        <f t="shared" si="170"/>
        <v>0</v>
      </c>
      <c r="AC5475" s="1">
        <f t="shared" si="171"/>
        <v>0</v>
      </c>
    </row>
    <row r="5476" spans="4:29" x14ac:dyDescent="0.25">
      <c r="D5476" s="1">
        <v>2014</v>
      </c>
      <c r="E5476" s="1" t="s">
        <v>160</v>
      </c>
      <c r="F5476" s="2" t="s">
        <v>345</v>
      </c>
      <c r="G5476">
        <v>3</v>
      </c>
      <c r="H5476">
        <v>7130576</v>
      </c>
      <c r="I5476" s="1">
        <v>2375.9720000000002</v>
      </c>
      <c r="J5476" s="1">
        <v>623</v>
      </c>
      <c r="K5476" s="1">
        <v>94393.94</v>
      </c>
      <c r="L5476" s="1">
        <v>88235.29</v>
      </c>
      <c r="M5476" s="3">
        <v>15</v>
      </c>
      <c r="N5476">
        <v>6.6</v>
      </c>
      <c r="O5476">
        <v>17</v>
      </c>
      <c r="P5476" s="1">
        <f>IF($A$3="Percentage of government revenue per capita",$B$3,0) + IF($A$3="Absolute extra revenue",AB5476,0) + IF($A$3="Absolute revenue per capita",AC5476,0)</f>
        <v>0</v>
      </c>
      <c r="Q5476" s="5">
        <f>-MIN(data!$B$4 / data!I5809 * data!P5809 / 100, data!N5809)</f>
        <v>0</v>
      </c>
      <c r="R5476" s="4">
        <f>-Q5476*K5476/1000</f>
        <v>0</v>
      </c>
      <c r="S5476" s="6">
        <f>-MIN(data!$B$5/(POWER(LN(I5476),2))*P5476/100, O5476)</f>
        <v>0</v>
      </c>
      <c r="T5476" s="6">
        <f>-S5476*L5476/100000</f>
        <v>0</v>
      </c>
      <c r="U5476" s="4">
        <f>N5476+Q5476</f>
        <v>6.6</v>
      </c>
      <c r="V5476" s="4" t="e">
        <f>P5476*I5476/100/R5476</f>
        <v>#DIV/0!</v>
      </c>
      <c r="W5476" s="4" t="e">
        <f>V5476*H5476</f>
        <v>#DIV/0!</v>
      </c>
      <c r="X5476" s="6">
        <f>O5476+S5476</f>
        <v>17</v>
      </c>
      <c r="Y5476" s="6" t="e">
        <f>P5476*I5476/100/T5476</f>
        <v>#DIV/0!</v>
      </c>
      <c r="Z5476" s="6" t="e">
        <f>Y5476*H5476</f>
        <v>#DIV/0!</v>
      </c>
      <c r="AB5476" s="1">
        <f t="shared" si="170"/>
        <v>0</v>
      </c>
      <c r="AC5476" s="1">
        <f t="shared" si="171"/>
        <v>0</v>
      </c>
    </row>
    <row r="5477" spans="4:29" x14ac:dyDescent="0.25">
      <c r="D5477" s="1">
        <v>2015</v>
      </c>
      <c r="E5477" s="1" t="s">
        <v>160</v>
      </c>
      <c r="F5477" s="2" t="s">
        <v>345</v>
      </c>
      <c r="G5477">
        <v>3</v>
      </c>
      <c r="H5477">
        <v>7095383</v>
      </c>
      <c r="I5477" s="1">
        <v>2473.875</v>
      </c>
      <c r="J5477" s="1">
        <v>592</v>
      </c>
      <c r="K5477" s="1">
        <v>93968.25</v>
      </c>
      <c r="M5477" s="3">
        <v>15</v>
      </c>
      <c r="N5477">
        <v>6.3</v>
      </c>
      <c r="O5477">
        <v>17</v>
      </c>
      <c r="P5477" s="1">
        <f>IF($A$3="Percentage of government revenue per capita",$B$3,0) + IF($A$3="Absolute extra revenue",AB5477,0) + IF($A$3="Absolute revenue per capita",AC5477,0)</f>
        <v>0</v>
      </c>
      <c r="Q5477" s="5">
        <f>-MIN(data!$B$4 / data!I5810 * data!P5810 / 100, data!N5810)</f>
        <v>0</v>
      </c>
      <c r="R5477" s="4">
        <f>-Q5477*K5477/1000</f>
        <v>0</v>
      </c>
      <c r="S5477" s="6">
        <f>-MIN(data!$B$5/(POWER(LN(I5477),2))*P5477/100, O5477)</f>
        <v>0</v>
      </c>
      <c r="T5477" s="6">
        <f>-S5477*L5477/100000</f>
        <v>0</v>
      </c>
      <c r="U5477" s="4">
        <f>N5477+Q5477</f>
        <v>6.3</v>
      </c>
      <c r="V5477" s="4" t="e">
        <f>P5477*I5477/100/R5477</f>
        <v>#DIV/0!</v>
      </c>
      <c r="W5477" s="4" t="e">
        <f>V5477*H5477</f>
        <v>#DIV/0!</v>
      </c>
      <c r="X5477" s="6">
        <f>O5477+S5477</f>
        <v>17</v>
      </c>
      <c r="Y5477" s="6" t="e">
        <f>P5477*I5477/100/T5477</f>
        <v>#DIV/0!</v>
      </c>
      <c r="Z5477" s="6" t="e">
        <f>Y5477*H5477</f>
        <v>#DIV/0!</v>
      </c>
      <c r="AB5477" s="1">
        <f t="shared" si="170"/>
        <v>0</v>
      </c>
      <c r="AC5477" s="1">
        <f t="shared" si="171"/>
        <v>0</v>
      </c>
    </row>
    <row r="5478" spans="4:29" x14ac:dyDescent="0.25">
      <c r="D5478" s="1">
        <v>2016</v>
      </c>
      <c r="E5478" s="1" t="s">
        <v>160</v>
      </c>
      <c r="F5478" s="2" t="s">
        <v>345</v>
      </c>
      <c r="G5478">
        <v>3</v>
      </c>
      <c r="H5478">
        <v>7058322</v>
      </c>
      <c r="I5478" s="1">
        <v>2694.625</v>
      </c>
      <c r="J5478" s="1">
        <v>561</v>
      </c>
      <c r="K5478" s="1">
        <v>93500</v>
      </c>
      <c r="M5478" s="3"/>
      <c r="N5478">
        <v>6</v>
      </c>
      <c r="O5478"/>
      <c r="P5478" s="1">
        <f>IF($A$3="Percentage of government revenue per capita",$B$3,0) + IF($A$3="Absolute extra revenue",AB5478,0) + IF($A$3="Absolute revenue per capita",AC5478,0)</f>
        <v>0</v>
      </c>
      <c r="Q5478" s="5" t="e">
        <f>-MIN(data!$B$4 / data!I5811 * data!P5811 / 100, data!N5811)</f>
        <v>#DIV/0!</v>
      </c>
      <c r="R5478" s="4" t="e">
        <f>-Q5478*K5478/1000</f>
        <v>#DIV/0!</v>
      </c>
      <c r="S5478" s="6">
        <f>-MIN(data!$B$5/(POWER(LN(I5478),2))*P5478/100, O5478)</f>
        <v>0</v>
      </c>
      <c r="T5478" s="6">
        <f>-S5478*L5478/100000</f>
        <v>0</v>
      </c>
      <c r="U5478" s="4" t="e">
        <f>N5478+Q5478</f>
        <v>#DIV/0!</v>
      </c>
      <c r="V5478" s="4" t="e">
        <f>P5478*I5478/100/R5478</f>
        <v>#DIV/0!</v>
      </c>
      <c r="W5478" s="4" t="e">
        <f>V5478*H5478</f>
        <v>#DIV/0!</v>
      </c>
      <c r="X5478" s="6">
        <f>O5478+S5478</f>
        <v>0</v>
      </c>
      <c r="Y5478" s="6" t="e">
        <f>P5478*I5478/100/T5478</f>
        <v>#DIV/0!</v>
      </c>
      <c r="Z5478" s="6" t="e">
        <f>Y5478*H5478</f>
        <v>#DIV/0!</v>
      </c>
      <c r="AB5478" s="1">
        <f t="shared" si="170"/>
        <v>0</v>
      </c>
      <c r="AC5478" s="1">
        <f t="shared" si="171"/>
        <v>0</v>
      </c>
    </row>
    <row r="5479" spans="4:29" x14ac:dyDescent="0.25">
      <c r="D5479" s="1">
        <v>1980</v>
      </c>
      <c r="E5479" s="1" t="s">
        <v>168</v>
      </c>
      <c r="F5479" s="2" t="s">
        <v>346</v>
      </c>
      <c r="G5479">
        <v>4</v>
      </c>
      <c r="H5479">
        <v>63261</v>
      </c>
      <c r="I5479" s="1">
        <v>0</v>
      </c>
      <c r="J5479" s="1">
        <v>56</v>
      </c>
      <c r="K5479" s="1">
        <v>1836.066</v>
      </c>
      <c r="M5479" s="3"/>
      <c r="N5479">
        <v>30.5</v>
      </c>
      <c r="O5479"/>
      <c r="P5479" s="1">
        <f>IF($A$3="Percentage of government revenue per capita",$B$3,0) + IF($A$3="Absolute extra revenue",AB5479,0) + IF($A$3="Absolute revenue per capita",AC5479,0)</f>
        <v>0</v>
      </c>
      <c r="Q5479" s="5" t="e">
        <f>-MIN(data!$B$4 / data!I6071 * data!P6071 / 100, data!N6071)</f>
        <v>#DIV/0!</v>
      </c>
      <c r="R5479" s="4" t="e">
        <f>-Q5479*K5479/1000</f>
        <v>#DIV/0!</v>
      </c>
      <c r="S5479" s="6" t="e">
        <f>-MIN(data!$B$5/(POWER(LN(I5479),2))*P5479/100, O5479)</f>
        <v>#NUM!</v>
      </c>
      <c r="T5479" s="6" t="e">
        <f>-S5479*L5479/100000</f>
        <v>#NUM!</v>
      </c>
      <c r="U5479" s="4" t="e">
        <f>N5479+Q5479</f>
        <v>#DIV/0!</v>
      </c>
      <c r="V5479" s="4" t="e">
        <f>P5479*I5479/100/R5479</f>
        <v>#DIV/0!</v>
      </c>
      <c r="W5479" s="4" t="e">
        <f>V5479*H5479</f>
        <v>#DIV/0!</v>
      </c>
      <c r="X5479" s="6" t="e">
        <f>O5479+S5479</f>
        <v>#NUM!</v>
      </c>
      <c r="Y5479" s="6" t="e">
        <f>P5479*I5479/100/T5479</f>
        <v>#NUM!</v>
      </c>
      <c r="Z5479" s="6" t="e">
        <f>Y5479*H5479</f>
        <v>#NUM!</v>
      </c>
      <c r="AB5479" s="1" t="e">
        <f t="shared" si="170"/>
        <v>#DIV/0!</v>
      </c>
      <c r="AC5479" s="1" t="e">
        <f t="shared" si="171"/>
        <v>#DIV/0!</v>
      </c>
    </row>
    <row r="5480" spans="4:29" x14ac:dyDescent="0.25">
      <c r="D5480" s="1">
        <v>1981</v>
      </c>
      <c r="E5480" s="1" t="s">
        <v>168</v>
      </c>
      <c r="F5480" s="2" t="s">
        <v>346</v>
      </c>
      <c r="G5480">
        <v>4</v>
      </c>
      <c r="H5480">
        <v>64035</v>
      </c>
      <c r="I5480" s="1">
        <v>0</v>
      </c>
      <c r="J5480" s="1">
        <v>51</v>
      </c>
      <c r="K5480" s="1">
        <v>1841.155</v>
      </c>
      <c r="M5480" s="3"/>
      <c r="N5480">
        <v>27.7</v>
      </c>
      <c r="O5480"/>
      <c r="P5480" s="1">
        <f>IF($A$3="Percentage of government revenue per capita",$B$3,0) + IF($A$3="Absolute extra revenue",AB5480,0) + IF($A$3="Absolute revenue per capita",AC5480,0)</f>
        <v>0</v>
      </c>
      <c r="Q5480" s="5">
        <f>-MIN(data!$B$4 / data!I6072 * data!P6072 / 100, data!N6072)</f>
        <v>0</v>
      </c>
      <c r="R5480" s="4">
        <f>-Q5480*K5480/1000</f>
        <v>0</v>
      </c>
      <c r="S5480" s="6" t="e">
        <f>-MIN(data!$B$5/(POWER(LN(I5480),2))*P5480/100, O5480)</f>
        <v>#NUM!</v>
      </c>
      <c r="T5480" s="6" t="e">
        <f>-S5480*L5480/100000</f>
        <v>#NUM!</v>
      </c>
      <c r="U5480" s="4">
        <f>N5480+Q5480</f>
        <v>27.7</v>
      </c>
      <c r="V5480" s="4" t="e">
        <f>P5480*I5480/100/R5480</f>
        <v>#DIV/0!</v>
      </c>
      <c r="W5480" s="4" t="e">
        <f>V5480*H5480</f>
        <v>#DIV/0!</v>
      </c>
      <c r="X5480" s="6" t="e">
        <f>O5480+S5480</f>
        <v>#NUM!</v>
      </c>
      <c r="Y5480" s="6" t="e">
        <f>P5480*I5480/100/T5480</f>
        <v>#NUM!</v>
      </c>
      <c r="Z5480" s="6" t="e">
        <f>Y5480*H5480</f>
        <v>#NUM!</v>
      </c>
      <c r="AB5480" s="1" t="e">
        <f t="shared" si="170"/>
        <v>#DIV/0!</v>
      </c>
      <c r="AC5480" s="1" t="e">
        <f t="shared" si="171"/>
        <v>#DIV/0!</v>
      </c>
    </row>
    <row r="5481" spans="4:29" x14ac:dyDescent="0.25">
      <c r="D5481" s="1">
        <v>1982</v>
      </c>
      <c r="E5481" s="1" t="s">
        <v>168</v>
      </c>
      <c r="F5481" s="2" t="s">
        <v>346</v>
      </c>
      <c r="G5481">
        <v>4</v>
      </c>
      <c r="H5481">
        <v>64413</v>
      </c>
      <c r="I5481" s="1">
        <v>0</v>
      </c>
      <c r="J5481" s="1">
        <v>46</v>
      </c>
      <c r="K5481" s="1">
        <v>1811.0239999999999</v>
      </c>
      <c r="M5481" s="3"/>
      <c r="N5481">
        <v>25.4</v>
      </c>
      <c r="O5481"/>
      <c r="P5481" s="1">
        <f>IF($A$3="Percentage of government revenue per capita",$B$3,0) + IF($A$3="Absolute extra revenue",AB5481,0) + IF($A$3="Absolute revenue per capita",AC5481,0)</f>
        <v>0</v>
      </c>
      <c r="Q5481" s="5">
        <f>-MIN(data!$B$4 / data!I6073 * data!P6073 / 100, data!N6073)</f>
        <v>0</v>
      </c>
      <c r="R5481" s="4">
        <f>-Q5481*K5481/1000</f>
        <v>0</v>
      </c>
      <c r="S5481" s="6" t="e">
        <f>-MIN(data!$B$5/(POWER(LN(I5481),2))*P5481/100, O5481)</f>
        <v>#NUM!</v>
      </c>
      <c r="T5481" s="6" t="e">
        <f>-S5481*L5481/100000</f>
        <v>#NUM!</v>
      </c>
      <c r="U5481" s="4">
        <f>N5481+Q5481</f>
        <v>25.4</v>
      </c>
      <c r="V5481" s="4" t="e">
        <f>P5481*I5481/100/R5481</f>
        <v>#DIV/0!</v>
      </c>
      <c r="W5481" s="4" t="e">
        <f>V5481*H5481</f>
        <v>#DIV/0!</v>
      </c>
      <c r="X5481" s="6" t="e">
        <f>O5481+S5481</f>
        <v>#NUM!</v>
      </c>
      <c r="Y5481" s="6" t="e">
        <f>P5481*I5481/100/T5481</f>
        <v>#NUM!</v>
      </c>
      <c r="Z5481" s="6" t="e">
        <f>Y5481*H5481</f>
        <v>#NUM!</v>
      </c>
      <c r="AB5481" s="1" t="e">
        <f t="shared" si="170"/>
        <v>#DIV/0!</v>
      </c>
      <c r="AC5481" s="1" t="e">
        <f t="shared" si="171"/>
        <v>#DIV/0!</v>
      </c>
    </row>
    <row r="5482" spans="4:29" x14ac:dyDescent="0.25">
      <c r="D5482" s="1">
        <v>1983</v>
      </c>
      <c r="E5482" s="1" t="s">
        <v>168</v>
      </c>
      <c r="F5482" s="2" t="s">
        <v>346</v>
      </c>
      <c r="G5482">
        <v>4</v>
      </c>
      <c r="H5482">
        <v>64335</v>
      </c>
      <c r="I5482" s="1">
        <v>0</v>
      </c>
      <c r="J5482" s="1">
        <v>42</v>
      </c>
      <c r="K5482" s="1">
        <v>1787.2339999999999</v>
      </c>
      <c r="M5482" s="3"/>
      <c r="N5482">
        <v>23.5</v>
      </c>
      <c r="O5482"/>
      <c r="P5482" s="1">
        <f>IF($A$3="Percentage of government revenue per capita",$B$3,0) + IF($A$3="Absolute extra revenue",AB5482,0) + IF($A$3="Absolute revenue per capita",AC5482,0)</f>
        <v>0</v>
      </c>
      <c r="Q5482" s="5">
        <f>-MIN(data!$B$4 / data!I6074 * data!P6074 / 100, data!N6074)</f>
        <v>0</v>
      </c>
      <c r="R5482" s="4">
        <f>-Q5482*K5482/1000</f>
        <v>0</v>
      </c>
      <c r="S5482" s="6" t="e">
        <f>-MIN(data!$B$5/(POWER(LN(I5482),2))*P5482/100, O5482)</f>
        <v>#NUM!</v>
      </c>
      <c r="T5482" s="6" t="e">
        <f>-S5482*L5482/100000</f>
        <v>#NUM!</v>
      </c>
      <c r="U5482" s="4">
        <f>N5482+Q5482</f>
        <v>23.5</v>
      </c>
      <c r="V5482" s="4" t="e">
        <f>P5482*I5482/100/R5482</f>
        <v>#DIV/0!</v>
      </c>
      <c r="W5482" s="4" t="e">
        <f>V5482*H5482</f>
        <v>#DIV/0!</v>
      </c>
      <c r="X5482" s="6" t="e">
        <f>O5482+S5482</f>
        <v>#NUM!</v>
      </c>
      <c r="Y5482" s="6" t="e">
        <f>P5482*I5482/100/T5482</f>
        <v>#NUM!</v>
      </c>
      <c r="Z5482" s="6" t="e">
        <f>Y5482*H5482</f>
        <v>#NUM!</v>
      </c>
      <c r="AB5482" s="1" t="e">
        <f t="shared" si="170"/>
        <v>#DIV/0!</v>
      </c>
      <c r="AC5482" s="1" t="e">
        <f t="shared" si="171"/>
        <v>#DIV/0!</v>
      </c>
    </row>
    <row r="5483" spans="4:29" x14ac:dyDescent="0.25">
      <c r="D5483" s="1">
        <v>1984</v>
      </c>
      <c r="E5483" s="1" t="s">
        <v>168</v>
      </c>
      <c r="F5483" s="2" t="s">
        <v>346</v>
      </c>
      <c r="G5483">
        <v>4</v>
      </c>
      <c r="H5483">
        <v>64717</v>
      </c>
      <c r="I5483" s="1">
        <v>0</v>
      </c>
      <c r="J5483" s="1">
        <v>39</v>
      </c>
      <c r="K5483" s="1">
        <v>1780.8219999999999</v>
      </c>
      <c r="M5483" s="3"/>
      <c r="N5483">
        <v>21.9</v>
      </c>
      <c r="O5483"/>
      <c r="P5483" s="1">
        <f>IF($A$3="Percentage of government revenue per capita",$B$3,0) + IF($A$3="Absolute extra revenue",AB5483,0) + IF($A$3="Absolute revenue per capita",AC5483,0)</f>
        <v>0</v>
      </c>
      <c r="Q5483" s="5">
        <f>-MIN(data!$B$4 / data!I6075 * data!P6075 / 100, data!N6075)</f>
        <v>0</v>
      </c>
      <c r="R5483" s="4">
        <f>-Q5483*K5483/1000</f>
        <v>0</v>
      </c>
      <c r="S5483" s="6" t="e">
        <f>-MIN(data!$B$5/(POWER(LN(I5483),2))*P5483/100, O5483)</f>
        <v>#NUM!</v>
      </c>
      <c r="T5483" s="6" t="e">
        <f>-S5483*L5483/100000</f>
        <v>#NUM!</v>
      </c>
      <c r="U5483" s="4">
        <f>N5483+Q5483</f>
        <v>21.9</v>
      </c>
      <c r="V5483" s="4" t="e">
        <f>P5483*I5483/100/R5483</f>
        <v>#DIV/0!</v>
      </c>
      <c r="W5483" s="4" t="e">
        <f>V5483*H5483</f>
        <v>#DIV/0!</v>
      </c>
      <c r="X5483" s="6" t="e">
        <f>O5483+S5483</f>
        <v>#NUM!</v>
      </c>
      <c r="Y5483" s="6" t="e">
        <f>P5483*I5483/100/T5483</f>
        <v>#NUM!</v>
      </c>
      <c r="Z5483" s="6" t="e">
        <f>Y5483*H5483</f>
        <v>#NUM!</v>
      </c>
      <c r="AB5483" s="1" t="e">
        <f t="shared" si="170"/>
        <v>#DIV/0!</v>
      </c>
      <c r="AC5483" s="1" t="e">
        <f t="shared" si="171"/>
        <v>#DIV/0!</v>
      </c>
    </row>
    <row r="5484" spans="4:29" x14ac:dyDescent="0.25">
      <c r="D5484" s="1">
        <v>1985</v>
      </c>
      <c r="E5484" s="1" t="s">
        <v>168</v>
      </c>
      <c r="F5484" s="2" t="s">
        <v>346</v>
      </c>
      <c r="G5484">
        <v>4</v>
      </c>
      <c r="H5484">
        <v>65244</v>
      </c>
      <c r="I5484" s="1">
        <v>0</v>
      </c>
      <c r="J5484" s="1">
        <v>37</v>
      </c>
      <c r="K5484" s="1">
        <v>1787.44</v>
      </c>
      <c r="M5484" s="3"/>
      <c r="N5484">
        <v>20.7</v>
      </c>
      <c r="O5484"/>
      <c r="P5484" s="1">
        <f>IF($A$3="Percentage of government revenue per capita",$B$3,0) + IF($A$3="Absolute extra revenue",AB5484,0) + IF($A$3="Absolute revenue per capita",AC5484,0)</f>
        <v>0</v>
      </c>
      <c r="Q5484" s="5">
        <f>-MIN(data!$B$4 / data!I6076 * data!P6076 / 100, data!N6076)</f>
        <v>0</v>
      </c>
      <c r="R5484" s="4">
        <f>-Q5484*K5484/1000</f>
        <v>0</v>
      </c>
      <c r="S5484" s="6" t="e">
        <f>-MIN(data!$B$5/(POWER(LN(I5484),2))*P5484/100, O5484)</f>
        <v>#NUM!</v>
      </c>
      <c r="T5484" s="6" t="e">
        <f>-S5484*L5484/100000</f>
        <v>#NUM!</v>
      </c>
      <c r="U5484" s="4">
        <f>N5484+Q5484</f>
        <v>20.7</v>
      </c>
      <c r="V5484" s="4" t="e">
        <f>P5484*I5484/100/R5484</f>
        <v>#DIV/0!</v>
      </c>
      <c r="W5484" s="4" t="e">
        <f>V5484*H5484</f>
        <v>#DIV/0!</v>
      </c>
      <c r="X5484" s="6" t="e">
        <f>O5484+S5484</f>
        <v>#NUM!</v>
      </c>
      <c r="Y5484" s="6" t="e">
        <f>P5484*I5484/100/T5484</f>
        <v>#NUM!</v>
      </c>
      <c r="Z5484" s="6" t="e">
        <f>Y5484*H5484</f>
        <v>#NUM!</v>
      </c>
      <c r="AB5484" s="1" t="e">
        <f t="shared" si="170"/>
        <v>#DIV/0!</v>
      </c>
      <c r="AC5484" s="1" t="e">
        <f t="shared" si="171"/>
        <v>#DIV/0!</v>
      </c>
    </row>
    <row r="5485" spans="4:29" x14ac:dyDescent="0.25">
      <c r="D5485" s="1">
        <v>1986</v>
      </c>
      <c r="E5485" s="1" t="s">
        <v>168</v>
      </c>
      <c r="F5485" s="2" t="s">
        <v>346</v>
      </c>
      <c r="G5485">
        <v>4</v>
      </c>
      <c r="H5485">
        <v>65652</v>
      </c>
      <c r="I5485" s="1">
        <v>0</v>
      </c>
      <c r="J5485" s="1">
        <v>34</v>
      </c>
      <c r="K5485" s="1">
        <v>1734.694</v>
      </c>
      <c r="M5485" s="3"/>
      <c r="N5485">
        <v>19.600000000000001</v>
      </c>
      <c r="O5485"/>
      <c r="P5485" s="1">
        <f>IF($A$3="Percentage of government revenue per capita",$B$3,0) + IF($A$3="Absolute extra revenue",AB5485,0) + IF($A$3="Absolute revenue per capita",AC5485,0)</f>
        <v>0</v>
      </c>
      <c r="Q5485" s="5">
        <f>-MIN(data!$B$4 / data!I6077 * data!P6077 / 100, data!N6077)</f>
        <v>0</v>
      </c>
      <c r="R5485" s="4">
        <f>-Q5485*K5485/1000</f>
        <v>0</v>
      </c>
      <c r="S5485" s="6" t="e">
        <f>-MIN(data!$B$5/(POWER(LN(I5485),2))*P5485/100, O5485)</f>
        <v>#NUM!</v>
      </c>
      <c r="T5485" s="6" t="e">
        <f>-S5485*L5485/100000</f>
        <v>#NUM!</v>
      </c>
      <c r="U5485" s="4">
        <f>N5485+Q5485</f>
        <v>19.600000000000001</v>
      </c>
      <c r="V5485" s="4" t="e">
        <f>P5485*I5485/100/R5485</f>
        <v>#DIV/0!</v>
      </c>
      <c r="W5485" s="4" t="e">
        <f>V5485*H5485</f>
        <v>#DIV/0!</v>
      </c>
      <c r="X5485" s="6" t="e">
        <f>O5485+S5485</f>
        <v>#NUM!</v>
      </c>
      <c r="Y5485" s="6" t="e">
        <f>P5485*I5485/100/T5485</f>
        <v>#NUM!</v>
      </c>
      <c r="Z5485" s="6" t="e">
        <f>Y5485*H5485</f>
        <v>#NUM!</v>
      </c>
      <c r="AB5485" s="1" t="e">
        <f t="shared" si="170"/>
        <v>#DIV/0!</v>
      </c>
      <c r="AC5485" s="1" t="e">
        <f t="shared" si="171"/>
        <v>#DIV/0!</v>
      </c>
    </row>
    <row r="5486" spans="4:29" x14ac:dyDescent="0.25">
      <c r="D5486" s="1">
        <v>1987</v>
      </c>
      <c r="E5486" s="1" t="s">
        <v>168</v>
      </c>
      <c r="F5486" s="2" t="s">
        <v>346</v>
      </c>
      <c r="G5486">
        <v>4</v>
      </c>
      <c r="H5486">
        <v>68499</v>
      </c>
      <c r="I5486" s="1">
        <v>0</v>
      </c>
      <c r="J5486" s="1">
        <v>33</v>
      </c>
      <c r="K5486" s="1">
        <v>1755.319</v>
      </c>
      <c r="M5486" s="3"/>
      <c r="N5486">
        <v>18.8</v>
      </c>
      <c r="O5486"/>
      <c r="P5486" s="1">
        <f>IF($A$3="Percentage of government revenue per capita",$B$3,0) + IF($A$3="Absolute extra revenue",AB5486,0) + IF($A$3="Absolute revenue per capita",AC5486,0)</f>
        <v>0</v>
      </c>
      <c r="Q5486" s="5">
        <f>-MIN(data!$B$4 / data!I6078 * data!P6078 / 100, data!N6078)</f>
        <v>0</v>
      </c>
      <c r="R5486" s="4">
        <f>-Q5486*K5486/1000</f>
        <v>0</v>
      </c>
      <c r="S5486" s="6" t="e">
        <f>-MIN(data!$B$5/(POWER(LN(I5486),2))*P5486/100, O5486)</f>
        <v>#NUM!</v>
      </c>
      <c r="T5486" s="6" t="e">
        <f>-S5486*L5486/100000</f>
        <v>#NUM!</v>
      </c>
      <c r="U5486" s="4">
        <f>N5486+Q5486</f>
        <v>18.8</v>
      </c>
      <c r="V5486" s="4" t="e">
        <f>P5486*I5486/100/R5486</f>
        <v>#DIV/0!</v>
      </c>
      <c r="W5486" s="4" t="e">
        <f>V5486*H5486</f>
        <v>#DIV/0!</v>
      </c>
      <c r="X5486" s="6" t="e">
        <f>O5486+S5486</f>
        <v>#NUM!</v>
      </c>
      <c r="Y5486" s="6" t="e">
        <f>P5486*I5486/100/T5486</f>
        <v>#NUM!</v>
      </c>
      <c r="Z5486" s="6" t="e">
        <f>Y5486*H5486</f>
        <v>#NUM!</v>
      </c>
      <c r="AB5486" s="1" t="e">
        <f t="shared" si="170"/>
        <v>#DIV/0!</v>
      </c>
      <c r="AC5486" s="1" t="e">
        <f t="shared" si="171"/>
        <v>#DIV/0!</v>
      </c>
    </row>
    <row r="5487" spans="4:29" x14ac:dyDescent="0.25">
      <c r="D5487" s="1">
        <v>1988</v>
      </c>
      <c r="E5487" s="1" t="s">
        <v>168</v>
      </c>
      <c r="F5487" s="2" t="s">
        <v>346</v>
      </c>
      <c r="G5487">
        <v>4</v>
      </c>
      <c r="H5487">
        <v>68755</v>
      </c>
      <c r="I5487" s="1">
        <v>0</v>
      </c>
      <c r="J5487" s="1">
        <v>31</v>
      </c>
      <c r="K5487" s="1">
        <v>1722.222</v>
      </c>
      <c r="M5487" s="3"/>
      <c r="N5487">
        <v>18</v>
      </c>
      <c r="O5487"/>
      <c r="P5487" s="1">
        <f>IF($A$3="Percentage of government revenue per capita",$B$3,0) + IF($A$3="Absolute extra revenue",AB5487,0) + IF($A$3="Absolute revenue per capita",AC5487,0)</f>
        <v>0</v>
      </c>
      <c r="Q5487" s="5">
        <f>-MIN(data!$B$4 / data!I6079 * data!P6079 / 100, data!N6079)</f>
        <v>0</v>
      </c>
      <c r="R5487" s="4">
        <f>-Q5487*K5487/1000</f>
        <v>0</v>
      </c>
      <c r="S5487" s="6" t="e">
        <f>-MIN(data!$B$5/(POWER(LN(I5487),2))*P5487/100, O5487)</f>
        <v>#NUM!</v>
      </c>
      <c r="T5487" s="6" t="e">
        <f>-S5487*L5487/100000</f>
        <v>#NUM!</v>
      </c>
      <c r="U5487" s="4">
        <f>N5487+Q5487</f>
        <v>18</v>
      </c>
      <c r="V5487" s="4" t="e">
        <f>P5487*I5487/100/R5487</f>
        <v>#DIV/0!</v>
      </c>
      <c r="W5487" s="4" t="e">
        <f>V5487*H5487</f>
        <v>#DIV/0!</v>
      </c>
      <c r="X5487" s="6" t="e">
        <f>O5487+S5487</f>
        <v>#NUM!</v>
      </c>
      <c r="Y5487" s="6" t="e">
        <f>P5487*I5487/100/T5487</f>
        <v>#NUM!</v>
      </c>
      <c r="Z5487" s="6" t="e">
        <f>Y5487*H5487</f>
        <v>#NUM!</v>
      </c>
      <c r="AB5487" s="1" t="e">
        <f t="shared" si="170"/>
        <v>#DIV/0!</v>
      </c>
      <c r="AC5487" s="1" t="e">
        <f t="shared" si="171"/>
        <v>#DIV/0!</v>
      </c>
    </row>
    <row r="5488" spans="4:29" x14ac:dyDescent="0.25">
      <c r="D5488" s="1">
        <v>1989</v>
      </c>
      <c r="E5488" s="1" t="s">
        <v>168</v>
      </c>
      <c r="F5488" s="2" t="s">
        <v>346</v>
      </c>
      <c r="G5488">
        <v>4</v>
      </c>
      <c r="H5488">
        <v>69167</v>
      </c>
      <c r="I5488" s="1">
        <v>0</v>
      </c>
      <c r="J5488" s="1">
        <v>29</v>
      </c>
      <c r="K5488" s="1">
        <v>1676.3009999999999</v>
      </c>
      <c r="M5488" s="3"/>
      <c r="N5488">
        <v>17.3</v>
      </c>
      <c r="O5488"/>
      <c r="P5488" s="1">
        <f>IF($A$3="Percentage of government revenue per capita",$B$3,0) + IF($A$3="Absolute extra revenue",AB5488,0) + IF($A$3="Absolute revenue per capita",AC5488,0)</f>
        <v>0</v>
      </c>
      <c r="Q5488" s="5">
        <f>-MIN(data!$B$4 / data!I6080 * data!P6080 / 100, data!N6080)</f>
        <v>0</v>
      </c>
      <c r="R5488" s="4">
        <f>-Q5488*K5488/1000</f>
        <v>0</v>
      </c>
      <c r="S5488" s="6" t="e">
        <f>-MIN(data!$B$5/(POWER(LN(I5488),2))*P5488/100, O5488)</f>
        <v>#NUM!</v>
      </c>
      <c r="T5488" s="6" t="e">
        <f>-S5488*L5488/100000</f>
        <v>#NUM!</v>
      </c>
      <c r="U5488" s="4">
        <f>N5488+Q5488</f>
        <v>17.3</v>
      </c>
      <c r="V5488" s="4" t="e">
        <f>P5488*I5488/100/R5488</f>
        <v>#DIV/0!</v>
      </c>
      <c r="W5488" s="4" t="e">
        <f>V5488*H5488</f>
        <v>#DIV/0!</v>
      </c>
      <c r="X5488" s="6" t="e">
        <f>O5488+S5488</f>
        <v>#NUM!</v>
      </c>
      <c r="Y5488" s="6" t="e">
        <f>P5488*I5488/100/T5488</f>
        <v>#NUM!</v>
      </c>
      <c r="Z5488" s="6" t="e">
        <f>Y5488*H5488</f>
        <v>#NUM!</v>
      </c>
      <c r="AB5488" s="1" t="e">
        <f t="shared" si="170"/>
        <v>#DIV/0!</v>
      </c>
      <c r="AC5488" s="1" t="e">
        <f t="shared" si="171"/>
        <v>#DIV/0!</v>
      </c>
    </row>
    <row r="5489" spans="4:29" x14ac:dyDescent="0.25">
      <c r="D5489" s="1">
        <v>1990</v>
      </c>
      <c r="E5489" s="1" t="s">
        <v>168</v>
      </c>
      <c r="F5489" s="2" t="s">
        <v>346</v>
      </c>
      <c r="G5489">
        <v>4</v>
      </c>
      <c r="H5489">
        <v>69507</v>
      </c>
      <c r="I5489" s="1">
        <v>0</v>
      </c>
      <c r="J5489" s="1">
        <v>28</v>
      </c>
      <c r="K5489" s="1">
        <v>1676.6469999999999</v>
      </c>
      <c r="M5489" s="3"/>
      <c r="N5489">
        <v>16.7</v>
      </c>
      <c r="O5489"/>
      <c r="P5489" s="1">
        <f>IF($A$3="Percentage of government revenue per capita",$B$3,0) + IF($A$3="Absolute extra revenue",AB5489,0) + IF($A$3="Absolute revenue per capita",AC5489,0)</f>
        <v>0</v>
      </c>
      <c r="Q5489" s="5">
        <f>-MIN(data!$B$4 / data!I6081 * data!P6081 / 100, data!N6081)</f>
        <v>0</v>
      </c>
      <c r="R5489" s="4">
        <f>-Q5489*K5489/1000</f>
        <v>0</v>
      </c>
      <c r="S5489" s="6" t="e">
        <f>-MIN(data!$B$5/(POWER(LN(I5489),2))*P5489/100, O5489)</f>
        <v>#NUM!</v>
      </c>
      <c r="T5489" s="6" t="e">
        <f>-S5489*L5489/100000</f>
        <v>#NUM!</v>
      </c>
      <c r="U5489" s="4">
        <f>N5489+Q5489</f>
        <v>16.7</v>
      </c>
      <c r="V5489" s="4" t="e">
        <f>P5489*I5489/100/R5489</f>
        <v>#DIV/0!</v>
      </c>
      <c r="W5489" s="4" t="e">
        <f>V5489*H5489</f>
        <v>#DIV/0!</v>
      </c>
      <c r="X5489" s="6" t="e">
        <f>O5489+S5489</f>
        <v>#NUM!</v>
      </c>
      <c r="Y5489" s="6" t="e">
        <f>P5489*I5489/100/T5489</f>
        <v>#NUM!</v>
      </c>
      <c r="Z5489" s="6" t="e">
        <f>Y5489*H5489</f>
        <v>#NUM!</v>
      </c>
      <c r="AB5489" s="1" t="e">
        <f t="shared" si="170"/>
        <v>#DIV/0!</v>
      </c>
      <c r="AC5489" s="1" t="e">
        <f t="shared" si="171"/>
        <v>#DIV/0!</v>
      </c>
    </row>
    <row r="5490" spans="4:29" x14ac:dyDescent="0.25">
      <c r="D5490" s="1">
        <v>1991</v>
      </c>
      <c r="E5490" s="1" t="s">
        <v>168</v>
      </c>
      <c r="F5490" s="2" t="s">
        <v>346</v>
      </c>
      <c r="G5490">
        <v>4</v>
      </c>
      <c r="H5490">
        <v>70439</v>
      </c>
      <c r="I5490" s="1">
        <v>0</v>
      </c>
      <c r="J5490" s="1">
        <v>27</v>
      </c>
      <c r="K5490" s="1">
        <v>1677.019</v>
      </c>
      <c r="M5490" s="3"/>
      <c r="N5490">
        <v>16.100000000000001</v>
      </c>
      <c r="O5490"/>
      <c r="P5490" s="1">
        <f>IF($A$3="Percentage of government revenue per capita",$B$3,0) + IF($A$3="Absolute extra revenue",AB5490,0) + IF($A$3="Absolute revenue per capita",AC5490,0)</f>
        <v>0</v>
      </c>
      <c r="Q5490" s="5">
        <f>-MIN(data!$B$4 / data!I6082 * data!P6082 / 100, data!N6082)</f>
        <v>0</v>
      </c>
      <c r="R5490" s="4">
        <f>-Q5490*K5490/1000</f>
        <v>0</v>
      </c>
      <c r="S5490" s="6" t="e">
        <f>-MIN(data!$B$5/(POWER(LN(I5490),2))*P5490/100, O5490)</f>
        <v>#NUM!</v>
      </c>
      <c r="T5490" s="6" t="e">
        <f>-S5490*L5490/100000</f>
        <v>#NUM!</v>
      </c>
      <c r="U5490" s="4">
        <f>N5490+Q5490</f>
        <v>16.100000000000001</v>
      </c>
      <c r="V5490" s="4" t="e">
        <f>P5490*I5490/100/R5490</f>
        <v>#DIV/0!</v>
      </c>
      <c r="W5490" s="4" t="e">
        <f>V5490*H5490</f>
        <v>#DIV/0!</v>
      </c>
      <c r="X5490" s="6" t="e">
        <f>O5490+S5490</f>
        <v>#NUM!</v>
      </c>
      <c r="Y5490" s="6" t="e">
        <f>P5490*I5490/100/T5490</f>
        <v>#NUM!</v>
      </c>
      <c r="Z5490" s="6" t="e">
        <f>Y5490*H5490</f>
        <v>#NUM!</v>
      </c>
      <c r="AB5490" s="1" t="e">
        <f t="shared" si="170"/>
        <v>#DIV/0!</v>
      </c>
      <c r="AC5490" s="1" t="e">
        <f t="shared" si="171"/>
        <v>#DIV/0!</v>
      </c>
    </row>
    <row r="5491" spans="4:29" x14ac:dyDescent="0.25">
      <c r="D5491" s="1">
        <v>1992</v>
      </c>
      <c r="E5491" s="1" t="s">
        <v>168</v>
      </c>
      <c r="F5491" s="2" t="s">
        <v>346</v>
      </c>
      <c r="G5491">
        <v>4</v>
      </c>
      <c r="H5491">
        <v>70763</v>
      </c>
      <c r="I5491" s="1">
        <v>0</v>
      </c>
      <c r="J5491" s="1">
        <v>26</v>
      </c>
      <c r="K5491" s="1">
        <v>1666.6669999999999</v>
      </c>
      <c r="M5491" s="3"/>
      <c r="N5491">
        <v>15.6</v>
      </c>
      <c r="O5491"/>
      <c r="P5491" s="1">
        <f>IF($A$3="Percentage of government revenue per capita",$B$3,0) + IF($A$3="Absolute extra revenue",AB5491,0) + IF($A$3="Absolute revenue per capita",AC5491,0)</f>
        <v>0</v>
      </c>
      <c r="Q5491" s="5">
        <f>-MIN(data!$B$4 / data!I6083 * data!P6083 / 100, data!N6083)</f>
        <v>0</v>
      </c>
      <c r="R5491" s="4">
        <f>-Q5491*K5491/1000</f>
        <v>0</v>
      </c>
      <c r="S5491" s="6" t="e">
        <f>-MIN(data!$B$5/(POWER(LN(I5491),2))*P5491/100, O5491)</f>
        <v>#NUM!</v>
      </c>
      <c r="T5491" s="6" t="e">
        <f>-S5491*L5491/100000</f>
        <v>#NUM!</v>
      </c>
      <c r="U5491" s="4">
        <f>N5491+Q5491</f>
        <v>15.6</v>
      </c>
      <c r="V5491" s="4" t="e">
        <f>P5491*I5491/100/R5491</f>
        <v>#DIV/0!</v>
      </c>
      <c r="W5491" s="4" t="e">
        <f>V5491*H5491</f>
        <v>#DIV/0!</v>
      </c>
      <c r="X5491" s="6" t="e">
        <f>O5491+S5491</f>
        <v>#NUM!</v>
      </c>
      <c r="Y5491" s="6" t="e">
        <f>P5491*I5491/100/T5491</f>
        <v>#NUM!</v>
      </c>
      <c r="Z5491" s="6" t="e">
        <f>Y5491*H5491</f>
        <v>#NUM!</v>
      </c>
      <c r="AB5491" s="1" t="e">
        <f t="shared" si="170"/>
        <v>#DIV/0!</v>
      </c>
      <c r="AC5491" s="1" t="e">
        <f t="shared" si="171"/>
        <v>#DIV/0!</v>
      </c>
    </row>
    <row r="5492" spans="4:29" x14ac:dyDescent="0.25">
      <c r="D5492" s="1">
        <v>1993</v>
      </c>
      <c r="E5492" s="1" t="s">
        <v>168</v>
      </c>
      <c r="F5492" s="2" t="s">
        <v>346</v>
      </c>
      <c r="G5492">
        <v>4</v>
      </c>
      <c r="H5492">
        <v>72253</v>
      </c>
      <c r="I5492" s="1">
        <v>0</v>
      </c>
      <c r="J5492" s="1">
        <v>24</v>
      </c>
      <c r="K5492" s="1">
        <v>1589.404</v>
      </c>
      <c r="M5492" s="3"/>
      <c r="N5492">
        <v>15.1</v>
      </c>
      <c r="O5492"/>
      <c r="P5492" s="1">
        <f>IF($A$3="Percentage of government revenue per capita",$B$3,0) + IF($A$3="Absolute extra revenue",AB5492,0) + IF($A$3="Absolute revenue per capita",AC5492,0)</f>
        <v>0</v>
      </c>
      <c r="Q5492" s="5">
        <f>-MIN(data!$B$4 / data!I6084 * data!P6084 / 100, data!N6084)</f>
        <v>0</v>
      </c>
      <c r="R5492" s="4">
        <f>-Q5492*K5492/1000</f>
        <v>0</v>
      </c>
      <c r="S5492" s="6" t="e">
        <f>-MIN(data!$B$5/(POWER(LN(I5492),2))*P5492/100, O5492)</f>
        <v>#NUM!</v>
      </c>
      <c r="T5492" s="6" t="e">
        <f>-S5492*L5492/100000</f>
        <v>#NUM!</v>
      </c>
      <c r="U5492" s="4">
        <f>N5492+Q5492</f>
        <v>15.1</v>
      </c>
      <c r="V5492" s="4" t="e">
        <f>P5492*I5492/100/R5492</f>
        <v>#DIV/0!</v>
      </c>
      <c r="W5492" s="4" t="e">
        <f>V5492*H5492</f>
        <v>#DIV/0!</v>
      </c>
      <c r="X5492" s="6" t="e">
        <f>O5492+S5492</f>
        <v>#NUM!</v>
      </c>
      <c r="Y5492" s="6" t="e">
        <f>P5492*I5492/100/T5492</f>
        <v>#NUM!</v>
      </c>
      <c r="Z5492" s="6" t="e">
        <f>Y5492*H5492</f>
        <v>#NUM!</v>
      </c>
      <c r="AB5492" s="1" t="e">
        <f t="shared" si="170"/>
        <v>#DIV/0!</v>
      </c>
      <c r="AC5492" s="1" t="e">
        <f t="shared" si="171"/>
        <v>#DIV/0!</v>
      </c>
    </row>
    <row r="5493" spans="4:29" x14ac:dyDescent="0.25">
      <c r="D5493" s="1">
        <v>1994</v>
      </c>
      <c r="E5493" s="1" t="s">
        <v>168</v>
      </c>
      <c r="F5493" s="2" t="s">
        <v>346</v>
      </c>
      <c r="G5493">
        <v>4</v>
      </c>
      <c r="H5493">
        <v>74205</v>
      </c>
      <c r="I5493" s="1">
        <v>0</v>
      </c>
      <c r="J5493" s="1">
        <v>23</v>
      </c>
      <c r="K5493" s="1">
        <v>1564.626</v>
      </c>
      <c r="M5493" s="3"/>
      <c r="N5493">
        <v>14.7</v>
      </c>
      <c r="O5493"/>
      <c r="P5493" s="1">
        <f>IF($A$3="Percentage of government revenue per capita",$B$3,0) + IF($A$3="Absolute extra revenue",AB5493,0) + IF($A$3="Absolute revenue per capita",AC5493,0)</f>
        <v>0</v>
      </c>
      <c r="Q5493" s="5">
        <f>-MIN(data!$B$4 / data!I6085 * data!P6085 / 100, data!N6085)</f>
        <v>0</v>
      </c>
      <c r="R5493" s="4">
        <f>-Q5493*K5493/1000</f>
        <v>0</v>
      </c>
      <c r="S5493" s="6" t="e">
        <f>-MIN(data!$B$5/(POWER(LN(I5493),2))*P5493/100, O5493)</f>
        <v>#NUM!</v>
      </c>
      <c r="T5493" s="6" t="e">
        <f>-S5493*L5493/100000</f>
        <v>#NUM!</v>
      </c>
      <c r="U5493" s="4">
        <f>N5493+Q5493</f>
        <v>14.7</v>
      </c>
      <c r="V5493" s="4" t="e">
        <f>P5493*I5493/100/R5493</f>
        <v>#DIV/0!</v>
      </c>
      <c r="W5493" s="4" t="e">
        <f>V5493*H5493</f>
        <v>#DIV/0!</v>
      </c>
      <c r="X5493" s="6" t="e">
        <f>O5493+S5493</f>
        <v>#NUM!</v>
      </c>
      <c r="Y5493" s="6" t="e">
        <f>P5493*I5493/100/T5493</f>
        <v>#NUM!</v>
      </c>
      <c r="Z5493" s="6" t="e">
        <f>Y5493*H5493</f>
        <v>#NUM!</v>
      </c>
      <c r="AB5493" s="1" t="e">
        <f t="shared" si="170"/>
        <v>#DIV/0!</v>
      </c>
      <c r="AC5493" s="1" t="e">
        <f t="shared" si="171"/>
        <v>#DIV/0!</v>
      </c>
    </row>
    <row r="5494" spans="4:29" x14ac:dyDescent="0.25">
      <c r="D5494" s="1">
        <v>1995</v>
      </c>
      <c r="E5494" s="1" t="s">
        <v>168</v>
      </c>
      <c r="F5494" s="2" t="s">
        <v>346</v>
      </c>
      <c r="G5494">
        <v>4</v>
      </c>
      <c r="H5494">
        <v>75304</v>
      </c>
      <c r="I5494" s="1">
        <v>0</v>
      </c>
      <c r="J5494" s="1">
        <v>22</v>
      </c>
      <c r="K5494" s="1">
        <v>1527.778</v>
      </c>
      <c r="M5494" s="3"/>
      <c r="N5494">
        <v>14.4</v>
      </c>
      <c r="O5494"/>
      <c r="P5494" s="1">
        <f>IF($A$3="Percentage of government revenue per capita",$B$3,0) + IF($A$3="Absolute extra revenue",AB5494,0) + IF($A$3="Absolute revenue per capita",AC5494,0)</f>
        <v>0</v>
      </c>
      <c r="Q5494" s="5">
        <f>-MIN(data!$B$4 / data!I6086 * data!P6086 / 100, data!N6086)</f>
        <v>0</v>
      </c>
      <c r="R5494" s="4">
        <f>-Q5494*K5494/1000</f>
        <v>0</v>
      </c>
      <c r="S5494" s="6" t="e">
        <f>-MIN(data!$B$5/(POWER(LN(I5494),2))*P5494/100, O5494)</f>
        <v>#NUM!</v>
      </c>
      <c r="T5494" s="6" t="e">
        <f>-S5494*L5494/100000</f>
        <v>#NUM!</v>
      </c>
      <c r="U5494" s="4">
        <f>N5494+Q5494</f>
        <v>14.4</v>
      </c>
      <c r="V5494" s="4" t="e">
        <f>P5494*I5494/100/R5494</f>
        <v>#DIV/0!</v>
      </c>
      <c r="W5494" s="4" t="e">
        <f>V5494*H5494</f>
        <v>#DIV/0!</v>
      </c>
      <c r="X5494" s="6" t="e">
        <f>O5494+S5494</f>
        <v>#NUM!</v>
      </c>
      <c r="Y5494" s="6" t="e">
        <f>P5494*I5494/100/T5494</f>
        <v>#NUM!</v>
      </c>
      <c r="Z5494" s="6" t="e">
        <f>Y5494*H5494</f>
        <v>#NUM!</v>
      </c>
      <c r="AB5494" s="1" t="e">
        <f t="shared" si="170"/>
        <v>#DIV/0!</v>
      </c>
      <c r="AC5494" s="1" t="e">
        <f t="shared" si="171"/>
        <v>#DIV/0!</v>
      </c>
    </row>
    <row r="5495" spans="4:29" x14ac:dyDescent="0.25">
      <c r="D5495" s="1">
        <v>1996</v>
      </c>
      <c r="E5495" s="1" t="s">
        <v>168</v>
      </c>
      <c r="F5495" s="2" t="s">
        <v>346</v>
      </c>
      <c r="G5495">
        <v>4</v>
      </c>
      <c r="H5495">
        <v>76417</v>
      </c>
      <c r="I5495" s="1">
        <v>0</v>
      </c>
      <c r="J5495" s="1">
        <v>22</v>
      </c>
      <c r="K5495" s="1">
        <v>1560.2840000000001</v>
      </c>
      <c r="M5495" s="3"/>
      <c r="N5495">
        <v>14.1</v>
      </c>
      <c r="O5495"/>
      <c r="P5495" s="1">
        <f>IF($A$3="Percentage of government revenue per capita",$B$3,0) + IF($A$3="Absolute extra revenue",AB5495,0) + IF($A$3="Absolute revenue per capita",AC5495,0)</f>
        <v>0</v>
      </c>
      <c r="Q5495" s="5">
        <f>-MIN(data!$B$4 / data!I6087 * data!P6087 / 100, data!N6087)</f>
        <v>0</v>
      </c>
      <c r="R5495" s="4">
        <f>-Q5495*K5495/1000</f>
        <v>0</v>
      </c>
      <c r="S5495" s="6" t="e">
        <f>-MIN(data!$B$5/(POWER(LN(I5495),2))*P5495/100, O5495)</f>
        <v>#NUM!</v>
      </c>
      <c r="T5495" s="6" t="e">
        <f>-S5495*L5495/100000</f>
        <v>#NUM!</v>
      </c>
      <c r="U5495" s="4">
        <f>N5495+Q5495</f>
        <v>14.1</v>
      </c>
      <c r="V5495" s="4" t="e">
        <f>P5495*I5495/100/R5495</f>
        <v>#DIV/0!</v>
      </c>
      <c r="W5495" s="4" t="e">
        <f>V5495*H5495</f>
        <v>#DIV/0!</v>
      </c>
      <c r="X5495" s="6" t="e">
        <f>O5495+S5495</f>
        <v>#NUM!</v>
      </c>
      <c r="Y5495" s="6" t="e">
        <f>P5495*I5495/100/T5495</f>
        <v>#NUM!</v>
      </c>
      <c r="Z5495" s="6" t="e">
        <f>Y5495*H5495</f>
        <v>#NUM!</v>
      </c>
      <c r="AB5495" s="1" t="e">
        <f t="shared" si="170"/>
        <v>#DIV/0!</v>
      </c>
      <c r="AC5495" s="1" t="e">
        <f t="shared" si="171"/>
        <v>#DIV/0!</v>
      </c>
    </row>
    <row r="5496" spans="4:29" x14ac:dyDescent="0.25">
      <c r="D5496" s="1">
        <v>1997</v>
      </c>
      <c r="E5496" s="1" t="s">
        <v>168</v>
      </c>
      <c r="F5496" s="2" t="s">
        <v>346</v>
      </c>
      <c r="G5496">
        <v>4</v>
      </c>
      <c r="H5496">
        <v>77319</v>
      </c>
      <c r="I5496" s="1">
        <v>0</v>
      </c>
      <c r="J5496" s="1">
        <v>21</v>
      </c>
      <c r="K5496" s="1">
        <v>1521.739</v>
      </c>
      <c r="M5496" s="3"/>
      <c r="N5496">
        <v>13.8</v>
      </c>
      <c r="O5496"/>
      <c r="P5496" s="1">
        <f>IF($A$3="Percentage of government revenue per capita",$B$3,0) + IF($A$3="Absolute extra revenue",AB5496,0) + IF($A$3="Absolute revenue per capita",AC5496,0)</f>
        <v>0</v>
      </c>
      <c r="Q5496" s="5">
        <f>-MIN(data!$B$4 / data!I6088 * data!P6088 / 100, data!N6088)</f>
        <v>0</v>
      </c>
      <c r="R5496" s="4">
        <f>-Q5496*K5496/1000</f>
        <v>0</v>
      </c>
      <c r="S5496" s="6" t="e">
        <f>-MIN(data!$B$5/(POWER(LN(I5496),2))*P5496/100, O5496)</f>
        <v>#NUM!</v>
      </c>
      <c r="T5496" s="6" t="e">
        <f>-S5496*L5496/100000</f>
        <v>#NUM!</v>
      </c>
      <c r="U5496" s="4">
        <f>N5496+Q5496</f>
        <v>13.8</v>
      </c>
      <c r="V5496" s="4" t="e">
        <f>P5496*I5496/100/R5496</f>
        <v>#DIV/0!</v>
      </c>
      <c r="W5496" s="4" t="e">
        <f>V5496*H5496</f>
        <v>#DIV/0!</v>
      </c>
      <c r="X5496" s="6" t="e">
        <f>O5496+S5496</f>
        <v>#NUM!</v>
      </c>
      <c r="Y5496" s="6" t="e">
        <f>P5496*I5496/100/T5496</f>
        <v>#NUM!</v>
      </c>
      <c r="Z5496" s="6" t="e">
        <f>Y5496*H5496</f>
        <v>#NUM!</v>
      </c>
      <c r="AB5496" s="1" t="e">
        <f t="shared" si="170"/>
        <v>#DIV/0!</v>
      </c>
      <c r="AC5496" s="1" t="e">
        <f t="shared" si="171"/>
        <v>#DIV/0!</v>
      </c>
    </row>
    <row r="5497" spans="4:29" x14ac:dyDescent="0.25">
      <c r="D5497" s="1">
        <v>1998</v>
      </c>
      <c r="E5497" s="1" t="s">
        <v>168</v>
      </c>
      <c r="F5497" s="2" t="s">
        <v>346</v>
      </c>
      <c r="G5497">
        <v>4</v>
      </c>
      <c r="H5497">
        <v>78846</v>
      </c>
      <c r="I5497" s="1">
        <v>0</v>
      </c>
      <c r="J5497" s="1">
        <v>21</v>
      </c>
      <c r="K5497" s="1">
        <v>1532.847</v>
      </c>
      <c r="M5497" s="3"/>
      <c r="N5497">
        <v>13.7</v>
      </c>
      <c r="O5497"/>
      <c r="P5497" s="1">
        <f>IF($A$3="Percentage of government revenue per capita",$B$3,0) + IF($A$3="Absolute extra revenue",AB5497,0) + IF($A$3="Absolute revenue per capita",AC5497,0)</f>
        <v>0</v>
      </c>
      <c r="Q5497" s="5">
        <f>-MIN(data!$B$4 / data!I6089 * data!P6089 / 100, data!N6089)</f>
        <v>0</v>
      </c>
      <c r="R5497" s="4">
        <f>-Q5497*K5497/1000</f>
        <v>0</v>
      </c>
      <c r="S5497" s="6" t="e">
        <f>-MIN(data!$B$5/(POWER(LN(I5497),2))*P5497/100, O5497)</f>
        <v>#NUM!</v>
      </c>
      <c r="T5497" s="6" t="e">
        <f>-S5497*L5497/100000</f>
        <v>#NUM!</v>
      </c>
      <c r="U5497" s="4">
        <f>N5497+Q5497</f>
        <v>13.7</v>
      </c>
      <c r="V5497" s="4" t="e">
        <f>P5497*I5497/100/R5497</f>
        <v>#DIV/0!</v>
      </c>
      <c r="W5497" s="4" t="e">
        <f>V5497*H5497</f>
        <v>#DIV/0!</v>
      </c>
      <c r="X5497" s="6" t="e">
        <f>O5497+S5497</f>
        <v>#NUM!</v>
      </c>
      <c r="Y5497" s="6" t="e">
        <f>P5497*I5497/100/T5497</f>
        <v>#NUM!</v>
      </c>
      <c r="Z5497" s="6" t="e">
        <f>Y5497*H5497</f>
        <v>#NUM!</v>
      </c>
      <c r="AB5497" s="1" t="e">
        <f t="shared" si="170"/>
        <v>#DIV/0!</v>
      </c>
      <c r="AC5497" s="1" t="e">
        <f t="shared" si="171"/>
        <v>#DIV/0!</v>
      </c>
    </row>
    <row r="5498" spans="4:29" x14ac:dyDescent="0.25">
      <c r="D5498" s="1">
        <v>1999</v>
      </c>
      <c r="E5498" s="1" t="s">
        <v>168</v>
      </c>
      <c r="F5498" s="2" t="s">
        <v>346</v>
      </c>
      <c r="G5498">
        <v>4</v>
      </c>
      <c r="H5498">
        <v>80410</v>
      </c>
      <c r="I5498" s="1">
        <v>0</v>
      </c>
      <c r="J5498" s="1">
        <v>21</v>
      </c>
      <c r="K5498" s="1">
        <v>1544.1179999999999</v>
      </c>
      <c r="M5498" s="3"/>
      <c r="N5498">
        <v>13.6</v>
      </c>
      <c r="O5498"/>
      <c r="P5498" s="1">
        <f>IF($A$3="Percentage of government revenue per capita",$B$3,0) + IF($A$3="Absolute extra revenue",AB5498,0) + IF($A$3="Absolute revenue per capita",AC5498,0)</f>
        <v>0</v>
      </c>
      <c r="Q5498" s="5">
        <f>-MIN(data!$B$4 / data!I6090 * data!P6090 / 100, data!N6090)</f>
        <v>0</v>
      </c>
      <c r="R5498" s="4">
        <f>-Q5498*K5498/1000</f>
        <v>0</v>
      </c>
      <c r="S5498" s="6" t="e">
        <f>-MIN(data!$B$5/(POWER(LN(I5498),2))*P5498/100, O5498)</f>
        <v>#NUM!</v>
      </c>
      <c r="T5498" s="6" t="e">
        <f>-S5498*L5498/100000</f>
        <v>#NUM!</v>
      </c>
      <c r="U5498" s="4">
        <f>N5498+Q5498</f>
        <v>13.6</v>
      </c>
      <c r="V5498" s="4" t="e">
        <f>P5498*I5498/100/R5498</f>
        <v>#DIV/0!</v>
      </c>
      <c r="W5498" s="4" t="e">
        <f>V5498*H5498</f>
        <v>#DIV/0!</v>
      </c>
      <c r="X5498" s="6" t="e">
        <f>O5498+S5498</f>
        <v>#NUM!</v>
      </c>
      <c r="Y5498" s="6" t="e">
        <f>P5498*I5498/100/T5498</f>
        <v>#NUM!</v>
      </c>
      <c r="Z5498" s="6" t="e">
        <f>Y5498*H5498</f>
        <v>#NUM!</v>
      </c>
      <c r="AB5498" s="1" t="e">
        <f t="shared" si="170"/>
        <v>#DIV/0!</v>
      </c>
      <c r="AC5498" s="1" t="e">
        <f t="shared" si="171"/>
        <v>#DIV/0!</v>
      </c>
    </row>
    <row r="5499" spans="4:29" x14ac:dyDescent="0.25">
      <c r="D5499" s="1">
        <v>2000</v>
      </c>
      <c r="E5499" s="1" t="s">
        <v>168</v>
      </c>
      <c r="F5499" s="2" t="s">
        <v>346</v>
      </c>
      <c r="G5499">
        <v>4</v>
      </c>
      <c r="H5499">
        <v>81131</v>
      </c>
      <c r="I5499" s="1">
        <v>0</v>
      </c>
      <c r="J5499" s="1">
        <v>21</v>
      </c>
      <c r="K5499" s="1">
        <v>1544.1179999999999</v>
      </c>
      <c r="M5499" s="3"/>
      <c r="N5499">
        <v>13.6</v>
      </c>
      <c r="O5499"/>
      <c r="P5499" s="1">
        <f>IF($A$3="Percentage of government revenue per capita",$B$3,0) + IF($A$3="Absolute extra revenue",AB5499,0) + IF($A$3="Absolute revenue per capita",AC5499,0)</f>
        <v>0</v>
      </c>
      <c r="Q5499" s="5">
        <f>-MIN(data!$B$4 / data!I6091 * data!P6091 / 100, data!N6091)</f>
        <v>0</v>
      </c>
      <c r="R5499" s="4">
        <f>-Q5499*K5499/1000</f>
        <v>0</v>
      </c>
      <c r="S5499" s="6" t="e">
        <f>-MIN(data!$B$5/(POWER(LN(I5499),2))*P5499/100, O5499)</f>
        <v>#NUM!</v>
      </c>
      <c r="T5499" s="6" t="e">
        <f>-S5499*L5499/100000</f>
        <v>#NUM!</v>
      </c>
      <c r="U5499" s="4">
        <f>N5499+Q5499</f>
        <v>13.6</v>
      </c>
      <c r="V5499" s="4" t="e">
        <f>P5499*I5499/100/R5499</f>
        <v>#DIV/0!</v>
      </c>
      <c r="W5499" s="4" t="e">
        <f>V5499*H5499</f>
        <v>#DIV/0!</v>
      </c>
      <c r="X5499" s="6" t="e">
        <f>O5499+S5499</f>
        <v>#NUM!</v>
      </c>
      <c r="Y5499" s="6" t="e">
        <f>P5499*I5499/100/T5499</f>
        <v>#NUM!</v>
      </c>
      <c r="Z5499" s="6" t="e">
        <f>Y5499*H5499</f>
        <v>#NUM!</v>
      </c>
      <c r="AB5499" s="1" t="e">
        <f t="shared" si="170"/>
        <v>#DIV/0!</v>
      </c>
      <c r="AC5499" s="1" t="e">
        <f t="shared" si="171"/>
        <v>#DIV/0!</v>
      </c>
    </row>
    <row r="5500" spans="4:29" x14ac:dyDescent="0.25">
      <c r="D5500" s="1">
        <v>2001</v>
      </c>
      <c r="E5500" s="1" t="s">
        <v>168</v>
      </c>
      <c r="F5500" s="2" t="s">
        <v>346</v>
      </c>
      <c r="G5500">
        <v>4</v>
      </c>
      <c r="H5500">
        <v>81202</v>
      </c>
      <c r="I5500" s="1">
        <v>0</v>
      </c>
      <c r="J5500" s="1">
        <v>21</v>
      </c>
      <c r="K5500" s="1">
        <v>1532.847</v>
      </c>
      <c r="M5500" s="3"/>
      <c r="N5500">
        <v>13.7</v>
      </c>
      <c r="O5500"/>
      <c r="P5500" s="1">
        <f>IF($A$3="Percentage of government revenue per capita",$B$3,0) + IF($A$3="Absolute extra revenue",AB5500,0) + IF($A$3="Absolute revenue per capita",AC5500,0)</f>
        <v>0</v>
      </c>
      <c r="Q5500" s="5">
        <f>-MIN(data!$B$4 / data!I6092 * data!P6092 / 100, data!N6092)</f>
        <v>0</v>
      </c>
      <c r="R5500" s="4">
        <f>-Q5500*K5500/1000</f>
        <v>0</v>
      </c>
      <c r="S5500" s="6" t="e">
        <f>-MIN(data!$B$5/(POWER(LN(I5500),2))*P5500/100, O5500)</f>
        <v>#NUM!</v>
      </c>
      <c r="T5500" s="6" t="e">
        <f>-S5500*L5500/100000</f>
        <v>#NUM!</v>
      </c>
      <c r="U5500" s="4">
        <f>N5500+Q5500</f>
        <v>13.7</v>
      </c>
      <c r="V5500" s="4" t="e">
        <f>P5500*I5500/100/R5500</f>
        <v>#DIV/0!</v>
      </c>
      <c r="W5500" s="4" t="e">
        <f>V5500*H5500</f>
        <v>#DIV/0!</v>
      </c>
      <c r="X5500" s="6" t="e">
        <f>O5500+S5500</f>
        <v>#NUM!</v>
      </c>
      <c r="Y5500" s="6" t="e">
        <f>P5500*I5500/100/T5500</f>
        <v>#NUM!</v>
      </c>
      <c r="Z5500" s="6" t="e">
        <f>Y5500*H5500</f>
        <v>#NUM!</v>
      </c>
      <c r="AB5500" s="1" t="e">
        <f t="shared" si="170"/>
        <v>#DIV/0!</v>
      </c>
      <c r="AC5500" s="1" t="e">
        <f t="shared" si="171"/>
        <v>#DIV/0!</v>
      </c>
    </row>
    <row r="5501" spans="4:29" x14ac:dyDescent="0.25">
      <c r="D5501" s="1">
        <v>2002</v>
      </c>
      <c r="E5501" s="1" t="s">
        <v>168</v>
      </c>
      <c r="F5501" s="2" t="s">
        <v>346</v>
      </c>
      <c r="G5501">
        <v>4</v>
      </c>
      <c r="H5501">
        <v>83723</v>
      </c>
      <c r="I5501" s="1">
        <v>0</v>
      </c>
      <c r="J5501" s="1">
        <v>22</v>
      </c>
      <c r="K5501" s="1">
        <v>1605.8389999999999</v>
      </c>
      <c r="M5501" s="3"/>
      <c r="N5501">
        <v>13.7</v>
      </c>
      <c r="O5501"/>
      <c r="P5501" s="1">
        <f>IF($A$3="Percentage of government revenue per capita",$B$3,0) + IF($A$3="Absolute extra revenue",AB5501,0) + IF($A$3="Absolute revenue per capita",AC5501,0)</f>
        <v>0</v>
      </c>
      <c r="Q5501" s="5">
        <f>-MIN(data!$B$4 / data!I6093 * data!P6093 / 100, data!N6093)</f>
        <v>0</v>
      </c>
      <c r="R5501" s="4">
        <f>-Q5501*K5501/1000</f>
        <v>0</v>
      </c>
      <c r="S5501" s="6" t="e">
        <f>-MIN(data!$B$5/(POWER(LN(I5501),2))*P5501/100, O5501)</f>
        <v>#NUM!</v>
      </c>
      <c r="T5501" s="6" t="e">
        <f>-S5501*L5501/100000</f>
        <v>#NUM!</v>
      </c>
      <c r="U5501" s="4">
        <f>N5501+Q5501</f>
        <v>13.7</v>
      </c>
      <c r="V5501" s="4" t="e">
        <f>P5501*I5501/100/R5501</f>
        <v>#DIV/0!</v>
      </c>
      <c r="W5501" s="4" t="e">
        <f>V5501*H5501</f>
        <v>#DIV/0!</v>
      </c>
      <c r="X5501" s="6" t="e">
        <f>O5501+S5501</f>
        <v>#NUM!</v>
      </c>
      <c r="Y5501" s="6" t="e">
        <f>P5501*I5501/100/T5501</f>
        <v>#NUM!</v>
      </c>
      <c r="Z5501" s="6" t="e">
        <f>Y5501*H5501</f>
        <v>#NUM!</v>
      </c>
      <c r="AB5501" s="1" t="e">
        <f t="shared" si="170"/>
        <v>#DIV/0!</v>
      </c>
      <c r="AC5501" s="1" t="e">
        <f t="shared" si="171"/>
        <v>#DIV/0!</v>
      </c>
    </row>
    <row r="5502" spans="4:29" x14ac:dyDescent="0.25">
      <c r="D5502" s="1">
        <v>2003</v>
      </c>
      <c r="E5502" s="1" t="s">
        <v>168</v>
      </c>
      <c r="F5502" s="2" t="s">
        <v>346</v>
      </c>
      <c r="G5502">
        <v>4</v>
      </c>
      <c r="H5502">
        <v>82781</v>
      </c>
      <c r="I5502" s="1">
        <v>0</v>
      </c>
      <c r="J5502" s="1">
        <v>22</v>
      </c>
      <c r="K5502" s="1">
        <v>1594.203</v>
      </c>
      <c r="M5502" s="3"/>
      <c r="N5502">
        <v>13.8</v>
      </c>
      <c r="O5502"/>
      <c r="P5502" s="1">
        <f>IF($A$3="Percentage of government revenue per capita",$B$3,0) + IF($A$3="Absolute extra revenue",AB5502,0) + IF($A$3="Absolute revenue per capita",AC5502,0)</f>
        <v>0</v>
      </c>
      <c r="Q5502" s="5">
        <f>-MIN(data!$B$4 / data!I6094 * data!P6094 / 100, data!N6094)</f>
        <v>0</v>
      </c>
      <c r="R5502" s="4">
        <f>-Q5502*K5502/1000</f>
        <v>0</v>
      </c>
      <c r="S5502" s="6" t="e">
        <f>-MIN(data!$B$5/(POWER(LN(I5502),2))*P5502/100, O5502)</f>
        <v>#NUM!</v>
      </c>
      <c r="T5502" s="6" t="e">
        <f>-S5502*L5502/100000</f>
        <v>#NUM!</v>
      </c>
      <c r="U5502" s="4">
        <f>N5502+Q5502</f>
        <v>13.8</v>
      </c>
      <c r="V5502" s="4" t="e">
        <f>P5502*I5502/100/R5502</f>
        <v>#DIV/0!</v>
      </c>
      <c r="W5502" s="4" t="e">
        <f>V5502*H5502</f>
        <v>#DIV/0!</v>
      </c>
      <c r="X5502" s="6" t="e">
        <f>O5502+S5502</f>
        <v>#NUM!</v>
      </c>
      <c r="Y5502" s="6" t="e">
        <f>P5502*I5502/100/T5502</f>
        <v>#NUM!</v>
      </c>
      <c r="Z5502" s="6" t="e">
        <f>Y5502*H5502</f>
        <v>#NUM!</v>
      </c>
      <c r="AB5502" s="1" t="e">
        <f t="shared" si="170"/>
        <v>#DIV/0!</v>
      </c>
      <c r="AC5502" s="1" t="e">
        <f t="shared" si="171"/>
        <v>#DIV/0!</v>
      </c>
    </row>
    <row r="5503" spans="4:29" x14ac:dyDescent="0.25">
      <c r="D5503" s="1">
        <v>2004</v>
      </c>
      <c r="E5503" s="1" t="s">
        <v>168</v>
      </c>
      <c r="F5503" s="2" t="s">
        <v>346</v>
      </c>
      <c r="G5503">
        <v>4</v>
      </c>
      <c r="H5503">
        <v>82475</v>
      </c>
      <c r="I5503" s="1">
        <v>0</v>
      </c>
      <c r="J5503" s="1">
        <v>23</v>
      </c>
      <c r="K5503" s="1">
        <v>1654.6759999999999</v>
      </c>
      <c r="M5503" s="3"/>
      <c r="N5503">
        <v>13.9</v>
      </c>
      <c r="O5503"/>
      <c r="P5503" s="1">
        <f>IF($A$3="Percentage of government revenue per capita",$B$3,0) + IF($A$3="Absolute extra revenue",AB5503,0) + IF($A$3="Absolute revenue per capita",AC5503,0)</f>
        <v>0</v>
      </c>
      <c r="Q5503" s="5">
        <f>-MIN(data!$B$4 / data!I6095 * data!P6095 / 100, data!N6095)</f>
        <v>0</v>
      </c>
      <c r="R5503" s="4">
        <f>-Q5503*K5503/1000</f>
        <v>0</v>
      </c>
      <c r="S5503" s="6" t="e">
        <f>-MIN(data!$B$5/(POWER(LN(I5503),2))*P5503/100, O5503)</f>
        <v>#NUM!</v>
      </c>
      <c r="T5503" s="6" t="e">
        <f>-S5503*L5503/100000</f>
        <v>#NUM!</v>
      </c>
      <c r="U5503" s="4">
        <f>N5503+Q5503</f>
        <v>13.9</v>
      </c>
      <c r="V5503" s="4" t="e">
        <f>P5503*I5503/100/R5503</f>
        <v>#DIV/0!</v>
      </c>
      <c r="W5503" s="4" t="e">
        <f>V5503*H5503</f>
        <v>#DIV/0!</v>
      </c>
      <c r="X5503" s="6" t="e">
        <f>O5503+S5503</f>
        <v>#NUM!</v>
      </c>
      <c r="Y5503" s="6" t="e">
        <f>P5503*I5503/100/T5503</f>
        <v>#NUM!</v>
      </c>
      <c r="Z5503" s="6" t="e">
        <f>Y5503*H5503</f>
        <v>#NUM!</v>
      </c>
      <c r="AB5503" s="1" t="e">
        <f t="shared" si="170"/>
        <v>#DIV/0!</v>
      </c>
      <c r="AC5503" s="1" t="e">
        <f t="shared" si="171"/>
        <v>#DIV/0!</v>
      </c>
    </row>
    <row r="5504" spans="4:29" x14ac:dyDescent="0.25">
      <c r="D5504" s="1">
        <v>2005</v>
      </c>
      <c r="E5504" s="1" t="s">
        <v>168</v>
      </c>
      <c r="F5504" s="2" t="s">
        <v>346</v>
      </c>
      <c r="G5504">
        <v>4</v>
      </c>
      <c r="H5504">
        <v>82858</v>
      </c>
      <c r="I5504" s="1">
        <v>3241.4459999999999</v>
      </c>
      <c r="J5504" s="1">
        <v>23</v>
      </c>
      <c r="K5504" s="1">
        <v>1642.857</v>
      </c>
      <c r="M5504" s="3"/>
      <c r="N5504">
        <v>14</v>
      </c>
      <c r="O5504"/>
      <c r="P5504" s="1">
        <f>IF($A$3="Percentage of government revenue per capita",$B$3,0) + IF($A$3="Absolute extra revenue",AB5504,0) + IF($A$3="Absolute revenue per capita",AC5504,0)</f>
        <v>0</v>
      </c>
      <c r="Q5504" s="5">
        <f>-MIN(data!$B$4 / data!I6096 * data!P6096 / 100, data!N6096)</f>
        <v>0</v>
      </c>
      <c r="R5504" s="4">
        <f>-Q5504*K5504/1000</f>
        <v>0</v>
      </c>
      <c r="S5504" s="6">
        <f>-MIN(data!$B$5/(POWER(LN(I5504),2))*P5504/100, O5504)</f>
        <v>0</v>
      </c>
      <c r="T5504" s="6">
        <f>-S5504*L5504/100000</f>
        <v>0</v>
      </c>
      <c r="U5504" s="4">
        <f>N5504+Q5504</f>
        <v>14</v>
      </c>
      <c r="V5504" s="4" t="e">
        <f>P5504*I5504/100/R5504</f>
        <v>#DIV/0!</v>
      </c>
      <c r="W5504" s="4" t="e">
        <f>V5504*H5504</f>
        <v>#DIV/0!</v>
      </c>
      <c r="X5504" s="6">
        <f>O5504+S5504</f>
        <v>0</v>
      </c>
      <c r="Y5504" s="6" t="e">
        <f>P5504*I5504/100/T5504</f>
        <v>#DIV/0!</v>
      </c>
      <c r="Z5504" s="6" t="e">
        <f>Y5504*H5504</f>
        <v>#DIV/0!</v>
      </c>
      <c r="AB5504" s="1">
        <f t="shared" si="170"/>
        <v>0</v>
      </c>
      <c r="AC5504" s="1">
        <f t="shared" si="171"/>
        <v>0</v>
      </c>
    </row>
    <row r="5505" spans="4:29" x14ac:dyDescent="0.25">
      <c r="D5505" s="1">
        <v>2006</v>
      </c>
      <c r="E5505" s="1" t="s">
        <v>168</v>
      </c>
      <c r="F5505" s="2" t="s">
        <v>346</v>
      </c>
      <c r="G5505">
        <v>4</v>
      </c>
      <c r="H5505">
        <v>84600</v>
      </c>
      <c r="I5505" s="1">
        <v>3936.0889999999999</v>
      </c>
      <c r="J5505" s="1">
        <v>24</v>
      </c>
      <c r="K5505" s="1">
        <v>1702.1279999999999</v>
      </c>
      <c r="M5505" s="3"/>
      <c r="N5505">
        <v>14.1</v>
      </c>
      <c r="O5505"/>
      <c r="P5505" s="1">
        <f>IF($A$3="Percentage of government revenue per capita",$B$3,0) + IF($A$3="Absolute extra revenue",AB5505,0) + IF($A$3="Absolute revenue per capita",AC5505,0)</f>
        <v>0</v>
      </c>
      <c r="Q5505" s="5">
        <f>-MIN(data!$B$4 / data!I6097 * data!P6097 / 100, data!N6097)</f>
        <v>0</v>
      </c>
      <c r="R5505" s="4">
        <f>-Q5505*K5505/1000</f>
        <v>0</v>
      </c>
      <c r="S5505" s="6">
        <f>-MIN(data!$B$5/(POWER(LN(I5505),2))*P5505/100, O5505)</f>
        <v>0</v>
      </c>
      <c r="T5505" s="6">
        <f>-S5505*L5505/100000</f>
        <v>0</v>
      </c>
      <c r="U5505" s="4">
        <f>N5505+Q5505</f>
        <v>14.1</v>
      </c>
      <c r="V5505" s="4" t="e">
        <f>P5505*I5505/100/R5505</f>
        <v>#DIV/0!</v>
      </c>
      <c r="W5505" s="4" t="e">
        <f>V5505*H5505</f>
        <v>#DIV/0!</v>
      </c>
      <c r="X5505" s="6">
        <f>O5505+S5505</f>
        <v>0</v>
      </c>
      <c r="Y5505" s="6" t="e">
        <f>P5505*I5505/100/T5505</f>
        <v>#DIV/0!</v>
      </c>
      <c r="Z5505" s="6" t="e">
        <f>Y5505*H5505</f>
        <v>#DIV/0!</v>
      </c>
      <c r="AB5505" s="1">
        <f t="shared" si="170"/>
        <v>0</v>
      </c>
      <c r="AC5505" s="1">
        <f t="shared" si="171"/>
        <v>0</v>
      </c>
    </row>
    <row r="5506" spans="4:29" x14ac:dyDescent="0.25">
      <c r="D5506" s="1">
        <v>2007</v>
      </c>
      <c r="E5506" s="1" t="s">
        <v>168</v>
      </c>
      <c r="F5506" s="2" t="s">
        <v>346</v>
      </c>
      <c r="G5506">
        <v>4</v>
      </c>
      <c r="H5506">
        <v>85033</v>
      </c>
      <c r="I5506" s="1">
        <v>3268.4250000000002</v>
      </c>
      <c r="J5506" s="1">
        <v>24</v>
      </c>
      <c r="K5506" s="1">
        <v>1702.1279999999999</v>
      </c>
      <c r="M5506" s="3"/>
      <c r="N5506">
        <v>14.1</v>
      </c>
      <c r="O5506"/>
      <c r="P5506" s="1">
        <f>IF($A$3="Percentage of government revenue per capita",$B$3,0) + IF($A$3="Absolute extra revenue",AB5506,0) + IF($A$3="Absolute revenue per capita",AC5506,0)</f>
        <v>0</v>
      </c>
      <c r="Q5506" s="5">
        <f>-MIN(data!$B$4 / data!I6098 * data!P6098 / 100, data!N6098)</f>
        <v>0</v>
      </c>
      <c r="R5506" s="4">
        <f>-Q5506*K5506/1000</f>
        <v>0</v>
      </c>
      <c r="S5506" s="6">
        <f>-MIN(data!$B$5/(POWER(LN(I5506),2))*P5506/100, O5506)</f>
        <v>0</v>
      </c>
      <c r="T5506" s="6">
        <f>-S5506*L5506/100000</f>
        <v>0</v>
      </c>
      <c r="U5506" s="4">
        <f>N5506+Q5506</f>
        <v>14.1</v>
      </c>
      <c r="V5506" s="4" t="e">
        <f>P5506*I5506/100/R5506</f>
        <v>#DIV/0!</v>
      </c>
      <c r="W5506" s="4" t="e">
        <f>V5506*H5506</f>
        <v>#DIV/0!</v>
      </c>
      <c r="X5506" s="6">
        <f>O5506+S5506</f>
        <v>0</v>
      </c>
      <c r="Y5506" s="6" t="e">
        <f>P5506*I5506/100/T5506</f>
        <v>#DIV/0!</v>
      </c>
      <c r="Z5506" s="6" t="e">
        <f>Y5506*H5506</f>
        <v>#DIV/0!</v>
      </c>
      <c r="AB5506" s="1">
        <f t="shared" si="170"/>
        <v>0</v>
      </c>
      <c r="AC5506" s="1">
        <f t="shared" si="171"/>
        <v>0</v>
      </c>
    </row>
    <row r="5507" spans="4:29" x14ac:dyDescent="0.25">
      <c r="D5507" s="1">
        <v>2008</v>
      </c>
      <c r="E5507" s="1" t="s">
        <v>168</v>
      </c>
      <c r="F5507" s="2" t="s">
        <v>346</v>
      </c>
      <c r="G5507">
        <v>4</v>
      </c>
      <c r="H5507">
        <v>86956</v>
      </c>
      <c r="I5507" s="1">
        <v>3179.6880000000001</v>
      </c>
      <c r="J5507" s="1">
        <v>24</v>
      </c>
      <c r="K5507" s="1">
        <v>1690.1410000000001</v>
      </c>
      <c r="M5507" s="3"/>
      <c r="N5507">
        <v>14.2</v>
      </c>
      <c r="O5507"/>
      <c r="P5507" s="1">
        <f>IF($A$3="Percentage of government revenue per capita",$B$3,0) + IF($A$3="Absolute extra revenue",AB5507,0) + IF($A$3="Absolute revenue per capita",AC5507,0)</f>
        <v>0</v>
      </c>
      <c r="Q5507" s="5">
        <f>-MIN(data!$B$4 / data!I6099 * data!P6099 / 100, data!N6099)</f>
        <v>0</v>
      </c>
      <c r="R5507" s="4">
        <f>-Q5507*K5507/1000</f>
        <v>0</v>
      </c>
      <c r="S5507" s="6">
        <f>-MIN(data!$B$5/(POWER(LN(I5507),2))*P5507/100, O5507)</f>
        <v>0</v>
      </c>
      <c r="T5507" s="6">
        <f>-S5507*L5507/100000</f>
        <v>0</v>
      </c>
      <c r="U5507" s="4">
        <f>N5507+Q5507</f>
        <v>14.2</v>
      </c>
      <c r="V5507" s="4" t="e">
        <f>P5507*I5507/100/R5507</f>
        <v>#DIV/0!</v>
      </c>
      <c r="W5507" s="4" t="e">
        <f>V5507*H5507</f>
        <v>#DIV/0!</v>
      </c>
      <c r="X5507" s="6">
        <f>O5507+S5507</f>
        <v>0</v>
      </c>
      <c r="Y5507" s="6" t="e">
        <f>P5507*I5507/100/T5507</f>
        <v>#DIV/0!</v>
      </c>
      <c r="Z5507" s="6" t="e">
        <f>Y5507*H5507</f>
        <v>#DIV/0!</v>
      </c>
      <c r="AB5507" s="1">
        <f t="shared" si="170"/>
        <v>0</v>
      </c>
      <c r="AC5507" s="1">
        <f t="shared" si="171"/>
        <v>0</v>
      </c>
    </row>
    <row r="5508" spans="4:29" x14ac:dyDescent="0.25">
      <c r="D5508" s="1">
        <v>2009</v>
      </c>
      <c r="E5508" s="1" t="s">
        <v>168</v>
      </c>
      <c r="F5508" s="2" t="s">
        <v>346</v>
      </c>
      <c r="G5508">
        <v>4</v>
      </c>
      <c r="H5508">
        <v>87298</v>
      </c>
      <c r="I5508" s="1">
        <v>3114.3980000000001</v>
      </c>
      <c r="J5508" s="1">
        <v>24</v>
      </c>
      <c r="K5508" s="1">
        <v>1690.1410000000001</v>
      </c>
      <c r="M5508" s="3"/>
      <c r="N5508">
        <v>14.2</v>
      </c>
      <c r="O5508"/>
      <c r="P5508" s="1">
        <f>IF($A$3="Percentage of government revenue per capita",$B$3,0) + IF($A$3="Absolute extra revenue",AB5508,0) + IF($A$3="Absolute revenue per capita",AC5508,0)</f>
        <v>0</v>
      </c>
      <c r="Q5508" s="5">
        <f>-MIN(data!$B$4 / data!I6100 * data!P6100 / 100, data!N6100)</f>
        <v>0</v>
      </c>
      <c r="R5508" s="4">
        <f>-Q5508*K5508/1000</f>
        <v>0</v>
      </c>
      <c r="S5508" s="6">
        <f>-MIN(data!$B$5/(POWER(LN(I5508),2))*P5508/100, O5508)</f>
        <v>0</v>
      </c>
      <c r="T5508" s="6">
        <f>-S5508*L5508/100000</f>
        <v>0</v>
      </c>
      <c r="U5508" s="4">
        <f>N5508+Q5508</f>
        <v>14.2</v>
      </c>
      <c r="V5508" s="4" t="e">
        <f>P5508*I5508/100/R5508</f>
        <v>#DIV/0!</v>
      </c>
      <c r="W5508" s="4" t="e">
        <f>V5508*H5508</f>
        <v>#DIV/0!</v>
      </c>
      <c r="X5508" s="6">
        <f>O5508+S5508</f>
        <v>0</v>
      </c>
      <c r="Y5508" s="6" t="e">
        <f>P5508*I5508/100/T5508</f>
        <v>#DIV/0!</v>
      </c>
      <c r="Z5508" s="6" t="e">
        <f>Y5508*H5508</f>
        <v>#DIV/0!</v>
      </c>
      <c r="AB5508" s="1">
        <f t="shared" ref="AB5508:AB5571" si="172">$B$3*100/H5508/I5508</f>
        <v>0</v>
      </c>
      <c r="AC5508" s="1">
        <f t="shared" ref="AC5508:AC5571" si="173">$B$3/I5508*100</f>
        <v>0</v>
      </c>
    </row>
    <row r="5509" spans="4:29" x14ac:dyDescent="0.25">
      <c r="D5509" s="1">
        <v>2010</v>
      </c>
      <c r="E5509" s="1" t="s">
        <v>168</v>
      </c>
      <c r="F5509" s="2" t="s">
        <v>346</v>
      </c>
      <c r="G5509">
        <v>4</v>
      </c>
      <c r="H5509">
        <v>89770</v>
      </c>
      <c r="I5509" s="1">
        <v>3538.5329999999999</v>
      </c>
      <c r="J5509" s="1">
        <v>24</v>
      </c>
      <c r="K5509" s="1">
        <v>1690.1410000000001</v>
      </c>
      <c r="M5509" s="3"/>
      <c r="N5509">
        <v>14.2</v>
      </c>
      <c r="O5509"/>
      <c r="P5509" s="1">
        <f>IF($A$3="Percentage of government revenue per capita",$B$3,0) + IF($A$3="Absolute extra revenue",AB5509,0) + IF($A$3="Absolute revenue per capita",AC5509,0)</f>
        <v>0</v>
      </c>
      <c r="Q5509" s="5">
        <f>-MIN(data!$B$4 / data!I6101 * data!P6101 / 100, data!N6101)</f>
        <v>0</v>
      </c>
      <c r="R5509" s="4">
        <f>-Q5509*K5509/1000</f>
        <v>0</v>
      </c>
      <c r="S5509" s="6">
        <f>-MIN(data!$B$5/(POWER(LN(I5509),2))*P5509/100, O5509)</f>
        <v>0</v>
      </c>
      <c r="T5509" s="6">
        <f>-S5509*L5509/100000</f>
        <v>0</v>
      </c>
      <c r="U5509" s="4">
        <f>N5509+Q5509</f>
        <v>14.2</v>
      </c>
      <c r="V5509" s="4" t="e">
        <f>P5509*I5509/100/R5509</f>
        <v>#DIV/0!</v>
      </c>
      <c r="W5509" s="4" t="e">
        <f>V5509*H5509</f>
        <v>#DIV/0!</v>
      </c>
      <c r="X5509" s="6">
        <f>O5509+S5509</f>
        <v>0</v>
      </c>
      <c r="Y5509" s="6" t="e">
        <f>P5509*I5509/100/T5509</f>
        <v>#DIV/0!</v>
      </c>
      <c r="Z5509" s="6" t="e">
        <f>Y5509*H5509</f>
        <v>#DIV/0!</v>
      </c>
      <c r="AB5509" s="1">
        <f t="shared" si="172"/>
        <v>0</v>
      </c>
      <c r="AC5509" s="1">
        <f t="shared" si="173"/>
        <v>0</v>
      </c>
    </row>
    <row r="5510" spans="4:29" x14ac:dyDescent="0.25">
      <c r="D5510" s="1">
        <v>2011</v>
      </c>
      <c r="E5510" s="1" t="s">
        <v>168</v>
      </c>
      <c r="F5510" s="2" t="s">
        <v>346</v>
      </c>
      <c r="G5510">
        <v>4</v>
      </c>
      <c r="H5510">
        <v>87441</v>
      </c>
      <c r="I5510" s="1">
        <v>4449.4639999999999</v>
      </c>
      <c r="J5510" s="1">
        <v>24</v>
      </c>
      <c r="K5510" s="1">
        <v>1678.3219999999999</v>
      </c>
      <c r="M5510" s="3"/>
      <c r="N5510">
        <v>14.3</v>
      </c>
      <c r="O5510"/>
      <c r="P5510" s="1">
        <f>IF($A$3="Percentage of government revenue per capita",$B$3,0) + IF($A$3="Absolute extra revenue",AB5510,0) + IF($A$3="Absolute revenue per capita",AC5510,0)</f>
        <v>0</v>
      </c>
      <c r="Q5510" s="5">
        <f>-MIN(data!$B$4 / data!I6102 * data!P6102 / 100, data!N6102)</f>
        <v>0</v>
      </c>
      <c r="R5510" s="4">
        <f>-Q5510*K5510/1000</f>
        <v>0</v>
      </c>
      <c r="S5510" s="6">
        <f>-MIN(data!$B$5/(POWER(LN(I5510),2))*P5510/100, O5510)</f>
        <v>0</v>
      </c>
      <c r="T5510" s="6">
        <f>-S5510*L5510/100000</f>
        <v>0</v>
      </c>
      <c r="U5510" s="4">
        <f>N5510+Q5510</f>
        <v>14.3</v>
      </c>
      <c r="V5510" s="4" t="e">
        <f>P5510*I5510/100/R5510</f>
        <v>#DIV/0!</v>
      </c>
      <c r="W5510" s="4" t="e">
        <f>V5510*H5510</f>
        <v>#DIV/0!</v>
      </c>
      <c r="X5510" s="6">
        <f>O5510+S5510</f>
        <v>0</v>
      </c>
      <c r="Y5510" s="6" t="e">
        <f>P5510*I5510/100/T5510</f>
        <v>#DIV/0!</v>
      </c>
      <c r="Z5510" s="6" t="e">
        <f>Y5510*H5510</f>
        <v>#DIV/0!</v>
      </c>
      <c r="AB5510" s="1">
        <f t="shared" si="172"/>
        <v>0</v>
      </c>
      <c r="AC5510" s="1">
        <f t="shared" si="173"/>
        <v>0</v>
      </c>
    </row>
    <row r="5511" spans="4:29" x14ac:dyDescent="0.25">
      <c r="D5511" s="1">
        <v>2012</v>
      </c>
      <c r="E5511" s="1" t="s">
        <v>168</v>
      </c>
      <c r="F5511" s="2" t="s">
        <v>346</v>
      </c>
      <c r="G5511">
        <v>4</v>
      </c>
      <c r="H5511">
        <v>88303</v>
      </c>
      <c r="I5511" s="1">
        <v>4382.3819999999996</v>
      </c>
      <c r="J5511" s="1">
        <v>24</v>
      </c>
      <c r="K5511" s="1">
        <v>1666.6669999999999</v>
      </c>
      <c r="M5511" s="3"/>
      <c r="N5511">
        <v>14.4</v>
      </c>
      <c r="O5511"/>
      <c r="P5511" s="1">
        <f>IF($A$3="Percentage of government revenue per capita",$B$3,0) + IF($A$3="Absolute extra revenue",AB5511,0) + IF($A$3="Absolute revenue per capita",AC5511,0)</f>
        <v>0</v>
      </c>
      <c r="Q5511" s="5">
        <f>-MIN(data!$B$4 / data!I6103 * data!P6103 / 100, data!N6103)</f>
        <v>0</v>
      </c>
      <c r="R5511" s="4">
        <f>-Q5511*K5511/1000</f>
        <v>0</v>
      </c>
      <c r="S5511" s="6">
        <f>-MIN(data!$B$5/(POWER(LN(I5511),2))*P5511/100, O5511)</f>
        <v>0</v>
      </c>
      <c r="T5511" s="6">
        <f>-S5511*L5511/100000</f>
        <v>0</v>
      </c>
      <c r="U5511" s="4">
        <f>N5511+Q5511</f>
        <v>14.4</v>
      </c>
      <c r="V5511" s="4" t="e">
        <f>P5511*I5511/100/R5511</f>
        <v>#DIV/0!</v>
      </c>
      <c r="W5511" s="4" t="e">
        <f>V5511*H5511</f>
        <v>#DIV/0!</v>
      </c>
      <c r="X5511" s="6">
        <f>O5511+S5511</f>
        <v>0</v>
      </c>
      <c r="Y5511" s="6" t="e">
        <f>P5511*I5511/100/T5511</f>
        <v>#DIV/0!</v>
      </c>
      <c r="Z5511" s="6" t="e">
        <f>Y5511*H5511</f>
        <v>#DIV/0!</v>
      </c>
      <c r="AB5511" s="1">
        <f t="shared" si="172"/>
        <v>0</v>
      </c>
      <c r="AC5511" s="1">
        <f t="shared" si="173"/>
        <v>0</v>
      </c>
    </row>
    <row r="5512" spans="4:29" x14ac:dyDescent="0.25">
      <c r="D5512" s="1">
        <v>2013</v>
      </c>
      <c r="E5512" s="1" t="s">
        <v>168</v>
      </c>
      <c r="F5512" s="2" t="s">
        <v>346</v>
      </c>
      <c r="G5512">
        <v>4</v>
      </c>
      <c r="H5512">
        <v>89949</v>
      </c>
      <c r="I5512" s="1">
        <v>4228.88</v>
      </c>
      <c r="J5512" s="1">
        <v>24</v>
      </c>
      <c r="K5512" s="1">
        <v>1666.6669999999999</v>
      </c>
      <c r="M5512" s="3"/>
      <c r="N5512">
        <v>14.4</v>
      </c>
      <c r="O5512"/>
      <c r="P5512" s="1">
        <f>IF($A$3="Percentage of government revenue per capita",$B$3,0) + IF($A$3="Absolute extra revenue",AB5512,0) + IF($A$3="Absolute revenue per capita",AC5512,0)</f>
        <v>0</v>
      </c>
      <c r="Q5512" s="5">
        <f>-MIN(data!$B$4 / data!I6104 * data!P6104 / 100, data!N6104)</f>
        <v>0</v>
      </c>
      <c r="R5512" s="4">
        <f>-Q5512*K5512/1000</f>
        <v>0</v>
      </c>
      <c r="S5512" s="6">
        <f>-MIN(data!$B$5/(POWER(LN(I5512),2))*P5512/100, O5512)</f>
        <v>0</v>
      </c>
      <c r="T5512" s="6">
        <f>-S5512*L5512/100000</f>
        <v>0</v>
      </c>
      <c r="U5512" s="4">
        <f>N5512+Q5512</f>
        <v>14.4</v>
      </c>
      <c r="V5512" s="4" t="e">
        <f>P5512*I5512/100/R5512</f>
        <v>#DIV/0!</v>
      </c>
      <c r="W5512" s="4" t="e">
        <f>V5512*H5512</f>
        <v>#DIV/0!</v>
      </c>
      <c r="X5512" s="6">
        <f>O5512+S5512</f>
        <v>0</v>
      </c>
      <c r="Y5512" s="6" t="e">
        <f>P5512*I5512/100/T5512</f>
        <v>#DIV/0!</v>
      </c>
      <c r="Z5512" s="6" t="e">
        <f>Y5512*H5512</f>
        <v>#DIV/0!</v>
      </c>
      <c r="AB5512" s="1">
        <f t="shared" si="172"/>
        <v>0</v>
      </c>
      <c r="AC5512" s="1">
        <f t="shared" si="173"/>
        <v>0</v>
      </c>
    </row>
    <row r="5513" spans="4:29" x14ac:dyDescent="0.25">
      <c r="D5513" s="1">
        <v>2014</v>
      </c>
      <c r="E5513" s="1" t="s">
        <v>168</v>
      </c>
      <c r="F5513" s="2" t="s">
        <v>346</v>
      </c>
      <c r="G5513">
        <v>4</v>
      </c>
      <c r="H5513">
        <v>91359</v>
      </c>
      <c r="I5513" s="1">
        <v>4382.0169999999998</v>
      </c>
      <c r="J5513" s="1">
        <v>23</v>
      </c>
      <c r="K5513" s="1">
        <v>1586.2070000000001</v>
      </c>
      <c r="M5513" s="3"/>
      <c r="N5513">
        <v>14.5</v>
      </c>
      <c r="O5513"/>
      <c r="P5513" s="1">
        <f>IF($A$3="Percentage of government revenue per capita",$B$3,0) + IF($A$3="Absolute extra revenue",AB5513,0) + IF($A$3="Absolute revenue per capita",AC5513,0)</f>
        <v>0</v>
      </c>
      <c r="Q5513" s="5">
        <f>-MIN(data!$B$4 / data!I6105 * data!P6105 / 100, data!N6105)</f>
        <v>0</v>
      </c>
      <c r="R5513" s="4">
        <f>-Q5513*K5513/1000</f>
        <v>0</v>
      </c>
      <c r="S5513" s="6">
        <f>-MIN(data!$B$5/(POWER(LN(I5513),2))*P5513/100, O5513)</f>
        <v>0</v>
      </c>
      <c r="T5513" s="6">
        <f>-S5513*L5513/100000</f>
        <v>0</v>
      </c>
      <c r="U5513" s="4">
        <f>N5513+Q5513</f>
        <v>14.5</v>
      </c>
      <c r="V5513" s="4" t="e">
        <f>P5513*I5513/100/R5513</f>
        <v>#DIV/0!</v>
      </c>
      <c r="W5513" s="4" t="e">
        <f>V5513*H5513</f>
        <v>#DIV/0!</v>
      </c>
      <c r="X5513" s="6">
        <f>O5513+S5513</f>
        <v>0</v>
      </c>
      <c r="Y5513" s="6" t="e">
        <f>P5513*I5513/100/T5513</f>
        <v>#DIV/0!</v>
      </c>
      <c r="Z5513" s="6" t="e">
        <f>Y5513*H5513</f>
        <v>#DIV/0!</v>
      </c>
      <c r="AB5513" s="1">
        <f t="shared" si="172"/>
        <v>0</v>
      </c>
      <c r="AC5513" s="1">
        <f t="shared" si="173"/>
        <v>0</v>
      </c>
    </row>
    <row r="5514" spans="4:29" x14ac:dyDescent="0.25">
      <c r="D5514" s="1">
        <v>2015</v>
      </c>
      <c r="E5514" s="1" t="s">
        <v>168</v>
      </c>
      <c r="F5514" s="2" t="s">
        <v>346</v>
      </c>
      <c r="G5514">
        <v>4</v>
      </c>
      <c r="H5514">
        <v>93419</v>
      </c>
      <c r="I5514" s="1">
        <v>4478.5119999999997</v>
      </c>
      <c r="J5514" s="1">
        <v>23</v>
      </c>
      <c r="K5514" s="1">
        <v>1586.2070000000001</v>
      </c>
      <c r="M5514" s="3"/>
      <c r="N5514">
        <v>14.5</v>
      </c>
      <c r="O5514"/>
      <c r="P5514" s="1">
        <f>IF($A$3="Percentage of government revenue per capita",$B$3,0) + IF($A$3="Absolute extra revenue",AB5514,0) + IF($A$3="Absolute revenue per capita",AC5514,0)</f>
        <v>0</v>
      </c>
      <c r="Q5514" s="5">
        <f>-MIN(data!$B$4 / data!I6106 * data!P6106 / 100, data!N6106)</f>
        <v>0</v>
      </c>
      <c r="R5514" s="4">
        <f>-Q5514*K5514/1000</f>
        <v>0</v>
      </c>
      <c r="S5514" s="6">
        <f>-MIN(data!$B$5/(POWER(LN(I5514),2))*P5514/100, O5514)</f>
        <v>0</v>
      </c>
      <c r="T5514" s="6">
        <f>-S5514*L5514/100000</f>
        <v>0</v>
      </c>
      <c r="U5514" s="4">
        <f>N5514+Q5514</f>
        <v>14.5</v>
      </c>
      <c r="V5514" s="4" t="e">
        <f>P5514*I5514/100/R5514</f>
        <v>#DIV/0!</v>
      </c>
      <c r="W5514" s="4" t="e">
        <f>V5514*H5514</f>
        <v>#DIV/0!</v>
      </c>
      <c r="X5514" s="6">
        <f>O5514+S5514</f>
        <v>0</v>
      </c>
      <c r="Y5514" s="6" t="e">
        <f>P5514*I5514/100/T5514</f>
        <v>#DIV/0!</v>
      </c>
      <c r="Z5514" s="6" t="e">
        <f>Y5514*H5514</f>
        <v>#DIV/0!</v>
      </c>
      <c r="AB5514" s="1">
        <f t="shared" si="172"/>
        <v>0</v>
      </c>
      <c r="AC5514" s="1">
        <f t="shared" si="173"/>
        <v>0</v>
      </c>
    </row>
    <row r="5515" spans="4:29" x14ac:dyDescent="0.25">
      <c r="D5515" s="1">
        <v>2016</v>
      </c>
      <c r="E5515" s="1" t="s">
        <v>168</v>
      </c>
      <c r="F5515" s="2" t="s">
        <v>346</v>
      </c>
      <c r="G5515">
        <v>4</v>
      </c>
      <c r="H5515">
        <v>94677</v>
      </c>
      <c r="I5515" s="1">
        <v>4947.076</v>
      </c>
      <c r="J5515" s="1">
        <v>22</v>
      </c>
      <c r="K5515" s="1">
        <v>1527.778</v>
      </c>
      <c r="M5515" s="3"/>
      <c r="N5515">
        <v>14.4</v>
      </c>
      <c r="O5515"/>
      <c r="P5515" s="1">
        <f>IF($A$3="Percentage of government revenue per capita",$B$3,0) + IF($A$3="Absolute extra revenue",AB5515,0) + IF($A$3="Absolute revenue per capita",AC5515,0)</f>
        <v>0</v>
      </c>
      <c r="Q5515" s="5">
        <f>-MIN(data!$B$4 / data!I6107 * data!P6107 / 100, data!N6107)</f>
        <v>0</v>
      </c>
      <c r="R5515" s="4">
        <f>-Q5515*K5515/1000</f>
        <v>0</v>
      </c>
      <c r="S5515" s="6">
        <f>-MIN(data!$B$5/(POWER(LN(I5515),2))*P5515/100, O5515)</f>
        <v>0</v>
      </c>
      <c r="T5515" s="6">
        <f>-S5515*L5515/100000</f>
        <v>0</v>
      </c>
      <c r="U5515" s="4">
        <f>N5515+Q5515</f>
        <v>14.4</v>
      </c>
      <c r="V5515" s="4" t="e">
        <f>P5515*I5515/100/R5515</f>
        <v>#DIV/0!</v>
      </c>
      <c r="W5515" s="4" t="e">
        <f>V5515*H5515</f>
        <v>#DIV/0!</v>
      </c>
      <c r="X5515" s="6">
        <f>O5515+S5515</f>
        <v>0</v>
      </c>
      <c r="Y5515" s="6" t="e">
        <f>P5515*I5515/100/T5515</f>
        <v>#DIV/0!</v>
      </c>
      <c r="Z5515" s="6" t="e">
        <f>Y5515*H5515</f>
        <v>#DIV/0!</v>
      </c>
      <c r="AB5515" s="1">
        <f t="shared" si="172"/>
        <v>0</v>
      </c>
      <c r="AC5515" s="1">
        <f t="shared" si="173"/>
        <v>0</v>
      </c>
    </row>
    <row r="5516" spans="4:29" x14ac:dyDescent="0.25">
      <c r="D5516" s="1">
        <v>1980</v>
      </c>
      <c r="E5516" s="1" t="s">
        <v>156</v>
      </c>
      <c r="F5516" s="2" t="s">
        <v>347</v>
      </c>
      <c r="G5516">
        <v>1</v>
      </c>
      <c r="H5516">
        <v>3388495</v>
      </c>
      <c r="I5516" s="1">
        <v>0</v>
      </c>
      <c r="J5516" s="1">
        <v>43724</v>
      </c>
      <c r="K5516" s="1">
        <v>153417.5</v>
      </c>
      <c r="M5516" s="3"/>
      <c r="N5516">
        <v>285</v>
      </c>
      <c r="O5516"/>
      <c r="P5516" s="1">
        <f>IF($A$3="Percentage of government revenue per capita",$B$3,0) + IF($A$3="Absolute extra revenue",AB5516,0) + IF($A$3="Absolute revenue per capita",AC5516,0)</f>
        <v>0</v>
      </c>
      <c r="Q5516" s="5" t="e">
        <f>-MIN(data!$B$4 / data!I5627 * data!P5627 / 100, data!N5627)</f>
        <v>#DIV/0!</v>
      </c>
      <c r="R5516" s="4" t="e">
        <f>-Q5516*K5516/1000</f>
        <v>#DIV/0!</v>
      </c>
      <c r="S5516" s="6" t="e">
        <f>-MIN(data!$B$5/(POWER(LN(I5516),2))*P5516/100, O5516)</f>
        <v>#NUM!</v>
      </c>
      <c r="T5516" s="6" t="e">
        <f>-S5516*L5516/100000</f>
        <v>#NUM!</v>
      </c>
      <c r="U5516" s="4" t="e">
        <f>N5516+Q5516</f>
        <v>#DIV/0!</v>
      </c>
      <c r="V5516" s="4" t="e">
        <f>P5516*I5516/100/R5516</f>
        <v>#DIV/0!</v>
      </c>
      <c r="W5516" s="4" t="e">
        <f>V5516*H5516</f>
        <v>#DIV/0!</v>
      </c>
      <c r="X5516" s="6" t="e">
        <f>O5516+S5516</f>
        <v>#NUM!</v>
      </c>
      <c r="Y5516" s="6" t="e">
        <f>P5516*I5516/100/T5516</f>
        <v>#NUM!</v>
      </c>
      <c r="Z5516" s="6" t="e">
        <f>Y5516*H5516</f>
        <v>#NUM!</v>
      </c>
      <c r="AB5516" s="1" t="e">
        <f t="shared" si="172"/>
        <v>#DIV/0!</v>
      </c>
      <c r="AC5516" s="1" t="e">
        <f t="shared" si="173"/>
        <v>#DIV/0!</v>
      </c>
    </row>
    <row r="5517" spans="4:29" x14ac:dyDescent="0.25">
      <c r="D5517" s="1">
        <v>1981</v>
      </c>
      <c r="E5517" s="1" t="s">
        <v>156</v>
      </c>
      <c r="F5517" s="2" t="s">
        <v>347</v>
      </c>
      <c r="G5517">
        <v>1</v>
      </c>
      <c r="H5517">
        <v>3464106</v>
      </c>
      <c r="I5517" s="1">
        <v>48.918790000000001</v>
      </c>
      <c r="J5517" s="1">
        <v>44176</v>
      </c>
      <c r="K5517" s="1">
        <v>156930.70000000001</v>
      </c>
      <c r="M5517" s="3"/>
      <c r="N5517">
        <v>281.5</v>
      </c>
      <c r="O5517"/>
      <c r="P5517" s="1">
        <f>IF($A$3="Percentage of government revenue per capita",$B$3,0) + IF($A$3="Absolute extra revenue",AB5517,0) + IF($A$3="Absolute revenue per capita",AC5517,0)</f>
        <v>0</v>
      </c>
      <c r="Q5517" s="5" t="e">
        <f>-MIN(data!$B$4 / data!I5628 * data!P5628 / 100, data!N5628)</f>
        <v>#DIV/0!</v>
      </c>
      <c r="R5517" s="4" t="e">
        <f>-Q5517*K5517/1000</f>
        <v>#DIV/0!</v>
      </c>
      <c r="S5517" s="6">
        <f>-MIN(data!$B$5/(POWER(LN(I5517),2))*P5517/100, O5517)</f>
        <v>0</v>
      </c>
      <c r="T5517" s="6">
        <f>-S5517*L5517/100000</f>
        <v>0</v>
      </c>
      <c r="U5517" s="4" t="e">
        <f>N5517+Q5517</f>
        <v>#DIV/0!</v>
      </c>
      <c r="V5517" s="4" t="e">
        <f>P5517*I5517/100/R5517</f>
        <v>#DIV/0!</v>
      </c>
      <c r="W5517" s="4" t="e">
        <f>V5517*H5517</f>
        <v>#DIV/0!</v>
      </c>
      <c r="X5517" s="6">
        <f>O5517+S5517</f>
        <v>0</v>
      </c>
      <c r="Y5517" s="6" t="e">
        <f>P5517*I5517/100/T5517</f>
        <v>#DIV/0!</v>
      </c>
      <c r="Z5517" s="6" t="e">
        <f>Y5517*H5517</f>
        <v>#DIV/0!</v>
      </c>
      <c r="AB5517" s="1">
        <f t="shared" si="172"/>
        <v>0</v>
      </c>
      <c r="AC5517" s="1">
        <f t="shared" si="173"/>
        <v>0</v>
      </c>
    </row>
    <row r="5518" spans="4:29" x14ac:dyDescent="0.25">
      <c r="D5518" s="1">
        <v>1982</v>
      </c>
      <c r="E5518" s="1" t="s">
        <v>156</v>
      </c>
      <c r="F5518" s="2" t="s">
        <v>347</v>
      </c>
      <c r="G5518">
        <v>1</v>
      </c>
      <c r="H5518">
        <v>3540170</v>
      </c>
      <c r="I5518" s="1">
        <v>36.054769999999998</v>
      </c>
      <c r="J5518" s="1">
        <v>44707</v>
      </c>
      <c r="K5518" s="1">
        <v>160643.20000000001</v>
      </c>
      <c r="M5518" s="3"/>
      <c r="N5518">
        <v>278.3</v>
      </c>
      <c r="O5518"/>
      <c r="P5518" s="1">
        <f>IF($A$3="Percentage of government revenue per capita",$B$3,0) + IF($A$3="Absolute extra revenue",AB5518,0) + IF($A$3="Absolute revenue per capita",AC5518,0)</f>
        <v>0</v>
      </c>
      <c r="Q5518" s="5" t="e">
        <f>-MIN(data!$B$4 / data!I5629 * data!P5629 / 100, data!N5629)</f>
        <v>#DIV/0!</v>
      </c>
      <c r="R5518" s="4" t="e">
        <f>-Q5518*K5518/1000</f>
        <v>#DIV/0!</v>
      </c>
      <c r="S5518" s="6">
        <f>-MIN(data!$B$5/(POWER(LN(I5518),2))*P5518/100, O5518)</f>
        <v>0</v>
      </c>
      <c r="T5518" s="6">
        <f>-S5518*L5518/100000</f>
        <v>0</v>
      </c>
      <c r="U5518" s="4" t="e">
        <f>N5518+Q5518</f>
        <v>#DIV/0!</v>
      </c>
      <c r="V5518" s="4" t="e">
        <f>P5518*I5518/100/R5518</f>
        <v>#DIV/0!</v>
      </c>
      <c r="W5518" s="4" t="e">
        <f>V5518*H5518</f>
        <v>#DIV/0!</v>
      </c>
      <c r="X5518" s="6">
        <f>O5518+S5518</f>
        <v>0</v>
      </c>
      <c r="Y5518" s="6" t="e">
        <f>P5518*I5518/100/T5518</f>
        <v>#DIV/0!</v>
      </c>
      <c r="Z5518" s="6" t="e">
        <f>Y5518*H5518</f>
        <v>#DIV/0!</v>
      </c>
      <c r="AB5518" s="1">
        <f t="shared" si="172"/>
        <v>0</v>
      </c>
      <c r="AC5518" s="1">
        <f t="shared" si="173"/>
        <v>0</v>
      </c>
    </row>
    <row r="5519" spans="4:29" x14ac:dyDescent="0.25">
      <c r="D5519" s="1">
        <v>1983</v>
      </c>
      <c r="E5519" s="1" t="s">
        <v>156</v>
      </c>
      <c r="F5519" s="2" t="s">
        <v>347</v>
      </c>
      <c r="G5519">
        <v>1</v>
      </c>
      <c r="H5519">
        <v>3619847</v>
      </c>
      <c r="I5519" s="1">
        <v>22.215170000000001</v>
      </c>
      <c r="J5519" s="1">
        <v>45313</v>
      </c>
      <c r="K5519" s="1">
        <v>164475.5</v>
      </c>
      <c r="M5519" s="3"/>
      <c r="N5519">
        <v>275.5</v>
      </c>
      <c r="O5519"/>
      <c r="P5519" s="1">
        <f>IF($A$3="Percentage of government revenue per capita",$B$3,0) + IF($A$3="Absolute extra revenue",AB5519,0) + IF($A$3="Absolute revenue per capita",AC5519,0)</f>
        <v>0</v>
      </c>
      <c r="Q5519" s="5" t="e">
        <f>-MIN(data!$B$4 / data!I5630 * data!P5630 / 100, data!N5630)</f>
        <v>#DIV/0!</v>
      </c>
      <c r="R5519" s="4" t="e">
        <f>-Q5519*K5519/1000</f>
        <v>#DIV/0!</v>
      </c>
      <c r="S5519" s="6">
        <f>-MIN(data!$B$5/(POWER(LN(I5519),2))*P5519/100, O5519)</f>
        <v>0</v>
      </c>
      <c r="T5519" s="6">
        <f>-S5519*L5519/100000</f>
        <v>0</v>
      </c>
      <c r="U5519" s="4" t="e">
        <f>N5519+Q5519</f>
        <v>#DIV/0!</v>
      </c>
      <c r="V5519" s="4" t="e">
        <f>P5519*I5519/100/R5519</f>
        <v>#DIV/0!</v>
      </c>
      <c r="W5519" s="4" t="e">
        <f>V5519*H5519</f>
        <v>#DIV/0!</v>
      </c>
      <c r="X5519" s="6">
        <f>O5519+S5519</f>
        <v>0</v>
      </c>
      <c r="Y5519" s="6" t="e">
        <f>P5519*I5519/100/T5519</f>
        <v>#DIV/0!</v>
      </c>
      <c r="Z5519" s="6" t="e">
        <f>Y5519*H5519</f>
        <v>#DIV/0!</v>
      </c>
      <c r="AB5519" s="1">
        <f t="shared" si="172"/>
        <v>0</v>
      </c>
      <c r="AC5519" s="1">
        <f t="shared" si="173"/>
        <v>0</v>
      </c>
    </row>
    <row r="5520" spans="4:29" x14ac:dyDescent="0.25">
      <c r="D5520" s="1">
        <v>1984</v>
      </c>
      <c r="E5520" s="1" t="s">
        <v>156</v>
      </c>
      <c r="F5520" s="2" t="s">
        <v>347</v>
      </c>
      <c r="G5520">
        <v>1</v>
      </c>
      <c r="H5520">
        <v>3707510</v>
      </c>
      <c r="I5520" s="1">
        <v>19.317540000000001</v>
      </c>
      <c r="J5520" s="1">
        <v>45930</v>
      </c>
      <c r="K5520" s="1">
        <v>168365.1</v>
      </c>
      <c r="M5520" s="3"/>
      <c r="N5520">
        <v>272.8</v>
      </c>
      <c r="O5520"/>
      <c r="P5520" s="1">
        <f>IF($A$3="Percentage of government revenue per capita",$B$3,0) + IF($A$3="Absolute extra revenue",AB5520,0) + IF($A$3="Absolute revenue per capita",AC5520,0)</f>
        <v>0</v>
      </c>
      <c r="Q5520" s="5" t="e">
        <f>-MIN(data!$B$4 / data!I5631 * data!P5631 / 100, data!N5631)</f>
        <v>#DIV/0!</v>
      </c>
      <c r="R5520" s="4" t="e">
        <f>-Q5520*K5520/1000</f>
        <v>#DIV/0!</v>
      </c>
      <c r="S5520" s="6">
        <f>-MIN(data!$B$5/(POWER(LN(I5520),2))*P5520/100, O5520)</f>
        <v>0</v>
      </c>
      <c r="T5520" s="6">
        <f>-S5520*L5520/100000</f>
        <v>0</v>
      </c>
      <c r="U5520" s="4" t="e">
        <f>N5520+Q5520</f>
        <v>#DIV/0!</v>
      </c>
      <c r="V5520" s="4" t="e">
        <f>P5520*I5520/100/R5520</f>
        <v>#DIV/0!</v>
      </c>
      <c r="W5520" s="4" t="e">
        <f>V5520*H5520</f>
        <v>#DIV/0!</v>
      </c>
      <c r="X5520" s="6">
        <f>O5520+S5520</f>
        <v>0</v>
      </c>
      <c r="Y5520" s="6" t="e">
        <f>P5520*I5520/100/T5520</f>
        <v>#DIV/0!</v>
      </c>
      <c r="Z5520" s="6" t="e">
        <f>Y5520*H5520</f>
        <v>#DIV/0!</v>
      </c>
      <c r="AB5520" s="1">
        <f t="shared" si="172"/>
        <v>0</v>
      </c>
      <c r="AC5520" s="1">
        <f t="shared" si="173"/>
        <v>0</v>
      </c>
    </row>
    <row r="5521" spans="4:29" x14ac:dyDescent="0.25">
      <c r="D5521" s="1">
        <v>1985</v>
      </c>
      <c r="E5521" s="1" t="s">
        <v>156</v>
      </c>
      <c r="F5521" s="2" t="s">
        <v>347</v>
      </c>
      <c r="G5521">
        <v>1</v>
      </c>
      <c r="H5521">
        <v>3805311</v>
      </c>
      <c r="I5521" s="1">
        <v>13.60172</v>
      </c>
      <c r="J5521" s="1">
        <v>46566</v>
      </c>
      <c r="K5521" s="1">
        <v>172339</v>
      </c>
      <c r="M5521" s="3"/>
      <c r="N5521">
        <v>270.2</v>
      </c>
      <c r="O5521"/>
      <c r="P5521" s="1">
        <f>IF($A$3="Percentage of government revenue per capita",$B$3,0) + IF($A$3="Absolute extra revenue",AB5521,0) + IF($A$3="Absolute revenue per capita",AC5521,0)</f>
        <v>0</v>
      </c>
      <c r="Q5521" s="5" t="e">
        <f>-MIN(data!$B$4 / data!I5632 * data!P5632 / 100, data!N5632)</f>
        <v>#DIV/0!</v>
      </c>
      <c r="R5521" s="4" t="e">
        <f>-Q5521*K5521/1000</f>
        <v>#DIV/0!</v>
      </c>
      <c r="S5521" s="6">
        <f>-MIN(data!$B$5/(POWER(LN(I5521),2))*P5521/100, O5521)</f>
        <v>0</v>
      </c>
      <c r="T5521" s="6">
        <f>-S5521*L5521/100000</f>
        <v>0</v>
      </c>
      <c r="U5521" s="4" t="e">
        <f>N5521+Q5521</f>
        <v>#DIV/0!</v>
      </c>
      <c r="V5521" s="4" t="e">
        <f>P5521*I5521/100/R5521</f>
        <v>#DIV/0!</v>
      </c>
      <c r="W5521" s="4" t="e">
        <f>V5521*H5521</f>
        <v>#DIV/0!</v>
      </c>
      <c r="X5521" s="6">
        <f>O5521+S5521</f>
        <v>0</v>
      </c>
      <c r="Y5521" s="6" t="e">
        <f>P5521*I5521/100/T5521</f>
        <v>#DIV/0!</v>
      </c>
      <c r="Z5521" s="6" t="e">
        <f>Y5521*H5521</f>
        <v>#DIV/0!</v>
      </c>
      <c r="AB5521" s="1">
        <f t="shared" si="172"/>
        <v>0</v>
      </c>
      <c r="AC5521" s="1">
        <f t="shared" si="173"/>
        <v>0</v>
      </c>
    </row>
    <row r="5522" spans="4:29" x14ac:dyDescent="0.25">
      <c r="D5522" s="1">
        <v>1986</v>
      </c>
      <c r="E5522" s="1" t="s">
        <v>156</v>
      </c>
      <c r="F5522" s="2" t="s">
        <v>347</v>
      </c>
      <c r="G5522">
        <v>1</v>
      </c>
      <c r="H5522">
        <v>3916685</v>
      </c>
      <c r="I5522" s="1">
        <v>8.4773340000000008</v>
      </c>
      <c r="J5522" s="1">
        <v>47223</v>
      </c>
      <c r="K5522" s="1">
        <v>176205.2</v>
      </c>
      <c r="M5522" s="3"/>
      <c r="N5522">
        <v>268</v>
      </c>
      <c r="O5522"/>
      <c r="P5522" s="1">
        <f>IF($A$3="Percentage of government revenue per capita",$B$3,0) + IF($A$3="Absolute extra revenue",AB5522,0) + IF($A$3="Absolute revenue per capita",AC5522,0)</f>
        <v>0</v>
      </c>
      <c r="Q5522" s="5" t="e">
        <f>-MIN(data!$B$4 / data!I5633 * data!P5633 / 100, data!N5633)</f>
        <v>#DIV/0!</v>
      </c>
      <c r="R5522" s="4" t="e">
        <f>-Q5522*K5522/1000</f>
        <v>#DIV/0!</v>
      </c>
      <c r="S5522" s="6">
        <f>-MIN(data!$B$5/(POWER(LN(I5522),2))*P5522/100, O5522)</f>
        <v>0</v>
      </c>
      <c r="T5522" s="6">
        <f>-S5522*L5522/100000</f>
        <v>0</v>
      </c>
      <c r="U5522" s="4" t="e">
        <f>N5522+Q5522</f>
        <v>#DIV/0!</v>
      </c>
      <c r="V5522" s="4" t="e">
        <f>P5522*I5522/100/R5522</f>
        <v>#DIV/0!</v>
      </c>
      <c r="W5522" s="4" t="e">
        <f>V5522*H5522</f>
        <v>#DIV/0!</v>
      </c>
      <c r="X5522" s="6">
        <f>O5522+S5522</f>
        <v>0</v>
      </c>
      <c r="Y5522" s="6" t="e">
        <f>P5522*I5522/100/T5522</f>
        <v>#DIV/0!</v>
      </c>
      <c r="Z5522" s="6" t="e">
        <f>Y5522*H5522</f>
        <v>#DIV/0!</v>
      </c>
      <c r="AB5522" s="1">
        <f t="shared" si="172"/>
        <v>0</v>
      </c>
      <c r="AC5522" s="1">
        <f t="shared" si="173"/>
        <v>0</v>
      </c>
    </row>
    <row r="5523" spans="4:29" x14ac:dyDescent="0.25">
      <c r="D5523" s="1">
        <v>1987</v>
      </c>
      <c r="E5523" s="1" t="s">
        <v>156</v>
      </c>
      <c r="F5523" s="2" t="s">
        <v>347</v>
      </c>
      <c r="G5523">
        <v>1</v>
      </c>
      <c r="H5523">
        <v>4038144</v>
      </c>
      <c r="I5523" s="1">
        <v>16.669519999999999</v>
      </c>
      <c r="J5523" s="1">
        <v>47871</v>
      </c>
      <c r="K5523" s="1">
        <v>179966.2</v>
      </c>
      <c r="M5523" s="3"/>
      <c r="N5523">
        <v>266</v>
      </c>
      <c r="O5523"/>
      <c r="P5523" s="1">
        <f>IF($A$3="Percentage of government revenue per capita",$B$3,0) + IF($A$3="Absolute extra revenue",AB5523,0) + IF($A$3="Absolute revenue per capita",AC5523,0)</f>
        <v>0</v>
      </c>
      <c r="Q5523" s="5" t="e">
        <f>-MIN(data!$B$4 / data!I5634 * data!P5634 / 100, data!N5634)</f>
        <v>#DIV/0!</v>
      </c>
      <c r="R5523" s="4" t="e">
        <f>-Q5523*K5523/1000</f>
        <v>#DIV/0!</v>
      </c>
      <c r="S5523" s="6">
        <f>-MIN(data!$B$5/(POWER(LN(I5523),2))*P5523/100, O5523)</f>
        <v>0</v>
      </c>
      <c r="T5523" s="6">
        <f>-S5523*L5523/100000</f>
        <v>0</v>
      </c>
      <c r="U5523" s="4" t="e">
        <f>N5523+Q5523</f>
        <v>#DIV/0!</v>
      </c>
      <c r="V5523" s="4" t="e">
        <f>P5523*I5523/100/R5523</f>
        <v>#DIV/0!</v>
      </c>
      <c r="W5523" s="4" t="e">
        <f>V5523*H5523</f>
        <v>#DIV/0!</v>
      </c>
      <c r="X5523" s="6">
        <f>O5523+S5523</f>
        <v>0</v>
      </c>
      <c r="Y5523" s="6" t="e">
        <f>P5523*I5523/100/T5523</f>
        <v>#DIV/0!</v>
      </c>
      <c r="Z5523" s="6" t="e">
        <f>Y5523*H5523</f>
        <v>#DIV/0!</v>
      </c>
      <c r="AB5523" s="1">
        <f t="shared" si="172"/>
        <v>0</v>
      </c>
      <c r="AC5523" s="1">
        <f t="shared" si="173"/>
        <v>0</v>
      </c>
    </row>
    <row r="5524" spans="4:29" x14ac:dyDescent="0.25">
      <c r="D5524" s="1">
        <v>1988</v>
      </c>
      <c r="E5524" s="1" t="s">
        <v>156</v>
      </c>
      <c r="F5524" s="2" t="s">
        <v>347</v>
      </c>
      <c r="G5524">
        <v>1</v>
      </c>
      <c r="H5524">
        <v>4156634</v>
      </c>
      <c r="I5524" s="1">
        <v>15.8354</v>
      </c>
      <c r="J5524" s="1">
        <v>48496</v>
      </c>
      <c r="K5524" s="1">
        <v>183419.1</v>
      </c>
      <c r="M5524" s="3"/>
      <c r="N5524">
        <v>264.39999999999998</v>
      </c>
      <c r="O5524"/>
      <c r="P5524" s="1">
        <f>IF($A$3="Percentage of government revenue per capita",$B$3,0) + IF($A$3="Absolute extra revenue",AB5524,0) + IF($A$3="Absolute revenue per capita",AC5524,0)</f>
        <v>0</v>
      </c>
      <c r="Q5524" s="5" t="e">
        <f>-MIN(data!$B$4 / data!I5635 * data!P5635 / 100, data!N5635)</f>
        <v>#DIV/0!</v>
      </c>
      <c r="R5524" s="4" t="e">
        <f>-Q5524*K5524/1000</f>
        <v>#DIV/0!</v>
      </c>
      <c r="S5524" s="6">
        <f>-MIN(data!$B$5/(POWER(LN(I5524),2))*P5524/100, O5524)</f>
        <v>0</v>
      </c>
      <c r="T5524" s="6">
        <f>-S5524*L5524/100000</f>
        <v>0</v>
      </c>
      <c r="U5524" s="4" t="e">
        <f>N5524+Q5524</f>
        <v>#DIV/0!</v>
      </c>
      <c r="V5524" s="4" t="e">
        <f>P5524*I5524/100/R5524</f>
        <v>#DIV/0!</v>
      </c>
      <c r="W5524" s="4" t="e">
        <f>V5524*H5524</f>
        <v>#DIV/0!</v>
      </c>
      <c r="X5524" s="6">
        <f>O5524+S5524</f>
        <v>0</v>
      </c>
      <c r="Y5524" s="6" t="e">
        <f>P5524*I5524/100/T5524</f>
        <v>#DIV/0!</v>
      </c>
      <c r="Z5524" s="6" t="e">
        <f>Y5524*H5524</f>
        <v>#DIV/0!</v>
      </c>
      <c r="AB5524" s="1">
        <f t="shared" si="172"/>
        <v>0</v>
      </c>
      <c r="AC5524" s="1">
        <f t="shared" si="173"/>
        <v>0</v>
      </c>
    </row>
    <row r="5525" spans="4:29" x14ac:dyDescent="0.25">
      <c r="D5525" s="1">
        <v>1989</v>
      </c>
      <c r="E5525" s="1" t="s">
        <v>156</v>
      </c>
      <c r="F5525" s="2" t="s">
        <v>347</v>
      </c>
      <c r="G5525">
        <v>1</v>
      </c>
      <c r="H5525">
        <v>4254444</v>
      </c>
      <c r="I5525" s="1">
        <v>14.60516</v>
      </c>
      <c r="J5525" s="1">
        <v>49091</v>
      </c>
      <c r="K5525" s="1">
        <v>186657.8</v>
      </c>
      <c r="M5525" s="3"/>
      <c r="N5525">
        <v>263</v>
      </c>
      <c r="O5525"/>
      <c r="P5525" s="1">
        <f>IF($A$3="Percentage of government revenue per capita",$B$3,0) + IF($A$3="Absolute extra revenue",AB5525,0) + IF($A$3="Absolute revenue per capita",AC5525,0)</f>
        <v>0</v>
      </c>
      <c r="Q5525" s="5" t="e">
        <f>-MIN(data!$B$4 / data!I5636 * data!P5636 / 100, data!N5636)</f>
        <v>#DIV/0!</v>
      </c>
      <c r="R5525" s="4" t="e">
        <f>-Q5525*K5525/1000</f>
        <v>#DIV/0!</v>
      </c>
      <c r="S5525" s="6">
        <f>-MIN(data!$B$5/(POWER(LN(I5525),2))*P5525/100, O5525)</f>
        <v>0</v>
      </c>
      <c r="T5525" s="6">
        <f>-S5525*L5525/100000</f>
        <v>0</v>
      </c>
      <c r="U5525" s="4" t="e">
        <f>N5525+Q5525</f>
        <v>#DIV/0!</v>
      </c>
      <c r="V5525" s="4" t="e">
        <f>P5525*I5525/100/R5525</f>
        <v>#DIV/0!</v>
      </c>
      <c r="W5525" s="4" t="e">
        <f>V5525*H5525</f>
        <v>#DIV/0!</v>
      </c>
      <c r="X5525" s="6">
        <f>O5525+S5525</f>
        <v>0</v>
      </c>
      <c r="Y5525" s="6" t="e">
        <f>P5525*I5525/100/T5525</f>
        <v>#DIV/0!</v>
      </c>
      <c r="Z5525" s="6" t="e">
        <f>Y5525*H5525</f>
        <v>#DIV/0!</v>
      </c>
      <c r="AB5525" s="1">
        <f t="shared" si="172"/>
        <v>0</v>
      </c>
      <c r="AC5525" s="1">
        <f t="shared" si="173"/>
        <v>0</v>
      </c>
    </row>
    <row r="5526" spans="4:29" x14ac:dyDescent="0.25">
      <c r="D5526" s="1">
        <v>1990</v>
      </c>
      <c r="E5526" s="1" t="s">
        <v>156</v>
      </c>
      <c r="F5526" s="2" t="s">
        <v>347</v>
      </c>
      <c r="G5526">
        <v>1</v>
      </c>
      <c r="H5526">
        <v>4319762</v>
      </c>
      <c r="I5526" s="1">
        <v>23.088280000000001</v>
      </c>
      <c r="J5526" s="1">
        <v>49602</v>
      </c>
      <c r="K5526" s="1">
        <v>189537.6</v>
      </c>
      <c r="L5526" s="1">
        <v>182509.5</v>
      </c>
      <c r="M5526" s="3">
        <v>4700</v>
      </c>
      <c r="N5526">
        <v>261.7</v>
      </c>
      <c r="O5526">
        <v>2630</v>
      </c>
      <c r="P5526" s="1">
        <f>IF($A$3="Percentage of government revenue per capita",$B$3,0) + IF($A$3="Absolute extra revenue",AB5526,0) + IF($A$3="Absolute revenue per capita",AC5526,0)</f>
        <v>0</v>
      </c>
      <c r="Q5526" s="5" t="e">
        <f>-MIN(data!$B$4 / data!I5637 * data!P5637 / 100, data!N5637)</f>
        <v>#DIV/0!</v>
      </c>
      <c r="R5526" s="4" t="e">
        <f>-Q5526*K5526/1000</f>
        <v>#DIV/0!</v>
      </c>
      <c r="S5526" s="6">
        <f>-MIN(data!$B$5/(POWER(LN(I5526),2))*P5526/100, O5526)</f>
        <v>0</v>
      </c>
      <c r="T5526" s="6">
        <f>-S5526*L5526/100000</f>
        <v>0</v>
      </c>
      <c r="U5526" s="4" t="e">
        <f>N5526+Q5526</f>
        <v>#DIV/0!</v>
      </c>
      <c r="V5526" s="4" t="e">
        <f>P5526*I5526/100/R5526</f>
        <v>#DIV/0!</v>
      </c>
      <c r="W5526" s="4" t="e">
        <f>V5526*H5526</f>
        <v>#DIV/0!</v>
      </c>
      <c r="X5526" s="6">
        <f>O5526+S5526</f>
        <v>2630</v>
      </c>
      <c r="Y5526" s="6" t="e">
        <f>P5526*I5526/100/T5526</f>
        <v>#DIV/0!</v>
      </c>
      <c r="Z5526" s="6" t="e">
        <f>Y5526*H5526</f>
        <v>#DIV/0!</v>
      </c>
      <c r="AB5526" s="1">
        <f t="shared" si="172"/>
        <v>0</v>
      </c>
      <c r="AC5526" s="1">
        <f t="shared" si="173"/>
        <v>0</v>
      </c>
    </row>
    <row r="5527" spans="4:29" x14ac:dyDescent="0.25">
      <c r="D5527" s="1">
        <v>1991</v>
      </c>
      <c r="E5527" s="1" t="s">
        <v>156</v>
      </c>
      <c r="F5527" s="2" t="s">
        <v>347</v>
      </c>
      <c r="G5527">
        <v>1</v>
      </c>
      <c r="H5527">
        <v>4348660</v>
      </c>
      <c r="I5527" s="1">
        <v>23.220960000000002</v>
      </c>
      <c r="J5527" s="1">
        <v>50039</v>
      </c>
      <c r="K5527" s="1">
        <v>191867.3</v>
      </c>
      <c r="L5527" s="1">
        <v>181481.5</v>
      </c>
      <c r="M5527" s="3">
        <v>4800</v>
      </c>
      <c r="N5527">
        <v>260.8</v>
      </c>
      <c r="O5527">
        <v>2700</v>
      </c>
      <c r="P5527" s="1">
        <f>IF($A$3="Percentage of government revenue per capita",$B$3,0) + IF($A$3="Absolute extra revenue",AB5527,0) + IF($A$3="Absolute revenue per capita",AC5527,0)</f>
        <v>0</v>
      </c>
      <c r="Q5527" s="5" t="e">
        <f>-MIN(data!$B$4 / data!I5638 * data!P5638 / 100, data!N5638)</f>
        <v>#DIV/0!</v>
      </c>
      <c r="R5527" s="4" t="e">
        <f>-Q5527*K5527/1000</f>
        <v>#DIV/0!</v>
      </c>
      <c r="S5527" s="6">
        <f>-MIN(data!$B$5/(POWER(LN(I5527),2))*P5527/100, O5527)</f>
        <v>0</v>
      </c>
      <c r="T5527" s="6">
        <f>-S5527*L5527/100000</f>
        <v>0</v>
      </c>
      <c r="U5527" s="4" t="e">
        <f>N5527+Q5527</f>
        <v>#DIV/0!</v>
      </c>
      <c r="V5527" s="4" t="e">
        <f>P5527*I5527/100/R5527</f>
        <v>#DIV/0!</v>
      </c>
      <c r="W5527" s="4" t="e">
        <f>V5527*H5527</f>
        <v>#DIV/0!</v>
      </c>
      <c r="X5527" s="6">
        <f>O5527+S5527</f>
        <v>2700</v>
      </c>
      <c r="Y5527" s="6" t="e">
        <f>P5527*I5527/100/T5527</f>
        <v>#DIV/0!</v>
      </c>
      <c r="Z5527" s="6" t="e">
        <f>Y5527*H5527</f>
        <v>#DIV/0!</v>
      </c>
      <c r="AB5527" s="1">
        <f t="shared" si="172"/>
        <v>0</v>
      </c>
      <c r="AC5527" s="1">
        <f t="shared" si="173"/>
        <v>0</v>
      </c>
    </row>
    <row r="5528" spans="4:29" x14ac:dyDescent="0.25">
      <c r="D5528" s="1">
        <v>1992</v>
      </c>
      <c r="E5528" s="1" t="s">
        <v>156</v>
      </c>
      <c r="F5528" s="2" t="s">
        <v>347</v>
      </c>
      <c r="G5528">
        <v>1</v>
      </c>
      <c r="H5528">
        <v>4347724</v>
      </c>
      <c r="I5528" s="1">
        <v>24.41883</v>
      </c>
      <c r="J5528" s="1">
        <v>50323</v>
      </c>
      <c r="K5528" s="1">
        <v>193699</v>
      </c>
      <c r="L5528" s="1">
        <v>183453.2</v>
      </c>
      <c r="M5528" s="3">
        <v>4900</v>
      </c>
      <c r="N5528">
        <v>259.8</v>
      </c>
      <c r="O5528">
        <v>2780</v>
      </c>
      <c r="P5528" s="1">
        <f>IF($A$3="Percentage of government revenue per capita",$B$3,0) + IF($A$3="Absolute extra revenue",AB5528,0) + IF($A$3="Absolute revenue per capita",AC5528,0)</f>
        <v>0</v>
      </c>
      <c r="Q5528" s="5">
        <f>-MIN(data!$B$4 / data!I5639 * data!P5639 / 100, data!N5639)</f>
        <v>0</v>
      </c>
      <c r="R5528" s="4">
        <f>-Q5528*K5528/1000</f>
        <v>0</v>
      </c>
      <c r="S5528" s="6">
        <f>-MIN(data!$B$5/(POWER(LN(I5528),2))*P5528/100, O5528)</f>
        <v>0</v>
      </c>
      <c r="T5528" s="6">
        <f>-S5528*L5528/100000</f>
        <v>0</v>
      </c>
      <c r="U5528" s="4">
        <f>N5528+Q5528</f>
        <v>259.8</v>
      </c>
      <c r="V5528" s="4" t="e">
        <f>P5528*I5528/100/R5528</f>
        <v>#DIV/0!</v>
      </c>
      <c r="W5528" s="4" t="e">
        <f>V5528*H5528</f>
        <v>#DIV/0!</v>
      </c>
      <c r="X5528" s="6">
        <f>O5528+S5528</f>
        <v>2780</v>
      </c>
      <c r="Y5528" s="6" t="e">
        <f>P5528*I5528/100/T5528</f>
        <v>#DIV/0!</v>
      </c>
      <c r="Z5528" s="6" t="e">
        <f>Y5528*H5528</f>
        <v>#DIV/0!</v>
      </c>
      <c r="AB5528" s="1">
        <f t="shared" si="172"/>
        <v>0</v>
      </c>
      <c r="AC5528" s="1">
        <f t="shared" si="173"/>
        <v>0</v>
      </c>
    </row>
    <row r="5529" spans="4:29" x14ac:dyDescent="0.25">
      <c r="D5529" s="1">
        <v>1993</v>
      </c>
      <c r="E5529" s="1" t="s">
        <v>156</v>
      </c>
      <c r="F5529" s="2" t="s">
        <v>347</v>
      </c>
      <c r="G5529">
        <v>1</v>
      </c>
      <c r="H5529">
        <v>4328957</v>
      </c>
      <c r="I5529" s="1">
        <v>29.84112</v>
      </c>
      <c r="J5529" s="1">
        <v>50433</v>
      </c>
      <c r="K5529" s="1">
        <v>195098.6</v>
      </c>
      <c r="L5529" s="1">
        <v>182456.1</v>
      </c>
      <c r="M5529" s="3">
        <v>5100</v>
      </c>
      <c r="N5529">
        <v>258.5</v>
      </c>
      <c r="O5529">
        <v>2850</v>
      </c>
      <c r="P5529" s="1">
        <f>IF($A$3="Percentage of government revenue per capita",$B$3,0) + IF($A$3="Absolute extra revenue",AB5529,0) + IF($A$3="Absolute revenue per capita",AC5529,0)</f>
        <v>0</v>
      </c>
      <c r="Q5529" s="5">
        <f>-MIN(data!$B$4 / data!I5640 * data!P5640 / 100, data!N5640)</f>
        <v>0</v>
      </c>
      <c r="R5529" s="4">
        <f>-Q5529*K5529/1000</f>
        <v>0</v>
      </c>
      <c r="S5529" s="6">
        <f>-MIN(data!$B$5/(POWER(LN(I5529),2))*P5529/100, O5529)</f>
        <v>0</v>
      </c>
      <c r="T5529" s="6">
        <f>-S5529*L5529/100000</f>
        <v>0</v>
      </c>
      <c r="U5529" s="4">
        <f>N5529+Q5529</f>
        <v>258.5</v>
      </c>
      <c r="V5529" s="4" t="e">
        <f>P5529*I5529/100/R5529</f>
        <v>#DIV/0!</v>
      </c>
      <c r="W5529" s="4" t="e">
        <f>V5529*H5529</f>
        <v>#DIV/0!</v>
      </c>
      <c r="X5529" s="6">
        <f>O5529+S5529</f>
        <v>2850</v>
      </c>
      <c r="Y5529" s="6" t="e">
        <f>P5529*I5529/100/T5529</f>
        <v>#DIV/0!</v>
      </c>
      <c r="Z5529" s="6" t="e">
        <f>Y5529*H5529</f>
        <v>#DIV/0!</v>
      </c>
      <c r="AB5529" s="1">
        <f t="shared" si="172"/>
        <v>0</v>
      </c>
      <c r="AC5529" s="1">
        <f t="shared" si="173"/>
        <v>0</v>
      </c>
    </row>
    <row r="5530" spans="4:29" x14ac:dyDescent="0.25">
      <c r="D5530" s="1">
        <v>1994</v>
      </c>
      <c r="E5530" s="1" t="s">
        <v>156</v>
      </c>
      <c r="F5530" s="2" t="s">
        <v>347</v>
      </c>
      <c r="G5530">
        <v>1</v>
      </c>
      <c r="H5530">
        <v>4309775</v>
      </c>
      <c r="I5530" s="1">
        <v>29.630279999999999</v>
      </c>
      <c r="J5530" s="1">
        <v>50335</v>
      </c>
      <c r="K5530" s="1">
        <v>196008.6</v>
      </c>
      <c r="L5530" s="1">
        <v>175862.1</v>
      </c>
      <c r="M5530" s="3">
        <v>5200</v>
      </c>
      <c r="N5530">
        <v>256.8</v>
      </c>
      <c r="O5530">
        <v>2900</v>
      </c>
      <c r="P5530" s="1">
        <f>IF($A$3="Percentage of government revenue per capita",$B$3,0) + IF($A$3="Absolute extra revenue",AB5530,0) + IF($A$3="Absolute revenue per capita",AC5530,0)</f>
        <v>0</v>
      </c>
      <c r="Q5530" s="5">
        <f>-MIN(data!$B$4 / data!I5641 * data!P5641 / 100, data!N5641)</f>
        <v>0</v>
      </c>
      <c r="R5530" s="4">
        <f>-Q5530*K5530/1000</f>
        <v>0</v>
      </c>
      <c r="S5530" s="6">
        <f>-MIN(data!$B$5/(POWER(LN(I5530),2))*P5530/100, O5530)</f>
        <v>0</v>
      </c>
      <c r="T5530" s="6">
        <f>-S5530*L5530/100000</f>
        <v>0</v>
      </c>
      <c r="U5530" s="4">
        <f>N5530+Q5530</f>
        <v>256.8</v>
      </c>
      <c r="V5530" s="4" t="e">
        <f>P5530*I5530/100/R5530</f>
        <v>#DIV/0!</v>
      </c>
      <c r="W5530" s="4" t="e">
        <f>V5530*H5530</f>
        <v>#DIV/0!</v>
      </c>
      <c r="X5530" s="6">
        <f>O5530+S5530</f>
        <v>2900</v>
      </c>
      <c r="Y5530" s="6" t="e">
        <f>P5530*I5530/100/T5530</f>
        <v>#DIV/0!</v>
      </c>
      <c r="Z5530" s="6" t="e">
        <f>Y5530*H5530</f>
        <v>#DIV/0!</v>
      </c>
      <c r="AB5530" s="1">
        <f t="shared" si="172"/>
        <v>0</v>
      </c>
      <c r="AC5530" s="1">
        <f t="shared" si="173"/>
        <v>0</v>
      </c>
    </row>
    <row r="5531" spans="4:29" x14ac:dyDescent="0.25">
      <c r="D5531" s="1">
        <v>1995</v>
      </c>
      <c r="E5531" s="1" t="s">
        <v>156</v>
      </c>
      <c r="F5531" s="2" t="s">
        <v>347</v>
      </c>
      <c r="G5531">
        <v>1</v>
      </c>
      <c r="H5531">
        <v>4303957</v>
      </c>
      <c r="I5531" s="1">
        <v>20.535779999999999</v>
      </c>
      <c r="J5531" s="1">
        <v>50040</v>
      </c>
      <c r="K5531" s="1">
        <v>196698.1</v>
      </c>
      <c r="L5531" s="1">
        <v>175862.1</v>
      </c>
      <c r="M5531" s="3">
        <v>5100</v>
      </c>
      <c r="N5531">
        <v>254.4</v>
      </c>
      <c r="O5531">
        <v>2900</v>
      </c>
      <c r="P5531" s="1">
        <f>IF($A$3="Percentage of government revenue per capita",$B$3,0) + IF($A$3="Absolute extra revenue",AB5531,0) + IF($A$3="Absolute revenue per capita",AC5531,0)</f>
        <v>0</v>
      </c>
      <c r="Q5531" s="5">
        <f>-MIN(data!$B$4 / data!I5642 * data!P5642 / 100, data!N5642)</f>
        <v>0</v>
      </c>
      <c r="R5531" s="4">
        <f>-Q5531*K5531/1000</f>
        <v>0</v>
      </c>
      <c r="S5531" s="6">
        <f>-MIN(data!$B$5/(POWER(LN(I5531),2))*P5531/100, O5531)</f>
        <v>0</v>
      </c>
      <c r="T5531" s="6">
        <f>-S5531*L5531/100000</f>
        <v>0</v>
      </c>
      <c r="U5531" s="4">
        <f>N5531+Q5531</f>
        <v>254.4</v>
      </c>
      <c r="V5531" s="4" t="e">
        <f>P5531*I5531/100/R5531</f>
        <v>#DIV/0!</v>
      </c>
      <c r="W5531" s="4" t="e">
        <f>V5531*H5531</f>
        <v>#DIV/0!</v>
      </c>
      <c r="X5531" s="6">
        <f>O5531+S5531</f>
        <v>2900</v>
      </c>
      <c r="Y5531" s="6" t="e">
        <f>P5531*I5531/100/T5531</f>
        <v>#DIV/0!</v>
      </c>
      <c r="Z5531" s="6" t="e">
        <f>Y5531*H5531</f>
        <v>#DIV/0!</v>
      </c>
      <c r="AB5531" s="1">
        <f t="shared" si="172"/>
        <v>0</v>
      </c>
      <c r="AC5531" s="1">
        <f t="shared" si="173"/>
        <v>0</v>
      </c>
    </row>
    <row r="5532" spans="4:29" x14ac:dyDescent="0.25">
      <c r="D5532" s="1">
        <v>1996</v>
      </c>
      <c r="E5532" s="1" t="s">
        <v>156</v>
      </c>
      <c r="F5532" s="2" t="s">
        <v>347</v>
      </c>
      <c r="G5532">
        <v>1</v>
      </c>
      <c r="H5532">
        <v>4312666</v>
      </c>
      <c r="I5532" s="1">
        <v>22.137049999999999</v>
      </c>
      <c r="J5532" s="1">
        <v>49621</v>
      </c>
      <c r="K5532" s="1">
        <v>197378.7</v>
      </c>
      <c r="L5532" s="1">
        <v>176470.6</v>
      </c>
      <c r="M5532" s="3">
        <v>5100</v>
      </c>
      <c r="N5532">
        <v>251.4</v>
      </c>
      <c r="O5532">
        <v>2890</v>
      </c>
      <c r="P5532" s="1">
        <f>IF($A$3="Percentage of government revenue per capita",$B$3,0) + IF($A$3="Absolute extra revenue",AB5532,0) + IF($A$3="Absolute revenue per capita",AC5532,0)</f>
        <v>0</v>
      </c>
      <c r="Q5532" s="5">
        <f>-MIN(data!$B$4 / data!I5643 * data!P5643 / 100, data!N5643)</f>
        <v>0</v>
      </c>
      <c r="R5532" s="4">
        <f>-Q5532*K5532/1000</f>
        <v>0</v>
      </c>
      <c r="S5532" s="6">
        <f>-MIN(data!$B$5/(POWER(LN(I5532),2))*P5532/100, O5532)</f>
        <v>0</v>
      </c>
      <c r="T5532" s="6">
        <f>-S5532*L5532/100000</f>
        <v>0</v>
      </c>
      <c r="U5532" s="4">
        <f>N5532+Q5532</f>
        <v>251.4</v>
      </c>
      <c r="V5532" s="4" t="e">
        <f>P5532*I5532/100/R5532</f>
        <v>#DIV/0!</v>
      </c>
      <c r="W5532" s="4" t="e">
        <f>V5532*H5532</f>
        <v>#DIV/0!</v>
      </c>
      <c r="X5532" s="6">
        <f>O5532+S5532</f>
        <v>2890</v>
      </c>
      <c r="Y5532" s="6" t="e">
        <f>P5532*I5532/100/T5532</f>
        <v>#DIV/0!</v>
      </c>
      <c r="Z5532" s="6" t="e">
        <f>Y5532*H5532</f>
        <v>#DIV/0!</v>
      </c>
      <c r="AB5532" s="1">
        <f t="shared" si="172"/>
        <v>0</v>
      </c>
      <c r="AC5532" s="1">
        <f t="shared" si="173"/>
        <v>0</v>
      </c>
    </row>
    <row r="5533" spans="4:29" x14ac:dyDescent="0.25">
      <c r="D5533" s="1">
        <v>1997</v>
      </c>
      <c r="E5533" s="1" t="s">
        <v>156</v>
      </c>
      <c r="F5533" s="2" t="s">
        <v>347</v>
      </c>
      <c r="G5533">
        <v>1</v>
      </c>
      <c r="H5533">
        <v>4335301</v>
      </c>
      <c r="I5533" s="1">
        <v>11.17469</v>
      </c>
      <c r="J5533" s="1">
        <v>49111</v>
      </c>
      <c r="K5533" s="1">
        <v>198428.3</v>
      </c>
      <c r="L5533" s="1">
        <v>177700.3</v>
      </c>
      <c r="M5533" s="3">
        <v>5100</v>
      </c>
      <c r="N5533">
        <v>247.5</v>
      </c>
      <c r="O5533">
        <v>2870</v>
      </c>
      <c r="P5533" s="1">
        <f>IF($A$3="Percentage of government revenue per capita",$B$3,0) + IF($A$3="Absolute extra revenue",AB5533,0) + IF($A$3="Absolute revenue per capita",AC5533,0)</f>
        <v>0</v>
      </c>
      <c r="Q5533" s="5">
        <f>-MIN(data!$B$4 / data!I5644 * data!P5644 / 100, data!N5644)</f>
        <v>0</v>
      </c>
      <c r="R5533" s="4">
        <f>-Q5533*K5533/1000</f>
        <v>0</v>
      </c>
      <c r="S5533" s="6">
        <f>-MIN(data!$B$5/(POWER(LN(I5533),2))*P5533/100, O5533)</f>
        <v>0</v>
      </c>
      <c r="T5533" s="6">
        <f>-S5533*L5533/100000</f>
        <v>0</v>
      </c>
      <c r="U5533" s="4">
        <f>N5533+Q5533</f>
        <v>247.5</v>
      </c>
      <c r="V5533" s="4" t="e">
        <f>P5533*I5533/100/R5533</f>
        <v>#DIV/0!</v>
      </c>
      <c r="W5533" s="4" t="e">
        <f>V5533*H5533</f>
        <v>#DIV/0!</v>
      </c>
      <c r="X5533" s="6">
        <f>O5533+S5533</f>
        <v>2870</v>
      </c>
      <c r="Y5533" s="6" t="e">
        <f>P5533*I5533/100/T5533</f>
        <v>#DIV/0!</v>
      </c>
      <c r="Z5533" s="6" t="e">
        <f>Y5533*H5533</f>
        <v>#DIV/0!</v>
      </c>
      <c r="AB5533" s="1">
        <f t="shared" si="172"/>
        <v>0</v>
      </c>
      <c r="AC5533" s="1">
        <f t="shared" si="173"/>
        <v>0</v>
      </c>
    </row>
    <row r="5534" spans="4:29" x14ac:dyDescent="0.25">
      <c r="D5534" s="1">
        <v>1998</v>
      </c>
      <c r="E5534" s="1" t="s">
        <v>156</v>
      </c>
      <c r="F5534" s="2" t="s">
        <v>347</v>
      </c>
      <c r="G5534">
        <v>1</v>
      </c>
      <c r="H5534">
        <v>4381483</v>
      </c>
      <c r="I5534" s="1">
        <v>15.21747</v>
      </c>
      <c r="J5534" s="1">
        <v>48593</v>
      </c>
      <c r="K5534" s="1">
        <v>199888.9</v>
      </c>
      <c r="L5534" s="1">
        <v>180851.1</v>
      </c>
      <c r="M5534" s="3">
        <v>5100</v>
      </c>
      <c r="N5534">
        <v>243.1</v>
      </c>
      <c r="O5534">
        <v>2820</v>
      </c>
      <c r="P5534" s="1">
        <f>IF($A$3="Percentage of government revenue per capita",$B$3,0) + IF($A$3="Absolute extra revenue",AB5534,0) + IF($A$3="Absolute revenue per capita",AC5534,0)</f>
        <v>0</v>
      </c>
      <c r="Q5534" s="5">
        <f>-MIN(data!$B$4 / data!I5645 * data!P5645 / 100, data!N5645)</f>
        <v>0</v>
      </c>
      <c r="R5534" s="4">
        <f>-Q5534*K5534/1000</f>
        <v>0</v>
      </c>
      <c r="S5534" s="6">
        <f>-MIN(data!$B$5/(POWER(LN(I5534),2))*P5534/100, O5534)</f>
        <v>0</v>
      </c>
      <c r="T5534" s="6">
        <f>-S5534*L5534/100000</f>
        <v>0</v>
      </c>
      <c r="U5534" s="4">
        <f>N5534+Q5534</f>
        <v>243.1</v>
      </c>
      <c r="V5534" s="4" t="e">
        <f>P5534*I5534/100/R5534</f>
        <v>#DIV/0!</v>
      </c>
      <c r="W5534" s="4" t="e">
        <f>V5534*H5534</f>
        <v>#DIV/0!</v>
      </c>
      <c r="X5534" s="6">
        <f>O5534+S5534</f>
        <v>2820</v>
      </c>
      <c r="Y5534" s="6" t="e">
        <f>P5534*I5534/100/T5534</f>
        <v>#DIV/0!</v>
      </c>
      <c r="Z5534" s="6" t="e">
        <f>Y5534*H5534</f>
        <v>#DIV/0!</v>
      </c>
      <c r="AB5534" s="1">
        <f t="shared" si="172"/>
        <v>0</v>
      </c>
      <c r="AC5534" s="1">
        <f t="shared" si="173"/>
        <v>0</v>
      </c>
    </row>
    <row r="5535" spans="4:29" x14ac:dyDescent="0.25">
      <c r="D5535" s="1">
        <v>1999</v>
      </c>
      <c r="E5535" s="1" t="s">
        <v>156</v>
      </c>
      <c r="F5535" s="2" t="s">
        <v>347</v>
      </c>
      <c r="G5535">
        <v>1</v>
      </c>
      <c r="H5535">
        <v>4462378</v>
      </c>
      <c r="I5535" s="1">
        <v>14.18</v>
      </c>
      <c r="J5535" s="1">
        <v>48142</v>
      </c>
      <c r="K5535" s="1">
        <v>202192.4</v>
      </c>
      <c r="L5535" s="1">
        <v>181818.2</v>
      </c>
      <c r="M5535" s="3">
        <v>5100</v>
      </c>
      <c r="N5535">
        <v>238.1</v>
      </c>
      <c r="O5535">
        <v>2750</v>
      </c>
      <c r="P5535" s="1">
        <f>IF($A$3="Percentage of government revenue per capita",$B$3,0) + IF($A$3="Absolute extra revenue",AB5535,0) + IF($A$3="Absolute revenue per capita",AC5535,0)</f>
        <v>0</v>
      </c>
      <c r="Q5535" s="5">
        <f>-MIN(data!$B$4 / data!I5646 * data!P5646 / 100, data!N5646)</f>
        <v>0</v>
      </c>
      <c r="R5535" s="4">
        <f>-Q5535*K5535/1000</f>
        <v>0</v>
      </c>
      <c r="S5535" s="6">
        <f>-MIN(data!$B$5/(POWER(LN(I5535),2))*P5535/100, O5535)</f>
        <v>0</v>
      </c>
      <c r="T5535" s="6">
        <f>-S5535*L5535/100000</f>
        <v>0</v>
      </c>
      <c r="U5535" s="4">
        <f>N5535+Q5535</f>
        <v>238.1</v>
      </c>
      <c r="V5535" s="4" t="e">
        <f>P5535*I5535/100/R5535</f>
        <v>#DIV/0!</v>
      </c>
      <c r="W5535" s="4" t="e">
        <f>V5535*H5535</f>
        <v>#DIV/0!</v>
      </c>
      <c r="X5535" s="6">
        <f>O5535+S5535</f>
        <v>2750</v>
      </c>
      <c r="Y5535" s="6" t="e">
        <f>P5535*I5535/100/T5535</f>
        <v>#DIV/0!</v>
      </c>
      <c r="Z5535" s="6" t="e">
        <f>Y5535*H5535</f>
        <v>#DIV/0!</v>
      </c>
      <c r="AB5535" s="1">
        <f t="shared" si="172"/>
        <v>0</v>
      </c>
      <c r="AC5535" s="1">
        <f t="shared" si="173"/>
        <v>0</v>
      </c>
    </row>
    <row r="5536" spans="4:29" x14ac:dyDescent="0.25">
      <c r="D5536" s="1">
        <v>2000</v>
      </c>
      <c r="E5536" s="1" t="s">
        <v>156</v>
      </c>
      <c r="F5536" s="2" t="s">
        <v>347</v>
      </c>
      <c r="G5536">
        <v>1</v>
      </c>
      <c r="H5536">
        <v>4584571</v>
      </c>
      <c r="I5536" s="1">
        <v>23.697520000000001</v>
      </c>
      <c r="J5536" s="1">
        <v>47851</v>
      </c>
      <c r="K5536" s="1">
        <v>205281</v>
      </c>
      <c r="L5536" s="1">
        <v>184905.7</v>
      </c>
      <c r="M5536" s="3">
        <v>5000</v>
      </c>
      <c r="N5536">
        <v>233.1</v>
      </c>
      <c r="O5536">
        <v>2650</v>
      </c>
      <c r="P5536" s="1">
        <f>IF($A$3="Percentage of government revenue per capita",$B$3,0) + IF($A$3="Absolute extra revenue",AB5536,0) + IF($A$3="Absolute revenue per capita",AC5536,0)</f>
        <v>0</v>
      </c>
      <c r="Q5536" s="5">
        <f>-MIN(data!$B$4 / data!I5647 * data!P5647 / 100, data!N5647)</f>
        <v>0</v>
      </c>
      <c r="R5536" s="4">
        <f>-Q5536*K5536/1000</f>
        <v>0</v>
      </c>
      <c r="S5536" s="6">
        <f>-MIN(data!$B$5/(POWER(LN(I5536),2))*P5536/100, O5536)</f>
        <v>0</v>
      </c>
      <c r="T5536" s="6">
        <f>-S5536*L5536/100000</f>
        <v>0</v>
      </c>
      <c r="U5536" s="4">
        <f>N5536+Q5536</f>
        <v>233.1</v>
      </c>
      <c r="V5536" s="4" t="e">
        <f>P5536*I5536/100/R5536</f>
        <v>#DIV/0!</v>
      </c>
      <c r="W5536" s="4" t="e">
        <f>V5536*H5536</f>
        <v>#DIV/0!</v>
      </c>
      <c r="X5536" s="6">
        <f>O5536+S5536</f>
        <v>2650</v>
      </c>
      <c r="Y5536" s="6" t="e">
        <f>P5536*I5536/100/T5536</f>
        <v>#DIV/0!</v>
      </c>
      <c r="Z5536" s="6" t="e">
        <f>Y5536*H5536</f>
        <v>#DIV/0!</v>
      </c>
      <c r="AB5536" s="1">
        <f t="shared" si="172"/>
        <v>0</v>
      </c>
      <c r="AC5536" s="1">
        <f t="shared" si="173"/>
        <v>0</v>
      </c>
    </row>
    <row r="5537" spans="4:29" x14ac:dyDescent="0.25">
      <c r="D5537" s="1">
        <v>2001</v>
      </c>
      <c r="E5537" s="1" t="s">
        <v>156</v>
      </c>
      <c r="F5537" s="2" t="s">
        <v>347</v>
      </c>
      <c r="G5537">
        <v>1</v>
      </c>
      <c r="H5537">
        <v>4754072</v>
      </c>
      <c r="I5537" s="1">
        <v>26.179860000000001</v>
      </c>
      <c r="J5537" s="1">
        <v>47641</v>
      </c>
      <c r="K5537" s="1">
        <v>209227.1</v>
      </c>
      <c r="L5537" s="1">
        <v>185770.8</v>
      </c>
      <c r="M5537" s="3">
        <v>4900</v>
      </c>
      <c r="N5537">
        <v>227.7</v>
      </c>
      <c r="O5537">
        <v>2530</v>
      </c>
      <c r="P5537" s="1">
        <f>IF($A$3="Percentage of government revenue per capita",$B$3,0) + IF($A$3="Absolute extra revenue",AB5537,0) + IF($A$3="Absolute revenue per capita",AC5537,0)</f>
        <v>0</v>
      </c>
      <c r="Q5537" s="5">
        <f>-MIN(data!$B$4 / data!I5648 * data!P5648 / 100, data!N5648)</f>
        <v>0</v>
      </c>
      <c r="R5537" s="4">
        <f>-Q5537*K5537/1000</f>
        <v>0</v>
      </c>
      <c r="S5537" s="6">
        <f>-MIN(data!$B$5/(POWER(LN(I5537),2))*P5537/100, O5537)</f>
        <v>0</v>
      </c>
      <c r="T5537" s="6">
        <f>-S5537*L5537/100000</f>
        <v>0</v>
      </c>
      <c r="U5537" s="4">
        <f>N5537+Q5537</f>
        <v>227.7</v>
      </c>
      <c r="V5537" s="4" t="e">
        <f>P5537*I5537/100/R5537</f>
        <v>#DIV/0!</v>
      </c>
      <c r="W5537" s="4" t="e">
        <f>V5537*H5537</f>
        <v>#DIV/0!</v>
      </c>
      <c r="X5537" s="6">
        <f>O5537+S5537</f>
        <v>2530</v>
      </c>
      <c r="Y5537" s="6" t="e">
        <f>P5537*I5537/100/T5537</f>
        <v>#DIV/0!</v>
      </c>
      <c r="Z5537" s="6" t="e">
        <f>Y5537*H5537</f>
        <v>#DIV/0!</v>
      </c>
      <c r="AB5537" s="1">
        <f t="shared" si="172"/>
        <v>0</v>
      </c>
      <c r="AC5537" s="1">
        <f t="shared" si="173"/>
        <v>0</v>
      </c>
    </row>
    <row r="5538" spans="4:29" x14ac:dyDescent="0.25">
      <c r="D5538" s="1">
        <v>2002</v>
      </c>
      <c r="E5538" s="1" t="s">
        <v>156</v>
      </c>
      <c r="F5538" s="2" t="s">
        <v>347</v>
      </c>
      <c r="G5538">
        <v>1</v>
      </c>
      <c r="H5538">
        <v>4965766</v>
      </c>
      <c r="I5538" s="1">
        <v>29.966909999999999</v>
      </c>
      <c r="J5538" s="1">
        <v>47494</v>
      </c>
      <c r="K5538" s="1">
        <v>213936.9</v>
      </c>
      <c r="L5538" s="1">
        <v>192468.6</v>
      </c>
      <c r="M5538" s="3">
        <v>4700</v>
      </c>
      <c r="N5538">
        <v>222</v>
      </c>
      <c r="O5538">
        <v>2390</v>
      </c>
      <c r="P5538" s="1">
        <f>IF($A$3="Percentage of government revenue per capita",$B$3,0) + IF($A$3="Absolute extra revenue",AB5538,0) + IF($A$3="Absolute revenue per capita",AC5538,0)</f>
        <v>0</v>
      </c>
      <c r="Q5538" s="5">
        <f>-MIN(data!$B$4 / data!I5649 * data!P5649 / 100, data!N5649)</f>
        <v>0</v>
      </c>
      <c r="R5538" s="4">
        <f>-Q5538*K5538/1000</f>
        <v>0</v>
      </c>
      <c r="S5538" s="6">
        <f>-MIN(data!$B$5/(POWER(LN(I5538),2))*P5538/100, O5538)</f>
        <v>0</v>
      </c>
      <c r="T5538" s="6">
        <f>-S5538*L5538/100000</f>
        <v>0</v>
      </c>
      <c r="U5538" s="4">
        <f>N5538+Q5538</f>
        <v>222</v>
      </c>
      <c r="V5538" s="4" t="e">
        <f>P5538*I5538/100/R5538</f>
        <v>#DIV/0!</v>
      </c>
      <c r="W5538" s="4" t="e">
        <f>V5538*H5538</f>
        <v>#DIV/0!</v>
      </c>
      <c r="X5538" s="6">
        <f>O5538+S5538</f>
        <v>2390</v>
      </c>
      <c r="Y5538" s="6" t="e">
        <f>P5538*I5538/100/T5538</f>
        <v>#DIV/0!</v>
      </c>
      <c r="Z5538" s="6" t="e">
        <f>Y5538*H5538</f>
        <v>#DIV/0!</v>
      </c>
      <c r="AB5538" s="1">
        <f t="shared" si="172"/>
        <v>0</v>
      </c>
      <c r="AC5538" s="1">
        <f t="shared" si="173"/>
        <v>0</v>
      </c>
    </row>
    <row r="5539" spans="4:29" x14ac:dyDescent="0.25">
      <c r="D5539" s="1">
        <v>2003</v>
      </c>
      <c r="E5539" s="1" t="s">
        <v>156</v>
      </c>
      <c r="F5539" s="2" t="s">
        <v>347</v>
      </c>
      <c r="G5539">
        <v>1</v>
      </c>
      <c r="H5539">
        <v>5201070</v>
      </c>
      <c r="I5539" s="1">
        <v>30.48265</v>
      </c>
      <c r="J5539" s="1">
        <v>47351</v>
      </c>
      <c r="K5539" s="1">
        <v>219217.6</v>
      </c>
      <c r="L5539" s="1">
        <v>193832.6</v>
      </c>
      <c r="M5539" s="3">
        <v>4600</v>
      </c>
      <c r="N5539">
        <v>216</v>
      </c>
      <c r="O5539">
        <v>2270</v>
      </c>
      <c r="P5539" s="1">
        <f>IF($A$3="Percentage of government revenue per capita",$B$3,0) + IF($A$3="Absolute extra revenue",AB5539,0) + IF($A$3="Absolute revenue per capita",AC5539,0)</f>
        <v>0</v>
      </c>
      <c r="Q5539" s="5">
        <f>-MIN(data!$B$4 / data!I5650 * data!P5650 / 100, data!N5650)</f>
        <v>0</v>
      </c>
      <c r="R5539" s="4">
        <f>-Q5539*K5539/1000</f>
        <v>0</v>
      </c>
      <c r="S5539" s="6">
        <f>-MIN(data!$B$5/(POWER(LN(I5539),2))*P5539/100, O5539)</f>
        <v>0</v>
      </c>
      <c r="T5539" s="6">
        <f>-S5539*L5539/100000</f>
        <v>0</v>
      </c>
      <c r="U5539" s="4">
        <f>N5539+Q5539</f>
        <v>216</v>
      </c>
      <c r="V5539" s="4" t="e">
        <f>P5539*I5539/100/R5539</f>
        <v>#DIV/0!</v>
      </c>
      <c r="W5539" s="4" t="e">
        <f>V5539*H5539</f>
        <v>#DIV/0!</v>
      </c>
      <c r="X5539" s="6">
        <f>O5539+S5539</f>
        <v>2270</v>
      </c>
      <c r="Y5539" s="6" t="e">
        <f>P5539*I5539/100/T5539</f>
        <v>#DIV/0!</v>
      </c>
      <c r="Z5539" s="6" t="e">
        <f>Y5539*H5539</f>
        <v>#DIV/0!</v>
      </c>
      <c r="AB5539" s="1">
        <f t="shared" si="172"/>
        <v>0</v>
      </c>
      <c r="AC5539" s="1">
        <f t="shared" si="173"/>
        <v>0</v>
      </c>
    </row>
    <row r="5540" spans="4:29" x14ac:dyDescent="0.25">
      <c r="D5540" s="1">
        <v>2004</v>
      </c>
      <c r="E5540" s="1" t="s">
        <v>156</v>
      </c>
      <c r="F5540" s="2" t="s">
        <v>347</v>
      </c>
      <c r="G5540">
        <v>1</v>
      </c>
      <c r="H5540">
        <v>5433991</v>
      </c>
      <c r="I5540" s="1">
        <v>32.086179999999999</v>
      </c>
      <c r="J5540" s="1">
        <v>47139</v>
      </c>
      <c r="K5540" s="1">
        <v>224685.4</v>
      </c>
      <c r="L5540" s="1">
        <v>199052.1</v>
      </c>
      <c r="M5540" s="3">
        <v>4400</v>
      </c>
      <c r="N5540">
        <v>209.8</v>
      </c>
      <c r="O5540">
        <v>2110</v>
      </c>
      <c r="P5540" s="1">
        <f>IF($A$3="Percentage of government revenue per capita",$B$3,0) + IF($A$3="Absolute extra revenue",AB5540,0) + IF($A$3="Absolute revenue per capita",AC5540,0)</f>
        <v>0</v>
      </c>
      <c r="Q5540" s="5">
        <f>-MIN(data!$B$4 / data!I5651 * data!P5651 / 100, data!N5651)</f>
        <v>0</v>
      </c>
      <c r="R5540" s="4">
        <f>-Q5540*K5540/1000</f>
        <v>0</v>
      </c>
      <c r="S5540" s="6">
        <f>-MIN(data!$B$5/(POWER(LN(I5540),2))*P5540/100, O5540)</f>
        <v>0</v>
      </c>
      <c r="T5540" s="6">
        <f>-S5540*L5540/100000</f>
        <v>0</v>
      </c>
      <c r="U5540" s="4">
        <f>N5540+Q5540</f>
        <v>209.8</v>
      </c>
      <c r="V5540" s="4" t="e">
        <f>P5540*I5540/100/R5540</f>
        <v>#DIV/0!</v>
      </c>
      <c r="W5540" s="4" t="e">
        <f>V5540*H5540</f>
        <v>#DIV/0!</v>
      </c>
      <c r="X5540" s="6">
        <f>O5540+S5540</f>
        <v>2110</v>
      </c>
      <c r="Y5540" s="6" t="e">
        <f>P5540*I5540/100/T5540</f>
        <v>#DIV/0!</v>
      </c>
      <c r="Z5540" s="6" t="e">
        <f>Y5540*H5540</f>
        <v>#DIV/0!</v>
      </c>
      <c r="AB5540" s="1">
        <f t="shared" si="172"/>
        <v>0</v>
      </c>
      <c r="AC5540" s="1">
        <f t="shared" si="173"/>
        <v>0</v>
      </c>
    </row>
    <row r="5541" spans="4:29" x14ac:dyDescent="0.25">
      <c r="D5541" s="1">
        <v>2005</v>
      </c>
      <c r="E5541" s="1" t="s">
        <v>156</v>
      </c>
      <c r="F5541" s="2" t="s">
        <v>347</v>
      </c>
      <c r="G5541">
        <v>1</v>
      </c>
      <c r="H5541">
        <v>5645624</v>
      </c>
      <c r="I5541" s="1">
        <v>30.859159999999999</v>
      </c>
      <c r="J5541" s="1">
        <v>46798</v>
      </c>
      <c r="K5541" s="1">
        <v>230305.1</v>
      </c>
      <c r="L5541" s="1">
        <v>206030.2</v>
      </c>
      <c r="M5541" s="3">
        <v>4200</v>
      </c>
      <c r="N5541">
        <v>203.2</v>
      </c>
      <c r="O5541">
        <v>1990</v>
      </c>
      <c r="P5541" s="1">
        <f>IF($A$3="Percentage of government revenue per capita",$B$3,0) + IF($A$3="Absolute extra revenue",AB5541,0) + IF($A$3="Absolute revenue per capita",AC5541,0)</f>
        <v>0</v>
      </c>
      <c r="Q5541" s="5">
        <f>-MIN(data!$B$4 / data!I5652 * data!P5652 / 100, data!N5652)</f>
        <v>0</v>
      </c>
      <c r="R5541" s="4">
        <f>-Q5541*K5541/1000</f>
        <v>0</v>
      </c>
      <c r="S5541" s="6">
        <f>-MIN(data!$B$5/(POWER(LN(I5541),2))*P5541/100, O5541)</f>
        <v>0</v>
      </c>
      <c r="T5541" s="6">
        <f>-S5541*L5541/100000</f>
        <v>0</v>
      </c>
      <c r="U5541" s="4">
        <f>N5541+Q5541</f>
        <v>203.2</v>
      </c>
      <c r="V5541" s="4" t="e">
        <f>P5541*I5541/100/R5541</f>
        <v>#DIV/0!</v>
      </c>
      <c r="W5541" s="4" t="e">
        <f>V5541*H5541</f>
        <v>#DIV/0!</v>
      </c>
      <c r="X5541" s="6">
        <f>O5541+S5541</f>
        <v>1990</v>
      </c>
      <c r="Y5541" s="6" t="e">
        <f>P5541*I5541/100/T5541</f>
        <v>#DIV/0!</v>
      </c>
      <c r="Z5541" s="6" t="e">
        <f>Y5541*H5541</f>
        <v>#DIV/0!</v>
      </c>
      <c r="AB5541" s="1">
        <f t="shared" si="172"/>
        <v>0</v>
      </c>
      <c r="AC5541" s="1">
        <f t="shared" si="173"/>
        <v>0</v>
      </c>
    </row>
    <row r="5542" spans="4:29" x14ac:dyDescent="0.25">
      <c r="D5542" s="1">
        <v>2006</v>
      </c>
      <c r="E5542" s="1" t="s">
        <v>156</v>
      </c>
      <c r="F5542" s="2" t="s">
        <v>347</v>
      </c>
      <c r="G5542">
        <v>1</v>
      </c>
      <c r="H5542">
        <v>5829237</v>
      </c>
      <c r="I5542" s="1">
        <v>31.72109</v>
      </c>
      <c r="J5542" s="1">
        <v>46189</v>
      </c>
      <c r="K5542" s="1">
        <v>235538</v>
      </c>
      <c r="L5542" s="1">
        <v>212766</v>
      </c>
      <c r="M5542" s="3">
        <v>4100</v>
      </c>
      <c r="N5542">
        <v>196.1</v>
      </c>
      <c r="O5542">
        <v>1880</v>
      </c>
      <c r="P5542" s="1">
        <f>IF($A$3="Percentage of government revenue per capita",$B$3,0) + IF($A$3="Absolute extra revenue",AB5542,0) + IF($A$3="Absolute revenue per capita",AC5542,0)</f>
        <v>0</v>
      </c>
      <c r="Q5542" s="5">
        <f>-MIN(data!$B$4 / data!I5653 * data!P5653 / 100, data!N5653)</f>
        <v>0</v>
      </c>
      <c r="R5542" s="4">
        <f>-Q5542*K5542/1000</f>
        <v>0</v>
      </c>
      <c r="S5542" s="6">
        <f>-MIN(data!$B$5/(POWER(LN(I5542),2))*P5542/100, O5542)</f>
        <v>0</v>
      </c>
      <c r="T5542" s="6">
        <f>-S5542*L5542/100000</f>
        <v>0</v>
      </c>
      <c r="U5542" s="4">
        <f>N5542+Q5542</f>
        <v>196.1</v>
      </c>
      <c r="V5542" s="4" t="e">
        <f>P5542*I5542/100/R5542</f>
        <v>#DIV/0!</v>
      </c>
      <c r="W5542" s="4" t="e">
        <f>V5542*H5542</f>
        <v>#DIV/0!</v>
      </c>
      <c r="X5542" s="6">
        <f>O5542+S5542</f>
        <v>1880</v>
      </c>
      <c r="Y5542" s="6" t="e">
        <f>P5542*I5542/100/T5542</f>
        <v>#DIV/0!</v>
      </c>
      <c r="Z5542" s="6" t="e">
        <f>Y5542*H5542</f>
        <v>#DIV/0!</v>
      </c>
      <c r="AB5542" s="1">
        <f t="shared" si="172"/>
        <v>0</v>
      </c>
      <c r="AC5542" s="1">
        <f t="shared" si="173"/>
        <v>0</v>
      </c>
    </row>
    <row r="5543" spans="4:29" x14ac:dyDescent="0.25">
      <c r="D5543" s="1">
        <v>2007</v>
      </c>
      <c r="E5543" s="1" t="s">
        <v>156</v>
      </c>
      <c r="F5543" s="2" t="s">
        <v>347</v>
      </c>
      <c r="G5543">
        <v>1</v>
      </c>
      <c r="H5543">
        <v>5989633</v>
      </c>
      <c r="I5543" s="1">
        <v>31.293140000000001</v>
      </c>
      <c r="J5543" s="1">
        <v>45284</v>
      </c>
      <c r="K5543" s="1">
        <v>240106</v>
      </c>
      <c r="L5543" s="1">
        <v>216666.7</v>
      </c>
      <c r="M5543" s="3">
        <v>4000</v>
      </c>
      <c r="N5543">
        <v>188.6</v>
      </c>
      <c r="O5543">
        <v>1800</v>
      </c>
      <c r="P5543" s="1">
        <f>IF($A$3="Percentage of government revenue per capita",$B$3,0) + IF($A$3="Absolute extra revenue",AB5543,0) + IF($A$3="Absolute revenue per capita",AC5543,0)</f>
        <v>0</v>
      </c>
      <c r="Q5543" s="5">
        <f>-MIN(data!$B$4 / data!I5654 * data!P5654 / 100, data!N5654)</f>
        <v>0</v>
      </c>
      <c r="R5543" s="4">
        <f>-Q5543*K5543/1000</f>
        <v>0</v>
      </c>
      <c r="S5543" s="6">
        <f>-MIN(data!$B$5/(POWER(LN(I5543),2))*P5543/100, O5543)</f>
        <v>0</v>
      </c>
      <c r="T5543" s="6">
        <f>-S5543*L5543/100000</f>
        <v>0</v>
      </c>
      <c r="U5543" s="4">
        <f>N5543+Q5543</f>
        <v>188.6</v>
      </c>
      <c r="V5543" s="4" t="e">
        <f>P5543*I5543/100/R5543</f>
        <v>#DIV/0!</v>
      </c>
      <c r="W5543" s="4" t="e">
        <f>V5543*H5543</f>
        <v>#DIV/0!</v>
      </c>
      <c r="X5543" s="6">
        <f>O5543+S5543</f>
        <v>1800</v>
      </c>
      <c r="Y5543" s="6" t="e">
        <f>P5543*I5543/100/T5543</f>
        <v>#DIV/0!</v>
      </c>
      <c r="Z5543" s="6" t="e">
        <f>Y5543*H5543</f>
        <v>#DIV/0!</v>
      </c>
      <c r="AB5543" s="1">
        <f t="shared" si="172"/>
        <v>0</v>
      </c>
      <c r="AC5543" s="1">
        <f t="shared" si="173"/>
        <v>0</v>
      </c>
    </row>
    <row r="5544" spans="4:29" x14ac:dyDescent="0.25">
      <c r="D5544" s="1">
        <v>2008</v>
      </c>
      <c r="E5544" s="1" t="s">
        <v>156</v>
      </c>
      <c r="F5544" s="2" t="s">
        <v>347</v>
      </c>
      <c r="G5544">
        <v>1</v>
      </c>
      <c r="H5544">
        <v>6133603</v>
      </c>
      <c r="I5544" s="1">
        <v>34.682850000000002</v>
      </c>
      <c r="J5544" s="1">
        <v>44039</v>
      </c>
      <c r="K5544" s="1">
        <v>243983.4</v>
      </c>
      <c r="L5544" s="1">
        <v>219653.2</v>
      </c>
      <c r="M5544" s="3">
        <v>3900</v>
      </c>
      <c r="N5544">
        <v>180.5</v>
      </c>
      <c r="O5544">
        <v>1730</v>
      </c>
      <c r="P5544" s="1">
        <f>IF($A$3="Percentage of government revenue per capita",$B$3,0) + IF($A$3="Absolute extra revenue",AB5544,0) + IF($A$3="Absolute revenue per capita",AC5544,0)</f>
        <v>0</v>
      </c>
      <c r="Q5544" s="5">
        <f>-MIN(data!$B$4 / data!I5655 * data!P5655 / 100, data!N5655)</f>
        <v>0</v>
      </c>
      <c r="R5544" s="4">
        <f>-Q5544*K5544/1000</f>
        <v>0</v>
      </c>
      <c r="S5544" s="6">
        <f>-MIN(data!$B$5/(POWER(LN(I5544),2))*P5544/100, O5544)</f>
        <v>0</v>
      </c>
      <c r="T5544" s="6">
        <f>-S5544*L5544/100000</f>
        <v>0</v>
      </c>
      <c r="U5544" s="4">
        <f>N5544+Q5544</f>
        <v>180.5</v>
      </c>
      <c r="V5544" s="4" t="e">
        <f>P5544*I5544/100/R5544</f>
        <v>#DIV/0!</v>
      </c>
      <c r="W5544" s="4" t="e">
        <f>V5544*H5544</f>
        <v>#DIV/0!</v>
      </c>
      <c r="X5544" s="6">
        <f>O5544+S5544</f>
        <v>1730</v>
      </c>
      <c r="Y5544" s="6" t="e">
        <f>P5544*I5544/100/T5544</f>
        <v>#DIV/0!</v>
      </c>
      <c r="Z5544" s="6" t="e">
        <f>Y5544*H5544</f>
        <v>#DIV/0!</v>
      </c>
      <c r="AB5544" s="1">
        <f t="shared" si="172"/>
        <v>0</v>
      </c>
      <c r="AC5544" s="1">
        <f t="shared" si="173"/>
        <v>0</v>
      </c>
    </row>
    <row r="5545" spans="4:29" x14ac:dyDescent="0.25">
      <c r="D5545" s="1">
        <v>2009</v>
      </c>
      <c r="E5545" s="1" t="s">
        <v>156</v>
      </c>
      <c r="F5545" s="2" t="s">
        <v>347</v>
      </c>
      <c r="G5545">
        <v>1</v>
      </c>
      <c r="H5545">
        <v>6272734</v>
      </c>
      <c r="I5545" s="1">
        <v>35.189819999999997</v>
      </c>
      <c r="J5545" s="1">
        <v>42443</v>
      </c>
      <c r="K5545" s="1">
        <v>246905.2</v>
      </c>
      <c r="L5545" s="1">
        <v>220238.1</v>
      </c>
      <c r="M5545" s="3">
        <v>3800</v>
      </c>
      <c r="N5545">
        <v>171.9</v>
      </c>
      <c r="O5545">
        <v>1680</v>
      </c>
      <c r="P5545" s="1">
        <f>IF($A$3="Percentage of government revenue per capita",$B$3,0) + IF($A$3="Absolute extra revenue",AB5545,0) + IF($A$3="Absolute revenue per capita",AC5545,0)</f>
        <v>0</v>
      </c>
      <c r="Q5545" s="5">
        <f>-MIN(data!$B$4 / data!I5656 * data!P5656 / 100, data!N5656)</f>
        <v>0</v>
      </c>
      <c r="R5545" s="4">
        <f>-Q5545*K5545/1000</f>
        <v>0</v>
      </c>
      <c r="S5545" s="6">
        <f>-MIN(data!$B$5/(POWER(LN(I5545),2))*P5545/100, O5545)</f>
        <v>0</v>
      </c>
      <c r="T5545" s="6">
        <f>-S5545*L5545/100000</f>
        <v>0</v>
      </c>
      <c r="U5545" s="4">
        <f>N5545+Q5545</f>
        <v>171.9</v>
      </c>
      <c r="V5545" s="4" t="e">
        <f>P5545*I5545/100/R5545</f>
        <v>#DIV/0!</v>
      </c>
      <c r="W5545" s="4" t="e">
        <f>V5545*H5545</f>
        <v>#DIV/0!</v>
      </c>
      <c r="X5545" s="6">
        <f>O5545+S5545</f>
        <v>1680</v>
      </c>
      <c r="Y5545" s="6" t="e">
        <f>P5545*I5545/100/T5545</f>
        <v>#DIV/0!</v>
      </c>
      <c r="Z5545" s="6" t="e">
        <f>Y5545*H5545</f>
        <v>#DIV/0!</v>
      </c>
      <c r="AB5545" s="1">
        <f t="shared" si="172"/>
        <v>0</v>
      </c>
      <c r="AC5545" s="1">
        <f t="shared" si="173"/>
        <v>0</v>
      </c>
    </row>
    <row r="5546" spans="4:29" x14ac:dyDescent="0.25">
      <c r="D5546" s="1">
        <v>2010</v>
      </c>
      <c r="E5546" s="1" t="s">
        <v>156</v>
      </c>
      <c r="F5546" s="2" t="s">
        <v>347</v>
      </c>
      <c r="G5546">
        <v>1</v>
      </c>
      <c r="H5546">
        <v>6415634</v>
      </c>
      <c r="I5546" s="1">
        <v>39.862029999999997</v>
      </c>
      <c r="J5546" s="1">
        <v>40637</v>
      </c>
      <c r="K5546" s="1">
        <v>249001.2</v>
      </c>
      <c r="L5546" s="1">
        <v>220858.9</v>
      </c>
      <c r="M5546" s="3">
        <v>3700</v>
      </c>
      <c r="N5546">
        <v>163.19999999999999</v>
      </c>
      <c r="O5546">
        <v>1630</v>
      </c>
      <c r="P5546" s="1">
        <f>IF($A$3="Percentage of government revenue per capita",$B$3,0) + IF($A$3="Absolute extra revenue",AB5546,0) + IF($A$3="Absolute revenue per capita",AC5546,0)</f>
        <v>0</v>
      </c>
      <c r="Q5546" s="5">
        <f>-MIN(data!$B$4 / data!I5657 * data!P5657 / 100, data!N5657)</f>
        <v>0</v>
      </c>
      <c r="R5546" s="4">
        <f>-Q5546*K5546/1000</f>
        <v>0</v>
      </c>
      <c r="S5546" s="6">
        <f>-MIN(data!$B$5/(POWER(LN(I5546),2))*P5546/100, O5546)</f>
        <v>0</v>
      </c>
      <c r="T5546" s="6">
        <f>-S5546*L5546/100000</f>
        <v>0</v>
      </c>
      <c r="U5546" s="4">
        <f>N5546+Q5546</f>
        <v>163.19999999999999</v>
      </c>
      <c r="V5546" s="4" t="e">
        <f>P5546*I5546/100/R5546</f>
        <v>#DIV/0!</v>
      </c>
      <c r="W5546" s="4" t="e">
        <f>V5546*H5546</f>
        <v>#DIV/0!</v>
      </c>
      <c r="X5546" s="6">
        <f>O5546+S5546</f>
        <v>1630</v>
      </c>
      <c r="Y5546" s="6" t="e">
        <f>P5546*I5546/100/T5546</f>
        <v>#DIV/0!</v>
      </c>
      <c r="Z5546" s="6" t="e">
        <f>Y5546*H5546</f>
        <v>#DIV/0!</v>
      </c>
      <c r="AB5546" s="1">
        <f t="shared" si="172"/>
        <v>0</v>
      </c>
      <c r="AC5546" s="1">
        <f t="shared" si="173"/>
        <v>0</v>
      </c>
    </row>
    <row r="5547" spans="4:29" x14ac:dyDescent="0.25">
      <c r="D5547" s="1">
        <v>2011</v>
      </c>
      <c r="E5547" s="1" t="s">
        <v>156</v>
      </c>
      <c r="F5547" s="2" t="s">
        <v>347</v>
      </c>
      <c r="G5547">
        <v>1</v>
      </c>
      <c r="H5547">
        <v>6563240</v>
      </c>
      <c r="I5547" s="1">
        <v>47.690289999999997</v>
      </c>
      <c r="J5547" s="1">
        <v>38632</v>
      </c>
      <c r="K5547" s="1">
        <v>250369.4</v>
      </c>
      <c r="L5547" s="1">
        <v>215189.9</v>
      </c>
      <c r="M5547" s="3">
        <v>3600</v>
      </c>
      <c r="N5547">
        <v>154.30000000000001</v>
      </c>
      <c r="O5547">
        <v>1580</v>
      </c>
      <c r="P5547" s="1">
        <f>IF($A$3="Percentage of government revenue per capita",$B$3,0) + IF($A$3="Absolute extra revenue",AB5547,0) + IF($A$3="Absolute revenue per capita",AC5547,0)</f>
        <v>0</v>
      </c>
      <c r="Q5547" s="5">
        <f>-MIN(data!$B$4 / data!I5658 * data!P5658 / 100, data!N5658)</f>
        <v>0</v>
      </c>
      <c r="R5547" s="4">
        <f>-Q5547*K5547/1000</f>
        <v>0</v>
      </c>
      <c r="S5547" s="6">
        <f>-MIN(data!$B$5/(POWER(LN(I5547),2))*P5547/100, O5547)</f>
        <v>0</v>
      </c>
      <c r="T5547" s="6">
        <f>-S5547*L5547/100000</f>
        <v>0</v>
      </c>
      <c r="U5547" s="4">
        <f>N5547+Q5547</f>
        <v>154.30000000000001</v>
      </c>
      <c r="V5547" s="4" t="e">
        <f>P5547*I5547/100/R5547</f>
        <v>#DIV/0!</v>
      </c>
      <c r="W5547" s="4" t="e">
        <f>V5547*H5547</f>
        <v>#DIV/0!</v>
      </c>
      <c r="X5547" s="6">
        <f>O5547+S5547</f>
        <v>1580</v>
      </c>
      <c r="Y5547" s="6" t="e">
        <f>P5547*I5547/100/T5547</f>
        <v>#DIV/0!</v>
      </c>
      <c r="Z5547" s="6" t="e">
        <f>Y5547*H5547</f>
        <v>#DIV/0!</v>
      </c>
      <c r="AB5547" s="1">
        <f t="shared" si="172"/>
        <v>0</v>
      </c>
      <c r="AC5547" s="1">
        <f t="shared" si="173"/>
        <v>0</v>
      </c>
    </row>
    <row r="5548" spans="4:29" x14ac:dyDescent="0.25">
      <c r="D5548" s="1">
        <v>2012</v>
      </c>
      <c r="E5548" s="1" t="s">
        <v>156</v>
      </c>
      <c r="F5548" s="2" t="s">
        <v>347</v>
      </c>
      <c r="G5548">
        <v>1</v>
      </c>
      <c r="H5548">
        <v>6712581</v>
      </c>
      <c r="I5548" s="1">
        <v>53.332180000000001</v>
      </c>
      <c r="J5548" s="1">
        <v>36601</v>
      </c>
      <c r="K5548" s="1">
        <v>251380.5</v>
      </c>
      <c r="L5548" s="1">
        <v>218543</v>
      </c>
      <c r="M5548" s="3">
        <v>3400</v>
      </c>
      <c r="N5548">
        <v>145.6</v>
      </c>
      <c r="O5548">
        <v>1510</v>
      </c>
      <c r="P5548" s="1">
        <f>IF($A$3="Percentage of government revenue per capita",$B$3,0) + IF($A$3="Absolute extra revenue",AB5548,0) + IF($A$3="Absolute revenue per capita",AC5548,0)</f>
        <v>0</v>
      </c>
      <c r="Q5548" s="5">
        <f>-MIN(data!$B$4 / data!I5659 * data!P5659 / 100, data!N5659)</f>
        <v>0</v>
      </c>
      <c r="R5548" s="4">
        <f>-Q5548*K5548/1000</f>
        <v>0</v>
      </c>
      <c r="S5548" s="6">
        <f>-MIN(data!$B$5/(POWER(LN(I5548),2))*P5548/100, O5548)</f>
        <v>0</v>
      </c>
      <c r="T5548" s="6">
        <f>-S5548*L5548/100000</f>
        <v>0</v>
      </c>
      <c r="U5548" s="4">
        <f>N5548+Q5548</f>
        <v>145.6</v>
      </c>
      <c r="V5548" s="4" t="e">
        <f>P5548*I5548/100/R5548</f>
        <v>#DIV/0!</v>
      </c>
      <c r="W5548" s="4" t="e">
        <f>V5548*H5548</f>
        <v>#DIV/0!</v>
      </c>
      <c r="X5548" s="6">
        <f>O5548+S5548</f>
        <v>1510</v>
      </c>
      <c r="Y5548" s="6" t="e">
        <f>P5548*I5548/100/T5548</f>
        <v>#DIV/0!</v>
      </c>
      <c r="Z5548" s="6" t="e">
        <f>Y5548*H5548</f>
        <v>#DIV/0!</v>
      </c>
      <c r="AB5548" s="1">
        <f t="shared" si="172"/>
        <v>0</v>
      </c>
      <c r="AC5548" s="1">
        <f t="shared" si="173"/>
        <v>0</v>
      </c>
    </row>
    <row r="5549" spans="4:29" x14ac:dyDescent="0.25">
      <c r="D5549" s="1">
        <v>2013</v>
      </c>
      <c r="E5549" s="1" t="s">
        <v>156</v>
      </c>
      <c r="F5549" s="2" t="s">
        <v>347</v>
      </c>
      <c r="G5549">
        <v>1</v>
      </c>
      <c r="H5549">
        <v>6863980</v>
      </c>
      <c r="I5549" s="1">
        <v>59.406999999999996</v>
      </c>
      <c r="J5549" s="1">
        <v>34604</v>
      </c>
      <c r="K5549" s="1">
        <v>252032</v>
      </c>
      <c r="L5549" s="1">
        <v>219178.1</v>
      </c>
      <c r="M5549" s="3">
        <v>3300</v>
      </c>
      <c r="N5549">
        <v>137.30000000000001</v>
      </c>
      <c r="O5549">
        <v>1460</v>
      </c>
      <c r="P5549" s="1">
        <f>IF($A$3="Percentage of government revenue per capita",$B$3,0) + IF($A$3="Absolute extra revenue",AB5549,0) + IF($A$3="Absolute revenue per capita",AC5549,0)</f>
        <v>0</v>
      </c>
      <c r="Q5549" s="5">
        <f>-MIN(data!$B$4 / data!I5660 * data!P5660 / 100, data!N5660)</f>
        <v>0</v>
      </c>
      <c r="R5549" s="4">
        <f>-Q5549*K5549/1000</f>
        <v>0</v>
      </c>
      <c r="S5549" s="6">
        <f>-MIN(data!$B$5/(POWER(LN(I5549),2))*P5549/100, O5549)</f>
        <v>0</v>
      </c>
      <c r="T5549" s="6">
        <f>-S5549*L5549/100000</f>
        <v>0</v>
      </c>
      <c r="U5549" s="4">
        <f>N5549+Q5549</f>
        <v>137.30000000000001</v>
      </c>
      <c r="V5549" s="4" t="e">
        <f>P5549*I5549/100/R5549</f>
        <v>#DIV/0!</v>
      </c>
      <c r="W5549" s="4" t="e">
        <f>V5549*H5549</f>
        <v>#DIV/0!</v>
      </c>
      <c r="X5549" s="6">
        <f>O5549+S5549</f>
        <v>1460</v>
      </c>
      <c r="Y5549" s="6" t="e">
        <f>P5549*I5549/100/T5549</f>
        <v>#DIV/0!</v>
      </c>
      <c r="Z5549" s="6" t="e">
        <f>Y5549*H5549</f>
        <v>#DIV/0!</v>
      </c>
      <c r="AB5549" s="1">
        <f t="shared" si="172"/>
        <v>0</v>
      </c>
      <c r="AC5549" s="1">
        <f t="shared" si="173"/>
        <v>0</v>
      </c>
    </row>
    <row r="5550" spans="4:29" x14ac:dyDescent="0.25">
      <c r="D5550" s="1">
        <v>2014</v>
      </c>
      <c r="E5550" s="1" t="s">
        <v>156</v>
      </c>
      <c r="F5550" s="2" t="s">
        <v>347</v>
      </c>
      <c r="G5550">
        <v>1</v>
      </c>
      <c r="H5550">
        <v>7017144</v>
      </c>
      <c r="I5550" s="1">
        <v>55.704540000000001</v>
      </c>
      <c r="J5550" s="1">
        <v>32711</v>
      </c>
      <c r="K5550" s="1">
        <v>252789.8</v>
      </c>
      <c r="L5550" s="1">
        <v>219858.2</v>
      </c>
      <c r="M5550" s="3">
        <v>3200</v>
      </c>
      <c r="N5550">
        <v>129.4</v>
      </c>
      <c r="O5550">
        <v>1410</v>
      </c>
      <c r="P5550" s="1">
        <f>IF($A$3="Percentage of government revenue per capita",$B$3,0) + IF($A$3="Absolute extra revenue",AB5550,0) + IF($A$3="Absolute revenue per capita",AC5550,0)</f>
        <v>0</v>
      </c>
      <c r="Q5550" s="5">
        <f>-MIN(data!$B$4 / data!I5661 * data!P5661 / 100, data!N5661)</f>
        <v>0</v>
      </c>
      <c r="R5550" s="4">
        <f>-Q5550*K5550/1000</f>
        <v>0</v>
      </c>
      <c r="S5550" s="6">
        <f>-MIN(data!$B$5/(POWER(LN(I5550),2))*P5550/100, O5550)</f>
        <v>0</v>
      </c>
      <c r="T5550" s="6">
        <f>-S5550*L5550/100000</f>
        <v>0</v>
      </c>
      <c r="U5550" s="4">
        <f>N5550+Q5550</f>
        <v>129.4</v>
      </c>
      <c r="V5550" s="4" t="e">
        <f>P5550*I5550/100/R5550</f>
        <v>#DIV/0!</v>
      </c>
      <c r="W5550" s="4" t="e">
        <f>V5550*H5550</f>
        <v>#DIV/0!</v>
      </c>
      <c r="X5550" s="6">
        <f>O5550+S5550</f>
        <v>1410</v>
      </c>
      <c r="Y5550" s="6" t="e">
        <f>P5550*I5550/100/T5550</f>
        <v>#DIV/0!</v>
      </c>
      <c r="Z5550" s="6" t="e">
        <f>Y5550*H5550</f>
        <v>#DIV/0!</v>
      </c>
      <c r="AB5550" s="1">
        <f t="shared" si="172"/>
        <v>0</v>
      </c>
      <c r="AC5550" s="1">
        <f t="shared" si="173"/>
        <v>0</v>
      </c>
    </row>
    <row r="5551" spans="4:29" x14ac:dyDescent="0.25">
      <c r="D5551" s="1">
        <v>2015</v>
      </c>
      <c r="E5551" s="1" t="s">
        <v>156</v>
      </c>
      <c r="F5551" s="2" t="s">
        <v>347</v>
      </c>
      <c r="G5551">
        <v>1</v>
      </c>
      <c r="H5551">
        <v>7171914</v>
      </c>
      <c r="I5551" s="1">
        <v>47.642870000000002</v>
      </c>
      <c r="J5551" s="1">
        <v>30999</v>
      </c>
      <c r="K5551" s="1">
        <v>253674.3</v>
      </c>
      <c r="M5551" s="3">
        <v>3100</v>
      </c>
      <c r="N5551">
        <v>122.2</v>
      </c>
      <c r="O5551">
        <v>1360</v>
      </c>
      <c r="P5551" s="1">
        <f>IF($A$3="Percentage of government revenue per capita",$B$3,0) + IF($A$3="Absolute extra revenue",AB5551,0) + IF($A$3="Absolute revenue per capita",AC5551,0)</f>
        <v>0</v>
      </c>
      <c r="Q5551" s="5">
        <f>-MIN(data!$B$4 / data!I5662 * data!P5662 / 100, data!N5662)</f>
        <v>0</v>
      </c>
      <c r="R5551" s="4">
        <f>-Q5551*K5551/1000</f>
        <v>0</v>
      </c>
      <c r="S5551" s="6">
        <f>-MIN(data!$B$5/(POWER(LN(I5551),2))*P5551/100, O5551)</f>
        <v>0</v>
      </c>
      <c r="T5551" s="6">
        <f>-S5551*L5551/100000</f>
        <v>0</v>
      </c>
      <c r="U5551" s="4">
        <f>N5551+Q5551</f>
        <v>122.2</v>
      </c>
      <c r="V5551" s="4" t="e">
        <f>P5551*I5551/100/R5551</f>
        <v>#DIV/0!</v>
      </c>
      <c r="W5551" s="4" t="e">
        <f>V5551*H5551</f>
        <v>#DIV/0!</v>
      </c>
      <c r="X5551" s="6">
        <f>O5551+S5551</f>
        <v>1360</v>
      </c>
      <c r="Y5551" s="6" t="e">
        <f>P5551*I5551/100/T5551</f>
        <v>#DIV/0!</v>
      </c>
      <c r="Z5551" s="6" t="e">
        <f>Y5551*H5551</f>
        <v>#DIV/0!</v>
      </c>
      <c r="AB5551" s="1">
        <f t="shared" si="172"/>
        <v>0</v>
      </c>
      <c r="AC5551" s="1">
        <f t="shared" si="173"/>
        <v>0</v>
      </c>
    </row>
    <row r="5552" spans="4:29" x14ac:dyDescent="0.25">
      <c r="D5552" s="1">
        <v>2016</v>
      </c>
      <c r="E5552" s="1" t="s">
        <v>156</v>
      </c>
      <c r="F5552" s="2" t="s">
        <v>347</v>
      </c>
      <c r="G5552">
        <v>1</v>
      </c>
      <c r="H5552">
        <v>7328838</v>
      </c>
      <c r="I5552" s="1">
        <v>0</v>
      </c>
      <c r="J5552" s="1">
        <v>29528</v>
      </c>
      <c r="K5552" s="1">
        <v>254771.4</v>
      </c>
      <c r="M5552" s="3"/>
      <c r="N5552">
        <v>115.9</v>
      </c>
      <c r="O5552"/>
      <c r="P5552" s="1">
        <f>IF($A$3="Percentage of government revenue per capita",$B$3,0) + IF($A$3="Absolute extra revenue",AB5552,0) + IF($A$3="Absolute revenue per capita",AC5552,0)</f>
        <v>0</v>
      </c>
      <c r="Q5552" s="5">
        <f>-MIN(data!$B$4 / data!I5663 * data!P5663 / 100, data!N5663)</f>
        <v>0</v>
      </c>
      <c r="R5552" s="4">
        <f>-Q5552*K5552/1000</f>
        <v>0</v>
      </c>
      <c r="S5552" s="6" t="e">
        <f>-MIN(data!$B$5/(POWER(LN(I5552),2))*P5552/100, O5552)</f>
        <v>#NUM!</v>
      </c>
      <c r="T5552" s="6" t="e">
        <f>-S5552*L5552/100000</f>
        <v>#NUM!</v>
      </c>
      <c r="U5552" s="4">
        <f>N5552+Q5552</f>
        <v>115.9</v>
      </c>
      <c r="V5552" s="4" t="e">
        <f>P5552*I5552/100/R5552</f>
        <v>#DIV/0!</v>
      </c>
      <c r="W5552" s="4" t="e">
        <f>V5552*H5552</f>
        <v>#DIV/0!</v>
      </c>
      <c r="X5552" s="6" t="e">
        <f>O5552+S5552</f>
        <v>#NUM!</v>
      </c>
      <c r="Y5552" s="6" t="e">
        <f>P5552*I5552/100/T5552</f>
        <v>#NUM!</v>
      </c>
      <c r="Z5552" s="6" t="e">
        <f>Y5552*H5552</f>
        <v>#NUM!</v>
      </c>
      <c r="AB5552" s="1" t="e">
        <f t="shared" si="172"/>
        <v>#DIV/0!</v>
      </c>
      <c r="AC5552" s="1" t="e">
        <f t="shared" si="173"/>
        <v>#DIV/0!</v>
      </c>
    </row>
    <row r="5553" spans="4:29" x14ac:dyDescent="0.25">
      <c r="D5553" s="1">
        <v>1980</v>
      </c>
      <c r="E5553" s="1" t="s">
        <v>154</v>
      </c>
      <c r="F5553" s="2" t="s">
        <v>348</v>
      </c>
      <c r="G5553">
        <v>4</v>
      </c>
      <c r="H5553">
        <v>2413945</v>
      </c>
      <c r="I5553" s="1">
        <v>3330.6410000000001</v>
      </c>
      <c r="J5553" s="1">
        <v>594</v>
      </c>
      <c r="K5553" s="1">
        <v>40135.14</v>
      </c>
      <c r="M5553" s="3"/>
      <c r="N5553">
        <v>14.8</v>
      </c>
      <c r="O5553"/>
      <c r="P5553" s="1">
        <f>IF($A$3="Percentage of government revenue per capita",$B$3,0) + IF($A$3="Absolute extra revenue",AB5553,0) + IF($A$3="Absolute revenue per capita",AC5553,0)</f>
        <v>0</v>
      </c>
      <c r="Q5553" s="5">
        <f>-MIN(data!$B$4 / data!I5553 * data!P5553 / 100, data!N5553)</f>
        <v>0</v>
      </c>
      <c r="R5553" s="4">
        <f>-Q5553*K5553/1000</f>
        <v>0</v>
      </c>
      <c r="S5553" s="6">
        <f>-MIN(data!$B$5/(POWER(LN(I5553),2))*P5553/100, O5553)</f>
        <v>0</v>
      </c>
      <c r="T5553" s="6">
        <f>-S5553*L5553/100000</f>
        <v>0</v>
      </c>
      <c r="U5553" s="4">
        <f>N5553+Q5553</f>
        <v>14.8</v>
      </c>
      <c r="V5553" s="4" t="e">
        <f>P5553*I5553/100/R5553</f>
        <v>#DIV/0!</v>
      </c>
      <c r="W5553" s="4" t="e">
        <f>V5553*H5553</f>
        <v>#DIV/0!</v>
      </c>
      <c r="X5553" s="6">
        <f>O5553+S5553</f>
        <v>0</v>
      </c>
      <c r="Y5553" s="6" t="e">
        <f>P5553*I5553/100/T5553</f>
        <v>#DIV/0!</v>
      </c>
      <c r="Z5553" s="6" t="e">
        <f>Y5553*H5553</f>
        <v>#DIV/0!</v>
      </c>
      <c r="AB5553" s="1">
        <f t="shared" si="172"/>
        <v>0</v>
      </c>
      <c r="AC5553" s="1">
        <f t="shared" si="173"/>
        <v>0</v>
      </c>
    </row>
    <row r="5554" spans="4:29" x14ac:dyDescent="0.25">
      <c r="D5554" s="1">
        <v>1981</v>
      </c>
      <c r="E5554" s="1" t="s">
        <v>154</v>
      </c>
      <c r="F5554" s="2" t="s">
        <v>348</v>
      </c>
      <c r="G5554">
        <v>4</v>
      </c>
      <c r="H5554">
        <v>2532835</v>
      </c>
      <c r="I5554" s="1">
        <v>3672.01</v>
      </c>
      <c r="J5554" s="1">
        <v>573</v>
      </c>
      <c r="K5554" s="1">
        <v>40638.300000000003</v>
      </c>
      <c r="M5554" s="3"/>
      <c r="N5554">
        <v>14.1</v>
      </c>
      <c r="O5554"/>
      <c r="P5554" s="1">
        <f>IF($A$3="Percentage of government revenue per capita",$B$3,0) + IF($A$3="Absolute extra revenue",AB5554,0) + IF($A$3="Absolute revenue per capita",AC5554,0)</f>
        <v>0</v>
      </c>
      <c r="Q5554" s="5">
        <f>-MIN(data!$B$4 / data!I5554 * data!P5554 / 100, data!N5554)</f>
        <v>0</v>
      </c>
      <c r="R5554" s="4">
        <f>-Q5554*K5554/1000</f>
        <v>0</v>
      </c>
      <c r="S5554" s="6">
        <f>-MIN(data!$B$5/(POWER(LN(I5554),2))*P5554/100, O5554)</f>
        <v>0</v>
      </c>
      <c r="T5554" s="6">
        <f>-S5554*L5554/100000</f>
        <v>0</v>
      </c>
      <c r="U5554" s="4">
        <f>N5554+Q5554</f>
        <v>14.1</v>
      </c>
      <c r="V5554" s="4" t="e">
        <f>P5554*I5554/100/R5554</f>
        <v>#DIV/0!</v>
      </c>
      <c r="W5554" s="4" t="e">
        <f>V5554*H5554</f>
        <v>#DIV/0!</v>
      </c>
      <c r="X5554" s="6">
        <f>O5554+S5554</f>
        <v>0</v>
      </c>
      <c r="Y5554" s="6" t="e">
        <f>P5554*I5554/100/T5554</f>
        <v>#DIV/0!</v>
      </c>
      <c r="Z5554" s="6" t="e">
        <f>Y5554*H5554</f>
        <v>#DIV/0!</v>
      </c>
      <c r="AB5554" s="1">
        <f t="shared" si="172"/>
        <v>0</v>
      </c>
      <c r="AC5554" s="1">
        <f t="shared" si="173"/>
        <v>0</v>
      </c>
    </row>
    <row r="5555" spans="4:29" x14ac:dyDescent="0.25">
      <c r="D5555" s="1">
        <v>1982</v>
      </c>
      <c r="E5555" s="1" t="s">
        <v>154</v>
      </c>
      <c r="F5555" s="2" t="s">
        <v>348</v>
      </c>
      <c r="G5555">
        <v>4</v>
      </c>
      <c r="H5555">
        <v>2646466</v>
      </c>
      <c r="I5555" s="1">
        <v>3904.5819999999999</v>
      </c>
      <c r="J5555" s="1">
        <v>548</v>
      </c>
      <c r="K5555" s="1">
        <v>41515.15</v>
      </c>
      <c r="M5555" s="3"/>
      <c r="N5555">
        <v>13.2</v>
      </c>
      <c r="O5555"/>
      <c r="P5555" s="1">
        <f>IF($A$3="Percentage of government revenue per capita",$B$3,0) + IF($A$3="Absolute extra revenue",AB5555,0) + IF($A$3="Absolute revenue per capita",AC5555,0)</f>
        <v>0</v>
      </c>
      <c r="Q5555" s="5">
        <f>-MIN(data!$B$4 / data!I5555 * data!P5555 / 100, data!N5555)</f>
        <v>0</v>
      </c>
      <c r="R5555" s="4">
        <f>-Q5555*K5555/1000</f>
        <v>0</v>
      </c>
      <c r="S5555" s="6">
        <f>-MIN(data!$B$5/(POWER(LN(I5555),2))*P5555/100, O5555)</f>
        <v>0</v>
      </c>
      <c r="T5555" s="6">
        <f>-S5555*L5555/100000</f>
        <v>0</v>
      </c>
      <c r="U5555" s="4">
        <f>N5555+Q5555</f>
        <v>13.2</v>
      </c>
      <c r="V5555" s="4" t="e">
        <f>P5555*I5555/100/R5555</f>
        <v>#DIV/0!</v>
      </c>
      <c r="W5555" s="4" t="e">
        <f>V5555*H5555</f>
        <v>#DIV/0!</v>
      </c>
      <c r="X5555" s="6">
        <f>O5555+S5555</f>
        <v>0</v>
      </c>
      <c r="Y5555" s="6" t="e">
        <f>P5555*I5555/100/T5555</f>
        <v>#DIV/0!</v>
      </c>
      <c r="Z5555" s="6" t="e">
        <f>Y5555*H5555</f>
        <v>#DIV/0!</v>
      </c>
      <c r="AB5555" s="1">
        <f t="shared" si="172"/>
        <v>0</v>
      </c>
      <c r="AC5555" s="1">
        <f t="shared" si="173"/>
        <v>0</v>
      </c>
    </row>
    <row r="5556" spans="4:29" x14ac:dyDescent="0.25">
      <c r="D5556" s="1">
        <v>1983</v>
      </c>
      <c r="E5556" s="1" t="s">
        <v>154</v>
      </c>
      <c r="F5556" s="2" t="s">
        <v>348</v>
      </c>
      <c r="G5556">
        <v>4</v>
      </c>
      <c r="H5556">
        <v>2681061</v>
      </c>
      <c r="I5556" s="1">
        <v>4513.6090000000004</v>
      </c>
      <c r="J5556" s="1">
        <v>527</v>
      </c>
      <c r="K5556" s="1">
        <v>42500</v>
      </c>
      <c r="M5556" s="3"/>
      <c r="N5556">
        <v>12.4</v>
      </c>
      <c r="O5556"/>
      <c r="P5556" s="1">
        <f>IF($A$3="Percentage of government revenue per capita",$B$3,0) + IF($A$3="Absolute extra revenue",AB5556,0) + IF($A$3="Absolute revenue per capita",AC5556,0)</f>
        <v>0</v>
      </c>
      <c r="Q5556" s="5">
        <f>-MIN(data!$B$4 / data!I5556 * data!P5556 / 100, data!N5556)</f>
        <v>0</v>
      </c>
      <c r="R5556" s="4">
        <f>-Q5556*K5556/1000</f>
        <v>0</v>
      </c>
      <c r="S5556" s="6">
        <f>-MIN(data!$B$5/(POWER(LN(I5556),2))*P5556/100, O5556)</f>
        <v>0</v>
      </c>
      <c r="T5556" s="6">
        <f>-S5556*L5556/100000</f>
        <v>0</v>
      </c>
      <c r="U5556" s="4">
        <f>N5556+Q5556</f>
        <v>12.4</v>
      </c>
      <c r="V5556" s="4" t="e">
        <f>P5556*I5556/100/R5556</f>
        <v>#DIV/0!</v>
      </c>
      <c r="W5556" s="4" t="e">
        <f>V5556*H5556</f>
        <v>#DIV/0!</v>
      </c>
      <c r="X5556" s="6">
        <f>O5556+S5556</f>
        <v>0</v>
      </c>
      <c r="Y5556" s="6" t="e">
        <f>P5556*I5556/100/T5556</f>
        <v>#DIV/0!</v>
      </c>
      <c r="Z5556" s="6" t="e">
        <f>Y5556*H5556</f>
        <v>#DIV/0!</v>
      </c>
      <c r="AB5556" s="1">
        <f t="shared" si="172"/>
        <v>0</v>
      </c>
      <c r="AC5556" s="1">
        <f t="shared" si="173"/>
        <v>0</v>
      </c>
    </row>
    <row r="5557" spans="4:29" x14ac:dyDescent="0.25">
      <c r="D5557" s="1">
        <v>1984</v>
      </c>
      <c r="E5557" s="1" t="s">
        <v>154</v>
      </c>
      <c r="F5557" s="2" t="s">
        <v>348</v>
      </c>
      <c r="G5557">
        <v>4</v>
      </c>
      <c r="H5557">
        <v>2732221</v>
      </c>
      <c r="I5557" s="1">
        <v>4602.3010000000004</v>
      </c>
      <c r="J5557" s="1">
        <v>510</v>
      </c>
      <c r="K5557" s="1">
        <v>43965.52</v>
      </c>
      <c r="M5557" s="3"/>
      <c r="N5557">
        <v>11.6</v>
      </c>
      <c r="O5557"/>
      <c r="P5557" s="1">
        <f>IF($A$3="Percentage of government revenue per capita",$B$3,0) + IF($A$3="Absolute extra revenue",AB5557,0) + IF($A$3="Absolute revenue per capita",AC5557,0)</f>
        <v>0</v>
      </c>
      <c r="Q5557" s="5">
        <f>-MIN(data!$B$4 / data!I5557 * data!P5557 / 100, data!N5557)</f>
        <v>0</v>
      </c>
      <c r="R5557" s="4">
        <f>-Q5557*K5557/1000</f>
        <v>0</v>
      </c>
      <c r="S5557" s="6">
        <f>-MIN(data!$B$5/(POWER(LN(I5557),2))*P5557/100, O5557)</f>
        <v>0</v>
      </c>
      <c r="T5557" s="6">
        <f>-S5557*L5557/100000</f>
        <v>0</v>
      </c>
      <c r="U5557" s="4">
        <f>N5557+Q5557</f>
        <v>11.6</v>
      </c>
      <c r="V5557" s="4" t="e">
        <f>P5557*I5557/100/R5557</f>
        <v>#DIV/0!</v>
      </c>
      <c r="W5557" s="4" t="e">
        <f>V5557*H5557</f>
        <v>#DIV/0!</v>
      </c>
      <c r="X5557" s="6">
        <f>O5557+S5557</f>
        <v>0</v>
      </c>
      <c r="Y5557" s="6" t="e">
        <f>P5557*I5557/100/T5557</f>
        <v>#DIV/0!</v>
      </c>
      <c r="Z5557" s="6" t="e">
        <f>Y5557*H5557</f>
        <v>#DIV/0!</v>
      </c>
      <c r="AB5557" s="1">
        <f t="shared" si="172"/>
        <v>0</v>
      </c>
      <c r="AC5557" s="1">
        <f t="shared" si="173"/>
        <v>0</v>
      </c>
    </row>
    <row r="5558" spans="4:29" x14ac:dyDescent="0.25">
      <c r="D5558" s="1">
        <v>1985</v>
      </c>
      <c r="E5558" s="1" t="s">
        <v>154</v>
      </c>
      <c r="F5558" s="2" t="s">
        <v>348</v>
      </c>
      <c r="G5558">
        <v>4</v>
      </c>
      <c r="H5558">
        <v>2735957</v>
      </c>
      <c r="I5558" s="1">
        <v>4387.7640000000001</v>
      </c>
      <c r="J5558" s="1">
        <v>497</v>
      </c>
      <c r="K5558" s="1">
        <v>45596.33</v>
      </c>
      <c r="M5558" s="3"/>
      <c r="N5558">
        <v>10.9</v>
      </c>
      <c r="O5558"/>
      <c r="P5558" s="1">
        <f>IF($A$3="Percentage of government revenue per capita",$B$3,0) + IF($A$3="Absolute extra revenue",AB5558,0) + IF($A$3="Absolute revenue per capita",AC5558,0)</f>
        <v>0</v>
      </c>
      <c r="Q5558" s="5">
        <f>-MIN(data!$B$4 / data!I5558 * data!P5558 / 100, data!N5558)</f>
        <v>0</v>
      </c>
      <c r="R5558" s="4">
        <f>-Q5558*K5558/1000</f>
        <v>0</v>
      </c>
      <c r="S5558" s="6">
        <f>-MIN(data!$B$5/(POWER(LN(I5558),2))*P5558/100, O5558)</f>
        <v>0</v>
      </c>
      <c r="T5558" s="6">
        <f>-S5558*L5558/100000</f>
        <v>0</v>
      </c>
      <c r="U5558" s="4">
        <f>N5558+Q5558</f>
        <v>10.9</v>
      </c>
      <c r="V5558" s="4" t="e">
        <f>P5558*I5558/100/R5558</f>
        <v>#DIV/0!</v>
      </c>
      <c r="W5558" s="4" t="e">
        <f>V5558*H5558</f>
        <v>#DIV/0!</v>
      </c>
      <c r="X5558" s="6">
        <f>O5558+S5558</f>
        <v>0</v>
      </c>
      <c r="Y5558" s="6" t="e">
        <f>P5558*I5558/100/T5558</f>
        <v>#DIV/0!</v>
      </c>
      <c r="Z5558" s="6" t="e">
        <f>Y5558*H5558</f>
        <v>#DIV/0!</v>
      </c>
      <c r="AB5558" s="1">
        <f t="shared" si="172"/>
        <v>0</v>
      </c>
      <c r="AC5558" s="1">
        <f t="shared" si="173"/>
        <v>0</v>
      </c>
    </row>
    <row r="5559" spans="4:29" x14ac:dyDescent="0.25">
      <c r="D5559" s="1">
        <v>1986</v>
      </c>
      <c r="E5559" s="1" t="s">
        <v>154</v>
      </c>
      <c r="F5559" s="2" t="s">
        <v>348</v>
      </c>
      <c r="G5559">
        <v>4</v>
      </c>
      <c r="H5559">
        <v>2733373</v>
      </c>
      <c r="I5559" s="1">
        <v>4299.0309999999999</v>
      </c>
      <c r="J5559" s="1">
        <v>487</v>
      </c>
      <c r="K5559" s="1">
        <v>46826.92</v>
      </c>
      <c r="M5559" s="3"/>
      <c r="N5559">
        <v>10.4</v>
      </c>
      <c r="O5559"/>
      <c r="P5559" s="1">
        <f>IF($A$3="Percentage of government revenue per capita",$B$3,0) + IF($A$3="Absolute extra revenue",AB5559,0) + IF($A$3="Absolute revenue per capita",AC5559,0)</f>
        <v>0</v>
      </c>
      <c r="Q5559" s="5">
        <f>-MIN(data!$B$4 / data!I5559 * data!P5559 / 100, data!N5559)</f>
        <v>0</v>
      </c>
      <c r="R5559" s="4">
        <f>-Q5559*K5559/1000</f>
        <v>0</v>
      </c>
      <c r="S5559" s="6">
        <f>-MIN(data!$B$5/(POWER(LN(I5559),2))*P5559/100, O5559)</f>
        <v>0</v>
      </c>
      <c r="T5559" s="6">
        <f>-S5559*L5559/100000</f>
        <v>0</v>
      </c>
      <c r="U5559" s="4">
        <f>N5559+Q5559</f>
        <v>10.4</v>
      </c>
      <c r="V5559" s="4" t="e">
        <f>P5559*I5559/100/R5559</f>
        <v>#DIV/0!</v>
      </c>
      <c r="W5559" s="4" t="e">
        <f>V5559*H5559</f>
        <v>#DIV/0!</v>
      </c>
      <c r="X5559" s="6">
        <f>O5559+S5559</f>
        <v>0</v>
      </c>
      <c r="Y5559" s="6" t="e">
        <f>P5559*I5559/100/T5559</f>
        <v>#DIV/0!</v>
      </c>
      <c r="Z5559" s="6" t="e">
        <f>Y5559*H5559</f>
        <v>#DIV/0!</v>
      </c>
      <c r="AB5559" s="1">
        <f t="shared" si="172"/>
        <v>0</v>
      </c>
      <c r="AC5559" s="1">
        <f t="shared" si="173"/>
        <v>0</v>
      </c>
    </row>
    <row r="5560" spans="4:29" x14ac:dyDescent="0.25">
      <c r="D5560" s="1">
        <v>1987</v>
      </c>
      <c r="E5560" s="1" t="s">
        <v>154</v>
      </c>
      <c r="F5560" s="2" t="s">
        <v>348</v>
      </c>
      <c r="G5560">
        <v>4</v>
      </c>
      <c r="H5560">
        <v>2774789</v>
      </c>
      <c r="I5560" s="1">
        <v>5239.0619999999999</v>
      </c>
      <c r="J5560" s="1">
        <v>475</v>
      </c>
      <c r="K5560" s="1">
        <v>48469.39</v>
      </c>
      <c r="M5560" s="3"/>
      <c r="N5560">
        <v>9.8000000000000007</v>
      </c>
      <c r="O5560"/>
      <c r="P5560" s="1">
        <f>IF($A$3="Percentage of government revenue per capita",$B$3,0) + IF($A$3="Absolute extra revenue",AB5560,0) + IF($A$3="Absolute revenue per capita",AC5560,0)</f>
        <v>0</v>
      </c>
      <c r="Q5560" s="5">
        <f>-MIN(data!$B$4 / data!I5560 * data!P5560 / 100, data!N5560)</f>
        <v>0</v>
      </c>
      <c r="R5560" s="4">
        <f>-Q5560*K5560/1000</f>
        <v>0</v>
      </c>
      <c r="S5560" s="6">
        <f>-MIN(data!$B$5/(POWER(LN(I5560),2))*P5560/100, O5560)</f>
        <v>0</v>
      </c>
      <c r="T5560" s="6">
        <f>-S5560*L5560/100000</f>
        <v>0</v>
      </c>
      <c r="U5560" s="4">
        <f>N5560+Q5560</f>
        <v>9.8000000000000007</v>
      </c>
      <c r="V5560" s="4" t="e">
        <f>P5560*I5560/100/R5560</f>
        <v>#DIV/0!</v>
      </c>
      <c r="W5560" s="4" t="e">
        <f>V5560*H5560</f>
        <v>#DIV/0!</v>
      </c>
      <c r="X5560" s="6">
        <f>O5560+S5560</f>
        <v>0</v>
      </c>
      <c r="Y5560" s="6" t="e">
        <f>P5560*I5560/100/T5560</f>
        <v>#DIV/0!</v>
      </c>
      <c r="Z5560" s="6" t="e">
        <f>Y5560*H5560</f>
        <v>#DIV/0!</v>
      </c>
      <c r="AB5560" s="1">
        <f t="shared" si="172"/>
        <v>0</v>
      </c>
      <c r="AC5560" s="1">
        <f t="shared" si="173"/>
        <v>0</v>
      </c>
    </row>
    <row r="5561" spans="4:29" x14ac:dyDescent="0.25">
      <c r="D5561" s="1">
        <v>1988</v>
      </c>
      <c r="E5561" s="1" t="s">
        <v>154</v>
      </c>
      <c r="F5561" s="2" t="s">
        <v>348</v>
      </c>
      <c r="G5561">
        <v>4</v>
      </c>
      <c r="H5561">
        <v>2846108</v>
      </c>
      <c r="I5561" s="1">
        <v>5187.7129999999997</v>
      </c>
      <c r="J5561" s="1">
        <v>458</v>
      </c>
      <c r="K5561" s="1">
        <v>50329.67</v>
      </c>
      <c r="M5561" s="3"/>
      <c r="N5561">
        <v>9.1</v>
      </c>
      <c r="O5561"/>
      <c r="P5561" s="1">
        <f>IF($A$3="Percentage of government revenue per capita",$B$3,0) + IF($A$3="Absolute extra revenue",AB5561,0) + IF($A$3="Absolute revenue per capita",AC5561,0)</f>
        <v>0</v>
      </c>
      <c r="Q5561" s="5">
        <f>-MIN(data!$B$4 / data!I5561 * data!P5561 / 100, data!N5561)</f>
        <v>0</v>
      </c>
      <c r="R5561" s="4">
        <f>-Q5561*K5561/1000</f>
        <v>0</v>
      </c>
      <c r="S5561" s="6">
        <f>-MIN(data!$B$5/(POWER(LN(I5561),2))*P5561/100, O5561)</f>
        <v>0</v>
      </c>
      <c r="T5561" s="6">
        <f>-S5561*L5561/100000</f>
        <v>0</v>
      </c>
      <c r="U5561" s="4">
        <f>N5561+Q5561</f>
        <v>9.1</v>
      </c>
      <c r="V5561" s="4" t="e">
        <f>P5561*I5561/100/R5561</f>
        <v>#DIV/0!</v>
      </c>
      <c r="W5561" s="4" t="e">
        <f>V5561*H5561</f>
        <v>#DIV/0!</v>
      </c>
      <c r="X5561" s="6">
        <f>O5561+S5561</f>
        <v>0</v>
      </c>
      <c r="Y5561" s="6" t="e">
        <f>P5561*I5561/100/T5561</f>
        <v>#DIV/0!</v>
      </c>
      <c r="Z5561" s="6" t="e">
        <f>Y5561*H5561</f>
        <v>#DIV/0!</v>
      </c>
      <c r="AB5561" s="1">
        <f t="shared" si="172"/>
        <v>0</v>
      </c>
      <c r="AC5561" s="1">
        <f t="shared" si="173"/>
        <v>0</v>
      </c>
    </row>
    <row r="5562" spans="4:29" x14ac:dyDescent="0.25">
      <c r="D5562" s="1">
        <v>1989</v>
      </c>
      <c r="E5562" s="1" t="s">
        <v>154</v>
      </c>
      <c r="F5562" s="2" t="s">
        <v>348</v>
      </c>
      <c r="G5562">
        <v>4</v>
      </c>
      <c r="H5562">
        <v>2930901</v>
      </c>
      <c r="I5562" s="1">
        <v>5483.1440000000002</v>
      </c>
      <c r="J5562" s="1">
        <v>436</v>
      </c>
      <c r="K5562" s="1">
        <v>51904.76</v>
      </c>
      <c r="M5562" s="3"/>
      <c r="N5562">
        <v>8.4</v>
      </c>
      <c r="O5562"/>
      <c r="P5562" s="1">
        <f>IF($A$3="Percentage of government revenue per capita",$B$3,0) + IF($A$3="Absolute extra revenue",AB5562,0) + IF($A$3="Absolute revenue per capita",AC5562,0)</f>
        <v>0</v>
      </c>
      <c r="Q5562" s="5">
        <f>-MIN(data!$B$4 / data!I5562 * data!P5562 / 100, data!N5562)</f>
        <v>0</v>
      </c>
      <c r="R5562" s="4">
        <f>-Q5562*K5562/1000</f>
        <v>0</v>
      </c>
      <c r="S5562" s="6">
        <f>-MIN(data!$B$5/(POWER(LN(I5562),2))*P5562/100, O5562)</f>
        <v>0</v>
      </c>
      <c r="T5562" s="6">
        <f>-S5562*L5562/100000</f>
        <v>0</v>
      </c>
      <c r="U5562" s="4">
        <f>N5562+Q5562</f>
        <v>8.4</v>
      </c>
      <c r="V5562" s="4" t="e">
        <f>P5562*I5562/100/R5562</f>
        <v>#DIV/0!</v>
      </c>
      <c r="W5562" s="4" t="e">
        <f>V5562*H5562</f>
        <v>#DIV/0!</v>
      </c>
      <c r="X5562" s="6">
        <f>O5562+S5562</f>
        <v>0</v>
      </c>
      <c r="Y5562" s="6" t="e">
        <f>P5562*I5562/100/T5562</f>
        <v>#DIV/0!</v>
      </c>
      <c r="Z5562" s="6" t="e">
        <f>Y5562*H5562</f>
        <v>#DIV/0!</v>
      </c>
      <c r="AB5562" s="1">
        <f t="shared" si="172"/>
        <v>0</v>
      </c>
      <c r="AC5562" s="1">
        <f t="shared" si="173"/>
        <v>0</v>
      </c>
    </row>
    <row r="5563" spans="4:29" x14ac:dyDescent="0.25">
      <c r="D5563" s="1">
        <v>1990</v>
      </c>
      <c r="E5563" s="1" t="s">
        <v>154</v>
      </c>
      <c r="F5563" s="2" t="s">
        <v>348</v>
      </c>
      <c r="G5563">
        <v>4</v>
      </c>
      <c r="H5563">
        <v>3047132</v>
      </c>
      <c r="I5563" s="1">
        <v>5606.86</v>
      </c>
      <c r="J5563" s="1">
        <v>409</v>
      </c>
      <c r="K5563" s="1">
        <v>53116.88</v>
      </c>
      <c r="L5563" s="1">
        <v>50000</v>
      </c>
      <c r="M5563" s="3">
        <v>7</v>
      </c>
      <c r="N5563">
        <v>7.7</v>
      </c>
      <c r="O5563">
        <v>12</v>
      </c>
      <c r="P5563" s="1">
        <f>IF($A$3="Percentage of government revenue per capita",$B$3,0) + IF($A$3="Absolute extra revenue",AB5563,0) + IF($A$3="Absolute revenue per capita",AC5563,0)</f>
        <v>0</v>
      </c>
      <c r="Q5563" s="5">
        <f>-MIN(data!$B$4 / data!I5563 * data!P5563 / 100, data!N5563)</f>
        <v>0</v>
      </c>
      <c r="R5563" s="4">
        <f>-Q5563*K5563/1000</f>
        <v>0</v>
      </c>
      <c r="S5563" s="6">
        <f>-MIN(data!$B$5/(POWER(LN(I5563),2))*P5563/100, O5563)</f>
        <v>0</v>
      </c>
      <c r="T5563" s="6">
        <f>-S5563*L5563/100000</f>
        <v>0</v>
      </c>
      <c r="U5563" s="4">
        <f>N5563+Q5563</f>
        <v>7.7</v>
      </c>
      <c r="V5563" s="4" t="e">
        <f>P5563*I5563/100/R5563</f>
        <v>#DIV/0!</v>
      </c>
      <c r="W5563" s="4" t="e">
        <f>V5563*H5563</f>
        <v>#DIV/0!</v>
      </c>
      <c r="X5563" s="6">
        <f>O5563+S5563</f>
        <v>12</v>
      </c>
      <c r="Y5563" s="6" t="e">
        <f>P5563*I5563/100/T5563</f>
        <v>#DIV/0!</v>
      </c>
      <c r="Z5563" s="6" t="e">
        <f>Y5563*H5563</f>
        <v>#DIV/0!</v>
      </c>
      <c r="AB5563" s="1">
        <f t="shared" si="172"/>
        <v>0</v>
      </c>
      <c r="AC5563" s="1">
        <f t="shared" si="173"/>
        <v>0</v>
      </c>
    </row>
    <row r="5564" spans="4:29" x14ac:dyDescent="0.25">
      <c r="D5564" s="1">
        <v>1991</v>
      </c>
      <c r="E5564" s="1" t="s">
        <v>154</v>
      </c>
      <c r="F5564" s="2" t="s">
        <v>348</v>
      </c>
      <c r="G5564">
        <v>4</v>
      </c>
      <c r="H5564">
        <v>3135083</v>
      </c>
      <c r="I5564" s="1">
        <v>5816.4009999999998</v>
      </c>
      <c r="J5564" s="1">
        <v>378</v>
      </c>
      <c r="K5564" s="1">
        <v>54782.61</v>
      </c>
      <c r="L5564" s="1">
        <v>60000</v>
      </c>
      <c r="M5564" s="3">
        <v>6</v>
      </c>
      <c r="N5564">
        <v>6.9</v>
      </c>
      <c r="O5564">
        <v>10</v>
      </c>
      <c r="P5564" s="1">
        <f>IF($A$3="Percentage of government revenue per capita",$B$3,0) + IF($A$3="Absolute extra revenue",AB5564,0) + IF($A$3="Absolute revenue per capita",AC5564,0)</f>
        <v>0</v>
      </c>
      <c r="Q5564" s="5">
        <f>-MIN(data!$B$4 / data!I5564 * data!P5564 / 100, data!N5564)</f>
        <v>0</v>
      </c>
      <c r="R5564" s="4">
        <f>-Q5564*K5564/1000</f>
        <v>0</v>
      </c>
      <c r="S5564" s="6">
        <f>-MIN(data!$B$5/(POWER(LN(I5564),2))*P5564/100, O5564)</f>
        <v>0</v>
      </c>
      <c r="T5564" s="6">
        <f>-S5564*L5564/100000</f>
        <v>0</v>
      </c>
      <c r="U5564" s="4">
        <f>N5564+Q5564</f>
        <v>6.9</v>
      </c>
      <c r="V5564" s="4" t="e">
        <f>P5564*I5564/100/R5564</f>
        <v>#DIV/0!</v>
      </c>
      <c r="W5564" s="4" t="e">
        <f>V5564*H5564</f>
        <v>#DIV/0!</v>
      </c>
      <c r="X5564" s="6">
        <f>O5564+S5564</f>
        <v>10</v>
      </c>
      <c r="Y5564" s="6" t="e">
        <f>P5564*I5564/100/T5564</f>
        <v>#DIV/0!</v>
      </c>
      <c r="Z5564" s="6" t="e">
        <f>Y5564*H5564</f>
        <v>#DIV/0!</v>
      </c>
      <c r="AB5564" s="1">
        <f t="shared" si="172"/>
        <v>0</v>
      </c>
      <c r="AC5564" s="1">
        <f t="shared" si="173"/>
        <v>0</v>
      </c>
    </row>
    <row r="5565" spans="4:29" x14ac:dyDescent="0.25">
      <c r="D5565" s="1">
        <v>1992</v>
      </c>
      <c r="E5565" s="1" t="s">
        <v>154</v>
      </c>
      <c r="F5565" s="2" t="s">
        <v>348</v>
      </c>
      <c r="G5565">
        <v>4</v>
      </c>
      <c r="H5565">
        <v>3230698</v>
      </c>
      <c r="I5565" s="1">
        <v>6319.3630000000003</v>
      </c>
      <c r="J5565" s="1">
        <v>349</v>
      </c>
      <c r="K5565" s="1">
        <v>55396.83</v>
      </c>
      <c r="L5565" s="1">
        <v>54545.45</v>
      </c>
      <c r="M5565" s="3">
        <v>6</v>
      </c>
      <c r="N5565">
        <v>6.3</v>
      </c>
      <c r="O5565">
        <v>11</v>
      </c>
      <c r="P5565" s="1">
        <f>IF($A$3="Percentage of government revenue per capita",$B$3,0) + IF($A$3="Absolute extra revenue",AB5565,0) + IF($A$3="Absolute revenue per capita",AC5565,0)</f>
        <v>0</v>
      </c>
      <c r="Q5565" s="5">
        <f>-MIN(data!$B$4 / data!I5565 * data!P5565 / 100, data!N5565)</f>
        <v>0</v>
      </c>
      <c r="R5565" s="4">
        <f>-Q5565*K5565/1000</f>
        <v>0</v>
      </c>
      <c r="S5565" s="6">
        <f>-MIN(data!$B$5/(POWER(LN(I5565),2))*P5565/100, O5565)</f>
        <v>0</v>
      </c>
      <c r="T5565" s="6">
        <f>-S5565*L5565/100000</f>
        <v>0</v>
      </c>
      <c r="U5565" s="4">
        <f>N5565+Q5565</f>
        <v>6.3</v>
      </c>
      <c r="V5565" s="4" t="e">
        <f>P5565*I5565/100/R5565</f>
        <v>#DIV/0!</v>
      </c>
      <c r="W5565" s="4" t="e">
        <f>V5565*H5565</f>
        <v>#DIV/0!</v>
      </c>
      <c r="X5565" s="6">
        <f>O5565+S5565</f>
        <v>11</v>
      </c>
      <c r="Y5565" s="6" t="e">
        <f>P5565*I5565/100/T5565</f>
        <v>#DIV/0!</v>
      </c>
      <c r="Z5565" s="6" t="e">
        <f>Y5565*H5565</f>
        <v>#DIV/0!</v>
      </c>
      <c r="AB5565" s="1">
        <f t="shared" si="172"/>
        <v>0</v>
      </c>
      <c r="AC5565" s="1">
        <f t="shared" si="173"/>
        <v>0</v>
      </c>
    </row>
    <row r="5566" spans="4:29" x14ac:dyDescent="0.25">
      <c r="D5566" s="1">
        <v>1993</v>
      </c>
      <c r="E5566" s="1" t="s">
        <v>154</v>
      </c>
      <c r="F5566" s="2" t="s">
        <v>348</v>
      </c>
      <c r="G5566">
        <v>4</v>
      </c>
      <c r="H5566">
        <v>3313471</v>
      </c>
      <c r="I5566" s="1">
        <v>7410.0510000000004</v>
      </c>
      <c r="J5566" s="1">
        <v>323</v>
      </c>
      <c r="K5566" s="1">
        <v>55689.66</v>
      </c>
      <c r="L5566" s="1">
        <v>63636.36</v>
      </c>
      <c r="M5566" s="3">
        <v>6</v>
      </c>
      <c r="N5566">
        <v>5.8</v>
      </c>
      <c r="O5566">
        <v>11</v>
      </c>
      <c r="P5566" s="1">
        <f>IF($A$3="Percentage of government revenue per capita",$B$3,0) + IF($A$3="Absolute extra revenue",AB5566,0) + IF($A$3="Absolute revenue per capita",AC5566,0)</f>
        <v>0</v>
      </c>
      <c r="Q5566" s="5">
        <f>-MIN(data!$B$4 / data!I5566 * data!P5566 / 100, data!N5566)</f>
        <v>0</v>
      </c>
      <c r="R5566" s="4">
        <f>-Q5566*K5566/1000</f>
        <v>0</v>
      </c>
      <c r="S5566" s="6">
        <f>-MIN(data!$B$5/(POWER(LN(I5566),2))*P5566/100, O5566)</f>
        <v>0</v>
      </c>
      <c r="T5566" s="6">
        <f>-S5566*L5566/100000</f>
        <v>0</v>
      </c>
      <c r="U5566" s="4">
        <f>N5566+Q5566</f>
        <v>5.8</v>
      </c>
      <c r="V5566" s="4" t="e">
        <f>P5566*I5566/100/R5566</f>
        <v>#DIV/0!</v>
      </c>
      <c r="W5566" s="4" t="e">
        <f>V5566*H5566</f>
        <v>#DIV/0!</v>
      </c>
      <c r="X5566" s="6">
        <f>O5566+S5566</f>
        <v>11</v>
      </c>
      <c r="Y5566" s="6" t="e">
        <f>P5566*I5566/100/T5566</f>
        <v>#DIV/0!</v>
      </c>
      <c r="Z5566" s="6" t="e">
        <f>Y5566*H5566</f>
        <v>#DIV/0!</v>
      </c>
      <c r="AB5566" s="1">
        <f t="shared" si="172"/>
        <v>0</v>
      </c>
      <c r="AC5566" s="1">
        <f t="shared" si="173"/>
        <v>0</v>
      </c>
    </row>
    <row r="5567" spans="4:29" x14ac:dyDescent="0.25">
      <c r="D5567" s="1">
        <v>1994</v>
      </c>
      <c r="E5567" s="1" t="s">
        <v>154</v>
      </c>
      <c r="F5567" s="2" t="s">
        <v>348</v>
      </c>
      <c r="G5567">
        <v>4</v>
      </c>
      <c r="H5567">
        <v>3419048</v>
      </c>
      <c r="I5567" s="1">
        <v>7204.4530000000004</v>
      </c>
      <c r="J5567" s="1">
        <v>301</v>
      </c>
      <c r="K5567" s="1">
        <v>56792.45</v>
      </c>
      <c r="L5567" s="1">
        <v>58333.33</v>
      </c>
      <c r="M5567" s="3">
        <v>7</v>
      </c>
      <c r="N5567">
        <v>5.3</v>
      </c>
      <c r="O5567">
        <v>12</v>
      </c>
      <c r="P5567" s="1">
        <f>IF($A$3="Percentage of government revenue per capita",$B$3,0) + IF($A$3="Absolute extra revenue",AB5567,0) + IF($A$3="Absolute revenue per capita",AC5567,0)</f>
        <v>0</v>
      </c>
      <c r="Q5567" s="5">
        <f>-MIN(data!$B$4 / data!I5567 * data!P5567 / 100, data!N5567)</f>
        <v>0</v>
      </c>
      <c r="R5567" s="4">
        <f>-Q5567*K5567/1000</f>
        <v>0</v>
      </c>
      <c r="S5567" s="6">
        <f>-MIN(data!$B$5/(POWER(LN(I5567),2))*P5567/100, O5567)</f>
        <v>0</v>
      </c>
      <c r="T5567" s="6">
        <f>-S5567*L5567/100000</f>
        <v>0</v>
      </c>
      <c r="U5567" s="4">
        <f>N5567+Q5567</f>
        <v>5.3</v>
      </c>
      <c r="V5567" s="4" t="e">
        <f>P5567*I5567/100/R5567</f>
        <v>#DIV/0!</v>
      </c>
      <c r="W5567" s="4" t="e">
        <f>V5567*H5567</f>
        <v>#DIV/0!</v>
      </c>
      <c r="X5567" s="6">
        <f>O5567+S5567</f>
        <v>12</v>
      </c>
      <c r="Y5567" s="6" t="e">
        <f>P5567*I5567/100/T5567</f>
        <v>#DIV/0!</v>
      </c>
      <c r="Z5567" s="6" t="e">
        <f>Y5567*H5567</f>
        <v>#DIV/0!</v>
      </c>
      <c r="AB5567" s="1">
        <f t="shared" si="172"/>
        <v>0</v>
      </c>
      <c r="AC5567" s="1">
        <f t="shared" si="173"/>
        <v>0</v>
      </c>
    </row>
    <row r="5568" spans="4:29" x14ac:dyDescent="0.25">
      <c r="D5568" s="1">
        <v>1995</v>
      </c>
      <c r="E5568" s="1" t="s">
        <v>154</v>
      </c>
      <c r="F5568" s="2" t="s">
        <v>348</v>
      </c>
      <c r="G5568">
        <v>4</v>
      </c>
      <c r="H5568">
        <v>3524506</v>
      </c>
      <c r="I5568" s="1">
        <v>7338.8919999999998</v>
      </c>
      <c r="J5568" s="1">
        <v>283</v>
      </c>
      <c r="K5568" s="1">
        <v>56600</v>
      </c>
      <c r="L5568" s="1">
        <v>61538.46</v>
      </c>
      <c r="M5568" s="3">
        <v>7</v>
      </c>
      <c r="N5568">
        <v>5</v>
      </c>
      <c r="O5568">
        <v>13</v>
      </c>
      <c r="P5568" s="1">
        <f>IF($A$3="Percentage of government revenue per capita",$B$3,0) + IF($A$3="Absolute extra revenue",AB5568,0) + IF($A$3="Absolute revenue per capita",AC5568,0)</f>
        <v>0</v>
      </c>
      <c r="Q5568" s="5">
        <f>-MIN(data!$B$4 / data!I5568 * data!P5568 / 100, data!N5568)</f>
        <v>0</v>
      </c>
      <c r="R5568" s="4">
        <f>-Q5568*K5568/1000</f>
        <v>0</v>
      </c>
      <c r="S5568" s="6">
        <f>-MIN(data!$B$5/(POWER(LN(I5568),2))*P5568/100, O5568)</f>
        <v>0</v>
      </c>
      <c r="T5568" s="6">
        <f>-S5568*L5568/100000</f>
        <v>0</v>
      </c>
      <c r="U5568" s="4">
        <f>N5568+Q5568</f>
        <v>5</v>
      </c>
      <c r="V5568" s="4" t="e">
        <f>P5568*I5568/100/R5568</f>
        <v>#DIV/0!</v>
      </c>
      <c r="W5568" s="4" t="e">
        <f>V5568*H5568</f>
        <v>#DIV/0!</v>
      </c>
      <c r="X5568" s="6">
        <f>O5568+S5568</f>
        <v>13</v>
      </c>
      <c r="Y5568" s="6" t="e">
        <f>P5568*I5568/100/T5568</f>
        <v>#DIV/0!</v>
      </c>
      <c r="Z5568" s="6" t="e">
        <f>Y5568*H5568</f>
        <v>#DIV/0!</v>
      </c>
      <c r="AB5568" s="1">
        <f t="shared" si="172"/>
        <v>0</v>
      </c>
      <c r="AC5568" s="1">
        <f t="shared" si="173"/>
        <v>0</v>
      </c>
    </row>
    <row r="5569" spans="4:29" x14ac:dyDescent="0.25">
      <c r="D5569" s="1">
        <v>1996</v>
      </c>
      <c r="E5569" s="1" t="s">
        <v>154</v>
      </c>
      <c r="F5569" s="2" t="s">
        <v>348</v>
      </c>
      <c r="G5569">
        <v>4</v>
      </c>
      <c r="H5569">
        <v>3670704</v>
      </c>
      <c r="I5569" s="1">
        <v>8312.1270000000004</v>
      </c>
      <c r="J5569" s="1">
        <v>267</v>
      </c>
      <c r="K5569" s="1">
        <v>55625</v>
      </c>
      <c r="L5569" s="1">
        <v>57142.86</v>
      </c>
      <c r="M5569" s="3">
        <v>8</v>
      </c>
      <c r="N5569">
        <v>4.8</v>
      </c>
      <c r="O5569">
        <v>14</v>
      </c>
      <c r="P5569" s="1">
        <f>IF($A$3="Percentage of government revenue per capita",$B$3,0) + IF($A$3="Absolute extra revenue",AB5569,0) + IF($A$3="Absolute revenue per capita",AC5569,0)</f>
        <v>0</v>
      </c>
      <c r="Q5569" s="5">
        <f>-MIN(data!$B$4 / data!I5569 * data!P5569 / 100, data!N5569)</f>
        <v>0</v>
      </c>
      <c r="R5569" s="4">
        <f>-Q5569*K5569/1000</f>
        <v>0</v>
      </c>
      <c r="S5569" s="6">
        <f>-MIN(data!$B$5/(POWER(LN(I5569),2))*P5569/100, O5569)</f>
        <v>0</v>
      </c>
      <c r="T5569" s="6">
        <f>-S5569*L5569/100000</f>
        <v>0</v>
      </c>
      <c r="U5569" s="4">
        <f>N5569+Q5569</f>
        <v>4.8</v>
      </c>
      <c r="V5569" s="4" t="e">
        <f>P5569*I5569/100/R5569</f>
        <v>#DIV/0!</v>
      </c>
      <c r="W5569" s="4" t="e">
        <f>V5569*H5569</f>
        <v>#DIV/0!</v>
      </c>
      <c r="X5569" s="6">
        <f>O5569+S5569</f>
        <v>14</v>
      </c>
      <c r="Y5569" s="6" t="e">
        <f>P5569*I5569/100/T5569</f>
        <v>#DIV/0!</v>
      </c>
      <c r="Z5569" s="6" t="e">
        <f>Y5569*H5569</f>
        <v>#DIV/0!</v>
      </c>
      <c r="AB5569" s="1">
        <f t="shared" si="172"/>
        <v>0</v>
      </c>
      <c r="AC5569" s="1">
        <f t="shared" si="173"/>
        <v>0</v>
      </c>
    </row>
    <row r="5570" spans="4:29" x14ac:dyDescent="0.25">
      <c r="D5570" s="1">
        <v>1997</v>
      </c>
      <c r="E5570" s="1" t="s">
        <v>154</v>
      </c>
      <c r="F5570" s="2" t="s">
        <v>348</v>
      </c>
      <c r="G5570">
        <v>4</v>
      </c>
      <c r="H5570">
        <v>3796038</v>
      </c>
      <c r="I5570" s="1">
        <v>8349.6119999999992</v>
      </c>
      <c r="J5570" s="1">
        <v>251</v>
      </c>
      <c r="K5570" s="1">
        <v>54565.22</v>
      </c>
      <c r="L5570" s="1">
        <v>53333.33</v>
      </c>
      <c r="M5570" s="3">
        <v>8</v>
      </c>
      <c r="N5570">
        <v>4.5999999999999996</v>
      </c>
      <c r="O5570">
        <v>15</v>
      </c>
      <c r="P5570" s="1">
        <f>IF($A$3="Percentage of government revenue per capita",$B$3,0) + IF($A$3="Absolute extra revenue",AB5570,0) + IF($A$3="Absolute revenue per capita",AC5570,0)</f>
        <v>0</v>
      </c>
      <c r="Q5570" s="5">
        <f>-MIN(data!$B$4 / data!I5570 * data!P5570 / 100, data!N5570)</f>
        <v>0</v>
      </c>
      <c r="R5570" s="4">
        <f>-Q5570*K5570/1000</f>
        <v>0</v>
      </c>
      <c r="S5570" s="6">
        <f>-MIN(data!$B$5/(POWER(LN(I5570),2))*P5570/100, O5570)</f>
        <v>0</v>
      </c>
      <c r="T5570" s="6">
        <f>-S5570*L5570/100000</f>
        <v>0</v>
      </c>
      <c r="U5570" s="4">
        <f>N5570+Q5570</f>
        <v>4.5999999999999996</v>
      </c>
      <c r="V5570" s="4" t="e">
        <f>P5570*I5570/100/R5570</f>
        <v>#DIV/0!</v>
      </c>
      <c r="W5570" s="4" t="e">
        <f>V5570*H5570</f>
        <v>#DIV/0!</v>
      </c>
      <c r="X5570" s="6">
        <f>O5570+S5570</f>
        <v>15</v>
      </c>
      <c r="Y5570" s="6" t="e">
        <f>P5570*I5570/100/T5570</f>
        <v>#DIV/0!</v>
      </c>
      <c r="Z5570" s="6" t="e">
        <f>Y5570*H5570</f>
        <v>#DIV/0!</v>
      </c>
      <c r="AB5570" s="1">
        <f t="shared" si="172"/>
        <v>0</v>
      </c>
      <c r="AC5570" s="1">
        <f t="shared" si="173"/>
        <v>0</v>
      </c>
    </row>
    <row r="5571" spans="4:29" x14ac:dyDescent="0.25">
      <c r="D5571" s="1">
        <v>1998</v>
      </c>
      <c r="E5571" s="1" t="s">
        <v>154</v>
      </c>
      <c r="F5571" s="2" t="s">
        <v>348</v>
      </c>
      <c r="G5571">
        <v>4</v>
      </c>
      <c r="H5571">
        <v>3927213</v>
      </c>
      <c r="I5571" s="1">
        <v>7911.6149999999998</v>
      </c>
      <c r="J5571" s="1">
        <v>234</v>
      </c>
      <c r="K5571" s="1">
        <v>53181.82</v>
      </c>
      <c r="L5571" s="1">
        <v>56250</v>
      </c>
      <c r="M5571" s="3">
        <v>8</v>
      </c>
      <c r="N5571">
        <v>4.4000000000000004</v>
      </c>
      <c r="O5571">
        <v>16</v>
      </c>
      <c r="P5571" s="1">
        <f>IF($A$3="Percentage of government revenue per capita",$B$3,0) + IF($A$3="Absolute extra revenue",AB5571,0) + IF($A$3="Absolute revenue per capita",AC5571,0)</f>
        <v>0</v>
      </c>
      <c r="Q5571" s="5">
        <f>-MIN(data!$B$4 / data!I5571 * data!P5571 / 100, data!N5571)</f>
        <v>0</v>
      </c>
      <c r="R5571" s="4">
        <f>-Q5571*K5571/1000</f>
        <v>0</v>
      </c>
      <c r="S5571" s="6">
        <f>-MIN(data!$B$5/(POWER(LN(I5571),2))*P5571/100, O5571)</f>
        <v>0</v>
      </c>
      <c r="T5571" s="6">
        <f>-S5571*L5571/100000</f>
        <v>0</v>
      </c>
      <c r="U5571" s="4">
        <f>N5571+Q5571</f>
        <v>4.4000000000000004</v>
      </c>
      <c r="V5571" s="4" t="e">
        <f>P5571*I5571/100/R5571</f>
        <v>#DIV/0!</v>
      </c>
      <c r="W5571" s="4" t="e">
        <f>V5571*H5571</f>
        <v>#DIV/0!</v>
      </c>
      <c r="X5571" s="6">
        <f>O5571+S5571</f>
        <v>16</v>
      </c>
      <c r="Y5571" s="6" t="e">
        <f>P5571*I5571/100/T5571</f>
        <v>#DIV/0!</v>
      </c>
      <c r="Z5571" s="6" t="e">
        <f>Y5571*H5571</f>
        <v>#DIV/0!</v>
      </c>
      <c r="AB5571" s="1">
        <f t="shared" si="172"/>
        <v>0</v>
      </c>
      <c r="AC5571" s="1">
        <f t="shared" si="173"/>
        <v>0</v>
      </c>
    </row>
    <row r="5572" spans="4:29" x14ac:dyDescent="0.25">
      <c r="D5572" s="1">
        <v>1999</v>
      </c>
      <c r="E5572" s="1" t="s">
        <v>154</v>
      </c>
      <c r="F5572" s="2" t="s">
        <v>348</v>
      </c>
      <c r="G5572">
        <v>4</v>
      </c>
      <c r="H5572">
        <v>3958723</v>
      </c>
      <c r="I5572" s="1">
        <v>8503.2119999999995</v>
      </c>
      <c r="J5572" s="1">
        <v>215</v>
      </c>
      <c r="K5572" s="1">
        <v>52439.02</v>
      </c>
      <c r="L5572" s="1">
        <v>50000</v>
      </c>
      <c r="M5572" s="3">
        <v>9</v>
      </c>
      <c r="N5572">
        <v>4.0999999999999996</v>
      </c>
      <c r="O5572">
        <v>18</v>
      </c>
      <c r="P5572" s="1">
        <f>IF($A$3="Percentage of government revenue per capita",$B$3,0) + IF($A$3="Absolute extra revenue",AB5572,0) + IF($A$3="Absolute revenue per capita",AC5572,0)</f>
        <v>0</v>
      </c>
      <c r="Q5572" s="5">
        <f>-MIN(data!$B$4 / data!I5572 * data!P5572 / 100, data!N5572)</f>
        <v>0</v>
      </c>
      <c r="R5572" s="4">
        <f>-Q5572*K5572/1000</f>
        <v>0</v>
      </c>
      <c r="S5572" s="6">
        <f>-MIN(data!$B$5/(POWER(LN(I5572),2))*P5572/100, O5572)</f>
        <v>0</v>
      </c>
      <c r="T5572" s="6">
        <f>-S5572*L5572/100000</f>
        <v>0</v>
      </c>
      <c r="U5572" s="4">
        <f>N5572+Q5572</f>
        <v>4.0999999999999996</v>
      </c>
      <c r="V5572" s="4" t="e">
        <f>P5572*I5572/100/R5572</f>
        <v>#DIV/0!</v>
      </c>
      <c r="W5572" s="4" t="e">
        <f>V5572*H5572</f>
        <v>#DIV/0!</v>
      </c>
      <c r="X5572" s="6">
        <f>O5572+S5572</f>
        <v>18</v>
      </c>
      <c r="Y5572" s="6" t="e">
        <f>P5572*I5572/100/T5572</f>
        <v>#DIV/0!</v>
      </c>
      <c r="Z5572" s="6" t="e">
        <f>Y5572*H5572</f>
        <v>#DIV/0!</v>
      </c>
      <c r="AB5572" s="1">
        <f t="shared" ref="AB5572:AB5635" si="174">$B$3*100/H5572/I5572</f>
        <v>0</v>
      </c>
      <c r="AC5572" s="1">
        <f t="shared" ref="AC5572:AC5635" si="175">$B$3/I5572*100</f>
        <v>0</v>
      </c>
    </row>
    <row r="5573" spans="4:29" x14ac:dyDescent="0.25">
      <c r="D5573" s="1">
        <v>2000</v>
      </c>
      <c r="E5573" s="1" t="s">
        <v>154</v>
      </c>
      <c r="F5573" s="2" t="s">
        <v>348</v>
      </c>
      <c r="G5573">
        <v>4</v>
      </c>
      <c r="H5573">
        <v>4027887</v>
      </c>
      <c r="I5573" s="1">
        <v>8516.8510000000006</v>
      </c>
      <c r="J5573" s="1">
        <v>197</v>
      </c>
      <c r="K5573" s="1">
        <v>50512.82</v>
      </c>
      <c r="L5573" s="1">
        <v>50000</v>
      </c>
      <c r="M5573" s="3">
        <v>9</v>
      </c>
      <c r="N5573">
        <v>3.9</v>
      </c>
      <c r="O5573">
        <v>18</v>
      </c>
      <c r="P5573" s="1">
        <f>IF($A$3="Percentage of government revenue per capita",$B$3,0) + IF($A$3="Absolute extra revenue",AB5573,0) + IF($A$3="Absolute revenue per capita",AC5573,0)</f>
        <v>0</v>
      </c>
      <c r="Q5573" s="5">
        <f>-MIN(data!$B$4 / data!I5573 * data!P5573 / 100, data!N5573)</f>
        <v>0</v>
      </c>
      <c r="R5573" s="4">
        <f>-Q5573*K5573/1000</f>
        <v>0</v>
      </c>
      <c r="S5573" s="6">
        <f>-MIN(data!$B$5/(POWER(LN(I5573),2))*P5573/100, O5573)</f>
        <v>0</v>
      </c>
      <c r="T5573" s="6">
        <f>-S5573*L5573/100000</f>
        <v>0</v>
      </c>
      <c r="U5573" s="4">
        <f>N5573+Q5573</f>
        <v>3.9</v>
      </c>
      <c r="V5573" s="4" t="e">
        <f>P5573*I5573/100/R5573</f>
        <v>#DIV/0!</v>
      </c>
      <c r="W5573" s="4" t="e">
        <f>V5573*H5573</f>
        <v>#DIV/0!</v>
      </c>
      <c r="X5573" s="6">
        <f>O5573+S5573</f>
        <v>18</v>
      </c>
      <c r="Y5573" s="6" t="e">
        <f>P5573*I5573/100/T5573</f>
        <v>#DIV/0!</v>
      </c>
      <c r="Z5573" s="6" t="e">
        <f>Y5573*H5573</f>
        <v>#DIV/0!</v>
      </c>
      <c r="AB5573" s="1">
        <f t="shared" si="174"/>
        <v>0</v>
      </c>
      <c r="AC5573" s="1">
        <f t="shared" si="175"/>
        <v>0</v>
      </c>
    </row>
    <row r="5574" spans="4:29" x14ac:dyDescent="0.25">
      <c r="D5574" s="1">
        <v>2001</v>
      </c>
      <c r="E5574" s="1" t="s">
        <v>154</v>
      </c>
      <c r="F5574" s="2" t="s">
        <v>348</v>
      </c>
      <c r="G5574">
        <v>4</v>
      </c>
      <c r="H5574">
        <v>4138012</v>
      </c>
      <c r="I5574" s="1">
        <v>7784.3119999999999</v>
      </c>
      <c r="J5574" s="1">
        <v>180</v>
      </c>
      <c r="K5574" s="1">
        <v>50000</v>
      </c>
      <c r="L5574" s="1">
        <v>50000</v>
      </c>
      <c r="M5574" s="3">
        <v>9</v>
      </c>
      <c r="N5574">
        <v>3.6</v>
      </c>
      <c r="O5574">
        <v>18</v>
      </c>
      <c r="P5574" s="1">
        <f>IF($A$3="Percentage of government revenue per capita",$B$3,0) + IF($A$3="Absolute extra revenue",AB5574,0) + IF($A$3="Absolute revenue per capita",AC5574,0)</f>
        <v>0</v>
      </c>
      <c r="Q5574" s="5">
        <f>-MIN(data!$B$4 / data!I5574 * data!P5574 / 100, data!N5574)</f>
        <v>0</v>
      </c>
      <c r="R5574" s="4">
        <f>-Q5574*K5574/1000</f>
        <v>0</v>
      </c>
      <c r="S5574" s="6">
        <f>-MIN(data!$B$5/(POWER(LN(I5574),2))*P5574/100, O5574)</f>
        <v>0</v>
      </c>
      <c r="T5574" s="6">
        <f>-S5574*L5574/100000</f>
        <v>0</v>
      </c>
      <c r="U5574" s="4">
        <f>N5574+Q5574</f>
        <v>3.6</v>
      </c>
      <c r="V5574" s="4" t="e">
        <f>P5574*I5574/100/R5574</f>
        <v>#DIV/0!</v>
      </c>
      <c r="W5574" s="4" t="e">
        <f>V5574*H5574</f>
        <v>#DIV/0!</v>
      </c>
      <c r="X5574" s="6">
        <f>O5574+S5574</f>
        <v>18</v>
      </c>
      <c r="Y5574" s="6" t="e">
        <f>P5574*I5574/100/T5574</f>
        <v>#DIV/0!</v>
      </c>
      <c r="Z5574" s="6" t="e">
        <f>Y5574*H5574</f>
        <v>#DIV/0!</v>
      </c>
      <c r="AB5574" s="1">
        <f t="shared" si="174"/>
        <v>0</v>
      </c>
      <c r="AC5574" s="1">
        <f t="shared" si="175"/>
        <v>0</v>
      </c>
    </row>
    <row r="5575" spans="4:29" x14ac:dyDescent="0.25">
      <c r="D5575" s="1">
        <v>2002</v>
      </c>
      <c r="E5575" s="1" t="s">
        <v>154</v>
      </c>
      <c r="F5575" s="2" t="s">
        <v>348</v>
      </c>
      <c r="G5575">
        <v>4</v>
      </c>
      <c r="H5575">
        <v>4175950</v>
      </c>
      <c r="I5575" s="1">
        <v>6978.3649999999998</v>
      </c>
      <c r="J5575" s="1">
        <v>165</v>
      </c>
      <c r="K5575" s="1">
        <v>48529.41</v>
      </c>
      <c r="L5575" s="1">
        <v>44444.44</v>
      </c>
      <c r="M5575" s="3">
        <v>9</v>
      </c>
      <c r="N5575">
        <v>3.4</v>
      </c>
      <c r="O5575">
        <v>18</v>
      </c>
      <c r="P5575" s="1">
        <f>IF($A$3="Percentage of government revenue per capita",$B$3,0) + IF($A$3="Absolute extra revenue",AB5575,0) + IF($A$3="Absolute revenue per capita",AC5575,0)</f>
        <v>0</v>
      </c>
      <c r="Q5575" s="5">
        <f>-MIN(data!$B$4 / data!I5575 * data!P5575 / 100, data!N5575)</f>
        <v>0</v>
      </c>
      <c r="R5575" s="4">
        <f>-Q5575*K5575/1000</f>
        <v>0</v>
      </c>
      <c r="S5575" s="6">
        <f>-MIN(data!$B$5/(POWER(LN(I5575),2))*P5575/100, O5575)</f>
        <v>0</v>
      </c>
      <c r="T5575" s="6">
        <f>-S5575*L5575/100000</f>
        <v>0</v>
      </c>
      <c r="U5575" s="4">
        <f>N5575+Q5575</f>
        <v>3.4</v>
      </c>
      <c r="V5575" s="4" t="e">
        <f>P5575*I5575/100/R5575</f>
        <v>#DIV/0!</v>
      </c>
      <c r="W5575" s="4" t="e">
        <f>V5575*H5575</f>
        <v>#DIV/0!</v>
      </c>
      <c r="X5575" s="6">
        <f>O5575+S5575</f>
        <v>18</v>
      </c>
      <c r="Y5575" s="6" t="e">
        <f>P5575*I5575/100/T5575</f>
        <v>#DIV/0!</v>
      </c>
      <c r="Z5575" s="6" t="e">
        <f>Y5575*H5575</f>
        <v>#DIV/0!</v>
      </c>
      <c r="AB5575" s="1">
        <f t="shared" si="174"/>
        <v>0</v>
      </c>
      <c r="AC5575" s="1">
        <f t="shared" si="175"/>
        <v>0</v>
      </c>
    </row>
    <row r="5576" spans="4:29" x14ac:dyDescent="0.25">
      <c r="D5576" s="1">
        <v>2003</v>
      </c>
      <c r="E5576" s="1" t="s">
        <v>154</v>
      </c>
      <c r="F5576" s="2" t="s">
        <v>348</v>
      </c>
      <c r="G5576">
        <v>4</v>
      </c>
      <c r="H5576">
        <v>4114826</v>
      </c>
      <c r="I5576" s="1">
        <v>6755.1559999999999</v>
      </c>
      <c r="J5576" s="1">
        <v>154</v>
      </c>
      <c r="K5576" s="1">
        <v>48125</v>
      </c>
      <c r="L5576" s="1">
        <v>47058.82</v>
      </c>
      <c r="M5576" s="3">
        <v>8</v>
      </c>
      <c r="N5576">
        <v>3.2</v>
      </c>
      <c r="O5576">
        <v>17</v>
      </c>
      <c r="P5576" s="1">
        <f>IF($A$3="Percentage of government revenue per capita",$B$3,0) + IF($A$3="Absolute extra revenue",AB5576,0) + IF($A$3="Absolute revenue per capita",AC5576,0)</f>
        <v>0</v>
      </c>
      <c r="Q5576" s="5">
        <f>-MIN(data!$B$4 / data!I5576 * data!P5576 / 100, data!N5576)</f>
        <v>0</v>
      </c>
      <c r="R5576" s="4">
        <f>-Q5576*K5576/1000</f>
        <v>0</v>
      </c>
      <c r="S5576" s="6">
        <f>-MIN(data!$B$5/(POWER(LN(I5576),2))*P5576/100, O5576)</f>
        <v>0</v>
      </c>
      <c r="T5576" s="6">
        <f>-S5576*L5576/100000</f>
        <v>0</v>
      </c>
      <c r="U5576" s="4">
        <f>N5576+Q5576</f>
        <v>3.2</v>
      </c>
      <c r="V5576" s="4" t="e">
        <f>P5576*I5576/100/R5576</f>
        <v>#DIV/0!</v>
      </c>
      <c r="W5576" s="4" t="e">
        <f>V5576*H5576</f>
        <v>#DIV/0!</v>
      </c>
      <c r="X5576" s="6">
        <f>O5576+S5576</f>
        <v>17</v>
      </c>
      <c r="Y5576" s="6" t="e">
        <f>P5576*I5576/100/T5576</f>
        <v>#DIV/0!</v>
      </c>
      <c r="Z5576" s="6" t="e">
        <f>Y5576*H5576</f>
        <v>#DIV/0!</v>
      </c>
      <c r="AB5576" s="1">
        <f t="shared" si="174"/>
        <v>0</v>
      </c>
      <c r="AC5576" s="1">
        <f t="shared" si="175"/>
        <v>0</v>
      </c>
    </row>
    <row r="5577" spans="4:29" x14ac:dyDescent="0.25">
      <c r="D5577" s="1">
        <v>2004</v>
      </c>
      <c r="E5577" s="1" t="s">
        <v>154</v>
      </c>
      <c r="F5577" s="2" t="s">
        <v>348</v>
      </c>
      <c r="G5577">
        <v>4</v>
      </c>
      <c r="H5577">
        <v>4166664</v>
      </c>
      <c r="I5577" s="1">
        <v>7125.3639999999996</v>
      </c>
      <c r="J5577" s="1">
        <v>145</v>
      </c>
      <c r="K5577" s="1">
        <v>48333.33</v>
      </c>
      <c r="L5577" s="1">
        <v>47058.82</v>
      </c>
      <c r="M5577" s="3">
        <v>8</v>
      </c>
      <c r="N5577">
        <v>3</v>
      </c>
      <c r="O5577">
        <v>17</v>
      </c>
      <c r="P5577" s="1">
        <f>IF($A$3="Percentage of government revenue per capita",$B$3,0) + IF($A$3="Absolute extra revenue",AB5577,0) + IF($A$3="Absolute revenue per capita",AC5577,0)</f>
        <v>0</v>
      </c>
      <c r="Q5577" s="5">
        <f>-MIN(data!$B$4 / data!I5577 * data!P5577 / 100, data!N5577)</f>
        <v>0</v>
      </c>
      <c r="R5577" s="4">
        <f>-Q5577*K5577/1000</f>
        <v>0</v>
      </c>
      <c r="S5577" s="6">
        <f>-MIN(data!$B$5/(POWER(LN(I5577),2))*P5577/100, O5577)</f>
        <v>0</v>
      </c>
      <c r="T5577" s="6">
        <f>-S5577*L5577/100000</f>
        <v>0</v>
      </c>
      <c r="U5577" s="4">
        <f>N5577+Q5577</f>
        <v>3</v>
      </c>
      <c r="V5577" s="4" t="e">
        <f>P5577*I5577/100/R5577</f>
        <v>#DIV/0!</v>
      </c>
      <c r="W5577" s="4" t="e">
        <f>V5577*H5577</f>
        <v>#DIV/0!</v>
      </c>
      <c r="X5577" s="6">
        <f>O5577+S5577</f>
        <v>17</v>
      </c>
      <c r="Y5577" s="6" t="e">
        <f>P5577*I5577/100/T5577</f>
        <v>#DIV/0!</v>
      </c>
      <c r="Z5577" s="6" t="e">
        <f>Y5577*H5577</f>
        <v>#DIV/0!</v>
      </c>
      <c r="AB5577" s="1">
        <f t="shared" si="174"/>
        <v>0</v>
      </c>
      <c r="AC5577" s="1">
        <f t="shared" si="175"/>
        <v>0</v>
      </c>
    </row>
    <row r="5578" spans="4:29" x14ac:dyDescent="0.25">
      <c r="D5578" s="1">
        <v>2005</v>
      </c>
      <c r="E5578" s="1" t="s">
        <v>154</v>
      </c>
      <c r="F5578" s="2" t="s">
        <v>348</v>
      </c>
      <c r="G5578">
        <v>4</v>
      </c>
      <c r="H5578">
        <v>4265762</v>
      </c>
      <c r="I5578" s="1">
        <v>7180.4210000000003</v>
      </c>
      <c r="J5578" s="1">
        <v>140</v>
      </c>
      <c r="K5578" s="1">
        <v>48275.86</v>
      </c>
      <c r="L5578" s="1">
        <v>50000</v>
      </c>
      <c r="M5578" s="3">
        <v>8</v>
      </c>
      <c r="N5578">
        <v>2.9</v>
      </c>
      <c r="O5578">
        <v>16</v>
      </c>
      <c r="P5578" s="1">
        <f>IF($A$3="Percentage of government revenue per capita",$B$3,0) + IF($A$3="Absolute extra revenue",AB5578,0) + IF($A$3="Absolute revenue per capita",AC5578,0)</f>
        <v>0</v>
      </c>
      <c r="Q5578" s="5">
        <f>-MIN(data!$B$4 / data!I5578 * data!P5578 / 100, data!N5578)</f>
        <v>0</v>
      </c>
      <c r="R5578" s="4">
        <f>-Q5578*K5578/1000</f>
        <v>0</v>
      </c>
      <c r="S5578" s="6">
        <f>-MIN(data!$B$5/(POWER(LN(I5578),2))*P5578/100, O5578)</f>
        <v>0</v>
      </c>
      <c r="T5578" s="6">
        <f>-S5578*L5578/100000</f>
        <v>0</v>
      </c>
      <c r="U5578" s="4">
        <f>N5578+Q5578</f>
        <v>2.9</v>
      </c>
      <c r="V5578" s="4" t="e">
        <f>P5578*I5578/100/R5578</f>
        <v>#DIV/0!</v>
      </c>
      <c r="W5578" s="4" t="e">
        <f>V5578*H5578</f>
        <v>#DIV/0!</v>
      </c>
      <c r="X5578" s="6">
        <f>O5578+S5578</f>
        <v>16</v>
      </c>
      <c r="Y5578" s="6" t="e">
        <f>P5578*I5578/100/T5578</f>
        <v>#DIV/0!</v>
      </c>
      <c r="Z5578" s="6" t="e">
        <f>Y5578*H5578</f>
        <v>#DIV/0!</v>
      </c>
      <c r="AB5578" s="1">
        <f t="shared" si="174"/>
        <v>0</v>
      </c>
      <c r="AC5578" s="1">
        <f t="shared" si="175"/>
        <v>0</v>
      </c>
    </row>
    <row r="5579" spans="4:29" x14ac:dyDescent="0.25">
      <c r="D5579" s="1">
        <v>2006</v>
      </c>
      <c r="E5579" s="1" t="s">
        <v>154</v>
      </c>
      <c r="F5579" s="2" t="s">
        <v>348</v>
      </c>
      <c r="G5579">
        <v>4</v>
      </c>
      <c r="H5579">
        <v>4401365</v>
      </c>
      <c r="I5579" s="1">
        <v>7573.049</v>
      </c>
      <c r="J5579" s="1">
        <v>137</v>
      </c>
      <c r="K5579" s="1">
        <v>47241.38</v>
      </c>
      <c r="L5579" s="1">
        <v>43750</v>
      </c>
      <c r="M5579" s="3">
        <v>8</v>
      </c>
      <c r="N5579">
        <v>2.9</v>
      </c>
      <c r="O5579">
        <v>16</v>
      </c>
      <c r="P5579" s="1">
        <f>IF($A$3="Percentage of government revenue per capita",$B$3,0) + IF($A$3="Absolute extra revenue",AB5579,0) + IF($A$3="Absolute revenue per capita",AC5579,0)</f>
        <v>0</v>
      </c>
      <c r="Q5579" s="5">
        <f>-MIN(data!$B$4 / data!I5579 * data!P5579 / 100, data!N5579)</f>
        <v>0</v>
      </c>
      <c r="R5579" s="4">
        <f>-Q5579*K5579/1000</f>
        <v>0</v>
      </c>
      <c r="S5579" s="6">
        <f>-MIN(data!$B$5/(POWER(LN(I5579),2))*P5579/100, O5579)</f>
        <v>0</v>
      </c>
      <c r="T5579" s="6">
        <f>-S5579*L5579/100000</f>
        <v>0</v>
      </c>
      <c r="U5579" s="4">
        <f>N5579+Q5579</f>
        <v>2.9</v>
      </c>
      <c r="V5579" s="4" t="e">
        <f>P5579*I5579/100/R5579</f>
        <v>#DIV/0!</v>
      </c>
      <c r="W5579" s="4" t="e">
        <f>V5579*H5579</f>
        <v>#DIV/0!</v>
      </c>
      <c r="X5579" s="6">
        <f>O5579+S5579</f>
        <v>16</v>
      </c>
      <c r="Y5579" s="6" t="e">
        <f>P5579*I5579/100/T5579</f>
        <v>#DIV/0!</v>
      </c>
      <c r="Z5579" s="6" t="e">
        <f>Y5579*H5579</f>
        <v>#DIV/0!</v>
      </c>
      <c r="AB5579" s="1">
        <f t="shared" si="174"/>
        <v>0</v>
      </c>
      <c r="AC5579" s="1">
        <f t="shared" si="175"/>
        <v>0</v>
      </c>
    </row>
    <row r="5580" spans="4:29" x14ac:dyDescent="0.25">
      <c r="D5580" s="1">
        <v>2007</v>
      </c>
      <c r="E5580" s="1" t="s">
        <v>154</v>
      </c>
      <c r="F5580" s="2" t="s">
        <v>348</v>
      </c>
      <c r="G5580">
        <v>4</v>
      </c>
      <c r="H5580">
        <v>4588599</v>
      </c>
      <c r="I5580" s="1">
        <v>8411.5750000000007</v>
      </c>
      <c r="J5580" s="1">
        <v>136</v>
      </c>
      <c r="K5580" s="1">
        <v>46896.55</v>
      </c>
      <c r="L5580" s="1">
        <v>50000</v>
      </c>
      <c r="M5580" s="3">
        <v>7</v>
      </c>
      <c r="N5580">
        <v>2.9</v>
      </c>
      <c r="O5580">
        <v>14</v>
      </c>
      <c r="P5580" s="1">
        <f>IF($A$3="Percentage of government revenue per capita",$B$3,0) + IF($A$3="Absolute extra revenue",AB5580,0) + IF($A$3="Absolute revenue per capita",AC5580,0)</f>
        <v>0</v>
      </c>
      <c r="Q5580" s="5">
        <f>-MIN(data!$B$4 / data!I5580 * data!P5580 / 100, data!N5580)</f>
        <v>0</v>
      </c>
      <c r="R5580" s="4">
        <f>-Q5580*K5580/1000</f>
        <v>0</v>
      </c>
      <c r="S5580" s="6">
        <f>-MIN(data!$B$5/(POWER(LN(I5580),2))*P5580/100, O5580)</f>
        <v>0</v>
      </c>
      <c r="T5580" s="6">
        <f>-S5580*L5580/100000</f>
        <v>0</v>
      </c>
      <c r="U5580" s="4">
        <f>N5580+Q5580</f>
        <v>2.9</v>
      </c>
      <c r="V5580" s="4" t="e">
        <f>P5580*I5580/100/R5580</f>
        <v>#DIV/0!</v>
      </c>
      <c r="W5580" s="4" t="e">
        <f>V5580*H5580</f>
        <v>#DIV/0!</v>
      </c>
      <c r="X5580" s="6">
        <f>O5580+S5580</f>
        <v>14</v>
      </c>
      <c r="Y5580" s="6" t="e">
        <f>P5580*I5580/100/T5580</f>
        <v>#DIV/0!</v>
      </c>
      <c r="Z5580" s="6" t="e">
        <f>Y5580*H5580</f>
        <v>#DIV/0!</v>
      </c>
      <c r="AB5580" s="1">
        <f t="shared" si="174"/>
        <v>0</v>
      </c>
      <c r="AC5580" s="1">
        <f t="shared" si="175"/>
        <v>0</v>
      </c>
    </row>
    <row r="5581" spans="4:29" x14ac:dyDescent="0.25">
      <c r="D5581" s="1">
        <v>2008</v>
      </c>
      <c r="E5581" s="1" t="s">
        <v>154</v>
      </c>
      <c r="F5581" s="2" t="s">
        <v>348</v>
      </c>
      <c r="G5581">
        <v>4</v>
      </c>
      <c r="H5581">
        <v>4839396</v>
      </c>
      <c r="I5581" s="1">
        <v>8669.18</v>
      </c>
      <c r="J5581" s="1">
        <v>136</v>
      </c>
      <c r="K5581" s="1">
        <v>48571.43</v>
      </c>
      <c r="L5581" s="1">
        <v>42857.14</v>
      </c>
      <c r="M5581" s="3">
        <v>7</v>
      </c>
      <c r="N5581">
        <v>2.8</v>
      </c>
      <c r="O5581">
        <v>14</v>
      </c>
      <c r="P5581" s="1">
        <f>IF($A$3="Percentage of government revenue per capita",$B$3,0) + IF($A$3="Absolute extra revenue",AB5581,0) + IF($A$3="Absolute revenue per capita",AC5581,0)</f>
        <v>0</v>
      </c>
      <c r="Q5581" s="5">
        <f>-MIN(data!$B$4 / data!I5581 * data!P5581 / 100, data!N5581)</f>
        <v>0</v>
      </c>
      <c r="R5581" s="4">
        <f>-Q5581*K5581/1000</f>
        <v>0</v>
      </c>
      <c r="S5581" s="6">
        <f>-MIN(data!$B$5/(POWER(LN(I5581),2))*P5581/100, O5581)</f>
        <v>0</v>
      </c>
      <c r="T5581" s="6">
        <f>-S5581*L5581/100000</f>
        <v>0</v>
      </c>
      <c r="U5581" s="4">
        <f>N5581+Q5581</f>
        <v>2.8</v>
      </c>
      <c r="V5581" s="4" t="e">
        <f>P5581*I5581/100/R5581</f>
        <v>#DIV/0!</v>
      </c>
      <c r="W5581" s="4" t="e">
        <f>V5581*H5581</f>
        <v>#DIV/0!</v>
      </c>
      <c r="X5581" s="6">
        <f>O5581+S5581</f>
        <v>14</v>
      </c>
      <c r="Y5581" s="6" t="e">
        <f>P5581*I5581/100/T5581</f>
        <v>#DIV/0!</v>
      </c>
      <c r="Z5581" s="6" t="e">
        <f>Y5581*H5581</f>
        <v>#DIV/0!</v>
      </c>
      <c r="AB5581" s="1">
        <f t="shared" si="174"/>
        <v>0</v>
      </c>
      <c r="AC5581" s="1">
        <f t="shared" si="175"/>
        <v>0</v>
      </c>
    </row>
    <row r="5582" spans="4:29" x14ac:dyDescent="0.25">
      <c r="D5582" s="1">
        <v>2009</v>
      </c>
      <c r="E5582" s="1" t="s">
        <v>154</v>
      </c>
      <c r="F5582" s="2" t="s">
        <v>348</v>
      </c>
      <c r="G5582">
        <v>4</v>
      </c>
      <c r="H5582">
        <v>4987573</v>
      </c>
      <c r="I5582" s="1">
        <v>7011.1729999999998</v>
      </c>
      <c r="J5582" s="1">
        <v>136</v>
      </c>
      <c r="K5582" s="1">
        <v>48571.43</v>
      </c>
      <c r="L5582" s="1">
        <v>50000</v>
      </c>
      <c r="M5582" s="3">
        <v>6</v>
      </c>
      <c r="N5582">
        <v>2.8</v>
      </c>
      <c r="O5582">
        <v>12</v>
      </c>
      <c r="P5582" s="1">
        <f>IF($A$3="Percentage of government revenue per capita",$B$3,0) + IF($A$3="Absolute extra revenue",AB5582,0) + IF($A$3="Absolute revenue per capita",AC5582,0)</f>
        <v>0</v>
      </c>
      <c r="Q5582" s="5">
        <f>-MIN(data!$B$4 / data!I5582 * data!P5582 / 100, data!N5582)</f>
        <v>0</v>
      </c>
      <c r="R5582" s="4">
        <f>-Q5582*K5582/1000</f>
        <v>0</v>
      </c>
      <c r="S5582" s="6">
        <f>-MIN(data!$B$5/(POWER(LN(I5582),2))*P5582/100, O5582)</f>
        <v>0</v>
      </c>
      <c r="T5582" s="6">
        <f>-S5582*L5582/100000</f>
        <v>0</v>
      </c>
      <c r="U5582" s="4">
        <f>N5582+Q5582</f>
        <v>2.8</v>
      </c>
      <c r="V5582" s="4" t="e">
        <f>P5582*I5582/100/R5582</f>
        <v>#DIV/0!</v>
      </c>
      <c r="W5582" s="4" t="e">
        <f>V5582*H5582</f>
        <v>#DIV/0!</v>
      </c>
      <c r="X5582" s="6">
        <f>O5582+S5582</f>
        <v>12</v>
      </c>
      <c r="Y5582" s="6" t="e">
        <f>P5582*I5582/100/T5582</f>
        <v>#DIV/0!</v>
      </c>
      <c r="Z5582" s="6" t="e">
        <f>Y5582*H5582</f>
        <v>#DIV/0!</v>
      </c>
      <c r="AB5582" s="1">
        <f t="shared" si="174"/>
        <v>0</v>
      </c>
      <c r="AC5582" s="1">
        <f t="shared" si="175"/>
        <v>0</v>
      </c>
    </row>
    <row r="5583" spans="4:29" x14ac:dyDescent="0.25">
      <c r="D5583" s="1">
        <v>2010</v>
      </c>
      <c r="E5583" s="1" t="s">
        <v>154</v>
      </c>
      <c r="F5583" s="2" t="s">
        <v>348</v>
      </c>
      <c r="G5583">
        <v>4</v>
      </c>
      <c r="H5583">
        <v>5076732</v>
      </c>
      <c r="I5583" s="1">
        <v>7831.8879999999999</v>
      </c>
      <c r="J5583" s="1">
        <v>136</v>
      </c>
      <c r="K5583" s="1">
        <v>48571.43</v>
      </c>
      <c r="L5583" s="1">
        <v>54545.45</v>
      </c>
      <c r="M5583" s="3">
        <v>6</v>
      </c>
      <c r="N5583">
        <v>2.8</v>
      </c>
      <c r="O5583">
        <v>11</v>
      </c>
      <c r="P5583" s="1">
        <f>IF($A$3="Percentage of government revenue per capita",$B$3,0) + IF($A$3="Absolute extra revenue",AB5583,0) + IF($A$3="Absolute revenue per capita",AC5583,0)</f>
        <v>0</v>
      </c>
      <c r="Q5583" s="5">
        <f>-MIN(data!$B$4 / data!I5583 * data!P5583 / 100, data!N5583)</f>
        <v>0</v>
      </c>
      <c r="R5583" s="4">
        <f>-Q5583*K5583/1000</f>
        <v>0</v>
      </c>
      <c r="S5583" s="6">
        <f>-MIN(data!$B$5/(POWER(LN(I5583),2))*P5583/100, O5583)</f>
        <v>0</v>
      </c>
      <c r="T5583" s="6">
        <f>-S5583*L5583/100000</f>
        <v>0</v>
      </c>
      <c r="U5583" s="4">
        <f>N5583+Q5583</f>
        <v>2.8</v>
      </c>
      <c r="V5583" s="4" t="e">
        <f>P5583*I5583/100/R5583</f>
        <v>#DIV/0!</v>
      </c>
      <c r="W5583" s="4" t="e">
        <f>V5583*H5583</f>
        <v>#DIV/0!</v>
      </c>
      <c r="X5583" s="6">
        <f>O5583+S5583</f>
        <v>11</v>
      </c>
      <c r="Y5583" s="6" t="e">
        <f>P5583*I5583/100/T5583</f>
        <v>#DIV/0!</v>
      </c>
      <c r="Z5583" s="6" t="e">
        <f>Y5583*H5583</f>
        <v>#DIV/0!</v>
      </c>
      <c r="AB5583" s="1">
        <f t="shared" si="174"/>
        <v>0</v>
      </c>
      <c r="AC5583" s="1">
        <f t="shared" si="175"/>
        <v>0</v>
      </c>
    </row>
    <row r="5584" spans="4:29" x14ac:dyDescent="0.25">
      <c r="D5584" s="1">
        <v>2011</v>
      </c>
      <c r="E5584" s="1" t="s">
        <v>154</v>
      </c>
      <c r="F5584" s="2" t="s">
        <v>348</v>
      </c>
      <c r="G5584">
        <v>4</v>
      </c>
      <c r="H5584">
        <v>5183688</v>
      </c>
      <c r="I5584" s="1">
        <v>8288.2710000000006</v>
      </c>
      <c r="J5584" s="1">
        <v>136</v>
      </c>
      <c r="K5584" s="1">
        <v>48571.43</v>
      </c>
      <c r="L5584" s="1">
        <v>50000</v>
      </c>
      <c r="M5584" s="3">
        <v>6</v>
      </c>
      <c r="N5584">
        <v>2.8</v>
      </c>
      <c r="O5584">
        <v>12</v>
      </c>
      <c r="P5584" s="1">
        <f>IF($A$3="Percentage of government revenue per capita",$B$3,0) + IF($A$3="Absolute extra revenue",AB5584,0) + IF($A$3="Absolute revenue per capita",AC5584,0)</f>
        <v>0</v>
      </c>
      <c r="Q5584" s="5">
        <f>-MIN(data!$B$4 / data!I5584 * data!P5584 / 100, data!N5584)</f>
        <v>0</v>
      </c>
      <c r="R5584" s="4">
        <f>-Q5584*K5584/1000</f>
        <v>0</v>
      </c>
      <c r="S5584" s="6">
        <f>-MIN(data!$B$5/(POWER(LN(I5584),2))*P5584/100, O5584)</f>
        <v>0</v>
      </c>
      <c r="T5584" s="6">
        <f>-S5584*L5584/100000</f>
        <v>0</v>
      </c>
      <c r="U5584" s="4">
        <f>N5584+Q5584</f>
        <v>2.8</v>
      </c>
      <c r="V5584" s="4" t="e">
        <f>P5584*I5584/100/R5584</f>
        <v>#DIV/0!</v>
      </c>
      <c r="W5584" s="4" t="e">
        <f>V5584*H5584</f>
        <v>#DIV/0!</v>
      </c>
      <c r="X5584" s="6">
        <f>O5584+S5584</f>
        <v>12</v>
      </c>
      <c r="Y5584" s="6" t="e">
        <f>P5584*I5584/100/T5584</f>
        <v>#DIV/0!</v>
      </c>
      <c r="Z5584" s="6" t="e">
        <f>Y5584*H5584</f>
        <v>#DIV/0!</v>
      </c>
      <c r="AB5584" s="1">
        <f t="shared" si="174"/>
        <v>0</v>
      </c>
      <c r="AC5584" s="1">
        <f t="shared" si="175"/>
        <v>0</v>
      </c>
    </row>
    <row r="5585" spans="4:29" x14ac:dyDescent="0.25">
      <c r="D5585" s="1">
        <v>2012</v>
      </c>
      <c r="E5585" s="1" t="s">
        <v>154</v>
      </c>
      <c r="F5585" s="2" t="s">
        <v>348</v>
      </c>
      <c r="G5585">
        <v>4</v>
      </c>
      <c r="H5585">
        <v>5312437</v>
      </c>
      <c r="I5585" s="1">
        <v>8722.7980000000007</v>
      </c>
      <c r="J5585" s="1">
        <v>135</v>
      </c>
      <c r="K5585" s="1">
        <v>48214.29</v>
      </c>
      <c r="L5585" s="1">
        <v>41666.67</v>
      </c>
      <c r="M5585" s="3">
        <v>6</v>
      </c>
      <c r="N5585">
        <v>2.8</v>
      </c>
      <c r="O5585">
        <v>12</v>
      </c>
      <c r="P5585" s="1">
        <f>IF($A$3="Percentage of government revenue per capita",$B$3,0) + IF($A$3="Absolute extra revenue",AB5585,0) + IF($A$3="Absolute revenue per capita",AC5585,0)</f>
        <v>0</v>
      </c>
      <c r="Q5585" s="5">
        <f>-MIN(data!$B$4 / data!I5585 * data!P5585 / 100, data!N5585)</f>
        <v>0</v>
      </c>
      <c r="R5585" s="4">
        <f>-Q5585*K5585/1000</f>
        <v>0</v>
      </c>
      <c r="S5585" s="6">
        <f>-MIN(data!$B$5/(POWER(LN(I5585),2))*P5585/100, O5585)</f>
        <v>0</v>
      </c>
      <c r="T5585" s="6">
        <f>-S5585*L5585/100000</f>
        <v>0</v>
      </c>
      <c r="U5585" s="4">
        <f>N5585+Q5585</f>
        <v>2.8</v>
      </c>
      <c r="V5585" s="4" t="e">
        <f>P5585*I5585/100/R5585</f>
        <v>#DIV/0!</v>
      </c>
      <c r="W5585" s="4" t="e">
        <f>V5585*H5585</f>
        <v>#DIV/0!</v>
      </c>
      <c r="X5585" s="6">
        <f>O5585+S5585</f>
        <v>12</v>
      </c>
      <c r="Y5585" s="6" t="e">
        <f>P5585*I5585/100/T5585</f>
        <v>#DIV/0!</v>
      </c>
      <c r="Z5585" s="6" t="e">
        <f>Y5585*H5585</f>
        <v>#DIV/0!</v>
      </c>
      <c r="AB5585" s="1">
        <f t="shared" si="174"/>
        <v>0</v>
      </c>
      <c r="AC5585" s="1">
        <f t="shared" si="175"/>
        <v>0</v>
      </c>
    </row>
    <row r="5586" spans="4:29" x14ac:dyDescent="0.25">
      <c r="D5586" s="1">
        <v>2013</v>
      </c>
      <c r="E5586" s="1" t="s">
        <v>154</v>
      </c>
      <c r="F5586" s="2" t="s">
        <v>348</v>
      </c>
      <c r="G5586">
        <v>4</v>
      </c>
      <c r="H5586">
        <v>5399162</v>
      </c>
      <c r="I5586" s="1">
        <v>8840.9339999999993</v>
      </c>
      <c r="J5586" s="1">
        <v>134</v>
      </c>
      <c r="K5586" s="1">
        <v>49629.63</v>
      </c>
      <c r="L5586" s="1">
        <v>45454.55</v>
      </c>
      <c r="M5586" s="3">
        <v>5</v>
      </c>
      <c r="N5586">
        <v>2.7</v>
      </c>
      <c r="O5586">
        <v>11</v>
      </c>
      <c r="P5586" s="1">
        <f>IF($A$3="Percentage of government revenue per capita",$B$3,0) + IF($A$3="Absolute extra revenue",AB5586,0) + IF($A$3="Absolute revenue per capita",AC5586,0)</f>
        <v>0</v>
      </c>
      <c r="Q5586" s="5">
        <f>-MIN(data!$B$4 / data!I5586 * data!P5586 / 100, data!N5586)</f>
        <v>0</v>
      </c>
      <c r="R5586" s="4">
        <f>-Q5586*K5586/1000</f>
        <v>0</v>
      </c>
      <c r="S5586" s="6">
        <f>-MIN(data!$B$5/(POWER(LN(I5586),2))*P5586/100, O5586)</f>
        <v>0</v>
      </c>
      <c r="T5586" s="6">
        <f>-S5586*L5586/100000</f>
        <v>0</v>
      </c>
      <c r="U5586" s="4">
        <f>N5586+Q5586</f>
        <v>2.7</v>
      </c>
      <c r="V5586" s="4" t="e">
        <f>P5586*I5586/100/R5586</f>
        <v>#DIV/0!</v>
      </c>
      <c r="W5586" s="4" t="e">
        <f>V5586*H5586</f>
        <v>#DIV/0!</v>
      </c>
      <c r="X5586" s="6">
        <f>O5586+S5586</f>
        <v>11</v>
      </c>
      <c r="Y5586" s="6" t="e">
        <f>P5586*I5586/100/T5586</f>
        <v>#DIV/0!</v>
      </c>
      <c r="Z5586" s="6" t="e">
        <f>Y5586*H5586</f>
        <v>#DIV/0!</v>
      </c>
      <c r="AB5586" s="1">
        <f t="shared" si="174"/>
        <v>0</v>
      </c>
      <c r="AC5586" s="1">
        <f t="shared" si="175"/>
        <v>0</v>
      </c>
    </row>
    <row r="5587" spans="4:29" x14ac:dyDescent="0.25">
      <c r="D5587" s="1">
        <v>2014</v>
      </c>
      <c r="E5587" s="1" t="s">
        <v>154</v>
      </c>
      <c r="F5587" s="2" t="s">
        <v>348</v>
      </c>
      <c r="G5587">
        <v>4</v>
      </c>
      <c r="H5587">
        <v>5469724</v>
      </c>
      <c r="I5587" s="1">
        <v>9496.5319999999992</v>
      </c>
      <c r="J5587" s="1">
        <v>134</v>
      </c>
      <c r="K5587" s="1">
        <v>49629.63</v>
      </c>
      <c r="L5587" s="1">
        <v>50000</v>
      </c>
      <c r="M5587" s="3">
        <v>5</v>
      </c>
      <c r="N5587">
        <v>2.7</v>
      </c>
      <c r="O5587">
        <v>10</v>
      </c>
      <c r="P5587" s="1">
        <f>IF($A$3="Percentage of government revenue per capita",$B$3,0) + IF($A$3="Absolute extra revenue",AB5587,0) + IF($A$3="Absolute revenue per capita",AC5587,0)</f>
        <v>0</v>
      </c>
      <c r="Q5587" s="5">
        <f>-MIN(data!$B$4 / data!I5587 * data!P5587 / 100, data!N5587)</f>
        <v>0</v>
      </c>
      <c r="R5587" s="4">
        <f>-Q5587*K5587/1000</f>
        <v>0</v>
      </c>
      <c r="S5587" s="6">
        <f>-MIN(data!$B$5/(POWER(LN(I5587),2))*P5587/100, O5587)</f>
        <v>0</v>
      </c>
      <c r="T5587" s="6">
        <f>-S5587*L5587/100000</f>
        <v>0</v>
      </c>
      <c r="U5587" s="4">
        <f>N5587+Q5587</f>
        <v>2.7</v>
      </c>
      <c r="V5587" s="4" t="e">
        <f>P5587*I5587/100/R5587</f>
        <v>#DIV/0!</v>
      </c>
      <c r="W5587" s="4" t="e">
        <f>V5587*H5587</f>
        <v>#DIV/0!</v>
      </c>
      <c r="X5587" s="6">
        <f>O5587+S5587</f>
        <v>10</v>
      </c>
      <c r="Y5587" s="6" t="e">
        <f>P5587*I5587/100/T5587</f>
        <v>#DIV/0!</v>
      </c>
      <c r="Z5587" s="6" t="e">
        <f>Y5587*H5587</f>
        <v>#DIV/0!</v>
      </c>
      <c r="AB5587" s="1">
        <f t="shared" si="174"/>
        <v>0</v>
      </c>
      <c r="AC5587" s="1">
        <f t="shared" si="175"/>
        <v>0</v>
      </c>
    </row>
    <row r="5588" spans="4:29" x14ac:dyDescent="0.25">
      <c r="D5588" s="1">
        <v>2015</v>
      </c>
      <c r="E5588" s="1" t="s">
        <v>154</v>
      </c>
      <c r="F5588" s="2" t="s">
        <v>348</v>
      </c>
      <c r="G5588">
        <v>4</v>
      </c>
      <c r="H5588">
        <v>5535002</v>
      </c>
      <c r="I5588" s="1">
        <v>9801.4670000000006</v>
      </c>
      <c r="J5588" s="1">
        <v>135</v>
      </c>
      <c r="K5588" s="1">
        <v>50000</v>
      </c>
      <c r="M5588" s="3">
        <v>5</v>
      </c>
      <c r="N5588">
        <v>2.7</v>
      </c>
      <c r="O5588">
        <v>10</v>
      </c>
      <c r="P5588" s="1">
        <f>IF($A$3="Percentage of government revenue per capita",$B$3,0) + IF($A$3="Absolute extra revenue",AB5588,0) + IF($A$3="Absolute revenue per capita",AC5588,0)</f>
        <v>0</v>
      </c>
      <c r="Q5588" s="5">
        <f>-MIN(data!$B$4 / data!I5588 * data!P5588 / 100, data!N5588)</f>
        <v>0</v>
      </c>
      <c r="R5588" s="4">
        <f>-Q5588*K5588/1000</f>
        <v>0</v>
      </c>
      <c r="S5588" s="6">
        <f>-MIN(data!$B$5/(POWER(LN(I5588),2))*P5588/100, O5588)</f>
        <v>0</v>
      </c>
      <c r="T5588" s="6">
        <f>-S5588*L5588/100000</f>
        <v>0</v>
      </c>
      <c r="U5588" s="4">
        <f>N5588+Q5588</f>
        <v>2.7</v>
      </c>
      <c r="V5588" s="4" t="e">
        <f>P5588*I5588/100/R5588</f>
        <v>#DIV/0!</v>
      </c>
      <c r="W5588" s="4" t="e">
        <f>V5588*H5588</f>
        <v>#DIV/0!</v>
      </c>
      <c r="X5588" s="6">
        <f>O5588+S5588</f>
        <v>10</v>
      </c>
      <c r="Y5588" s="6" t="e">
        <f>P5588*I5588/100/T5588</f>
        <v>#DIV/0!</v>
      </c>
      <c r="Z5588" s="6" t="e">
        <f>Y5588*H5588</f>
        <v>#DIV/0!</v>
      </c>
      <c r="AB5588" s="1">
        <f t="shared" si="174"/>
        <v>0</v>
      </c>
      <c r="AC5588" s="1">
        <f t="shared" si="175"/>
        <v>0</v>
      </c>
    </row>
    <row r="5589" spans="4:29" x14ac:dyDescent="0.25">
      <c r="D5589" s="1">
        <v>2016</v>
      </c>
      <c r="E5589" s="1" t="s">
        <v>154</v>
      </c>
      <c r="F5589" s="2" t="s">
        <v>348</v>
      </c>
      <c r="G5589">
        <v>4</v>
      </c>
      <c r="H5589">
        <v>5607283</v>
      </c>
      <c r="I5589" s="1">
        <v>10481.99</v>
      </c>
      <c r="J5589" s="1">
        <v>138</v>
      </c>
      <c r="K5589" s="1">
        <v>49285.71</v>
      </c>
      <c r="M5589" s="3"/>
      <c r="N5589">
        <v>2.8</v>
      </c>
      <c r="O5589"/>
      <c r="P5589" s="1">
        <f>IF($A$3="Percentage of government revenue per capita",$B$3,0) + IF($A$3="Absolute extra revenue",AB5589,0) + IF($A$3="Absolute revenue per capita",AC5589,0)</f>
        <v>0</v>
      </c>
      <c r="Q5589" s="5">
        <f>-MIN(data!$B$4 / data!I5589 * data!P5589 / 100, data!N5589)</f>
        <v>0</v>
      </c>
      <c r="R5589" s="4">
        <f>-Q5589*K5589/1000</f>
        <v>0</v>
      </c>
      <c r="S5589" s="6">
        <f>-MIN(data!$B$5/(POWER(LN(I5589),2))*P5589/100, O5589)</f>
        <v>0</v>
      </c>
      <c r="T5589" s="6">
        <f>-S5589*L5589/100000</f>
        <v>0</v>
      </c>
      <c r="U5589" s="4">
        <f>N5589+Q5589</f>
        <v>2.8</v>
      </c>
      <c r="V5589" s="4" t="e">
        <f>P5589*I5589/100/R5589</f>
        <v>#DIV/0!</v>
      </c>
      <c r="W5589" s="4" t="e">
        <f>V5589*H5589</f>
        <v>#DIV/0!</v>
      </c>
      <c r="X5589" s="6">
        <f>O5589+S5589</f>
        <v>0</v>
      </c>
      <c r="Y5589" s="6" t="e">
        <f>P5589*I5589/100/T5589</f>
        <v>#DIV/0!</v>
      </c>
      <c r="Z5589" s="6" t="e">
        <f>Y5589*H5589</f>
        <v>#DIV/0!</v>
      </c>
      <c r="AB5589" s="1">
        <f t="shared" si="174"/>
        <v>0</v>
      </c>
      <c r="AC5589" s="1">
        <f t="shared" si="175"/>
        <v>0</v>
      </c>
    </row>
    <row r="5590" spans="4:29" x14ac:dyDescent="0.25">
      <c r="D5590" s="1">
        <v>1980</v>
      </c>
      <c r="E5590" s="1" t="s">
        <v>164</v>
      </c>
      <c r="F5590" s="2" t="s">
        <v>349</v>
      </c>
      <c r="G5590">
        <v>4</v>
      </c>
      <c r="H5590">
        <v>4979815</v>
      </c>
      <c r="I5590" s="1">
        <v>0</v>
      </c>
      <c r="M5590" s="3"/>
      <c r="N5590"/>
      <c r="O5590"/>
      <c r="P5590" s="1">
        <f>IF($A$3="Percentage of government revenue per capita",$B$3,0) + IF($A$3="Absolute extra revenue",AB5590,0) + IF($A$3="Absolute revenue per capita",AC5590,0)</f>
        <v>0</v>
      </c>
      <c r="Q5590" s="5">
        <f>-MIN(data!$B$4 / data!I5923 * data!P5923 / 100, data!N5923)</f>
        <v>0</v>
      </c>
      <c r="R5590" s="4">
        <f>-Q5590*K5590/1000</f>
        <v>0</v>
      </c>
      <c r="S5590" s="6" t="e">
        <f>-MIN(data!$B$5/(POWER(LN(I5590),2))*P5590/100, O5590)</f>
        <v>#NUM!</v>
      </c>
      <c r="T5590" s="6" t="e">
        <f>-S5590*L5590/100000</f>
        <v>#NUM!</v>
      </c>
      <c r="U5590" s="4">
        <f>N5590+Q5590</f>
        <v>0</v>
      </c>
      <c r="V5590" s="4" t="e">
        <f>P5590*I5590/100/R5590</f>
        <v>#DIV/0!</v>
      </c>
      <c r="W5590" s="4" t="e">
        <f>V5590*H5590</f>
        <v>#DIV/0!</v>
      </c>
      <c r="X5590" s="6" t="e">
        <f>O5590+S5590</f>
        <v>#NUM!</v>
      </c>
      <c r="Y5590" s="6" t="e">
        <f>P5590*I5590/100/T5590</f>
        <v>#NUM!</v>
      </c>
      <c r="Z5590" s="6" t="e">
        <f>Y5590*H5590</f>
        <v>#NUM!</v>
      </c>
      <c r="AB5590" s="1" t="e">
        <f t="shared" si="174"/>
        <v>#DIV/0!</v>
      </c>
      <c r="AC5590" s="1" t="e">
        <f t="shared" si="175"/>
        <v>#DIV/0!</v>
      </c>
    </row>
    <row r="5591" spans="4:29" x14ac:dyDescent="0.25">
      <c r="D5591" s="1">
        <v>1981</v>
      </c>
      <c r="E5591" s="1" t="s">
        <v>164</v>
      </c>
      <c r="F5591" s="2" t="s">
        <v>349</v>
      </c>
      <c r="G5591">
        <v>4</v>
      </c>
      <c r="H5591">
        <v>5016105</v>
      </c>
      <c r="I5591" s="1">
        <v>0</v>
      </c>
      <c r="M5591" s="3"/>
      <c r="N5591">
        <v>21.6</v>
      </c>
      <c r="O5591"/>
      <c r="P5591" s="1">
        <f>IF($A$3="Percentage of government revenue per capita",$B$3,0) + IF($A$3="Absolute extra revenue",AB5591,0) + IF($A$3="Absolute revenue per capita",AC5591,0)</f>
        <v>0</v>
      </c>
      <c r="Q5591" s="5">
        <f>-MIN(data!$B$4 / data!I5924 * data!P5924 / 100, data!N5924)</f>
        <v>0</v>
      </c>
      <c r="R5591" s="4">
        <f>-Q5591*K5591/1000</f>
        <v>0</v>
      </c>
      <c r="S5591" s="6" t="e">
        <f>-MIN(data!$B$5/(POWER(LN(I5591),2))*P5591/100, O5591)</f>
        <v>#NUM!</v>
      </c>
      <c r="T5591" s="6" t="e">
        <f>-S5591*L5591/100000</f>
        <v>#NUM!</v>
      </c>
      <c r="U5591" s="4">
        <f>N5591+Q5591</f>
        <v>21.6</v>
      </c>
      <c r="V5591" s="4" t="e">
        <f>P5591*I5591/100/R5591</f>
        <v>#DIV/0!</v>
      </c>
      <c r="W5591" s="4" t="e">
        <f>V5591*H5591</f>
        <v>#DIV/0!</v>
      </c>
      <c r="X5591" s="6" t="e">
        <f>O5591+S5591</f>
        <v>#NUM!</v>
      </c>
      <c r="Y5591" s="6" t="e">
        <f>P5591*I5591/100/T5591</f>
        <v>#NUM!</v>
      </c>
      <c r="Z5591" s="6" t="e">
        <f>Y5591*H5591</f>
        <v>#NUM!</v>
      </c>
      <c r="AB5591" s="1" t="e">
        <f t="shared" si="174"/>
        <v>#DIV/0!</v>
      </c>
      <c r="AC5591" s="1" t="e">
        <f t="shared" si="175"/>
        <v>#DIV/0!</v>
      </c>
    </row>
    <row r="5592" spans="4:29" x14ac:dyDescent="0.25">
      <c r="D5592" s="1">
        <v>1982</v>
      </c>
      <c r="E5592" s="1" t="s">
        <v>164</v>
      </c>
      <c r="F5592" s="2" t="s">
        <v>349</v>
      </c>
      <c r="G5592">
        <v>4</v>
      </c>
      <c r="H5592">
        <v>5055099</v>
      </c>
      <c r="I5592" s="1">
        <v>0</v>
      </c>
      <c r="M5592" s="3"/>
      <c r="N5592">
        <v>20.7</v>
      </c>
      <c r="O5592"/>
      <c r="P5592" s="1">
        <f>IF($A$3="Percentage of government revenue per capita",$B$3,0) + IF($A$3="Absolute extra revenue",AB5592,0) + IF($A$3="Absolute revenue per capita",AC5592,0)</f>
        <v>0</v>
      </c>
      <c r="Q5592" s="5">
        <f>-MIN(data!$B$4 / data!I5925 * data!P5925 / 100, data!N5925)</f>
        <v>0</v>
      </c>
      <c r="R5592" s="4">
        <f>-Q5592*K5592/1000</f>
        <v>0</v>
      </c>
      <c r="S5592" s="6" t="e">
        <f>-MIN(data!$B$5/(POWER(LN(I5592),2))*P5592/100, O5592)</f>
        <v>#NUM!</v>
      </c>
      <c r="T5592" s="6" t="e">
        <f>-S5592*L5592/100000</f>
        <v>#NUM!</v>
      </c>
      <c r="U5592" s="4">
        <f>N5592+Q5592</f>
        <v>20.7</v>
      </c>
      <c r="V5592" s="4" t="e">
        <f>P5592*I5592/100/R5592</f>
        <v>#DIV/0!</v>
      </c>
      <c r="W5592" s="4" t="e">
        <f>V5592*H5592</f>
        <v>#DIV/0!</v>
      </c>
      <c r="X5592" s="6" t="e">
        <f>O5592+S5592</f>
        <v>#NUM!</v>
      </c>
      <c r="Y5592" s="6" t="e">
        <f>P5592*I5592/100/T5592</f>
        <v>#NUM!</v>
      </c>
      <c r="Z5592" s="6" t="e">
        <f>Y5592*H5592</f>
        <v>#NUM!</v>
      </c>
      <c r="AB5592" s="1" t="e">
        <f t="shared" si="174"/>
        <v>#DIV/0!</v>
      </c>
      <c r="AC5592" s="1" t="e">
        <f t="shared" si="175"/>
        <v>#DIV/0!</v>
      </c>
    </row>
    <row r="5593" spans="4:29" x14ac:dyDescent="0.25">
      <c r="D5593" s="1">
        <v>1983</v>
      </c>
      <c r="E5593" s="1" t="s">
        <v>164</v>
      </c>
      <c r="F5593" s="2" t="s">
        <v>349</v>
      </c>
      <c r="G5593">
        <v>4</v>
      </c>
      <c r="H5593">
        <v>5091971</v>
      </c>
      <c r="I5593" s="1">
        <v>0</v>
      </c>
      <c r="M5593" s="3"/>
      <c r="N5593">
        <v>19.8</v>
      </c>
      <c r="O5593"/>
      <c r="P5593" s="1">
        <f>IF($A$3="Percentage of government revenue per capita",$B$3,0) + IF($A$3="Absolute extra revenue",AB5593,0) + IF($A$3="Absolute revenue per capita",AC5593,0)</f>
        <v>0</v>
      </c>
      <c r="Q5593" s="5">
        <f>-MIN(data!$B$4 / data!I5926 * data!P5926 / 100, data!N5926)</f>
        <v>0</v>
      </c>
      <c r="R5593" s="4">
        <f>-Q5593*K5593/1000</f>
        <v>0</v>
      </c>
      <c r="S5593" s="6" t="e">
        <f>-MIN(data!$B$5/(POWER(LN(I5593),2))*P5593/100, O5593)</f>
        <v>#NUM!</v>
      </c>
      <c r="T5593" s="6" t="e">
        <f>-S5593*L5593/100000</f>
        <v>#NUM!</v>
      </c>
      <c r="U5593" s="4">
        <f>N5593+Q5593</f>
        <v>19.8</v>
      </c>
      <c r="V5593" s="4" t="e">
        <f>P5593*I5593/100/R5593</f>
        <v>#DIV/0!</v>
      </c>
      <c r="W5593" s="4" t="e">
        <f>V5593*H5593</f>
        <v>#DIV/0!</v>
      </c>
      <c r="X5593" s="6" t="e">
        <f>O5593+S5593</f>
        <v>#NUM!</v>
      </c>
      <c r="Y5593" s="6" t="e">
        <f>P5593*I5593/100/T5593</f>
        <v>#NUM!</v>
      </c>
      <c r="Z5593" s="6" t="e">
        <f>Y5593*H5593</f>
        <v>#NUM!</v>
      </c>
      <c r="AB5593" s="1" t="e">
        <f t="shared" si="174"/>
        <v>#DIV/0!</v>
      </c>
      <c r="AC5593" s="1" t="e">
        <f t="shared" si="175"/>
        <v>#DIV/0!</v>
      </c>
    </row>
    <row r="5594" spans="4:29" x14ac:dyDescent="0.25">
      <c r="D5594" s="1">
        <v>1984</v>
      </c>
      <c r="E5594" s="1" t="s">
        <v>164</v>
      </c>
      <c r="F5594" s="2" t="s">
        <v>349</v>
      </c>
      <c r="G5594">
        <v>4</v>
      </c>
      <c r="H5594">
        <v>5127097</v>
      </c>
      <c r="I5594" s="1">
        <v>0</v>
      </c>
      <c r="M5594" s="3"/>
      <c r="N5594">
        <v>19</v>
      </c>
      <c r="O5594"/>
      <c r="P5594" s="1">
        <f>IF($A$3="Percentage of government revenue per capita",$B$3,0) + IF($A$3="Absolute extra revenue",AB5594,0) + IF($A$3="Absolute revenue per capita",AC5594,0)</f>
        <v>0</v>
      </c>
      <c r="Q5594" s="5" t="e">
        <f>-MIN(data!$B$4 / data!I5927 * data!P5927 / 100, data!N5927)</f>
        <v>#DIV/0!</v>
      </c>
      <c r="R5594" s="4" t="e">
        <f>-Q5594*K5594/1000</f>
        <v>#DIV/0!</v>
      </c>
      <c r="S5594" s="6" t="e">
        <f>-MIN(data!$B$5/(POWER(LN(I5594),2))*P5594/100, O5594)</f>
        <v>#NUM!</v>
      </c>
      <c r="T5594" s="6" t="e">
        <f>-S5594*L5594/100000</f>
        <v>#NUM!</v>
      </c>
      <c r="U5594" s="4" t="e">
        <f>N5594+Q5594</f>
        <v>#DIV/0!</v>
      </c>
      <c r="V5594" s="4" t="e">
        <f>P5594*I5594/100/R5594</f>
        <v>#DIV/0!</v>
      </c>
      <c r="W5594" s="4" t="e">
        <f>V5594*H5594</f>
        <v>#DIV/0!</v>
      </c>
      <c r="X5594" s="6" t="e">
        <f>O5594+S5594</f>
        <v>#NUM!</v>
      </c>
      <c r="Y5594" s="6" t="e">
        <f>P5594*I5594/100/T5594</f>
        <v>#NUM!</v>
      </c>
      <c r="Z5594" s="6" t="e">
        <f>Y5594*H5594</f>
        <v>#NUM!</v>
      </c>
      <c r="AB5594" s="1" t="e">
        <f t="shared" si="174"/>
        <v>#DIV/0!</v>
      </c>
      <c r="AC5594" s="1" t="e">
        <f t="shared" si="175"/>
        <v>#DIV/0!</v>
      </c>
    </row>
    <row r="5595" spans="4:29" x14ac:dyDescent="0.25">
      <c r="D5595" s="1">
        <v>1985</v>
      </c>
      <c r="E5595" s="1" t="s">
        <v>164</v>
      </c>
      <c r="F5595" s="2" t="s">
        <v>349</v>
      </c>
      <c r="G5595">
        <v>4</v>
      </c>
      <c r="H5595">
        <v>5161768</v>
      </c>
      <c r="I5595" s="1">
        <v>0</v>
      </c>
      <c r="M5595" s="3"/>
      <c r="N5595">
        <v>18.2</v>
      </c>
      <c r="O5595"/>
      <c r="P5595" s="1">
        <f>IF($A$3="Percentage of government revenue per capita",$B$3,0) + IF($A$3="Absolute extra revenue",AB5595,0) + IF($A$3="Absolute revenue per capita",AC5595,0)</f>
        <v>0</v>
      </c>
      <c r="Q5595" s="5" t="e">
        <f>-MIN(data!$B$4 / data!I5928 * data!P5928 / 100, data!N5928)</f>
        <v>#DIV/0!</v>
      </c>
      <c r="R5595" s="4" t="e">
        <f>-Q5595*K5595/1000</f>
        <v>#DIV/0!</v>
      </c>
      <c r="S5595" s="6" t="e">
        <f>-MIN(data!$B$5/(POWER(LN(I5595),2))*P5595/100, O5595)</f>
        <v>#NUM!</v>
      </c>
      <c r="T5595" s="6" t="e">
        <f>-S5595*L5595/100000</f>
        <v>#NUM!</v>
      </c>
      <c r="U5595" s="4" t="e">
        <f>N5595+Q5595</f>
        <v>#DIV/0!</v>
      </c>
      <c r="V5595" s="4" t="e">
        <f>P5595*I5595/100/R5595</f>
        <v>#DIV/0!</v>
      </c>
      <c r="W5595" s="4" t="e">
        <f>V5595*H5595</f>
        <v>#DIV/0!</v>
      </c>
      <c r="X5595" s="6" t="e">
        <f>O5595+S5595</f>
        <v>#NUM!</v>
      </c>
      <c r="Y5595" s="6" t="e">
        <f>P5595*I5595/100/T5595</f>
        <v>#NUM!</v>
      </c>
      <c r="Z5595" s="6" t="e">
        <f>Y5595*H5595</f>
        <v>#NUM!</v>
      </c>
      <c r="AB5595" s="1" t="e">
        <f t="shared" si="174"/>
        <v>#DIV/0!</v>
      </c>
      <c r="AC5595" s="1" t="e">
        <f t="shared" si="175"/>
        <v>#DIV/0!</v>
      </c>
    </row>
    <row r="5596" spans="4:29" x14ac:dyDescent="0.25">
      <c r="D5596" s="1">
        <v>1986</v>
      </c>
      <c r="E5596" s="1" t="s">
        <v>164</v>
      </c>
      <c r="F5596" s="2" t="s">
        <v>349</v>
      </c>
      <c r="G5596">
        <v>4</v>
      </c>
      <c r="H5596">
        <v>5193838</v>
      </c>
      <c r="I5596" s="1">
        <v>0</v>
      </c>
      <c r="J5596" s="1">
        <v>1542</v>
      </c>
      <c r="K5596" s="1">
        <v>88620.69</v>
      </c>
      <c r="M5596" s="3"/>
      <c r="N5596">
        <v>17.399999999999999</v>
      </c>
      <c r="O5596"/>
      <c r="P5596" s="1">
        <f>IF($A$3="Percentage of government revenue per capita",$B$3,0) + IF($A$3="Absolute extra revenue",AB5596,0) + IF($A$3="Absolute revenue per capita",AC5596,0)</f>
        <v>0</v>
      </c>
      <c r="Q5596" s="5" t="e">
        <f>-MIN(data!$B$4 / data!I5929 * data!P5929 / 100, data!N5929)</f>
        <v>#DIV/0!</v>
      </c>
      <c r="R5596" s="4" t="e">
        <f>-Q5596*K5596/1000</f>
        <v>#DIV/0!</v>
      </c>
      <c r="S5596" s="6" t="e">
        <f>-MIN(data!$B$5/(POWER(LN(I5596),2))*P5596/100, O5596)</f>
        <v>#NUM!</v>
      </c>
      <c r="T5596" s="6" t="e">
        <f>-S5596*L5596/100000</f>
        <v>#NUM!</v>
      </c>
      <c r="U5596" s="4" t="e">
        <f>N5596+Q5596</f>
        <v>#DIV/0!</v>
      </c>
      <c r="V5596" s="4" t="e">
        <f>P5596*I5596/100/R5596</f>
        <v>#DIV/0!</v>
      </c>
      <c r="W5596" s="4" t="e">
        <f>V5596*H5596</f>
        <v>#DIV/0!</v>
      </c>
      <c r="X5596" s="6" t="e">
        <f>O5596+S5596</f>
        <v>#NUM!</v>
      </c>
      <c r="Y5596" s="6" t="e">
        <f>P5596*I5596/100/T5596</f>
        <v>#NUM!</v>
      </c>
      <c r="Z5596" s="6" t="e">
        <f>Y5596*H5596</f>
        <v>#NUM!</v>
      </c>
      <c r="AB5596" s="1" t="e">
        <f t="shared" si="174"/>
        <v>#DIV/0!</v>
      </c>
      <c r="AC5596" s="1" t="e">
        <f t="shared" si="175"/>
        <v>#DIV/0!</v>
      </c>
    </row>
    <row r="5597" spans="4:29" x14ac:dyDescent="0.25">
      <c r="D5597" s="1">
        <v>1987</v>
      </c>
      <c r="E5597" s="1" t="s">
        <v>164</v>
      </c>
      <c r="F5597" s="2" t="s">
        <v>349</v>
      </c>
      <c r="G5597">
        <v>4</v>
      </c>
      <c r="H5597">
        <v>5222840</v>
      </c>
      <c r="I5597" s="1">
        <v>0</v>
      </c>
      <c r="J5597" s="1">
        <v>1450</v>
      </c>
      <c r="K5597" s="1">
        <v>86826.35</v>
      </c>
      <c r="M5597" s="3"/>
      <c r="N5597">
        <v>16.7</v>
      </c>
      <c r="O5597"/>
      <c r="P5597" s="1">
        <f>IF($A$3="Percentage of government revenue per capita",$B$3,0) + IF($A$3="Absolute extra revenue",AB5597,0) + IF($A$3="Absolute revenue per capita",AC5597,0)</f>
        <v>0</v>
      </c>
      <c r="Q5597" s="5" t="e">
        <f>-MIN(data!$B$4 / data!I5930 * data!P5930 / 100, data!N5930)</f>
        <v>#DIV/0!</v>
      </c>
      <c r="R5597" s="4" t="e">
        <f>-Q5597*K5597/1000</f>
        <v>#DIV/0!</v>
      </c>
      <c r="S5597" s="6" t="e">
        <f>-MIN(data!$B$5/(POWER(LN(I5597),2))*P5597/100, O5597)</f>
        <v>#NUM!</v>
      </c>
      <c r="T5597" s="6" t="e">
        <f>-S5597*L5597/100000</f>
        <v>#NUM!</v>
      </c>
      <c r="U5597" s="4" t="e">
        <f>N5597+Q5597</f>
        <v>#DIV/0!</v>
      </c>
      <c r="V5597" s="4" t="e">
        <f>P5597*I5597/100/R5597</f>
        <v>#DIV/0!</v>
      </c>
      <c r="W5597" s="4" t="e">
        <f>V5597*H5597</f>
        <v>#DIV/0!</v>
      </c>
      <c r="X5597" s="6" t="e">
        <f>O5597+S5597</f>
        <v>#NUM!</v>
      </c>
      <c r="Y5597" s="6" t="e">
        <f>P5597*I5597/100/T5597</f>
        <v>#NUM!</v>
      </c>
      <c r="Z5597" s="6" t="e">
        <f>Y5597*H5597</f>
        <v>#NUM!</v>
      </c>
      <c r="AB5597" s="1" t="e">
        <f t="shared" si="174"/>
        <v>#DIV/0!</v>
      </c>
      <c r="AC5597" s="1" t="e">
        <f t="shared" si="175"/>
        <v>#DIV/0!</v>
      </c>
    </row>
    <row r="5598" spans="4:29" x14ac:dyDescent="0.25">
      <c r="D5598" s="1">
        <v>1988</v>
      </c>
      <c r="E5598" s="1" t="s">
        <v>164</v>
      </c>
      <c r="F5598" s="2" t="s">
        <v>349</v>
      </c>
      <c r="G5598">
        <v>4</v>
      </c>
      <c r="H5598">
        <v>5250596</v>
      </c>
      <c r="I5598" s="1">
        <v>0</v>
      </c>
      <c r="J5598" s="1">
        <v>1363</v>
      </c>
      <c r="K5598" s="1">
        <v>85187.5</v>
      </c>
      <c r="M5598" s="3"/>
      <c r="N5598">
        <v>16</v>
      </c>
      <c r="O5598"/>
      <c r="P5598" s="1">
        <f>IF($A$3="Percentage of government revenue per capita",$B$3,0) + IF($A$3="Absolute extra revenue",AB5598,0) + IF($A$3="Absolute revenue per capita",AC5598,0)</f>
        <v>0</v>
      </c>
      <c r="Q5598" s="5" t="e">
        <f>-MIN(data!$B$4 / data!I5931 * data!P5931 / 100, data!N5931)</f>
        <v>#DIV/0!</v>
      </c>
      <c r="R5598" s="4" t="e">
        <f>-Q5598*K5598/1000</f>
        <v>#DIV/0!</v>
      </c>
      <c r="S5598" s="6" t="e">
        <f>-MIN(data!$B$5/(POWER(LN(I5598),2))*P5598/100, O5598)</f>
        <v>#NUM!</v>
      </c>
      <c r="T5598" s="6" t="e">
        <f>-S5598*L5598/100000</f>
        <v>#NUM!</v>
      </c>
      <c r="U5598" s="4" t="e">
        <f>N5598+Q5598</f>
        <v>#DIV/0!</v>
      </c>
      <c r="V5598" s="4" t="e">
        <f>P5598*I5598/100/R5598</f>
        <v>#DIV/0!</v>
      </c>
      <c r="W5598" s="4" t="e">
        <f>V5598*H5598</f>
        <v>#DIV/0!</v>
      </c>
      <c r="X5598" s="6" t="e">
        <f>O5598+S5598</f>
        <v>#NUM!</v>
      </c>
      <c r="Y5598" s="6" t="e">
        <f>P5598*I5598/100/T5598</f>
        <v>#NUM!</v>
      </c>
      <c r="Z5598" s="6" t="e">
        <f>Y5598*H5598</f>
        <v>#NUM!</v>
      </c>
      <c r="AB5598" s="1" t="e">
        <f t="shared" si="174"/>
        <v>#DIV/0!</v>
      </c>
      <c r="AC5598" s="1" t="e">
        <f t="shared" si="175"/>
        <v>#DIV/0!</v>
      </c>
    </row>
    <row r="5599" spans="4:29" x14ac:dyDescent="0.25">
      <c r="D5599" s="1">
        <v>1989</v>
      </c>
      <c r="E5599" s="1" t="s">
        <v>164</v>
      </c>
      <c r="F5599" s="2" t="s">
        <v>349</v>
      </c>
      <c r="G5599">
        <v>4</v>
      </c>
      <c r="H5599">
        <v>5275942</v>
      </c>
      <c r="I5599" s="1">
        <v>0</v>
      </c>
      <c r="J5599" s="1">
        <v>1280</v>
      </c>
      <c r="K5599" s="1">
        <v>83660.13</v>
      </c>
      <c r="M5599" s="3"/>
      <c r="N5599">
        <v>15.3</v>
      </c>
      <c r="O5599"/>
      <c r="P5599" s="1">
        <f>IF($A$3="Percentage of government revenue per capita",$B$3,0) + IF($A$3="Absolute extra revenue",AB5599,0) + IF($A$3="Absolute revenue per capita",AC5599,0)</f>
        <v>0</v>
      </c>
      <c r="Q5599" s="5">
        <f>-MIN(data!$B$4 / data!I5932 * data!P5932 / 100, data!N5932)</f>
        <v>0</v>
      </c>
      <c r="R5599" s="4">
        <f>-Q5599*K5599/1000</f>
        <v>0</v>
      </c>
      <c r="S5599" s="6" t="e">
        <f>-MIN(data!$B$5/(POWER(LN(I5599),2))*P5599/100, O5599)</f>
        <v>#NUM!</v>
      </c>
      <c r="T5599" s="6" t="e">
        <f>-S5599*L5599/100000</f>
        <v>#NUM!</v>
      </c>
      <c r="U5599" s="4">
        <f>N5599+Q5599</f>
        <v>15.3</v>
      </c>
      <c r="V5599" s="4" t="e">
        <f>P5599*I5599/100/R5599</f>
        <v>#DIV/0!</v>
      </c>
      <c r="W5599" s="4" t="e">
        <f>V5599*H5599</f>
        <v>#DIV/0!</v>
      </c>
      <c r="X5599" s="6" t="e">
        <f>O5599+S5599</f>
        <v>#NUM!</v>
      </c>
      <c r="Y5599" s="6" t="e">
        <f>P5599*I5599/100/T5599</f>
        <v>#NUM!</v>
      </c>
      <c r="Z5599" s="6" t="e">
        <f>Y5599*H5599</f>
        <v>#NUM!</v>
      </c>
      <c r="AB5599" s="1" t="e">
        <f t="shared" si="174"/>
        <v>#DIV/0!</v>
      </c>
      <c r="AC5599" s="1" t="e">
        <f t="shared" si="175"/>
        <v>#DIV/0!</v>
      </c>
    </row>
    <row r="5600" spans="4:29" x14ac:dyDescent="0.25">
      <c r="D5600" s="1">
        <v>1990</v>
      </c>
      <c r="E5600" s="1" t="s">
        <v>164</v>
      </c>
      <c r="F5600" s="2" t="s">
        <v>349</v>
      </c>
      <c r="G5600">
        <v>4</v>
      </c>
      <c r="H5600">
        <v>5299187</v>
      </c>
      <c r="I5600" s="1">
        <v>0</v>
      </c>
      <c r="J5600" s="1">
        <v>1200</v>
      </c>
      <c r="K5600" s="1">
        <v>81632.649999999994</v>
      </c>
      <c r="L5600" s="1">
        <v>81818.179999999993</v>
      </c>
      <c r="M5600" s="3">
        <v>9</v>
      </c>
      <c r="N5600">
        <v>14.7</v>
      </c>
      <c r="O5600">
        <v>11</v>
      </c>
      <c r="P5600" s="1">
        <f>IF($A$3="Percentage of government revenue per capita",$B$3,0) + IF($A$3="Absolute extra revenue",AB5600,0) + IF($A$3="Absolute revenue per capita",AC5600,0)</f>
        <v>0</v>
      </c>
      <c r="Q5600" s="5">
        <f>-MIN(data!$B$4 / data!I5933 * data!P5933 / 100, data!N5933)</f>
        <v>0</v>
      </c>
      <c r="R5600" s="4">
        <f>-Q5600*K5600/1000</f>
        <v>0</v>
      </c>
      <c r="S5600" s="6" t="e">
        <f>-MIN(data!$B$5/(POWER(LN(I5600),2))*P5600/100, O5600)</f>
        <v>#NUM!</v>
      </c>
      <c r="T5600" s="6" t="e">
        <f>-S5600*L5600/100000</f>
        <v>#NUM!</v>
      </c>
      <c r="U5600" s="4">
        <f>N5600+Q5600</f>
        <v>14.7</v>
      </c>
      <c r="V5600" s="4" t="e">
        <f>P5600*I5600/100/R5600</f>
        <v>#DIV/0!</v>
      </c>
      <c r="W5600" s="4" t="e">
        <f>V5600*H5600</f>
        <v>#DIV/0!</v>
      </c>
      <c r="X5600" s="6" t="e">
        <f>O5600+S5600</f>
        <v>#NUM!</v>
      </c>
      <c r="Y5600" s="6" t="e">
        <f>P5600*I5600/100/T5600</f>
        <v>#NUM!</v>
      </c>
      <c r="Z5600" s="6" t="e">
        <f>Y5600*H5600</f>
        <v>#NUM!</v>
      </c>
      <c r="AB5600" s="1" t="e">
        <f t="shared" si="174"/>
        <v>#DIV/0!</v>
      </c>
      <c r="AC5600" s="1" t="e">
        <f t="shared" si="175"/>
        <v>#DIV/0!</v>
      </c>
    </row>
    <row r="5601" spans="4:29" x14ac:dyDescent="0.25">
      <c r="D5601" s="1">
        <v>1991</v>
      </c>
      <c r="E5601" s="1" t="s">
        <v>164</v>
      </c>
      <c r="F5601" s="2" t="s">
        <v>349</v>
      </c>
      <c r="G5601">
        <v>4</v>
      </c>
      <c r="H5601">
        <v>5303294</v>
      </c>
      <c r="I5601" s="1">
        <v>0</v>
      </c>
      <c r="J5601" s="1">
        <v>1121</v>
      </c>
      <c r="K5601" s="1">
        <v>79503.55</v>
      </c>
      <c r="L5601" s="1">
        <v>72727.27</v>
      </c>
      <c r="M5601" s="3">
        <v>9</v>
      </c>
      <c r="N5601">
        <v>14.1</v>
      </c>
      <c r="O5601">
        <v>11</v>
      </c>
      <c r="P5601" s="1">
        <f>IF($A$3="Percentage of government revenue per capita",$B$3,0) + IF($A$3="Absolute extra revenue",AB5601,0) + IF($A$3="Absolute revenue per capita",AC5601,0)</f>
        <v>0</v>
      </c>
      <c r="Q5601" s="5">
        <f>-MIN(data!$B$4 / data!I5934 * data!P5934 / 100, data!N5934)</f>
        <v>0</v>
      </c>
      <c r="R5601" s="4">
        <f>-Q5601*K5601/1000</f>
        <v>0</v>
      </c>
      <c r="S5601" s="6" t="e">
        <f>-MIN(data!$B$5/(POWER(LN(I5601),2))*P5601/100, O5601)</f>
        <v>#NUM!</v>
      </c>
      <c r="T5601" s="6" t="e">
        <f>-S5601*L5601/100000</f>
        <v>#NUM!</v>
      </c>
      <c r="U5601" s="4">
        <f>N5601+Q5601</f>
        <v>14.1</v>
      </c>
      <c r="V5601" s="4" t="e">
        <f>P5601*I5601/100/R5601</f>
        <v>#DIV/0!</v>
      </c>
      <c r="W5601" s="4" t="e">
        <f>V5601*H5601</f>
        <v>#DIV/0!</v>
      </c>
      <c r="X5601" s="6" t="e">
        <f>O5601+S5601</f>
        <v>#NUM!</v>
      </c>
      <c r="Y5601" s="6" t="e">
        <f>P5601*I5601/100/T5601</f>
        <v>#NUM!</v>
      </c>
      <c r="Z5601" s="6" t="e">
        <f>Y5601*H5601</f>
        <v>#NUM!</v>
      </c>
      <c r="AB5601" s="1" t="e">
        <f t="shared" si="174"/>
        <v>#DIV/0!</v>
      </c>
      <c r="AC5601" s="1" t="e">
        <f t="shared" si="175"/>
        <v>#DIV/0!</v>
      </c>
    </row>
    <row r="5602" spans="4:29" x14ac:dyDescent="0.25">
      <c r="D5602" s="1">
        <v>1992</v>
      </c>
      <c r="E5602" s="1" t="s">
        <v>164</v>
      </c>
      <c r="F5602" s="2" t="s">
        <v>349</v>
      </c>
      <c r="G5602">
        <v>4</v>
      </c>
      <c r="H5602">
        <v>5305016</v>
      </c>
      <c r="I5602" s="1">
        <v>0</v>
      </c>
      <c r="J5602" s="1">
        <v>1042</v>
      </c>
      <c r="K5602" s="1">
        <v>77185.19</v>
      </c>
      <c r="L5602" s="1">
        <v>63636.36</v>
      </c>
      <c r="M5602" s="3">
        <v>8</v>
      </c>
      <c r="N5602">
        <v>13.5</v>
      </c>
      <c r="O5602">
        <v>11</v>
      </c>
      <c r="P5602" s="1">
        <f>IF($A$3="Percentage of government revenue per capita",$B$3,0) + IF($A$3="Absolute extra revenue",AB5602,0) + IF($A$3="Absolute revenue per capita",AC5602,0)</f>
        <v>0</v>
      </c>
      <c r="Q5602" s="5">
        <f>-MIN(data!$B$4 / data!I5935 * data!P5935 / 100, data!N5935)</f>
        <v>0</v>
      </c>
      <c r="R5602" s="4">
        <f>-Q5602*K5602/1000</f>
        <v>0</v>
      </c>
      <c r="S5602" s="6" t="e">
        <f>-MIN(data!$B$5/(POWER(LN(I5602),2))*P5602/100, O5602)</f>
        <v>#NUM!</v>
      </c>
      <c r="T5602" s="6" t="e">
        <f>-S5602*L5602/100000</f>
        <v>#NUM!</v>
      </c>
      <c r="U5602" s="4">
        <f>N5602+Q5602</f>
        <v>13.5</v>
      </c>
      <c r="V5602" s="4" t="e">
        <f>P5602*I5602/100/R5602</f>
        <v>#DIV/0!</v>
      </c>
      <c r="W5602" s="4" t="e">
        <f>V5602*H5602</f>
        <v>#DIV/0!</v>
      </c>
      <c r="X5602" s="6" t="e">
        <f>O5602+S5602</f>
        <v>#NUM!</v>
      </c>
      <c r="Y5602" s="6" t="e">
        <f>P5602*I5602/100/T5602</f>
        <v>#NUM!</v>
      </c>
      <c r="Z5602" s="6" t="e">
        <f>Y5602*H5602</f>
        <v>#NUM!</v>
      </c>
      <c r="AB5602" s="1" t="e">
        <f t="shared" si="174"/>
        <v>#DIV/0!</v>
      </c>
      <c r="AC5602" s="1" t="e">
        <f t="shared" si="175"/>
        <v>#DIV/0!</v>
      </c>
    </row>
    <row r="5603" spans="4:29" x14ac:dyDescent="0.25">
      <c r="D5603" s="1">
        <v>1993</v>
      </c>
      <c r="E5603" s="1" t="s">
        <v>164</v>
      </c>
      <c r="F5603" s="2" t="s">
        <v>349</v>
      </c>
      <c r="G5603">
        <v>4</v>
      </c>
      <c r="H5603">
        <v>5325305</v>
      </c>
      <c r="I5603" s="1">
        <v>0</v>
      </c>
      <c r="J5603" s="1">
        <v>965</v>
      </c>
      <c r="K5603" s="1">
        <v>74230.77</v>
      </c>
      <c r="L5603" s="1">
        <v>70000</v>
      </c>
      <c r="M5603" s="3">
        <v>7</v>
      </c>
      <c r="N5603">
        <v>13</v>
      </c>
      <c r="O5603">
        <v>10</v>
      </c>
      <c r="P5603" s="1">
        <f>IF($A$3="Percentage of government revenue per capita",$B$3,0) + IF($A$3="Absolute extra revenue",AB5603,0) + IF($A$3="Absolute revenue per capita",AC5603,0)</f>
        <v>0</v>
      </c>
      <c r="Q5603" s="5">
        <f>-MIN(data!$B$4 / data!I5936 * data!P5936 / 100, data!N5936)</f>
        <v>0</v>
      </c>
      <c r="R5603" s="4">
        <f>-Q5603*K5603/1000</f>
        <v>0</v>
      </c>
      <c r="S5603" s="6" t="e">
        <f>-MIN(data!$B$5/(POWER(LN(I5603),2))*P5603/100, O5603)</f>
        <v>#NUM!</v>
      </c>
      <c r="T5603" s="6" t="e">
        <f>-S5603*L5603/100000</f>
        <v>#NUM!</v>
      </c>
      <c r="U5603" s="4">
        <f>N5603+Q5603</f>
        <v>13</v>
      </c>
      <c r="V5603" s="4" t="e">
        <f>P5603*I5603/100/R5603</f>
        <v>#DIV/0!</v>
      </c>
      <c r="W5603" s="4" t="e">
        <f>V5603*H5603</f>
        <v>#DIV/0!</v>
      </c>
      <c r="X5603" s="6" t="e">
        <f>O5603+S5603</f>
        <v>#NUM!</v>
      </c>
      <c r="Y5603" s="6" t="e">
        <f>P5603*I5603/100/T5603</f>
        <v>#NUM!</v>
      </c>
      <c r="Z5603" s="6" t="e">
        <f>Y5603*H5603</f>
        <v>#NUM!</v>
      </c>
      <c r="AB5603" s="1" t="e">
        <f t="shared" si="174"/>
        <v>#DIV/0!</v>
      </c>
      <c r="AC5603" s="1" t="e">
        <f t="shared" si="175"/>
        <v>#DIV/0!</v>
      </c>
    </row>
    <row r="5604" spans="4:29" x14ac:dyDescent="0.25">
      <c r="D5604" s="1">
        <v>1994</v>
      </c>
      <c r="E5604" s="1" t="s">
        <v>164</v>
      </c>
      <c r="F5604" s="2" t="s">
        <v>349</v>
      </c>
      <c r="G5604">
        <v>4</v>
      </c>
      <c r="H5604">
        <v>5346331</v>
      </c>
      <c r="I5604" s="1">
        <v>3753.7249999999999</v>
      </c>
      <c r="J5604" s="1">
        <v>889</v>
      </c>
      <c r="K5604" s="1">
        <v>71120</v>
      </c>
      <c r="L5604" s="1">
        <v>60000</v>
      </c>
      <c r="M5604" s="3">
        <v>7</v>
      </c>
      <c r="N5604">
        <v>12.5</v>
      </c>
      <c r="O5604">
        <v>10</v>
      </c>
      <c r="P5604" s="1">
        <f>IF($A$3="Percentage of government revenue per capita",$B$3,0) + IF($A$3="Absolute extra revenue",AB5604,0) + IF($A$3="Absolute revenue per capita",AC5604,0)</f>
        <v>0</v>
      </c>
      <c r="Q5604" s="5">
        <f>-MIN(data!$B$4 / data!I5937 * data!P5937 / 100, data!N5937)</f>
        <v>0</v>
      </c>
      <c r="R5604" s="4">
        <f>-Q5604*K5604/1000</f>
        <v>0</v>
      </c>
      <c r="S5604" s="6">
        <f>-MIN(data!$B$5/(POWER(LN(I5604),2))*P5604/100, O5604)</f>
        <v>0</v>
      </c>
      <c r="T5604" s="6">
        <f>-S5604*L5604/100000</f>
        <v>0</v>
      </c>
      <c r="U5604" s="4">
        <f>N5604+Q5604</f>
        <v>12.5</v>
      </c>
      <c r="V5604" s="4" t="e">
        <f>P5604*I5604/100/R5604</f>
        <v>#DIV/0!</v>
      </c>
      <c r="W5604" s="4" t="e">
        <f>V5604*H5604</f>
        <v>#DIV/0!</v>
      </c>
      <c r="X5604" s="6">
        <f>O5604+S5604</f>
        <v>10</v>
      </c>
      <c r="Y5604" s="6" t="e">
        <f>P5604*I5604/100/T5604</f>
        <v>#DIV/0!</v>
      </c>
      <c r="Z5604" s="6" t="e">
        <f>Y5604*H5604</f>
        <v>#DIV/0!</v>
      </c>
      <c r="AB5604" s="1">
        <f t="shared" si="174"/>
        <v>0</v>
      </c>
      <c r="AC5604" s="1">
        <f t="shared" si="175"/>
        <v>0</v>
      </c>
    </row>
    <row r="5605" spans="4:29" x14ac:dyDescent="0.25">
      <c r="D5605" s="1">
        <v>1995</v>
      </c>
      <c r="E5605" s="1" t="s">
        <v>164</v>
      </c>
      <c r="F5605" s="2" t="s">
        <v>349</v>
      </c>
      <c r="G5605">
        <v>4</v>
      </c>
      <c r="H5605">
        <v>5361999</v>
      </c>
      <c r="I5605" s="1">
        <v>3897.9630000000002</v>
      </c>
      <c r="J5605" s="1">
        <v>816</v>
      </c>
      <c r="K5605" s="1">
        <v>68000</v>
      </c>
      <c r="L5605" s="1">
        <v>55555.56</v>
      </c>
      <c r="M5605" s="3">
        <v>6</v>
      </c>
      <c r="N5605">
        <v>12</v>
      </c>
      <c r="O5605">
        <v>9</v>
      </c>
      <c r="P5605" s="1">
        <f>IF($A$3="Percentage of government revenue per capita",$B$3,0) + IF($A$3="Absolute extra revenue",AB5605,0) + IF($A$3="Absolute revenue per capita",AC5605,0)</f>
        <v>0</v>
      </c>
      <c r="Q5605" s="5">
        <f>-MIN(data!$B$4 / data!I5938 * data!P5938 / 100, data!N5938)</f>
        <v>0</v>
      </c>
      <c r="R5605" s="4">
        <f>-Q5605*K5605/1000</f>
        <v>0</v>
      </c>
      <c r="S5605" s="6">
        <f>-MIN(data!$B$5/(POWER(LN(I5605),2))*P5605/100, O5605)</f>
        <v>0</v>
      </c>
      <c r="T5605" s="6">
        <f>-S5605*L5605/100000</f>
        <v>0</v>
      </c>
      <c r="U5605" s="4">
        <f>N5605+Q5605</f>
        <v>12</v>
      </c>
      <c r="V5605" s="4" t="e">
        <f>P5605*I5605/100/R5605</f>
        <v>#DIV/0!</v>
      </c>
      <c r="W5605" s="4" t="e">
        <f>V5605*H5605</f>
        <v>#DIV/0!</v>
      </c>
      <c r="X5605" s="6">
        <f>O5605+S5605</f>
        <v>9</v>
      </c>
      <c r="Y5605" s="6" t="e">
        <f>P5605*I5605/100/T5605</f>
        <v>#DIV/0!</v>
      </c>
      <c r="Z5605" s="6" t="e">
        <f>Y5605*H5605</f>
        <v>#DIV/0!</v>
      </c>
      <c r="AB5605" s="1">
        <f t="shared" si="174"/>
        <v>0</v>
      </c>
      <c r="AC5605" s="1">
        <f t="shared" si="175"/>
        <v>0</v>
      </c>
    </row>
    <row r="5606" spans="4:29" x14ac:dyDescent="0.25">
      <c r="D5606" s="1">
        <v>1996</v>
      </c>
      <c r="E5606" s="1" t="s">
        <v>164</v>
      </c>
      <c r="F5606" s="2" t="s">
        <v>349</v>
      </c>
      <c r="G5606">
        <v>4</v>
      </c>
      <c r="H5606">
        <v>5373361</v>
      </c>
      <c r="I5606" s="1">
        <v>4019.11</v>
      </c>
      <c r="J5606" s="1">
        <v>747</v>
      </c>
      <c r="K5606" s="1">
        <v>64956.52</v>
      </c>
      <c r="L5606" s="1">
        <v>55555.56</v>
      </c>
      <c r="M5606" s="3">
        <v>5</v>
      </c>
      <c r="N5606">
        <v>11.5</v>
      </c>
      <c r="O5606">
        <v>9</v>
      </c>
      <c r="P5606" s="1">
        <f>IF($A$3="Percentage of government revenue per capita",$B$3,0) + IF($A$3="Absolute extra revenue",AB5606,0) + IF($A$3="Absolute revenue per capita",AC5606,0)</f>
        <v>0</v>
      </c>
      <c r="Q5606" s="5">
        <f>-MIN(data!$B$4 / data!I5939 * data!P5939 / 100, data!N5939)</f>
        <v>0</v>
      </c>
      <c r="R5606" s="4">
        <f>-Q5606*K5606/1000</f>
        <v>0</v>
      </c>
      <c r="S5606" s="6">
        <f>-MIN(data!$B$5/(POWER(LN(I5606),2))*P5606/100, O5606)</f>
        <v>0</v>
      </c>
      <c r="T5606" s="6">
        <f>-S5606*L5606/100000</f>
        <v>0</v>
      </c>
      <c r="U5606" s="4">
        <f>N5606+Q5606</f>
        <v>11.5</v>
      </c>
      <c r="V5606" s="4" t="e">
        <f>P5606*I5606/100/R5606</f>
        <v>#DIV/0!</v>
      </c>
      <c r="W5606" s="4" t="e">
        <f>V5606*H5606</f>
        <v>#DIV/0!</v>
      </c>
      <c r="X5606" s="6">
        <f>O5606+S5606</f>
        <v>9</v>
      </c>
      <c r="Y5606" s="6" t="e">
        <f>P5606*I5606/100/T5606</f>
        <v>#DIV/0!</v>
      </c>
      <c r="Z5606" s="6" t="e">
        <f>Y5606*H5606</f>
        <v>#DIV/0!</v>
      </c>
      <c r="AB5606" s="1">
        <f t="shared" si="174"/>
        <v>0</v>
      </c>
      <c r="AC5606" s="1">
        <f t="shared" si="175"/>
        <v>0</v>
      </c>
    </row>
    <row r="5607" spans="4:29" x14ac:dyDescent="0.25">
      <c r="D5607" s="1">
        <v>1997</v>
      </c>
      <c r="E5607" s="1" t="s">
        <v>164</v>
      </c>
      <c r="F5607" s="2" t="s">
        <v>349</v>
      </c>
      <c r="G5607">
        <v>4</v>
      </c>
      <c r="H5607">
        <v>5383291</v>
      </c>
      <c r="I5607" s="1">
        <v>4145.2219999999998</v>
      </c>
      <c r="J5607" s="1">
        <v>685</v>
      </c>
      <c r="K5607" s="1">
        <v>62272.73</v>
      </c>
      <c r="L5607" s="1">
        <v>55555.56</v>
      </c>
      <c r="M5607" s="3">
        <v>5</v>
      </c>
      <c r="N5607">
        <v>11</v>
      </c>
      <c r="O5607">
        <v>9</v>
      </c>
      <c r="P5607" s="1">
        <f>IF($A$3="Percentage of government revenue per capita",$B$3,0) + IF($A$3="Absolute extra revenue",AB5607,0) + IF($A$3="Absolute revenue per capita",AC5607,0)</f>
        <v>0</v>
      </c>
      <c r="Q5607" s="5">
        <f>-MIN(data!$B$4 / data!I5940 * data!P5940 / 100, data!N5940)</f>
        <v>0</v>
      </c>
      <c r="R5607" s="4">
        <f>-Q5607*K5607/1000</f>
        <v>0</v>
      </c>
      <c r="S5607" s="6">
        <f>-MIN(data!$B$5/(POWER(LN(I5607),2))*P5607/100, O5607)</f>
        <v>0</v>
      </c>
      <c r="T5607" s="6">
        <f>-S5607*L5607/100000</f>
        <v>0</v>
      </c>
      <c r="U5607" s="4">
        <f>N5607+Q5607</f>
        <v>11</v>
      </c>
      <c r="V5607" s="4" t="e">
        <f>P5607*I5607/100/R5607</f>
        <v>#DIV/0!</v>
      </c>
      <c r="W5607" s="4" t="e">
        <f>V5607*H5607</f>
        <v>#DIV/0!</v>
      </c>
      <c r="X5607" s="6">
        <f>O5607+S5607</f>
        <v>9</v>
      </c>
      <c r="Y5607" s="6" t="e">
        <f>P5607*I5607/100/T5607</f>
        <v>#DIV/0!</v>
      </c>
      <c r="Z5607" s="6" t="e">
        <f>Y5607*H5607</f>
        <v>#DIV/0!</v>
      </c>
      <c r="AB5607" s="1">
        <f t="shared" si="174"/>
        <v>0</v>
      </c>
      <c r="AC5607" s="1">
        <f t="shared" si="175"/>
        <v>0</v>
      </c>
    </row>
    <row r="5608" spans="4:29" x14ac:dyDescent="0.25">
      <c r="D5608" s="1">
        <v>1998</v>
      </c>
      <c r="E5608" s="1" t="s">
        <v>164</v>
      </c>
      <c r="F5608" s="2" t="s">
        <v>349</v>
      </c>
      <c r="G5608">
        <v>4</v>
      </c>
      <c r="H5608">
        <v>5390516</v>
      </c>
      <c r="I5608" s="1">
        <v>4113.1319999999996</v>
      </c>
      <c r="J5608" s="1">
        <v>629</v>
      </c>
      <c r="K5608" s="1">
        <v>59339.62</v>
      </c>
      <c r="L5608" s="1">
        <v>55555.56</v>
      </c>
      <c r="M5608" s="3">
        <v>5</v>
      </c>
      <c r="N5608">
        <v>10.6</v>
      </c>
      <c r="O5608">
        <v>9</v>
      </c>
      <c r="P5608" s="1">
        <f>IF($A$3="Percentage of government revenue per capita",$B$3,0) + IF($A$3="Absolute extra revenue",AB5608,0) + IF($A$3="Absolute revenue per capita",AC5608,0)</f>
        <v>0</v>
      </c>
      <c r="Q5608" s="5">
        <f>-MIN(data!$B$4 / data!I5941 * data!P5941 / 100, data!N5941)</f>
        <v>0</v>
      </c>
      <c r="R5608" s="4">
        <f>-Q5608*K5608/1000</f>
        <v>0</v>
      </c>
      <c r="S5608" s="6">
        <f>-MIN(data!$B$5/(POWER(LN(I5608),2))*P5608/100, O5608)</f>
        <v>0</v>
      </c>
      <c r="T5608" s="6">
        <f>-S5608*L5608/100000</f>
        <v>0</v>
      </c>
      <c r="U5608" s="4">
        <f>N5608+Q5608</f>
        <v>10.6</v>
      </c>
      <c r="V5608" s="4" t="e">
        <f>P5608*I5608/100/R5608</f>
        <v>#DIV/0!</v>
      </c>
      <c r="W5608" s="4" t="e">
        <f>V5608*H5608</f>
        <v>#DIV/0!</v>
      </c>
      <c r="X5608" s="6">
        <f>O5608+S5608</f>
        <v>9</v>
      </c>
      <c r="Y5608" s="6" t="e">
        <f>P5608*I5608/100/T5608</f>
        <v>#DIV/0!</v>
      </c>
      <c r="Z5608" s="6" t="e">
        <f>Y5608*H5608</f>
        <v>#DIV/0!</v>
      </c>
      <c r="AB5608" s="1">
        <f t="shared" si="174"/>
        <v>0</v>
      </c>
      <c r="AC5608" s="1">
        <f t="shared" si="175"/>
        <v>0</v>
      </c>
    </row>
    <row r="5609" spans="4:29" x14ac:dyDescent="0.25">
      <c r="D5609" s="1">
        <v>1999</v>
      </c>
      <c r="E5609" s="1" t="s">
        <v>164</v>
      </c>
      <c r="F5609" s="2" t="s">
        <v>349</v>
      </c>
      <c r="G5609">
        <v>4</v>
      </c>
      <c r="H5609">
        <v>5396020</v>
      </c>
      <c r="I5609" s="1">
        <v>4122.8590000000004</v>
      </c>
      <c r="J5609" s="1">
        <v>581</v>
      </c>
      <c r="K5609" s="1">
        <v>56960.78</v>
      </c>
      <c r="L5609" s="1">
        <v>44444.44</v>
      </c>
      <c r="M5609" s="3">
        <v>5</v>
      </c>
      <c r="N5609">
        <v>10.199999999999999</v>
      </c>
      <c r="O5609">
        <v>9</v>
      </c>
      <c r="P5609" s="1">
        <f>IF($A$3="Percentage of government revenue per capita",$B$3,0) + IF($A$3="Absolute extra revenue",AB5609,0) + IF($A$3="Absolute revenue per capita",AC5609,0)</f>
        <v>0</v>
      </c>
      <c r="Q5609" s="5">
        <f>-MIN(data!$B$4 / data!I5942 * data!P5942 / 100, data!N5942)</f>
        <v>0</v>
      </c>
      <c r="R5609" s="4">
        <f>-Q5609*K5609/1000</f>
        <v>0</v>
      </c>
      <c r="S5609" s="6">
        <f>-MIN(data!$B$5/(POWER(LN(I5609),2))*P5609/100, O5609)</f>
        <v>0</v>
      </c>
      <c r="T5609" s="6">
        <f>-S5609*L5609/100000</f>
        <v>0</v>
      </c>
      <c r="U5609" s="4">
        <f>N5609+Q5609</f>
        <v>10.199999999999999</v>
      </c>
      <c r="V5609" s="4" t="e">
        <f>P5609*I5609/100/R5609</f>
        <v>#DIV/0!</v>
      </c>
      <c r="W5609" s="4" t="e">
        <f>V5609*H5609</f>
        <v>#DIV/0!</v>
      </c>
      <c r="X5609" s="6">
        <f>O5609+S5609</f>
        <v>9</v>
      </c>
      <c r="Y5609" s="6" t="e">
        <f>P5609*I5609/100/T5609</f>
        <v>#DIV/0!</v>
      </c>
      <c r="Z5609" s="6" t="e">
        <f>Y5609*H5609</f>
        <v>#DIV/0!</v>
      </c>
      <c r="AB5609" s="1">
        <f t="shared" si="174"/>
        <v>0</v>
      </c>
      <c r="AC5609" s="1">
        <f t="shared" si="175"/>
        <v>0</v>
      </c>
    </row>
    <row r="5610" spans="4:29" x14ac:dyDescent="0.25">
      <c r="D5610" s="1">
        <v>2000</v>
      </c>
      <c r="E5610" s="1" t="s">
        <v>164</v>
      </c>
      <c r="F5610" s="2" t="s">
        <v>349</v>
      </c>
      <c r="G5610">
        <v>4</v>
      </c>
      <c r="H5610">
        <v>5388720</v>
      </c>
      <c r="I5610" s="1">
        <v>4118.6840000000002</v>
      </c>
      <c r="J5610" s="1">
        <v>541</v>
      </c>
      <c r="K5610" s="1">
        <v>55204.08</v>
      </c>
      <c r="L5610" s="1">
        <v>50000</v>
      </c>
      <c r="M5610" s="3">
        <v>4</v>
      </c>
      <c r="N5610">
        <v>9.8000000000000007</v>
      </c>
      <c r="O5610">
        <v>8</v>
      </c>
      <c r="P5610" s="1">
        <f>IF($A$3="Percentage of government revenue per capita",$B$3,0) + IF($A$3="Absolute extra revenue",AB5610,0) + IF($A$3="Absolute revenue per capita",AC5610,0)</f>
        <v>0</v>
      </c>
      <c r="Q5610" s="5">
        <f>-MIN(data!$B$4 / data!I5943 * data!P5943 / 100, data!N5943)</f>
        <v>0</v>
      </c>
      <c r="R5610" s="4">
        <f>-Q5610*K5610/1000</f>
        <v>0</v>
      </c>
      <c r="S5610" s="6">
        <f>-MIN(data!$B$5/(POWER(LN(I5610),2))*P5610/100, O5610)</f>
        <v>0</v>
      </c>
      <c r="T5610" s="6">
        <f>-S5610*L5610/100000</f>
        <v>0</v>
      </c>
      <c r="U5610" s="4">
        <f>N5610+Q5610</f>
        <v>9.8000000000000007</v>
      </c>
      <c r="V5610" s="4" t="e">
        <f>P5610*I5610/100/R5610</f>
        <v>#DIV/0!</v>
      </c>
      <c r="W5610" s="4" t="e">
        <f>V5610*H5610</f>
        <v>#DIV/0!</v>
      </c>
      <c r="X5610" s="6">
        <f>O5610+S5610</f>
        <v>8</v>
      </c>
      <c r="Y5610" s="6" t="e">
        <f>P5610*I5610/100/T5610</f>
        <v>#DIV/0!</v>
      </c>
      <c r="Z5610" s="6" t="e">
        <f>Y5610*H5610</f>
        <v>#DIV/0!</v>
      </c>
      <c r="AB5610" s="1">
        <f t="shared" si="174"/>
        <v>0</v>
      </c>
      <c r="AC5610" s="1">
        <f t="shared" si="175"/>
        <v>0</v>
      </c>
    </row>
    <row r="5611" spans="4:29" x14ac:dyDescent="0.25">
      <c r="D5611" s="1">
        <v>2001</v>
      </c>
      <c r="E5611" s="1" t="s">
        <v>164</v>
      </c>
      <c r="F5611" s="2" t="s">
        <v>349</v>
      </c>
      <c r="G5611">
        <v>4</v>
      </c>
      <c r="H5611">
        <v>5378867</v>
      </c>
      <c r="I5611" s="1">
        <v>4049.922</v>
      </c>
      <c r="J5611" s="1">
        <v>508</v>
      </c>
      <c r="K5611" s="1">
        <v>54042.55</v>
      </c>
      <c r="L5611" s="1">
        <v>50000</v>
      </c>
      <c r="M5611" s="3">
        <v>4</v>
      </c>
      <c r="N5611">
        <v>9.4</v>
      </c>
      <c r="O5611">
        <v>8</v>
      </c>
      <c r="P5611" s="1">
        <f>IF($A$3="Percentage of government revenue per capita",$B$3,0) + IF($A$3="Absolute extra revenue",AB5611,0) + IF($A$3="Absolute revenue per capita",AC5611,0)</f>
        <v>0</v>
      </c>
      <c r="Q5611" s="5">
        <f>-MIN(data!$B$4 / data!I5944 * data!P5944 / 100, data!N5944)</f>
        <v>0</v>
      </c>
      <c r="R5611" s="4">
        <f>-Q5611*K5611/1000</f>
        <v>0</v>
      </c>
      <c r="S5611" s="6">
        <f>-MIN(data!$B$5/(POWER(LN(I5611),2))*P5611/100, O5611)</f>
        <v>0</v>
      </c>
      <c r="T5611" s="6">
        <f>-S5611*L5611/100000</f>
        <v>0</v>
      </c>
      <c r="U5611" s="4">
        <f>N5611+Q5611</f>
        <v>9.4</v>
      </c>
      <c r="V5611" s="4" t="e">
        <f>P5611*I5611/100/R5611</f>
        <v>#DIV/0!</v>
      </c>
      <c r="W5611" s="4" t="e">
        <f>V5611*H5611</f>
        <v>#DIV/0!</v>
      </c>
      <c r="X5611" s="6">
        <f>O5611+S5611</f>
        <v>8</v>
      </c>
      <c r="Y5611" s="6" t="e">
        <f>P5611*I5611/100/T5611</f>
        <v>#DIV/0!</v>
      </c>
      <c r="Z5611" s="6" t="e">
        <f>Y5611*H5611</f>
        <v>#DIV/0!</v>
      </c>
      <c r="AB5611" s="1">
        <f t="shared" si="174"/>
        <v>0</v>
      </c>
      <c r="AC5611" s="1">
        <f t="shared" si="175"/>
        <v>0</v>
      </c>
    </row>
    <row r="5612" spans="4:29" x14ac:dyDescent="0.25">
      <c r="D5612" s="1">
        <v>2002</v>
      </c>
      <c r="E5612" s="1" t="s">
        <v>164</v>
      </c>
      <c r="F5612" s="2" t="s">
        <v>349</v>
      </c>
      <c r="G5612">
        <v>4</v>
      </c>
      <c r="H5612">
        <v>5376912</v>
      </c>
      <c r="I5612" s="1">
        <v>4128.7629999999999</v>
      </c>
      <c r="J5612" s="1">
        <v>483</v>
      </c>
      <c r="K5612" s="1">
        <v>53076.92</v>
      </c>
      <c r="L5612" s="1">
        <v>50000</v>
      </c>
      <c r="M5612" s="3">
        <v>4</v>
      </c>
      <c r="N5612">
        <v>9.1</v>
      </c>
      <c r="O5612">
        <v>8</v>
      </c>
      <c r="P5612" s="1">
        <f>IF($A$3="Percentage of government revenue per capita",$B$3,0) + IF($A$3="Absolute extra revenue",AB5612,0) + IF($A$3="Absolute revenue per capita",AC5612,0)</f>
        <v>0</v>
      </c>
      <c r="Q5612" s="5">
        <f>-MIN(data!$B$4 / data!I5945 * data!P5945 / 100, data!N5945)</f>
        <v>0</v>
      </c>
      <c r="R5612" s="4">
        <f>-Q5612*K5612/1000</f>
        <v>0</v>
      </c>
      <c r="S5612" s="6">
        <f>-MIN(data!$B$5/(POWER(LN(I5612),2))*P5612/100, O5612)</f>
        <v>0</v>
      </c>
      <c r="T5612" s="6">
        <f>-S5612*L5612/100000</f>
        <v>0</v>
      </c>
      <c r="U5612" s="4">
        <f>N5612+Q5612</f>
        <v>9.1</v>
      </c>
      <c r="V5612" s="4" t="e">
        <f>P5612*I5612/100/R5612</f>
        <v>#DIV/0!</v>
      </c>
      <c r="W5612" s="4" t="e">
        <f>V5612*H5612</f>
        <v>#DIV/0!</v>
      </c>
      <c r="X5612" s="6">
        <f>O5612+S5612</f>
        <v>8</v>
      </c>
      <c r="Y5612" s="6" t="e">
        <f>P5612*I5612/100/T5612</f>
        <v>#DIV/0!</v>
      </c>
      <c r="Z5612" s="6" t="e">
        <f>Y5612*H5612</f>
        <v>#DIV/0!</v>
      </c>
      <c r="AB5612" s="1">
        <f t="shared" si="174"/>
        <v>0</v>
      </c>
      <c r="AC5612" s="1">
        <f t="shared" si="175"/>
        <v>0</v>
      </c>
    </row>
    <row r="5613" spans="4:29" x14ac:dyDescent="0.25">
      <c r="D5613" s="1">
        <v>2003</v>
      </c>
      <c r="E5613" s="1" t="s">
        <v>164</v>
      </c>
      <c r="F5613" s="2" t="s">
        <v>349</v>
      </c>
      <c r="G5613">
        <v>4</v>
      </c>
      <c r="H5613">
        <v>5373374</v>
      </c>
      <c r="I5613" s="1">
        <v>4372.99</v>
      </c>
      <c r="J5613" s="1">
        <v>464</v>
      </c>
      <c r="K5613" s="1">
        <v>52727.27</v>
      </c>
      <c r="L5613" s="1">
        <v>57142.86</v>
      </c>
      <c r="M5613" s="3">
        <v>4</v>
      </c>
      <c r="N5613">
        <v>8.8000000000000007</v>
      </c>
      <c r="O5613">
        <v>7</v>
      </c>
      <c r="P5613" s="1">
        <f>IF($A$3="Percentage of government revenue per capita",$B$3,0) + IF($A$3="Absolute extra revenue",AB5613,0) + IF($A$3="Absolute revenue per capita",AC5613,0)</f>
        <v>0</v>
      </c>
      <c r="Q5613" s="5">
        <f>-MIN(data!$B$4 / data!I5946 * data!P5946 / 100, data!N5946)</f>
        <v>0</v>
      </c>
      <c r="R5613" s="4">
        <f>-Q5613*K5613/1000</f>
        <v>0</v>
      </c>
      <c r="S5613" s="6">
        <f>-MIN(data!$B$5/(POWER(LN(I5613),2))*P5613/100, O5613)</f>
        <v>0</v>
      </c>
      <c r="T5613" s="6">
        <f>-S5613*L5613/100000</f>
        <v>0</v>
      </c>
      <c r="U5613" s="4">
        <f>N5613+Q5613</f>
        <v>8.8000000000000007</v>
      </c>
      <c r="V5613" s="4" t="e">
        <f>P5613*I5613/100/R5613</f>
        <v>#DIV/0!</v>
      </c>
      <c r="W5613" s="4" t="e">
        <f>V5613*H5613</f>
        <v>#DIV/0!</v>
      </c>
      <c r="X5613" s="6">
        <f>O5613+S5613</f>
        <v>7</v>
      </c>
      <c r="Y5613" s="6" t="e">
        <f>P5613*I5613/100/T5613</f>
        <v>#DIV/0!</v>
      </c>
      <c r="Z5613" s="6" t="e">
        <f>Y5613*H5613</f>
        <v>#DIV/0!</v>
      </c>
      <c r="AB5613" s="1">
        <f t="shared" si="174"/>
        <v>0</v>
      </c>
      <c r="AC5613" s="1">
        <f t="shared" si="175"/>
        <v>0</v>
      </c>
    </row>
    <row r="5614" spans="4:29" x14ac:dyDescent="0.25">
      <c r="D5614" s="1">
        <v>2004</v>
      </c>
      <c r="E5614" s="1" t="s">
        <v>164</v>
      </c>
      <c r="F5614" s="2" t="s">
        <v>349</v>
      </c>
      <c r="G5614">
        <v>4</v>
      </c>
      <c r="H5614">
        <v>5372280</v>
      </c>
      <c r="I5614" s="1">
        <v>4394.7389999999996</v>
      </c>
      <c r="J5614" s="1">
        <v>449</v>
      </c>
      <c r="K5614" s="1">
        <v>52823.53</v>
      </c>
      <c r="L5614" s="1">
        <v>57142.86</v>
      </c>
      <c r="M5614" s="3">
        <v>4</v>
      </c>
      <c r="N5614">
        <v>8.5</v>
      </c>
      <c r="O5614">
        <v>7</v>
      </c>
      <c r="P5614" s="1">
        <f>IF($A$3="Percentage of government revenue per capita",$B$3,0) + IF($A$3="Absolute extra revenue",AB5614,0) + IF($A$3="Absolute revenue per capita",AC5614,0)</f>
        <v>0</v>
      </c>
      <c r="Q5614" s="5">
        <f>-MIN(data!$B$4 / data!I5947 * data!P5947 / 100, data!N5947)</f>
        <v>0</v>
      </c>
      <c r="R5614" s="4">
        <f>-Q5614*K5614/1000</f>
        <v>0</v>
      </c>
      <c r="S5614" s="6">
        <f>-MIN(data!$B$5/(POWER(LN(I5614),2))*P5614/100, O5614)</f>
        <v>0</v>
      </c>
      <c r="T5614" s="6">
        <f>-S5614*L5614/100000</f>
        <v>0</v>
      </c>
      <c r="U5614" s="4">
        <f>N5614+Q5614</f>
        <v>8.5</v>
      </c>
      <c r="V5614" s="4" t="e">
        <f>P5614*I5614/100/R5614</f>
        <v>#DIV/0!</v>
      </c>
      <c r="W5614" s="4" t="e">
        <f>V5614*H5614</f>
        <v>#DIV/0!</v>
      </c>
      <c r="X5614" s="6">
        <f>O5614+S5614</f>
        <v>7</v>
      </c>
      <c r="Y5614" s="6" t="e">
        <f>P5614*I5614/100/T5614</f>
        <v>#DIV/0!</v>
      </c>
      <c r="Z5614" s="6" t="e">
        <f>Y5614*H5614</f>
        <v>#DIV/0!</v>
      </c>
      <c r="AB5614" s="1">
        <f t="shared" si="174"/>
        <v>0</v>
      </c>
      <c r="AC5614" s="1">
        <f t="shared" si="175"/>
        <v>0</v>
      </c>
    </row>
    <row r="5615" spans="4:29" x14ac:dyDescent="0.25">
      <c r="D5615" s="1">
        <v>2005</v>
      </c>
      <c r="E5615" s="1" t="s">
        <v>164</v>
      </c>
      <c r="F5615" s="2" t="s">
        <v>349</v>
      </c>
      <c r="G5615">
        <v>4</v>
      </c>
      <c r="H5615">
        <v>5372807</v>
      </c>
      <c r="I5615" s="1">
        <v>4873.2690000000002</v>
      </c>
      <c r="J5615" s="1">
        <v>437</v>
      </c>
      <c r="K5615" s="1">
        <v>53292.68</v>
      </c>
      <c r="L5615" s="1">
        <v>42857.14</v>
      </c>
      <c r="M5615" s="3">
        <v>4</v>
      </c>
      <c r="N5615">
        <v>8.1999999999999993</v>
      </c>
      <c r="O5615">
        <v>7</v>
      </c>
      <c r="P5615" s="1">
        <f>IF($A$3="Percentage of government revenue per capita",$B$3,0) + IF($A$3="Absolute extra revenue",AB5615,0) + IF($A$3="Absolute revenue per capita",AC5615,0)</f>
        <v>0</v>
      </c>
      <c r="Q5615" s="5">
        <f>-MIN(data!$B$4 / data!I5948 * data!P5948 / 100, data!N5948)</f>
        <v>0</v>
      </c>
      <c r="R5615" s="4">
        <f>-Q5615*K5615/1000</f>
        <v>0</v>
      </c>
      <c r="S5615" s="6">
        <f>-MIN(data!$B$5/(POWER(LN(I5615),2))*P5615/100, O5615)</f>
        <v>0</v>
      </c>
      <c r="T5615" s="6">
        <f>-S5615*L5615/100000</f>
        <v>0</v>
      </c>
      <c r="U5615" s="4">
        <f>N5615+Q5615</f>
        <v>8.1999999999999993</v>
      </c>
      <c r="V5615" s="4" t="e">
        <f>P5615*I5615/100/R5615</f>
        <v>#DIV/0!</v>
      </c>
      <c r="W5615" s="4" t="e">
        <f>V5615*H5615</f>
        <v>#DIV/0!</v>
      </c>
      <c r="X5615" s="6">
        <f>O5615+S5615</f>
        <v>7</v>
      </c>
      <c r="Y5615" s="6" t="e">
        <f>P5615*I5615/100/T5615</f>
        <v>#DIV/0!</v>
      </c>
      <c r="Z5615" s="6" t="e">
        <f>Y5615*H5615</f>
        <v>#DIV/0!</v>
      </c>
      <c r="AB5615" s="1">
        <f t="shared" si="174"/>
        <v>0</v>
      </c>
      <c r="AC5615" s="1">
        <f t="shared" si="175"/>
        <v>0</v>
      </c>
    </row>
    <row r="5616" spans="4:29" x14ac:dyDescent="0.25">
      <c r="D5616" s="1">
        <v>2006</v>
      </c>
      <c r="E5616" s="1" t="s">
        <v>164</v>
      </c>
      <c r="F5616" s="2" t="s">
        <v>349</v>
      </c>
      <c r="G5616">
        <v>4</v>
      </c>
      <c r="H5616">
        <v>5373054</v>
      </c>
      <c r="I5616" s="1">
        <v>5038.5460000000003</v>
      </c>
      <c r="J5616" s="1">
        <v>428</v>
      </c>
      <c r="K5616" s="1">
        <v>54177.22</v>
      </c>
      <c r="L5616" s="1">
        <v>66666.67</v>
      </c>
      <c r="M5616" s="3">
        <v>3</v>
      </c>
      <c r="N5616">
        <v>7.9</v>
      </c>
      <c r="O5616">
        <v>6</v>
      </c>
      <c r="P5616" s="1">
        <f>IF($A$3="Percentage of government revenue per capita",$B$3,0) + IF($A$3="Absolute extra revenue",AB5616,0) + IF($A$3="Absolute revenue per capita",AC5616,0)</f>
        <v>0</v>
      </c>
      <c r="Q5616" s="5">
        <f>-MIN(data!$B$4 / data!I5949 * data!P5949 / 100, data!N5949)</f>
        <v>0</v>
      </c>
      <c r="R5616" s="4">
        <f>-Q5616*K5616/1000</f>
        <v>0</v>
      </c>
      <c r="S5616" s="6">
        <f>-MIN(data!$B$5/(POWER(LN(I5616),2))*P5616/100, O5616)</f>
        <v>0</v>
      </c>
      <c r="T5616" s="6">
        <f>-S5616*L5616/100000</f>
        <v>0</v>
      </c>
      <c r="U5616" s="4">
        <f>N5616+Q5616</f>
        <v>7.9</v>
      </c>
      <c r="V5616" s="4" t="e">
        <f>P5616*I5616/100/R5616</f>
        <v>#DIV/0!</v>
      </c>
      <c r="W5616" s="4" t="e">
        <f>V5616*H5616</f>
        <v>#DIV/0!</v>
      </c>
      <c r="X5616" s="6">
        <f>O5616+S5616</f>
        <v>6</v>
      </c>
      <c r="Y5616" s="6" t="e">
        <f>P5616*I5616/100/T5616</f>
        <v>#DIV/0!</v>
      </c>
      <c r="Z5616" s="6" t="e">
        <f>Y5616*H5616</f>
        <v>#DIV/0!</v>
      </c>
      <c r="AB5616" s="1">
        <f t="shared" si="174"/>
        <v>0</v>
      </c>
      <c r="AC5616" s="1">
        <f t="shared" si="175"/>
        <v>0</v>
      </c>
    </row>
    <row r="5617" spans="4:29" x14ac:dyDescent="0.25">
      <c r="D5617" s="1">
        <v>2007</v>
      </c>
      <c r="E5617" s="1" t="s">
        <v>164</v>
      </c>
      <c r="F5617" s="2" t="s">
        <v>349</v>
      </c>
      <c r="G5617">
        <v>4</v>
      </c>
      <c r="H5617">
        <v>5374622</v>
      </c>
      <c r="I5617" s="1">
        <v>5457.28</v>
      </c>
      <c r="J5617" s="1">
        <v>419</v>
      </c>
      <c r="K5617" s="1">
        <v>54415.58</v>
      </c>
      <c r="L5617" s="1">
        <v>42857.14</v>
      </c>
      <c r="M5617" s="3">
        <v>4</v>
      </c>
      <c r="N5617">
        <v>7.7</v>
      </c>
      <c r="O5617">
        <v>7</v>
      </c>
      <c r="P5617" s="1">
        <f>IF($A$3="Percentage of government revenue per capita",$B$3,0) + IF($A$3="Absolute extra revenue",AB5617,0) + IF($A$3="Absolute revenue per capita",AC5617,0)</f>
        <v>0</v>
      </c>
      <c r="Q5617" s="5">
        <f>-MIN(data!$B$4 / data!I5950 * data!P5950 / 100, data!N5950)</f>
        <v>0</v>
      </c>
      <c r="R5617" s="4">
        <f>-Q5617*K5617/1000</f>
        <v>0</v>
      </c>
      <c r="S5617" s="6">
        <f>-MIN(data!$B$5/(POWER(LN(I5617),2))*P5617/100, O5617)</f>
        <v>0</v>
      </c>
      <c r="T5617" s="6">
        <f>-S5617*L5617/100000</f>
        <v>0</v>
      </c>
      <c r="U5617" s="4">
        <f>N5617+Q5617</f>
        <v>7.7</v>
      </c>
      <c r="V5617" s="4" t="e">
        <f>P5617*I5617/100/R5617</f>
        <v>#DIV/0!</v>
      </c>
      <c r="W5617" s="4" t="e">
        <f>V5617*H5617</f>
        <v>#DIV/0!</v>
      </c>
      <c r="X5617" s="6">
        <f>O5617+S5617</f>
        <v>7</v>
      </c>
      <c r="Y5617" s="6" t="e">
        <f>P5617*I5617/100/T5617</f>
        <v>#DIV/0!</v>
      </c>
      <c r="Z5617" s="6" t="e">
        <f>Y5617*H5617</f>
        <v>#DIV/0!</v>
      </c>
      <c r="AB5617" s="1">
        <f t="shared" si="174"/>
        <v>0</v>
      </c>
      <c r="AC5617" s="1">
        <f t="shared" si="175"/>
        <v>0</v>
      </c>
    </row>
    <row r="5618" spans="4:29" x14ac:dyDescent="0.25">
      <c r="D5618" s="1">
        <v>2008</v>
      </c>
      <c r="E5618" s="1" t="s">
        <v>164</v>
      </c>
      <c r="F5618" s="2" t="s">
        <v>349</v>
      </c>
      <c r="G5618">
        <v>4</v>
      </c>
      <c r="H5618">
        <v>5379233</v>
      </c>
      <c r="I5618" s="1">
        <v>5779.6689999999999</v>
      </c>
      <c r="J5618" s="1">
        <v>411</v>
      </c>
      <c r="K5618" s="1">
        <v>55540.54</v>
      </c>
      <c r="L5618" s="1">
        <v>50000</v>
      </c>
      <c r="M5618" s="3">
        <v>3</v>
      </c>
      <c r="N5618">
        <v>7.4</v>
      </c>
      <c r="O5618">
        <v>6</v>
      </c>
      <c r="P5618" s="1">
        <f>IF($A$3="Percentage of government revenue per capita",$B$3,0) + IF($A$3="Absolute extra revenue",AB5618,0) + IF($A$3="Absolute revenue per capita",AC5618,0)</f>
        <v>0</v>
      </c>
      <c r="Q5618" s="5">
        <f>-MIN(data!$B$4 / data!I5951 * data!P5951 / 100, data!N5951)</f>
        <v>0</v>
      </c>
      <c r="R5618" s="4">
        <f>-Q5618*K5618/1000</f>
        <v>0</v>
      </c>
      <c r="S5618" s="6">
        <f>-MIN(data!$B$5/(POWER(LN(I5618),2))*P5618/100, O5618)</f>
        <v>0</v>
      </c>
      <c r="T5618" s="6">
        <f>-S5618*L5618/100000</f>
        <v>0</v>
      </c>
      <c r="U5618" s="4">
        <f>N5618+Q5618</f>
        <v>7.4</v>
      </c>
      <c r="V5618" s="4" t="e">
        <f>P5618*I5618/100/R5618</f>
        <v>#DIV/0!</v>
      </c>
      <c r="W5618" s="4" t="e">
        <f>V5618*H5618</f>
        <v>#DIV/0!</v>
      </c>
      <c r="X5618" s="6">
        <f>O5618+S5618</f>
        <v>6</v>
      </c>
      <c r="Y5618" s="6" t="e">
        <f>P5618*I5618/100/T5618</f>
        <v>#DIV/0!</v>
      </c>
      <c r="Z5618" s="6" t="e">
        <f>Y5618*H5618</f>
        <v>#DIV/0!</v>
      </c>
      <c r="AB5618" s="1">
        <f t="shared" si="174"/>
        <v>0</v>
      </c>
      <c r="AC5618" s="1">
        <f t="shared" si="175"/>
        <v>0</v>
      </c>
    </row>
    <row r="5619" spans="4:29" x14ac:dyDescent="0.25">
      <c r="D5619" s="1">
        <v>2009</v>
      </c>
      <c r="E5619" s="1" t="s">
        <v>164</v>
      </c>
      <c r="F5619" s="2" t="s">
        <v>349</v>
      </c>
      <c r="G5619">
        <v>4</v>
      </c>
      <c r="H5619">
        <v>5386406</v>
      </c>
      <c r="I5619" s="1">
        <v>5738.9740000000002</v>
      </c>
      <c r="J5619" s="1">
        <v>403</v>
      </c>
      <c r="K5619" s="1">
        <v>55972.22</v>
      </c>
      <c r="L5619" s="1">
        <v>50000</v>
      </c>
      <c r="M5619" s="3">
        <v>3</v>
      </c>
      <c r="N5619">
        <v>7.2</v>
      </c>
      <c r="O5619">
        <v>6</v>
      </c>
      <c r="P5619" s="1">
        <f>IF($A$3="Percentage of government revenue per capita",$B$3,0) + IF($A$3="Absolute extra revenue",AB5619,0) + IF($A$3="Absolute revenue per capita",AC5619,0)</f>
        <v>0</v>
      </c>
      <c r="Q5619" s="5">
        <f>-MIN(data!$B$4 / data!I5952 * data!P5952 / 100, data!N5952)</f>
        <v>0</v>
      </c>
      <c r="R5619" s="4">
        <f>-Q5619*K5619/1000</f>
        <v>0</v>
      </c>
      <c r="S5619" s="6">
        <f>-MIN(data!$B$5/(POWER(LN(I5619),2))*P5619/100, O5619)</f>
        <v>0</v>
      </c>
      <c r="T5619" s="6">
        <f>-S5619*L5619/100000</f>
        <v>0</v>
      </c>
      <c r="U5619" s="4">
        <f>N5619+Q5619</f>
        <v>7.2</v>
      </c>
      <c r="V5619" s="4" t="e">
        <f>P5619*I5619/100/R5619</f>
        <v>#DIV/0!</v>
      </c>
      <c r="W5619" s="4" t="e">
        <f>V5619*H5619</f>
        <v>#DIV/0!</v>
      </c>
      <c r="X5619" s="6">
        <f>O5619+S5619</f>
        <v>6</v>
      </c>
      <c r="Y5619" s="6" t="e">
        <f>P5619*I5619/100/T5619</f>
        <v>#DIV/0!</v>
      </c>
      <c r="Z5619" s="6" t="e">
        <f>Y5619*H5619</f>
        <v>#DIV/0!</v>
      </c>
      <c r="AB5619" s="1">
        <f t="shared" si="174"/>
        <v>0</v>
      </c>
      <c r="AC5619" s="1">
        <f t="shared" si="175"/>
        <v>0</v>
      </c>
    </row>
    <row r="5620" spans="4:29" x14ac:dyDescent="0.25">
      <c r="D5620" s="1">
        <v>2010</v>
      </c>
      <c r="E5620" s="1" t="s">
        <v>164</v>
      </c>
      <c r="F5620" s="2" t="s">
        <v>349</v>
      </c>
      <c r="G5620">
        <v>4</v>
      </c>
      <c r="H5620">
        <v>5391428</v>
      </c>
      <c r="I5620" s="1">
        <v>5753.7709999999997</v>
      </c>
      <c r="J5620" s="1">
        <v>394</v>
      </c>
      <c r="K5620" s="1">
        <v>56285.71</v>
      </c>
      <c r="L5620" s="1">
        <v>50000</v>
      </c>
      <c r="M5620" s="3">
        <v>3</v>
      </c>
      <c r="N5620">
        <v>7</v>
      </c>
      <c r="O5620">
        <v>6</v>
      </c>
      <c r="P5620" s="1">
        <f>IF($A$3="Percentage of government revenue per capita",$B$3,0) + IF($A$3="Absolute extra revenue",AB5620,0) + IF($A$3="Absolute revenue per capita",AC5620,0)</f>
        <v>0</v>
      </c>
      <c r="Q5620" s="5">
        <f>-MIN(data!$B$4 / data!I5953 * data!P5953 / 100, data!N5953)</f>
        <v>0</v>
      </c>
      <c r="R5620" s="4">
        <f>-Q5620*K5620/1000</f>
        <v>0</v>
      </c>
      <c r="S5620" s="6">
        <f>-MIN(data!$B$5/(POWER(LN(I5620),2))*P5620/100, O5620)</f>
        <v>0</v>
      </c>
      <c r="T5620" s="6">
        <f>-S5620*L5620/100000</f>
        <v>0</v>
      </c>
      <c r="U5620" s="4">
        <f>N5620+Q5620</f>
        <v>7</v>
      </c>
      <c r="V5620" s="4" t="e">
        <f>P5620*I5620/100/R5620</f>
        <v>#DIV/0!</v>
      </c>
      <c r="W5620" s="4" t="e">
        <f>V5620*H5620</f>
        <v>#DIV/0!</v>
      </c>
      <c r="X5620" s="6">
        <f>O5620+S5620</f>
        <v>6</v>
      </c>
      <c r="Y5620" s="6" t="e">
        <f>P5620*I5620/100/T5620</f>
        <v>#DIV/0!</v>
      </c>
      <c r="Z5620" s="6" t="e">
        <f>Y5620*H5620</f>
        <v>#DIV/0!</v>
      </c>
      <c r="AB5620" s="1">
        <f t="shared" si="174"/>
        <v>0</v>
      </c>
      <c r="AC5620" s="1">
        <f t="shared" si="175"/>
        <v>0</v>
      </c>
    </row>
    <row r="5621" spans="4:29" x14ac:dyDescent="0.25">
      <c r="D5621" s="1">
        <v>2011</v>
      </c>
      <c r="E5621" s="1" t="s">
        <v>164</v>
      </c>
      <c r="F5621" s="2" t="s">
        <v>349</v>
      </c>
      <c r="G5621">
        <v>4</v>
      </c>
      <c r="H5621">
        <v>5398384</v>
      </c>
      <c r="I5621" s="1">
        <v>6228.8310000000001</v>
      </c>
      <c r="J5621" s="1">
        <v>384</v>
      </c>
      <c r="K5621" s="1">
        <v>56470.59</v>
      </c>
      <c r="L5621" s="1">
        <v>50000</v>
      </c>
      <c r="M5621" s="3">
        <v>3</v>
      </c>
      <c r="N5621">
        <v>6.8</v>
      </c>
      <c r="O5621">
        <v>6</v>
      </c>
      <c r="P5621" s="1">
        <f>IF($A$3="Percentage of government revenue per capita",$B$3,0) + IF($A$3="Absolute extra revenue",AB5621,0) + IF($A$3="Absolute revenue per capita",AC5621,0)</f>
        <v>0</v>
      </c>
      <c r="Q5621" s="5">
        <f>-MIN(data!$B$4 / data!I5954 * data!P5954 / 100, data!N5954)</f>
        <v>0</v>
      </c>
      <c r="R5621" s="4">
        <f>-Q5621*K5621/1000</f>
        <v>0</v>
      </c>
      <c r="S5621" s="6">
        <f>-MIN(data!$B$5/(POWER(LN(I5621),2))*P5621/100, O5621)</f>
        <v>0</v>
      </c>
      <c r="T5621" s="6">
        <f>-S5621*L5621/100000</f>
        <v>0</v>
      </c>
      <c r="U5621" s="4">
        <f>N5621+Q5621</f>
        <v>6.8</v>
      </c>
      <c r="V5621" s="4" t="e">
        <f>P5621*I5621/100/R5621</f>
        <v>#DIV/0!</v>
      </c>
      <c r="W5621" s="4" t="e">
        <f>V5621*H5621</f>
        <v>#DIV/0!</v>
      </c>
      <c r="X5621" s="6">
        <f>O5621+S5621</f>
        <v>6</v>
      </c>
      <c r="Y5621" s="6" t="e">
        <f>P5621*I5621/100/T5621</f>
        <v>#DIV/0!</v>
      </c>
      <c r="Z5621" s="6" t="e">
        <f>Y5621*H5621</f>
        <v>#DIV/0!</v>
      </c>
      <c r="AB5621" s="1">
        <f t="shared" si="174"/>
        <v>0</v>
      </c>
      <c r="AC5621" s="1">
        <f t="shared" si="175"/>
        <v>0</v>
      </c>
    </row>
    <row r="5622" spans="4:29" x14ac:dyDescent="0.25">
      <c r="D5622" s="1">
        <v>2012</v>
      </c>
      <c r="E5622" s="1" t="s">
        <v>164</v>
      </c>
      <c r="F5622" s="2" t="s">
        <v>349</v>
      </c>
      <c r="G5622">
        <v>4</v>
      </c>
      <c r="H5622">
        <v>5407579</v>
      </c>
      <c r="I5622" s="1">
        <v>6276.3059999999996</v>
      </c>
      <c r="J5622" s="1">
        <v>373</v>
      </c>
      <c r="K5622" s="1">
        <v>56515.15</v>
      </c>
      <c r="L5622" s="1">
        <v>50000</v>
      </c>
      <c r="M5622" s="3">
        <v>3</v>
      </c>
      <c r="N5622">
        <v>6.6</v>
      </c>
      <c r="O5622">
        <v>6</v>
      </c>
      <c r="P5622" s="1">
        <f>IF($A$3="Percentage of government revenue per capita",$B$3,0) + IF($A$3="Absolute extra revenue",AB5622,0) + IF($A$3="Absolute revenue per capita",AC5622,0)</f>
        <v>0</v>
      </c>
      <c r="Q5622" s="5">
        <f>-MIN(data!$B$4 / data!I5955 * data!P5955 / 100, data!N5955)</f>
        <v>0</v>
      </c>
      <c r="R5622" s="4">
        <f>-Q5622*K5622/1000</f>
        <v>0</v>
      </c>
      <c r="S5622" s="6">
        <f>-MIN(data!$B$5/(POWER(LN(I5622),2))*P5622/100, O5622)</f>
        <v>0</v>
      </c>
      <c r="T5622" s="6">
        <f>-S5622*L5622/100000</f>
        <v>0</v>
      </c>
      <c r="U5622" s="4">
        <f>N5622+Q5622</f>
        <v>6.6</v>
      </c>
      <c r="V5622" s="4" t="e">
        <f>P5622*I5622/100/R5622</f>
        <v>#DIV/0!</v>
      </c>
      <c r="W5622" s="4" t="e">
        <f>V5622*H5622</f>
        <v>#DIV/0!</v>
      </c>
      <c r="X5622" s="6">
        <f>O5622+S5622</f>
        <v>6</v>
      </c>
      <c r="Y5622" s="6" t="e">
        <f>P5622*I5622/100/T5622</f>
        <v>#DIV/0!</v>
      </c>
      <c r="Z5622" s="6" t="e">
        <f>Y5622*H5622</f>
        <v>#DIV/0!</v>
      </c>
      <c r="AB5622" s="1">
        <f t="shared" si="174"/>
        <v>0</v>
      </c>
      <c r="AC5622" s="1">
        <f t="shared" si="175"/>
        <v>0</v>
      </c>
    </row>
    <row r="5623" spans="4:29" x14ac:dyDescent="0.25">
      <c r="D5623" s="1">
        <v>2013</v>
      </c>
      <c r="E5623" s="1" t="s">
        <v>164</v>
      </c>
      <c r="F5623" s="2" t="s">
        <v>349</v>
      </c>
      <c r="G5623">
        <v>4</v>
      </c>
      <c r="H5623">
        <v>5413393</v>
      </c>
      <c r="I5623" s="1">
        <v>6790.9650000000001</v>
      </c>
      <c r="J5623" s="1">
        <v>363</v>
      </c>
      <c r="K5623" s="1">
        <v>56718.75</v>
      </c>
      <c r="L5623" s="1">
        <v>50000</v>
      </c>
      <c r="M5623" s="3">
        <v>3</v>
      </c>
      <c r="N5623">
        <v>6.4</v>
      </c>
      <c r="O5623">
        <v>6</v>
      </c>
      <c r="P5623" s="1">
        <f>IF($A$3="Percentage of government revenue per capita",$B$3,0) + IF($A$3="Absolute extra revenue",AB5623,0) + IF($A$3="Absolute revenue per capita",AC5623,0)</f>
        <v>0</v>
      </c>
      <c r="Q5623" s="5">
        <f>-MIN(data!$B$4 / data!I5956 * data!P5956 / 100, data!N5956)</f>
        <v>0</v>
      </c>
      <c r="R5623" s="4">
        <f>-Q5623*K5623/1000</f>
        <v>0</v>
      </c>
      <c r="S5623" s="6">
        <f>-MIN(data!$B$5/(POWER(LN(I5623),2))*P5623/100, O5623)</f>
        <v>0</v>
      </c>
      <c r="T5623" s="6">
        <f>-S5623*L5623/100000</f>
        <v>0</v>
      </c>
      <c r="U5623" s="4">
        <f>N5623+Q5623</f>
        <v>6.4</v>
      </c>
      <c r="V5623" s="4" t="e">
        <f>P5623*I5623/100/R5623</f>
        <v>#DIV/0!</v>
      </c>
      <c r="W5623" s="4" t="e">
        <f>V5623*H5623</f>
        <v>#DIV/0!</v>
      </c>
      <c r="X5623" s="6">
        <f>O5623+S5623</f>
        <v>6</v>
      </c>
      <c r="Y5623" s="6" t="e">
        <f>P5623*I5623/100/T5623</f>
        <v>#DIV/0!</v>
      </c>
      <c r="Z5623" s="6" t="e">
        <f>Y5623*H5623</f>
        <v>#DIV/0!</v>
      </c>
      <c r="AB5623" s="1">
        <f t="shared" si="174"/>
        <v>0</v>
      </c>
      <c r="AC5623" s="1">
        <f t="shared" si="175"/>
        <v>0</v>
      </c>
    </row>
    <row r="5624" spans="4:29" x14ac:dyDescent="0.25">
      <c r="D5624" s="1">
        <v>2014</v>
      </c>
      <c r="E5624" s="1" t="s">
        <v>164</v>
      </c>
      <c r="F5624" s="2" t="s">
        <v>349</v>
      </c>
      <c r="G5624">
        <v>4</v>
      </c>
      <c r="H5624">
        <v>5418649</v>
      </c>
      <c r="I5624" s="1">
        <v>7095.1949999999997</v>
      </c>
      <c r="J5624" s="1">
        <v>352</v>
      </c>
      <c r="K5624" s="1">
        <v>56774.19</v>
      </c>
      <c r="L5624" s="1">
        <v>50000</v>
      </c>
      <c r="M5624" s="3">
        <v>3</v>
      </c>
      <c r="N5624">
        <v>6.2</v>
      </c>
      <c r="O5624">
        <v>6</v>
      </c>
      <c r="P5624" s="1">
        <f>IF($A$3="Percentage of government revenue per capita",$B$3,0) + IF($A$3="Absolute extra revenue",AB5624,0) + IF($A$3="Absolute revenue per capita",AC5624,0)</f>
        <v>0</v>
      </c>
      <c r="Q5624" s="5">
        <f>-MIN(data!$B$4 / data!I5957 * data!P5957 / 100, data!N5957)</f>
        <v>0</v>
      </c>
      <c r="R5624" s="4">
        <f>-Q5624*K5624/1000</f>
        <v>0</v>
      </c>
      <c r="S5624" s="6">
        <f>-MIN(data!$B$5/(POWER(LN(I5624),2))*P5624/100, O5624)</f>
        <v>0</v>
      </c>
      <c r="T5624" s="6">
        <f>-S5624*L5624/100000</f>
        <v>0</v>
      </c>
      <c r="U5624" s="4">
        <f>N5624+Q5624</f>
        <v>6.2</v>
      </c>
      <c r="V5624" s="4" t="e">
        <f>P5624*I5624/100/R5624</f>
        <v>#DIV/0!</v>
      </c>
      <c r="W5624" s="4" t="e">
        <f>V5624*H5624</f>
        <v>#DIV/0!</v>
      </c>
      <c r="X5624" s="6">
        <f>O5624+S5624</f>
        <v>6</v>
      </c>
      <c r="Y5624" s="6" t="e">
        <f>P5624*I5624/100/T5624</f>
        <v>#DIV/0!</v>
      </c>
      <c r="Z5624" s="6" t="e">
        <f>Y5624*H5624</f>
        <v>#DIV/0!</v>
      </c>
      <c r="AB5624" s="1">
        <f t="shared" si="174"/>
        <v>0</v>
      </c>
      <c r="AC5624" s="1">
        <f t="shared" si="175"/>
        <v>0</v>
      </c>
    </row>
    <row r="5625" spans="4:29" x14ac:dyDescent="0.25">
      <c r="D5625" s="1">
        <v>2015</v>
      </c>
      <c r="E5625" s="1" t="s">
        <v>164</v>
      </c>
      <c r="F5625" s="2" t="s">
        <v>349</v>
      </c>
      <c r="G5625">
        <v>4</v>
      </c>
      <c r="H5625">
        <v>5423801</v>
      </c>
      <c r="I5625" s="1">
        <v>7985.8590000000004</v>
      </c>
      <c r="J5625" s="1">
        <v>341</v>
      </c>
      <c r="K5625" s="1">
        <v>56833.33</v>
      </c>
      <c r="M5625" s="3">
        <v>3</v>
      </c>
      <c r="N5625">
        <v>6</v>
      </c>
      <c r="O5625">
        <v>6</v>
      </c>
      <c r="P5625" s="1">
        <f>IF($A$3="Percentage of government revenue per capita",$B$3,0) + IF($A$3="Absolute extra revenue",AB5625,0) + IF($A$3="Absolute revenue per capita",AC5625,0)</f>
        <v>0</v>
      </c>
      <c r="Q5625" s="5">
        <f>-MIN(data!$B$4 / data!I5958 * data!P5958 / 100, data!N5958)</f>
        <v>0</v>
      </c>
      <c r="R5625" s="4">
        <f>-Q5625*K5625/1000</f>
        <v>0</v>
      </c>
      <c r="S5625" s="6">
        <f>-MIN(data!$B$5/(POWER(LN(I5625),2))*P5625/100, O5625)</f>
        <v>0</v>
      </c>
      <c r="T5625" s="6">
        <f>-S5625*L5625/100000</f>
        <v>0</v>
      </c>
      <c r="U5625" s="4">
        <f>N5625+Q5625</f>
        <v>6</v>
      </c>
      <c r="V5625" s="4" t="e">
        <f>P5625*I5625/100/R5625</f>
        <v>#DIV/0!</v>
      </c>
      <c r="W5625" s="4" t="e">
        <f>V5625*H5625</f>
        <v>#DIV/0!</v>
      </c>
      <c r="X5625" s="6">
        <f>O5625+S5625</f>
        <v>6</v>
      </c>
      <c r="Y5625" s="6" t="e">
        <f>P5625*I5625/100/T5625</f>
        <v>#DIV/0!</v>
      </c>
      <c r="Z5625" s="6" t="e">
        <f>Y5625*H5625</f>
        <v>#DIV/0!</v>
      </c>
      <c r="AB5625" s="1">
        <f t="shared" si="174"/>
        <v>0</v>
      </c>
      <c r="AC5625" s="1">
        <f t="shared" si="175"/>
        <v>0</v>
      </c>
    </row>
    <row r="5626" spans="4:29" x14ac:dyDescent="0.25">
      <c r="D5626" s="1">
        <v>2016</v>
      </c>
      <c r="E5626" s="1" t="s">
        <v>164</v>
      </c>
      <c r="F5626" s="2" t="s">
        <v>349</v>
      </c>
      <c r="G5626">
        <v>4</v>
      </c>
      <c r="H5626">
        <v>5430798</v>
      </c>
      <c r="I5626" s="1">
        <v>7603.44</v>
      </c>
      <c r="J5626" s="1">
        <v>330</v>
      </c>
      <c r="K5626" s="1">
        <v>56896.55</v>
      </c>
      <c r="M5626" s="3"/>
      <c r="N5626">
        <v>5.8</v>
      </c>
      <c r="O5626"/>
      <c r="P5626" s="1">
        <f>IF($A$3="Percentage of government revenue per capita",$B$3,0) + IF($A$3="Absolute extra revenue",AB5626,0) + IF($A$3="Absolute revenue per capita",AC5626,0)</f>
        <v>0</v>
      </c>
      <c r="Q5626" s="5" t="e">
        <f>-MIN(data!$B$4 / data!I5959 * data!P5959 / 100, data!N5959)</f>
        <v>#DIV/0!</v>
      </c>
      <c r="R5626" s="4" t="e">
        <f>-Q5626*K5626/1000</f>
        <v>#DIV/0!</v>
      </c>
      <c r="S5626" s="6">
        <f>-MIN(data!$B$5/(POWER(LN(I5626),2))*P5626/100, O5626)</f>
        <v>0</v>
      </c>
      <c r="T5626" s="6">
        <f>-S5626*L5626/100000</f>
        <v>0</v>
      </c>
      <c r="U5626" s="4" t="e">
        <f>N5626+Q5626</f>
        <v>#DIV/0!</v>
      </c>
      <c r="V5626" s="4" t="e">
        <f>P5626*I5626/100/R5626</f>
        <v>#DIV/0!</v>
      </c>
      <c r="W5626" s="4" t="e">
        <f>V5626*H5626</f>
        <v>#DIV/0!</v>
      </c>
      <c r="X5626" s="6">
        <f>O5626+S5626</f>
        <v>0</v>
      </c>
      <c r="Y5626" s="6" t="e">
        <f>P5626*I5626/100/T5626</f>
        <v>#DIV/0!</v>
      </c>
      <c r="Z5626" s="6" t="e">
        <f>Y5626*H5626</f>
        <v>#DIV/0!</v>
      </c>
      <c r="AB5626" s="1">
        <f t="shared" si="174"/>
        <v>0</v>
      </c>
      <c r="AC5626" s="1">
        <f t="shared" si="175"/>
        <v>0</v>
      </c>
    </row>
    <row r="5627" spans="4:29" x14ac:dyDescent="0.25">
      <c r="D5627" s="1">
        <v>1980</v>
      </c>
      <c r="E5627" s="1" t="s">
        <v>165</v>
      </c>
      <c r="F5627" s="2" t="s">
        <v>350</v>
      </c>
      <c r="G5627">
        <v>4</v>
      </c>
      <c r="H5627">
        <v>1901315</v>
      </c>
      <c r="I5627" s="1">
        <v>0</v>
      </c>
      <c r="M5627" s="3"/>
      <c r="N5627"/>
      <c r="O5627"/>
      <c r="P5627" s="1">
        <f>IF($A$3="Percentage of government revenue per capita",$B$3,0) + IF($A$3="Absolute extra revenue",AB5627,0) + IF($A$3="Absolute revenue per capita",AC5627,0)</f>
        <v>0</v>
      </c>
      <c r="Q5627" s="5">
        <f>-MIN(data!$B$4 / data!I5960 * data!P5960 / 100, data!N5960)</f>
        <v>0</v>
      </c>
      <c r="R5627" s="4">
        <f>-Q5627*K5627/1000</f>
        <v>0</v>
      </c>
      <c r="S5627" s="6" t="e">
        <f>-MIN(data!$B$5/(POWER(LN(I5627),2))*P5627/100, O5627)</f>
        <v>#NUM!</v>
      </c>
      <c r="T5627" s="6" t="e">
        <f>-S5627*L5627/100000</f>
        <v>#NUM!</v>
      </c>
      <c r="U5627" s="4">
        <f>N5627+Q5627</f>
        <v>0</v>
      </c>
      <c r="V5627" s="4" t="e">
        <f>P5627*I5627/100/R5627</f>
        <v>#DIV/0!</v>
      </c>
      <c r="W5627" s="4" t="e">
        <f>V5627*H5627</f>
        <v>#DIV/0!</v>
      </c>
      <c r="X5627" s="6" t="e">
        <f>O5627+S5627</f>
        <v>#NUM!</v>
      </c>
      <c r="Y5627" s="6" t="e">
        <f>P5627*I5627/100/T5627</f>
        <v>#NUM!</v>
      </c>
      <c r="Z5627" s="6" t="e">
        <f>Y5627*H5627</f>
        <v>#NUM!</v>
      </c>
      <c r="AB5627" s="1" t="e">
        <f t="shared" si="174"/>
        <v>#DIV/0!</v>
      </c>
      <c r="AC5627" s="1" t="e">
        <f t="shared" si="175"/>
        <v>#DIV/0!</v>
      </c>
    </row>
    <row r="5628" spans="4:29" x14ac:dyDescent="0.25">
      <c r="D5628" s="1">
        <v>1981</v>
      </c>
      <c r="E5628" s="1" t="s">
        <v>165</v>
      </c>
      <c r="F5628" s="2" t="s">
        <v>350</v>
      </c>
      <c r="G5628">
        <v>4</v>
      </c>
      <c r="H5628">
        <v>1906531</v>
      </c>
      <c r="I5628" s="1">
        <v>0</v>
      </c>
      <c r="M5628" s="3"/>
      <c r="N5628">
        <v>18</v>
      </c>
      <c r="O5628"/>
      <c r="P5628" s="1">
        <f>IF($A$3="Percentage of government revenue per capita",$B$3,0) + IF($A$3="Absolute extra revenue",AB5628,0) + IF($A$3="Absolute revenue per capita",AC5628,0)</f>
        <v>0</v>
      </c>
      <c r="Q5628" s="5">
        <f>-MIN(data!$B$4 / data!I5961 * data!P5961 / 100, data!N5961)</f>
        <v>0</v>
      </c>
      <c r="R5628" s="4">
        <f>-Q5628*K5628/1000</f>
        <v>0</v>
      </c>
      <c r="S5628" s="6" t="e">
        <f>-MIN(data!$B$5/(POWER(LN(I5628),2))*P5628/100, O5628)</f>
        <v>#NUM!</v>
      </c>
      <c r="T5628" s="6" t="e">
        <f>-S5628*L5628/100000</f>
        <v>#NUM!</v>
      </c>
      <c r="U5628" s="4">
        <f>N5628+Q5628</f>
        <v>18</v>
      </c>
      <c r="V5628" s="4" t="e">
        <f>P5628*I5628/100/R5628</f>
        <v>#DIV/0!</v>
      </c>
      <c r="W5628" s="4" t="e">
        <f>V5628*H5628</f>
        <v>#DIV/0!</v>
      </c>
      <c r="X5628" s="6" t="e">
        <f>O5628+S5628</f>
        <v>#NUM!</v>
      </c>
      <c r="Y5628" s="6" t="e">
        <f>P5628*I5628/100/T5628</f>
        <v>#NUM!</v>
      </c>
      <c r="Z5628" s="6" t="e">
        <f>Y5628*H5628</f>
        <v>#NUM!</v>
      </c>
      <c r="AB5628" s="1" t="e">
        <f t="shared" si="174"/>
        <v>#DIV/0!</v>
      </c>
      <c r="AC5628" s="1" t="e">
        <f t="shared" si="175"/>
        <v>#DIV/0!</v>
      </c>
    </row>
    <row r="5629" spans="4:29" x14ac:dyDescent="0.25">
      <c r="D5629" s="1">
        <v>1982</v>
      </c>
      <c r="E5629" s="1" t="s">
        <v>165</v>
      </c>
      <c r="F5629" s="2" t="s">
        <v>350</v>
      </c>
      <c r="G5629">
        <v>4</v>
      </c>
      <c r="H5629">
        <v>1910334</v>
      </c>
      <c r="I5629" s="1">
        <v>0</v>
      </c>
      <c r="M5629" s="3"/>
      <c r="N5629">
        <v>17</v>
      </c>
      <c r="O5629"/>
      <c r="P5629" s="1">
        <f>IF($A$3="Percentage of government revenue per capita",$B$3,0) + IF($A$3="Absolute extra revenue",AB5629,0) + IF($A$3="Absolute revenue per capita",AC5629,0)</f>
        <v>0</v>
      </c>
      <c r="Q5629" s="5">
        <f>-MIN(data!$B$4 / data!I5962 * data!P5962 / 100, data!N5962)</f>
        <v>0</v>
      </c>
      <c r="R5629" s="4">
        <f>-Q5629*K5629/1000</f>
        <v>0</v>
      </c>
      <c r="S5629" s="6" t="e">
        <f>-MIN(data!$B$5/(POWER(LN(I5629),2))*P5629/100, O5629)</f>
        <v>#NUM!</v>
      </c>
      <c r="T5629" s="6" t="e">
        <f>-S5629*L5629/100000</f>
        <v>#NUM!</v>
      </c>
      <c r="U5629" s="4">
        <f>N5629+Q5629</f>
        <v>17</v>
      </c>
      <c r="V5629" s="4" t="e">
        <f>P5629*I5629/100/R5629</f>
        <v>#DIV/0!</v>
      </c>
      <c r="W5629" s="4" t="e">
        <f>V5629*H5629</f>
        <v>#DIV/0!</v>
      </c>
      <c r="X5629" s="6" t="e">
        <f>O5629+S5629</f>
        <v>#NUM!</v>
      </c>
      <c r="Y5629" s="6" t="e">
        <f>P5629*I5629/100/T5629</f>
        <v>#NUM!</v>
      </c>
      <c r="Z5629" s="6" t="e">
        <f>Y5629*H5629</f>
        <v>#NUM!</v>
      </c>
      <c r="AB5629" s="1" t="e">
        <f t="shared" si="174"/>
        <v>#DIV/0!</v>
      </c>
      <c r="AC5629" s="1" t="e">
        <f t="shared" si="175"/>
        <v>#DIV/0!</v>
      </c>
    </row>
    <row r="5630" spans="4:29" x14ac:dyDescent="0.25">
      <c r="D5630" s="1">
        <v>1983</v>
      </c>
      <c r="E5630" s="1" t="s">
        <v>165</v>
      </c>
      <c r="F5630" s="2" t="s">
        <v>350</v>
      </c>
      <c r="G5630">
        <v>4</v>
      </c>
      <c r="H5630">
        <v>1922321</v>
      </c>
      <c r="I5630" s="1">
        <v>0</v>
      </c>
      <c r="M5630" s="3"/>
      <c r="N5630">
        <v>16.100000000000001</v>
      </c>
      <c r="O5630"/>
      <c r="P5630" s="1">
        <f>IF($A$3="Percentage of government revenue per capita",$B$3,0) + IF($A$3="Absolute extra revenue",AB5630,0) + IF($A$3="Absolute revenue per capita",AC5630,0)</f>
        <v>0</v>
      </c>
      <c r="Q5630" s="5">
        <f>-MIN(data!$B$4 / data!I5963 * data!P5963 / 100, data!N5963)</f>
        <v>0</v>
      </c>
      <c r="R5630" s="4">
        <f>-Q5630*K5630/1000</f>
        <v>0</v>
      </c>
      <c r="S5630" s="6" t="e">
        <f>-MIN(data!$B$5/(POWER(LN(I5630),2))*P5630/100, O5630)</f>
        <v>#NUM!</v>
      </c>
      <c r="T5630" s="6" t="e">
        <f>-S5630*L5630/100000</f>
        <v>#NUM!</v>
      </c>
      <c r="U5630" s="4">
        <f>N5630+Q5630</f>
        <v>16.100000000000001</v>
      </c>
      <c r="V5630" s="4" t="e">
        <f>P5630*I5630/100/R5630</f>
        <v>#DIV/0!</v>
      </c>
      <c r="W5630" s="4" t="e">
        <f>V5630*H5630</f>
        <v>#DIV/0!</v>
      </c>
      <c r="X5630" s="6" t="e">
        <f>O5630+S5630</f>
        <v>#NUM!</v>
      </c>
      <c r="Y5630" s="6" t="e">
        <f>P5630*I5630/100/T5630</f>
        <v>#NUM!</v>
      </c>
      <c r="Z5630" s="6" t="e">
        <f>Y5630*H5630</f>
        <v>#NUM!</v>
      </c>
      <c r="AB5630" s="1" t="e">
        <f t="shared" si="174"/>
        <v>#DIV/0!</v>
      </c>
      <c r="AC5630" s="1" t="e">
        <f t="shared" si="175"/>
        <v>#DIV/0!</v>
      </c>
    </row>
    <row r="5631" spans="4:29" x14ac:dyDescent="0.25">
      <c r="D5631" s="1">
        <v>1984</v>
      </c>
      <c r="E5631" s="1" t="s">
        <v>165</v>
      </c>
      <c r="F5631" s="2" t="s">
        <v>350</v>
      </c>
      <c r="G5631">
        <v>4</v>
      </c>
      <c r="H5631">
        <v>1932154</v>
      </c>
      <c r="I5631" s="1">
        <v>0</v>
      </c>
      <c r="M5631" s="3"/>
      <c r="N5631">
        <v>15.2</v>
      </c>
      <c r="O5631"/>
      <c r="P5631" s="1">
        <f>IF($A$3="Percentage of government revenue per capita",$B$3,0) + IF($A$3="Absolute extra revenue",AB5631,0) + IF($A$3="Absolute revenue per capita",AC5631,0)</f>
        <v>0</v>
      </c>
      <c r="Q5631" s="5">
        <f>-MIN(data!$B$4 / data!I5964 * data!P5964 / 100, data!N5964)</f>
        <v>0</v>
      </c>
      <c r="R5631" s="4">
        <f>-Q5631*K5631/1000</f>
        <v>0</v>
      </c>
      <c r="S5631" s="6" t="e">
        <f>-MIN(data!$B$5/(POWER(LN(I5631),2))*P5631/100, O5631)</f>
        <v>#NUM!</v>
      </c>
      <c r="T5631" s="6" t="e">
        <f>-S5631*L5631/100000</f>
        <v>#NUM!</v>
      </c>
      <c r="U5631" s="4">
        <f>N5631+Q5631</f>
        <v>15.2</v>
      </c>
      <c r="V5631" s="4" t="e">
        <f>P5631*I5631/100/R5631</f>
        <v>#DIV/0!</v>
      </c>
      <c r="W5631" s="4" t="e">
        <f>V5631*H5631</f>
        <v>#DIV/0!</v>
      </c>
      <c r="X5631" s="6" t="e">
        <f>O5631+S5631</f>
        <v>#NUM!</v>
      </c>
      <c r="Y5631" s="6" t="e">
        <f>P5631*I5631/100/T5631</f>
        <v>#NUM!</v>
      </c>
      <c r="Z5631" s="6" t="e">
        <f>Y5631*H5631</f>
        <v>#NUM!</v>
      </c>
      <c r="AB5631" s="1" t="e">
        <f t="shared" si="174"/>
        <v>#DIV/0!</v>
      </c>
      <c r="AC5631" s="1" t="e">
        <f t="shared" si="175"/>
        <v>#DIV/0!</v>
      </c>
    </row>
    <row r="5632" spans="4:29" x14ac:dyDescent="0.25">
      <c r="D5632" s="1">
        <v>1985</v>
      </c>
      <c r="E5632" s="1" t="s">
        <v>165</v>
      </c>
      <c r="F5632" s="2" t="s">
        <v>350</v>
      </c>
      <c r="G5632">
        <v>4</v>
      </c>
      <c r="H5632">
        <v>1941641</v>
      </c>
      <c r="I5632" s="1">
        <v>0</v>
      </c>
      <c r="M5632" s="3"/>
      <c r="N5632">
        <v>14.4</v>
      </c>
      <c r="O5632"/>
      <c r="P5632" s="1">
        <f>IF($A$3="Percentage of government revenue per capita",$B$3,0) + IF($A$3="Absolute extra revenue",AB5632,0) + IF($A$3="Absolute revenue per capita",AC5632,0)</f>
        <v>0</v>
      </c>
      <c r="Q5632" s="5">
        <f>-MIN(data!$B$4 / data!I5965 * data!P5965 / 100, data!N5965)</f>
        <v>0</v>
      </c>
      <c r="R5632" s="4">
        <f>-Q5632*K5632/1000</f>
        <v>0</v>
      </c>
      <c r="S5632" s="6" t="e">
        <f>-MIN(data!$B$5/(POWER(LN(I5632),2))*P5632/100, O5632)</f>
        <v>#NUM!</v>
      </c>
      <c r="T5632" s="6" t="e">
        <f>-S5632*L5632/100000</f>
        <v>#NUM!</v>
      </c>
      <c r="U5632" s="4">
        <f>N5632+Q5632</f>
        <v>14.4</v>
      </c>
      <c r="V5632" s="4" t="e">
        <f>P5632*I5632/100/R5632</f>
        <v>#DIV/0!</v>
      </c>
      <c r="W5632" s="4" t="e">
        <f>V5632*H5632</f>
        <v>#DIV/0!</v>
      </c>
      <c r="X5632" s="6" t="e">
        <f>O5632+S5632</f>
        <v>#NUM!</v>
      </c>
      <c r="Y5632" s="6" t="e">
        <f>P5632*I5632/100/T5632</f>
        <v>#NUM!</v>
      </c>
      <c r="Z5632" s="6" t="e">
        <f>Y5632*H5632</f>
        <v>#NUM!</v>
      </c>
      <c r="AB5632" s="1" t="e">
        <f t="shared" si="174"/>
        <v>#DIV/0!</v>
      </c>
      <c r="AC5632" s="1" t="e">
        <f t="shared" si="175"/>
        <v>#DIV/0!</v>
      </c>
    </row>
    <row r="5633" spans="4:29" x14ac:dyDescent="0.25">
      <c r="D5633" s="1">
        <v>1986</v>
      </c>
      <c r="E5633" s="1" t="s">
        <v>165</v>
      </c>
      <c r="F5633" s="2" t="s">
        <v>350</v>
      </c>
      <c r="G5633">
        <v>4</v>
      </c>
      <c r="H5633">
        <v>1965964</v>
      </c>
      <c r="I5633" s="1">
        <v>0</v>
      </c>
      <c r="J5633" s="1">
        <v>362</v>
      </c>
      <c r="K5633" s="1">
        <v>26814.81</v>
      </c>
      <c r="M5633" s="3"/>
      <c r="N5633">
        <v>13.5</v>
      </c>
      <c r="O5633"/>
      <c r="P5633" s="1">
        <f>IF($A$3="Percentage of government revenue per capita",$B$3,0) + IF($A$3="Absolute extra revenue",AB5633,0) + IF($A$3="Absolute revenue per capita",AC5633,0)</f>
        <v>0</v>
      </c>
      <c r="Q5633" s="5">
        <f>-MIN(data!$B$4 / data!I5966 * data!P5966 / 100, data!N5966)</f>
        <v>0</v>
      </c>
      <c r="R5633" s="4">
        <f>-Q5633*K5633/1000</f>
        <v>0</v>
      </c>
      <c r="S5633" s="6" t="e">
        <f>-MIN(data!$B$5/(POWER(LN(I5633),2))*P5633/100, O5633)</f>
        <v>#NUM!</v>
      </c>
      <c r="T5633" s="6" t="e">
        <f>-S5633*L5633/100000</f>
        <v>#NUM!</v>
      </c>
      <c r="U5633" s="4">
        <f>N5633+Q5633</f>
        <v>13.5</v>
      </c>
      <c r="V5633" s="4" t="e">
        <f>P5633*I5633/100/R5633</f>
        <v>#DIV/0!</v>
      </c>
      <c r="W5633" s="4" t="e">
        <f>V5633*H5633</f>
        <v>#DIV/0!</v>
      </c>
      <c r="X5633" s="6" t="e">
        <f>O5633+S5633</f>
        <v>#NUM!</v>
      </c>
      <c r="Y5633" s="6" t="e">
        <f>P5633*I5633/100/T5633</f>
        <v>#NUM!</v>
      </c>
      <c r="Z5633" s="6" t="e">
        <f>Y5633*H5633</f>
        <v>#NUM!</v>
      </c>
      <c r="AB5633" s="1" t="e">
        <f t="shared" si="174"/>
        <v>#DIV/0!</v>
      </c>
      <c r="AC5633" s="1" t="e">
        <f t="shared" si="175"/>
        <v>#DIV/0!</v>
      </c>
    </row>
    <row r="5634" spans="4:29" x14ac:dyDescent="0.25">
      <c r="D5634" s="1">
        <v>1987</v>
      </c>
      <c r="E5634" s="1" t="s">
        <v>165</v>
      </c>
      <c r="F5634" s="2" t="s">
        <v>350</v>
      </c>
      <c r="G5634">
        <v>4</v>
      </c>
      <c r="H5634">
        <v>1989776</v>
      </c>
      <c r="I5634" s="1">
        <v>0</v>
      </c>
      <c r="J5634" s="1">
        <v>330</v>
      </c>
      <c r="K5634" s="1">
        <v>25984.25</v>
      </c>
      <c r="M5634" s="3"/>
      <c r="N5634">
        <v>12.7</v>
      </c>
      <c r="O5634"/>
      <c r="P5634" s="1">
        <f>IF($A$3="Percentage of government revenue per capita",$B$3,0) + IF($A$3="Absolute extra revenue",AB5634,0) + IF($A$3="Absolute revenue per capita",AC5634,0)</f>
        <v>0</v>
      </c>
      <c r="Q5634" s="5">
        <f>-MIN(data!$B$4 / data!I5967 * data!P5967 / 100, data!N5967)</f>
        <v>0</v>
      </c>
      <c r="R5634" s="4">
        <f>-Q5634*K5634/1000</f>
        <v>0</v>
      </c>
      <c r="S5634" s="6" t="e">
        <f>-MIN(data!$B$5/(POWER(LN(I5634),2))*P5634/100, O5634)</f>
        <v>#NUM!</v>
      </c>
      <c r="T5634" s="6" t="e">
        <f>-S5634*L5634/100000</f>
        <v>#NUM!</v>
      </c>
      <c r="U5634" s="4">
        <f>N5634+Q5634</f>
        <v>12.7</v>
      </c>
      <c r="V5634" s="4" t="e">
        <f>P5634*I5634/100/R5634</f>
        <v>#DIV/0!</v>
      </c>
      <c r="W5634" s="4" t="e">
        <f>V5634*H5634</f>
        <v>#DIV/0!</v>
      </c>
      <c r="X5634" s="6" t="e">
        <f>O5634+S5634</f>
        <v>#NUM!</v>
      </c>
      <c r="Y5634" s="6" t="e">
        <f>P5634*I5634/100/T5634</f>
        <v>#NUM!</v>
      </c>
      <c r="Z5634" s="6" t="e">
        <f>Y5634*H5634</f>
        <v>#NUM!</v>
      </c>
      <c r="AB5634" s="1" t="e">
        <f t="shared" si="174"/>
        <v>#DIV/0!</v>
      </c>
      <c r="AC5634" s="1" t="e">
        <f t="shared" si="175"/>
        <v>#DIV/0!</v>
      </c>
    </row>
    <row r="5635" spans="4:29" x14ac:dyDescent="0.25">
      <c r="D5635" s="1">
        <v>1988</v>
      </c>
      <c r="E5635" s="1" t="s">
        <v>165</v>
      </c>
      <c r="F5635" s="2" t="s">
        <v>350</v>
      </c>
      <c r="G5635">
        <v>4</v>
      </c>
      <c r="H5635">
        <v>1995196</v>
      </c>
      <c r="I5635" s="1">
        <v>0</v>
      </c>
      <c r="J5635" s="1">
        <v>299</v>
      </c>
      <c r="K5635" s="1">
        <v>25126.05</v>
      </c>
      <c r="M5635" s="3"/>
      <c r="N5635">
        <v>11.9</v>
      </c>
      <c r="O5635"/>
      <c r="P5635" s="1">
        <f>IF($A$3="Percentage of government revenue per capita",$B$3,0) + IF($A$3="Absolute extra revenue",AB5635,0) + IF($A$3="Absolute revenue per capita",AC5635,0)</f>
        <v>0</v>
      </c>
      <c r="Q5635" s="5">
        <f>-MIN(data!$B$4 / data!I5968 * data!P5968 / 100, data!N5968)</f>
        <v>0</v>
      </c>
      <c r="R5635" s="4">
        <f>-Q5635*K5635/1000</f>
        <v>0</v>
      </c>
      <c r="S5635" s="6" t="e">
        <f>-MIN(data!$B$5/(POWER(LN(I5635),2))*P5635/100, O5635)</f>
        <v>#NUM!</v>
      </c>
      <c r="T5635" s="6" t="e">
        <f>-S5635*L5635/100000</f>
        <v>#NUM!</v>
      </c>
      <c r="U5635" s="4">
        <f>N5635+Q5635</f>
        <v>11.9</v>
      </c>
      <c r="V5635" s="4" t="e">
        <f>P5635*I5635/100/R5635</f>
        <v>#DIV/0!</v>
      </c>
      <c r="W5635" s="4" t="e">
        <f>V5635*H5635</f>
        <v>#DIV/0!</v>
      </c>
      <c r="X5635" s="6" t="e">
        <f>O5635+S5635</f>
        <v>#NUM!</v>
      </c>
      <c r="Y5635" s="6" t="e">
        <f>P5635*I5635/100/T5635</f>
        <v>#NUM!</v>
      </c>
      <c r="Z5635" s="6" t="e">
        <f>Y5635*H5635</f>
        <v>#NUM!</v>
      </c>
      <c r="AB5635" s="1" t="e">
        <f t="shared" si="174"/>
        <v>#DIV/0!</v>
      </c>
      <c r="AC5635" s="1" t="e">
        <f t="shared" si="175"/>
        <v>#DIV/0!</v>
      </c>
    </row>
    <row r="5636" spans="4:29" x14ac:dyDescent="0.25">
      <c r="D5636" s="1">
        <v>1989</v>
      </c>
      <c r="E5636" s="1" t="s">
        <v>165</v>
      </c>
      <c r="F5636" s="2" t="s">
        <v>350</v>
      </c>
      <c r="G5636">
        <v>4</v>
      </c>
      <c r="H5636">
        <v>1996351</v>
      </c>
      <c r="I5636" s="1">
        <v>0</v>
      </c>
      <c r="J5636" s="1">
        <v>269</v>
      </c>
      <c r="K5636" s="1">
        <v>24234.23</v>
      </c>
      <c r="M5636" s="3"/>
      <c r="N5636">
        <v>11.1</v>
      </c>
      <c r="O5636"/>
      <c r="P5636" s="1">
        <f>IF($A$3="Percentage of government revenue per capita",$B$3,0) + IF($A$3="Absolute extra revenue",AB5636,0) + IF($A$3="Absolute revenue per capita",AC5636,0)</f>
        <v>0</v>
      </c>
      <c r="Q5636" s="5">
        <f>-MIN(data!$B$4 / data!I5969 * data!P5969 / 100, data!N5969)</f>
        <v>0</v>
      </c>
      <c r="R5636" s="4">
        <f>-Q5636*K5636/1000</f>
        <v>0</v>
      </c>
      <c r="S5636" s="6" t="e">
        <f>-MIN(data!$B$5/(POWER(LN(I5636),2))*P5636/100, O5636)</f>
        <v>#NUM!</v>
      </c>
      <c r="T5636" s="6" t="e">
        <f>-S5636*L5636/100000</f>
        <v>#NUM!</v>
      </c>
      <c r="U5636" s="4">
        <f>N5636+Q5636</f>
        <v>11.1</v>
      </c>
      <c r="V5636" s="4" t="e">
        <f>P5636*I5636/100/R5636</f>
        <v>#DIV/0!</v>
      </c>
      <c r="W5636" s="4" t="e">
        <f>V5636*H5636</f>
        <v>#DIV/0!</v>
      </c>
      <c r="X5636" s="6" t="e">
        <f>O5636+S5636</f>
        <v>#NUM!</v>
      </c>
      <c r="Y5636" s="6" t="e">
        <f>P5636*I5636/100/T5636</f>
        <v>#NUM!</v>
      </c>
      <c r="Z5636" s="6" t="e">
        <f>Y5636*H5636</f>
        <v>#NUM!</v>
      </c>
      <c r="AB5636" s="1" t="e">
        <f t="shared" ref="AB5636:AB5699" si="176">$B$3*100/H5636/I5636</f>
        <v>#DIV/0!</v>
      </c>
      <c r="AC5636" s="1" t="e">
        <f t="shared" ref="AC5636:AC5699" si="177">$B$3/I5636*100</f>
        <v>#DIV/0!</v>
      </c>
    </row>
    <row r="5637" spans="4:29" x14ac:dyDescent="0.25">
      <c r="D5637" s="1">
        <v>1990</v>
      </c>
      <c r="E5637" s="1" t="s">
        <v>165</v>
      </c>
      <c r="F5637" s="2" t="s">
        <v>350</v>
      </c>
      <c r="G5637">
        <v>4</v>
      </c>
      <c r="H5637">
        <v>1998161</v>
      </c>
      <c r="I5637" s="1">
        <v>0</v>
      </c>
      <c r="J5637" s="1">
        <v>242</v>
      </c>
      <c r="K5637" s="1">
        <v>23269.23</v>
      </c>
      <c r="L5637" s="1">
        <v>25000</v>
      </c>
      <c r="M5637" s="3">
        <v>3</v>
      </c>
      <c r="N5637">
        <v>10.4</v>
      </c>
      <c r="O5637">
        <v>12</v>
      </c>
      <c r="P5637" s="1">
        <f>IF($A$3="Percentage of government revenue per capita",$B$3,0) + IF($A$3="Absolute extra revenue",AB5637,0) + IF($A$3="Absolute revenue per capita",AC5637,0)</f>
        <v>0</v>
      </c>
      <c r="Q5637" s="5">
        <f>-MIN(data!$B$4 / data!I5970 * data!P5970 / 100, data!N5970)</f>
        <v>0</v>
      </c>
      <c r="R5637" s="4">
        <f>-Q5637*K5637/1000</f>
        <v>0</v>
      </c>
      <c r="S5637" s="6" t="e">
        <f>-MIN(data!$B$5/(POWER(LN(I5637),2))*P5637/100, O5637)</f>
        <v>#NUM!</v>
      </c>
      <c r="T5637" s="6" t="e">
        <f>-S5637*L5637/100000</f>
        <v>#NUM!</v>
      </c>
      <c r="U5637" s="4">
        <f>N5637+Q5637</f>
        <v>10.4</v>
      </c>
      <c r="V5637" s="4" t="e">
        <f>P5637*I5637/100/R5637</f>
        <v>#DIV/0!</v>
      </c>
      <c r="W5637" s="4" t="e">
        <f>V5637*H5637</f>
        <v>#DIV/0!</v>
      </c>
      <c r="X5637" s="6" t="e">
        <f>O5637+S5637</f>
        <v>#NUM!</v>
      </c>
      <c r="Y5637" s="6" t="e">
        <f>P5637*I5637/100/T5637</f>
        <v>#NUM!</v>
      </c>
      <c r="Z5637" s="6" t="e">
        <f>Y5637*H5637</f>
        <v>#NUM!</v>
      </c>
      <c r="AB5637" s="1" t="e">
        <f t="shared" si="176"/>
        <v>#DIV/0!</v>
      </c>
      <c r="AC5637" s="1" t="e">
        <f t="shared" si="177"/>
        <v>#DIV/0!</v>
      </c>
    </row>
    <row r="5638" spans="4:29" x14ac:dyDescent="0.25">
      <c r="D5638" s="1">
        <v>1991</v>
      </c>
      <c r="E5638" s="1" t="s">
        <v>165</v>
      </c>
      <c r="F5638" s="2" t="s">
        <v>350</v>
      </c>
      <c r="G5638">
        <v>4</v>
      </c>
      <c r="H5638">
        <v>1999429</v>
      </c>
      <c r="I5638" s="1">
        <v>0</v>
      </c>
      <c r="J5638" s="1">
        <v>217</v>
      </c>
      <c r="K5638" s="1">
        <v>22371.13</v>
      </c>
      <c r="L5638" s="1">
        <v>25000</v>
      </c>
      <c r="M5638" s="3">
        <v>3</v>
      </c>
      <c r="N5638">
        <v>9.6999999999999993</v>
      </c>
      <c r="O5638">
        <v>12</v>
      </c>
      <c r="P5638" s="1">
        <f>IF($A$3="Percentage of government revenue per capita",$B$3,0) + IF($A$3="Absolute extra revenue",AB5638,0) + IF($A$3="Absolute revenue per capita",AC5638,0)</f>
        <v>0</v>
      </c>
      <c r="Q5638" s="5">
        <f>-MIN(data!$B$4 / data!I5971 * data!P5971 / 100, data!N5971)</f>
        <v>0</v>
      </c>
      <c r="R5638" s="4">
        <f>-Q5638*K5638/1000</f>
        <v>0</v>
      </c>
      <c r="S5638" s="6" t="e">
        <f>-MIN(data!$B$5/(POWER(LN(I5638),2))*P5638/100, O5638)</f>
        <v>#NUM!</v>
      </c>
      <c r="T5638" s="6" t="e">
        <f>-S5638*L5638/100000</f>
        <v>#NUM!</v>
      </c>
      <c r="U5638" s="4">
        <f>N5638+Q5638</f>
        <v>9.6999999999999993</v>
      </c>
      <c r="V5638" s="4" t="e">
        <f>P5638*I5638/100/R5638</f>
        <v>#DIV/0!</v>
      </c>
      <c r="W5638" s="4" t="e">
        <f>V5638*H5638</f>
        <v>#DIV/0!</v>
      </c>
      <c r="X5638" s="6" t="e">
        <f>O5638+S5638</f>
        <v>#NUM!</v>
      </c>
      <c r="Y5638" s="6" t="e">
        <f>P5638*I5638/100/T5638</f>
        <v>#NUM!</v>
      </c>
      <c r="Z5638" s="6" t="e">
        <f>Y5638*H5638</f>
        <v>#NUM!</v>
      </c>
      <c r="AB5638" s="1" t="e">
        <f t="shared" si="176"/>
        <v>#DIV/0!</v>
      </c>
      <c r="AC5638" s="1" t="e">
        <f t="shared" si="177"/>
        <v>#DIV/0!</v>
      </c>
    </row>
    <row r="5639" spans="4:29" x14ac:dyDescent="0.25">
      <c r="D5639" s="1">
        <v>1992</v>
      </c>
      <c r="E5639" s="1" t="s">
        <v>165</v>
      </c>
      <c r="F5639" s="2" t="s">
        <v>350</v>
      </c>
      <c r="G5639">
        <v>4</v>
      </c>
      <c r="H5639">
        <v>1996498</v>
      </c>
      <c r="I5639" s="1">
        <v>3831.3719999999998</v>
      </c>
      <c r="J5639" s="1">
        <v>194</v>
      </c>
      <c r="K5639" s="1">
        <v>21318.68</v>
      </c>
      <c r="L5639" s="1">
        <v>15384.62</v>
      </c>
      <c r="M5639" s="3">
        <v>3</v>
      </c>
      <c r="N5639">
        <v>9.1</v>
      </c>
      <c r="O5639">
        <v>13</v>
      </c>
      <c r="P5639" s="1">
        <f>IF($A$3="Percentage of government revenue per capita",$B$3,0) + IF($A$3="Absolute extra revenue",AB5639,0) + IF($A$3="Absolute revenue per capita",AC5639,0)</f>
        <v>0</v>
      </c>
      <c r="Q5639" s="5">
        <f>-MIN(data!$B$4 / data!I5972 * data!P5972 / 100, data!N5972)</f>
        <v>0</v>
      </c>
      <c r="R5639" s="4">
        <f>-Q5639*K5639/1000</f>
        <v>0</v>
      </c>
      <c r="S5639" s="6">
        <f>-MIN(data!$B$5/(POWER(LN(I5639),2))*P5639/100, O5639)</f>
        <v>0</v>
      </c>
      <c r="T5639" s="6">
        <f>-S5639*L5639/100000</f>
        <v>0</v>
      </c>
      <c r="U5639" s="4">
        <f>N5639+Q5639</f>
        <v>9.1</v>
      </c>
      <c r="V5639" s="4" t="e">
        <f>P5639*I5639/100/R5639</f>
        <v>#DIV/0!</v>
      </c>
      <c r="W5639" s="4" t="e">
        <f>V5639*H5639</f>
        <v>#DIV/0!</v>
      </c>
      <c r="X5639" s="6">
        <f>O5639+S5639</f>
        <v>13</v>
      </c>
      <c r="Y5639" s="6" t="e">
        <f>P5639*I5639/100/T5639</f>
        <v>#DIV/0!</v>
      </c>
      <c r="Z5639" s="6" t="e">
        <f>Y5639*H5639</f>
        <v>#DIV/0!</v>
      </c>
      <c r="AB5639" s="1">
        <f t="shared" si="176"/>
        <v>0</v>
      </c>
      <c r="AC5639" s="1">
        <f t="shared" si="177"/>
        <v>0</v>
      </c>
    </row>
    <row r="5640" spans="4:29" x14ac:dyDescent="0.25">
      <c r="D5640" s="1">
        <v>1993</v>
      </c>
      <c r="E5640" s="1" t="s">
        <v>165</v>
      </c>
      <c r="F5640" s="2" t="s">
        <v>350</v>
      </c>
      <c r="G5640">
        <v>4</v>
      </c>
      <c r="H5640">
        <v>1991746</v>
      </c>
      <c r="I5640" s="1">
        <v>4751.1859999999997</v>
      </c>
      <c r="J5640" s="1">
        <v>175</v>
      </c>
      <c r="K5640" s="1">
        <v>20588.240000000002</v>
      </c>
      <c r="L5640" s="1">
        <v>16666.669999999998</v>
      </c>
      <c r="M5640" s="3">
        <v>2</v>
      </c>
      <c r="N5640">
        <v>8.5</v>
      </c>
      <c r="O5640">
        <v>12</v>
      </c>
      <c r="P5640" s="1">
        <f>IF($A$3="Percentage of government revenue per capita",$B$3,0) + IF($A$3="Absolute extra revenue",AB5640,0) + IF($A$3="Absolute revenue per capita",AC5640,0)</f>
        <v>0</v>
      </c>
      <c r="Q5640" s="5">
        <f>-MIN(data!$B$4 / data!I5973 * data!P5973 / 100, data!N5973)</f>
        <v>0</v>
      </c>
      <c r="R5640" s="4">
        <f>-Q5640*K5640/1000</f>
        <v>0</v>
      </c>
      <c r="S5640" s="6">
        <f>-MIN(data!$B$5/(POWER(LN(I5640),2))*P5640/100, O5640)</f>
        <v>0</v>
      </c>
      <c r="T5640" s="6">
        <f>-S5640*L5640/100000</f>
        <v>0</v>
      </c>
      <c r="U5640" s="4">
        <f>N5640+Q5640</f>
        <v>8.5</v>
      </c>
      <c r="V5640" s="4" t="e">
        <f>P5640*I5640/100/R5640</f>
        <v>#DIV/0!</v>
      </c>
      <c r="W5640" s="4" t="e">
        <f>V5640*H5640</f>
        <v>#DIV/0!</v>
      </c>
      <c r="X5640" s="6">
        <f>O5640+S5640</f>
        <v>12</v>
      </c>
      <c r="Y5640" s="6" t="e">
        <f>P5640*I5640/100/T5640</f>
        <v>#DIV/0!</v>
      </c>
      <c r="Z5640" s="6" t="e">
        <f>Y5640*H5640</f>
        <v>#DIV/0!</v>
      </c>
      <c r="AB5640" s="1">
        <f t="shared" si="176"/>
        <v>0</v>
      </c>
      <c r="AC5640" s="1">
        <f t="shared" si="177"/>
        <v>0</v>
      </c>
    </row>
    <row r="5641" spans="4:29" x14ac:dyDescent="0.25">
      <c r="D5641" s="1">
        <v>1994</v>
      </c>
      <c r="E5641" s="1" t="s">
        <v>165</v>
      </c>
      <c r="F5641" s="2" t="s">
        <v>350</v>
      </c>
      <c r="G5641">
        <v>4</v>
      </c>
      <c r="H5641">
        <v>1989443</v>
      </c>
      <c r="I5641" s="1">
        <v>5425.4369999999999</v>
      </c>
      <c r="J5641" s="1">
        <v>158</v>
      </c>
      <c r="K5641" s="1">
        <v>19750</v>
      </c>
      <c r="L5641" s="1">
        <v>15384.62</v>
      </c>
      <c r="M5641" s="3">
        <v>2</v>
      </c>
      <c r="N5641">
        <v>8</v>
      </c>
      <c r="O5641">
        <v>13</v>
      </c>
      <c r="P5641" s="1">
        <f>IF($A$3="Percentage of government revenue per capita",$B$3,0) + IF($A$3="Absolute extra revenue",AB5641,0) + IF($A$3="Absolute revenue per capita",AC5641,0)</f>
        <v>0</v>
      </c>
      <c r="Q5641" s="5">
        <f>-MIN(data!$B$4 / data!I5974 * data!P5974 / 100, data!N5974)</f>
        <v>0</v>
      </c>
      <c r="R5641" s="4">
        <f>-Q5641*K5641/1000</f>
        <v>0</v>
      </c>
      <c r="S5641" s="6">
        <f>-MIN(data!$B$5/(POWER(LN(I5641),2))*P5641/100, O5641)</f>
        <v>0</v>
      </c>
      <c r="T5641" s="6">
        <f>-S5641*L5641/100000</f>
        <v>0</v>
      </c>
      <c r="U5641" s="4">
        <f>N5641+Q5641</f>
        <v>8</v>
      </c>
      <c r="V5641" s="4" t="e">
        <f>P5641*I5641/100/R5641</f>
        <v>#DIV/0!</v>
      </c>
      <c r="W5641" s="4" t="e">
        <f>V5641*H5641</f>
        <v>#DIV/0!</v>
      </c>
      <c r="X5641" s="6">
        <f>O5641+S5641</f>
        <v>13</v>
      </c>
      <c r="Y5641" s="6" t="e">
        <f>P5641*I5641/100/T5641</f>
        <v>#DIV/0!</v>
      </c>
      <c r="Z5641" s="6" t="e">
        <f>Y5641*H5641</f>
        <v>#DIV/0!</v>
      </c>
      <c r="AB5641" s="1">
        <f t="shared" si="176"/>
        <v>0</v>
      </c>
      <c r="AC5641" s="1">
        <f t="shared" si="177"/>
        <v>0</v>
      </c>
    </row>
    <row r="5642" spans="4:29" x14ac:dyDescent="0.25">
      <c r="D5642" s="1">
        <v>1995</v>
      </c>
      <c r="E5642" s="1" t="s">
        <v>165</v>
      </c>
      <c r="F5642" s="2" t="s">
        <v>350</v>
      </c>
      <c r="G5642">
        <v>4</v>
      </c>
      <c r="H5642">
        <v>1989872</v>
      </c>
      <c r="I5642" s="1">
        <v>6611.0720000000001</v>
      </c>
      <c r="J5642" s="1">
        <v>143</v>
      </c>
      <c r="K5642" s="1">
        <v>19066.669999999998</v>
      </c>
      <c r="L5642" s="1">
        <v>16666.669999999998</v>
      </c>
      <c r="M5642" s="3">
        <v>2</v>
      </c>
      <c r="N5642">
        <v>7.5</v>
      </c>
      <c r="O5642">
        <v>12</v>
      </c>
      <c r="P5642" s="1">
        <f>IF($A$3="Percentage of government revenue per capita",$B$3,0) + IF($A$3="Absolute extra revenue",AB5642,0) + IF($A$3="Absolute revenue per capita",AC5642,0)</f>
        <v>0</v>
      </c>
      <c r="Q5642" s="5">
        <f>-MIN(data!$B$4 / data!I5975 * data!P5975 / 100, data!N5975)</f>
        <v>0</v>
      </c>
      <c r="R5642" s="4">
        <f>-Q5642*K5642/1000</f>
        <v>0</v>
      </c>
      <c r="S5642" s="6">
        <f>-MIN(data!$B$5/(POWER(LN(I5642),2))*P5642/100, O5642)</f>
        <v>0</v>
      </c>
      <c r="T5642" s="6">
        <f>-S5642*L5642/100000</f>
        <v>0</v>
      </c>
      <c r="U5642" s="4">
        <f>N5642+Q5642</f>
        <v>7.5</v>
      </c>
      <c r="V5642" s="4" t="e">
        <f>P5642*I5642/100/R5642</f>
        <v>#DIV/0!</v>
      </c>
      <c r="W5642" s="4" t="e">
        <f>V5642*H5642</f>
        <v>#DIV/0!</v>
      </c>
      <c r="X5642" s="6">
        <f>O5642+S5642</f>
        <v>12</v>
      </c>
      <c r="Y5642" s="6" t="e">
        <f>P5642*I5642/100/T5642</f>
        <v>#DIV/0!</v>
      </c>
      <c r="Z5642" s="6" t="e">
        <f>Y5642*H5642</f>
        <v>#DIV/0!</v>
      </c>
      <c r="AB5642" s="1">
        <f t="shared" si="176"/>
        <v>0</v>
      </c>
      <c r="AC5642" s="1">
        <f t="shared" si="177"/>
        <v>0</v>
      </c>
    </row>
    <row r="5643" spans="4:29" x14ac:dyDescent="0.25">
      <c r="D5643" s="1">
        <v>1996</v>
      </c>
      <c r="E5643" s="1" t="s">
        <v>165</v>
      </c>
      <c r="F5643" s="2" t="s">
        <v>350</v>
      </c>
      <c r="G5643">
        <v>4</v>
      </c>
      <c r="H5643">
        <v>1988628</v>
      </c>
      <c r="I5643" s="1">
        <v>6685.5510000000004</v>
      </c>
      <c r="J5643" s="1">
        <v>131</v>
      </c>
      <c r="K5643" s="1">
        <v>18714.29</v>
      </c>
      <c r="L5643" s="1">
        <v>16666.669999999998</v>
      </c>
      <c r="M5643" s="3">
        <v>2</v>
      </c>
      <c r="N5643">
        <v>7</v>
      </c>
      <c r="O5643">
        <v>12</v>
      </c>
      <c r="P5643" s="1">
        <f>IF($A$3="Percentage of government revenue per capita",$B$3,0) + IF($A$3="Absolute extra revenue",AB5643,0) + IF($A$3="Absolute revenue per capita",AC5643,0)</f>
        <v>0</v>
      </c>
      <c r="Q5643" s="5">
        <f>-MIN(data!$B$4 / data!I5976 * data!P5976 / 100, data!N5976)</f>
        <v>0</v>
      </c>
      <c r="R5643" s="4">
        <f>-Q5643*K5643/1000</f>
        <v>0</v>
      </c>
      <c r="S5643" s="6">
        <f>-MIN(data!$B$5/(POWER(LN(I5643),2))*P5643/100, O5643)</f>
        <v>0</v>
      </c>
      <c r="T5643" s="6">
        <f>-S5643*L5643/100000</f>
        <v>0</v>
      </c>
      <c r="U5643" s="4">
        <f>N5643+Q5643</f>
        <v>7</v>
      </c>
      <c r="V5643" s="4" t="e">
        <f>P5643*I5643/100/R5643</f>
        <v>#DIV/0!</v>
      </c>
      <c r="W5643" s="4" t="e">
        <f>V5643*H5643</f>
        <v>#DIV/0!</v>
      </c>
      <c r="X5643" s="6">
        <f>O5643+S5643</f>
        <v>12</v>
      </c>
      <c r="Y5643" s="6" t="e">
        <f>P5643*I5643/100/T5643</f>
        <v>#DIV/0!</v>
      </c>
      <c r="Z5643" s="6" t="e">
        <f>Y5643*H5643</f>
        <v>#DIV/0!</v>
      </c>
      <c r="AB5643" s="1">
        <f t="shared" si="176"/>
        <v>0</v>
      </c>
      <c r="AC5643" s="1">
        <f t="shared" si="177"/>
        <v>0</v>
      </c>
    </row>
    <row r="5644" spans="4:29" x14ac:dyDescent="0.25">
      <c r="D5644" s="1">
        <v>1997</v>
      </c>
      <c r="E5644" s="1" t="s">
        <v>165</v>
      </c>
      <c r="F5644" s="2" t="s">
        <v>350</v>
      </c>
      <c r="G5644">
        <v>4</v>
      </c>
      <c r="H5644">
        <v>1985956</v>
      </c>
      <c r="I5644" s="1">
        <v>6875.9960000000001</v>
      </c>
      <c r="J5644" s="1">
        <v>121</v>
      </c>
      <c r="K5644" s="1">
        <v>18333.330000000002</v>
      </c>
      <c r="L5644" s="1">
        <v>18181.82</v>
      </c>
      <c r="M5644" s="3">
        <v>2</v>
      </c>
      <c r="N5644">
        <v>6.6</v>
      </c>
      <c r="O5644">
        <v>11</v>
      </c>
      <c r="P5644" s="1">
        <f>IF($A$3="Percentage of government revenue per capita",$B$3,0) + IF($A$3="Absolute extra revenue",AB5644,0) + IF($A$3="Absolute revenue per capita",AC5644,0)</f>
        <v>0</v>
      </c>
      <c r="Q5644" s="5">
        <f>-MIN(data!$B$4 / data!I5977 * data!P5977 / 100, data!N5977)</f>
        <v>0</v>
      </c>
      <c r="R5644" s="4">
        <f>-Q5644*K5644/1000</f>
        <v>0</v>
      </c>
      <c r="S5644" s="6">
        <f>-MIN(data!$B$5/(POWER(LN(I5644),2))*P5644/100, O5644)</f>
        <v>0</v>
      </c>
      <c r="T5644" s="6">
        <f>-S5644*L5644/100000</f>
        <v>0</v>
      </c>
      <c r="U5644" s="4">
        <f>N5644+Q5644</f>
        <v>6.6</v>
      </c>
      <c r="V5644" s="4" t="e">
        <f>P5644*I5644/100/R5644</f>
        <v>#DIV/0!</v>
      </c>
      <c r="W5644" s="4" t="e">
        <f>V5644*H5644</f>
        <v>#DIV/0!</v>
      </c>
      <c r="X5644" s="6">
        <f>O5644+S5644</f>
        <v>11</v>
      </c>
      <c r="Y5644" s="6" t="e">
        <f>P5644*I5644/100/T5644</f>
        <v>#DIV/0!</v>
      </c>
      <c r="Z5644" s="6" t="e">
        <f>Y5644*H5644</f>
        <v>#DIV/0!</v>
      </c>
      <c r="AB5644" s="1">
        <f t="shared" si="176"/>
        <v>0</v>
      </c>
      <c r="AC5644" s="1">
        <f t="shared" si="177"/>
        <v>0</v>
      </c>
    </row>
    <row r="5645" spans="4:29" x14ac:dyDescent="0.25">
      <c r="D5645" s="1">
        <v>1998</v>
      </c>
      <c r="E5645" s="1" t="s">
        <v>165</v>
      </c>
      <c r="F5645" s="2" t="s">
        <v>350</v>
      </c>
      <c r="G5645">
        <v>4</v>
      </c>
      <c r="H5645">
        <v>1981629</v>
      </c>
      <c r="I5645" s="1">
        <v>7258.5129999999999</v>
      </c>
      <c r="J5645" s="1">
        <v>112</v>
      </c>
      <c r="K5645" s="1">
        <v>18064.52</v>
      </c>
      <c r="L5645" s="1">
        <v>16666.669999999998</v>
      </c>
      <c r="M5645" s="3">
        <v>2</v>
      </c>
      <c r="N5645">
        <v>6.2</v>
      </c>
      <c r="O5645">
        <v>12</v>
      </c>
      <c r="P5645" s="1">
        <f>IF($A$3="Percentage of government revenue per capita",$B$3,0) + IF($A$3="Absolute extra revenue",AB5645,0) + IF($A$3="Absolute revenue per capita",AC5645,0)</f>
        <v>0</v>
      </c>
      <c r="Q5645" s="5">
        <f>-MIN(data!$B$4 / data!I5978 * data!P5978 / 100, data!N5978)</f>
        <v>0</v>
      </c>
      <c r="R5645" s="4">
        <f>-Q5645*K5645/1000</f>
        <v>0</v>
      </c>
      <c r="S5645" s="6">
        <f>-MIN(data!$B$5/(POWER(LN(I5645),2))*P5645/100, O5645)</f>
        <v>0</v>
      </c>
      <c r="T5645" s="6">
        <f>-S5645*L5645/100000</f>
        <v>0</v>
      </c>
      <c r="U5645" s="4">
        <f>N5645+Q5645</f>
        <v>6.2</v>
      </c>
      <c r="V5645" s="4" t="e">
        <f>P5645*I5645/100/R5645</f>
        <v>#DIV/0!</v>
      </c>
      <c r="W5645" s="4" t="e">
        <f>V5645*H5645</f>
        <v>#DIV/0!</v>
      </c>
      <c r="X5645" s="6">
        <f>O5645+S5645</f>
        <v>12</v>
      </c>
      <c r="Y5645" s="6" t="e">
        <f>P5645*I5645/100/T5645</f>
        <v>#DIV/0!</v>
      </c>
      <c r="Z5645" s="6" t="e">
        <f>Y5645*H5645</f>
        <v>#DIV/0!</v>
      </c>
      <c r="AB5645" s="1">
        <f t="shared" si="176"/>
        <v>0</v>
      </c>
      <c r="AC5645" s="1">
        <f t="shared" si="177"/>
        <v>0</v>
      </c>
    </row>
    <row r="5646" spans="4:29" x14ac:dyDescent="0.25">
      <c r="D5646" s="1">
        <v>1999</v>
      </c>
      <c r="E5646" s="1" t="s">
        <v>165</v>
      </c>
      <c r="F5646" s="2" t="s">
        <v>350</v>
      </c>
      <c r="G5646">
        <v>4</v>
      </c>
      <c r="H5646">
        <v>1983045</v>
      </c>
      <c r="I5646" s="1">
        <v>7662.72</v>
      </c>
      <c r="J5646" s="1">
        <v>104</v>
      </c>
      <c r="K5646" s="1">
        <v>17627.12</v>
      </c>
      <c r="L5646" s="1">
        <v>16666.669999999998</v>
      </c>
      <c r="M5646" s="3">
        <v>2</v>
      </c>
      <c r="N5646">
        <v>5.9</v>
      </c>
      <c r="O5646">
        <v>12</v>
      </c>
      <c r="P5646" s="1">
        <f>IF($A$3="Percentage of government revenue per capita",$B$3,0) + IF($A$3="Absolute extra revenue",AB5646,0) + IF($A$3="Absolute revenue per capita",AC5646,0)</f>
        <v>0</v>
      </c>
      <c r="Q5646" s="5">
        <f>-MIN(data!$B$4 / data!I5979 * data!P5979 / 100, data!N5979)</f>
        <v>0</v>
      </c>
      <c r="R5646" s="4">
        <f>-Q5646*K5646/1000</f>
        <v>0</v>
      </c>
      <c r="S5646" s="6">
        <f>-MIN(data!$B$5/(POWER(LN(I5646),2))*P5646/100, O5646)</f>
        <v>0</v>
      </c>
      <c r="T5646" s="6">
        <f>-S5646*L5646/100000</f>
        <v>0</v>
      </c>
      <c r="U5646" s="4">
        <f>N5646+Q5646</f>
        <v>5.9</v>
      </c>
      <c r="V5646" s="4" t="e">
        <f>P5646*I5646/100/R5646</f>
        <v>#DIV/0!</v>
      </c>
      <c r="W5646" s="4" t="e">
        <f>V5646*H5646</f>
        <v>#DIV/0!</v>
      </c>
      <c r="X5646" s="6">
        <f>O5646+S5646</f>
        <v>12</v>
      </c>
      <c r="Y5646" s="6" t="e">
        <f>P5646*I5646/100/T5646</f>
        <v>#DIV/0!</v>
      </c>
      <c r="Z5646" s="6" t="e">
        <f>Y5646*H5646</f>
        <v>#DIV/0!</v>
      </c>
      <c r="AB5646" s="1">
        <f t="shared" si="176"/>
        <v>0</v>
      </c>
      <c r="AC5646" s="1">
        <f t="shared" si="177"/>
        <v>0</v>
      </c>
    </row>
    <row r="5647" spans="4:29" x14ac:dyDescent="0.25">
      <c r="D5647" s="1">
        <v>2000</v>
      </c>
      <c r="E5647" s="1" t="s">
        <v>165</v>
      </c>
      <c r="F5647" s="2" t="s">
        <v>350</v>
      </c>
      <c r="G5647">
        <v>4</v>
      </c>
      <c r="H5647">
        <v>1988925</v>
      </c>
      <c r="I5647" s="1">
        <v>7892.5479999999998</v>
      </c>
      <c r="J5647" s="1">
        <v>98</v>
      </c>
      <c r="K5647" s="1">
        <v>17818.18</v>
      </c>
      <c r="L5647" s="1">
        <v>16666.669999999998</v>
      </c>
      <c r="M5647" s="3">
        <v>2</v>
      </c>
      <c r="N5647">
        <v>5.5</v>
      </c>
      <c r="O5647">
        <v>12</v>
      </c>
      <c r="P5647" s="1">
        <f>IF($A$3="Percentage of government revenue per capita",$B$3,0) + IF($A$3="Absolute extra revenue",AB5647,0) + IF($A$3="Absolute revenue per capita",AC5647,0)</f>
        <v>0</v>
      </c>
      <c r="Q5647" s="5">
        <f>-MIN(data!$B$4 / data!I5980 * data!P5980 / 100, data!N5980)</f>
        <v>0</v>
      </c>
      <c r="R5647" s="4">
        <f>-Q5647*K5647/1000</f>
        <v>0</v>
      </c>
      <c r="S5647" s="6">
        <f>-MIN(data!$B$5/(POWER(LN(I5647),2))*P5647/100, O5647)</f>
        <v>0</v>
      </c>
      <c r="T5647" s="6">
        <f>-S5647*L5647/100000</f>
        <v>0</v>
      </c>
      <c r="U5647" s="4">
        <f>N5647+Q5647</f>
        <v>5.5</v>
      </c>
      <c r="V5647" s="4" t="e">
        <f>P5647*I5647/100/R5647</f>
        <v>#DIV/0!</v>
      </c>
      <c r="W5647" s="4" t="e">
        <f>V5647*H5647</f>
        <v>#DIV/0!</v>
      </c>
      <c r="X5647" s="6">
        <f>O5647+S5647</f>
        <v>12</v>
      </c>
      <c r="Y5647" s="6" t="e">
        <f>P5647*I5647/100/T5647</f>
        <v>#DIV/0!</v>
      </c>
      <c r="Z5647" s="6" t="e">
        <f>Y5647*H5647</f>
        <v>#DIV/0!</v>
      </c>
      <c r="AB5647" s="1">
        <f t="shared" si="176"/>
        <v>0</v>
      </c>
      <c r="AC5647" s="1">
        <f t="shared" si="177"/>
        <v>0</v>
      </c>
    </row>
    <row r="5648" spans="4:29" x14ac:dyDescent="0.25">
      <c r="D5648" s="1">
        <v>2001</v>
      </c>
      <c r="E5648" s="1" t="s">
        <v>165</v>
      </c>
      <c r="F5648" s="2" t="s">
        <v>350</v>
      </c>
      <c r="G5648">
        <v>4</v>
      </c>
      <c r="H5648">
        <v>1992060</v>
      </c>
      <c r="I5648" s="1">
        <v>8221.3439999999991</v>
      </c>
      <c r="J5648" s="1">
        <v>92</v>
      </c>
      <c r="K5648" s="1">
        <v>17358.490000000002</v>
      </c>
      <c r="L5648" s="1">
        <v>18181.82</v>
      </c>
      <c r="M5648" s="3">
        <v>2</v>
      </c>
      <c r="N5648">
        <v>5.3</v>
      </c>
      <c r="O5648">
        <v>11</v>
      </c>
      <c r="P5648" s="1">
        <f>IF($A$3="Percentage of government revenue per capita",$B$3,0) + IF($A$3="Absolute extra revenue",AB5648,0) + IF($A$3="Absolute revenue per capita",AC5648,0)</f>
        <v>0</v>
      </c>
      <c r="Q5648" s="5">
        <f>-MIN(data!$B$4 / data!I5981 * data!P5981 / 100, data!N5981)</f>
        <v>0</v>
      </c>
      <c r="R5648" s="4">
        <f>-Q5648*K5648/1000</f>
        <v>0</v>
      </c>
      <c r="S5648" s="6">
        <f>-MIN(data!$B$5/(POWER(LN(I5648),2))*P5648/100, O5648)</f>
        <v>0</v>
      </c>
      <c r="T5648" s="6">
        <f>-S5648*L5648/100000</f>
        <v>0</v>
      </c>
      <c r="U5648" s="4">
        <f>N5648+Q5648</f>
        <v>5.3</v>
      </c>
      <c r="V5648" s="4" t="e">
        <f>P5648*I5648/100/R5648</f>
        <v>#DIV/0!</v>
      </c>
      <c r="W5648" s="4" t="e">
        <f>V5648*H5648</f>
        <v>#DIV/0!</v>
      </c>
      <c r="X5648" s="6">
        <f>O5648+S5648</f>
        <v>11</v>
      </c>
      <c r="Y5648" s="6" t="e">
        <f>P5648*I5648/100/T5648</f>
        <v>#DIV/0!</v>
      </c>
      <c r="Z5648" s="6" t="e">
        <f>Y5648*H5648</f>
        <v>#DIV/0!</v>
      </c>
      <c r="AB5648" s="1">
        <f t="shared" si="176"/>
        <v>0</v>
      </c>
      <c r="AC5648" s="1">
        <f t="shared" si="177"/>
        <v>0</v>
      </c>
    </row>
    <row r="5649" spans="4:29" x14ac:dyDescent="0.25">
      <c r="D5649" s="1">
        <v>2002</v>
      </c>
      <c r="E5649" s="1" t="s">
        <v>165</v>
      </c>
      <c r="F5649" s="2" t="s">
        <v>350</v>
      </c>
      <c r="G5649">
        <v>4</v>
      </c>
      <c r="H5649">
        <v>1994530</v>
      </c>
      <c r="I5649" s="1">
        <v>8597.4330000000009</v>
      </c>
      <c r="J5649" s="1">
        <v>87</v>
      </c>
      <c r="K5649" s="1">
        <v>17400</v>
      </c>
      <c r="L5649" s="1">
        <v>16666.669999999998</v>
      </c>
      <c r="M5649" s="3">
        <v>2</v>
      </c>
      <c r="N5649">
        <v>5</v>
      </c>
      <c r="O5649">
        <v>12</v>
      </c>
      <c r="P5649" s="1">
        <f>IF($A$3="Percentage of government revenue per capita",$B$3,0) + IF($A$3="Absolute extra revenue",AB5649,0) + IF($A$3="Absolute revenue per capita",AC5649,0)</f>
        <v>0</v>
      </c>
      <c r="Q5649" s="5">
        <f>-MIN(data!$B$4 / data!I5982 * data!P5982 / 100, data!N5982)</f>
        <v>0</v>
      </c>
      <c r="R5649" s="4">
        <f>-Q5649*K5649/1000</f>
        <v>0</v>
      </c>
      <c r="S5649" s="6">
        <f>-MIN(data!$B$5/(POWER(LN(I5649),2))*P5649/100, O5649)</f>
        <v>0</v>
      </c>
      <c r="T5649" s="6">
        <f>-S5649*L5649/100000</f>
        <v>0</v>
      </c>
      <c r="U5649" s="4">
        <f>N5649+Q5649</f>
        <v>5</v>
      </c>
      <c r="V5649" s="4" t="e">
        <f>P5649*I5649/100/R5649</f>
        <v>#DIV/0!</v>
      </c>
      <c r="W5649" s="4" t="e">
        <f>V5649*H5649</f>
        <v>#DIV/0!</v>
      </c>
      <c r="X5649" s="6">
        <f>O5649+S5649</f>
        <v>12</v>
      </c>
      <c r="Y5649" s="6" t="e">
        <f>P5649*I5649/100/T5649</f>
        <v>#DIV/0!</v>
      </c>
      <c r="Z5649" s="6" t="e">
        <f>Y5649*H5649</f>
        <v>#DIV/0!</v>
      </c>
      <c r="AB5649" s="1">
        <f t="shared" si="176"/>
        <v>0</v>
      </c>
      <c r="AC5649" s="1">
        <f t="shared" si="177"/>
        <v>0</v>
      </c>
    </row>
    <row r="5650" spans="4:29" x14ac:dyDescent="0.25">
      <c r="D5650" s="1">
        <v>2003</v>
      </c>
      <c r="E5650" s="1" t="s">
        <v>165</v>
      </c>
      <c r="F5650" s="2" t="s">
        <v>350</v>
      </c>
      <c r="G5650">
        <v>4</v>
      </c>
      <c r="H5650">
        <v>1995733</v>
      </c>
      <c r="I5650" s="1">
        <v>8787.6190000000006</v>
      </c>
      <c r="J5650" s="1">
        <v>84</v>
      </c>
      <c r="K5650" s="1">
        <v>17872.34</v>
      </c>
      <c r="L5650" s="1">
        <v>18181.82</v>
      </c>
      <c r="M5650" s="3">
        <v>2</v>
      </c>
      <c r="N5650">
        <v>4.7</v>
      </c>
      <c r="O5650">
        <v>11</v>
      </c>
      <c r="P5650" s="1">
        <f>IF($A$3="Percentage of government revenue per capita",$B$3,0) + IF($A$3="Absolute extra revenue",AB5650,0) + IF($A$3="Absolute revenue per capita",AC5650,0)</f>
        <v>0</v>
      </c>
      <c r="Q5650" s="5">
        <f>-MIN(data!$B$4 / data!I5983 * data!P5983 / 100, data!N5983)</f>
        <v>0</v>
      </c>
      <c r="R5650" s="4">
        <f>-Q5650*K5650/1000</f>
        <v>0</v>
      </c>
      <c r="S5650" s="6">
        <f>-MIN(data!$B$5/(POWER(LN(I5650),2))*P5650/100, O5650)</f>
        <v>0</v>
      </c>
      <c r="T5650" s="6">
        <f>-S5650*L5650/100000</f>
        <v>0</v>
      </c>
      <c r="U5650" s="4">
        <f>N5650+Q5650</f>
        <v>4.7</v>
      </c>
      <c r="V5650" s="4" t="e">
        <f>P5650*I5650/100/R5650</f>
        <v>#DIV/0!</v>
      </c>
      <c r="W5650" s="4" t="e">
        <f>V5650*H5650</f>
        <v>#DIV/0!</v>
      </c>
      <c r="X5650" s="6">
        <f>O5650+S5650</f>
        <v>11</v>
      </c>
      <c r="Y5650" s="6" t="e">
        <f>P5650*I5650/100/T5650</f>
        <v>#DIV/0!</v>
      </c>
      <c r="Z5650" s="6" t="e">
        <f>Y5650*H5650</f>
        <v>#DIV/0!</v>
      </c>
      <c r="AB5650" s="1">
        <f t="shared" si="176"/>
        <v>0</v>
      </c>
      <c r="AC5650" s="1">
        <f t="shared" si="177"/>
        <v>0</v>
      </c>
    </row>
    <row r="5651" spans="4:29" x14ac:dyDescent="0.25">
      <c r="D5651" s="1">
        <v>2004</v>
      </c>
      <c r="E5651" s="1" t="s">
        <v>165</v>
      </c>
      <c r="F5651" s="2" t="s">
        <v>350</v>
      </c>
      <c r="G5651">
        <v>4</v>
      </c>
      <c r="H5651">
        <v>1997012</v>
      </c>
      <c r="I5651" s="1">
        <v>9200.2330000000002</v>
      </c>
      <c r="J5651" s="1">
        <v>81</v>
      </c>
      <c r="K5651" s="1">
        <v>18000</v>
      </c>
      <c r="L5651" s="1">
        <v>16666.669999999998</v>
      </c>
      <c r="M5651" s="3">
        <v>2</v>
      </c>
      <c r="N5651">
        <v>4.5</v>
      </c>
      <c r="O5651">
        <v>12</v>
      </c>
      <c r="P5651" s="1">
        <f>IF($A$3="Percentage of government revenue per capita",$B$3,0) + IF($A$3="Absolute extra revenue",AB5651,0) + IF($A$3="Absolute revenue per capita",AC5651,0)</f>
        <v>0</v>
      </c>
      <c r="Q5651" s="5">
        <f>-MIN(data!$B$4 / data!I5984 * data!P5984 / 100, data!N5984)</f>
        <v>0</v>
      </c>
      <c r="R5651" s="4">
        <f>-Q5651*K5651/1000</f>
        <v>0</v>
      </c>
      <c r="S5651" s="6">
        <f>-MIN(data!$B$5/(POWER(LN(I5651),2))*P5651/100, O5651)</f>
        <v>0</v>
      </c>
      <c r="T5651" s="6">
        <f>-S5651*L5651/100000</f>
        <v>0</v>
      </c>
      <c r="U5651" s="4">
        <f>N5651+Q5651</f>
        <v>4.5</v>
      </c>
      <c r="V5651" s="4" t="e">
        <f>P5651*I5651/100/R5651</f>
        <v>#DIV/0!</v>
      </c>
      <c r="W5651" s="4" t="e">
        <f>V5651*H5651</f>
        <v>#DIV/0!</v>
      </c>
      <c r="X5651" s="6">
        <f>O5651+S5651</f>
        <v>12</v>
      </c>
      <c r="Y5651" s="6" t="e">
        <f>P5651*I5651/100/T5651</f>
        <v>#DIV/0!</v>
      </c>
      <c r="Z5651" s="6" t="e">
        <f>Y5651*H5651</f>
        <v>#DIV/0!</v>
      </c>
      <c r="AB5651" s="1">
        <f t="shared" si="176"/>
        <v>0</v>
      </c>
      <c r="AC5651" s="1">
        <f t="shared" si="177"/>
        <v>0</v>
      </c>
    </row>
    <row r="5652" spans="4:29" x14ac:dyDescent="0.25">
      <c r="D5652" s="1">
        <v>2005</v>
      </c>
      <c r="E5652" s="1" t="s">
        <v>165</v>
      </c>
      <c r="F5652" s="2" t="s">
        <v>350</v>
      </c>
      <c r="G5652">
        <v>4</v>
      </c>
      <c r="H5652">
        <v>2000474</v>
      </c>
      <c r="I5652" s="1">
        <v>9600.4259999999995</v>
      </c>
      <c r="J5652" s="1">
        <v>79</v>
      </c>
      <c r="K5652" s="1">
        <v>18372.09</v>
      </c>
      <c r="L5652" s="1">
        <v>18181.82</v>
      </c>
      <c r="M5652" s="3">
        <v>2</v>
      </c>
      <c r="N5652">
        <v>4.3</v>
      </c>
      <c r="O5652">
        <v>11</v>
      </c>
      <c r="P5652" s="1">
        <f>IF($A$3="Percentage of government revenue per capita",$B$3,0) + IF($A$3="Absolute extra revenue",AB5652,0) + IF($A$3="Absolute revenue per capita",AC5652,0)</f>
        <v>0</v>
      </c>
      <c r="Q5652" s="5">
        <f>-MIN(data!$B$4 / data!I5985 * data!P5985 / 100, data!N5985)</f>
        <v>0</v>
      </c>
      <c r="R5652" s="4">
        <f>-Q5652*K5652/1000</f>
        <v>0</v>
      </c>
      <c r="S5652" s="6">
        <f>-MIN(data!$B$5/(POWER(LN(I5652),2))*P5652/100, O5652)</f>
        <v>0</v>
      </c>
      <c r="T5652" s="6">
        <f>-S5652*L5652/100000</f>
        <v>0</v>
      </c>
      <c r="U5652" s="4">
        <f>N5652+Q5652</f>
        <v>4.3</v>
      </c>
      <c r="V5652" s="4" t="e">
        <f>P5652*I5652/100/R5652</f>
        <v>#DIV/0!</v>
      </c>
      <c r="W5652" s="4" t="e">
        <f>V5652*H5652</f>
        <v>#DIV/0!</v>
      </c>
      <c r="X5652" s="6">
        <f>O5652+S5652</f>
        <v>11</v>
      </c>
      <c r="Y5652" s="6" t="e">
        <f>P5652*I5652/100/T5652</f>
        <v>#DIV/0!</v>
      </c>
      <c r="Z5652" s="6" t="e">
        <f>Y5652*H5652</f>
        <v>#DIV/0!</v>
      </c>
      <c r="AB5652" s="1">
        <f t="shared" si="176"/>
        <v>0</v>
      </c>
      <c r="AC5652" s="1">
        <f t="shared" si="177"/>
        <v>0</v>
      </c>
    </row>
    <row r="5653" spans="4:29" x14ac:dyDescent="0.25">
      <c r="D5653" s="1">
        <v>2006</v>
      </c>
      <c r="E5653" s="1" t="s">
        <v>165</v>
      </c>
      <c r="F5653" s="2" t="s">
        <v>350</v>
      </c>
      <c r="G5653">
        <v>4</v>
      </c>
      <c r="H5653">
        <v>2006868</v>
      </c>
      <c r="I5653" s="1">
        <v>9978.8619999999992</v>
      </c>
      <c r="J5653" s="1">
        <v>76</v>
      </c>
      <c r="K5653" s="1">
        <v>19000</v>
      </c>
      <c r="L5653" s="1">
        <v>22222.22</v>
      </c>
      <c r="M5653" s="3">
        <v>2</v>
      </c>
      <c r="N5653">
        <v>4</v>
      </c>
      <c r="O5653">
        <v>9</v>
      </c>
      <c r="P5653" s="1">
        <f>IF($A$3="Percentage of government revenue per capita",$B$3,0) + IF($A$3="Absolute extra revenue",AB5653,0) + IF($A$3="Absolute revenue per capita",AC5653,0)</f>
        <v>0</v>
      </c>
      <c r="Q5653" s="5">
        <f>-MIN(data!$B$4 / data!I5986 * data!P5986 / 100, data!N5986)</f>
        <v>0</v>
      </c>
      <c r="R5653" s="4">
        <f>-Q5653*K5653/1000</f>
        <v>0</v>
      </c>
      <c r="S5653" s="6">
        <f>-MIN(data!$B$5/(POWER(LN(I5653),2))*P5653/100, O5653)</f>
        <v>0</v>
      </c>
      <c r="T5653" s="6">
        <f>-S5653*L5653/100000</f>
        <v>0</v>
      </c>
      <c r="U5653" s="4">
        <f>N5653+Q5653</f>
        <v>4</v>
      </c>
      <c r="V5653" s="4" t="e">
        <f>P5653*I5653/100/R5653</f>
        <v>#DIV/0!</v>
      </c>
      <c r="W5653" s="4" t="e">
        <f>V5653*H5653</f>
        <v>#DIV/0!</v>
      </c>
      <c r="X5653" s="6">
        <f>O5653+S5653</f>
        <v>9</v>
      </c>
      <c r="Y5653" s="6" t="e">
        <f>P5653*I5653/100/T5653</f>
        <v>#DIV/0!</v>
      </c>
      <c r="Z5653" s="6" t="e">
        <f>Y5653*H5653</f>
        <v>#DIV/0!</v>
      </c>
      <c r="AB5653" s="1">
        <f t="shared" si="176"/>
        <v>0</v>
      </c>
      <c r="AC5653" s="1">
        <f t="shared" si="177"/>
        <v>0</v>
      </c>
    </row>
    <row r="5654" spans="4:29" x14ac:dyDescent="0.25">
      <c r="D5654" s="1">
        <v>2007</v>
      </c>
      <c r="E5654" s="1" t="s">
        <v>165</v>
      </c>
      <c r="F5654" s="2" t="s">
        <v>350</v>
      </c>
      <c r="G5654">
        <v>4</v>
      </c>
      <c r="H5654">
        <v>2018122</v>
      </c>
      <c r="I5654" s="1">
        <v>10389.99</v>
      </c>
      <c r="J5654" s="1">
        <v>75</v>
      </c>
      <c r="K5654" s="1">
        <v>19736.84</v>
      </c>
      <c r="L5654" s="1">
        <v>20000</v>
      </c>
      <c r="M5654" s="3">
        <v>2</v>
      </c>
      <c r="N5654">
        <v>3.8</v>
      </c>
      <c r="O5654">
        <v>10</v>
      </c>
      <c r="P5654" s="1">
        <f>IF($A$3="Percentage of government revenue per capita",$B$3,0) + IF($A$3="Absolute extra revenue",AB5654,0) + IF($A$3="Absolute revenue per capita",AC5654,0)</f>
        <v>0</v>
      </c>
      <c r="Q5654" s="5">
        <f>-MIN(data!$B$4 / data!I5987 * data!P5987 / 100, data!N5987)</f>
        <v>0</v>
      </c>
      <c r="R5654" s="4">
        <f>-Q5654*K5654/1000</f>
        <v>0</v>
      </c>
      <c r="S5654" s="6">
        <f>-MIN(data!$B$5/(POWER(LN(I5654),2))*P5654/100, O5654)</f>
        <v>0</v>
      </c>
      <c r="T5654" s="6">
        <f>-S5654*L5654/100000</f>
        <v>0</v>
      </c>
      <c r="U5654" s="4">
        <f>N5654+Q5654</f>
        <v>3.8</v>
      </c>
      <c r="V5654" s="4" t="e">
        <f>P5654*I5654/100/R5654</f>
        <v>#DIV/0!</v>
      </c>
      <c r="W5654" s="4" t="e">
        <f>V5654*H5654</f>
        <v>#DIV/0!</v>
      </c>
      <c r="X5654" s="6">
        <f>O5654+S5654</f>
        <v>10</v>
      </c>
      <c r="Y5654" s="6" t="e">
        <f>P5654*I5654/100/T5654</f>
        <v>#DIV/0!</v>
      </c>
      <c r="Z5654" s="6" t="e">
        <f>Y5654*H5654</f>
        <v>#DIV/0!</v>
      </c>
      <c r="AB5654" s="1">
        <f t="shared" si="176"/>
        <v>0</v>
      </c>
      <c r="AC5654" s="1">
        <f t="shared" si="177"/>
        <v>0</v>
      </c>
    </row>
    <row r="5655" spans="4:29" x14ac:dyDescent="0.25">
      <c r="D5655" s="1">
        <v>2008</v>
      </c>
      <c r="E5655" s="1" t="s">
        <v>165</v>
      </c>
      <c r="F5655" s="2" t="s">
        <v>350</v>
      </c>
      <c r="G5655">
        <v>4</v>
      </c>
      <c r="H5655">
        <v>2021316</v>
      </c>
      <c r="I5655" s="1">
        <v>10804.98</v>
      </c>
      <c r="J5655" s="1">
        <v>72</v>
      </c>
      <c r="K5655" s="1">
        <v>20000</v>
      </c>
      <c r="L5655" s="1">
        <v>22222.22</v>
      </c>
      <c r="M5655" s="3">
        <v>2</v>
      </c>
      <c r="N5655">
        <v>3.6</v>
      </c>
      <c r="O5655">
        <v>9</v>
      </c>
      <c r="P5655" s="1">
        <f>IF($A$3="Percentage of government revenue per capita",$B$3,0) + IF($A$3="Absolute extra revenue",AB5655,0) + IF($A$3="Absolute revenue per capita",AC5655,0)</f>
        <v>0</v>
      </c>
      <c r="Q5655" s="5">
        <f>-MIN(data!$B$4 / data!I5988 * data!P5988 / 100, data!N5988)</f>
        <v>0</v>
      </c>
      <c r="R5655" s="4">
        <f>-Q5655*K5655/1000</f>
        <v>0</v>
      </c>
      <c r="S5655" s="6">
        <f>-MIN(data!$B$5/(POWER(LN(I5655),2))*P5655/100, O5655)</f>
        <v>0</v>
      </c>
      <c r="T5655" s="6">
        <f>-S5655*L5655/100000</f>
        <v>0</v>
      </c>
      <c r="U5655" s="4">
        <f>N5655+Q5655</f>
        <v>3.6</v>
      </c>
      <c r="V5655" s="4" t="e">
        <f>P5655*I5655/100/R5655</f>
        <v>#DIV/0!</v>
      </c>
      <c r="W5655" s="4" t="e">
        <f>V5655*H5655</f>
        <v>#DIV/0!</v>
      </c>
      <c r="X5655" s="6">
        <f>O5655+S5655</f>
        <v>9</v>
      </c>
      <c r="Y5655" s="6" t="e">
        <f>P5655*I5655/100/T5655</f>
        <v>#DIV/0!</v>
      </c>
      <c r="Z5655" s="6" t="e">
        <f>Y5655*H5655</f>
        <v>#DIV/0!</v>
      </c>
      <c r="AB5655" s="1">
        <f t="shared" si="176"/>
        <v>0</v>
      </c>
      <c r="AC5655" s="1">
        <f t="shared" si="177"/>
        <v>0</v>
      </c>
    </row>
    <row r="5656" spans="4:29" x14ac:dyDescent="0.25">
      <c r="D5656" s="1">
        <v>2009</v>
      </c>
      <c r="E5656" s="1" t="s">
        <v>165</v>
      </c>
      <c r="F5656" s="2" t="s">
        <v>350</v>
      </c>
      <c r="G5656">
        <v>4</v>
      </c>
      <c r="H5656">
        <v>2039669</v>
      </c>
      <c r="I5656" s="1">
        <v>9854.24</v>
      </c>
      <c r="J5656" s="1">
        <v>70</v>
      </c>
      <c r="K5656" s="1">
        <v>20588.240000000002</v>
      </c>
      <c r="L5656" s="1">
        <v>22222.22</v>
      </c>
      <c r="M5656" s="3">
        <v>2</v>
      </c>
      <c r="N5656">
        <v>3.4</v>
      </c>
      <c r="O5656">
        <v>9</v>
      </c>
      <c r="P5656" s="1">
        <f>IF($A$3="Percentage of government revenue per capita",$B$3,0) + IF($A$3="Absolute extra revenue",AB5656,0) + IF($A$3="Absolute revenue per capita",AC5656,0)</f>
        <v>0</v>
      </c>
      <c r="Q5656" s="5">
        <f>-MIN(data!$B$4 / data!I5989 * data!P5989 / 100, data!N5989)</f>
        <v>0</v>
      </c>
      <c r="R5656" s="4">
        <f>-Q5656*K5656/1000</f>
        <v>0</v>
      </c>
      <c r="S5656" s="6">
        <f>-MIN(data!$B$5/(POWER(LN(I5656),2))*P5656/100, O5656)</f>
        <v>0</v>
      </c>
      <c r="T5656" s="6">
        <f>-S5656*L5656/100000</f>
        <v>0</v>
      </c>
      <c r="U5656" s="4">
        <f>N5656+Q5656</f>
        <v>3.4</v>
      </c>
      <c r="V5656" s="4" t="e">
        <f>P5656*I5656/100/R5656</f>
        <v>#DIV/0!</v>
      </c>
      <c r="W5656" s="4" t="e">
        <f>V5656*H5656</f>
        <v>#DIV/0!</v>
      </c>
      <c r="X5656" s="6">
        <f>O5656+S5656</f>
        <v>9</v>
      </c>
      <c r="Y5656" s="6" t="e">
        <f>P5656*I5656/100/T5656</f>
        <v>#DIV/0!</v>
      </c>
      <c r="Z5656" s="6" t="e">
        <f>Y5656*H5656</f>
        <v>#DIV/0!</v>
      </c>
      <c r="AB5656" s="1">
        <f t="shared" si="176"/>
        <v>0</v>
      </c>
      <c r="AC5656" s="1">
        <f t="shared" si="177"/>
        <v>0</v>
      </c>
    </row>
    <row r="5657" spans="4:29" x14ac:dyDescent="0.25">
      <c r="D5657" s="1">
        <v>2010</v>
      </c>
      <c r="E5657" s="1" t="s">
        <v>165</v>
      </c>
      <c r="F5657" s="2" t="s">
        <v>350</v>
      </c>
      <c r="G5657">
        <v>4</v>
      </c>
      <c r="H5657">
        <v>2048583</v>
      </c>
      <c r="I5657" s="1">
        <v>10223.42</v>
      </c>
      <c r="J5657" s="1">
        <v>68</v>
      </c>
      <c r="K5657" s="1">
        <v>21250</v>
      </c>
      <c r="L5657" s="1">
        <v>22222.22</v>
      </c>
      <c r="M5657" s="3">
        <v>2</v>
      </c>
      <c r="N5657">
        <v>3.2</v>
      </c>
      <c r="O5657">
        <v>9</v>
      </c>
      <c r="P5657" s="1">
        <f>IF($A$3="Percentage of government revenue per capita",$B$3,0) + IF($A$3="Absolute extra revenue",AB5657,0) + IF($A$3="Absolute revenue per capita",AC5657,0)</f>
        <v>0</v>
      </c>
      <c r="Q5657" s="5">
        <f>-MIN(data!$B$4 / data!I5990 * data!P5990 / 100, data!N5990)</f>
        <v>0</v>
      </c>
      <c r="R5657" s="4">
        <f>-Q5657*K5657/1000</f>
        <v>0</v>
      </c>
      <c r="S5657" s="6">
        <f>-MIN(data!$B$5/(POWER(LN(I5657),2))*P5657/100, O5657)</f>
        <v>0</v>
      </c>
      <c r="T5657" s="6">
        <f>-S5657*L5657/100000</f>
        <v>0</v>
      </c>
      <c r="U5657" s="4">
        <f>N5657+Q5657</f>
        <v>3.2</v>
      </c>
      <c r="V5657" s="4" t="e">
        <f>P5657*I5657/100/R5657</f>
        <v>#DIV/0!</v>
      </c>
      <c r="W5657" s="4" t="e">
        <f>V5657*H5657</f>
        <v>#DIV/0!</v>
      </c>
      <c r="X5657" s="6">
        <f>O5657+S5657</f>
        <v>9</v>
      </c>
      <c r="Y5657" s="6" t="e">
        <f>P5657*I5657/100/T5657</f>
        <v>#DIV/0!</v>
      </c>
      <c r="Z5657" s="6" t="e">
        <f>Y5657*H5657</f>
        <v>#DIV/0!</v>
      </c>
      <c r="AB5657" s="1">
        <f t="shared" si="176"/>
        <v>0</v>
      </c>
      <c r="AC5657" s="1">
        <f t="shared" si="177"/>
        <v>0</v>
      </c>
    </row>
    <row r="5658" spans="4:29" x14ac:dyDescent="0.25">
      <c r="D5658" s="1">
        <v>2011</v>
      </c>
      <c r="E5658" s="1" t="s">
        <v>165</v>
      </c>
      <c r="F5658" s="2" t="s">
        <v>350</v>
      </c>
      <c r="G5658">
        <v>4</v>
      </c>
      <c r="H5658">
        <v>2052843</v>
      </c>
      <c r="I5658" s="1">
        <v>10200.19</v>
      </c>
      <c r="J5658" s="1">
        <v>65</v>
      </c>
      <c r="K5658" s="1">
        <v>21666.67</v>
      </c>
      <c r="L5658" s="1">
        <v>22222.22</v>
      </c>
      <c r="M5658" s="3">
        <v>2</v>
      </c>
      <c r="N5658">
        <v>3</v>
      </c>
      <c r="O5658">
        <v>9</v>
      </c>
      <c r="P5658" s="1">
        <f>IF($A$3="Percentage of government revenue per capita",$B$3,0) + IF($A$3="Absolute extra revenue",AB5658,0) + IF($A$3="Absolute revenue per capita",AC5658,0)</f>
        <v>0</v>
      </c>
      <c r="Q5658" s="5">
        <f>-MIN(data!$B$4 / data!I5991 * data!P5991 / 100, data!N5991)</f>
        <v>0</v>
      </c>
      <c r="R5658" s="4">
        <f>-Q5658*K5658/1000</f>
        <v>0</v>
      </c>
      <c r="S5658" s="6">
        <f>-MIN(data!$B$5/(POWER(LN(I5658),2))*P5658/100, O5658)</f>
        <v>0</v>
      </c>
      <c r="T5658" s="6">
        <f>-S5658*L5658/100000</f>
        <v>0</v>
      </c>
      <c r="U5658" s="4">
        <f>N5658+Q5658</f>
        <v>3</v>
      </c>
      <c r="V5658" s="4" t="e">
        <f>P5658*I5658/100/R5658</f>
        <v>#DIV/0!</v>
      </c>
      <c r="W5658" s="4" t="e">
        <f>V5658*H5658</f>
        <v>#DIV/0!</v>
      </c>
      <c r="X5658" s="6">
        <f>O5658+S5658</f>
        <v>9</v>
      </c>
      <c r="Y5658" s="6" t="e">
        <f>P5658*I5658/100/T5658</f>
        <v>#DIV/0!</v>
      </c>
      <c r="Z5658" s="6" t="e">
        <f>Y5658*H5658</f>
        <v>#DIV/0!</v>
      </c>
      <c r="AB5658" s="1">
        <f t="shared" si="176"/>
        <v>0</v>
      </c>
      <c r="AC5658" s="1">
        <f t="shared" si="177"/>
        <v>0</v>
      </c>
    </row>
    <row r="5659" spans="4:29" x14ac:dyDescent="0.25">
      <c r="D5659" s="1">
        <v>2012</v>
      </c>
      <c r="E5659" s="1" t="s">
        <v>165</v>
      </c>
      <c r="F5659" s="2" t="s">
        <v>350</v>
      </c>
      <c r="G5659">
        <v>4</v>
      </c>
      <c r="H5659">
        <v>2057159</v>
      </c>
      <c r="I5659" s="1">
        <v>10167.709999999999</v>
      </c>
      <c r="J5659" s="1">
        <v>61</v>
      </c>
      <c r="K5659" s="1">
        <v>21034.48</v>
      </c>
      <c r="L5659" s="1">
        <v>25000</v>
      </c>
      <c r="M5659" s="3">
        <v>2</v>
      </c>
      <c r="N5659">
        <v>2.9</v>
      </c>
      <c r="O5659">
        <v>8</v>
      </c>
      <c r="P5659" s="1">
        <f>IF($A$3="Percentage of government revenue per capita",$B$3,0) + IF($A$3="Absolute extra revenue",AB5659,0) + IF($A$3="Absolute revenue per capita",AC5659,0)</f>
        <v>0</v>
      </c>
      <c r="Q5659" s="5">
        <f>-MIN(data!$B$4 / data!I5992 * data!P5992 / 100, data!N5992)</f>
        <v>0</v>
      </c>
      <c r="R5659" s="4">
        <f>-Q5659*K5659/1000</f>
        <v>0</v>
      </c>
      <c r="S5659" s="6">
        <f>-MIN(data!$B$5/(POWER(LN(I5659),2))*P5659/100, O5659)</f>
        <v>0</v>
      </c>
      <c r="T5659" s="6">
        <f>-S5659*L5659/100000</f>
        <v>0</v>
      </c>
      <c r="U5659" s="4">
        <f>N5659+Q5659</f>
        <v>2.9</v>
      </c>
      <c r="V5659" s="4" t="e">
        <f>P5659*I5659/100/R5659</f>
        <v>#DIV/0!</v>
      </c>
      <c r="W5659" s="4" t="e">
        <f>V5659*H5659</f>
        <v>#DIV/0!</v>
      </c>
      <c r="X5659" s="6">
        <f>O5659+S5659</f>
        <v>8</v>
      </c>
      <c r="Y5659" s="6" t="e">
        <f>P5659*I5659/100/T5659</f>
        <v>#DIV/0!</v>
      </c>
      <c r="Z5659" s="6" t="e">
        <f>Y5659*H5659</f>
        <v>#DIV/0!</v>
      </c>
      <c r="AB5659" s="1">
        <f t="shared" si="176"/>
        <v>0</v>
      </c>
      <c r="AC5659" s="1">
        <f t="shared" si="177"/>
        <v>0</v>
      </c>
    </row>
    <row r="5660" spans="4:29" x14ac:dyDescent="0.25">
      <c r="D5660" s="1">
        <v>2013</v>
      </c>
      <c r="E5660" s="1" t="s">
        <v>165</v>
      </c>
      <c r="F5660" s="2" t="s">
        <v>350</v>
      </c>
      <c r="G5660">
        <v>4</v>
      </c>
      <c r="H5660">
        <v>2059953</v>
      </c>
      <c r="I5660" s="1">
        <v>10122.5</v>
      </c>
      <c r="J5660" s="1">
        <v>58</v>
      </c>
      <c r="K5660" s="1">
        <v>21481.48</v>
      </c>
      <c r="L5660" s="1">
        <v>22222.22</v>
      </c>
      <c r="M5660" s="3">
        <v>2</v>
      </c>
      <c r="N5660">
        <v>2.7</v>
      </c>
      <c r="O5660">
        <v>9</v>
      </c>
      <c r="P5660" s="1">
        <f>IF($A$3="Percentage of government revenue per capita",$B$3,0) + IF($A$3="Absolute extra revenue",AB5660,0) + IF($A$3="Absolute revenue per capita",AC5660,0)</f>
        <v>0</v>
      </c>
      <c r="Q5660" s="5">
        <f>-MIN(data!$B$4 / data!I5993 * data!P5993 / 100, data!N5993)</f>
        <v>0</v>
      </c>
      <c r="R5660" s="4">
        <f>-Q5660*K5660/1000</f>
        <v>0</v>
      </c>
      <c r="S5660" s="6">
        <f>-MIN(data!$B$5/(POWER(LN(I5660),2))*P5660/100, O5660)</f>
        <v>0</v>
      </c>
      <c r="T5660" s="6">
        <f>-S5660*L5660/100000</f>
        <v>0</v>
      </c>
      <c r="U5660" s="4">
        <f>N5660+Q5660</f>
        <v>2.7</v>
      </c>
      <c r="V5660" s="4" t="e">
        <f>P5660*I5660/100/R5660</f>
        <v>#DIV/0!</v>
      </c>
      <c r="W5660" s="4" t="e">
        <f>V5660*H5660</f>
        <v>#DIV/0!</v>
      </c>
      <c r="X5660" s="6">
        <f>O5660+S5660</f>
        <v>9</v>
      </c>
      <c r="Y5660" s="6" t="e">
        <f>P5660*I5660/100/T5660</f>
        <v>#DIV/0!</v>
      </c>
      <c r="Z5660" s="6" t="e">
        <f>Y5660*H5660</f>
        <v>#DIV/0!</v>
      </c>
      <c r="AB5660" s="1">
        <f t="shared" si="176"/>
        <v>0</v>
      </c>
      <c r="AC5660" s="1">
        <f t="shared" si="177"/>
        <v>0</v>
      </c>
    </row>
    <row r="5661" spans="4:29" x14ac:dyDescent="0.25">
      <c r="D5661" s="1">
        <v>2014</v>
      </c>
      <c r="E5661" s="1" t="s">
        <v>165</v>
      </c>
      <c r="F5661" s="2" t="s">
        <v>350</v>
      </c>
      <c r="G5661">
        <v>4</v>
      </c>
      <c r="H5661">
        <v>2061980</v>
      </c>
      <c r="I5661" s="1">
        <v>10294.83</v>
      </c>
      <c r="J5661" s="1">
        <v>55</v>
      </c>
      <c r="K5661" s="1">
        <v>22000</v>
      </c>
      <c r="L5661" s="1">
        <v>22222.22</v>
      </c>
      <c r="M5661" s="3">
        <v>2</v>
      </c>
      <c r="N5661">
        <v>2.5</v>
      </c>
      <c r="O5661">
        <v>9</v>
      </c>
      <c r="P5661" s="1">
        <f>IF($A$3="Percentage of government revenue per capita",$B$3,0) + IF($A$3="Absolute extra revenue",AB5661,0) + IF($A$3="Absolute revenue per capita",AC5661,0)</f>
        <v>0</v>
      </c>
      <c r="Q5661" s="5">
        <f>-MIN(data!$B$4 / data!I5994 * data!P5994 / 100, data!N5994)</f>
        <v>0</v>
      </c>
      <c r="R5661" s="4">
        <f>-Q5661*K5661/1000</f>
        <v>0</v>
      </c>
      <c r="S5661" s="6">
        <f>-MIN(data!$B$5/(POWER(LN(I5661),2))*P5661/100, O5661)</f>
        <v>0</v>
      </c>
      <c r="T5661" s="6">
        <f>-S5661*L5661/100000</f>
        <v>0</v>
      </c>
      <c r="U5661" s="4">
        <f>N5661+Q5661</f>
        <v>2.5</v>
      </c>
      <c r="V5661" s="4" t="e">
        <f>P5661*I5661/100/R5661</f>
        <v>#DIV/0!</v>
      </c>
      <c r="W5661" s="4" t="e">
        <f>V5661*H5661</f>
        <v>#DIV/0!</v>
      </c>
      <c r="X5661" s="6">
        <f>O5661+S5661</f>
        <v>9</v>
      </c>
      <c r="Y5661" s="6" t="e">
        <f>P5661*I5661/100/T5661</f>
        <v>#DIV/0!</v>
      </c>
      <c r="Z5661" s="6" t="e">
        <f>Y5661*H5661</f>
        <v>#DIV/0!</v>
      </c>
      <c r="AB5661" s="1">
        <f t="shared" si="176"/>
        <v>0</v>
      </c>
      <c r="AC5661" s="1">
        <f t="shared" si="177"/>
        <v>0</v>
      </c>
    </row>
    <row r="5662" spans="4:29" x14ac:dyDescent="0.25">
      <c r="D5662" s="1">
        <v>2015</v>
      </c>
      <c r="E5662" s="1" t="s">
        <v>165</v>
      </c>
      <c r="F5662" s="2" t="s">
        <v>350</v>
      </c>
      <c r="G5662">
        <v>4</v>
      </c>
      <c r="H5662">
        <v>2063531</v>
      </c>
      <c r="I5662" s="1">
        <v>10654.75</v>
      </c>
      <c r="J5662" s="1">
        <v>51</v>
      </c>
      <c r="K5662" s="1">
        <v>21250</v>
      </c>
      <c r="M5662" s="3">
        <v>2</v>
      </c>
      <c r="N5662">
        <v>2.4</v>
      </c>
      <c r="O5662">
        <v>9</v>
      </c>
      <c r="P5662" s="1">
        <f>IF($A$3="Percentage of government revenue per capita",$B$3,0) + IF($A$3="Absolute extra revenue",AB5662,0) + IF($A$3="Absolute revenue per capita",AC5662,0)</f>
        <v>0</v>
      </c>
      <c r="Q5662" s="5">
        <f>-MIN(data!$B$4 / data!I5995 * data!P5995 / 100, data!N5995)</f>
        <v>0</v>
      </c>
      <c r="R5662" s="4">
        <f>-Q5662*K5662/1000</f>
        <v>0</v>
      </c>
      <c r="S5662" s="6">
        <f>-MIN(data!$B$5/(POWER(LN(I5662),2))*P5662/100, O5662)</f>
        <v>0</v>
      </c>
      <c r="T5662" s="6">
        <f>-S5662*L5662/100000</f>
        <v>0</v>
      </c>
      <c r="U5662" s="4">
        <f>N5662+Q5662</f>
        <v>2.4</v>
      </c>
      <c r="V5662" s="4" t="e">
        <f>P5662*I5662/100/R5662</f>
        <v>#DIV/0!</v>
      </c>
      <c r="W5662" s="4" t="e">
        <f>V5662*H5662</f>
        <v>#DIV/0!</v>
      </c>
      <c r="X5662" s="6">
        <f>O5662+S5662</f>
        <v>9</v>
      </c>
      <c r="Y5662" s="6" t="e">
        <f>P5662*I5662/100/T5662</f>
        <v>#DIV/0!</v>
      </c>
      <c r="Z5662" s="6" t="e">
        <f>Y5662*H5662</f>
        <v>#DIV/0!</v>
      </c>
      <c r="AB5662" s="1">
        <f t="shared" si="176"/>
        <v>0</v>
      </c>
      <c r="AC5662" s="1">
        <f t="shared" si="177"/>
        <v>0</v>
      </c>
    </row>
    <row r="5663" spans="4:29" x14ac:dyDescent="0.25">
      <c r="D5663" s="1">
        <v>2016</v>
      </c>
      <c r="E5663" s="1" t="s">
        <v>165</v>
      </c>
      <c r="F5663" s="2" t="s">
        <v>350</v>
      </c>
      <c r="G5663">
        <v>4</v>
      </c>
      <c r="H5663">
        <v>2065042</v>
      </c>
      <c r="I5663" s="1">
        <v>10594.71</v>
      </c>
      <c r="J5663" s="1">
        <v>48</v>
      </c>
      <c r="K5663" s="1">
        <v>20869.57</v>
      </c>
      <c r="M5663" s="3"/>
      <c r="N5663">
        <v>2.2999999999999998</v>
      </c>
      <c r="O5663"/>
      <c r="P5663" s="1">
        <f>IF($A$3="Percentage of government revenue per capita",$B$3,0) + IF($A$3="Absolute extra revenue",AB5663,0) + IF($A$3="Absolute revenue per capita",AC5663,0)</f>
        <v>0</v>
      </c>
      <c r="Q5663" s="5" t="e">
        <f>-MIN(data!$B$4 / data!I5996 * data!P5996 / 100, data!N5996)</f>
        <v>#DIV/0!</v>
      </c>
      <c r="R5663" s="4" t="e">
        <f>-Q5663*K5663/1000</f>
        <v>#DIV/0!</v>
      </c>
      <c r="S5663" s="6">
        <f>-MIN(data!$B$5/(POWER(LN(I5663),2))*P5663/100, O5663)</f>
        <v>0</v>
      </c>
      <c r="T5663" s="6">
        <f>-S5663*L5663/100000</f>
        <v>0</v>
      </c>
      <c r="U5663" s="4" t="e">
        <f>N5663+Q5663</f>
        <v>#DIV/0!</v>
      </c>
      <c r="V5663" s="4" t="e">
        <f>P5663*I5663/100/R5663</f>
        <v>#DIV/0!</v>
      </c>
      <c r="W5663" s="4" t="e">
        <f>V5663*H5663</f>
        <v>#DIV/0!</v>
      </c>
      <c r="X5663" s="6">
        <f>O5663+S5663</f>
        <v>0</v>
      </c>
      <c r="Y5663" s="6" t="e">
        <f>P5663*I5663/100/T5663</f>
        <v>#DIV/0!</v>
      </c>
      <c r="Z5663" s="6" t="e">
        <f>Y5663*H5663</f>
        <v>#DIV/0!</v>
      </c>
      <c r="AB5663" s="1">
        <f t="shared" si="176"/>
        <v>0</v>
      </c>
      <c r="AC5663" s="1">
        <f t="shared" si="177"/>
        <v>0</v>
      </c>
    </row>
    <row r="5664" spans="4:29" x14ac:dyDescent="0.25">
      <c r="D5664" s="1">
        <v>1980</v>
      </c>
      <c r="E5664" s="1" t="s">
        <v>155</v>
      </c>
      <c r="F5664" s="2" t="s">
        <v>351</v>
      </c>
      <c r="G5664">
        <v>2</v>
      </c>
      <c r="H5664">
        <v>230546</v>
      </c>
      <c r="I5664" s="1">
        <v>0</v>
      </c>
      <c r="J5664" s="1">
        <v>529</v>
      </c>
      <c r="K5664" s="1">
        <v>9943.6090000000004</v>
      </c>
      <c r="M5664" s="3"/>
      <c r="N5664">
        <v>53.2</v>
      </c>
      <c r="O5664"/>
      <c r="P5664" s="1">
        <f>IF($A$3="Percentage of government revenue per capita",$B$3,0) + IF($A$3="Absolute extra revenue",AB5664,0) + IF($A$3="Absolute revenue per capita",AC5664,0)</f>
        <v>0</v>
      </c>
      <c r="Q5664" s="5" t="e">
        <f>-MIN(data!$B$4 / data!I5590 * data!P5590 / 100, data!N5590)</f>
        <v>#DIV/0!</v>
      </c>
      <c r="R5664" s="4" t="e">
        <f>-Q5664*K5664/1000</f>
        <v>#DIV/0!</v>
      </c>
      <c r="S5664" s="6" t="e">
        <f>-MIN(data!$B$5/(POWER(LN(I5664),2))*P5664/100, O5664)</f>
        <v>#NUM!</v>
      </c>
      <c r="T5664" s="6" t="e">
        <f>-S5664*L5664/100000</f>
        <v>#NUM!</v>
      </c>
      <c r="U5664" s="4" t="e">
        <f>N5664+Q5664</f>
        <v>#DIV/0!</v>
      </c>
      <c r="V5664" s="4" t="e">
        <f>P5664*I5664/100/R5664</f>
        <v>#DIV/0!</v>
      </c>
      <c r="W5664" s="4" t="e">
        <f>V5664*H5664</f>
        <v>#DIV/0!</v>
      </c>
      <c r="X5664" s="6" t="e">
        <f>O5664+S5664</f>
        <v>#NUM!</v>
      </c>
      <c r="Y5664" s="6" t="e">
        <f>P5664*I5664/100/T5664</f>
        <v>#NUM!</v>
      </c>
      <c r="Z5664" s="6" t="e">
        <f>Y5664*H5664</f>
        <v>#NUM!</v>
      </c>
      <c r="AB5664" s="1" t="e">
        <f t="shared" si="176"/>
        <v>#DIV/0!</v>
      </c>
      <c r="AC5664" s="1" t="e">
        <f t="shared" si="177"/>
        <v>#DIV/0!</v>
      </c>
    </row>
    <row r="5665" spans="4:29" x14ac:dyDescent="0.25">
      <c r="D5665" s="1">
        <v>1981</v>
      </c>
      <c r="E5665" s="1" t="s">
        <v>155</v>
      </c>
      <c r="F5665" s="2" t="s">
        <v>351</v>
      </c>
      <c r="G5665">
        <v>2</v>
      </c>
      <c r="H5665">
        <v>238429</v>
      </c>
      <c r="I5665" s="1">
        <v>0</v>
      </c>
      <c r="J5665" s="1">
        <v>514</v>
      </c>
      <c r="K5665" s="1">
        <v>10118.11</v>
      </c>
      <c r="M5665" s="3"/>
      <c r="N5665">
        <v>50.8</v>
      </c>
      <c r="O5665"/>
      <c r="P5665" s="1">
        <f>IF($A$3="Percentage of government revenue per capita",$B$3,0) + IF($A$3="Absolute extra revenue",AB5665,0) + IF($A$3="Absolute revenue per capita",AC5665,0)</f>
        <v>0</v>
      </c>
      <c r="Q5665" s="5" t="e">
        <f>-MIN(data!$B$4 / data!I5591 * data!P5591 / 100, data!N5591)</f>
        <v>#DIV/0!</v>
      </c>
      <c r="R5665" s="4" t="e">
        <f>-Q5665*K5665/1000</f>
        <v>#DIV/0!</v>
      </c>
      <c r="S5665" s="6" t="e">
        <f>-MIN(data!$B$5/(POWER(LN(I5665),2))*P5665/100, O5665)</f>
        <v>#NUM!</v>
      </c>
      <c r="T5665" s="6" t="e">
        <f>-S5665*L5665/100000</f>
        <v>#NUM!</v>
      </c>
      <c r="U5665" s="4" t="e">
        <f>N5665+Q5665</f>
        <v>#DIV/0!</v>
      </c>
      <c r="V5665" s="4" t="e">
        <f>P5665*I5665/100/R5665</f>
        <v>#DIV/0!</v>
      </c>
      <c r="W5665" s="4" t="e">
        <f>V5665*H5665</f>
        <v>#DIV/0!</v>
      </c>
      <c r="X5665" s="6" t="e">
        <f>O5665+S5665</f>
        <v>#NUM!</v>
      </c>
      <c r="Y5665" s="6" t="e">
        <f>P5665*I5665/100/T5665</f>
        <v>#NUM!</v>
      </c>
      <c r="Z5665" s="6" t="e">
        <f>Y5665*H5665</f>
        <v>#NUM!</v>
      </c>
      <c r="AB5665" s="1" t="e">
        <f t="shared" si="176"/>
        <v>#DIV/0!</v>
      </c>
      <c r="AC5665" s="1" t="e">
        <f t="shared" si="177"/>
        <v>#DIV/0!</v>
      </c>
    </row>
    <row r="5666" spans="4:29" x14ac:dyDescent="0.25">
      <c r="D5666" s="1">
        <v>1982</v>
      </c>
      <c r="E5666" s="1" t="s">
        <v>155</v>
      </c>
      <c r="F5666" s="2" t="s">
        <v>351</v>
      </c>
      <c r="G5666">
        <v>2</v>
      </c>
      <c r="H5666">
        <v>246447</v>
      </c>
      <c r="I5666" s="1">
        <v>0</v>
      </c>
      <c r="J5666" s="1">
        <v>502</v>
      </c>
      <c r="K5666" s="1">
        <v>10308.01</v>
      </c>
      <c r="M5666" s="3"/>
      <c r="N5666">
        <v>48.7</v>
      </c>
      <c r="O5666"/>
      <c r="P5666" s="1">
        <f>IF($A$3="Percentage of government revenue per capita",$B$3,0) + IF($A$3="Absolute extra revenue",AB5666,0) + IF($A$3="Absolute revenue per capita",AC5666,0)</f>
        <v>0</v>
      </c>
      <c r="Q5666" s="5" t="e">
        <f>-MIN(data!$B$4 / data!I5592 * data!P5592 / 100, data!N5592)</f>
        <v>#DIV/0!</v>
      </c>
      <c r="R5666" s="4" t="e">
        <f>-Q5666*K5666/1000</f>
        <v>#DIV/0!</v>
      </c>
      <c r="S5666" s="6" t="e">
        <f>-MIN(data!$B$5/(POWER(LN(I5666),2))*P5666/100, O5666)</f>
        <v>#NUM!</v>
      </c>
      <c r="T5666" s="6" t="e">
        <f>-S5666*L5666/100000</f>
        <v>#NUM!</v>
      </c>
      <c r="U5666" s="4" t="e">
        <f>N5666+Q5666</f>
        <v>#DIV/0!</v>
      </c>
      <c r="V5666" s="4" t="e">
        <f>P5666*I5666/100/R5666</f>
        <v>#DIV/0!</v>
      </c>
      <c r="W5666" s="4" t="e">
        <f>V5666*H5666</f>
        <v>#DIV/0!</v>
      </c>
      <c r="X5666" s="6" t="e">
        <f>O5666+S5666</f>
        <v>#NUM!</v>
      </c>
      <c r="Y5666" s="6" t="e">
        <f>P5666*I5666/100/T5666</f>
        <v>#NUM!</v>
      </c>
      <c r="Z5666" s="6" t="e">
        <f>Y5666*H5666</f>
        <v>#NUM!</v>
      </c>
      <c r="AB5666" s="1" t="e">
        <f t="shared" si="176"/>
        <v>#DIV/0!</v>
      </c>
      <c r="AC5666" s="1" t="e">
        <f t="shared" si="177"/>
        <v>#DIV/0!</v>
      </c>
    </row>
    <row r="5667" spans="4:29" x14ac:dyDescent="0.25">
      <c r="D5667" s="1">
        <v>1983</v>
      </c>
      <c r="E5667" s="1" t="s">
        <v>155</v>
      </c>
      <c r="F5667" s="2" t="s">
        <v>351</v>
      </c>
      <c r="G5667">
        <v>2</v>
      </c>
      <c r="H5667">
        <v>254559</v>
      </c>
      <c r="I5667" s="1">
        <v>0</v>
      </c>
      <c r="J5667" s="1">
        <v>493</v>
      </c>
      <c r="K5667" s="1">
        <v>10534.19</v>
      </c>
      <c r="M5667" s="3"/>
      <c r="N5667">
        <v>46.8</v>
      </c>
      <c r="O5667"/>
      <c r="P5667" s="1">
        <f>IF($A$3="Percentage of government revenue per capita",$B$3,0) + IF($A$3="Absolute extra revenue",AB5667,0) + IF($A$3="Absolute revenue per capita",AC5667,0)</f>
        <v>0</v>
      </c>
      <c r="Q5667" s="5" t="e">
        <f>-MIN(data!$B$4 / data!I5593 * data!P5593 / 100, data!N5593)</f>
        <v>#DIV/0!</v>
      </c>
      <c r="R5667" s="4" t="e">
        <f>-Q5667*K5667/1000</f>
        <v>#DIV/0!</v>
      </c>
      <c r="S5667" s="6" t="e">
        <f>-MIN(data!$B$5/(POWER(LN(I5667),2))*P5667/100, O5667)</f>
        <v>#NUM!</v>
      </c>
      <c r="T5667" s="6" t="e">
        <f>-S5667*L5667/100000</f>
        <v>#NUM!</v>
      </c>
      <c r="U5667" s="4" t="e">
        <f>N5667+Q5667</f>
        <v>#DIV/0!</v>
      </c>
      <c r="V5667" s="4" t="e">
        <f>P5667*I5667/100/R5667</f>
        <v>#DIV/0!</v>
      </c>
      <c r="W5667" s="4" t="e">
        <f>V5667*H5667</f>
        <v>#DIV/0!</v>
      </c>
      <c r="X5667" s="6" t="e">
        <f>O5667+S5667</f>
        <v>#NUM!</v>
      </c>
      <c r="Y5667" s="6" t="e">
        <f>P5667*I5667/100/T5667</f>
        <v>#NUM!</v>
      </c>
      <c r="Z5667" s="6" t="e">
        <f>Y5667*H5667</f>
        <v>#NUM!</v>
      </c>
      <c r="AB5667" s="1" t="e">
        <f t="shared" si="176"/>
        <v>#DIV/0!</v>
      </c>
      <c r="AC5667" s="1" t="e">
        <f t="shared" si="177"/>
        <v>#DIV/0!</v>
      </c>
    </row>
    <row r="5668" spans="4:29" x14ac:dyDescent="0.25">
      <c r="D5668" s="1">
        <v>1984</v>
      </c>
      <c r="E5668" s="1" t="s">
        <v>155</v>
      </c>
      <c r="F5668" s="2" t="s">
        <v>351</v>
      </c>
      <c r="G5668">
        <v>2</v>
      </c>
      <c r="H5668">
        <v>262687</v>
      </c>
      <c r="I5668" s="1">
        <v>0</v>
      </c>
      <c r="J5668" s="1">
        <v>486</v>
      </c>
      <c r="K5668" s="1">
        <v>10752.21</v>
      </c>
      <c r="M5668" s="3"/>
      <c r="N5668">
        <v>45.2</v>
      </c>
      <c r="O5668"/>
      <c r="P5668" s="1">
        <f>IF($A$3="Percentage of government revenue per capita",$B$3,0) + IF($A$3="Absolute extra revenue",AB5668,0) + IF($A$3="Absolute revenue per capita",AC5668,0)</f>
        <v>0</v>
      </c>
      <c r="Q5668" s="5" t="e">
        <f>-MIN(data!$B$4 / data!I5594 * data!P5594 / 100, data!N5594)</f>
        <v>#DIV/0!</v>
      </c>
      <c r="R5668" s="4" t="e">
        <f>-Q5668*K5668/1000</f>
        <v>#DIV/0!</v>
      </c>
      <c r="S5668" s="6" t="e">
        <f>-MIN(data!$B$5/(POWER(LN(I5668),2))*P5668/100, O5668)</f>
        <v>#NUM!</v>
      </c>
      <c r="T5668" s="6" t="e">
        <f>-S5668*L5668/100000</f>
        <v>#NUM!</v>
      </c>
      <c r="U5668" s="4" t="e">
        <f>N5668+Q5668</f>
        <v>#DIV/0!</v>
      </c>
      <c r="V5668" s="4" t="e">
        <f>P5668*I5668/100/R5668</f>
        <v>#DIV/0!</v>
      </c>
      <c r="W5668" s="4" t="e">
        <f>V5668*H5668</f>
        <v>#DIV/0!</v>
      </c>
      <c r="X5668" s="6" t="e">
        <f>O5668+S5668</f>
        <v>#NUM!</v>
      </c>
      <c r="Y5668" s="6" t="e">
        <f>P5668*I5668/100/T5668</f>
        <v>#NUM!</v>
      </c>
      <c r="Z5668" s="6" t="e">
        <f>Y5668*H5668</f>
        <v>#NUM!</v>
      </c>
      <c r="AB5668" s="1" t="e">
        <f t="shared" si="176"/>
        <v>#DIV/0!</v>
      </c>
      <c r="AC5668" s="1" t="e">
        <f t="shared" si="177"/>
        <v>#DIV/0!</v>
      </c>
    </row>
    <row r="5669" spans="4:29" x14ac:dyDescent="0.25">
      <c r="D5669" s="1">
        <v>1985</v>
      </c>
      <c r="E5669" s="1" t="s">
        <v>155</v>
      </c>
      <c r="F5669" s="2" t="s">
        <v>351</v>
      </c>
      <c r="G5669">
        <v>2</v>
      </c>
      <c r="H5669">
        <v>270788</v>
      </c>
      <c r="I5669" s="1">
        <v>0</v>
      </c>
      <c r="J5669" s="1">
        <v>480</v>
      </c>
      <c r="K5669" s="1">
        <v>10983.98</v>
      </c>
      <c r="M5669" s="3"/>
      <c r="N5669">
        <v>43.7</v>
      </c>
      <c r="O5669"/>
      <c r="P5669" s="1">
        <f>IF($A$3="Percentage of government revenue per capita",$B$3,0) + IF($A$3="Absolute extra revenue",AB5669,0) + IF($A$3="Absolute revenue per capita",AC5669,0)</f>
        <v>0</v>
      </c>
      <c r="Q5669" s="5" t="e">
        <f>-MIN(data!$B$4 / data!I5595 * data!P5595 / 100, data!N5595)</f>
        <v>#DIV/0!</v>
      </c>
      <c r="R5669" s="4" t="e">
        <f>-Q5669*K5669/1000</f>
        <v>#DIV/0!</v>
      </c>
      <c r="S5669" s="6" t="e">
        <f>-MIN(data!$B$5/(POWER(LN(I5669),2))*P5669/100, O5669)</f>
        <v>#NUM!</v>
      </c>
      <c r="T5669" s="6" t="e">
        <f>-S5669*L5669/100000</f>
        <v>#NUM!</v>
      </c>
      <c r="U5669" s="4" t="e">
        <f>N5669+Q5669</f>
        <v>#DIV/0!</v>
      </c>
      <c r="V5669" s="4" t="e">
        <f>P5669*I5669/100/R5669</f>
        <v>#DIV/0!</v>
      </c>
      <c r="W5669" s="4" t="e">
        <f>V5669*H5669</f>
        <v>#DIV/0!</v>
      </c>
      <c r="X5669" s="6" t="e">
        <f>O5669+S5669</f>
        <v>#NUM!</v>
      </c>
      <c r="Y5669" s="6" t="e">
        <f>P5669*I5669/100/T5669</f>
        <v>#NUM!</v>
      </c>
      <c r="Z5669" s="6" t="e">
        <f>Y5669*H5669</f>
        <v>#NUM!</v>
      </c>
      <c r="AB5669" s="1" t="e">
        <f t="shared" si="176"/>
        <v>#DIV/0!</v>
      </c>
      <c r="AC5669" s="1" t="e">
        <f t="shared" si="177"/>
        <v>#DIV/0!</v>
      </c>
    </row>
    <row r="5670" spans="4:29" x14ac:dyDescent="0.25">
      <c r="D5670" s="1">
        <v>1986</v>
      </c>
      <c r="E5670" s="1" t="s">
        <v>155</v>
      </c>
      <c r="F5670" s="2" t="s">
        <v>351</v>
      </c>
      <c r="G5670">
        <v>2</v>
      </c>
      <c r="H5670">
        <v>278837</v>
      </c>
      <c r="I5670" s="1">
        <v>0</v>
      </c>
      <c r="J5670" s="1">
        <v>477</v>
      </c>
      <c r="K5670" s="1">
        <v>11250</v>
      </c>
      <c r="M5670" s="3"/>
      <c r="N5670">
        <v>42.4</v>
      </c>
      <c r="O5670"/>
      <c r="P5670" s="1">
        <f>IF($A$3="Percentage of government revenue per capita",$B$3,0) + IF($A$3="Absolute extra revenue",AB5670,0) + IF($A$3="Absolute revenue per capita",AC5670,0)</f>
        <v>0</v>
      </c>
      <c r="Q5670" s="5" t="e">
        <f>-MIN(data!$B$4 / data!I5596 * data!P5596 / 100, data!N5596)</f>
        <v>#DIV/0!</v>
      </c>
      <c r="R5670" s="4" t="e">
        <f>-Q5670*K5670/1000</f>
        <v>#DIV/0!</v>
      </c>
      <c r="S5670" s="6" t="e">
        <f>-MIN(data!$B$5/(POWER(LN(I5670),2))*P5670/100, O5670)</f>
        <v>#NUM!</v>
      </c>
      <c r="T5670" s="6" t="e">
        <f>-S5670*L5670/100000</f>
        <v>#NUM!</v>
      </c>
      <c r="U5670" s="4" t="e">
        <f>N5670+Q5670</f>
        <v>#DIV/0!</v>
      </c>
      <c r="V5670" s="4" t="e">
        <f>P5670*I5670/100/R5670</f>
        <v>#DIV/0!</v>
      </c>
      <c r="W5670" s="4" t="e">
        <f>V5670*H5670</f>
        <v>#DIV/0!</v>
      </c>
      <c r="X5670" s="6" t="e">
        <f>O5670+S5670</f>
        <v>#NUM!</v>
      </c>
      <c r="Y5670" s="6" t="e">
        <f>P5670*I5670/100/T5670</f>
        <v>#NUM!</v>
      </c>
      <c r="Z5670" s="6" t="e">
        <f>Y5670*H5670</f>
        <v>#NUM!</v>
      </c>
      <c r="AB5670" s="1" t="e">
        <f t="shared" si="176"/>
        <v>#DIV/0!</v>
      </c>
      <c r="AC5670" s="1" t="e">
        <f t="shared" si="177"/>
        <v>#DIV/0!</v>
      </c>
    </row>
    <row r="5671" spans="4:29" x14ac:dyDescent="0.25">
      <c r="D5671" s="1">
        <v>1987</v>
      </c>
      <c r="E5671" s="1" t="s">
        <v>155</v>
      </c>
      <c r="F5671" s="2" t="s">
        <v>351</v>
      </c>
      <c r="G5671">
        <v>2</v>
      </c>
      <c r="H5671">
        <v>286870</v>
      </c>
      <c r="I5671" s="1">
        <v>0</v>
      </c>
      <c r="J5671" s="1">
        <v>475</v>
      </c>
      <c r="K5671" s="1">
        <v>11501.21</v>
      </c>
      <c r="M5671" s="3"/>
      <c r="N5671">
        <v>41.3</v>
      </c>
      <c r="O5671"/>
      <c r="P5671" s="1">
        <f>IF($A$3="Percentage of government revenue per capita",$B$3,0) + IF($A$3="Absolute extra revenue",AB5671,0) + IF($A$3="Absolute revenue per capita",AC5671,0)</f>
        <v>0</v>
      </c>
      <c r="Q5671" s="5" t="e">
        <f>-MIN(data!$B$4 / data!I5597 * data!P5597 / 100, data!N5597)</f>
        <v>#DIV/0!</v>
      </c>
      <c r="R5671" s="4" t="e">
        <f>-Q5671*K5671/1000</f>
        <v>#DIV/0!</v>
      </c>
      <c r="S5671" s="6" t="e">
        <f>-MIN(data!$B$5/(POWER(LN(I5671),2))*P5671/100, O5671)</f>
        <v>#NUM!</v>
      </c>
      <c r="T5671" s="6" t="e">
        <f>-S5671*L5671/100000</f>
        <v>#NUM!</v>
      </c>
      <c r="U5671" s="4" t="e">
        <f>N5671+Q5671</f>
        <v>#DIV/0!</v>
      </c>
      <c r="V5671" s="4" t="e">
        <f>P5671*I5671/100/R5671</f>
        <v>#DIV/0!</v>
      </c>
      <c r="W5671" s="4" t="e">
        <f>V5671*H5671</f>
        <v>#DIV/0!</v>
      </c>
      <c r="X5671" s="6" t="e">
        <f>O5671+S5671</f>
        <v>#NUM!</v>
      </c>
      <c r="Y5671" s="6" t="e">
        <f>P5671*I5671/100/T5671</f>
        <v>#NUM!</v>
      </c>
      <c r="Z5671" s="6" t="e">
        <f>Y5671*H5671</f>
        <v>#NUM!</v>
      </c>
      <c r="AB5671" s="1" t="e">
        <f t="shared" si="176"/>
        <v>#DIV/0!</v>
      </c>
      <c r="AC5671" s="1" t="e">
        <f t="shared" si="177"/>
        <v>#DIV/0!</v>
      </c>
    </row>
    <row r="5672" spans="4:29" x14ac:dyDescent="0.25">
      <c r="D5672" s="1">
        <v>1988</v>
      </c>
      <c r="E5672" s="1" t="s">
        <v>155</v>
      </c>
      <c r="F5672" s="2" t="s">
        <v>351</v>
      </c>
      <c r="G5672">
        <v>2</v>
      </c>
      <c r="H5672">
        <v>294972</v>
      </c>
      <c r="I5672" s="1">
        <v>0</v>
      </c>
      <c r="J5672" s="1">
        <v>473</v>
      </c>
      <c r="K5672" s="1">
        <v>11736.97</v>
      </c>
      <c r="M5672" s="3"/>
      <c r="N5672">
        <v>40.299999999999997</v>
      </c>
      <c r="O5672"/>
      <c r="P5672" s="1">
        <f>IF($A$3="Percentage of government revenue per capita",$B$3,0) + IF($A$3="Absolute extra revenue",AB5672,0) + IF($A$3="Absolute revenue per capita",AC5672,0)</f>
        <v>0</v>
      </c>
      <c r="Q5672" s="5" t="e">
        <f>-MIN(data!$B$4 / data!I5598 * data!P5598 / 100, data!N5598)</f>
        <v>#DIV/0!</v>
      </c>
      <c r="R5672" s="4" t="e">
        <f>-Q5672*K5672/1000</f>
        <v>#DIV/0!</v>
      </c>
      <c r="S5672" s="6" t="e">
        <f>-MIN(data!$B$5/(POWER(LN(I5672),2))*P5672/100, O5672)</f>
        <v>#NUM!</v>
      </c>
      <c r="T5672" s="6" t="e">
        <f>-S5672*L5672/100000</f>
        <v>#NUM!</v>
      </c>
      <c r="U5672" s="4" t="e">
        <f>N5672+Q5672</f>
        <v>#DIV/0!</v>
      </c>
      <c r="V5672" s="4" t="e">
        <f>P5672*I5672/100/R5672</f>
        <v>#DIV/0!</v>
      </c>
      <c r="W5672" s="4" t="e">
        <f>V5672*H5672</f>
        <v>#DIV/0!</v>
      </c>
      <c r="X5672" s="6" t="e">
        <f>O5672+S5672</f>
        <v>#NUM!</v>
      </c>
      <c r="Y5672" s="6" t="e">
        <f>P5672*I5672/100/T5672</f>
        <v>#NUM!</v>
      </c>
      <c r="Z5672" s="6" t="e">
        <f>Y5672*H5672</f>
        <v>#NUM!</v>
      </c>
      <c r="AB5672" s="1" t="e">
        <f t="shared" si="176"/>
        <v>#DIV/0!</v>
      </c>
      <c r="AC5672" s="1" t="e">
        <f t="shared" si="177"/>
        <v>#DIV/0!</v>
      </c>
    </row>
    <row r="5673" spans="4:29" x14ac:dyDescent="0.25">
      <c r="D5673" s="1">
        <v>1989</v>
      </c>
      <c r="E5673" s="1" t="s">
        <v>155</v>
      </c>
      <c r="F5673" s="2" t="s">
        <v>351</v>
      </c>
      <c r="G5673">
        <v>2</v>
      </c>
      <c r="H5673">
        <v>303272</v>
      </c>
      <c r="I5673" s="1">
        <v>0</v>
      </c>
      <c r="J5673" s="1">
        <v>471</v>
      </c>
      <c r="K5673" s="1">
        <v>11984.73</v>
      </c>
      <c r="M5673" s="3"/>
      <c r="N5673">
        <v>39.299999999999997</v>
      </c>
      <c r="O5673"/>
      <c r="P5673" s="1">
        <f>IF($A$3="Percentage of government revenue per capita",$B$3,0) + IF($A$3="Absolute extra revenue",AB5673,0) + IF($A$3="Absolute revenue per capita",AC5673,0)</f>
        <v>0</v>
      </c>
      <c r="Q5673" s="5" t="e">
        <f>-MIN(data!$B$4 / data!I5599 * data!P5599 / 100, data!N5599)</f>
        <v>#DIV/0!</v>
      </c>
      <c r="R5673" s="4" t="e">
        <f>-Q5673*K5673/1000</f>
        <v>#DIV/0!</v>
      </c>
      <c r="S5673" s="6" t="e">
        <f>-MIN(data!$B$5/(POWER(LN(I5673),2))*P5673/100, O5673)</f>
        <v>#NUM!</v>
      </c>
      <c r="T5673" s="6" t="e">
        <f>-S5673*L5673/100000</f>
        <v>#NUM!</v>
      </c>
      <c r="U5673" s="4" t="e">
        <f>N5673+Q5673</f>
        <v>#DIV/0!</v>
      </c>
      <c r="V5673" s="4" t="e">
        <f>P5673*I5673/100/R5673</f>
        <v>#DIV/0!</v>
      </c>
      <c r="W5673" s="4" t="e">
        <f>V5673*H5673</f>
        <v>#DIV/0!</v>
      </c>
      <c r="X5673" s="6" t="e">
        <f>O5673+S5673</f>
        <v>#NUM!</v>
      </c>
      <c r="Y5673" s="6" t="e">
        <f>P5673*I5673/100/T5673</f>
        <v>#NUM!</v>
      </c>
      <c r="Z5673" s="6" t="e">
        <f>Y5673*H5673</f>
        <v>#NUM!</v>
      </c>
      <c r="AB5673" s="1" t="e">
        <f t="shared" si="176"/>
        <v>#DIV/0!</v>
      </c>
      <c r="AC5673" s="1" t="e">
        <f t="shared" si="177"/>
        <v>#DIV/0!</v>
      </c>
    </row>
    <row r="5674" spans="4:29" x14ac:dyDescent="0.25">
      <c r="D5674" s="1">
        <v>1990</v>
      </c>
      <c r="E5674" s="1" t="s">
        <v>155</v>
      </c>
      <c r="F5674" s="2" t="s">
        <v>351</v>
      </c>
      <c r="G5674">
        <v>2</v>
      </c>
      <c r="H5674">
        <v>311866</v>
      </c>
      <c r="I5674" s="1">
        <v>306.86130000000003</v>
      </c>
      <c r="J5674" s="1">
        <v>469</v>
      </c>
      <c r="K5674" s="1">
        <v>12245.43</v>
      </c>
      <c r="L5674" s="1">
        <v>12087.91</v>
      </c>
      <c r="M5674" s="3">
        <v>46</v>
      </c>
      <c r="N5674">
        <v>38.299999999999997</v>
      </c>
      <c r="O5674">
        <v>364</v>
      </c>
      <c r="P5674" s="1">
        <f>IF($A$3="Percentage of government revenue per capita",$B$3,0) + IF($A$3="Absolute extra revenue",AB5674,0) + IF($A$3="Absolute revenue per capita",AC5674,0)</f>
        <v>0</v>
      </c>
      <c r="Q5674" s="5" t="e">
        <f>-MIN(data!$B$4 / data!I5600 * data!P5600 / 100, data!N5600)</f>
        <v>#DIV/0!</v>
      </c>
      <c r="R5674" s="4" t="e">
        <f>-Q5674*K5674/1000</f>
        <v>#DIV/0!</v>
      </c>
      <c r="S5674" s="6">
        <f>-MIN(data!$B$5/(POWER(LN(I5674),2))*P5674/100, O5674)</f>
        <v>0</v>
      </c>
      <c r="T5674" s="6">
        <f>-S5674*L5674/100000</f>
        <v>0</v>
      </c>
      <c r="U5674" s="4" t="e">
        <f>N5674+Q5674</f>
        <v>#DIV/0!</v>
      </c>
      <c r="V5674" s="4" t="e">
        <f>P5674*I5674/100/R5674</f>
        <v>#DIV/0!</v>
      </c>
      <c r="W5674" s="4" t="e">
        <f>V5674*H5674</f>
        <v>#DIV/0!</v>
      </c>
      <c r="X5674" s="6">
        <f>O5674+S5674</f>
        <v>364</v>
      </c>
      <c r="Y5674" s="6" t="e">
        <f>P5674*I5674/100/T5674</f>
        <v>#DIV/0!</v>
      </c>
      <c r="Z5674" s="6" t="e">
        <f>Y5674*H5674</f>
        <v>#DIV/0!</v>
      </c>
      <c r="AB5674" s="1">
        <f t="shared" si="176"/>
        <v>0</v>
      </c>
      <c r="AC5674" s="1">
        <f t="shared" si="177"/>
        <v>0</v>
      </c>
    </row>
    <row r="5675" spans="4:29" x14ac:dyDescent="0.25">
      <c r="D5675" s="1">
        <v>1991</v>
      </c>
      <c r="E5675" s="1" t="s">
        <v>155</v>
      </c>
      <c r="F5675" s="2" t="s">
        <v>351</v>
      </c>
      <c r="G5675">
        <v>2</v>
      </c>
      <c r="H5675">
        <v>320780</v>
      </c>
      <c r="I5675" s="1">
        <v>326.55180000000001</v>
      </c>
      <c r="J5675" s="1">
        <v>465</v>
      </c>
      <c r="K5675" s="1">
        <v>12466.49</v>
      </c>
      <c r="L5675" s="1">
        <v>12173.91</v>
      </c>
      <c r="M5675" s="3">
        <v>44</v>
      </c>
      <c r="N5675">
        <v>37.299999999999997</v>
      </c>
      <c r="O5675">
        <v>345</v>
      </c>
      <c r="P5675" s="1">
        <f>IF($A$3="Percentage of government revenue per capita",$B$3,0) + IF($A$3="Absolute extra revenue",AB5675,0) + IF($A$3="Absolute revenue per capita",AC5675,0)</f>
        <v>0</v>
      </c>
      <c r="Q5675" s="5" t="e">
        <f>-MIN(data!$B$4 / data!I5601 * data!P5601 / 100, data!N5601)</f>
        <v>#DIV/0!</v>
      </c>
      <c r="R5675" s="4" t="e">
        <f>-Q5675*K5675/1000</f>
        <v>#DIV/0!</v>
      </c>
      <c r="S5675" s="6">
        <f>-MIN(data!$B$5/(POWER(LN(I5675),2))*P5675/100, O5675)</f>
        <v>0</v>
      </c>
      <c r="T5675" s="6">
        <f>-S5675*L5675/100000</f>
        <v>0</v>
      </c>
      <c r="U5675" s="4" t="e">
        <f>N5675+Q5675</f>
        <v>#DIV/0!</v>
      </c>
      <c r="V5675" s="4" t="e">
        <f>P5675*I5675/100/R5675</f>
        <v>#DIV/0!</v>
      </c>
      <c r="W5675" s="4" t="e">
        <f>V5675*H5675</f>
        <v>#DIV/0!</v>
      </c>
      <c r="X5675" s="6">
        <f>O5675+S5675</f>
        <v>345</v>
      </c>
      <c r="Y5675" s="6" t="e">
        <f>P5675*I5675/100/T5675</f>
        <v>#DIV/0!</v>
      </c>
      <c r="Z5675" s="6" t="e">
        <f>Y5675*H5675</f>
        <v>#DIV/0!</v>
      </c>
      <c r="AB5675" s="1">
        <f t="shared" si="176"/>
        <v>0</v>
      </c>
      <c r="AC5675" s="1">
        <f t="shared" si="177"/>
        <v>0</v>
      </c>
    </row>
    <row r="5676" spans="4:29" x14ac:dyDescent="0.25">
      <c r="D5676" s="1">
        <v>1992</v>
      </c>
      <c r="E5676" s="1" t="s">
        <v>155</v>
      </c>
      <c r="F5676" s="2" t="s">
        <v>351</v>
      </c>
      <c r="G5676">
        <v>2</v>
      </c>
      <c r="H5676">
        <v>329995</v>
      </c>
      <c r="I5676" s="1">
        <v>387.77050000000003</v>
      </c>
      <c r="J5676" s="1">
        <v>460</v>
      </c>
      <c r="K5676" s="1">
        <v>12672.18</v>
      </c>
      <c r="L5676" s="1">
        <v>12307.69</v>
      </c>
      <c r="M5676" s="3">
        <v>42</v>
      </c>
      <c r="N5676">
        <v>36.299999999999997</v>
      </c>
      <c r="O5676">
        <v>325</v>
      </c>
      <c r="P5676" s="1">
        <f>IF($A$3="Percentage of government revenue per capita",$B$3,0) + IF($A$3="Absolute extra revenue",AB5676,0) + IF($A$3="Absolute revenue per capita",AC5676,0)</f>
        <v>0</v>
      </c>
      <c r="Q5676" s="5" t="e">
        <f>-MIN(data!$B$4 / data!I5602 * data!P5602 / 100, data!N5602)</f>
        <v>#DIV/0!</v>
      </c>
      <c r="R5676" s="4" t="e">
        <f>-Q5676*K5676/1000</f>
        <v>#DIV/0!</v>
      </c>
      <c r="S5676" s="6">
        <f>-MIN(data!$B$5/(POWER(LN(I5676),2))*P5676/100, O5676)</f>
        <v>0</v>
      </c>
      <c r="T5676" s="6">
        <f>-S5676*L5676/100000</f>
        <v>0</v>
      </c>
      <c r="U5676" s="4" t="e">
        <f>N5676+Q5676</f>
        <v>#DIV/0!</v>
      </c>
      <c r="V5676" s="4" t="e">
        <f>P5676*I5676/100/R5676</f>
        <v>#DIV/0!</v>
      </c>
      <c r="W5676" s="4" t="e">
        <f>V5676*H5676</f>
        <v>#DIV/0!</v>
      </c>
      <c r="X5676" s="6">
        <f>O5676+S5676</f>
        <v>325</v>
      </c>
      <c r="Y5676" s="6" t="e">
        <f>P5676*I5676/100/T5676</f>
        <v>#DIV/0!</v>
      </c>
      <c r="Z5676" s="6" t="e">
        <f>Y5676*H5676</f>
        <v>#DIV/0!</v>
      </c>
      <c r="AB5676" s="1">
        <f t="shared" si="176"/>
        <v>0</v>
      </c>
      <c r="AC5676" s="1">
        <f t="shared" si="177"/>
        <v>0</v>
      </c>
    </row>
    <row r="5677" spans="4:29" x14ac:dyDescent="0.25">
      <c r="D5677" s="1">
        <v>1993</v>
      </c>
      <c r="E5677" s="1" t="s">
        <v>155</v>
      </c>
      <c r="F5677" s="2" t="s">
        <v>351</v>
      </c>
      <c r="G5677">
        <v>2</v>
      </c>
      <c r="H5677">
        <v>339504</v>
      </c>
      <c r="I5677" s="1">
        <v>353.37450000000001</v>
      </c>
      <c r="J5677" s="1">
        <v>454</v>
      </c>
      <c r="K5677" s="1">
        <v>12861.19</v>
      </c>
      <c r="L5677" s="1">
        <v>12500</v>
      </c>
      <c r="M5677" s="3">
        <v>40</v>
      </c>
      <c r="N5677">
        <v>35.299999999999997</v>
      </c>
      <c r="O5677">
        <v>304</v>
      </c>
      <c r="P5677" s="1">
        <f>IF($A$3="Percentage of government revenue per capita",$B$3,0) + IF($A$3="Absolute extra revenue",AB5677,0) + IF($A$3="Absolute revenue per capita",AC5677,0)</f>
        <v>0</v>
      </c>
      <c r="Q5677" s="5" t="e">
        <f>-MIN(data!$B$4 / data!I5603 * data!P5603 / 100, data!N5603)</f>
        <v>#DIV/0!</v>
      </c>
      <c r="R5677" s="4" t="e">
        <f>-Q5677*K5677/1000</f>
        <v>#DIV/0!</v>
      </c>
      <c r="S5677" s="6">
        <f>-MIN(data!$B$5/(POWER(LN(I5677),2))*P5677/100, O5677)</f>
        <v>0</v>
      </c>
      <c r="T5677" s="6">
        <f>-S5677*L5677/100000</f>
        <v>0</v>
      </c>
      <c r="U5677" s="4" t="e">
        <f>N5677+Q5677</f>
        <v>#DIV/0!</v>
      </c>
      <c r="V5677" s="4" t="e">
        <f>P5677*I5677/100/R5677</f>
        <v>#DIV/0!</v>
      </c>
      <c r="W5677" s="4" t="e">
        <f>V5677*H5677</f>
        <v>#DIV/0!</v>
      </c>
      <c r="X5677" s="6">
        <f>O5677+S5677</f>
        <v>304</v>
      </c>
      <c r="Y5677" s="6" t="e">
        <f>P5677*I5677/100/T5677</f>
        <v>#DIV/0!</v>
      </c>
      <c r="Z5677" s="6" t="e">
        <f>Y5677*H5677</f>
        <v>#DIV/0!</v>
      </c>
      <c r="AB5677" s="1">
        <f t="shared" si="176"/>
        <v>0</v>
      </c>
      <c r="AC5677" s="1">
        <f t="shared" si="177"/>
        <v>0</v>
      </c>
    </row>
    <row r="5678" spans="4:29" x14ac:dyDescent="0.25">
      <c r="D5678" s="1">
        <v>1994</v>
      </c>
      <c r="E5678" s="1" t="s">
        <v>155</v>
      </c>
      <c r="F5678" s="2" t="s">
        <v>351</v>
      </c>
      <c r="G5678">
        <v>2</v>
      </c>
      <c r="H5678">
        <v>349281</v>
      </c>
      <c r="I5678" s="1">
        <v>360.75150000000002</v>
      </c>
      <c r="J5678" s="1">
        <v>448</v>
      </c>
      <c r="K5678" s="1">
        <v>13061.22</v>
      </c>
      <c r="L5678" s="1">
        <v>12847.22</v>
      </c>
      <c r="M5678" s="3">
        <v>38</v>
      </c>
      <c r="N5678">
        <v>34.299999999999997</v>
      </c>
      <c r="O5678">
        <v>288</v>
      </c>
      <c r="P5678" s="1">
        <f>IF($A$3="Percentage of government revenue per capita",$B$3,0) + IF($A$3="Absolute extra revenue",AB5678,0) + IF($A$3="Absolute revenue per capita",AC5678,0)</f>
        <v>0</v>
      </c>
      <c r="Q5678" s="5">
        <f>-MIN(data!$B$4 / data!I5604 * data!P5604 / 100, data!N5604)</f>
        <v>0</v>
      </c>
      <c r="R5678" s="4">
        <f>-Q5678*K5678/1000</f>
        <v>0</v>
      </c>
      <c r="S5678" s="6">
        <f>-MIN(data!$B$5/(POWER(LN(I5678),2))*P5678/100, O5678)</f>
        <v>0</v>
      </c>
      <c r="T5678" s="6">
        <f>-S5678*L5678/100000</f>
        <v>0</v>
      </c>
      <c r="U5678" s="4">
        <f>N5678+Q5678</f>
        <v>34.299999999999997</v>
      </c>
      <c r="V5678" s="4" t="e">
        <f>P5678*I5678/100/R5678</f>
        <v>#DIV/0!</v>
      </c>
      <c r="W5678" s="4" t="e">
        <f>V5678*H5678</f>
        <v>#DIV/0!</v>
      </c>
      <c r="X5678" s="6">
        <f>O5678+S5678</f>
        <v>288</v>
      </c>
      <c r="Y5678" s="6" t="e">
        <f>P5678*I5678/100/T5678</f>
        <v>#DIV/0!</v>
      </c>
      <c r="Z5678" s="6" t="e">
        <f>Y5678*H5678</f>
        <v>#DIV/0!</v>
      </c>
      <c r="AB5678" s="1">
        <f t="shared" si="176"/>
        <v>0</v>
      </c>
      <c r="AC5678" s="1">
        <f t="shared" si="177"/>
        <v>0</v>
      </c>
    </row>
    <row r="5679" spans="4:29" x14ac:dyDescent="0.25">
      <c r="D5679" s="1">
        <v>1995</v>
      </c>
      <c r="E5679" s="1" t="s">
        <v>155</v>
      </c>
      <c r="F5679" s="2" t="s">
        <v>351</v>
      </c>
      <c r="G5679">
        <v>2</v>
      </c>
      <c r="H5679">
        <v>359281</v>
      </c>
      <c r="I5679" s="1">
        <v>361.18610000000001</v>
      </c>
      <c r="J5679" s="1">
        <v>443</v>
      </c>
      <c r="K5679" s="1">
        <v>13263.47</v>
      </c>
      <c r="L5679" s="1">
        <v>13186.81</v>
      </c>
      <c r="M5679" s="3">
        <v>37</v>
      </c>
      <c r="N5679">
        <v>33.4</v>
      </c>
      <c r="O5679">
        <v>273</v>
      </c>
      <c r="P5679" s="1">
        <f>IF($A$3="Percentage of government revenue per capita",$B$3,0) + IF($A$3="Absolute extra revenue",AB5679,0) + IF($A$3="Absolute revenue per capita",AC5679,0)</f>
        <v>0</v>
      </c>
      <c r="Q5679" s="5">
        <f>-MIN(data!$B$4 / data!I5605 * data!P5605 / 100, data!N5605)</f>
        <v>0</v>
      </c>
      <c r="R5679" s="4">
        <f>-Q5679*K5679/1000</f>
        <v>0</v>
      </c>
      <c r="S5679" s="6">
        <f>-MIN(data!$B$5/(POWER(LN(I5679),2))*P5679/100, O5679)</f>
        <v>0</v>
      </c>
      <c r="T5679" s="6">
        <f>-S5679*L5679/100000</f>
        <v>0</v>
      </c>
      <c r="U5679" s="4">
        <f>N5679+Q5679</f>
        <v>33.4</v>
      </c>
      <c r="V5679" s="4" t="e">
        <f>P5679*I5679/100/R5679</f>
        <v>#DIV/0!</v>
      </c>
      <c r="W5679" s="4" t="e">
        <f>V5679*H5679</f>
        <v>#DIV/0!</v>
      </c>
      <c r="X5679" s="6">
        <f>O5679+S5679</f>
        <v>273</v>
      </c>
      <c r="Y5679" s="6" t="e">
        <f>P5679*I5679/100/T5679</f>
        <v>#DIV/0!</v>
      </c>
      <c r="Z5679" s="6" t="e">
        <f>Y5679*H5679</f>
        <v>#DIV/0!</v>
      </c>
      <c r="AB5679" s="1">
        <f t="shared" si="176"/>
        <v>0</v>
      </c>
      <c r="AC5679" s="1">
        <f t="shared" si="177"/>
        <v>0</v>
      </c>
    </row>
    <row r="5680" spans="4:29" x14ac:dyDescent="0.25">
      <c r="D5680" s="1">
        <v>1996</v>
      </c>
      <c r="E5680" s="1" t="s">
        <v>155</v>
      </c>
      <c r="F5680" s="2" t="s">
        <v>351</v>
      </c>
      <c r="G5680">
        <v>2</v>
      </c>
      <c r="H5680">
        <v>369523</v>
      </c>
      <c r="I5680" s="1">
        <v>0</v>
      </c>
      <c r="J5680" s="1">
        <v>439</v>
      </c>
      <c r="K5680" s="1">
        <v>13466.26</v>
      </c>
      <c r="L5680" s="1">
        <v>13127.41</v>
      </c>
      <c r="M5680" s="3">
        <v>36</v>
      </c>
      <c r="N5680">
        <v>32.6</v>
      </c>
      <c r="O5680">
        <v>259</v>
      </c>
      <c r="P5680" s="1">
        <f>IF($A$3="Percentage of government revenue per capita",$B$3,0) + IF($A$3="Absolute extra revenue",AB5680,0) + IF($A$3="Absolute revenue per capita",AC5680,0)</f>
        <v>0</v>
      </c>
      <c r="Q5680" s="5">
        <f>-MIN(data!$B$4 / data!I5606 * data!P5606 / 100, data!N5606)</f>
        <v>0</v>
      </c>
      <c r="R5680" s="4">
        <f>-Q5680*K5680/1000</f>
        <v>0</v>
      </c>
      <c r="S5680" s="6" t="e">
        <f>-MIN(data!$B$5/(POWER(LN(I5680),2))*P5680/100, O5680)</f>
        <v>#NUM!</v>
      </c>
      <c r="T5680" s="6" t="e">
        <f>-S5680*L5680/100000</f>
        <v>#NUM!</v>
      </c>
      <c r="U5680" s="4">
        <f>N5680+Q5680</f>
        <v>32.6</v>
      </c>
      <c r="V5680" s="4" t="e">
        <f>P5680*I5680/100/R5680</f>
        <v>#DIV/0!</v>
      </c>
      <c r="W5680" s="4" t="e">
        <f>V5680*H5680</f>
        <v>#DIV/0!</v>
      </c>
      <c r="X5680" s="6" t="e">
        <f>O5680+S5680</f>
        <v>#NUM!</v>
      </c>
      <c r="Y5680" s="6" t="e">
        <f>P5680*I5680/100/T5680</f>
        <v>#NUM!</v>
      </c>
      <c r="Z5680" s="6" t="e">
        <f>Y5680*H5680</f>
        <v>#NUM!</v>
      </c>
      <c r="AB5680" s="1" t="e">
        <f t="shared" si="176"/>
        <v>#DIV/0!</v>
      </c>
      <c r="AC5680" s="1" t="e">
        <f t="shared" si="177"/>
        <v>#DIV/0!</v>
      </c>
    </row>
    <row r="5681" spans="4:29" x14ac:dyDescent="0.25">
      <c r="D5681" s="1">
        <v>1997</v>
      </c>
      <c r="E5681" s="1" t="s">
        <v>155</v>
      </c>
      <c r="F5681" s="2" t="s">
        <v>351</v>
      </c>
      <c r="G5681">
        <v>2</v>
      </c>
      <c r="H5681">
        <v>379999</v>
      </c>
      <c r="I5681" s="1">
        <v>274.93130000000002</v>
      </c>
      <c r="J5681" s="1">
        <v>437</v>
      </c>
      <c r="K5681" s="1">
        <v>13656.25</v>
      </c>
      <c r="L5681" s="1">
        <v>13765.18</v>
      </c>
      <c r="M5681" s="3">
        <v>34</v>
      </c>
      <c r="N5681">
        <v>32</v>
      </c>
      <c r="O5681">
        <v>247</v>
      </c>
      <c r="P5681" s="1">
        <f>IF($A$3="Percentage of government revenue per capita",$B$3,0) + IF($A$3="Absolute extra revenue",AB5681,0) + IF($A$3="Absolute revenue per capita",AC5681,0)</f>
        <v>0</v>
      </c>
      <c r="Q5681" s="5">
        <f>-MIN(data!$B$4 / data!I5607 * data!P5607 / 100, data!N5607)</f>
        <v>0</v>
      </c>
      <c r="R5681" s="4">
        <f>-Q5681*K5681/1000</f>
        <v>0</v>
      </c>
      <c r="S5681" s="6">
        <f>-MIN(data!$B$5/(POWER(LN(I5681),2))*P5681/100, O5681)</f>
        <v>0</v>
      </c>
      <c r="T5681" s="6">
        <f>-S5681*L5681/100000</f>
        <v>0</v>
      </c>
      <c r="U5681" s="4">
        <f>N5681+Q5681</f>
        <v>32</v>
      </c>
      <c r="V5681" s="4" t="e">
        <f>P5681*I5681/100/R5681</f>
        <v>#DIV/0!</v>
      </c>
      <c r="W5681" s="4" t="e">
        <f>V5681*H5681</f>
        <v>#DIV/0!</v>
      </c>
      <c r="X5681" s="6">
        <f>O5681+S5681</f>
        <v>247</v>
      </c>
      <c r="Y5681" s="6" t="e">
        <f>P5681*I5681/100/T5681</f>
        <v>#DIV/0!</v>
      </c>
      <c r="Z5681" s="6" t="e">
        <f>Y5681*H5681</f>
        <v>#DIV/0!</v>
      </c>
      <c r="AB5681" s="1">
        <f t="shared" si="176"/>
        <v>0</v>
      </c>
      <c r="AC5681" s="1">
        <f t="shared" si="177"/>
        <v>0</v>
      </c>
    </row>
    <row r="5682" spans="4:29" x14ac:dyDescent="0.25">
      <c r="D5682" s="1">
        <v>1998</v>
      </c>
      <c r="E5682" s="1" t="s">
        <v>155</v>
      </c>
      <c r="F5682" s="2" t="s">
        <v>351</v>
      </c>
      <c r="G5682">
        <v>2</v>
      </c>
      <c r="H5682">
        <v>390693</v>
      </c>
      <c r="I5682" s="1">
        <v>259.76920000000001</v>
      </c>
      <c r="J5682" s="1">
        <v>436</v>
      </c>
      <c r="K5682" s="1">
        <v>13885.35</v>
      </c>
      <c r="L5682" s="1">
        <v>13924.05</v>
      </c>
      <c r="M5682" s="3">
        <v>34</v>
      </c>
      <c r="N5682">
        <v>31.4</v>
      </c>
      <c r="O5682">
        <v>237</v>
      </c>
      <c r="P5682" s="1">
        <f>IF($A$3="Percentage of government revenue per capita",$B$3,0) + IF($A$3="Absolute extra revenue",AB5682,0) + IF($A$3="Absolute revenue per capita",AC5682,0)</f>
        <v>0</v>
      </c>
      <c r="Q5682" s="5">
        <f>-MIN(data!$B$4 / data!I5608 * data!P5608 / 100, data!N5608)</f>
        <v>0</v>
      </c>
      <c r="R5682" s="4">
        <f>-Q5682*K5682/1000</f>
        <v>0</v>
      </c>
      <c r="S5682" s="6">
        <f>-MIN(data!$B$5/(POWER(LN(I5682),2))*P5682/100, O5682)</f>
        <v>0</v>
      </c>
      <c r="T5682" s="6">
        <f>-S5682*L5682/100000</f>
        <v>0</v>
      </c>
      <c r="U5682" s="4">
        <f>N5682+Q5682</f>
        <v>31.4</v>
      </c>
      <c r="V5682" s="4" t="e">
        <f>P5682*I5682/100/R5682</f>
        <v>#DIV/0!</v>
      </c>
      <c r="W5682" s="4" t="e">
        <f>V5682*H5682</f>
        <v>#DIV/0!</v>
      </c>
      <c r="X5682" s="6">
        <f>O5682+S5682</f>
        <v>237</v>
      </c>
      <c r="Y5682" s="6" t="e">
        <f>P5682*I5682/100/T5682</f>
        <v>#DIV/0!</v>
      </c>
      <c r="Z5682" s="6" t="e">
        <f>Y5682*H5682</f>
        <v>#DIV/0!</v>
      </c>
      <c r="AB5682" s="1">
        <f t="shared" si="176"/>
        <v>0</v>
      </c>
      <c r="AC5682" s="1">
        <f t="shared" si="177"/>
        <v>0</v>
      </c>
    </row>
    <row r="5683" spans="4:29" x14ac:dyDescent="0.25">
      <c r="D5683" s="1">
        <v>1999</v>
      </c>
      <c r="E5683" s="1" t="s">
        <v>155</v>
      </c>
      <c r="F5683" s="2" t="s">
        <v>351</v>
      </c>
      <c r="G5683">
        <v>2</v>
      </c>
      <c r="H5683">
        <v>401586</v>
      </c>
      <c r="I5683" s="1">
        <v>271.47340000000003</v>
      </c>
      <c r="J5683" s="1">
        <v>436</v>
      </c>
      <c r="K5683" s="1">
        <v>14155.84</v>
      </c>
      <c r="L5683" s="1">
        <v>14159.29</v>
      </c>
      <c r="M5683" s="3">
        <v>33</v>
      </c>
      <c r="N5683">
        <v>30.8</v>
      </c>
      <c r="O5683">
        <v>226</v>
      </c>
      <c r="P5683" s="1">
        <f>IF($A$3="Percentage of government revenue per capita",$B$3,0) + IF($A$3="Absolute extra revenue",AB5683,0) + IF($A$3="Absolute revenue per capita",AC5683,0)</f>
        <v>0</v>
      </c>
      <c r="Q5683" s="5">
        <f>-MIN(data!$B$4 / data!I5609 * data!P5609 / 100, data!N5609)</f>
        <v>0</v>
      </c>
      <c r="R5683" s="4">
        <f>-Q5683*K5683/1000</f>
        <v>0</v>
      </c>
      <c r="S5683" s="6">
        <f>-MIN(data!$B$5/(POWER(LN(I5683),2))*P5683/100, O5683)</f>
        <v>0</v>
      </c>
      <c r="T5683" s="6">
        <f>-S5683*L5683/100000</f>
        <v>0</v>
      </c>
      <c r="U5683" s="4">
        <f>N5683+Q5683</f>
        <v>30.8</v>
      </c>
      <c r="V5683" s="4" t="e">
        <f>P5683*I5683/100/R5683</f>
        <v>#DIV/0!</v>
      </c>
      <c r="W5683" s="4" t="e">
        <f>V5683*H5683</f>
        <v>#DIV/0!</v>
      </c>
      <c r="X5683" s="6">
        <f>O5683+S5683</f>
        <v>226</v>
      </c>
      <c r="Y5683" s="6" t="e">
        <f>P5683*I5683/100/T5683</f>
        <v>#DIV/0!</v>
      </c>
      <c r="Z5683" s="6" t="e">
        <f>Y5683*H5683</f>
        <v>#DIV/0!</v>
      </c>
      <c r="AB5683" s="1">
        <f t="shared" si="176"/>
        <v>0</v>
      </c>
      <c r="AC5683" s="1">
        <f t="shared" si="177"/>
        <v>0</v>
      </c>
    </row>
    <row r="5684" spans="4:29" x14ac:dyDescent="0.25">
      <c r="D5684" s="1">
        <v>2000</v>
      </c>
      <c r="E5684" s="1" t="s">
        <v>155</v>
      </c>
      <c r="F5684" s="2" t="s">
        <v>351</v>
      </c>
      <c r="G5684">
        <v>2</v>
      </c>
      <c r="H5684">
        <v>412660</v>
      </c>
      <c r="I5684" s="1">
        <v>180.5197</v>
      </c>
      <c r="J5684" s="1">
        <v>436</v>
      </c>
      <c r="K5684" s="1">
        <v>14389.44</v>
      </c>
      <c r="L5684" s="1">
        <v>14018.69</v>
      </c>
      <c r="M5684" s="3">
        <v>32</v>
      </c>
      <c r="N5684">
        <v>30.3</v>
      </c>
      <c r="O5684">
        <v>214</v>
      </c>
      <c r="P5684" s="1">
        <f>IF($A$3="Percentage of government revenue per capita",$B$3,0) + IF($A$3="Absolute extra revenue",AB5684,0) + IF($A$3="Absolute revenue per capita",AC5684,0)</f>
        <v>0</v>
      </c>
      <c r="Q5684" s="5">
        <f>-MIN(data!$B$4 / data!I5610 * data!P5610 / 100, data!N5610)</f>
        <v>0</v>
      </c>
      <c r="R5684" s="4">
        <f>-Q5684*K5684/1000</f>
        <v>0</v>
      </c>
      <c r="S5684" s="6">
        <f>-MIN(data!$B$5/(POWER(LN(I5684),2))*P5684/100, O5684)</f>
        <v>0</v>
      </c>
      <c r="T5684" s="6">
        <f>-S5684*L5684/100000</f>
        <v>0</v>
      </c>
      <c r="U5684" s="4">
        <f>N5684+Q5684</f>
        <v>30.3</v>
      </c>
      <c r="V5684" s="4" t="e">
        <f>P5684*I5684/100/R5684</f>
        <v>#DIV/0!</v>
      </c>
      <c r="W5684" s="4" t="e">
        <f>V5684*H5684</f>
        <v>#DIV/0!</v>
      </c>
      <c r="X5684" s="6">
        <f>O5684+S5684</f>
        <v>214</v>
      </c>
      <c r="Y5684" s="6" t="e">
        <f>P5684*I5684/100/T5684</f>
        <v>#DIV/0!</v>
      </c>
      <c r="Z5684" s="6" t="e">
        <f>Y5684*H5684</f>
        <v>#DIV/0!</v>
      </c>
      <c r="AB5684" s="1">
        <f t="shared" si="176"/>
        <v>0</v>
      </c>
      <c r="AC5684" s="1">
        <f t="shared" si="177"/>
        <v>0</v>
      </c>
    </row>
    <row r="5685" spans="4:29" x14ac:dyDescent="0.25">
      <c r="D5685" s="1">
        <v>2001</v>
      </c>
      <c r="E5685" s="1" t="s">
        <v>155</v>
      </c>
      <c r="F5685" s="2" t="s">
        <v>351</v>
      </c>
      <c r="G5685">
        <v>2</v>
      </c>
      <c r="H5685">
        <v>423944</v>
      </c>
      <c r="I5685" s="1">
        <v>123.5438</v>
      </c>
      <c r="J5685" s="1">
        <v>439</v>
      </c>
      <c r="K5685" s="1">
        <v>14682.27</v>
      </c>
      <c r="L5685" s="1">
        <v>14778.33</v>
      </c>
      <c r="M5685" s="3">
        <v>30</v>
      </c>
      <c r="N5685">
        <v>29.9</v>
      </c>
      <c r="O5685">
        <v>203</v>
      </c>
      <c r="P5685" s="1">
        <f>IF($A$3="Percentage of government revenue per capita",$B$3,0) + IF($A$3="Absolute extra revenue",AB5685,0) + IF($A$3="Absolute revenue per capita",AC5685,0)</f>
        <v>0</v>
      </c>
      <c r="Q5685" s="5">
        <f>-MIN(data!$B$4 / data!I5611 * data!P5611 / 100, data!N5611)</f>
        <v>0</v>
      </c>
      <c r="R5685" s="4">
        <f>-Q5685*K5685/1000</f>
        <v>0</v>
      </c>
      <c r="S5685" s="6">
        <f>-MIN(data!$B$5/(POWER(LN(I5685),2))*P5685/100, O5685)</f>
        <v>0</v>
      </c>
      <c r="T5685" s="6">
        <f>-S5685*L5685/100000</f>
        <v>0</v>
      </c>
      <c r="U5685" s="4">
        <f>N5685+Q5685</f>
        <v>29.9</v>
      </c>
      <c r="V5685" s="4" t="e">
        <f>P5685*I5685/100/R5685</f>
        <v>#DIV/0!</v>
      </c>
      <c r="W5685" s="4" t="e">
        <f>V5685*H5685</f>
        <v>#DIV/0!</v>
      </c>
      <c r="X5685" s="6">
        <f>O5685+S5685</f>
        <v>203</v>
      </c>
      <c r="Y5685" s="6" t="e">
        <f>P5685*I5685/100/T5685</f>
        <v>#DIV/0!</v>
      </c>
      <c r="Z5685" s="6" t="e">
        <f>Y5685*H5685</f>
        <v>#DIV/0!</v>
      </c>
      <c r="AB5685" s="1">
        <f t="shared" si="176"/>
        <v>0</v>
      </c>
      <c r="AC5685" s="1">
        <f t="shared" si="177"/>
        <v>0</v>
      </c>
    </row>
    <row r="5686" spans="4:29" x14ac:dyDescent="0.25">
      <c r="D5686" s="1">
        <v>2002</v>
      </c>
      <c r="E5686" s="1" t="s">
        <v>155</v>
      </c>
      <c r="F5686" s="2" t="s">
        <v>351</v>
      </c>
      <c r="G5686">
        <v>2</v>
      </c>
      <c r="H5686">
        <v>435432</v>
      </c>
      <c r="I5686" s="1">
        <v>120.20829999999999</v>
      </c>
      <c r="J5686" s="1">
        <v>443</v>
      </c>
      <c r="K5686" s="1">
        <v>15016.95</v>
      </c>
      <c r="L5686" s="1">
        <v>14583.33</v>
      </c>
      <c r="M5686" s="3">
        <v>30</v>
      </c>
      <c r="N5686">
        <v>29.5</v>
      </c>
      <c r="O5686">
        <v>192</v>
      </c>
      <c r="P5686" s="1">
        <f>IF($A$3="Percentage of government revenue per capita",$B$3,0) + IF($A$3="Absolute extra revenue",AB5686,0) + IF($A$3="Absolute revenue per capita",AC5686,0)</f>
        <v>0</v>
      </c>
      <c r="Q5686" s="5">
        <f>-MIN(data!$B$4 / data!I5612 * data!P5612 / 100, data!N5612)</f>
        <v>0</v>
      </c>
      <c r="R5686" s="4">
        <f>-Q5686*K5686/1000</f>
        <v>0</v>
      </c>
      <c r="S5686" s="6">
        <f>-MIN(data!$B$5/(POWER(LN(I5686),2))*P5686/100, O5686)</f>
        <v>0</v>
      </c>
      <c r="T5686" s="6">
        <f>-S5686*L5686/100000</f>
        <v>0</v>
      </c>
      <c r="U5686" s="4">
        <f>N5686+Q5686</f>
        <v>29.5</v>
      </c>
      <c r="V5686" s="4" t="e">
        <f>P5686*I5686/100/R5686</f>
        <v>#DIV/0!</v>
      </c>
      <c r="W5686" s="4" t="e">
        <f>V5686*H5686</f>
        <v>#DIV/0!</v>
      </c>
      <c r="X5686" s="6">
        <f>O5686+S5686</f>
        <v>192</v>
      </c>
      <c r="Y5686" s="6" t="e">
        <f>P5686*I5686/100/T5686</f>
        <v>#DIV/0!</v>
      </c>
      <c r="Z5686" s="6" t="e">
        <f>Y5686*H5686</f>
        <v>#DIV/0!</v>
      </c>
      <c r="AB5686" s="1">
        <f t="shared" si="176"/>
        <v>0</v>
      </c>
      <c r="AC5686" s="1">
        <f t="shared" si="177"/>
        <v>0</v>
      </c>
    </row>
    <row r="5687" spans="4:29" x14ac:dyDescent="0.25">
      <c r="D5687" s="1">
        <v>2003</v>
      </c>
      <c r="E5687" s="1" t="s">
        <v>155</v>
      </c>
      <c r="F5687" s="2" t="s">
        <v>351</v>
      </c>
      <c r="G5687">
        <v>2</v>
      </c>
      <c r="H5687">
        <v>447017</v>
      </c>
      <c r="I5687" s="1">
        <v>169.98070000000001</v>
      </c>
      <c r="J5687" s="1">
        <v>448</v>
      </c>
      <c r="K5687" s="1">
        <v>15342.47</v>
      </c>
      <c r="L5687" s="1">
        <v>15384.62</v>
      </c>
      <c r="M5687" s="3">
        <v>28</v>
      </c>
      <c r="N5687">
        <v>29.2</v>
      </c>
      <c r="O5687">
        <v>182</v>
      </c>
      <c r="P5687" s="1">
        <f>IF($A$3="Percentage of government revenue per capita",$B$3,0) + IF($A$3="Absolute extra revenue",AB5687,0) + IF($A$3="Absolute revenue per capita",AC5687,0)</f>
        <v>0</v>
      </c>
      <c r="Q5687" s="5">
        <f>-MIN(data!$B$4 / data!I5613 * data!P5613 / 100, data!N5613)</f>
        <v>0</v>
      </c>
      <c r="R5687" s="4">
        <f>-Q5687*K5687/1000</f>
        <v>0</v>
      </c>
      <c r="S5687" s="6">
        <f>-MIN(data!$B$5/(POWER(LN(I5687),2))*P5687/100, O5687)</f>
        <v>0</v>
      </c>
      <c r="T5687" s="6">
        <f>-S5687*L5687/100000</f>
        <v>0</v>
      </c>
      <c r="U5687" s="4">
        <f>N5687+Q5687</f>
        <v>29.2</v>
      </c>
      <c r="V5687" s="4" t="e">
        <f>P5687*I5687/100/R5687</f>
        <v>#DIV/0!</v>
      </c>
      <c r="W5687" s="4" t="e">
        <f>V5687*H5687</f>
        <v>#DIV/0!</v>
      </c>
      <c r="X5687" s="6">
        <f>O5687+S5687</f>
        <v>182</v>
      </c>
      <c r="Y5687" s="6" t="e">
        <f>P5687*I5687/100/T5687</f>
        <v>#DIV/0!</v>
      </c>
      <c r="Z5687" s="6" t="e">
        <f>Y5687*H5687</f>
        <v>#DIV/0!</v>
      </c>
      <c r="AB5687" s="1">
        <f t="shared" si="176"/>
        <v>0</v>
      </c>
      <c r="AC5687" s="1">
        <f t="shared" si="177"/>
        <v>0</v>
      </c>
    </row>
    <row r="5688" spans="4:29" x14ac:dyDescent="0.25">
      <c r="D5688" s="1">
        <v>2004</v>
      </c>
      <c r="E5688" s="1" t="s">
        <v>155</v>
      </c>
      <c r="F5688" s="2" t="s">
        <v>351</v>
      </c>
      <c r="G5688">
        <v>2</v>
      </c>
      <c r="H5688">
        <v>458539</v>
      </c>
      <c r="I5688" s="1">
        <v>213.59389999999999</v>
      </c>
      <c r="J5688" s="1">
        <v>453</v>
      </c>
      <c r="K5688" s="1">
        <v>15620.69</v>
      </c>
      <c r="L5688" s="1">
        <v>15697.67</v>
      </c>
      <c r="M5688" s="3">
        <v>28</v>
      </c>
      <c r="N5688">
        <v>29</v>
      </c>
      <c r="O5688">
        <v>172</v>
      </c>
      <c r="P5688" s="1">
        <f>IF($A$3="Percentage of government revenue per capita",$B$3,0) + IF($A$3="Absolute extra revenue",AB5688,0) + IF($A$3="Absolute revenue per capita",AC5688,0)</f>
        <v>0</v>
      </c>
      <c r="Q5688" s="5">
        <f>-MIN(data!$B$4 / data!I5614 * data!P5614 / 100, data!N5614)</f>
        <v>0</v>
      </c>
      <c r="R5688" s="4">
        <f>-Q5688*K5688/1000</f>
        <v>0</v>
      </c>
      <c r="S5688" s="6">
        <f>-MIN(data!$B$5/(POWER(LN(I5688),2))*P5688/100, O5688)</f>
        <v>0</v>
      </c>
      <c r="T5688" s="6">
        <f>-S5688*L5688/100000</f>
        <v>0</v>
      </c>
      <c r="U5688" s="4">
        <f>N5688+Q5688</f>
        <v>29</v>
      </c>
      <c r="V5688" s="4" t="e">
        <f>P5688*I5688/100/R5688</f>
        <v>#DIV/0!</v>
      </c>
      <c r="W5688" s="4" t="e">
        <f>V5688*H5688</f>
        <v>#DIV/0!</v>
      </c>
      <c r="X5688" s="6">
        <f>O5688+S5688</f>
        <v>172</v>
      </c>
      <c r="Y5688" s="6" t="e">
        <f>P5688*I5688/100/T5688</f>
        <v>#DIV/0!</v>
      </c>
      <c r="Z5688" s="6" t="e">
        <f>Y5688*H5688</f>
        <v>#DIV/0!</v>
      </c>
      <c r="AB5688" s="1">
        <f t="shared" si="176"/>
        <v>0</v>
      </c>
      <c r="AC5688" s="1">
        <f t="shared" si="177"/>
        <v>0</v>
      </c>
    </row>
    <row r="5689" spans="4:29" x14ac:dyDescent="0.25">
      <c r="D5689" s="1">
        <v>2005</v>
      </c>
      <c r="E5689" s="1" t="s">
        <v>155</v>
      </c>
      <c r="F5689" s="2" t="s">
        <v>351</v>
      </c>
      <c r="G5689">
        <v>2</v>
      </c>
      <c r="H5689">
        <v>469918</v>
      </c>
      <c r="I5689" s="1">
        <v>234.67</v>
      </c>
      <c r="J5689" s="1">
        <v>457</v>
      </c>
      <c r="K5689" s="1">
        <v>15979.02</v>
      </c>
      <c r="L5689" s="1">
        <v>15853.66</v>
      </c>
      <c r="M5689" s="3">
        <v>27</v>
      </c>
      <c r="N5689">
        <v>28.6</v>
      </c>
      <c r="O5689">
        <v>164</v>
      </c>
      <c r="P5689" s="1">
        <f>IF($A$3="Percentage of government revenue per capita",$B$3,0) + IF($A$3="Absolute extra revenue",AB5689,0) + IF($A$3="Absolute revenue per capita",AC5689,0)</f>
        <v>0</v>
      </c>
      <c r="Q5689" s="5">
        <f>-MIN(data!$B$4 / data!I5615 * data!P5615 / 100, data!N5615)</f>
        <v>0</v>
      </c>
      <c r="R5689" s="4">
        <f>-Q5689*K5689/1000</f>
        <v>0</v>
      </c>
      <c r="S5689" s="6">
        <f>-MIN(data!$B$5/(POWER(LN(I5689),2))*P5689/100, O5689)</f>
        <v>0</v>
      </c>
      <c r="T5689" s="6">
        <f>-S5689*L5689/100000</f>
        <v>0</v>
      </c>
      <c r="U5689" s="4">
        <f>N5689+Q5689</f>
        <v>28.6</v>
      </c>
      <c r="V5689" s="4" t="e">
        <f>P5689*I5689/100/R5689</f>
        <v>#DIV/0!</v>
      </c>
      <c r="W5689" s="4" t="e">
        <f>V5689*H5689</f>
        <v>#DIV/0!</v>
      </c>
      <c r="X5689" s="6">
        <f>O5689+S5689</f>
        <v>164</v>
      </c>
      <c r="Y5689" s="6" t="e">
        <f>P5689*I5689/100/T5689</f>
        <v>#DIV/0!</v>
      </c>
      <c r="Z5689" s="6" t="e">
        <f>Y5689*H5689</f>
        <v>#DIV/0!</v>
      </c>
      <c r="AB5689" s="1">
        <f t="shared" si="176"/>
        <v>0</v>
      </c>
      <c r="AC5689" s="1">
        <f t="shared" si="177"/>
        <v>0</v>
      </c>
    </row>
    <row r="5690" spans="4:29" x14ac:dyDescent="0.25">
      <c r="D5690" s="1">
        <v>2006</v>
      </c>
      <c r="E5690" s="1" t="s">
        <v>155</v>
      </c>
      <c r="F5690" s="2" t="s">
        <v>351</v>
      </c>
      <c r="G5690">
        <v>2</v>
      </c>
      <c r="H5690">
        <v>481078</v>
      </c>
      <c r="I5690" s="1">
        <v>276.9889</v>
      </c>
      <c r="J5690" s="1">
        <v>459</v>
      </c>
      <c r="K5690" s="1">
        <v>16276.6</v>
      </c>
      <c r="L5690" s="1">
        <v>15822.78</v>
      </c>
      <c r="M5690" s="3">
        <v>26</v>
      </c>
      <c r="N5690">
        <v>28.2</v>
      </c>
      <c r="O5690">
        <v>158</v>
      </c>
      <c r="P5690" s="1">
        <f>IF($A$3="Percentage of government revenue per capita",$B$3,0) + IF($A$3="Absolute extra revenue",AB5690,0) + IF($A$3="Absolute revenue per capita",AC5690,0)</f>
        <v>0</v>
      </c>
      <c r="Q5690" s="5">
        <f>-MIN(data!$B$4 / data!I5616 * data!P5616 / 100, data!N5616)</f>
        <v>0</v>
      </c>
      <c r="R5690" s="4">
        <f>-Q5690*K5690/1000</f>
        <v>0</v>
      </c>
      <c r="S5690" s="6">
        <f>-MIN(data!$B$5/(POWER(LN(I5690),2))*P5690/100, O5690)</f>
        <v>0</v>
      </c>
      <c r="T5690" s="6">
        <f>-S5690*L5690/100000</f>
        <v>0</v>
      </c>
      <c r="U5690" s="4">
        <f>N5690+Q5690</f>
        <v>28.2</v>
      </c>
      <c r="V5690" s="4" t="e">
        <f>P5690*I5690/100/R5690</f>
        <v>#DIV/0!</v>
      </c>
      <c r="W5690" s="4" t="e">
        <f>V5690*H5690</f>
        <v>#DIV/0!</v>
      </c>
      <c r="X5690" s="6">
        <f>O5690+S5690</f>
        <v>158</v>
      </c>
      <c r="Y5690" s="6" t="e">
        <f>P5690*I5690/100/T5690</f>
        <v>#DIV/0!</v>
      </c>
      <c r="Z5690" s="6" t="e">
        <f>Y5690*H5690</f>
        <v>#DIV/0!</v>
      </c>
      <c r="AB5690" s="1">
        <f t="shared" si="176"/>
        <v>0</v>
      </c>
      <c r="AC5690" s="1">
        <f t="shared" si="177"/>
        <v>0</v>
      </c>
    </row>
    <row r="5691" spans="4:29" x14ac:dyDescent="0.25">
      <c r="D5691" s="1">
        <v>2007</v>
      </c>
      <c r="E5691" s="1" t="s">
        <v>155</v>
      </c>
      <c r="F5691" s="2" t="s">
        <v>351</v>
      </c>
      <c r="G5691">
        <v>2</v>
      </c>
      <c r="H5691">
        <v>492132</v>
      </c>
      <c r="I5691" s="1">
        <v>357.26510000000002</v>
      </c>
      <c r="J5691" s="1">
        <v>457</v>
      </c>
      <c r="K5691" s="1">
        <v>16498.189999999999</v>
      </c>
      <c r="L5691" s="1">
        <v>16447.37</v>
      </c>
      <c r="M5691" s="3">
        <v>25</v>
      </c>
      <c r="N5691">
        <v>27.7</v>
      </c>
      <c r="O5691">
        <v>152</v>
      </c>
      <c r="P5691" s="1">
        <f>IF($A$3="Percentage of government revenue per capita",$B$3,0) + IF($A$3="Absolute extra revenue",AB5691,0) + IF($A$3="Absolute revenue per capita",AC5691,0)</f>
        <v>0</v>
      </c>
      <c r="Q5691" s="5">
        <f>-MIN(data!$B$4 / data!I5617 * data!P5617 / 100, data!N5617)</f>
        <v>0</v>
      </c>
      <c r="R5691" s="4">
        <f>-Q5691*K5691/1000</f>
        <v>0</v>
      </c>
      <c r="S5691" s="6">
        <f>-MIN(data!$B$5/(POWER(LN(I5691),2))*P5691/100, O5691)</f>
        <v>0</v>
      </c>
      <c r="T5691" s="6">
        <f>-S5691*L5691/100000</f>
        <v>0</v>
      </c>
      <c r="U5691" s="4">
        <f>N5691+Q5691</f>
        <v>27.7</v>
      </c>
      <c r="V5691" s="4" t="e">
        <f>P5691*I5691/100/R5691</f>
        <v>#DIV/0!</v>
      </c>
      <c r="W5691" s="4" t="e">
        <f>V5691*H5691</f>
        <v>#DIV/0!</v>
      </c>
      <c r="X5691" s="6">
        <f>O5691+S5691</f>
        <v>152</v>
      </c>
      <c r="Y5691" s="6" t="e">
        <f>P5691*I5691/100/T5691</f>
        <v>#DIV/0!</v>
      </c>
      <c r="Z5691" s="6" t="e">
        <f>Y5691*H5691</f>
        <v>#DIV/0!</v>
      </c>
      <c r="AB5691" s="1">
        <f t="shared" si="176"/>
        <v>0</v>
      </c>
      <c r="AC5691" s="1">
        <f t="shared" si="177"/>
        <v>0</v>
      </c>
    </row>
    <row r="5692" spans="4:29" x14ac:dyDescent="0.25">
      <c r="D5692" s="1">
        <v>2008</v>
      </c>
      <c r="E5692" s="1" t="s">
        <v>155</v>
      </c>
      <c r="F5692" s="2" t="s">
        <v>351</v>
      </c>
      <c r="G5692">
        <v>2</v>
      </c>
      <c r="H5692">
        <v>503360</v>
      </c>
      <c r="I5692" s="1">
        <v>385.42239999999998</v>
      </c>
      <c r="J5692" s="1">
        <v>453</v>
      </c>
      <c r="K5692" s="1">
        <v>16715.87</v>
      </c>
      <c r="L5692" s="1">
        <v>16326.53</v>
      </c>
      <c r="M5692" s="3">
        <v>25</v>
      </c>
      <c r="N5692">
        <v>27.1</v>
      </c>
      <c r="O5692">
        <v>147</v>
      </c>
      <c r="P5692" s="1">
        <f>IF($A$3="Percentage of government revenue per capita",$B$3,0) + IF($A$3="Absolute extra revenue",AB5692,0) + IF($A$3="Absolute revenue per capita",AC5692,0)</f>
        <v>0</v>
      </c>
      <c r="Q5692" s="5">
        <f>-MIN(data!$B$4 / data!I5618 * data!P5618 / 100, data!N5618)</f>
        <v>0</v>
      </c>
      <c r="R5692" s="4">
        <f>-Q5692*K5692/1000</f>
        <v>0</v>
      </c>
      <c r="S5692" s="6">
        <f>-MIN(data!$B$5/(POWER(LN(I5692),2))*P5692/100, O5692)</f>
        <v>0</v>
      </c>
      <c r="T5692" s="6">
        <f>-S5692*L5692/100000</f>
        <v>0</v>
      </c>
      <c r="U5692" s="4">
        <f>N5692+Q5692</f>
        <v>27.1</v>
      </c>
      <c r="V5692" s="4" t="e">
        <f>P5692*I5692/100/R5692</f>
        <v>#DIV/0!</v>
      </c>
      <c r="W5692" s="4" t="e">
        <f>V5692*H5692</f>
        <v>#DIV/0!</v>
      </c>
      <c r="X5692" s="6">
        <f>O5692+S5692</f>
        <v>147</v>
      </c>
      <c r="Y5692" s="6" t="e">
        <f>P5692*I5692/100/T5692</f>
        <v>#DIV/0!</v>
      </c>
      <c r="Z5692" s="6" t="e">
        <f>Y5692*H5692</f>
        <v>#DIV/0!</v>
      </c>
      <c r="AB5692" s="1">
        <f t="shared" si="176"/>
        <v>0</v>
      </c>
      <c r="AC5692" s="1">
        <f t="shared" si="177"/>
        <v>0</v>
      </c>
    </row>
    <row r="5693" spans="4:29" x14ac:dyDescent="0.25">
      <c r="D5693" s="1">
        <v>2009</v>
      </c>
      <c r="E5693" s="1" t="s">
        <v>155</v>
      </c>
      <c r="F5693" s="2" t="s">
        <v>351</v>
      </c>
      <c r="G5693">
        <v>2</v>
      </c>
      <c r="H5693">
        <v>515181</v>
      </c>
      <c r="I5693" s="1">
        <v>377.17959999999999</v>
      </c>
      <c r="J5693" s="1">
        <v>446</v>
      </c>
      <c r="K5693" s="1">
        <v>16893.939999999999</v>
      </c>
      <c r="L5693" s="1">
        <v>16197.18</v>
      </c>
      <c r="M5693" s="3">
        <v>24</v>
      </c>
      <c r="N5693">
        <v>26.4</v>
      </c>
      <c r="O5693">
        <v>142</v>
      </c>
      <c r="P5693" s="1">
        <f>IF($A$3="Percentage of government revenue per capita",$B$3,0) + IF($A$3="Absolute extra revenue",AB5693,0) + IF($A$3="Absolute revenue per capita",AC5693,0)</f>
        <v>0</v>
      </c>
      <c r="Q5693" s="5">
        <f>-MIN(data!$B$4 / data!I5619 * data!P5619 / 100, data!N5619)</f>
        <v>0</v>
      </c>
      <c r="R5693" s="4">
        <f>-Q5693*K5693/1000</f>
        <v>0</v>
      </c>
      <c r="S5693" s="6">
        <f>-MIN(data!$B$5/(POWER(LN(I5693),2))*P5693/100, O5693)</f>
        <v>0</v>
      </c>
      <c r="T5693" s="6">
        <f>-S5693*L5693/100000</f>
        <v>0</v>
      </c>
      <c r="U5693" s="4">
        <f>N5693+Q5693</f>
        <v>26.4</v>
      </c>
      <c r="V5693" s="4" t="e">
        <f>P5693*I5693/100/R5693</f>
        <v>#DIV/0!</v>
      </c>
      <c r="W5693" s="4" t="e">
        <f>V5693*H5693</f>
        <v>#DIV/0!</v>
      </c>
      <c r="X5693" s="6">
        <f>O5693+S5693</f>
        <v>142</v>
      </c>
      <c r="Y5693" s="6" t="e">
        <f>P5693*I5693/100/T5693</f>
        <v>#DIV/0!</v>
      </c>
      <c r="Z5693" s="6" t="e">
        <f>Y5693*H5693</f>
        <v>#DIV/0!</v>
      </c>
      <c r="AB5693" s="1">
        <f t="shared" si="176"/>
        <v>0</v>
      </c>
      <c r="AC5693" s="1">
        <f t="shared" si="177"/>
        <v>0</v>
      </c>
    </row>
    <row r="5694" spans="4:29" x14ac:dyDescent="0.25">
      <c r="D5694" s="1">
        <v>2010</v>
      </c>
      <c r="E5694" s="1" t="s">
        <v>155</v>
      </c>
      <c r="F5694" s="2" t="s">
        <v>351</v>
      </c>
      <c r="G5694">
        <v>2</v>
      </c>
      <c r="H5694">
        <v>527861</v>
      </c>
      <c r="I5694" s="1">
        <v>412.79860000000002</v>
      </c>
      <c r="J5694" s="1">
        <v>436</v>
      </c>
      <c r="K5694" s="1">
        <v>16964.98</v>
      </c>
      <c r="L5694" s="1">
        <v>16911.759999999998</v>
      </c>
      <c r="M5694" s="3">
        <v>23</v>
      </c>
      <c r="N5694">
        <v>25.7</v>
      </c>
      <c r="O5694">
        <v>136</v>
      </c>
      <c r="P5694" s="1">
        <f>IF($A$3="Percentage of government revenue per capita",$B$3,0) + IF($A$3="Absolute extra revenue",AB5694,0) + IF($A$3="Absolute revenue per capita",AC5694,0)</f>
        <v>0</v>
      </c>
      <c r="Q5694" s="5">
        <f>-MIN(data!$B$4 / data!I5620 * data!P5620 / 100, data!N5620)</f>
        <v>0</v>
      </c>
      <c r="R5694" s="4">
        <f>-Q5694*K5694/1000</f>
        <v>0</v>
      </c>
      <c r="S5694" s="6">
        <f>-MIN(data!$B$5/(POWER(LN(I5694),2))*P5694/100, O5694)</f>
        <v>0</v>
      </c>
      <c r="T5694" s="6">
        <f>-S5694*L5694/100000</f>
        <v>0</v>
      </c>
      <c r="U5694" s="4">
        <f>N5694+Q5694</f>
        <v>25.7</v>
      </c>
      <c r="V5694" s="4" t="e">
        <f>P5694*I5694/100/R5694</f>
        <v>#DIV/0!</v>
      </c>
      <c r="W5694" s="4" t="e">
        <f>V5694*H5694</f>
        <v>#DIV/0!</v>
      </c>
      <c r="X5694" s="6">
        <f>O5694+S5694</f>
        <v>136</v>
      </c>
      <c r="Y5694" s="6" t="e">
        <f>P5694*I5694/100/T5694</f>
        <v>#DIV/0!</v>
      </c>
      <c r="Z5694" s="6" t="e">
        <f>Y5694*H5694</f>
        <v>#DIV/0!</v>
      </c>
      <c r="AB5694" s="1">
        <f t="shared" si="176"/>
        <v>0</v>
      </c>
      <c r="AC5694" s="1">
        <f t="shared" si="177"/>
        <v>0</v>
      </c>
    </row>
    <row r="5695" spans="4:29" x14ac:dyDescent="0.25">
      <c r="D5695" s="1">
        <v>2011</v>
      </c>
      <c r="E5695" s="1" t="s">
        <v>155</v>
      </c>
      <c r="F5695" s="2" t="s">
        <v>351</v>
      </c>
      <c r="G5695">
        <v>2</v>
      </c>
      <c r="H5695">
        <v>541521</v>
      </c>
      <c r="I5695" s="1">
        <v>446.37040000000002</v>
      </c>
      <c r="J5695" s="1">
        <v>425</v>
      </c>
      <c r="K5695" s="1">
        <v>17068.27</v>
      </c>
      <c r="L5695" s="1">
        <v>16793.89</v>
      </c>
      <c r="M5695" s="3">
        <v>23</v>
      </c>
      <c r="N5695">
        <v>24.9</v>
      </c>
      <c r="O5695">
        <v>131</v>
      </c>
      <c r="P5695" s="1">
        <f>IF($A$3="Percentage of government revenue per capita",$B$3,0) + IF($A$3="Absolute extra revenue",AB5695,0) + IF($A$3="Absolute revenue per capita",AC5695,0)</f>
        <v>0</v>
      </c>
      <c r="Q5695" s="5">
        <f>-MIN(data!$B$4 / data!I5621 * data!P5621 / 100, data!N5621)</f>
        <v>0</v>
      </c>
      <c r="R5695" s="4">
        <f>-Q5695*K5695/1000</f>
        <v>0</v>
      </c>
      <c r="S5695" s="6">
        <f>-MIN(data!$B$5/(POWER(LN(I5695),2))*P5695/100, O5695)</f>
        <v>0</v>
      </c>
      <c r="T5695" s="6">
        <f>-S5695*L5695/100000</f>
        <v>0</v>
      </c>
      <c r="U5695" s="4">
        <f>N5695+Q5695</f>
        <v>24.9</v>
      </c>
      <c r="V5695" s="4" t="e">
        <f>P5695*I5695/100/R5695</f>
        <v>#DIV/0!</v>
      </c>
      <c r="W5695" s="4" t="e">
        <f>V5695*H5695</f>
        <v>#DIV/0!</v>
      </c>
      <c r="X5695" s="6">
        <f>O5695+S5695</f>
        <v>131</v>
      </c>
      <c r="Y5695" s="6" t="e">
        <f>P5695*I5695/100/T5695</f>
        <v>#DIV/0!</v>
      </c>
      <c r="Z5695" s="6" t="e">
        <f>Y5695*H5695</f>
        <v>#DIV/0!</v>
      </c>
      <c r="AB5695" s="1">
        <f t="shared" si="176"/>
        <v>0</v>
      </c>
      <c r="AC5695" s="1">
        <f t="shared" si="177"/>
        <v>0</v>
      </c>
    </row>
    <row r="5696" spans="4:29" x14ac:dyDescent="0.25">
      <c r="D5696" s="1">
        <v>2012</v>
      </c>
      <c r="E5696" s="1" t="s">
        <v>155</v>
      </c>
      <c r="F5696" s="2" t="s">
        <v>351</v>
      </c>
      <c r="G5696">
        <v>2</v>
      </c>
      <c r="H5696">
        <v>556064</v>
      </c>
      <c r="I5696" s="1">
        <v>468.99610000000001</v>
      </c>
      <c r="J5696" s="1">
        <v>413</v>
      </c>
      <c r="K5696" s="1">
        <v>17136.93</v>
      </c>
      <c r="L5696" s="1">
        <v>16666.669999999998</v>
      </c>
      <c r="M5696" s="3">
        <v>22</v>
      </c>
      <c r="N5696">
        <v>24.1</v>
      </c>
      <c r="O5696">
        <v>126</v>
      </c>
      <c r="P5696" s="1">
        <f>IF($A$3="Percentage of government revenue per capita",$B$3,0) + IF($A$3="Absolute extra revenue",AB5696,0) + IF($A$3="Absolute revenue per capita",AC5696,0)</f>
        <v>0</v>
      </c>
      <c r="Q5696" s="5">
        <f>-MIN(data!$B$4 / data!I5622 * data!P5622 / 100, data!N5622)</f>
        <v>0</v>
      </c>
      <c r="R5696" s="4">
        <f>-Q5696*K5696/1000</f>
        <v>0</v>
      </c>
      <c r="S5696" s="6">
        <f>-MIN(data!$B$5/(POWER(LN(I5696),2))*P5696/100, O5696)</f>
        <v>0</v>
      </c>
      <c r="T5696" s="6">
        <f>-S5696*L5696/100000</f>
        <v>0</v>
      </c>
      <c r="U5696" s="4">
        <f>N5696+Q5696</f>
        <v>24.1</v>
      </c>
      <c r="V5696" s="4" t="e">
        <f>P5696*I5696/100/R5696</f>
        <v>#DIV/0!</v>
      </c>
      <c r="W5696" s="4" t="e">
        <f>V5696*H5696</f>
        <v>#DIV/0!</v>
      </c>
      <c r="X5696" s="6">
        <f>O5696+S5696</f>
        <v>126</v>
      </c>
      <c r="Y5696" s="6" t="e">
        <f>P5696*I5696/100/T5696</f>
        <v>#DIV/0!</v>
      </c>
      <c r="Z5696" s="6" t="e">
        <f>Y5696*H5696</f>
        <v>#DIV/0!</v>
      </c>
      <c r="AB5696" s="1">
        <f t="shared" si="176"/>
        <v>0</v>
      </c>
      <c r="AC5696" s="1">
        <f t="shared" si="177"/>
        <v>0</v>
      </c>
    </row>
    <row r="5697" spans="4:29" x14ac:dyDescent="0.25">
      <c r="D5697" s="1">
        <v>2013</v>
      </c>
      <c r="E5697" s="1" t="s">
        <v>155</v>
      </c>
      <c r="F5697" s="2" t="s">
        <v>351</v>
      </c>
      <c r="G5697">
        <v>2</v>
      </c>
      <c r="H5697">
        <v>571335</v>
      </c>
      <c r="I5697" s="1">
        <v>496.69099999999997</v>
      </c>
      <c r="J5697" s="1">
        <v>400</v>
      </c>
      <c r="K5697" s="1">
        <v>17094.02</v>
      </c>
      <c r="L5697" s="1">
        <v>16393.439999999999</v>
      </c>
      <c r="M5697" s="3">
        <v>21</v>
      </c>
      <c r="N5697">
        <v>23.4</v>
      </c>
      <c r="O5697">
        <v>122</v>
      </c>
      <c r="P5697" s="1">
        <f>IF($A$3="Percentage of government revenue per capita",$B$3,0) + IF($A$3="Absolute extra revenue",AB5697,0) + IF($A$3="Absolute revenue per capita",AC5697,0)</f>
        <v>0</v>
      </c>
      <c r="Q5697" s="5">
        <f>-MIN(data!$B$4 / data!I5623 * data!P5623 / 100, data!N5623)</f>
        <v>0</v>
      </c>
      <c r="R5697" s="4">
        <f>-Q5697*K5697/1000</f>
        <v>0</v>
      </c>
      <c r="S5697" s="6">
        <f>-MIN(data!$B$5/(POWER(LN(I5697),2))*P5697/100, O5697)</f>
        <v>0</v>
      </c>
      <c r="T5697" s="6">
        <f>-S5697*L5697/100000</f>
        <v>0</v>
      </c>
      <c r="U5697" s="4">
        <f>N5697+Q5697</f>
        <v>23.4</v>
      </c>
      <c r="V5697" s="4" t="e">
        <f>P5697*I5697/100/R5697</f>
        <v>#DIV/0!</v>
      </c>
      <c r="W5697" s="4" t="e">
        <f>V5697*H5697</f>
        <v>#DIV/0!</v>
      </c>
      <c r="X5697" s="6">
        <f>O5697+S5697</f>
        <v>122</v>
      </c>
      <c r="Y5697" s="6" t="e">
        <f>P5697*I5697/100/T5697</f>
        <v>#DIV/0!</v>
      </c>
      <c r="Z5697" s="6" t="e">
        <f>Y5697*H5697</f>
        <v>#DIV/0!</v>
      </c>
      <c r="AB5697" s="1">
        <f t="shared" si="176"/>
        <v>0</v>
      </c>
      <c r="AC5697" s="1">
        <f t="shared" si="177"/>
        <v>0</v>
      </c>
    </row>
    <row r="5698" spans="4:29" x14ac:dyDescent="0.25">
      <c r="D5698" s="1">
        <v>2014</v>
      </c>
      <c r="E5698" s="1" t="s">
        <v>155</v>
      </c>
      <c r="F5698" s="2" t="s">
        <v>351</v>
      </c>
      <c r="G5698">
        <v>2</v>
      </c>
      <c r="H5698">
        <v>587079</v>
      </c>
      <c r="I5698" s="1">
        <v>481.66320000000002</v>
      </c>
      <c r="J5698" s="1">
        <v>388</v>
      </c>
      <c r="K5698" s="1">
        <v>17168.14</v>
      </c>
      <c r="L5698" s="1">
        <v>16101.69</v>
      </c>
      <c r="M5698" s="3">
        <v>20</v>
      </c>
      <c r="N5698">
        <v>22.6</v>
      </c>
      <c r="O5698">
        <v>118</v>
      </c>
      <c r="P5698" s="1">
        <f>IF($A$3="Percentage of government revenue per capita",$B$3,0) + IF($A$3="Absolute extra revenue",AB5698,0) + IF($A$3="Absolute revenue per capita",AC5698,0)</f>
        <v>0</v>
      </c>
      <c r="Q5698" s="5">
        <f>-MIN(data!$B$4 / data!I5624 * data!P5624 / 100, data!N5624)</f>
        <v>0</v>
      </c>
      <c r="R5698" s="4">
        <f>-Q5698*K5698/1000</f>
        <v>0</v>
      </c>
      <c r="S5698" s="6">
        <f>-MIN(data!$B$5/(POWER(LN(I5698),2))*P5698/100, O5698)</f>
        <v>0</v>
      </c>
      <c r="T5698" s="6">
        <f>-S5698*L5698/100000</f>
        <v>0</v>
      </c>
      <c r="U5698" s="4">
        <f>N5698+Q5698</f>
        <v>22.6</v>
      </c>
      <c r="V5698" s="4" t="e">
        <f>P5698*I5698/100/R5698</f>
        <v>#DIV/0!</v>
      </c>
      <c r="W5698" s="4" t="e">
        <f>V5698*H5698</f>
        <v>#DIV/0!</v>
      </c>
      <c r="X5698" s="6">
        <f>O5698+S5698</f>
        <v>118</v>
      </c>
      <c r="Y5698" s="6" t="e">
        <f>P5698*I5698/100/T5698</f>
        <v>#DIV/0!</v>
      </c>
      <c r="Z5698" s="6" t="e">
        <f>Y5698*H5698</f>
        <v>#DIV/0!</v>
      </c>
      <c r="AB5698" s="1">
        <f t="shared" si="176"/>
        <v>0</v>
      </c>
      <c r="AC5698" s="1">
        <f t="shared" si="177"/>
        <v>0</v>
      </c>
    </row>
    <row r="5699" spans="4:29" x14ac:dyDescent="0.25">
      <c r="D5699" s="1">
        <v>2015</v>
      </c>
      <c r="E5699" s="1" t="s">
        <v>155</v>
      </c>
      <c r="F5699" s="2" t="s">
        <v>351</v>
      </c>
      <c r="G5699">
        <v>2</v>
      </c>
      <c r="H5699">
        <v>603118</v>
      </c>
      <c r="I5699" s="1">
        <v>505.46179999999998</v>
      </c>
      <c r="J5699" s="1">
        <v>376</v>
      </c>
      <c r="K5699" s="1">
        <v>17168.95</v>
      </c>
      <c r="M5699" s="3">
        <v>19</v>
      </c>
      <c r="N5699">
        <v>21.9</v>
      </c>
      <c r="O5699">
        <v>114</v>
      </c>
      <c r="P5699" s="1">
        <f>IF($A$3="Percentage of government revenue per capita",$B$3,0) + IF($A$3="Absolute extra revenue",AB5699,0) + IF($A$3="Absolute revenue per capita",AC5699,0)</f>
        <v>0</v>
      </c>
      <c r="Q5699" s="5">
        <f>-MIN(data!$B$4 / data!I5625 * data!P5625 / 100, data!N5625)</f>
        <v>0</v>
      </c>
      <c r="R5699" s="4">
        <f>-Q5699*K5699/1000</f>
        <v>0</v>
      </c>
      <c r="S5699" s="6">
        <f>-MIN(data!$B$5/(POWER(LN(I5699),2))*P5699/100, O5699)</f>
        <v>0</v>
      </c>
      <c r="T5699" s="6">
        <f>-S5699*L5699/100000</f>
        <v>0</v>
      </c>
      <c r="U5699" s="4">
        <f>N5699+Q5699</f>
        <v>21.9</v>
      </c>
      <c r="V5699" s="4" t="e">
        <f>P5699*I5699/100/R5699</f>
        <v>#DIV/0!</v>
      </c>
      <c r="W5699" s="4" t="e">
        <f>V5699*H5699</f>
        <v>#DIV/0!</v>
      </c>
      <c r="X5699" s="6">
        <f>O5699+S5699</f>
        <v>114</v>
      </c>
      <c r="Y5699" s="6" t="e">
        <f>P5699*I5699/100/T5699</f>
        <v>#DIV/0!</v>
      </c>
      <c r="Z5699" s="6" t="e">
        <f>Y5699*H5699</f>
        <v>#DIV/0!</v>
      </c>
      <c r="AB5699" s="1">
        <f t="shared" si="176"/>
        <v>0</v>
      </c>
      <c r="AC5699" s="1">
        <f t="shared" si="177"/>
        <v>0</v>
      </c>
    </row>
    <row r="5700" spans="4:29" x14ac:dyDescent="0.25">
      <c r="D5700" s="1">
        <v>2016</v>
      </c>
      <c r="E5700" s="1" t="s">
        <v>155</v>
      </c>
      <c r="F5700" s="2" t="s">
        <v>351</v>
      </c>
      <c r="G5700">
        <v>2</v>
      </c>
      <c r="H5700">
        <v>619437</v>
      </c>
      <c r="I5700" s="1">
        <v>449.38459999999998</v>
      </c>
      <c r="J5700" s="1">
        <v>364</v>
      </c>
      <c r="K5700" s="1">
        <v>17169.810000000001</v>
      </c>
      <c r="M5700" s="3"/>
      <c r="N5700">
        <v>21.2</v>
      </c>
      <c r="O5700"/>
      <c r="P5700" s="1">
        <f>IF($A$3="Percentage of government revenue per capita",$B$3,0) + IF($A$3="Absolute extra revenue",AB5700,0) + IF($A$3="Absolute revenue per capita",AC5700,0)</f>
        <v>0</v>
      </c>
      <c r="Q5700" s="5">
        <f>-MIN(data!$B$4 / data!I5626 * data!P5626 / 100, data!N5626)</f>
        <v>0</v>
      </c>
      <c r="R5700" s="4">
        <f>-Q5700*K5700/1000</f>
        <v>0</v>
      </c>
      <c r="S5700" s="6">
        <f>-MIN(data!$B$5/(POWER(LN(I5700),2))*P5700/100, O5700)</f>
        <v>0</v>
      </c>
      <c r="T5700" s="6">
        <f>-S5700*L5700/100000</f>
        <v>0</v>
      </c>
      <c r="U5700" s="4">
        <f>N5700+Q5700</f>
        <v>21.2</v>
      </c>
      <c r="V5700" s="4" t="e">
        <f>P5700*I5700/100/R5700</f>
        <v>#DIV/0!</v>
      </c>
      <c r="W5700" s="4" t="e">
        <f>V5700*H5700</f>
        <v>#DIV/0!</v>
      </c>
      <c r="X5700" s="6">
        <f>O5700+S5700</f>
        <v>0</v>
      </c>
      <c r="Y5700" s="6" t="e">
        <f>P5700*I5700/100/T5700</f>
        <v>#DIV/0!</v>
      </c>
      <c r="Z5700" s="6" t="e">
        <f>Y5700*H5700</f>
        <v>#DIV/0!</v>
      </c>
      <c r="AB5700" s="1">
        <f t="shared" ref="AB5700:AB5763" si="178">$B$3*100/H5700/I5700</f>
        <v>0</v>
      </c>
      <c r="AC5700" s="1">
        <f t="shared" ref="AC5700:AC5763" si="179">$B$3/I5700*100</f>
        <v>0</v>
      </c>
    </row>
    <row r="5701" spans="4:29" x14ac:dyDescent="0.25">
      <c r="D5701" s="1">
        <v>1980</v>
      </c>
      <c r="E5701" s="1" t="s">
        <v>159</v>
      </c>
      <c r="F5701" s="2" t="s">
        <v>352</v>
      </c>
      <c r="G5701">
        <v>1</v>
      </c>
      <c r="H5701">
        <v>6281134</v>
      </c>
      <c r="I5701" s="1">
        <v>0</v>
      </c>
      <c r="M5701" s="3"/>
      <c r="N5701"/>
      <c r="O5701"/>
      <c r="P5701" s="1">
        <f>IF($A$3="Percentage of government revenue per capita",$B$3,0) + IF($A$3="Absolute extra revenue",AB5701,0) + IF($A$3="Absolute revenue per capita",AC5701,0)</f>
        <v>0</v>
      </c>
      <c r="Q5701" s="5">
        <f>-MIN(data!$B$4 / data!I5738 * data!P5738 / 100, data!N5738)</f>
        <v>0</v>
      </c>
      <c r="R5701" s="4">
        <f>-Q5701*K5701/1000</f>
        <v>0</v>
      </c>
      <c r="S5701" s="6" t="e">
        <f>-MIN(data!$B$5/(POWER(LN(I5701),2))*P5701/100, O5701)</f>
        <v>#NUM!</v>
      </c>
      <c r="T5701" s="6" t="e">
        <f>-S5701*L5701/100000</f>
        <v>#NUM!</v>
      </c>
      <c r="U5701" s="4">
        <f>N5701+Q5701</f>
        <v>0</v>
      </c>
      <c r="V5701" s="4" t="e">
        <f>P5701*I5701/100/R5701</f>
        <v>#DIV/0!</v>
      </c>
      <c r="W5701" s="4" t="e">
        <f>V5701*H5701</f>
        <v>#DIV/0!</v>
      </c>
      <c r="X5701" s="6" t="e">
        <f>O5701+S5701</f>
        <v>#NUM!</v>
      </c>
      <c r="Y5701" s="6" t="e">
        <f>P5701*I5701/100/T5701</f>
        <v>#NUM!</v>
      </c>
      <c r="Z5701" s="6" t="e">
        <f>Y5701*H5701</f>
        <v>#NUM!</v>
      </c>
      <c r="AB5701" s="1" t="e">
        <f t="shared" si="178"/>
        <v>#DIV/0!</v>
      </c>
      <c r="AC5701" s="1" t="e">
        <f t="shared" si="179"/>
        <v>#DIV/0!</v>
      </c>
    </row>
    <row r="5702" spans="4:29" x14ac:dyDescent="0.25">
      <c r="D5702" s="1">
        <v>1981</v>
      </c>
      <c r="E5702" s="1" t="s">
        <v>159</v>
      </c>
      <c r="F5702" s="2" t="s">
        <v>352</v>
      </c>
      <c r="G5702">
        <v>1</v>
      </c>
      <c r="H5702">
        <v>6511113</v>
      </c>
      <c r="I5702" s="1">
        <v>0</v>
      </c>
      <c r="M5702" s="3"/>
      <c r="N5702"/>
      <c r="O5702"/>
      <c r="P5702" s="1">
        <f>IF($A$3="Percentage of government revenue per capita",$B$3,0) + IF($A$3="Absolute extra revenue",AB5702,0) + IF($A$3="Absolute revenue per capita",AC5702,0)</f>
        <v>0</v>
      </c>
      <c r="Q5702" s="5">
        <f>-MIN(data!$B$4 / data!I5739 * data!P5739 / 100, data!N5739)</f>
        <v>0</v>
      </c>
      <c r="R5702" s="4">
        <f>-Q5702*K5702/1000</f>
        <v>0</v>
      </c>
      <c r="S5702" s="6" t="e">
        <f>-MIN(data!$B$5/(POWER(LN(I5702),2))*P5702/100, O5702)</f>
        <v>#NUM!</v>
      </c>
      <c r="T5702" s="6" t="e">
        <f>-S5702*L5702/100000</f>
        <v>#NUM!</v>
      </c>
      <c r="U5702" s="4">
        <f>N5702+Q5702</f>
        <v>0</v>
      </c>
      <c r="V5702" s="4" t="e">
        <f>P5702*I5702/100/R5702</f>
        <v>#DIV/0!</v>
      </c>
      <c r="W5702" s="4" t="e">
        <f>V5702*H5702</f>
        <v>#DIV/0!</v>
      </c>
      <c r="X5702" s="6" t="e">
        <f>O5702+S5702</f>
        <v>#NUM!</v>
      </c>
      <c r="Y5702" s="6" t="e">
        <f>P5702*I5702/100/T5702</f>
        <v>#NUM!</v>
      </c>
      <c r="Z5702" s="6" t="e">
        <f>Y5702*H5702</f>
        <v>#NUM!</v>
      </c>
      <c r="AB5702" s="1" t="e">
        <f t="shared" si="178"/>
        <v>#DIV/0!</v>
      </c>
      <c r="AC5702" s="1" t="e">
        <f t="shared" si="179"/>
        <v>#DIV/0!</v>
      </c>
    </row>
    <row r="5703" spans="4:29" x14ac:dyDescent="0.25">
      <c r="D5703" s="1">
        <v>1982</v>
      </c>
      <c r="E5703" s="1" t="s">
        <v>159</v>
      </c>
      <c r="F5703" s="2" t="s">
        <v>352</v>
      </c>
      <c r="G5703">
        <v>1</v>
      </c>
      <c r="H5703">
        <v>6608044</v>
      </c>
      <c r="I5703" s="1">
        <v>0</v>
      </c>
      <c r="M5703" s="3"/>
      <c r="N5703"/>
      <c r="O5703"/>
      <c r="P5703" s="1">
        <f>IF($A$3="Percentage of government revenue per capita",$B$3,0) + IF($A$3="Absolute extra revenue",AB5703,0) + IF($A$3="Absolute revenue per capita",AC5703,0)</f>
        <v>0</v>
      </c>
      <c r="Q5703" s="5">
        <f>-MIN(data!$B$4 / data!I5740 * data!P5740 / 100, data!N5740)</f>
        <v>0</v>
      </c>
      <c r="R5703" s="4">
        <f>-Q5703*K5703/1000</f>
        <v>0</v>
      </c>
      <c r="S5703" s="6" t="e">
        <f>-MIN(data!$B$5/(POWER(LN(I5703),2))*P5703/100, O5703)</f>
        <v>#NUM!</v>
      </c>
      <c r="T5703" s="6" t="e">
        <f>-S5703*L5703/100000</f>
        <v>#NUM!</v>
      </c>
      <c r="U5703" s="4">
        <f>N5703+Q5703</f>
        <v>0</v>
      </c>
      <c r="V5703" s="4" t="e">
        <f>P5703*I5703/100/R5703</f>
        <v>#DIV/0!</v>
      </c>
      <c r="W5703" s="4" t="e">
        <f>V5703*H5703</f>
        <v>#DIV/0!</v>
      </c>
      <c r="X5703" s="6" t="e">
        <f>O5703+S5703</f>
        <v>#NUM!</v>
      </c>
      <c r="Y5703" s="6" t="e">
        <f>P5703*I5703/100/T5703</f>
        <v>#NUM!</v>
      </c>
      <c r="Z5703" s="6" t="e">
        <f>Y5703*H5703</f>
        <v>#NUM!</v>
      </c>
      <c r="AB5703" s="1" t="e">
        <f t="shared" si="178"/>
        <v>#DIV/0!</v>
      </c>
      <c r="AC5703" s="1" t="e">
        <f t="shared" si="179"/>
        <v>#DIV/0!</v>
      </c>
    </row>
    <row r="5704" spans="4:29" x14ac:dyDescent="0.25">
      <c r="D5704" s="1">
        <v>1983</v>
      </c>
      <c r="E5704" s="1" t="s">
        <v>159</v>
      </c>
      <c r="F5704" s="2" t="s">
        <v>352</v>
      </c>
      <c r="G5704">
        <v>1</v>
      </c>
      <c r="H5704">
        <v>6618588</v>
      </c>
      <c r="I5704" s="1">
        <v>0</v>
      </c>
      <c r="M5704" s="3"/>
      <c r="N5704">
        <v>193.4</v>
      </c>
      <c r="O5704"/>
      <c r="P5704" s="1">
        <f>IF($A$3="Percentage of government revenue per capita",$B$3,0) + IF($A$3="Absolute extra revenue",AB5704,0) + IF($A$3="Absolute revenue per capita",AC5704,0)</f>
        <v>0</v>
      </c>
      <c r="Q5704" s="5">
        <f>-MIN(data!$B$4 / data!I5741 * data!P5741 / 100, data!N5741)</f>
        <v>0</v>
      </c>
      <c r="R5704" s="4">
        <f>-Q5704*K5704/1000</f>
        <v>0</v>
      </c>
      <c r="S5704" s="6" t="e">
        <f>-MIN(data!$B$5/(POWER(LN(I5704),2))*P5704/100, O5704)</f>
        <v>#NUM!</v>
      </c>
      <c r="T5704" s="6" t="e">
        <f>-S5704*L5704/100000</f>
        <v>#NUM!</v>
      </c>
      <c r="U5704" s="4">
        <f>N5704+Q5704</f>
        <v>193.4</v>
      </c>
      <c r="V5704" s="4" t="e">
        <f>P5704*I5704/100/R5704</f>
        <v>#DIV/0!</v>
      </c>
      <c r="W5704" s="4" t="e">
        <f>V5704*H5704</f>
        <v>#DIV/0!</v>
      </c>
      <c r="X5704" s="6" t="e">
        <f>O5704+S5704</f>
        <v>#NUM!</v>
      </c>
      <c r="Y5704" s="6" t="e">
        <f>P5704*I5704/100/T5704</f>
        <v>#NUM!</v>
      </c>
      <c r="Z5704" s="6" t="e">
        <f>Y5704*H5704</f>
        <v>#NUM!</v>
      </c>
      <c r="AB5704" s="1" t="e">
        <f t="shared" si="178"/>
        <v>#DIV/0!</v>
      </c>
      <c r="AC5704" s="1" t="e">
        <f t="shared" si="179"/>
        <v>#DIV/0!</v>
      </c>
    </row>
    <row r="5705" spans="4:29" x14ac:dyDescent="0.25">
      <c r="D5705" s="1">
        <v>1984</v>
      </c>
      <c r="E5705" s="1" t="s">
        <v>159</v>
      </c>
      <c r="F5705" s="2" t="s">
        <v>352</v>
      </c>
      <c r="G5705">
        <v>1</v>
      </c>
      <c r="H5705">
        <v>6614715</v>
      </c>
      <c r="I5705" s="1">
        <v>0</v>
      </c>
      <c r="M5705" s="3"/>
      <c r="N5705">
        <v>191.3</v>
      </c>
      <c r="O5705"/>
      <c r="P5705" s="1">
        <f>IF($A$3="Percentage of government revenue per capita",$B$3,0) + IF($A$3="Absolute extra revenue",AB5705,0) + IF($A$3="Absolute revenue per capita",AC5705,0)</f>
        <v>0</v>
      </c>
      <c r="Q5705" s="5">
        <f>-MIN(data!$B$4 / data!I5742 * data!P5742 / 100, data!N5742)</f>
        <v>0</v>
      </c>
      <c r="R5705" s="4">
        <f>-Q5705*K5705/1000</f>
        <v>0</v>
      </c>
      <c r="S5705" s="6" t="e">
        <f>-MIN(data!$B$5/(POWER(LN(I5705),2))*P5705/100, O5705)</f>
        <v>#NUM!</v>
      </c>
      <c r="T5705" s="6" t="e">
        <f>-S5705*L5705/100000</f>
        <v>#NUM!</v>
      </c>
      <c r="U5705" s="4">
        <f>N5705+Q5705</f>
        <v>191.3</v>
      </c>
      <c r="V5705" s="4" t="e">
        <f>P5705*I5705/100/R5705</f>
        <v>#DIV/0!</v>
      </c>
      <c r="W5705" s="4" t="e">
        <f>V5705*H5705</f>
        <v>#DIV/0!</v>
      </c>
      <c r="X5705" s="6" t="e">
        <f>O5705+S5705</f>
        <v>#NUM!</v>
      </c>
      <c r="Y5705" s="6" t="e">
        <f>P5705*I5705/100/T5705</f>
        <v>#NUM!</v>
      </c>
      <c r="Z5705" s="6" t="e">
        <f>Y5705*H5705</f>
        <v>#NUM!</v>
      </c>
      <c r="AB5705" s="1" t="e">
        <f t="shared" si="178"/>
        <v>#DIV/0!</v>
      </c>
      <c r="AC5705" s="1" t="e">
        <f t="shared" si="179"/>
        <v>#DIV/0!</v>
      </c>
    </row>
    <row r="5706" spans="4:29" x14ac:dyDescent="0.25">
      <c r="D5706" s="1">
        <v>1985</v>
      </c>
      <c r="E5706" s="1" t="s">
        <v>159</v>
      </c>
      <c r="F5706" s="2" t="s">
        <v>352</v>
      </c>
      <c r="G5706">
        <v>1</v>
      </c>
      <c r="H5706">
        <v>6648627</v>
      </c>
      <c r="I5706" s="1">
        <v>0</v>
      </c>
      <c r="M5706" s="3"/>
      <c r="N5706">
        <v>189.8</v>
      </c>
      <c r="O5706"/>
      <c r="P5706" s="1">
        <f>IF($A$3="Percentage of government revenue per capita",$B$3,0) + IF($A$3="Absolute extra revenue",AB5706,0) + IF($A$3="Absolute revenue per capita",AC5706,0)</f>
        <v>0</v>
      </c>
      <c r="Q5706" s="5">
        <f>-MIN(data!$B$4 / data!I5743 * data!P5743 / 100, data!N5743)</f>
        <v>0</v>
      </c>
      <c r="R5706" s="4">
        <f>-Q5706*K5706/1000</f>
        <v>0</v>
      </c>
      <c r="S5706" s="6" t="e">
        <f>-MIN(data!$B$5/(POWER(LN(I5706),2))*P5706/100, O5706)</f>
        <v>#NUM!</v>
      </c>
      <c r="T5706" s="6" t="e">
        <f>-S5706*L5706/100000</f>
        <v>#NUM!</v>
      </c>
      <c r="U5706" s="4">
        <f>N5706+Q5706</f>
        <v>189.8</v>
      </c>
      <c r="V5706" s="4" t="e">
        <f>P5706*I5706/100/R5706</f>
        <v>#DIV/0!</v>
      </c>
      <c r="W5706" s="4" t="e">
        <f>V5706*H5706</f>
        <v>#DIV/0!</v>
      </c>
      <c r="X5706" s="6" t="e">
        <f>O5706+S5706</f>
        <v>#NUM!</v>
      </c>
      <c r="Y5706" s="6" t="e">
        <f>P5706*I5706/100/T5706</f>
        <v>#NUM!</v>
      </c>
      <c r="Z5706" s="6" t="e">
        <f>Y5706*H5706</f>
        <v>#NUM!</v>
      </c>
      <c r="AB5706" s="1" t="e">
        <f t="shared" si="178"/>
        <v>#DIV/0!</v>
      </c>
      <c r="AC5706" s="1" t="e">
        <f t="shared" si="179"/>
        <v>#DIV/0!</v>
      </c>
    </row>
    <row r="5707" spans="4:29" x14ac:dyDescent="0.25">
      <c r="D5707" s="1">
        <v>1986</v>
      </c>
      <c r="E5707" s="1" t="s">
        <v>159</v>
      </c>
      <c r="F5707" s="2" t="s">
        <v>352</v>
      </c>
      <c r="G5707">
        <v>1</v>
      </c>
      <c r="H5707">
        <v>6736748</v>
      </c>
      <c r="I5707" s="1">
        <v>0</v>
      </c>
      <c r="M5707" s="3"/>
      <c r="N5707">
        <v>188.3</v>
      </c>
      <c r="O5707"/>
      <c r="P5707" s="1">
        <f>IF($A$3="Percentage of government revenue per capita",$B$3,0) + IF($A$3="Absolute extra revenue",AB5707,0) + IF($A$3="Absolute revenue per capita",AC5707,0)</f>
        <v>0</v>
      </c>
      <c r="Q5707" s="5">
        <f>-MIN(data!$B$4 / data!I5744 * data!P5744 / 100, data!N5744)</f>
        <v>0</v>
      </c>
      <c r="R5707" s="4">
        <f>-Q5707*K5707/1000</f>
        <v>0</v>
      </c>
      <c r="S5707" s="6" t="e">
        <f>-MIN(data!$B$5/(POWER(LN(I5707),2))*P5707/100, O5707)</f>
        <v>#NUM!</v>
      </c>
      <c r="T5707" s="6" t="e">
        <f>-S5707*L5707/100000</f>
        <v>#NUM!</v>
      </c>
      <c r="U5707" s="4">
        <f>N5707+Q5707</f>
        <v>188.3</v>
      </c>
      <c r="V5707" s="4" t="e">
        <f>P5707*I5707/100/R5707</f>
        <v>#DIV/0!</v>
      </c>
      <c r="W5707" s="4" t="e">
        <f>V5707*H5707</f>
        <v>#DIV/0!</v>
      </c>
      <c r="X5707" s="6" t="e">
        <f>O5707+S5707</f>
        <v>#NUM!</v>
      </c>
      <c r="Y5707" s="6" t="e">
        <f>P5707*I5707/100/T5707</f>
        <v>#NUM!</v>
      </c>
      <c r="Z5707" s="6" t="e">
        <f>Y5707*H5707</f>
        <v>#NUM!</v>
      </c>
      <c r="AB5707" s="1" t="e">
        <f t="shared" si="178"/>
        <v>#DIV/0!</v>
      </c>
      <c r="AC5707" s="1" t="e">
        <f t="shared" si="179"/>
        <v>#DIV/0!</v>
      </c>
    </row>
    <row r="5708" spans="4:29" x14ac:dyDescent="0.25">
      <c r="D5708" s="1">
        <v>1987</v>
      </c>
      <c r="E5708" s="1" t="s">
        <v>159</v>
      </c>
      <c r="F5708" s="2" t="s">
        <v>352</v>
      </c>
      <c r="G5708">
        <v>1</v>
      </c>
      <c r="H5708">
        <v>6862273</v>
      </c>
      <c r="I5708" s="1">
        <v>0</v>
      </c>
      <c r="M5708" s="3"/>
      <c r="N5708">
        <v>187</v>
      </c>
      <c r="O5708"/>
      <c r="P5708" s="1">
        <f>IF($A$3="Percentage of government revenue per capita",$B$3,0) + IF($A$3="Absolute extra revenue",AB5708,0) + IF($A$3="Absolute revenue per capita",AC5708,0)</f>
        <v>0</v>
      </c>
      <c r="Q5708" s="5">
        <f>-MIN(data!$B$4 / data!I5745 * data!P5745 / 100, data!N5745)</f>
        <v>0</v>
      </c>
      <c r="R5708" s="4">
        <f>-Q5708*K5708/1000</f>
        <v>0</v>
      </c>
      <c r="S5708" s="6" t="e">
        <f>-MIN(data!$B$5/(POWER(LN(I5708),2))*P5708/100, O5708)</f>
        <v>#NUM!</v>
      </c>
      <c r="T5708" s="6" t="e">
        <f>-S5708*L5708/100000</f>
        <v>#NUM!</v>
      </c>
      <c r="U5708" s="4">
        <f>N5708+Q5708</f>
        <v>187</v>
      </c>
      <c r="V5708" s="4" t="e">
        <f>P5708*I5708/100/R5708</f>
        <v>#DIV/0!</v>
      </c>
      <c r="W5708" s="4" t="e">
        <f>V5708*H5708</f>
        <v>#DIV/0!</v>
      </c>
      <c r="X5708" s="6" t="e">
        <f>O5708+S5708</f>
        <v>#NUM!</v>
      </c>
      <c r="Y5708" s="6" t="e">
        <f>P5708*I5708/100/T5708</f>
        <v>#NUM!</v>
      </c>
      <c r="Z5708" s="6" t="e">
        <f>Y5708*H5708</f>
        <v>#NUM!</v>
      </c>
      <c r="AB5708" s="1" t="e">
        <f t="shared" si="178"/>
        <v>#DIV/0!</v>
      </c>
      <c r="AC5708" s="1" t="e">
        <f t="shared" si="179"/>
        <v>#DIV/0!</v>
      </c>
    </row>
    <row r="5709" spans="4:29" x14ac:dyDescent="0.25">
      <c r="D5709" s="1">
        <v>1988</v>
      </c>
      <c r="E5709" s="1" t="s">
        <v>159</v>
      </c>
      <c r="F5709" s="2" t="s">
        <v>352</v>
      </c>
      <c r="G5709">
        <v>1</v>
      </c>
      <c r="H5709">
        <v>7005234</v>
      </c>
      <c r="I5709" s="1">
        <v>0</v>
      </c>
      <c r="J5709" s="1">
        <v>59689</v>
      </c>
      <c r="K5709" s="1">
        <v>321773.59999999998</v>
      </c>
      <c r="M5709" s="3"/>
      <c r="N5709">
        <v>185.5</v>
      </c>
      <c r="O5709"/>
      <c r="P5709" s="1">
        <f>IF($A$3="Percentage of government revenue per capita",$B$3,0) + IF($A$3="Absolute extra revenue",AB5709,0) + IF($A$3="Absolute revenue per capita",AC5709,0)</f>
        <v>0</v>
      </c>
      <c r="Q5709" s="5">
        <f>-MIN(data!$B$4 / data!I5746 * data!P5746 / 100, data!N5746)</f>
        <v>0</v>
      </c>
      <c r="R5709" s="4">
        <f>-Q5709*K5709/1000</f>
        <v>0</v>
      </c>
      <c r="S5709" s="6" t="e">
        <f>-MIN(data!$B$5/(POWER(LN(I5709),2))*P5709/100, O5709)</f>
        <v>#NUM!</v>
      </c>
      <c r="T5709" s="6" t="e">
        <f>-S5709*L5709/100000</f>
        <v>#NUM!</v>
      </c>
      <c r="U5709" s="4">
        <f>N5709+Q5709</f>
        <v>185.5</v>
      </c>
      <c r="V5709" s="4" t="e">
        <f>P5709*I5709/100/R5709</f>
        <v>#DIV/0!</v>
      </c>
      <c r="W5709" s="4" t="e">
        <f>V5709*H5709</f>
        <v>#DIV/0!</v>
      </c>
      <c r="X5709" s="6" t="e">
        <f>O5709+S5709</f>
        <v>#NUM!</v>
      </c>
      <c r="Y5709" s="6" t="e">
        <f>P5709*I5709/100/T5709</f>
        <v>#NUM!</v>
      </c>
      <c r="Z5709" s="6" t="e">
        <f>Y5709*H5709</f>
        <v>#NUM!</v>
      </c>
      <c r="AB5709" s="1" t="e">
        <f t="shared" si="178"/>
        <v>#DIV/0!</v>
      </c>
      <c r="AC5709" s="1" t="e">
        <f t="shared" si="179"/>
        <v>#DIV/0!</v>
      </c>
    </row>
    <row r="5710" spans="4:29" x14ac:dyDescent="0.25">
      <c r="D5710" s="1">
        <v>1989</v>
      </c>
      <c r="E5710" s="1" t="s">
        <v>159</v>
      </c>
      <c r="F5710" s="2" t="s">
        <v>352</v>
      </c>
      <c r="G5710">
        <v>1</v>
      </c>
      <c r="H5710">
        <v>7133258</v>
      </c>
      <c r="I5710" s="1">
        <v>0</v>
      </c>
      <c r="J5710" s="1">
        <v>60364</v>
      </c>
      <c r="K5710" s="1">
        <v>329677.8</v>
      </c>
      <c r="M5710" s="3"/>
      <c r="N5710">
        <v>183.1</v>
      </c>
      <c r="O5710"/>
      <c r="P5710" s="1">
        <f>IF($A$3="Percentage of government revenue per capita",$B$3,0) + IF($A$3="Absolute extra revenue",AB5710,0) + IF($A$3="Absolute revenue per capita",AC5710,0)</f>
        <v>0</v>
      </c>
      <c r="Q5710" s="5">
        <f>-MIN(data!$B$4 / data!I5747 * data!P5747 / 100, data!N5747)</f>
        <v>0</v>
      </c>
      <c r="R5710" s="4">
        <f>-Q5710*K5710/1000</f>
        <v>0</v>
      </c>
      <c r="S5710" s="6" t="e">
        <f>-MIN(data!$B$5/(POWER(LN(I5710),2))*P5710/100, O5710)</f>
        <v>#NUM!</v>
      </c>
      <c r="T5710" s="6" t="e">
        <f>-S5710*L5710/100000</f>
        <v>#NUM!</v>
      </c>
      <c r="U5710" s="4">
        <f>N5710+Q5710</f>
        <v>183.1</v>
      </c>
      <c r="V5710" s="4" t="e">
        <f>P5710*I5710/100/R5710</f>
        <v>#DIV/0!</v>
      </c>
      <c r="W5710" s="4" t="e">
        <f>V5710*H5710</f>
        <v>#DIV/0!</v>
      </c>
      <c r="X5710" s="6" t="e">
        <f>O5710+S5710</f>
        <v>#NUM!</v>
      </c>
      <c r="Y5710" s="6" t="e">
        <f>P5710*I5710/100/T5710</f>
        <v>#NUM!</v>
      </c>
      <c r="Z5710" s="6" t="e">
        <f>Y5710*H5710</f>
        <v>#NUM!</v>
      </c>
      <c r="AB5710" s="1" t="e">
        <f t="shared" si="178"/>
        <v>#DIV/0!</v>
      </c>
      <c r="AC5710" s="1" t="e">
        <f t="shared" si="179"/>
        <v>#DIV/0!</v>
      </c>
    </row>
    <row r="5711" spans="4:29" x14ac:dyDescent="0.25">
      <c r="D5711" s="1">
        <v>1990</v>
      </c>
      <c r="E5711" s="1" t="s">
        <v>159</v>
      </c>
      <c r="F5711" s="2" t="s">
        <v>352</v>
      </c>
      <c r="G5711">
        <v>1</v>
      </c>
      <c r="H5711">
        <v>7225092</v>
      </c>
      <c r="I5711" s="1">
        <v>0</v>
      </c>
      <c r="J5711" s="1">
        <v>60699</v>
      </c>
      <c r="K5711" s="1">
        <v>337404.1</v>
      </c>
      <c r="L5711" s="1">
        <v>305785.09999999998</v>
      </c>
      <c r="M5711" s="3">
        <v>3700</v>
      </c>
      <c r="N5711">
        <v>179.9</v>
      </c>
      <c r="O5711">
        <v>1210</v>
      </c>
      <c r="P5711" s="1">
        <f>IF($A$3="Percentage of government revenue per capita",$B$3,0) + IF($A$3="Absolute extra revenue",AB5711,0) + IF($A$3="Absolute revenue per capita",AC5711,0)</f>
        <v>0</v>
      </c>
      <c r="Q5711" s="5">
        <f>-MIN(data!$B$4 / data!I5748 * data!P5748 / 100, data!N5748)</f>
        <v>0</v>
      </c>
      <c r="R5711" s="4">
        <f>-Q5711*K5711/1000</f>
        <v>0</v>
      </c>
      <c r="S5711" s="6" t="e">
        <f>-MIN(data!$B$5/(POWER(LN(I5711),2))*P5711/100, O5711)</f>
        <v>#NUM!</v>
      </c>
      <c r="T5711" s="6" t="e">
        <f>-S5711*L5711/100000</f>
        <v>#NUM!</v>
      </c>
      <c r="U5711" s="4">
        <f>N5711+Q5711</f>
        <v>179.9</v>
      </c>
      <c r="V5711" s="4" t="e">
        <f>P5711*I5711/100/R5711</f>
        <v>#DIV/0!</v>
      </c>
      <c r="W5711" s="4" t="e">
        <f>V5711*H5711</f>
        <v>#DIV/0!</v>
      </c>
      <c r="X5711" s="6" t="e">
        <f>O5711+S5711</f>
        <v>#NUM!</v>
      </c>
      <c r="Y5711" s="6" t="e">
        <f>P5711*I5711/100/T5711</f>
        <v>#NUM!</v>
      </c>
      <c r="Z5711" s="6" t="e">
        <f>Y5711*H5711</f>
        <v>#NUM!</v>
      </c>
      <c r="AB5711" s="1" t="e">
        <f t="shared" si="178"/>
        <v>#DIV/0!</v>
      </c>
      <c r="AC5711" s="1" t="e">
        <f t="shared" si="179"/>
        <v>#DIV/0!</v>
      </c>
    </row>
    <row r="5712" spans="4:29" x14ac:dyDescent="0.25">
      <c r="D5712" s="1">
        <v>1991</v>
      </c>
      <c r="E5712" s="1" t="s">
        <v>159</v>
      </c>
      <c r="F5712" s="2" t="s">
        <v>352</v>
      </c>
      <c r="G5712">
        <v>1</v>
      </c>
      <c r="H5712">
        <v>7274030</v>
      </c>
      <c r="I5712" s="1">
        <v>0</v>
      </c>
      <c r="J5712" s="1">
        <v>61003</v>
      </c>
      <c r="K5712" s="1">
        <v>345039.6</v>
      </c>
      <c r="L5712" s="1">
        <v>305785.09999999998</v>
      </c>
      <c r="M5712" s="3">
        <v>3700</v>
      </c>
      <c r="N5712">
        <v>176.8</v>
      </c>
      <c r="O5712">
        <v>1210</v>
      </c>
      <c r="P5712" s="1">
        <f>IF($A$3="Percentage of government revenue per capita",$B$3,0) + IF($A$3="Absolute extra revenue",AB5712,0) + IF($A$3="Absolute revenue per capita",AC5712,0)</f>
        <v>0</v>
      </c>
      <c r="Q5712" s="5">
        <f>-MIN(data!$B$4 / data!I5749 * data!P5749 / 100, data!N5749)</f>
        <v>0</v>
      </c>
      <c r="R5712" s="4">
        <f>-Q5712*K5712/1000</f>
        <v>0</v>
      </c>
      <c r="S5712" s="6" t="e">
        <f>-MIN(data!$B$5/(POWER(LN(I5712),2))*P5712/100, O5712)</f>
        <v>#NUM!</v>
      </c>
      <c r="T5712" s="6" t="e">
        <f>-S5712*L5712/100000</f>
        <v>#NUM!</v>
      </c>
      <c r="U5712" s="4">
        <f>N5712+Q5712</f>
        <v>176.8</v>
      </c>
      <c r="V5712" s="4" t="e">
        <f>P5712*I5712/100/R5712</f>
        <v>#DIV/0!</v>
      </c>
      <c r="W5712" s="4" t="e">
        <f>V5712*H5712</f>
        <v>#DIV/0!</v>
      </c>
      <c r="X5712" s="6" t="e">
        <f>O5712+S5712</f>
        <v>#NUM!</v>
      </c>
      <c r="Y5712" s="6" t="e">
        <f>P5712*I5712/100/T5712</f>
        <v>#NUM!</v>
      </c>
      <c r="Z5712" s="6" t="e">
        <f>Y5712*H5712</f>
        <v>#NUM!</v>
      </c>
      <c r="AB5712" s="1" t="e">
        <f t="shared" si="178"/>
        <v>#DIV/0!</v>
      </c>
      <c r="AC5712" s="1" t="e">
        <f t="shared" si="179"/>
        <v>#DIV/0!</v>
      </c>
    </row>
    <row r="5713" spans="4:29" x14ac:dyDescent="0.25">
      <c r="D5713" s="1">
        <v>1992</v>
      </c>
      <c r="E5713" s="1" t="s">
        <v>159</v>
      </c>
      <c r="F5713" s="2" t="s">
        <v>352</v>
      </c>
      <c r="G5713">
        <v>1</v>
      </c>
      <c r="H5713">
        <v>7295384</v>
      </c>
      <c r="I5713" s="1">
        <v>0</v>
      </c>
      <c r="J5713" s="1">
        <v>61569</v>
      </c>
      <c r="K5713" s="1">
        <v>353235.8</v>
      </c>
      <c r="L5713" s="1">
        <v>314049.59999999998</v>
      </c>
      <c r="M5713" s="3">
        <v>3700</v>
      </c>
      <c r="N5713">
        <v>174.3</v>
      </c>
      <c r="O5713">
        <v>1210</v>
      </c>
      <c r="P5713" s="1">
        <f>IF($A$3="Percentage of government revenue per capita",$B$3,0) + IF($A$3="Absolute extra revenue",AB5713,0) + IF($A$3="Absolute revenue per capita",AC5713,0)</f>
        <v>0</v>
      </c>
      <c r="Q5713" s="5">
        <f>-MIN(data!$B$4 / data!I5750 * data!P5750 / 100, data!N5750)</f>
        <v>0</v>
      </c>
      <c r="R5713" s="4">
        <f>-Q5713*K5713/1000</f>
        <v>0</v>
      </c>
      <c r="S5713" s="6" t="e">
        <f>-MIN(data!$B$5/(POWER(LN(I5713),2))*P5713/100, O5713)</f>
        <v>#NUM!</v>
      </c>
      <c r="T5713" s="6" t="e">
        <f>-S5713*L5713/100000</f>
        <v>#NUM!</v>
      </c>
      <c r="U5713" s="4">
        <f>N5713+Q5713</f>
        <v>174.3</v>
      </c>
      <c r="V5713" s="4" t="e">
        <f>P5713*I5713/100/R5713</f>
        <v>#DIV/0!</v>
      </c>
      <c r="W5713" s="4" t="e">
        <f>V5713*H5713</f>
        <v>#DIV/0!</v>
      </c>
      <c r="X5713" s="6" t="e">
        <f>O5713+S5713</f>
        <v>#NUM!</v>
      </c>
      <c r="Y5713" s="6" t="e">
        <f>P5713*I5713/100/T5713</f>
        <v>#NUM!</v>
      </c>
      <c r="Z5713" s="6" t="e">
        <f>Y5713*H5713</f>
        <v>#NUM!</v>
      </c>
      <c r="AB5713" s="1" t="e">
        <f t="shared" si="178"/>
        <v>#DIV/0!</v>
      </c>
      <c r="AC5713" s="1" t="e">
        <f t="shared" si="179"/>
        <v>#DIV/0!</v>
      </c>
    </row>
    <row r="5714" spans="4:29" x14ac:dyDescent="0.25">
      <c r="D5714" s="1">
        <v>1993</v>
      </c>
      <c r="E5714" s="1" t="s">
        <v>159</v>
      </c>
      <c r="F5714" s="2" t="s">
        <v>352</v>
      </c>
      <c r="G5714">
        <v>1</v>
      </c>
      <c r="H5714">
        <v>7315865</v>
      </c>
      <c r="I5714" s="1">
        <v>0</v>
      </c>
      <c r="J5714" s="1">
        <v>62699</v>
      </c>
      <c r="K5714" s="1">
        <v>361585.9</v>
      </c>
      <c r="L5714" s="1">
        <v>314049.59999999998</v>
      </c>
      <c r="M5714" s="3">
        <v>3800</v>
      </c>
      <c r="N5714">
        <v>173.4</v>
      </c>
      <c r="O5714">
        <v>1210</v>
      </c>
      <c r="P5714" s="1">
        <f>IF($A$3="Percentage of government revenue per capita",$B$3,0) + IF($A$3="Absolute extra revenue",AB5714,0) + IF($A$3="Absolute revenue per capita",AC5714,0)</f>
        <v>0</v>
      </c>
      <c r="Q5714" s="5">
        <f>-MIN(data!$B$4 / data!I5751 * data!P5751 / 100, data!N5751)</f>
        <v>0</v>
      </c>
      <c r="R5714" s="4">
        <f>-Q5714*K5714/1000</f>
        <v>0</v>
      </c>
      <c r="S5714" s="6" t="e">
        <f>-MIN(data!$B$5/(POWER(LN(I5714),2))*P5714/100, O5714)</f>
        <v>#NUM!</v>
      </c>
      <c r="T5714" s="6" t="e">
        <f>-S5714*L5714/100000</f>
        <v>#NUM!</v>
      </c>
      <c r="U5714" s="4">
        <f>N5714+Q5714</f>
        <v>173.4</v>
      </c>
      <c r="V5714" s="4" t="e">
        <f>P5714*I5714/100/R5714</f>
        <v>#DIV/0!</v>
      </c>
      <c r="W5714" s="4" t="e">
        <f>V5714*H5714</f>
        <v>#DIV/0!</v>
      </c>
      <c r="X5714" s="6" t="e">
        <f>O5714+S5714</f>
        <v>#NUM!</v>
      </c>
      <c r="Y5714" s="6" t="e">
        <f>P5714*I5714/100/T5714</f>
        <v>#NUM!</v>
      </c>
      <c r="Z5714" s="6" t="e">
        <f>Y5714*H5714</f>
        <v>#NUM!</v>
      </c>
      <c r="AB5714" s="1" t="e">
        <f t="shared" si="178"/>
        <v>#DIV/0!</v>
      </c>
      <c r="AC5714" s="1" t="e">
        <f t="shared" si="179"/>
        <v>#DIV/0!</v>
      </c>
    </row>
    <row r="5715" spans="4:29" x14ac:dyDescent="0.25">
      <c r="D5715" s="1">
        <v>1994</v>
      </c>
      <c r="E5715" s="1" t="s">
        <v>159</v>
      </c>
      <c r="F5715" s="2" t="s">
        <v>352</v>
      </c>
      <c r="G5715">
        <v>1</v>
      </c>
      <c r="H5715">
        <v>7372598</v>
      </c>
      <c r="I5715" s="1">
        <v>0</v>
      </c>
      <c r="J5715" s="1">
        <v>64170</v>
      </c>
      <c r="K5715" s="1">
        <v>370282.7</v>
      </c>
      <c r="L5715" s="1">
        <v>325000</v>
      </c>
      <c r="M5715" s="3">
        <v>3800</v>
      </c>
      <c r="N5715">
        <v>173.3</v>
      </c>
      <c r="O5715">
        <v>1200</v>
      </c>
      <c r="P5715" s="1">
        <f>IF($A$3="Percentage of government revenue per capita",$B$3,0) + IF($A$3="Absolute extra revenue",AB5715,0) + IF($A$3="Absolute revenue per capita",AC5715,0)</f>
        <v>0</v>
      </c>
      <c r="Q5715" s="5">
        <f>-MIN(data!$B$4 / data!I5752 * data!P5752 / 100, data!N5752)</f>
        <v>0</v>
      </c>
      <c r="R5715" s="4">
        <f>-Q5715*K5715/1000</f>
        <v>0</v>
      </c>
      <c r="S5715" s="6" t="e">
        <f>-MIN(data!$B$5/(POWER(LN(I5715),2))*P5715/100, O5715)</f>
        <v>#NUM!</v>
      </c>
      <c r="T5715" s="6" t="e">
        <f>-S5715*L5715/100000</f>
        <v>#NUM!</v>
      </c>
      <c r="U5715" s="4">
        <f>N5715+Q5715</f>
        <v>173.3</v>
      </c>
      <c r="V5715" s="4" t="e">
        <f>P5715*I5715/100/R5715</f>
        <v>#DIV/0!</v>
      </c>
      <c r="W5715" s="4" t="e">
        <f>V5715*H5715</f>
        <v>#DIV/0!</v>
      </c>
      <c r="X5715" s="6" t="e">
        <f>O5715+S5715</f>
        <v>#NUM!</v>
      </c>
      <c r="Y5715" s="6" t="e">
        <f>P5715*I5715/100/T5715</f>
        <v>#NUM!</v>
      </c>
      <c r="Z5715" s="6" t="e">
        <f>Y5715*H5715</f>
        <v>#NUM!</v>
      </c>
      <c r="AB5715" s="1" t="e">
        <f t="shared" si="178"/>
        <v>#DIV/0!</v>
      </c>
      <c r="AC5715" s="1" t="e">
        <f t="shared" si="179"/>
        <v>#DIV/0!</v>
      </c>
    </row>
    <row r="5716" spans="4:29" x14ac:dyDescent="0.25">
      <c r="D5716" s="1">
        <v>1995</v>
      </c>
      <c r="E5716" s="1" t="s">
        <v>159</v>
      </c>
      <c r="F5716" s="2" t="s">
        <v>352</v>
      </c>
      <c r="G5716">
        <v>1</v>
      </c>
      <c r="H5716">
        <v>7491637</v>
      </c>
      <c r="I5716" s="1">
        <v>0</v>
      </c>
      <c r="J5716" s="1">
        <v>65677</v>
      </c>
      <c r="K5716" s="1">
        <v>378978.6</v>
      </c>
      <c r="L5716" s="1">
        <v>327731.09999999998</v>
      </c>
      <c r="M5716" s="3">
        <v>3900</v>
      </c>
      <c r="N5716">
        <v>173.3</v>
      </c>
      <c r="O5716">
        <v>1190</v>
      </c>
      <c r="P5716" s="1">
        <f>IF($A$3="Percentage of government revenue per capita",$B$3,0) + IF($A$3="Absolute extra revenue",AB5716,0) + IF($A$3="Absolute revenue per capita",AC5716,0)</f>
        <v>0</v>
      </c>
      <c r="Q5716" s="5">
        <f>-MIN(data!$B$4 / data!I5753 * data!P5753 / 100, data!N5753)</f>
        <v>0</v>
      </c>
      <c r="R5716" s="4">
        <f>-Q5716*K5716/1000</f>
        <v>0</v>
      </c>
      <c r="S5716" s="6" t="e">
        <f>-MIN(data!$B$5/(POWER(LN(I5716),2))*P5716/100, O5716)</f>
        <v>#NUM!</v>
      </c>
      <c r="T5716" s="6" t="e">
        <f>-S5716*L5716/100000</f>
        <v>#NUM!</v>
      </c>
      <c r="U5716" s="4">
        <f>N5716+Q5716</f>
        <v>173.3</v>
      </c>
      <c r="V5716" s="4" t="e">
        <f>P5716*I5716/100/R5716</f>
        <v>#DIV/0!</v>
      </c>
      <c r="W5716" s="4" t="e">
        <f>V5716*H5716</f>
        <v>#DIV/0!</v>
      </c>
      <c r="X5716" s="6" t="e">
        <f>O5716+S5716</f>
        <v>#NUM!</v>
      </c>
      <c r="Y5716" s="6" t="e">
        <f>P5716*I5716/100/T5716</f>
        <v>#NUM!</v>
      </c>
      <c r="Z5716" s="6" t="e">
        <f>Y5716*H5716</f>
        <v>#NUM!</v>
      </c>
      <c r="AB5716" s="1" t="e">
        <f t="shared" si="178"/>
        <v>#DIV/0!</v>
      </c>
      <c r="AC5716" s="1" t="e">
        <f t="shared" si="179"/>
        <v>#DIV/0!</v>
      </c>
    </row>
    <row r="5717" spans="4:29" x14ac:dyDescent="0.25">
      <c r="D5717" s="1">
        <v>1996</v>
      </c>
      <c r="E5717" s="1" t="s">
        <v>159</v>
      </c>
      <c r="F5717" s="2" t="s">
        <v>352</v>
      </c>
      <c r="G5717">
        <v>1</v>
      </c>
      <c r="H5717">
        <v>7682686</v>
      </c>
      <c r="I5717" s="1">
        <v>0</v>
      </c>
      <c r="J5717" s="1">
        <v>67183</v>
      </c>
      <c r="K5717" s="1">
        <v>387668.8</v>
      </c>
      <c r="L5717" s="1">
        <v>327731.09999999998</v>
      </c>
      <c r="M5717" s="3">
        <v>3900</v>
      </c>
      <c r="N5717">
        <v>173.3</v>
      </c>
      <c r="O5717">
        <v>1190</v>
      </c>
      <c r="P5717" s="1">
        <f>IF($A$3="Percentage of government revenue per capita",$B$3,0) + IF($A$3="Absolute extra revenue",AB5717,0) + IF($A$3="Absolute revenue per capita",AC5717,0)</f>
        <v>0</v>
      </c>
      <c r="Q5717" s="5">
        <f>-MIN(data!$B$4 / data!I5754 * data!P5754 / 100, data!N5754)</f>
        <v>0</v>
      </c>
      <c r="R5717" s="4">
        <f>-Q5717*K5717/1000</f>
        <v>0</v>
      </c>
      <c r="S5717" s="6" t="e">
        <f>-MIN(data!$B$5/(POWER(LN(I5717),2))*P5717/100, O5717)</f>
        <v>#NUM!</v>
      </c>
      <c r="T5717" s="6" t="e">
        <f>-S5717*L5717/100000</f>
        <v>#NUM!</v>
      </c>
      <c r="U5717" s="4">
        <f>N5717+Q5717</f>
        <v>173.3</v>
      </c>
      <c r="V5717" s="4" t="e">
        <f>P5717*I5717/100/R5717</f>
        <v>#DIV/0!</v>
      </c>
      <c r="W5717" s="4" t="e">
        <f>V5717*H5717</f>
        <v>#DIV/0!</v>
      </c>
      <c r="X5717" s="6" t="e">
        <f>O5717+S5717</f>
        <v>#NUM!</v>
      </c>
      <c r="Y5717" s="6" t="e">
        <f>P5717*I5717/100/T5717</f>
        <v>#NUM!</v>
      </c>
      <c r="Z5717" s="6" t="e">
        <f>Y5717*H5717</f>
        <v>#NUM!</v>
      </c>
      <c r="AB5717" s="1" t="e">
        <f t="shared" si="178"/>
        <v>#DIV/0!</v>
      </c>
      <c r="AC5717" s="1" t="e">
        <f t="shared" si="179"/>
        <v>#DIV/0!</v>
      </c>
    </row>
    <row r="5718" spans="4:29" x14ac:dyDescent="0.25">
      <c r="D5718" s="1">
        <v>1997</v>
      </c>
      <c r="E5718" s="1" t="s">
        <v>159</v>
      </c>
      <c r="F5718" s="2" t="s">
        <v>352</v>
      </c>
      <c r="G5718">
        <v>1</v>
      </c>
      <c r="H5718">
        <v>7936127</v>
      </c>
      <c r="I5718" s="1">
        <v>0</v>
      </c>
      <c r="J5718" s="1">
        <v>68678</v>
      </c>
      <c r="K5718" s="1">
        <v>396295.4</v>
      </c>
      <c r="L5718" s="1">
        <v>336206.9</v>
      </c>
      <c r="M5718" s="3">
        <v>3900</v>
      </c>
      <c r="N5718">
        <v>173.3</v>
      </c>
      <c r="O5718">
        <v>1160</v>
      </c>
      <c r="P5718" s="1">
        <f>IF($A$3="Percentage of government revenue per capita",$B$3,0) + IF($A$3="Absolute extra revenue",AB5718,0) + IF($A$3="Absolute revenue per capita",AC5718,0)</f>
        <v>0</v>
      </c>
      <c r="Q5718" s="5">
        <f>-MIN(data!$B$4 / data!I5755 * data!P5755 / 100, data!N5755)</f>
        <v>0</v>
      </c>
      <c r="R5718" s="4">
        <f>-Q5718*K5718/1000</f>
        <v>0</v>
      </c>
      <c r="S5718" s="6" t="e">
        <f>-MIN(data!$B$5/(POWER(LN(I5718),2))*P5718/100, O5718)</f>
        <v>#NUM!</v>
      </c>
      <c r="T5718" s="6" t="e">
        <f>-S5718*L5718/100000</f>
        <v>#NUM!</v>
      </c>
      <c r="U5718" s="4">
        <f>N5718+Q5718</f>
        <v>173.3</v>
      </c>
      <c r="V5718" s="4" t="e">
        <f>P5718*I5718/100/R5718</f>
        <v>#DIV/0!</v>
      </c>
      <c r="W5718" s="4" t="e">
        <f>V5718*H5718</f>
        <v>#DIV/0!</v>
      </c>
      <c r="X5718" s="6" t="e">
        <f>O5718+S5718</f>
        <v>#NUM!</v>
      </c>
      <c r="Y5718" s="6" t="e">
        <f>P5718*I5718/100/T5718</f>
        <v>#NUM!</v>
      </c>
      <c r="Z5718" s="6" t="e">
        <f>Y5718*H5718</f>
        <v>#NUM!</v>
      </c>
      <c r="AB5718" s="1" t="e">
        <f t="shared" si="178"/>
        <v>#DIV/0!</v>
      </c>
      <c r="AC5718" s="1" t="e">
        <f t="shared" si="179"/>
        <v>#DIV/0!</v>
      </c>
    </row>
    <row r="5719" spans="4:29" x14ac:dyDescent="0.25">
      <c r="D5719" s="1">
        <v>1998</v>
      </c>
      <c r="E5719" s="1" t="s">
        <v>159</v>
      </c>
      <c r="F5719" s="2" t="s">
        <v>352</v>
      </c>
      <c r="G5719">
        <v>1</v>
      </c>
      <c r="H5719">
        <v>8235064</v>
      </c>
      <c r="I5719" s="1">
        <v>0</v>
      </c>
      <c r="J5719" s="1">
        <v>70158</v>
      </c>
      <c r="K5719" s="1">
        <v>404835.5</v>
      </c>
      <c r="L5719" s="1">
        <v>345132.7</v>
      </c>
      <c r="M5719" s="3">
        <v>3900</v>
      </c>
      <c r="N5719">
        <v>173.3</v>
      </c>
      <c r="O5719">
        <v>1130</v>
      </c>
      <c r="P5719" s="1">
        <f>IF($A$3="Percentage of government revenue per capita",$B$3,0) + IF($A$3="Absolute extra revenue",AB5719,0) + IF($A$3="Absolute revenue per capita",AC5719,0)</f>
        <v>0</v>
      </c>
      <c r="Q5719" s="5">
        <f>-MIN(data!$B$4 / data!I5756 * data!P5756 / 100, data!N5756)</f>
        <v>0</v>
      </c>
      <c r="R5719" s="4">
        <f>-Q5719*K5719/1000</f>
        <v>0</v>
      </c>
      <c r="S5719" s="6" t="e">
        <f>-MIN(data!$B$5/(POWER(LN(I5719),2))*P5719/100, O5719)</f>
        <v>#NUM!</v>
      </c>
      <c r="T5719" s="6" t="e">
        <f>-S5719*L5719/100000</f>
        <v>#NUM!</v>
      </c>
      <c r="U5719" s="4">
        <f>N5719+Q5719</f>
        <v>173.3</v>
      </c>
      <c r="V5719" s="4" t="e">
        <f>P5719*I5719/100/R5719</f>
        <v>#DIV/0!</v>
      </c>
      <c r="W5719" s="4" t="e">
        <f>V5719*H5719</f>
        <v>#DIV/0!</v>
      </c>
      <c r="X5719" s="6" t="e">
        <f>O5719+S5719</f>
        <v>#NUM!</v>
      </c>
      <c r="Y5719" s="6" t="e">
        <f>P5719*I5719/100/T5719</f>
        <v>#NUM!</v>
      </c>
      <c r="Z5719" s="6" t="e">
        <f>Y5719*H5719</f>
        <v>#NUM!</v>
      </c>
      <c r="AB5719" s="1" t="e">
        <f t="shared" si="178"/>
        <v>#DIV/0!</v>
      </c>
      <c r="AC5719" s="1" t="e">
        <f t="shared" si="179"/>
        <v>#DIV/0!</v>
      </c>
    </row>
    <row r="5720" spans="4:29" x14ac:dyDescent="0.25">
      <c r="D5720" s="1">
        <v>1999</v>
      </c>
      <c r="E5720" s="1" t="s">
        <v>159</v>
      </c>
      <c r="F5720" s="2" t="s">
        <v>352</v>
      </c>
      <c r="G5720">
        <v>1</v>
      </c>
      <c r="H5720">
        <v>8553601</v>
      </c>
      <c r="I5720" s="1">
        <v>0</v>
      </c>
      <c r="J5720" s="1">
        <v>71623</v>
      </c>
      <c r="K5720" s="1">
        <v>413289.1</v>
      </c>
      <c r="L5720" s="1">
        <v>342342.3</v>
      </c>
      <c r="M5720" s="3">
        <v>3900</v>
      </c>
      <c r="N5720">
        <v>173.3</v>
      </c>
      <c r="O5720">
        <v>1110</v>
      </c>
      <c r="P5720" s="1">
        <f>IF($A$3="Percentage of government revenue per capita",$B$3,0) + IF($A$3="Absolute extra revenue",AB5720,0) + IF($A$3="Absolute revenue per capita",AC5720,0)</f>
        <v>0</v>
      </c>
      <c r="Q5720" s="5">
        <f>-MIN(data!$B$4 / data!I5757 * data!P5757 / 100, data!N5757)</f>
        <v>0</v>
      </c>
      <c r="R5720" s="4">
        <f>-Q5720*K5720/1000</f>
        <v>0</v>
      </c>
      <c r="S5720" s="6" t="e">
        <f>-MIN(data!$B$5/(POWER(LN(I5720),2))*P5720/100, O5720)</f>
        <v>#NUM!</v>
      </c>
      <c r="T5720" s="6" t="e">
        <f>-S5720*L5720/100000</f>
        <v>#NUM!</v>
      </c>
      <c r="U5720" s="4">
        <f>N5720+Q5720</f>
        <v>173.3</v>
      </c>
      <c r="V5720" s="4" t="e">
        <f>P5720*I5720/100/R5720</f>
        <v>#DIV/0!</v>
      </c>
      <c r="W5720" s="4" t="e">
        <f>V5720*H5720</f>
        <v>#DIV/0!</v>
      </c>
      <c r="X5720" s="6" t="e">
        <f>O5720+S5720</f>
        <v>#NUM!</v>
      </c>
      <c r="Y5720" s="6" t="e">
        <f>P5720*I5720/100/T5720</f>
        <v>#NUM!</v>
      </c>
      <c r="Z5720" s="6" t="e">
        <f>Y5720*H5720</f>
        <v>#NUM!</v>
      </c>
      <c r="AB5720" s="1" t="e">
        <f t="shared" si="178"/>
        <v>#DIV/0!</v>
      </c>
      <c r="AC5720" s="1" t="e">
        <f t="shared" si="179"/>
        <v>#DIV/0!</v>
      </c>
    </row>
    <row r="5721" spans="4:29" x14ac:dyDescent="0.25">
      <c r="D5721" s="1">
        <v>2000</v>
      </c>
      <c r="E5721" s="1" t="s">
        <v>159</v>
      </c>
      <c r="F5721" s="2" t="s">
        <v>352</v>
      </c>
      <c r="G5721">
        <v>1</v>
      </c>
      <c r="H5721">
        <v>8872254</v>
      </c>
      <c r="I5721" s="1">
        <v>0</v>
      </c>
      <c r="J5721" s="1">
        <v>73082</v>
      </c>
      <c r="K5721" s="1">
        <v>421708</v>
      </c>
      <c r="L5721" s="1">
        <v>351851.9</v>
      </c>
      <c r="M5721" s="3">
        <v>3800</v>
      </c>
      <c r="N5721">
        <v>173.3</v>
      </c>
      <c r="O5721">
        <v>1080</v>
      </c>
      <c r="P5721" s="1">
        <f>IF($A$3="Percentage of government revenue per capita",$B$3,0) + IF($A$3="Absolute extra revenue",AB5721,0) + IF($A$3="Absolute revenue per capita",AC5721,0)</f>
        <v>0</v>
      </c>
      <c r="Q5721" s="5">
        <f>-MIN(data!$B$4 / data!I5758 * data!P5758 / 100, data!N5758)</f>
        <v>0</v>
      </c>
      <c r="R5721" s="4">
        <f>-Q5721*K5721/1000</f>
        <v>0</v>
      </c>
      <c r="S5721" s="6" t="e">
        <f>-MIN(data!$B$5/(POWER(LN(I5721),2))*P5721/100, O5721)</f>
        <v>#NUM!</v>
      </c>
      <c r="T5721" s="6" t="e">
        <f>-S5721*L5721/100000</f>
        <v>#NUM!</v>
      </c>
      <c r="U5721" s="4">
        <f>N5721+Q5721</f>
        <v>173.3</v>
      </c>
      <c r="V5721" s="4" t="e">
        <f>P5721*I5721/100/R5721</f>
        <v>#DIV/0!</v>
      </c>
      <c r="W5721" s="4" t="e">
        <f>V5721*H5721</f>
        <v>#DIV/0!</v>
      </c>
      <c r="X5721" s="6" t="e">
        <f>O5721+S5721</f>
        <v>#NUM!</v>
      </c>
      <c r="Y5721" s="6" t="e">
        <f>P5721*I5721/100/T5721</f>
        <v>#NUM!</v>
      </c>
      <c r="Z5721" s="6" t="e">
        <f>Y5721*H5721</f>
        <v>#NUM!</v>
      </c>
      <c r="AB5721" s="1" t="e">
        <f t="shared" si="178"/>
        <v>#DIV/0!</v>
      </c>
      <c r="AC5721" s="1" t="e">
        <f t="shared" si="179"/>
        <v>#DIV/0!</v>
      </c>
    </row>
    <row r="5722" spans="4:29" x14ac:dyDescent="0.25">
      <c r="D5722" s="1">
        <v>2001</v>
      </c>
      <c r="E5722" s="1" t="s">
        <v>159</v>
      </c>
      <c r="F5722" s="2" t="s">
        <v>352</v>
      </c>
      <c r="G5722">
        <v>1</v>
      </c>
      <c r="H5722">
        <v>9186725</v>
      </c>
      <c r="I5722" s="1">
        <v>0</v>
      </c>
      <c r="J5722" s="1">
        <v>74557</v>
      </c>
      <c r="K5722" s="1">
        <v>430219.3</v>
      </c>
      <c r="L5722" s="1">
        <v>361904.8</v>
      </c>
      <c r="M5722" s="3">
        <v>3800</v>
      </c>
      <c r="N5722">
        <v>173.3</v>
      </c>
      <c r="O5722">
        <v>1050</v>
      </c>
      <c r="P5722" s="1">
        <f>IF($A$3="Percentage of government revenue per capita",$B$3,0) + IF($A$3="Absolute extra revenue",AB5722,0) + IF($A$3="Absolute revenue per capita",AC5722,0)</f>
        <v>0</v>
      </c>
      <c r="Q5722" s="5">
        <f>-MIN(data!$B$4 / data!I5759 * data!P5759 / 100, data!N5759)</f>
        <v>0</v>
      </c>
      <c r="R5722" s="4">
        <f>-Q5722*K5722/1000</f>
        <v>0</v>
      </c>
      <c r="S5722" s="6" t="e">
        <f>-MIN(data!$B$5/(POWER(LN(I5722),2))*P5722/100, O5722)</f>
        <v>#NUM!</v>
      </c>
      <c r="T5722" s="6" t="e">
        <f>-S5722*L5722/100000</f>
        <v>#NUM!</v>
      </c>
      <c r="U5722" s="4">
        <f>N5722+Q5722</f>
        <v>173.3</v>
      </c>
      <c r="V5722" s="4" t="e">
        <f>P5722*I5722/100/R5722</f>
        <v>#DIV/0!</v>
      </c>
      <c r="W5722" s="4" t="e">
        <f>V5722*H5722</f>
        <v>#DIV/0!</v>
      </c>
      <c r="X5722" s="6" t="e">
        <f>O5722+S5722</f>
        <v>#NUM!</v>
      </c>
      <c r="Y5722" s="6" t="e">
        <f>P5722*I5722/100/T5722</f>
        <v>#NUM!</v>
      </c>
      <c r="Z5722" s="6" t="e">
        <f>Y5722*H5722</f>
        <v>#NUM!</v>
      </c>
      <c r="AB5722" s="1" t="e">
        <f t="shared" si="178"/>
        <v>#DIV/0!</v>
      </c>
      <c r="AC5722" s="1" t="e">
        <f t="shared" si="179"/>
        <v>#DIV/0!</v>
      </c>
    </row>
    <row r="5723" spans="4:29" x14ac:dyDescent="0.25">
      <c r="D5723" s="1">
        <v>2002</v>
      </c>
      <c r="E5723" s="1" t="s">
        <v>159</v>
      </c>
      <c r="F5723" s="2" t="s">
        <v>352</v>
      </c>
      <c r="G5723">
        <v>1</v>
      </c>
      <c r="H5723">
        <v>9501342</v>
      </c>
      <c r="I5723" s="1">
        <v>0</v>
      </c>
      <c r="J5723" s="1">
        <v>76074</v>
      </c>
      <c r="K5723" s="1">
        <v>438972.9</v>
      </c>
      <c r="L5723" s="1">
        <v>372549</v>
      </c>
      <c r="M5723" s="3">
        <v>3800</v>
      </c>
      <c r="N5723">
        <v>173.3</v>
      </c>
      <c r="O5723">
        <v>1020</v>
      </c>
      <c r="P5723" s="1">
        <f>IF($A$3="Percentage of government revenue per capita",$B$3,0) + IF($A$3="Absolute extra revenue",AB5723,0) + IF($A$3="Absolute revenue per capita",AC5723,0)</f>
        <v>0</v>
      </c>
      <c r="Q5723" s="5">
        <f>-MIN(data!$B$4 / data!I5760 * data!P5760 / 100, data!N5760)</f>
        <v>0</v>
      </c>
      <c r="R5723" s="4">
        <f>-Q5723*K5723/1000</f>
        <v>0</v>
      </c>
      <c r="S5723" s="6" t="e">
        <f>-MIN(data!$B$5/(POWER(LN(I5723),2))*P5723/100, O5723)</f>
        <v>#NUM!</v>
      </c>
      <c r="T5723" s="6" t="e">
        <f>-S5723*L5723/100000</f>
        <v>#NUM!</v>
      </c>
      <c r="U5723" s="4">
        <f>N5723+Q5723</f>
        <v>173.3</v>
      </c>
      <c r="V5723" s="4" t="e">
        <f>P5723*I5723/100/R5723</f>
        <v>#DIV/0!</v>
      </c>
      <c r="W5723" s="4" t="e">
        <f>V5723*H5723</f>
        <v>#DIV/0!</v>
      </c>
      <c r="X5723" s="6" t="e">
        <f>O5723+S5723</f>
        <v>#NUM!</v>
      </c>
      <c r="Y5723" s="6" t="e">
        <f>P5723*I5723/100/T5723</f>
        <v>#NUM!</v>
      </c>
      <c r="Z5723" s="6" t="e">
        <f>Y5723*H5723</f>
        <v>#NUM!</v>
      </c>
      <c r="AB5723" s="1" t="e">
        <f t="shared" si="178"/>
        <v>#DIV/0!</v>
      </c>
      <c r="AC5723" s="1" t="e">
        <f t="shared" si="179"/>
        <v>#DIV/0!</v>
      </c>
    </row>
    <row r="5724" spans="4:29" x14ac:dyDescent="0.25">
      <c r="D5724" s="1">
        <v>2003</v>
      </c>
      <c r="E5724" s="1" t="s">
        <v>159</v>
      </c>
      <c r="F5724" s="2" t="s">
        <v>352</v>
      </c>
      <c r="G5724">
        <v>1</v>
      </c>
      <c r="H5724">
        <v>9815412</v>
      </c>
      <c r="I5724" s="1">
        <v>0</v>
      </c>
      <c r="J5724" s="1">
        <v>77656</v>
      </c>
      <c r="K5724" s="1">
        <v>448101.6</v>
      </c>
      <c r="L5724" s="1">
        <v>380380.4</v>
      </c>
      <c r="M5724" s="3">
        <v>3800</v>
      </c>
      <c r="N5724">
        <v>173.3</v>
      </c>
      <c r="O5724">
        <v>999</v>
      </c>
      <c r="P5724" s="1">
        <f>IF($A$3="Percentage of government revenue per capita",$B$3,0) + IF($A$3="Absolute extra revenue",AB5724,0) + IF($A$3="Absolute revenue per capita",AC5724,0)</f>
        <v>0</v>
      </c>
      <c r="Q5724" s="5">
        <f>-MIN(data!$B$4 / data!I5761 * data!P5761 / 100, data!N5761)</f>
        <v>0</v>
      </c>
      <c r="R5724" s="4">
        <f>-Q5724*K5724/1000</f>
        <v>0</v>
      </c>
      <c r="S5724" s="6" t="e">
        <f>-MIN(data!$B$5/(POWER(LN(I5724),2))*P5724/100, O5724)</f>
        <v>#NUM!</v>
      </c>
      <c r="T5724" s="6" t="e">
        <f>-S5724*L5724/100000</f>
        <v>#NUM!</v>
      </c>
      <c r="U5724" s="4">
        <f>N5724+Q5724</f>
        <v>173.3</v>
      </c>
      <c r="V5724" s="4" t="e">
        <f>P5724*I5724/100/R5724</f>
        <v>#DIV/0!</v>
      </c>
      <c r="W5724" s="4" t="e">
        <f>V5724*H5724</f>
        <v>#DIV/0!</v>
      </c>
      <c r="X5724" s="6" t="e">
        <f>O5724+S5724</f>
        <v>#NUM!</v>
      </c>
      <c r="Y5724" s="6" t="e">
        <f>P5724*I5724/100/T5724</f>
        <v>#NUM!</v>
      </c>
      <c r="Z5724" s="6" t="e">
        <f>Y5724*H5724</f>
        <v>#NUM!</v>
      </c>
      <c r="AB5724" s="1" t="e">
        <f t="shared" si="178"/>
        <v>#DIV/0!</v>
      </c>
      <c r="AC5724" s="1" t="e">
        <f t="shared" si="179"/>
        <v>#DIV/0!</v>
      </c>
    </row>
    <row r="5725" spans="4:29" x14ac:dyDescent="0.25">
      <c r="D5725" s="1">
        <v>2004</v>
      </c>
      <c r="E5725" s="1" t="s">
        <v>159</v>
      </c>
      <c r="F5725" s="2" t="s">
        <v>352</v>
      </c>
      <c r="G5725">
        <v>1</v>
      </c>
      <c r="H5725">
        <v>10130243</v>
      </c>
      <c r="I5725" s="1">
        <v>0</v>
      </c>
      <c r="J5725" s="1">
        <v>79323</v>
      </c>
      <c r="K5725" s="1">
        <v>457720.7</v>
      </c>
      <c r="L5725" s="1">
        <v>381050.5</v>
      </c>
      <c r="M5725" s="3">
        <v>3800</v>
      </c>
      <c r="N5725">
        <v>173.3</v>
      </c>
      <c r="O5725">
        <v>971</v>
      </c>
      <c r="P5725" s="1">
        <f>IF($A$3="Percentage of government revenue per capita",$B$3,0) + IF($A$3="Absolute extra revenue",AB5725,0) + IF($A$3="Absolute revenue per capita",AC5725,0)</f>
        <v>0</v>
      </c>
      <c r="Q5725" s="5">
        <f>-MIN(data!$B$4 / data!I5762 * data!P5762 / 100, data!N5762)</f>
        <v>0</v>
      </c>
      <c r="R5725" s="4">
        <f>-Q5725*K5725/1000</f>
        <v>0</v>
      </c>
      <c r="S5725" s="6" t="e">
        <f>-MIN(data!$B$5/(POWER(LN(I5725),2))*P5725/100, O5725)</f>
        <v>#NUM!</v>
      </c>
      <c r="T5725" s="6" t="e">
        <f>-S5725*L5725/100000</f>
        <v>#NUM!</v>
      </c>
      <c r="U5725" s="4">
        <f>N5725+Q5725</f>
        <v>173.3</v>
      </c>
      <c r="V5725" s="4" t="e">
        <f>P5725*I5725/100/R5725</f>
        <v>#DIV/0!</v>
      </c>
      <c r="W5725" s="4" t="e">
        <f>V5725*H5725</f>
        <v>#DIV/0!</v>
      </c>
      <c r="X5725" s="6" t="e">
        <f>O5725+S5725</f>
        <v>#NUM!</v>
      </c>
      <c r="Y5725" s="6" t="e">
        <f>P5725*I5725/100/T5725</f>
        <v>#NUM!</v>
      </c>
      <c r="Z5725" s="6" t="e">
        <f>Y5725*H5725</f>
        <v>#NUM!</v>
      </c>
      <c r="AB5725" s="1" t="e">
        <f t="shared" si="178"/>
        <v>#DIV/0!</v>
      </c>
      <c r="AC5725" s="1" t="e">
        <f t="shared" si="179"/>
        <v>#DIV/0!</v>
      </c>
    </row>
    <row r="5726" spans="4:29" x14ac:dyDescent="0.25">
      <c r="D5726" s="1">
        <v>2005</v>
      </c>
      <c r="E5726" s="1" t="s">
        <v>159</v>
      </c>
      <c r="F5726" s="2" t="s">
        <v>352</v>
      </c>
      <c r="G5726">
        <v>1</v>
      </c>
      <c r="H5726">
        <v>10446863</v>
      </c>
      <c r="I5726" s="1">
        <v>0</v>
      </c>
      <c r="J5726" s="1">
        <v>81049</v>
      </c>
      <c r="K5726" s="1">
        <v>467950.3</v>
      </c>
      <c r="L5726" s="1">
        <v>394036.2</v>
      </c>
      <c r="M5726" s="3">
        <v>3700</v>
      </c>
      <c r="N5726">
        <v>173.2</v>
      </c>
      <c r="O5726">
        <v>939</v>
      </c>
      <c r="P5726" s="1">
        <f>IF($A$3="Percentage of government revenue per capita",$B$3,0) + IF($A$3="Absolute extra revenue",AB5726,0) + IF($A$3="Absolute revenue per capita",AC5726,0)</f>
        <v>0</v>
      </c>
      <c r="Q5726" s="5">
        <f>-MIN(data!$B$4 / data!I5763 * data!P5763 / 100, data!N5763)</f>
        <v>0</v>
      </c>
      <c r="R5726" s="4">
        <f>-Q5726*K5726/1000</f>
        <v>0</v>
      </c>
      <c r="S5726" s="6" t="e">
        <f>-MIN(data!$B$5/(POWER(LN(I5726),2))*P5726/100, O5726)</f>
        <v>#NUM!</v>
      </c>
      <c r="T5726" s="6" t="e">
        <f>-S5726*L5726/100000</f>
        <v>#NUM!</v>
      </c>
      <c r="U5726" s="4">
        <f>N5726+Q5726</f>
        <v>173.2</v>
      </c>
      <c r="V5726" s="4" t="e">
        <f>P5726*I5726/100/R5726</f>
        <v>#DIV/0!</v>
      </c>
      <c r="W5726" s="4" t="e">
        <f>V5726*H5726</f>
        <v>#DIV/0!</v>
      </c>
      <c r="X5726" s="6" t="e">
        <f>O5726+S5726</f>
        <v>#NUM!</v>
      </c>
      <c r="Y5726" s="6" t="e">
        <f>P5726*I5726/100/T5726</f>
        <v>#NUM!</v>
      </c>
      <c r="Z5726" s="6" t="e">
        <f>Y5726*H5726</f>
        <v>#NUM!</v>
      </c>
      <c r="AB5726" s="1" t="e">
        <f t="shared" si="178"/>
        <v>#DIV/0!</v>
      </c>
      <c r="AC5726" s="1" t="e">
        <f t="shared" si="179"/>
        <v>#DIV/0!</v>
      </c>
    </row>
    <row r="5727" spans="4:29" x14ac:dyDescent="0.25">
      <c r="D5727" s="1">
        <v>2006</v>
      </c>
      <c r="E5727" s="1" t="s">
        <v>159</v>
      </c>
      <c r="F5727" s="2" t="s">
        <v>352</v>
      </c>
      <c r="G5727">
        <v>1</v>
      </c>
      <c r="H5727">
        <v>10763905</v>
      </c>
      <c r="I5727" s="1">
        <v>0</v>
      </c>
      <c r="J5727" s="1">
        <v>82556</v>
      </c>
      <c r="K5727" s="1">
        <v>478308.2</v>
      </c>
      <c r="L5727" s="1">
        <v>395170.1</v>
      </c>
      <c r="M5727" s="3">
        <v>3700</v>
      </c>
      <c r="N5727">
        <v>172.6</v>
      </c>
      <c r="O5727">
        <v>911</v>
      </c>
      <c r="P5727" s="1">
        <f>IF($A$3="Percentage of government revenue per capita",$B$3,0) + IF($A$3="Absolute extra revenue",AB5727,0) + IF($A$3="Absolute revenue per capita",AC5727,0)</f>
        <v>0</v>
      </c>
      <c r="Q5727" s="5">
        <f>-MIN(data!$B$4 / data!I5764 * data!P5764 / 100, data!N5764)</f>
        <v>0</v>
      </c>
      <c r="R5727" s="4">
        <f>-Q5727*K5727/1000</f>
        <v>0</v>
      </c>
      <c r="S5727" s="6" t="e">
        <f>-MIN(data!$B$5/(POWER(LN(I5727),2))*P5727/100, O5727)</f>
        <v>#NUM!</v>
      </c>
      <c r="T5727" s="6" t="e">
        <f>-S5727*L5727/100000</f>
        <v>#NUM!</v>
      </c>
      <c r="U5727" s="4">
        <f>N5727+Q5727</f>
        <v>172.6</v>
      </c>
      <c r="V5727" s="4" t="e">
        <f>P5727*I5727/100/R5727</f>
        <v>#DIV/0!</v>
      </c>
      <c r="W5727" s="4" t="e">
        <f>V5727*H5727</f>
        <v>#DIV/0!</v>
      </c>
      <c r="X5727" s="6" t="e">
        <f>O5727+S5727</f>
        <v>#NUM!</v>
      </c>
      <c r="Y5727" s="6" t="e">
        <f>P5727*I5727/100/T5727</f>
        <v>#NUM!</v>
      </c>
      <c r="Z5727" s="6" t="e">
        <f>Y5727*H5727</f>
        <v>#NUM!</v>
      </c>
      <c r="AB5727" s="1" t="e">
        <f t="shared" si="178"/>
        <v>#DIV/0!</v>
      </c>
      <c r="AC5727" s="1" t="e">
        <f t="shared" si="179"/>
        <v>#DIV/0!</v>
      </c>
    </row>
    <row r="5728" spans="4:29" x14ac:dyDescent="0.25">
      <c r="D5728" s="1">
        <v>2007</v>
      </c>
      <c r="E5728" s="1" t="s">
        <v>159</v>
      </c>
      <c r="F5728" s="2" t="s">
        <v>352</v>
      </c>
      <c r="G5728">
        <v>1</v>
      </c>
      <c r="H5728">
        <v>11080121</v>
      </c>
      <c r="I5728" s="1">
        <v>0</v>
      </c>
      <c r="J5728" s="1">
        <v>83414</v>
      </c>
      <c r="K5728" s="1">
        <v>489231.7</v>
      </c>
      <c r="L5728" s="1">
        <v>406779.7</v>
      </c>
      <c r="M5728" s="3">
        <v>3600</v>
      </c>
      <c r="N5728">
        <v>170.5</v>
      </c>
      <c r="O5728">
        <v>885</v>
      </c>
      <c r="P5728" s="1">
        <f>IF($A$3="Percentage of government revenue per capita",$B$3,0) + IF($A$3="Absolute extra revenue",AB5728,0) + IF($A$3="Absolute revenue per capita",AC5728,0)</f>
        <v>0</v>
      </c>
      <c r="Q5728" s="5">
        <f>-MIN(data!$B$4 / data!I5765 * data!P5765 / 100, data!N5765)</f>
        <v>0</v>
      </c>
      <c r="R5728" s="4">
        <f>-Q5728*K5728/1000</f>
        <v>0</v>
      </c>
      <c r="S5728" s="6" t="e">
        <f>-MIN(data!$B$5/(POWER(LN(I5728),2))*P5728/100, O5728)</f>
        <v>#NUM!</v>
      </c>
      <c r="T5728" s="6" t="e">
        <f>-S5728*L5728/100000</f>
        <v>#NUM!</v>
      </c>
      <c r="U5728" s="4">
        <f>N5728+Q5728</f>
        <v>170.5</v>
      </c>
      <c r="V5728" s="4" t="e">
        <f>P5728*I5728/100/R5728</f>
        <v>#DIV/0!</v>
      </c>
      <c r="W5728" s="4" t="e">
        <f>V5728*H5728</f>
        <v>#DIV/0!</v>
      </c>
      <c r="X5728" s="6" t="e">
        <f>O5728+S5728</f>
        <v>#NUM!</v>
      </c>
      <c r="Y5728" s="6" t="e">
        <f>P5728*I5728/100/T5728</f>
        <v>#NUM!</v>
      </c>
      <c r="Z5728" s="6" t="e">
        <f>Y5728*H5728</f>
        <v>#NUM!</v>
      </c>
      <c r="AB5728" s="1" t="e">
        <f t="shared" si="178"/>
        <v>#DIV/0!</v>
      </c>
      <c r="AC5728" s="1" t="e">
        <f t="shared" si="179"/>
        <v>#DIV/0!</v>
      </c>
    </row>
    <row r="5729" spans="4:29" x14ac:dyDescent="0.25">
      <c r="D5729" s="1">
        <v>2008</v>
      </c>
      <c r="E5729" s="1" t="s">
        <v>159</v>
      </c>
      <c r="F5729" s="2" t="s">
        <v>352</v>
      </c>
      <c r="G5729">
        <v>1</v>
      </c>
      <c r="H5729">
        <v>11397188</v>
      </c>
      <c r="I5729" s="1">
        <v>0</v>
      </c>
      <c r="J5729" s="1">
        <v>83530</v>
      </c>
      <c r="K5729" s="1">
        <v>500179.6</v>
      </c>
      <c r="L5729" s="1">
        <v>416185</v>
      </c>
      <c r="M5729" s="3">
        <v>3600</v>
      </c>
      <c r="N5729">
        <v>167</v>
      </c>
      <c r="O5729">
        <v>865</v>
      </c>
      <c r="P5729" s="1">
        <f>IF($A$3="Percentage of government revenue per capita",$B$3,0) + IF($A$3="Absolute extra revenue",AB5729,0) + IF($A$3="Absolute revenue per capita",AC5729,0)</f>
        <v>0</v>
      </c>
      <c r="Q5729" s="5">
        <f>-MIN(data!$B$4 / data!I5766 * data!P5766 / 100, data!N5766)</f>
        <v>0</v>
      </c>
      <c r="R5729" s="4">
        <f>-Q5729*K5729/1000</f>
        <v>0</v>
      </c>
      <c r="S5729" s="6" t="e">
        <f>-MIN(data!$B$5/(POWER(LN(I5729),2))*P5729/100, O5729)</f>
        <v>#NUM!</v>
      </c>
      <c r="T5729" s="6" t="e">
        <f>-S5729*L5729/100000</f>
        <v>#NUM!</v>
      </c>
      <c r="U5729" s="4">
        <f>N5729+Q5729</f>
        <v>167</v>
      </c>
      <c r="V5729" s="4" t="e">
        <f>P5729*I5729/100/R5729</f>
        <v>#DIV/0!</v>
      </c>
      <c r="W5729" s="4" t="e">
        <f>V5729*H5729</f>
        <v>#DIV/0!</v>
      </c>
      <c r="X5729" s="6" t="e">
        <f>O5729+S5729</f>
        <v>#NUM!</v>
      </c>
      <c r="Y5729" s="6" t="e">
        <f>P5729*I5729/100/T5729</f>
        <v>#NUM!</v>
      </c>
      <c r="Z5729" s="6" t="e">
        <f>Y5729*H5729</f>
        <v>#NUM!</v>
      </c>
      <c r="AB5729" s="1" t="e">
        <f t="shared" si="178"/>
        <v>#DIV/0!</v>
      </c>
      <c r="AC5729" s="1" t="e">
        <f t="shared" si="179"/>
        <v>#DIV/0!</v>
      </c>
    </row>
    <row r="5730" spans="4:29" x14ac:dyDescent="0.25">
      <c r="D5730" s="1">
        <v>2009</v>
      </c>
      <c r="E5730" s="1" t="s">
        <v>159</v>
      </c>
      <c r="F5730" s="2" t="s">
        <v>352</v>
      </c>
      <c r="G5730">
        <v>1</v>
      </c>
      <c r="H5730">
        <v>11717692</v>
      </c>
      <c r="I5730" s="1">
        <v>0</v>
      </c>
      <c r="J5730" s="1">
        <v>83380</v>
      </c>
      <c r="K5730" s="1">
        <v>511220.1</v>
      </c>
      <c r="L5730" s="1">
        <v>413711.6</v>
      </c>
      <c r="M5730" s="3">
        <v>3600</v>
      </c>
      <c r="N5730">
        <v>163.1</v>
      </c>
      <c r="O5730">
        <v>846</v>
      </c>
      <c r="P5730" s="1">
        <f>IF($A$3="Percentage of government revenue per capita",$B$3,0) + IF($A$3="Absolute extra revenue",AB5730,0) + IF($A$3="Absolute revenue per capita",AC5730,0)</f>
        <v>0</v>
      </c>
      <c r="Q5730" s="5">
        <f>-MIN(data!$B$4 / data!I5767 * data!P5767 / 100, data!N5767)</f>
        <v>0</v>
      </c>
      <c r="R5730" s="4">
        <f>-Q5730*K5730/1000</f>
        <v>0</v>
      </c>
      <c r="S5730" s="6" t="e">
        <f>-MIN(data!$B$5/(POWER(LN(I5730),2))*P5730/100, O5730)</f>
        <v>#NUM!</v>
      </c>
      <c r="T5730" s="6" t="e">
        <f>-S5730*L5730/100000</f>
        <v>#NUM!</v>
      </c>
      <c r="U5730" s="4">
        <f>N5730+Q5730</f>
        <v>163.1</v>
      </c>
      <c r="V5730" s="4" t="e">
        <f>P5730*I5730/100/R5730</f>
        <v>#DIV/0!</v>
      </c>
      <c r="W5730" s="4" t="e">
        <f>V5730*H5730</f>
        <v>#DIV/0!</v>
      </c>
      <c r="X5730" s="6" t="e">
        <f>O5730+S5730</f>
        <v>#NUM!</v>
      </c>
      <c r="Y5730" s="6" t="e">
        <f>P5730*I5730/100/T5730</f>
        <v>#NUM!</v>
      </c>
      <c r="Z5730" s="6" t="e">
        <f>Y5730*H5730</f>
        <v>#NUM!</v>
      </c>
      <c r="AB5730" s="1" t="e">
        <f t="shared" si="178"/>
        <v>#DIV/0!</v>
      </c>
      <c r="AC5730" s="1" t="e">
        <f t="shared" si="179"/>
        <v>#DIV/0!</v>
      </c>
    </row>
    <row r="5731" spans="4:29" x14ac:dyDescent="0.25">
      <c r="D5731" s="1">
        <v>2010</v>
      </c>
      <c r="E5731" s="1" t="s">
        <v>159</v>
      </c>
      <c r="F5731" s="2" t="s">
        <v>352</v>
      </c>
      <c r="G5731">
        <v>1</v>
      </c>
      <c r="H5731">
        <v>12043883</v>
      </c>
      <c r="I5731" s="1">
        <v>0</v>
      </c>
      <c r="J5731" s="1">
        <v>82851</v>
      </c>
      <c r="K5731" s="1">
        <v>522389.7</v>
      </c>
      <c r="L5731" s="1">
        <v>426829.3</v>
      </c>
      <c r="M5731" s="3">
        <v>3500</v>
      </c>
      <c r="N5731">
        <v>158.6</v>
      </c>
      <c r="O5731">
        <v>820</v>
      </c>
      <c r="P5731" s="1">
        <f>IF($A$3="Percentage of government revenue per capita",$B$3,0) + IF($A$3="Absolute extra revenue",AB5731,0) + IF($A$3="Absolute revenue per capita",AC5731,0)</f>
        <v>0</v>
      </c>
      <c r="Q5731" s="5">
        <f>-MIN(data!$B$4 / data!I5768 * data!P5768 / 100, data!N5768)</f>
        <v>0</v>
      </c>
      <c r="R5731" s="4">
        <f>-Q5731*K5731/1000</f>
        <v>0</v>
      </c>
      <c r="S5731" s="6" t="e">
        <f>-MIN(data!$B$5/(POWER(LN(I5731),2))*P5731/100, O5731)</f>
        <v>#NUM!</v>
      </c>
      <c r="T5731" s="6" t="e">
        <f>-S5731*L5731/100000</f>
        <v>#NUM!</v>
      </c>
      <c r="U5731" s="4">
        <f>N5731+Q5731</f>
        <v>158.6</v>
      </c>
      <c r="V5731" s="4" t="e">
        <f>P5731*I5731/100/R5731</f>
        <v>#DIV/0!</v>
      </c>
      <c r="W5731" s="4" t="e">
        <f>V5731*H5731</f>
        <v>#DIV/0!</v>
      </c>
      <c r="X5731" s="6" t="e">
        <f>O5731+S5731</f>
        <v>#NUM!</v>
      </c>
      <c r="Y5731" s="6" t="e">
        <f>P5731*I5731/100/T5731</f>
        <v>#NUM!</v>
      </c>
      <c r="Z5731" s="6" t="e">
        <f>Y5731*H5731</f>
        <v>#NUM!</v>
      </c>
      <c r="AB5731" s="1" t="e">
        <f t="shared" si="178"/>
        <v>#DIV/0!</v>
      </c>
      <c r="AC5731" s="1" t="e">
        <f t="shared" si="179"/>
        <v>#DIV/0!</v>
      </c>
    </row>
    <row r="5732" spans="4:29" x14ac:dyDescent="0.25">
      <c r="D5732" s="1">
        <v>2011</v>
      </c>
      <c r="E5732" s="1" t="s">
        <v>159</v>
      </c>
      <c r="F5732" s="2" t="s">
        <v>352</v>
      </c>
      <c r="G5732">
        <v>1</v>
      </c>
      <c r="H5732">
        <v>12376302</v>
      </c>
      <c r="I5732" s="1">
        <v>0</v>
      </c>
      <c r="J5732" s="1">
        <v>81968</v>
      </c>
      <c r="K5732" s="1">
        <v>533993.5</v>
      </c>
      <c r="L5732" s="1">
        <v>433168.3</v>
      </c>
      <c r="M5732" s="3">
        <v>3500</v>
      </c>
      <c r="N5732">
        <v>153.5</v>
      </c>
      <c r="O5732">
        <v>808</v>
      </c>
      <c r="P5732" s="1">
        <f>IF($A$3="Percentage of government revenue per capita",$B$3,0) + IF($A$3="Absolute extra revenue",AB5732,0) + IF($A$3="Absolute revenue per capita",AC5732,0)</f>
        <v>0</v>
      </c>
      <c r="Q5732" s="5">
        <f>-MIN(data!$B$4 / data!I5769 * data!P5769 / 100, data!N5769)</f>
        <v>0</v>
      </c>
      <c r="R5732" s="4">
        <f>-Q5732*K5732/1000</f>
        <v>0</v>
      </c>
      <c r="S5732" s="6" t="e">
        <f>-MIN(data!$B$5/(POWER(LN(I5732),2))*P5732/100, O5732)</f>
        <v>#NUM!</v>
      </c>
      <c r="T5732" s="6" t="e">
        <f>-S5732*L5732/100000</f>
        <v>#NUM!</v>
      </c>
      <c r="U5732" s="4">
        <f>N5732+Q5732</f>
        <v>153.5</v>
      </c>
      <c r="V5732" s="4" t="e">
        <f>P5732*I5732/100/R5732</f>
        <v>#DIV/0!</v>
      </c>
      <c r="W5732" s="4" t="e">
        <f>V5732*H5732</f>
        <v>#DIV/0!</v>
      </c>
      <c r="X5732" s="6" t="e">
        <f>O5732+S5732</f>
        <v>#NUM!</v>
      </c>
      <c r="Y5732" s="6" t="e">
        <f>P5732*I5732/100/T5732</f>
        <v>#NUM!</v>
      </c>
      <c r="Z5732" s="6" t="e">
        <f>Y5732*H5732</f>
        <v>#NUM!</v>
      </c>
      <c r="AB5732" s="1" t="e">
        <f t="shared" si="178"/>
        <v>#DIV/0!</v>
      </c>
      <c r="AC5732" s="1" t="e">
        <f t="shared" si="179"/>
        <v>#DIV/0!</v>
      </c>
    </row>
    <row r="5733" spans="4:29" x14ac:dyDescent="0.25">
      <c r="D5733" s="1">
        <v>2012</v>
      </c>
      <c r="E5733" s="1" t="s">
        <v>159</v>
      </c>
      <c r="F5733" s="2" t="s">
        <v>352</v>
      </c>
      <c r="G5733">
        <v>1</v>
      </c>
      <c r="H5733">
        <v>12715510</v>
      </c>
      <c r="I5733" s="1">
        <v>0</v>
      </c>
      <c r="J5733" s="1">
        <v>81280</v>
      </c>
      <c r="K5733" s="1">
        <v>545869.69999999995</v>
      </c>
      <c r="L5733" s="1">
        <v>442477.9</v>
      </c>
      <c r="M5733" s="3">
        <v>3500</v>
      </c>
      <c r="N5733">
        <v>148.9</v>
      </c>
      <c r="O5733">
        <v>791</v>
      </c>
      <c r="P5733" s="1">
        <f>IF($A$3="Percentage of government revenue per capita",$B$3,0) + IF($A$3="Absolute extra revenue",AB5733,0) + IF($A$3="Absolute revenue per capita",AC5733,0)</f>
        <v>0</v>
      </c>
      <c r="Q5733" s="5">
        <f>-MIN(data!$B$4 / data!I5770 * data!P5770 / 100, data!N5770)</f>
        <v>0</v>
      </c>
      <c r="R5733" s="4">
        <f>-Q5733*K5733/1000</f>
        <v>0</v>
      </c>
      <c r="S5733" s="6" t="e">
        <f>-MIN(data!$B$5/(POWER(LN(I5733),2))*P5733/100, O5733)</f>
        <v>#NUM!</v>
      </c>
      <c r="T5733" s="6" t="e">
        <f>-S5733*L5733/100000</f>
        <v>#NUM!</v>
      </c>
      <c r="U5733" s="4">
        <f>N5733+Q5733</f>
        <v>148.9</v>
      </c>
      <c r="V5733" s="4" t="e">
        <f>P5733*I5733/100/R5733</f>
        <v>#DIV/0!</v>
      </c>
      <c r="W5733" s="4" t="e">
        <f>V5733*H5733</f>
        <v>#DIV/0!</v>
      </c>
      <c r="X5733" s="6" t="e">
        <f>O5733+S5733</f>
        <v>#NUM!</v>
      </c>
      <c r="Y5733" s="6" t="e">
        <f>P5733*I5733/100/T5733</f>
        <v>#NUM!</v>
      </c>
      <c r="Z5733" s="6" t="e">
        <f>Y5733*H5733</f>
        <v>#NUM!</v>
      </c>
      <c r="AB5733" s="1" t="e">
        <f t="shared" si="178"/>
        <v>#DIV/0!</v>
      </c>
      <c r="AC5733" s="1" t="e">
        <f t="shared" si="179"/>
        <v>#DIV/0!</v>
      </c>
    </row>
    <row r="5734" spans="4:29" x14ac:dyDescent="0.25">
      <c r="D5734" s="1">
        <v>2013</v>
      </c>
      <c r="E5734" s="1" t="s">
        <v>159</v>
      </c>
      <c r="F5734" s="2" t="s">
        <v>352</v>
      </c>
      <c r="G5734">
        <v>1</v>
      </c>
      <c r="H5734">
        <v>13063706</v>
      </c>
      <c r="I5734" s="1">
        <v>0</v>
      </c>
      <c r="J5734" s="1">
        <v>80421</v>
      </c>
      <c r="K5734" s="1">
        <v>558091.6</v>
      </c>
      <c r="L5734" s="1">
        <v>451612.9</v>
      </c>
      <c r="M5734" s="3">
        <v>3500</v>
      </c>
      <c r="N5734">
        <v>144.1</v>
      </c>
      <c r="O5734">
        <v>775</v>
      </c>
      <c r="P5734" s="1">
        <f>IF($A$3="Percentage of government revenue per capita",$B$3,0) + IF($A$3="Absolute extra revenue",AB5734,0) + IF($A$3="Absolute revenue per capita",AC5734,0)</f>
        <v>0</v>
      </c>
      <c r="Q5734" s="5">
        <f>-MIN(data!$B$4 / data!I5771 * data!P5771 / 100, data!N5771)</f>
        <v>0</v>
      </c>
      <c r="R5734" s="4">
        <f>-Q5734*K5734/1000</f>
        <v>0</v>
      </c>
      <c r="S5734" s="6" t="e">
        <f>-MIN(data!$B$5/(POWER(LN(I5734),2))*P5734/100, O5734)</f>
        <v>#NUM!</v>
      </c>
      <c r="T5734" s="6" t="e">
        <f>-S5734*L5734/100000</f>
        <v>#NUM!</v>
      </c>
      <c r="U5734" s="4">
        <f>N5734+Q5734</f>
        <v>144.1</v>
      </c>
      <c r="V5734" s="4" t="e">
        <f>P5734*I5734/100/R5734</f>
        <v>#DIV/0!</v>
      </c>
      <c r="W5734" s="4" t="e">
        <f>V5734*H5734</f>
        <v>#DIV/0!</v>
      </c>
      <c r="X5734" s="6" t="e">
        <f>O5734+S5734</f>
        <v>#NUM!</v>
      </c>
      <c r="Y5734" s="6" t="e">
        <f>P5734*I5734/100/T5734</f>
        <v>#NUM!</v>
      </c>
      <c r="Z5734" s="6" t="e">
        <f>Y5734*H5734</f>
        <v>#NUM!</v>
      </c>
      <c r="AB5734" s="1" t="e">
        <f t="shared" si="178"/>
        <v>#DIV/0!</v>
      </c>
      <c r="AC5734" s="1" t="e">
        <f t="shared" si="179"/>
        <v>#DIV/0!</v>
      </c>
    </row>
    <row r="5735" spans="4:29" x14ac:dyDescent="0.25">
      <c r="D5735" s="1">
        <v>2014</v>
      </c>
      <c r="E5735" s="1" t="s">
        <v>159</v>
      </c>
      <c r="F5735" s="2" t="s">
        <v>352</v>
      </c>
      <c r="G5735">
        <v>1</v>
      </c>
      <c r="H5735">
        <v>13423576</v>
      </c>
      <c r="I5735" s="1">
        <v>0</v>
      </c>
      <c r="J5735" s="1">
        <v>79730</v>
      </c>
      <c r="K5735" s="1">
        <v>570314.69999999995</v>
      </c>
      <c r="L5735" s="1">
        <v>451527.2</v>
      </c>
      <c r="M5735" s="3">
        <v>3500</v>
      </c>
      <c r="N5735">
        <v>139.80000000000001</v>
      </c>
      <c r="O5735">
        <v>753</v>
      </c>
      <c r="P5735" s="1">
        <f>IF($A$3="Percentage of government revenue per capita",$B$3,0) + IF($A$3="Absolute extra revenue",AB5735,0) + IF($A$3="Absolute revenue per capita",AC5735,0)</f>
        <v>0</v>
      </c>
      <c r="Q5735" s="5">
        <f>-MIN(data!$B$4 / data!I5772 * data!P5772 / 100, data!N5772)</f>
        <v>0</v>
      </c>
      <c r="R5735" s="4">
        <f>-Q5735*K5735/1000</f>
        <v>0</v>
      </c>
      <c r="S5735" s="6" t="e">
        <f>-MIN(data!$B$5/(POWER(LN(I5735),2))*P5735/100, O5735)</f>
        <v>#NUM!</v>
      </c>
      <c r="T5735" s="6" t="e">
        <f>-S5735*L5735/100000</f>
        <v>#NUM!</v>
      </c>
      <c r="U5735" s="4">
        <f>N5735+Q5735</f>
        <v>139.80000000000001</v>
      </c>
      <c r="V5735" s="4" t="e">
        <f>P5735*I5735/100/R5735</f>
        <v>#DIV/0!</v>
      </c>
      <c r="W5735" s="4" t="e">
        <f>V5735*H5735</f>
        <v>#DIV/0!</v>
      </c>
      <c r="X5735" s="6" t="e">
        <f>O5735+S5735</f>
        <v>#NUM!</v>
      </c>
      <c r="Y5735" s="6" t="e">
        <f>P5735*I5735/100/T5735</f>
        <v>#NUM!</v>
      </c>
      <c r="Z5735" s="6" t="e">
        <f>Y5735*H5735</f>
        <v>#NUM!</v>
      </c>
      <c r="AB5735" s="1" t="e">
        <f t="shared" si="178"/>
        <v>#DIV/0!</v>
      </c>
      <c r="AC5735" s="1" t="e">
        <f t="shared" si="179"/>
        <v>#DIV/0!</v>
      </c>
    </row>
    <row r="5736" spans="4:29" x14ac:dyDescent="0.25">
      <c r="D5736" s="1">
        <v>2015</v>
      </c>
      <c r="E5736" s="1" t="s">
        <v>159</v>
      </c>
      <c r="F5736" s="2" t="s">
        <v>352</v>
      </c>
      <c r="G5736">
        <v>1</v>
      </c>
      <c r="H5736">
        <v>13797201</v>
      </c>
      <c r="I5736" s="1">
        <v>0</v>
      </c>
      <c r="J5736" s="1">
        <v>79093</v>
      </c>
      <c r="K5736" s="1">
        <v>583281.69999999995</v>
      </c>
      <c r="M5736" s="3">
        <v>3400</v>
      </c>
      <c r="N5736">
        <v>135.6</v>
      </c>
      <c r="O5736">
        <v>732</v>
      </c>
      <c r="P5736" s="1">
        <f>IF($A$3="Percentage of government revenue per capita",$B$3,0) + IF($A$3="Absolute extra revenue",AB5736,0) + IF($A$3="Absolute revenue per capita",AC5736,0)</f>
        <v>0</v>
      </c>
      <c r="Q5736" s="5">
        <f>-MIN(data!$B$4 / data!I5773 * data!P5773 / 100, data!N5773)</f>
        <v>0</v>
      </c>
      <c r="R5736" s="4">
        <f>-Q5736*K5736/1000</f>
        <v>0</v>
      </c>
      <c r="S5736" s="6" t="e">
        <f>-MIN(data!$B$5/(POWER(LN(I5736),2))*P5736/100, O5736)</f>
        <v>#NUM!</v>
      </c>
      <c r="T5736" s="6" t="e">
        <f>-S5736*L5736/100000</f>
        <v>#NUM!</v>
      </c>
      <c r="U5736" s="4">
        <f>N5736+Q5736</f>
        <v>135.6</v>
      </c>
      <c r="V5736" s="4" t="e">
        <f>P5736*I5736/100/R5736</f>
        <v>#DIV/0!</v>
      </c>
      <c r="W5736" s="4" t="e">
        <f>V5736*H5736</f>
        <v>#DIV/0!</v>
      </c>
      <c r="X5736" s="6" t="e">
        <f>O5736+S5736</f>
        <v>#NUM!</v>
      </c>
      <c r="Y5736" s="6" t="e">
        <f>P5736*I5736/100/T5736</f>
        <v>#NUM!</v>
      </c>
      <c r="Z5736" s="6" t="e">
        <f>Y5736*H5736</f>
        <v>#NUM!</v>
      </c>
      <c r="AB5736" s="1" t="e">
        <f t="shared" si="178"/>
        <v>#DIV/0!</v>
      </c>
      <c r="AC5736" s="1" t="e">
        <f t="shared" si="179"/>
        <v>#DIV/0!</v>
      </c>
    </row>
    <row r="5737" spans="4:29" x14ac:dyDescent="0.25">
      <c r="D5737" s="1">
        <v>2016</v>
      </c>
      <c r="E5737" s="1" t="s">
        <v>159</v>
      </c>
      <c r="F5737" s="2" t="s">
        <v>352</v>
      </c>
      <c r="G5737">
        <v>1</v>
      </c>
      <c r="H5737">
        <v>14185613</v>
      </c>
      <c r="I5737" s="1">
        <v>0</v>
      </c>
      <c r="J5737" s="1">
        <v>78469</v>
      </c>
      <c r="K5737" s="1">
        <v>596722.4</v>
      </c>
      <c r="M5737" s="3"/>
      <c r="N5737">
        <v>131.5</v>
      </c>
      <c r="O5737"/>
      <c r="P5737" s="1">
        <f>IF($A$3="Percentage of government revenue per capita",$B$3,0) + IF($A$3="Absolute extra revenue",AB5737,0) + IF($A$3="Absolute revenue per capita",AC5737,0)</f>
        <v>0</v>
      </c>
      <c r="Q5737" s="5">
        <f>-MIN(data!$B$4 / data!I5774 * data!P5774 / 100, data!N5774)</f>
        <v>0</v>
      </c>
      <c r="R5737" s="4">
        <f>-Q5737*K5737/1000</f>
        <v>0</v>
      </c>
      <c r="S5737" s="6" t="e">
        <f>-MIN(data!$B$5/(POWER(LN(I5737),2))*P5737/100, O5737)</f>
        <v>#NUM!</v>
      </c>
      <c r="T5737" s="6" t="e">
        <f>-S5737*L5737/100000</f>
        <v>#NUM!</v>
      </c>
      <c r="U5737" s="4">
        <f>N5737+Q5737</f>
        <v>131.5</v>
      </c>
      <c r="V5737" s="4" t="e">
        <f>P5737*I5737/100/R5737</f>
        <v>#DIV/0!</v>
      </c>
      <c r="W5737" s="4" t="e">
        <f>V5737*H5737</f>
        <v>#DIV/0!</v>
      </c>
      <c r="X5737" s="6" t="e">
        <f>O5737+S5737</f>
        <v>#NUM!</v>
      </c>
      <c r="Y5737" s="6" t="e">
        <f>P5737*I5737/100/T5737</f>
        <v>#NUM!</v>
      </c>
      <c r="Z5737" s="6" t="e">
        <f>Y5737*H5737</f>
        <v>#NUM!</v>
      </c>
      <c r="AB5737" s="1" t="e">
        <f t="shared" si="178"/>
        <v>#DIV/0!</v>
      </c>
      <c r="AC5737" s="1" t="e">
        <f t="shared" si="179"/>
        <v>#DIV/0!</v>
      </c>
    </row>
    <row r="5738" spans="4:29" x14ac:dyDescent="0.25">
      <c r="D5738" s="1">
        <v>1980</v>
      </c>
      <c r="E5738" s="1" t="s">
        <v>192</v>
      </c>
      <c r="F5738" s="2" t="s">
        <v>353</v>
      </c>
      <c r="G5738">
        <v>3</v>
      </c>
      <c r="H5738">
        <v>28556769</v>
      </c>
      <c r="I5738" s="1">
        <v>1773.9870000000001</v>
      </c>
      <c r="J5738" s="1">
        <v>95730</v>
      </c>
      <c r="K5738" s="1">
        <v>1020576</v>
      </c>
      <c r="M5738" s="3"/>
      <c r="N5738">
        <v>93.8</v>
      </c>
      <c r="O5738"/>
      <c r="P5738" s="1">
        <f>IF($A$3="Percentage of government revenue per capita",$B$3,0) + IF($A$3="Absolute extra revenue",AB5738,0) + IF($A$3="Absolute revenue per capita",AC5738,0)</f>
        <v>0</v>
      </c>
      <c r="Q5738" s="5" t="e">
        <f>-MIN(data!$B$4 / data!I6959 * data!P6959 / 100, data!N6959)</f>
        <v>#DIV/0!</v>
      </c>
      <c r="R5738" s="4" t="e">
        <f>-Q5738*K5738/1000</f>
        <v>#DIV/0!</v>
      </c>
      <c r="S5738" s="6">
        <f>-MIN(data!$B$5/(POWER(LN(I5738),2))*P5738/100, O5738)</f>
        <v>0</v>
      </c>
      <c r="T5738" s="6">
        <f>-S5738*L5738/100000</f>
        <v>0</v>
      </c>
      <c r="U5738" s="4" t="e">
        <f>N5738+Q5738</f>
        <v>#DIV/0!</v>
      </c>
      <c r="V5738" s="4" t="e">
        <f>P5738*I5738/100/R5738</f>
        <v>#DIV/0!</v>
      </c>
      <c r="W5738" s="4" t="e">
        <f>V5738*H5738</f>
        <v>#DIV/0!</v>
      </c>
      <c r="X5738" s="6">
        <f>O5738+S5738</f>
        <v>0</v>
      </c>
      <c r="Y5738" s="6" t="e">
        <f>P5738*I5738/100/T5738</f>
        <v>#DIV/0!</v>
      </c>
      <c r="Z5738" s="6" t="e">
        <f>Y5738*H5738</f>
        <v>#DIV/0!</v>
      </c>
      <c r="AB5738" s="1">
        <f t="shared" si="178"/>
        <v>0</v>
      </c>
      <c r="AC5738" s="1">
        <f t="shared" si="179"/>
        <v>0</v>
      </c>
    </row>
    <row r="5739" spans="4:29" x14ac:dyDescent="0.25">
      <c r="D5739" s="1">
        <v>1981</v>
      </c>
      <c r="E5739" s="1" t="s">
        <v>192</v>
      </c>
      <c r="F5739" s="2" t="s">
        <v>353</v>
      </c>
      <c r="G5739">
        <v>3</v>
      </c>
      <c r="H5739">
        <v>29333103</v>
      </c>
      <c r="I5739" s="1">
        <v>1755.4939999999999</v>
      </c>
      <c r="J5739" s="1">
        <v>92363</v>
      </c>
      <c r="K5739" s="1">
        <v>1037787</v>
      </c>
      <c r="M5739" s="3"/>
      <c r="N5739">
        <v>89</v>
      </c>
      <c r="O5739"/>
      <c r="P5739" s="1">
        <f>IF($A$3="Percentage of government revenue per capita",$B$3,0) + IF($A$3="Absolute extra revenue",AB5739,0) + IF($A$3="Absolute revenue per capita",AC5739,0)</f>
        <v>0</v>
      </c>
      <c r="Q5739" s="5" t="e">
        <f>-MIN(data!$B$4 / data!I6960 * data!P6960 / 100, data!N6960)</f>
        <v>#DIV/0!</v>
      </c>
      <c r="R5739" s="4" t="e">
        <f>-Q5739*K5739/1000</f>
        <v>#DIV/0!</v>
      </c>
      <c r="S5739" s="6">
        <f>-MIN(data!$B$5/(POWER(LN(I5739),2))*P5739/100, O5739)</f>
        <v>0</v>
      </c>
      <c r="T5739" s="6">
        <f>-S5739*L5739/100000</f>
        <v>0</v>
      </c>
      <c r="U5739" s="4" t="e">
        <f>N5739+Q5739</f>
        <v>#DIV/0!</v>
      </c>
      <c r="V5739" s="4" t="e">
        <f>P5739*I5739/100/R5739</f>
        <v>#DIV/0!</v>
      </c>
      <c r="W5739" s="4" t="e">
        <f>V5739*H5739</f>
        <v>#DIV/0!</v>
      </c>
      <c r="X5739" s="6">
        <f>O5739+S5739</f>
        <v>0</v>
      </c>
      <c r="Y5739" s="6" t="e">
        <f>P5739*I5739/100/T5739</f>
        <v>#DIV/0!</v>
      </c>
      <c r="Z5739" s="6" t="e">
        <f>Y5739*H5739</f>
        <v>#DIV/0!</v>
      </c>
      <c r="AB5739" s="1">
        <f t="shared" si="178"/>
        <v>0</v>
      </c>
      <c r="AC5739" s="1">
        <f t="shared" si="179"/>
        <v>0</v>
      </c>
    </row>
    <row r="5740" spans="4:29" x14ac:dyDescent="0.25">
      <c r="D5740" s="1">
        <v>1982</v>
      </c>
      <c r="E5740" s="1" t="s">
        <v>192</v>
      </c>
      <c r="F5740" s="2" t="s">
        <v>353</v>
      </c>
      <c r="G5740">
        <v>3</v>
      </c>
      <c r="H5740">
        <v>30150448</v>
      </c>
      <c r="I5740" s="1">
        <v>1788.8969999999999</v>
      </c>
      <c r="J5740" s="1">
        <v>89080</v>
      </c>
      <c r="K5740" s="1">
        <v>1052955</v>
      </c>
      <c r="M5740" s="3"/>
      <c r="N5740">
        <v>84.6</v>
      </c>
      <c r="O5740"/>
      <c r="P5740" s="1">
        <f>IF($A$3="Percentage of government revenue per capita",$B$3,0) + IF($A$3="Absolute extra revenue",AB5740,0) + IF($A$3="Absolute revenue per capita",AC5740,0)</f>
        <v>0</v>
      </c>
      <c r="Q5740" s="5" t="e">
        <f>-MIN(data!$B$4 / data!I6961 * data!P6961 / 100, data!N6961)</f>
        <v>#DIV/0!</v>
      </c>
      <c r="R5740" s="4" t="e">
        <f>-Q5740*K5740/1000</f>
        <v>#DIV/0!</v>
      </c>
      <c r="S5740" s="6">
        <f>-MIN(data!$B$5/(POWER(LN(I5740),2))*P5740/100, O5740)</f>
        <v>0</v>
      </c>
      <c r="T5740" s="6">
        <f>-S5740*L5740/100000</f>
        <v>0</v>
      </c>
      <c r="U5740" s="4" t="e">
        <f>N5740+Q5740</f>
        <v>#DIV/0!</v>
      </c>
      <c r="V5740" s="4" t="e">
        <f>P5740*I5740/100/R5740</f>
        <v>#DIV/0!</v>
      </c>
      <c r="W5740" s="4" t="e">
        <f>V5740*H5740</f>
        <v>#DIV/0!</v>
      </c>
      <c r="X5740" s="6">
        <f>O5740+S5740</f>
        <v>0</v>
      </c>
      <c r="Y5740" s="6" t="e">
        <f>P5740*I5740/100/T5740</f>
        <v>#DIV/0!</v>
      </c>
      <c r="Z5740" s="6" t="e">
        <f>Y5740*H5740</f>
        <v>#DIV/0!</v>
      </c>
      <c r="AB5740" s="1">
        <f t="shared" si="178"/>
        <v>0</v>
      </c>
      <c r="AC5740" s="1">
        <f t="shared" si="179"/>
        <v>0</v>
      </c>
    </row>
    <row r="5741" spans="4:29" x14ac:dyDescent="0.25">
      <c r="D5741" s="1">
        <v>1983</v>
      </c>
      <c r="E5741" s="1" t="s">
        <v>192</v>
      </c>
      <c r="F5741" s="2" t="s">
        <v>353</v>
      </c>
      <c r="G5741">
        <v>3</v>
      </c>
      <c r="H5741">
        <v>30993758</v>
      </c>
      <c r="I5741" s="1">
        <v>1692.1369999999999</v>
      </c>
      <c r="J5741" s="1">
        <v>85963</v>
      </c>
      <c r="K5741" s="1">
        <v>1066538</v>
      </c>
      <c r="M5741" s="3"/>
      <c r="N5741">
        <v>80.599999999999994</v>
      </c>
      <c r="O5741"/>
      <c r="P5741" s="1">
        <f>IF($A$3="Percentage of government revenue per capita",$B$3,0) + IF($A$3="Absolute extra revenue",AB5741,0) + IF($A$3="Absolute revenue per capita",AC5741,0)</f>
        <v>0</v>
      </c>
      <c r="Q5741" s="5" t="e">
        <f>-MIN(data!$B$4 / data!I6962 * data!P6962 / 100, data!N6962)</f>
        <v>#DIV/0!</v>
      </c>
      <c r="R5741" s="4" t="e">
        <f>-Q5741*K5741/1000</f>
        <v>#DIV/0!</v>
      </c>
      <c r="S5741" s="6">
        <f>-MIN(data!$B$5/(POWER(LN(I5741),2))*P5741/100, O5741)</f>
        <v>0</v>
      </c>
      <c r="T5741" s="6">
        <f>-S5741*L5741/100000</f>
        <v>0</v>
      </c>
      <c r="U5741" s="4" t="e">
        <f>N5741+Q5741</f>
        <v>#DIV/0!</v>
      </c>
      <c r="V5741" s="4" t="e">
        <f>P5741*I5741/100/R5741</f>
        <v>#DIV/0!</v>
      </c>
      <c r="W5741" s="4" t="e">
        <f>V5741*H5741</f>
        <v>#DIV/0!</v>
      </c>
      <c r="X5741" s="6">
        <f>O5741+S5741</f>
        <v>0</v>
      </c>
      <c r="Y5741" s="6" t="e">
        <f>P5741*I5741/100/T5741</f>
        <v>#DIV/0!</v>
      </c>
      <c r="Z5741" s="6" t="e">
        <f>Y5741*H5741</f>
        <v>#DIV/0!</v>
      </c>
      <c r="AB5741" s="1">
        <f t="shared" si="178"/>
        <v>0</v>
      </c>
      <c r="AC5741" s="1">
        <f t="shared" si="179"/>
        <v>0</v>
      </c>
    </row>
    <row r="5742" spans="4:29" x14ac:dyDescent="0.25">
      <c r="D5742" s="1">
        <v>1984</v>
      </c>
      <c r="E5742" s="1" t="s">
        <v>192</v>
      </c>
      <c r="F5742" s="2" t="s">
        <v>353</v>
      </c>
      <c r="G5742">
        <v>3</v>
      </c>
      <c r="H5742">
        <v>31841593</v>
      </c>
      <c r="I5742" s="1">
        <v>1772.8430000000001</v>
      </c>
      <c r="J5742" s="1">
        <v>82854</v>
      </c>
      <c r="K5742" s="1">
        <v>1077425</v>
      </c>
      <c r="M5742" s="3"/>
      <c r="N5742">
        <v>76.900000000000006</v>
      </c>
      <c r="O5742"/>
      <c r="P5742" s="1">
        <f>IF($A$3="Percentage of government revenue per capita",$B$3,0) + IF($A$3="Absolute extra revenue",AB5742,0) + IF($A$3="Absolute revenue per capita",AC5742,0)</f>
        <v>0</v>
      </c>
      <c r="Q5742" s="5" t="e">
        <f>-MIN(data!$B$4 / data!I6963 * data!P6963 / 100, data!N6963)</f>
        <v>#DIV/0!</v>
      </c>
      <c r="R5742" s="4" t="e">
        <f>-Q5742*K5742/1000</f>
        <v>#DIV/0!</v>
      </c>
      <c r="S5742" s="6">
        <f>-MIN(data!$B$5/(POWER(LN(I5742),2))*P5742/100, O5742)</f>
        <v>0</v>
      </c>
      <c r="T5742" s="6">
        <f>-S5742*L5742/100000</f>
        <v>0</v>
      </c>
      <c r="U5742" s="4" t="e">
        <f>N5742+Q5742</f>
        <v>#DIV/0!</v>
      </c>
      <c r="V5742" s="4" t="e">
        <f>P5742*I5742/100/R5742</f>
        <v>#DIV/0!</v>
      </c>
      <c r="W5742" s="4" t="e">
        <f>V5742*H5742</f>
        <v>#DIV/0!</v>
      </c>
      <c r="X5742" s="6">
        <f>O5742+S5742</f>
        <v>0</v>
      </c>
      <c r="Y5742" s="6" t="e">
        <f>P5742*I5742/100/T5742</f>
        <v>#DIV/0!</v>
      </c>
      <c r="Z5742" s="6" t="e">
        <f>Y5742*H5742</f>
        <v>#DIV/0!</v>
      </c>
      <c r="AB5742" s="1">
        <f t="shared" si="178"/>
        <v>0</v>
      </c>
      <c r="AC5742" s="1">
        <f t="shared" si="179"/>
        <v>0</v>
      </c>
    </row>
    <row r="5743" spans="4:29" x14ac:dyDescent="0.25">
      <c r="D5743" s="1">
        <v>1985</v>
      </c>
      <c r="E5743" s="1" t="s">
        <v>192</v>
      </c>
      <c r="F5743" s="2" t="s">
        <v>353</v>
      </c>
      <c r="G5743">
        <v>3</v>
      </c>
      <c r="H5743">
        <v>32678874</v>
      </c>
      <c r="I5743" s="1">
        <v>1823.3589999999999</v>
      </c>
      <c r="J5743" s="1">
        <v>79761</v>
      </c>
      <c r="K5743" s="1">
        <v>1085184</v>
      </c>
      <c r="M5743" s="3"/>
      <c r="N5743">
        <v>73.5</v>
      </c>
      <c r="O5743"/>
      <c r="P5743" s="1">
        <f>IF($A$3="Percentage of government revenue per capita",$B$3,0) + IF($A$3="Absolute extra revenue",AB5743,0) + IF($A$3="Absolute revenue per capita",AC5743,0)</f>
        <v>0</v>
      </c>
      <c r="Q5743" s="5" t="e">
        <f>-MIN(data!$B$4 / data!I6964 * data!P6964 / 100, data!N6964)</f>
        <v>#DIV/0!</v>
      </c>
      <c r="R5743" s="4" t="e">
        <f>-Q5743*K5743/1000</f>
        <v>#DIV/0!</v>
      </c>
      <c r="S5743" s="6">
        <f>-MIN(data!$B$5/(POWER(LN(I5743),2))*P5743/100, O5743)</f>
        <v>0</v>
      </c>
      <c r="T5743" s="6">
        <f>-S5743*L5743/100000</f>
        <v>0</v>
      </c>
      <c r="U5743" s="4" t="e">
        <f>N5743+Q5743</f>
        <v>#DIV/0!</v>
      </c>
      <c r="V5743" s="4" t="e">
        <f>P5743*I5743/100/R5743</f>
        <v>#DIV/0!</v>
      </c>
      <c r="W5743" s="4" t="e">
        <f>V5743*H5743</f>
        <v>#DIV/0!</v>
      </c>
      <c r="X5743" s="6">
        <f>O5743+S5743</f>
        <v>0</v>
      </c>
      <c r="Y5743" s="6" t="e">
        <f>P5743*I5743/100/T5743</f>
        <v>#DIV/0!</v>
      </c>
      <c r="Z5743" s="6" t="e">
        <f>Y5743*H5743</f>
        <v>#DIV/0!</v>
      </c>
      <c r="AB5743" s="1">
        <f t="shared" si="178"/>
        <v>0</v>
      </c>
      <c r="AC5743" s="1">
        <f t="shared" si="179"/>
        <v>0</v>
      </c>
    </row>
    <row r="5744" spans="4:29" x14ac:dyDescent="0.25">
      <c r="D5744" s="1">
        <v>1986</v>
      </c>
      <c r="E5744" s="1" t="s">
        <v>192</v>
      </c>
      <c r="F5744" s="2" t="s">
        <v>353</v>
      </c>
      <c r="G5744">
        <v>3</v>
      </c>
      <c r="H5744">
        <v>33495953</v>
      </c>
      <c r="I5744" s="1">
        <v>1723.4069999999999</v>
      </c>
      <c r="J5744" s="1">
        <v>76761</v>
      </c>
      <c r="K5744" s="1">
        <v>1091906</v>
      </c>
      <c r="M5744" s="3"/>
      <c r="N5744">
        <v>70.3</v>
      </c>
      <c r="O5744"/>
      <c r="P5744" s="1">
        <f>IF($A$3="Percentage of government revenue per capita",$B$3,0) + IF($A$3="Absolute extra revenue",AB5744,0) + IF($A$3="Absolute revenue per capita",AC5744,0)</f>
        <v>0</v>
      </c>
      <c r="Q5744" s="5" t="e">
        <f>-MIN(data!$B$4 / data!I6965 * data!P6965 / 100, data!N6965)</f>
        <v>#DIV/0!</v>
      </c>
      <c r="R5744" s="4" t="e">
        <f>-Q5744*K5744/1000</f>
        <v>#DIV/0!</v>
      </c>
      <c r="S5744" s="6">
        <f>-MIN(data!$B$5/(POWER(LN(I5744),2))*P5744/100, O5744)</f>
        <v>0</v>
      </c>
      <c r="T5744" s="6">
        <f>-S5744*L5744/100000</f>
        <v>0</v>
      </c>
      <c r="U5744" s="4" t="e">
        <f>N5744+Q5744</f>
        <v>#DIV/0!</v>
      </c>
      <c r="V5744" s="4" t="e">
        <f>P5744*I5744/100/R5744</f>
        <v>#DIV/0!</v>
      </c>
      <c r="W5744" s="4" t="e">
        <f>V5744*H5744</f>
        <v>#DIV/0!</v>
      </c>
      <c r="X5744" s="6">
        <f>O5744+S5744</f>
        <v>0</v>
      </c>
      <c r="Y5744" s="6" t="e">
        <f>P5744*I5744/100/T5744</f>
        <v>#DIV/0!</v>
      </c>
      <c r="Z5744" s="6" t="e">
        <f>Y5744*H5744</f>
        <v>#DIV/0!</v>
      </c>
      <c r="AB5744" s="1">
        <f t="shared" si="178"/>
        <v>0</v>
      </c>
      <c r="AC5744" s="1">
        <f t="shared" si="179"/>
        <v>0</v>
      </c>
    </row>
    <row r="5745" spans="4:29" x14ac:dyDescent="0.25">
      <c r="D5745" s="1">
        <v>1987</v>
      </c>
      <c r="E5745" s="1" t="s">
        <v>192</v>
      </c>
      <c r="F5745" s="2" t="s">
        <v>353</v>
      </c>
      <c r="G5745">
        <v>3</v>
      </c>
      <c r="H5745">
        <v>34297727</v>
      </c>
      <c r="I5745" s="1">
        <v>1651.229</v>
      </c>
      <c r="J5745" s="1">
        <v>73832</v>
      </c>
      <c r="K5745" s="1">
        <v>1095430</v>
      </c>
      <c r="M5745" s="3"/>
      <c r="N5745">
        <v>67.400000000000006</v>
      </c>
      <c r="O5745"/>
      <c r="P5745" s="1">
        <f>IF($A$3="Percentage of government revenue per capita",$B$3,0) + IF($A$3="Absolute extra revenue",AB5745,0) + IF($A$3="Absolute revenue per capita",AC5745,0)</f>
        <v>0</v>
      </c>
      <c r="Q5745" s="5" t="e">
        <f>-MIN(data!$B$4 / data!I6966 * data!P6966 / 100, data!N6966)</f>
        <v>#DIV/0!</v>
      </c>
      <c r="R5745" s="4" t="e">
        <f>-Q5745*K5745/1000</f>
        <v>#DIV/0!</v>
      </c>
      <c r="S5745" s="6">
        <f>-MIN(data!$B$5/(POWER(LN(I5745),2))*P5745/100, O5745)</f>
        <v>0</v>
      </c>
      <c r="T5745" s="6">
        <f>-S5745*L5745/100000</f>
        <v>0</v>
      </c>
      <c r="U5745" s="4" t="e">
        <f>N5745+Q5745</f>
        <v>#DIV/0!</v>
      </c>
      <c r="V5745" s="4" t="e">
        <f>P5745*I5745/100/R5745</f>
        <v>#DIV/0!</v>
      </c>
      <c r="W5745" s="4" t="e">
        <f>V5745*H5745</f>
        <v>#DIV/0!</v>
      </c>
      <c r="X5745" s="6">
        <f>O5745+S5745</f>
        <v>0</v>
      </c>
      <c r="Y5745" s="6" t="e">
        <f>P5745*I5745/100/T5745</f>
        <v>#DIV/0!</v>
      </c>
      <c r="Z5745" s="6" t="e">
        <f>Y5745*H5745</f>
        <v>#DIV/0!</v>
      </c>
      <c r="AB5745" s="1">
        <f t="shared" si="178"/>
        <v>0</v>
      </c>
      <c r="AC5745" s="1">
        <f t="shared" si="179"/>
        <v>0</v>
      </c>
    </row>
    <row r="5746" spans="4:29" x14ac:dyDescent="0.25">
      <c r="D5746" s="1">
        <v>1988</v>
      </c>
      <c r="E5746" s="1" t="s">
        <v>192</v>
      </c>
      <c r="F5746" s="2" t="s">
        <v>353</v>
      </c>
      <c r="G5746">
        <v>3</v>
      </c>
      <c r="H5746">
        <v>35100909</v>
      </c>
      <c r="I5746" s="1">
        <v>1744.702</v>
      </c>
      <c r="J5746" s="1">
        <v>71100</v>
      </c>
      <c r="K5746" s="1">
        <v>1095532</v>
      </c>
      <c r="M5746" s="3"/>
      <c r="N5746">
        <v>64.900000000000006</v>
      </c>
      <c r="O5746"/>
      <c r="P5746" s="1">
        <f>IF($A$3="Percentage of government revenue per capita",$B$3,0) + IF($A$3="Absolute extra revenue",AB5746,0) + IF($A$3="Absolute revenue per capita",AC5746,0)</f>
        <v>0</v>
      </c>
      <c r="Q5746" s="5" t="e">
        <f>-MIN(data!$B$4 / data!I6967 * data!P6967 / 100, data!N6967)</f>
        <v>#DIV/0!</v>
      </c>
      <c r="R5746" s="4" t="e">
        <f>-Q5746*K5746/1000</f>
        <v>#DIV/0!</v>
      </c>
      <c r="S5746" s="6">
        <f>-MIN(data!$B$5/(POWER(LN(I5746),2))*P5746/100, O5746)</f>
        <v>0</v>
      </c>
      <c r="T5746" s="6">
        <f>-S5746*L5746/100000</f>
        <v>0</v>
      </c>
      <c r="U5746" s="4" t="e">
        <f>N5746+Q5746</f>
        <v>#DIV/0!</v>
      </c>
      <c r="V5746" s="4" t="e">
        <f>P5746*I5746/100/R5746</f>
        <v>#DIV/0!</v>
      </c>
      <c r="W5746" s="4" t="e">
        <f>V5746*H5746</f>
        <v>#DIV/0!</v>
      </c>
      <c r="X5746" s="6">
        <f>O5746+S5746</f>
        <v>0</v>
      </c>
      <c r="Y5746" s="6" t="e">
        <f>P5746*I5746/100/T5746</f>
        <v>#DIV/0!</v>
      </c>
      <c r="Z5746" s="6" t="e">
        <f>Y5746*H5746</f>
        <v>#DIV/0!</v>
      </c>
      <c r="AB5746" s="1">
        <f t="shared" si="178"/>
        <v>0</v>
      </c>
      <c r="AC5746" s="1">
        <f t="shared" si="179"/>
        <v>0</v>
      </c>
    </row>
    <row r="5747" spans="4:29" x14ac:dyDescent="0.25">
      <c r="D5747" s="1">
        <v>1989</v>
      </c>
      <c r="E5747" s="1" t="s">
        <v>192</v>
      </c>
      <c r="F5747" s="2" t="s">
        <v>353</v>
      </c>
      <c r="G5747">
        <v>3</v>
      </c>
      <c r="H5747">
        <v>35930050</v>
      </c>
      <c r="I5747" s="1">
        <v>1920.2190000000001</v>
      </c>
      <c r="J5747" s="1">
        <v>68583</v>
      </c>
      <c r="K5747" s="1">
        <v>1093828</v>
      </c>
      <c r="M5747" s="3"/>
      <c r="N5747">
        <v>62.7</v>
      </c>
      <c r="O5747"/>
      <c r="P5747" s="1">
        <f>IF($A$3="Percentage of government revenue per capita",$B$3,0) + IF($A$3="Absolute extra revenue",AB5747,0) + IF($A$3="Absolute revenue per capita",AC5747,0)</f>
        <v>0</v>
      </c>
      <c r="Q5747" s="5" t="e">
        <f>-MIN(data!$B$4 / data!I6968 * data!P6968 / 100, data!N6968)</f>
        <v>#DIV/0!</v>
      </c>
      <c r="R5747" s="4" t="e">
        <f>-Q5747*K5747/1000</f>
        <v>#DIV/0!</v>
      </c>
      <c r="S5747" s="6">
        <f>-MIN(data!$B$5/(POWER(LN(I5747),2))*P5747/100, O5747)</f>
        <v>0</v>
      </c>
      <c r="T5747" s="6">
        <f>-S5747*L5747/100000</f>
        <v>0</v>
      </c>
      <c r="U5747" s="4" t="e">
        <f>N5747+Q5747</f>
        <v>#DIV/0!</v>
      </c>
      <c r="V5747" s="4" t="e">
        <f>P5747*I5747/100/R5747</f>
        <v>#DIV/0!</v>
      </c>
      <c r="W5747" s="4" t="e">
        <f>V5747*H5747</f>
        <v>#DIV/0!</v>
      </c>
      <c r="X5747" s="6">
        <f>O5747+S5747</f>
        <v>0</v>
      </c>
      <c r="Y5747" s="6" t="e">
        <f>P5747*I5747/100/T5747</f>
        <v>#DIV/0!</v>
      </c>
      <c r="Z5747" s="6" t="e">
        <f>Y5747*H5747</f>
        <v>#DIV/0!</v>
      </c>
      <c r="AB5747" s="1">
        <f t="shared" si="178"/>
        <v>0</v>
      </c>
      <c r="AC5747" s="1">
        <f t="shared" si="179"/>
        <v>0</v>
      </c>
    </row>
    <row r="5748" spans="4:29" x14ac:dyDescent="0.25">
      <c r="D5748" s="1">
        <v>1990</v>
      </c>
      <c r="E5748" s="1" t="s">
        <v>192</v>
      </c>
      <c r="F5748" s="2" t="s">
        <v>353</v>
      </c>
      <c r="G5748">
        <v>3</v>
      </c>
      <c r="H5748">
        <v>36800509</v>
      </c>
      <c r="I5748" s="1">
        <v>1756.7349999999999</v>
      </c>
      <c r="J5748" s="1">
        <v>66530</v>
      </c>
      <c r="K5748" s="1">
        <v>1092447</v>
      </c>
      <c r="L5748" s="1">
        <v>1018519</v>
      </c>
      <c r="M5748" s="3">
        <v>1200</v>
      </c>
      <c r="N5748">
        <v>60.9</v>
      </c>
      <c r="O5748">
        <v>108</v>
      </c>
      <c r="P5748" s="1">
        <f>IF($A$3="Percentage of government revenue per capita",$B$3,0) + IF($A$3="Absolute extra revenue",AB5748,0) + IF($A$3="Absolute revenue per capita",AC5748,0)</f>
        <v>0</v>
      </c>
      <c r="Q5748" s="5" t="e">
        <f>-MIN(data!$B$4 / data!I6969 * data!P6969 / 100, data!N6969)</f>
        <v>#DIV/0!</v>
      </c>
      <c r="R5748" s="4" t="e">
        <f>-Q5748*K5748/1000</f>
        <v>#DIV/0!</v>
      </c>
      <c r="S5748" s="6">
        <f>-MIN(data!$B$5/(POWER(LN(I5748),2))*P5748/100, O5748)</f>
        <v>0</v>
      </c>
      <c r="T5748" s="6">
        <f>-S5748*L5748/100000</f>
        <v>0</v>
      </c>
      <c r="U5748" s="4" t="e">
        <f>N5748+Q5748</f>
        <v>#DIV/0!</v>
      </c>
      <c r="V5748" s="4" t="e">
        <f>P5748*I5748/100/R5748</f>
        <v>#DIV/0!</v>
      </c>
      <c r="W5748" s="4" t="e">
        <f>V5748*H5748</f>
        <v>#DIV/0!</v>
      </c>
      <c r="X5748" s="6">
        <f>O5748+S5748</f>
        <v>108</v>
      </c>
      <c r="Y5748" s="6" t="e">
        <f>P5748*I5748/100/T5748</f>
        <v>#DIV/0!</v>
      </c>
      <c r="Z5748" s="6" t="e">
        <f>Y5748*H5748</f>
        <v>#DIV/0!</v>
      </c>
      <c r="AB5748" s="1">
        <f t="shared" si="178"/>
        <v>0</v>
      </c>
      <c r="AC5748" s="1">
        <f t="shared" si="179"/>
        <v>0</v>
      </c>
    </row>
    <row r="5749" spans="4:29" x14ac:dyDescent="0.25">
      <c r="D5749" s="1">
        <v>1991</v>
      </c>
      <c r="E5749" s="1" t="s">
        <v>192</v>
      </c>
      <c r="F5749" s="2" t="s">
        <v>353</v>
      </c>
      <c r="G5749">
        <v>3</v>
      </c>
      <c r="H5749">
        <v>37718950</v>
      </c>
      <c r="I5749" s="1">
        <v>1659.64</v>
      </c>
      <c r="J5749" s="1">
        <v>65056</v>
      </c>
      <c r="K5749" s="1">
        <v>1089715</v>
      </c>
      <c r="L5749" s="1">
        <v>959183.7</v>
      </c>
      <c r="M5749" s="3">
        <v>1100</v>
      </c>
      <c r="N5749">
        <v>59.7</v>
      </c>
      <c r="O5749">
        <v>98</v>
      </c>
      <c r="P5749" s="1">
        <f>IF($A$3="Percentage of government revenue per capita",$B$3,0) + IF($A$3="Absolute extra revenue",AB5749,0) + IF($A$3="Absolute revenue per capita",AC5749,0)</f>
        <v>0</v>
      </c>
      <c r="Q5749" s="5" t="e">
        <f>-MIN(data!$B$4 / data!I6970 * data!P6970 / 100, data!N6970)</f>
        <v>#DIV/0!</v>
      </c>
      <c r="R5749" s="4" t="e">
        <f>-Q5749*K5749/1000</f>
        <v>#DIV/0!</v>
      </c>
      <c r="S5749" s="6">
        <f>-MIN(data!$B$5/(POWER(LN(I5749),2))*P5749/100, O5749)</f>
        <v>0</v>
      </c>
      <c r="T5749" s="6">
        <f>-S5749*L5749/100000</f>
        <v>0</v>
      </c>
      <c r="U5749" s="4" t="e">
        <f>N5749+Q5749</f>
        <v>#DIV/0!</v>
      </c>
      <c r="V5749" s="4" t="e">
        <f>P5749*I5749/100/R5749</f>
        <v>#DIV/0!</v>
      </c>
      <c r="W5749" s="4" t="e">
        <f>V5749*H5749</f>
        <v>#DIV/0!</v>
      </c>
      <c r="X5749" s="6">
        <f>O5749+S5749</f>
        <v>98</v>
      </c>
      <c r="Y5749" s="6" t="e">
        <f>P5749*I5749/100/T5749</f>
        <v>#DIV/0!</v>
      </c>
      <c r="Z5749" s="6" t="e">
        <f>Y5749*H5749</f>
        <v>#DIV/0!</v>
      </c>
      <c r="AB5749" s="1">
        <f t="shared" si="178"/>
        <v>0</v>
      </c>
      <c r="AC5749" s="1">
        <f t="shared" si="179"/>
        <v>0</v>
      </c>
    </row>
    <row r="5750" spans="4:29" x14ac:dyDescent="0.25">
      <c r="D5750" s="1">
        <v>1992</v>
      </c>
      <c r="E5750" s="1" t="s">
        <v>192</v>
      </c>
      <c r="F5750" s="2" t="s">
        <v>353</v>
      </c>
      <c r="G5750">
        <v>3</v>
      </c>
      <c r="H5750">
        <v>38672607</v>
      </c>
      <c r="I5750" s="1">
        <v>1453.973</v>
      </c>
      <c r="J5750" s="1">
        <v>64372</v>
      </c>
      <c r="K5750" s="1">
        <v>1085531</v>
      </c>
      <c r="L5750" s="1">
        <v>943181.8</v>
      </c>
      <c r="M5750" s="3">
        <v>940</v>
      </c>
      <c r="N5750">
        <v>59.3</v>
      </c>
      <c r="O5750">
        <v>88</v>
      </c>
      <c r="P5750" s="1">
        <f>IF($A$3="Percentage of government revenue per capita",$B$3,0) + IF($A$3="Absolute extra revenue",AB5750,0) + IF($A$3="Absolute revenue per capita",AC5750,0)</f>
        <v>0</v>
      </c>
      <c r="Q5750" s="5" t="e">
        <f>-MIN(data!$B$4 / data!I6971 * data!P6971 / 100, data!N6971)</f>
        <v>#DIV/0!</v>
      </c>
      <c r="R5750" s="4" t="e">
        <f>-Q5750*K5750/1000</f>
        <v>#DIV/0!</v>
      </c>
      <c r="S5750" s="6">
        <f>-MIN(data!$B$5/(POWER(LN(I5750),2))*P5750/100, O5750)</f>
        <v>0</v>
      </c>
      <c r="T5750" s="6">
        <f>-S5750*L5750/100000</f>
        <v>0</v>
      </c>
      <c r="U5750" s="4" t="e">
        <f>N5750+Q5750</f>
        <v>#DIV/0!</v>
      </c>
      <c r="V5750" s="4" t="e">
        <f>P5750*I5750/100/R5750</f>
        <v>#DIV/0!</v>
      </c>
      <c r="W5750" s="4" t="e">
        <f>V5750*H5750</f>
        <v>#DIV/0!</v>
      </c>
      <c r="X5750" s="6">
        <f>O5750+S5750</f>
        <v>88</v>
      </c>
      <c r="Y5750" s="6" t="e">
        <f>P5750*I5750/100/T5750</f>
        <v>#DIV/0!</v>
      </c>
      <c r="Z5750" s="6" t="e">
        <f>Y5750*H5750</f>
        <v>#DIV/0!</v>
      </c>
      <c r="AB5750" s="1">
        <f t="shared" si="178"/>
        <v>0</v>
      </c>
      <c r="AC5750" s="1">
        <f t="shared" si="179"/>
        <v>0</v>
      </c>
    </row>
    <row r="5751" spans="4:29" x14ac:dyDescent="0.25">
      <c r="D5751" s="1">
        <v>1993</v>
      </c>
      <c r="E5751" s="1" t="s">
        <v>192</v>
      </c>
      <c r="F5751" s="2" t="s">
        <v>353</v>
      </c>
      <c r="G5751">
        <v>3</v>
      </c>
      <c r="H5751">
        <v>39633750</v>
      </c>
      <c r="I5751" s="1">
        <v>1488.078</v>
      </c>
      <c r="J5751" s="1">
        <v>64673</v>
      </c>
      <c r="K5751" s="1">
        <v>1083300</v>
      </c>
      <c r="L5751" s="1">
        <v>961039</v>
      </c>
      <c r="M5751" s="3">
        <v>830</v>
      </c>
      <c r="N5751">
        <v>59.7</v>
      </c>
      <c r="O5751">
        <v>77</v>
      </c>
      <c r="P5751" s="1">
        <f>IF($A$3="Percentage of government revenue per capita",$B$3,0) + IF($A$3="Absolute extra revenue",AB5751,0) + IF($A$3="Absolute revenue per capita",AC5751,0)</f>
        <v>0</v>
      </c>
      <c r="Q5751" s="5" t="e">
        <f>-MIN(data!$B$4 / data!I6972 * data!P6972 / 100, data!N6972)</f>
        <v>#DIV/0!</v>
      </c>
      <c r="R5751" s="4" t="e">
        <f>-Q5751*K5751/1000</f>
        <v>#DIV/0!</v>
      </c>
      <c r="S5751" s="6">
        <f>-MIN(data!$B$5/(POWER(LN(I5751),2))*P5751/100, O5751)</f>
        <v>0</v>
      </c>
      <c r="T5751" s="6">
        <f>-S5751*L5751/100000</f>
        <v>0</v>
      </c>
      <c r="U5751" s="4" t="e">
        <f>N5751+Q5751</f>
        <v>#DIV/0!</v>
      </c>
      <c r="V5751" s="4" t="e">
        <f>P5751*I5751/100/R5751</f>
        <v>#DIV/0!</v>
      </c>
      <c r="W5751" s="4" t="e">
        <f>V5751*H5751</f>
        <v>#DIV/0!</v>
      </c>
      <c r="X5751" s="6">
        <f>O5751+S5751</f>
        <v>77</v>
      </c>
      <c r="Y5751" s="6" t="e">
        <f>P5751*I5751/100/T5751</f>
        <v>#DIV/0!</v>
      </c>
      <c r="Z5751" s="6" t="e">
        <f>Y5751*H5751</f>
        <v>#DIV/0!</v>
      </c>
      <c r="AB5751" s="1">
        <f t="shared" si="178"/>
        <v>0</v>
      </c>
      <c r="AC5751" s="1">
        <f t="shared" si="179"/>
        <v>0</v>
      </c>
    </row>
    <row r="5752" spans="4:29" x14ac:dyDescent="0.25">
      <c r="D5752" s="1">
        <v>1994</v>
      </c>
      <c r="E5752" s="1" t="s">
        <v>192</v>
      </c>
      <c r="F5752" s="2" t="s">
        <v>353</v>
      </c>
      <c r="G5752">
        <v>3</v>
      </c>
      <c r="H5752">
        <v>40564059</v>
      </c>
      <c r="I5752" s="1">
        <v>1538.864</v>
      </c>
      <c r="J5752" s="1">
        <v>66075</v>
      </c>
      <c r="K5752" s="1">
        <v>1083197</v>
      </c>
      <c r="L5752" s="1">
        <v>971014.5</v>
      </c>
      <c r="M5752" s="3">
        <v>740</v>
      </c>
      <c r="N5752">
        <v>61</v>
      </c>
      <c r="O5752">
        <v>69</v>
      </c>
      <c r="P5752" s="1">
        <f>IF($A$3="Percentage of government revenue per capita",$B$3,0) + IF($A$3="Absolute extra revenue",AB5752,0) + IF($A$3="Absolute revenue per capita",AC5752,0)</f>
        <v>0</v>
      </c>
      <c r="Q5752" s="5" t="e">
        <f>-MIN(data!$B$4 / data!I6973 * data!P6973 / 100, data!N6973)</f>
        <v>#DIV/0!</v>
      </c>
      <c r="R5752" s="4" t="e">
        <f>-Q5752*K5752/1000</f>
        <v>#DIV/0!</v>
      </c>
      <c r="S5752" s="6">
        <f>-MIN(data!$B$5/(POWER(LN(I5752),2))*P5752/100, O5752)</f>
        <v>0</v>
      </c>
      <c r="T5752" s="6">
        <f>-S5752*L5752/100000</f>
        <v>0</v>
      </c>
      <c r="U5752" s="4" t="e">
        <f>N5752+Q5752</f>
        <v>#DIV/0!</v>
      </c>
      <c r="V5752" s="4" t="e">
        <f>P5752*I5752/100/R5752</f>
        <v>#DIV/0!</v>
      </c>
      <c r="W5752" s="4" t="e">
        <f>V5752*H5752</f>
        <v>#DIV/0!</v>
      </c>
      <c r="X5752" s="6">
        <f>O5752+S5752</f>
        <v>69</v>
      </c>
      <c r="Y5752" s="6" t="e">
        <f>P5752*I5752/100/T5752</f>
        <v>#DIV/0!</v>
      </c>
      <c r="Z5752" s="6" t="e">
        <f>Y5752*H5752</f>
        <v>#DIV/0!</v>
      </c>
      <c r="AB5752" s="1">
        <f t="shared" si="178"/>
        <v>0</v>
      </c>
      <c r="AC5752" s="1">
        <f t="shared" si="179"/>
        <v>0</v>
      </c>
    </row>
    <row r="5753" spans="4:29" x14ac:dyDescent="0.25">
      <c r="D5753" s="1">
        <v>1995</v>
      </c>
      <c r="E5753" s="1" t="s">
        <v>192</v>
      </c>
      <c r="F5753" s="2" t="s">
        <v>353</v>
      </c>
      <c r="G5753">
        <v>3</v>
      </c>
      <c r="H5753">
        <v>41435758</v>
      </c>
      <c r="I5753" s="1">
        <v>1569.4760000000001</v>
      </c>
      <c r="J5753" s="1">
        <v>68485</v>
      </c>
      <c r="K5753" s="1">
        <v>1083623</v>
      </c>
      <c r="L5753" s="1">
        <v>1032258</v>
      </c>
      <c r="M5753" s="3">
        <v>670</v>
      </c>
      <c r="N5753">
        <v>63.2</v>
      </c>
      <c r="O5753">
        <v>62</v>
      </c>
      <c r="P5753" s="1">
        <f>IF($A$3="Percentage of government revenue per capita",$B$3,0) + IF($A$3="Absolute extra revenue",AB5753,0) + IF($A$3="Absolute revenue per capita",AC5753,0)</f>
        <v>0</v>
      </c>
      <c r="Q5753" s="5" t="e">
        <f>-MIN(data!$B$4 / data!I6974 * data!P6974 / 100, data!N6974)</f>
        <v>#DIV/0!</v>
      </c>
      <c r="R5753" s="4" t="e">
        <f>-Q5753*K5753/1000</f>
        <v>#DIV/0!</v>
      </c>
      <c r="S5753" s="6">
        <f>-MIN(data!$B$5/(POWER(LN(I5753),2))*P5753/100, O5753)</f>
        <v>0</v>
      </c>
      <c r="T5753" s="6">
        <f>-S5753*L5753/100000</f>
        <v>0</v>
      </c>
      <c r="U5753" s="4" t="e">
        <f>N5753+Q5753</f>
        <v>#DIV/0!</v>
      </c>
      <c r="V5753" s="4" t="e">
        <f>P5753*I5753/100/R5753</f>
        <v>#DIV/0!</v>
      </c>
      <c r="W5753" s="4" t="e">
        <f>V5753*H5753</f>
        <v>#DIV/0!</v>
      </c>
      <c r="X5753" s="6">
        <f>O5753+S5753</f>
        <v>62</v>
      </c>
      <c r="Y5753" s="6" t="e">
        <f>P5753*I5753/100/T5753</f>
        <v>#DIV/0!</v>
      </c>
      <c r="Z5753" s="6" t="e">
        <f>Y5753*H5753</f>
        <v>#DIV/0!</v>
      </c>
      <c r="AB5753" s="1">
        <f t="shared" si="178"/>
        <v>0</v>
      </c>
      <c r="AC5753" s="1">
        <f t="shared" si="179"/>
        <v>0</v>
      </c>
    </row>
    <row r="5754" spans="4:29" x14ac:dyDescent="0.25">
      <c r="D5754" s="1">
        <v>1996</v>
      </c>
      <c r="E5754" s="1" t="s">
        <v>192</v>
      </c>
      <c r="F5754" s="2" t="s">
        <v>353</v>
      </c>
      <c r="G5754">
        <v>3</v>
      </c>
      <c r="H5754">
        <v>42241011</v>
      </c>
      <c r="I5754" s="1">
        <v>1765.472</v>
      </c>
      <c r="J5754" s="1">
        <v>71694</v>
      </c>
      <c r="K5754" s="1">
        <v>1084629</v>
      </c>
      <c r="L5754" s="1">
        <v>1100000</v>
      </c>
      <c r="M5754" s="3">
        <v>640</v>
      </c>
      <c r="N5754">
        <v>66.099999999999994</v>
      </c>
      <c r="O5754">
        <v>60</v>
      </c>
      <c r="P5754" s="1">
        <f>IF($A$3="Percentage of government revenue per capita",$B$3,0) + IF($A$3="Absolute extra revenue",AB5754,0) + IF($A$3="Absolute revenue per capita",AC5754,0)</f>
        <v>0</v>
      </c>
      <c r="Q5754" s="5">
        <f>-MIN(data!$B$4 / data!I6975 * data!P6975 / 100, data!N6975)</f>
        <v>0</v>
      </c>
      <c r="R5754" s="4">
        <f>-Q5754*K5754/1000</f>
        <v>0</v>
      </c>
      <c r="S5754" s="6">
        <f>-MIN(data!$B$5/(POWER(LN(I5754),2))*P5754/100, O5754)</f>
        <v>0</v>
      </c>
      <c r="T5754" s="6">
        <f>-S5754*L5754/100000</f>
        <v>0</v>
      </c>
      <c r="U5754" s="4">
        <f>N5754+Q5754</f>
        <v>66.099999999999994</v>
      </c>
      <c r="V5754" s="4" t="e">
        <f>P5754*I5754/100/R5754</f>
        <v>#DIV/0!</v>
      </c>
      <c r="W5754" s="4" t="e">
        <f>V5754*H5754</f>
        <v>#DIV/0!</v>
      </c>
      <c r="X5754" s="6">
        <f>O5754+S5754</f>
        <v>60</v>
      </c>
      <c r="Y5754" s="6" t="e">
        <f>P5754*I5754/100/T5754</f>
        <v>#DIV/0!</v>
      </c>
      <c r="Z5754" s="6" t="e">
        <f>Y5754*H5754</f>
        <v>#DIV/0!</v>
      </c>
      <c r="AB5754" s="1">
        <f t="shared" si="178"/>
        <v>0</v>
      </c>
      <c r="AC5754" s="1">
        <f t="shared" si="179"/>
        <v>0</v>
      </c>
    </row>
    <row r="5755" spans="4:29" x14ac:dyDescent="0.25">
      <c r="D5755" s="1">
        <v>1997</v>
      </c>
      <c r="E5755" s="1" t="s">
        <v>192</v>
      </c>
      <c r="F5755" s="2" t="s">
        <v>353</v>
      </c>
      <c r="G5755">
        <v>3</v>
      </c>
      <c r="H5755">
        <v>42987461</v>
      </c>
      <c r="I5755" s="1">
        <v>1822.203</v>
      </c>
      <c r="J5755" s="1">
        <v>75307</v>
      </c>
      <c r="K5755" s="1">
        <v>1088251</v>
      </c>
      <c r="L5755" s="1">
        <v>1180328</v>
      </c>
      <c r="M5755" s="3">
        <v>660</v>
      </c>
      <c r="N5755">
        <v>69.2</v>
      </c>
      <c r="O5755">
        <v>61</v>
      </c>
      <c r="P5755" s="1">
        <f>IF($A$3="Percentage of government revenue per capita",$B$3,0) + IF($A$3="Absolute extra revenue",AB5755,0) + IF($A$3="Absolute revenue per capita",AC5755,0)</f>
        <v>0</v>
      </c>
      <c r="Q5755" s="5">
        <f>-MIN(data!$B$4 / data!I6976 * data!P6976 / 100, data!N6976)</f>
        <v>0</v>
      </c>
      <c r="R5755" s="4">
        <f>-Q5755*K5755/1000</f>
        <v>0</v>
      </c>
      <c r="S5755" s="6">
        <f>-MIN(data!$B$5/(POWER(LN(I5755),2))*P5755/100, O5755)</f>
        <v>0</v>
      </c>
      <c r="T5755" s="6">
        <f>-S5755*L5755/100000</f>
        <v>0</v>
      </c>
      <c r="U5755" s="4">
        <f>N5755+Q5755</f>
        <v>69.2</v>
      </c>
      <c r="V5755" s="4" t="e">
        <f>P5755*I5755/100/R5755</f>
        <v>#DIV/0!</v>
      </c>
      <c r="W5755" s="4" t="e">
        <f>V5755*H5755</f>
        <v>#DIV/0!</v>
      </c>
      <c r="X5755" s="6">
        <f>O5755+S5755</f>
        <v>61</v>
      </c>
      <c r="Y5755" s="6" t="e">
        <f>P5755*I5755/100/T5755</f>
        <v>#DIV/0!</v>
      </c>
      <c r="Z5755" s="6" t="e">
        <f>Y5755*H5755</f>
        <v>#DIV/0!</v>
      </c>
      <c r="AB5755" s="1">
        <f t="shared" si="178"/>
        <v>0</v>
      </c>
      <c r="AC5755" s="1">
        <f t="shared" si="179"/>
        <v>0</v>
      </c>
    </row>
    <row r="5756" spans="4:29" x14ac:dyDescent="0.25">
      <c r="D5756" s="1">
        <v>1998</v>
      </c>
      <c r="E5756" s="1" t="s">
        <v>192</v>
      </c>
      <c r="F5756" s="2" t="s">
        <v>353</v>
      </c>
      <c r="G5756">
        <v>3</v>
      </c>
      <c r="H5756">
        <v>43682260</v>
      </c>
      <c r="I5756" s="1">
        <v>1865.7719999999999</v>
      </c>
      <c r="J5756" s="1">
        <v>79082</v>
      </c>
      <c r="K5756" s="1">
        <v>1090786</v>
      </c>
      <c r="L5756" s="1">
        <v>1257576</v>
      </c>
      <c r="M5756" s="3">
        <v>720</v>
      </c>
      <c r="N5756">
        <v>72.5</v>
      </c>
      <c r="O5756">
        <v>66</v>
      </c>
      <c r="P5756" s="1">
        <f>IF($A$3="Percentage of government revenue per capita",$B$3,0) + IF($A$3="Absolute extra revenue",AB5756,0) + IF($A$3="Absolute revenue per capita",AC5756,0)</f>
        <v>0</v>
      </c>
      <c r="Q5756" s="5">
        <f>-MIN(data!$B$4 / data!I6977 * data!P6977 / 100, data!N6977)</f>
        <v>0</v>
      </c>
      <c r="R5756" s="4">
        <f>-Q5756*K5756/1000</f>
        <v>0</v>
      </c>
      <c r="S5756" s="6">
        <f>-MIN(data!$B$5/(POWER(LN(I5756),2))*P5756/100, O5756)</f>
        <v>0</v>
      </c>
      <c r="T5756" s="6">
        <f>-S5756*L5756/100000</f>
        <v>0</v>
      </c>
      <c r="U5756" s="4">
        <f>N5756+Q5756</f>
        <v>72.5</v>
      </c>
      <c r="V5756" s="4" t="e">
        <f>P5756*I5756/100/R5756</f>
        <v>#DIV/0!</v>
      </c>
      <c r="W5756" s="4" t="e">
        <f>V5756*H5756</f>
        <v>#DIV/0!</v>
      </c>
      <c r="X5756" s="6">
        <f>O5756+S5756</f>
        <v>66</v>
      </c>
      <c r="Y5756" s="6" t="e">
        <f>P5756*I5756/100/T5756</f>
        <v>#DIV/0!</v>
      </c>
      <c r="Z5756" s="6" t="e">
        <f>Y5756*H5756</f>
        <v>#DIV/0!</v>
      </c>
      <c r="AB5756" s="1">
        <f t="shared" si="178"/>
        <v>0</v>
      </c>
      <c r="AC5756" s="1">
        <f t="shared" si="179"/>
        <v>0</v>
      </c>
    </row>
    <row r="5757" spans="4:29" x14ac:dyDescent="0.25">
      <c r="D5757" s="1">
        <v>1999</v>
      </c>
      <c r="E5757" s="1" t="s">
        <v>192</v>
      </c>
      <c r="F5757" s="2" t="s">
        <v>353</v>
      </c>
      <c r="G5757">
        <v>3</v>
      </c>
      <c r="H5757">
        <v>44338543</v>
      </c>
      <c r="I5757" s="1">
        <v>1895.5630000000001</v>
      </c>
      <c r="J5757" s="1">
        <v>82787</v>
      </c>
      <c r="K5757" s="1">
        <v>1095066</v>
      </c>
      <c r="L5757" s="1">
        <v>1223684</v>
      </c>
      <c r="M5757" s="3">
        <v>830</v>
      </c>
      <c r="N5757">
        <v>75.599999999999994</v>
      </c>
      <c r="O5757">
        <v>76</v>
      </c>
      <c r="P5757" s="1">
        <f>IF($A$3="Percentage of government revenue per capita",$B$3,0) + IF($A$3="Absolute extra revenue",AB5757,0) + IF($A$3="Absolute revenue per capita",AC5757,0)</f>
        <v>0</v>
      </c>
      <c r="Q5757" s="5">
        <f>-MIN(data!$B$4 / data!I6978 * data!P6978 / 100, data!N6978)</f>
        <v>0</v>
      </c>
      <c r="R5757" s="4">
        <f>-Q5757*K5757/1000</f>
        <v>0</v>
      </c>
      <c r="S5757" s="6">
        <f>-MIN(data!$B$5/(POWER(LN(I5757),2))*P5757/100, O5757)</f>
        <v>0</v>
      </c>
      <c r="T5757" s="6">
        <f>-S5757*L5757/100000</f>
        <v>0</v>
      </c>
      <c r="U5757" s="4">
        <f>N5757+Q5757</f>
        <v>75.599999999999994</v>
      </c>
      <c r="V5757" s="4" t="e">
        <f>P5757*I5757/100/R5757</f>
        <v>#DIV/0!</v>
      </c>
      <c r="W5757" s="4" t="e">
        <f>V5757*H5757</f>
        <v>#DIV/0!</v>
      </c>
      <c r="X5757" s="6">
        <f>O5757+S5757</f>
        <v>76</v>
      </c>
      <c r="Y5757" s="6" t="e">
        <f>P5757*I5757/100/T5757</f>
        <v>#DIV/0!</v>
      </c>
      <c r="Z5757" s="6" t="e">
        <f>Y5757*H5757</f>
        <v>#DIV/0!</v>
      </c>
      <c r="AB5757" s="1">
        <f t="shared" si="178"/>
        <v>0</v>
      </c>
      <c r="AC5757" s="1">
        <f t="shared" si="179"/>
        <v>0</v>
      </c>
    </row>
    <row r="5758" spans="4:29" x14ac:dyDescent="0.25">
      <c r="D5758" s="1">
        <v>2000</v>
      </c>
      <c r="E5758" s="1" t="s">
        <v>192</v>
      </c>
      <c r="F5758" s="2" t="s">
        <v>353</v>
      </c>
      <c r="G5758">
        <v>3</v>
      </c>
      <c r="H5758">
        <v>44967708</v>
      </c>
      <c r="I5758" s="1">
        <v>1875.1020000000001</v>
      </c>
      <c r="J5758" s="1">
        <v>86309</v>
      </c>
      <c r="K5758" s="1">
        <v>1100880</v>
      </c>
      <c r="L5758" s="1">
        <v>1164706</v>
      </c>
      <c r="M5758" s="3">
        <v>930</v>
      </c>
      <c r="N5758">
        <v>78.400000000000006</v>
      </c>
      <c r="O5758">
        <v>85</v>
      </c>
      <c r="P5758" s="1">
        <f>IF($A$3="Percentage of government revenue per capita",$B$3,0) + IF($A$3="Absolute extra revenue",AB5758,0) + IF($A$3="Absolute revenue per capita",AC5758,0)</f>
        <v>0</v>
      </c>
      <c r="Q5758" s="5">
        <f>-MIN(data!$B$4 / data!I6979 * data!P6979 / 100, data!N6979)</f>
        <v>0</v>
      </c>
      <c r="R5758" s="4">
        <f>-Q5758*K5758/1000</f>
        <v>0</v>
      </c>
      <c r="S5758" s="6">
        <f>-MIN(data!$B$5/(POWER(LN(I5758),2))*P5758/100, O5758)</f>
        <v>0</v>
      </c>
      <c r="T5758" s="6">
        <f>-S5758*L5758/100000</f>
        <v>0</v>
      </c>
      <c r="U5758" s="4">
        <f>N5758+Q5758</f>
        <v>78.400000000000006</v>
      </c>
      <c r="V5758" s="4" t="e">
        <f>P5758*I5758/100/R5758</f>
        <v>#DIV/0!</v>
      </c>
      <c r="W5758" s="4" t="e">
        <f>V5758*H5758</f>
        <v>#DIV/0!</v>
      </c>
      <c r="X5758" s="6">
        <f>O5758+S5758</f>
        <v>85</v>
      </c>
      <c r="Y5758" s="6" t="e">
        <f>P5758*I5758/100/T5758</f>
        <v>#DIV/0!</v>
      </c>
      <c r="Z5758" s="6" t="e">
        <f>Y5758*H5758</f>
        <v>#DIV/0!</v>
      </c>
      <c r="AB5758" s="1">
        <f t="shared" si="178"/>
        <v>0</v>
      </c>
      <c r="AC5758" s="1">
        <f t="shared" si="179"/>
        <v>0</v>
      </c>
    </row>
    <row r="5759" spans="4:29" x14ac:dyDescent="0.25">
      <c r="D5759" s="1">
        <v>2001</v>
      </c>
      <c r="E5759" s="1" t="s">
        <v>192</v>
      </c>
      <c r="F5759" s="2" t="s">
        <v>353</v>
      </c>
      <c r="G5759">
        <v>3</v>
      </c>
      <c r="H5759">
        <v>45571274</v>
      </c>
      <c r="I5759" s="1">
        <v>1926.7</v>
      </c>
      <c r="J5759" s="1">
        <v>89381</v>
      </c>
      <c r="K5759" s="1">
        <v>1104833</v>
      </c>
      <c r="L5759" s="1">
        <v>1123596</v>
      </c>
      <c r="M5759" s="3">
        <v>990</v>
      </c>
      <c r="N5759">
        <v>80.900000000000006</v>
      </c>
      <c r="O5759">
        <v>89</v>
      </c>
      <c r="P5759" s="1">
        <f>IF($A$3="Percentage of government revenue per capita",$B$3,0) + IF($A$3="Absolute extra revenue",AB5759,0) + IF($A$3="Absolute revenue per capita",AC5759,0)</f>
        <v>0</v>
      </c>
      <c r="Q5759" s="5">
        <f>-MIN(data!$B$4 / data!I6980 * data!P6980 / 100, data!N6980)</f>
        <v>0</v>
      </c>
      <c r="R5759" s="4">
        <f>-Q5759*K5759/1000</f>
        <v>0</v>
      </c>
      <c r="S5759" s="6">
        <f>-MIN(data!$B$5/(POWER(LN(I5759),2))*P5759/100, O5759)</f>
        <v>0</v>
      </c>
      <c r="T5759" s="6">
        <f>-S5759*L5759/100000</f>
        <v>0</v>
      </c>
      <c r="U5759" s="4">
        <f>N5759+Q5759</f>
        <v>80.900000000000006</v>
      </c>
      <c r="V5759" s="4" t="e">
        <f>P5759*I5759/100/R5759</f>
        <v>#DIV/0!</v>
      </c>
      <c r="W5759" s="4" t="e">
        <f>V5759*H5759</f>
        <v>#DIV/0!</v>
      </c>
      <c r="X5759" s="6">
        <f>O5759+S5759</f>
        <v>89</v>
      </c>
      <c r="Y5759" s="6" t="e">
        <f>P5759*I5759/100/T5759</f>
        <v>#DIV/0!</v>
      </c>
      <c r="Z5759" s="6" t="e">
        <f>Y5759*H5759</f>
        <v>#DIV/0!</v>
      </c>
      <c r="AB5759" s="1">
        <f t="shared" si="178"/>
        <v>0</v>
      </c>
      <c r="AC5759" s="1">
        <f t="shared" si="179"/>
        <v>0</v>
      </c>
    </row>
    <row r="5760" spans="4:29" x14ac:dyDescent="0.25">
      <c r="D5760" s="1">
        <v>2002</v>
      </c>
      <c r="E5760" s="1" t="s">
        <v>192</v>
      </c>
      <c r="F5760" s="2" t="s">
        <v>353</v>
      </c>
      <c r="G5760">
        <v>3</v>
      </c>
      <c r="H5760">
        <v>46150913</v>
      </c>
      <c r="I5760" s="1">
        <v>1902.0450000000001</v>
      </c>
      <c r="J5760" s="1">
        <v>92167</v>
      </c>
      <c r="K5760" s="1">
        <v>1110446</v>
      </c>
      <c r="L5760" s="1">
        <v>1157895</v>
      </c>
      <c r="M5760" s="3">
        <v>1000</v>
      </c>
      <c r="N5760">
        <v>83</v>
      </c>
      <c r="O5760">
        <v>95</v>
      </c>
      <c r="P5760" s="1">
        <f>IF($A$3="Percentage of government revenue per capita",$B$3,0) + IF($A$3="Absolute extra revenue",AB5760,0) + IF($A$3="Absolute revenue per capita",AC5760,0)</f>
        <v>0</v>
      </c>
      <c r="Q5760" s="5">
        <f>-MIN(data!$B$4 / data!I6981 * data!P6981 / 100, data!N6981)</f>
        <v>0</v>
      </c>
      <c r="R5760" s="4">
        <f>-Q5760*K5760/1000</f>
        <v>0</v>
      </c>
      <c r="S5760" s="6">
        <f>-MIN(data!$B$5/(POWER(LN(I5760),2))*P5760/100, O5760)</f>
        <v>0</v>
      </c>
      <c r="T5760" s="6">
        <f>-S5760*L5760/100000</f>
        <v>0</v>
      </c>
      <c r="U5760" s="4">
        <f>N5760+Q5760</f>
        <v>83</v>
      </c>
      <c r="V5760" s="4" t="e">
        <f>P5760*I5760/100/R5760</f>
        <v>#DIV/0!</v>
      </c>
      <c r="W5760" s="4" t="e">
        <f>V5760*H5760</f>
        <v>#DIV/0!</v>
      </c>
      <c r="X5760" s="6">
        <f>O5760+S5760</f>
        <v>95</v>
      </c>
      <c r="Y5760" s="6" t="e">
        <f>P5760*I5760/100/T5760</f>
        <v>#DIV/0!</v>
      </c>
      <c r="Z5760" s="6" t="e">
        <f>Y5760*H5760</f>
        <v>#DIV/0!</v>
      </c>
      <c r="AB5760" s="1">
        <f t="shared" si="178"/>
        <v>0</v>
      </c>
      <c r="AC5760" s="1">
        <f t="shared" si="179"/>
        <v>0</v>
      </c>
    </row>
    <row r="5761" spans="4:29" x14ac:dyDescent="0.25">
      <c r="D5761" s="1">
        <v>2003</v>
      </c>
      <c r="E5761" s="1" t="s">
        <v>192</v>
      </c>
      <c r="F5761" s="2" t="s">
        <v>353</v>
      </c>
      <c r="G5761">
        <v>3</v>
      </c>
      <c r="H5761">
        <v>46719196</v>
      </c>
      <c r="I5761" s="1">
        <v>1955.624</v>
      </c>
      <c r="J5761" s="1">
        <v>93959</v>
      </c>
      <c r="K5761" s="1">
        <v>1114579</v>
      </c>
      <c r="L5761" s="1">
        <v>1176471</v>
      </c>
      <c r="M5761" s="3">
        <v>1100</v>
      </c>
      <c r="N5761">
        <v>84.3</v>
      </c>
      <c r="O5761">
        <v>102</v>
      </c>
      <c r="P5761" s="1">
        <f>IF($A$3="Percentage of government revenue per capita",$B$3,0) + IF($A$3="Absolute extra revenue",AB5761,0) + IF($A$3="Absolute revenue per capita",AC5761,0)</f>
        <v>0</v>
      </c>
      <c r="Q5761" s="5">
        <f>-MIN(data!$B$4 / data!I6982 * data!P6982 / 100, data!N6982)</f>
        <v>0</v>
      </c>
      <c r="R5761" s="4">
        <f>-Q5761*K5761/1000</f>
        <v>0</v>
      </c>
      <c r="S5761" s="6">
        <f>-MIN(data!$B$5/(POWER(LN(I5761),2))*P5761/100, O5761)</f>
        <v>0</v>
      </c>
      <c r="T5761" s="6">
        <f>-S5761*L5761/100000</f>
        <v>0</v>
      </c>
      <c r="U5761" s="4">
        <f>N5761+Q5761</f>
        <v>84.3</v>
      </c>
      <c r="V5761" s="4" t="e">
        <f>P5761*I5761/100/R5761</f>
        <v>#DIV/0!</v>
      </c>
      <c r="W5761" s="4" t="e">
        <f>V5761*H5761</f>
        <v>#DIV/0!</v>
      </c>
      <c r="X5761" s="6">
        <f>O5761+S5761</f>
        <v>102</v>
      </c>
      <c r="Y5761" s="6" t="e">
        <f>P5761*I5761/100/T5761</f>
        <v>#DIV/0!</v>
      </c>
      <c r="Z5761" s="6" t="e">
        <f>Y5761*H5761</f>
        <v>#DIV/0!</v>
      </c>
      <c r="AB5761" s="1">
        <f t="shared" si="178"/>
        <v>0</v>
      </c>
      <c r="AC5761" s="1">
        <f t="shared" si="179"/>
        <v>0</v>
      </c>
    </row>
    <row r="5762" spans="4:29" x14ac:dyDescent="0.25">
      <c r="D5762" s="1">
        <v>2004</v>
      </c>
      <c r="E5762" s="1" t="s">
        <v>192</v>
      </c>
      <c r="F5762" s="2" t="s">
        <v>353</v>
      </c>
      <c r="G5762">
        <v>3</v>
      </c>
      <c r="H5762">
        <v>47291610</v>
      </c>
      <c r="I5762" s="1">
        <v>2108.6120000000001</v>
      </c>
      <c r="J5762" s="1">
        <v>94657</v>
      </c>
      <c r="K5762" s="1">
        <v>1118877</v>
      </c>
      <c r="L5762" s="1">
        <v>1214953</v>
      </c>
      <c r="M5762" s="3">
        <v>1200</v>
      </c>
      <c r="N5762">
        <v>84.6</v>
      </c>
      <c r="O5762">
        <v>107</v>
      </c>
      <c r="P5762" s="1">
        <f>IF($A$3="Percentage of government revenue per capita",$B$3,0) + IF($A$3="Absolute extra revenue",AB5762,0) + IF($A$3="Absolute revenue per capita",AC5762,0)</f>
        <v>0</v>
      </c>
      <c r="Q5762" s="5">
        <f>-MIN(data!$B$4 / data!I6983 * data!P6983 / 100, data!N6983)</f>
        <v>0</v>
      </c>
      <c r="R5762" s="4">
        <f>-Q5762*K5762/1000</f>
        <v>0</v>
      </c>
      <c r="S5762" s="6">
        <f>-MIN(data!$B$5/(POWER(LN(I5762),2))*P5762/100, O5762)</f>
        <v>0</v>
      </c>
      <c r="T5762" s="6">
        <f>-S5762*L5762/100000</f>
        <v>0</v>
      </c>
      <c r="U5762" s="4">
        <f>N5762+Q5762</f>
        <v>84.6</v>
      </c>
      <c r="V5762" s="4" t="e">
        <f>P5762*I5762/100/R5762</f>
        <v>#DIV/0!</v>
      </c>
      <c r="W5762" s="4" t="e">
        <f>V5762*H5762</f>
        <v>#DIV/0!</v>
      </c>
      <c r="X5762" s="6">
        <f>O5762+S5762</f>
        <v>107</v>
      </c>
      <c r="Y5762" s="6" t="e">
        <f>P5762*I5762/100/T5762</f>
        <v>#DIV/0!</v>
      </c>
      <c r="Z5762" s="6" t="e">
        <f>Y5762*H5762</f>
        <v>#DIV/0!</v>
      </c>
      <c r="AB5762" s="1">
        <f t="shared" si="178"/>
        <v>0</v>
      </c>
      <c r="AC5762" s="1">
        <f t="shared" si="179"/>
        <v>0</v>
      </c>
    </row>
    <row r="5763" spans="4:29" x14ac:dyDescent="0.25">
      <c r="D5763" s="1">
        <v>2005</v>
      </c>
      <c r="E5763" s="1" t="s">
        <v>192</v>
      </c>
      <c r="F5763" s="2" t="s">
        <v>353</v>
      </c>
      <c r="G5763">
        <v>3</v>
      </c>
      <c r="H5763">
        <v>47880601</v>
      </c>
      <c r="I5763" s="1">
        <v>2325.8290000000002</v>
      </c>
      <c r="J5763" s="1">
        <v>94335</v>
      </c>
      <c r="K5763" s="1">
        <v>1123036</v>
      </c>
      <c r="L5763" s="1">
        <v>1160714</v>
      </c>
      <c r="M5763" s="3">
        <v>1300</v>
      </c>
      <c r="N5763">
        <v>84</v>
      </c>
      <c r="O5763">
        <v>112</v>
      </c>
      <c r="P5763" s="1">
        <f>IF($A$3="Percentage of government revenue per capita",$B$3,0) + IF($A$3="Absolute extra revenue",AB5763,0) + IF($A$3="Absolute revenue per capita",AC5763,0)</f>
        <v>0</v>
      </c>
      <c r="Q5763" s="5">
        <f>-MIN(data!$B$4 / data!I6984 * data!P6984 / 100, data!N6984)</f>
        <v>0</v>
      </c>
      <c r="R5763" s="4">
        <f>-Q5763*K5763/1000</f>
        <v>0</v>
      </c>
      <c r="S5763" s="6">
        <f>-MIN(data!$B$5/(POWER(LN(I5763),2))*P5763/100, O5763)</f>
        <v>0</v>
      </c>
      <c r="T5763" s="6">
        <f>-S5763*L5763/100000</f>
        <v>0</v>
      </c>
      <c r="U5763" s="4">
        <f>N5763+Q5763</f>
        <v>84</v>
      </c>
      <c r="V5763" s="4" t="e">
        <f>P5763*I5763/100/R5763</f>
        <v>#DIV/0!</v>
      </c>
      <c r="W5763" s="4" t="e">
        <f>V5763*H5763</f>
        <v>#DIV/0!</v>
      </c>
      <c r="X5763" s="6">
        <f>O5763+S5763</f>
        <v>112</v>
      </c>
      <c r="Y5763" s="6" t="e">
        <f>P5763*I5763/100/T5763</f>
        <v>#DIV/0!</v>
      </c>
      <c r="Z5763" s="6" t="e">
        <f>Y5763*H5763</f>
        <v>#DIV/0!</v>
      </c>
      <c r="AB5763" s="1">
        <f t="shared" si="178"/>
        <v>0</v>
      </c>
      <c r="AC5763" s="1">
        <f t="shared" si="179"/>
        <v>0</v>
      </c>
    </row>
    <row r="5764" spans="4:29" x14ac:dyDescent="0.25">
      <c r="D5764" s="1">
        <v>2006</v>
      </c>
      <c r="E5764" s="1" t="s">
        <v>192</v>
      </c>
      <c r="F5764" s="2" t="s">
        <v>353</v>
      </c>
      <c r="G5764">
        <v>3</v>
      </c>
      <c r="H5764">
        <v>48489459</v>
      </c>
      <c r="I5764" s="1">
        <v>2457.6039999999998</v>
      </c>
      <c r="J5764" s="1">
        <v>91881</v>
      </c>
      <c r="K5764" s="1">
        <v>1127374</v>
      </c>
      <c r="L5764" s="1">
        <v>1176471</v>
      </c>
      <c r="M5764" s="3">
        <v>1300</v>
      </c>
      <c r="N5764">
        <v>81.5</v>
      </c>
      <c r="O5764">
        <v>119</v>
      </c>
      <c r="P5764" s="1">
        <f>IF($A$3="Percentage of government revenue per capita",$B$3,0) + IF($A$3="Absolute extra revenue",AB5764,0) + IF($A$3="Absolute revenue per capita",AC5764,0)</f>
        <v>0</v>
      </c>
      <c r="Q5764" s="5">
        <f>-MIN(data!$B$4 / data!I6985 * data!P6985 / 100, data!N6985)</f>
        <v>0</v>
      </c>
      <c r="R5764" s="4">
        <f>-Q5764*K5764/1000</f>
        <v>0</v>
      </c>
      <c r="S5764" s="6">
        <f>-MIN(data!$B$5/(POWER(LN(I5764),2))*P5764/100, O5764)</f>
        <v>0</v>
      </c>
      <c r="T5764" s="6">
        <f>-S5764*L5764/100000</f>
        <v>0</v>
      </c>
      <c r="U5764" s="4">
        <f>N5764+Q5764</f>
        <v>81.5</v>
      </c>
      <c r="V5764" s="4" t="e">
        <f>P5764*I5764/100/R5764</f>
        <v>#DIV/0!</v>
      </c>
      <c r="W5764" s="4" t="e">
        <f>V5764*H5764</f>
        <v>#DIV/0!</v>
      </c>
      <c r="X5764" s="6">
        <f>O5764+S5764</f>
        <v>119</v>
      </c>
      <c r="Y5764" s="6" t="e">
        <f>P5764*I5764/100/T5764</f>
        <v>#DIV/0!</v>
      </c>
      <c r="Z5764" s="6" t="e">
        <f>Y5764*H5764</f>
        <v>#DIV/0!</v>
      </c>
      <c r="AB5764" s="1">
        <f t="shared" ref="AB5764:AB5827" si="180">$B$3*100/H5764/I5764</f>
        <v>0</v>
      </c>
      <c r="AC5764" s="1">
        <f t="shared" ref="AC5764:AC5827" si="181">$B$3/I5764*100</f>
        <v>0</v>
      </c>
    </row>
    <row r="5765" spans="4:29" x14ac:dyDescent="0.25">
      <c r="D5765" s="1">
        <v>2007</v>
      </c>
      <c r="E5765" s="1" t="s">
        <v>192</v>
      </c>
      <c r="F5765" s="2" t="s">
        <v>353</v>
      </c>
      <c r="G5765">
        <v>3</v>
      </c>
      <c r="H5765">
        <v>49119759</v>
      </c>
      <c r="I5765" s="1">
        <v>2641.5149999999999</v>
      </c>
      <c r="J5765" s="1">
        <v>85329</v>
      </c>
      <c r="K5765" s="1">
        <v>1131684</v>
      </c>
      <c r="L5765" s="1">
        <v>1190476</v>
      </c>
      <c r="M5765" s="3">
        <v>1400</v>
      </c>
      <c r="N5765">
        <v>75.400000000000006</v>
      </c>
      <c r="O5765">
        <v>126</v>
      </c>
      <c r="P5765" s="1">
        <f>IF($A$3="Percentage of government revenue per capita",$B$3,0) + IF($A$3="Absolute extra revenue",AB5765,0) + IF($A$3="Absolute revenue per capita",AC5765,0)</f>
        <v>0</v>
      </c>
      <c r="Q5765" s="5">
        <f>-MIN(data!$B$4 / data!I6986 * data!P6986 / 100, data!N6986)</f>
        <v>0</v>
      </c>
      <c r="R5765" s="4">
        <f>-Q5765*K5765/1000</f>
        <v>0</v>
      </c>
      <c r="S5765" s="6">
        <f>-MIN(data!$B$5/(POWER(LN(I5765),2))*P5765/100, O5765)</f>
        <v>0</v>
      </c>
      <c r="T5765" s="6">
        <f>-S5765*L5765/100000</f>
        <v>0</v>
      </c>
      <c r="U5765" s="4">
        <f>N5765+Q5765</f>
        <v>75.400000000000006</v>
      </c>
      <c r="V5765" s="4" t="e">
        <f>P5765*I5765/100/R5765</f>
        <v>#DIV/0!</v>
      </c>
      <c r="W5765" s="4" t="e">
        <f>V5765*H5765</f>
        <v>#DIV/0!</v>
      </c>
      <c r="X5765" s="6">
        <f>O5765+S5765</f>
        <v>126</v>
      </c>
      <c r="Y5765" s="6" t="e">
        <f>P5765*I5765/100/T5765</f>
        <v>#DIV/0!</v>
      </c>
      <c r="Z5765" s="6" t="e">
        <f>Y5765*H5765</f>
        <v>#DIV/0!</v>
      </c>
      <c r="AB5765" s="1">
        <f t="shared" si="180"/>
        <v>0</v>
      </c>
      <c r="AC5765" s="1">
        <f t="shared" si="181"/>
        <v>0</v>
      </c>
    </row>
    <row r="5766" spans="4:29" x14ac:dyDescent="0.25">
      <c r="D5766" s="1">
        <v>2008</v>
      </c>
      <c r="E5766" s="1" t="s">
        <v>192</v>
      </c>
      <c r="F5766" s="2" t="s">
        <v>353</v>
      </c>
      <c r="G5766">
        <v>3</v>
      </c>
      <c r="H5766">
        <v>49779471</v>
      </c>
      <c r="I5766" s="1">
        <v>2575.9720000000002</v>
      </c>
      <c r="J5766" s="1">
        <v>79152</v>
      </c>
      <c r="K5766" s="1">
        <v>1137241</v>
      </c>
      <c r="L5766" s="1">
        <v>1159420</v>
      </c>
      <c r="M5766" s="3">
        <v>1500</v>
      </c>
      <c r="N5766">
        <v>69.599999999999994</v>
      </c>
      <c r="O5766">
        <v>138</v>
      </c>
      <c r="P5766" s="1">
        <f>IF($A$3="Percentage of government revenue per capita",$B$3,0) + IF($A$3="Absolute extra revenue",AB5766,0) + IF($A$3="Absolute revenue per capita",AC5766,0)</f>
        <v>0</v>
      </c>
      <c r="Q5766" s="5">
        <f>-MIN(data!$B$4 / data!I6987 * data!P6987 / 100, data!N6987)</f>
        <v>0</v>
      </c>
      <c r="R5766" s="4">
        <f>-Q5766*K5766/1000</f>
        <v>0</v>
      </c>
      <c r="S5766" s="6">
        <f>-MIN(data!$B$5/(POWER(LN(I5766),2))*P5766/100, O5766)</f>
        <v>0</v>
      </c>
      <c r="T5766" s="6">
        <f>-S5766*L5766/100000</f>
        <v>0</v>
      </c>
      <c r="U5766" s="4">
        <f>N5766+Q5766</f>
        <v>69.599999999999994</v>
      </c>
      <c r="V5766" s="4" t="e">
        <f>P5766*I5766/100/R5766</f>
        <v>#DIV/0!</v>
      </c>
      <c r="W5766" s="4" t="e">
        <f>V5766*H5766</f>
        <v>#DIV/0!</v>
      </c>
      <c r="X5766" s="6">
        <f>O5766+S5766</f>
        <v>138</v>
      </c>
      <c r="Y5766" s="6" t="e">
        <f>P5766*I5766/100/T5766</f>
        <v>#DIV/0!</v>
      </c>
      <c r="Z5766" s="6" t="e">
        <f>Y5766*H5766</f>
        <v>#DIV/0!</v>
      </c>
      <c r="AB5766" s="1">
        <f t="shared" si="180"/>
        <v>0</v>
      </c>
      <c r="AC5766" s="1">
        <f t="shared" si="181"/>
        <v>0</v>
      </c>
    </row>
    <row r="5767" spans="4:29" x14ac:dyDescent="0.25">
      <c r="D5767" s="1">
        <v>2009</v>
      </c>
      <c r="E5767" s="1" t="s">
        <v>192</v>
      </c>
      <c r="F5767" s="2" t="s">
        <v>353</v>
      </c>
      <c r="G5767">
        <v>3</v>
      </c>
      <c r="H5767">
        <v>50477011</v>
      </c>
      <c r="I5767" s="1">
        <v>2353.3589999999999</v>
      </c>
      <c r="J5767" s="1">
        <v>71225</v>
      </c>
      <c r="K5767" s="1">
        <v>1143258</v>
      </c>
      <c r="L5767" s="1">
        <v>1148649</v>
      </c>
      <c r="M5767" s="3">
        <v>1600</v>
      </c>
      <c r="N5767">
        <v>62.3</v>
      </c>
      <c r="O5767">
        <v>148</v>
      </c>
      <c r="P5767" s="1">
        <f>IF($A$3="Percentage of government revenue per capita",$B$3,0) + IF($A$3="Absolute extra revenue",AB5767,0) + IF($A$3="Absolute revenue per capita",AC5767,0)</f>
        <v>0</v>
      </c>
      <c r="Q5767" s="5">
        <f>-MIN(data!$B$4 / data!I6988 * data!P6988 / 100, data!N6988)</f>
        <v>0</v>
      </c>
      <c r="R5767" s="4">
        <f>-Q5767*K5767/1000</f>
        <v>0</v>
      </c>
      <c r="S5767" s="6">
        <f>-MIN(data!$B$5/(POWER(LN(I5767),2))*P5767/100, O5767)</f>
        <v>0</v>
      </c>
      <c r="T5767" s="6">
        <f>-S5767*L5767/100000</f>
        <v>0</v>
      </c>
      <c r="U5767" s="4">
        <f>N5767+Q5767</f>
        <v>62.3</v>
      </c>
      <c r="V5767" s="4" t="e">
        <f>P5767*I5767/100/R5767</f>
        <v>#DIV/0!</v>
      </c>
      <c r="W5767" s="4" t="e">
        <f>V5767*H5767</f>
        <v>#DIV/0!</v>
      </c>
      <c r="X5767" s="6">
        <f>O5767+S5767</f>
        <v>148</v>
      </c>
      <c r="Y5767" s="6" t="e">
        <f>P5767*I5767/100/T5767</f>
        <v>#DIV/0!</v>
      </c>
      <c r="Z5767" s="6" t="e">
        <f>Y5767*H5767</f>
        <v>#DIV/0!</v>
      </c>
      <c r="AB5767" s="1">
        <f t="shared" si="180"/>
        <v>0</v>
      </c>
      <c r="AC5767" s="1">
        <f t="shared" si="181"/>
        <v>0</v>
      </c>
    </row>
    <row r="5768" spans="4:29" x14ac:dyDescent="0.25">
      <c r="D5768" s="1">
        <v>2010</v>
      </c>
      <c r="E5768" s="1" t="s">
        <v>192</v>
      </c>
      <c r="F5768" s="2" t="s">
        <v>353</v>
      </c>
      <c r="G5768">
        <v>3</v>
      </c>
      <c r="H5768">
        <v>51216964</v>
      </c>
      <c r="I5768" s="1">
        <v>2473.4079999999999</v>
      </c>
      <c r="J5768" s="1">
        <v>68130</v>
      </c>
      <c r="K5768" s="1">
        <v>1148904</v>
      </c>
      <c r="L5768" s="1">
        <v>1103896</v>
      </c>
      <c r="M5768" s="3">
        <v>1700</v>
      </c>
      <c r="N5768">
        <v>59.3</v>
      </c>
      <c r="O5768">
        <v>154</v>
      </c>
      <c r="P5768" s="1">
        <f>IF($A$3="Percentage of government revenue per capita",$B$3,0) + IF($A$3="Absolute extra revenue",AB5768,0) + IF($A$3="Absolute revenue per capita",AC5768,0)</f>
        <v>0</v>
      </c>
      <c r="Q5768" s="5">
        <f>-MIN(data!$B$4 / data!I6989 * data!P6989 / 100, data!N6989)</f>
        <v>0</v>
      </c>
      <c r="R5768" s="4">
        <f>-Q5768*K5768/1000</f>
        <v>0</v>
      </c>
      <c r="S5768" s="6">
        <f>-MIN(data!$B$5/(POWER(LN(I5768),2))*P5768/100, O5768)</f>
        <v>0</v>
      </c>
      <c r="T5768" s="6">
        <f>-S5768*L5768/100000</f>
        <v>0</v>
      </c>
      <c r="U5768" s="4">
        <f>N5768+Q5768</f>
        <v>59.3</v>
      </c>
      <c r="V5768" s="4" t="e">
        <f>P5768*I5768/100/R5768</f>
        <v>#DIV/0!</v>
      </c>
      <c r="W5768" s="4" t="e">
        <f>V5768*H5768</f>
        <v>#DIV/0!</v>
      </c>
      <c r="X5768" s="6">
        <f>O5768+S5768</f>
        <v>154</v>
      </c>
      <c r="Y5768" s="6" t="e">
        <f>P5768*I5768/100/T5768</f>
        <v>#DIV/0!</v>
      </c>
      <c r="Z5768" s="6" t="e">
        <f>Y5768*H5768</f>
        <v>#DIV/0!</v>
      </c>
      <c r="AB5768" s="1">
        <f t="shared" si="180"/>
        <v>0</v>
      </c>
      <c r="AC5768" s="1">
        <f t="shared" si="181"/>
        <v>0</v>
      </c>
    </row>
    <row r="5769" spans="4:29" x14ac:dyDescent="0.25">
      <c r="D5769" s="1">
        <v>2011</v>
      </c>
      <c r="E5769" s="1" t="s">
        <v>192</v>
      </c>
      <c r="F5769" s="2" t="s">
        <v>353</v>
      </c>
      <c r="G5769">
        <v>3</v>
      </c>
      <c r="H5769">
        <v>52004172</v>
      </c>
      <c r="I5769" s="1">
        <v>2572.6239999999998</v>
      </c>
      <c r="J5769" s="1">
        <v>59228</v>
      </c>
      <c r="K5769" s="1">
        <v>1156797</v>
      </c>
      <c r="L5769" s="1">
        <v>1103896</v>
      </c>
      <c r="M5769" s="3">
        <v>1700</v>
      </c>
      <c r="N5769">
        <v>51.2</v>
      </c>
      <c r="O5769">
        <v>154</v>
      </c>
      <c r="P5769" s="1">
        <f>IF($A$3="Percentage of government revenue per capita",$B$3,0) + IF($A$3="Absolute extra revenue",AB5769,0) + IF($A$3="Absolute revenue per capita",AC5769,0)</f>
        <v>0</v>
      </c>
      <c r="Q5769" s="5">
        <f>-MIN(data!$B$4 / data!I6990 * data!P6990 / 100, data!N6990)</f>
        <v>0</v>
      </c>
      <c r="R5769" s="4">
        <f>-Q5769*K5769/1000</f>
        <v>0</v>
      </c>
      <c r="S5769" s="6">
        <f>-MIN(data!$B$5/(POWER(LN(I5769),2))*P5769/100, O5769)</f>
        <v>0</v>
      </c>
      <c r="T5769" s="6">
        <f>-S5769*L5769/100000</f>
        <v>0</v>
      </c>
      <c r="U5769" s="4">
        <f>N5769+Q5769</f>
        <v>51.2</v>
      </c>
      <c r="V5769" s="4" t="e">
        <f>P5769*I5769/100/R5769</f>
        <v>#DIV/0!</v>
      </c>
      <c r="W5769" s="4" t="e">
        <f>V5769*H5769</f>
        <v>#DIV/0!</v>
      </c>
      <c r="X5769" s="6">
        <f>O5769+S5769</f>
        <v>154</v>
      </c>
      <c r="Y5769" s="6" t="e">
        <f>P5769*I5769/100/T5769</f>
        <v>#DIV/0!</v>
      </c>
      <c r="Z5769" s="6" t="e">
        <f>Y5769*H5769</f>
        <v>#DIV/0!</v>
      </c>
      <c r="AB5769" s="1">
        <f t="shared" si="180"/>
        <v>0</v>
      </c>
      <c r="AC5769" s="1">
        <f t="shared" si="181"/>
        <v>0</v>
      </c>
    </row>
    <row r="5770" spans="4:29" x14ac:dyDescent="0.25">
      <c r="D5770" s="1">
        <v>2012</v>
      </c>
      <c r="E5770" s="1" t="s">
        <v>192</v>
      </c>
      <c r="F5770" s="2" t="s">
        <v>353</v>
      </c>
      <c r="G5770">
        <v>3</v>
      </c>
      <c r="H5770">
        <v>52834005</v>
      </c>
      <c r="I5770" s="1">
        <v>2559.7640000000001</v>
      </c>
      <c r="J5770" s="1">
        <v>54775</v>
      </c>
      <c r="K5770" s="1">
        <v>1162951</v>
      </c>
      <c r="L5770" s="1">
        <v>1052632</v>
      </c>
      <c r="M5770" s="3">
        <v>1700</v>
      </c>
      <c r="N5770">
        <v>47.1</v>
      </c>
      <c r="O5770">
        <v>152</v>
      </c>
      <c r="P5770" s="1">
        <f>IF($A$3="Percentage of government revenue per capita",$B$3,0) + IF($A$3="Absolute extra revenue",AB5770,0) + IF($A$3="Absolute revenue per capita",AC5770,0)</f>
        <v>0</v>
      </c>
      <c r="Q5770" s="5">
        <f>-MIN(data!$B$4 / data!I6991 * data!P6991 / 100, data!N6991)</f>
        <v>0</v>
      </c>
      <c r="R5770" s="4">
        <f>-Q5770*K5770/1000</f>
        <v>0</v>
      </c>
      <c r="S5770" s="6">
        <f>-MIN(data!$B$5/(POWER(LN(I5770),2))*P5770/100, O5770)</f>
        <v>0</v>
      </c>
      <c r="T5770" s="6">
        <f>-S5770*L5770/100000</f>
        <v>0</v>
      </c>
      <c r="U5770" s="4">
        <f>N5770+Q5770</f>
        <v>47.1</v>
      </c>
      <c r="V5770" s="4" t="e">
        <f>P5770*I5770/100/R5770</f>
        <v>#DIV/0!</v>
      </c>
      <c r="W5770" s="4" t="e">
        <f>V5770*H5770</f>
        <v>#DIV/0!</v>
      </c>
      <c r="X5770" s="6">
        <f>O5770+S5770</f>
        <v>152</v>
      </c>
      <c r="Y5770" s="6" t="e">
        <f>P5770*I5770/100/T5770</f>
        <v>#DIV/0!</v>
      </c>
      <c r="Z5770" s="6" t="e">
        <f>Y5770*H5770</f>
        <v>#DIV/0!</v>
      </c>
      <c r="AB5770" s="1">
        <f t="shared" si="180"/>
        <v>0</v>
      </c>
      <c r="AC5770" s="1">
        <f t="shared" si="181"/>
        <v>0</v>
      </c>
    </row>
    <row r="5771" spans="4:29" x14ac:dyDescent="0.25">
      <c r="D5771" s="1">
        <v>2013</v>
      </c>
      <c r="E5771" s="1" t="s">
        <v>192</v>
      </c>
      <c r="F5771" s="2" t="s">
        <v>353</v>
      </c>
      <c r="G5771">
        <v>3</v>
      </c>
      <c r="H5771">
        <v>53689236</v>
      </c>
      <c r="I5771" s="1">
        <v>2664.7950000000001</v>
      </c>
      <c r="J5771" s="1">
        <v>50902</v>
      </c>
      <c r="K5771" s="1">
        <v>1167477</v>
      </c>
      <c r="L5771" s="1">
        <v>1103448</v>
      </c>
      <c r="M5771" s="3">
        <v>1600</v>
      </c>
      <c r="N5771">
        <v>43.6</v>
      </c>
      <c r="O5771">
        <v>145</v>
      </c>
      <c r="P5771" s="1">
        <f>IF($A$3="Percentage of government revenue per capita",$B$3,0) + IF($A$3="Absolute extra revenue",AB5771,0) + IF($A$3="Absolute revenue per capita",AC5771,0)</f>
        <v>0</v>
      </c>
      <c r="Q5771" s="5">
        <f>-MIN(data!$B$4 / data!I6992 * data!P6992 / 100, data!N6992)</f>
        <v>0</v>
      </c>
      <c r="R5771" s="4">
        <f>-Q5771*K5771/1000</f>
        <v>0</v>
      </c>
      <c r="S5771" s="6">
        <f>-MIN(data!$B$5/(POWER(LN(I5771),2))*P5771/100, O5771)</f>
        <v>0</v>
      </c>
      <c r="T5771" s="6">
        <f>-S5771*L5771/100000</f>
        <v>0</v>
      </c>
      <c r="U5771" s="4">
        <f>N5771+Q5771</f>
        <v>43.6</v>
      </c>
      <c r="V5771" s="4" t="e">
        <f>P5771*I5771/100/R5771</f>
        <v>#DIV/0!</v>
      </c>
      <c r="W5771" s="4" t="e">
        <f>V5771*H5771</f>
        <v>#DIV/0!</v>
      </c>
      <c r="X5771" s="6">
        <f>O5771+S5771</f>
        <v>145</v>
      </c>
      <c r="Y5771" s="6" t="e">
        <f>P5771*I5771/100/T5771</f>
        <v>#DIV/0!</v>
      </c>
      <c r="Z5771" s="6" t="e">
        <f>Y5771*H5771</f>
        <v>#DIV/0!</v>
      </c>
      <c r="AB5771" s="1">
        <f t="shared" si="180"/>
        <v>0</v>
      </c>
      <c r="AC5771" s="1">
        <f t="shared" si="181"/>
        <v>0</v>
      </c>
    </row>
    <row r="5772" spans="4:29" x14ac:dyDescent="0.25">
      <c r="D5772" s="1">
        <v>2014</v>
      </c>
      <c r="E5772" s="1" t="s">
        <v>192</v>
      </c>
      <c r="F5772" s="2" t="s">
        <v>353</v>
      </c>
      <c r="G5772">
        <v>3</v>
      </c>
      <c r="H5772">
        <v>54545991</v>
      </c>
      <c r="I5772" s="1">
        <v>2777.5419999999999</v>
      </c>
      <c r="J5772" s="1">
        <v>48301</v>
      </c>
      <c r="K5772" s="1">
        <v>1169516</v>
      </c>
      <c r="L5772" s="1">
        <v>1071429</v>
      </c>
      <c r="M5772" s="3">
        <v>1600</v>
      </c>
      <c r="N5772">
        <v>41.3</v>
      </c>
      <c r="O5772">
        <v>140</v>
      </c>
      <c r="P5772" s="1">
        <f>IF($A$3="Percentage of government revenue per capita",$B$3,0) + IF($A$3="Absolute extra revenue",AB5772,0) + IF($A$3="Absolute revenue per capita",AC5772,0)</f>
        <v>0</v>
      </c>
      <c r="Q5772" s="5">
        <f>-MIN(data!$B$4 / data!I6993 * data!P6993 / 100, data!N6993)</f>
        <v>0</v>
      </c>
      <c r="R5772" s="4">
        <f>-Q5772*K5772/1000</f>
        <v>0</v>
      </c>
      <c r="S5772" s="6">
        <f>-MIN(data!$B$5/(POWER(LN(I5772),2))*P5772/100, O5772)</f>
        <v>0</v>
      </c>
      <c r="T5772" s="6">
        <f>-S5772*L5772/100000</f>
        <v>0</v>
      </c>
      <c r="U5772" s="4">
        <f>N5772+Q5772</f>
        <v>41.3</v>
      </c>
      <c r="V5772" s="4" t="e">
        <f>P5772*I5772/100/R5772</f>
        <v>#DIV/0!</v>
      </c>
      <c r="W5772" s="4" t="e">
        <f>V5772*H5772</f>
        <v>#DIV/0!</v>
      </c>
      <c r="X5772" s="6">
        <f>O5772+S5772</f>
        <v>140</v>
      </c>
      <c r="Y5772" s="6" t="e">
        <f>P5772*I5772/100/T5772</f>
        <v>#DIV/0!</v>
      </c>
      <c r="Z5772" s="6" t="e">
        <f>Y5772*H5772</f>
        <v>#DIV/0!</v>
      </c>
      <c r="AB5772" s="1">
        <f t="shared" si="180"/>
        <v>0</v>
      </c>
      <c r="AC5772" s="1">
        <f t="shared" si="181"/>
        <v>0</v>
      </c>
    </row>
    <row r="5773" spans="4:29" x14ac:dyDescent="0.25">
      <c r="D5773" s="1">
        <v>2015</v>
      </c>
      <c r="E5773" s="1" t="s">
        <v>192</v>
      </c>
      <c r="F5773" s="2" t="s">
        <v>353</v>
      </c>
      <c r="G5773">
        <v>3</v>
      </c>
      <c r="H5773">
        <v>55386367</v>
      </c>
      <c r="I5773" s="1">
        <v>2846.0309999999999</v>
      </c>
      <c r="J5773" s="1">
        <v>47157</v>
      </c>
      <c r="K5773" s="1">
        <v>1170149</v>
      </c>
      <c r="M5773" s="3">
        <v>1500</v>
      </c>
      <c r="N5773">
        <v>40.299999999999997</v>
      </c>
      <c r="O5773">
        <v>138</v>
      </c>
      <c r="P5773" s="1">
        <f>IF($A$3="Percentage of government revenue per capita",$B$3,0) + IF($A$3="Absolute extra revenue",AB5773,0) + IF($A$3="Absolute revenue per capita",AC5773,0)</f>
        <v>0</v>
      </c>
      <c r="Q5773" s="5">
        <f>-MIN(data!$B$4 / data!I6994 * data!P6994 / 100, data!N6994)</f>
        <v>0</v>
      </c>
      <c r="R5773" s="4">
        <f>-Q5773*K5773/1000</f>
        <v>0</v>
      </c>
      <c r="S5773" s="6">
        <f>-MIN(data!$B$5/(POWER(LN(I5773),2))*P5773/100, O5773)</f>
        <v>0</v>
      </c>
      <c r="T5773" s="6">
        <f>-S5773*L5773/100000</f>
        <v>0</v>
      </c>
      <c r="U5773" s="4">
        <f>N5773+Q5773</f>
        <v>40.299999999999997</v>
      </c>
      <c r="V5773" s="4" t="e">
        <f>P5773*I5773/100/R5773</f>
        <v>#DIV/0!</v>
      </c>
      <c r="W5773" s="4" t="e">
        <f>V5773*H5773</f>
        <v>#DIV/0!</v>
      </c>
      <c r="X5773" s="6">
        <f>O5773+S5773</f>
        <v>138</v>
      </c>
      <c r="Y5773" s="6" t="e">
        <f>P5773*I5773/100/T5773</f>
        <v>#DIV/0!</v>
      </c>
      <c r="Z5773" s="6" t="e">
        <f>Y5773*H5773</f>
        <v>#DIV/0!</v>
      </c>
      <c r="AB5773" s="1">
        <f t="shared" si="180"/>
        <v>0</v>
      </c>
      <c r="AC5773" s="1">
        <f t="shared" si="181"/>
        <v>0</v>
      </c>
    </row>
    <row r="5774" spans="4:29" x14ac:dyDescent="0.25">
      <c r="D5774" s="1">
        <v>2016</v>
      </c>
      <c r="E5774" s="1" t="s">
        <v>192</v>
      </c>
      <c r="F5774" s="2" t="s">
        <v>353</v>
      </c>
      <c r="G5774">
        <v>3</v>
      </c>
      <c r="H5774">
        <v>56203654</v>
      </c>
      <c r="I5774" s="1">
        <v>2788.2710000000002</v>
      </c>
      <c r="J5774" s="1">
        <v>45013</v>
      </c>
      <c r="K5774" s="1">
        <v>1169169</v>
      </c>
      <c r="M5774" s="3"/>
      <c r="N5774">
        <v>38.5</v>
      </c>
      <c r="O5774"/>
      <c r="P5774" s="1">
        <f>IF($A$3="Percentage of government revenue per capita",$B$3,0) + IF($A$3="Absolute extra revenue",AB5774,0) + IF($A$3="Absolute revenue per capita",AC5774,0)</f>
        <v>0</v>
      </c>
      <c r="Q5774" s="5">
        <f>-MIN(data!$B$4 / data!I6995 * data!P6995 / 100, data!N6995)</f>
        <v>0</v>
      </c>
      <c r="R5774" s="4">
        <f>-Q5774*K5774/1000</f>
        <v>0</v>
      </c>
      <c r="S5774" s="6">
        <f>-MIN(data!$B$5/(POWER(LN(I5774),2))*P5774/100, O5774)</f>
        <v>0</v>
      </c>
      <c r="T5774" s="6">
        <f>-S5774*L5774/100000</f>
        <v>0</v>
      </c>
      <c r="U5774" s="4">
        <f>N5774+Q5774</f>
        <v>38.5</v>
      </c>
      <c r="V5774" s="4" t="e">
        <f>P5774*I5774/100/R5774</f>
        <v>#DIV/0!</v>
      </c>
      <c r="W5774" s="4" t="e">
        <f>V5774*H5774</f>
        <v>#DIV/0!</v>
      </c>
      <c r="X5774" s="6">
        <f>O5774+S5774</f>
        <v>0</v>
      </c>
      <c r="Y5774" s="6" t="e">
        <f>P5774*I5774/100/T5774</f>
        <v>#DIV/0!</v>
      </c>
      <c r="Z5774" s="6" t="e">
        <f>Y5774*H5774</f>
        <v>#DIV/0!</v>
      </c>
      <c r="AB5774" s="1">
        <f t="shared" si="180"/>
        <v>0</v>
      </c>
      <c r="AC5774" s="1">
        <f t="shared" si="181"/>
        <v>0</v>
      </c>
    </row>
    <row r="5775" spans="4:29" x14ac:dyDescent="0.25">
      <c r="D5775" s="1">
        <v>1980</v>
      </c>
      <c r="E5775" s="1" t="s">
        <v>161</v>
      </c>
      <c r="F5775" s="2" t="s">
        <v>354</v>
      </c>
      <c r="G5775">
        <v>1</v>
      </c>
      <c r="H5775">
        <v>4502604</v>
      </c>
      <c r="I5775" s="1">
        <v>0</v>
      </c>
      <c r="M5775" s="3"/>
      <c r="N5775">
        <v>292.10000000000002</v>
      </c>
      <c r="O5775"/>
      <c r="P5775" s="1">
        <f>IF($A$3="Percentage of government revenue per capita",$B$3,0) + IF($A$3="Absolute extra revenue",AB5775,0) + IF($A$3="Absolute revenue per capita",AC5775,0)</f>
        <v>0</v>
      </c>
      <c r="Q5775" s="5" t="e">
        <f>-MIN(data!$B$4 / data!I5812 * data!P5812 / 100, data!N5812)</f>
        <v>#DIV/0!</v>
      </c>
      <c r="R5775" s="4" t="e">
        <f>-Q5775*K5775/1000</f>
        <v>#DIV/0!</v>
      </c>
      <c r="S5775" s="6" t="e">
        <f>-MIN(data!$B$5/(POWER(LN(I5775),2))*P5775/100, O5775)</f>
        <v>#NUM!</v>
      </c>
      <c r="T5775" s="6" t="e">
        <f>-S5775*L5775/100000</f>
        <v>#NUM!</v>
      </c>
      <c r="U5775" s="4" t="e">
        <f>N5775+Q5775</f>
        <v>#DIV/0!</v>
      </c>
      <c r="V5775" s="4" t="e">
        <f>P5775*I5775/100/R5775</f>
        <v>#DIV/0!</v>
      </c>
      <c r="W5775" s="4" t="e">
        <f>V5775*H5775</f>
        <v>#DIV/0!</v>
      </c>
      <c r="X5775" s="6" t="e">
        <f>O5775+S5775</f>
        <v>#NUM!</v>
      </c>
      <c r="Y5775" s="6" t="e">
        <f>P5775*I5775/100/T5775</f>
        <v>#NUM!</v>
      </c>
      <c r="Z5775" s="6" t="e">
        <f>Y5775*H5775</f>
        <v>#NUM!</v>
      </c>
      <c r="AB5775" s="1" t="e">
        <f t="shared" si="180"/>
        <v>#DIV/0!</v>
      </c>
      <c r="AC5775" s="1" t="e">
        <f t="shared" si="181"/>
        <v>#DIV/0!</v>
      </c>
    </row>
    <row r="5776" spans="4:29" x14ac:dyDescent="0.25">
      <c r="D5776" s="1">
        <v>1981</v>
      </c>
      <c r="E5776" s="1" t="s">
        <v>161</v>
      </c>
      <c r="F5776" s="2" t="s">
        <v>354</v>
      </c>
      <c r="G5776">
        <v>1</v>
      </c>
      <c r="H5776">
        <v>4646489</v>
      </c>
      <c r="I5776" s="1">
        <v>0</v>
      </c>
      <c r="M5776" s="3"/>
      <c r="N5776">
        <v>289.2</v>
      </c>
      <c r="O5776"/>
      <c r="P5776" s="1">
        <f>IF($A$3="Percentage of government revenue per capita",$B$3,0) + IF($A$3="Absolute extra revenue",AB5776,0) + IF($A$3="Absolute revenue per capita",AC5776,0)</f>
        <v>0</v>
      </c>
      <c r="Q5776" s="5" t="e">
        <f>-MIN(data!$B$4 / data!I5813 * data!P5813 / 100, data!N5813)</f>
        <v>#DIV/0!</v>
      </c>
      <c r="R5776" s="4" t="e">
        <f>-Q5776*K5776/1000</f>
        <v>#DIV/0!</v>
      </c>
      <c r="S5776" s="6" t="e">
        <f>-MIN(data!$B$5/(POWER(LN(I5776),2))*P5776/100, O5776)</f>
        <v>#NUM!</v>
      </c>
      <c r="T5776" s="6" t="e">
        <f>-S5776*L5776/100000</f>
        <v>#NUM!</v>
      </c>
      <c r="U5776" s="4" t="e">
        <f>N5776+Q5776</f>
        <v>#DIV/0!</v>
      </c>
      <c r="V5776" s="4" t="e">
        <f>P5776*I5776/100/R5776</f>
        <v>#DIV/0!</v>
      </c>
      <c r="W5776" s="4" t="e">
        <f>V5776*H5776</f>
        <v>#DIV/0!</v>
      </c>
      <c r="X5776" s="6" t="e">
        <f>O5776+S5776</f>
        <v>#NUM!</v>
      </c>
      <c r="Y5776" s="6" t="e">
        <f>P5776*I5776/100/T5776</f>
        <v>#NUM!</v>
      </c>
      <c r="Z5776" s="6" t="e">
        <f>Y5776*H5776</f>
        <v>#NUM!</v>
      </c>
      <c r="AB5776" s="1" t="e">
        <f t="shared" si="180"/>
        <v>#DIV/0!</v>
      </c>
      <c r="AC5776" s="1" t="e">
        <f t="shared" si="181"/>
        <v>#DIV/0!</v>
      </c>
    </row>
    <row r="5777" spans="4:29" x14ac:dyDescent="0.25">
      <c r="D5777" s="1">
        <v>1982</v>
      </c>
      <c r="E5777" s="1" t="s">
        <v>161</v>
      </c>
      <c r="F5777" s="2" t="s">
        <v>354</v>
      </c>
      <c r="G5777">
        <v>1</v>
      </c>
      <c r="H5777">
        <v>4799434</v>
      </c>
      <c r="I5777" s="1">
        <v>0</v>
      </c>
      <c r="M5777" s="3"/>
      <c r="N5777">
        <v>286.10000000000002</v>
      </c>
      <c r="O5777"/>
      <c r="P5777" s="1">
        <f>IF($A$3="Percentage of government revenue per capita",$B$3,0) + IF($A$3="Absolute extra revenue",AB5777,0) + IF($A$3="Absolute revenue per capita",AC5777,0)</f>
        <v>0</v>
      </c>
      <c r="Q5777" s="5" t="e">
        <f>-MIN(data!$B$4 / data!I5814 * data!P5814 / 100, data!N5814)</f>
        <v>#DIV/0!</v>
      </c>
      <c r="R5777" s="4" t="e">
        <f>-Q5777*K5777/1000</f>
        <v>#DIV/0!</v>
      </c>
      <c r="S5777" s="6" t="e">
        <f>-MIN(data!$B$5/(POWER(LN(I5777),2))*P5777/100, O5777)</f>
        <v>#NUM!</v>
      </c>
      <c r="T5777" s="6" t="e">
        <f>-S5777*L5777/100000</f>
        <v>#NUM!</v>
      </c>
      <c r="U5777" s="4" t="e">
        <f>N5777+Q5777</f>
        <v>#DIV/0!</v>
      </c>
      <c r="V5777" s="4" t="e">
        <f>P5777*I5777/100/R5777</f>
        <v>#DIV/0!</v>
      </c>
      <c r="W5777" s="4" t="e">
        <f>V5777*H5777</f>
        <v>#DIV/0!</v>
      </c>
      <c r="X5777" s="6" t="e">
        <f>O5777+S5777</f>
        <v>#NUM!</v>
      </c>
      <c r="Y5777" s="6" t="e">
        <f>P5777*I5777/100/T5777</f>
        <v>#NUM!</v>
      </c>
      <c r="Z5777" s="6" t="e">
        <f>Y5777*H5777</f>
        <v>#NUM!</v>
      </c>
      <c r="AB5777" s="1" t="e">
        <f t="shared" si="180"/>
        <v>#DIV/0!</v>
      </c>
      <c r="AC5777" s="1" t="e">
        <f t="shared" si="181"/>
        <v>#DIV/0!</v>
      </c>
    </row>
    <row r="5778" spans="4:29" x14ac:dyDescent="0.25">
      <c r="D5778" s="1">
        <v>1983</v>
      </c>
      <c r="E5778" s="1" t="s">
        <v>161</v>
      </c>
      <c r="F5778" s="2" t="s">
        <v>354</v>
      </c>
      <c r="G5778">
        <v>1</v>
      </c>
      <c r="H5778">
        <v>4953151</v>
      </c>
      <c r="I5778" s="1">
        <v>0</v>
      </c>
      <c r="M5778" s="3"/>
      <c r="N5778">
        <v>282.8</v>
      </c>
      <c r="O5778"/>
      <c r="P5778" s="1">
        <f>IF($A$3="Percentage of government revenue per capita",$B$3,0) + IF($A$3="Absolute extra revenue",AB5778,0) + IF($A$3="Absolute revenue per capita",AC5778,0)</f>
        <v>0</v>
      </c>
      <c r="Q5778" s="5" t="e">
        <f>-MIN(data!$B$4 / data!I5815 * data!P5815 / 100, data!N5815)</f>
        <v>#DIV/0!</v>
      </c>
      <c r="R5778" s="4" t="e">
        <f>-Q5778*K5778/1000</f>
        <v>#DIV/0!</v>
      </c>
      <c r="S5778" s="6" t="e">
        <f>-MIN(data!$B$5/(POWER(LN(I5778),2))*P5778/100, O5778)</f>
        <v>#NUM!</v>
      </c>
      <c r="T5778" s="6" t="e">
        <f>-S5778*L5778/100000</f>
        <v>#NUM!</v>
      </c>
      <c r="U5778" s="4" t="e">
        <f>N5778+Q5778</f>
        <v>#DIV/0!</v>
      </c>
      <c r="V5778" s="4" t="e">
        <f>P5778*I5778/100/R5778</f>
        <v>#DIV/0!</v>
      </c>
      <c r="W5778" s="4" t="e">
        <f>V5778*H5778</f>
        <v>#DIV/0!</v>
      </c>
      <c r="X5778" s="6" t="e">
        <f>O5778+S5778</f>
        <v>#NUM!</v>
      </c>
      <c r="Y5778" s="6" t="e">
        <f>P5778*I5778/100/T5778</f>
        <v>#NUM!</v>
      </c>
      <c r="Z5778" s="6" t="e">
        <f>Y5778*H5778</f>
        <v>#NUM!</v>
      </c>
      <c r="AB5778" s="1" t="e">
        <f t="shared" si="180"/>
        <v>#DIV/0!</v>
      </c>
      <c r="AC5778" s="1" t="e">
        <f t="shared" si="181"/>
        <v>#DIV/0!</v>
      </c>
    </row>
    <row r="5779" spans="4:29" x14ac:dyDescent="0.25">
      <c r="D5779" s="1">
        <v>1984</v>
      </c>
      <c r="E5779" s="1" t="s">
        <v>161</v>
      </c>
      <c r="F5779" s="2" t="s">
        <v>354</v>
      </c>
      <c r="G5779">
        <v>1</v>
      </c>
      <c r="H5779">
        <v>5096482</v>
      </c>
      <c r="I5779" s="1">
        <v>0</v>
      </c>
      <c r="J5779" s="1">
        <v>66647</v>
      </c>
      <c r="K5779" s="1">
        <v>238280.3</v>
      </c>
      <c r="M5779" s="3"/>
      <c r="N5779">
        <v>279.7</v>
      </c>
      <c r="O5779"/>
      <c r="P5779" s="1">
        <f>IF($A$3="Percentage of government revenue per capita",$B$3,0) + IF($A$3="Absolute extra revenue",AB5779,0) + IF($A$3="Absolute revenue per capita",AC5779,0)</f>
        <v>0</v>
      </c>
      <c r="Q5779" s="5" t="e">
        <f>-MIN(data!$B$4 / data!I5816 * data!P5816 / 100, data!N5816)</f>
        <v>#DIV/0!</v>
      </c>
      <c r="R5779" s="4" t="e">
        <f>-Q5779*K5779/1000</f>
        <v>#DIV/0!</v>
      </c>
      <c r="S5779" s="6" t="e">
        <f>-MIN(data!$B$5/(POWER(LN(I5779),2))*P5779/100, O5779)</f>
        <v>#NUM!</v>
      </c>
      <c r="T5779" s="6" t="e">
        <f>-S5779*L5779/100000</f>
        <v>#NUM!</v>
      </c>
      <c r="U5779" s="4" t="e">
        <f>N5779+Q5779</f>
        <v>#DIV/0!</v>
      </c>
      <c r="V5779" s="4" t="e">
        <f>P5779*I5779/100/R5779</f>
        <v>#DIV/0!</v>
      </c>
      <c r="W5779" s="4" t="e">
        <f>V5779*H5779</f>
        <v>#DIV/0!</v>
      </c>
      <c r="X5779" s="6" t="e">
        <f>O5779+S5779</f>
        <v>#NUM!</v>
      </c>
      <c r="Y5779" s="6" t="e">
        <f>P5779*I5779/100/T5779</f>
        <v>#NUM!</v>
      </c>
      <c r="Z5779" s="6" t="e">
        <f>Y5779*H5779</f>
        <v>#NUM!</v>
      </c>
      <c r="AB5779" s="1" t="e">
        <f t="shared" si="180"/>
        <v>#DIV/0!</v>
      </c>
      <c r="AC5779" s="1" t="e">
        <f t="shared" si="181"/>
        <v>#DIV/0!</v>
      </c>
    </row>
    <row r="5780" spans="4:29" x14ac:dyDescent="0.25">
      <c r="D5780" s="1">
        <v>1985</v>
      </c>
      <c r="E5780" s="1" t="s">
        <v>161</v>
      </c>
      <c r="F5780" s="2" t="s">
        <v>354</v>
      </c>
      <c r="G5780">
        <v>1</v>
      </c>
      <c r="H5780">
        <v>5220747</v>
      </c>
      <c r="I5780" s="1">
        <v>0</v>
      </c>
      <c r="J5780" s="1">
        <v>67416</v>
      </c>
      <c r="K5780" s="1">
        <v>244084</v>
      </c>
      <c r="M5780" s="3"/>
      <c r="N5780">
        <v>276.2</v>
      </c>
      <c r="O5780"/>
      <c r="P5780" s="1">
        <f>IF($A$3="Percentage of government revenue per capita",$B$3,0) + IF($A$3="Absolute extra revenue",AB5780,0) + IF($A$3="Absolute revenue per capita",AC5780,0)</f>
        <v>0</v>
      </c>
      <c r="Q5780" s="5" t="e">
        <f>-MIN(data!$B$4 / data!I5817 * data!P5817 / 100, data!N5817)</f>
        <v>#DIV/0!</v>
      </c>
      <c r="R5780" s="4" t="e">
        <f>-Q5780*K5780/1000</f>
        <v>#DIV/0!</v>
      </c>
      <c r="S5780" s="6" t="e">
        <f>-MIN(data!$B$5/(POWER(LN(I5780),2))*P5780/100, O5780)</f>
        <v>#NUM!</v>
      </c>
      <c r="T5780" s="6" t="e">
        <f>-S5780*L5780/100000</f>
        <v>#NUM!</v>
      </c>
      <c r="U5780" s="4" t="e">
        <f>N5780+Q5780</f>
        <v>#DIV/0!</v>
      </c>
      <c r="V5780" s="4" t="e">
        <f>P5780*I5780/100/R5780</f>
        <v>#DIV/0!</v>
      </c>
      <c r="W5780" s="4" t="e">
        <f>V5780*H5780</f>
        <v>#DIV/0!</v>
      </c>
      <c r="X5780" s="6" t="e">
        <f>O5780+S5780</f>
        <v>#NUM!</v>
      </c>
      <c r="Y5780" s="6" t="e">
        <f>P5780*I5780/100/T5780</f>
        <v>#NUM!</v>
      </c>
      <c r="Z5780" s="6" t="e">
        <f>Y5780*H5780</f>
        <v>#NUM!</v>
      </c>
      <c r="AB5780" s="1" t="e">
        <f t="shared" si="180"/>
        <v>#DIV/0!</v>
      </c>
      <c r="AC5780" s="1" t="e">
        <f t="shared" si="181"/>
        <v>#DIV/0!</v>
      </c>
    </row>
    <row r="5781" spans="4:29" x14ac:dyDescent="0.25">
      <c r="D5781" s="1">
        <v>1986</v>
      </c>
      <c r="E5781" s="1" t="s">
        <v>161</v>
      </c>
      <c r="F5781" s="2" t="s">
        <v>354</v>
      </c>
      <c r="G5781">
        <v>1</v>
      </c>
      <c r="H5781">
        <v>5328164</v>
      </c>
      <c r="I5781" s="1">
        <v>0</v>
      </c>
      <c r="J5781" s="1">
        <v>67847</v>
      </c>
      <c r="K5781" s="1">
        <v>249345.8</v>
      </c>
      <c r="M5781" s="3"/>
      <c r="N5781">
        <v>272.10000000000002</v>
      </c>
      <c r="O5781"/>
      <c r="P5781" s="1">
        <f>IF($A$3="Percentage of government revenue per capita",$B$3,0) + IF($A$3="Absolute extra revenue",AB5781,0) + IF($A$3="Absolute revenue per capita",AC5781,0)</f>
        <v>0</v>
      </c>
      <c r="Q5781" s="5" t="e">
        <f>-MIN(data!$B$4 / data!I5818 * data!P5818 / 100, data!N5818)</f>
        <v>#DIV/0!</v>
      </c>
      <c r="R5781" s="4" t="e">
        <f>-Q5781*K5781/1000</f>
        <v>#DIV/0!</v>
      </c>
      <c r="S5781" s="6" t="e">
        <f>-MIN(data!$B$5/(POWER(LN(I5781),2))*P5781/100, O5781)</f>
        <v>#NUM!</v>
      </c>
      <c r="T5781" s="6" t="e">
        <f>-S5781*L5781/100000</f>
        <v>#NUM!</v>
      </c>
      <c r="U5781" s="4" t="e">
        <f>N5781+Q5781</f>
        <v>#DIV/0!</v>
      </c>
      <c r="V5781" s="4" t="e">
        <f>P5781*I5781/100/R5781</f>
        <v>#DIV/0!</v>
      </c>
      <c r="W5781" s="4" t="e">
        <f>V5781*H5781</f>
        <v>#DIV/0!</v>
      </c>
      <c r="X5781" s="6" t="e">
        <f>O5781+S5781</f>
        <v>#NUM!</v>
      </c>
      <c r="Y5781" s="6" t="e">
        <f>P5781*I5781/100/T5781</f>
        <v>#NUM!</v>
      </c>
      <c r="Z5781" s="6" t="e">
        <f>Y5781*H5781</f>
        <v>#NUM!</v>
      </c>
      <c r="AB5781" s="1" t="e">
        <f t="shared" si="180"/>
        <v>#DIV/0!</v>
      </c>
      <c r="AC5781" s="1" t="e">
        <f t="shared" si="181"/>
        <v>#DIV/0!</v>
      </c>
    </row>
    <row r="5782" spans="4:29" x14ac:dyDescent="0.25">
      <c r="D5782" s="1">
        <v>1987</v>
      </c>
      <c r="E5782" s="1" t="s">
        <v>161</v>
      </c>
      <c r="F5782" s="2" t="s">
        <v>354</v>
      </c>
      <c r="G5782">
        <v>1</v>
      </c>
      <c r="H5782">
        <v>5419809</v>
      </c>
      <c r="I5782" s="1">
        <v>0</v>
      </c>
      <c r="J5782" s="1">
        <v>67938</v>
      </c>
      <c r="K5782" s="1">
        <v>253878.9</v>
      </c>
      <c r="M5782" s="3"/>
      <c r="N5782">
        <v>267.60000000000002</v>
      </c>
      <c r="O5782"/>
      <c r="P5782" s="1">
        <f>IF($A$3="Percentage of government revenue per capita",$B$3,0) + IF($A$3="Absolute extra revenue",AB5782,0) + IF($A$3="Absolute revenue per capita",AC5782,0)</f>
        <v>0</v>
      </c>
      <c r="Q5782" s="5" t="e">
        <f>-MIN(data!$B$4 / data!I5819 * data!P5819 / 100, data!N5819)</f>
        <v>#DIV/0!</v>
      </c>
      <c r="R5782" s="4" t="e">
        <f>-Q5782*K5782/1000</f>
        <v>#DIV/0!</v>
      </c>
      <c r="S5782" s="6" t="e">
        <f>-MIN(data!$B$5/(POWER(LN(I5782),2))*P5782/100, O5782)</f>
        <v>#NUM!</v>
      </c>
      <c r="T5782" s="6" t="e">
        <f>-S5782*L5782/100000</f>
        <v>#NUM!</v>
      </c>
      <c r="U5782" s="4" t="e">
        <f>N5782+Q5782</f>
        <v>#DIV/0!</v>
      </c>
      <c r="V5782" s="4" t="e">
        <f>P5782*I5782/100/R5782</f>
        <v>#DIV/0!</v>
      </c>
      <c r="W5782" s="4" t="e">
        <f>V5782*H5782</f>
        <v>#DIV/0!</v>
      </c>
      <c r="X5782" s="6" t="e">
        <f>O5782+S5782</f>
        <v>#NUM!</v>
      </c>
      <c r="Y5782" s="6" t="e">
        <f>P5782*I5782/100/T5782</f>
        <v>#NUM!</v>
      </c>
      <c r="Z5782" s="6" t="e">
        <f>Y5782*H5782</f>
        <v>#NUM!</v>
      </c>
      <c r="AB5782" s="1" t="e">
        <f t="shared" si="180"/>
        <v>#DIV/0!</v>
      </c>
      <c r="AC5782" s="1" t="e">
        <f t="shared" si="181"/>
        <v>#DIV/0!</v>
      </c>
    </row>
    <row r="5783" spans="4:29" x14ac:dyDescent="0.25">
      <c r="D5783" s="1">
        <v>1988</v>
      </c>
      <c r="E5783" s="1" t="s">
        <v>161</v>
      </c>
      <c r="F5783" s="2" t="s">
        <v>354</v>
      </c>
      <c r="G5783">
        <v>1</v>
      </c>
      <c r="H5783">
        <v>5485282</v>
      </c>
      <c r="I5783" s="1">
        <v>0</v>
      </c>
      <c r="J5783" s="1">
        <v>67693</v>
      </c>
      <c r="K5783" s="1">
        <v>257387.8</v>
      </c>
      <c r="M5783" s="3"/>
      <c r="N5783">
        <v>263</v>
      </c>
      <c r="O5783"/>
      <c r="P5783" s="1">
        <f>IF($A$3="Percentage of government revenue per capita",$B$3,0) + IF($A$3="Absolute extra revenue",AB5783,0) + IF($A$3="Absolute revenue per capita",AC5783,0)</f>
        <v>0</v>
      </c>
      <c r="Q5783" s="5" t="e">
        <f>-MIN(data!$B$4 / data!I5820 * data!P5820 / 100, data!N5820)</f>
        <v>#DIV/0!</v>
      </c>
      <c r="R5783" s="4" t="e">
        <f>-Q5783*K5783/1000</f>
        <v>#DIV/0!</v>
      </c>
      <c r="S5783" s="6" t="e">
        <f>-MIN(data!$B$5/(POWER(LN(I5783),2))*P5783/100, O5783)</f>
        <v>#NUM!</v>
      </c>
      <c r="T5783" s="6" t="e">
        <f>-S5783*L5783/100000</f>
        <v>#NUM!</v>
      </c>
      <c r="U5783" s="4" t="e">
        <f>N5783+Q5783</f>
        <v>#DIV/0!</v>
      </c>
      <c r="V5783" s="4" t="e">
        <f>P5783*I5783/100/R5783</f>
        <v>#DIV/0!</v>
      </c>
      <c r="W5783" s="4" t="e">
        <f>V5783*H5783</f>
        <v>#DIV/0!</v>
      </c>
      <c r="X5783" s="6" t="e">
        <f>O5783+S5783</f>
        <v>#NUM!</v>
      </c>
      <c r="Y5783" s="6" t="e">
        <f>P5783*I5783/100/T5783</f>
        <v>#NUM!</v>
      </c>
      <c r="Z5783" s="6" t="e">
        <f>Y5783*H5783</f>
        <v>#NUM!</v>
      </c>
      <c r="AB5783" s="1" t="e">
        <f t="shared" si="180"/>
        <v>#DIV/0!</v>
      </c>
      <c r="AC5783" s="1" t="e">
        <f t="shared" si="181"/>
        <v>#DIV/0!</v>
      </c>
    </row>
    <row r="5784" spans="4:29" x14ac:dyDescent="0.25">
      <c r="D5784" s="1">
        <v>1989</v>
      </c>
      <c r="E5784" s="1" t="s">
        <v>161</v>
      </c>
      <c r="F5784" s="2" t="s">
        <v>354</v>
      </c>
      <c r="G5784">
        <v>1</v>
      </c>
      <c r="H5784">
        <v>5511579</v>
      </c>
      <c r="I5784" s="1">
        <v>0</v>
      </c>
      <c r="J5784" s="1">
        <v>67110</v>
      </c>
      <c r="K5784" s="1">
        <v>259713.6</v>
      </c>
      <c r="M5784" s="3"/>
      <c r="N5784">
        <v>258.39999999999998</v>
      </c>
      <c r="O5784"/>
      <c r="P5784" s="1">
        <f>IF($A$3="Percentage of government revenue per capita",$B$3,0) + IF($A$3="Absolute extra revenue",AB5784,0) + IF($A$3="Absolute revenue per capita",AC5784,0)</f>
        <v>0</v>
      </c>
      <c r="Q5784" s="5" t="e">
        <f>-MIN(data!$B$4 / data!I5821 * data!P5821 / 100, data!N5821)</f>
        <v>#DIV/0!</v>
      </c>
      <c r="R5784" s="4" t="e">
        <f>-Q5784*K5784/1000</f>
        <v>#DIV/0!</v>
      </c>
      <c r="S5784" s="6" t="e">
        <f>-MIN(data!$B$5/(POWER(LN(I5784),2))*P5784/100, O5784)</f>
        <v>#NUM!</v>
      </c>
      <c r="T5784" s="6" t="e">
        <f>-S5784*L5784/100000</f>
        <v>#NUM!</v>
      </c>
      <c r="U5784" s="4" t="e">
        <f>N5784+Q5784</f>
        <v>#DIV/0!</v>
      </c>
      <c r="V5784" s="4" t="e">
        <f>P5784*I5784/100/R5784</f>
        <v>#DIV/0!</v>
      </c>
      <c r="W5784" s="4" t="e">
        <f>V5784*H5784</f>
        <v>#DIV/0!</v>
      </c>
      <c r="X5784" s="6" t="e">
        <f>O5784+S5784</f>
        <v>#NUM!</v>
      </c>
      <c r="Y5784" s="6" t="e">
        <f>P5784*I5784/100/T5784</f>
        <v>#NUM!</v>
      </c>
      <c r="Z5784" s="6" t="e">
        <f>Y5784*H5784</f>
        <v>#NUM!</v>
      </c>
      <c r="AB5784" s="1" t="e">
        <f t="shared" si="180"/>
        <v>#DIV/0!</v>
      </c>
      <c r="AC5784" s="1" t="e">
        <f t="shared" si="181"/>
        <v>#DIV/0!</v>
      </c>
    </row>
    <row r="5785" spans="4:29" x14ac:dyDescent="0.25">
      <c r="D5785" s="1">
        <v>1990</v>
      </c>
      <c r="E5785" s="1" t="s">
        <v>161</v>
      </c>
      <c r="F5785" s="2" t="s">
        <v>354</v>
      </c>
      <c r="G5785">
        <v>1</v>
      </c>
      <c r="H5785">
        <v>5492623</v>
      </c>
      <c r="I5785" s="1">
        <v>0</v>
      </c>
      <c r="J5785" s="1">
        <v>66137</v>
      </c>
      <c r="K5785" s="1">
        <v>260792.6</v>
      </c>
      <c r="L5785" s="1">
        <v>260115.6</v>
      </c>
      <c r="M5785" s="3">
        <v>4600</v>
      </c>
      <c r="N5785">
        <v>253.6</v>
      </c>
      <c r="O5785">
        <v>1730</v>
      </c>
      <c r="P5785" s="1">
        <f>IF($A$3="Percentage of government revenue per capita",$B$3,0) + IF($A$3="Absolute extra revenue",AB5785,0) + IF($A$3="Absolute revenue per capita",AC5785,0)</f>
        <v>0</v>
      </c>
      <c r="Q5785" s="5" t="e">
        <f>-MIN(data!$B$4 / data!I5822 * data!P5822 / 100, data!N5822)</f>
        <v>#DIV/0!</v>
      </c>
      <c r="R5785" s="4" t="e">
        <f>-Q5785*K5785/1000</f>
        <v>#DIV/0!</v>
      </c>
      <c r="S5785" s="6" t="e">
        <f>-MIN(data!$B$5/(POWER(LN(I5785),2))*P5785/100, O5785)</f>
        <v>#NUM!</v>
      </c>
      <c r="T5785" s="6" t="e">
        <f>-S5785*L5785/100000</f>
        <v>#NUM!</v>
      </c>
      <c r="U5785" s="4" t="e">
        <f>N5785+Q5785</f>
        <v>#DIV/0!</v>
      </c>
      <c r="V5785" s="4" t="e">
        <f>P5785*I5785/100/R5785</f>
        <v>#DIV/0!</v>
      </c>
      <c r="W5785" s="4" t="e">
        <f>V5785*H5785</f>
        <v>#DIV/0!</v>
      </c>
      <c r="X5785" s="6" t="e">
        <f>O5785+S5785</f>
        <v>#NUM!</v>
      </c>
      <c r="Y5785" s="6" t="e">
        <f>P5785*I5785/100/T5785</f>
        <v>#NUM!</v>
      </c>
      <c r="Z5785" s="6" t="e">
        <f>Y5785*H5785</f>
        <v>#NUM!</v>
      </c>
      <c r="AB5785" s="1" t="e">
        <f t="shared" si="180"/>
        <v>#DIV/0!</v>
      </c>
      <c r="AC5785" s="1" t="e">
        <f t="shared" si="181"/>
        <v>#DIV/0!</v>
      </c>
    </row>
    <row r="5786" spans="4:29" x14ac:dyDescent="0.25">
      <c r="D5786" s="1">
        <v>1991</v>
      </c>
      <c r="E5786" s="1" t="s">
        <v>161</v>
      </c>
      <c r="F5786" s="2" t="s">
        <v>354</v>
      </c>
      <c r="G5786">
        <v>1</v>
      </c>
      <c r="H5786">
        <v>5420171</v>
      </c>
      <c r="I5786" s="1">
        <v>0</v>
      </c>
      <c r="J5786" s="1">
        <v>64814</v>
      </c>
      <c r="K5786" s="1">
        <v>260820.9</v>
      </c>
      <c r="L5786" s="1">
        <v>258823.5</v>
      </c>
      <c r="M5786" s="3">
        <v>4500</v>
      </c>
      <c r="N5786">
        <v>248.5</v>
      </c>
      <c r="O5786">
        <v>1700</v>
      </c>
      <c r="P5786" s="1">
        <f>IF($A$3="Percentage of government revenue per capita",$B$3,0) + IF($A$3="Absolute extra revenue",AB5786,0) + IF($A$3="Absolute revenue per capita",AC5786,0)</f>
        <v>0</v>
      </c>
      <c r="Q5786" s="5" t="e">
        <f>-MIN(data!$B$4 / data!I5823 * data!P5823 / 100, data!N5823)</f>
        <v>#DIV/0!</v>
      </c>
      <c r="R5786" s="4" t="e">
        <f>-Q5786*K5786/1000</f>
        <v>#DIV/0!</v>
      </c>
      <c r="S5786" s="6" t="e">
        <f>-MIN(data!$B$5/(POWER(LN(I5786),2))*P5786/100, O5786)</f>
        <v>#NUM!</v>
      </c>
      <c r="T5786" s="6" t="e">
        <f>-S5786*L5786/100000</f>
        <v>#NUM!</v>
      </c>
      <c r="U5786" s="4" t="e">
        <f>N5786+Q5786</f>
        <v>#DIV/0!</v>
      </c>
      <c r="V5786" s="4" t="e">
        <f>P5786*I5786/100/R5786</f>
        <v>#DIV/0!</v>
      </c>
      <c r="W5786" s="4" t="e">
        <f>V5786*H5786</f>
        <v>#DIV/0!</v>
      </c>
      <c r="X5786" s="6" t="e">
        <f>O5786+S5786</f>
        <v>#NUM!</v>
      </c>
      <c r="Y5786" s="6" t="e">
        <f>P5786*I5786/100/T5786</f>
        <v>#NUM!</v>
      </c>
      <c r="Z5786" s="6" t="e">
        <f>Y5786*H5786</f>
        <v>#NUM!</v>
      </c>
      <c r="AB5786" s="1" t="e">
        <f t="shared" si="180"/>
        <v>#DIV/0!</v>
      </c>
      <c r="AC5786" s="1" t="e">
        <f t="shared" si="181"/>
        <v>#DIV/0!</v>
      </c>
    </row>
    <row r="5787" spans="4:29" x14ac:dyDescent="0.25">
      <c r="D5787" s="1">
        <v>1992</v>
      </c>
      <c r="E5787" s="1" t="s">
        <v>161</v>
      </c>
      <c r="F5787" s="2" t="s">
        <v>354</v>
      </c>
      <c r="G5787">
        <v>1</v>
      </c>
      <c r="H5787">
        <v>5305457</v>
      </c>
      <c r="I5787" s="1">
        <v>0</v>
      </c>
      <c r="J5787" s="1">
        <v>63208</v>
      </c>
      <c r="K5787" s="1">
        <v>260115.20000000001</v>
      </c>
      <c r="L5787" s="1">
        <v>257485</v>
      </c>
      <c r="M5787" s="3">
        <v>4400</v>
      </c>
      <c r="N5787">
        <v>243</v>
      </c>
      <c r="O5787">
        <v>1670</v>
      </c>
      <c r="P5787" s="1">
        <f>IF($A$3="Percentage of government revenue per capita",$B$3,0) + IF($A$3="Absolute extra revenue",AB5787,0) + IF($A$3="Absolute revenue per capita",AC5787,0)</f>
        <v>0</v>
      </c>
      <c r="Q5787" s="5" t="e">
        <f>-MIN(data!$B$4 / data!I5824 * data!P5824 / 100, data!N5824)</f>
        <v>#DIV/0!</v>
      </c>
      <c r="R5787" s="4" t="e">
        <f>-Q5787*K5787/1000</f>
        <v>#DIV/0!</v>
      </c>
      <c r="S5787" s="6" t="e">
        <f>-MIN(data!$B$5/(POWER(LN(I5787),2))*P5787/100, O5787)</f>
        <v>#NUM!</v>
      </c>
      <c r="T5787" s="6" t="e">
        <f>-S5787*L5787/100000</f>
        <v>#NUM!</v>
      </c>
      <c r="U5787" s="4" t="e">
        <f>N5787+Q5787</f>
        <v>#DIV/0!</v>
      </c>
      <c r="V5787" s="4" t="e">
        <f>P5787*I5787/100/R5787</f>
        <v>#DIV/0!</v>
      </c>
      <c r="W5787" s="4" t="e">
        <f>V5787*H5787</f>
        <v>#DIV/0!</v>
      </c>
      <c r="X5787" s="6" t="e">
        <f>O5787+S5787</f>
        <v>#NUM!</v>
      </c>
      <c r="Y5787" s="6" t="e">
        <f>P5787*I5787/100/T5787</f>
        <v>#NUM!</v>
      </c>
      <c r="Z5787" s="6" t="e">
        <f>Y5787*H5787</f>
        <v>#NUM!</v>
      </c>
      <c r="AB5787" s="1" t="e">
        <f t="shared" si="180"/>
        <v>#DIV/0!</v>
      </c>
      <c r="AC5787" s="1" t="e">
        <f t="shared" si="181"/>
        <v>#DIV/0!</v>
      </c>
    </row>
    <row r="5788" spans="4:29" x14ac:dyDescent="0.25">
      <c r="D5788" s="1">
        <v>1993</v>
      </c>
      <c r="E5788" s="1" t="s">
        <v>161</v>
      </c>
      <c r="F5788" s="2" t="s">
        <v>354</v>
      </c>
      <c r="G5788">
        <v>1</v>
      </c>
      <c r="H5788">
        <v>5185699</v>
      </c>
      <c r="I5788" s="1">
        <v>0</v>
      </c>
      <c r="J5788" s="1">
        <v>61470</v>
      </c>
      <c r="K5788" s="1">
        <v>259039.2</v>
      </c>
      <c r="L5788" s="1">
        <v>251533.7</v>
      </c>
      <c r="M5788" s="3">
        <v>4300</v>
      </c>
      <c r="N5788">
        <v>237.3</v>
      </c>
      <c r="O5788">
        <v>1630</v>
      </c>
      <c r="P5788" s="1">
        <f>IF($A$3="Percentage of government revenue per capita",$B$3,0) + IF($A$3="Absolute extra revenue",AB5788,0) + IF($A$3="Absolute revenue per capita",AC5788,0)</f>
        <v>0</v>
      </c>
      <c r="Q5788" s="5" t="e">
        <f>-MIN(data!$B$4 / data!I5825 * data!P5825 / 100, data!N5825)</f>
        <v>#DIV/0!</v>
      </c>
      <c r="R5788" s="4" t="e">
        <f>-Q5788*K5788/1000</f>
        <v>#DIV/0!</v>
      </c>
      <c r="S5788" s="6" t="e">
        <f>-MIN(data!$B$5/(POWER(LN(I5788),2))*P5788/100, O5788)</f>
        <v>#NUM!</v>
      </c>
      <c r="T5788" s="6" t="e">
        <f>-S5788*L5788/100000</f>
        <v>#NUM!</v>
      </c>
      <c r="U5788" s="4" t="e">
        <f>N5788+Q5788</f>
        <v>#DIV/0!</v>
      </c>
      <c r="V5788" s="4" t="e">
        <f>P5788*I5788/100/R5788</f>
        <v>#DIV/0!</v>
      </c>
      <c r="W5788" s="4" t="e">
        <f>V5788*H5788</f>
        <v>#DIV/0!</v>
      </c>
      <c r="X5788" s="6" t="e">
        <f>O5788+S5788</f>
        <v>#NUM!</v>
      </c>
      <c r="Y5788" s="6" t="e">
        <f>P5788*I5788/100/T5788</f>
        <v>#NUM!</v>
      </c>
      <c r="Z5788" s="6" t="e">
        <f>Y5788*H5788</f>
        <v>#NUM!</v>
      </c>
      <c r="AB5788" s="1" t="e">
        <f t="shared" si="180"/>
        <v>#DIV/0!</v>
      </c>
      <c r="AC5788" s="1" t="e">
        <f t="shared" si="181"/>
        <v>#DIV/0!</v>
      </c>
    </row>
    <row r="5789" spans="4:29" x14ac:dyDescent="0.25">
      <c r="D5789" s="1">
        <v>1994</v>
      </c>
      <c r="E5789" s="1" t="s">
        <v>161</v>
      </c>
      <c r="F5789" s="2" t="s">
        <v>354</v>
      </c>
      <c r="G5789">
        <v>1</v>
      </c>
      <c r="H5789">
        <v>5111365</v>
      </c>
      <c r="I5789" s="1">
        <v>0</v>
      </c>
      <c r="J5789" s="1">
        <v>59636</v>
      </c>
      <c r="K5789" s="1">
        <v>258276.3</v>
      </c>
      <c r="L5789" s="1">
        <v>253164.6</v>
      </c>
      <c r="M5789" s="3">
        <v>4100</v>
      </c>
      <c r="N5789">
        <v>230.9</v>
      </c>
      <c r="O5789">
        <v>1580</v>
      </c>
      <c r="P5789" s="1">
        <f>IF($A$3="Percentage of government revenue per capita",$B$3,0) + IF($A$3="Absolute extra revenue",AB5789,0) + IF($A$3="Absolute revenue per capita",AC5789,0)</f>
        <v>0</v>
      </c>
      <c r="Q5789" s="5" t="e">
        <f>-MIN(data!$B$4 / data!I5826 * data!P5826 / 100, data!N5826)</f>
        <v>#DIV/0!</v>
      </c>
      <c r="R5789" s="4" t="e">
        <f>-Q5789*K5789/1000</f>
        <v>#DIV/0!</v>
      </c>
      <c r="S5789" s="6" t="e">
        <f>-MIN(data!$B$5/(POWER(LN(I5789),2))*P5789/100, O5789)</f>
        <v>#NUM!</v>
      </c>
      <c r="T5789" s="6" t="e">
        <f>-S5789*L5789/100000</f>
        <v>#NUM!</v>
      </c>
      <c r="U5789" s="4" t="e">
        <f>N5789+Q5789</f>
        <v>#DIV/0!</v>
      </c>
      <c r="V5789" s="4" t="e">
        <f>P5789*I5789/100/R5789</f>
        <v>#DIV/0!</v>
      </c>
      <c r="W5789" s="4" t="e">
        <f>V5789*H5789</f>
        <v>#DIV/0!</v>
      </c>
      <c r="X5789" s="6" t="e">
        <f>O5789+S5789</f>
        <v>#NUM!</v>
      </c>
      <c r="Y5789" s="6" t="e">
        <f>P5789*I5789/100/T5789</f>
        <v>#NUM!</v>
      </c>
      <c r="Z5789" s="6" t="e">
        <f>Y5789*H5789</f>
        <v>#NUM!</v>
      </c>
      <c r="AB5789" s="1" t="e">
        <f t="shared" si="180"/>
        <v>#DIV/0!</v>
      </c>
      <c r="AC5789" s="1" t="e">
        <f t="shared" si="181"/>
        <v>#DIV/0!</v>
      </c>
    </row>
    <row r="5790" spans="4:29" x14ac:dyDescent="0.25">
      <c r="D5790" s="1">
        <v>1995</v>
      </c>
      <c r="E5790" s="1" t="s">
        <v>161</v>
      </c>
      <c r="F5790" s="2" t="s">
        <v>354</v>
      </c>
      <c r="G5790">
        <v>1</v>
      </c>
      <c r="H5790">
        <v>5118083</v>
      </c>
      <c r="I5790" s="1">
        <v>0</v>
      </c>
      <c r="J5790" s="1">
        <v>57842</v>
      </c>
      <c r="K5790" s="1">
        <v>258108</v>
      </c>
      <c r="L5790" s="1">
        <v>254902</v>
      </c>
      <c r="M5790" s="3">
        <v>4000</v>
      </c>
      <c r="N5790">
        <v>224.1</v>
      </c>
      <c r="O5790">
        <v>1530</v>
      </c>
      <c r="P5790" s="1">
        <f>IF($A$3="Percentage of government revenue per capita",$B$3,0) + IF($A$3="Absolute extra revenue",AB5790,0) + IF($A$3="Absolute revenue per capita",AC5790,0)</f>
        <v>0</v>
      </c>
      <c r="Q5790" s="5">
        <f>-MIN(data!$B$4 / data!I5827 * data!P5827 / 100, data!N5827)</f>
        <v>0</v>
      </c>
      <c r="R5790" s="4">
        <f>-Q5790*K5790/1000</f>
        <v>0</v>
      </c>
      <c r="S5790" s="6" t="e">
        <f>-MIN(data!$B$5/(POWER(LN(I5790),2))*P5790/100, O5790)</f>
        <v>#NUM!</v>
      </c>
      <c r="T5790" s="6" t="e">
        <f>-S5790*L5790/100000</f>
        <v>#NUM!</v>
      </c>
      <c r="U5790" s="4">
        <f>N5790+Q5790</f>
        <v>224.1</v>
      </c>
      <c r="V5790" s="4" t="e">
        <f>P5790*I5790/100/R5790</f>
        <v>#DIV/0!</v>
      </c>
      <c r="W5790" s="4" t="e">
        <f>V5790*H5790</f>
        <v>#DIV/0!</v>
      </c>
      <c r="X5790" s="6" t="e">
        <f>O5790+S5790</f>
        <v>#NUM!</v>
      </c>
      <c r="Y5790" s="6" t="e">
        <f>P5790*I5790/100/T5790</f>
        <v>#NUM!</v>
      </c>
      <c r="Z5790" s="6" t="e">
        <f>Y5790*H5790</f>
        <v>#NUM!</v>
      </c>
      <c r="AB5790" s="1" t="e">
        <f t="shared" si="180"/>
        <v>#DIV/0!</v>
      </c>
      <c r="AC5790" s="1" t="e">
        <f t="shared" si="181"/>
        <v>#DIV/0!</v>
      </c>
    </row>
    <row r="5791" spans="4:29" x14ac:dyDescent="0.25">
      <c r="D5791" s="1">
        <v>1996</v>
      </c>
      <c r="E5791" s="1" t="s">
        <v>161</v>
      </c>
      <c r="F5791" s="2" t="s">
        <v>354</v>
      </c>
      <c r="G5791">
        <v>1</v>
      </c>
      <c r="H5791">
        <v>5221926</v>
      </c>
      <c r="I5791" s="1">
        <v>0</v>
      </c>
      <c r="J5791" s="1">
        <v>56181</v>
      </c>
      <c r="K5791" s="1">
        <v>258779.4</v>
      </c>
      <c r="L5791" s="1">
        <v>258503.4</v>
      </c>
      <c r="M5791" s="3">
        <v>3900</v>
      </c>
      <c r="N5791">
        <v>217.1</v>
      </c>
      <c r="O5791">
        <v>1470</v>
      </c>
      <c r="P5791" s="1">
        <f>IF($A$3="Percentage of government revenue per capita",$B$3,0) + IF($A$3="Absolute extra revenue",AB5791,0) + IF($A$3="Absolute revenue per capita",AC5791,0)</f>
        <v>0</v>
      </c>
      <c r="Q5791" s="5">
        <f>-MIN(data!$B$4 / data!I5828 * data!P5828 / 100, data!N5828)</f>
        <v>0</v>
      </c>
      <c r="R5791" s="4">
        <f>-Q5791*K5791/1000</f>
        <v>0</v>
      </c>
      <c r="S5791" s="6" t="e">
        <f>-MIN(data!$B$5/(POWER(LN(I5791),2))*P5791/100, O5791)</f>
        <v>#NUM!</v>
      </c>
      <c r="T5791" s="6" t="e">
        <f>-S5791*L5791/100000</f>
        <v>#NUM!</v>
      </c>
      <c r="U5791" s="4">
        <f>N5791+Q5791</f>
        <v>217.1</v>
      </c>
      <c r="V5791" s="4" t="e">
        <f>P5791*I5791/100/R5791</f>
        <v>#DIV/0!</v>
      </c>
      <c r="W5791" s="4" t="e">
        <f>V5791*H5791</f>
        <v>#DIV/0!</v>
      </c>
      <c r="X5791" s="6" t="e">
        <f>O5791+S5791</f>
        <v>#NUM!</v>
      </c>
      <c r="Y5791" s="6" t="e">
        <f>P5791*I5791/100/T5791</f>
        <v>#NUM!</v>
      </c>
      <c r="Z5791" s="6" t="e">
        <f>Y5791*H5791</f>
        <v>#NUM!</v>
      </c>
      <c r="AB5791" s="1" t="e">
        <f t="shared" si="180"/>
        <v>#DIV/0!</v>
      </c>
      <c r="AC5791" s="1" t="e">
        <f t="shared" si="181"/>
        <v>#DIV/0!</v>
      </c>
    </row>
    <row r="5792" spans="4:29" x14ac:dyDescent="0.25">
      <c r="D5792" s="1">
        <v>1997</v>
      </c>
      <c r="E5792" s="1" t="s">
        <v>161</v>
      </c>
      <c r="F5792" s="2" t="s">
        <v>354</v>
      </c>
      <c r="G5792">
        <v>1</v>
      </c>
      <c r="H5792">
        <v>5411655</v>
      </c>
      <c r="I5792" s="1">
        <v>0</v>
      </c>
      <c r="J5792" s="1">
        <v>54604</v>
      </c>
      <c r="K5792" s="1">
        <v>260639.6</v>
      </c>
      <c r="L5792" s="1">
        <v>269503.5</v>
      </c>
      <c r="M5792" s="3">
        <v>3800</v>
      </c>
      <c r="N5792">
        <v>209.5</v>
      </c>
      <c r="O5792">
        <v>1410</v>
      </c>
      <c r="P5792" s="1">
        <f>IF($A$3="Percentage of government revenue per capita",$B$3,0) + IF($A$3="Absolute extra revenue",AB5792,0) + IF($A$3="Absolute revenue per capita",AC5792,0)</f>
        <v>0</v>
      </c>
      <c r="Q5792" s="5">
        <f>-MIN(data!$B$4 / data!I5829 * data!P5829 / 100, data!N5829)</f>
        <v>0</v>
      </c>
      <c r="R5792" s="4">
        <f>-Q5792*K5792/1000</f>
        <v>0</v>
      </c>
      <c r="S5792" s="6" t="e">
        <f>-MIN(data!$B$5/(POWER(LN(I5792),2))*P5792/100, O5792)</f>
        <v>#NUM!</v>
      </c>
      <c r="T5792" s="6" t="e">
        <f>-S5792*L5792/100000</f>
        <v>#NUM!</v>
      </c>
      <c r="U5792" s="4">
        <f>N5792+Q5792</f>
        <v>209.5</v>
      </c>
      <c r="V5792" s="4" t="e">
        <f>P5792*I5792/100/R5792</f>
        <v>#DIV/0!</v>
      </c>
      <c r="W5792" s="4" t="e">
        <f>V5792*H5792</f>
        <v>#DIV/0!</v>
      </c>
      <c r="X5792" s="6" t="e">
        <f>O5792+S5792</f>
        <v>#NUM!</v>
      </c>
      <c r="Y5792" s="6" t="e">
        <f>P5792*I5792/100/T5792</f>
        <v>#NUM!</v>
      </c>
      <c r="Z5792" s="6" t="e">
        <f>Y5792*H5792</f>
        <v>#NUM!</v>
      </c>
      <c r="AB5792" s="1" t="e">
        <f t="shared" si="180"/>
        <v>#DIV/0!</v>
      </c>
      <c r="AC5792" s="1" t="e">
        <f t="shared" si="181"/>
        <v>#DIV/0!</v>
      </c>
    </row>
    <row r="5793" spans="4:29" x14ac:dyDescent="0.25">
      <c r="D5793" s="1">
        <v>1998</v>
      </c>
      <c r="E5793" s="1" t="s">
        <v>161</v>
      </c>
      <c r="F5793" s="2" t="s">
        <v>354</v>
      </c>
      <c r="G5793">
        <v>1</v>
      </c>
      <c r="H5793">
        <v>5661942</v>
      </c>
      <c r="I5793" s="1">
        <v>0</v>
      </c>
      <c r="J5793" s="1">
        <v>52969</v>
      </c>
      <c r="K5793" s="1">
        <v>263527.40000000002</v>
      </c>
      <c r="L5793" s="1">
        <v>270073</v>
      </c>
      <c r="M5793" s="3">
        <v>3800</v>
      </c>
      <c r="N5793">
        <v>201</v>
      </c>
      <c r="O5793">
        <v>1370</v>
      </c>
      <c r="P5793" s="1">
        <f>IF($A$3="Percentage of government revenue per capita",$B$3,0) + IF($A$3="Absolute extra revenue",AB5793,0) + IF($A$3="Absolute revenue per capita",AC5793,0)</f>
        <v>0</v>
      </c>
      <c r="Q5793" s="5">
        <f>-MIN(data!$B$4 / data!I5830 * data!P5830 / 100, data!N5830)</f>
        <v>0</v>
      </c>
      <c r="R5793" s="4">
        <f>-Q5793*K5793/1000</f>
        <v>0</v>
      </c>
      <c r="S5793" s="6" t="e">
        <f>-MIN(data!$B$5/(POWER(LN(I5793),2))*P5793/100, O5793)</f>
        <v>#NUM!</v>
      </c>
      <c r="T5793" s="6" t="e">
        <f>-S5793*L5793/100000</f>
        <v>#NUM!</v>
      </c>
      <c r="U5793" s="4">
        <f>N5793+Q5793</f>
        <v>201</v>
      </c>
      <c r="V5793" s="4" t="e">
        <f>P5793*I5793/100/R5793</f>
        <v>#DIV/0!</v>
      </c>
      <c r="W5793" s="4" t="e">
        <f>V5793*H5793</f>
        <v>#DIV/0!</v>
      </c>
      <c r="X5793" s="6" t="e">
        <f>O5793+S5793</f>
        <v>#NUM!</v>
      </c>
      <c r="Y5793" s="6" t="e">
        <f>P5793*I5793/100/T5793</f>
        <v>#NUM!</v>
      </c>
      <c r="Z5793" s="6" t="e">
        <f>Y5793*H5793</f>
        <v>#NUM!</v>
      </c>
      <c r="AB5793" s="1" t="e">
        <f t="shared" si="180"/>
        <v>#DIV/0!</v>
      </c>
      <c r="AC5793" s="1" t="e">
        <f t="shared" si="181"/>
        <v>#DIV/0!</v>
      </c>
    </row>
    <row r="5794" spans="4:29" x14ac:dyDescent="0.25">
      <c r="D5794" s="1">
        <v>1999</v>
      </c>
      <c r="E5794" s="1" t="s">
        <v>161</v>
      </c>
      <c r="F5794" s="2" t="s">
        <v>354</v>
      </c>
      <c r="G5794">
        <v>1</v>
      </c>
      <c r="H5794">
        <v>5933882</v>
      </c>
      <c r="I5794" s="1">
        <v>0</v>
      </c>
      <c r="J5794" s="1">
        <v>51381</v>
      </c>
      <c r="K5794" s="1">
        <v>267470.09999999998</v>
      </c>
      <c r="L5794" s="1">
        <v>276119.40000000002</v>
      </c>
      <c r="M5794" s="3">
        <v>3700</v>
      </c>
      <c r="N5794">
        <v>192.1</v>
      </c>
      <c r="O5794">
        <v>1340</v>
      </c>
      <c r="P5794" s="1">
        <f>IF($A$3="Percentage of government revenue per capita",$B$3,0) + IF($A$3="Absolute extra revenue",AB5794,0) + IF($A$3="Absolute revenue per capita",AC5794,0)</f>
        <v>0</v>
      </c>
      <c r="Q5794" s="5">
        <f>-MIN(data!$B$4 / data!I5831 * data!P5831 / 100, data!N5831)</f>
        <v>0</v>
      </c>
      <c r="R5794" s="4">
        <f>-Q5794*K5794/1000</f>
        <v>0</v>
      </c>
      <c r="S5794" s="6" t="e">
        <f>-MIN(data!$B$5/(POWER(LN(I5794),2))*P5794/100, O5794)</f>
        <v>#NUM!</v>
      </c>
      <c r="T5794" s="6" t="e">
        <f>-S5794*L5794/100000</f>
        <v>#NUM!</v>
      </c>
      <c r="U5794" s="4">
        <f>N5794+Q5794</f>
        <v>192.1</v>
      </c>
      <c r="V5794" s="4" t="e">
        <f>P5794*I5794/100/R5794</f>
        <v>#DIV/0!</v>
      </c>
      <c r="W5794" s="4" t="e">
        <f>V5794*H5794</f>
        <v>#DIV/0!</v>
      </c>
      <c r="X5794" s="6" t="e">
        <f>O5794+S5794</f>
        <v>#NUM!</v>
      </c>
      <c r="Y5794" s="6" t="e">
        <f>P5794*I5794/100/T5794</f>
        <v>#NUM!</v>
      </c>
      <c r="Z5794" s="6" t="e">
        <f>Y5794*H5794</f>
        <v>#NUM!</v>
      </c>
      <c r="AB5794" s="1" t="e">
        <f t="shared" si="180"/>
        <v>#DIV/0!</v>
      </c>
      <c r="AC5794" s="1" t="e">
        <f t="shared" si="181"/>
        <v>#DIV/0!</v>
      </c>
    </row>
    <row r="5795" spans="4:29" x14ac:dyDescent="0.25">
      <c r="D5795" s="1">
        <v>2000</v>
      </c>
      <c r="E5795" s="1" t="s">
        <v>161</v>
      </c>
      <c r="F5795" s="2" t="s">
        <v>354</v>
      </c>
      <c r="G5795">
        <v>1</v>
      </c>
      <c r="H5795">
        <v>6199394</v>
      </c>
      <c r="I5795" s="1">
        <v>0</v>
      </c>
      <c r="J5795" s="1">
        <v>49884</v>
      </c>
      <c r="K5795" s="1">
        <v>272739.20000000001</v>
      </c>
      <c r="L5795" s="1">
        <v>282442.7</v>
      </c>
      <c r="M5795" s="3">
        <v>3700</v>
      </c>
      <c r="N5795">
        <v>182.9</v>
      </c>
      <c r="O5795">
        <v>1310</v>
      </c>
      <c r="P5795" s="1">
        <f>IF($A$3="Percentage of government revenue per capita",$B$3,0) + IF($A$3="Absolute extra revenue",AB5795,0) + IF($A$3="Absolute revenue per capita",AC5795,0)</f>
        <v>0</v>
      </c>
      <c r="Q5795" s="5">
        <f>-MIN(data!$B$4 / data!I5832 * data!P5832 / 100, data!N5832)</f>
        <v>0</v>
      </c>
      <c r="R5795" s="4">
        <f>-Q5795*K5795/1000</f>
        <v>0</v>
      </c>
      <c r="S5795" s="6" t="e">
        <f>-MIN(data!$B$5/(POWER(LN(I5795),2))*P5795/100, O5795)</f>
        <v>#NUM!</v>
      </c>
      <c r="T5795" s="6" t="e">
        <f>-S5795*L5795/100000</f>
        <v>#NUM!</v>
      </c>
      <c r="U5795" s="4">
        <f>N5795+Q5795</f>
        <v>182.9</v>
      </c>
      <c r="V5795" s="4" t="e">
        <f>P5795*I5795/100/R5795</f>
        <v>#DIV/0!</v>
      </c>
      <c r="W5795" s="4" t="e">
        <f>V5795*H5795</f>
        <v>#DIV/0!</v>
      </c>
      <c r="X5795" s="6" t="e">
        <f>O5795+S5795</f>
        <v>#NUM!</v>
      </c>
      <c r="Y5795" s="6" t="e">
        <f>P5795*I5795/100/T5795</f>
        <v>#NUM!</v>
      </c>
      <c r="Z5795" s="6" t="e">
        <f>Y5795*H5795</f>
        <v>#NUM!</v>
      </c>
      <c r="AB5795" s="1" t="e">
        <f t="shared" si="180"/>
        <v>#DIV/0!</v>
      </c>
      <c r="AC5795" s="1" t="e">
        <f t="shared" si="181"/>
        <v>#DIV/0!</v>
      </c>
    </row>
    <row r="5796" spans="4:29" x14ac:dyDescent="0.25">
      <c r="D5796" s="1">
        <v>2001</v>
      </c>
      <c r="E5796" s="1" t="s">
        <v>161</v>
      </c>
      <c r="F5796" s="2" t="s">
        <v>354</v>
      </c>
      <c r="G5796">
        <v>1</v>
      </c>
      <c r="H5796">
        <v>6447793</v>
      </c>
      <c r="I5796" s="1">
        <v>0</v>
      </c>
      <c r="J5796" s="1">
        <v>48377</v>
      </c>
      <c r="K5796" s="1">
        <v>278990.8</v>
      </c>
      <c r="L5796" s="1">
        <v>291338.59999999998</v>
      </c>
      <c r="M5796" s="3">
        <v>3700</v>
      </c>
      <c r="N5796">
        <v>173.4</v>
      </c>
      <c r="O5796">
        <v>1270</v>
      </c>
      <c r="P5796" s="1">
        <f>IF($A$3="Percentage of government revenue per capita",$B$3,0) + IF($A$3="Absolute extra revenue",AB5796,0) + IF($A$3="Absolute revenue per capita",AC5796,0)</f>
        <v>0</v>
      </c>
      <c r="Q5796" s="5">
        <f>-MIN(data!$B$4 / data!I5833 * data!P5833 / 100, data!N5833)</f>
        <v>0</v>
      </c>
      <c r="R5796" s="4">
        <f>-Q5796*K5796/1000</f>
        <v>0</v>
      </c>
      <c r="S5796" s="6" t="e">
        <f>-MIN(data!$B$5/(POWER(LN(I5796),2))*P5796/100, O5796)</f>
        <v>#NUM!</v>
      </c>
      <c r="T5796" s="6" t="e">
        <f>-S5796*L5796/100000</f>
        <v>#NUM!</v>
      </c>
      <c r="U5796" s="4">
        <f>N5796+Q5796</f>
        <v>173.4</v>
      </c>
      <c r="V5796" s="4" t="e">
        <f>P5796*I5796/100/R5796</f>
        <v>#DIV/0!</v>
      </c>
      <c r="W5796" s="4" t="e">
        <f>V5796*H5796</f>
        <v>#DIV/0!</v>
      </c>
      <c r="X5796" s="6" t="e">
        <f>O5796+S5796</f>
        <v>#NUM!</v>
      </c>
      <c r="Y5796" s="6" t="e">
        <f>P5796*I5796/100/T5796</f>
        <v>#NUM!</v>
      </c>
      <c r="Z5796" s="6" t="e">
        <f>Y5796*H5796</f>
        <v>#NUM!</v>
      </c>
      <c r="AB5796" s="1" t="e">
        <f t="shared" si="180"/>
        <v>#DIV/0!</v>
      </c>
      <c r="AC5796" s="1" t="e">
        <f t="shared" si="181"/>
        <v>#DIV/0!</v>
      </c>
    </row>
    <row r="5797" spans="4:29" x14ac:dyDescent="0.25">
      <c r="D5797" s="1">
        <v>2002</v>
      </c>
      <c r="E5797" s="1" t="s">
        <v>161</v>
      </c>
      <c r="F5797" s="2" t="s">
        <v>354</v>
      </c>
      <c r="G5797">
        <v>1</v>
      </c>
      <c r="H5797">
        <v>6688226</v>
      </c>
      <c r="I5797" s="1">
        <v>0</v>
      </c>
      <c r="J5797" s="1">
        <v>47060</v>
      </c>
      <c r="K5797" s="1">
        <v>286253</v>
      </c>
      <c r="L5797" s="1">
        <v>300813</v>
      </c>
      <c r="M5797" s="3">
        <v>3700</v>
      </c>
      <c r="N5797">
        <v>164.4</v>
      </c>
      <c r="O5797">
        <v>1230</v>
      </c>
      <c r="P5797" s="1">
        <f>IF($A$3="Percentage of government revenue per capita",$B$3,0) + IF($A$3="Absolute extra revenue",AB5797,0) + IF($A$3="Absolute revenue per capita",AC5797,0)</f>
        <v>0</v>
      </c>
      <c r="Q5797" s="5">
        <f>-MIN(data!$B$4 / data!I5834 * data!P5834 / 100, data!N5834)</f>
        <v>0</v>
      </c>
      <c r="R5797" s="4">
        <f>-Q5797*K5797/1000</f>
        <v>0</v>
      </c>
      <c r="S5797" s="6" t="e">
        <f>-MIN(data!$B$5/(POWER(LN(I5797),2))*P5797/100, O5797)</f>
        <v>#NUM!</v>
      </c>
      <c r="T5797" s="6" t="e">
        <f>-S5797*L5797/100000</f>
        <v>#NUM!</v>
      </c>
      <c r="U5797" s="4">
        <f>N5797+Q5797</f>
        <v>164.4</v>
      </c>
      <c r="V5797" s="4" t="e">
        <f>P5797*I5797/100/R5797</f>
        <v>#DIV/0!</v>
      </c>
      <c r="W5797" s="4" t="e">
        <f>V5797*H5797</f>
        <v>#DIV/0!</v>
      </c>
      <c r="X5797" s="6" t="e">
        <f>O5797+S5797</f>
        <v>#NUM!</v>
      </c>
      <c r="Y5797" s="6" t="e">
        <f>P5797*I5797/100/T5797</f>
        <v>#NUM!</v>
      </c>
      <c r="Z5797" s="6" t="e">
        <f>Y5797*H5797</f>
        <v>#NUM!</v>
      </c>
      <c r="AB5797" s="1" t="e">
        <f t="shared" si="180"/>
        <v>#DIV/0!</v>
      </c>
      <c r="AC5797" s="1" t="e">
        <f t="shared" si="181"/>
        <v>#DIV/0!</v>
      </c>
    </row>
    <row r="5798" spans="4:29" x14ac:dyDescent="0.25">
      <c r="D5798" s="1">
        <v>2003</v>
      </c>
      <c r="E5798" s="1" t="s">
        <v>161</v>
      </c>
      <c r="F5798" s="2" t="s">
        <v>354</v>
      </c>
      <c r="G5798">
        <v>1</v>
      </c>
      <c r="H5798">
        <v>6935676</v>
      </c>
      <c r="I5798" s="1">
        <v>0</v>
      </c>
      <c r="J5798" s="1">
        <v>45857</v>
      </c>
      <c r="K5798" s="1">
        <v>294521.5</v>
      </c>
      <c r="L5798" s="1">
        <v>310924.40000000002</v>
      </c>
      <c r="M5798" s="3">
        <v>3700</v>
      </c>
      <c r="N5798">
        <v>155.69999999999999</v>
      </c>
      <c r="O5798">
        <v>1190</v>
      </c>
      <c r="P5798" s="1">
        <f>IF($A$3="Percentage of government revenue per capita",$B$3,0) + IF($A$3="Absolute extra revenue",AB5798,0) + IF($A$3="Absolute revenue per capita",AC5798,0)</f>
        <v>0</v>
      </c>
      <c r="Q5798" s="5">
        <f>-MIN(data!$B$4 / data!I5835 * data!P5835 / 100, data!N5835)</f>
        <v>0</v>
      </c>
      <c r="R5798" s="4">
        <f>-Q5798*K5798/1000</f>
        <v>0</v>
      </c>
      <c r="S5798" s="6" t="e">
        <f>-MIN(data!$B$5/(POWER(LN(I5798),2))*P5798/100, O5798)</f>
        <v>#NUM!</v>
      </c>
      <c r="T5798" s="6" t="e">
        <f>-S5798*L5798/100000</f>
        <v>#NUM!</v>
      </c>
      <c r="U5798" s="4">
        <f>N5798+Q5798</f>
        <v>155.69999999999999</v>
      </c>
      <c r="V5798" s="4" t="e">
        <f>P5798*I5798/100/R5798</f>
        <v>#DIV/0!</v>
      </c>
      <c r="W5798" s="4" t="e">
        <f>V5798*H5798</f>
        <v>#DIV/0!</v>
      </c>
      <c r="X5798" s="6" t="e">
        <f>O5798+S5798</f>
        <v>#NUM!</v>
      </c>
      <c r="Y5798" s="6" t="e">
        <f>P5798*I5798/100/T5798</f>
        <v>#NUM!</v>
      </c>
      <c r="Z5798" s="6" t="e">
        <f>Y5798*H5798</f>
        <v>#NUM!</v>
      </c>
      <c r="AB5798" s="1" t="e">
        <f t="shared" si="180"/>
        <v>#DIV/0!</v>
      </c>
      <c r="AC5798" s="1" t="e">
        <f t="shared" si="181"/>
        <v>#DIV/0!</v>
      </c>
    </row>
    <row r="5799" spans="4:29" x14ac:dyDescent="0.25">
      <c r="D5799" s="1">
        <v>2004</v>
      </c>
      <c r="E5799" s="1" t="s">
        <v>161</v>
      </c>
      <c r="F5799" s="2" t="s">
        <v>354</v>
      </c>
      <c r="G5799">
        <v>1</v>
      </c>
      <c r="H5799">
        <v>7213351</v>
      </c>
      <c r="I5799" s="1">
        <v>0</v>
      </c>
      <c r="J5799" s="1">
        <v>44769</v>
      </c>
      <c r="K5799" s="1">
        <v>303518.59999999998</v>
      </c>
      <c r="L5799" s="1">
        <v>313043.5</v>
      </c>
      <c r="M5799" s="3">
        <v>3700</v>
      </c>
      <c r="N5799">
        <v>147.5</v>
      </c>
      <c r="O5799">
        <v>1150</v>
      </c>
      <c r="P5799" s="1">
        <f>IF($A$3="Percentage of government revenue per capita",$B$3,0) + IF($A$3="Absolute extra revenue",AB5799,0) + IF($A$3="Absolute revenue per capita",AC5799,0)</f>
        <v>0</v>
      </c>
      <c r="Q5799" s="5">
        <f>-MIN(data!$B$4 / data!I5836 * data!P5836 / 100, data!N5836)</f>
        <v>0</v>
      </c>
      <c r="R5799" s="4">
        <f>-Q5799*K5799/1000</f>
        <v>0</v>
      </c>
      <c r="S5799" s="6" t="e">
        <f>-MIN(data!$B$5/(POWER(LN(I5799),2))*P5799/100, O5799)</f>
        <v>#NUM!</v>
      </c>
      <c r="T5799" s="6" t="e">
        <f>-S5799*L5799/100000</f>
        <v>#NUM!</v>
      </c>
      <c r="U5799" s="4">
        <f>N5799+Q5799</f>
        <v>147.5</v>
      </c>
      <c r="V5799" s="4" t="e">
        <f>P5799*I5799/100/R5799</f>
        <v>#DIV/0!</v>
      </c>
      <c r="W5799" s="4" t="e">
        <f>V5799*H5799</f>
        <v>#DIV/0!</v>
      </c>
      <c r="X5799" s="6" t="e">
        <f>O5799+S5799</f>
        <v>#NUM!</v>
      </c>
      <c r="Y5799" s="6" t="e">
        <f>P5799*I5799/100/T5799</f>
        <v>#NUM!</v>
      </c>
      <c r="Z5799" s="6" t="e">
        <f>Y5799*H5799</f>
        <v>#NUM!</v>
      </c>
      <c r="AB5799" s="1" t="e">
        <f t="shared" si="180"/>
        <v>#DIV/0!</v>
      </c>
      <c r="AC5799" s="1" t="e">
        <f t="shared" si="181"/>
        <v>#DIV/0!</v>
      </c>
    </row>
    <row r="5800" spans="4:29" x14ac:dyDescent="0.25">
      <c r="D5800" s="1">
        <v>2005</v>
      </c>
      <c r="E5800" s="1" t="s">
        <v>161</v>
      </c>
      <c r="F5800" s="2" t="s">
        <v>354</v>
      </c>
      <c r="G5800">
        <v>1</v>
      </c>
      <c r="H5800">
        <v>7535932</v>
      </c>
      <c r="I5800" s="1">
        <v>0</v>
      </c>
      <c r="J5800" s="1">
        <v>43722</v>
      </c>
      <c r="K5800" s="1">
        <v>312970.7</v>
      </c>
      <c r="L5800" s="1">
        <v>321100.90000000002</v>
      </c>
      <c r="M5800" s="3">
        <v>3600</v>
      </c>
      <c r="N5800">
        <v>139.69999999999999</v>
      </c>
      <c r="O5800">
        <v>1090</v>
      </c>
      <c r="P5800" s="1">
        <f>IF($A$3="Percentage of government revenue per capita",$B$3,0) + IF($A$3="Absolute extra revenue",AB5800,0) + IF($A$3="Absolute revenue per capita",AC5800,0)</f>
        <v>0</v>
      </c>
      <c r="Q5800" s="5">
        <f>-MIN(data!$B$4 / data!I5837 * data!P5837 / 100, data!N5837)</f>
        <v>0</v>
      </c>
      <c r="R5800" s="4">
        <f>-Q5800*K5800/1000</f>
        <v>0</v>
      </c>
      <c r="S5800" s="6" t="e">
        <f>-MIN(data!$B$5/(POWER(LN(I5800),2))*P5800/100, O5800)</f>
        <v>#NUM!</v>
      </c>
      <c r="T5800" s="6" t="e">
        <f>-S5800*L5800/100000</f>
        <v>#NUM!</v>
      </c>
      <c r="U5800" s="4">
        <f>N5800+Q5800</f>
        <v>139.69999999999999</v>
      </c>
      <c r="V5800" s="4" t="e">
        <f>P5800*I5800/100/R5800</f>
        <v>#DIV/0!</v>
      </c>
      <c r="W5800" s="4" t="e">
        <f>V5800*H5800</f>
        <v>#DIV/0!</v>
      </c>
      <c r="X5800" s="6" t="e">
        <f>O5800+S5800</f>
        <v>#NUM!</v>
      </c>
      <c r="Y5800" s="6" t="e">
        <f>P5800*I5800/100/T5800</f>
        <v>#NUM!</v>
      </c>
      <c r="Z5800" s="6" t="e">
        <f>Y5800*H5800</f>
        <v>#NUM!</v>
      </c>
      <c r="AB5800" s="1" t="e">
        <f t="shared" si="180"/>
        <v>#DIV/0!</v>
      </c>
      <c r="AC5800" s="1" t="e">
        <f t="shared" si="181"/>
        <v>#DIV/0!</v>
      </c>
    </row>
    <row r="5801" spans="4:29" x14ac:dyDescent="0.25">
      <c r="D5801" s="1">
        <v>2006</v>
      </c>
      <c r="E5801" s="1" t="s">
        <v>161</v>
      </c>
      <c r="F5801" s="2" t="s">
        <v>354</v>
      </c>
      <c r="G5801">
        <v>1</v>
      </c>
      <c r="H5801">
        <v>7907406</v>
      </c>
      <c r="I5801" s="1">
        <v>0</v>
      </c>
      <c r="J5801" s="1">
        <v>42810</v>
      </c>
      <c r="K5801" s="1">
        <v>323094.3</v>
      </c>
      <c r="L5801" s="1">
        <v>330097.09999999998</v>
      </c>
      <c r="M5801" s="3">
        <v>3500</v>
      </c>
      <c r="N5801">
        <v>132.5</v>
      </c>
      <c r="O5801">
        <v>1030</v>
      </c>
      <c r="P5801" s="1">
        <f>IF($A$3="Percentage of government revenue per capita",$B$3,0) + IF($A$3="Absolute extra revenue",AB5801,0) + IF($A$3="Absolute revenue per capita",AC5801,0)</f>
        <v>0</v>
      </c>
      <c r="Q5801" s="5">
        <f>-MIN(data!$B$4 / data!I5838 * data!P5838 / 100, data!N5838)</f>
        <v>0</v>
      </c>
      <c r="R5801" s="4">
        <f>-Q5801*K5801/1000</f>
        <v>0</v>
      </c>
      <c r="S5801" s="6" t="e">
        <f>-MIN(data!$B$5/(POWER(LN(I5801),2))*P5801/100, O5801)</f>
        <v>#NUM!</v>
      </c>
      <c r="T5801" s="6" t="e">
        <f>-S5801*L5801/100000</f>
        <v>#NUM!</v>
      </c>
      <c r="U5801" s="4">
        <f>N5801+Q5801</f>
        <v>132.5</v>
      </c>
      <c r="V5801" s="4" t="e">
        <f>P5801*I5801/100/R5801</f>
        <v>#DIV/0!</v>
      </c>
      <c r="W5801" s="4" t="e">
        <f>V5801*H5801</f>
        <v>#DIV/0!</v>
      </c>
      <c r="X5801" s="6" t="e">
        <f>O5801+S5801</f>
        <v>#NUM!</v>
      </c>
      <c r="Y5801" s="6" t="e">
        <f>P5801*I5801/100/T5801</f>
        <v>#NUM!</v>
      </c>
      <c r="Z5801" s="6" t="e">
        <f>Y5801*H5801</f>
        <v>#NUM!</v>
      </c>
      <c r="AB5801" s="1" t="e">
        <f t="shared" si="180"/>
        <v>#DIV/0!</v>
      </c>
      <c r="AC5801" s="1" t="e">
        <f t="shared" si="181"/>
        <v>#DIV/0!</v>
      </c>
    </row>
    <row r="5802" spans="4:29" x14ac:dyDescent="0.25">
      <c r="D5802" s="1">
        <v>2007</v>
      </c>
      <c r="E5802" s="1" t="s">
        <v>161</v>
      </c>
      <c r="F5802" s="2" t="s">
        <v>354</v>
      </c>
      <c r="G5802">
        <v>1</v>
      </c>
      <c r="H5802">
        <v>8315139</v>
      </c>
      <c r="I5802" s="1">
        <v>0</v>
      </c>
      <c r="J5802" s="1">
        <v>41909</v>
      </c>
      <c r="K5802" s="1">
        <v>333404.90000000002</v>
      </c>
      <c r="L5802" s="1">
        <v>350154.5</v>
      </c>
      <c r="M5802" s="3">
        <v>3400</v>
      </c>
      <c r="N5802">
        <v>125.7</v>
      </c>
      <c r="O5802">
        <v>971</v>
      </c>
      <c r="P5802" s="1">
        <f>IF($A$3="Percentage of government revenue per capita",$B$3,0) + IF($A$3="Absolute extra revenue",AB5802,0) + IF($A$3="Absolute revenue per capita",AC5802,0)</f>
        <v>0</v>
      </c>
      <c r="Q5802" s="5">
        <f>-MIN(data!$B$4 / data!I5839 * data!P5839 / 100, data!N5839)</f>
        <v>0</v>
      </c>
      <c r="R5802" s="4">
        <f>-Q5802*K5802/1000</f>
        <v>0</v>
      </c>
      <c r="S5802" s="6" t="e">
        <f>-MIN(data!$B$5/(POWER(LN(I5802),2))*P5802/100, O5802)</f>
        <v>#NUM!</v>
      </c>
      <c r="T5802" s="6" t="e">
        <f>-S5802*L5802/100000</f>
        <v>#NUM!</v>
      </c>
      <c r="U5802" s="4">
        <f>N5802+Q5802</f>
        <v>125.7</v>
      </c>
      <c r="V5802" s="4" t="e">
        <f>P5802*I5802/100/R5802</f>
        <v>#DIV/0!</v>
      </c>
      <c r="W5802" s="4" t="e">
        <f>V5802*H5802</f>
        <v>#DIV/0!</v>
      </c>
      <c r="X5802" s="6" t="e">
        <f>O5802+S5802</f>
        <v>#NUM!</v>
      </c>
      <c r="Y5802" s="6" t="e">
        <f>P5802*I5802/100/T5802</f>
        <v>#NUM!</v>
      </c>
      <c r="Z5802" s="6" t="e">
        <f>Y5802*H5802</f>
        <v>#NUM!</v>
      </c>
      <c r="AB5802" s="1" t="e">
        <f t="shared" si="180"/>
        <v>#DIV/0!</v>
      </c>
      <c r="AC5802" s="1" t="e">
        <f t="shared" si="181"/>
        <v>#DIV/0!</v>
      </c>
    </row>
    <row r="5803" spans="4:29" x14ac:dyDescent="0.25">
      <c r="D5803" s="1">
        <v>2008</v>
      </c>
      <c r="E5803" s="1" t="s">
        <v>161</v>
      </c>
      <c r="F5803" s="2" t="s">
        <v>354</v>
      </c>
      <c r="G5803">
        <v>1</v>
      </c>
      <c r="H5803">
        <v>8736939</v>
      </c>
      <c r="I5803" s="1">
        <v>0</v>
      </c>
      <c r="J5803" s="1">
        <v>41021</v>
      </c>
      <c r="K5803" s="1">
        <v>344135.9</v>
      </c>
      <c r="L5803" s="1">
        <v>355603.4</v>
      </c>
      <c r="M5803" s="3">
        <v>3400</v>
      </c>
      <c r="N5803">
        <v>119.2</v>
      </c>
      <c r="O5803">
        <v>928</v>
      </c>
      <c r="P5803" s="1">
        <f>IF($A$3="Percentage of government revenue per capita",$B$3,0) + IF($A$3="Absolute extra revenue",AB5803,0) + IF($A$3="Absolute revenue per capita",AC5803,0)</f>
        <v>0</v>
      </c>
      <c r="Q5803" s="5">
        <f>-MIN(data!$B$4 / data!I5840 * data!P5840 / 100, data!N5840)</f>
        <v>0</v>
      </c>
      <c r="R5803" s="4">
        <f>-Q5803*K5803/1000</f>
        <v>0</v>
      </c>
      <c r="S5803" s="6" t="e">
        <f>-MIN(data!$B$5/(POWER(LN(I5803),2))*P5803/100, O5803)</f>
        <v>#NUM!</v>
      </c>
      <c r="T5803" s="6" t="e">
        <f>-S5803*L5803/100000</f>
        <v>#NUM!</v>
      </c>
      <c r="U5803" s="4">
        <f>N5803+Q5803</f>
        <v>119.2</v>
      </c>
      <c r="V5803" s="4" t="e">
        <f>P5803*I5803/100/R5803</f>
        <v>#DIV/0!</v>
      </c>
      <c r="W5803" s="4" t="e">
        <f>V5803*H5803</f>
        <v>#DIV/0!</v>
      </c>
      <c r="X5803" s="6" t="e">
        <f>O5803+S5803</f>
        <v>#NUM!</v>
      </c>
      <c r="Y5803" s="6" t="e">
        <f>P5803*I5803/100/T5803</f>
        <v>#NUM!</v>
      </c>
      <c r="Z5803" s="6" t="e">
        <f>Y5803*H5803</f>
        <v>#NUM!</v>
      </c>
      <c r="AB5803" s="1" t="e">
        <f t="shared" si="180"/>
        <v>#DIV/0!</v>
      </c>
      <c r="AC5803" s="1" t="e">
        <f t="shared" si="181"/>
        <v>#DIV/0!</v>
      </c>
    </row>
    <row r="5804" spans="4:29" x14ac:dyDescent="0.25">
      <c r="D5804" s="1">
        <v>2009</v>
      </c>
      <c r="E5804" s="1" t="s">
        <v>161</v>
      </c>
      <c r="F5804" s="2" t="s">
        <v>354</v>
      </c>
      <c r="G5804">
        <v>1</v>
      </c>
      <c r="H5804">
        <v>9142259</v>
      </c>
      <c r="I5804" s="1">
        <v>0</v>
      </c>
      <c r="J5804" s="1">
        <v>40073</v>
      </c>
      <c r="K5804" s="1">
        <v>354942.4</v>
      </c>
      <c r="L5804" s="1">
        <v>383747.2</v>
      </c>
      <c r="M5804" s="3">
        <v>3300</v>
      </c>
      <c r="N5804">
        <v>112.9</v>
      </c>
      <c r="O5804">
        <v>886</v>
      </c>
      <c r="P5804" s="1">
        <f>IF($A$3="Percentage of government revenue per capita",$B$3,0) + IF($A$3="Absolute extra revenue",AB5804,0) + IF($A$3="Absolute revenue per capita",AC5804,0)</f>
        <v>0</v>
      </c>
      <c r="Q5804" s="5">
        <f>-MIN(data!$B$4 / data!I5841 * data!P5841 / 100, data!N5841)</f>
        <v>0</v>
      </c>
      <c r="R5804" s="4">
        <f>-Q5804*K5804/1000</f>
        <v>0</v>
      </c>
      <c r="S5804" s="6" t="e">
        <f>-MIN(data!$B$5/(POWER(LN(I5804),2))*P5804/100, O5804)</f>
        <v>#NUM!</v>
      </c>
      <c r="T5804" s="6" t="e">
        <f>-S5804*L5804/100000</f>
        <v>#NUM!</v>
      </c>
      <c r="U5804" s="4">
        <f>N5804+Q5804</f>
        <v>112.9</v>
      </c>
      <c r="V5804" s="4" t="e">
        <f>P5804*I5804/100/R5804</f>
        <v>#DIV/0!</v>
      </c>
      <c r="W5804" s="4" t="e">
        <f>V5804*H5804</f>
        <v>#DIV/0!</v>
      </c>
      <c r="X5804" s="6" t="e">
        <f>O5804+S5804</f>
        <v>#NUM!</v>
      </c>
      <c r="Y5804" s="6" t="e">
        <f>P5804*I5804/100/T5804</f>
        <v>#NUM!</v>
      </c>
      <c r="Z5804" s="6" t="e">
        <f>Y5804*H5804</f>
        <v>#NUM!</v>
      </c>
      <c r="AB5804" s="1" t="e">
        <f t="shared" si="180"/>
        <v>#DIV/0!</v>
      </c>
      <c r="AC5804" s="1" t="e">
        <f t="shared" si="181"/>
        <v>#DIV/0!</v>
      </c>
    </row>
    <row r="5805" spans="4:29" x14ac:dyDescent="0.25">
      <c r="D5805" s="1">
        <v>2010</v>
      </c>
      <c r="E5805" s="1" t="s">
        <v>161</v>
      </c>
      <c r="F5805" s="2" t="s">
        <v>354</v>
      </c>
      <c r="G5805">
        <v>1</v>
      </c>
      <c r="H5805">
        <v>9508364</v>
      </c>
      <c r="I5805" s="1">
        <v>0</v>
      </c>
      <c r="J5805" s="1">
        <v>39137</v>
      </c>
      <c r="K5805" s="1">
        <v>365424.8</v>
      </c>
      <c r="L5805" s="1">
        <v>399543.4</v>
      </c>
      <c r="M5805" s="3">
        <v>3400</v>
      </c>
      <c r="N5805">
        <v>107.1</v>
      </c>
      <c r="O5805">
        <v>876</v>
      </c>
      <c r="P5805" s="1">
        <f>IF($A$3="Percentage of government revenue per capita",$B$3,0) + IF($A$3="Absolute extra revenue",AB5805,0) + IF($A$3="Absolute revenue per capita",AC5805,0)</f>
        <v>0</v>
      </c>
      <c r="Q5805" s="5">
        <f>-MIN(data!$B$4 / data!I5842 * data!P5842 / 100, data!N5842)</f>
        <v>0</v>
      </c>
      <c r="R5805" s="4">
        <f>-Q5805*K5805/1000</f>
        <v>0</v>
      </c>
      <c r="S5805" s="6" t="e">
        <f>-MIN(data!$B$5/(POWER(LN(I5805),2))*P5805/100, O5805)</f>
        <v>#NUM!</v>
      </c>
      <c r="T5805" s="6" t="e">
        <f>-S5805*L5805/100000</f>
        <v>#NUM!</v>
      </c>
      <c r="U5805" s="4">
        <f>N5805+Q5805</f>
        <v>107.1</v>
      </c>
      <c r="V5805" s="4" t="e">
        <f>P5805*I5805/100/R5805</f>
        <v>#DIV/0!</v>
      </c>
      <c r="W5805" s="4" t="e">
        <f>V5805*H5805</f>
        <v>#DIV/0!</v>
      </c>
      <c r="X5805" s="6" t="e">
        <f>O5805+S5805</f>
        <v>#NUM!</v>
      </c>
      <c r="Y5805" s="6" t="e">
        <f>P5805*I5805/100/T5805</f>
        <v>#NUM!</v>
      </c>
      <c r="Z5805" s="6" t="e">
        <f>Y5805*H5805</f>
        <v>#NUM!</v>
      </c>
      <c r="AB5805" s="1" t="e">
        <f t="shared" si="180"/>
        <v>#DIV/0!</v>
      </c>
      <c r="AC5805" s="1" t="e">
        <f t="shared" si="181"/>
        <v>#DIV/0!</v>
      </c>
    </row>
    <row r="5806" spans="4:29" x14ac:dyDescent="0.25">
      <c r="D5806" s="1">
        <v>2011</v>
      </c>
      <c r="E5806" s="1" t="s">
        <v>161</v>
      </c>
      <c r="F5806" s="2" t="s">
        <v>354</v>
      </c>
      <c r="G5806">
        <v>1</v>
      </c>
      <c r="H5806">
        <v>9830698</v>
      </c>
      <c r="I5806" s="1">
        <v>309.08350000000002</v>
      </c>
      <c r="J5806" s="1">
        <v>38395</v>
      </c>
      <c r="K5806" s="1">
        <v>376052.9</v>
      </c>
      <c r="L5806" s="1">
        <v>402761.8</v>
      </c>
      <c r="M5806" s="3">
        <v>3500</v>
      </c>
      <c r="N5806">
        <v>102.1</v>
      </c>
      <c r="O5806">
        <v>869</v>
      </c>
      <c r="P5806" s="1">
        <f>IF($A$3="Percentage of government revenue per capita",$B$3,0) + IF($A$3="Absolute extra revenue",AB5806,0) + IF($A$3="Absolute revenue per capita",AC5806,0)</f>
        <v>0</v>
      </c>
      <c r="Q5806" s="5">
        <f>-MIN(data!$B$4 / data!I5843 * data!P5843 / 100, data!N5843)</f>
        <v>0</v>
      </c>
      <c r="R5806" s="4">
        <f>-Q5806*K5806/1000</f>
        <v>0</v>
      </c>
      <c r="S5806" s="6">
        <f>-MIN(data!$B$5/(POWER(LN(I5806),2))*P5806/100, O5806)</f>
        <v>0</v>
      </c>
      <c r="T5806" s="6">
        <f>-S5806*L5806/100000</f>
        <v>0</v>
      </c>
      <c r="U5806" s="4">
        <f>N5806+Q5806</f>
        <v>102.1</v>
      </c>
      <c r="V5806" s="4" t="e">
        <f>P5806*I5806/100/R5806</f>
        <v>#DIV/0!</v>
      </c>
      <c r="W5806" s="4" t="e">
        <f>V5806*H5806</f>
        <v>#DIV/0!</v>
      </c>
      <c r="X5806" s="6">
        <f>O5806+S5806</f>
        <v>869</v>
      </c>
      <c r="Y5806" s="6" t="e">
        <f>P5806*I5806/100/T5806</f>
        <v>#DIV/0!</v>
      </c>
      <c r="Z5806" s="6" t="e">
        <f>Y5806*H5806</f>
        <v>#DIV/0!</v>
      </c>
      <c r="AB5806" s="1">
        <f t="shared" si="180"/>
        <v>0</v>
      </c>
      <c r="AC5806" s="1">
        <f t="shared" si="181"/>
        <v>0</v>
      </c>
    </row>
    <row r="5807" spans="4:29" x14ac:dyDescent="0.25">
      <c r="D5807" s="1">
        <v>2012</v>
      </c>
      <c r="E5807" s="1" t="s">
        <v>161</v>
      </c>
      <c r="F5807" s="2" t="s">
        <v>354</v>
      </c>
      <c r="G5807">
        <v>1</v>
      </c>
      <c r="H5807">
        <v>10113647</v>
      </c>
      <c r="I5807" s="1">
        <v>37.898679999999999</v>
      </c>
      <c r="J5807" s="1">
        <v>38109</v>
      </c>
      <c r="K5807" s="1">
        <v>386501</v>
      </c>
      <c r="L5807" s="1">
        <v>420070</v>
      </c>
      <c r="M5807" s="3">
        <v>3500</v>
      </c>
      <c r="N5807">
        <v>98.6</v>
      </c>
      <c r="O5807">
        <v>857</v>
      </c>
      <c r="P5807" s="1">
        <f>IF($A$3="Percentage of government revenue per capita",$B$3,0) + IF($A$3="Absolute extra revenue",AB5807,0) + IF($A$3="Absolute revenue per capita",AC5807,0)</f>
        <v>0</v>
      </c>
      <c r="Q5807" s="5">
        <f>-MIN(data!$B$4 / data!I5844 * data!P5844 / 100, data!N5844)</f>
        <v>0</v>
      </c>
      <c r="R5807" s="4">
        <f>-Q5807*K5807/1000</f>
        <v>0</v>
      </c>
      <c r="S5807" s="6">
        <f>-MIN(data!$B$5/(POWER(LN(I5807),2))*P5807/100, O5807)</f>
        <v>0</v>
      </c>
      <c r="T5807" s="6">
        <f>-S5807*L5807/100000</f>
        <v>0</v>
      </c>
      <c r="U5807" s="4">
        <f>N5807+Q5807</f>
        <v>98.6</v>
      </c>
      <c r="V5807" s="4" t="e">
        <f>P5807*I5807/100/R5807</f>
        <v>#DIV/0!</v>
      </c>
      <c r="W5807" s="4" t="e">
        <f>V5807*H5807</f>
        <v>#DIV/0!</v>
      </c>
      <c r="X5807" s="6">
        <f>O5807+S5807</f>
        <v>857</v>
      </c>
      <c r="Y5807" s="6" t="e">
        <f>P5807*I5807/100/T5807</f>
        <v>#DIV/0!</v>
      </c>
      <c r="Z5807" s="6" t="e">
        <f>Y5807*H5807</f>
        <v>#DIV/0!</v>
      </c>
      <c r="AB5807" s="1">
        <f t="shared" si="180"/>
        <v>0</v>
      </c>
      <c r="AC5807" s="1">
        <f t="shared" si="181"/>
        <v>0</v>
      </c>
    </row>
    <row r="5808" spans="4:29" x14ac:dyDescent="0.25">
      <c r="D5808" s="1">
        <v>2013</v>
      </c>
      <c r="E5808" s="1" t="s">
        <v>161</v>
      </c>
      <c r="F5808" s="2" t="s">
        <v>354</v>
      </c>
      <c r="G5808">
        <v>1</v>
      </c>
      <c r="H5808">
        <v>10355036</v>
      </c>
      <c r="I5808" s="1">
        <v>208.49260000000001</v>
      </c>
      <c r="J5808" s="1">
        <v>38445</v>
      </c>
      <c r="K5808" s="1">
        <v>396749.2</v>
      </c>
      <c r="L5808" s="1">
        <v>428061.8</v>
      </c>
      <c r="M5808" s="3">
        <v>3600</v>
      </c>
      <c r="N5808">
        <v>96.9</v>
      </c>
      <c r="O5808">
        <v>841</v>
      </c>
      <c r="P5808" s="1">
        <f>IF($A$3="Percentage of government revenue per capita",$B$3,0) + IF($A$3="Absolute extra revenue",AB5808,0) + IF($A$3="Absolute revenue per capita",AC5808,0)</f>
        <v>0</v>
      </c>
      <c r="Q5808" s="5">
        <f>-MIN(data!$B$4 / data!I5845 * data!P5845 / 100, data!N5845)</f>
        <v>0</v>
      </c>
      <c r="R5808" s="4">
        <f>-Q5808*K5808/1000</f>
        <v>0</v>
      </c>
      <c r="S5808" s="6">
        <f>-MIN(data!$B$5/(POWER(LN(I5808),2))*P5808/100, O5808)</f>
        <v>0</v>
      </c>
      <c r="T5808" s="6">
        <f>-S5808*L5808/100000</f>
        <v>0</v>
      </c>
      <c r="U5808" s="4">
        <f>N5808+Q5808</f>
        <v>96.9</v>
      </c>
      <c r="V5808" s="4" t="e">
        <f>P5808*I5808/100/R5808</f>
        <v>#DIV/0!</v>
      </c>
      <c r="W5808" s="4" t="e">
        <f>V5808*H5808</f>
        <v>#DIV/0!</v>
      </c>
      <c r="X5808" s="6">
        <f>O5808+S5808</f>
        <v>841</v>
      </c>
      <c r="Y5808" s="6" t="e">
        <f>P5808*I5808/100/T5808</f>
        <v>#DIV/0!</v>
      </c>
      <c r="Z5808" s="6" t="e">
        <f>Y5808*H5808</f>
        <v>#DIV/0!</v>
      </c>
      <c r="AB5808" s="1">
        <f t="shared" si="180"/>
        <v>0</v>
      </c>
      <c r="AC5808" s="1">
        <f t="shared" si="181"/>
        <v>0</v>
      </c>
    </row>
    <row r="5809" spans="4:29" x14ac:dyDescent="0.25">
      <c r="D5809" s="1">
        <v>2014</v>
      </c>
      <c r="E5809" s="1" t="s">
        <v>161</v>
      </c>
      <c r="F5809" s="2" t="s">
        <v>354</v>
      </c>
      <c r="G5809">
        <v>1</v>
      </c>
      <c r="H5809">
        <v>10554883</v>
      </c>
      <c r="I5809" s="1">
        <v>160.91499999999999</v>
      </c>
      <c r="J5809" s="1">
        <v>39201</v>
      </c>
      <c r="K5809" s="1">
        <v>406649.4</v>
      </c>
      <c r="L5809" s="1">
        <v>425273.4</v>
      </c>
      <c r="M5809" s="3">
        <v>3600</v>
      </c>
      <c r="N5809">
        <v>96.4</v>
      </c>
      <c r="O5809">
        <v>823</v>
      </c>
      <c r="P5809" s="1">
        <f>IF($A$3="Percentage of government revenue per capita",$B$3,0) + IF($A$3="Absolute extra revenue",AB5809,0) + IF($A$3="Absolute revenue per capita",AC5809,0)</f>
        <v>0</v>
      </c>
      <c r="Q5809" s="5">
        <f>-MIN(data!$B$4 / data!I5846 * data!P5846 / 100, data!N5846)</f>
        <v>0</v>
      </c>
      <c r="R5809" s="4">
        <f>-Q5809*K5809/1000</f>
        <v>0</v>
      </c>
      <c r="S5809" s="6">
        <f>-MIN(data!$B$5/(POWER(LN(I5809),2))*P5809/100, O5809)</f>
        <v>0</v>
      </c>
      <c r="T5809" s="6">
        <f>-S5809*L5809/100000</f>
        <v>0</v>
      </c>
      <c r="U5809" s="4">
        <f>N5809+Q5809</f>
        <v>96.4</v>
      </c>
      <c r="V5809" s="4" t="e">
        <f>P5809*I5809/100/R5809</f>
        <v>#DIV/0!</v>
      </c>
      <c r="W5809" s="4" t="e">
        <f>V5809*H5809</f>
        <v>#DIV/0!</v>
      </c>
      <c r="X5809" s="6">
        <f>O5809+S5809</f>
        <v>823</v>
      </c>
      <c r="Y5809" s="6" t="e">
        <f>P5809*I5809/100/T5809</f>
        <v>#DIV/0!</v>
      </c>
      <c r="Z5809" s="6" t="e">
        <f>Y5809*H5809</f>
        <v>#DIV/0!</v>
      </c>
      <c r="AB5809" s="1">
        <f t="shared" si="180"/>
        <v>0</v>
      </c>
      <c r="AC5809" s="1">
        <f t="shared" si="181"/>
        <v>0</v>
      </c>
    </row>
    <row r="5810" spans="4:29" x14ac:dyDescent="0.25">
      <c r="D5810" s="1">
        <v>2015</v>
      </c>
      <c r="E5810" s="1" t="s">
        <v>161</v>
      </c>
      <c r="F5810" s="2" t="s">
        <v>354</v>
      </c>
      <c r="G5810">
        <v>1</v>
      </c>
      <c r="H5810">
        <v>10715658</v>
      </c>
      <c r="I5810" s="1">
        <v>303.5754</v>
      </c>
      <c r="J5810" s="1">
        <v>40093</v>
      </c>
      <c r="K5810" s="1">
        <v>415902.5</v>
      </c>
      <c r="M5810" s="3">
        <v>3500</v>
      </c>
      <c r="N5810">
        <v>96.4</v>
      </c>
      <c r="O5810">
        <v>789</v>
      </c>
      <c r="P5810" s="1">
        <f>IF($A$3="Percentage of government revenue per capita",$B$3,0) + IF($A$3="Absolute extra revenue",AB5810,0) + IF($A$3="Absolute revenue per capita",AC5810,0)</f>
        <v>0</v>
      </c>
      <c r="Q5810" s="5">
        <f>-MIN(data!$B$4 / data!I5847 * data!P5847 / 100, data!N5847)</f>
        <v>0</v>
      </c>
      <c r="R5810" s="4">
        <f>-Q5810*K5810/1000</f>
        <v>0</v>
      </c>
      <c r="S5810" s="6">
        <f>-MIN(data!$B$5/(POWER(LN(I5810),2))*P5810/100, O5810)</f>
        <v>0</v>
      </c>
      <c r="T5810" s="6">
        <f>-S5810*L5810/100000</f>
        <v>0</v>
      </c>
      <c r="U5810" s="4">
        <f>N5810+Q5810</f>
        <v>96.4</v>
      </c>
      <c r="V5810" s="4" t="e">
        <f>P5810*I5810/100/R5810</f>
        <v>#DIV/0!</v>
      </c>
      <c r="W5810" s="4" t="e">
        <f>V5810*H5810</f>
        <v>#DIV/0!</v>
      </c>
      <c r="X5810" s="6">
        <f>O5810+S5810</f>
        <v>789</v>
      </c>
      <c r="Y5810" s="6" t="e">
        <f>P5810*I5810/100/T5810</f>
        <v>#DIV/0!</v>
      </c>
      <c r="Z5810" s="6" t="e">
        <f>Y5810*H5810</f>
        <v>#DIV/0!</v>
      </c>
      <c r="AB5810" s="1">
        <f t="shared" si="180"/>
        <v>0</v>
      </c>
      <c r="AC5810" s="1">
        <f t="shared" si="181"/>
        <v>0</v>
      </c>
    </row>
    <row r="5811" spans="4:29" x14ac:dyDescent="0.25">
      <c r="D5811" s="1">
        <v>2016</v>
      </c>
      <c r="E5811" s="1" t="s">
        <v>161</v>
      </c>
      <c r="F5811" s="2" t="s">
        <v>354</v>
      </c>
      <c r="G5811">
        <v>1</v>
      </c>
      <c r="H5811">
        <v>10832512</v>
      </c>
      <c r="I5811" s="1">
        <v>0</v>
      </c>
      <c r="J5811" s="1">
        <v>40945</v>
      </c>
      <c r="K5811" s="1">
        <v>424740.7</v>
      </c>
      <c r="M5811" s="3"/>
      <c r="N5811">
        <v>96.4</v>
      </c>
      <c r="O5811"/>
      <c r="P5811" s="1">
        <f>IF($A$3="Percentage of government revenue per capita",$B$3,0) + IF($A$3="Absolute extra revenue",AB5811,0) + IF($A$3="Absolute revenue per capita",AC5811,0)</f>
        <v>0</v>
      </c>
      <c r="Q5811" s="5">
        <f>-MIN(data!$B$4 / data!I5848 * data!P5848 / 100, data!N5848)</f>
        <v>0</v>
      </c>
      <c r="R5811" s="4">
        <f>-Q5811*K5811/1000</f>
        <v>0</v>
      </c>
      <c r="S5811" s="6" t="e">
        <f>-MIN(data!$B$5/(POWER(LN(I5811),2))*P5811/100, O5811)</f>
        <v>#NUM!</v>
      </c>
      <c r="T5811" s="6" t="e">
        <f>-S5811*L5811/100000</f>
        <v>#NUM!</v>
      </c>
      <c r="U5811" s="4">
        <f>N5811+Q5811</f>
        <v>96.4</v>
      </c>
      <c r="V5811" s="4" t="e">
        <f>P5811*I5811/100/R5811</f>
        <v>#DIV/0!</v>
      </c>
      <c r="W5811" s="4" t="e">
        <f>V5811*H5811</f>
        <v>#DIV/0!</v>
      </c>
      <c r="X5811" s="6" t="e">
        <f>O5811+S5811</f>
        <v>#NUM!</v>
      </c>
      <c r="Y5811" s="6" t="e">
        <f>P5811*I5811/100/T5811</f>
        <v>#NUM!</v>
      </c>
      <c r="Z5811" s="6" t="e">
        <f>Y5811*H5811</f>
        <v>#NUM!</v>
      </c>
      <c r="AB5811" s="1" t="e">
        <f t="shared" si="180"/>
        <v>#DIV/0!</v>
      </c>
      <c r="AC5811" s="1" t="e">
        <f t="shared" si="181"/>
        <v>#DIV/0!</v>
      </c>
    </row>
    <row r="5812" spans="4:29" x14ac:dyDescent="0.25">
      <c r="D5812" s="1">
        <v>1980</v>
      </c>
      <c r="E5812" s="1" t="s">
        <v>57</v>
      </c>
      <c r="F5812" s="2" t="s">
        <v>355</v>
      </c>
      <c r="G5812">
        <v>4</v>
      </c>
      <c r="H5812">
        <v>37491165</v>
      </c>
      <c r="I5812" s="1">
        <v>0</v>
      </c>
      <c r="J5812" s="1">
        <v>8991</v>
      </c>
      <c r="K5812" s="1">
        <v>603422.80000000005</v>
      </c>
      <c r="M5812" s="3"/>
      <c r="N5812">
        <v>14.9</v>
      </c>
      <c r="O5812"/>
      <c r="P5812" s="1">
        <f>IF($A$3="Percentage of government revenue per capita",$B$3,0) + IF($A$3="Absolute extra revenue",AB5812,0) + IF($A$3="Absolute revenue per capita",AC5812,0)</f>
        <v>0</v>
      </c>
      <c r="Q5812" s="5">
        <f>-MIN(data!$B$4 / data!I1964 * data!P1964 / 100, data!N1964)</f>
        <v>0</v>
      </c>
      <c r="R5812" s="4">
        <f>-Q5812*K5812/1000</f>
        <v>0</v>
      </c>
      <c r="S5812" s="6" t="e">
        <f>-MIN(data!$B$5/(POWER(LN(I5812),2))*P5812/100, O5812)</f>
        <v>#NUM!</v>
      </c>
      <c r="T5812" s="6" t="e">
        <f>-S5812*L5812/100000</f>
        <v>#NUM!</v>
      </c>
      <c r="U5812" s="4">
        <f>N5812+Q5812</f>
        <v>14.9</v>
      </c>
      <c r="V5812" s="4" t="e">
        <f>P5812*I5812/100/R5812</f>
        <v>#DIV/0!</v>
      </c>
      <c r="W5812" s="4" t="e">
        <f>V5812*H5812</f>
        <v>#DIV/0!</v>
      </c>
      <c r="X5812" s="6" t="e">
        <f>O5812+S5812</f>
        <v>#NUM!</v>
      </c>
      <c r="Y5812" s="6" t="e">
        <f>P5812*I5812/100/T5812</f>
        <v>#NUM!</v>
      </c>
      <c r="Z5812" s="6" t="e">
        <f>Y5812*H5812</f>
        <v>#NUM!</v>
      </c>
      <c r="AB5812" s="1" t="e">
        <f t="shared" si="180"/>
        <v>#DIV/0!</v>
      </c>
      <c r="AC5812" s="1" t="e">
        <f t="shared" si="181"/>
        <v>#DIV/0!</v>
      </c>
    </row>
    <row r="5813" spans="4:29" x14ac:dyDescent="0.25">
      <c r="D5813" s="1">
        <v>1981</v>
      </c>
      <c r="E5813" s="1" t="s">
        <v>57</v>
      </c>
      <c r="F5813" s="2" t="s">
        <v>355</v>
      </c>
      <c r="G5813">
        <v>4</v>
      </c>
      <c r="H5813">
        <v>37758631</v>
      </c>
      <c r="I5813" s="1">
        <v>0</v>
      </c>
      <c r="J5813" s="1">
        <v>7965</v>
      </c>
      <c r="K5813" s="1">
        <v>581386.9</v>
      </c>
      <c r="M5813" s="3"/>
      <c r="N5813">
        <v>13.7</v>
      </c>
      <c r="O5813"/>
      <c r="P5813" s="1">
        <f>IF($A$3="Percentage of government revenue per capita",$B$3,0) + IF($A$3="Absolute extra revenue",AB5813,0) + IF($A$3="Absolute revenue per capita",AC5813,0)</f>
        <v>0</v>
      </c>
      <c r="Q5813" s="5">
        <f>-MIN(data!$B$4 / data!I1965 * data!P1965 / 100, data!N1965)</f>
        <v>0</v>
      </c>
      <c r="R5813" s="4">
        <f>-Q5813*K5813/1000</f>
        <v>0</v>
      </c>
      <c r="S5813" s="6" t="e">
        <f>-MIN(data!$B$5/(POWER(LN(I5813),2))*P5813/100, O5813)</f>
        <v>#NUM!</v>
      </c>
      <c r="T5813" s="6" t="e">
        <f>-S5813*L5813/100000</f>
        <v>#NUM!</v>
      </c>
      <c r="U5813" s="4">
        <f>N5813+Q5813</f>
        <v>13.7</v>
      </c>
      <c r="V5813" s="4" t="e">
        <f>P5813*I5813/100/R5813</f>
        <v>#DIV/0!</v>
      </c>
      <c r="W5813" s="4" t="e">
        <f>V5813*H5813</f>
        <v>#DIV/0!</v>
      </c>
      <c r="X5813" s="6" t="e">
        <f>O5813+S5813</f>
        <v>#NUM!</v>
      </c>
      <c r="Y5813" s="6" t="e">
        <f>P5813*I5813/100/T5813</f>
        <v>#NUM!</v>
      </c>
      <c r="Z5813" s="6" t="e">
        <f>Y5813*H5813</f>
        <v>#NUM!</v>
      </c>
      <c r="AB5813" s="1" t="e">
        <f t="shared" si="180"/>
        <v>#DIV/0!</v>
      </c>
      <c r="AC5813" s="1" t="e">
        <f t="shared" si="181"/>
        <v>#DIV/0!</v>
      </c>
    </row>
    <row r="5814" spans="4:29" x14ac:dyDescent="0.25">
      <c r="D5814" s="1">
        <v>1982</v>
      </c>
      <c r="E5814" s="1" t="s">
        <v>57</v>
      </c>
      <c r="F5814" s="2" t="s">
        <v>355</v>
      </c>
      <c r="G5814">
        <v>4</v>
      </c>
      <c r="H5814">
        <v>37986012</v>
      </c>
      <c r="I5814" s="1">
        <v>0</v>
      </c>
      <c r="J5814" s="1">
        <v>7129</v>
      </c>
      <c r="K5814" s="1">
        <v>552635.69999999995</v>
      </c>
      <c r="M5814" s="3"/>
      <c r="N5814">
        <v>12.9</v>
      </c>
      <c r="O5814"/>
      <c r="P5814" s="1">
        <f>IF($A$3="Percentage of government revenue per capita",$B$3,0) + IF($A$3="Absolute extra revenue",AB5814,0) + IF($A$3="Absolute revenue per capita",AC5814,0)</f>
        <v>0</v>
      </c>
      <c r="Q5814" s="5">
        <f>-MIN(data!$B$4 / data!I1966 * data!P1966 / 100, data!N1966)</f>
        <v>0</v>
      </c>
      <c r="R5814" s="4">
        <f>-Q5814*K5814/1000</f>
        <v>0</v>
      </c>
      <c r="S5814" s="6" t="e">
        <f>-MIN(data!$B$5/(POWER(LN(I5814),2))*P5814/100, O5814)</f>
        <v>#NUM!</v>
      </c>
      <c r="T5814" s="6" t="e">
        <f>-S5814*L5814/100000</f>
        <v>#NUM!</v>
      </c>
      <c r="U5814" s="4">
        <f>N5814+Q5814</f>
        <v>12.9</v>
      </c>
      <c r="V5814" s="4" t="e">
        <f>P5814*I5814/100/R5814</f>
        <v>#DIV/0!</v>
      </c>
      <c r="W5814" s="4" t="e">
        <f>V5814*H5814</f>
        <v>#DIV/0!</v>
      </c>
      <c r="X5814" s="6" t="e">
        <f>O5814+S5814</f>
        <v>#NUM!</v>
      </c>
      <c r="Y5814" s="6" t="e">
        <f>P5814*I5814/100/T5814</f>
        <v>#NUM!</v>
      </c>
      <c r="Z5814" s="6" t="e">
        <f>Y5814*H5814</f>
        <v>#NUM!</v>
      </c>
      <c r="AB5814" s="1" t="e">
        <f t="shared" si="180"/>
        <v>#DIV/0!</v>
      </c>
      <c r="AC5814" s="1" t="e">
        <f t="shared" si="181"/>
        <v>#DIV/0!</v>
      </c>
    </row>
    <row r="5815" spans="4:29" x14ac:dyDescent="0.25">
      <c r="D5815" s="1">
        <v>1983</v>
      </c>
      <c r="E5815" s="1" t="s">
        <v>57</v>
      </c>
      <c r="F5815" s="2" t="s">
        <v>355</v>
      </c>
      <c r="G5815">
        <v>4</v>
      </c>
      <c r="H5815">
        <v>38171525</v>
      </c>
      <c r="I5815" s="1">
        <v>0</v>
      </c>
      <c r="J5815" s="1">
        <v>6458</v>
      </c>
      <c r="K5815" s="1">
        <v>529344.30000000005</v>
      </c>
      <c r="M5815" s="3"/>
      <c r="N5815">
        <v>12.2</v>
      </c>
      <c r="O5815"/>
      <c r="P5815" s="1">
        <f>IF($A$3="Percentage of government revenue per capita",$B$3,0) + IF($A$3="Absolute extra revenue",AB5815,0) + IF($A$3="Absolute revenue per capita",AC5815,0)</f>
        <v>0</v>
      </c>
      <c r="Q5815" s="5">
        <f>-MIN(data!$B$4 / data!I1967 * data!P1967 / 100, data!N1967)</f>
        <v>0</v>
      </c>
      <c r="R5815" s="4">
        <f>-Q5815*K5815/1000</f>
        <v>0</v>
      </c>
      <c r="S5815" s="6" t="e">
        <f>-MIN(data!$B$5/(POWER(LN(I5815),2))*P5815/100, O5815)</f>
        <v>#NUM!</v>
      </c>
      <c r="T5815" s="6" t="e">
        <f>-S5815*L5815/100000</f>
        <v>#NUM!</v>
      </c>
      <c r="U5815" s="4">
        <f>N5815+Q5815</f>
        <v>12.2</v>
      </c>
      <c r="V5815" s="4" t="e">
        <f>P5815*I5815/100/R5815</f>
        <v>#DIV/0!</v>
      </c>
      <c r="W5815" s="4" t="e">
        <f>V5815*H5815</f>
        <v>#DIV/0!</v>
      </c>
      <c r="X5815" s="6" t="e">
        <f>O5815+S5815</f>
        <v>#NUM!</v>
      </c>
      <c r="Y5815" s="6" t="e">
        <f>P5815*I5815/100/T5815</f>
        <v>#NUM!</v>
      </c>
      <c r="Z5815" s="6" t="e">
        <f>Y5815*H5815</f>
        <v>#NUM!</v>
      </c>
      <c r="AB5815" s="1" t="e">
        <f t="shared" si="180"/>
        <v>#DIV/0!</v>
      </c>
      <c r="AC5815" s="1" t="e">
        <f t="shared" si="181"/>
        <v>#DIV/0!</v>
      </c>
    </row>
    <row r="5816" spans="4:29" x14ac:dyDescent="0.25">
      <c r="D5816" s="1">
        <v>1984</v>
      </c>
      <c r="E5816" s="1" t="s">
        <v>57</v>
      </c>
      <c r="F5816" s="2" t="s">
        <v>355</v>
      </c>
      <c r="G5816">
        <v>4</v>
      </c>
      <c r="H5816">
        <v>38330364</v>
      </c>
      <c r="I5816" s="1">
        <v>0</v>
      </c>
      <c r="J5816" s="1">
        <v>5887</v>
      </c>
      <c r="K5816" s="1">
        <v>503162.4</v>
      </c>
      <c r="M5816" s="3"/>
      <c r="N5816">
        <v>11.7</v>
      </c>
      <c r="O5816"/>
      <c r="P5816" s="1">
        <f>IF($A$3="Percentage of government revenue per capita",$B$3,0) + IF($A$3="Absolute extra revenue",AB5816,0) + IF($A$3="Absolute revenue per capita",AC5816,0)</f>
        <v>0</v>
      </c>
      <c r="Q5816" s="5">
        <f>-MIN(data!$B$4 / data!I1968 * data!P1968 / 100, data!N1968)</f>
        <v>0</v>
      </c>
      <c r="R5816" s="4">
        <f>-Q5816*K5816/1000</f>
        <v>0</v>
      </c>
      <c r="S5816" s="6" t="e">
        <f>-MIN(data!$B$5/(POWER(LN(I5816),2))*P5816/100, O5816)</f>
        <v>#NUM!</v>
      </c>
      <c r="T5816" s="6" t="e">
        <f>-S5816*L5816/100000</f>
        <v>#NUM!</v>
      </c>
      <c r="U5816" s="4">
        <f>N5816+Q5816</f>
        <v>11.7</v>
      </c>
      <c r="V5816" s="4" t="e">
        <f>P5816*I5816/100/R5816</f>
        <v>#DIV/0!</v>
      </c>
      <c r="W5816" s="4" t="e">
        <f>V5816*H5816</f>
        <v>#DIV/0!</v>
      </c>
      <c r="X5816" s="6" t="e">
        <f>O5816+S5816</f>
        <v>#NUM!</v>
      </c>
      <c r="Y5816" s="6" t="e">
        <f>P5816*I5816/100/T5816</f>
        <v>#NUM!</v>
      </c>
      <c r="Z5816" s="6" t="e">
        <f>Y5816*H5816</f>
        <v>#NUM!</v>
      </c>
      <c r="AB5816" s="1" t="e">
        <f t="shared" si="180"/>
        <v>#DIV/0!</v>
      </c>
      <c r="AC5816" s="1" t="e">
        <f t="shared" si="181"/>
        <v>#DIV/0!</v>
      </c>
    </row>
    <row r="5817" spans="4:29" x14ac:dyDescent="0.25">
      <c r="D5817" s="1">
        <v>1985</v>
      </c>
      <c r="E5817" s="1" t="s">
        <v>57</v>
      </c>
      <c r="F5817" s="2" t="s">
        <v>355</v>
      </c>
      <c r="G5817">
        <v>4</v>
      </c>
      <c r="H5817">
        <v>38469512</v>
      </c>
      <c r="I5817" s="1">
        <v>0</v>
      </c>
      <c r="J5817" s="1">
        <v>5392</v>
      </c>
      <c r="K5817" s="1">
        <v>481428.6</v>
      </c>
      <c r="M5817" s="3"/>
      <c r="N5817">
        <v>11.2</v>
      </c>
      <c r="O5817"/>
      <c r="P5817" s="1">
        <f>IF($A$3="Percentage of government revenue per capita",$B$3,0) + IF($A$3="Absolute extra revenue",AB5817,0) + IF($A$3="Absolute revenue per capita",AC5817,0)</f>
        <v>0</v>
      </c>
      <c r="Q5817" s="5">
        <f>-MIN(data!$B$4 / data!I1969 * data!P1969 / 100, data!N1969)</f>
        <v>0</v>
      </c>
      <c r="R5817" s="4">
        <f>-Q5817*K5817/1000</f>
        <v>0</v>
      </c>
      <c r="S5817" s="6" t="e">
        <f>-MIN(data!$B$5/(POWER(LN(I5817),2))*P5817/100, O5817)</f>
        <v>#NUM!</v>
      </c>
      <c r="T5817" s="6" t="e">
        <f>-S5817*L5817/100000</f>
        <v>#NUM!</v>
      </c>
      <c r="U5817" s="4">
        <f>N5817+Q5817</f>
        <v>11.2</v>
      </c>
      <c r="V5817" s="4" t="e">
        <f>P5817*I5817/100/R5817</f>
        <v>#DIV/0!</v>
      </c>
      <c r="W5817" s="4" t="e">
        <f>V5817*H5817</f>
        <v>#DIV/0!</v>
      </c>
      <c r="X5817" s="6" t="e">
        <f>O5817+S5817</f>
        <v>#NUM!</v>
      </c>
      <c r="Y5817" s="6" t="e">
        <f>P5817*I5817/100/T5817</f>
        <v>#NUM!</v>
      </c>
      <c r="Z5817" s="6" t="e">
        <f>Y5817*H5817</f>
        <v>#NUM!</v>
      </c>
      <c r="AB5817" s="1" t="e">
        <f t="shared" si="180"/>
        <v>#DIV/0!</v>
      </c>
      <c r="AC5817" s="1" t="e">
        <f t="shared" si="181"/>
        <v>#DIV/0!</v>
      </c>
    </row>
    <row r="5818" spans="4:29" x14ac:dyDescent="0.25">
      <c r="D5818" s="1">
        <v>1986</v>
      </c>
      <c r="E5818" s="1" t="s">
        <v>57</v>
      </c>
      <c r="F5818" s="2" t="s">
        <v>355</v>
      </c>
      <c r="G5818">
        <v>4</v>
      </c>
      <c r="H5818">
        <v>38584624</v>
      </c>
      <c r="I5818" s="1">
        <v>0</v>
      </c>
      <c r="J5818" s="1">
        <v>4967</v>
      </c>
      <c r="K5818" s="1">
        <v>464205.6</v>
      </c>
      <c r="M5818" s="3"/>
      <c r="N5818">
        <v>10.7</v>
      </c>
      <c r="O5818"/>
      <c r="P5818" s="1">
        <f>IF($A$3="Percentage of government revenue per capita",$B$3,0) + IF($A$3="Absolute extra revenue",AB5818,0) + IF($A$3="Absolute revenue per capita",AC5818,0)</f>
        <v>0</v>
      </c>
      <c r="Q5818" s="5">
        <f>-MIN(data!$B$4 / data!I1970 * data!P1970 / 100, data!N1970)</f>
        <v>0</v>
      </c>
      <c r="R5818" s="4">
        <f>-Q5818*K5818/1000</f>
        <v>0</v>
      </c>
      <c r="S5818" s="6" t="e">
        <f>-MIN(data!$B$5/(POWER(LN(I5818),2))*P5818/100, O5818)</f>
        <v>#NUM!</v>
      </c>
      <c r="T5818" s="6" t="e">
        <f>-S5818*L5818/100000</f>
        <v>#NUM!</v>
      </c>
      <c r="U5818" s="4">
        <f>N5818+Q5818</f>
        <v>10.7</v>
      </c>
      <c r="V5818" s="4" t="e">
        <f>P5818*I5818/100/R5818</f>
        <v>#DIV/0!</v>
      </c>
      <c r="W5818" s="4" t="e">
        <f>V5818*H5818</f>
        <v>#DIV/0!</v>
      </c>
      <c r="X5818" s="6" t="e">
        <f>O5818+S5818</f>
        <v>#NUM!</v>
      </c>
      <c r="Y5818" s="6" t="e">
        <f>P5818*I5818/100/T5818</f>
        <v>#NUM!</v>
      </c>
      <c r="Z5818" s="6" t="e">
        <f>Y5818*H5818</f>
        <v>#NUM!</v>
      </c>
      <c r="AB5818" s="1" t="e">
        <f t="shared" si="180"/>
        <v>#DIV/0!</v>
      </c>
      <c r="AC5818" s="1" t="e">
        <f t="shared" si="181"/>
        <v>#DIV/0!</v>
      </c>
    </row>
    <row r="5819" spans="4:29" x14ac:dyDescent="0.25">
      <c r="D5819" s="1">
        <v>1987</v>
      </c>
      <c r="E5819" s="1" t="s">
        <v>57</v>
      </c>
      <c r="F5819" s="2" t="s">
        <v>355</v>
      </c>
      <c r="G5819">
        <v>4</v>
      </c>
      <c r="H5819">
        <v>38684815</v>
      </c>
      <c r="I5819" s="1">
        <v>0</v>
      </c>
      <c r="J5819" s="1">
        <v>4601</v>
      </c>
      <c r="K5819" s="1">
        <v>446699</v>
      </c>
      <c r="M5819" s="3"/>
      <c r="N5819">
        <v>10.3</v>
      </c>
      <c r="O5819"/>
      <c r="P5819" s="1">
        <f>IF($A$3="Percentage of government revenue per capita",$B$3,0) + IF($A$3="Absolute extra revenue",AB5819,0) + IF($A$3="Absolute revenue per capita",AC5819,0)</f>
        <v>0</v>
      </c>
      <c r="Q5819" s="5">
        <f>-MIN(data!$B$4 / data!I1971 * data!P1971 / 100, data!N1971)</f>
        <v>0</v>
      </c>
      <c r="R5819" s="4">
        <f>-Q5819*K5819/1000</f>
        <v>0</v>
      </c>
      <c r="S5819" s="6" t="e">
        <f>-MIN(data!$B$5/(POWER(LN(I5819),2))*P5819/100, O5819)</f>
        <v>#NUM!</v>
      </c>
      <c r="T5819" s="6" t="e">
        <f>-S5819*L5819/100000</f>
        <v>#NUM!</v>
      </c>
      <c r="U5819" s="4">
        <f>N5819+Q5819</f>
        <v>10.3</v>
      </c>
      <c r="V5819" s="4" t="e">
        <f>P5819*I5819/100/R5819</f>
        <v>#DIV/0!</v>
      </c>
      <c r="W5819" s="4" t="e">
        <f>V5819*H5819</f>
        <v>#DIV/0!</v>
      </c>
      <c r="X5819" s="6" t="e">
        <f>O5819+S5819</f>
        <v>#NUM!</v>
      </c>
      <c r="Y5819" s="6" t="e">
        <f>P5819*I5819/100/T5819</f>
        <v>#NUM!</v>
      </c>
      <c r="Z5819" s="6" t="e">
        <f>Y5819*H5819</f>
        <v>#NUM!</v>
      </c>
      <c r="AB5819" s="1" t="e">
        <f t="shared" si="180"/>
        <v>#DIV/0!</v>
      </c>
      <c r="AC5819" s="1" t="e">
        <f t="shared" si="181"/>
        <v>#DIV/0!</v>
      </c>
    </row>
    <row r="5820" spans="4:29" x14ac:dyDescent="0.25">
      <c r="D5820" s="1">
        <v>1988</v>
      </c>
      <c r="E5820" s="1" t="s">
        <v>57</v>
      </c>
      <c r="F5820" s="2" t="s">
        <v>355</v>
      </c>
      <c r="G5820">
        <v>4</v>
      </c>
      <c r="H5820">
        <v>38766939</v>
      </c>
      <c r="I5820" s="1">
        <v>0</v>
      </c>
      <c r="J5820" s="1">
        <v>4288</v>
      </c>
      <c r="K5820" s="1">
        <v>433131.3</v>
      </c>
      <c r="M5820" s="3"/>
      <c r="N5820">
        <v>9.9</v>
      </c>
      <c r="O5820"/>
      <c r="P5820" s="1">
        <f>IF($A$3="Percentage of government revenue per capita",$B$3,0) + IF($A$3="Absolute extra revenue",AB5820,0) + IF($A$3="Absolute revenue per capita",AC5820,0)</f>
        <v>0</v>
      </c>
      <c r="Q5820" s="5">
        <f>-MIN(data!$B$4 / data!I1972 * data!P1972 / 100, data!N1972)</f>
        <v>0</v>
      </c>
      <c r="R5820" s="4">
        <f>-Q5820*K5820/1000</f>
        <v>0</v>
      </c>
      <c r="S5820" s="6" t="e">
        <f>-MIN(data!$B$5/(POWER(LN(I5820),2))*P5820/100, O5820)</f>
        <v>#NUM!</v>
      </c>
      <c r="T5820" s="6" t="e">
        <f>-S5820*L5820/100000</f>
        <v>#NUM!</v>
      </c>
      <c r="U5820" s="4">
        <f>N5820+Q5820</f>
        <v>9.9</v>
      </c>
      <c r="V5820" s="4" t="e">
        <f>P5820*I5820/100/R5820</f>
        <v>#DIV/0!</v>
      </c>
      <c r="W5820" s="4" t="e">
        <f>V5820*H5820</f>
        <v>#DIV/0!</v>
      </c>
      <c r="X5820" s="6" t="e">
        <f>O5820+S5820</f>
        <v>#NUM!</v>
      </c>
      <c r="Y5820" s="6" t="e">
        <f>P5820*I5820/100/T5820</f>
        <v>#NUM!</v>
      </c>
      <c r="Z5820" s="6" t="e">
        <f>Y5820*H5820</f>
        <v>#NUM!</v>
      </c>
      <c r="AB5820" s="1" t="e">
        <f t="shared" si="180"/>
        <v>#DIV/0!</v>
      </c>
      <c r="AC5820" s="1" t="e">
        <f t="shared" si="181"/>
        <v>#DIV/0!</v>
      </c>
    </row>
    <row r="5821" spans="4:29" x14ac:dyDescent="0.25">
      <c r="D5821" s="1">
        <v>1989</v>
      </c>
      <c r="E5821" s="1" t="s">
        <v>57</v>
      </c>
      <c r="F5821" s="2" t="s">
        <v>355</v>
      </c>
      <c r="G5821">
        <v>4</v>
      </c>
      <c r="H5821">
        <v>38827764</v>
      </c>
      <c r="I5821" s="1">
        <v>0</v>
      </c>
      <c r="J5821" s="1">
        <v>4020</v>
      </c>
      <c r="K5821" s="1">
        <v>423157.9</v>
      </c>
      <c r="M5821" s="3"/>
      <c r="N5821">
        <v>9.5</v>
      </c>
      <c r="O5821"/>
      <c r="P5821" s="1">
        <f>IF($A$3="Percentage of government revenue per capita",$B$3,0) + IF($A$3="Absolute extra revenue",AB5821,0) + IF($A$3="Absolute revenue per capita",AC5821,0)</f>
        <v>0</v>
      </c>
      <c r="Q5821" s="5">
        <f>-MIN(data!$B$4 / data!I1973 * data!P1973 / 100, data!N1973)</f>
        <v>0</v>
      </c>
      <c r="R5821" s="4">
        <f>-Q5821*K5821/1000</f>
        <v>0</v>
      </c>
      <c r="S5821" s="6" t="e">
        <f>-MIN(data!$B$5/(POWER(LN(I5821),2))*P5821/100, O5821)</f>
        <v>#NUM!</v>
      </c>
      <c r="T5821" s="6" t="e">
        <f>-S5821*L5821/100000</f>
        <v>#NUM!</v>
      </c>
      <c r="U5821" s="4">
        <f>N5821+Q5821</f>
        <v>9.5</v>
      </c>
      <c r="V5821" s="4" t="e">
        <f>P5821*I5821/100/R5821</f>
        <v>#DIV/0!</v>
      </c>
      <c r="W5821" s="4" t="e">
        <f>V5821*H5821</f>
        <v>#DIV/0!</v>
      </c>
      <c r="X5821" s="6" t="e">
        <f>O5821+S5821</f>
        <v>#NUM!</v>
      </c>
      <c r="Y5821" s="6" t="e">
        <f>P5821*I5821/100/T5821</f>
        <v>#NUM!</v>
      </c>
      <c r="Z5821" s="6" t="e">
        <f>Y5821*H5821</f>
        <v>#NUM!</v>
      </c>
      <c r="AB5821" s="1" t="e">
        <f t="shared" si="180"/>
        <v>#DIV/0!</v>
      </c>
      <c r="AC5821" s="1" t="e">
        <f t="shared" si="181"/>
        <v>#DIV/0!</v>
      </c>
    </row>
    <row r="5822" spans="4:29" x14ac:dyDescent="0.25">
      <c r="D5822" s="1">
        <v>1990</v>
      </c>
      <c r="E5822" s="1" t="s">
        <v>57</v>
      </c>
      <c r="F5822" s="2" t="s">
        <v>355</v>
      </c>
      <c r="G5822">
        <v>4</v>
      </c>
      <c r="H5822">
        <v>38867322</v>
      </c>
      <c r="I5822" s="1">
        <v>0</v>
      </c>
      <c r="J5822" s="1">
        <v>3782</v>
      </c>
      <c r="K5822" s="1">
        <v>411087</v>
      </c>
      <c r="L5822" s="1">
        <v>433333.3</v>
      </c>
      <c r="M5822" s="3">
        <v>26</v>
      </c>
      <c r="N5822">
        <v>9.1999999999999993</v>
      </c>
      <c r="O5822">
        <v>6</v>
      </c>
      <c r="P5822" s="1">
        <f>IF($A$3="Percentage of government revenue per capita",$B$3,0) + IF($A$3="Absolute extra revenue",AB5822,0) + IF($A$3="Absolute revenue per capita",AC5822,0)</f>
        <v>0</v>
      </c>
      <c r="Q5822" s="5">
        <f>-MIN(data!$B$4 / data!I1974 * data!P1974 / 100, data!N1974)</f>
        <v>0</v>
      </c>
      <c r="R5822" s="4">
        <f>-Q5822*K5822/1000</f>
        <v>0</v>
      </c>
      <c r="S5822" s="6" t="e">
        <f>-MIN(data!$B$5/(POWER(LN(I5822),2))*P5822/100, O5822)</f>
        <v>#NUM!</v>
      </c>
      <c r="T5822" s="6" t="e">
        <f>-S5822*L5822/100000</f>
        <v>#NUM!</v>
      </c>
      <c r="U5822" s="4">
        <f>N5822+Q5822</f>
        <v>9.1999999999999993</v>
      </c>
      <c r="V5822" s="4" t="e">
        <f>P5822*I5822/100/R5822</f>
        <v>#DIV/0!</v>
      </c>
      <c r="W5822" s="4" t="e">
        <f>V5822*H5822</f>
        <v>#DIV/0!</v>
      </c>
      <c r="X5822" s="6" t="e">
        <f>O5822+S5822</f>
        <v>#NUM!</v>
      </c>
      <c r="Y5822" s="6" t="e">
        <f>P5822*I5822/100/T5822</f>
        <v>#NUM!</v>
      </c>
      <c r="Z5822" s="6" t="e">
        <f>Y5822*H5822</f>
        <v>#NUM!</v>
      </c>
      <c r="AB5822" s="1" t="e">
        <f t="shared" si="180"/>
        <v>#DIV/0!</v>
      </c>
      <c r="AC5822" s="1" t="e">
        <f t="shared" si="181"/>
        <v>#DIV/0!</v>
      </c>
    </row>
    <row r="5823" spans="4:29" x14ac:dyDescent="0.25">
      <c r="D5823" s="1">
        <v>1991</v>
      </c>
      <c r="E5823" s="1" t="s">
        <v>57</v>
      </c>
      <c r="F5823" s="2" t="s">
        <v>355</v>
      </c>
      <c r="G5823">
        <v>4</v>
      </c>
      <c r="H5823">
        <v>38966376</v>
      </c>
      <c r="I5823" s="1">
        <v>0</v>
      </c>
      <c r="J5823" s="1">
        <v>3557</v>
      </c>
      <c r="K5823" s="1">
        <v>404204.5</v>
      </c>
      <c r="L5823" s="1">
        <v>400000</v>
      </c>
      <c r="M5823" s="3">
        <v>26</v>
      </c>
      <c r="N5823">
        <v>8.8000000000000007</v>
      </c>
      <c r="O5823">
        <v>6</v>
      </c>
      <c r="P5823" s="1">
        <f>IF($A$3="Percentage of government revenue per capita",$B$3,0) + IF($A$3="Absolute extra revenue",AB5823,0) + IF($A$3="Absolute revenue per capita",AC5823,0)</f>
        <v>0</v>
      </c>
      <c r="Q5823" s="5">
        <f>-MIN(data!$B$4 / data!I1975 * data!P1975 / 100, data!N1975)</f>
        <v>0</v>
      </c>
      <c r="R5823" s="4">
        <f>-Q5823*K5823/1000</f>
        <v>0</v>
      </c>
      <c r="S5823" s="6" t="e">
        <f>-MIN(data!$B$5/(POWER(LN(I5823),2))*P5823/100, O5823)</f>
        <v>#NUM!</v>
      </c>
      <c r="T5823" s="6" t="e">
        <f>-S5823*L5823/100000</f>
        <v>#NUM!</v>
      </c>
      <c r="U5823" s="4">
        <f>N5823+Q5823</f>
        <v>8.8000000000000007</v>
      </c>
      <c r="V5823" s="4" t="e">
        <f>P5823*I5823/100/R5823</f>
        <v>#DIV/0!</v>
      </c>
      <c r="W5823" s="4" t="e">
        <f>V5823*H5823</f>
        <v>#DIV/0!</v>
      </c>
      <c r="X5823" s="6" t="e">
        <f>O5823+S5823</f>
        <v>#NUM!</v>
      </c>
      <c r="Y5823" s="6" t="e">
        <f>P5823*I5823/100/T5823</f>
        <v>#NUM!</v>
      </c>
      <c r="Z5823" s="6" t="e">
        <f>Y5823*H5823</f>
        <v>#NUM!</v>
      </c>
      <c r="AB5823" s="1" t="e">
        <f t="shared" si="180"/>
        <v>#DIV/0!</v>
      </c>
      <c r="AC5823" s="1" t="e">
        <f t="shared" si="181"/>
        <v>#DIV/0!</v>
      </c>
    </row>
    <row r="5824" spans="4:29" x14ac:dyDescent="0.25">
      <c r="D5824" s="1">
        <v>1992</v>
      </c>
      <c r="E5824" s="1" t="s">
        <v>57</v>
      </c>
      <c r="F5824" s="2" t="s">
        <v>355</v>
      </c>
      <c r="G5824">
        <v>4</v>
      </c>
      <c r="H5824">
        <v>39157685</v>
      </c>
      <c r="I5824" s="1">
        <v>0</v>
      </c>
      <c r="J5824" s="1">
        <v>3329</v>
      </c>
      <c r="K5824" s="1">
        <v>396309.5</v>
      </c>
      <c r="L5824" s="1">
        <v>383333.3</v>
      </c>
      <c r="M5824" s="3">
        <v>24</v>
      </c>
      <c r="N5824">
        <v>8.4</v>
      </c>
      <c r="O5824">
        <v>6</v>
      </c>
      <c r="P5824" s="1">
        <f>IF($A$3="Percentage of government revenue per capita",$B$3,0) + IF($A$3="Absolute extra revenue",AB5824,0) + IF($A$3="Absolute revenue per capita",AC5824,0)</f>
        <v>0</v>
      </c>
      <c r="Q5824" s="5">
        <f>-MIN(data!$B$4 / data!I1976 * data!P1976 / 100, data!N1976)</f>
        <v>0</v>
      </c>
      <c r="R5824" s="4">
        <f>-Q5824*K5824/1000</f>
        <v>0</v>
      </c>
      <c r="S5824" s="6" t="e">
        <f>-MIN(data!$B$5/(POWER(LN(I5824),2))*P5824/100, O5824)</f>
        <v>#NUM!</v>
      </c>
      <c r="T5824" s="6" t="e">
        <f>-S5824*L5824/100000</f>
        <v>#NUM!</v>
      </c>
      <c r="U5824" s="4">
        <f>N5824+Q5824</f>
        <v>8.4</v>
      </c>
      <c r="V5824" s="4" t="e">
        <f>P5824*I5824/100/R5824</f>
        <v>#DIV/0!</v>
      </c>
      <c r="W5824" s="4" t="e">
        <f>V5824*H5824</f>
        <v>#DIV/0!</v>
      </c>
      <c r="X5824" s="6" t="e">
        <f>O5824+S5824</f>
        <v>#NUM!</v>
      </c>
      <c r="Y5824" s="6" t="e">
        <f>P5824*I5824/100/T5824</f>
        <v>#NUM!</v>
      </c>
      <c r="Z5824" s="6" t="e">
        <f>Y5824*H5824</f>
        <v>#NUM!</v>
      </c>
      <c r="AB5824" s="1" t="e">
        <f t="shared" si="180"/>
        <v>#DIV/0!</v>
      </c>
      <c r="AC5824" s="1" t="e">
        <f t="shared" si="181"/>
        <v>#DIV/0!</v>
      </c>
    </row>
    <row r="5825" spans="4:29" x14ac:dyDescent="0.25">
      <c r="D5825" s="1">
        <v>1993</v>
      </c>
      <c r="E5825" s="1" t="s">
        <v>57</v>
      </c>
      <c r="F5825" s="2" t="s">
        <v>355</v>
      </c>
      <c r="G5825">
        <v>4</v>
      </c>
      <c r="H5825">
        <v>39361262</v>
      </c>
      <c r="I5825" s="1">
        <v>0</v>
      </c>
      <c r="J5825" s="1">
        <v>3096</v>
      </c>
      <c r="K5825" s="1">
        <v>391898.7</v>
      </c>
      <c r="L5825" s="1">
        <v>383333.3</v>
      </c>
      <c r="M5825" s="3">
        <v>23</v>
      </c>
      <c r="N5825">
        <v>7.9</v>
      </c>
      <c r="O5825">
        <v>6</v>
      </c>
      <c r="P5825" s="1">
        <f>IF($A$3="Percentage of government revenue per capita",$B$3,0) + IF($A$3="Absolute extra revenue",AB5825,0) + IF($A$3="Absolute revenue per capita",AC5825,0)</f>
        <v>0</v>
      </c>
      <c r="Q5825" s="5">
        <f>-MIN(data!$B$4 / data!I1977 * data!P1977 / 100, data!N1977)</f>
        <v>0</v>
      </c>
      <c r="R5825" s="4">
        <f>-Q5825*K5825/1000</f>
        <v>0</v>
      </c>
      <c r="S5825" s="6" t="e">
        <f>-MIN(data!$B$5/(POWER(LN(I5825),2))*P5825/100, O5825)</f>
        <v>#NUM!</v>
      </c>
      <c r="T5825" s="6" t="e">
        <f>-S5825*L5825/100000</f>
        <v>#NUM!</v>
      </c>
      <c r="U5825" s="4">
        <f>N5825+Q5825</f>
        <v>7.9</v>
      </c>
      <c r="V5825" s="4" t="e">
        <f>P5825*I5825/100/R5825</f>
        <v>#DIV/0!</v>
      </c>
      <c r="W5825" s="4" t="e">
        <f>V5825*H5825</f>
        <v>#DIV/0!</v>
      </c>
      <c r="X5825" s="6" t="e">
        <f>O5825+S5825</f>
        <v>#NUM!</v>
      </c>
      <c r="Y5825" s="6" t="e">
        <f>P5825*I5825/100/T5825</f>
        <v>#NUM!</v>
      </c>
      <c r="Z5825" s="6" t="e">
        <f>Y5825*H5825</f>
        <v>#NUM!</v>
      </c>
      <c r="AB5825" s="1" t="e">
        <f t="shared" si="180"/>
        <v>#DIV/0!</v>
      </c>
      <c r="AC5825" s="1" t="e">
        <f t="shared" si="181"/>
        <v>#DIV/0!</v>
      </c>
    </row>
    <row r="5826" spans="4:29" x14ac:dyDescent="0.25">
      <c r="D5826" s="1">
        <v>1994</v>
      </c>
      <c r="E5826" s="1" t="s">
        <v>57</v>
      </c>
      <c r="F5826" s="2" t="s">
        <v>355</v>
      </c>
      <c r="G5826">
        <v>4</v>
      </c>
      <c r="H5826">
        <v>39549108</v>
      </c>
      <c r="I5826" s="1">
        <v>0</v>
      </c>
      <c r="J5826" s="1">
        <v>2861</v>
      </c>
      <c r="K5826" s="1">
        <v>386621.6</v>
      </c>
      <c r="L5826" s="1">
        <v>383333.3</v>
      </c>
      <c r="M5826" s="3">
        <v>23</v>
      </c>
      <c r="N5826">
        <v>7.4</v>
      </c>
      <c r="O5826">
        <v>6</v>
      </c>
      <c r="P5826" s="1">
        <f>IF($A$3="Percentage of government revenue per capita",$B$3,0) + IF($A$3="Absolute extra revenue",AB5826,0) + IF($A$3="Absolute revenue per capita",AC5826,0)</f>
        <v>0</v>
      </c>
      <c r="Q5826" s="5">
        <f>-MIN(data!$B$4 / data!I1978 * data!P1978 / 100, data!N1978)</f>
        <v>0</v>
      </c>
      <c r="R5826" s="4">
        <f>-Q5826*K5826/1000</f>
        <v>0</v>
      </c>
      <c r="S5826" s="6" t="e">
        <f>-MIN(data!$B$5/(POWER(LN(I5826),2))*P5826/100, O5826)</f>
        <v>#NUM!</v>
      </c>
      <c r="T5826" s="6" t="e">
        <f>-S5826*L5826/100000</f>
        <v>#NUM!</v>
      </c>
      <c r="U5826" s="4">
        <f>N5826+Q5826</f>
        <v>7.4</v>
      </c>
      <c r="V5826" s="4" t="e">
        <f>P5826*I5826/100/R5826</f>
        <v>#DIV/0!</v>
      </c>
      <c r="W5826" s="4" t="e">
        <f>V5826*H5826</f>
        <v>#DIV/0!</v>
      </c>
      <c r="X5826" s="6" t="e">
        <f>O5826+S5826</f>
        <v>#NUM!</v>
      </c>
      <c r="Y5826" s="6" t="e">
        <f>P5826*I5826/100/T5826</f>
        <v>#NUM!</v>
      </c>
      <c r="Z5826" s="6" t="e">
        <f>Y5826*H5826</f>
        <v>#NUM!</v>
      </c>
      <c r="AB5826" s="1" t="e">
        <f t="shared" si="180"/>
        <v>#DIV/0!</v>
      </c>
      <c r="AC5826" s="1" t="e">
        <f t="shared" si="181"/>
        <v>#DIV/0!</v>
      </c>
    </row>
    <row r="5827" spans="4:29" x14ac:dyDescent="0.25">
      <c r="D5827" s="1">
        <v>1995</v>
      </c>
      <c r="E5827" s="1" t="s">
        <v>57</v>
      </c>
      <c r="F5827" s="2" t="s">
        <v>355</v>
      </c>
      <c r="G5827">
        <v>4</v>
      </c>
      <c r="H5827">
        <v>39724050</v>
      </c>
      <c r="I5827" s="1">
        <v>8849.4030000000002</v>
      </c>
      <c r="J5827" s="1">
        <v>2638</v>
      </c>
      <c r="K5827" s="1">
        <v>382318.8</v>
      </c>
      <c r="L5827" s="1">
        <v>383333.3</v>
      </c>
      <c r="M5827" s="3">
        <v>23</v>
      </c>
      <c r="N5827">
        <v>6.9</v>
      </c>
      <c r="O5827">
        <v>6</v>
      </c>
      <c r="P5827" s="1">
        <f>IF($A$3="Percentage of government revenue per capita",$B$3,0) + IF($A$3="Absolute extra revenue",AB5827,0) + IF($A$3="Absolute revenue per capita",AC5827,0)</f>
        <v>0</v>
      </c>
      <c r="Q5827" s="5">
        <f>-MIN(data!$B$4 / data!I1979 * data!P1979 / 100, data!N1979)</f>
        <v>0</v>
      </c>
      <c r="R5827" s="4">
        <f>-Q5827*K5827/1000</f>
        <v>0</v>
      </c>
      <c r="S5827" s="6">
        <f>-MIN(data!$B$5/(POWER(LN(I5827),2))*P5827/100, O5827)</f>
        <v>0</v>
      </c>
      <c r="T5827" s="6">
        <f>-S5827*L5827/100000</f>
        <v>0</v>
      </c>
      <c r="U5827" s="4">
        <f>N5827+Q5827</f>
        <v>6.9</v>
      </c>
      <c r="V5827" s="4" t="e">
        <f>P5827*I5827/100/R5827</f>
        <v>#DIV/0!</v>
      </c>
      <c r="W5827" s="4" t="e">
        <f>V5827*H5827</f>
        <v>#DIV/0!</v>
      </c>
      <c r="X5827" s="6">
        <f>O5827+S5827</f>
        <v>6</v>
      </c>
      <c r="Y5827" s="6" t="e">
        <f>P5827*I5827/100/T5827</f>
        <v>#DIV/0!</v>
      </c>
      <c r="Z5827" s="6" t="e">
        <f>Y5827*H5827</f>
        <v>#DIV/0!</v>
      </c>
      <c r="AB5827" s="1">
        <f t="shared" si="180"/>
        <v>0</v>
      </c>
      <c r="AC5827" s="1">
        <f t="shared" si="181"/>
        <v>0</v>
      </c>
    </row>
    <row r="5828" spans="4:29" x14ac:dyDescent="0.25">
      <c r="D5828" s="1">
        <v>1996</v>
      </c>
      <c r="E5828" s="1" t="s">
        <v>57</v>
      </c>
      <c r="F5828" s="2" t="s">
        <v>355</v>
      </c>
      <c r="G5828">
        <v>4</v>
      </c>
      <c r="H5828">
        <v>39889852</v>
      </c>
      <c r="I5828" s="1">
        <v>9150.0630000000001</v>
      </c>
      <c r="J5828" s="1">
        <v>2449</v>
      </c>
      <c r="K5828" s="1">
        <v>382656.3</v>
      </c>
      <c r="L5828" s="1">
        <v>350000</v>
      </c>
      <c r="M5828" s="3">
        <v>23</v>
      </c>
      <c r="N5828">
        <v>6.4</v>
      </c>
      <c r="O5828">
        <v>6</v>
      </c>
      <c r="P5828" s="1">
        <f>IF($A$3="Percentage of government revenue per capita",$B$3,0) + IF($A$3="Absolute extra revenue",AB5828,0) + IF($A$3="Absolute revenue per capita",AC5828,0)</f>
        <v>0</v>
      </c>
      <c r="Q5828" s="5">
        <f>-MIN(data!$B$4 / data!I1980 * data!P1980 / 100, data!N1980)</f>
        <v>0</v>
      </c>
      <c r="R5828" s="4">
        <f>-Q5828*K5828/1000</f>
        <v>0</v>
      </c>
      <c r="S5828" s="6">
        <f>-MIN(data!$B$5/(POWER(LN(I5828),2))*P5828/100, O5828)</f>
        <v>0</v>
      </c>
      <c r="T5828" s="6">
        <f>-S5828*L5828/100000</f>
        <v>0</v>
      </c>
      <c r="U5828" s="4">
        <f>N5828+Q5828</f>
        <v>6.4</v>
      </c>
      <c r="V5828" s="4" t="e">
        <f>P5828*I5828/100/R5828</f>
        <v>#DIV/0!</v>
      </c>
      <c r="W5828" s="4" t="e">
        <f>V5828*H5828</f>
        <v>#DIV/0!</v>
      </c>
      <c r="X5828" s="6">
        <f>O5828+S5828</f>
        <v>6</v>
      </c>
      <c r="Y5828" s="6" t="e">
        <f>P5828*I5828/100/T5828</f>
        <v>#DIV/0!</v>
      </c>
      <c r="Z5828" s="6" t="e">
        <f>Y5828*H5828</f>
        <v>#DIV/0!</v>
      </c>
      <c r="AB5828" s="1">
        <f t="shared" ref="AB5828:AB5891" si="182">$B$3*100/H5828/I5828</f>
        <v>0</v>
      </c>
      <c r="AC5828" s="1">
        <f t="shared" ref="AC5828:AC5891" si="183">$B$3/I5828*100</f>
        <v>0</v>
      </c>
    </row>
    <row r="5829" spans="4:29" x14ac:dyDescent="0.25">
      <c r="D5829" s="1">
        <v>1997</v>
      </c>
      <c r="E5829" s="1" t="s">
        <v>57</v>
      </c>
      <c r="F5829" s="2" t="s">
        <v>355</v>
      </c>
      <c r="G5829">
        <v>4</v>
      </c>
      <c r="H5829">
        <v>40057389</v>
      </c>
      <c r="I5829" s="1">
        <v>9450.482</v>
      </c>
      <c r="J5829" s="1">
        <v>2311</v>
      </c>
      <c r="K5829" s="1">
        <v>378852.5</v>
      </c>
      <c r="L5829" s="1">
        <v>400000</v>
      </c>
      <c r="M5829" s="3">
        <v>21</v>
      </c>
      <c r="N5829">
        <v>6.1</v>
      </c>
      <c r="O5829">
        <v>5</v>
      </c>
      <c r="P5829" s="1">
        <f>IF($A$3="Percentage of government revenue per capita",$B$3,0) + IF($A$3="Absolute extra revenue",AB5829,0) + IF($A$3="Absolute revenue per capita",AC5829,0)</f>
        <v>0</v>
      </c>
      <c r="Q5829" s="5">
        <f>-MIN(data!$B$4 / data!I1981 * data!P1981 / 100, data!N1981)</f>
        <v>0</v>
      </c>
      <c r="R5829" s="4">
        <f>-Q5829*K5829/1000</f>
        <v>0</v>
      </c>
      <c r="S5829" s="6">
        <f>-MIN(data!$B$5/(POWER(LN(I5829),2))*P5829/100, O5829)</f>
        <v>0</v>
      </c>
      <c r="T5829" s="6">
        <f>-S5829*L5829/100000</f>
        <v>0</v>
      </c>
      <c r="U5829" s="4">
        <f>N5829+Q5829</f>
        <v>6.1</v>
      </c>
      <c r="V5829" s="4" t="e">
        <f>P5829*I5829/100/R5829</f>
        <v>#DIV/0!</v>
      </c>
      <c r="W5829" s="4" t="e">
        <f>V5829*H5829</f>
        <v>#DIV/0!</v>
      </c>
      <c r="X5829" s="6">
        <f>O5829+S5829</f>
        <v>5</v>
      </c>
      <c r="Y5829" s="6" t="e">
        <f>P5829*I5829/100/T5829</f>
        <v>#DIV/0!</v>
      </c>
      <c r="Z5829" s="6" t="e">
        <f>Y5829*H5829</f>
        <v>#DIV/0!</v>
      </c>
      <c r="AB5829" s="1">
        <f t="shared" si="182"/>
        <v>0</v>
      </c>
      <c r="AC5829" s="1">
        <f t="shared" si="183"/>
        <v>0</v>
      </c>
    </row>
    <row r="5830" spans="4:29" x14ac:dyDescent="0.25">
      <c r="D5830" s="1">
        <v>1998</v>
      </c>
      <c r="E5830" s="1" t="s">
        <v>57</v>
      </c>
      <c r="F5830" s="2" t="s">
        <v>355</v>
      </c>
      <c r="G5830">
        <v>4</v>
      </c>
      <c r="H5830">
        <v>40223509</v>
      </c>
      <c r="I5830" s="1">
        <v>9907.6280000000006</v>
      </c>
      <c r="J5830" s="1">
        <v>2221</v>
      </c>
      <c r="K5830" s="1">
        <v>382931</v>
      </c>
      <c r="L5830" s="1">
        <v>420000</v>
      </c>
      <c r="M5830" s="3">
        <v>20</v>
      </c>
      <c r="N5830">
        <v>5.8</v>
      </c>
      <c r="O5830">
        <v>5</v>
      </c>
      <c r="P5830" s="1">
        <f>IF($A$3="Percentage of government revenue per capita",$B$3,0) + IF($A$3="Absolute extra revenue",AB5830,0) + IF($A$3="Absolute revenue per capita",AC5830,0)</f>
        <v>0</v>
      </c>
      <c r="Q5830" s="5">
        <f>-MIN(data!$B$4 / data!I1982 * data!P1982 / 100, data!N1982)</f>
        <v>0</v>
      </c>
      <c r="R5830" s="4">
        <f>-Q5830*K5830/1000</f>
        <v>0</v>
      </c>
      <c r="S5830" s="6">
        <f>-MIN(data!$B$5/(POWER(LN(I5830),2))*P5830/100, O5830)</f>
        <v>0</v>
      </c>
      <c r="T5830" s="6">
        <f>-S5830*L5830/100000</f>
        <v>0</v>
      </c>
      <c r="U5830" s="4">
        <f>N5830+Q5830</f>
        <v>5.8</v>
      </c>
      <c r="V5830" s="4" t="e">
        <f>P5830*I5830/100/R5830</f>
        <v>#DIV/0!</v>
      </c>
      <c r="W5830" s="4" t="e">
        <f>V5830*H5830</f>
        <v>#DIV/0!</v>
      </c>
      <c r="X5830" s="6">
        <f>O5830+S5830</f>
        <v>5</v>
      </c>
      <c r="Y5830" s="6" t="e">
        <f>P5830*I5830/100/T5830</f>
        <v>#DIV/0!</v>
      </c>
      <c r="Z5830" s="6" t="e">
        <f>Y5830*H5830</f>
        <v>#DIV/0!</v>
      </c>
      <c r="AB5830" s="1">
        <f t="shared" si="182"/>
        <v>0</v>
      </c>
      <c r="AC5830" s="1">
        <f t="shared" si="183"/>
        <v>0</v>
      </c>
    </row>
    <row r="5831" spans="4:29" x14ac:dyDescent="0.25">
      <c r="D5831" s="1">
        <v>1999</v>
      </c>
      <c r="E5831" s="1" t="s">
        <v>57</v>
      </c>
      <c r="F5831" s="2" t="s">
        <v>355</v>
      </c>
      <c r="G5831">
        <v>4</v>
      </c>
      <c r="H5831">
        <v>40386875</v>
      </c>
      <c r="I5831" s="1">
        <v>10431.73</v>
      </c>
      <c r="J5831" s="1">
        <v>2165</v>
      </c>
      <c r="K5831" s="1">
        <v>386607.1</v>
      </c>
      <c r="L5831" s="1">
        <v>420000</v>
      </c>
      <c r="M5831" s="3">
        <v>21</v>
      </c>
      <c r="N5831">
        <v>5.6</v>
      </c>
      <c r="O5831">
        <v>5</v>
      </c>
      <c r="P5831" s="1">
        <f>IF($A$3="Percentage of government revenue per capita",$B$3,0) + IF($A$3="Absolute extra revenue",AB5831,0) + IF($A$3="Absolute revenue per capita",AC5831,0)</f>
        <v>0</v>
      </c>
      <c r="Q5831" s="5">
        <f>-MIN(data!$B$4 / data!I1983 * data!P1983 / 100, data!N1983)</f>
        <v>0</v>
      </c>
      <c r="R5831" s="4">
        <f>-Q5831*K5831/1000</f>
        <v>0</v>
      </c>
      <c r="S5831" s="6">
        <f>-MIN(data!$B$5/(POWER(LN(I5831),2))*P5831/100, O5831)</f>
        <v>0</v>
      </c>
      <c r="T5831" s="6">
        <f>-S5831*L5831/100000</f>
        <v>0</v>
      </c>
      <c r="U5831" s="4">
        <f>N5831+Q5831</f>
        <v>5.6</v>
      </c>
      <c r="V5831" s="4" t="e">
        <f>P5831*I5831/100/R5831</f>
        <v>#DIV/0!</v>
      </c>
      <c r="W5831" s="4" t="e">
        <f>V5831*H5831</f>
        <v>#DIV/0!</v>
      </c>
      <c r="X5831" s="6">
        <f>O5831+S5831</f>
        <v>5</v>
      </c>
      <c r="Y5831" s="6" t="e">
        <f>P5831*I5831/100/T5831</f>
        <v>#DIV/0!</v>
      </c>
      <c r="Z5831" s="6" t="e">
        <f>Y5831*H5831</f>
        <v>#DIV/0!</v>
      </c>
      <c r="AB5831" s="1">
        <f t="shared" si="182"/>
        <v>0</v>
      </c>
      <c r="AC5831" s="1">
        <f t="shared" si="183"/>
        <v>0</v>
      </c>
    </row>
    <row r="5832" spans="4:29" x14ac:dyDescent="0.25">
      <c r="D5832" s="1">
        <v>2000</v>
      </c>
      <c r="E5832" s="1" t="s">
        <v>57</v>
      </c>
      <c r="F5832" s="2" t="s">
        <v>355</v>
      </c>
      <c r="G5832">
        <v>4</v>
      </c>
      <c r="H5832">
        <v>40567864</v>
      </c>
      <c r="I5832" s="1">
        <v>10787.13</v>
      </c>
      <c r="J5832" s="1">
        <v>2136</v>
      </c>
      <c r="K5832" s="1">
        <v>395555.6</v>
      </c>
      <c r="L5832" s="1">
        <v>440000</v>
      </c>
      <c r="M5832" s="3">
        <v>21</v>
      </c>
      <c r="N5832">
        <v>5.4</v>
      </c>
      <c r="O5832">
        <v>5</v>
      </c>
      <c r="P5832" s="1">
        <f>IF($A$3="Percentage of government revenue per capita",$B$3,0) + IF($A$3="Absolute extra revenue",AB5832,0) + IF($A$3="Absolute revenue per capita",AC5832,0)</f>
        <v>0</v>
      </c>
      <c r="Q5832" s="5">
        <f>-MIN(data!$B$4 / data!I1984 * data!P1984 / 100, data!N1984)</f>
        <v>0</v>
      </c>
      <c r="R5832" s="4">
        <f>-Q5832*K5832/1000</f>
        <v>0</v>
      </c>
      <c r="S5832" s="6">
        <f>-MIN(data!$B$5/(POWER(LN(I5832),2))*P5832/100, O5832)</f>
        <v>0</v>
      </c>
      <c r="T5832" s="6">
        <f>-S5832*L5832/100000</f>
        <v>0</v>
      </c>
      <c r="U5832" s="4">
        <f>N5832+Q5832</f>
        <v>5.4</v>
      </c>
      <c r="V5832" s="4" t="e">
        <f>P5832*I5832/100/R5832</f>
        <v>#DIV/0!</v>
      </c>
      <c r="W5832" s="4" t="e">
        <f>V5832*H5832</f>
        <v>#DIV/0!</v>
      </c>
      <c r="X5832" s="6">
        <f>O5832+S5832</f>
        <v>5</v>
      </c>
      <c r="Y5832" s="6" t="e">
        <f>P5832*I5832/100/T5832</f>
        <v>#DIV/0!</v>
      </c>
      <c r="Z5832" s="6" t="e">
        <f>Y5832*H5832</f>
        <v>#DIV/0!</v>
      </c>
      <c r="AB5832" s="1">
        <f t="shared" si="182"/>
        <v>0</v>
      </c>
      <c r="AC5832" s="1">
        <f t="shared" si="183"/>
        <v>0</v>
      </c>
    </row>
    <row r="5833" spans="4:29" x14ac:dyDescent="0.25">
      <c r="D5833" s="1">
        <v>2001</v>
      </c>
      <c r="E5833" s="1" t="s">
        <v>57</v>
      </c>
      <c r="F5833" s="2" t="s">
        <v>355</v>
      </c>
      <c r="G5833">
        <v>4</v>
      </c>
      <c r="H5833">
        <v>40850412</v>
      </c>
      <c r="I5833" s="1">
        <v>11094.32</v>
      </c>
      <c r="J5833" s="1">
        <v>2131</v>
      </c>
      <c r="K5833" s="1">
        <v>402075.5</v>
      </c>
      <c r="L5833" s="1">
        <v>460000</v>
      </c>
      <c r="M5833" s="3">
        <v>22</v>
      </c>
      <c r="N5833">
        <v>5.3</v>
      </c>
      <c r="O5833">
        <v>5</v>
      </c>
      <c r="P5833" s="1">
        <f>IF($A$3="Percentage of government revenue per capita",$B$3,0) + IF($A$3="Absolute extra revenue",AB5833,0) + IF($A$3="Absolute revenue per capita",AC5833,0)</f>
        <v>0</v>
      </c>
      <c r="Q5833" s="5">
        <f>-MIN(data!$B$4 / data!I1985 * data!P1985 / 100, data!N1985)</f>
        <v>0</v>
      </c>
      <c r="R5833" s="4">
        <f>-Q5833*K5833/1000</f>
        <v>0</v>
      </c>
      <c r="S5833" s="6">
        <f>-MIN(data!$B$5/(POWER(LN(I5833),2))*P5833/100, O5833)</f>
        <v>0</v>
      </c>
      <c r="T5833" s="6">
        <f>-S5833*L5833/100000</f>
        <v>0</v>
      </c>
      <c r="U5833" s="4">
        <f>N5833+Q5833</f>
        <v>5.3</v>
      </c>
      <c r="V5833" s="4" t="e">
        <f>P5833*I5833/100/R5833</f>
        <v>#DIV/0!</v>
      </c>
      <c r="W5833" s="4" t="e">
        <f>V5833*H5833</f>
        <v>#DIV/0!</v>
      </c>
      <c r="X5833" s="6">
        <f>O5833+S5833</f>
        <v>5</v>
      </c>
      <c r="Y5833" s="6" t="e">
        <f>P5833*I5833/100/T5833</f>
        <v>#DIV/0!</v>
      </c>
      <c r="Z5833" s="6" t="e">
        <f>Y5833*H5833</f>
        <v>#DIV/0!</v>
      </c>
      <c r="AB5833" s="1">
        <f t="shared" si="182"/>
        <v>0</v>
      </c>
      <c r="AC5833" s="1">
        <f t="shared" si="183"/>
        <v>0</v>
      </c>
    </row>
    <row r="5834" spans="4:29" x14ac:dyDescent="0.25">
      <c r="D5834" s="1">
        <v>2002</v>
      </c>
      <c r="E5834" s="1" t="s">
        <v>57</v>
      </c>
      <c r="F5834" s="2" t="s">
        <v>355</v>
      </c>
      <c r="G5834">
        <v>4</v>
      </c>
      <c r="H5834">
        <v>41431558</v>
      </c>
      <c r="I5834" s="1">
        <v>11342.78</v>
      </c>
      <c r="J5834" s="1">
        <v>2146</v>
      </c>
      <c r="K5834" s="1">
        <v>412692.3</v>
      </c>
      <c r="L5834" s="1">
        <v>500000</v>
      </c>
      <c r="M5834" s="3">
        <v>23</v>
      </c>
      <c r="N5834">
        <v>5.2</v>
      </c>
      <c r="O5834">
        <v>5</v>
      </c>
      <c r="P5834" s="1">
        <f>IF($A$3="Percentage of government revenue per capita",$B$3,0) + IF($A$3="Absolute extra revenue",AB5834,0) + IF($A$3="Absolute revenue per capita",AC5834,0)</f>
        <v>0</v>
      </c>
      <c r="Q5834" s="5">
        <f>-MIN(data!$B$4 / data!I1986 * data!P1986 / 100, data!N1986)</f>
        <v>0</v>
      </c>
      <c r="R5834" s="4">
        <f>-Q5834*K5834/1000</f>
        <v>0</v>
      </c>
      <c r="S5834" s="6">
        <f>-MIN(data!$B$5/(POWER(LN(I5834),2))*P5834/100, O5834)</f>
        <v>0</v>
      </c>
      <c r="T5834" s="6">
        <f>-S5834*L5834/100000</f>
        <v>0</v>
      </c>
      <c r="U5834" s="4">
        <f>N5834+Q5834</f>
        <v>5.2</v>
      </c>
      <c r="V5834" s="4" t="e">
        <f>P5834*I5834/100/R5834</f>
        <v>#DIV/0!</v>
      </c>
      <c r="W5834" s="4" t="e">
        <f>V5834*H5834</f>
        <v>#DIV/0!</v>
      </c>
      <c r="X5834" s="6">
        <f>O5834+S5834</f>
        <v>5</v>
      </c>
      <c r="Y5834" s="6" t="e">
        <f>P5834*I5834/100/T5834</f>
        <v>#DIV/0!</v>
      </c>
      <c r="Z5834" s="6" t="e">
        <f>Y5834*H5834</f>
        <v>#DIV/0!</v>
      </c>
      <c r="AB5834" s="1">
        <f t="shared" si="182"/>
        <v>0</v>
      </c>
      <c r="AC5834" s="1">
        <f t="shared" si="183"/>
        <v>0</v>
      </c>
    </row>
    <row r="5835" spans="4:29" x14ac:dyDescent="0.25">
      <c r="D5835" s="1">
        <v>2003</v>
      </c>
      <c r="E5835" s="1" t="s">
        <v>57</v>
      </c>
      <c r="F5835" s="2" t="s">
        <v>355</v>
      </c>
      <c r="G5835">
        <v>4</v>
      </c>
      <c r="H5835">
        <v>42187645</v>
      </c>
      <c r="I5835" s="1">
        <v>11407.33</v>
      </c>
      <c r="J5835" s="1">
        <v>2164</v>
      </c>
      <c r="K5835" s="1">
        <v>432800</v>
      </c>
      <c r="L5835" s="1">
        <v>400000</v>
      </c>
      <c r="M5835" s="3">
        <v>25</v>
      </c>
      <c r="N5835">
        <v>5</v>
      </c>
      <c r="O5835">
        <v>6</v>
      </c>
      <c r="P5835" s="1">
        <f>IF($A$3="Percentage of government revenue per capita",$B$3,0) + IF($A$3="Absolute extra revenue",AB5835,0) + IF($A$3="Absolute revenue per capita",AC5835,0)</f>
        <v>0</v>
      </c>
      <c r="Q5835" s="5">
        <f>-MIN(data!$B$4 / data!I1987 * data!P1987 / 100, data!N1987)</f>
        <v>0</v>
      </c>
      <c r="R5835" s="4">
        <f>-Q5835*K5835/1000</f>
        <v>0</v>
      </c>
      <c r="S5835" s="6">
        <f>-MIN(data!$B$5/(POWER(LN(I5835),2))*P5835/100, O5835)</f>
        <v>0</v>
      </c>
      <c r="T5835" s="6">
        <f>-S5835*L5835/100000</f>
        <v>0</v>
      </c>
      <c r="U5835" s="4">
        <f>N5835+Q5835</f>
        <v>5</v>
      </c>
      <c r="V5835" s="4" t="e">
        <f>P5835*I5835/100/R5835</f>
        <v>#DIV/0!</v>
      </c>
      <c r="W5835" s="4" t="e">
        <f>V5835*H5835</f>
        <v>#DIV/0!</v>
      </c>
      <c r="X5835" s="6">
        <f>O5835+S5835</f>
        <v>6</v>
      </c>
      <c r="Y5835" s="6" t="e">
        <f>P5835*I5835/100/T5835</f>
        <v>#DIV/0!</v>
      </c>
      <c r="Z5835" s="6" t="e">
        <f>Y5835*H5835</f>
        <v>#DIV/0!</v>
      </c>
      <c r="AB5835" s="1">
        <f t="shared" si="182"/>
        <v>0</v>
      </c>
      <c r="AC5835" s="1">
        <f t="shared" si="183"/>
        <v>0</v>
      </c>
    </row>
    <row r="5836" spans="4:29" x14ac:dyDescent="0.25">
      <c r="D5836" s="1">
        <v>2004</v>
      </c>
      <c r="E5836" s="1" t="s">
        <v>57</v>
      </c>
      <c r="F5836" s="2" t="s">
        <v>355</v>
      </c>
      <c r="G5836">
        <v>4</v>
      </c>
      <c r="H5836">
        <v>42921895</v>
      </c>
      <c r="I5836" s="1">
        <v>11792.99</v>
      </c>
      <c r="J5836" s="1">
        <v>2173</v>
      </c>
      <c r="K5836" s="1">
        <v>443469.4</v>
      </c>
      <c r="L5836" s="1">
        <v>500000</v>
      </c>
      <c r="M5836" s="3">
        <v>24</v>
      </c>
      <c r="N5836">
        <v>4.9000000000000004</v>
      </c>
      <c r="O5836">
        <v>5</v>
      </c>
      <c r="P5836" s="1">
        <f>IF($A$3="Percentage of government revenue per capita",$B$3,0) + IF($A$3="Absolute extra revenue",AB5836,0) + IF($A$3="Absolute revenue per capita",AC5836,0)</f>
        <v>0</v>
      </c>
      <c r="Q5836" s="5">
        <f>-MIN(data!$B$4 / data!I1988 * data!P1988 / 100, data!N1988)</f>
        <v>0</v>
      </c>
      <c r="R5836" s="4">
        <f>-Q5836*K5836/1000</f>
        <v>0</v>
      </c>
      <c r="S5836" s="6">
        <f>-MIN(data!$B$5/(POWER(LN(I5836),2))*P5836/100, O5836)</f>
        <v>0</v>
      </c>
      <c r="T5836" s="6">
        <f>-S5836*L5836/100000</f>
        <v>0</v>
      </c>
      <c r="U5836" s="4">
        <f>N5836+Q5836</f>
        <v>4.9000000000000004</v>
      </c>
      <c r="V5836" s="4" t="e">
        <f>P5836*I5836/100/R5836</f>
        <v>#DIV/0!</v>
      </c>
      <c r="W5836" s="4" t="e">
        <f>V5836*H5836</f>
        <v>#DIV/0!</v>
      </c>
      <c r="X5836" s="6">
        <f>O5836+S5836</f>
        <v>5</v>
      </c>
      <c r="Y5836" s="6" t="e">
        <f>P5836*I5836/100/T5836</f>
        <v>#DIV/0!</v>
      </c>
      <c r="Z5836" s="6" t="e">
        <f>Y5836*H5836</f>
        <v>#DIV/0!</v>
      </c>
      <c r="AB5836" s="1">
        <f t="shared" si="182"/>
        <v>0</v>
      </c>
      <c r="AC5836" s="1">
        <f t="shared" si="183"/>
        <v>0</v>
      </c>
    </row>
    <row r="5837" spans="4:29" x14ac:dyDescent="0.25">
      <c r="D5837" s="1">
        <v>2005</v>
      </c>
      <c r="E5837" s="1" t="s">
        <v>57</v>
      </c>
      <c r="F5837" s="2" t="s">
        <v>355</v>
      </c>
      <c r="G5837">
        <v>4</v>
      </c>
      <c r="H5837">
        <v>43653155</v>
      </c>
      <c r="I5837" s="1">
        <v>12294.68</v>
      </c>
      <c r="J5837" s="1">
        <v>2156</v>
      </c>
      <c r="K5837" s="1">
        <v>458723.4</v>
      </c>
      <c r="L5837" s="1">
        <v>500000</v>
      </c>
      <c r="M5837" s="3">
        <v>25</v>
      </c>
      <c r="N5837">
        <v>4.7</v>
      </c>
      <c r="O5837">
        <v>5</v>
      </c>
      <c r="P5837" s="1">
        <f>IF($A$3="Percentage of government revenue per capita",$B$3,0) + IF($A$3="Absolute extra revenue",AB5837,0) + IF($A$3="Absolute revenue per capita",AC5837,0)</f>
        <v>0</v>
      </c>
      <c r="Q5837" s="5">
        <f>-MIN(data!$B$4 / data!I1989 * data!P1989 / 100, data!N1989)</f>
        <v>0</v>
      </c>
      <c r="R5837" s="4">
        <f>-Q5837*K5837/1000</f>
        <v>0</v>
      </c>
      <c r="S5837" s="6">
        <f>-MIN(data!$B$5/(POWER(LN(I5837),2))*P5837/100, O5837)</f>
        <v>0</v>
      </c>
      <c r="T5837" s="6">
        <f>-S5837*L5837/100000</f>
        <v>0</v>
      </c>
      <c r="U5837" s="4">
        <f>N5837+Q5837</f>
        <v>4.7</v>
      </c>
      <c r="V5837" s="4" t="e">
        <f>P5837*I5837/100/R5837</f>
        <v>#DIV/0!</v>
      </c>
      <c r="W5837" s="4" t="e">
        <f>V5837*H5837</f>
        <v>#DIV/0!</v>
      </c>
      <c r="X5837" s="6">
        <f>O5837+S5837</f>
        <v>5</v>
      </c>
      <c r="Y5837" s="6" t="e">
        <f>P5837*I5837/100/T5837</f>
        <v>#DIV/0!</v>
      </c>
      <c r="Z5837" s="6" t="e">
        <f>Y5837*H5837</f>
        <v>#DIV/0!</v>
      </c>
      <c r="AB5837" s="1">
        <f t="shared" si="182"/>
        <v>0</v>
      </c>
      <c r="AC5837" s="1">
        <f t="shared" si="183"/>
        <v>0</v>
      </c>
    </row>
    <row r="5838" spans="4:29" x14ac:dyDescent="0.25">
      <c r="D5838" s="1">
        <v>2006</v>
      </c>
      <c r="E5838" s="1" t="s">
        <v>57</v>
      </c>
      <c r="F5838" s="2" t="s">
        <v>355</v>
      </c>
      <c r="G5838">
        <v>4</v>
      </c>
      <c r="H5838">
        <v>44397319</v>
      </c>
      <c r="I5838" s="1">
        <v>12899.1</v>
      </c>
      <c r="J5838" s="1">
        <v>2118</v>
      </c>
      <c r="K5838" s="1">
        <v>470666.7</v>
      </c>
      <c r="L5838" s="1">
        <v>500000</v>
      </c>
      <c r="M5838" s="3">
        <v>25</v>
      </c>
      <c r="N5838">
        <v>4.5</v>
      </c>
      <c r="O5838">
        <v>5</v>
      </c>
      <c r="P5838" s="1">
        <f>IF($A$3="Percentage of government revenue per capita",$B$3,0) + IF($A$3="Absolute extra revenue",AB5838,0) + IF($A$3="Absolute revenue per capita",AC5838,0)</f>
        <v>0</v>
      </c>
      <c r="Q5838" s="5">
        <f>-MIN(data!$B$4 / data!I1990 * data!P1990 / 100, data!N1990)</f>
        <v>0</v>
      </c>
      <c r="R5838" s="4">
        <f>-Q5838*K5838/1000</f>
        <v>0</v>
      </c>
      <c r="S5838" s="6">
        <f>-MIN(data!$B$5/(POWER(LN(I5838),2))*P5838/100, O5838)</f>
        <v>0</v>
      </c>
      <c r="T5838" s="6">
        <f>-S5838*L5838/100000</f>
        <v>0</v>
      </c>
      <c r="U5838" s="4">
        <f>N5838+Q5838</f>
        <v>4.5</v>
      </c>
      <c r="V5838" s="4" t="e">
        <f>P5838*I5838/100/R5838</f>
        <v>#DIV/0!</v>
      </c>
      <c r="W5838" s="4" t="e">
        <f>V5838*H5838</f>
        <v>#DIV/0!</v>
      </c>
      <c r="X5838" s="6">
        <f>O5838+S5838</f>
        <v>5</v>
      </c>
      <c r="Y5838" s="6" t="e">
        <f>P5838*I5838/100/T5838</f>
        <v>#DIV/0!</v>
      </c>
      <c r="Z5838" s="6" t="e">
        <f>Y5838*H5838</f>
        <v>#DIV/0!</v>
      </c>
      <c r="AB5838" s="1">
        <f t="shared" si="182"/>
        <v>0</v>
      </c>
      <c r="AC5838" s="1">
        <f t="shared" si="183"/>
        <v>0</v>
      </c>
    </row>
    <row r="5839" spans="4:29" x14ac:dyDescent="0.25">
      <c r="D5839" s="1">
        <v>2007</v>
      </c>
      <c r="E5839" s="1" t="s">
        <v>57</v>
      </c>
      <c r="F5839" s="2" t="s">
        <v>355</v>
      </c>
      <c r="G5839">
        <v>4</v>
      </c>
      <c r="H5839">
        <v>45226803</v>
      </c>
      <c r="I5839" s="1">
        <v>13292.34</v>
      </c>
      <c r="J5839" s="1">
        <v>2064</v>
      </c>
      <c r="K5839" s="1">
        <v>469090.9</v>
      </c>
      <c r="L5839" s="1">
        <v>500000</v>
      </c>
      <c r="M5839" s="3">
        <v>25</v>
      </c>
      <c r="N5839">
        <v>4.4000000000000004</v>
      </c>
      <c r="O5839">
        <v>5</v>
      </c>
      <c r="P5839" s="1">
        <f>IF($A$3="Percentage of government revenue per capita",$B$3,0) + IF($A$3="Absolute extra revenue",AB5839,0) + IF($A$3="Absolute revenue per capita",AC5839,0)</f>
        <v>0</v>
      </c>
      <c r="Q5839" s="5">
        <f>-MIN(data!$B$4 / data!I1991 * data!P1991 / 100, data!N1991)</f>
        <v>0</v>
      </c>
      <c r="R5839" s="4">
        <f>-Q5839*K5839/1000</f>
        <v>0</v>
      </c>
      <c r="S5839" s="6">
        <f>-MIN(data!$B$5/(POWER(LN(I5839),2))*P5839/100, O5839)</f>
        <v>0</v>
      </c>
      <c r="T5839" s="6">
        <f>-S5839*L5839/100000</f>
        <v>0</v>
      </c>
      <c r="U5839" s="4">
        <f>N5839+Q5839</f>
        <v>4.4000000000000004</v>
      </c>
      <c r="V5839" s="4" t="e">
        <f>P5839*I5839/100/R5839</f>
        <v>#DIV/0!</v>
      </c>
      <c r="W5839" s="4" t="e">
        <f>V5839*H5839</f>
        <v>#DIV/0!</v>
      </c>
      <c r="X5839" s="6">
        <f>O5839+S5839</f>
        <v>5</v>
      </c>
      <c r="Y5839" s="6" t="e">
        <f>P5839*I5839/100/T5839</f>
        <v>#DIV/0!</v>
      </c>
      <c r="Z5839" s="6" t="e">
        <f>Y5839*H5839</f>
        <v>#DIV/0!</v>
      </c>
      <c r="AB5839" s="1">
        <f t="shared" si="182"/>
        <v>0</v>
      </c>
      <c r="AC5839" s="1">
        <f t="shared" si="183"/>
        <v>0</v>
      </c>
    </row>
    <row r="5840" spans="4:29" x14ac:dyDescent="0.25">
      <c r="D5840" s="1">
        <v>2008</v>
      </c>
      <c r="E5840" s="1" t="s">
        <v>57</v>
      </c>
      <c r="F5840" s="2" t="s">
        <v>355</v>
      </c>
      <c r="G5840">
        <v>4</v>
      </c>
      <c r="H5840">
        <v>45954106</v>
      </c>
      <c r="I5840" s="1">
        <v>11868.21</v>
      </c>
      <c r="J5840" s="1">
        <v>1993</v>
      </c>
      <c r="K5840" s="1">
        <v>474523.8</v>
      </c>
      <c r="L5840" s="1">
        <v>480000</v>
      </c>
      <c r="M5840" s="3">
        <v>25</v>
      </c>
      <c r="N5840">
        <v>4.2</v>
      </c>
      <c r="O5840">
        <v>5</v>
      </c>
      <c r="P5840" s="1">
        <f>IF($A$3="Percentage of government revenue per capita",$B$3,0) + IF($A$3="Absolute extra revenue",AB5840,0) + IF($A$3="Absolute revenue per capita",AC5840,0)</f>
        <v>0</v>
      </c>
      <c r="Q5840" s="5">
        <f>-MIN(data!$B$4 / data!I1992 * data!P1992 / 100, data!N1992)</f>
        <v>0</v>
      </c>
      <c r="R5840" s="4">
        <f>-Q5840*K5840/1000</f>
        <v>0</v>
      </c>
      <c r="S5840" s="6">
        <f>-MIN(data!$B$5/(POWER(LN(I5840),2))*P5840/100, O5840)</f>
        <v>0</v>
      </c>
      <c r="T5840" s="6">
        <f>-S5840*L5840/100000</f>
        <v>0</v>
      </c>
      <c r="U5840" s="4">
        <f>N5840+Q5840</f>
        <v>4.2</v>
      </c>
      <c r="V5840" s="4" t="e">
        <f>P5840*I5840/100/R5840</f>
        <v>#DIV/0!</v>
      </c>
      <c r="W5840" s="4" t="e">
        <f>V5840*H5840</f>
        <v>#DIV/0!</v>
      </c>
      <c r="X5840" s="6">
        <f>O5840+S5840</f>
        <v>5</v>
      </c>
      <c r="Y5840" s="6" t="e">
        <f>P5840*I5840/100/T5840</f>
        <v>#DIV/0!</v>
      </c>
      <c r="Z5840" s="6" t="e">
        <f>Y5840*H5840</f>
        <v>#DIV/0!</v>
      </c>
      <c r="AB5840" s="1">
        <f t="shared" si="182"/>
        <v>0</v>
      </c>
      <c r="AC5840" s="1">
        <f t="shared" si="183"/>
        <v>0</v>
      </c>
    </row>
    <row r="5841" spans="4:29" x14ac:dyDescent="0.25">
      <c r="D5841" s="1">
        <v>2009</v>
      </c>
      <c r="E5841" s="1" t="s">
        <v>57</v>
      </c>
      <c r="F5841" s="2" t="s">
        <v>355</v>
      </c>
      <c r="G5841">
        <v>4</v>
      </c>
      <c r="H5841">
        <v>46362946</v>
      </c>
      <c r="I5841" s="1">
        <v>10753.46</v>
      </c>
      <c r="J5841" s="1">
        <v>1909</v>
      </c>
      <c r="K5841" s="1">
        <v>477250</v>
      </c>
      <c r="L5841" s="1">
        <v>440000</v>
      </c>
      <c r="M5841" s="3">
        <v>24</v>
      </c>
      <c r="N5841">
        <v>4</v>
      </c>
      <c r="O5841">
        <v>5</v>
      </c>
      <c r="P5841" s="1">
        <f>IF($A$3="Percentage of government revenue per capita",$B$3,0) + IF($A$3="Absolute extra revenue",AB5841,0) + IF($A$3="Absolute revenue per capita",AC5841,0)</f>
        <v>0</v>
      </c>
      <c r="Q5841" s="5">
        <f>-MIN(data!$B$4 / data!I1993 * data!P1993 / 100, data!N1993)</f>
        <v>0</v>
      </c>
      <c r="R5841" s="4">
        <f>-Q5841*K5841/1000</f>
        <v>0</v>
      </c>
      <c r="S5841" s="6">
        <f>-MIN(data!$B$5/(POWER(LN(I5841),2))*P5841/100, O5841)</f>
        <v>0</v>
      </c>
      <c r="T5841" s="6">
        <f>-S5841*L5841/100000</f>
        <v>0</v>
      </c>
      <c r="U5841" s="4">
        <f>N5841+Q5841</f>
        <v>4</v>
      </c>
      <c r="V5841" s="4" t="e">
        <f>P5841*I5841/100/R5841</f>
        <v>#DIV/0!</v>
      </c>
      <c r="W5841" s="4" t="e">
        <f>V5841*H5841</f>
        <v>#DIV/0!</v>
      </c>
      <c r="X5841" s="6">
        <f>O5841+S5841</f>
        <v>5</v>
      </c>
      <c r="Y5841" s="6" t="e">
        <f>P5841*I5841/100/T5841</f>
        <v>#DIV/0!</v>
      </c>
      <c r="Z5841" s="6" t="e">
        <f>Y5841*H5841</f>
        <v>#DIV/0!</v>
      </c>
      <c r="AB5841" s="1">
        <f t="shared" si="182"/>
        <v>0</v>
      </c>
      <c r="AC5841" s="1">
        <f t="shared" si="183"/>
        <v>0</v>
      </c>
    </row>
    <row r="5842" spans="4:29" x14ac:dyDescent="0.25">
      <c r="D5842" s="1">
        <v>2010</v>
      </c>
      <c r="E5842" s="1" t="s">
        <v>57</v>
      </c>
      <c r="F5842" s="2" t="s">
        <v>355</v>
      </c>
      <c r="G5842">
        <v>4</v>
      </c>
      <c r="H5842">
        <v>46576897</v>
      </c>
      <c r="I5842" s="1">
        <v>11142.03</v>
      </c>
      <c r="J5842" s="1">
        <v>1816</v>
      </c>
      <c r="K5842" s="1">
        <v>477894.7</v>
      </c>
      <c r="L5842" s="1">
        <v>460000</v>
      </c>
      <c r="M5842" s="3">
        <v>22</v>
      </c>
      <c r="N5842">
        <v>3.8</v>
      </c>
      <c r="O5842">
        <v>5</v>
      </c>
      <c r="P5842" s="1">
        <f>IF($A$3="Percentage of government revenue per capita",$B$3,0) + IF($A$3="Absolute extra revenue",AB5842,0) + IF($A$3="Absolute revenue per capita",AC5842,0)</f>
        <v>0</v>
      </c>
      <c r="Q5842" s="5">
        <f>-MIN(data!$B$4 / data!I1994 * data!P1994 / 100, data!N1994)</f>
        <v>0</v>
      </c>
      <c r="R5842" s="4">
        <f>-Q5842*K5842/1000</f>
        <v>0</v>
      </c>
      <c r="S5842" s="6">
        <f>-MIN(data!$B$5/(POWER(LN(I5842),2))*P5842/100, O5842)</f>
        <v>0</v>
      </c>
      <c r="T5842" s="6">
        <f>-S5842*L5842/100000</f>
        <v>0</v>
      </c>
      <c r="U5842" s="4">
        <f>N5842+Q5842</f>
        <v>3.8</v>
      </c>
      <c r="V5842" s="4" t="e">
        <f>P5842*I5842/100/R5842</f>
        <v>#DIV/0!</v>
      </c>
      <c r="W5842" s="4" t="e">
        <f>V5842*H5842</f>
        <v>#DIV/0!</v>
      </c>
      <c r="X5842" s="6">
        <f>O5842+S5842</f>
        <v>5</v>
      </c>
      <c r="Y5842" s="6" t="e">
        <f>P5842*I5842/100/T5842</f>
        <v>#DIV/0!</v>
      </c>
      <c r="Z5842" s="6" t="e">
        <f>Y5842*H5842</f>
        <v>#DIV/0!</v>
      </c>
      <c r="AB5842" s="1">
        <f t="shared" si="182"/>
        <v>0</v>
      </c>
      <c r="AC5842" s="1">
        <f t="shared" si="183"/>
        <v>0</v>
      </c>
    </row>
    <row r="5843" spans="4:29" x14ac:dyDescent="0.25">
      <c r="D5843" s="1">
        <v>2011</v>
      </c>
      <c r="E5843" s="1" t="s">
        <v>57</v>
      </c>
      <c r="F5843" s="2" t="s">
        <v>355</v>
      </c>
      <c r="G5843">
        <v>4</v>
      </c>
      <c r="H5843">
        <v>46742697</v>
      </c>
      <c r="I5843" s="1">
        <v>10973.43</v>
      </c>
      <c r="J5843" s="1">
        <v>1719</v>
      </c>
      <c r="K5843" s="1">
        <v>464594.6</v>
      </c>
      <c r="L5843" s="1">
        <v>420000</v>
      </c>
      <c r="M5843" s="3">
        <v>23</v>
      </c>
      <c r="N5843">
        <v>3.7</v>
      </c>
      <c r="O5843">
        <v>5</v>
      </c>
      <c r="P5843" s="1">
        <f>IF($A$3="Percentage of government revenue per capita",$B$3,0) + IF($A$3="Absolute extra revenue",AB5843,0) + IF($A$3="Absolute revenue per capita",AC5843,0)</f>
        <v>0</v>
      </c>
      <c r="Q5843" s="5">
        <f>-MIN(data!$B$4 / data!I1995 * data!P1995 / 100, data!N1995)</f>
        <v>0</v>
      </c>
      <c r="R5843" s="4">
        <f>-Q5843*K5843/1000</f>
        <v>0</v>
      </c>
      <c r="S5843" s="6">
        <f>-MIN(data!$B$5/(POWER(LN(I5843),2))*P5843/100, O5843)</f>
        <v>0</v>
      </c>
      <c r="T5843" s="6">
        <f>-S5843*L5843/100000</f>
        <v>0</v>
      </c>
      <c r="U5843" s="4">
        <f>N5843+Q5843</f>
        <v>3.7</v>
      </c>
      <c r="V5843" s="4" t="e">
        <f>P5843*I5843/100/R5843</f>
        <v>#DIV/0!</v>
      </c>
      <c r="W5843" s="4" t="e">
        <f>V5843*H5843</f>
        <v>#DIV/0!</v>
      </c>
      <c r="X5843" s="6">
        <f>O5843+S5843</f>
        <v>5</v>
      </c>
      <c r="Y5843" s="6" t="e">
        <f>P5843*I5843/100/T5843</f>
        <v>#DIV/0!</v>
      </c>
      <c r="Z5843" s="6" t="e">
        <f>Y5843*H5843</f>
        <v>#DIV/0!</v>
      </c>
      <c r="AB5843" s="1">
        <f t="shared" si="182"/>
        <v>0</v>
      </c>
      <c r="AC5843" s="1">
        <f t="shared" si="183"/>
        <v>0</v>
      </c>
    </row>
    <row r="5844" spans="4:29" x14ac:dyDescent="0.25">
      <c r="D5844" s="1">
        <v>2012</v>
      </c>
      <c r="E5844" s="1" t="s">
        <v>57</v>
      </c>
      <c r="F5844" s="2" t="s">
        <v>355</v>
      </c>
      <c r="G5844">
        <v>4</v>
      </c>
      <c r="H5844">
        <v>46773055</v>
      </c>
      <c r="I5844" s="1">
        <v>11071.75</v>
      </c>
      <c r="J5844" s="1">
        <v>1623</v>
      </c>
      <c r="K5844" s="1">
        <v>450833.3</v>
      </c>
      <c r="L5844" s="1">
        <v>420000</v>
      </c>
      <c r="M5844" s="3">
        <v>21</v>
      </c>
      <c r="N5844">
        <v>3.6</v>
      </c>
      <c r="O5844">
        <v>5</v>
      </c>
      <c r="P5844" s="1">
        <f>IF($A$3="Percentage of government revenue per capita",$B$3,0) + IF($A$3="Absolute extra revenue",AB5844,0) + IF($A$3="Absolute revenue per capita",AC5844,0)</f>
        <v>0</v>
      </c>
      <c r="Q5844" s="5">
        <f>-MIN(data!$B$4 / data!I1996 * data!P1996 / 100, data!N1996)</f>
        <v>0</v>
      </c>
      <c r="R5844" s="4">
        <f>-Q5844*K5844/1000</f>
        <v>0</v>
      </c>
      <c r="S5844" s="6">
        <f>-MIN(data!$B$5/(POWER(LN(I5844),2))*P5844/100, O5844)</f>
        <v>0</v>
      </c>
      <c r="T5844" s="6">
        <f>-S5844*L5844/100000</f>
        <v>0</v>
      </c>
      <c r="U5844" s="4">
        <f>N5844+Q5844</f>
        <v>3.6</v>
      </c>
      <c r="V5844" s="4" t="e">
        <f>P5844*I5844/100/R5844</f>
        <v>#DIV/0!</v>
      </c>
      <c r="W5844" s="4" t="e">
        <f>V5844*H5844</f>
        <v>#DIV/0!</v>
      </c>
      <c r="X5844" s="6">
        <f>O5844+S5844</f>
        <v>5</v>
      </c>
      <c r="Y5844" s="6" t="e">
        <f>P5844*I5844/100/T5844</f>
        <v>#DIV/0!</v>
      </c>
      <c r="Z5844" s="6" t="e">
        <f>Y5844*H5844</f>
        <v>#DIV/0!</v>
      </c>
      <c r="AB5844" s="1">
        <f t="shared" si="182"/>
        <v>0</v>
      </c>
      <c r="AC5844" s="1">
        <f t="shared" si="183"/>
        <v>0</v>
      </c>
    </row>
    <row r="5845" spans="4:29" x14ac:dyDescent="0.25">
      <c r="D5845" s="1">
        <v>2013</v>
      </c>
      <c r="E5845" s="1" t="s">
        <v>57</v>
      </c>
      <c r="F5845" s="2" t="s">
        <v>355</v>
      </c>
      <c r="G5845">
        <v>4</v>
      </c>
      <c r="H5845">
        <v>46620045</v>
      </c>
      <c r="I5845" s="1">
        <v>11191.29</v>
      </c>
      <c r="J5845" s="1">
        <v>1533</v>
      </c>
      <c r="K5845" s="1">
        <v>438000</v>
      </c>
      <c r="L5845" s="1">
        <v>420000</v>
      </c>
      <c r="M5845" s="3">
        <v>21</v>
      </c>
      <c r="N5845">
        <v>3.5</v>
      </c>
      <c r="O5845">
        <v>5</v>
      </c>
      <c r="P5845" s="1">
        <f>IF($A$3="Percentage of government revenue per capita",$B$3,0) + IF($A$3="Absolute extra revenue",AB5845,0) + IF($A$3="Absolute revenue per capita",AC5845,0)</f>
        <v>0</v>
      </c>
      <c r="Q5845" s="5">
        <f>-MIN(data!$B$4 / data!I1997 * data!P1997 / 100, data!N1997)</f>
        <v>0</v>
      </c>
      <c r="R5845" s="4">
        <f>-Q5845*K5845/1000</f>
        <v>0</v>
      </c>
      <c r="S5845" s="6">
        <f>-MIN(data!$B$5/(POWER(LN(I5845),2))*P5845/100, O5845)</f>
        <v>0</v>
      </c>
      <c r="T5845" s="6">
        <f>-S5845*L5845/100000</f>
        <v>0</v>
      </c>
      <c r="U5845" s="4">
        <f>N5845+Q5845</f>
        <v>3.5</v>
      </c>
      <c r="V5845" s="4" t="e">
        <f>P5845*I5845/100/R5845</f>
        <v>#DIV/0!</v>
      </c>
      <c r="W5845" s="4" t="e">
        <f>V5845*H5845</f>
        <v>#DIV/0!</v>
      </c>
      <c r="X5845" s="6">
        <f>O5845+S5845</f>
        <v>5</v>
      </c>
      <c r="Y5845" s="6" t="e">
        <f>P5845*I5845/100/T5845</f>
        <v>#DIV/0!</v>
      </c>
      <c r="Z5845" s="6" t="e">
        <f>Y5845*H5845</f>
        <v>#DIV/0!</v>
      </c>
      <c r="AB5845" s="1">
        <f t="shared" si="182"/>
        <v>0</v>
      </c>
      <c r="AC5845" s="1">
        <f t="shared" si="183"/>
        <v>0</v>
      </c>
    </row>
    <row r="5846" spans="4:29" x14ac:dyDescent="0.25">
      <c r="D5846" s="1">
        <v>2014</v>
      </c>
      <c r="E5846" s="1" t="s">
        <v>57</v>
      </c>
      <c r="F5846" s="2" t="s">
        <v>355</v>
      </c>
      <c r="G5846">
        <v>4</v>
      </c>
      <c r="H5846">
        <v>46480882</v>
      </c>
      <c r="I5846" s="1">
        <v>11477.04</v>
      </c>
      <c r="J5846" s="1">
        <v>1453</v>
      </c>
      <c r="K5846" s="1">
        <v>440303</v>
      </c>
      <c r="L5846" s="1">
        <v>420000</v>
      </c>
      <c r="M5846" s="3">
        <v>21</v>
      </c>
      <c r="N5846">
        <v>3.3</v>
      </c>
      <c r="O5846">
        <v>5</v>
      </c>
      <c r="P5846" s="1">
        <f>IF($A$3="Percentage of government revenue per capita",$B$3,0) + IF($A$3="Absolute extra revenue",AB5846,0) + IF($A$3="Absolute revenue per capita",AC5846,0)</f>
        <v>0</v>
      </c>
      <c r="Q5846" s="5">
        <f>-MIN(data!$B$4 / data!I1998 * data!P1998 / 100, data!N1998)</f>
        <v>0</v>
      </c>
      <c r="R5846" s="4">
        <f>-Q5846*K5846/1000</f>
        <v>0</v>
      </c>
      <c r="S5846" s="6">
        <f>-MIN(data!$B$5/(POWER(LN(I5846),2))*P5846/100, O5846)</f>
        <v>0</v>
      </c>
      <c r="T5846" s="6">
        <f>-S5846*L5846/100000</f>
        <v>0</v>
      </c>
      <c r="U5846" s="4">
        <f>N5846+Q5846</f>
        <v>3.3</v>
      </c>
      <c r="V5846" s="4" t="e">
        <f>P5846*I5846/100/R5846</f>
        <v>#DIV/0!</v>
      </c>
      <c r="W5846" s="4" t="e">
        <f>V5846*H5846</f>
        <v>#DIV/0!</v>
      </c>
      <c r="X5846" s="6">
        <f>O5846+S5846</f>
        <v>5</v>
      </c>
      <c r="Y5846" s="6" t="e">
        <f>P5846*I5846/100/T5846</f>
        <v>#DIV/0!</v>
      </c>
      <c r="Z5846" s="6" t="e">
        <f>Y5846*H5846</f>
        <v>#DIV/0!</v>
      </c>
      <c r="AB5846" s="1">
        <f t="shared" si="182"/>
        <v>0</v>
      </c>
      <c r="AC5846" s="1">
        <f t="shared" si="183"/>
        <v>0</v>
      </c>
    </row>
    <row r="5847" spans="4:29" x14ac:dyDescent="0.25">
      <c r="D5847" s="1">
        <v>2015</v>
      </c>
      <c r="E5847" s="1" t="s">
        <v>57</v>
      </c>
      <c r="F5847" s="2" t="s">
        <v>355</v>
      </c>
      <c r="G5847">
        <v>4</v>
      </c>
      <c r="H5847">
        <v>46444832</v>
      </c>
      <c r="I5847" s="1">
        <v>11825.03</v>
      </c>
      <c r="J5847" s="1">
        <v>1376</v>
      </c>
      <c r="K5847" s="1">
        <v>430000</v>
      </c>
      <c r="M5847" s="3">
        <v>21</v>
      </c>
      <c r="N5847">
        <v>3.2</v>
      </c>
      <c r="O5847">
        <v>5</v>
      </c>
      <c r="P5847" s="1">
        <f>IF($A$3="Percentage of government revenue per capita",$B$3,0) + IF($A$3="Absolute extra revenue",AB5847,0) + IF($A$3="Absolute revenue per capita",AC5847,0)</f>
        <v>0</v>
      </c>
      <c r="Q5847" s="5">
        <f>-MIN(data!$B$4 / data!I1999 * data!P1999 / 100, data!N1999)</f>
        <v>0</v>
      </c>
      <c r="R5847" s="4">
        <f>-Q5847*K5847/1000</f>
        <v>0</v>
      </c>
      <c r="S5847" s="6">
        <f>-MIN(data!$B$5/(POWER(LN(I5847),2))*P5847/100, O5847)</f>
        <v>0</v>
      </c>
      <c r="T5847" s="6">
        <f>-S5847*L5847/100000</f>
        <v>0</v>
      </c>
      <c r="U5847" s="4">
        <f>N5847+Q5847</f>
        <v>3.2</v>
      </c>
      <c r="V5847" s="4" t="e">
        <f>P5847*I5847/100/R5847</f>
        <v>#DIV/0!</v>
      </c>
      <c r="W5847" s="4" t="e">
        <f>V5847*H5847</f>
        <v>#DIV/0!</v>
      </c>
      <c r="X5847" s="6">
        <f>O5847+S5847</f>
        <v>5</v>
      </c>
      <c r="Y5847" s="6" t="e">
        <f>P5847*I5847/100/T5847</f>
        <v>#DIV/0!</v>
      </c>
      <c r="Z5847" s="6" t="e">
        <f>Y5847*H5847</f>
        <v>#DIV/0!</v>
      </c>
      <c r="AB5847" s="1">
        <f t="shared" si="182"/>
        <v>0</v>
      </c>
      <c r="AC5847" s="1">
        <f t="shared" si="183"/>
        <v>0</v>
      </c>
    </row>
    <row r="5848" spans="4:29" x14ac:dyDescent="0.25">
      <c r="D5848" s="1">
        <v>2016</v>
      </c>
      <c r="E5848" s="1" t="s">
        <v>57</v>
      </c>
      <c r="F5848" s="2" t="s">
        <v>355</v>
      </c>
      <c r="G5848">
        <v>4</v>
      </c>
      <c r="H5848">
        <v>46483569</v>
      </c>
      <c r="I5848" s="1">
        <v>11937.7</v>
      </c>
      <c r="J5848" s="1">
        <v>1306</v>
      </c>
      <c r="K5848" s="1">
        <v>421290.3</v>
      </c>
      <c r="M5848" s="3"/>
      <c r="N5848">
        <v>3.1</v>
      </c>
      <c r="O5848"/>
      <c r="P5848" s="1">
        <f>IF($A$3="Percentage of government revenue per capita",$B$3,0) + IF($A$3="Absolute extra revenue",AB5848,0) + IF($A$3="Absolute revenue per capita",AC5848,0)</f>
        <v>0</v>
      </c>
      <c r="Q5848" s="5">
        <f>-MIN(data!$B$4 / data!I2000 * data!P2000 / 100, data!N2000)</f>
        <v>0</v>
      </c>
      <c r="R5848" s="4">
        <f>-Q5848*K5848/1000</f>
        <v>0</v>
      </c>
      <c r="S5848" s="6">
        <f>-MIN(data!$B$5/(POWER(LN(I5848),2))*P5848/100, O5848)</f>
        <v>0</v>
      </c>
      <c r="T5848" s="6">
        <f>-S5848*L5848/100000</f>
        <v>0</v>
      </c>
      <c r="U5848" s="4">
        <f>N5848+Q5848</f>
        <v>3.1</v>
      </c>
      <c r="V5848" s="4" t="e">
        <f>P5848*I5848/100/R5848</f>
        <v>#DIV/0!</v>
      </c>
      <c r="W5848" s="4" t="e">
        <f>V5848*H5848</f>
        <v>#DIV/0!</v>
      </c>
      <c r="X5848" s="6">
        <f>O5848+S5848</f>
        <v>0</v>
      </c>
      <c r="Y5848" s="6" t="e">
        <f>P5848*I5848/100/T5848</f>
        <v>#DIV/0!</v>
      </c>
      <c r="Z5848" s="6" t="e">
        <f>Y5848*H5848</f>
        <v>#DIV/0!</v>
      </c>
      <c r="AB5848" s="1">
        <f t="shared" si="182"/>
        <v>0</v>
      </c>
      <c r="AC5848" s="1">
        <f t="shared" si="183"/>
        <v>0</v>
      </c>
    </row>
    <row r="5849" spans="4:29" x14ac:dyDescent="0.25">
      <c r="D5849" s="1">
        <v>1980</v>
      </c>
      <c r="E5849" s="1" t="s">
        <v>105</v>
      </c>
      <c r="F5849" s="2" t="s">
        <v>356</v>
      </c>
      <c r="G5849">
        <v>2</v>
      </c>
      <c r="H5849">
        <v>15035834</v>
      </c>
      <c r="I5849" s="1">
        <v>0</v>
      </c>
      <c r="J5849" s="1">
        <v>20076</v>
      </c>
      <c r="K5849" s="1">
        <v>400718.6</v>
      </c>
      <c r="M5849" s="3"/>
      <c r="N5849">
        <v>50.1</v>
      </c>
      <c r="O5849"/>
      <c r="P5849" s="1">
        <f>IF($A$3="Percentage of government revenue per capita",$B$3,0) + IF($A$3="Absolute extra revenue",AB5849,0) + IF($A$3="Absolute revenue per capita",AC5849,0)</f>
        <v>0</v>
      </c>
      <c r="Q5849" s="5" t="e">
        <f>-MIN(data!$B$4 / data!I3740 * data!P3740 / 100, data!N3740)</f>
        <v>#DIV/0!</v>
      </c>
      <c r="R5849" s="4" t="e">
        <f>-Q5849*K5849/1000</f>
        <v>#DIV/0!</v>
      </c>
      <c r="S5849" s="6" t="e">
        <f>-MIN(data!$B$5/(POWER(LN(I5849),2))*P5849/100, O5849)</f>
        <v>#NUM!</v>
      </c>
      <c r="T5849" s="6" t="e">
        <f>-S5849*L5849/100000</f>
        <v>#NUM!</v>
      </c>
      <c r="U5849" s="4" t="e">
        <f>N5849+Q5849</f>
        <v>#DIV/0!</v>
      </c>
      <c r="V5849" s="4" t="e">
        <f>P5849*I5849/100/R5849</f>
        <v>#DIV/0!</v>
      </c>
      <c r="W5849" s="4" t="e">
        <f>V5849*H5849</f>
        <v>#DIV/0!</v>
      </c>
      <c r="X5849" s="6" t="e">
        <f>O5849+S5849</f>
        <v>#NUM!</v>
      </c>
      <c r="Y5849" s="6" t="e">
        <f>P5849*I5849/100/T5849</f>
        <v>#NUM!</v>
      </c>
      <c r="Z5849" s="6" t="e">
        <f>Y5849*H5849</f>
        <v>#NUM!</v>
      </c>
      <c r="AB5849" s="1" t="e">
        <f t="shared" si="182"/>
        <v>#DIV/0!</v>
      </c>
      <c r="AC5849" s="1" t="e">
        <f t="shared" si="183"/>
        <v>#DIV/0!</v>
      </c>
    </row>
    <row r="5850" spans="4:29" x14ac:dyDescent="0.25">
      <c r="D5850" s="1">
        <v>1981</v>
      </c>
      <c r="E5850" s="1" t="s">
        <v>105</v>
      </c>
      <c r="F5850" s="2" t="s">
        <v>356</v>
      </c>
      <c r="G5850">
        <v>2</v>
      </c>
      <c r="H5850">
        <v>15272831</v>
      </c>
      <c r="I5850" s="1">
        <v>0</v>
      </c>
      <c r="J5850" s="1">
        <v>18653</v>
      </c>
      <c r="K5850" s="1">
        <v>402004.3</v>
      </c>
      <c r="M5850" s="3"/>
      <c r="N5850">
        <v>46.4</v>
      </c>
      <c r="O5850"/>
      <c r="P5850" s="1">
        <f>IF($A$3="Percentage of government revenue per capita",$B$3,0) + IF($A$3="Absolute extra revenue",AB5850,0) + IF($A$3="Absolute revenue per capita",AC5850,0)</f>
        <v>0</v>
      </c>
      <c r="Q5850" s="5" t="e">
        <f>-MIN(data!$B$4 / data!I3741 * data!P3741 / 100, data!N3741)</f>
        <v>#DIV/0!</v>
      </c>
      <c r="R5850" s="4" t="e">
        <f>-Q5850*K5850/1000</f>
        <v>#DIV/0!</v>
      </c>
      <c r="S5850" s="6" t="e">
        <f>-MIN(data!$B$5/(POWER(LN(I5850),2))*P5850/100, O5850)</f>
        <v>#NUM!</v>
      </c>
      <c r="T5850" s="6" t="e">
        <f>-S5850*L5850/100000</f>
        <v>#NUM!</v>
      </c>
      <c r="U5850" s="4" t="e">
        <f>N5850+Q5850</f>
        <v>#DIV/0!</v>
      </c>
      <c r="V5850" s="4" t="e">
        <f>P5850*I5850/100/R5850</f>
        <v>#DIV/0!</v>
      </c>
      <c r="W5850" s="4" t="e">
        <f>V5850*H5850</f>
        <v>#DIV/0!</v>
      </c>
      <c r="X5850" s="6" t="e">
        <f>O5850+S5850</f>
        <v>#NUM!</v>
      </c>
      <c r="Y5850" s="6" t="e">
        <f>P5850*I5850/100/T5850</f>
        <v>#NUM!</v>
      </c>
      <c r="Z5850" s="6" t="e">
        <f>Y5850*H5850</f>
        <v>#NUM!</v>
      </c>
      <c r="AB5850" s="1" t="e">
        <f t="shared" si="182"/>
        <v>#DIV/0!</v>
      </c>
      <c r="AC5850" s="1" t="e">
        <f t="shared" si="183"/>
        <v>#DIV/0!</v>
      </c>
    </row>
    <row r="5851" spans="4:29" x14ac:dyDescent="0.25">
      <c r="D5851" s="1">
        <v>1982</v>
      </c>
      <c r="E5851" s="1" t="s">
        <v>105</v>
      </c>
      <c r="F5851" s="2" t="s">
        <v>356</v>
      </c>
      <c r="G5851">
        <v>2</v>
      </c>
      <c r="H5851">
        <v>15501207</v>
      </c>
      <c r="I5851" s="1">
        <v>0</v>
      </c>
      <c r="J5851" s="1">
        <v>17050</v>
      </c>
      <c r="K5851" s="1">
        <v>401176.5</v>
      </c>
      <c r="M5851" s="3"/>
      <c r="N5851">
        <v>42.5</v>
      </c>
      <c r="O5851"/>
      <c r="P5851" s="1">
        <f>IF($A$3="Percentage of government revenue per capita",$B$3,0) + IF($A$3="Absolute extra revenue",AB5851,0) + IF($A$3="Absolute revenue per capita",AC5851,0)</f>
        <v>0</v>
      </c>
      <c r="Q5851" s="5" t="e">
        <f>-MIN(data!$B$4 / data!I3742 * data!P3742 / 100, data!N3742)</f>
        <v>#DIV/0!</v>
      </c>
      <c r="R5851" s="4" t="e">
        <f>-Q5851*K5851/1000</f>
        <v>#DIV/0!</v>
      </c>
      <c r="S5851" s="6" t="e">
        <f>-MIN(data!$B$5/(POWER(LN(I5851),2))*P5851/100, O5851)</f>
        <v>#NUM!</v>
      </c>
      <c r="T5851" s="6" t="e">
        <f>-S5851*L5851/100000</f>
        <v>#NUM!</v>
      </c>
      <c r="U5851" s="4" t="e">
        <f>N5851+Q5851</f>
        <v>#DIV/0!</v>
      </c>
      <c r="V5851" s="4" t="e">
        <f>P5851*I5851/100/R5851</f>
        <v>#DIV/0!</v>
      </c>
      <c r="W5851" s="4" t="e">
        <f>V5851*H5851</f>
        <v>#DIV/0!</v>
      </c>
      <c r="X5851" s="6" t="e">
        <f>O5851+S5851</f>
        <v>#NUM!</v>
      </c>
      <c r="Y5851" s="6" t="e">
        <f>P5851*I5851/100/T5851</f>
        <v>#NUM!</v>
      </c>
      <c r="Z5851" s="6" t="e">
        <f>Y5851*H5851</f>
        <v>#NUM!</v>
      </c>
      <c r="AB5851" s="1" t="e">
        <f t="shared" si="182"/>
        <v>#DIV/0!</v>
      </c>
      <c r="AC5851" s="1" t="e">
        <f t="shared" si="183"/>
        <v>#DIV/0!</v>
      </c>
    </row>
    <row r="5852" spans="4:29" x14ac:dyDescent="0.25">
      <c r="D5852" s="1">
        <v>1983</v>
      </c>
      <c r="E5852" s="1" t="s">
        <v>105</v>
      </c>
      <c r="F5852" s="2" t="s">
        <v>356</v>
      </c>
      <c r="G5852">
        <v>2</v>
      </c>
      <c r="H5852">
        <v>15724651</v>
      </c>
      <c r="I5852" s="1">
        <v>0</v>
      </c>
      <c r="J5852" s="1">
        <v>15286</v>
      </c>
      <c r="K5852" s="1">
        <v>399112.3</v>
      </c>
      <c r="M5852" s="3"/>
      <c r="N5852">
        <v>38.299999999999997</v>
      </c>
      <c r="O5852"/>
      <c r="P5852" s="1">
        <f>IF($A$3="Percentage of government revenue per capita",$B$3,0) + IF($A$3="Absolute extra revenue",AB5852,0) + IF($A$3="Absolute revenue per capita",AC5852,0)</f>
        <v>0</v>
      </c>
      <c r="Q5852" s="5" t="e">
        <f>-MIN(data!$B$4 / data!I3743 * data!P3743 / 100, data!N3743)</f>
        <v>#DIV/0!</v>
      </c>
      <c r="R5852" s="4" t="e">
        <f>-Q5852*K5852/1000</f>
        <v>#DIV/0!</v>
      </c>
      <c r="S5852" s="6" t="e">
        <f>-MIN(data!$B$5/(POWER(LN(I5852),2))*P5852/100, O5852)</f>
        <v>#NUM!</v>
      </c>
      <c r="T5852" s="6" t="e">
        <f>-S5852*L5852/100000</f>
        <v>#NUM!</v>
      </c>
      <c r="U5852" s="4" t="e">
        <f>N5852+Q5852</f>
        <v>#DIV/0!</v>
      </c>
      <c r="V5852" s="4" t="e">
        <f>P5852*I5852/100/R5852</f>
        <v>#DIV/0!</v>
      </c>
      <c r="W5852" s="4" t="e">
        <f>V5852*H5852</f>
        <v>#DIV/0!</v>
      </c>
      <c r="X5852" s="6" t="e">
        <f>O5852+S5852</f>
        <v>#NUM!</v>
      </c>
      <c r="Y5852" s="6" t="e">
        <f>P5852*I5852/100/T5852</f>
        <v>#NUM!</v>
      </c>
      <c r="Z5852" s="6" t="e">
        <f>Y5852*H5852</f>
        <v>#NUM!</v>
      </c>
      <c r="AB5852" s="1" t="e">
        <f t="shared" si="182"/>
        <v>#DIV/0!</v>
      </c>
      <c r="AC5852" s="1" t="e">
        <f t="shared" si="183"/>
        <v>#DIV/0!</v>
      </c>
    </row>
    <row r="5853" spans="4:29" x14ac:dyDescent="0.25">
      <c r="D5853" s="1">
        <v>1984</v>
      </c>
      <c r="E5853" s="1" t="s">
        <v>105</v>
      </c>
      <c r="F5853" s="2" t="s">
        <v>356</v>
      </c>
      <c r="G5853">
        <v>2</v>
      </c>
      <c r="H5853">
        <v>15948487</v>
      </c>
      <c r="I5853" s="1">
        <v>0</v>
      </c>
      <c r="J5853" s="1">
        <v>13487</v>
      </c>
      <c r="K5853" s="1">
        <v>394356.7</v>
      </c>
      <c r="M5853" s="3"/>
      <c r="N5853">
        <v>34.200000000000003</v>
      </c>
      <c r="O5853"/>
      <c r="P5853" s="1">
        <f>IF($A$3="Percentage of government revenue per capita",$B$3,0) + IF($A$3="Absolute extra revenue",AB5853,0) + IF($A$3="Absolute revenue per capita",AC5853,0)</f>
        <v>0</v>
      </c>
      <c r="Q5853" s="5" t="e">
        <f>-MIN(data!$B$4 / data!I3744 * data!P3744 / 100, data!N3744)</f>
        <v>#DIV/0!</v>
      </c>
      <c r="R5853" s="4" t="e">
        <f>-Q5853*K5853/1000</f>
        <v>#DIV/0!</v>
      </c>
      <c r="S5853" s="6" t="e">
        <f>-MIN(data!$B$5/(POWER(LN(I5853),2))*P5853/100, O5853)</f>
        <v>#NUM!</v>
      </c>
      <c r="T5853" s="6" t="e">
        <f>-S5853*L5853/100000</f>
        <v>#NUM!</v>
      </c>
      <c r="U5853" s="4" t="e">
        <f>N5853+Q5853</f>
        <v>#DIV/0!</v>
      </c>
      <c r="V5853" s="4" t="e">
        <f>P5853*I5853/100/R5853</f>
        <v>#DIV/0!</v>
      </c>
      <c r="W5853" s="4" t="e">
        <f>V5853*H5853</f>
        <v>#DIV/0!</v>
      </c>
      <c r="X5853" s="6" t="e">
        <f>O5853+S5853</f>
        <v>#NUM!</v>
      </c>
      <c r="Y5853" s="6" t="e">
        <f>P5853*I5853/100/T5853</f>
        <v>#NUM!</v>
      </c>
      <c r="Z5853" s="6" t="e">
        <f>Y5853*H5853</f>
        <v>#NUM!</v>
      </c>
      <c r="AB5853" s="1" t="e">
        <f t="shared" si="182"/>
        <v>#DIV/0!</v>
      </c>
      <c r="AC5853" s="1" t="e">
        <f t="shared" si="183"/>
        <v>#DIV/0!</v>
      </c>
    </row>
    <row r="5854" spans="4:29" x14ac:dyDescent="0.25">
      <c r="D5854" s="1">
        <v>1985</v>
      </c>
      <c r="E5854" s="1" t="s">
        <v>105</v>
      </c>
      <c r="F5854" s="2" t="s">
        <v>356</v>
      </c>
      <c r="G5854">
        <v>2</v>
      </c>
      <c r="H5854">
        <v>16176280</v>
      </c>
      <c r="I5854" s="1">
        <v>0</v>
      </c>
      <c r="J5854" s="1">
        <v>11782</v>
      </c>
      <c r="K5854" s="1">
        <v>388844.9</v>
      </c>
      <c r="M5854" s="3"/>
      <c r="N5854">
        <v>30.3</v>
      </c>
      <c r="O5854"/>
      <c r="P5854" s="1">
        <f>IF($A$3="Percentage of government revenue per capita",$B$3,0) + IF($A$3="Absolute extra revenue",AB5854,0) + IF($A$3="Absolute revenue per capita",AC5854,0)</f>
        <v>0</v>
      </c>
      <c r="Q5854" s="5" t="e">
        <f>-MIN(data!$B$4 / data!I3745 * data!P3745 / 100, data!N3745)</f>
        <v>#DIV/0!</v>
      </c>
      <c r="R5854" s="4" t="e">
        <f>-Q5854*K5854/1000</f>
        <v>#DIV/0!</v>
      </c>
      <c r="S5854" s="6" t="e">
        <f>-MIN(data!$B$5/(POWER(LN(I5854),2))*P5854/100, O5854)</f>
        <v>#NUM!</v>
      </c>
      <c r="T5854" s="6" t="e">
        <f>-S5854*L5854/100000</f>
        <v>#NUM!</v>
      </c>
      <c r="U5854" s="4" t="e">
        <f>N5854+Q5854</f>
        <v>#DIV/0!</v>
      </c>
      <c r="V5854" s="4" t="e">
        <f>P5854*I5854/100/R5854</f>
        <v>#DIV/0!</v>
      </c>
      <c r="W5854" s="4" t="e">
        <f>V5854*H5854</f>
        <v>#DIV/0!</v>
      </c>
      <c r="X5854" s="6" t="e">
        <f>O5854+S5854</f>
        <v>#NUM!</v>
      </c>
      <c r="Y5854" s="6" t="e">
        <f>P5854*I5854/100/T5854</f>
        <v>#NUM!</v>
      </c>
      <c r="Z5854" s="6" t="e">
        <f>Y5854*H5854</f>
        <v>#NUM!</v>
      </c>
      <c r="AB5854" s="1" t="e">
        <f t="shared" si="182"/>
        <v>#DIV/0!</v>
      </c>
      <c r="AC5854" s="1" t="e">
        <f t="shared" si="183"/>
        <v>#DIV/0!</v>
      </c>
    </row>
    <row r="5855" spans="4:29" x14ac:dyDescent="0.25">
      <c r="D5855" s="1">
        <v>1986</v>
      </c>
      <c r="E5855" s="1" t="s">
        <v>105</v>
      </c>
      <c r="F5855" s="2" t="s">
        <v>356</v>
      </c>
      <c r="G5855">
        <v>2</v>
      </c>
      <c r="H5855">
        <v>16408859</v>
      </c>
      <c r="I5855" s="1">
        <v>0</v>
      </c>
      <c r="J5855" s="1">
        <v>10288</v>
      </c>
      <c r="K5855" s="1">
        <v>382453.5</v>
      </c>
      <c r="M5855" s="3"/>
      <c r="N5855">
        <v>26.9</v>
      </c>
      <c r="O5855"/>
      <c r="P5855" s="1">
        <f>IF($A$3="Percentage of government revenue per capita",$B$3,0) + IF($A$3="Absolute extra revenue",AB5855,0) + IF($A$3="Absolute revenue per capita",AC5855,0)</f>
        <v>0</v>
      </c>
      <c r="Q5855" s="5" t="e">
        <f>-MIN(data!$B$4 / data!I3746 * data!P3746 / 100, data!N3746)</f>
        <v>#DIV/0!</v>
      </c>
      <c r="R5855" s="4" t="e">
        <f>-Q5855*K5855/1000</f>
        <v>#DIV/0!</v>
      </c>
      <c r="S5855" s="6" t="e">
        <f>-MIN(data!$B$5/(POWER(LN(I5855),2))*P5855/100, O5855)</f>
        <v>#NUM!</v>
      </c>
      <c r="T5855" s="6" t="e">
        <f>-S5855*L5855/100000</f>
        <v>#NUM!</v>
      </c>
      <c r="U5855" s="4" t="e">
        <f>N5855+Q5855</f>
        <v>#DIV/0!</v>
      </c>
      <c r="V5855" s="4" t="e">
        <f>P5855*I5855/100/R5855</f>
        <v>#DIV/0!</v>
      </c>
      <c r="W5855" s="4" t="e">
        <f>V5855*H5855</f>
        <v>#DIV/0!</v>
      </c>
      <c r="X5855" s="6" t="e">
        <f>O5855+S5855</f>
        <v>#NUM!</v>
      </c>
      <c r="Y5855" s="6" t="e">
        <f>P5855*I5855/100/T5855</f>
        <v>#NUM!</v>
      </c>
      <c r="Z5855" s="6" t="e">
        <f>Y5855*H5855</f>
        <v>#NUM!</v>
      </c>
      <c r="AB5855" s="1" t="e">
        <f t="shared" si="182"/>
        <v>#DIV/0!</v>
      </c>
      <c r="AC5855" s="1" t="e">
        <f t="shared" si="183"/>
        <v>#DIV/0!</v>
      </c>
    </row>
    <row r="5856" spans="4:29" x14ac:dyDescent="0.25">
      <c r="D5856" s="1">
        <v>1987</v>
      </c>
      <c r="E5856" s="1" t="s">
        <v>105</v>
      </c>
      <c r="F5856" s="2" t="s">
        <v>356</v>
      </c>
      <c r="G5856">
        <v>2</v>
      </c>
      <c r="H5856">
        <v>16643952</v>
      </c>
      <c r="I5856" s="1">
        <v>0</v>
      </c>
      <c r="J5856" s="1">
        <v>9121</v>
      </c>
      <c r="K5856" s="1">
        <v>376900.8</v>
      </c>
      <c r="M5856" s="3"/>
      <c r="N5856">
        <v>24.2</v>
      </c>
      <c r="O5856"/>
      <c r="P5856" s="1">
        <f>IF($A$3="Percentage of government revenue per capita",$B$3,0) + IF($A$3="Absolute extra revenue",AB5856,0) + IF($A$3="Absolute revenue per capita",AC5856,0)</f>
        <v>0</v>
      </c>
      <c r="Q5856" s="5" t="e">
        <f>-MIN(data!$B$4 / data!I3747 * data!P3747 / 100, data!N3747)</f>
        <v>#DIV/0!</v>
      </c>
      <c r="R5856" s="4" t="e">
        <f>-Q5856*K5856/1000</f>
        <v>#DIV/0!</v>
      </c>
      <c r="S5856" s="6" t="e">
        <f>-MIN(data!$B$5/(POWER(LN(I5856),2))*P5856/100, O5856)</f>
        <v>#NUM!</v>
      </c>
      <c r="T5856" s="6" t="e">
        <f>-S5856*L5856/100000</f>
        <v>#NUM!</v>
      </c>
      <c r="U5856" s="4" t="e">
        <f>N5856+Q5856</f>
        <v>#DIV/0!</v>
      </c>
      <c r="V5856" s="4" t="e">
        <f>P5856*I5856/100/R5856</f>
        <v>#DIV/0!</v>
      </c>
      <c r="W5856" s="4" t="e">
        <f>V5856*H5856</f>
        <v>#DIV/0!</v>
      </c>
      <c r="X5856" s="6" t="e">
        <f>O5856+S5856</f>
        <v>#NUM!</v>
      </c>
      <c r="Y5856" s="6" t="e">
        <f>P5856*I5856/100/T5856</f>
        <v>#NUM!</v>
      </c>
      <c r="Z5856" s="6" t="e">
        <f>Y5856*H5856</f>
        <v>#NUM!</v>
      </c>
      <c r="AB5856" s="1" t="e">
        <f t="shared" si="182"/>
        <v>#DIV/0!</v>
      </c>
      <c r="AC5856" s="1" t="e">
        <f t="shared" si="183"/>
        <v>#DIV/0!</v>
      </c>
    </row>
    <row r="5857" spans="4:29" x14ac:dyDescent="0.25">
      <c r="D5857" s="1">
        <v>1988</v>
      </c>
      <c r="E5857" s="1" t="s">
        <v>105</v>
      </c>
      <c r="F5857" s="2" t="s">
        <v>356</v>
      </c>
      <c r="G5857">
        <v>2</v>
      </c>
      <c r="H5857">
        <v>16878189</v>
      </c>
      <c r="I5857" s="1">
        <v>0</v>
      </c>
      <c r="J5857" s="1">
        <v>8341</v>
      </c>
      <c r="K5857" s="1">
        <v>370711.1</v>
      </c>
      <c r="M5857" s="3"/>
      <c r="N5857">
        <v>22.5</v>
      </c>
      <c r="O5857"/>
      <c r="P5857" s="1">
        <f>IF($A$3="Percentage of government revenue per capita",$B$3,0) + IF($A$3="Absolute extra revenue",AB5857,0) + IF($A$3="Absolute revenue per capita",AC5857,0)</f>
        <v>0</v>
      </c>
      <c r="Q5857" s="5" t="e">
        <f>-MIN(data!$B$4 / data!I3748 * data!P3748 / 100, data!N3748)</f>
        <v>#DIV/0!</v>
      </c>
      <c r="R5857" s="4" t="e">
        <f>-Q5857*K5857/1000</f>
        <v>#DIV/0!</v>
      </c>
      <c r="S5857" s="6" t="e">
        <f>-MIN(data!$B$5/(POWER(LN(I5857),2))*P5857/100, O5857)</f>
        <v>#NUM!</v>
      </c>
      <c r="T5857" s="6" t="e">
        <f>-S5857*L5857/100000</f>
        <v>#NUM!</v>
      </c>
      <c r="U5857" s="4" t="e">
        <f>N5857+Q5857</f>
        <v>#DIV/0!</v>
      </c>
      <c r="V5857" s="4" t="e">
        <f>P5857*I5857/100/R5857</f>
        <v>#DIV/0!</v>
      </c>
      <c r="W5857" s="4" t="e">
        <f>V5857*H5857</f>
        <v>#DIV/0!</v>
      </c>
      <c r="X5857" s="6" t="e">
        <f>O5857+S5857</f>
        <v>#NUM!</v>
      </c>
      <c r="Y5857" s="6" t="e">
        <f>P5857*I5857/100/T5857</f>
        <v>#NUM!</v>
      </c>
      <c r="Z5857" s="6" t="e">
        <f>Y5857*H5857</f>
        <v>#NUM!</v>
      </c>
      <c r="AB5857" s="1" t="e">
        <f t="shared" si="182"/>
        <v>#DIV/0!</v>
      </c>
      <c r="AC5857" s="1" t="e">
        <f t="shared" si="183"/>
        <v>#DIV/0!</v>
      </c>
    </row>
    <row r="5858" spans="4:29" x14ac:dyDescent="0.25">
      <c r="D5858" s="1">
        <v>1989</v>
      </c>
      <c r="E5858" s="1" t="s">
        <v>105</v>
      </c>
      <c r="F5858" s="2" t="s">
        <v>356</v>
      </c>
      <c r="G5858">
        <v>2</v>
      </c>
      <c r="H5858">
        <v>17106753</v>
      </c>
      <c r="I5858" s="1">
        <v>0</v>
      </c>
      <c r="J5858" s="1">
        <v>7889</v>
      </c>
      <c r="K5858" s="1">
        <v>365231.5</v>
      </c>
      <c r="M5858" s="3"/>
      <c r="N5858">
        <v>21.6</v>
      </c>
      <c r="O5858"/>
      <c r="P5858" s="1">
        <f>IF($A$3="Percentage of government revenue per capita",$B$3,0) + IF($A$3="Absolute extra revenue",AB5858,0) + IF($A$3="Absolute revenue per capita",AC5858,0)</f>
        <v>0</v>
      </c>
      <c r="Q5858" s="5" t="e">
        <f>-MIN(data!$B$4 / data!I3749 * data!P3749 / 100, data!N3749)</f>
        <v>#DIV/0!</v>
      </c>
      <c r="R5858" s="4" t="e">
        <f>-Q5858*K5858/1000</f>
        <v>#DIV/0!</v>
      </c>
      <c r="S5858" s="6" t="e">
        <f>-MIN(data!$B$5/(POWER(LN(I5858),2))*P5858/100, O5858)</f>
        <v>#NUM!</v>
      </c>
      <c r="T5858" s="6" t="e">
        <f>-S5858*L5858/100000</f>
        <v>#NUM!</v>
      </c>
      <c r="U5858" s="4" t="e">
        <f>N5858+Q5858</f>
        <v>#DIV/0!</v>
      </c>
      <c r="V5858" s="4" t="e">
        <f>P5858*I5858/100/R5858</f>
        <v>#DIV/0!</v>
      </c>
      <c r="W5858" s="4" t="e">
        <f>V5858*H5858</f>
        <v>#DIV/0!</v>
      </c>
      <c r="X5858" s="6" t="e">
        <f>O5858+S5858</f>
        <v>#NUM!</v>
      </c>
      <c r="Y5858" s="6" t="e">
        <f>P5858*I5858/100/T5858</f>
        <v>#NUM!</v>
      </c>
      <c r="Z5858" s="6" t="e">
        <f>Y5858*H5858</f>
        <v>#NUM!</v>
      </c>
      <c r="AB5858" s="1" t="e">
        <f t="shared" si="182"/>
        <v>#DIV/0!</v>
      </c>
      <c r="AC5858" s="1" t="e">
        <f t="shared" si="183"/>
        <v>#DIV/0!</v>
      </c>
    </row>
    <row r="5859" spans="4:29" x14ac:dyDescent="0.25">
      <c r="D5859" s="1">
        <v>1990</v>
      </c>
      <c r="E5859" s="1" t="s">
        <v>105</v>
      </c>
      <c r="F5859" s="2" t="s">
        <v>356</v>
      </c>
      <c r="G5859">
        <v>2</v>
      </c>
      <c r="H5859">
        <v>17325773</v>
      </c>
      <c r="I5859" s="1">
        <v>211.2843</v>
      </c>
      <c r="J5859" s="1">
        <v>7661</v>
      </c>
      <c r="K5859" s="1">
        <v>359671.4</v>
      </c>
      <c r="L5859" s="1">
        <v>346666.7</v>
      </c>
      <c r="M5859" s="3">
        <v>270</v>
      </c>
      <c r="N5859">
        <v>21.3</v>
      </c>
      <c r="O5859">
        <v>75</v>
      </c>
      <c r="P5859" s="1">
        <f>IF($A$3="Percentage of government revenue per capita",$B$3,0) + IF($A$3="Absolute extra revenue",AB5859,0) + IF($A$3="Absolute revenue per capita",AC5859,0)</f>
        <v>0</v>
      </c>
      <c r="Q5859" s="5" t="e">
        <f>-MIN(data!$B$4 / data!I3750 * data!P3750 / 100, data!N3750)</f>
        <v>#DIV/0!</v>
      </c>
      <c r="R5859" s="4" t="e">
        <f>-Q5859*K5859/1000</f>
        <v>#DIV/0!</v>
      </c>
      <c r="S5859" s="6">
        <f>-MIN(data!$B$5/(POWER(LN(I5859),2))*P5859/100, O5859)</f>
        <v>0</v>
      </c>
      <c r="T5859" s="6">
        <f>-S5859*L5859/100000</f>
        <v>0</v>
      </c>
      <c r="U5859" s="4" t="e">
        <f>N5859+Q5859</f>
        <v>#DIV/0!</v>
      </c>
      <c r="V5859" s="4" t="e">
        <f>P5859*I5859/100/R5859</f>
        <v>#DIV/0!</v>
      </c>
      <c r="W5859" s="4" t="e">
        <f>V5859*H5859</f>
        <v>#DIV/0!</v>
      </c>
      <c r="X5859" s="6">
        <f>O5859+S5859</f>
        <v>75</v>
      </c>
      <c r="Y5859" s="6" t="e">
        <f>P5859*I5859/100/T5859</f>
        <v>#DIV/0!</v>
      </c>
      <c r="Z5859" s="6" t="e">
        <f>Y5859*H5859</f>
        <v>#DIV/0!</v>
      </c>
      <c r="AB5859" s="1">
        <f t="shared" si="182"/>
        <v>0</v>
      </c>
      <c r="AC5859" s="1">
        <f t="shared" si="183"/>
        <v>0</v>
      </c>
    </row>
    <row r="5860" spans="4:29" x14ac:dyDescent="0.25">
      <c r="D5860" s="1">
        <v>1991</v>
      </c>
      <c r="E5860" s="1" t="s">
        <v>105</v>
      </c>
      <c r="F5860" s="2" t="s">
        <v>356</v>
      </c>
      <c r="G5860">
        <v>2</v>
      </c>
      <c r="H5860">
        <v>17535729</v>
      </c>
      <c r="I5860" s="1">
        <v>213.1934</v>
      </c>
      <c r="J5860" s="1">
        <v>7572</v>
      </c>
      <c r="K5860" s="1">
        <v>355493</v>
      </c>
      <c r="L5860" s="1">
        <v>342465.8</v>
      </c>
      <c r="M5860" s="3">
        <v>260</v>
      </c>
      <c r="N5860">
        <v>21.3</v>
      </c>
      <c r="O5860">
        <v>73</v>
      </c>
      <c r="P5860" s="1">
        <f>IF($A$3="Percentage of government revenue per capita",$B$3,0) + IF($A$3="Absolute extra revenue",AB5860,0) + IF($A$3="Absolute revenue per capita",AC5860,0)</f>
        <v>0</v>
      </c>
      <c r="Q5860" s="5" t="e">
        <f>-MIN(data!$B$4 / data!I3751 * data!P3751 / 100, data!N3751)</f>
        <v>#DIV/0!</v>
      </c>
      <c r="R5860" s="4" t="e">
        <f>-Q5860*K5860/1000</f>
        <v>#DIV/0!</v>
      </c>
      <c r="S5860" s="6">
        <f>-MIN(data!$B$5/(POWER(LN(I5860),2))*P5860/100, O5860)</f>
        <v>0</v>
      </c>
      <c r="T5860" s="6">
        <f>-S5860*L5860/100000</f>
        <v>0</v>
      </c>
      <c r="U5860" s="4" t="e">
        <f>N5860+Q5860</f>
        <v>#DIV/0!</v>
      </c>
      <c r="V5860" s="4" t="e">
        <f>P5860*I5860/100/R5860</f>
        <v>#DIV/0!</v>
      </c>
      <c r="W5860" s="4" t="e">
        <f>V5860*H5860</f>
        <v>#DIV/0!</v>
      </c>
      <c r="X5860" s="6">
        <f>O5860+S5860</f>
        <v>73</v>
      </c>
      <c r="Y5860" s="6" t="e">
        <f>P5860*I5860/100/T5860</f>
        <v>#DIV/0!</v>
      </c>
      <c r="Z5860" s="6" t="e">
        <f>Y5860*H5860</f>
        <v>#DIV/0!</v>
      </c>
      <c r="AB5860" s="1">
        <f t="shared" si="182"/>
        <v>0</v>
      </c>
      <c r="AC5860" s="1">
        <f t="shared" si="183"/>
        <v>0</v>
      </c>
    </row>
    <row r="5861" spans="4:29" x14ac:dyDescent="0.25">
      <c r="D5861" s="1">
        <v>1992</v>
      </c>
      <c r="E5861" s="1" t="s">
        <v>105</v>
      </c>
      <c r="F5861" s="2" t="s">
        <v>356</v>
      </c>
      <c r="G5861">
        <v>2</v>
      </c>
      <c r="H5861">
        <v>17736821</v>
      </c>
      <c r="I5861" s="1">
        <v>216.24340000000001</v>
      </c>
      <c r="J5861" s="1">
        <v>7513</v>
      </c>
      <c r="K5861" s="1">
        <v>352723</v>
      </c>
      <c r="L5861" s="1">
        <v>333333.3</v>
      </c>
      <c r="M5861" s="3">
        <v>250</v>
      </c>
      <c r="N5861">
        <v>21.3</v>
      </c>
      <c r="O5861">
        <v>72</v>
      </c>
      <c r="P5861" s="1">
        <f>IF($A$3="Percentage of government revenue per capita",$B$3,0) + IF($A$3="Absolute extra revenue",AB5861,0) + IF($A$3="Absolute revenue per capita",AC5861,0)</f>
        <v>0</v>
      </c>
      <c r="Q5861" s="5" t="e">
        <f>-MIN(data!$B$4 / data!I3752 * data!P3752 / 100, data!N3752)</f>
        <v>#DIV/0!</v>
      </c>
      <c r="R5861" s="4" t="e">
        <f>-Q5861*K5861/1000</f>
        <v>#DIV/0!</v>
      </c>
      <c r="S5861" s="6">
        <f>-MIN(data!$B$5/(POWER(LN(I5861),2))*P5861/100, O5861)</f>
        <v>0</v>
      </c>
      <c r="T5861" s="6">
        <f>-S5861*L5861/100000</f>
        <v>0</v>
      </c>
      <c r="U5861" s="4" t="e">
        <f>N5861+Q5861</f>
        <v>#DIV/0!</v>
      </c>
      <c r="V5861" s="4" t="e">
        <f>P5861*I5861/100/R5861</f>
        <v>#DIV/0!</v>
      </c>
      <c r="W5861" s="4" t="e">
        <f>V5861*H5861</f>
        <v>#DIV/0!</v>
      </c>
      <c r="X5861" s="6">
        <f>O5861+S5861</f>
        <v>72</v>
      </c>
      <c r="Y5861" s="6" t="e">
        <f>P5861*I5861/100/T5861</f>
        <v>#DIV/0!</v>
      </c>
      <c r="Z5861" s="6" t="e">
        <f>Y5861*H5861</f>
        <v>#DIV/0!</v>
      </c>
      <c r="AB5861" s="1">
        <f t="shared" si="182"/>
        <v>0</v>
      </c>
      <c r="AC5861" s="1">
        <f t="shared" si="183"/>
        <v>0</v>
      </c>
    </row>
    <row r="5862" spans="4:29" x14ac:dyDescent="0.25">
      <c r="D5862" s="1">
        <v>1993</v>
      </c>
      <c r="E5862" s="1" t="s">
        <v>105</v>
      </c>
      <c r="F5862" s="2" t="s">
        <v>356</v>
      </c>
      <c r="G5862">
        <v>2</v>
      </c>
      <c r="H5862">
        <v>17924823</v>
      </c>
      <c r="I5862" s="1">
        <v>223.5044</v>
      </c>
      <c r="J5862" s="1">
        <v>7386</v>
      </c>
      <c r="K5862" s="1">
        <v>350047.4</v>
      </c>
      <c r="L5862" s="1">
        <v>352941.2</v>
      </c>
      <c r="M5862" s="3">
        <v>240</v>
      </c>
      <c r="N5862">
        <v>21.1</v>
      </c>
      <c r="O5862">
        <v>68</v>
      </c>
      <c r="P5862" s="1">
        <f>IF($A$3="Percentage of government revenue per capita",$B$3,0) + IF($A$3="Absolute extra revenue",AB5862,0) + IF($A$3="Absolute revenue per capita",AC5862,0)</f>
        <v>0</v>
      </c>
      <c r="Q5862" s="5">
        <f>-MIN(data!$B$4 / data!I3753 * data!P3753 / 100, data!N3753)</f>
        <v>0</v>
      </c>
      <c r="R5862" s="4">
        <f>-Q5862*K5862/1000</f>
        <v>0</v>
      </c>
      <c r="S5862" s="6">
        <f>-MIN(data!$B$5/(POWER(LN(I5862),2))*P5862/100, O5862)</f>
        <v>0</v>
      </c>
      <c r="T5862" s="6">
        <f>-S5862*L5862/100000</f>
        <v>0</v>
      </c>
      <c r="U5862" s="4">
        <f>N5862+Q5862</f>
        <v>21.1</v>
      </c>
      <c r="V5862" s="4" t="e">
        <f>P5862*I5862/100/R5862</f>
        <v>#DIV/0!</v>
      </c>
      <c r="W5862" s="4" t="e">
        <f>V5862*H5862</f>
        <v>#DIV/0!</v>
      </c>
      <c r="X5862" s="6">
        <f>O5862+S5862</f>
        <v>68</v>
      </c>
      <c r="Y5862" s="6" t="e">
        <f>P5862*I5862/100/T5862</f>
        <v>#DIV/0!</v>
      </c>
      <c r="Z5862" s="6" t="e">
        <f>Y5862*H5862</f>
        <v>#DIV/0!</v>
      </c>
      <c r="AB5862" s="1">
        <f t="shared" si="182"/>
        <v>0</v>
      </c>
      <c r="AC5862" s="1">
        <f t="shared" si="183"/>
        <v>0</v>
      </c>
    </row>
    <row r="5863" spans="4:29" x14ac:dyDescent="0.25">
      <c r="D5863" s="1">
        <v>1994</v>
      </c>
      <c r="E5863" s="1" t="s">
        <v>105</v>
      </c>
      <c r="F5863" s="2" t="s">
        <v>356</v>
      </c>
      <c r="G5863">
        <v>2</v>
      </c>
      <c r="H5863">
        <v>18094477</v>
      </c>
      <c r="I5863" s="1">
        <v>225.38210000000001</v>
      </c>
      <c r="J5863" s="1">
        <v>7169</v>
      </c>
      <c r="K5863" s="1">
        <v>348009.7</v>
      </c>
      <c r="L5863" s="1">
        <v>347826.1</v>
      </c>
      <c r="M5863" s="3">
        <v>240</v>
      </c>
      <c r="N5863">
        <v>20.6</v>
      </c>
      <c r="O5863">
        <v>69</v>
      </c>
      <c r="P5863" s="1">
        <f>IF($A$3="Percentage of government revenue per capita",$B$3,0) + IF($A$3="Absolute extra revenue",AB5863,0) + IF($A$3="Absolute revenue per capita",AC5863,0)</f>
        <v>0</v>
      </c>
      <c r="Q5863" s="5">
        <f>-MIN(data!$B$4 / data!I3754 * data!P3754 / 100, data!N3754)</f>
        <v>0</v>
      </c>
      <c r="R5863" s="4">
        <f>-Q5863*K5863/1000</f>
        <v>0</v>
      </c>
      <c r="S5863" s="6">
        <f>-MIN(data!$B$5/(POWER(LN(I5863),2))*P5863/100, O5863)</f>
        <v>0</v>
      </c>
      <c r="T5863" s="6">
        <f>-S5863*L5863/100000</f>
        <v>0</v>
      </c>
      <c r="U5863" s="4">
        <f>N5863+Q5863</f>
        <v>20.6</v>
      </c>
      <c r="V5863" s="4" t="e">
        <f>P5863*I5863/100/R5863</f>
        <v>#DIV/0!</v>
      </c>
      <c r="W5863" s="4" t="e">
        <f>V5863*H5863</f>
        <v>#DIV/0!</v>
      </c>
      <c r="X5863" s="6">
        <f>O5863+S5863</f>
        <v>69</v>
      </c>
      <c r="Y5863" s="6" t="e">
        <f>P5863*I5863/100/T5863</f>
        <v>#DIV/0!</v>
      </c>
      <c r="Z5863" s="6" t="e">
        <f>Y5863*H5863</f>
        <v>#DIV/0!</v>
      </c>
      <c r="AB5863" s="1">
        <f t="shared" si="182"/>
        <v>0</v>
      </c>
      <c r="AC5863" s="1">
        <f t="shared" si="183"/>
        <v>0</v>
      </c>
    </row>
    <row r="5864" spans="4:29" x14ac:dyDescent="0.25">
      <c r="D5864" s="1">
        <v>1995</v>
      </c>
      <c r="E5864" s="1" t="s">
        <v>105</v>
      </c>
      <c r="F5864" s="2" t="s">
        <v>356</v>
      </c>
      <c r="G5864">
        <v>2</v>
      </c>
      <c r="H5864">
        <v>18242912</v>
      </c>
      <c r="I5864" s="1">
        <v>253.18299999999999</v>
      </c>
      <c r="J5864" s="1">
        <v>6910</v>
      </c>
      <c r="K5864" s="1">
        <v>345500</v>
      </c>
      <c r="L5864" s="1">
        <v>328571.40000000002</v>
      </c>
      <c r="M5864" s="3">
        <v>240</v>
      </c>
      <c r="N5864">
        <v>20</v>
      </c>
      <c r="O5864">
        <v>70</v>
      </c>
      <c r="P5864" s="1">
        <f>IF($A$3="Percentage of government revenue per capita",$B$3,0) + IF($A$3="Absolute extra revenue",AB5864,0) + IF($A$3="Absolute revenue per capita",AC5864,0)</f>
        <v>0</v>
      </c>
      <c r="Q5864" s="5">
        <f>-MIN(data!$B$4 / data!I3755 * data!P3755 / 100, data!N3755)</f>
        <v>0</v>
      </c>
      <c r="R5864" s="4">
        <f>-Q5864*K5864/1000</f>
        <v>0</v>
      </c>
      <c r="S5864" s="6">
        <f>-MIN(data!$B$5/(POWER(LN(I5864),2))*P5864/100, O5864)</f>
        <v>0</v>
      </c>
      <c r="T5864" s="6">
        <f>-S5864*L5864/100000</f>
        <v>0</v>
      </c>
      <c r="U5864" s="4">
        <f>N5864+Q5864</f>
        <v>20</v>
      </c>
      <c r="V5864" s="4" t="e">
        <f>P5864*I5864/100/R5864</f>
        <v>#DIV/0!</v>
      </c>
      <c r="W5864" s="4" t="e">
        <f>V5864*H5864</f>
        <v>#DIV/0!</v>
      </c>
      <c r="X5864" s="6">
        <f>O5864+S5864</f>
        <v>70</v>
      </c>
      <c r="Y5864" s="6" t="e">
        <f>P5864*I5864/100/T5864</f>
        <v>#DIV/0!</v>
      </c>
      <c r="Z5864" s="6" t="e">
        <f>Y5864*H5864</f>
        <v>#DIV/0!</v>
      </c>
      <c r="AB5864" s="1">
        <f t="shared" si="182"/>
        <v>0</v>
      </c>
      <c r="AC5864" s="1">
        <f t="shared" si="183"/>
        <v>0</v>
      </c>
    </row>
    <row r="5865" spans="4:29" x14ac:dyDescent="0.25">
      <c r="D5865" s="1">
        <v>1996</v>
      </c>
      <c r="E5865" s="1" t="s">
        <v>105</v>
      </c>
      <c r="F5865" s="2" t="s">
        <v>356</v>
      </c>
      <c r="G5865">
        <v>2</v>
      </c>
      <c r="H5865">
        <v>18367288</v>
      </c>
      <c r="I5865" s="1">
        <v>243.75380000000001</v>
      </c>
      <c r="J5865" s="1">
        <v>6642</v>
      </c>
      <c r="K5865" s="1">
        <v>344145.1</v>
      </c>
      <c r="L5865" s="1">
        <v>338235.3</v>
      </c>
      <c r="M5865" s="3">
        <v>230</v>
      </c>
      <c r="N5865">
        <v>19.3</v>
      </c>
      <c r="O5865">
        <v>68</v>
      </c>
      <c r="P5865" s="1">
        <f>IF($A$3="Percentage of government revenue per capita",$B$3,0) + IF($A$3="Absolute extra revenue",AB5865,0) + IF($A$3="Absolute revenue per capita",AC5865,0)</f>
        <v>0</v>
      </c>
      <c r="Q5865" s="5">
        <f>-MIN(data!$B$4 / data!I3756 * data!P3756 / 100, data!N3756)</f>
        <v>0</v>
      </c>
      <c r="R5865" s="4">
        <f>-Q5865*K5865/1000</f>
        <v>0</v>
      </c>
      <c r="S5865" s="6">
        <f>-MIN(data!$B$5/(POWER(LN(I5865),2))*P5865/100, O5865)</f>
        <v>0</v>
      </c>
      <c r="T5865" s="6">
        <f>-S5865*L5865/100000</f>
        <v>0</v>
      </c>
      <c r="U5865" s="4">
        <f>N5865+Q5865</f>
        <v>19.3</v>
      </c>
      <c r="V5865" s="4" t="e">
        <f>P5865*I5865/100/R5865</f>
        <v>#DIV/0!</v>
      </c>
      <c r="W5865" s="4" t="e">
        <f>V5865*H5865</f>
        <v>#DIV/0!</v>
      </c>
      <c r="X5865" s="6">
        <f>O5865+S5865</f>
        <v>68</v>
      </c>
      <c r="Y5865" s="6" t="e">
        <f>P5865*I5865/100/T5865</f>
        <v>#DIV/0!</v>
      </c>
      <c r="Z5865" s="6" t="e">
        <f>Y5865*H5865</f>
        <v>#DIV/0!</v>
      </c>
      <c r="AB5865" s="1">
        <f t="shared" si="182"/>
        <v>0</v>
      </c>
      <c r="AC5865" s="1">
        <f t="shared" si="183"/>
        <v>0</v>
      </c>
    </row>
    <row r="5866" spans="4:29" x14ac:dyDescent="0.25">
      <c r="D5866" s="1">
        <v>1997</v>
      </c>
      <c r="E5866" s="1" t="s">
        <v>105</v>
      </c>
      <c r="F5866" s="2" t="s">
        <v>356</v>
      </c>
      <c r="G5866">
        <v>2</v>
      </c>
      <c r="H5866">
        <v>18470900</v>
      </c>
      <c r="I5866" s="1">
        <v>250.69919999999999</v>
      </c>
      <c r="J5866" s="1">
        <v>6379</v>
      </c>
      <c r="K5866" s="1">
        <v>342957</v>
      </c>
      <c r="L5866" s="1">
        <v>313432.8</v>
      </c>
      <c r="M5866" s="3">
        <v>230</v>
      </c>
      <c r="N5866">
        <v>18.600000000000001</v>
      </c>
      <c r="O5866">
        <v>67</v>
      </c>
      <c r="P5866" s="1">
        <f>IF($A$3="Percentage of government revenue per capita",$B$3,0) + IF($A$3="Absolute extra revenue",AB5866,0) + IF($A$3="Absolute revenue per capita",AC5866,0)</f>
        <v>0</v>
      </c>
      <c r="Q5866" s="5">
        <f>-MIN(data!$B$4 / data!I3757 * data!P3757 / 100, data!N3757)</f>
        <v>0</v>
      </c>
      <c r="R5866" s="4">
        <f>-Q5866*K5866/1000</f>
        <v>0</v>
      </c>
      <c r="S5866" s="6">
        <f>-MIN(data!$B$5/(POWER(LN(I5866),2))*P5866/100, O5866)</f>
        <v>0</v>
      </c>
      <c r="T5866" s="6">
        <f>-S5866*L5866/100000</f>
        <v>0</v>
      </c>
      <c r="U5866" s="4">
        <f>N5866+Q5866</f>
        <v>18.600000000000001</v>
      </c>
      <c r="V5866" s="4" t="e">
        <f>P5866*I5866/100/R5866</f>
        <v>#DIV/0!</v>
      </c>
      <c r="W5866" s="4" t="e">
        <f>V5866*H5866</f>
        <v>#DIV/0!</v>
      </c>
      <c r="X5866" s="6">
        <f>O5866+S5866</f>
        <v>67</v>
      </c>
      <c r="Y5866" s="6" t="e">
        <f>P5866*I5866/100/T5866</f>
        <v>#DIV/0!</v>
      </c>
      <c r="Z5866" s="6" t="e">
        <f>Y5866*H5866</f>
        <v>#DIV/0!</v>
      </c>
      <c r="AB5866" s="1">
        <f t="shared" si="182"/>
        <v>0</v>
      </c>
      <c r="AC5866" s="1">
        <f t="shared" si="183"/>
        <v>0</v>
      </c>
    </row>
    <row r="5867" spans="4:29" x14ac:dyDescent="0.25">
      <c r="D5867" s="1">
        <v>1998</v>
      </c>
      <c r="E5867" s="1" t="s">
        <v>105</v>
      </c>
      <c r="F5867" s="2" t="s">
        <v>356</v>
      </c>
      <c r="G5867">
        <v>2</v>
      </c>
      <c r="H5867">
        <v>18564599</v>
      </c>
      <c r="I5867" s="1">
        <v>242.45179999999999</v>
      </c>
      <c r="J5867" s="1">
        <v>6127</v>
      </c>
      <c r="K5867" s="1">
        <v>342290.5</v>
      </c>
      <c r="L5867" s="1">
        <v>333333.3</v>
      </c>
      <c r="M5867" s="3">
        <v>210</v>
      </c>
      <c r="N5867">
        <v>17.899999999999999</v>
      </c>
      <c r="O5867">
        <v>60</v>
      </c>
      <c r="P5867" s="1">
        <f>IF($A$3="Percentage of government revenue per capita",$B$3,0) + IF($A$3="Absolute extra revenue",AB5867,0) + IF($A$3="Absolute revenue per capita",AC5867,0)</f>
        <v>0</v>
      </c>
      <c r="Q5867" s="5">
        <f>-MIN(data!$B$4 / data!I3758 * data!P3758 / 100, data!N3758)</f>
        <v>0</v>
      </c>
      <c r="R5867" s="4">
        <f>-Q5867*K5867/1000</f>
        <v>0</v>
      </c>
      <c r="S5867" s="6">
        <f>-MIN(data!$B$5/(POWER(LN(I5867),2))*P5867/100, O5867)</f>
        <v>0</v>
      </c>
      <c r="T5867" s="6">
        <f>-S5867*L5867/100000</f>
        <v>0</v>
      </c>
      <c r="U5867" s="4">
        <f>N5867+Q5867</f>
        <v>17.899999999999999</v>
      </c>
      <c r="V5867" s="4" t="e">
        <f>P5867*I5867/100/R5867</f>
        <v>#DIV/0!</v>
      </c>
      <c r="W5867" s="4" t="e">
        <f>V5867*H5867</f>
        <v>#DIV/0!</v>
      </c>
      <c r="X5867" s="6">
        <f>O5867+S5867</f>
        <v>60</v>
      </c>
      <c r="Y5867" s="6" t="e">
        <f>P5867*I5867/100/T5867</f>
        <v>#DIV/0!</v>
      </c>
      <c r="Z5867" s="6" t="e">
        <f>Y5867*H5867</f>
        <v>#DIV/0!</v>
      </c>
      <c r="AB5867" s="1">
        <f t="shared" si="182"/>
        <v>0</v>
      </c>
      <c r="AC5867" s="1">
        <f t="shared" si="183"/>
        <v>0</v>
      </c>
    </row>
    <row r="5868" spans="4:29" x14ac:dyDescent="0.25">
      <c r="D5868" s="1">
        <v>1999</v>
      </c>
      <c r="E5868" s="1" t="s">
        <v>105</v>
      </c>
      <c r="F5868" s="2" t="s">
        <v>356</v>
      </c>
      <c r="G5868">
        <v>2</v>
      </c>
      <c r="H5868">
        <v>18663284</v>
      </c>
      <c r="I5868" s="1">
        <v>259.16390000000001</v>
      </c>
      <c r="J5868" s="1">
        <v>5899</v>
      </c>
      <c r="K5868" s="1">
        <v>344970.8</v>
      </c>
      <c r="L5868" s="1">
        <v>344827.6</v>
      </c>
      <c r="M5868" s="3">
        <v>200</v>
      </c>
      <c r="N5868">
        <v>17.100000000000001</v>
      </c>
      <c r="O5868">
        <v>58</v>
      </c>
      <c r="P5868" s="1">
        <f>IF($A$3="Percentage of government revenue per capita",$B$3,0) + IF($A$3="Absolute extra revenue",AB5868,0) + IF($A$3="Absolute revenue per capita",AC5868,0)</f>
        <v>0</v>
      </c>
      <c r="Q5868" s="5">
        <f>-MIN(data!$B$4 / data!I3759 * data!P3759 / 100, data!N3759)</f>
        <v>0</v>
      </c>
      <c r="R5868" s="4">
        <f>-Q5868*K5868/1000</f>
        <v>0</v>
      </c>
      <c r="S5868" s="6">
        <f>-MIN(data!$B$5/(POWER(LN(I5868),2))*P5868/100, O5868)</f>
        <v>0</v>
      </c>
      <c r="T5868" s="6">
        <f>-S5868*L5868/100000</f>
        <v>0</v>
      </c>
      <c r="U5868" s="4">
        <f>N5868+Q5868</f>
        <v>17.100000000000001</v>
      </c>
      <c r="V5868" s="4" t="e">
        <f>P5868*I5868/100/R5868</f>
        <v>#DIV/0!</v>
      </c>
      <c r="W5868" s="4" t="e">
        <f>V5868*H5868</f>
        <v>#DIV/0!</v>
      </c>
      <c r="X5868" s="6">
        <f>O5868+S5868</f>
        <v>58</v>
      </c>
      <c r="Y5868" s="6" t="e">
        <f>P5868*I5868/100/T5868</f>
        <v>#DIV/0!</v>
      </c>
      <c r="Z5868" s="6" t="e">
        <f>Y5868*H5868</f>
        <v>#DIV/0!</v>
      </c>
      <c r="AB5868" s="1">
        <f t="shared" si="182"/>
        <v>0</v>
      </c>
      <c r="AC5868" s="1">
        <f t="shared" si="183"/>
        <v>0</v>
      </c>
    </row>
    <row r="5869" spans="4:29" x14ac:dyDescent="0.25">
      <c r="D5869" s="1">
        <v>2000</v>
      </c>
      <c r="E5869" s="1" t="s">
        <v>105</v>
      </c>
      <c r="F5869" s="2" t="s">
        <v>356</v>
      </c>
      <c r="G5869">
        <v>2</v>
      </c>
      <c r="H5869">
        <v>18777601</v>
      </c>
      <c r="I5869" s="1">
        <v>258.98779999999999</v>
      </c>
      <c r="J5869" s="1">
        <v>5713</v>
      </c>
      <c r="K5869" s="1">
        <v>346242.4</v>
      </c>
      <c r="L5869" s="1">
        <v>280701.8</v>
      </c>
      <c r="M5869" s="3">
        <v>200</v>
      </c>
      <c r="N5869">
        <v>16.5</v>
      </c>
      <c r="O5869">
        <v>57</v>
      </c>
      <c r="P5869" s="1">
        <f>IF($A$3="Percentage of government revenue per capita",$B$3,0) + IF($A$3="Absolute extra revenue",AB5869,0) + IF($A$3="Absolute revenue per capita",AC5869,0)</f>
        <v>0</v>
      </c>
      <c r="Q5869" s="5">
        <f>-MIN(data!$B$4 / data!I3760 * data!P3760 / 100, data!N3760)</f>
        <v>0</v>
      </c>
      <c r="R5869" s="4">
        <f>-Q5869*K5869/1000</f>
        <v>0</v>
      </c>
      <c r="S5869" s="6">
        <f>-MIN(data!$B$5/(POWER(LN(I5869),2))*P5869/100, O5869)</f>
        <v>0</v>
      </c>
      <c r="T5869" s="6">
        <f>-S5869*L5869/100000</f>
        <v>0</v>
      </c>
      <c r="U5869" s="4">
        <f>N5869+Q5869</f>
        <v>16.5</v>
      </c>
      <c r="V5869" s="4" t="e">
        <f>P5869*I5869/100/R5869</f>
        <v>#DIV/0!</v>
      </c>
      <c r="W5869" s="4" t="e">
        <f>V5869*H5869</f>
        <v>#DIV/0!</v>
      </c>
      <c r="X5869" s="6">
        <f>O5869+S5869</f>
        <v>57</v>
      </c>
      <c r="Y5869" s="6" t="e">
        <f>P5869*I5869/100/T5869</f>
        <v>#DIV/0!</v>
      </c>
      <c r="Z5869" s="6" t="e">
        <f>Y5869*H5869</f>
        <v>#DIV/0!</v>
      </c>
      <c r="AB5869" s="1">
        <f t="shared" si="182"/>
        <v>0</v>
      </c>
      <c r="AC5869" s="1">
        <f t="shared" si="183"/>
        <v>0</v>
      </c>
    </row>
    <row r="5870" spans="4:29" x14ac:dyDescent="0.25">
      <c r="D5870" s="1">
        <v>2001</v>
      </c>
      <c r="E5870" s="1" t="s">
        <v>105</v>
      </c>
      <c r="F5870" s="2" t="s">
        <v>356</v>
      </c>
      <c r="G5870">
        <v>2</v>
      </c>
      <c r="H5870">
        <v>18911730</v>
      </c>
      <c r="I5870" s="1">
        <v>250.85740000000001</v>
      </c>
      <c r="J5870" s="1">
        <v>5575</v>
      </c>
      <c r="K5870" s="1">
        <v>348437.5</v>
      </c>
      <c r="L5870" s="1">
        <v>340425.5</v>
      </c>
      <c r="M5870" s="3">
        <v>160</v>
      </c>
      <c r="N5870">
        <v>16</v>
      </c>
      <c r="O5870">
        <v>47</v>
      </c>
      <c r="P5870" s="1">
        <f>IF($A$3="Percentage of government revenue per capita",$B$3,0) + IF($A$3="Absolute extra revenue",AB5870,0) + IF($A$3="Absolute revenue per capita",AC5870,0)</f>
        <v>0</v>
      </c>
      <c r="Q5870" s="5">
        <f>-MIN(data!$B$4 / data!I3761 * data!P3761 / 100, data!N3761)</f>
        <v>0</v>
      </c>
      <c r="R5870" s="4">
        <f>-Q5870*K5870/1000</f>
        <v>0</v>
      </c>
      <c r="S5870" s="6">
        <f>-MIN(data!$B$5/(POWER(LN(I5870),2))*P5870/100, O5870)</f>
        <v>0</v>
      </c>
      <c r="T5870" s="6">
        <f>-S5870*L5870/100000</f>
        <v>0</v>
      </c>
      <c r="U5870" s="4">
        <f>N5870+Q5870</f>
        <v>16</v>
      </c>
      <c r="V5870" s="4" t="e">
        <f>P5870*I5870/100/R5870</f>
        <v>#DIV/0!</v>
      </c>
      <c r="W5870" s="4" t="e">
        <f>V5870*H5870</f>
        <v>#DIV/0!</v>
      </c>
      <c r="X5870" s="6">
        <f>O5870+S5870</f>
        <v>47</v>
      </c>
      <c r="Y5870" s="6" t="e">
        <f>P5870*I5870/100/T5870</f>
        <v>#DIV/0!</v>
      </c>
      <c r="Z5870" s="6" t="e">
        <f>Y5870*H5870</f>
        <v>#DIV/0!</v>
      </c>
      <c r="AB5870" s="1">
        <f t="shared" si="182"/>
        <v>0</v>
      </c>
      <c r="AC5870" s="1">
        <f t="shared" si="183"/>
        <v>0</v>
      </c>
    </row>
    <row r="5871" spans="4:29" x14ac:dyDescent="0.25">
      <c r="D5871" s="1">
        <v>2002</v>
      </c>
      <c r="E5871" s="1" t="s">
        <v>105</v>
      </c>
      <c r="F5871" s="2" t="s">
        <v>356</v>
      </c>
      <c r="G5871">
        <v>2</v>
      </c>
      <c r="H5871">
        <v>19062482</v>
      </c>
      <c r="I5871" s="1">
        <v>255.4281</v>
      </c>
      <c r="J5871" s="1">
        <v>5475</v>
      </c>
      <c r="K5871" s="1">
        <v>350961.5</v>
      </c>
      <c r="L5871" s="1">
        <v>377777.8</v>
      </c>
      <c r="M5871" s="3">
        <v>160</v>
      </c>
      <c r="N5871">
        <v>15.6</v>
      </c>
      <c r="O5871">
        <v>45</v>
      </c>
      <c r="P5871" s="1">
        <f>IF($A$3="Percentage of government revenue per capita",$B$3,0) + IF($A$3="Absolute extra revenue",AB5871,0) + IF($A$3="Absolute revenue per capita",AC5871,0)</f>
        <v>0</v>
      </c>
      <c r="Q5871" s="5">
        <f>-MIN(data!$B$4 / data!I3762 * data!P3762 / 100, data!N3762)</f>
        <v>0</v>
      </c>
      <c r="R5871" s="4">
        <f>-Q5871*K5871/1000</f>
        <v>0</v>
      </c>
      <c r="S5871" s="6">
        <f>-MIN(data!$B$5/(POWER(LN(I5871),2))*P5871/100, O5871)</f>
        <v>0</v>
      </c>
      <c r="T5871" s="6">
        <f>-S5871*L5871/100000</f>
        <v>0</v>
      </c>
      <c r="U5871" s="4">
        <f>N5871+Q5871</f>
        <v>15.6</v>
      </c>
      <c r="V5871" s="4" t="e">
        <f>P5871*I5871/100/R5871</f>
        <v>#DIV/0!</v>
      </c>
      <c r="W5871" s="4" t="e">
        <f>V5871*H5871</f>
        <v>#DIV/0!</v>
      </c>
      <c r="X5871" s="6">
        <f>O5871+S5871</f>
        <v>45</v>
      </c>
      <c r="Y5871" s="6" t="e">
        <f>P5871*I5871/100/T5871</f>
        <v>#DIV/0!</v>
      </c>
      <c r="Z5871" s="6" t="e">
        <f>Y5871*H5871</f>
        <v>#DIV/0!</v>
      </c>
      <c r="AB5871" s="1">
        <f t="shared" si="182"/>
        <v>0</v>
      </c>
      <c r="AC5871" s="1">
        <f t="shared" si="183"/>
        <v>0</v>
      </c>
    </row>
    <row r="5872" spans="4:29" x14ac:dyDescent="0.25">
      <c r="D5872" s="1">
        <v>2003</v>
      </c>
      <c r="E5872" s="1" t="s">
        <v>105</v>
      </c>
      <c r="F5872" s="2" t="s">
        <v>356</v>
      </c>
      <c r="G5872">
        <v>2</v>
      </c>
      <c r="H5872">
        <v>19224037</v>
      </c>
      <c r="I5872" s="1">
        <v>256.1481</v>
      </c>
      <c r="J5872" s="1">
        <v>5396</v>
      </c>
      <c r="K5872" s="1">
        <v>355000</v>
      </c>
      <c r="L5872" s="1">
        <v>347826.1</v>
      </c>
      <c r="M5872" s="3">
        <v>170</v>
      </c>
      <c r="N5872">
        <v>15.2</v>
      </c>
      <c r="O5872">
        <v>46</v>
      </c>
      <c r="P5872" s="1">
        <f>IF($A$3="Percentage of government revenue per capita",$B$3,0) + IF($A$3="Absolute extra revenue",AB5872,0) + IF($A$3="Absolute revenue per capita",AC5872,0)</f>
        <v>0</v>
      </c>
      <c r="Q5872" s="5">
        <f>-MIN(data!$B$4 / data!I3763 * data!P3763 / 100, data!N3763)</f>
        <v>0</v>
      </c>
      <c r="R5872" s="4">
        <f>-Q5872*K5872/1000</f>
        <v>0</v>
      </c>
      <c r="S5872" s="6">
        <f>-MIN(data!$B$5/(POWER(LN(I5872),2))*P5872/100, O5872)</f>
        <v>0</v>
      </c>
      <c r="T5872" s="6">
        <f>-S5872*L5872/100000</f>
        <v>0</v>
      </c>
      <c r="U5872" s="4">
        <f>N5872+Q5872</f>
        <v>15.2</v>
      </c>
      <c r="V5872" s="4" t="e">
        <f>P5872*I5872/100/R5872</f>
        <v>#DIV/0!</v>
      </c>
      <c r="W5872" s="4" t="e">
        <f>V5872*H5872</f>
        <v>#DIV/0!</v>
      </c>
      <c r="X5872" s="6">
        <f>O5872+S5872</f>
        <v>46</v>
      </c>
      <c r="Y5872" s="6" t="e">
        <f>P5872*I5872/100/T5872</f>
        <v>#DIV/0!</v>
      </c>
      <c r="Z5872" s="6" t="e">
        <f>Y5872*H5872</f>
        <v>#DIV/0!</v>
      </c>
      <c r="AB5872" s="1">
        <f t="shared" si="182"/>
        <v>0</v>
      </c>
      <c r="AC5872" s="1">
        <f t="shared" si="183"/>
        <v>0</v>
      </c>
    </row>
    <row r="5873" spans="4:29" x14ac:dyDescent="0.25">
      <c r="D5873" s="1">
        <v>2004</v>
      </c>
      <c r="E5873" s="1" t="s">
        <v>105</v>
      </c>
      <c r="F5873" s="2" t="s">
        <v>356</v>
      </c>
      <c r="G5873">
        <v>2</v>
      </c>
      <c r="H5873">
        <v>19387153</v>
      </c>
      <c r="I5873" s="1">
        <v>262.97179999999997</v>
      </c>
      <c r="J5873" s="1">
        <v>10419</v>
      </c>
      <c r="K5873" s="1">
        <v>356815.1</v>
      </c>
      <c r="L5873" s="1">
        <v>363636.4</v>
      </c>
      <c r="M5873" s="3">
        <v>160</v>
      </c>
      <c r="N5873">
        <v>29.2</v>
      </c>
      <c r="O5873">
        <v>44</v>
      </c>
      <c r="P5873" s="1">
        <f>IF($A$3="Percentage of government revenue per capita",$B$3,0) + IF($A$3="Absolute extra revenue",AB5873,0) + IF($A$3="Absolute revenue per capita",AC5873,0)</f>
        <v>0</v>
      </c>
      <c r="Q5873" s="5">
        <f>-MIN(data!$B$4 / data!I3764 * data!P3764 / 100, data!N3764)</f>
        <v>0</v>
      </c>
      <c r="R5873" s="4">
        <f>-Q5873*K5873/1000</f>
        <v>0</v>
      </c>
      <c r="S5873" s="6">
        <f>-MIN(data!$B$5/(POWER(LN(I5873),2))*P5873/100, O5873)</f>
        <v>0</v>
      </c>
      <c r="T5873" s="6">
        <f>-S5873*L5873/100000</f>
        <v>0</v>
      </c>
      <c r="U5873" s="4">
        <f>N5873+Q5873</f>
        <v>29.2</v>
      </c>
      <c r="V5873" s="4" t="e">
        <f>P5873*I5873/100/R5873</f>
        <v>#DIV/0!</v>
      </c>
      <c r="W5873" s="4" t="e">
        <f>V5873*H5873</f>
        <v>#DIV/0!</v>
      </c>
      <c r="X5873" s="6">
        <f>O5873+S5873</f>
        <v>44</v>
      </c>
      <c r="Y5873" s="6" t="e">
        <f>P5873*I5873/100/T5873</f>
        <v>#DIV/0!</v>
      </c>
      <c r="Z5873" s="6" t="e">
        <f>Y5873*H5873</f>
        <v>#DIV/0!</v>
      </c>
      <c r="AB5873" s="1">
        <f t="shared" si="182"/>
        <v>0</v>
      </c>
      <c r="AC5873" s="1">
        <f t="shared" si="183"/>
        <v>0</v>
      </c>
    </row>
    <row r="5874" spans="4:29" x14ac:dyDescent="0.25">
      <c r="D5874" s="1">
        <v>2005</v>
      </c>
      <c r="E5874" s="1" t="s">
        <v>105</v>
      </c>
      <c r="F5874" s="2" t="s">
        <v>356</v>
      </c>
      <c r="G5874">
        <v>2</v>
      </c>
      <c r="H5874">
        <v>19544988</v>
      </c>
      <c r="I5874" s="1">
        <v>288.2063</v>
      </c>
      <c r="J5874" s="1">
        <v>5142</v>
      </c>
      <c r="K5874" s="1">
        <v>359580.4</v>
      </c>
      <c r="L5874" s="1">
        <v>348837.2</v>
      </c>
      <c r="M5874" s="3">
        <v>160</v>
      </c>
      <c r="N5874">
        <v>14.3</v>
      </c>
      <c r="O5874">
        <v>43</v>
      </c>
      <c r="P5874" s="1">
        <f>IF($A$3="Percentage of government revenue per capita",$B$3,0) + IF($A$3="Absolute extra revenue",AB5874,0) + IF($A$3="Absolute revenue per capita",AC5874,0)</f>
        <v>0</v>
      </c>
      <c r="Q5874" s="5">
        <f>-MIN(data!$B$4 / data!I3765 * data!P3765 / 100, data!N3765)</f>
        <v>0</v>
      </c>
      <c r="R5874" s="4">
        <f>-Q5874*K5874/1000</f>
        <v>0</v>
      </c>
      <c r="S5874" s="6">
        <f>-MIN(data!$B$5/(POWER(LN(I5874),2))*P5874/100, O5874)</f>
        <v>0</v>
      </c>
      <c r="T5874" s="6">
        <f>-S5874*L5874/100000</f>
        <v>0</v>
      </c>
      <c r="U5874" s="4">
        <f>N5874+Q5874</f>
        <v>14.3</v>
      </c>
      <c r="V5874" s="4" t="e">
        <f>P5874*I5874/100/R5874</f>
        <v>#DIV/0!</v>
      </c>
      <c r="W5874" s="4" t="e">
        <f>V5874*H5874</f>
        <v>#DIV/0!</v>
      </c>
      <c r="X5874" s="6">
        <f>O5874+S5874</f>
        <v>43</v>
      </c>
      <c r="Y5874" s="6" t="e">
        <f>P5874*I5874/100/T5874</f>
        <v>#DIV/0!</v>
      </c>
      <c r="Z5874" s="6" t="e">
        <f>Y5874*H5874</f>
        <v>#DIV/0!</v>
      </c>
      <c r="AB5874" s="1">
        <f t="shared" si="182"/>
        <v>0</v>
      </c>
      <c r="AC5874" s="1">
        <f t="shared" si="183"/>
        <v>0</v>
      </c>
    </row>
    <row r="5875" spans="4:29" x14ac:dyDescent="0.25">
      <c r="D5875" s="1">
        <v>2006</v>
      </c>
      <c r="E5875" s="1" t="s">
        <v>105</v>
      </c>
      <c r="F5875" s="2" t="s">
        <v>356</v>
      </c>
      <c r="G5875">
        <v>2</v>
      </c>
      <c r="H5875">
        <v>19695972</v>
      </c>
      <c r="I5875" s="1">
        <v>322.72149999999999</v>
      </c>
      <c r="J5875" s="1">
        <v>4912</v>
      </c>
      <c r="K5875" s="1">
        <v>363851.9</v>
      </c>
      <c r="L5875" s="1">
        <v>333333.3</v>
      </c>
      <c r="M5875" s="3">
        <v>150</v>
      </c>
      <c r="N5875">
        <v>13.5</v>
      </c>
      <c r="O5875">
        <v>42</v>
      </c>
      <c r="P5875" s="1">
        <f>IF($A$3="Percentage of government revenue per capita",$B$3,0) + IF($A$3="Absolute extra revenue",AB5875,0) + IF($A$3="Absolute revenue per capita",AC5875,0)</f>
        <v>0</v>
      </c>
      <c r="Q5875" s="5">
        <f>-MIN(data!$B$4 / data!I3766 * data!P3766 / 100, data!N3766)</f>
        <v>0</v>
      </c>
      <c r="R5875" s="4">
        <f>-Q5875*K5875/1000</f>
        <v>0</v>
      </c>
      <c r="S5875" s="6">
        <f>-MIN(data!$B$5/(POWER(LN(I5875),2))*P5875/100, O5875)</f>
        <v>0</v>
      </c>
      <c r="T5875" s="6">
        <f>-S5875*L5875/100000</f>
        <v>0</v>
      </c>
      <c r="U5875" s="4">
        <f>N5875+Q5875</f>
        <v>13.5</v>
      </c>
      <c r="V5875" s="4" t="e">
        <f>P5875*I5875/100/R5875</f>
        <v>#DIV/0!</v>
      </c>
      <c r="W5875" s="4" t="e">
        <f>V5875*H5875</f>
        <v>#DIV/0!</v>
      </c>
      <c r="X5875" s="6">
        <f>O5875+S5875</f>
        <v>42</v>
      </c>
      <c r="Y5875" s="6" t="e">
        <f>P5875*I5875/100/T5875</f>
        <v>#DIV/0!</v>
      </c>
      <c r="Z5875" s="6" t="e">
        <f>Y5875*H5875</f>
        <v>#DIV/0!</v>
      </c>
      <c r="AB5875" s="1">
        <f t="shared" si="182"/>
        <v>0</v>
      </c>
      <c r="AC5875" s="1">
        <f t="shared" si="183"/>
        <v>0</v>
      </c>
    </row>
    <row r="5876" spans="4:29" x14ac:dyDescent="0.25">
      <c r="D5876" s="1">
        <v>2007</v>
      </c>
      <c r="E5876" s="1" t="s">
        <v>105</v>
      </c>
      <c r="F5876" s="2" t="s">
        <v>356</v>
      </c>
      <c r="G5876">
        <v>2</v>
      </c>
      <c r="H5876">
        <v>19842044</v>
      </c>
      <c r="I5876" s="1">
        <v>332.4683</v>
      </c>
      <c r="J5876" s="1">
        <v>4662</v>
      </c>
      <c r="K5876" s="1">
        <v>364218.8</v>
      </c>
      <c r="L5876" s="1">
        <v>358974.4</v>
      </c>
      <c r="M5876" s="3">
        <v>140</v>
      </c>
      <c r="N5876">
        <v>12.8</v>
      </c>
      <c r="O5876">
        <v>39</v>
      </c>
      <c r="P5876" s="1">
        <f>IF($A$3="Percentage of government revenue per capita",$B$3,0) + IF($A$3="Absolute extra revenue",AB5876,0) + IF($A$3="Absolute revenue per capita",AC5876,0)</f>
        <v>0</v>
      </c>
      <c r="Q5876" s="5">
        <f>-MIN(data!$B$4 / data!I3767 * data!P3767 / 100, data!N3767)</f>
        <v>0</v>
      </c>
      <c r="R5876" s="4">
        <f>-Q5876*K5876/1000</f>
        <v>0</v>
      </c>
      <c r="S5876" s="6">
        <f>-MIN(data!$B$5/(POWER(LN(I5876),2))*P5876/100, O5876)</f>
        <v>0</v>
      </c>
      <c r="T5876" s="6">
        <f>-S5876*L5876/100000</f>
        <v>0</v>
      </c>
      <c r="U5876" s="4">
        <f>N5876+Q5876</f>
        <v>12.8</v>
      </c>
      <c r="V5876" s="4" t="e">
        <f>P5876*I5876/100/R5876</f>
        <v>#DIV/0!</v>
      </c>
      <c r="W5876" s="4" t="e">
        <f>V5876*H5876</f>
        <v>#DIV/0!</v>
      </c>
      <c r="X5876" s="6">
        <f>O5876+S5876</f>
        <v>39</v>
      </c>
      <c r="Y5876" s="6" t="e">
        <f>P5876*I5876/100/T5876</f>
        <v>#DIV/0!</v>
      </c>
      <c r="Z5876" s="6" t="e">
        <f>Y5876*H5876</f>
        <v>#DIV/0!</v>
      </c>
      <c r="AB5876" s="1">
        <f t="shared" si="182"/>
        <v>0</v>
      </c>
      <c r="AC5876" s="1">
        <f t="shared" si="183"/>
        <v>0</v>
      </c>
    </row>
    <row r="5877" spans="4:29" x14ac:dyDescent="0.25">
      <c r="D5877" s="1">
        <v>2008</v>
      </c>
      <c r="E5877" s="1" t="s">
        <v>105</v>
      </c>
      <c r="F5877" s="2" t="s">
        <v>356</v>
      </c>
      <c r="G5877">
        <v>2</v>
      </c>
      <c r="H5877">
        <v>19983984</v>
      </c>
      <c r="I5877" s="1">
        <v>329.44380000000001</v>
      </c>
      <c r="J5877" s="1">
        <v>4456</v>
      </c>
      <c r="K5877" s="1">
        <v>362276.4</v>
      </c>
      <c r="L5877" s="1">
        <v>342105.3</v>
      </c>
      <c r="M5877" s="3">
        <v>140</v>
      </c>
      <c r="N5877">
        <v>12.3</v>
      </c>
      <c r="O5877">
        <v>38</v>
      </c>
      <c r="P5877" s="1">
        <f>IF($A$3="Percentage of government revenue per capita",$B$3,0) + IF($A$3="Absolute extra revenue",AB5877,0) + IF($A$3="Absolute revenue per capita",AC5877,0)</f>
        <v>0</v>
      </c>
      <c r="Q5877" s="5">
        <f>-MIN(data!$B$4 / data!I3768 * data!P3768 / 100, data!N3768)</f>
        <v>0</v>
      </c>
      <c r="R5877" s="4">
        <f>-Q5877*K5877/1000</f>
        <v>0</v>
      </c>
      <c r="S5877" s="6">
        <f>-MIN(data!$B$5/(POWER(LN(I5877),2))*P5877/100, O5877)</f>
        <v>0</v>
      </c>
      <c r="T5877" s="6">
        <f>-S5877*L5877/100000</f>
        <v>0</v>
      </c>
      <c r="U5877" s="4">
        <f>N5877+Q5877</f>
        <v>12.3</v>
      </c>
      <c r="V5877" s="4" t="e">
        <f>P5877*I5877/100/R5877</f>
        <v>#DIV/0!</v>
      </c>
      <c r="W5877" s="4" t="e">
        <f>V5877*H5877</f>
        <v>#DIV/0!</v>
      </c>
      <c r="X5877" s="6">
        <f>O5877+S5877</f>
        <v>38</v>
      </c>
      <c r="Y5877" s="6" t="e">
        <f>P5877*I5877/100/T5877</f>
        <v>#DIV/0!</v>
      </c>
      <c r="Z5877" s="6" t="e">
        <f>Y5877*H5877</f>
        <v>#DIV/0!</v>
      </c>
      <c r="AB5877" s="1">
        <f t="shared" si="182"/>
        <v>0</v>
      </c>
      <c r="AC5877" s="1">
        <f t="shared" si="183"/>
        <v>0</v>
      </c>
    </row>
    <row r="5878" spans="4:29" x14ac:dyDescent="0.25">
      <c r="D5878" s="1">
        <v>2009</v>
      </c>
      <c r="E5878" s="1" t="s">
        <v>105</v>
      </c>
      <c r="F5878" s="2" t="s">
        <v>356</v>
      </c>
      <c r="G5878">
        <v>2</v>
      </c>
      <c r="H5878">
        <v>20123508</v>
      </c>
      <c r="I5878" s="1">
        <v>329.8646</v>
      </c>
      <c r="J5878" s="1">
        <v>4290</v>
      </c>
      <c r="K5878" s="1">
        <v>360504.2</v>
      </c>
      <c r="L5878" s="1">
        <v>333333.3</v>
      </c>
      <c r="M5878" s="3">
        <v>130</v>
      </c>
      <c r="N5878">
        <v>11.9</v>
      </c>
      <c r="O5878">
        <v>36</v>
      </c>
      <c r="P5878" s="1">
        <f>IF($A$3="Percentage of government revenue per capita",$B$3,0) + IF($A$3="Absolute extra revenue",AB5878,0) + IF($A$3="Absolute revenue per capita",AC5878,0)</f>
        <v>0</v>
      </c>
      <c r="Q5878" s="5">
        <f>-MIN(data!$B$4 / data!I3769 * data!P3769 / 100, data!N3769)</f>
        <v>0</v>
      </c>
      <c r="R5878" s="4">
        <f>-Q5878*K5878/1000</f>
        <v>0</v>
      </c>
      <c r="S5878" s="6">
        <f>-MIN(data!$B$5/(POWER(LN(I5878),2))*P5878/100, O5878)</f>
        <v>0</v>
      </c>
      <c r="T5878" s="6">
        <f>-S5878*L5878/100000</f>
        <v>0</v>
      </c>
      <c r="U5878" s="4">
        <f>N5878+Q5878</f>
        <v>11.9</v>
      </c>
      <c r="V5878" s="4" t="e">
        <f>P5878*I5878/100/R5878</f>
        <v>#DIV/0!</v>
      </c>
      <c r="W5878" s="4" t="e">
        <f>V5878*H5878</f>
        <v>#DIV/0!</v>
      </c>
      <c r="X5878" s="6">
        <f>O5878+S5878</f>
        <v>36</v>
      </c>
      <c r="Y5878" s="6" t="e">
        <f>P5878*I5878/100/T5878</f>
        <v>#DIV/0!</v>
      </c>
      <c r="Z5878" s="6" t="e">
        <f>Y5878*H5878</f>
        <v>#DIV/0!</v>
      </c>
      <c r="AB5878" s="1">
        <f t="shared" si="182"/>
        <v>0</v>
      </c>
      <c r="AC5878" s="1">
        <f t="shared" si="183"/>
        <v>0</v>
      </c>
    </row>
    <row r="5879" spans="4:29" x14ac:dyDescent="0.25">
      <c r="D5879" s="1">
        <v>2010</v>
      </c>
      <c r="E5879" s="1" t="s">
        <v>105</v>
      </c>
      <c r="F5879" s="2" t="s">
        <v>356</v>
      </c>
      <c r="G5879">
        <v>2</v>
      </c>
      <c r="H5879">
        <v>20261737</v>
      </c>
      <c r="I5879" s="1">
        <v>356.67529999999999</v>
      </c>
      <c r="J5879" s="1">
        <v>4126</v>
      </c>
      <c r="K5879" s="1">
        <v>355689.7</v>
      </c>
      <c r="L5879" s="1">
        <v>342857.1</v>
      </c>
      <c r="M5879" s="3">
        <v>120</v>
      </c>
      <c r="N5879">
        <v>11.6</v>
      </c>
      <c r="O5879">
        <v>35</v>
      </c>
      <c r="P5879" s="1">
        <f>IF($A$3="Percentage of government revenue per capita",$B$3,0) + IF($A$3="Absolute extra revenue",AB5879,0) + IF($A$3="Absolute revenue per capita",AC5879,0)</f>
        <v>0</v>
      </c>
      <c r="Q5879" s="5">
        <f>-MIN(data!$B$4 / data!I3770 * data!P3770 / 100, data!N3770)</f>
        <v>0</v>
      </c>
      <c r="R5879" s="4">
        <f>-Q5879*K5879/1000</f>
        <v>0</v>
      </c>
      <c r="S5879" s="6">
        <f>-MIN(data!$B$5/(POWER(LN(I5879),2))*P5879/100, O5879)</f>
        <v>0</v>
      </c>
      <c r="T5879" s="6">
        <f>-S5879*L5879/100000</f>
        <v>0</v>
      </c>
      <c r="U5879" s="4">
        <f>N5879+Q5879</f>
        <v>11.6</v>
      </c>
      <c r="V5879" s="4" t="e">
        <f>P5879*I5879/100/R5879</f>
        <v>#DIV/0!</v>
      </c>
      <c r="W5879" s="4" t="e">
        <f>V5879*H5879</f>
        <v>#DIV/0!</v>
      </c>
      <c r="X5879" s="6">
        <f>O5879+S5879</f>
        <v>35</v>
      </c>
      <c r="Y5879" s="6" t="e">
        <f>P5879*I5879/100/T5879</f>
        <v>#DIV/0!</v>
      </c>
      <c r="Z5879" s="6" t="e">
        <f>Y5879*H5879</f>
        <v>#DIV/0!</v>
      </c>
      <c r="AB5879" s="1">
        <f t="shared" si="182"/>
        <v>0</v>
      </c>
      <c r="AC5879" s="1">
        <f t="shared" si="183"/>
        <v>0</v>
      </c>
    </row>
    <row r="5880" spans="4:29" x14ac:dyDescent="0.25">
      <c r="D5880" s="1">
        <v>2011</v>
      </c>
      <c r="E5880" s="1" t="s">
        <v>105</v>
      </c>
      <c r="F5880" s="2" t="s">
        <v>356</v>
      </c>
      <c r="G5880">
        <v>2</v>
      </c>
      <c r="H5880">
        <v>20398670</v>
      </c>
      <c r="I5880" s="1">
        <v>390.38799999999998</v>
      </c>
      <c r="J5880" s="1">
        <v>3939</v>
      </c>
      <c r="K5880" s="1">
        <v>351696.4</v>
      </c>
      <c r="L5880" s="1">
        <v>333333.3</v>
      </c>
      <c r="M5880" s="3">
        <v>120</v>
      </c>
      <c r="N5880">
        <v>11.2</v>
      </c>
      <c r="O5880">
        <v>33</v>
      </c>
      <c r="P5880" s="1">
        <f>IF($A$3="Percentage of government revenue per capita",$B$3,0) + IF($A$3="Absolute extra revenue",AB5880,0) + IF($A$3="Absolute revenue per capita",AC5880,0)</f>
        <v>0</v>
      </c>
      <c r="Q5880" s="5">
        <f>-MIN(data!$B$4 / data!I3771 * data!P3771 / 100, data!N3771)</f>
        <v>0</v>
      </c>
      <c r="R5880" s="4">
        <f>-Q5880*K5880/1000</f>
        <v>0</v>
      </c>
      <c r="S5880" s="6">
        <f>-MIN(data!$B$5/(POWER(LN(I5880),2))*P5880/100, O5880)</f>
        <v>0</v>
      </c>
      <c r="T5880" s="6">
        <f>-S5880*L5880/100000</f>
        <v>0</v>
      </c>
      <c r="U5880" s="4">
        <f>N5880+Q5880</f>
        <v>11.2</v>
      </c>
      <c r="V5880" s="4" t="e">
        <f>P5880*I5880/100/R5880</f>
        <v>#DIV/0!</v>
      </c>
      <c r="W5880" s="4" t="e">
        <f>V5880*H5880</f>
        <v>#DIV/0!</v>
      </c>
      <c r="X5880" s="6">
        <f>O5880+S5880</f>
        <v>33</v>
      </c>
      <c r="Y5880" s="6" t="e">
        <f>P5880*I5880/100/T5880</f>
        <v>#DIV/0!</v>
      </c>
      <c r="Z5880" s="6" t="e">
        <f>Y5880*H5880</f>
        <v>#DIV/0!</v>
      </c>
      <c r="AB5880" s="1">
        <f t="shared" si="182"/>
        <v>0</v>
      </c>
      <c r="AC5880" s="1">
        <f t="shared" si="183"/>
        <v>0</v>
      </c>
    </row>
    <row r="5881" spans="4:29" x14ac:dyDescent="0.25">
      <c r="D5881" s="1">
        <v>2012</v>
      </c>
      <c r="E5881" s="1" t="s">
        <v>105</v>
      </c>
      <c r="F5881" s="2" t="s">
        <v>356</v>
      </c>
      <c r="G5881">
        <v>2</v>
      </c>
      <c r="H5881">
        <v>20425000</v>
      </c>
      <c r="I5881" s="1">
        <v>395.30680000000001</v>
      </c>
      <c r="J5881" s="1">
        <v>3734</v>
      </c>
      <c r="K5881" s="1">
        <v>345740.7</v>
      </c>
      <c r="L5881" s="1">
        <v>343750</v>
      </c>
      <c r="M5881" s="3">
        <v>110</v>
      </c>
      <c r="N5881">
        <v>10.8</v>
      </c>
      <c r="O5881">
        <v>32</v>
      </c>
      <c r="P5881" s="1">
        <f>IF($A$3="Percentage of government revenue per capita",$B$3,0) + IF($A$3="Absolute extra revenue",AB5881,0) + IF($A$3="Absolute revenue per capita",AC5881,0)</f>
        <v>0</v>
      </c>
      <c r="Q5881" s="5">
        <f>-MIN(data!$B$4 / data!I3772 * data!P3772 / 100, data!N3772)</f>
        <v>0</v>
      </c>
      <c r="R5881" s="4">
        <f>-Q5881*K5881/1000</f>
        <v>0</v>
      </c>
      <c r="S5881" s="6">
        <f>-MIN(data!$B$5/(POWER(LN(I5881),2))*P5881/100, O5881)</f>
        <v>0</v>
      </c>
      <c r="T5881" s="6">
        <f>-S5881*L5881/100000</f>
        <v>0</v>
      </c>
      <c r="U5881" s="4">
        <f>N5881+Q5881</f>
        <v>10.8</v>
      </c>
      <c r="V5881" s="4" t="e">
        <f>P5881*I5881/100/R5881</f>
        <v>#DIV/0!</v>
      </c>
      <c r="W5881" s="4" t="e">
        <f>V5881*H5881</f>
        <v>#DIV/0!</v>
      </c>
      <c r="X5881" s="6">
        <f>O5881+S5881</f>
        <v>32</v>
      </c>
      <c r="Y5881" s="6" t="e">
        <f>P5881*I5881/100/T5881</f>
        <v>#DIV/0!</v>
      </c>
      <c r="Z5881" s="6" t="e">
        <f>Y5881*H5881</f>
        <v>#DIV/0!</v>
      </c>
      <c r="AB5881" s="1">
        <f t="shared" si="182"/>
        <v>0</v>
      </c>
      <c r="AC5881" s="1">
        <f t="shared" si="183"/>
        <v>0</v>
      </c>
    </row>
    <row r="5882" spans="4:29" x14ac:dyDescent="0.25">
      <c r="D5882" s="1">
        <v>2013</v>
      </c>
      <c r="E5882" s="1" t="s">
        <v>105</v>
      </c>
      <c r="F5882" s="2" t="s">
        <v>356</v>
      </c>
      <c r="G5882">
        <v>2</v>
      </c>
      <c r="H5882">
        <v>20585000</v>
      </c>
      <c r="I5882" s="1">
        <v>399.82229999999998</v>
      </c>
      <c r="J5882" s="1">
        <v>3522</v>
      </c>
      <c r="K5882" s="1">
        <v>338653.8</v>
      </c>
      <c r="L5882" s="1">
        <v>312500</v>
      </c>
      <c r="M5882" s="3">
        <v>110</v>
      </c>
      <c r="N5882">
        <v>10.4</v>
      </c>
      <c r="O5882">
        <v>32</v>
      </c>
      <c r="P5882" s="1">
        <f>IF($A$3="Percentage of government revenue per capita",$B$3,0) + IF($A$3="Absolute extra revenue",AB5882,0) + IF($A$3="Absolute revenue per capita",AC5882,0)</f>
        <v>0</v>
      </c>
      <c r="Q5882" s="5">
        <f>-MIN(data!$B$4 / data!I3773 * data!P3773 / 100, data!N3773)</f>
        <v>0</v>
      </c>
      <c r="R5882" s="4">
        <f>-Q5882*K5882/1000</f>
        <v>0</v>
      </c>
      <c r="S5882" s="6">
        <f>-MIN(data!$B$5/(POWER(LN(I5882),2))*P5882/100, O5882)</f>
        <v>0</v>
      </c>
      <c r="T5882" s="6">
        <f>-S5882*L5882/100000</f>
        <v>0</v>
      </c>
      <c r="U5882" s="4">
        <f>N5882+Q5882</f>
        <v>10.4</v>
      </c>
      <c r="V5882" s="4" t="e">
        <f>P5882*I5882/100/R5882</f>
        <v>#DIV/0!</v>
      </c>
      <c r="W5882" s="4" t="e">
        <f>V5882*H5882</f>
        <v>#DIV/0!</v>
      </c>
      <c r="X5882" s="6">
        <f>O5882+S5882</f>
        <v>32</v>
      </c>
      <c r="Y5882" s="6" t="e">
        <f>P5882*I5882/100/T5882</f>
        <v>#DIV/0!</v>
      </c>
      <c r="Z5882" s="6" t="e">
        <f>Y5882*H5882</f>
        <v>#DIV/0!</v>
      </c>
      <c r="AB5882" s="1">
        <f t="shared" si="182"/>
        <v>0</v>
      </c>
      <c r="AC5882" s="1">
        <f t="shared" si="183"/>
        <v>0</v>
      </c>
    </row>
    <row r="5883" spans="4:29" x14ac:dyDescent="0.25">
      <c r="D5883" s="1">
        <v>2014</v>
      </c>
      <c r="E5883" s="1" t="s">
        <v>105</v>
      </c>
      <c r="F5883" s="2" t="s">
        <v>356</v>
      </c>
      <c r="G5883">
        <v>2</v>
      </c>
      <c r="H5883">
        <v>20778000</v>
      </c>
      <c r="I5883" s="1">
        <v>398.58109999999999</v>
      </c>
      <c r="J5883" s="1">
        <v>3316</v>
      </c>
      <c r="K5883" s="1">
        <v>331600</v>
      </c>
      <c r="L5883" s="1">
        <v>316129</v>
      </c>
      <c r="M5883" s="3">
        <v>100</v>
      </c>
      <c r="N5883">
        <v>10</v>
      </c>
      <c r="O5883">
        <v>31</v>
      </c>
      <c r="P5883" s="1">
        <f>IF($A$3="Percentage of government revenue per capita",$B$3,0) + IF($A$3="Absolute extra revenue",AB5883,0) + IF($A$3="Absolute revenue per capita",AC5883,0)</f>
        <v>0</v>
      </c>
      <c r="Q5883" s="5">
        <f>-MIN(data!$B$4 / data!I3774 * data!P3774 / 100, data!N3774)</f>
        <v>0</v>
      </c>
      <c r="R5883" s="4">
        <f>-Q5883*K5883/1000</f>
        <v>0</v>
      </c>
      <c r="S5883" s="6">
        <f>-MIN(data!$B$5/(POWER(LN(I5883),2))*P5883/100, O5883)</f>
        <v>0</v>
      </c>
      <c r="T5883" s="6">
        <f>-S5883*L5883/100000</f>
        <v>0</v>
      </c>
      <c r="U5883" s="4">
        <f>N5883+Q5883</f>
        <v>10</v>
      </c>
      <c r="V5883" s="4" t="e">
        <f>P5883*I5883/100/R5883</f>
        <v>#DIV/0!</v>
      </c>
      <c r="W5883" s="4" t="e">
        <f>V5883*H5883</f>
        <v>#DIV/0!</v>
      </c>
      <c r="X5883" s="6">
        <f>O5883+S5883</f>
        <v>31</v>
      </c>
      <c r="Y5883" s="6" t="e">
        <f>P5883*I5883/100/T5883</f>
        <v>#DIV/0!</v>
      </c>
      <c r="Z5883" s="6" t="e">
        <f>Y5883*H5883</f>
        <v>#DIV/0!</v>
      </c>
      <c r="AB5883" s="1">
        <f t="shared" si="182"/>
        <v>0</v>
      </c>
      <c r="AC5883" s="1">
        <f t="shared" si="183"/>
        <v>0</v>
      </c>
    </row>
    <row r="5884" spans="4:29" x14ac:dyDescent="0.25">
      <c r="D5884" s="1">
        <v>2015</v>
      </c>
      <c r="E5884" s="1" t="s">
        <v>105</v>
      </c>
      <c r="F5884" s="2" t="s">
        <v>356</v>
      </c>
      <c r="G5884">
        <v>2</v>
      </c>
      <c r="H5884">
        <v>20970000</v>
      </c>
      <c r="I5884" s="1">
        <v>484.37380000000002</v>
      </c>
      <c r="J5884" s="1">
        <v>3122</v>
      </c>
      <c r="K5884" s="1">
        <v>328631.59999999998</v>
      </c>
      <c r="M5884" s="3">
        <v>98</v>
      </c>
      <c r="N5884">
        <v>9.5</v>
      </c>
      <c r="O5884">
        <v>30</v>
      </c>
      <c r="P5884" s="1">
        <f>IF($A$3="Percentage of government revenue per capita",$B$3,0) + IF($A$3="Absolute extra revenue",AB5884,0) + IF($A$3="Absolute revenue per capita",AC5884,0)</f>
        <v>0</v>
      </c>
      <c r="Q5884" s="5">
        <f>-MIN(data!$B$4 / data!I3775 * data!P3775 / 100, data!N3775)</f>
        <v>0</v>
      </c>
      <c r="R5884" s="4">
        <f>-Q5884*K5884/1000</f>
        <v>0</v>
      </c>
      <c r="S5884" s="6">
        <f>-MIN(data!$B$5/(POWER(LN(I5884),2))*P5884/100, O5884)</f>
        <v>0</v>
      </c>
      <c r="T5884" s="6">
        <f>-S5884*L5884/100000</f>
        <v>0</v>
      </c>
      <c r="U5884" s="4">
        <f>N5884+Q5884</f>
        <v>9.5</v>
      </c>
      <c r="V5884" s="4" t="e">
        <f>P5884*I5884/100/R5884</f>
        <v>#DIV/0!</v>
      </c>
      <c r="W5884" s="4" t="e">
        <f>V5884*H5884</f>
        <v>#DIV/0!</v>
      </c>
      <c r="X5884" s="6">
        <f>O5884+S5884</f>
        <v>30</v>
      </c>
      <c r="Y5884" s="6" t="e">
        <f>P5884*I5884/100/T5884</f>
        <v>#DIV/0!</v>
      </c>
      <c r="Z5884" s="6" t="e">
        <f>Y5884*H5884</f>
        <v>#DIV/0!</v>
      </c>
      <c r="AB5884" s="1">
        <f t="shared" si="182"/>
        <v>0</v>
      </c>
      <c r="AC5884" s="1">
        <f t="shared" si="183"/>
        <v>0</v>
      </c>
    </row>
    <row r="5885" spans="4:29" x14ac:dyDescent="0.25">
      <c r="D5885" s="1">
        <v>2016</v>
      </c>
      <c r="E5885" s="1" t="s">
        <v>105</v>
      </c>
      <c r="F5885" s="2" t="s">
        <v>356</v>
      </c>
      <c r="G5885">
        <v>2</v>
      </c>
      <c r="H5885">
        <v>21203000</v>
      </c>
      <c r="I5885" s="1">
        <v>536.72820000000002</v>
      </c>
      <c r="J5885" s="1">
        <v>2946</v>
      </c>
      <c r="K5885" s="1">
        <v>323736.3</v>
      </c>
      <c r="M5885" s="3"/>
      <c r="N5885">
        <v>9.1</v>
      </c>
      <c r="O5885"/>
      <c r="P5885" s="1">
        <f>IF($A$3="Percentage of government revenue per capita",$B$3,0) + IF($A$3="Absolute extra revenue",AB5885,0) + IF($A$3="Absolute revenue per capita",AC5885,0)</f>
        <v>0</v>
      </c>
      <c r="Q5885" s="5">
        <f>-MIN(data!$B$4 / data!I3776 * data!P3776 / 100, data!N3776)</f>
        <v>0</v>
      </c>
      <c r="R5885" s="4">
        <f>-Q5885*K5885/1000</f>
        <v>0</v>
      </c>
      <c r="S5885" s="6">
        <f>-MIN(data!$B$5/(POWER(LN(I5885),2))*P5885/100, O5885)</f>
        <v>0</v>
      </c>
      <c r="T5885" s="6">
        <f>-S5885*L5885/100000</f>
        <v>0</v>
      </c>
      <c r="U5885" s="4">
        <f>N5885+Q5885</f>
        <v>9.1</v>
      </c>
      <c r="V5885" s="4" t="e">
        <f>P5885*I5885/100/R5885</f>
        <v>#DIV/0!</v>
      </c>
      <c r="W5885" s="4" t="e">
        <f>V5885*H5885</f>
        <v>#DIV/0!</v>
      </c>
      <c r="X5885" s="6">
        <f>O5885+S5885</f>
        <v>0</v>
      </c>
      <c r="Y5885" s="6" t="e">
        <f>P5885*I5885/100/T5885</f>
        <v>#DIV/0!</v>
      </c>
      <c r="Z5885" s="6" t="e">
        <f>Y5885*H5885</f>
        <v>#DIV/0!</v>
      </c>
      <c r="AB5885" s="1">
        <f t="shared" si="182"/>
        <v>0</v>
      </c>
      <c r="AC5885" s="1">
        <f t="shared" si="183"/>
        <v>0</v>
      </c>
    </row>
    <row r="5886" spans="4:29" x14ac:dyDescent="0.25">
      <c r="D5886" s="1">
        <v>1980</v>
      </c>
      <c r="E5886" s="1" t="s">
        <v>97</v>
      </c>
      <c r="F5886" s="2" t="s">
        <v>337</v>
      </c>
      <c r="G5886">
        <v>4</v>
      </c>
      <c r="H5886">
        <v>43205</v>
      </c>
      <c r="I5886" s="1">
        <v>0</v>
      </c>
      <c r="J5886" s="1">
        <v>57</v>
      </c>
      <c r="K5886" s="1">
        <v>1113.2809999999999</v>
      </c>
      <c r="M5886" s="3"/>
      <c r="N5886">
        <v>51.2</v>
      </c>
      <c r="O5886"/>
      <c r="P5886" s="1">
        <f>IF($A$3="Percentage of government revenue per capita",$B$3,0) + IF($A$3="Absolute extra revenue",AB5886,0) + IF($A$3="Absolute revenue per capita",AC5886,0)</f>
        <v>0</v>
      </c>
      <c r="Q5886" s="5" t="e">
        <f>-MIN(data!$B$4 / data!I3444 * data!P3444 / 100, data!N3444)</f>
        <v>#DIV/0!</v>
      </c>
      <c r="R5886" s="4" t="e">
        <f>-Q5886*K5886/1000</f>
        <v>#DIV/0!</v>
      </c>
      <c r="S5886" s="6" t="e">
        <f>-MIN(data!$B$5/(POWER(LN(I5886),2))*P5886/100, O5886)</f>
        <v>#NUM!</v>
      </c>
      <c r="T5886" s="6" t="e">
        <f>-S5886*L5886/100000</f>
        <v>#NUM!</v>
      </c>
      <c r="U5886" s="4" t="e">
        <f>N5886+Q5886</f>
        <v>#DIV/0!</v>
      </c>
      <c r="V5886" s="4" t="e">
        <f>P5886*I5886/100/R5886</f>
        <v>#DIV/0!</v>
      </c>
      <c r="W5886" s="4" t="e">
        <f>V5886*H5886</f>
        <v>#DIV/0!</v>
      </c>
      <c r="X5886" s="6" t="e">
        <f>O5886+S5886</f>
        <v>#NUM!</v>
      </c>
      <c r="Y5886" s="6" t="e">
        <f>P5886*I5886/100/T5886</f>
        <v>#NUM!</v>
      </c>
      <c r="Z5886" s="6" t="e">
        <f>Y5886*H5886</f>
        <v>#NUM!</v>
      </c>
      <c r="AB5886" s="1" t="e">
        <f t="shared" si="182"/>
        <v>#DIV/0!</v>
      </c>
      <c r="AC5886" s="1" t="e">
        <f t="shared" si="183"/>
        <v>#DIV/0!</v>
      </c>
    </row>
    <row r="5887" spans="4:29" x14ac:dyDescent="0.25">
      <c r="D5887" s="1">
        <v>1981</v>
      </c>
      <c r="E5887" s="1" t="s">
        <v>97</v>
      </c>
      <c r="F5887" s="2" t="s">
        <v>337</v>
      </c>
      <c r="G5887">
        <v>4</v>
      </c>
      <c r="H5887">
        <v>42960</v>
      </c>
      <c r="I5887" s="1">
        <v>0</v>
      </c>
      <c r="J5887" s="1">
        <v>54</v>
      </c>
      <c r="K5887" s="1">
        <v>1108.83</v>
      </c>
      <c r="M5887" s="3"/>
      <c r="N5887">
        <v>48.7</v>
      </c>
      <c r="O5887"/>
      <c r="P5887" s="1">
        <f>IF($A$3="Percentage of government revenue per capita",$B$3,0) + IF($A$3="Absolute extra revenue",AB5887,0) + IF($A$3="Absolute revenue per capita",AC5887,0)</f>
        <v>0</v>
      </c>
      <c r="Q5887" s="5" t="e">
        <f>-MIN(data!$B$4 / data!I3445 * data!P3445 / 100, data!N3445)</f>
        <v>#DIV/0!</v>
      </c>
      <c r="R5887" s="4" t="e">
        <f>-Q5887*K5887/1000</f>
        <v>#DIV/0!</v>
      </c>
      <c r="S5887" s="6" t="e">
        <f>-MIN(data!$B$5/(POWER(LN(I5887),2))*P5887/100, O5887)</f>
        <v>#NUM!</v>
      </c>
      <c r="T5887" s="6" t="e">
        <f>-S5887*L5887/100000</f>
        <v>#NUM!</v>
      </c>
      <c r="U5887" s="4" t="e">
        <f>N5887+Q5887</f>
        <v>#DIV/0!</v>
      </c>
      <c r="V5887" s="4" t="e">
        <f>P5887*I5887/100/R5887</f>
        <v>#DIV/0!</v>
      </c>
      <c r="W5887" s="4" t="e">
        <f>V5887*H5887</f>
        <v>#DIV/0!</v>
      </c>
      <c r="X5887" s="6" t="e">
        <f>O5887+S5887</f>
        <v>#NUM!</v>
      </c>
      <c r="Y5887" s="6" t="e">
        <f>P5887*I5887/100/T5887</f>
        <v>#NUM!</v>
      </c>
      <c r="Z5887" s="6" t="e">
        <f>Y5887*H5887</f>
        <v>#NUM!</v>
      </c>
      <c r="AB5887" s="1" t="e">
        <f t="shared" si="182"/>
        <v>#DIV/0!</v>
      </c>
      <c r="AC5887" s="1" t="e">
        <f t="shared" si="183"/>
        <v>#DIV/0!</v>
      </c>
    </row>
    <row r="5888" spans="4:29" x14ac:dyDescent="0.25">
      <c r="D5888" s="1">
        <v>1982</v>
      </c>
      <c r="E5888" s="1" t="s">
        <v>97</v>
      </c>
      <c r="F5888" s="2" t="s">
        <v>337</v>
      </c>
      <c r="G5888">
        <v>4</v>
      </c>
      <c r="H5888">
        <v>42728</v>
      </c>
      <c r="I5888" s="1">
        <v>0</v>
      </c>
      <c r="J5888" s="1">
        <v>51</v>
      </c>
      <c r="K5888" s="1">
        <v>1108.6959999999999</v>
      </c>
      <c r="M5888" s="3"/>
      <c r="N5888">
        <v>46</v>
      </c>
      <c r="O5888"/>
      <c r="P5888" s="1">
        <f>IF($A$3="Percentage of government revenue per capita",$B$3,0) + IF($A$3="Absolute extra revenue",AB5888,0) + IF($A$3="Absolute revenue per capita",AC5888,0)</f>
        <v>0</v>
      </c>
      <c r="Q5888" s="5" t="e">
        <f>-MIN(data!$B$4 / data!I3446 * data!P3446 / 100, data!N3446)</f>
        <v>#DIV/0!</v>
      </c>
      <c r="R5888" s="4" t="e">
        <f>-Q5888*K5888/1000</f>
        <v>#DIV/0!</v>
      </c>
      <c r="S5888" s="6" t="e">
        <f>-MIN(data!$B$5/(POWER(LN(I5888),2))*P5888/100, O5888)</f>
        <v>#NUM!</v>
      </c>
      <c r="T5888" s="6" t="e">
        <f>-S5888*L5888/100000</f>
        <v>#NUM!</v>
      </c>
      <c r="U5888" s="4" t="e">
        <f>N5888+Q5888</f>
        <v>#DIV/0!</v>
      </c>
      <c r="V5888" s="4" t="e">
        <f>P5888*I5888/100/R5888</f>
        <v>#DIV/0!</v>
      </c>
      <c r="W5888" s="4" t="e">
        <f>V5888*H5888</f>
        <v>#DIV/0!</v>
      </c>
      <c r="X5888" s="6" t="e">
        <f>O5888+S5888</f>
        <v>#NUM!</v>
      </c>
      <c r="Y5888" s="6" t="e">
        <f>P5888*I5888/100/T5888</f>
        <v>#NUM!</v>
      </c>
      <c r="Z5888" s="6" t="e">
        <f>Y5888*H5888</f>
        <v>#NUM!</v>
      </c>
      <c r="AB5888" s="1" t="e">
        <f t="shared" si="182"/>
        <v>#DIV/0!</v>
      </c>
      <c r="AC5888" s="1" t="e">
        <f t="shared" si="183"/>
        <v>#DIV/0!</v>
      </c>
    </row>
    <row r="5889" spans="4:29" x14ac:dyDescent="0.25">
      <c r="D5889" s="1">
        <v>1983</v>
      </c>
      <c r="E5889" s="1" t="s">
        <v>97</v>
      </c>
      <c r="F5889" s="2" t="s">
        <v>337</v>
      </c>
      <c r="G5889">
        <v>4</v>
      </c>
      <c r="H5889">
        <v>42482</v>
      </c>
      <c r="I5889" s="1">
        <v>0</v>
      </c>
      <c r="J5889" s="1">
        <v>47</v>
      </c>
      <c r="K5889" s="1">
        <v>1082.9490000000001</v>
      </c>
      <c r="M5889" s="3"/>
      <c r="N5889">
        <v>43.4</v>
      </c>
      <c r="O5889"/>
      <c r="P5889" s="1">
        <f>IF($A$3="Percentage of government revenue per capita",$B$3,0) + IF($A$3="Absolute extra revenue",AB5889,0) + IF($A$3="Absolute revenue per capita",AC5889,0)</f>
        <v>0</v>
      </c>
      <c r="Q5889" s="5" t="e">
        <f>-MIN(data!$B$4 / data!I3447 * data!P3447 / 100, data!N3447)</f>
        <v>#DIV/0!</v>
      </c>
      <c r="R5889" s="4" t="e">
        <f>-Q5889*K5889/1000</f>
        <v>#DIV/0!</v>
      </c>
      <c r="S5889" s="6" t="e">
        <f>-MIN(data!$B$5/(POWER(LN(I5889),2))*P5889/100, O5889)</f>
        <v>#NUM!</v>
      </c>
      <c r="T5889" s="6" t="e">
        <f>-S5889*L5889/100000</f>
        <v>#NUM!</v>
      </c>
      <c r="U5889" s="4" t="e">
        <f>N5889+Q5889</f>
        <v>#DIV/0!</v>
      </c>
      <c r="V5889" s="4" t="e">
        <f>P5889*I5889/100/R5889</f>
        <v>#DIV/0!</v>
      </c>
      <c r="W5889" s="4" t="e">
        <f>V5889*H5889</f>
        <v>#DIV/0!</v>
      </c>
      <c r="X5889" s="6" t="e">
        <f>O5889+S5889</f>
        <v>#NUM!</v>
      </c>
      <c r="Y5889" s="6" t="e">
        <f>P5889*I5889/100/T5889</f>
        <v>#NUM!</v>
      </c>
      <c r="Z5889" s="6" t="e">
        <f>Y5889*H5889</f>
        <v>#NUM!</v>
      </c>
      <c r="AB5889" s="1" t="e">
        <f t="shared" si="182"/>
        <v>#DIV/0!</v>
      </c>
      <c r="AC5889" s="1" t="e">
        <f t="shared" si="183"/>
        <v>#DIV/0!</v>
      </c>
    </row>
    <row r="5890" spans="4:29" x14ac:dyDescent="0.25">
      <c r="D5890" s="1">
        <v>1984</v>
      </c>
      <c r="E5890" s="1" t="s">
        <v>97</v>
      </c>
      <c r="F5890" s="2" t="s">
        <v>337</v>
      </c>
      <c r="G5890">
        <v>4</v>
      </c>
      <c r="H5890">
        <v>42199</v>
      </c>
      <c r="I5890" s="1">
        <v>0</v>
      </c>
      <c r="J5890" s="1">
        <v>44</v>
      </c>
      <c r="K5890" s="1">
        <v>1075.7950000000001</v>
      </c>
      <c r="M5890" s="3"/>
      <c r="N5890">
        <v>40.9</v>
      </c>
      <c r="O5890"/>
      <c r="P5890" s="1">
        <f>IF($A$3="Percentage of government revenue per capita",$B$3,0) + IF($A$3="Absolute extra revenue",AB5890,0) + IF($A$3="Absolute revenue per capita",AC5890,0)</f>
        <v>0</v>
      </c>
      <c r="Q5890" s="5" t="e">
        <f>-MIN(data!$B$4 / data!I3448 * data!P3448 / 100, data!N3448)</f>
        <v>#DIV/0!</v>
      </c>
      <c r="R5890" s="4" t="e">
        <f>-Q5890*K5890/1000</f>
        <v>#DIV/0!</v>
      </c>
      <c r="S5890" s="6" t="e">
        <f>-MIN(data!$B$5/(POWER(LN(I5890),2))*P5890/100, O5890)</f>
        <v>#NUM!</v>
      </c>
      <c r="T5890" s="6" t="e">
        <f>-S5890*L5890/100000</f>
        <v>#NUM!</v>
      </c>
      <c r="U5890" s="4" t="e">
        <f>N5890+Q5890</f>
        <v>#DIV/0!</v>
      </c>
      <c r="V5890" s="4" t="e">
        <f>P5890*I5890/100/R5890</f>
        <v>#DIV/0!</v>
      </c>
      <c r="W5890" s="4" t="e">
        <f>V5890*H5890</f>
        <v>#DIV/0!</v>
      </c>
      <c r="X5890" s="6" t="e">
        <f>O5890+S5890</f>
        <v>#NUM!</v>
      </c>
      <c r="Y5890" s="6" t="e">
        <f>P5890*I5890/100/T5890</f>
        <v>#NUM!</v>
      </c>
      <c r="Z5890" s="6" t="e">
        <f>Y5890*H5890</f>
        <v>#NUM!</v>
      </c>
      <c r="AB5890" s="1" t="e">
        <f t="shared" si="182"/>
        <v>#DIV/0!</v>
      </c>
      <c r="AC5890" s="1" t="e">
        <f t="shared" si="183"/>
        <v>#DIV/0!</v>
      </c>
    </row>
    <row r="5891" spans="4:29" x14ac:dyDescent="0.25">
      <c r="D5891" s="1">
        <v>1985</v>
      </c>
      <c r="E5891" s="1" t="s">
        <v>97</v>
      </c>
      <c r="F5891" s="2" t="s">
        <v>337</v>
      </c>
      <c r="G5891">
        <v>4</v>
      </c>
      <c r="H5891">
        <v>41866</v>
      </c>
      <c r="I5891" s="1">
        <v>1278.816</v>
      </c>
      <c r="J5891" s="1">
        <v>41</v>
      </c>
      <c r="K5891" s="1">
        <v>1059.432</v>
      </c>
      <c r="M5891" s="3"/>
      <c r="N5891">
        <v>38.700000000000003</v>
      </c>
      <c r="O5891"/>
      <c r="P5891" s="1">
        <f>IF($A$3="Percentage of government revenue per capita",$B$3,0) + IF($A$3="Absolute extra revenue",AB5891,0) + IF($A$3="Absolute revenue per capita",AC5891,0)</f>
        <v>0</v>
      </c>
      <c r="Q5891" s="5" t="e">
        <f>-MIN(data!$B$4 / data!I3449 * data!P3449 / 100, data!N3449)</f>
        <v>#DIV/0!</v>
      </c>
      <c r="R5891" s="4" t="e">
        <f>-Q5891*K5891/1000</f>
        <v>#DIV/0!</v>
      </c>
      <c r="S5891" s="6">
        <f>-MIN(data!$B$5/(POWER(LN(I5891),2))*P5891/100, O5891)</f>
        <v>0</v>
      </c>
      <c r="T5891" s="6">
        <f>-S5891*L5891/100000</f>
        <v>0</v>
      </c>
      <c r="U5891" s="4" t="e">
        <f>N5891+Q5891</f>
        <v>#DIV/0!</v>
      </c>
      <c r="V5891" s="4" t="e">
        <f>P5891*I5891/100/R5891</f>
        <v>#DIV/0!</v>
      </c>
      <c r="W5891" s="4" t="e">
        <f>V5891*H5891</f>
        <v>#DIV/0!</v>
      </c>
      <c r="X5891" s="6">
        <f>O5891+S5891</f>
        <v>0</v>
      </c>
      <c r="Y5891" s="6" t="e">
        <f>P5891*I5891/100/T5891</f>
        <v>#DIV/0!</v>
      </c>
      <c r="Z5891" s="6" t="e">
        <f>Y5891*H5891</f>
        <v>#DIV/0!</v>
      </c>
      <c r="AB5891" s="1">
        <f t="shared" si="182"/>
        <v>0</v>
      </c>
      <c r="AC5891" s="1">
        <f t="shared" si="183"/>
        <v>0</v>
      </c>
    </row>
    <row r="5892" spans="4:29" x14ac:dyDescent="0.25">
      <c r="D5892" s="1">
        <v>1986</v>
      </c>
      <c r="E5892" s="1" t="s">
        <v>97</v>
      </c>
      <c r="F5892" s="2" t="s">
        <v>337</v>
      </c>
      <c r="G5892">
        <v>4</v>
      </c>
      <c r="H5892">
        <v>41479</v>
      </c>
      <c r="I5892" s="1">
        <v>1461.3489999999999</v>
      </c>
      <c r="J5892" s="1">
        <v>38</v>
      </c>
      <c r="K5892" s="1">
        <v>1035.422</v>
      </c>
      <c r="M5892" s="3"/>
      <c r="N5892">
        <v>36.700000000000003</v>
      </c>
      <c r="O5892"/>
      <c r="P5892" s="1">
        <f>IF($A$3="Percentage of government revenue per capita",$B$3,0) + IF($A$3="Absolute extra revenue",AB5892,0) + IF($A$3="Absolute revenue per capita",AC5892,0)</f>
        <v>0</v>
      </c>
      <c r="Q5892" s="5" t="e">
        <f>-MIN(data!$B$4 / data!I3450 * data!P3450 / 100, data!N3450)</f>
        <v>#DIV/0!</v>
      </c>
      <c r="R5892" s="4" t="e">
        <f>-Q5892*K5892/1000</f>
        <v>#DIV/0!</v>
      </c>
      <c r="S5892" s="6">
        <f>-MIN(data!$B$5/(POWER(LN(I5892),2))*P5892/100, O5892)</f>
        <v>0</v>
      </c>
      <c r="T5892" s="6">
        <f>-S5892*L5892/100000</f>
        <v>0</v>
      </c>
      <c r="U5892" s="4" t="e">
        <f>N5892+Q5892</f>
        <v>#DIV/0!</v>
      </c>
      <c r="V5892" s="4" t="e">
        <f>P5892*I5892/100/R5892</f>
        <v>#DIV/0!</v>
      </c>
      <c r="W5892" s="4" t="e">
        <f>V5892*H5892</f>
        <v>#DIV/0!</v>
      </c>
      <c r="X5892" s="6">
        <f>O5892+S5892</f>
        <v>0</v>
      </c>
      <c r="Y5892" s="6" t="e">
        <f>P5892*I5892/100/T5892</f>
        <v>#DIV/0!</v>
      </c>
      <c r="Z5892" s="6" t="e">
        <f>Y5892*H5892</f>
        <v>#DIV/0!</v>
      </c>
      <c r="AB5892" s="1">
        <f t="shared" ref="AB5892:AB5955" si="184">$B$3*100/H5892/I5892</f>
        <v>0</v>
      </c>
      <c r="AC5892" s="1">
        <f t="shared" ref="AC5892:AC5955" si="185">$B$3/I5892*100</f>
        <v>0</v>
      </c>
    </row>
    <row r="5893" spans="4:29" x14ac:dyDescent="0.25">
      <c r="D5893" s="1">
        <v>1987</v>
      </c>
      <c r="E5893" s="1" t="s">
        <v>97</v>
      </c>
      <c r="F5893" s="2" t="s">
        <v>337</v>
      </c>
      <c r="G5893">
        <v>4</v>
      </c>
      <c r="H5893">
        <v>41041</v>
      </c>
      <c r="I5893" s="1">
        <v>1540.8710000000001</v>
      </c>
      <c r="J5893" s="1">
        <v>35</v>
      </c>
      <c r="K5893" s="1">
        <v>1000</v>
      </c>
      <c r="M5893" s="3"/>
      <c r="N5893">
        <v>35</v>
      </c>
      <c r="O5893"/>
      <c r="P5893" s="1">
        <f>IF($A$3="Percentage of government revenue per capita",$B$3,0) + IF($A$3="Absolute extra revenue",AB5893,0) + IF($A$3="Absolute revenue per capita",AC5893,0)</f>
        <v>0</v>
      </c>
      <c r="Q5893" s="5" t="e">
        <f>-MIN(data!$B$4 / data!I3451 * data!P3451 / 100, data!N3451)</f>
        <v>#DIV/0!</v>
      </c>
      <c r="R5893" s="4" t="e">
        <f>-Q5893*K5893/1000</f>
        <v>#DIV/0!</v>
      </c>
      <c r="S5893" s="6">
        <f>-MIN(data!$B$5/(POWER(LN(I5893),2))*P5893/100, O5893)</f>
        <v>0</v>
      </c>
      <c r="T5893" s="6">
        <f>-S5893*L5893/100000</f>
        <v>0</v>
      </c>
      <c r="U5893" s="4" t="e">
        <f>N5893+Q5893</f>
        <v>#DIV/0!</v>
      </c>
      <c r="V5893" s="4" t="e">
        <f>P5893*I5893/100/R5893</f>
        <v>#DIV/0!</v>
      </c>
      <c r="W5893" s="4" t="e">
        <f>V5893*H5893</f>
        <v>#DIV/0!</v>
      </c>
      <c r="X5893" s="6">
        <f>O5893+S5893</f>
        <v>0</v>
      </c>
      <c r="Y5893" s="6" t="e">
        <f>P5893*I5893/100/T5893</f>
        <v>#DIV/0!</v>
      </c>
      <c r="Z5893" s="6" t="e">
        <f>Y5893*H5893</f>
        <v>#DIV/0!</v>
      </c>
      <c r="AB5893" s="1">
        <f t="shared" si="184"/>
        <v>0</v>
      </c>
      <c r="AC5893" s="1">
        <f t="shared" si="185"/>
        <v>0</v>
      </c>
    </row>
    <row r="5894" spans="4:29" x14ac:dyDescent="0.25">
      <c r="D5894" s="1">
        <v>1988</v>
      </c>
      <c r="E5894" s="1" t="s">
        <v>97</v>
      </c>
      <c r="F5894" s="2" t="s">
        <v>337</v>
      </c>
      <c r="G5894">
        <v>4</v>
      </c>
      <c r="H5894">
        <v>40641</v>
      </c>
      <c r="I5894" s="1">
        <v>1668.712</v>
      </c>
      <c r="J5894" s="1">
        <v>33</v>
      </c>
      <c r="K5894" s="1">
        <v>982.14290000000005</v>
      </c>
      <c r="M5894" s="3"/>
      <c r="N5894">
        <v>33.6</v>
      </c>
      <c r="O5894"/>
      <c r="P5894" s="1">
        <f>IF($A$3="Percentage of government revenue per capita",$B$3,0) + IF($A$3="Absolute extra revenue",AB5894,0) + IF($A$3="Absolute revenue per capita",AC5894,0)</f>
        <v>0</v>
      </c>
      <c r="Q5894" s="5" t="e">
        <f>-MIN(data!$B$4 / data!I3452 * data!P3452 / 100, data!N3452)</f>
        <v>#DIV/0!</v>
      </c>
      <c r="R5894" s="4" t="e">
        <f>-Q5894*K5894/1000</f>
        <v>#DIV/0!</v>
      </c>
      <c r="S5894" s="6">
        <f>-MIN(data!$B$5/(POWER(LN(I5894),2))*P5894/100, O5894)</f>
        <v>0</v>
      </c>
      <c r="T5894" s="6">
        <f>-S5894*L5894/100000</f>
        <v>0</v>
      </c>
      <c r="U5894" s="4" t="e">
        <f>N5894+Q5894</f>
        <v>#DIV/0!</v>
      </c>
      <c r="V5894" s="4" t="e">
        <f>P5894*I5894/100/R5894</f>
        <v>#DIV/0!</v>
      </c>
      <c r="W5894" s="4" t="e">
        <f>V5894*H5894</f>
        <v>#DIV/0!</v>
      </c>
      <c r="X5894" s="6">
        <f>O5894+S5894</f>
        <v>0</v>
      </c>
      <c r="Y5894" s="6" t="e">
        <f>P5894*I5894/100/T5894</f>
        <v>#DIV/0!</v>
      </c>
      <c r="Z5894" s="6" t="e">
        <f>Y5894*H5894</f>
        <v>#DIV/0!</v>
      </c>
      <c r="AB5894" s="1">
        <f t="shared" si="184"/>
        <v>0</v>
      </c>
      <c r="AC5894" s="1">
        <f t="shared" si="185"/>
        <v>0</v>
      </c>
    </row>
    <row r="5895" spans="4:29" x14ac:dyDescent="0.25">
      <c r="D5895" s="1">
        <v>1989</v>
      </c>
      <c r="E5895" s="1" t="s">
        <v>97</v>
      </c>
      <c r="F5895" s="2" t="s">
        <v>337</v>
      </c>
      <c r="G5895">
        <v>4</v>
      </c>
      <c r="H5895">
        <v>40354</v>
      </c>
      <c r="I5895" s="1">
        <v>1900.153</v>
      </c>
      <c r="J5895" s="1">
        <v>31</v>
      </c>
      <c r="K5895" s="1">
        <v>953.84619999999995</v>
      </c>
      <c r="M5895" s="3"/>
      <c r="N5895">
        <v>32.5</v>
      </c>
      <c r="O5895"/>
      <c r="P5895" s="1">
        <f>IF($A$3="Percentage of government revenue per capita",$B$3,0) + IF($A$3="Absolute extra revenue",AB5895,0) + IF($A$3="Absolute revenue per capita",AC5895,0)</f>
        <v>0</v>
      </c>
      <c r="Q5895" s="5" t="e">
        <f>-MIN(data!$B$4 / data!I3453 * data!P3453 / 100, data!N3453)</f>
        <v>#DIV/0!</v>
      </c>
      <c r="R5895" s="4" t="e">
        <f>-Q5895*K5895/1000</f>
        <v>#DIV/0!</v>
      </c>
      <c r="S5895" s="6">
        <f>-MIN(data!$B$5/(POWER(LN(I5895),2))*P5895/100, O5895)</f>
        <v>0</v>
      </c>
      <c r="T5895" s="6">
        <f>-S5895*L5895/100000</f>
        <v>0</v>
      </c>
      <c r="U5895" s="4" t="e">
        <f>N5895+Q5895</f>
        <v>#DIV/0!</v>
      </c>
      <c r="V5895" s="4" t="e">
        <f>P5895*I5895/100/R5895</f>
        <v>#DIV/0!</v>
      </c>
      <c r="W5895" s="4" t="e">
        <f>V5895*H5895</f>
        <v>#DIV/0!</v>
      </c>
      <c r="X5895" s="6">
        <f>O5895+S5895</f>
        <v>0</v>
      </c>
      <c r="Y5895" s="6" t="e">
        <f>P5895*I5895/100/T5895</f>
        <v>#DIV/0!</v>
      </c>
      <c r="Z5895" s="6" t="e">
        <f>Y5895*H5895</f>
        <v>#DIV/0!</v>
      </c>
      <c r="AB5895" s="1">
        <f t="shared" si="184"/>
        <v>0</v>
      </c>
      <c r="AC5895" s="1">
        <f t="shared" si="185"/>
        <v>0</v>
      </c>
    </row>
    <row r="5896" spans="4:29" x14ac:dyDescent="0.25">
      <c r="D5896" s="1">
        <v>1990</v>
      </c>
      <c r="E5896" s="1" t="s">
        <v>97</v>
      </c>
      <c r="F5896" s="2" t="s">
        <v>337</v>
      </c>
      <c r="G5896">
        <v>4</v>
      </c>
      <c r="H5896">
        <v>40259</v>
      </c>
      <c r="I5896" s="1">
        <v>1966.001</v>
      </c>
      <c r="J5896" s="1">
        <v>30</v>
      </c>
      <c r="K5896" s="1">
        <v>949.36710000000005</v>
      </c>
      <c r="M5896" s="3"/>
      <c r="N5896">
        <v>31.6</v>
      </c>
      <c r="O5896"/>
      <c r="P5896" s="1">
        <f>IF($A$3="Percentage of government revenue per capita",$B$3,0) + IF($A$3="Absolute extra revenue",AB5896,0) + IF($A$3="Absolute revenue per capita",AC5896,0)</f>
        <v>0</v>
      </c>
      <c r="Q5896" s="5" t="e">
        <f>-MIN(data!$B$4 / data!I3454 * data!P3454 / 100, data!N3454)</f>
        <v>#DIV/0!</v>
      </c>
      <c r="R5896" s="4" t="e">
        <f>-Q5896*K5896/1000</f>
        <v>#DIV/0!</v>
      </c>
      <c r="S5896" s="6">
        <f>-MIN(data!$B$5/(POWER(LN(I5896),2))*P5896/100, O5896)</f>
        <v>0</v>
      </c>
      <c r="T5896" s="6">
        <f>-S5896*L5896/100000</f>
        <v>0</v>
      </c>
      <c r="U5896" s="4" t="e">
        <f>N5896+Q5896</f>
        <v>#DIV/0!</v>
      </c>
      <c r="V5896" s="4" t="e">
        <f>P5896*I5896/100/R5896</f>
        <v>#DIV/0!</v>
      </c>
      <c r="W5896" s="4" t="e">
        <f>V5896*H5896</f>
        <v>#DIV/0!</v>
      </c>
      <c r="X5896" s="6">
        <f>O5896+S5896</f>
        <v>0</v>
      </c>
      <c r="Y5896" s="6" t="e">
        <f>P5896*I5896/100/T5896</f>
        <v>#DIV/0!</v>
      </c>
      <c r="Z5896" s="6" t="e">
        <f>Y5896*H5896</f>
        <v>#DIV/0!</v>
      </c>
      <c r="AB5896" s="1">
        <f t="shared" si="184"/>
        <v>0</v>
      </c>
      <c r="AC5896" s="1">
        <f t="shared" si="185"/>
        <v>0</v>
      </c>
    </row>
    <row r="5897" spans="4:29" x14ac:dyDescent="0.25">
      <c r="D5897" s="1">
        <v>1991</v>
      </c>
      <c r="E5897" s="1" t="s">
        <v>97</v>
      </c>
      <c r="F5897" s="2" t="s">
        <v>337</v>
      </c>
      <c r="G5897">
        <v>4</v>
      </c>
      <c r="H5897">
        <v>40379</v>
      </c>
      <c r="I5897" s="1">
        <v>1884.0840000000001</v>
      </c>
      <c r="J5897" s="1">
        <v>28</v>
      </c>
      <c r="K5897" s="1">
        <v>909.09090000000003</v>
      </c>
      <c r="M5897" s="3"/>
      <c r="N5897">
        <v>30.8</v>
      </c>
      <c r="O5897"/>
      <c r="P5897" s="1">
        <f>IF($A$3="Percentage of government revenue per capita",$B$3,0) + IF($A$3="Absolute extra revenue",AB5897,0) + IF($A$3="Absolute revenue per capita",AC5897,0)</f>
        <v>0</v>
      </c>
      <c r="Q5897" s="5" t="e">
        <f>-MIN(data!$B$4 / data!I3455 * data!P3455 / 100, data!N3455)</f>
        <v>#DIV/0!</v>
      </c>
      <c r="R5897" s="4" t="e">
        <f>-Q5897*K5897/1000</f>
        <v>#DIV/0!</v>
      </c>
      <c r="S5897" s="6">
        <f>-MIN(data!$B$5/(POWER(LN(I5897),2))*P5897/100, O5897)</f>
        <v>0</v>
      </c>
      <c r="T5897" s="6">
        <f>-S5897*L5897/100000</f>
        <v>0</v>
      </c>
      <c r="U5897" s="4" t="e">
        <f>N5897+Q5897</f>
        <v>#DIV/0!</v>
      </c>
      <c r="V5897" s="4" t="e">
        <f>P5897*I5897/100/R5897</f>
        <v>#DIV/0!</v>
      </c>
      <c r="W5897" s="4" t="e">
        <f>V5897*H5897</f>
        <v>#DIV/0!</v>
      </c>
      <c r="X5897" s="6">
        <f>O5897+S5897</f>
        <v>0</v>
      </c>
      <c r="Y5897" s="6" t="e">
        <f>P5897*I5897/100/T5897</f>
        <v>#DIV/0!</v>
      </c>
      <c r="Z5897" s="6" t="e">
        <f>Y5897*H5897</f>
        <v>#DIV/0!</v>
      </c>
      <c r="AB5897" s="1">
        <f t="shared" si="184"/>
        <v>0</v>
      </c>
      <c r="AC5897" s="1">
        <f t="shared" si="185"/>
        <v>0</v>
      </c>
    </row>
    <row r="5898" spans="4:29" x14ac:dyDescent="0.25">
      <c r="D5898" s="1">
        <v>1992</v>
      </c>
      <c r="E5898" s="1" t="s">
        <v>97</v>
      </c>
      <c r="F5898" s="2" t="s">
        <v>337</v>
      </c>
      <c r="G5898">
        <v>4</v>
      </c>
      <c r="H5898">
        <v>40697</v>
      </c>
      <c r="I5898" s="1">
        <v>2019.9860000000001</v>
      </c>
      <c r="J5898" s="1">
        <v>27</v>
      </c>
      <c r="K5898" s="1">
        <v>891.08910000000003</v>
      </c>
      <c r="M5898" s="3"/>
      <c r="N5898">
        <v>30.3</v>
      </c>
      <c r="O5898"/>
      <c r="P5898" s="1">
        <f>IF($A$3="Percentage of government revenue per capita",$B$3,0) + IF($A$3="Absolute extra revenue",AB5898,0) + IF($A$3="Absolute revenue per capita",AC5898,0)</f>
        <v>0</v>
      </c>
      <c r="Q5898" s="5" t="e">
        <f>-MIN(data!$B$4 / data!I3456 * data!P3456 / 100, data!N3456)</f>
        <v>#DIV/0!</v>
      </c>
      <c r="R5898" s="4" t="e">
        <f>-Q5898*K5898/1000</f>
        <v>#DIV/0!</v>
      </c>
      <c r="S5898" s="6">
        <f>-MIN(data!$B$5/(POWER(LN(I5898),2))*P5898/100, O5898)</f>
        <v>0</v>
      </c>
      <c r="T5898" s="6">
        <f>-S5898*L5898/100000</f>
        <v>0</v>
      </c>
      <c r="U5898" s="4" t="e">
        <f>N5898+Q5898</f>
        <v>#DIV/0!</v>
      </c>
      <c r="V5898" s="4" t="e">
        <f>P5898*I5898/100/R5898</f>
        <v>#DIV/0!</v>
      </c>
      <c r="W5898" s="4" t="e">
        <f>V5898*H5898</f>
        <v>#DIV/0!</v>
      </c>
      <c r="X5898" s="6">
        <f>O5898+S5898</f>
        <v>0</v>
      </c>
      <c r="Y5898" s="6" t="e">
        <f>P5898*I5898/100/T5898</f>
        <v>#DIV/0!</v>
      </c>
      <c r="Z5898" s="6" t="e">
        <f>Y5898*H5898</f>
        <v>#DIV/0!</v>
      </c>
      <c r="AB5898" s="1">
        <f t="shared" si="184"/>
        <v>0</v>
      </c>
      <c r="AC5898" s="1">
        <f t="shared" si="185"/>
        <v>0</v>
      </c>
    </row>
    <row r="5899" spans="4:29" x14ac:dyDescent="0.25">
      <c r="D5899" s="1">
        <v>1993</v>
      </c>
      <c r="E5899" s="1" t="s">
        <v>97</v>
      </c>
      <c r="F5899" s="2" t="s">
        <v>337</v>
      </c>
      <c r="G5899">
        <v>4</v>
      </c>
      <c r="H5899">
        <v>41135</v>
      </c>
      <c r="I5899" s="1">
        <v>2255.6309999999999</v>
      </c>
      <c r="J5899" s="1">
        <v>27</v>
      </c>
      <c r="K5899" s="1">
        <v>909.09090000000003</v>
      </c>
      <c r="M5899" s="3"/>
      <c r="N5899">
        <v>29.7</v>
      </c>
      <c r="O5899"/>
      <c r="P5899" s="1">
        <f>IF($A$3="Percentage of government revenue per capita",$B$3,0) + IF($A$3="Absolute extra revenue",AB5899,0) + IF($A$3="Absolute revenue per capita",AC5899,0)</f>
        <v>0</v>
      </c>
      <c r="Q5899" s="5" t="e">
        <f>-MIN(data!$B$4 / data!I3457 * data!P3457 / 100, data!N3457)</f>
        <v>#DIV/0!</v>
      </c>
      <c r="R5899" s="4" t="e">
        <f>-Q5899*K5899/1000</f>
        <v>#DIV/0!</v>
      </c>
      <c r="S5899" s="6">
        <f>-MIN(data!$B$5/(POWER(LN(I5899),2))*P5899/100, O5899)</f>
        <v>0</v>
      </c>
      <c r="T5899" s="6">
        <f>-S5899*L5899/100000</f>
        <v>0</v>
      </c>
      <c r="U5899" s="4" t="e">
        <f>N5899+Q5899</f>
        <v>#DIV/0!</v>
      </c>
      <c r="V5899" s="4" t="e">
        <f>P5899*I5899/100/R5899</f>
        <v>#DIV/0!</v>
      </c>
      <c r="W5899" s="4" t="e">
        <f>V5899*H5899</f>
        <v>#DIV/0!</v>
      </c>
      <c r="X5899" s="6">
        <f>O5899+S5899</f>
        <v>0</v>
      </c>
      <c r="Y5899" s="6" t="e">
        <f>P5899*I5899/100/T5899</f>
        <v>#DIV/0!</v>
      </c>
      <c r="Z5899" s="6" t="e">
        <f>Y5899*H5899</f>
        <v>#DIV/0!</v>
      </c>
      <c r="AB5899" s="1">
        <f t="shared" si="184"/>
        <v>0</v>
      </c>
      <c r="AC5899" s="1">
        <f t="shared" si="185"/>
        <v>0</v>
      </c>
    </row>
    <row r="5900" spans="4:29" x14ac:dyDescent="0.25">
      <c r="D5900" s="1">
        <v>1994</v>
      </c>
      <c r="E5900" s="1" t="s">
        <v>97</v>
      </c>
      <c r="F5900" s="2" t="s">
        <v>337</v>
      </c>
      <c r="G5900">
        <v>4</v>
      </c>
      <c r="H5900">
        <v>41617</v>
      </c>
      <c r="I5900" s="1">
        <v>2420.1010000000001</v>
      </c>
      <c r="J5900" s="1">
        <v>26</v>
      </c>
      <c r="K5900" s="1">
        <v>890.41099999999994</v>
      </c>
      <c r="M5900" s="3"/>
      <c r="N5900">
        <v>29.2</v>
      </c>
      <c r="O5900"/>
      <c r="P5900" s="1">
        <f>IF($A$3="Percentage of government revenue per capita",$B$3,0) + IF($A$3="Absolute extra revenue",AB5900,0) + IF($A$3="Absolute revenue per capita",AC5900,0)</f>
        <v>0</v>
      </c>
      <c r="Q5900" s="5">
        <f>-MIN(data!$B$4 / data!I3458 * data!P3458 / 100, data!N3458)</f>
        <v>0</v>
      </c>
      <c r="R5900" s="4">
        <f>-Q5900*K5900/1000</f>
        <v>0</v>
      </c>
      <c r="S5900" s="6">
        <f>-MIN(data!$B$5/(POWER(LN(I5900),2))*P5900/100, O5900)</f>
        <v>0</v>
      </c>
      <c r="T5900" s="6">
        <f>-S5900*L5900/100000</f>
        <v>0</v>
      </c>
      <c r="U5900" s="4">
        <f>N5900+Q5900</f>
        <v>29.2</v>
      </c>
      <c r="V5900" s="4" t="e">
        <f>P5900*I5900/100/R5900</f>
        <v>#DIV/0!</v>
      </c>
      <c r="W5900" s="4" t="e">
        <f>V5900*H5900</f>
        <v>#DIV/0!</v>
      </c>
      <c r="X5900" s="6">
        <f>O5900+S5900</f>
        <v>0</v>
      </c>
      <c r="Y5900" s="6" t="e">
        <f>P5900*I5900/100/T5900</f>
        <v>#DIV/0!</v>
      </c>
      <c r="Z5900" s="6" t="e">
        <f>Y5900*H5900</f>
        <v>#DIV/0!</v>
      </c>
      <c r="AB5900" s="1">
        <f t="shared" si="184"/>
        <v>0</v>
      </c>
      <c r="AC5900" s="1">
        <f t="shared" si="185"/>
        <v>0</v>
      </c>
    </row>
    <row r="5901" spans="4:29" x14ac:dyDescent="0.25">
      <c r="D5901" s="1">
        <v>1995</v>
      </c>
      <c r="E5901" s="1" t="s">
        <v>97</v>
      </c>
      <c r="F5901" s="2" t="s">
        <v>337</v>
      </c>
      <c r="G5901">
        <v>4</v>
      </c>
      <c r="H5901">
        <v>42074</v>
      </c>
      <c r="I5901" s="1">
        <v>2707.931</v>
      </c>
      <c r="J5901" s="1">
        <v>25</v>
      </c>
      <c r="K5901" s="1">
        <v>877.19299999999998</v>
      </c>
      <c r="M5901" s="3"/>
      <c r="N5901">
        <v>28.5</v>
      </c>
      <c r="O5901"/>
      <c r="P5901" s="1">
        <f>IF($A$3="Percentage of government revenue per capita",$B$3,0) + IF($A$3="Absolute extra revenue",AB5901,0) + IF($A$3="Absolute revenue per capita",AC5901,0)</f>
        <v>0</v>
      </c>
      <c r="Q5901" s="5">
        <f>-MIN(data!$B$4 / data!I3459 * data!P3459 / 100, data!N3459)</f>
        <v>0</v>
      </c>
      <c r="R5901" s="4">
        <f>-Q5901*K5901/1000</f>
        <v>0</v>
      </c>
      <c r="S5901" s="6">
        <f>-MIN(data!$B$5/(POWER(LN(I5901),2))*P5901/100, O5901)</f>
        <v>0</v>
      </c>
      <c r="T5901" s="6">
        <f>-S5901*L5901/100000</f>
        <v>0</v>
      </c>
      <c r="U5901" s="4">
        <f>N5901+Q5901</f>
        <v>28.5</v>
      </c>
      <c r="V5901" s="4" t="e">
        <f>P5901*I5901/100/R5901</f>
        <v>#DIV/0!</v>
      </c>
      <c r="W5901" s="4" t="e">
        <f>V5901*H5901</f>
        <v>#DIV/0!</v>
      </c>
      <c r="X5901" s="6">
        <f>O5901+S5901</f>
        <v>0</v>
      </c>
      <c r="Y5901" s="6" t="e">
        <f>P5901*I5901/100/T5901</f>
        <v>#DIV/0!</v>
      </c>
      <c r="Z5901" s="6" t="e">
        <f>Y5901*H5901</f>
        <v>#DIV/0!</v>
      </c>
      <c r="AB5901" s="1">
        <f t="shared" si="184"/>
        <v>0</v>
      </c>
      <c r="AC5901" s="1">
        <f t="shared" si="185"/>
        <v>0</v>
      </c>
    </row>
    <row r="5902" spans="4:29" x14ac:dyDescent="0.25">
      <c r="D5902" s="1">
        <v>1996</v>
      </c>
      <c r="E5902" s="1" t="s">
        <v>97</v>
      </c>
      <c r="F5902" s="2" t="s">
        <v>337</v>
      </c>
      <c r="G5902">
        <v>4</v>
      </c>
      <c r="H5902">
        <v>42475</v>
      </c>
      <c r="I5902" s="1">
        <v>2853.4870000000001</v>
      </c>
      <c r="J5902" s="1">
        <v>24</v>
      </c>
      <c r="K5902" s="1">
        <v>869.5652</v>
      </c>
      <c r="M5902" s="3"/>
      <c r="N5902">
        <v>27.6</v>
      </c>
      <c r="O5902"/>
      <c r="P5902" s="1">
        <f>IF($A$3="Percentage of government revenue per capita",$B$3,0) + IF($A$3="Absolute extra revenue",AB5902,0) + IF($A$3="Absolute revenue per capita",AC5902,0)</f>
        <v>0</v>
      </c>
      <c r="Q5902" s="5">
        <f>-MIN(data!$B$4 / data!I3460 * data!P3460 / 100, data!N3460)</f>
        <v>0</v>
      </c>
      <c r="R5902" s="4">
        <f>-Q5902*K5902/1000</f>
        <v>0</v>
      </c>
      <c r="S5902" s="6">
        <f>-MIN(data!$B$5/(POWER(LN(I5902),2))*P5902/100, O5902)</f>
        <v>0</v>
      </c>
      <c r="T5902" s="6">
        <f>-S5902*L5902/100000</f>
        <v>0</v>
      </c>
      <c r="U5902" s="4">
        <f>N5902+Q5902</f>
        <v>27.6</v>
      </c>
      <c r="V5902" s="4" t="e">
        <f>P5902*I5902/100/R5902</f>
        <v>#DIV/0!</v>
      </c>
      <c r="W5902" s="4" t="e">
        <f>V5902*H5902</f>
        <v>#DIV/0!</v>
      </c>
      <c r="X5902" s="6">
        <f>O5902+S5902</f>
        <v>0</v>
      </c>
      <c r="Y5902" s="6" t="e">
        <f>P5902*I5902/100/T5902</f>
        <v>#DIV/0!</v>
      </c>
      <c r="Z5902" s="6" t="e">
        <f>Y5902*H5902</f>
        <v>#DIV/0!</v>
      </c>
      <c r="AB5902" s="1">
        <f t="shared" si="184"/>
        <v>0</v>
      </c>
      <c r="AC5902" s="1">
        <f t="shared" si="185"/>
        <v>0</v>
      </c>
    </row>
    <row r="5903" spans="4:29" x14ac:dyDescent="0.25">
      <c r="D5903" s="1">
        <v>1997</v>
      </c>
      <c r="E5903" s="1" t="s">
        <v>97</v>
      </c>
      <c r="F5903" s="2" t="s">
        <v>337</v>
      </c>
      <c r="G5903">
        <v>4</v>
      </c>
      <c r="H5903">
        <v>42854</v>
      </c>
      <c r="I5903" s="1">
        <v>2998.3890000000001</v>
      </c>
      <c r="J5903" s="1">
        <v>24</v>
      </c>
      <c r="K5903" s="1">
        <v>905.66039999999998</v>
      </c>
      <c r="M5903" s="3"/>
      <c r="N5903">
        <v>26.5</v>
      </c>
      <c r="O5903"/>
      <c r="P5903" s="1">
        <f>IF($A$3="Percentage of government revenue per capita",$B$3,0) + IF($A$3="Absolute extra revenue",AB5903,0) + IF($A$3="Absolute revenue per capita",AC5903,0)</f>
        <v>0</v>
      </c>
      <c r="Q5903" s="5">
        <f>-MIN(data!$B$4 / data!I3461 * data!P3461 / 100, data!N3461)</f>
        <v>0</v>
      </c>
      <c r="R5903" s="4">
        <f>-Q5903*K5903/1000</f>
        <v>0</v>
      </c>
      <c r="S5903" s="6">
        <f>-MIN(data!$B$5/(POWER(LN(I5903),2))*P5903/100, O5903)</f>
        <v>0</v>
      </c>
      <c r="T5903" s="6">
        <f>-S5903*L5903/100000</f>
        <v>0</v>
      </c>
      <c r="U5903" s="4">
        <f>N5903+Q5903</f>
        <v>26.5</v>
      </c>
      <c r="V5903" s="4" t="e">
        <f>P5903*I5903/100/R5903</f>
        <v>#DIV/0!</v>
      </c>
      <c r="W5903" s="4" t="e">
        <f>V5903*H5903</f>
        <v>#DIV/0!</v>
      </c>
      <c r="X5903" s="6">
        <f>O5903+S5903</f>
        <v>0</v>
      </c>
      <c r="Y5903" s="6" t="e">
        <f>P5903*I5903/100/T5903</f>
        <v>#DIV/0!</v>
      </c>
      <c r="Z5903" s="6" t="e">
        <f>Y5903*H5903</f>
        <v>#DIV/0!</v>
      </c>
      <c r="AB5903" s="1">
        <f t="shared" si="184"/>
        <v>0</v>
      </c>
      <c r="AC5903" s="1">
        <f t="shared" si="185"/>
        <v>0</v>
      </c>
    </row>
    <row r="5904" spans="4:29" x14ac:dyDescent="0.25">
      <c r="D5904" s="1">
        <v>1998</v>
      </c>
      <c r="E5904" s="1" t="s">
        <v>97</v>
      </c>
      <c r="F5904" s="2" t="s">
        <v>337</v>
      </c>
      <c r="G5904">
        <v>4</v>
      </c>
      <c r="H5904">
        <v>43221</v>
      </c>
      <c r="I5904" s="1">
        <v>3092.4940000000001</v>
      </c>
      <c r="J5904" s="1">
        <v>22</v>
      </c>
      <c r="K5904" s="1">
        <v>869.5652</v>
      </c>
      <c r="M5904" s="3"/>
      <c r="N5904">
        <v>25.3</v>
      </c>
      <c r="O5904"/>
      <c r="P5904" s="1">
        <f>IF($A$3="Percentage of government revenue per capita",$B$3,0) + IF($A$3="Absolute extra revenue",AB5904,0) + IF($A$3="Absolute revenue per capita",AC5904,0)</f>
        <v>0</v>
      </c>
      <c r="Q5904" s="5">
        <f>-MIN(data!$B$4 / data!I3462 * data!P3462 / 100, data!N3462)</f>
        <v>0</v>
      </c>
      <c r="R5904" s="4">
        <f>-Q5904*K5904/1000</f>
        <v>0</v>
      </c>
      <c r="S5904" s="6">
        <f>-MIN(data!$B$5/(POWER(LN(I5904),2))*P5904/100, O5904)</f>
        <v>0</v>
      </c>
      <c r="T5904" s="6">
        <f>-S5904*L5904/100000</f>
        <v>0</v>
      </c>
      <c r="U5904" s="4">
        <f>N5904+Q5904</f>
        <v>25.3</v>
      </c>
      <c r="V5904" s="4" t="e">
        <f>P5904*I5904/100/R5904</f>
        <v>#DIV/0!</v>
      </c>
      <c r="W5904" s="4" t="e">
        <f>V5904*H5904</f>
        <v>#DIV/0!</v>
      </c>
      <c r="X5904" s="6">
        <f>O5904+S5904</f>
        <v>0</v>
      </c>
      <c r="Y5904" s="6" t="e">
        <f>P5904*I5904/100/T5904</f>
        <v>#DIV/0!</v>
      </c>
      <c r="Z5904" s="6" t="e">
        <f>Y5904*H5904</f>
        <v>#DIV/0!</v>
      </c>
      <c r="AB5904" s="1">
        <f t="shared" si="184"/>
        <v>0</v>
      </c>
      <c r="AC5904" s="1">
        <f t="shared" si="185"/>
        <v>0</v>
      </c>
    </row>
    <row r="5905" spans="4:29" x14ac:dyDescent="0.25">
      <c r="D5905" s="1">
        <v>1999</v>
      </c>
      <c r="E5905" s="1" t="s">
        <v>97</v>
      </c>
      <c r="F5905" s="2" t="s">
        <v>337</v>
      </c>
      <c r="G5905">
        <v>4</v>
      </c>
      <c r="H5905">
        <v>43614</v>
      </c>
      <c r="I5905" s="1">
        <v>3092.8240000000001</v>
      </c>
      <c r="J5905" s="1">
        <v>21</v>
      </c>
      <c r="K5905" s="1">
        <v>878.66110000000003</v>
      </c>
      <c r="M5905" s="3"/>
      <c r="N5905">
        <v>23.9</v>
      </c>
      <c r="O5905"/>
      <c r="P5905" s="1">
        <f>IF($A$3="Percentage of government revenue per capita",$B$3,0) + IF($A$3="Absolute extra revenue",AB5905,0) + IF($A$3="Absolute revenue per capita",AC5905,0)</f>
        <v>0</v>
      </c>
      <c r="Q5905" s="5">
        <f>-MIN(data!$B$4 / data!I3463 * data!P3463 / 100, data!N3463)</f>
        <v>0</v>
      </c>
      <c r="R5905" s="4">
        <f>-Q5905*K5905/1000</f>
        <v>0</v>
      </c>
      <c r="S5905" s="6">
        <f>-MIN(data!$B$5/(POWER(LN(I5905),2))*P5905/100, O5905)</f>
        <v>0</v>
      </c>
      <c r="T5905" s="6">
        <f>-S5905*L5905/100000</f>
        <v>0</v>
      </c>
      <c r="U5905" s="4">
        <f>N5905+Q5905</f>
        <v>23.9</v>
      </c>
      <c r="V5905" s="4" t="e">
        <f>P5905*I5905/100/R5905</f>
        <v>#DIV/0!</v>
      </c>
      <c r="W5905" s="4" t="e">
        <f>V5905*H5905</f>
        <v>#DIV/0!</v>
      </c>
      <c r="X5905" s="6">
        <f>O5905+S5905</f>
        <v>0</v>
      </c>
      <c r="Y5905" s="6" t="e">
        <f>P5905*I5905/100/T5905</f>
        <v>#DIV/0!</v>
      </c>
      <c r="Z5905" s="6" t="e">
        <f>Y5905*H5905</f>
        <v>#DIV/0!</v>
      </c>
      <c r="AB5905" s="1">
        <f t="shared" si="184"/>
        <v>0</v>
      </c>
      <c r="AC5905" s="1">
        <f t="shared" si="185"/>
        <v>0</v>
      </c>
    </row>
    <row r="5906" spans="4:29" x14ac:dyDescent="0.25">
      <c r="D5906" s="1">
        <v>2000</v>
      </c>
      <c r="E5906" s="1" t="s">
        <v>97</v>
      </c>
      <c r="F5906" s="2" t="s">
        <v>337</v>
      </c>
      <c r="G5906">
        <v>4</v>
      </c>
      <c r="H5906">
        <v>44074</v>
      </c>
      <c r="I5906" s="1">
        <v>3139.6979999999999</v>
      </c>
      <c r="J5906" s="1">
        <v>20</v>
      </c>
      <c r="K5906" s="1">
        <v>888.88890000000004</v>
      </c>
      <c r="M5906" s="3"/>
      <c r="N5906">
        <v>22.5</v>
      </c>
      <c r="O5906"/>
      <c r="P5906" s="1">
        <f>IF($A$3="Percentage of government revenue per capita",$B$3,0) + IF($A$3="Absolute extra revenue",AB5906,0) + IF($A$3="Absolute revenue per capita",AC5906,0)</f>
        <v>0</v>
      </c>
      <c r="Q5906" s="5">
        <f>-MIN(data!$B$4 / data!I3464 * data!P3464 / 100, data!N3464)</f>
        <v>0</v>
      </c>
      <c r="R5906" s="4">
        <f>-Q5906*K5906/1000</f>
        <v>0</v>
      </c>
      <c r="S5906" s="6">
        <f>-MIN(data!$B$5/(POWER(LN(I5906),2))*P5906/100, O5906)</f>
        <v>0</v>
      </c>
      <c r="T5906" s="6">
        <f>-S5906*L5906/100000</f>
        <v>0</v>
      </c>
      <c r="U5906" s="4">
        <f>N5906+Q5906</f>
        <v>22.5</v>
      </c>
      <c r="V5906" s="4" t="e">
        <f>P5906*I5906/100/R5906</f>
        <v>#DIV/0!</v>
      </c>
      <c r="W5906" s="4" t="e">
        <f>V5906*H5906</f>
        <v>#DIV/0!</v>
      </c>
      <c r="X5906" s="6">
        <f>O5906+S5906</f>
        <v>0</v>
      </c>
      <c r="Y5906" s="6" t="e">
        <f>P5906*I5906/100/T5906</f>
        <v>#DIV/0!</v>
      </c>
      <c r="Z5906" s="6" t="e">
        <f>Y5906*H5906</f>
        <v>#DIV/0!</v>
      </c>
      <c r="AB5906" s="1">
        <f t="shared" si="184"/>
        <v>0</v>
      </c>
      <c r="AC5906" s="1">
        <f t="shared" si="185"/>
        <v>0</v>
      </c>
    </row>
    <row r="5907" spans="4:29" x14ac:dyDescent="0.25">
      <c r="D5907" s="1">
        <v>2001</v>
      </c>
      <c r="E5907" s="1" t="s">
        <v>97</v>
      </c>
      <c r="F5907" s="2" t="s">
        <v>337</v>
      </c>
      <c r="G5907">
        <v>4</v>
      </c>
      <c r="H5907">
        <v>44599</v>
      </c>
      <c r="I5907" s="1">
        <v>3136.721</v>
      </c>
      <c r="J5907" s="1">
        <v>19</v>
      </c>
      <c r="K5907" s="1">
        <v>900.47389999999996</v>
      </c>
      <c r="M5907" s="3"/>
      <c r="N5907">
        <v>21.1</v>
      </c>
      <c r="O5907"/>
      <c r="P5907" s="1">
        <f>IF($A$3="Percentage of government revenue per capita",$B$3,0) + IF($A$3="Absolute extra revenue",AB5907,0) + IF($A$3="Absolute revenue per capita",AC5907,0)</f>
        <v>0</v>
      </c>
      <c r="Q5907" s="5">
        <f>-MIN(data!$B$4 / data!I3465 * data!P3465 / 100, data!N3465)</f>
        <v>0</v>
      </c>
      <c r="R5907" s="4">
        <f>-Q5907*K5907/1000</f>
        <v>0</v>
      </c>
      <c r="S5907" s="6">
        <f>-MIN(data!$B$5/(POWER(LN(I5907),2))*P5907/100, O5907)</f>
        <v>0</v>
      </c>
      <c r="T5907" s="6">
        <f>-S5907*L5907/100000</f>
        <v>0</v>
      </c>
      <c r="U5907" s="4">
        <f>N5907+Q5907</f>
        <v>21.1</v>
      </c>
      <c r="V5907" s="4" t="e">
        <f>P5907*I5907/100/R5907</f>
        <v>#DIV/0!</v>
      </c>
      <c r="W5907" s="4" t="e">
        <f>V5907*H5907</f>
        <v>#DIV/0!</v>
      </c>
      <c r="X5907" s="6">
        <f>O5907+S5907</f>
        <v>0</v>
      </c>
      <c r="Y5907" s="6" t="e">
        <f>P5907*I5907/100/T5907</f>
        <v>#DIV/0!</v>
      </c>
      <c r="Z5907" s="6" t="e">
        <f>Y5907*H5907</f>
        <v>#DIV/0!</v>
      </c>
      <c r="AB5907" s="1">
        <f t="shared" si="184"/>
        <v>0</v>
      </c>
      <c r="AC5907" s="1">
        <f t="shared" si="185"/>
        <v>0</v>
      </c>
    </row>
    <row r="5908" spans="4:29" x14ac:dyDescent="0.25">
      <c r="D5908" s="1">
        <v>2002</v>
      </c>
      <c r="E5908" s="1" t="s">
        <v>97</v>
      </c>
      <c r="F5908" s="2" t="s">
        <v>337</v>
      </c>
      <c r="G5908">
        <v>4</v>
      </c>
      <c r="H5908">
        <v>45165</v>
      </c>
      <c r="I5908" s="1">
        <v>3464.864</v>
      </c>
      <c r="J5908" s="1">
        <v>17</v>
      </c>
      <c r="K5908" s="1">
        <v>858.58590000000004</v>
      </c>
      <c r="M5908" s="3"/>
      <c r="N5908">
        <v>19.8</v>
      </c>
      <c r="O5908"/>
      <c r="P5908" s="1">
        <f>IF($A$3="Percentage of government revenue per capita",$B$3,0) + IF($A$3="Absolute extra revenue",AB5908,0) + IF($A$3="Absolute revenue per capita",AC5908,0)</f>
        <v>0</v>
      </c>
      <c r="Q5908" s="5">
        <f>-MIN(data!$B$4 / data!I3466 * data!P3466 / 100, data!N3466)</f>
        <v>0</v>
      </c>
      <c r="R5908" s="4">
        <f>-Q5908*K5908/1000</f>
        <v>0</v>
      </c>
      <c r="S5908" s="6">
        <f>-MIN(data!$B$5/(POWER(LN(I5908),2))*P5908/100, O5908)</f>
        <v>0</v>
      </c>
      <c r="T5908" s="6">
        <f>-S5908*L5908/100000</f>
        <v>0</v>
      </c>
      <c r="U5908" s="4">
        <f>N5908+Q5908</f>
        <v>19.8</v>
      </c>
      <c r="V5908" s="4" t="e">
        <f>P5908*I5908/100/R5908</f>
        <v>#DIV/0!</v>
      </c>
      <c r="W5908" s="4" t="e">
        <f>V5908*H5908</f>
        <v>#DIV/0!</v>
      </c>
      <c r="X5908" s="6">
        <f>O5908+S5908</f>
        <v>0</v>
      </c>
      <c r="Y5908" s="6" t="e">
        <f>P5908*I5908/100/T5908</f>
        <v>#DIV/0!</v>
      </c>
      <c r="Z5908" s="6" t="e">
        <f>Y5908*H5908</f>
        <v>#DIV/0!</v>
      </c>
      <c r="AB5908" s="1">
        <f t="shared" si="184"/>
        <v>0</v>
      </c>
      <c r="AC5908" s="1">
        <f t="shared" si="185"/>
        <v>0</v>
      </c>
    </row>
    <row r="5909" spans="4:29" x14ac:dyDescent="0.25">
      <c r="D5909" s="1">
        <v>2003</v>
      </c>
      <c r="E5909" s="1" t="s">
        <v>97</v>
      </c>
      <c r="F5909" s="2" t="s">
        <v>337</v>
      </c>
      <c r="G5909">
        <v>4</v>
      </c>
      <c r="H5909">
        <v>45746</v>
      </c>
      <c r="I5909" s="1">
        <v>3564.9119999999998</v>
      </c>
      <c r="J5909" s="1">
        <v>16</v>
      </c>
      <c r="K5909" s="1">
        <v>855.61500000000001</v>
      </c>
      <c r="M5909" s="3"/>
      <c r="N5909">
        <v>18.7</v>
      </c>
      <c r="O5909"/>
      <c r="P5909" s="1">
        <f>IF($A$3="Percentage of government revenue per capita",$B$3,0) + IF($A$3="Absolute extra revenue",AB5909,0) + IF($A$3="Absolute revenue per capita",AC5909,0)</f>
        <v>0</v>
      </c>
      <c r="Q5909" s="5">
        <f>-MIN(data!$B$4 / data!I3467 * data!P3467 / 100, data!N3467)</f>
        <v>0</v>
      </c>
      <c r="R5909" s="4">
        <f>-Q5909*K5909/1000</f>
        <v>0</v>
      </c>
      <c r="S5909" s="6">
        <f>-MIN(data!$B$5/(POWER(LN(I5909),2))*P5909/100, O5909)</f>
        <v>0</v>
      </c>
      <c r="T5909" s="6">
        <f>-S5909*L5909/100000</f>
        <v>0</v>
      </c>
      <c r="U5909" s="4">
        <f>N5909+Q5909</f>
        <v>18.7</v>
      </c>
      <c r="V5909" s="4" t="e">
        <f>P5909*I5909/100/R5909</f>
        <v>#DIV/0!</v>
      </c>
      <c r="W5909" s="4" t="e">
        <f>V5909*H5909</f>
        <v>#DIV/0!</v>
      </c>
      <c r="X5909" s="6">
        <f>O5909+S5909</f>
        <v>0</v>
      </c>
      <c r="Y5909" s="6" t="e">
        <f>P5909*I5909/100/T5909</f>
        <v>#DIV/0!</v>
      </c>
      <c r="Z5909" s="6" t="e">
        <f>Y5909*H5909</f>
        <v>#DIV/0!</v>
      </c>
      <c r="AB5909" s="1">
        <f t="shared" si="184"/>
        <v>0</v>
      </c>
      <c r="AC5909" s="1">
        <f t="shared" si="185"/>
        <v>0</v>
      </c>
    </row>
    <row r="5910" spans="4:29" x14ac:dyDescent="0.25">
      <c r="D5910" s="1">
        <v>2004</v>
      </c>
      <c r="E5910" s="1" t="s">
        <v>97</v>
      </c>
      <c r="F5910" s="2" t="s">
        <v>337</v>
      </c>
      <c r="G5910">
        <v>4</v>
      </c>
      <c r="H5910">
        <v>46324</v>
      </c>
      <c r="I5910" s="1">
        <v>3463.63</v>
      </c>
      <c r="J5910" s="1">
        <v>15</v>
      </c>
      <c r="K5910" s="1">
        <v>852.27269999999999</v>
      </c>
      <c r="M5910" s="3"/>
      <c r="N5910">
        <v>17.600000000000001</v>
      </c>
      <c r="O5910"/>
      <c r="P5910" s="1">
        <f>IF($A$3="Percentage of government revenue per capita",$B$3,0) + IF($A$3="Absolute extra revenue",AB5910,0) + IF($A$3="Absolute revenue per capita",AC5910,0)</f>
        <v>0</v>
      </c>
      <c r="Q5910" s="5">
        <f>-MIN(data!$B$4 / data!I3468 * data!P3468 / 100, data!N3468)</f>
        <v>0</v>
      </c>
      <c r="R5910" s="4">
        <f>-Q5910*K5910/1000</f>
        <v>0</v>
      </c>
      <c r="S5910" s="6">
        <f>-MIN(data!$B$5/(POWER(LN(I5910),2))*P5910/100, O5910)</f>
        <v>0</v>
      </c>
      <c r="T5910" s="6">
        <f>-S5910*L5910/100000</f>
        <v>0</v>
      </c>
      <c r="U5910" s="4">
        <f>N5910+Q5910</f>
        <v>17.600000000000001</v>
      </c>
      <c r="V5910" s="4" t="e">
        <f>P5910*I5910/100/R5910</f>
        <v>#DIV/0!</v>
      </c>
      <c r="W5910" s="4" t="e">
        <f>V5910*H5910</f>
        <v>#DIV/0!</v>
      </c>
      <c r="X5910" s="6">
        <f>O5910+S5910</f>
        <v>0</v>
      </c>
      <c r="Y5910" s="6" t="e">
        <f>P5910*I5910/100/T5910</f>
        <v>#DIV/0!</v>
      </c>
      <c r="Z5910" s="6" t="e">
        <f>Y5910*H5910</f>
        <v>#DIV/0!</v>
      </c>
      <c r="AB5910" s="1">
        <f t="shared" si="184"/>
        <v>0</v>
      </c>
      <c r="AC5910" s="1">
        <f t="shared" si="185"/>
        <v>0</v>
      </c>
    </row>
    <row r="5911" spans="4:29" x14ac:dyDescent="0.25">
      <c r="D5911" s="1">
        <v>2005</v>
      </c>
      <c r="E5911" s="1" t="s">
        <v>97</v>
      </c>
      <c r="F5911" s="2" t="s">
        <v>337</v>
      </c>
      <c r="G5911">
        <v>4</v>
      </c>
      <c r="H5911">
        <v>46857</v>
      </c>
      <c r="I5911" s="1">
        <v>3572.643</v>
      </c>
      <c r="J5911" s="1">
        <v>15</v>
      </c>
      <c r="K5911" s="1">
        <v>898.20360000000005</v>
      </c>
      <c r="M5911" s="3"/>
      <c r="N5911">
        <v>16.7</v>
      </c>
      <c r="O5911"/>
      <c r="P5911" s="1">
        <f>IF($A$3="Percentage of government revenue per capita",$B$3,0) + IF($A$3="Absolute extra revenue",AB5911,0) + IF($A$3="Absolute revenue per capita",AC5911,0)</f>
        <v>0</v>
      </c>
      <c r="Q5911" s="5">
        <f>-MIN(data!$B$4 / data!I3469 * data!P3469 / 100, data!N3469)</f>
        <v>0</v>
      </c>
      <c r="R5911" s="4">
        <f>-Q5911*K5911/1000</f>
        <v>0</v>
      </c>
      <c r="S5911" s="6">
        <f>-MIN(data!$B$5/(POWER(LN(I5911),2))*P5911/100, O5911)</f>
        <v>0</v>
      </c>
      <c r="T5911" s="6">
        <f>-S5911*L5911/100000</f>
        <v>0</v>
      </c>
      <c r="U5911" s="4">
        <f>N5911+Q5911</f>
        <v>16.7</v>
      </c>
      <c r="V5911" s="4" t="e">
        <f>P5911*I5911/100/R5911</f>
        <v>#DIV/0!</v>
      </c>
      <c r="W5911" s="4" t="e">
        <f>V5911*H5911</f>
        <v>#DIV/0!</v>
      </c>
      <c r="X5911" s="6">
        <f>O5911+S5911</f>
        <v>0</v>
      </c>
      <c r="Y5911" s="6" t="e">
        <f>P5911*I5911/100/T5911</f>
        <v>#DIV/0!</v>
      </c>
      <c r="Z5911" s="6" t="e">
        <f>Y5911*H5911</f>
        <v>#DIV/0!</v>
      </c>
      <c r="AB5911" s="1">
        <f t="shared" si="184"/>
        <v>0</v>
      </c>
      <c r="AC5911" s="1">
        <f t="shared" si="185"/>
        <v>0</v>
      </c>
    </row>
    <row r="5912" spans="4:29" x14ac:dyDescent="0.25">
      <c r="D5912" s="1">
        <v>2006</v>
      </c>
      <c r="E5912" s="1" t="s">
        <v>97</v>
      </c>
      <c r="F5912" s="2" t="s">
        <v>337</v>
      </c>
      <c r="G5912">
        <v>4</v>
      </c>
      <c r="H5912">
        <v>47339</v>
      </c>
      <c r="I5912" s="1">
        <v>3669.8139999999999</v>
      </c>
      <c r="J5912" s="1">
        <v>14</v>
      </c>
      <c r="K5912" s="1">
        <v>880.50310000000002</v>
      </c>
      <c r="M5912" s="3"/>
      <c r="N5912">
        <v>15.9</v>
      </c>
      <c r="O5912"/>
      <c r="P5912" s="1">
        <f>IF($A$3="Percentage of government revenue per capita",$B$3,0) + IF($A$3="Absolute extra revenue",AB5912,0) + IF($A$3="Absolute revenue per capita",AC5912,0)</f>
        <v>0</v>
      </c>
      <c r="Q5912" s="5">
        <f>-MIN(data!$B$4 / data!I3470 * data!P3470 / 100, data!N3470)</f>
        <v>0</v>
      </c>
      <c r="R5912" s="4">
        <f>-Q5912*K5912/1000</f>
        <v>0</v>
      </c>
      <c r="S5912" s="6">
        <f>-MIN(data!$B$5/(POWER(LN(I5912),2))*P5912/100, O5912)</f>
        <v>0</v>
      </c>
      <c r="T5912" s="6">
        <f>-S5912*L5912/100000</f>
        <v>0</v>
      </c>
      <c r="U5912" s="4">
        <f>N5912+Q5912</f>
        <v>15.9</v>
      </c>
      <c r="V5912" s="4" t="e">
        <f>P5912*I5912/100/R5912</f>
        <v>#DIV/0!</v>
      </c>
      <c r="W5912" s="4" t="e">
        <f>V5912*H5912</f>
        <v>#DIV/0!</v>
      </c>
      <c r="X5912" s="6">
        <f>O5912+S5912</f>
        <v>0</v>
      </c>
      <c r="Y5912" s="6" t="e">
        <f>P5912*I5912/100/T5912</f>
        <v>#DIV/0!</v>
      </c>
      <c r="Z5912" s="6" t="e">
        <f>Y5912*H5912</f>
        <v>#DIV/0!</v>
      </c>
      <c r="AB5912" s="1">
        <f t="shared" si="184"/>
        <v>0</v>
      </c>
      <c r="AC5912" s="1">
        <f t="shared" si="185"/>
        <v>0</v>
      </c>
    </row>
    <row r="5913" spans="4:29" x14ac:dyDescent="0.25">
      <c r="D5913" s="1">
        <v>2007</v>
      </c>
      <c r="E5913" s="1" t="s">
        <v>97</v>
      </c>
      <c r="F5913" s="2" t="s">
        <v>337</v>
      </c>
      <c r="G5913">
        <v>4</v>
      </c>
      <c r="H5913">
        <v>47778</v>
      </c>
      <c r="I5913" s="1">
        <v>3770.3580000000002</v>
      </c>
      <c r="J5913" s="1">
        <v>14</v>
      </c>
      <c r="K5913" s="1">
        <v>915.03269999999998</v>
      </c>
      <c r="M5913" s="3"/>
      <c r="N5913">
        <v>15.3</v>
      </c>
      <c r="O5913"/>
      <c r="P5913" s="1">
        <f>IF($A$3="Percentage of government revenue per capita",$B$3,0) + IF($A$3="Absolute extra revenue",AB5913,0) + IF($A$3="Absolute revenue per capita",AC5913,0)</f>
        <v>0</v>
      </c>
      <c r="Q5913" s="5">
        <f>-MIN(data!$B$4 / data!I3471 * data!P3471 / 100, data!N3471)</f>
        <v>0</v>
      </c>
      <c r="R5913" s="4">
        <f>-Q5913*K5913/1000</f>
        <v>0</v>
      </c>
      <c r="S5913" s="6">
        <f>-MIN(data!$B$5/(POWER(LN(I5913),2))*P5913/100, O5913)</f>
        <v>0</v>
      </c>
      <c r="T5913" s="6">
        <f>-S5913*L5913/100000</f>
        <v>0</v>
      </c>
      <c r="U5913" s="4">
        <f>N5913+Q5913</f>
        <v>15.3</v>
      </c>
      <c r="V5913" s="4" t="e">
        <f>P5913*I5913/100/R5913</f>
        <v>#DIV/0!</v>
      </c>
      <c r="W5913" s="4" t="e">
        <f>V5913*H5913</f>
        <v>#DIV/0!</v>
      </c>
      <c r="X5913" s="6">
        <f>O5913+S5913</f>
        <v>0</v>
      </c>
      <c r="Y5913" s="6" t="e">
        <f>P5913*I5913/100/T5913</f>
        <v>#DIV/0!</v>
      </c>
      <c r="Z5913" s="6" t="e">
        <f>Y5913*H5913</f>
        <v>#DIV/0!</v>
      </c>
      <c r="AB5913" s="1">
        <f t="shared" si="184"/>
        <v>0</v>
      </c>
      <c r="AC5913" s="1">
        <f t="shared" si="185"/>
        <v>0</v>
      </c>
    </row>
    <row r="5914" spans="4:29" x14ac:dyDescent="0.25">
      <c r="D5914" s="1">
        <v>2008</v>
      </c>
      <c r="E5914" s="1" t="s">
        <v>97</v>
      </c>
      <c r="F5914" s="2" t="s">
        <v>337</v>
      </c>
      <c r="G5914">
        <v>4</v>
      </c>
      <c r="H5914">
        <v>48185</v>
      </c>
      <c r="I5914" s="1">
        <v>4101.3950000000004</v>
      </c>
      <c r="J5914" s="1">
        <v>13</v>
      </c>
      <c r="K5914" s="1">
        <v>878.37840000000006</v>
      </c>
      <c r="M5914" s="3"/>
      <c r="N5914">
        <v>14.8</v>
      </c>
      <c r="O5914"/>
      <c r="P5914" s="1">
        <f>IF($A$3="Percentage of government revenue per capita",$B$3,0) + IF($A$3="Absolute extra revenue",AB5914,0) + IF($A$3="Absolute revenue per capita",AC5914,0)</f>
        <v>0</v>
      </c>
      <c r="Q5914" s="5">
        <f>-MIN(data!$B$4 / data!I3472 * data!P3472 / 100, data!N3472)</f>
        <v>0</v>
      </c>
      <c r="R5914" s="4">
        <f>-Q5914*K5914/1000</f>
        <v>0</v>
      </c>
      <c r="S5914" s="6">
        <f>-MIN(data!$B$5/(POWER(LN(I5914),2))*P5914/100, O5914)</f>
        <v>0</v>
      </c>
      <c r="T5914" s="6">
        <f>-S5914*L5914/100000</f>
        <v>0</v>
      </c>
      <c r="U5914" s="4">
        <f>N5914+Q5914</f>
        <v>14.8</v>
      </c>
      <c r="V5914" s="4" t="e">
        <f>P5914*I5914/100/R5914</f>
        <v>#DIV/0!</v>
      </c>
      <c r="W5914" s="4" t="e">
        <f>V5914*H5914</f>
        <v>#DIV/0!</v>
      </c>
      <c r="X5914" s="6">
        <f>O5914+S5914</f>
        <v>0</v>
      </c>
      <c r="Y5914" s="6" t="e">
        <f>P5914*I5914/100/T5914</f>
        <v>#DIV/0!</v>
      </c>
      <c r="Z5914" s="6" t="e">
        <f>Y5914*H5914</f>
        <v>#DIV/0!</v>
      </c>
      <c r="AB5914" s="1">
        <f t="shared" si="184"/>
        <v>0</v>
      </c>
      <c r="AC5914" s="1">
        <f t="shared" si="185"/>
        <v>0</v>
      </c>
    </row>
    <row r="5915" spans="4:29" x14ac:dyDescent="0.25">
      <c r="D5915" s="1">
        <v>2009</v>
      </c>
      <c r="E5915" s="1" t="s">
        <v>97</v>
      </c>
      <c r="F5915" s="2" t="s">
        <v>337</v>
      </c>
      <c r="G5915">
        <v>4</v>
      </c>
      <c r="H5915">
        <v>48599</v>
      </c>
      <c r="I5915" s="1">
        <v>3825.3980000000001</v>
      </c>
      <c r="J5915" s="1">
        <v>13</v>
      </c>
      <c r="K5915" s="1">
        <v>902.77779999999996</v>
      </c>
      <c r="M5915" s="3"/>
      <c r="N5915">
        <v>14.4</v>
      </c>
      <c r="O5915"/>
      <c r="P5915" s="1">
        <f>IF($A$3="Percentage of government revenue per capita",$B$3,0) + IF($A$3="Absolute extra revenue",AB5915,0) + IF($A$3="Absolute revenue per capita",AC5915,0)</f>
        <v>0</v>
      </c>
      <c r="Q5915" s="5">
        <f>-MIN(data!$B$4 / data!I3473 * data!P3473 / 100, data!N3473)</f>
        <v>0</v>
      </c>
      <c r="R5915" s="4">
        <f>-Q5915*K5915/1000</f>
        <v>0</v>
      </c>
      <c r="S5915" s="6">
        <f>-MIN(data!$B$5/(POWER(LN(I5915),2))*P5915/100, O5915)</f>
        <v>0</v>
      </c>
      <c r="T5915" s="6">
        <f>-S5915*L5915/100000</f>
        <v>0</v>
      </c>
      <c r="U5915" s="4">
        <f>N5915+Q5915</f>
        <v>14.4</v>
      </c>
      <c r="V5915" s="4" t="e">
        <f>P5915*I5915/100/R5915</f>
        <v>#DIV/0!</v>
      </c>
      <c r="W5915" s="4" t="e">
        <f>V5915*H5915</f>
        <v>#DIV/0!</v>
      </c>
      <c r="X5915" s="6">
        <f>O5915+S5915</f>
        <v>0</v>
      </c>
      <c r="Y5915" s="6" t="e">
        <f>P5915*I5915/100/T5915</f>
        <v>#DIV/0!</v>
      </c>
      <c r="Z5915" s="6" t="e">
        <f>Y5915*H5915</f>
        <v>#DIV/0!</v>
      </c>
      <c r="AB5915" s="1">
        <f t="shared" si="184"/>
        <v>0</v>
      </c>
      <c r="AC5915" s="1">
        <f t="shared" si="185"/>
        <v>0</v>
      </c>
    </row>
    <row r="5916" spans="4:29" x14ac:dyDescent="0.25">
      <c r="D5916" s="1">
        <v>2010</v>
      </c>
      <c r="E5916" s="1" t="s">
        <v>97</v>
      </c>
      <c r="F5916" s="2" t="s">
        <v>337</v>
      </c>
      <c r="G5916">
        <v>4</v>
      </c>
      <c r="H5916">
        <v>49016</v>
      </c>
      <c r="I5916" s="1">
        <v>3975.0309999999999</v>
      </c>
      <c r="J5916" s="1">
        <v>13</v>
      </c>
      <c r="K5916" s="1">
        <v>915.49300000000005</v>
      </c>
      <c r="M5916" s="3"/>
      <c r="N5916">
        <v>14.2</v>
      </c>
      <c r="O5916"/>
      <c r="P5916" s="1">
        <f>IF($A$3="Percentage of government revenue per capita",$B$3,0) + IF($A$3="Absolute extra revenue",AB5916,0) + IF($A$3="Absolute revenue per capita",AC5916,0)</f>
        <v>0</v>
      </c>
      <c r="Q5916" s="5">
        <f>-MIN(data!$B$4 / data!I3474 * data!P3474 / 100, data!N3474)</f>
        <v>0</v>
      </c>
      <c r="R5916" s="4">
        <f>-Q5916*K5916/1000</f>
        <v>0</v>
      </c>
      <c r="S5916" s="6">
        <f>-MIN(data!$B$5/(POWER(LN(I5916),2))*P5916/100, O5916)</f>
        <v>0</v>
      </c>
      <c r="T5916" s="6">
        <f>-S5916*L5916/100000</f>
        <v>0</v>
      </c>
      <c r="U5916" s="4">
        <f>N5916+Q5916</f>
        <v>14.2</v>
      </c>
      <c r="V5916" s="4" t="e">
        <f>P5916*I5916/100/R5916</f>
        <v>#DIV/0!</v>
      </c>
      <c r="W5916" s="4" t="e">
        <f>V5916*H5916</f>
        <v>#DIV/0!</v>
      </c>
      <c r="X5916" s="6">
        <f>O5916+S5916</f>
        <v>0</v>
      </c>
      <c r="Y5916" s="6" t="e">
        <f>P5916*I5916/100/T5916</f>
        <v>#DIV/0!</v>
      </c>
      <c r="Z5916" s="6" t="e">
        <f>Y5916*H5916</f>
        <v>#DIV/0!</v>
      </c>
      <c r="AB5916" s="1">
        <f t="shared" si="184"/>
        <v>0</v>
      </c>
      <c r="AC5916" s="1">
        <f t="shared" si="185"/>
        <v>0</v>
      </c>
    </row>
    <row r="5917" spans="4:29" x14ac:dyDescent="0.25">
      <c r="D5917" s="1">
        <v>2011</v>
      </c>
      <c r="E5917" s="1" t="s">
        <v>97</v>
      </c>
      <c r="F5917" s="2" t="s">
        <v>337</v>
      </c>
      <c r="G5917">
        <v>4</v>
      </c>
      <c r="H5917">
        <v>49447</v>
      </c>
      <c r="I5917" s="1">
        <v>3589.2449999999999</v>
      </c>
      <c r="J5917" s="1">
        <v>13</v>
      </c>
      <c r="K5917" s="1">
        <v>928.57140000000004</v>
      </c>
      <c r="M5917" s="3"/>
      <c r="N5917">
        <v>14</v>
      </c>
      <c r="O5917"/>
      <c r="P5917" s="1">
        <f>IF($A$3="Percentage of government revenue per capita",$B$3,0) + IF($A$3="Absolute extra revenue",AB5917,0) + IF($A$3="Absolute revenue per capita",AC5917,0)</f>
        <v>0</v>
      </c>
      <c r="Q5917" s="5">
        <f>-MIN(data!$B$4 / data!I3475 * data!P3475 / 100, data!N3475)</f>
        <v>0</v>
      </c>
      <c r="R5917" s="4">
        <f>-Q5917*K5917/1000</f>
        <v>0</v>
      </c>
      <c r="S5917" s="6">
        <f>-MIN(data!$B$5/(POWER(LN(I5917),2))*P5917/100, O5917)</f>
        <v>0</v>
      </c>
      <c r="T5917" s="6">
        <f>-S5917*L5917/100000</f>
        <v>0</v>
      </c>
      <c r="U5917" s="4">
        <f>N5917+Q5917</f>
        <v>14</v>
      </c>
      <c r="V5917" s="4" t="e">
        <f>P5917*I5917/100/R5917</f>
        <v>#DIV/0!</v>
      </c>
      <c r="W5917" s="4" t="e">
        <f>V5917*H5917</f>
        <v>#DIV/0!</v>
      </c>
      <c r="X5917" s="6">
        <f>O5917+S5917</f>
        <v>0</v>
      </c>
      <c r="Y5917" s="6" t="e">
        <f>P5917*I5917/100/T5917</f>
        <v>#DIV/0!</v>
      </c>
      <c r="Z5917" s="6" t="e">
        <f>Y5917*H5917</f>
        <v>#DIV/0!</v>
      </c>
      <c r="AB5917" s="1">
        <f t="shared" si="184"/>
        <v>0</v>
      </c>
      <c r="AC5917" s="1">
        <f t="shared" si="185"/>
        <v>0</v>
      </c>
    </row>
    <row r="5918" spans="4:29" x14ac:dyDescent="0.25">
      <c r="D5918" s="1">
        <v>2012</v>
      </c>
      <c r="E5918" s="1" t="s">
        <v>97</v>
      </c>
      <c r="F5918" s="2" t="s">
        <v>337</v>
      </c>
      <c r="G5918">
        <v>4</v>
      </c>
      <c r="H5918">
        <v>49887</v>
      </c>
      <c r="I5918" s="1">
        <v>3703.6709999999998</v>
      </c>
      <c r="J5918" s="1">
        <v>12</v>
      </c>
      <c r="K5918" s="1">
        <v>863.30939999999998</v>
      </c>
      <c r="M5918" s="3"/>
      <c r="N5918">
        <v>13.9</v>
      </c>
      <c r="O5918"/>
      <c r="P5918" s="1">
        <f>IF($A$3="Percentage of government revenue per capita",$B$3,0) + IF($A$3="Absolute extra revenue",AB5918,0) + IF($A$3="Absolute revenue per capita",AC5918,0)</f>
        <v>0</v>
      </c>
      <c r="Q5918" s="5">
        <f>-MIN(data!$B$4 / data!I3476 * data!P3476 / 100, data!N3476)</f>
        <v>0</v>
      </c>
      <c r="R5918" s="4">
        <f>-Q5918*K5918/1000</f>
        <v>0</v>
      </c>
      <c r="S5918" s="6">
        <f>-MIN(data!$B$5/(POWER(LN(I5918),2))*P5918/100, O5918)</f>
        <v>0</v>
      </c>
      <c r="T5918" s="6">
        <f>-S5918*L5918/100000</f>
        <v>0</v>
      </c>
      <c r="U5918" s="4">
        <f>N5918+Q5918</f>
        <v>13.9</v>
      </c>
      <c r="V5918" s="4" t="e">
        <f>P5918*I5918/100/R5918</f>
        <v>#DIV/0!</v>
      </c>
      <c r="W5918" s="4" t="e">
        <f>V5918*H5918</f>
        <v>#DIV/0!</v>
      </c>
      <c r="X5918" s="6">
        <f>O5918+S5918</f>
        <v>0</v>
      </c>
      <c r="Y5918" s="6" t="e">
        <f>P5918*I5918/100/T5918</f>
        <v>#DIV/0!</v>
      </c>
      <c r="Z5918" s="6" t="e">
        <f>Y5918*H5918</f>
        <v>#DIV/0!</v>
      </c>
      <c r="AB5918" s="1">
        <f t="shared" si="184"/>
        <v>0</v>
      </c>
      <c r="AC5918" s="1">
        <f t="shared" si="185"/>
        <v>0</v>
      </c>
    </row>
    <row r="5919" spans="4:29" x14ac:dyDescent="0.25">
      <c r="D5919" s="1">
        <v>2013</v>
      </c>
      <c r="E5919" s="1" t="s">
        <v>97</v>
      </c>
      <c r="F5919" s="2" t="s">
        <v>337</v>
      </c>
      <c r="G5919">
        <v>4</v>
      </c>
      <c r="H5919">
        <v>50331</v>
      </c>
      <c r="I5919" s="1">
        <v>3532.0929999999998</v>
      </c>
      <c r="J5919" s="1">
        <v>12</v>
      </c>
      <c r="K5919" s="1">
        <v>863.30939999999998</v>
      </c>
      <c r="M5919" s="3"/>
      <c r="N5919">
        <v>13.9</v>
      </c>
      <c r="O5919"/>
      <c r="P5919" s="1">
        <f>IF($A$3="Percentage of government revenue per capita",$B$3,0) + IF($A$3="Absolute extra revenue",AB5919,0) + IF($A$3="Absolute revenue per capita",AC5919,0)</f>
        <v>0</v>
      </c>
      <c r="Q5919" s="5">
        <f>-MIN(data!$B$4 / data!I3477 * data!P3477 / 100, data!N3477)</f>
        <v>0</v>
      </c>
      <c r="R5919" s="4">
        <f>-Q5919*K5919/1000</f>
        <v>0</v>
      </c>
      <c r="S5919" s="6">
        <f>-MIN(data!$B$5/(POWER(LN(I5919),2))*P5919/100, O5919)</f>
        <v>0</v>
      </c>
      <c r="T5919" s="6">
        <f>-S5919*L5919/100000</f>
        <v>0</v>
      </c>
      <c r="U5919" s="4">
        <f>N5919+Q5919</f>
        <v>13.9</v>
      </c>
      <c r="V5919" s="4" t="e">
        <f>P5919*I5919/100/R5919</f>
        <v>#DIV/0!</v>
      </c>
      <c r="W5919" s="4" t="e">
        <f>V5919*H5919</f>
        <v>#DIV/0!</v>
      </c>
      <c r="X5919" s="6">
        <f>O5919+S5919</f>
        <v>0</v>
      </c>
      <c r="Y5919" s="6" t="e">
        <f>P5919*I5919/100/T5919</f>
        <v>#DIV/0!</v>
      </c>
      <c r="Z5919" s="6" t="e">
        <f>Y5919*H5919</f>
        <v>#DIV/0!</v>
      </c>
      <c r="AB5919" s="1">
        <f t="shared" si="184"/>
        <v>0</v>
      </c>
      <c r="AC5919" s="1">
        <f t="shared" si="185"/>
        <v>0</v>
      </c>
    </row>
    <row r="5920" spans="4:29" x14ac:dyDescent="0.25">
      <c r="D5920" s="1">
        <v>2014</v>
      </c>
      <c r="E5920" s="1" t="s">
        <v>97</v>
      </c>
      <c r="F5920" s="2" t="s">
        <v>337</v>
      </c>
      <c r="G5920">
        <v>4</v>
      </c>
      <c r="H5920">
        <v>50774</v>
      </c>
      <c r="I5920" s="1">
        <v>3892.6439999999998</v>
      </c>
      <c r="J5920" s="1">
        <v>12</v>
      </c>
      <c r="K5920" s="1">
        <v>863.30939999999998</v>
      </c>
      <c r="M5920" s="3"/>
      <c r="N5920">
        <v>13.9</v>
      </c>
      <c r="O5920"/>
      <c r="P5920" s="1">
        <f>IF($A$3="Percentage of government revenue per capita",$B$3,0) + IF($A$3="Absolute extra revenue",AB5920,0) + IF($A$3="Absolute revenue per capita",AC5920,0)</f>
        <v>0</v>
      </c>
      <c r="Q5920" s="5">
        <f>-MIN(data!$B$4 / data!I3478 * data!P3478 / 100, data!N3478)</f>
        <v>0</v>
      </c>
      <c r="R5920" s="4">
        <f>-Q5920*K5920/1000</f>
        <v>0</v>
      </c>
      <c r="S5920" s="6">
        <f>-MIN(data!$B$5/(POWER(LN(I5920),2))*P5920/100, O5920)</f>
        <v>0</v>
      </c>
      <c r="T5920" s="6">
        <f>-S5920*L5920/100000</f>
        <v>0</v>
      </c>
      <c r="U5920" s="4">
        <f>N5920+Q5920</f>
        <v>13.9</v>
      </c>
      <c r="V5920" s="4" t="e">
        <f>P5920*I5920/100/R5920</f>
        <v>#DIV/0!</v>
      </c>
      <c r="W5920" s="4" t="e">
        <f>V5920*H5920</f>
        <v>#DIV/0!</v>
      </c>
      <c r="X5920" s="6">
        <f>O5920+S5920</f>
        <v>0</v>
      </c>
      <c r="Y5920" s="6" t="e">
        <f>P5920*I5920/100/T5920</f>
        <v>#DIV/0!</v>
      </c>
      <c r="Z5920" s="6" t="e">
        <f>Y5920*H5920</f>
        <v>#DIV/0!</v>
      </c>
      <c r="AB5920" s="1">
        <f t="shared" si="184"/>
        <v>0</v>
      </c>
      <c r="AC5920" s="1">
        <f t="shared" si="185"/>
        <v>0</v>
      </c>
    </row>
    <row r="5921" spans="4:29" x14ac:dyDescent="0.25">
      <c r="D5921" s="1">
        <v>2015</v>
      </c>
      <c r="E5921" s="1" t="s">
        <v>97</v>
      </c>
      <c r="F5921" s="2" t="s">
        <v>337</v>
      </c>
      <c r="G5921">
        <v>4</v>
      </c>
      <c r="H5921">
        <v>51203</v>
      </c>
      <c r="I5921" s="1">
        <v>6487.8639999999996</v>
      </c>
      <c r="J5921" s="1">
        <v>12</v>
      </c>
      <c r="K5921" s="1">
        <v>863.30939999999998</v>
      </c>
      <c r="M5921" s="3"/>
      <c r="N5921">
        <v>13.9</v>
      </c>
      <c r="O5921"/>
      <c r="P5921" s="1">
        <f>IF($A$3="Percentage of government revenue per capita",$B$3,0) + IF($A$3="Absolute extra revenue",AB5921,0) + IF($A$3="Absolute revenue per capita",AC5921,0)</f>
        <v>0</v>
      </c>
      <c r="Q5921" s="5">
        <f>-MIN(data!$B$4 / data!I3479 * data!P3479 / 100, data!N3479)</f>
        <v>0</v>
      </c>
      <c r="R5921" s="4">
        <f>-Q5921*K5921/1000</f>
        <v>0</v>
      </c>
      <c r="S5921" s="6">
        <f>-MIN(data!$B$5/(POWER(LN(I5921),2))*P5921/100, O5921)</f>
        <v>0</v>
      </c>
      <c r="T5921" s="6">
        <f>-S5921*L5921/100000</f>
        <v>0</v>
      </c>
      <c r="U5921" s="4">
        <f>N5921+Q5921</f>
        <v>13.9</v>
      </c>
      <c r="V5921" s="4" t="e">
        <f>P5921*I5921/100/R5921</f>
        <v>#DIV/0!</v>
      </c>
      <c r="W5921" s="4" t="e">
        <f>V5921*H5921</f>
        <v>#DIV/0!</v>
      </c>
      <c r="X5921" s="6">
        <f>O5921+S5921</f>
        <v>0</v>
      </c>
      <c r="Y5921" s="6" t="e">
        <f>P5921*I5921/100/T5921</f>
        <v>#DIV/0!</v>
      </c>
      <c r="Z5921" s="6" t="e">
        <f>Y5921*H5921</f>
        <v>#DIV/0!</v>
      </c>
      <c r="AB5921" s="1">
        <f t="shared" si="184"/>
        <v>0</v>
      </c>
      <c r="AC5921" s="1">
        <f t="shared" si="185"/>
        <v>0</v>
      </c>
    </row>
    <row r="5922" spans="4:29" x14ac:dyDescent="0.25">
      <c r="D5922" s="1">
        <v>2016</v>
      </c>
      <c r="E5922" s="1" t="s">
        <v>97</v>
      </c>
      <c r="F5922" s="2" t="s">
        <v>337</v>
      </c>
      <c r="G5922">
        <v>4</v>
      </c>
      <c r="H5922">
        <v>51625</v>
      </c>
      <c r="I5922" s="1">
        <v>5539.3029999999999</v>
      </c>
      <c r="J5922" s="1">
        <v>12</v>
      </c>
      <c r="K5922" s="1">
        <v>869.5652</v>
      </c>
      <c r="M5922" s="3"/>
      <c r="N5922">
        <v>13.8</v>
      </c>
      <c r="O5922"/>
      <c r="P5922" s="1">
        <f>IF($A$3="Percentage of government revenue per capita",$B$3,0) + IF($A$3="Absolute extra revenue",AB5922,0) + IF($A$3="Absolute revenue per capita",AC5922,0)</f>
        <v>0</v>
      </c>
      <c r="Q5922" s="5">
        <f>-MIN(data!$B$4 / data!I3480 * data!P3480 / 100, data!N3480)</f>
        <v>0</v>
      </c>
      <c r="R5922" s="4">
        <f>-Q5922*K5922/1000</f>
        <v>0</v>
      </c>
      <c r="S5922" s="6">
        <f>-MIN(data!$B$5/(POWER(LN(I5922),2))*P5922/100, O5922)</f>
        <v>0</v>
      </c>
      <c r="T5922" s="6">
        <f>-S5922*L5922/100000</f>
        <v>0</v>
      </c>
      <c r="U5922" s="4">
        <f>N5922+Q5922</f>
        <v>13.8</v>
      </c>
      <c r="V5922" s="4" t="e">
        <f>P5922*I5922/100/R5922</f>
        <v>#DIV/0!</v>
      </c>
      <c r="W5922" s="4" t="e">
        <f>V5922*H5922</f>
        <v>#DIV/0!</v>
      </c>
      <c r="X5922" s="6">
        <f>O5922+S5922</f>
        <v>0</v>
      </c>
      <c r="Y5922" s="6" t="e">
        <f>P5922*I5922/100/T5922</f>
        <v>#DIV/0!</v>
      </c>
      <c r="Z5922" s="6" t="e">
        <f>Y5922*H5922</f>
        <v>#DIV/0!</v>
      </c>
      <c r="AB5922" s="1">
        <f t="shared" si="184"/>
        <v>0</v>
      </c>
      <c r="AC5922" s="1">
        <f t="shared" si="185"/>
        <v>0</v>
      </c>
    </row>
    <row r="5923" spans="4:29" x14ac:dyDescent="0.25">
      <c r="D5923" s="1">
        <v>1980</v>
      </c>
      <c r="E5923" s="1" t="s">
        <v>104</v>
      </c>
      <c r="F5923" s="2" t="s">
        <v>338</v>
      </c>
      <c r="G5923">
        <v>3</v>
      </c>
      <c r="H5923">
        <v>117822</v>
      </c>
      <c r="I5923" s="1">
        <v>765.07309999999995</v>
      </c>
      <c r="J5923" s="1">
        <v>131</v>
      </c>
      <c r="K5923" s="1">
        <v>4198.7179999999998</v>
      </c>
      <c r="M5923" s="3"/>
      <c r="N5923">
        <v>31.2</v>
      </c>
      <c r="O5923"/>
      <c r="P5923" s="1">
        <f>IF($A$3="Percentage of government revenue per capita",$B$3,0) + IF($A$3="Absolute extra revenue",AB5923,0) + IF($A$3="Absolute revenue per capita",AC5923,0)</f>
        <v>0</v>
      </c>
      <c r="Q5923" s="5" t="e">
        <f>-MIN(data!$B$4 / data!I3703 * data!P3703 / 100, data!N3703)</f>
        <v>#DIV/0!</v>
      </c>
      <c r="R5923" s="4" t="e">
        <f>-Q5923*K5923/1000</f>
        <v>#DIV/0!</v>
      </c>
      <c r="S5923" s="6">
        <f>-MIN(data!$B$5/(POWER(LN(I5923),2))*P5923/100, O5923)</f>
        <v>0</v>
      </c>
      <c r="T5923" s="6">
        <f>-S5923*L5923/100000</f>
        <v>0</v>
      </c>
      <c r="U5923" s="4" t="e">
        <f>N5923+Q5923</f>
        <v>#DIV/0!</v>
      </c>
      <c r="V5923" s="4" t="e">
        <f>P5923*I5923/100/R5923</f>
        <v>#DIV/0!</v>
      </c>
      <c r="W5923" s="4" t="e">
        <f>V5923*H5923</f>
        <v>#DIV/0!</v>
      </c>
      <c r="X5923" s="6">
        <f>O5923+S5923</f>
        <v>0</v>
      </c>
      <c r="Y5923" s="6" t="e">
        <f>P5923*I5923/100/T5923</f>
        <v>#DIV/0!</v>
      </c>
      <c r="Z5923" s="6" t="e">
        <f>Y5923*H5923</f>
        <v>#DIV/0!</v>
      </c>
      <c r="AB5923" s="1">
        <f t="shared" si="184"/>
        <v>0</v>
      </c>
      <c r="AC5923" s="1">
        <f t="shared" si="185"/>
        <v>0</v>
      </c>
    </row>
    <row r="5924" spans="4:29" x14ac:dyDescent="0.25">
      <c r="D5924" s="1">
        <v>1981</v>
      </c>
      <c r="E5924" s="1" t="s">
        <v>104</v>
      </c>
      <c r="F5924" s="2" t="s">
        <v>338</v>
      </c>
      <c r="G5924">
        <v>3</v>
      </c>
      <c r="H5924">
        <v>119430</v>
      </c>
      <c r="I5924" s="1">
        <v>730.59439999999995</v>
      </c>
      <c r="J5924" s="1">
        <v>124</v>
      </c>
      <c r="K5924" s="1">
        <v>4175.0839999999998</v>
      </c>
      <c r="M5924" s="3"/>
      <c r="N5924">
        <v>29.7</v>
      </c>
      <c r="O5924"/>
      <c r="P5924" s="1">
        <f>IF($A$3="Percentage of government revenue per capita",$B$3,0) + IF($A$3="Absolute extra revenue",AB5924,0) + IF($A$3="Absolute revenue per capita",AC5924,0)</f>
        <v>0</v>
      </c>
      <c r="Q5924" s="5" t="e">
        <f>-MIN(data!$B$4 / data!I3704 * data!P3704 / 100, data!N3704)</f>
        <v>#DIV/0!</v>
      </c>
      <c r="R5924" s="4" t="e">
        <f>-Q5924*K5924/1000</f>
        <v>#DIV/0!</v>
      </c>
      <c r="S5924" s="6">
        <f>-MIN(data!$B$5/(POWER(LN(I5924),2))*P5924/100, O5924)</f>
        <v>0</v>
      </c>
      <c r="T5924" s="6">
        <f>-S5924*L5924/100000</f>
        <v>0</v>
      </c>
      <c r="U5924" s="4" t="e">
        <f>N5924+Q5924</f>
        <v>#DIV/0!</v>
      </c>
      <c r="V5924" s="4" t="e">
        <f>P5924*I5924/100/R5924</f>
        <v>#DIV/0!</v>
      </c>
      <c r="W5924" s="4" t="e">
        <f>V5924*H5924</f>
        <v>#DIV/0!</v>
      </c>
      <c r="X5924" s="6">
        <f>O5924+S5924</f>
        <v>0</v>
      </c>
      <c r="Y5924" s="6" t="e">
        <f>P5924*I5924/100/T5924</f>
        <v>#DIV/0!</v>
      </c>
      <c r="Z5924" s="6" t="e">
        <f>Y5924*H5924</f>
        <v>#DIV/0!</v>
      </c>
      <c r="AB5924" s="1">
        <f t="shared" si="184"/>
        <v>0</v>
      </c>
      <c r="AC5924" s="1">
        <f t="shared" si="185"/>
        <v>0</v>
      </c>
    </row>
    <row r="5925" spans="4:29" x14ac:dyDescent="0.25">
      <c r="D5925" s="1">
        <v>1982</v>
      </c>
      <c r="E5925" s="1" t="s">
        <v>104</v>
      </c>
      <c r="F5925" s="2" t="s">
        <v>338</v>
      </c>
      <c r="G5925">
        <v>3</v>
      </c>
      <c r="H5925">
        <v>120988</v>
      </c>
      <c r="I5925" s="1">
        <v>938.38080000000002</v>
      </c>
      <c r="J5925" s="1">
        <v>118</v>
      </c>
      <c r="K5925" s="1">
        <v>4140.3509999999997</v>
      </c>
      <c r="M5925" s="3"/>
      <c r="N5925">
        <v>28.5</v>
      </c>
      <c r="O5925"/>
      <c r="P5925" s="1">
        <f>IF($A$3="Percentage of government revenue per capita",$B$3,0) + IF($A$3="Absolute extra revenue",AB5925,0) + IF($A$3="Absolute revenue per capita",AC5925,0)</f>
        <v>0</v>
      </c>
      <c r="Q5925" s="5" t="e">
        <f>-MIN(data!$B$4 / data!I3705 * data!P3705 / 100, data!N3705)</f>
        <v>#DIV/0!</v>
      </c>
      <c r="R5925" s="4" t="e">
        <f>-Q5925*K5925/1000</f>
        <v>#DIV/0!</v>
      </c>
      <c r="S5925" s="6">
        <f>-MIN(data!$B$5/(POWER(LN(I5925),2))*P5925/100, O5925)</f>
        <v>0</v>
      </c>
      <c r="T5925" s="6">
        <f>-S5925*L5925/100000</f>
        <v>0</v>
      </c>
      <c r="U5925" s="4" t="e">
        <f>N5925+Q5925</f>
        <v>#DIV/0!</v>
      </c>
      <c r="V5925" s="4" t="e">
        <f>P5925*I5925/100/R5925</f>
        <v>#DIV/0!</v>
      </c>
      <c r="W5925" s="4" t="e">
        <f>V5925*H5925</f>
        <v>#DIV/0!</v>
      </c>
      <c r="X5925" s="6">
        <f>O5925+S5925</f>
        <v>0</v>
      </c>
      <c r="Y5925" s="6" t="e">
        <f>P5925*I5925/100/T5925</f>
        <v>#DIV/0!</v>
      </c>
      <c r="Z5925" s="6" t="e">
        <f>Y5925*H5925</f>
        <v>#DIV/0!</v>
      </c>
      <c r="AB5925" s="1">
        <f t="shared" si="184"/>
        <v>0</v>
      </c>
      <c r="AC5925" s="1">
        <f t="shared" si="185"/>
        <v>0</v>
      </c>
    </row>
    <row r="5926" spans="4:29" x14ac:dyDescent="0.25">
      <c r="D5926" s="1">
        <v>1983</v>
      </c>
      <c r="E5926" s="1" t="s">
        <v>104</v>
      </c>
      <c r="F5926" s="2" t="s">
        <v>338</v>
      </c>
      <c r="G5926">
        <v>3</v>
      </c>
      <c r="H5926">
        <v>122564</v>
      </c>
      <c r="I5926" s="1">
        <v>942.55730000000005</v>
      </c>
      <c r="J5926" s="1">
        <v>113</v>
      </c>
      <c r="K5926" s="1">
        <v>4109.0910000000003</v>
      </c>
      <c r="M5926" s="3"/>
      <c r="N5926">
        <v>27.5</v>
      </c>
      <c r="O5926"/>
      <c r="P5926" s="1">
        <f>IF($A$3="Percentage of government revenue per capita",$B$3,0) + IF($A$3="Absolute extra revenue",AB5926,0) + IF($A$3="Absolute revenue per capita",AC5926,0)</f>
        <v>0</v>
      </c>
      <c r="Q5926" s="5" t="e">
        <f>-MIN(data!$B$4 / data!I3706 * data!P3706 / 100, data!N3706)</f>
        <v>#DIV/0!</v>
      </c>
      <c r="R5926" s="4" t="e">
        <f>-Q5926*K5926/1000</f>
        <v>#DIV/0!</v>
      </c>
      <c r="S5926" s="6">
        <f>-MIN(data!$B$5/(POWER(LN(I5926),2))*P5926/100, O5926)</f>
        <v>0</v>
      </c>
      <c r="T5926" s="6">
        <f>-S5926*L5926/100000</f>
        <v>0</v>
      </c>
      <c r="U5926" s="4" t="e">
        <f>N5926+Q5926</f>
        <v>#DIV/0!</v>
      </c>
      <c r="V5926" s="4" t="e">
        <f>P5926*I5926/100/R5926</f>
        <v>#DIV/0!</v>
      </c>
      <c r="W5926" s="4" t="e">
        <f>V5926*H5926</f>
        <v>#DIV/0!</v>
      </c>
      <c r="X5926" s="6">
        <f>O5926+S5926</f>
        <v>0</v>
      </c>
      <c r="Y5926" s="6" t="e">
        <f>P5926*I5926/100/T5926</f>
        <v>#DIV/0!</v>
      </c>
      <c r="Z5926" s="6" t="e">
        <f>Y5926*H5926</f>
        <v>#DIV/0!</v>
      </c>
      <c r="AB5926" s="1">
        <f t="shared" si="184"/>
        <v>0</v>
      </c>
      <c r="AC5926" s="1">
        <f t="shared" si="185"/>
        <v>0</v>
      </c>
    </row>
    <row r="5927" spans="4:29" x14ac:dyDescent="0.25">
      <c r="D5927" s="1">
        <v>1984</v>
      </c>
      <c r="E5927" s="1" t="s">
        <v>104</v>
      </c>
      <c r="F5927" s="2" t="s">
        <v>338</v>
      </c>
      <c r="G5927">
        <v>3</v>
      </c>
      <c r="H5927">
        <v>124292</v>
      </c>
      <c r="I5927" s="1">
        <v>0</v>
      </c>
      <c r="J5927" s="1">
        <v>108</v>
      </c>
      <c r="K5927" s="1">
        <v>4075.4720000000002</v>
      </c>
      <c r="M5927" s="3"/>
      <c r="N5927">
        <v>26.5</v>
      </c>
      <c r="O5927"/>
      <c r="P5927" s="1">
        <f>IF($A$3="Percentage of government revenue per capita",$B$3,0) + IF($A$3="Absolute extra revenue",AB5927,0) + IF($A$3="Absolute revenue per capita",AC5927,0)</f>
        <v>0</v>
      </c>
      <c r="Q5927" s="5" t="e">
        <f>-MIN(data!$B$4 / data!I3707 * data!P3707 / 100, data!N3707)</f>
        <v>#DIV/0!</v>
      </c>
      <c r="R5927" s="4" t="e">
        <f>-Q5927*K5927/1000</f>
        <v>#DIV/0!</v>
      </c>
      <c r="S5927" s="6" t="e">
        <f>-MIN(data!$B$5/(POWER(LN(I5927),2))*P5927/100, O5927)</f>
        <v>#NUM!</v>
      </c>
      <c r="T5927" s="6" t="e">
        <f>-S5927*L5927/100000</f>
        <v>#NUM!</v>
      </c>
      <c r="U5927" s="4" t="e">
        <f>N5927+Q5927</f>
        <v>#DIV/0!</v>
      </c>
      <c r="V5927" s="4" t="e">
        <f>P5927*I5927/100/R5927</f>
        <v>#DIV/0!</v>
      </c>
      <c r="W5927" s="4" t="e">
        <f>V5927*H5927</f>
        <v>#DIV/0!</v>
      </c>
      <c r="X5927" s="6" t="e">
        <f>O5927+S5927</f>
        <v>#NUM!</v>
      </c>
      <c r="Y5927" s="6" t="e">
        <f>P5927*I5927/100/T5927</f>
        <v>#NUM!</v>
      </c>
      <c r="Z5927" s="6" t="e">
        <f>Y5927*H5927</f>
        <v>#NUM!</v>
      </c>
      <c r="AB5927" s="1" t="e">
        <f t="shared" si="184"/>
        <v>#DIV/0!</v>
      </c>
      <c r="AC5927" s="1" t="e">
        <f t="shared" si="185"/>
        <v>#DIV/0!</v>
      </c>
    </row>
    <row r="5928" spans="4:29" x14ac:dyDescent="0.25">
      <c r="D5928" s="1">
        <v>1985</v>
      </c>
      <c r="E5928" s="1" t="s">
        <v>104</v>
      </c>
      <c r="F5928" s="2" t="s">
        <v>338</v>
      </c>
      <c r="G5928">
        <v>3</v>
      </c>
      <c r="H5928">
        <v>126244</v>
      </c>
      <c r="I5928" s="1">
        <v>0</v>
      </c>
      <c r="J5928" s="1">
        <v>104</v>
      </c>
      <c r="K5928" s="1">
        <v>4046.6930000000002</v>
      </c>
      <c r="M5928" s="3"/>
      <c r="N5928">
        <v>25.7</v>
      </c>
      <c r="O5928"/>
      <c r="P5928" s="1">
        <f>IF($A$3="Percentage of government revenue per capita",$B$3,0) + IF($A$3="Absolute extra revenue",AB5928,0) + IF($A$3="Absolute revenue per capita",AC5928,0)</f>
        <v>0</v>
      </c>
      <c r="Q5928" s="5" t="e">
        <f>-MIN(data!$B$4 / data!I3708 * data!P3708 / 100, data!N3708)</f>
        <v>#DIV/0!</v>
      </c>
      <c r="R5928" s="4" t="e">
        <f>-Q5928*K5928/1000</f>
        <v>#DIV/0!</v>
      </c>
      <c r="S5928" s="6" t="e">
        <f>-MIN(data!$B$5/(POWER(LN(I5928),2))*P5928/100, O5928)</f>
        <v>#NUM!</v>
      </c>
      <c r="T5928" s="6" t="e">
        <f>-S5928*L5928/100000</f>
        <v>#NUM!</v>
      </c>
      <c r="U5928" s="4" t="e">
        <f>N5928+Q5928</f>
        <v>#DIV/0!</v>
      </c>
      <c r="V5928" s="4" t="e">
        <f>P5928*I5928/100/R5928</f>
        <v>#DIV/0!</v>
      </c>
      <c r="W5928" s="4" t="e">
        <f>V5928*H5928</f>
        <v>#DIV/0!</v>
      </c>
      <c r="X5928" s="6" t="e">
        <f>O5928+S5928</f>
        <v>#NUM!</v>
      </c>
      <c r="Y5928" s="6" t="e">
        <f>P5928*I5928/100/T5928</f>
        <v>#NUM!</v>
      </c>
      <c r="Z5928" s="6" t="e">
        <f>Y5928*H5928</f>
        <v>#NUM!</v>
      </c>
      <c r="AB5928" s="1" t="e">
        <f t="shared" si="184"/>
        <v>#DIV/0!</v>
      </c>
      <c r="AC5928" s="1" t="e">
        <f t="shared" si="185"/>
        <v>#DIV/0!</v>
      </c>
    </row>
    <row r="5929" spans="4:29" x14ac:dyDescent="0.25">
      <c r="D5929" s="1">
        <v>1986</v>
      </c>
      <c r="E5929" s="1" t="s">
        <v>104</v>
      </c>
      <c r="F5929" s="2" t="s">
        <v>338</v>
      </c>
      <c r="G5929">
        <v>3</v>
      </c>
      <c r="H5929">
        <v>128449</v>
      </c>
      <c r="I5929" s="1">
        <v>0</v>
      </c>
      <c r="J5929" s="1">
        <v>100</v>
      </c>
      <c r="K5929" s="1">
        <v>4032.2579999999998</v>
      </c>
      <c r="M5929" s="3"/>
      <c r="N5929">
        <v>24.8</v>
      </c>
      <c r="O5929"/>
      <c r="P5929" s="1">
        <f>IF($A$3="Percentage of government revenue per capita",$B$3,0) + IF($A$3="Absolute extra revenue",AB5929,0) + IF($A$3="Absolute revenue per capita",AC5929,0)</f>
        <v>0</v>
      </c>
      <c r="Q5929" s="5" t="e">
        <f>-MIN(data!$B$4 / data!I3709 * data!P3709 / 100, data!N3709)</f>
        <v>#DIV/0!</v>
      </c>
      <c r="R5929" s="4" t="e">
        <f>-Q5929*K5929/1000</f>
        <v>#DIV/0!</v>
      </c>
      <c r="S5929" s="6" t="e">
        <f>-MIN(data!$B$5/(POWER(LN(I5929),2))*P5929/100, O5929)</f>
        <v>#NUM!</v>
      </c>
      <c r="T5929" s="6" t="e">
        <f>-S5929*L5929/100000</f>
        <v>#NUM!</v>
      </c>
      <c r="U5929" s="4" t="e">
        <f>N5929+Q5929</f>
        <v>#DIV/0!</v>
      </c>
      <c r="V5929" s="4" t="e">
        <f>P5929*I5929/100/R5929</f>
        <v>#DIV/0!</v>
      </c>
      <c r="W5929" s="4" t="e">
        <f>V5929*H5929</f>
        <v>#DIV/0!</v>
      </c>
      <c r="X5929" s="6" t="e">
        <f>O5929+S5929</f>
        <v>#NUM!</v>
      </c>
      <c r="Y5929" s="6" t="e">
        <f>P5929*I5929/100/T5929</f>
        <v>#NUM!</v>
      </c>
      <c r="Z5929" s="6" t="e">
        <f>Y5929*H5929</f>
        <v>#NUM!</v>
      </c>
      <c r="AB5929" s="1" t="e">
        <f t="shared" si="184"/>
        <v>#DIV/0!</v>
      </c>
      <c r="AC5929" s="1" t="e">
        <f t="shared" si="185"/>
        <v>#DIV/0!</v>
      </c>
    </row>
    <row r="5930" spans="4:29" x14ac:dyDescent="0.25">
      <c r="D5930" s="1">
        <v>1987</v>
      </c>
      <c r="E5930" s="1" t="s">
        <v>104</v>
      </c>
      <c r="F5930" s="2" t="s">
        <v>338</v>
      </c>
      <c r="G5930">
        <v>3</v>
      </c>
      <c r="H5930">
        <v>130856</v>
      </c>
      <c r="I5930" s="1">
        <v>0</v>
      </c>
      <c r="J5930" s="1">
        <v>97</v>
      </c>
      <c r="K5930" s="1">
        <v>4024.8960000000002</v>
      </c>
      <c r="M5930" s="3"/>
      <c r="N5930">
        <v>24.1</v>
      </c>
      <c r="O5930"/>
      <c r="P5930" s="1">
        <f>IF($A$3="Percentage of government revenue per capita",$B$3,0) + IF($A$3="Absolute extra revenue",AB5930,0) + IF($A$3="Absolute revenue per capita",AC5930,0)</f>
        <v>0</v>
      </c>
      <c r="Q5930" s="5" t="e">
        <f>-MIN(data!$B$4 / data!I3710 * data!P3710 / 100, data!N3710)</f>
        <v>#DIV/0!</v>
      </c>
      <c r="R5930" s="4" t="e">
        <f>-Q5930*K5930/1000</f>
        <v>#DIV/0!</v>
      </c>
      <c r="S5930" s="6" t="e">
        <f>-MIN(data!$B$5/(POWER(LN(I5930),2))*P5930/100, O5930)</f>
        <v>#NUM!</v>
      </c>
      <c r="T5930" s="6" t="e">
        <f>-S5930*L5930/100000</f>
        <v>#NUM!</v>
      </c>
      <c r="U5930" s="4" t="e">
        <f>N5930+Q5930</f>
        <v>#DIV/0!</v>
      </c>
      <c r="V5930" s="4" t="e">
        <f>P5930*I5930/100/R5930</f>
        <v>#DIV/0!</v>
      </c>
      <c r="W5930" s="4" t="e">
        <f>V5930*H5930</f>
        <v>#DIV/0!</v>
      </c>
      <c r="X5930" s="6" t="e">
        <f>O5930+S5930</f>
        <v>#NUM!</v>
      </c>
      <c r="Y5930" s="6" t="e">
        <f>P5930*I5930/100/T5930</f>
        <v>#NUM!</v>
      </c>
      <c r="Z5930" s="6" t="e">
        <f>Y5930*H5930</f>
        <v>#NUM!</v>
      </c>
      <c r="AB5930" s="1" t="e">
        <f t="shared" si="184"/>
        <v>#DIV/0!</v>
      </c>
      <c r="AC5930" s="1" t="e">
        <f t="shared" si="185"/>
        <v>#DIV/0!</v>
      </c>
    </row>
    <row r="5931" spans="4:29" x14ac:dyDescent="0.25">
      <c r="D5931" s="1">
        <v>1988</v>
      </c>
      <c r="E5931" s="1" t="s">
        <v>104</v>
      </c>
      <c r="F5931" s="2" t="s">
        <v>338</v>
      </c>
      <c r="G5931">
        <v>3</v>
      </c>
      <c r="H5931">
        <v>133367</v>
      </c>
      <c r="I5931" s="1">
        <v>0</v>
      </c>
      <c r="J5931" s="1">
        <v>93</v>
      </c>
      <c r="K5931" s="1">
        <v>3974.3589999999999</v>
      </c>
      <c r="M5931" s="3"/>
      <c r="N5931">
        <v>23.4</v>
      </c>
      <c r="O5931"/>
      <c r="P5931" s="1">
        <f>IF($A$3="Percentage of government revenue per capita",$B$3,0) + IF($A$3="Absolute extra revenue",AB5931,0) + IF($A$3="Absolute revenue per capita",AC5931,0)</f>
        <v>0</v>
      </c>
      <c r="Q5931" s="5" t="e">
        <f>-MIN(data!$B$4 / data!I3711 * data!P3711 / 100, data!N3711)</f>
        <v>#DIV/0!</v>
      </c>
      <c r="R5931" s="4" t="e">
        <f>-Q5931*K5931/1000</f>
        <v>#DIV/0!</v>
      </c>
      <c r="S5931" s="6" t="e">
        <f>-MIN(data!$B$5/(POWER(LN(I5931),2))*P5931/100, O5931)</f>
        <v>#NUM!</v>
      </c>
      <c r="T5931" s="6" t="e">
        <f>-S5931*L5931/100000</f>
        <v>#NUM!</v>
      </c>
      <c r="U5931" s="4" t="e">
        <f>N5931+Q5931</f>
        <v>#DIV/0!</v>
      </c>
      <c r="V5931" s="4" t="e">
        <f>P5931*I5931/100/R5931</f>
        <v>#DIV/0!</v>
      </c>
      <c r="W5931" s="4" t="e">
        <f>V5931*H5931</f>
        <v>#DIV/0!</v>
      </c>
      <c r="X5931" s="6" t="e">
        <f>O5931+S5931</f>
        <v>#NUM!</v>
      </c>
      <c r="Y5931" s="6" t="e">
        <f>P5931*I5931/100/T5931</f>
        <v>#NUM!</v>
      </c>
      <c r="Z5931" s="6" t="e">
        <f>Y5931*H5931</f>
        <v>#NUM!</v>
      </c>
      <c r="AB5931" s="1" t="e">
        <f t="shared" si="184"/>
        <v>#DIV/0!</v>
      </c>
      <c r="AC5931" s="1" t="e">
        <f t="shared" si="185"/>
        <v>#DIV/0!</v>
      </c>
    </row>
    <row r="5932" spans="4:29" x14ac:dyDescent="0.25">
      <c r="D5932" s="1">
        <v>1989</v>
      </c>
      <c r="E5932" s="1" t="s">
        <v>104</v>
      </c>
      <c r="F5932" s="2" t="s">
        <v>338</v>
      </c>
      <c r="G5932">
        <v>3</v>
      </c>
      <c r="H5932">
        <v>135788</v>
      </c>
      <c r="I5932" s="1">
        <v>1452.856</v>
      </c>
      <c r="J5932" s="1">
        <v>90</v>
      </c>
      <c r="K5932" s="1">
        <v>3947.3679999999999</v>
      </c>
      <c r="M5932" s="3"/>
      <c r="N5932">
        <v>22.8</v>
      </c>
      <c r="O5932"/>
      <c r="P5932" s="1">
        <f>IF($A$3="Percentage of government revenue per capita",$B$3,0) + IF($A$3="Absolute extra revenue",AB5932,0) + IF($A$3="Absolute revenue per capita",AC5932,0)</f>
        <v>0</v>
      </c>
      <c r="Q5932" s="5" t="e">
        <f>-MIN(data!$B$4 / data!I3712 * data!P3712 / 100, data!N3712)</f>
        <v>#DIV/0!</v>
      </c>
      <c r="R5932" s="4" t="e">
        <f>-Q5932*K5932/1000</f>
        <v>#DIV/0!</v>
      </c>
      <c r="S5932" s="6">
        <f>-MIN(data!$B$5/(POWER(LN(I5932),2))*P5932/100, O5932)</f>
        <v>0</v>
      </c>
      <c r="T5932" s="6">
        <f>-S5932*L5932/100000</f>
        <v>0</v>
      </c>
      <c r="U5932" s="4" t="e">
        <f>N5932+Q5932</f>
        <v>#DIV/0!</v>
      </c>
      <c r="V5932" s="4" t="e">
        <f>P5932*I5932/100/R5932</f>
        <v>#DIV/0!</v>
      </c>
      <c r="W5932" s="4" t="e">
        <f>V5932*H5932</f>
        <v>#DIV/0!</v>
      </c>
      <c r="X5932" s="6">
        <f>O5932+S5932</f>
        <v>0</v>
      </c>
      <c r="Y5932" s="6" t="e">
        <f>P5932*I5932/100/T5932</f>
        <v>#DIV/0!</v>
      </c>
      <c r="Z5932" s="6" t="e">
        <f>Y5932*H5932</f>
        <v>#DIV/0!</v>
      </c>
      <c r="AB5932" s="1">
        <f t="shared" si="184"/>
        <v>0</v>
      </c>
      <c r="AC5932" s="1">
        <f t="shared" si="185"/>
        <v>0</v>
      </c>
    </row>
    <row r="5933" spans="4:29" x14ac:dyDescent="0.25">
      <c r="D5933" s="1">
        <v>1990</v>
      </c>
      <c r="E5933" s="1" t="s">
        <v>104</v>
      </c>
      <c r="F5933" s="2" t="s">
        <v>338</v>
      </c>
      <c r="G5933">
        <v>3</v>
      </c>
      <c r="H5933">
        <v>138020</v>
      </c>
      <c r="I5933" s="1">
        <v>1423.4159999999999</v>
      </c>
      <c r="J5933" s="1">
        <v>87</v>
      </c>
      <c r="K5933" s="1">
        <v>3901.3449999999998</v>
      </c>
      <c r="L5933" s="1">
        <v>4444.4440000000004</v>
      </c>
      <c r="M5933" s="3">
        <v>2</v>
      </c>
      <c r="N5933">
        <v>22.3</v>
      </c>
      <c r="O5933">
        <v>45</v>
      </c>
      <c r="P5933" s="1">
        <f>IF($A$3="Percentage of government revenue per capita",$B$3,0) + IF($A$3="Absolute extra revenue",AB5933,0) + IF($A$3="Absolute revenue per capita",AC5933,0)</f>
        <v>0</v>
      </c>
      <c r="Q5933" s="5" t="e">
        <f>-MIN(data!$B$4 / data!I3713 * data!P3713 / 100, data!N3713)</f>
        <v>#DIV/0!</v>
      </c>
      <c r="R5933" s="4" t="e">
        <f>-Q5933*K5933/1000</f>
        <v>#DIV/0!</v>
      </c>
      <c r="S5933" s="6">
        <f>-MIN(data!$B$5/(POWER(LN(I5933),2))*P5933/100, O5933)</f>
        <v>0</v>
      </c>
      <c r="T5933" s="6">
        <f>-S5933*L5933/100000</f>
        <v>0</v>
      </c>
      <c r="U5933" s="4" t="e">
        <f>N5933+Q5933</f>
        <v>#DIV/0!</v>
      </c>
      <c r="V5933" s="4" t="e">
        <f>P5933*I5933/100/R5933</f>
        <v>#DIV/0!</v>
      </c>
      <c r="W5933" s="4" t="e">
        <f>V5933*H5933</f>
        <v>#DIV/0!</v>
      </c>
      <c r="X5933" s="6">
        <f>O5933+S5933</f>
        <v>45</v>
      </c>
      <c r="Y5933" s="6" t="e">
        <f>P5933*I5933/100/T5933</f>
        <v>#DIV/0!</v>
      </c>
      <c r="Z5933" s="6" t="e">
        <f>Y5933*H5933</f>
        <v>#DIV/0!</v>
      </c>
      <c r="AB5933" s="1">
        <f t="shared" si="184"/>
        <v>0</v>
      </c>
      <c r="AC5933" s="1">
        <f t="shared" si="185"/>
        <v>0</v>
      </c>
    </row>
    <row r="5934" spans="4:29" x14ac:dyDescent="0.25">
      <c r="D5934" s="1">
        <v>1991</v>
      </c>
      <c r="E5934" s="1" t="s">
        <v>104</v>
      </c>
      <c r="F5934" s="2" t="s">
        <v>338</v>
      </c>
      <c r="G5934">
        <v>3</v>
      </c>
      <c r="H5934">
        <v>139995</v>
      </c>
      <c r="I5934" s="1">
        <v>1507.768</v>
      </c>
      <c r="J5934" s="1">
        <v>85</v>
      </c>
      <c r="K5934" s="1">
        <v>3881.279</v>
      </c>
      <c r="L5934" s="1">
        <v>2380.9520000000002</v>
      </c>
      <c r="M5934" s="3">
        <v>2</v>
      </c>
      <c r="N5934">
        <v>21.9</v>
      </c>
      <c r="O5934">
        <v>42</v>
      </c>
      <c r="P5934" s="1">
        <f>IF($A$3="Percentage of government revenue per capita",$B$3,0) + IF($A$3="Absolute extra revenue",AB5934,0) + IF($A$3="Absolute revenue per capita",AC5934,0)</f>
        <v>0</v>
      </c>
      <c r="Q5934" s="5" t="e">
        <f>-MIN(data!$B$4 / data!I3714 * data!P3714 / 100, data!N3714)</f>
        <v>#DIV/0!</v>
      </c>
      <c r="R5934" s="4" t="e">
        <f>-Q5934*K5934/1000</f>
        <v>#DIV/0!</v>
      </c>
      <c r="S5934" s="6">
        <f>-MIN(data!$B$5/(POWER(LN(I5934),2))*P5934/100, O5934)</f>
        <v>0</v>
      </c>
      <c r="T5934" s="6">
        <f>-S5934*L5934/100000</f>
        <v>0</v>
      </c>
      <c r="U5934" s="4" t="e">
        <f>N5934+Q5934</f>
        <v>#DIV/0!</v>
      </c>
      <c r="V5934" s="4" t="e">
        <f>P5934*I5934/100/R5934</f>
        <v>#DIV/0!</v>
      </c>
      <c r="W5934" s="4" t="e">
        <f>V5934*H5934</f>
        <v>#DIV/0!</v>
      </c>
      <c r="X5934" s="6">
        <f>O5934+S5934</f>
        <v>42</v>
      </c>
      <c r="Y5934" s="6" t="e">
        <f>P5934*I5934/100/T5934</f>
        <v>#DIV/0!</v>
      </c>
      <c r="Z5934" s="6" t="e">
        <f>Y5934*H5934</f>
        <v>#DIV/0!</v>
      </c>
      <c r="AB5934" s="1">
        <f t="shared" si="184"/>
        <v>0</v>
      </c>
      <c r="AC5934" s="1">
        <f t="shared" si="185"/>
        <v>0</v>
      </c>
    </row>
    <row r="5935" spans="4:29" x14ac:dyDescent="0.25">
      <c r="D5935" s="1">
        <v>1992</v>
      </c>
      <c r="E5935" s="1" t="s">
        <v>104</v>
      </c>
      <c r="F5935" s="2" t="s">
        <v>338</v>
      </c>
      <c r="G5935">
        <v>3</v>
      </c>
      <c r="H5935">
        <v>141760</v>
      </c>
      <c r="I5935" s="1">
        <v>1608.116</v>
      </c>
      <c r="J5935" s="1">
        <v>82</v>
      </c>
      <c r="K5935" s="1">
        <v>3831.7759999999998</v>
      </c>
      <c r="L5935" s="1">
        <v>2500</v>
      </c>
      <c r="M5935" s="3">
        <v>1</v>
      </c>
      <c r="N5935">
        <v>21.4</v>
      </c>
      <c r="O5935">
        <v>40</v>
      </c>
      <c r="P5935" s="1">
        <f>IF($A$3="Percentage of government revenue per capita",$B$3,0) + IF($A$3="Absolute extra revenue",AB5935,0) + IF($A$3="Absolute revenue per capita",AC5935,0)</f>
        <v>0</v>
      </c>
      <c r="Q5935" s="5" t="e">
        <f>-MIN(data!$B$4 / data!I3715 * data!P3715 / 100, data!N3715)</f>
        <v>#DIV/0!</v>
      </c>
      <c r="R5935" s="4" t="e">
        <f>-Q5935*K5935/1000</f>
        <v>#DIV/0!</v>
      </c>
      <c r="S5935" s="6">
        <f>-MIN(data!$B$5/(POWER(LN(I5935),2))*P5935/100, O5935)</f>
        <v>0</v>
      </c>
      <c r="T5935" s="6">
        <f>-S5935*L5935/100000</f>
        <v>0</v>
      </c>
      <c r="U5935" s="4" t="e">
        <f>N5935+Q5935</f>
        <v>#DIV/0!</v>
      </c>
      <c r="V5935" s="4" t="e">
        <f>P5935*I5935/100/R5935</f>
        <v>#DIV/0!</v>
      </c>
      <c r="W5935" s="4" t="e">
        <f>V5935*H5935</f>
        <v>#DIV/0!</v>
      </c>
      <c r="X5935" s="6">
        <f>O5935+S5935</f>
        <v>40</v>
      </c>
      <c r="Y5935" s="6" t="e">
        <f>P5935*I5935/100/T5935</f>
        <v>#DIV/0!</v>
      </c>
      <c r="Z5935" s="6" t="e">
        <f>Y5935*H5935</f>
        <v>#DIV/0!</v>
      </c>
      <c r="AB5935" s="1">
        <f t="shared" si="184"/>
        <v>0</v>
      </c>
      <c r="AC5935" s="1">
        <f t="shared" si="185"/>
        <v>0</v>
      </c>
    </row>
    <row r="5936" spans="4:29" x14ac:dyDescent="0.25">
      <c r="D5936" s="1">
        <v>1993</v>
      </c>
      <c r="E5936" s="1" t="s">
        <v>104</v>
      </c>
      <c r="F5936" s="2" t="s">
        <v>338</v>
      </c>
      <c r="G5936">
        <v>3</v>
      </c>
      <c r="H5936">
        <v>143409</v>
      </c>
      <c r="I5936" s="1">
        <v>1517.454</v>
      </c>
      <c r="J5936" s="1">
        <v>78</v>
      </c>
      <c r="K5936" s="1">
        <v>3732.0569999999998</v>
      </c>
      <c r="L5936" s="1">
        <v>2564.1030000000001</v>
      </c>
      <c r="M5936" s="3">
        <v>1</v>
      </c>
      <c r="N5936">
        <v>20.9</v>
      </c>
      <c r="O5936">
        <v>39</v>
      </c>
      <c r="P5936" s="1">
        <f>IF($A$3="Percentage of government revenue per capita",$B$3,0) + IF($A$3="Absolute extra revenue",AB5936,0) + IF($A$3="Absolute revenue per capita",AC5936,0)</f>
        <v>0</v>
      </c>
      <c r="Q5936" s="5" t="e">
        <f>-MIN(data!$B$4 / data!I3716 * data!P3716 / 100, data!N3716)</f>
        <v>#DIV/0!</v>
      </c>
      <c r="R5936" s="4" t="e">
        <f>-Q5936*K5936/1000</f>
        <v>#DIV/0!</v>
      </c>
      <c r="S5936" s="6">
        <f>-MIN(data!$B$5/(POWER(LN(I5936),2))*P5936/100, O5936)</f>
        <v>0</v>
      </c>
      <c r="T5936" s="6">
        <f>-S5936*L5936/100000</f>
        <v>0</v>
      </c>
      <c r="U5936" s="4" t="e">
        <f>N5936+Q5936</f>
        <v>#DIV/0!</v>
      </c>
      <c r="V5936" s="4" t="e">
        <f>P5936*I5936/100/R5936</f>
        <v>#DIV/0!</v>
      </c>
      <c r="W5936" s="4" t="e">
        <f>V5936*H5936</f>
        <v>#DIV/0!</v>
      </c>
      <c r="X5936" s="6">
        <f>O5936+S5936</f>
        <v>39</v>
      </c>
      <c r="Y5936" s="6" t="e">
        <f>P5936*I5936/100/T5936</f>
        <v>#DIV/0!</v>
      </c>
      <c r="Z5936" s="6" t="e">
        <f>Y5936*H5936</f>
        <v>#DIV/0!</v>
      </c>
      <c r="AB5936" s="1">
        <f t="shared" si="184"/>
        <v>0</v>
      </c>
      <c r="AC5936" s="1">
        <f t="shared" si="185"/>
        <v>0</v>
      </c>
    </row>
    <row r="5937" spans="4:29" x14ac:dyDescent="0.25">
      <c r="D5937" s="1">
        <v>1994</v>
      </c>
      <c r="E5937" s="1" t="s">
        <v>104</v>
      </c>
      <c r="F5937" s="2" t="s">
        <v>338</v>
      </c>
      <c r="G5937">
        <v>3</v>
      </c>
      <c r="H5937">
        <v>145083</v>
      </c>
      <c r="I5937" s="1">
        <v>1455.4159999999999</v>
      </c>
      <c r="J5937" s="1">
        <v>75</v>
      </c>
      <c r="K5937" s="1">
        <v>3676.471</v>
      </c>
      <c r="L5937" s="1">
        <v>5000</v>
      </c>
      <c r="M5937" s="3">
        <v>1</v>
      </c>
      <c r="N5937">
        <v>20.399999999999999</v>
      </c>
      <c r="O5937">
        <v>40</v>
      </c>
      <c r="P5937" s="1">
        <f>IF($A$3="Percentage of government revenue per capita",$B$3,0) + IF($A$3="Absolute extra revenue",AB5937,0) + IF($A$3="Absolute revenue per capita",AC5937,0)</f>
        <v>0</v>
      </c>
      <c r="Q5937" s="5" t="e">
        <f>-MIN(data!$B$4 / data!I3717 * data!P3717 / 100, data!N3717)</f>
        <v>#DIV/0!</v>
      </c>
      <c r="R5937" s="4" t="e">
        <f>-Q5937*K5937/1000</f>
        <v>#DIV/0!</v>
      </c>
      <c r="S5937" s="6">
        <f>-MIN(data!$B$5/(POWER(LN(I5937),2))*P5937/100, O5937)</f>
        <v>0</v>
      </c>
      <c r="T5937" s="6">
        <f>-S5937*L5937/100000</f>
        <v>0</v>
      </c>
      <c r="U5937" s="4" t="e">
        <f>N5937+Q5937</f>
        <v>#DIV/0!</v>
      </c>
      <c r="V5937" s="4" t="e">
        <f>P5937*I5937/100/R5937</f>
        <v>#DIV/0!</v>
      </c>
      <c r="W5937" s="4" t="e">
        <f>V5937*H5937</f>
        <v>#DIV/0!</v>
      </c>
      <c r="X5937" s="6">
        <f>O5937+S5937</f>
        <v>40</v>
      </c>
      <c r="Y5937" s="6" t="e">
        <f>P5937*I5937/100/T5937</f>
        <v>#DIV/0!</v>
      </c>
      <c r="Z5937" s="6" t="e">
        <f>Y5937*H5937</f>
        <v>#DIV/0!</v>
      </c>
      <c r="AB5937" s="1">
        <f t="shared" si="184"/>
        <v>0</v>
      </c>
      <c r="AC5937" s="1">
        <f t="shared" si="185"/>
        <v>0</v>
      </c>
    </row>
    <row r="5938" spans="4:29" x14ac:dyDescent="0.25">
      <c r="D5938" s="1">
        <v>1995</v>
      </c>
      <c r="E5938" s="1" t="s">
        <v>104</v>
      </c>
      <c r="F5938" s="2" t="s">
        <v>338</v>
      </c>
      <c r="G5938">
        <v>3</v>
      </c>
      <c r="H5938">
        <v>146870</v>
      </c>
      <c r="I5938" s="1">
        <v>1482.5160000000001</v>
      </c>
      <c r="J5938" s="1">
        <v>72</v>
      </c>
      <c r="K5938" s="1">
        <v>3618.09</v>
      </c>
      <c r="L5938" s="1">
        <v>4651.1629999999996</v>
      </c>
      <c r="M5938" s="3">
        <v>2</v>
      </c>
      <c r="N5938">
        <v>19.899999999999999</v>
      </c>
      <c r="O5938">
        <v>43</v>
      </c>
      <c r="P5938" s="1">
        <f>IF($A$3="Percentage of government revenue per capita",$B$3,0) + IF($A$3="Absolute extra revenue",AB5938,0) + IF($A$3="Absolute revenue per capita",AC5938,0)</f>
        <v>0</v>
      </c>
      <c r="Q5938" s="5" t="e">
        <f>-MIN(data!$B$4 / data!I3718 * data!P3718 / 100, data!N3718)</f>
        <v>#DIV/0!</v>
      </c>
      <c r="R5938" s="4" t="e">
        <f>-Q5938*K5938/1000</f>
        <v>#DIV/0!</v>
      </c>
      <c r="S5938" s="6">
        <f>-MIN(data!$B$5/(POWER(LN(I5938),2))*P5938/100, O5938)</f>
        <v>0</v>
      </c>
      <c r="T5938" s="6">
        <f>-S5938*L5938/100000</f>
        <v>0</v>
      </c>
      <c r="U5938" s="4" t="e">
        <f>N5938+Q5938</f>
        <v>#DIV/0!</v>
      </c>
      <c r="V5938" s="4" t="e">
        <f>P5938*I5938/100/R5938</f>
        <v>#DIV/0!</v>
      </c>
      <c r="W5938" s="4" t="e">
        <f>V5938*H5938</f>
        <v>#DIV/0!</v>
      </c>
      <c r="X5938" s="6">
        <f>O5938+S5938</f>
        <v>43</v>
      </c>
      <c r="Y5938" s="6" t="e">
        <f>P5938*I5938/100/T5938</f>
        <v>#DIV/0!</v>
      </c>
      <c r="Z5938" s="6" t="e">
        <f>Y5938*H5938</f>
        <v>#DIV/0!</v>
      </c>
      <c r="AB5938" s="1">
        <f t="shared" si="184"/>
        <v>0</v>
      </c>
      <c r="AC5938" s="1">
        <f t="shared" si="185"/>
        <v>0</v>
      </c>
    </row>
    <row r="5939" spans="4:29" x14ac:dyDescent="0.25">
      <c r="D5939" s="1">
        <v>1996</v>
      </c>
      <c r="E5939" s="1" t="s">
        <v>104</v>
      </c>
      <c r="F5939" s="2" t="s">
        <v>338</v>
      </c>
      <c r="G5939">
        <v>3</v>
      </c>
      <c r="H5939">
        <v>148834</v>
      </c>
      <c r="I5939" s="1">
        <v>1465.7470000000001</v>
      </c>
      <c r="J5939" s="1">
        <v>68</v>
      </c>
      <c r="K5939" s="1">
        <v>3505.1550000000002</v>
      </c>
      <c r="L5939" s="1">
        <v>4347.826</v>
      </c>
      <c r="M5939" s="3">
        <v>2</v>
      </c>
      <c r="N5939">
        <v>19.399999999999999</v>
      </c>
      <c r="O5939">
        <v>46</v>
      </c>
      <c r="P5939" s="1">
        <f>IF($A$3="Percentage of government revenue per capita",$B$3,0) + IF($A$3="Absolute extra revenue",AB5939,0) + IF($A$3="Absolute revenue per capita",AC5939,0)</f>
        <v>0</v>
      </c>
      <c r="Q5939" s="5">
        <f>-MIN(data!$B$4 / data!I3719 * data!P3719 / 100, data!N3719)</f>
        <v>0</v>
      </c>
      <c r="R5939" s="4">
        <f>-Q5939*K5939/1000</f>
        <v>0</v>
      </c>
      <c r="S5939" s="6">
        <f>-MIN(data!$B$5/(POWER(LN(I5939),2))*P5939/100, O5939)</f>
        <v>0</v>
      </c>
      <c r="T5939" s="6">
        <f>-S5939*L5939/100000</f>
        <v>0</v>
      </c>
      <c r="U5939" s="4">
        <f>N5939+Q5939</f>
        <v>19.399999999999999</v>
      </c>
      <c r="V5939" s="4" t="e">
        <f>P5939*I5939/100/R5939</f>
        <v>#DIV/0!</v>
      </c>
      <c r="W5939" s="4" t="e">
        <f>V5939*H5939</f>
        <v>#DIV/0!</v>
      </c>
      <c r="X5939" s="6">
        <f>O5939+S5939</f>
        <v>46</v>
      </c>
      <c r="Y5939" s="6" t="e">
        <f>P5939*I5939/100/T5939</f>
        <v>#DIV/0!</v>
      </c>
      <c r="Z5939" s="6" t="e">
        <f>Y5939*H5939</f>
        <v>#DIV/0!</v>
      </c>
      <c r="AB5939" s="1">
        <f t="shared" si="184"/>
        <v>0</v>
      </c>
      <c r="AC5939" s="1">
        <f t="shared" si="185"/>
        <v>0</v>
      </c>
    </row>
    <row r="5940" spans="4:29" x14ac:dyDescent="0.25">
      <c r="D5940" s="1">
        <v>1997</v>
      </c>
      <c r="E5940" s="1" t="s">
        <v>104</v>
      </c>
      <c r="F5940" s="2" t="s">
        <v>338</v>
      </c>
      <c r="G5940">
        <v>3</v>
      </c>
      <c r="H5940">
        <v>150913</v>
      </c>
      <c r="I5940" s="1">
        <v>1428.5309999999999</v>
      </c>
      <c r="J5940" s="1">
        <v>65</v>
      </c>
      <c r="K5940" s="1">
        <v>3421.0529999999999</v>
      </c>
      <c r="L5940" s="1">
        <v>4081.6329999999998</v>
      </c>
      <c r="M5940" s="3">
        <v>2</v>
      </c>
      <c r="N5940">
        <v>19</v>
      </c>
      <c r="O5940">
        <v>49</v>
      </c>
      <c r="P5940" s="1">
        <f>IF($A$3="Percentage of government revenue per capita",$B$3,0) + IF($A$3="Absolute extra revenue",AB5940,0) + IF($A$3="Absolute revenue per capita",AC5940,0)</f>
        <v>0</v>
      </c>
      <c r="Q5940" s="5">
        <f>-MIN(data!$B$4 / data!I3720 * data!P3720 / 100, data!N3720)</f>
        <v>0</v>
      </c>
      <c r="R5940" s="4">
        <f>-Q5940*K5940/1000</f>
        <v>0</v>
      </c>
      <c r="S5940" s="6">
        <f>-MIN(data!$B$5/(POWER(LN(I5940),2))*P5940/100, O5940)</f>
        <v>0</v>
      </c>
      <c r="T5940" s="6">
        <f>-S5940*L5940/100000</f>
        <v>0</v>
      </c>
      <c r="U5940" s="4">
        <f>N5940+Q5940</f>
        <v>19</v>
      </c>
      <c r="V5940" s="4" t="e">
        <f>P5940*I5940/100/R5940</f>
        <v>#DIV/0!</v>
      </c>
      <c r="W5940" s="4" t="e">
        <f>V5940*H5940</f>
        <v>#DIV/0!</v>
      </c>
      <c r="X5940" s="6">
        <f>O5940+S5940</f>
        <v>49</v>
      </c>
      <c r="Y5940" s="6" t="e">
        <f>P5940*I5940/100/T5940</f>
        <v>#DIV/0!</v>
      </c>
      <c r="Z5940" s="6" t="e">
        <f>Y5940*H5940</f>
        <v>#DIV/0!</v>
      </c>
      <c r="AB5940" s="1">
        <f t="shared" si="184"/>
        <v>0</v>
      </c>
      <c r="AC5940" s="1">
        <f t="shared" si="185"/>
        <v>0</v>
      </c>
    </row>
    <row r="5941" spans="4:29" x14ac:dyDescent="0.25">
      <c r="D5941" s="1">
        <v>1998</v>
      </c>
      <c r="E5941" s="1" t="s">
        <v>104</v>
      </c>
      <c r="F5941" s="2" t="s">
        <v>338</v>
      </c>
      <c r="G5941">
        <v>3</v>
      </c>
      <c r="H5941">
        <v>153021</v>
      </c>
      <c r="I5941" s="1">
        <v>1600.7149999999999</v>
      </c>
      <c r="J5941" s="1">
        <v>61</v>
      </c>
      <c r="K5941" s="1">
        <v>3279.57</v>
      </c>
      <c r="L5941" s="1">
        <v>3921.569</v>
      </c>
      <c r="M5941" s="3">
        <v>2</v>
      </c>
      <c r="N5941">
        <v>18.600000000000001</v>
      </c>
      <c r="O5941">
        <v>51</v>
      </c>
      <c r="P5941" s="1">
        <f>IF($A$3="Percentage of government revenue per capita",$B$3,0) + IF($A$3="Absolute extra revenue",AB5941,0) + IF($A$3="Absolute revenue per capita",AC5941,0)</f>
        <v>0</v>
      </c>
      <c r="Q5941" s="5">
        <f>-MIN(data!$B$4 / data!I3721 * data!P3721 / 100, data!N3721)</f>
        <v>0</v>
      </c>
      <c r="R5941" s="4">
        <f>-Q5941*K5941/1000</f>
        <v>0</v>
      </c>
      <c r="S5941" s="6">
        <f>-MIN(data!$B$5/(POWER(LN(I5941),2))*P5941/100, O5941)</f>
        <v>0</v>
      </c>
      <c r="T5941" s="6">
        <f>-S5941*L5941/100000</f>
        <v>0</v>
      </c>
      <c r="U5941" s="4">
        <f>N5941+Q5941</f>
        <v>18.600000000000001</v>
      </c>
      <c r="V5941" s="4" t="e">
        <f>P5941*I5941/100/R5941</f>
        <v>#DIV/0!</v>
      </c>
      <c r="W5941" s="4" t="e">
        <f>V5941*H5941</f>
        <v>#DIV/0!</v>
      </c>
      <c r="X5941" s="6">
        <f>O5941+S5941</f>
        <v>51</v>
      </c>
      <c r="Y5941" s="6" t="e">
        <f>P5941*I5941/100/T5941</f>
        <v>#DIV/0!</v>
      </c>
      <c r="Z5941" s="6" t="e">
        <f>Y5941*H5941</f>
        <v>#DIV/0!</v>
      </c>
      <c r="AB5941" s="1">
        <f t="shared" si="184"/>
        <v>0</v>
      </c>
      <c r="AC5941" s="1">
        <f t="shared" si="185"/>
        <v>0</v>
      </c>
    </row>
    <row r="5942" spans="4:29" x14ac:dyDescent="0.25">
      <c r="D5942" s="1">
        <v>1999</v>
      </c>
      <c r="E5942" s="1" t="s">
        <v>104</v>
      </c>
      <c r="F5942" s="2" t="s">
        <v>338</v>
      </c>
      <c r="G5942">
        <v>3</v>
      </c>
      <c r="H5942">
        <v>154995</v>
      </c>
      <c r="I5942" s="1">
        <v>1635.8989999999999</v>
      </c>
      <c r="J5942" s="1">
        <v>58</v>
      </c>
      <c r="K5942" s="1">
        <v>3169.3989999999999</v>
      </c>
      <c r="L5942" s="1">
        <v>3846.154</v>
      </c>
      <c r="M5942" s="3">
        <v>2</v>
      </c>
      <c r="N5942">
        <v>18.3</v>
      </c>
      <c r="O5942">
        <v>52</v>
      </c>
      <c r="P5942" s="1">
        <f>IF($A$3="Percentage of government revenue per capita",$B$3,0) + IF($A$3="Absolute extra revenue",AB5942,0) + IF($A$3="Absolute revenue per capita",AC5942,0)</f>
        <v>0</v>
      </c>
      <c r="Q5942" s="5">
        <f>-MIN(data!$B$4 / data!I3722 * data!P3722 / 100, data!N3722)</f>
        <v>0</v>
      </c>
      <c r="R5942" s="4">
        <f>-Q5942*K5942/1000</f>
        <v>0</v>
      </c>
      <c r="S5942" s="6">
        <f>-MIN(data!$B$5/(POWER(LN(I5942),2))*P5942/100, O5942)</f>
        <v>0</v>
      </c>
      <c r="T5942" s="6">
        <f>-S5942*L5942/100000</f>
        <v>0</v>
      </c>
      <c r="U5942" s="4">
        <f>N5942+Q5942</f>
        <v>18.3</v>
      </c>
      <c r="V5942" s="4" t="e">
        <f>P5942*I5942/100/R5942</f>
        <v>#DIV/0!</v>
      </c>
      <c r="W5942" s="4" t="e">
        <f>V5942*H5942</f>
        <v>#DIV/0!</v>
      </c>
      <c r="X5942" s="6">
        <f>O5942+S5942</f>
        <v>52</v>
      </c>
      <c r="Y5942" s="6" t="e">
        <f>P5942*I5942/100/T5942</f>
        <v>#DIV/0!</v>
      </c>
      <c r="Z5942" s="6" t="e">
        <f>Y5942*H5942</f>
        <v>#DIV/0!</v>
      </c>
      <c r="AB5942" s="1">
        <f t="shared" si="184"/>
        <v>0</v>
      </c>
      <c r="AC5942" s="1">
        <f t="shared" si="185"/>
        <v>0</v>
      </c>
    </row>
    <row r="5943" spans="4:29" x14ac:dyDescent="0.25">
      <c r="D5943" s="1">
        <v>2000</v>
      </c>
      <c r="E5943" s="1" t="s">
        <v>104</v>
      </c>
      <c r="F5943" s="2" t="s">
        <v>338</v>
      </c>
      <c r="G5943">
        <v>3</v>
      </c>
      <c r="H5943">
        <v>156729</v>
      </c>
      <c r="I5943" s="1">
        <v>1648.712</v>
      </c>
      <c r="J5943" s="1">
        <v>55</v>
      </c>
      <c r="K5943" s="1">
        <v>3038.674</v>
      </c>
      <c r="L5943" s="1">
        <v>3703.7040000000002</v>
      </c>
      <c r="M5943" s="3">
        <v>2</v>
      </c>
      <c r="N5943">
        <v>18.100000000000001</v>
      </c>
      <c r="O5943">
        <v>54</v>
      </c>
      <c r="P5943" s="1">
        <f>IF($A$3="Percentage of government revenue per capita",$B$3,0) + IF($A$3="Absolute extra revenue",AB5943,0) + IF($A$3="Absolute revenue per capita",AC5943,0)</f>
        <v>0</v>
      </c>
      <c r="Q5943" s="5">
        <f>-MIN(data!$B$4 / data!I3723 * data!P3723 / 100, data!N3723)</f>
        <v>0</v>
      </c>
      <c r="R5943" s="4">
        <f>-Q5943*K5943/1000</f>
        <v>0</v>
      </c>
      <c r="S5943" s="6">
        <f>-MIN(data!$B$5/(POWER(LN(I5943),2))*P5943/100, O5943)</f>
        <v>0</v>
      </c>
      <c r="T5943" s="6">
        <f>-S5943*L5943/100000</f>
        <v>0</v>
      </c>
      <c r="U5943" s="4">
        <f>N5943+Q5943</f>
        <v>18.100000000000001</v>
      </c>
      <c r="V5943" s="4" t="e">
        <f>P5943*I5943/100/R5943</f>
        <v>#DIV/0!</v>
      </c>
      <c r="W5943" s="4" t="e">
        <f>V5943*H5943</f>
        <v>#DIV/0!</v>
      </c>
      <c r="X5943" s="6">
        <f>O5943+S5943</f>
        <v>54</v>
      </c>
      <c r="Y5943" s="6" t="e">
        <f>P5943*I5943/100/T5943</f>
        <v>#DIV/0!</v>
      </c>
      <c r="Z5943" s="6" t="e">
        <f>Y5943*H5943</f>
        <v>#DIV/0!</v>
      </c>
      <c r="AB5943" s="1">
        <f t="shared" si="184"/>
        <v>0</v>
      </c>
      <c r="AC5943" s="1">
        <f t="shared" si="185"/>
        <v>0</v>
      </c>
    </row>
    <row r="5944" spans="4:29" x14ac:dyDescent="0.25">
      <c r="D5944" s="1">
        <v>2001</v>
      </c>
      <c r="E5944" s="1" t="s">
        <v>104</v>
      </c>
      <c r="F5944" s="2" t="s">
        <v>338</v>
      </c>
      <c r="G5944">
        <v>3</v>
      </c>
      <c r="H5944">
        <v>158179</v>
      </c>
      <c r="I5944" s="1">
        <v>1479.48</v>
      </c>
      <c r="J5944" s="1">
        <v>52</v>
      </c>
      <c r="K5944" s="1">
        <v>2888.8890000000001</v>
      </c>
      <c r="L5944" s="1">
        <v>3448.2759999999998</v>
      </c>
      <c r="M5944" s="3">
        <v>2</v>
      </c>
      <c r="N5944">
        <v>18</v>
      </c>
      <c r="O5944">
        <v>58</v>
      </c>
      <c r="P5944" s="1">
        <f>IF($A$3="Percentage of government revenue per capita",$B$3,0) + IF($A$3="Absolute extra revenue",AB5944,0) + IF($A$3="Absolute revenue per capita",AC5944,0)</f>
        <v>0</v>
      </c>
      <c r="Q5944" s="5">
        <f>-MIN(data!$B$4 / data!I3724 * data!P3724 / 100, data!N3724)</f>
        <v>0</v>
      </c>
      <c r="R5944" s="4">
        <f>-Q5944*K5944/1000</f>
        <v>0</v>
      </c>
      <c r="S5944" s="6">
        <f>-MIN(data!$B$5/(POWER(LN(I5944),2))*P5944/100, O5944)</f>
        <v>0</v>
      </c>
      <c r="T5944" s="6">
        <f>-S5944*L5944/100000</f>
        <v>0</v>
      </c>
      <c r="U5944" s="4">
        <f>N5944+Q5944</f>
        <v>18</v>
      </c>
      <c r="V5944" s="4" t="e">
        <f>P5944*I5944/100/R5944</f>
        <v>#DIV/0!</v>
      </c>
      <c r="W5944" s="4" t="e">
        <f>V5944*H5944</f>
        <v>#DIV/0!</v>
      </c>
      <c r="X5944" s="6">
        <f>O5944+S5944</f>
        <v>58</v>
      </c>
      <c r="Y5944" s="6" t="e">
        <f>P5944*I5944/100/T5944</f>
        <v>#DIV/0!</v>
      </c>
      <c r="Z5944" s="6" t="e">
        <f>Y5944*H5944</f>
        <v>#DIV/0!</v>
      </c>
      <c r="AB5944" s="1">
        <f t="shared" si="184"/>
        <v>0</v>
      </c>
      <c r="AC5944" s="1">
        <f t="shared" si="185"/>
        <v>0</v>
      </c>
    </row>
    <row r="5945" spans="4:29" x14ac:dyDescent="0.25">
      <c r="D5945" s="1">
        <v>2002</v>
      </c>
      <c r="E5945" s="1" t="s">
        <v>104</v>
      </c>
      <c r="F5945" s="2" t="s">
        <v>338</v>
      </c>
      <c r="G5945">
        <v>3</v>
      </c>
      <c r="H5945">
        <v>159392</v>
      </c>
      <c r="I5945" s="1">
        <v>1478.54</v>
      </c>
      <c r="J5945" s="1">
        <v>49</v>
      </c>
      <c r="K5945" s="1">
        <v>2722.2220000000002</v>
      </c>
      <c r="L5945" s="1">
        <v>3225.806</v>
      </c>
      <c r="M5945" s="3">
        <v>2</v>
      </c>
      <c r="N5945">
        <v>18</v>
      </c>
      <c r="O5945">
        <v>62</v>
      </c>
      <c r="P5945" s="1">
        <f>IF($A$3="Percentage of government revenue per capita",$B$3,0) + IF($A$3="Absolute extra revenue",AB5945,0) + IF($A$3="Absolute revenue per capita",AC5945,0)</f>
        <v>0</v>
      </c>
      <c r="Q5945" s="5">
        <f>-MIN(data!$B$4 / data!I3725 * data!P3725 / 100, data!N3725)</f>
        <v>0</v>
      </c>
      <c r="R5945" s="4">
        <f>-Q5945*K5945/1000</f>
        <v>0</v>
      </c>
      <c r="S5945" s="6">
        <f>-MIN(data!$B$5/(POWER(LN(I5945),2))*P5945/100, O5945)</f>
        <v>0</v>
      </c>
      <c r="T5945" s="6">
        <f>-S5945*L5945/100000</f>
        <v>0</v>
      </c>
      <c r="U5945" s="4">
        <f>N5945+Q5945</f>
        <v>18</v>
      </c>
      <c r="V5945" s="4" t="e">
        <f>P5945*I5945/100/R5945</f>
        <v>#DIV/0!</v>
      </c>
      <c r="W5945" s="4" t="e">
        <f>V5945*H5945</f>
        <v>#DIV/0!</v>
      </c>
      <c r="X5945" s="6">
        <f>O5945+S5945</f>
        <v>62</v>
      </c>
      <c r="Y5945" s="6" t="e">
        <f>P5945*I5945/100/T5945</f>
        <v>#DIV/0!</v>
      </c>
      <c r="Z5945" s="6" t="e">
        <f>Y5945*H5945</f>
        <v>#DIV/0!</v>
      </c>
      <c r="AB5945" s="1">
        <f t="shared" si="184"/>
        <v>0</v>
      </c>
      <c r="AC5945" s="1">
        <f t="shared" si="185"/>
        <v>0</v>
      </c>
    </row>
    <row r="5946" spans="4:29" x14ac:dyDescent="0.25">
      <c r="D5946" s="1">
        <v>2003</v>
      </c>
      <c r="E5946" s="1" t="s">
        <v>104</v>
      </c>
      <c r="F5946" s="2" t="s">
        <v>338</v>
      </c>
      <c r="G5946">
        <v>3</v>
      </c>
      <c r="H5946">
        <v>160530</v>
      </c>
      <c r="I5946" s="1">
        <v>1441.4369999999999</v>
      </c>
      <c r="J5946" s="1">
        <v>47</v>
      </c>
      <c r="K5946" s="1">
        <v>2596.6849999999999</v>
      </c>
      <c r="L5946" s="1">
        <v>2941.1759999999999</v>
      </c>
      <c r="M5946" s="3">
        <v>2</v>
      </c>
      <c r="N5946">
        <v>18.100000000000001</v>
      </c>
      <c r="O5946">
        <v>68</v>
      </c>
      <c r="P5946" s="1">
        <f>IF($A$3="Percentage of government revenue per capita",$B$3,0) + IF($A$3="Absolute extra revenue",AB5946,0) + IF($A$3="Absolute revenue per capita",AC5946,0)</f>
        <v>0</v>
      </c>
      <c r="Q5946" s="5">
        <f>-MIN(data!$B$4 / data!I3726 * data!P3726 / 100, data!N3726)</f>
        <v>0</v>
      </c>
      <c r="R5946" s="4">
        <f>-Q5946*K5946/1000</f>
        <v>0</v>
      </c>
      <c r="S5946" s="6">
        <f>-MIN(data!$B$5/(POWER(LN(I5946),2))*P5946/100, O5946)</f>
        <v>0</v>
      </c>
      <c r="T5946" s="6">
        <f>-S5946*L5946/100000</f>
        <v>0</v>
      </c>
      <c r="U5946" s="4">
        <f>N5946+Q5946</f>
        <v>18.100000000000001</v>
      </c>
      <c r="V5946" s="4" t="e">
        <f>P5946*I5946/100/R5946</f>
        <v>#DIV/0!</v>
      </c>
      <c r="W5946" s="4" t="e">
        <f>V5946*H5946</f>
        <v>#DIV/0!</v>
      </c>
      <c r="X5946" s="6">
        <f>O5946+S5946</f>
        <v>68</v>
      </c>
      <c r="Y5946" s="6" t="e">
        <f>P5946*I5946/100/T5946</f>
        <v>#DIV/0!</v>
      </c>
      <c r="Z5946" s="6" t="e">
        <f>Y5946*H5946</f>
        <v>#DIV/0!</v>
      </c>
      <c r="AB5946" s="1">
        <f t="shared" si="184"/>
        <v>0</v>
      </c>
      <c r="AC5946" s="1">
        <f t="shared" si="185"/>
        <v>0</v>
      </c>
    </row>
    <row r="5947" spans="4:29" x14ac:dyDescent="0.25">
      <c r="D5947" s="1">
        <v>2004</v>
      </c>
      <c r="E5947" s="1" t="s">
        <v>104</v>
      </c>
      <c r="F5947" s="2" t="s">
        <v>338</v>
      </c>
      <c r="G5947">
        <v>3</v>
      </c>
      <c r="H5947">
        <v>161816</v>
      </c>
      <c r="I5947" s="1">
        <v>1643.5239999999999</v>
      </c>
      <c r="J5947" s="1">
        <v>46</v>
      </c>
      <c r="K5947" s="1">
        <v>2527.473</v>
      </c>
      <c r="L5947" s="1">
        <v>2941.1759999999999</v>
      </c>
      <c r="M5947" s="3">
        <v>2</v>
      </c>
      <c r="N5947">
        <v>18.2</v>
      </c>
      <c r="O5947">
        <v>68</v>
      </c>
      <c r="P5947" s="1">
        <f>IF($A$3="Percentage of government revenue per capita",$B$3,0) + IF($A$3="Absolute extra revenue",AB5947,0) + IF($A$3="Absolute revenue per capita",AC5947,0)</f>
        <v>0</v>
      </c>
      <c r="Q5947" s="5">
        <f>-MIN(data!$B$4 / data!I3727 * data!P3727 / 100, data!N3727)</f>
        <v>0</v>
      </c>
      <c r="R5947" s="4">
        <f>-Q5947*K5947/1000</f>
        <v>0</v>
      </c>
      <c r="S5947" s="6">
        <f>-MIN(data!$B$5/(POWER(LN(I5947),2))*P5947/100, O5947)</f>
        <v>0</v>
      </c>
      <c r="T5947" s="6">
        <f>-S5947*L5947/100000</f>
        <v>0</v>
      </c>
      <c r="U5947" s="4">
        <f>N5947+Q5947</f>
        <v>18.2</v>
      </c>
      <c r="V5947" s="4" t="e">
        <f>P5947*I5947/100/R5947</f>
        <v>#DIV/0!</v>
      </c>
      <c r="W5947" s="4" t="e">
        <f>V5947*H5947</f>
        <v>#DIV/0!</v>
      </c>
      <c r="X5947" s="6">
        <f>O5947+S5947</f>
        <v>68</v>
      </c>
      <c r="Y5947" s="6" t="e">
        <f>P5947*I5947/100/T5947</f>
        <v>#DIV/0!</v>
      </c>
      <c r="Z5947" s="6" t="e">
        <f>Y5947*H5947</f>
        <v>#DIV/0!</v>
      </c>
      <c r="AB5947" s="1">
        <f t="shared" si="184"/>
        <v>0</v>
      </c>
      <c r="AC5947" s="1">
        <f t="shared" si="185"/>
        <v>0</v>
      </c>
    </row>
    <row r="5948" spans="4:29" x14ac:dyDescent="0.25">
      <c r="D5948" s="1">
        <v>2005</v>
      </c>
      <c r="E5948" s="1" t="s">
        <v>104</v>
      </c>
      <c r="F5948" s="2" t="s">
        <v>338</v>
      </c>
      <c r="G5948">
        <v>3</v>
      </c>
      <c r="H5948">
        <v>163417</v>
      </c>
      <c r="I5948" s="1">
        <v>1631.402</v>
      </c>
      <c r="J5948" s="1">
        <v>45</v>
      </c>
      <c r="K5948" s="1">
        <v>2459.0160000000001</v>
      </c>
      <c r="L5948" s="1">
        <v>2985.0749999999998</v>
      </c>
      <c r="M5948" s="3">
        <v>2</v>
      </c>
      <c r="N5948">
        <v>18.3</v>
      </c>
      <c r="O5948">
        <v>67</v>
      </c>
      <c r="P5948" s="1">
        <f>IF($A$3="Percentage of government revenue per capita",$B$3,0) + IF($A$3="Absolute extra revenue",AB5948,0) + IF($A$3="Absolute revenue per capita",AC5948,0)</f>
        <v>0</v>
      </c>
      <c r="Q5948" s="5">
        <f>-MIN(data!$B$4 / data!I3728 * data!P3728 / 100, data!N3728)</f>
        <v>0</v>
      </c>
      <c r="R5948" s="4">
        <f>-Q5948*K5948/1000</f>
        <v>0</v>
      </c>
      <c r="S5948" s="6">
        <f>-MIN(data!$B$5/(POWER(LN(I5948),2))*P5948/100, O5948)</f>
        <v>0</v>
      </c>
      <c r="T5948" s="6">
        <f>-S5948*L5948/100000</f>
        <v>0</v>
      </c>
      <c r="U5948" s="4">
        <f>N5948+Q5948</f>
        <v>18.3</v>
      </c>
      <c r="V5948" s="4" t="e">
        <f>P5948*I5948/100/R5948</f>
        <v>#DIV/0!</v>
      </c>
      <c r="W5948" s="4" t="e">
        <f>V5948*H5948</f>
        <v>#DIV/0!</v>
      </c>
      <c r="X5948" s="6">
        <f>O5948+S5948</f>
        <v>67</v>
      </c>
      <c r="Y5948" s="6" t="e">
        <f>P5948*I5948/100/T5948</f>
        <v>#DIV/0!</v>
      </c>
      <c r="Z5948" s="6" t="e">
        <f>Y5948*H5948</f>
        <v>#DIV/0!</v>
      </c>
      <c r="AB5948" s="1">
        <f t="shared" si="184"/>
        <v>0</v>
      </c>
      <c r="AC5948" s="1">
        <f t="shared" si="185"/>
        <v>0</v>
      </c>
    </row>
    <row r="5949" spans="4:29" x14ac:dyDescent="0.25">
      <c r="D5949" s="1">
        <v>2006</v>
      </c>
      <c r="E5949" s="1" t="s">
        <v>104</v>
      </c>
      <c r="F5949" s="2" t="s">
        <v>338</v>
      </c>
      <c r="G5949">
        <v>3</v>
      </c>
      <c r="H5949">
        <v>165381</v>
      </c>
      <c r="I5949" s="1">
        <v>1689.5309999999999</v>
      </c>
      <c r="J5949" s="1">
        <v>44</v>
      </c>
      <c r="K5949" s="1">
        <v>2391.3040000000001</v>
      </c>
      <c r="L5949" s="1">
        <v>3389.8310000000001</v>
      </c>
      <c r="M5949" s="3">
        <v>2</v>
      </c>
      <c r="N5949">
        <v>18.399999999999999</v>
      </c>
      <c r="O5949">
        <v>59</v>
      </c>
      <c r="P5949" s="1">
        <f>IF($A$3="Percentage of government revenue per capita",$B$3,0) + IF($A$3="Absolute extra revenue",AB5949,0) + IF($A$3="Absolute revenue per capita",AC5949,0)</f>
        <v>0</v>
      </c>
      <c r="Q5949" s="5">
        <f>-MIN(data!$B$4 / data!I3729 * data!P3729 / 100, data!N3729)</f>
        <v>0</v>
      </c>
      <c r="R5949" s="4">
        <f>-Q5949*K5949/1000</f>
        <v>0</v>
      </c>
      <c r="S5949" s="6">
        <f>-MIN(data!$B$5/(POWER(LN(I5949),2))*P5949/100, O5949)</f>
        <v>0</v>
      </c>
      <c r="T5949" s="6">
        <f>-S5949*L5949/100000</f>
        <v>0</v>
      </c>
      <c r="U5949" s="4">
        <f>N5949+Q5949</f>
        <v>18.399999999999999</v>
      </c>
      <c r="V5949" s="4" t="e">
        <f>P5949*I5949/100/R5949</f>
        <v>#DIV/0!</v>
      </c>
      <c r="W5949" s="4" t="e">
        <f>V5949*H5949</f>
        <v>#DIV/0!</v>
      </c>
      <c r="X5949" s="6">
        <f>O5949+S5949</f>
        <v>59</v>
      </c>
      <c r="Y5949" s="6" t="e">
        <f>P5949*I5949/100/T5949</f>
        <v>#DIV/0!</v>
      </c>
      <c r="Z5949" s="6" t="e">
        <f>Y5949*H5949</f>
        <v>#DIV/0!</v>
      </c>
      <c r="AB5949" s="1">
        <f t="shared" si="184"/>
        <v>0</v>
      </c>
      <c r="AC5949" s="1">
        <f t="shared" si="185"/>
        <v>0</v>
      </c>
    </row>
    <row r="5950" spans="4:29" x14ac:dyDescent="0.25">
      <c r="D5950" s="1">
        <v>2007</v>
      </c>
      <c r="E5950" s="1" t="s">
        <v>104</v>
      </c>
      <c r="F5950" s="2" t="s">
        <v>338</v>
      </c>
      <c r="G5950">
        <v>3</v>
      </c>
      <c r="H5950">
        <v>167639</v>
      </c>
      <c r="I5950" s="1">
        <v>1640.1079999999999</v>
      </c>
      <c r="J5950" s="1">
        <v>43</v>
      </c>
      <c r="K5950" s="1">
        <v>2324.3240000000001</v>
      </c>
      <c r="L5950" s="1">
        <v>3278.6889999999999</v>
      </c>
      <c r="M5950" s="3">
        <v>2</v>
      </c>
      <c r="N5950">
        <v>18.5</v>
      </c>
      <c r="O5950">
        <v>61</v>
      </c>
      <c r="P5950" s="1">
        <f>IF($A$3="Percentage of government revenue per capita",$B$3,0) + IF($A$3="Absolute extra revenue",AB5950,0) + IF($A$3="Absolute revenue per capita",AC5950,0)</f>
        <v>0</v>
      </c>
      <c r="Q5950" s="5">
        <f>-MIN(data!$B$4 / data!I3730 * data!P3730 / 100, data!N3730)</f>
        <v>0</v>
      </c>
      <c r="R5950" s="4">
        <f>-Q5950*K5950/1000</f>
        <v>0</v>
      </c>
      <c r="S5950" s="6">
        <f>-MIN(data!$B$5/(POWER(LN(I5950),2))*P5950/100, O5950)</f>
        <v>0</v>
      </c>
      <c r="T5950" s="6">
        <f>-S5950*L5950/100000</f>
        <v>0</v>
      </c>
      <c r="U5950" s="4">
        <f>N5950+Q5950</f>
        <v>18.5</v>
      </c>
      <c r="V5950" s="4" t="e">
        <f>P5950*I5950/100/R5950</f>
        <v>#DIV/0!</v>
      </c>
      <c r="W5950" s="4" t="e">
        <f>V5950*H5950</f>
        <v>#DIV/0!</v>
      </c>
      <c r="X5950" s="6">
        <f>O5950+S5950</f>
        <v>61</v>
      </c>
      <c r="Y5950" s="6" t="e">
        <f>P5950*I5950/100/T5950</f>
        <v>#DIV/0!</v>
      </c>
      <c r="Z5950" s="6" t="e">
        <f>Y5950*H5950</f>
        <v>#DIV/0!</v>
      </c>
      <c r="AB5950" s="1">
        <f t="shared" si="184"/>
        <v>0</v>
      </c>
      <c r="AC5950" s="1">
        <f t="shared" si="185"/>
        <v>0</v>
      </c>
    </row>
    <row r="5951" spans="4:29" x14ac:dyDescent="0.25">
      <c r="D5951" s="1">
        <v>2008</v>
      </c>
      <c r="E5951" s="1" t="s">
        <v>104</v>
      </c>
      <c r="F5951" s="2" t="s">
        <v>338</v>
      </c>
      <c r="G5951">
        <v>3</v>
      </c>
      <c r="H5951">
        <v>170011</v>
      </c>
      <c r="I5951" s="1">
        <v>1878.394</v>
      </c>
      <c r="J5951" s="1">
        <v>43</v>
      </c>
      <c r="K5951" s="1">
        <v>2324.3240000000001</v>
      </c>
      <c r="L5951" s="1">
        <v>3448.2759999999998</v>
      </c>
      <c r="M5951" s="3">
        <v>2</v>
      </c>
      <c r="N5951">
        <v>18.5</v>
      </c>
      <c r="O5951">
        <v>58</v>
      </c>
      <c r="P5951" s="1">
        <f>IF($A$3="Percentage of government revenue per capita",$B$3,0) + IF($A$3="Absolute extra revenue",AB5951,0) + IF($A$3="Absolute revenue per capita",AC5951,0)</f>
        <v>0</v>
      </c>
      <c r="Q5951" s="5">
        <f>-MIN(data!$B$4 / data!I3731 * data!P3731 / 100, data!N3731)</f>
        <v>0</v>
      </c>
      <c r="R5951" s="4">
        <f>-Q5951*K5951/1000</f>
        <v>0</v>
      </c>
      <c r="S5951" s="6">
        <f>-MIN(data!$B$5/(POWER(LN(I5951),2))*P5951/100, O5951)</f>
        <v>0</v>
      </c>
      <c r="T5951" s="6">
        <f>-S5951*L5951/100000</f>
        <v>0</v>
      </c>
      <c r="U5951" s="4">
        <f>N5951+Q5951</f>
        <v>18.5</v>
      </c>
      <c r="V5951" s="4" t="e">
        <f>P5951*I5951/100/R5951</f>
        <v>#DIV/0!</v>
      </c>
      <c r="W5951" s="4" t="e">
        <f>V5951*H5951</f>
        <v>#DIV/0!</v>
      </c>
      <c r="X5951" s="6">
        <f>O5951+S5951</f>
        <v>58</v>
      </c>
      <c r="Y5951" s="6" t="e">
        <f>P5951*I5951/100/T5951</f>
        <v>#DIV/0!</v>
      </c>
      <c r="Z5951" s="6" t="e">
        <f>Y5951*H5951</f>
        <v>#DIV/0!</v>
      </c>
      <c r="AB5951" s="1">
        <f t="shared" si="184"/>
        <v>0</v>
      </c>
      <c r="AC5951" s="1">
        <f t="shared" si="185"/>
        <v>0</v>
      </c>
    </row>
    <row r="5952" spans="4:29" x14ac:dyDescent="0.25">
      <c r="D5952" s="1">
        <v>2009</v>
      </c>
      <c r="E5952" s="1" t="s">
        <v>104</v>
      </c>
      <c r="F5952" s="2" t="s">
        <v>338</v>
      </c>
      <c r="G5952">
        <v>3</v>
      </c>
      <c r="H5952">
        <v>172221</v>
      </c>
      <c r="I5952" s="1">
        <v>1831.377</v>
      </c>
      <c r="J5952" s="1">
        <v>42</v>
      </c>
      <c r="K5952" s="1">
        <v>2270.27</v>
      </c>
      <c r="L5952" s="1">
        <v>3571.4290000000001</v>
      </c>
      <c r="M5952" s="3">
        <v>2</v>
      </c>
      <c r="N5952">
        <v>18.5</v>
      </c>
      <c r="O5952">
        <v>56</v>
      </c>
      <c r="P5952" s="1">
        <f>IF($A$3="Percentage of government revenue per capita",$B$3,0) + IF($A$3="Absolute extra revenue",AB5952,0) + IF($A$3="Absolute revenue per capita",AC5952,0)</f>
        <v>0</v>
      </c>
      <c r="Q5952" s="5">
        <f>-MIN(data!$B$4 / data!I3732 * data!P3732 / 100, data!N3732)</f>
        <v>0</v>
      </c>
      <c r="R5952" s="4">
        <f>-Q5952*K5952/1000</f>
        <v>0</v>
      </c>
      <c r="S5952" s="6">
        <f>-MIN(data!$B$5/(POWER(LN(I5952),2))*P5952/100, O5952)</f>
        <v>0</v>
      </c>
      <c r="T5952" s="6">
        <f>-S5952*L5952/100000</f>
        <v>0</v>
      </c>
      <c r="U5952" s="4">
        <f>N5952+Q5952</f>
        <v>18.5</v>
      </c>
      <c r="V5952" s="4" t="e">
        <f>P5952*I5952/100/R5952</f>
        <v>#DIV/0!</v>
      </c>
      <c r="W5952" s="4" t="e">
        <f>V5952*H5952</f>
        <v>#DIV/0!</v>
      </c>
      <c r="X5952" s="6">
        <f>O5952+S5952</f>
        <v>56</v>
      </c>
      <c r="Y5952" s="6" t="e">
        <f>P5952*I5952/100/T5952</f>
        <v>#DIV/0!</v>
      </c>
      <c r="Z5952" s="6" t="e">
        <f>Y5952*H5952</f>
        <v>#DIV/0!</v>
      </c>
      <c r="AB5952" s="1">
        <f t="shared" si="184"/>
        <v>0</v>
      </c>
      <c r="AC5952" s="1">
        <f t="shared" si="185"/>
        <v>0</v>
      </c>
    </row>
    <row r="5953" spans="4:29" x14ac:dyDescent="0.25">
      <c r="D5953" s="1">
        <v>2010</v>
      </c>
      <c r="E5953" s="1" t="s">
        <v>104</v>
      </c>
      <c r="F5953" s="2" t="s">
        <v>338</v>
      </c>
      <c r="G5953">
        <v>3</v>
      </c>
      <c r="H5953">
        <v>174085</v>
      </c>
      <c r="I5953" s="1">
        <v>1672.598</v>
      </c>
      <c r="J5953" s="1">
        <v>42</v>
      </c>
      <c r="K5953" s="1">
        <v>2282.6089999999999</v>
      </c>
      <c r="L5953" s="1">
        <v>1851.8520000000001</v>
      </c>
      <c r="M5953" s="3">
        <v>2</v>
      </c>
      <c r="N5953">
        <v>18.399999999999999</v>
      </c>
      <c r="O5953">
        <v>54</v>
      </c>
      <c r="P5953" s="1">
        <f>IF($A$3="Percentage of government revenue per capita",$B$3,0) + IF($A$3="Absolute extra revenue",AB5953,0) + IF($A$3="Absolute revenue per capita",AC5953,0)</f>
        <v>0</v>
      </c>
      <c r="Q5953" s="5">
        <f>-MIN(data!$B$4 / data!I3733 * data!P3733 / 100, data!N3733)</f>
        <v>0</v>
      </c>
      <c r="R5953" s="4">
        <f>-Q5953*K5953/1000</f>
        <v>0</v>
      </c>
      <c r="S5953" s="6">
        <f>-MIN(data!$B$5/(POWER(LN(I5953),2))*P5953/100, O5953)</f>
        <v>0</v>
      </c>
      <c r="T5953" s="6">
        <f>-S5953*L5953/100000</f>
        <v>0</v>
      </c>
      <c r="U5953" s="4">
        <f>N5953+Q5953</f>
        <v>18.399999999999999</v>
      </c>
      <c r="V5953" s="4" t="e">
        <f>P5953*I5953/100/R5953</f>
        <v>#DIV/0!</v>
      </c>
      <c r="W5953" s="4" t="e">
        <f>V5953*H5953</f>
        <v>#DIV/0!</v>
      </c>
      <c r="X5953" s="6">
        <f>O5953+S5953</f>
        <v>54</v>
      </c>
      <c r="Y5953" s="6" t="e">
        <f>P5953*I5953/100/T5953</f>
        <v>#DIV/0!</v>
      </c>
      <c r="Z5953" s="6" t="e">
        <f>Y5953*H5953</f>
        <v>#DIV/0!</v>
      </c>
      <c r="AB5953" s="1">
        <f t="shared" si="184"/>
        <v>0</v>
      </c>
      <c r="AC5953" s="1">
        <f t="shared" si="185"/>
        <v>0</v>
      </c>
    </row>
    <row r="5954" spans="4:29" x14ac:dyDescent="0.25">
      <c r="D5954" s="1">
        <v>2011</v>
      </c>
      <c r="E5954" s="1" t="s">
        <v>104</v>
      </c>
      <c r="F5954" s="2" t="s">
        <v>338</v>
      </c>
      <c r="G5954">
        <v>3</v>
      </c>
      <c r="H5954">
        <v>175544</v>
      </c>
      <c r="I5954" s="1">
        <v>1746.4480000000001</v>
      </c>
      <c r="J5954" s="1">
        <v>41</v>
      </c>
      <c r="K5954" s="1">
        <v>2240.4369999999999</v>
      </c>
      <c r="L5954" s="1">
        <v>1923.077</v>
      </c>
      <c r="M5954" s="3">
        <v>1</v>
      </c>
      <c r="N5954">
        <v>18.3</v>
      </c>
      <c r="O5954">
        <v>52</v>
      </c>
      <c r="P5954" s="1">
        <f>IF($A$3="Percentage of government revenue per capita",$B$3,0) + IF($A$3="Absolute extra revenue",AB5954,0) + IF($A$3="Absolute revenue per capita",AC5954,0)</f>
        <v>0</v>
      </c>
      <c r="Q5954" s="5">
        <f>-MIN(data!$B$4 / data!I3734 * data!P3734 / 100, data!N3734)</f>
        <v>0</v>
      </c>
      <c r="R5954" s="4">
        <f>-Q5954*K5954/1000</f>
        <v>0</v>
      </c>
      <c r="S5954" s="6">
        <f>-MIN(data!$B$5/(POWER(LN(I5954),2))*P5954/100, O5954)</f>
        <v>0</v>
      </c>
      <c r="T5954" s="6">
        <f>-S5954*L5954/100000</f>
        <v>0</v>
      </c>
      <c r="U5954" s="4">
        <f>N5954+Q5954</f>
        <v>18.3</v>
      </c>
      <c r="V5954" s="4" t="e">
        <f>P5954*I5954/100/R5954</f>
        <v>#DIV/0!</v>
      </c>
      <c r="W5954" s="4" t="e">
        <f>V5954*H5954</f>
        <v>#DIV/0!</v>
      </c>
      <c r="X5954" s="6">
        <f>O5954+S5954</f>
        <v>52</v>
      </c>
      <c r="Y5954" s="6" t="e">
        <f>P5954*I5954/100/T5954</f>
        <v>#DIV/0!</v>
      </c>
      <c r="Z5954" s="6" t="e">
        <f>Y5954*H5954</f>
        <v>#DIV/0!</v>
      </c>
      <c r="AB5954" s="1">
        <f t="shared" si="184"/>
        <v>0</v>
      </c>
      <c r="AC5954" s="1">
        <f t="shared" si="185"/>
        <v>0</v>
      </c>
    </row>
    <row r="5955" spans="4:29" x14ac:dyDescent="0.25">
      <c r="D5955" s="1">
        <v>2012</v>
      </c>
      <c r="E5955" s="1" t="s">
        <v>104</v>
      </c>
      <c r="F5955" s="2" t="s">
        <v>338</v>
      </c>
      <c r="G5955">
        <v>3</v>
      </c>
      <c r="H5955">
        <v>176646</v>
      </c>
      <c r="I5955" s="1">
        <v>1717.7729999999999</v>
      </c>
      <c r="J5955" s="1">
        <v>40</v>
      </c>
      <c r="K5955" s="1">
        <v>2209.9450000000002</v>
      </c>
      <c r="L5955" s="1">
        <v>2000</v>
      </c>
      <c r="M5955" s="3">
        <v>1</v>
      </c>
      <c r="N5955">
        <v>18.100000000000001</v>
      </c>
      <c r="O5955">
        <v>50</v>
      </c>
      <c r="P5955" s="1">
        <f>IF($A$3="Percentage of government revenue per capita",$B$3,0) + IF($A$3="Absolute extra revenue",AB5955,0) + IF($A$3="Absolute revenue per capita",AC5955,0)</f>
        <v>0</v>
      </c>
      <c r="Q5955" s="5">
        <f>-MIN(data!$B$4 / data!I3735 * data!P3735 / 100, data!N3735)</f>
        <v>0</v>
      </c>
      <c r="R5955" s="4">
        <f>-Q5955*K5955/1000</f>
        <v>0</v>
      </c>
      <c r="S5955" s="6">
        <f>-MIN(data!$B$5/(POWER(LN(I5955),2))*P5955/100, O5955)</f>
        <v>0</v>
      </c>
      <c r="T5955" s="6">
        <f>-S5955*L5955/100000</f>
        <v>0</v>
      </c>
      <c r="U5955" s="4">
        <f>N5955+Q5955</f>
        <v>18.100000000000001</v>
      </c>
      <c r="V5955" s="4" t="e">
        <f>P5955*I5955/100/R5955</f>
        <v>#DIV/0!</v>
      </c>
      <c r="W5955" s="4" t="e">
        <f>V5955*H5955</f>
        <v>#DIV/0!</v>
      </c>
      <c r="X5955" s="6">
        <f>O5955+S5955</f>
        <v>50</v>
      </c>
      <c r="Y5955" s="6" t="e">
        <f>P5955*I5955/100/T5955</f>
        <v>#DIV/0!</v>
      </c>
      <c r="Z5955" s="6" t="e">
        <f>Y5955*H5955</f>
        <v>#DIV/0!</v>
      </c>
      <c r="AB5955" s="1">
        <f t="shared" si="184"/>
        <v>0</v>
      </c>
      <c r="AC5955" s="1">
        <f t="shared" si="185"/>
        <v>0</v>
      </c>
    </row>
    <row r="5956" spans="4:29" x14ac:dyDescent="0.25">
      <c r="D5956" s="1">
        <v>2013</v>
      </c>
      <c r="E5956" s="1" t="s">
        <v>104</v>
      </c>
      <c r="F5956" s="2" t="s">
        <v>338</v>
      </c>
      <c r="G5956">
        <v>3</v>
      </c>
      <c r="H5956">
        <v>177513</v>
      </c>
      <c r="I5956" s="1">
        <v>1724.9880000000001</v>
      </c>
      <c r="J5956" s="1">
        <v>39</v>
      </c>
      <c r="K5956" s="1">
        <v>2178.7710000000002</v>
      </c>
      <c r="L5956" s="1">
        <v>2040.816</v>
      </c>
      <c r="M5956" s="3">
        <v>1</v>
      </c>
      <c r="N5956">
        <v>17.899999999999999</v>
      </c>
      <c r="O5956">
        <v>49</v>
      </c>
      <c r="P5956" s="1">
        <f>IF($A$3="Percentage of government revenue per capita",$B$3,0) + IF($A$3="Absolute extra revenue",AB5956,0) + IF($A$3="Absolute revenue per capita",AC5956,0)</f>
        <v>0</v>
      </c>
      <c r="Q5956" s="5">
        <f>-MIN(data!$B$4 / data!I3736 * data!P3736 / 100, data!N3736)</f>
        <v>0</v>
      </c>
      <c r="R5956" s="4">
        <f>-Q5956*K5956/1000</f>
        <v>0</v>
      </c>
      <c r="S5956" s="6">
        <f>-MIN(data!$B$5/(POWER(LN(I5956),2))*P5956/100, O5956)</f>
        <v>0</v>
      </c>
      <c r="T5956" s="6">
        <f>-S5956*L5956/100000</f>
        <v>0</v>
      </c>
      <c r="U5956" s="4">
        <f>N5956+Q5956</f>
        <v>17.899999999999999</v>
      </c>
      <c r="V5956" s="4" t="e">
        <f>P5956*I5956/100/R5956</f>
        <v>#DIV/0!</v>
      </c>
      <c r="W5956" s="4" t="e">
        <f>V5956*H5956</f>
        <v>#DIV/0!</v>
      </c>
      <c r="X5956" s="6">
        <f>O5956+S5956</f>
        <v>49</v>
      </c>
      <c r="Y5956" s="6" t="e">
        <f>P5956*I5956/100/T5956</f>
        <v>#DIV/0!</v>
      </c>
      <c r="Z5956" s="6" t="e">
        <f>Y5956*H5956</f>
        <v>#DIV/0!</v>
      </c>
      <c r="AB5956" s="1">
        <f t="shared" ref="AB5956:AB6019" si="186">$B$3*100/H5956/I5956</f>
        <v>0</v>
      </c>
      <c r="AC5956" s="1">
        <f t="shared" ref="AC5956:AC6019" si="187">$B$3/I5956*100</f>
        <v>0</v>
      </c>
    </row>
    <row r="5957" spans="4:29" x14ac:dyDescent="0.25">
      <c r="D5957" s="1">
        <v>2014</v>
      </c>
      <c r="E5957" s="1" t="s">
        <v>104</v>
      </c>
      <c r="F5957" s="2" t="s">
        <v>338</v>
      </c>
      <c r="G5957">
        <v>3</v>
      </c>
      <c r="H5957">
        <v>178296</v>
      </c>
      <c r="I5957" s="1">
        <v>1717.4929999999999</v>
      </c>
      <c r="J5957" s="1">
        <v>39</v>
      </c>
      <c r="K5957" s="1">
        <v>2215.9090000000001</v>
      </c>
      <c r="L5957" s="1">
        <v>2040.816</v>
      </c>
      <c r="M5957" s="3">
        <v>1</v>
      </c>
      <c r="N5957">
        <v>17.600000000000001</v>
      </c>
      <c r="O5957">
        <v>49</v>
      </c>
      <c r="P5957" s="1">
        <f>IF($A$3="Percentage of government revenue per capita",$B$3,0) + IF($A$3="Absolute extra revenue",AB5957,0) + IF($A$3="Absolute revenue per capita",AC5957,0)</f>
        <v>0</v>
      </c>
      <c r="Q5957" s="5">
        <f>-MIN(data!$B$4 / data!I3737 * data!P3737 / 100, data!N3737)</f>
        <v>0</v>
      </c>
      <c r="R5957" s="4">
        <f>-Q5957*K5957/1000</f>
        <v>0</v>
      </c>
      <c r="S5957" s="6">
        <f>-MIN(data!$B$5/(POWER(LN(I5957),2))*P5957/100, O5957)</f>
        <v>0</v>
      </c>
      <c r="T5957" s="6">
        <f>-S5957*L5957/100000</f>
        <v>0</v>
      </c>
      <c r="U5957" s="4">
        <f>N5957+Q5957</f>
        <v>17.600000000000001</v>
      </c>
      <c r="V5957" s="4" t="e">
        <f>P5957*I5957/100/R5957</f>
        <v>#DIV/0!</v>
      </c>
      <c r="W5957" s="4" t="e">
        <f>V5957*H5957</f>
        <v>#DIV/0!</v>
      </c>
      <c r="X5957" s="6">
        <f>O5957+S5957</f>
        <v>49</v>
      </c>
      <c r="Y5957" s="6" t="e">
        <f>P5957*I5957/100/T5957</f>
        <v>#DIV/0!</v>
      </c>
      <c r="Z5957" s="6" t="e">
        <f>Y5957*H5957</f>
        <v>#DIV/0!</v>
      </c>
      <c r="AB5957" s="1">
        <f t="shared" si="186"/>
        <v>0</v>
      </c>
      <c r="AC5957" s="1">
        <f t="shared" si="187"/>
        <v>0</v>
      </c>
    </row>
    <row r="5958" spans="4:29" x14ac:dyDescent="0.25">
      <c r="D5958" s="1">
        <v>2015</v>
      </c>
      <c r="E5958" s="1" t="s">
        <v>104</v>
      </c>
      <c r="F5958" s="2" t="s">
        <v>338</v>
      </c>
      <c r="G5958">
        <v>3</v>
      </c>
      <c r="H5958">
        <v>179126</v>
      </c>
      <c r="I5958" s="1">
        <v>1761.213</v>
      </c>
      <c r="J5958" s="1">
        <v>38</v>
      </c>
      <c r="K5958" s="1">
        <v>2196.5320000000002</v>
      </c>
      <c r="M5958" s="3">
        <v>1</v>
      </c>
      <c r="N5958">
        <v>17.3</v>
      </c>
      <c r="O5958">
        <v>48</v>
      </c>
      <c r="P5958" s="1">
        <f>IF($A$3="Percentage of government revenue per capita",$B$3,0) + IF($A$3="Absolute extra revenue",AB5958,0) + IF($A$3="Absolute revenue per capita",AC5958,0)</f>
        <v>0</v>
      </c>
      <c r="Q5958" s="5">
        <f>-MIN(data!$B$4 / data!I3738 * data!P3738 / 100, data!N3738)</f>
        <v>0</v>
      </c>
      <c r="R5958" s="4">
        <f>-Q5958*K5958/1000</f>
        <v>0</v>
      </c>
      <c r="S5958" s="6">
        <f>-MIN(data!$B$5/(POWER(LN(I5958),2))*P5958/100, O5958)</f>
        <v>0</v>
      </c>
      <c r="T5958" s="6">
        <f>-S5958*L5958/100000</f>
        <v>0</v>
      </c>
      <c r="U5958" s="4">
        <f>N5958+Q5958</f>
        <v>17.3</v>
      </c>
      <c r="V5958" s="4" t="e">
        <f>P5958*I5958/100/R5958</f>
        <v>#DIV/0!</v>
      </c>
      <c r="W5958" s="4" t="e">
        <f>V5958*H5958</f>
        <v>#DIV/0!</v>
      </c>
      <c r="X5958" s="6">
        <f>O5958+S5958</f>
        <v>48</v>
      </c>
      <c r="Y5958" s="6" t="e">
        <f>P5958*I5958/100/T5958</f>
        <v>#DIV/0!</v>
      </c>
      <c r="Z5958" s="6" t="e">
        <f>Y5958*H5958</f>
        <v>#DIV/0!</v>
      </c>
      <c r="AB5958" s="1">
        <f t="shared" si="186"/>
        <v>0</v>
      </c>
      <c r="AC5958" s="1">
        <f t="shared" si="187"/>
        <v>0</v>
      </c>
    </row>
    <row r="5959" spans="4:29" x14ac:dyDescent="0.25">
      <c r="D5959" s="1">
        <v>2016</v>
      </c>
      <c r="E5959" s="1" t="s">
        <v>104</v>
      </c>
      <c r="F5959" s="2" t="s">
        <v>338</v>
      </c>
      <c r="G5959">
        <v>3</v>
      </c>
      <c r="H5959">
        <v>180024</v>
      </c>
      <c r="I5959" s="1">
        <v>0</v>
      </c>
      <c r="J5959" s="1">
        <v>37</v>
      </c>
      <c r="K5959" s="1">
        <v>2176.471</v>
      </c>
      <c r="M5959" s="3"/>
      <c r="N5959">
        <v>17</v>
      </c>
      <c r="O5959"/>
      <c r="P5959" s="1">
        <f>IF($A$3="Percentage of government revenue per capita",$B$3,0) + IF($A$3="Absolute extra revenue",AB5959,0) + IF($A$3="Absolute revenue per capita",AC5959,0)</f>
        <v>0</v>
      </c>
      <c r="Q5959" s="5">
        <f>-MIN(data!$B$4 / data!I3739 * data!P3739 / 100, data!N3739)</f>
        <v>0</v>
      </c>
      <c r="R5959" s="4">
        <f>-Q5959*K5959/1000</f>
        <v>0</v>
      </c>
      <c r="S5959" s="6" t="e">
        <f>-MIN(data!$B$5/(POWER(LN(I5959),2))*P5959/100, O5959)</f>
        <v>#NUM!</v>
      </c>
      <c r="T5959" s="6" t="e">
        <f>-S5959*L5959/100000</f>
        <v>#NUM!</v>
      </c>
      <c r="U5959" s="4">
        <f>N5959+Q5959</f>
        <v>17</v>
      </c>
      <c r="V5959" s="4" t="e">
        <f>P5959*I5959/100/R5959</f>
        <v>#DIV/0!</v>
      </c>
      <c r="W5959" s="4" t="e">
        <f>V5959*H5959</f>
        <v>#DIV/0!</v>
      </c>
      <c r="X5959" s="6" t="e">
        <f>O5959+S5959</f>
        <v>#NUM!</v>
      </c>
      <c r="Y5959" s="6" t="e">
        <f>P5959*I5959/100/T5959</f>
        <v>#NUM!</v>
      </c>
      <c r="Z5959" s="6" t="e">
        <f>Y5959*H5959</f>
        <v>#NUM!</v>
      </c>
      <c r="AB5959" s="1" t="e">
        <f t="shared" si="186"/>
        <v>#DIV/0!</v>
      </c>
      <c r="AC5959" s="1" t="e">
        <f t="shared" si="187"/>
        <v>#DIV/0!</v>
      </c>
    </row>
    <row r="5960" spans="4:29" x14ac:dyDescent="0.25">
      <c r="D5960" s="1">
        <v>1980</v>
      </c>
      <c r="E5960" s="1" t="s">
        <v>186</v>
      </c>
      <c r="F5960" s="2" t="s">
        <v>339</v>
      </c>
      <c r="G5960">
        <v>3</v>
      </c>
      <c r="H5960">
        <v>100566</v>
      </c>
      <c r="I5960" s="1">
        <v>451.45370000000003</v>
      </c>
      <c r="J5960" s="1">
        <v>166</v>
      </c>
      <c r="K5960" s="1">
        <v>3120.3009999999999</v>
      </c>
      <c r="M5960" s="3"/>
      <c r="N5960">
        <v>53.2</v>
      </c>
      <c r="O5960"/>
      <c r="P5960" s="1">
        <f>IF($A$3="Percentage of government revenue per capita",$B$3,0) + IF($A$3="Absolute extra revenue",AB5960,0) + IF($A$3="Absolute revenue per capita",AC5960,0)</f>
        <v>0</v>
      </c>
      <c r="Q5960" s="5">
        <f>-MIN(data!$B$4 / data!I6737 * data!P6737 / 100, data!N6737)</f>
        <v>0</v>
      </c>
      <c r="R5960" s="4">
        <f>-Q5960*K5960/1000</f>
        <v>0</v>
      </c>
      <c r="S5960" s="6">
        <f>-MIN(data!$B$5/(POWER(LN(I5960),2))*P5960/100, O5960)</f>
        <v>0</v>
      </c>
      <c r="T5960" s="6">
        <f>-S5960*L5960/100000</f>
        <v>0</v>
      </c>
      <c r="U5960" s="4">
        <f>N5960+Q5960</f>
        <v>53.2</v>
      </c>
      <c r="V5960" s="4" t="e">
        <f>P5960*I5960/100/R5960</f>
        <v>#DIV/0!</v>
      </c>
      <c r="W5960" s="4" t="e">
        <f>V5960*H5960</f>
        <v>#DIV/0!</v>
      </c>
      <c r="X5960" s="6">
        <f>O5960+S5960</f>
        <v>0</v>
      </c>
      <c r="Y5960" s="6" t="e">
        <f>P5960*I5960/100/T5960</f>
        <v>#DIV/0!</v>
      </c>
      <c r="Z5960" s="6" t="e">
        <f>Y5960*H5960</f>
        <v>#DIV/0!</v>
      </c>
      <c r="AB5960" s="1">
        <f t="shared" si="186"/>
        <v>0</v>
      </c>
      <c r="AC5960" s="1">
        <f t="shared" si="187"/>
        <v>0</v>
      </c>
    </row>
    <row r="5961" spans="4:29" x14ac:dyDescent="0.25">
      <c r="D5961" s="1">
        <v>1981</v>
      </c>
      <c r="E5961" s="1" t="s">
        <v>186</v>
      </c>
      <c r="F5961" s="2" t="s">
        <v>339</v>
      </c>
      <c r="G5961">
        <v>3</v>
      </c>
      <c r="H5961">
        <v>101437</v>
      </c>
      <c r="I5961" s="1">
        <v>400.13560000000001</v>
      </c>
      <c r="J5961" s="1">
        <v>150</v>
      </c>
      <c r="K5961" s="1">
        <v>3086.42</v>
      </c>
      <c r="M5961" s="3"/>
      <c r="N5961">
        <v>48.6</v>
      </c>
      <c r="O5961"/>
      <c r="P5961" s="1">
        <f>IF($A$3="Percentage of government revenue per capita",$B$3,0) + IF($A$3="Absolute extra revenue",AB5961,0) + IF($A$3="Absolute revenue per capita",AC5961,0)</f>
        <v>0</v>
      </c>
      <c r="Q5961" s="5">
        <f>-MIN(data!$B$4 / data!I6738 * data!P6738 / 100, data!N6738)</f>
        <v>0</v>
      </c>
      <c r="R5961" s="4">
        <f>-Q5961*K5961/1000</f>
        <v>0</v>
      </c>
      <c r="S5961" s="6">
        <f>-MIN(data!$B$5/(POWER(LN(I5961),2))*P5961/100, O5961)</f>
        <v>0</v>
      </c>
      <c r="T5961" s="6">
        <f>-S5961*L5961/100000</f>
        <v>0</v>
      </c>
      <c r="U5961" s="4">
        <f>N5961+Q5961</f>
        <v>48.6</v>
      </c>
      <c r="V5961" s="4" t="e">
        <f>P5961*I5961/100/R5961</f>
        <v>#DIV/0!</v>
      </c>
      <c r="W5961" s="4" t="e">
        <f>V5961*H5961</f>
        <v>#DIV/0!</v>
      </c>
      <c r="X5961" s="6">
        <f>O5961+S5961</f>
        <v>0</v>
      </c>
      <c r="Y5961" s="6" t="e">
        <f>P5961*I5961/100/T5961</f>
        <v>#DIV/0!</v>
      </c>
      <c r="Z5961" s="6" t="e">
        <f>Y5961*H5961</f>
        <v>#DIV/0!</v>
      </c>
      <c r="AB5961" s="1">
        <f t="shared" si="186"/>
        <v>0</v>
      </c>
      <c r="AC5961" s="1">
        <f t="shared" si="187"/>
        <v>0</v>
      </c>
    </row>
    <row r="5962" spans="4:29" x14ac:dyDescent="0.25">
      <c r="D5962" s="1">
        <v>1982</v>
      </c>
      <c r="E5962" s="1" t="s">
        <v>186</v>
      </c>
      <c r="F5962" s="2" t="s">
        <v>339</v>
      </c>
      <c r="G5962">
        <v>3</v>
      </c>
      <c r="H5962">
        <v>102256</v>
      </c>
      <c r="I5962" s="1">
        <v>510.95499999999998</v>
      </c>
      <c r="J5962" s="1">
        <v>135</v>
      </c>
      <c r="K5962" s="1">
        <v>3040.5410000000002</v>
      </c>
      <c r="M5962" s="3"/>
      <c r="N5962">
        <v>44.4</v>
      </c>
      <c r="O5962"/>
      <c r="P5962" s="1">
        <f>IF($A$3="Percentage of government revenue per capita",$B$3,0) + IF($A$3="Absolute extra revenue",AB5962,0) + IF($A$3="Absolute revenue per capita",AC5962,0)</f>
        <v>0</v>
      </c>
      <c r="Q5962" s="5">
        <f>-MIN(data!$B$4 / data!I6739 * data!P6739 / 100, data!N6739)</f>
        <v>0</v>
      </c>
      <c r="R5962" s="4">
        <f>-Q5962*K5962/1000</f>
        <v>0</v>
      </c>
      <c r="S5962" s="6">
        <f>-MIN(data!$B$5/(POWER(LN(I5962),2))*P5962/100, O5962)</f>
        <v>0</v>
      </c>
      <c r="T5962" s="6">
        <f>-S5962*L5962/100000</f>
        <v>0</v>
      </c>
      <c r="U5962" s="4">
        <f>N5962+Q5962</f>
        <v>44.4</v>
      </c>
      <c r="V5962" s="4" t="e">
        <f>P5962*I5962/100/R5962</f>
        <v>#DIV/0!</v>
      </c>
      <c r="W5962" s="4" t="e">
        <f>V5962*H5962</f>
        <v>#DIV/0!</v>
      </c>
      <c r="X5962" s="6">
        <f>O5962+S5962</f>
        <v>0</v>
      </c>
      <c r="Y5962" s="6" t="e">
        <f>P5962*I5962/100/T5962</f>
        <v>#DIV/0!</v>
      </c>
      <c r="Z5962" s="6" t="e">
        <f>Y5962*H5962</f>
        <v>#DIV/0!</v>
      </c>
      <c r="AB5962" s="1">
        <f t="shared" si="186"/>
        <v>0</v>
      </c>
      <c r="AC5962" s="1">
        <f t="shared" si="187"/>
        <v>0</v>
      </c>
    </row>
    <row r="5963" spans="4:29" x14ac:dyDescent="0.25">
      <c r="D5963" s="1">
        <v>1983</v>
      </c>
      <c r="E5963" s="1" t="s">
        <v>186</v>
      </c>
      <c r="F5963" s="2" t="s">
        <v>339</v>
      </c>
      <c r="G5963">
        <v>3</v>
      </c>
      <c r="H5963">
        <v>103032</v>
      </c>
      <c r="I5963" s="1">
        <v>573.98130000000003</v>
      </c>
      <c r="J5963" s="1">
        <v>121</v>
      </c>
      <c r="K5963" s="1">
        <v>2995.05</v>
      </c>
      <c r="M5963" s="3"/>
      <c r="N5963">
        <v>40.4</v>
      </c>
      <c r="O5963"/>
      <c r="P5963" s="1">
        <f>IF($A$3="Percentage of government revenue per capita",$B$3,0) + IF($A$3="Absolute extra revenue",AB5963,0) + IF($A$3="Absolute revenue per capita",AC5963,0)</f>
        <v>0</v>
      </c>
      <c r="Q5963" s="5">
        <f>-MIN(data!$B$4 / data!I6740 * data!P6740 / 100, data!N6740)</f>
        <v>0</v>
      </c>
      <c r="R5963" s="4">
        <f>-Q5963*K5963/1000</f>
        <v>0</v>
      </c>
      <c r="S5963" s="6">
        <f>-MIN(data!$B$5/(POWER(LN(I5963),2))*P5963/100, O5963)</f>
        <v>0</v>
      </c>
      <c r="T5963" s="6">
        <f>-S5963*L5963/100000</f>
        <v>0</v>
      </c>
      <c r="U5963" s="4">
        <f>N5963+Q5963</f>
        <v>40.4</v>
      </c>
      <c r="V5963" s="4" t="e">
        <f>P5963*I5963/100/R5963</f>
        <v>#DIV/0!</v>
      </c>
      <c r="W5963" s="4" t="e">
        <f>V5963*H5963</f>
        <v>#DIV/0!</v>
      </c>
      <c r="X5963" s="6">
        <f>O5963+S5963</f>
        <v>0</v>
      </c>
      <c r="Y5963" s="6" t="e">
        <f>P5963*I5963/100/T5963</f>
        <v>#DIV/0!</v>
      </c>
      <c r="Z5963" s="6" t="e">
        <f>Y5963*H5963</f>
        <v>#DIV/0!</v>
      </c>
      <c r="AB5963" s="1">
        <f t="shared" si="186"/>
        <v>0</v>
      </c>
      <c r="AC5963" s="1">
        <f t="shared" si="187"/>
        <v>0</v>
      </c>
    </row>
    <row r="5964" spans="4:29" x14ac:dyDescent="0.25">
      <c r="D5964" s="1">
        <v>1984</v>
      </c>
      <c r="E5964" s="1" t="s">
        <v>186</v>
      </c>
      <c r="F5964" s="2" t="s">
        <v>339</v>
      </c>
      <c r="G5964">
        <v>3</v>
      </c>
      <c r="H5964">
        <v>103779</v>
      </c>
      <c r="I5964" s="1">
        <v>576.08339999999998</v>
      </c>
      <c r="J5964" s="1">
        <v>108</v>
      </c>
      <c r="K5964" s="1">
        <v>2934.7829999999999</v>
      </c>
      <c r="M5964" s="3"/>
      <c r="N5964">
        <v>36.799999999999997</v>
      </c>
      <c r="O5964"/>
      <c r="P5964" s="1">
        <f>IF($A$3="Percentage of government revenue per capita",$B$3,0) + IF($A$3="Absolute extra revenue",AB5964,0) + IF($A$3="Absolute revenue per capita",AC5964,0)</f>
        <v>0</v>
      </c>
      <c r="Q5964" s="5">
        <f>-MIN(data!$B$4 / data!I6741 * data!P6741 / 100, data!N6741)</f>
        <v>0</v>
      </c>
      <c r="R5964" s="4">
        <f>-Q5964*K5964/1000</f>
        <v>0</v>
      </c>
      <c r="S5964" s="6">
        <f>-MIN(data!$B$5/(POWER(LN(I5964),2))*P5964/100, O5964)</f>
        <v>0</v>
      </c>
      <c r="T5964" s="6">
        <f>-S5964*L5964/100000</f>
        <v>0</v>
      </c>
      <c r="U5964" s="4">
        <f>N5964+Q5964</f>
        <v>36.799999999999997</v>
      </c>
      <c r="V5964" s="4" t="e">
        <f>P5964*I5964/100/R5964</f>
        <v>#DIV/0!</v>
      </c>
      <c r="W5964" s="4" t="e">
        <f>V5964*H5964</f>
        <v>#DIV/0!</v>
      </c>
      <c r="X5964" s="6">
        <f>O5964+S5964</f>
        <v>0</v>
      </c>
      <c r="Y5964" s="6" t="e">
        <f>P5964*I5964/100/T5964</f>
        <v>#DIV/0!</v>
      </c>
      <c r="Z5964" s="6" t="e">
        <f>Y5964*H5964</f>
        <v>#DIV/0!</v>
      </c>
      <c r="AB5964" s="1">
        <f t="shared" si="186"/>
        <v>0</v>
      </c>
      <c r="AC5964" s="1">
        <f t="shared" si="187"/>
        <v>0</v>
      </c>
    </row>
    <row r="5965" spans="4:29" x14ac:dyDescent="0.25">
      <c r="D5965" s="1">
        <v>1985</v>
      </c>
      <c r="E5965" s="1" t="s">
        <v>186</v>
      </c>
      <c r="F5965" s="2" t="s">
        <v>339</v>
      </c>
      <c r="G5965">
        <v>3</v>
      </c>
      <c r="H5965">
        <v>104506</v>
      </c>
      <c r="I5965" s="1">
        <v>651.14800000000002</v>
      </c>
      <c r="J5965" s="1">
        <v>97</v>
      </c>
      <c r="K5965" s="1">
        <v>2886.9050000000002</v>
      </c>
      <c r="M5965" s="3"/>
      <c r="N5965">
        <v>33.6</v>
      </c>
      <c r="O5965"/>
      <c r="P5965" s="1">
        <f>IF($A$3="Percentage of government revenue per capita",$B$3,0) + IF($A$3="Absolute extra revenue",AB5965,0) + IF($A$3="Absolute revenue per capita",AC5965,0)</f>
        <v>0</v>
      </c>
      <c r="Q5965" s="5">
        <f>-MIN(data!$B$4 / data!I6742 * data!P6742 / 100, data!N6742)</f>
        <v>0</v>
      </c>
      <c r="R5965" s="4">
        <f>-Q5965*K5965/1000</f>
        <v>0</v>
      </c>
      <c r="S5965" s="6">
        <f>-MIN(data!$B$5/(POWER(LN(I5965),2))*P5965/100, O5965)</f>
        <v>0</v>
      </c>
      <c r="T5965" s="6">
        <f>-S5965*L5965/100000</f>
        <v>0</v>
      </c>
      <c r="U5965" s="4">
        <f>N5965+Q5965</f>
        <v>33.6</v>
      </c>
      <c r="V5965" s="4" t="e">
        <f>P5965*I5965/100/R5965</f>
        <v>#DIV/0!</v>
      </c>
      <c r="W5965" s="4" t="e">
        <f>V5965*H5965</f>
        <v>#DIV/0!</v>
      </c>
      <c r="X5965" s="6">
        <f>O5965+S5965</f>
        <v>0</v>
      </c>
      <c r="Y5965" s="6" t="e">
        <f>P5965*I5965/100/T5965</f>
        <v>#DIV/0!</v>
      </c>
      <c r="Z5965" s="6" t="e">
        <f>Y5965*H5965</f>
        <v>#DIV/0!</v>
      </c>
      <c r="AB5965" s="1">
        <f t="shared" si="186"/>
        <v>0</v>
      </c>
      <c r="AC5965" s="1">
        <f t="shared" si="187"/>
        <v>0</v>
      </c>
    </row>
    <row r="5966" spans="4:29" x14ac:dyDescent="0.25">
      <c r="D5966" s="1">
        <v>1986</v>
      </c>
      <c r="E5966" s="1" t="s">
        <v>186</v>
      </c>
      <c r="F5966" s="2" t="s">
        <v>339</v>
      </c>
      <c r="G5966">
        <v>3</v>
      </c>
      <c r="H5966">
        <v>105217</v>
      </c>
      <c r="I5966" s="1">
        <v>686.52139999999997</v>
      </c>
      <c r="J5966" s="1">
        <v>88</v>
      </c>
      <c r="K5966" s="1">
        <v>2847.8960000000002</v>
      </c>
      <c r="M5966" s="3"/>
      <c r="N5966">
        <v>30.9</v>
      </c>
      <c r="O5966"/>
      <c r="P5966" s="1">
        <f>IF($A$3="Percentage of government revenue per capita",$B$3,0) + IF($A$3="Absolute extra revenue",AB5966,0) + IF($A$3="Absolute revenue per capita",AC5966,0)</f>
        <v>0</v>
      </c>
      <c r="Q5966" s="5">
        <f>-MIN(data!$B$4 / data!I6743 * data!P6743 / 100, data!N6743)</f>
        <v>0</v>
      </c>
      <c r="R5966" s="4">
        <f>-Q5966*K5966/1000</f>
        <v>0</v>
      </c>
      <c r="S5966" s="6">
        <f>-MIN(data!$B$5/(POWER(LN(I5966),2))*P5966/100, O5966)</f>
        <v>0</v>
      </c>
      <c r="T5966" s="6">
        <f>-S5966*L5966/100000</f>
        <v>0</v>
      </c>
      <c r="U5966" s="4">
        <f>N5966+Q5966</f>
        <v>30.9</v>
      </c>
      <c r="V5966" s="4" t="e">
        <f>P5966*I5966/100/R5966</f>
        <v>#DIV/0!</v>
      </c>
      <c r="W5966" s="4" t="e">
        <f>V5966*H5966</f>
        <v>#DIV/0!</v>
      </c>
      <c r="X5966" s="6">
        <f>O5966+S5966</f>
        <v>0</v>
      </c>
      <c r="Y5966" s="6" t="e">
        <f>P5966*I5966/100/T5966</f>
        <v>#DIV/0!</v>
      </c>
      <c r="Z5966" s="6" t="e">
        <f>Y5966*H5966</f>
        <v>#DIV/0!</v>
      </c>
      <c r="AB5966" s="1">
        <f t="shared" si="186"/>
        <v>0</v>
      </c>
      <c r="AC5966" s="1">
        <f t="shared" si="187"/>
        <v>0</v>
      </c>
    </row>
    <row r="5967" spans="4:29" x14ac:dyDescent="0.25">
      <c r="D5967" s="1">
        <v>1987</v>
      </c>
      <c r="E5967" s="1" t="s">
        <v>186</v>
      </c>
      <c r="F5967" s="2" t="s">
        <v>339</v>
      </c>
      <c r="G5967">
        <v>3</v>
      </c>
      <c r="H5967">
        <v>105906</v>
      </c>
      <c r="I5967" s="1">
        <v>668.50739999999996</v>
      </c>
      <c r="J5967" s="1">
        <v>80</v>
      </c>
      <c r="K5967" s="1">
        <v>2787.4560000000001</v>
      </c>
      <c r="M5967" s="3"/>
      <c r="N5967">
        <v>28.7</v>
      </c>
      <c r="O5967"/>
      <c r="P5967" s="1">
        <f>IF($A$3="Percentage of government revenue per capita",$B$3,0) + IF($A$3="Absolute extra revenue",AB5967,0) + IF($A$3="Absolute revenue per capita",AC5967,0)</f>
        <v>0</v>
      </c>
      <c r="Q5967" s="5">
        <f>-MIN(data!$B$4 / data!I6744 * data!P6744 / 100, data!N6744)</f>
        <v>0</v>
      </c>
      <c r="R5967" s="4">
        <f>-Q5967*K5967/1000</f>
        <v>0</v>
      </c>
      <c r="S5967" s="6">
        <f>-MIN(data!$B$5/(POWER(LN(I5967),2))*P5967/100, O5967)</f>
        <v>0</v>
      </c>
      <c r="T5967" s="6">
        <f>-S5967*L5967/100000</f>
        <v>0</v>
      </c>
      <c r="U5967" s="4">
        <f>N5967+Q5967</f>
        <v>28.7</v>
      </c>
      <c r="V5967" s="4" t="e">
        <f>P5967*I5967/100/R5967</f>
        <v>#DIV/0!</v>
      </c>
      <c r="W5967" s="4" t="e">
        <f>V5967*H5967</f>
        <v>#DIV/0!</v>
      </c>
      <c r="X5967" s="6">
        <f>O5967+S5967</f>
        <v>0</v>
      </c>
      <c r="Y5967" s="6" t="e">
        <f>P5967*I5967/100/T5967</f>
        <v>#DIV/0!</v>
      </c>
      <c r="Z5967" s="6" t="e">
        <f>Y5967*H5967</f>
        <v>#DIV/0!</v>
      </c>
      <c r="AB5967" s="1">
        <f t="shared" si="186"/>
        <v>0</v>
      </c>
      <c r="AC5967" s="1">
        <f t="shared" si="187"/>
        <v>0</v>
      </c>
    </row>
    <row r="5968" spans="4:29" x14ac:dyDescent="0.25">
      <c r="D5968" s="1">
        <v>1988</v>
      </c>
      <c r="E5968" s="1" t="s">
        <v>186</v>
      </c>
      <c r="F5968" s="2" t="s">
        <v>339</v>
      </c>
      <c r="G5968">
        <v>3</v>
      </c>
      <c r="H5968">
        <v>106532</v>
      </c>
      <c r="I5968" s="1">
        <v>718.60029999999995</v>
      </c>
      <c r="J5968" s="1">
        <v>74</v>
      </c>
      <c r="K5968" s="1">
        <v>2761.194</v>
      </c>
      <c r="M5968" s="3"/>
      <c r="N5968">
        <v>26.8</v>
      </c>
      <c r="O5968"/>
      <c r="P5968" s="1">
        <f>IF($A$3="Percentage of government revenue per capita",$B$3,0) + IF($A$3="Absolute extra revenue",AB5968,0) + IF($A$3="Absolute revenue per capita",AC5968,0)</f>
        <v>0</v>
      </c>
      <c r="Q5968" s="5">
        <f>-MIN(data!$B$4 / data!I6745 * data!P6745 / 100, data!N6745)</f>
        <v>0</v>
      </c>
      <c r="R5968" s="4">
        <f>-Q5968*K5968/1000</f>
        <v>0</v>
      </c>
      <c r="S5968" s="6">
        <f>-MIN(data!$B$5/(POWER(LN(I5968),2))*P5968/100, O5968)</f>
        <v>0</v>
      </c>
      <c r="T5968" s="6">
        <f>-S5968*L5968/100000</f>
        <v>0</v>
      </c>
      <c r="U5968" s="4">
        <f>N5968+Q5968</f>
        <v>26.8</v>
      </c>
      <c r="V5968" s="4" t="e">
        <f>P5968*I5968/100/R5968</f>
        <v>#DIV/0!</v>
      </c>
      <c r="W5968" s="4" t="e">
        <f>V5968*H5968</f>
        <v>#DIV/0!</v>
      </c>
      <c r="X5968" s="6">
        <f>O5968+S5968</f>
        <v>0</v>
      </c>
      <c r="Y5968" s="6" t="e">
        <f>P5968*I5968/100/T5968</f>
        <v>#DIV/0!</v>
      </c>
      <c r="Z5968" s="6" t="e">
        <f>Y5968*H5968</f>
        <v>#DIV/0!</v>
      </c>
      <c r="AB5968" s="1">
        <f t="shared" si="186"/>
        <v>0</v>
      </c>
      <c r="AC5968" s="1">
        <f t="shared" si="187"/>
        <v>0</v>
      </c>
    </row>
    <row r="5969" spans="4:29" x14ac:dyDescent="0.25">
      <c r="D5969" s="1">
        <v>1989</v>
      </c>
      <c r="E5969" s="1" t="s">
        <v>186</v>
      </c>
      <c r="F5969" s="2" t="s">
        <v>339</v>
      </c>
      <c r="G5969">
        <v>3</v>
      </c>
      <c r="H5969">
        <v>107071</v>
      </c>
      <c r="I5969" s="1">
        <v>737.52959999999996</v>
      </c>
      <c r="J5969" s="1">
        <v>69</v>
      </c>
      <c r="K5969" s="1">
        <v>2716.5349999999999</v>
      </c>
      <c r="M5969" s="3"/>
      <c r="N5969">
        <v>25.4</v>
      </c>
      <c r="O5969"/>
      <c r="P5969" s="1">
        <f>IF($A$3="Percentage of government revenue per capita",$B$3,0) + IF($A$3="Absolute extra revenue",AB5969,0) + IF($A$3="Absolute revenue per capita",AC5969,0)</f>
        <v>0</v>
      </c>
      <c r="Q5969" s="5">
        <f>-MIN(data!$B$4 / data!I6746 * data!P6746 / 100, data!N6746)</f>
        <v>0</v>
      </c>
      <c r="R5969" s="4">
        <f>-Q5969*K5969/1000</f>
        <v>0</v>
      </c>
      <c r="S5969" s="6">
        <f>-MIN(data!$B$5/(POWER(LN(I5969),2))*P5969/100, O5969)</f>
        <v>0</v>
      </c>
      <c r="T5969" s="6">
        <f>-S5969*L5969/100000</f>
        <v>0</v>
      </c>
      <c r="U5969" s="4">
        <f>N5969+Q5969</f>
        <v>25.4</v>
      </c>
      <c r="V5969" s="4" t="e">
        <f>P5969*I5969/100/R5969</f>
        <v>#DIV/0!</v>
      </c>
      <c r="W5969" s="4" t="e">
        <f>V5969*H5969</f>
        <v>#DIV/0!</v>
      </c>
      <c r="X5969" s="6">
        <f>O5969+S5969</f>
        <v>0</v>
      </c>
      <c r="Y5969" s="6" t="e">
        <f>P5969*I5969/100/T5969</f>
        <v>#DIV/0!</v>
      </c>
      <c r="Z5969" s="6" t="e">
        <f>Y5969*H5969</f>
        <v>#DIV/0!</v>
      </c>
      <c r="AB5969" s="1">
        <f t="shared" si="186"/>
        <v>0</v>
      </c>
      <c r="AC5969" s="1">
        <f t="shared" si="187"/>
        <v>0</v>
      </c>
    </row>
    <row r="5970" spans="4:29" x14ac:dyDescent="0.25">
      <c r="D5970" s="1">
        <v>1990</v>
      </c>
      <c r="E5970" s="1" t="s">
        <v>186</v>
      </c>
      <c r="F5970" s="2" t="s">
        <v>339</v>
      </c>
      <c r="G5970">
        <v>3</v>
      </c>
      <c r="H5970">
        <v>107484</v>
      </c>
      <c r="I5970" s="1">
        <v>739.94730000000004</v>
      </c>
      <c r="J5970" s="1">
        <v>65</v>
      </c>
      <c r="K5970" s="1">
        <v>2674.8969999999999</v>
      </c>
      <c r="L5970" s="1">
        <v>3448.2759999999998</v>
      </c>
      <c r="M5970" s="3">
        <v>2</v>
      </c>
      <c r="N5970">
        <v>24.3</v>
      </c>
      <c r="O5970">
        <v>58</v>
      </c>
      <c r="P5970" s="1">
        <f>IF($A$3="Percentage of government revenue per capita",$B$3,0) + IF($A$3="Absolute extra revenue",AB5970,0) + IF($A$3="Absolute revenue per capita",AC5970,0)</f>
        <v>0</v>
      </c>
      <c r="Q5970" s="5">
        <f>-MIN(data!$B$4 / data!I6747 * data!P6747 / 100, data!N6747)</f>
        <v>0</v>
      </c>
      <c r="R5970" s="4">
        <f>-Q5970*K5970/1000</f>
        <v>0</v>
      </c>
      <c r="S5970" s="6">
        <f>-MIN(data!$B$5/(POWER(LN(I5970),2))*P5970/100, O5970)</f>
        <v>0</v>
      </c>
      <c r="T5970" s="6">
        <f>-S5970*L5970/100000</f>
        <v>0</v>
      </c>
      <c r="U5970" s="4">
        <f>N5970+Q5970</f>
        <v>24.3</v>
      </c>
      <c r="V5970" s="4" t="e">
        <f>P5970*I5970/100/R5970</f>
        <v>#DIV/0!</v>
      </c>
      <c r="W5970" s="4" t="e">
        <f>V5970*H5970</f>
        <v>#DIV/0!</v>
      </c>
      <c r="X5970" s="6">
        <f>O5970+S5970</f>
        <v>58</v>
      </c>
      <c r="Y5970" s="6" t="e">
        <f>P5970*I5970/100/T5970</f>
        <v>#DIV/0!</v>
      </c>
      <c r="Z5970" s="6" t="e">
        <f>Y5970*H5970</f>
        <v>#DIV/0!</v>
      </c>
      <c r="AB5970" s="1">
        <f t="shared" si="186"/>
        <v>0</v>
      </c>
      <c r="AC5970" s="1">
        <f t="shared" si="187"/>
        <v>0</v>
      </c>
    </row>
    <row r="5971" spans="4:29" x14ac:dyDescent="0.25">
      <c r="D5971" s="1">
        <v>1991</v>
      </c>
      <c r="E5971" s="1" t="s">
        <v>186</v>
      </c>
      <c r="F5971" s="2" t="s">
        <v>339</v>
      </c>
      <c r="G5971">
        <v>3</v>
      </c>
      <c r="H5971">
        <v>107776</v>
      </c>
      <c r="I5971" s="1">
        <v>872.18420000000003</v>
      </c>
      <c r="J5971" s="1">
        <v>62</v>
      </c>
      <c r="K5971" s="1">
        <v>2638.2979999999998</v>
      </c>
      <c r="L5971" s="1">
        <v>3333.3330000000001</v>
      </c>
      <c r="M5971" s="3">
        <v>2</v>
      </c>
      <c r="N5971">
        <v>23.5</v>
      </c>
      <c r="O5971">
        <v>60</v>
      </c>
      <c r="P5971" s="1">
        <f>IF($A$3="Percentage of government revenue per capita",$B$3,0) + IF($A$3="Absolute extra revenue",AB5971,0) + IF($A$3="Absolute revenue per capita",AC5971,0)</f>
        <v>0</v>
      </c>
      <c r="Q5971" s="5">
        <f>-MIN(data!$B$4 / data!I6748 * data!P6748 / 100, data!N6748)</f>
        <v>0</v>
      </c>
      <c r="R5971" s="4">
        <f>-Q5971*K5971/1000</f>
        <v>0</v>
      </c>
      <c r="S5971" s="6">
        <f>-MIN(data!$B$5/(POWER(LN(I5971),2))*P5971/100, O5971)</f>
        <v>0</v>
      </c>
      <c r="T5971" s="6">
        <f>-S5971*L5971/100000</f>
        <v>0</v>
      </c>
      <c r="U5971" s="4">
        <f>N5971+Q5971</f>
        <v>23.5</v>
      </c>
      <c r="V5971" s="4" t="e">
        <f>P5971*I5971/100/R5971</f>
        <v>#DIV/0!</v>
      </c>
      <c r="W5971" s="4" t="e">
        <f>V5971*H5971</f>
        <v>#DIV/0!</v>
      </c>
      <c r="X5971" s="6">
        <f>O5971+S5971</f>
        <v>60</v>
      </c>
      <c r="Y5971" s="6" t="e">
        <f>P5971*I5971/100/T5971</f>
        <v>#DIV/0!</v>
      </c>
      <c r="Z5971" s="6" t="e">
        <f>Y5971*H5971</f>
        <v>#DIV/0!</v>
      </c>
      <c r="AB5971" s="1">
        <f t="shared" si="186"/>
        <v>0</v>
      </c>
      <c r="AC5971" s="1">
        <f t="shared" si="187"/>
        <v>0</v>
      </c>
    </row>
    <row r="5972" spans="4:29" x14ac:dyDescent="0.25">
      <c r="D5972" s="1">
        <v>1992</v>
      </c>
      <c r="E5972" s="1" t="s">
        <v>186</v>
      </c>
      <c r="F5972" s="2" t="s">
        <v>339</v>
      </c>
      <c r="G5972">
        <v>3</v>
      </c>
      <c r="H5972">
        <v>107950</v>
      </c>
      <c r="I5972" s="1">
        <v>878.9982</v>
      </c>
      <c r="J5972" s="1">
        <v>60</v>
      </c>
      <c r="K5972" s="1">
        <v>2620.087</v>
      </c>
      <c r="L5972" s="1">
        <v>3333.3330000000001</v>
      </c>
      <c r="M5972" s="3">
        <v>2</v>
      </c>
      <c r="N5972">
        <v>22.9</v>
      </c>
      <c r="O5972">
        <v>60</v>
      </c>
      <c r="P5972" s="1">
        <f>IF($A$3="Percentage of government revenue per capita",$B$3,0) + IF($A$3="Absolute extra revenue",AB5972,0) + IF($A$3="Absolute revenue per capita",AC5972,0)</f>
        <v>0</v>
      </c>
      <c r="Q5972" s="5">
        <f>-MIN(data!$B$4 / data!I6749 * data!P6749 / 100, data!N6749)</f>
        <v>0</v>
      </c>
      <c r="R5972" s="4">
        <f>-Q5972*K5972/1000</f>
        <v>0</v>
      </c>
      <c r="S5972" s="6">
        <f>-MIN(data!$B$5/(POWER(LN(I5972),2))*P5972/100, O5972)</f>
        <v>0</v>
      </c>
      <c r="T5972" s="6">
        <f>-S5972*L5972/100000</f>
        <v>0</v>
      </c>
      <c r="U5972" s="4">
        <f>N5972+Q5972</f>
        <v>22.9</v>
      </c>
      <c r="V5972" s="4" t="e">
        <f>P5972*I5972/100/R5972</f>
        <v>#DIV/0!</v>
      </c>
      <c r="W5972" s="4" t="e">
        <f>V5972*H5972</f>
        <v>#DIV/0!</v>
      </c>
      <c r="X5972" s="6">
        <f>O5972+S5972</f>
        <v>60</v>
      </c>
      <c r="Y5972" s="6" t="e">
        <f>P5972*I5972/100/T5972</f>
        <v>#DIV/0!</v>
      </c>
      <c r="Z5972" s="6" t="e">
        <f>Y5972*H5972</f>
        <v>#DIV/0!</v>
      </c>
      <c r="AB5972" s="1">
        <f t="shared" si="186"/>
        <v>0</v>
      </c>
      <c r="AC5972" s="1">
        <f t="shared" si="187"/>
        <v>0</v>
      </c>
    </row>
    <row r="5973" spans="4:29" x14ac:dyDescent="0.25">
      <c r="D5973" s="1">
        <v>1993</v>
      </c>
      <c r="E5973" s="1" t="s">
        <v>186</v>
      </c>
      <c r="F5973" s="2" t="s">
        <v>339</v>
      </c>
      <c r="G5973">
        <v>3</v>
      </c>
      <c r="H5973">
        <v>108033</v>
      </c>
      <c r="I5973" s="1">
        <v>934.43539999999996</v>
      </c>
      <c r="J5973" s="1">
        <v>58</v>
      </c>
      <c r="K5973" s="1">
        <v>2577.7779999999998</v>
      </c>
      <c r="L5973" s="1">
        <v>2985.0749999999998</v>
      </c>
      <c r="M5973" s="3">
        <v>2</v>
      </c>
      <c r="N5973">
        <v>22.5</v>
      </c>
      <c r="O5973">
        <v>67</v>
      </c>
      <c r="P5973" s="1">
        <f>IF($A$3="Percentage of government revenue per capita",$B$3,0) + IF($A$3="Absolute extra revenue",AB5973,0) + IF($A$3="Absolute revenue per capita",AC5973,0)</f>
        <v>0</v>
      </c>
      <c r="Q5973" s="5">
        <f>-MIN(data!$B$4 / data!I6750 * data!P6750 / 100, data!N6750)</f>
        <v>0</v>
      </c>
      <c r="R5973" s="4">
        <f>-Q5973*K5973/1000</f>
        <v>0</v>
      </c>
      <c r="S5973" s="6">
        <f>-MIN(data!$B$5/(POWER(LN(I5973),2))*P5973/100, O5973)</f>
        <v>0</v>
      </c>
      <c r="T5973" s="6">
        <f>-S5973*L5973/100000</f>
        <v>0</v>
      </c>
      <c r="U5973" s="4">
        <f>N5973+Q5973</f>
        <v>22.5</v>
      </c>
      <c r="V5973" s="4" t="e">
        <f>P5973*I5973/100/R5973</f>
        <v>#DIV/0!</v>
      </c>
      <c r="W5973" s="4" t="e">
        <f>V5973*H5973</f>
        <v>#DIV/0!</v>
      </c>
      <c r="X5973" s="6">
        <f>O5973+S5973</f>
        <v>67</v>
      </c>
      <c r="Y5973" s="6" t="e">
        <f>P5973*I5973/100/T5973</f>
        <v>#DIV/0!</v>
      </c>
      <c r="Z5973" s="6" t="e">
        <f>Y5973*H5973</f>
        <v>#DIV/0!</v>
      </c>
      <c r="AB5973" s="1">
        <f t="shared" si="186"/>
        <v>0</v>
      </c>
      <c r="AC5973" s="1">
        <f t="shared" si="187"/>
        <v>0</v>
      </c>
    </row>
    <row r="5974" spans="4:29" x14ac:dyDescent="0.25">
      <c r="D5974" s="1">
        <v>1994</v>
      </c>
      <c r="E5974" s="1" t="s">
        <v>186</v>
      </c>
      <c r="F5974" s="2" t="s">
        <v>339</v>
      </c>
      <c r="G5974">
        <v>3</v>
      </c>
      <c r="H5974">
        <v>108053</v>
      </c>
      <c r="I5974" s="1">
        <v>946.93520000000001</v>
      </c>
      <c r="J5974" s="1">
        <v>57</v>
      </c>
      <c r="K5974" s="1">
        <v>2544.643</v>
      </c>
      <c r="L5974" s="1">
        <v>2702.703</v>
      </c>
      <c r="M5974" s="3">
        <v>2</v>
      </c>
      <c r="N5974">
        <v>22.4</v>
      </c>
      <c r="O5974">
        <v>74</v>
      </c>
      <c r="P5974" s="1">
        <f>IF($A$3="Percentage of government revenue per capita",$B$3,0) + IF($A$3="Absolute extra revenue",AB5974,0) + IF($A$3="Absolute revenue per capita",AC5974,0)</f>
        <v>0</v>
      </c>
      <c r="Q5974" s="5">
        <f>-MIN(data!$B$4 / data!I6751 * data!P6751 / 100, data!N6751)</f>
        <v>0</v>
      </c>
      <c r="R5974" s="4">
        <f>-Q5974*K5974/1000</f>
        <v>0</v>
      </c>
      <c r="S5974" s="6">
        <f>-MIN(data!$B$5/(POWER(LN(I5974),2))*P5974/100, O5974)</f>
        <v>0</v>
      </c>
      <c r="T5974" s="6">
        <f>-S5974*L5974/100000</f>
        <v>0</v>
      </c>
      <c r="U5974" s="4">
        <f>N5974+Q5974</f>
        <v>22.4</v>
      </c>
      <c r="V5974" s="4" t="e">
        <f>P5974*I5974/100/R5974</f>
        <v>#DIV/0!</v>
      </c>
      <c r="W5974" s="4" t="e">
        <f>V5974*H5974</f>
        <v>#DIV/0!</v>
      </c>
      <c r="X5974" s="6">
        <f>O5974+S5974</f>
        <v>74</v>
      </c>
      <c r="Y5974" s="6" t="e">
        <f>P5974*I5974/100/T5974</f>
        <v>#DIV/0!</v>
      </c>
      <c r="Z5974" s="6" t="e">
        <f>Y5974*H5974</f>
        <v>#DIV/0!</v>
      </c>
      <c r="AB5974" s="1">
        <f t="shared" si="186"/>
        <v>0</v>
      </c>
      <c r="AC5974" s="1">
        <f t="shared" si="187"/>
        <v>0</v>
      </c>
    </row>
    <row r="5975" spans="4:29" x14ac:dyDescent="0.25">
      <c r="D5975" s="1">
        <v>1995</v>
      </c>
      <c r="E5975" s="1" t="s">
        <v>186</v>
      </c>
      <c r="F5975" s="2" t="s">
        <v>339</v>
      </c>
      <c r="G5975">
        <v>3</v>
      </c>
      <c r="H5975">
        <v>108035</v>
      </c>
      <c r="I5975" s="1">
        <v>984.85979999999995</v>
      </c>
      <c r="J5975" s="1">
        <v>56</v>
      </c>
      <c r="K5975" s="1">
        <v>2500</v>
      </c>
      <c r="L5975" s="1">
        <v>2469.136</v>
      </c>
      <c r="M5975" s="3">
        <v>2</v>
      </c>
      <c r="N5975">
        <v>22.4</v>
      </c>
      <c r="O5975">
        <v>81</v>
      </c>
      <c r="P5975" s="1">
        <f>IF($A$3="Percentage of government revenue per capita",$B$3,0) + IF($A$3="Absolute extra revenue",AB5975,0) + IF($A$3="Absolute revenue per capita",AC5975,0)</f>
        <v>0</v>
      </c>
      <c r="Q5975" s="5">
        <f>-MIN(data!$B$4 / data!I6752 * data!P6752 / 100, data!N6752)</f>
        <v>0</v>
      </c>
      <c r="R5975" s="4">
        <f>-Q5975*K5975/1000</f>
        <v>0</v>
      </c>
      <c r="S5975" s="6">
        <f>-MIN(data!$B$5/(POWER(LN(I5975),2))*P5975/100, O5975)</f>
        <v>0</v>
      </c>
      <c r="T5975" s="6">
        <f>-S5975*L5975/100000</f>
        <v>0</v>
      </c>
      <c r="U5975" s="4">
        <f>N5975+Q5975</f>
        <v>22.4</v>
      </c>
      <c r="V5975" s="4" t="e">
        <f>P5975*I5975/100/R5975</f>
        <v>#DIV/0!</v>
      </c>
      <c r="W5975" s="4" t="e">
        <f>V5975*H5975</f>
        <v>#DIV/0!</v>
      </c>
      <c r="X5975" s="6">
        <f>O5975+S5975</f>
        <v>81</v>
      </c>
      <c r="Y5975" s="6" t="e">
        <f>P5975*I5975/100/T5975</f>
        <v>#DIV/0!</v>
      </c>
      <c r="Z5975" s="6" t="e">
        <f>Y5975*H5975</f>
        <v>#DIV/0!</v>
      </c>
      <c r="AB5975" s="1">
        <f t="shared" si="186"/>
        <v>0</v>
      </c>
      <c r="AC5975" s="1">
        <f t="shared" si="187"/>
        <v>0</v>
      </c>
    </row>
    <row r="5976" spans="4:29" x14ac:dyDescent="0.25">
      <c r="D5976" s="1">
        <v>1996</v>
      </c>
      <c r="E5976" s="1" t="s">
        <v>186</v>
      </c>
      <c r="F5976" s="2" t="s">
        <v>339</v>
      </c>
      <c r="G5976">
        <v>3</v>
      </c>
      <c r="H5976">
        <v>107976</v>
      </c>
      <c r="I5976" s="1">
        <v>1033.0940000000001</v>
      </c>
      <c r="J5976" s="1">
        <v>55</v>
      </c>
      <c r="K5976" s="1">
        <v>2455.357</v>
      </c>
      <c r="L5976" s="1">
        <v>2272.7269999999999</v>
      </c>
      <c r="M5976" s="3">
        <v>2</v>
      </c>
      <c r="N5976">
        <v>22.4</v>
      </c>
      <c r="O5976">
        <v>88</v>
      </c>
      <c r="P5976" s="1">
        <f>IF($A$3="Percentage of government revenue per capita",$B$3,0) + IF($A$3="Absolute extra revenue",AB5976,0) + IF($A$3="Absolute revenue per capita",AC5976,0)</f>
        <v>0</v>
      </c>
      <c r="Q5976" s="5">
        <f>-MIN(data!$B$4 / data!I6753 * data!P6753 / 100, data!N6753)</f>
        <v>0</v>
      </c>
      <c r="R5976" s="4">
        <f>-Q5976*K5976/1000</f>
        <v>0</v>
      </c>
      <c r="S5976" s="6">
        <f>-MIN(data!$B$5/(POWER(LN(I5976),2))*P5976/100, O5976)</f>
        <v>0</v>
      </c>
      <c r="T5976" s="6">
        <f>-S5976*L5976/100000</f>
        <v>0</v>
      </c>
      <c r="U5976" s="4">
        <f>N5976+Q5976</f>
        <v>22.4</v>
      </c>
      <c r="V5976" s="4" t="e">
        <f>P5976*I5976/100/R5976</f>
        <v>#DIV/0!</v>
      </c>
      <c r="W5976" s="4" t="e">
        <f>V5976*H5976</f>
        <v>#DIV/0!</v>
      </c>
      <c r="X5976" s="6">
        <f>O5976+S5976</f>
        <v>88</v>
      </c>
      <c r="Y5976" s="6" t="e">
        <f>P5976*I5976/100/T5976</f>
        <v>#DIV/0!</v>
      </c>
      <c r="Z5976" s="6" t="e">
        <f>Y5976*H5976</f>
        <v>#DIV/0!</v>
      </c>
      <c r="AB5976" s="1">
        <f t="shared" si="186"/>
        <v>0</v>
      </c>
      <c r="AC5976" s="1">
        <f t="shared" si="187"/>
        <v>0</v>
      </c>
    </row>
    <row r="5977" spans="4:29" x14ac:dyDescent="0.25">
      <c r="D5977" s="1">
        <v>1997</v>
      </c>
      <c r="E5977" s="1" t="s">
        <v>186</v>
      </c>
      <c r="F5977" s="2" t="s">
        <v>339</v>
      </c>
      <c r="G5977">
        <v>3</v>
      </c>
      <c r="H5977">
        <v>107895</v>
      </c>
      <c r="I5977" s="1">
        <v>1109.442</v>
      </c>
      <c r="J5977" s="1">
        <v>53</v>
      </c>
      <c r="K5977" s="1">
        <v>2355.556</v>
      </c>
      <c r="L5977" s="1">
        <v>2325.5810000000001</v>
      </c>
      <c r="M5977" s="3">
        <v>2</v>
      </c>
      <c r="N5977">
        <v>22.5</v>
      </c>
      <c r="O5977">
        <v>86</v>
      </c>
      <c r="P5977" s="1">
        <f>IF($A$3="Percentage of government revenue per capita",$B$3,0) + IF($A$3="Absolute extra revenue",AB5977,0) + IF($A$3="Absolute revenue per capita",AC5977,0)</f>
        <v>0</v>
      </c>
      <c r="Q5977" s="5">
        <f>-MIN(data!$B$4 / data!I6754 * data!P6754 / 100, data!N6754)</f>
        <v>0</v>
      </c>
      <c r="R5977" s="4">
        <f>-Q5977*K5977/1000</f>
        <v>0</v>
      </c>
      <c r="S5977" s="6">
        <f>-MIN(data!$B$5/(POWER(LN(I5977),2))*P5977/100, O5977)</f>
        <v>0</v>
      </c>
      <c r="T5977" s="6">
        <f>-S5977*L5977/100000</f>
        <v>0</v>
      </c>
      <c r="U5977" s="4">
        <f>N5977+Q5977</f>
        <v>22.5</v>
      </c>
      <c r="V5977" s="4" t="e">
        <f>P5977*I5977/100/R5977</f>
        <v>#DIV/0!</v>
      </c>
      <c r="W5977" s="4" t="e">
        <f>V5977*H5977</f>
        <v>#DIV/0!</v>
      </c>
      <c r="X5977" s="6">
        <f>O5977+S5977</f>
        <v>86</v>
      </c>
      <c r="Y5977" s="6" t="e">
        <f>P5977*I5977/100/T5977</f>
        <v>#DIV/0!</v>
      </c>
      <c r="Z5977" s="6" t="e">
        <f>Y5977*H5977</f>
        <v>#DIV/0!</v>
      </c>
      <c r="AB5977" s="1">
        <f t="shared" si="186"/>
        <v>0</v>
      </c>
      <c r="AC5977" s="1">
        <f t="shared" si="187"/>
        <v>0</v>
      </c>
    </row>
    <row r="5978" spans="4:29" x14ac:dyDescent="0.25">
      <c r="D5978" s="1">
        <v>1998</v>
      </c>
      <c r="E5978" s="1" t="s">
        <v>186</v>
      </c>
      <c r="F5978" s="2" t="s">
        <v>339</v>
      </c>
      <c r="G5978">
        <v>3</v>
      </c>
      <c r="H5978">
        <v>107801</v>
      </c>
      <c r="I5978" s="1">
        <v>1146.26</v>
      </c>
      <c r="J5978" s="1">
        <v>52</v>
      </c>
      <c r="K5978" s="1">
        <v>2311.1109999999999</v>
      </c>
      <c r="L5978" s="1">
        <v>2469.136</v>
      </c>
      <c r="M5978" s="3">
        <v>2</v>
      </c>
      <c r="N5978">
        <v>22.5</v>
      </c>
      <c r="O5978">
        <v>81</v>
      </c>
      <c r="P5978" s="1">
        <f>IF($A$3="Percentage of government revenue per capita",$B$3,0) + IF($A$3="Absolute extra revenue",AB5978,0) + IF($A$3="Absolute revenue per capita",AC5978,0)</f>
        <v>0</v>
      </c>
      <c r="Q5978" s="5">
        <f>-MIN(data!$B$4 / data!I6755 * data!P6755 / 100, data!N6755)</f>
        <v>0</v>
      </c>
      <c r="R5978" s="4">
        <f>-Q5978*K5978/1000</f>
        <v>0</v>
      </c>
      <c r="S5978" s="6">
        <f>-MIN(data!$B$5/(POWER(LN(I5978),2))*P5978/100, O5978)</f>
        <v>0</v>
      </c>
      <c r="T5978" s="6">
        <f>-S5978*L5978/100000</f>
        <v>0</v>
      </c>
      <c r="U5978" s="4">
        <f>N5978+Q5978</f>
        <v>22.5</v>
      </c>
      <c r="V5978" s="4" t="e">
        <f>P5978*I5978/100/R5978</f>
        <v>#DIV/0!</v>
      </c>
      <c r="W5978" s="4" t="e">
        <f>V5978*H5978</f>
        <v>#DIV/0!</v>
      </c>
      <c r="X5978" s="6">
        <f>O5978+S5978</f>
        <v>81</v>
      </c>
      <c r="Y5978" s="6" t="e">
        <f>P5978*I5978/100/T5978</f>
        <v>#DIV/0!</v>
      </c>
      <c r="Z5978" s="6" t="e">
        <f>Y5978*H5978</f>
        <v>#DIV/0!</v>
      </c>
      <c r="AB5978" s="1">
        <f t="shared" si="186"/>
        <v>0</v>
      </c>
      <c r="AC5978" s="1">
        <f t="shared" si="187"/>
        <v>0</v>
      </c>
    </row>
    <row r="5979" spans="4:29" x14ac:dyDescent="0.25">
      <c r="D5979" s="1">
        <v>1999</v>
      </c>
      <c r="E5979" s="1" t="s">
        <v>186</v>
      </c>
      <c r="F5979" s="2" t="s">
        <v>339</v>
      </c>
      <c r="G5979">
        <v>3</v>
      </c>
      <c r="H5979">
        <v>107758</v>
      </c>
      <c r="I5979" s="1">
        <v>1202.5940000000001</v>
      </c>
      <c r="J5979" s="1">
        <v>51</v>
      </c>
      <c r="K5979" s="1">
        <v>2266.6669999999999</v>
      </c>
      <c r="L5979" s="1">
        <v>2631.5790000000002</v>
      </c>
      <c r="M5979" s="3">
        <v>2</v>
      </c>
      <c r="N5979">
        <v>22.5</v>
      </c>
      <c r="O5979">
        <v>76</v>
      </c>
      <c r="P5979" s="1">
        <f>IF($A$3="Percentage of government revenue per capita",$B$3,0) + IF($A$3="Absolute extra revenue",AB5979,0) + IF($A$3="Absolute revenue per capita",AC5979,0)</f>
        <v>0</v>
      </c>
      <c r="Q5979" s="5">
        <f>-MIN(data!$B$4 / data!I6756 * data!P6756 / 100, data!N6756)</f>
        <v>0</v>
      </c>
      <c r="R5979" s="4">
        <f>-Q5979*K5979/1000</f>
        <v>0</v>
      </c>
      <c r="S5979" s="6">
        <f>-MIN(data!$B$5/(POWER(LN(I5979),2))*P5979/100, O5979)</f>
        <v>0</v>
      </c>
      <c r="T5979" s="6">
        <f>-S5979*L5979/100000</f>
        <v>0</v>
      </c>
      <c r="U5979" s="4">
        <f>N5979+Q5979</f>
        <v>22.5</v>
      </c>
      <c r="V5979" s="4" t="e">
        <f>P5979*I5979/100/R5979</f>
        <v>#DIV/0!</v>
      </c>
      <c r="W5979" s="4" t="e">
        <f>V5979*H5979</f>
        <v>#DIV/0!</v>
      </c>
      <c r="X5979" s="6">
        <f>O5979+S5979</f>
        <v>76</v>
      </c>
      <c r="Y5979" s="6" t="e">
        <f>P5979*I5979/100/T5979</f>
        <v>#DIV/0!</v>
      </c>
      <c r="Z5979" s="6" t="e">
        <f>Y5979*H5979</f>
        <v>#DIV/0!</v>
      </c>
      <c r="AB5979" s="1">
        <f t="shared" si="186"/>
        <v>0</v>
      </c>
      <c r="AC5979" s="1">
        <f t="shared" si="187"/>
        <v>0</v>
      </c>
    </row>
    <row r="5980" spans="4:29" x14ac:dyDescent="0.25">
      <c r="D5980" s="1">
        <v>2000</v>
      </c>
      <c r="E5980" s="1" t="s">
        <v>186</v>
      </c>
      <c r="F5980" s="2" t="s">
        <v>339</v>
      </c>
      <c r="G5980">
        <v>3</v>
      </c>
      <c r="H5980">
        <v>107784</v>
      </c>
      <c r="I5980" s="1">
        <v>1157.3710000000001</v>
      </c>
      <c r="J5980" s="1">
        <v>49</v>
      </c>
      <c r="K5980" s="1">
        <v>2177.7779999999998</v>
      </c>
      <c r="L5980" s="1">
        <v>1351.3510000000001</v>
      </c>
      <c r="M5980" s="3">
        <v>2</v>
      </c>
      <c r="N5980">
        <v>22.5</v>
      </c>
      <c r="O5980">
        <v>74</v>
      </c>
      <c r="P5980" s="1">
        <f>IF($A$3="Percentage of government revenue per capita",$B$3,0) + IF($A$3="Absolute extra revenue",AB5980,0) + IF($A$3="Absolute revenue per capita",AC5980,0)</f>
        <v>0</v>
      </c>
      <c r="Q5980" s="5">
        <f>-MIN(data!$B$4 / data!I6757 * data!P6757 / 100, data!N6757)</f>
        <v>0</v>
      </c>
      <c r="R5980" s="4">
        <f>-Q5980*K5980/1000</f>
        <v>0</v>
      </c>
      <c r="S5980" s="6">
        <f>-MIN(data!$B$5/(POWER(LN(I5980),2))*P5980/100, O5980)</f>
        <v>0</v>
      </c>
      <c r="T5980" s="6">
        <f>-S5980*L5980/100000</f>
        <v>0</v>
      </c>
      <c r="U5980" s="4">
        <f>N5980+Q5980</f>
        <v>22.5</v>
      </c>
      <c r="V5980" s="4" t="e">
        <f>P5980*I5980/100/R5980</f>
        <v>#DIV/0!</v>
      </c>
      <c r="W5980" s="4" t="e">
        <f>V5980*H5980</f>
        <v>#DIV/0!</v>
      </c>
      <c r="X5980" s="6">
        <f>O5980+S5980</f>
        <v>74</v>
      </c>
      <c r="Y5980" s="6" t="e">
        <f>P5980*I5980/100/T5980</f>
        <v>#DIV/0!</v>
      </c>
      <c r="Z5980" s="6" t="e">
        <f>Y5980*H5980</f>
        <v>#DIV/0!</v>
      </c>
      <c r="AB5980" s="1">
        <f t="shared" si="186"/>
        <v>0</v>
      </c>
      <c r="AC5980" s="1">
        <f t="shared" si="187"/>
        <v>0</v>
      </c>
    </row>
    <row r="5981" spans="4:29" x14ac:dyDescent="0.25">
      <c r="D5981" s="1">
        <v>2001</v>
      </c>
      <c r="E5981" s="1" t="s">
        <v>186</v>
      </c>
      <c r="F5981" s="2" t="s">
        <v>339</v>
      </c>
      <c r="G5981">
        <v>3</v>
      </c>
      <c r="H5981">
        <v>107896</v>
      </c>
      <c r="I5981" s="1">
        <v>1130.0530000000001</v>
      </c>
      <c r="J5981" s="1">
        <v>48</v>
      </c>
      <c r="K5981" s="1">
        <v>2142.857</v>
      </c>
      <c r="L5981" s="1">
        <v>1449.2750000000001</v>
      </c>
      <c r="M5981" s="3">
        <v>1</v>
      </c>
      <c r="N5981">
        <v>22.4</v>
      </c>
      <c r="O5981">
        <v>69</v>
      </c>
      <c r="P5981" s="1">
        <f>IF($A$3="Percentage of government revenue per capita",$B$3,0) + IF($A$3="Absolute extra revenue",AB5981,0) + IF($A$3="Absolute revenue per capita",AC5981,0)</f>
        <v>0</v>
      </c>
      <c r="Q5981" s="5">
        <f>-MIN(data!$B$4 / data!I6758 * data!P6758 / 100, data!N6758)</f>
        <v>0</v>
      </c>
      <c r="R5981" s="4">
        <f>-Q5981*K5981/1000</f>
        <v>0</v>
      </c>
      <c r="S5981" s="6">
        <f>-MIN(data!$B$5/(POWER(LN(I5981),2))*P5981/100, O5981)</f>
        <v>0</v>
      </c>
      <c r="T5981" s="6">
        <f>-S5981*L5981/100000</f>
        <v>0</v>
      </c>
      <c r="U5981" s="4">
        <f>N5981+Q5981</f>
        <v>22.4</v>
      </c>
      <c r="V5981" s="4" t="e">
        <f>P5981*I5981/100/R5981</f>
        <v>#DIV/0!</v>
      </c>
      <c r="W5981" s="4" t="e">
        <f>V5981*H5981</f>
        <v>#DIV/0!</v>
      </c>
      <c r="X5981" s="6">
        <f>O5981+S5981</f>
        <v>69</v>
      </c>
      <c r="Y5981" s="6" t="e">
        <f>P5981*I5981/100/T5981</f>
        <v>#DIV/0!</v>
      </c>
      <c r="Z5981" s="6" t="e">
        <f>Y5981*H5981</f>
        <v>#DIV/0!</v>
      </c>
      <c r="AB5981" s="1">
        <f t="shared" si="186"/>
        <v>0</v>
      </c>
      <c r="AC5981" s="1">
        <f t="shared" si="187"/>
        <v>0</v>
      </c>
    </row>
    <row r="5982" spans="4:29" x14ac:dyDescent="0.25">
      <c r="D5982" s="1">
        <v>2002</v>
      </c>
      <c r="E5982" s="1" t="s">
        <v>186</v>
      </c>
      <c r="F5982" s="2" t="s">
        <v>339</v>
      </c>
      <c r="G5982">
        <v>3</v>
      </c>
      <c r="H5982">
        <v>108097</v>
      </c>
      <c r="I5982" s="1">
        <v>1256.145</v>
      </c>
      <c r="J5982" s="1">
        <v>47</v>
      </c>
      <c r="K5982" s="1">
        <v>2107.623</v>
      </c>
      <c r="L5982" s="1">
        <v>1470.588</v>
      </c>
      <c r="M5982" s="3">
        <v>1</v>
      </c>
      <c r="N5982">
        <v>22.3</v>
      </c>
      <c r="O5982">
        <v>68</v>
      </c>
      <c r="P5982" s="1">
        <f>IF($A$3="Percentage of government revenue per capita",$B$3,0) + IF($A$3="Absolute extra revenue",AB5982,0) + IF($A$3="Absolute revenue per capita",AC5982,0)</f>
        <v>0</v>
      </c>
      <c r="Q5982" s="5">
        <f>-MIN(data!$B$4 / data!I6759 * data!P6759 / 100, data!N6759)</f>
        <v>0</v>
      </c>
      <c r="R5982" s="4">
        <f>-Q5982*K5982/1000</f>
        <v>0</v>
      </c>
      <c r="S5982" s="6">
        <f>-MIN(data!$B$5/(POWER(LN(I5982),2))*P5982/100, O5982)</f>
        <v>0</v>
      </c>
      <c r="T5982" s="6">
        <f>-S5982*L5982/100000</f>
        <v>0</v>
      </c>
      <c r="U5982" s="4">
        <f>N5982+Q5982</f>
        <v>22.3</v>
      </c>
      <c r="V5982" s="4" t="e">
        <f>P5982*I5982/100/R5982</f>
        <v>#DIV/0!</v>
      </c>
      <c r="W5982" s="4" t="e">
        <f>V5982*H5982</f>
        <v>#DIV/0!</v>
      </c>
      <c r="X5982" s="6">
        <f>O5982+S5982</f>
        <v>68</v>
      </c>
      <c r="Y5982" s="6" t="e">
        <f>P5982*I5982/100/T5982</f>
        <v>#DIV/0!</v>
      </c>
      <c r="Z5982" s="6" t="e">
        <f>Y5982*H5982</f>
        <v>#DIV/0!</v>
      </c>
      <c r="AB5982" s="1">
        <f t="shared" si="186"/>
        <v>0</v>
      </c>
      <c r="AC5982" s="1">
        <f t="shared" si="187"/>
        <v>0</v>
      </c>
    </row>
    <row r="5983" spans="4:29" x14ac:dyDescent="0.25">
      <c r="D5983" s="1">
        <v>2003</v>
      </c>
      <c r="E5983" s="1" t="s">
        <v>186</v>
      </c>
      <c r="F5983" s="2" t="s">
        <v>339</v>
      </c>
      <c r="G5983">
        <v>3</v>
      </c>
      <c r="H5983">
        <v>108326</v>
      </c>
      <c r="I5983" s="1">
        <v>1347.126</v>
      </c>
      <c r="J5983" s="1">
        <v>46</v>
      </c>
      <c r="K5983" s="1">
        <v>2062.7800000000002</v>
      </c>
      <c r="L5983" s="1">
        <v>1562.5</v>
      </c>
      <c r="M5983" s="3">
        <v>1</v>
      </c>
      <c r="N5983">
        <v>22.3</v>
      </c>
      <c r="O5983">
        <v>64</v>
      </c>
      <c r="P5983" s="1">
        <f>IF($A$3="Percentage of government revenue per capita",$B$3,0) + IF($A$3="Absolute extra revenue",AB5983,0) + IF($A$3="Absolute revenue per capita",AC5983,0)</f>
        <v>0</v>
      </c>
      <c r="Q5983" s="5">
        <f>-MIN(data!$B$4 / data!I6760 * data!P6760 / 100, data!N6760)</f>
        <v>0</v>
      </c>
      <c r="R5983" s="4">
        <f>-Q5983*K5983/1000</f>
        <v>0</v>
      </c>
      <c r="S5983" s="6">
        <f>-MIN(data!$B$5/(POWER(LN(I5983),2))*P5983/100, O5983)</f>
        <v>0</v>
      </c>
      <c r="T5983" s="6">
        <f>-S5983*L5983/100000</f>
        <v>0</v>
      </c>
      <c r="U5983" s="4">
        <f>N5983+Q5983</f>
        <v>22.3</v>
      </c>
      <c r="V5983" s="4" t="e">
        <f>P5983*I5983/100/R5983</f>
        <v>#DIV/0!</v>
      </c>
      <c r="W5983" s="4" t="e">
        <f>V5983*H5983</f>
        <v>#DIV/0!</v>
      </c>
      <c r="X5983" s="6">
        <f>O5983+S5983</f>
        <v>64</v>
      </c>
      <c r="Y5983" s="6" t="e">
        <f>P5983*I5983/100/T5983</f>
        <v>#DIV/0!</v>
      </c>
      <c r="Z5983" s="6" t="e">
        <f>Y5983*H5983</f>
        <v>#DIV/0!</v>
      </c>
      <c r="AB5983" s="1">
        <f t="shared" si="186"/>
        <v>0</v>
      </c>
      <c r="AC5983" s="1">
        <f t="shared" si="187"/>
        <v>0</v>
      </c>
    </row>
    <row r="5984" spans="4:29" x14ac:dyDescent="0.25">
      <c r="D5984" s="1">
        <v>2004</v>
      </c>
      <c r="E5984" s="1" t="s">
        <v>186</v>
      </c>
      <c r="F5984" s="2" t="s">
        <v>339</v>
      </c>
      <c r="G5984">
        <v>3</v>
      </c>
      <c r="H5984">
        <v>108512</v>
      </c>
      <c r="I5984" s="1">
        <v>1320.54</v>
      </c>
      <c r="J5984" s="1">
        <v>45</v>
      </c>
      <c r="K5984" s="1">
        <v>2017.9369999999999</v>
      </c>
      <c r="L5984" s="1">
        <v>1851.8520000000001</v>
      </c>
      <c r="M5984" s="3">
        <v>1</v>
      </c>
      <c r="N5984">
        <v>22.3</v>
      </c>
      <c r="O5984">
        <v>54</v>
      </c>
      <c r="P5984" s="1">
        <f>IF($A$3="Percentage of government revenue per capita",$B$3,0) + IF($A$3="Absolute extra revenue",AB5984,0) + IF($A$3="Absolute revenue per capita",AC5984,0)</f>
        <v>0</v>
      </c>
      <c r="Q5984" s="5">
        <f>-MIN(data!$B$4 / data!I6761 * data!P6761 / 100, data!N6761)</f>
        <v>0</v>
      </c>
      <c r="R5984" s="4">
        <f>-Q5984*K5984/1000</f>
        <v>0</v>
      </c>
      <c r="S5984" s="6">
        <f>-MIN(data!$B$5/(POWER(LN(I5984),2))*P5984/100, O5984)</f>
        <v>0</v>
      </c>
      <c r="T5984" s="6">
        <f>-S5984*L5984/100000</f>
        <v>0</v>
      </c>
      <c r="U5984" s="4">
        <f>N5984+Q5984</f>
        <v>22.3</v>
      </c>
      <c r="V5984" s="4" t="e">
        <f>P5984*I5984/100/R5984</f>
        <v>#DIV/0!</v>
      </c>
      <c r="W5984" s="4" t="e">
        <f>V5984*H5984</f>
        <v>#DIV/0!</v>
      </c>
      <c r="X5984" s="6">
        <f>O5984+S5984</f>
        <v>54</v>
      </c>
      <c r="Y5984" s="6" t="e">
        <f>P5984*I5984/100/T5984</f>
        <v>#DIV/0!</v>
      </c>
      <c r="Z5984" s="6" t="e">
        <f>Y5984*H5984</f>
        <v>#DIV/0!</v>
      </c>
      <c r="AB5984" s="1">
        <f t="shared" si="186"/>
        <v>0</v>
      </c>
      <c r="AC5984" s="1">
        <f t="shared" si="187"/>
        <v>0</v>
      </c>
    </row>
    <row r="5985" spans="4:29" x14ac:dyDescent="0.25">
      <c r="D5985" s="1">
        <v>2005</v>
      </c>
      <c r="E5985" s="1" t="s">
        <v>186</v>
      </c>
      <c r="F5985" s="2" t="s">
        <v>339</v>
      </c>
      <c r="G5985">
        <v>3</v>
      </c>
      <c r="H5985">
        <v>108614</v>
      </c>
      <c r="I5985" s="1">
        <v>1331.6020000000001</v>
      </c>
      <c r="J5985" s="1">
        <v>44</v>
      </c>
      <c r="K5985" s="1">
        <v>1973.0940000000001</v>
      </c>
      <c r="L5985" s="1">
        <v>2000</v>
      </c>
      <c r="M5985" s="3">
        <v>1</v>
      </c>
      <c r="N5985">
        <v>22.3</v>
      </c>
      <c r="O5985">
        <v>50</v>
      </c>
      <c r="P5985" s="1">
        <f>IF($A$3="Percentage of government revenue per capita",$B$3,0) + IF($A$3="Absolute extra revenue",AB5985,0) + IF($A$3="Absolute revenue per capita",AC5985,0)</f>
        <v>0</v>
      </c>
      <c r="Q5985" s="5">
        <f>-MIN(data!$B$4 / data!I6762 * data!P6762 / 100, data!N6762)</f>
        <v>0</v>
      </c>
      <c r="R5985" s="4">
        <f>-Q5985*K5985/1000</f>
        <v>0</v>
      </c>
      <c r="S5985" s="6">
        <f>-MIN(data!$B$5/(POWER(LN(I5985),2))*P5985/100, O5985)</f>
        <v>0</v>
      </c>
      <c r="T5985" s="6">
        <f>-S5985*L5985/100000</f>
        <v>0</v>
      </c>
      <c r="U5985" s="4">
        <f>N5985+Q5985</f>
        <v>22.3</v>
      </c>
      <c r="V5985" s="4" t="e">
        <f>P5985*I5985/100/R5985</f>
        <v>#DIV/0!</v>
      </c>
      <c r="W5985" s="4" t="e">
        <f>V5985*H5985</f>
        <v>#DIV/0!</v>
      </c>
      <c r="X5985" s="6">
        <f>O5985+S5985</f>
        <v>50</v>
      </c>
      <c r="Y5985" s="6" t="e">
        <f>P5985*I5985/100/T5985</f>
        <v>#DIV/0!</v>
      </c>
      <c r="Z5985" s="6" t="e">
        <f>Y5985*H5985</f>
        <v>#DIV/0!</v>
      </c>
      <c r="AB5985" s="1">
        <f t="shared" si="186"/>
        <v>0</v>
      </c>
      <c r="AC5985" s="1">
        <f t="shared" si="187"/>
        <v>0</v>
      </c>
    </row>
    <row r="5986" spans="4:29" x14ac:dyDescent="0.25">
      <c r="D5986" s="1">
        <v>2006</v>
      </c>
      <c r="E5986" s="1" t="s">
        <v>186</v>
      </c>
      <c r="F5986" s="2" t="s">
        <v>339</v>
      </c>
      <c r="G5986">
        <v>3</v>
      </c>
      <c r="H5986">
        <v>108603</v>
      </c>
      <c r="I5986" s="1">
        <v>1502.327</v>
      </c>
      <c r="J5986" s="1">
        <v>43</v>
      </c>
      <c r="K5986" s="1">
        <v>1936.9369999999999</v>
      </c>
      <c r="L5986" s="1">
        <v>2000</v>
      </c>
      <c r="M5986" s="3">
        <v>1</v>
      </c>
      <c r="N5986">
        <v>22.2</v>
      </c>
      <c r="O5986">
        <v>50</v>
      </c>
      <c r="P5986" s="1">
        <f>IF($A$3="Percentage of government revenue per capita",$B$3,0) + IF($A$3="Absolute extra revenue",AB5986,0) + IF($A$3="Absolute revenue per capita",AC5986,0)</f>
        <v>0</v>
      </c>
      <c r="Q5986" s="5">
        <f>-MIN(data!$B$4 / data!I6763 * data!P6763 / 100, data!N6763)</f>
        <v>0</v>
      </c>
      <c r="R5986" s="4">
        <f>-Q5986*K5986/1000</f>
        <v>0</v>
      </c>
      <c r="S5986" s="6">
        <f>-MIN(data!$B$5/(POWER(LN(I5986),2))*P5986/100, O5986)</f>
        <v>0</v>
      </c>
      <c r="T5986" s="6">
        <f>-S5986*L5986/100000</f>
        <v>0</v>
      </c>
      <c r="U5986" s="4">
        <f>N5986+Q5986</f>
        <v>22.2</v>
      </c>
      <c r="V5986" s="4" t="e">
        <f>P5986*I5986/100/R5986</f>
        <v>#DIV/0!</v>
      </c>
      <c r="W5986" s="4" t="e">
        <f>V5986*H5986</f>
        <v>#DIV/0!</v>
      </c>
      <c r="X5986" s="6">
        <f>O5986+S5986</f>
        <v>50</v>
      </c>
      <c r="Y5986" s="6" t="e">
        <f>P5986*I5986/100/T5986</f>
        <v>#DIV/0!</v>
      </c>
      <c r="Z5986" s="6" t="e">
        <f>Y5986*H5986</f>
        <v>#DIV/0!</v>
      </c>
      <c r="AB5986" s="1">
        <f t="shared" si="186"/>
        <v>0</v>
      </c>
      <c r="AC5986" s="1">
        <f t="shared" si="187"/>
        <v>0</v>
      </c>
    </row>
    <row r="5987" spans="4:29" x14ac:dyDescent="0.25">
      <c r="D5987" s="1">
        <v>2007</v>
      </c>
      <c r="E5987" s="1" t="s">
        <v>186</v>
      </c>
      <c r="F5987" s="2" t="s">
        <v>339</v>
      </c>
      <c r="G5987">
        <v>3</v>
      </c>
      <c r="H5987">
        <v>108518</v>
      </c>
      <c r="I5987" s="1">
        <v>1546.575</v>
      </c>
      <c r="J5987" s="1">
        <v>43</v>
      </c>
      <c r="K5987" s="1">
        <v>1954.5450000000001</v>
      </c>
      <c r="L5987" s="1">
        <v>1960.7840000000001</v>
      </c>
      <c r="M5987" s="3">
        <v>1</v>
      </c>
      <c r="N5987">
        <v>22</v>
      </c>
      <c r="O5987">
        <v>51</v>
      </c>
      <c r="P5987" s="1">
        <f>IF($A$3="Percentage of government revenue per capita",$B$3,0) + IF($A$3="Absolute extra revenue",AB5987,0) + IF($A$3="Absolute revenue per capita",AC5987,0)</f>
        <v>0</v>
      </c>
      <c r="Q5987" s="5">
        <f>-MIN(data!$B$4 / data!I6764 * data!P6764 / 100, data!N6764)</f>
        <v>0</v>
      </c>
      <c r="R5987" s="4">
        <f>-Q5987*K5987/1000</f>
        <v>0</v>
      </c>
      <c r="S5987" s="6">
        <f>-MIN(data!$B$5/(POWER(LN(I5987),2))*P5987/100, O5987)</f>
        <v>0</v>
      </c>
      <c r="T5987" s="6">
        <f>-S5987*L5987/100000</f>
        <v>0</v>
      </c>
      <c r="U5987" s="4">
        <f>N5987+Q5987</f>
        <v>22</v>
      </c>
      <c r="V5987" s="4" t="e">
        <f>P5987*I5987/100/R5987</f>
        <v>#DIV/0!</v>
      </c>
      <c r="W5987" s="4" t="e">
        <f>V5987*H5987</f>
        <v>#DIV/0!</v>
      </c>
      <c r="X5987" s="6">
        <f>O5987+S5987</f>
        <v>51</v>
      </c>
      <c r="Y5987" s="6" t="e">
        <f>P5987*I5987/100/T5987</f>
        <v>#DIV/0!</v>
      </c>
      <c r="Z5987" s="6" t="e">
        <f>Y5987*H5987</f>
        <v>#DIV/0!</v>
      </c>
      <c r="AB5987" s="1">
        <f t="shared" si="186"/>
        <v>0</v>
      </c>
      <c r="AC5987" s="1">
        <f t="shared" si="187"/>
        <v>0</v>
      </c>
    </row>
    <row r="5988" spans="4:29" x14ac:dyDescent="0.25">
      <c r="D5988" s="1">
        <v>2008</v>
      </c>
      <c r="E5988" s="1" t="s">
        <v>186</v>
      </c>
      <c r="F5988" s="2" t="s">
        <v>339</v>
      </c>
      <c r="G5988">
        <v>3</v>
      </c>
      <c r="H5988">
        <v>108393</v>
      </c>
      <c r="I5988" s="1">
        <v>1731.6420000000001</v>
      </c>
      <c r="J5988" s="1">
        <v>42</v>
      </c>
      <c r="K5988" s="1">
        <v>1935.4839999999999</v>
      </c>
      <c r="L5988" s="1">
        <v>1923.077</v>
      </c>
      <c r="M5988" s="3">
        <v>1</v>
      </c>
      <c r="N5988">
        <v>21.7</v>
      </c>
      <c r="O5988">
        <v>52</v>
      </c>
      <c r="P5988" s="1">
        <f>IF($A$3="Percentage of government revenue per capita",$B$3,0) + IF($A$3="Absolute extra revenue",AB5988,0) + IF($A$3="Absolute revenue per capita",AC5988,0)</f>
        <v>0</v>
      </c>
      <c r="Q5988" s="5">
        <f>-MIN(data!$B$4 / data!I6765 * data!P6765 / 100, data!N6765)</f>
        <v>0</v>
      </c>
      <c r="R5988" s="4">
        <f>-Q5988*K5988/1000</f>
        <v>0</v>
      </c>
      <c r="S5988" s="6">
        <f>-MIN(data!$B$5/(POWER(LN(I5988),2))*P5988/100, O5988)</f>
        <v>0</v>
      </c>
      <c r="T5988" s="6">
        <f>-S5988*L5988/100000</f>
        <v>0</v>
      </c>
      <c r="U5988" s="4">
        <f>N5988+Q5988</f>
        <v>21.7</v>
      </c>
      <c r="V5988" s="4" t="e">
        <f>P5988*I5988/100/R5988</f>
        <v>#DIV/0!</v>
      </c>
      <c r="W5988" s="4" t="e">
        <f>V5988*H5988</f>
        <v>#DIV/0!</v>
      </c>
      <c r="X5988" s="6">
        <f>O5988+S5988</f>
        <v>52</v>
      </c>
      <c r="Y5988" s="6" t="e">
        <f>P5988*I5988/100/T5988</f>
        <v>#DIV/0!</v>
      </c>
      <c r="Z5988" s="6" t="e">
        <f>Y5988*H5988</f>
        <v>#DIV/0!</v>
      </c>
      <c r="AB5988" s="1">
        <f t="shared" si="186"/>
        <v>0</v>
      </c>
      <c r="AC5988" s="1">
        <f t="shared" si="187"/>
        <v>0</v>
      </c>
    </row>
    <row r="5989" spans="4:29" x14ac:dyDescent="0.25">
      <c r="D5989" s="1">
        <v>2009</v>
      </c>
      <c r="E5989" s="1" t="s">
        <v>186</v>
      </c>
      <c r="F5989" s="2" t="s">
        <v>339</v>
      </c>
      <c r="G5989">
        <v>3</v>
      </c>
      <c r="H5989">
        <v>108287</v>
      </c>
      <c r="I5989" s="1">
        <v>1666.36</v>
      </c>
      <c r="J5989" s="1">
        <v>40</v>
      </c>
      <c r="K5989" s="1">
        <v>1877.934</v>
      </c>
      <c r="L5989" s="1">
        <v>1960.7840000000001</v>
      </c>
      <c r="M5989" s="3">
        <v>1</v>
      </c>
      <c r="N5989">
        <v>21.3</v>
      </c>
      <c r="O5989">
        <v>51</v>
      </c>
      <c r="P5989" s="1">
        <f>IF($A$3="Percentage of government revenue per capita",$B$3,0) + IF($A$3="Absolute extra revenue",AB5989,0) + IF($A$3="Absolute revenue per capita",AC5989,0)</f>
        <v>0</v>
      </c>
      <c r="Q5989" s="5">
        <f>-MIN(data!$B$4 / data!I6766 * data!P6766 / 100, data!N6766)</f>
        <v>0</v>
      </c>
      <c r="R5989" s="4">
        <f>-Q5989*K5989/1000</f>
        <v>0</v>
      </c>
      <c r="S5989" s="6">
        <f>-MIN(data!$B$5/(POWER(LN(I5989),2))*P5989/100, O5989)</f>
        <v>0</v>
      </c>
      <c r="T5989" s="6">
        <f>-S5989*L5989/100000</f>
        <v>0</v>
      </c>
      <c r="U5989" s="4">
        <f>N5989+Q5989</f>
        <v>21.3</v>
      </c>
      <c r="V5989" s="4" t="e">
        <f>P5989*I5989/100/R5989</f>
        <v>#DIV/0!</v>
      </c>
      <c r="W5989" s="4" t="e">
        <f>V5989*H5989</f>
        <v>#DIV/0!</v>
      </c>
      <c r="X5989" s="6">
        <f>O5989+S5989</f>
        <v>51</v>
      </c>
      <c r="Y5989" s="6" t="e">
        <f>P5989*I5989/100/T5989</f>
        <v>#DIV/0!</v>
      </c>
      <c r="Z5989" s="6" t="e">
        <f>Y5989*H5989</f>
        <v>#DIV/0!</v>
      </c>
      <c r="AB5989" s="1">
        <f t="shared" si="186"/>
        <v>0</v>
      </c>
      <c r="AC5989" s="1">
        <f t="shared" si="187"/>
        <v>0</v>
      </c>
    </row>
    <row r="5990" spans="4:29" x14ac:dyDescent="0.25">
      <c r="D5990" s="1">
        <v>2010</v>
      </c>
      <c r="E5990" s="1" t="s">
        <v>186</v>
      </c>
      <c r="F5990" s="2" t="s">
        <v>339</v>
      </c>
      <c r="G5990">
        <v>3</v>
      </c>
      <c r="H5990">
        <v>108255</v>
      </c>
      <c r="I5990" s="1">
        <v>1655.633</v>
      </c>
      <c r="J5990" s="1">
        <v>39</v>
      </c>
      <c r="K5990" s="1">
        <v>1875</v>
      </c>
      <c r="L5990" s="1">
        <v>2000</v>
      </c>
      <c r="M5990" s="3">
        <v>1</v>
      </c>
      <c r="N5990">
        <v>20.8</v>
      </c>
      <c r="O5990">
        <v>50</v>
      </c>
      <c r="P5990" s="1">
        <f>IF($A$3="Percentage of government revenue per capita",$B$3,0) + IF($A$3="Absolute extra revenue",AB5990,0) + IF($A$3="Absolute revenue per capita",AC5990,0)</f>
        <v>0</v>
      </c>
      <c r="Q5990" s="5">
        <f>-MIN(data!$B$4 / data!I6767 * data!P6767 / 100, data!N6767)</f>
        <v>0</v>
      </c>
      <c r="R5990" s="4">
        <f>-Q5990*K5990/1000</f>
        <v>0</v>
      </c>
      <c r="S5990" s="6">
        <f>-MIN(data!$B$5/(POWER(LN(I5990),2))*P5990/100, O5990)</f>
        <v>0</v>
      </c>
      <c r="T5990" s="6">
        <f>-S5990*L5990/100000</f>
        <v>0</v>
      </c>
      <c r="U5990" s="4">
        <f>N5990+Q5990</f>
        <v>20.8</v>
      </c>
      <c r="V5990" s="4" t="e">
        <f>P5990*I5990/100/R5990</f>
        <v>#DIV/0!</v>
      </c>
      <c r="W5990" s="4" t="e">
        <f>V5990*H5990</f>
        <v>#DIV/0!</v>
      </c>
      <c r="X5990" s="6">
        <f>O5990+S5990</f>
        <v>50</v>
      </c>
      <c r="Y5990" s="6" t="e">
        <f>P5990*I5990/100/T5990</f>
        <v>#DIV/0!</v>
      </c>
      <c r="Z5990" s="6" t="e">
        <f>Y5990*H5990</f>
        <v>#DIV/0!</v>
      </c>
      <c r="AB5990" s="1">
        <f t="shared" si="186"/>
        <v>0</v>
      </c>
      <c r="AC5990" s="1">
        <f t="shared" si="187"/>
        <v>0</v>
      </c>
    </row>
    <row r="5991" spans="4:29" x14ac:dyDescent="0.25">
      <c r="D5991" s="1">
        <v>2011</v>
      </c>
      <c r="E5991" s="1" t="s">
        <v>186</v>
      </c>
      <c r="F5991" s="2" t="s">
        <v>339</v>
      </c>
      <c r="G5991">
        <v>3</v>
      </c>
      <c r="H5991">
        <v>108316</v>
      </c>
      <c r="I5991" s="1">
        <v>1586.385</v>
      </c>
      <c r="J5991" s="1">
        <v>37</v>
      </c>
      <c r="K5991" s="1">
        <v>1840.796</v>
      </c>
      <c r="L5991" s="1">
        <v>2083.3330000000001</v>
      </c>
      <c r="M5991" s="3">
        <v>1</v>
      </c>
      <c r="N5991">
        <v>20.100000000000001</v>
      </c>
      <c r="O5991">
        <v>48</v>
      </c>
      <c r="P5991" s="1">
        <f>IF($A$3="Percentage of government revenue per capita",$B$3,0) + IF($A$3="Absolute extra revenue",AB5991,0) + IF($A$3="Absolute revenue per capita",AC5991,0)</f>
        <v>0</v>
      </c>
      <c r="Q5991" s="5">
        <f>-MIN(data!$B$4 / data!I6768 * data!P6768 / 100, data!N6768)</f>
        <v>0</v>
      </c>
      <c r="R5991" s="4">
        <f>-Q5991*K5991/1000</f>
        <v>0</v>
      </c>
      <c r="S5991" s="6">
        <f>-MIN(data!$B$5/(POWER(LN(I5991),2))*P5991/100, O5991)</f>
        <v>0</v>
      </c>
      <c r="T5991" s="6">
        <f>-S5991*L5991/100000</f>
        <v>0</v>
      </c>
      <c r="U5991" s="4">
        <f>N5991+Q5991</f>
        <v>20.100000000000001</v>
      </c>
      <c r="V5991" s="4" t="e">
        <f>P5991*I5991/100/R5991</f>
        <v>#DIV/0!</v>
      </c>
      <c r="W5991" s="4" t="e">
        <f>V5991*H5991</f>
        <v>#DIV/0!</v>
      </c>
      <c r="X5991" s="6">
        <f>O5991+S5991</f>
        <v>48</v>
      </c>
      <c r="Y5991" s="6" t="e">
        <f>P5991*I5991/100/T5991</f>
        <v>#DIV/0!</v>
      </c>
      <c r="Z5991" s="6" t="e">
        <f>Y5991*H5991</f>
        <v>#DIV/0!</v>
      </c>
      <c r="AB5991" s="1">
        <f t="shared" si="186"/>
        <v>0</v>
      </c>
      <c r="AC5991" s="1">
        <f t="shared" si="187"/>
        <v>0</v>
      </c>
    </row>
    <row r="5992" spans="4:29" x14ac:dyDescent="0.25">
      <c r="D5992" s="1">
        <v>2012</v>
      </c>
      <c r="E5992" s="1" t="s">
        <v>186</v>
      </c>
      <c r="F5992" s="2" t="s">
        <v>339</v>
      </c>
      <c r="G5992">
        <v>3</v>
      </c>
      <c r="H5992">
        <v>108435</v>
      </c>
      <c r="I5992" s="1">
        <v>1602.1110000000001</v>
      </c>
      <c r="J5992" s="1">
        <v>36</v>
      </c>
      <c r="K5992" s="1">
        <v>1846.154</v>
      </c>
      <c r="L5992" s="1">
        <v>2127.66</v>
      </c>
      <c r="M5992" s="3">
        <v>1</v>
      </c>
      <c r="N5992">
        <v>19.5</v>
      </c>
      <c r="O5992">
        <v>47</v>
      </c>
      <c r="P5992" s="1">
        <f>IF($A$3="Percentage of government revenue per capita",$B$3,0) + IF($A$3="Absolute extra revenue",AB5992,0) + IF($A$3="Absolute revenue per capita",AC5992,0)</f>
        <v>0</v>
      </c>
      <c r="Q5992" s="5">
        <f>-MIN(data!$B$4 / data!I6769 * data!P6769 / 100, data!N6769)</f>
        <v>0</v>
      </c>
      <c r="R5992" s="4">
        <f>-Q5992*K5992/1000</f>
        <v>0</v>
      </c>
      <c r="S5992" s="6">
        <f>-MIN(data!$B$5/(POWER(LN(I5992),2))*P5992/100, O5992)</f>
        <v>0</v>
      </c>
      <c r="T5992" s="6">
        <f>-S5992*L5992/100000</f>
        <v>0</v>
      </c>
      <c r="U5992" s="4">
        <f>N5992+Q5992</f>
        <v>19.5</v>
      </c>
      <c r="V5992" s="4" t="e">
        <f>P5992*I5992/100/R5992</f>
        <v>#DIV/0!</v>
      </c>
      <c r="W5992" s="4" t="e">
        <f>V5992*H5992</f>
        <v>#DIV/0!</v>
      </c>
      <c r="X5992" s="6">
        <f>O5992+S5992</f>
        <v>47</v>
      </c>
      <c r="Y5992" s="6" t="e">
        <f>P5992*I5992/100/T5992</f>
        <v>#DIV/0!</v>
      </c>
      <c r="Z5992" s="6" t="e">
        <f>Y5992*H5992</f>
        <v>#DIV/0!</v>
      </c>
      <c r="AB5992" s="1">
        <f t="shared" si="186"/>
        <v>0</v>
      </c>
      <c r="AC5992" s="1">
        <f t="shared" si="187"/>
        <v>0</v>
      </c>
    </row>
    <row r="5993" spans="4:29" x14ac:dyDescent="0.25">
      <c r="D5993" s="1">
        <v>2013</v>
      </c>
      <c r="E5993" s="1" t="s">
        <v>186</v>
      </c>
      <c r="F5993" s="2" t="s">
        <v>339</v>
      </c>
      <c r="G5993">
        <v>3</v>
      </c>
      <c r="H5993">
        <v>108622</v>
      </c>
      <c r="I5993" s="1">
        <v>1531.9570000000001</v>
      </c>
      <c r="J5993" s="1">
        <v>34</v>
      </c>
      <c r="K5993" s="1">
        <v>1808.511</v>
      </c>
      <c r="L5993" s="1">
        <v>2173.913</v>
      </c>
      <c r="M5993" s="3">
        <v>1</v>
      </c>
      <c r="N5993">
        <v>18.8</v>
      </c>
      <c r="O5993">
        <v>46</v>
      </c>
      <c r="P5993" s="1">
        <f>IF($A$3="Percentage of government revenue per capita",$B$3,0) + IF($A$3="Absolute extra revenue",AB5993,0) + IF($A$3="Absolute revenue per capita",AC5993,0)</f>
        <v>0</v>
      </c>
      <c r="Q5993" s="5">
        <f>-MIN(data!$B$4 / data!I6770 * data!P6770 / 100, data!N6770)</f>
        <v>0</v>
      </c>
      <c r="R5993" s="4">
        <f>-Q5993*K5993/1000</f>
        <v>0</v>
      </c>
      <c r="S5993" s="6">
        <f>-MIN(data!$B$5/(POWER(LN(I5993),2))*P5993/100, O5993)</f>
        <v>0</v>
      </c>
      <c r="T5993" s="6">
        <f>-S5993*L5993/100000</f>
        <v>0</v>
      </c>
      <c r="U5993" s="4">
        <f>N5993+Q5993</f>
        <v>18.8</v>
      </c>
      <c r="V5993" s="4" t="e">
        <f>P5993*I5993/100/R5993</f>
        <v>#DIV/0!</v>
      </c>
      <c r="W5993" s="4" t="e">
        <f>V5993*H5993</f>
        <v>#DIV/0!</v>
      </c>
      <c r="X5993" s="6">
        <f>O5993+S5993</f>
        <v>46</v>
      </c>
      <c r="Y5993" s="6" t="e">
        <f>P5993*I5993/100/T5993</f>
        <v>#DIV/0!</v>
      </c>
      <c r="Z5993" s="6" t="e">
        <f>Y5993*H5993</f>
        <v>#DIV/0!</v>
      </c>
      <c r="AB5993" s="1">
        <f t="shared" si="186"/>
        <v>0</v>
      </c>
      <c r="AC5993" s="1">
        <f t="shared" si="187"/>
        <v>0</v>
      </c>
    </row>
    <row r="5994" spans="4:29" x14ac:dyDescent="0.25">
      <c r="D5994" s="1">
        <v>2014</v>
      </c>
      <c r="E5994" s="1" t="s">
        <v>186</v>
      </c>
      <c r="F5994" s="2" t="s">
        <v>339</v>
      </c>
      <c r="G5994">
        <v>3</v>
      </c>
      <c r="H5994">
        <v>108861</v>
      </c>
      <c r="I5994" s="1">
        <v>1730.7719999999999</v>
      </c>
      <c r="J5994" s="1">
        <v>32</v>
      </c>
      <c r="K5994" s="1">
        <v>1767.9559999999999</v>
      </c>
      <c r="L5994" s="1">
        <v>2222.2220000000002</v>
      </c>
      <c r="M5994" s="3">
        <v>1</v>
      </c>
      <c r="N5994">
        <v>18.100000000000001</v>
      </c>
      <c r="O5994">
        <v>45</v>
      </c>
      <c r="P5994" s="1">
        <f>IF($A$3="Percentage of government revenue per capita",$B$3,0) + IF($A$3="Absolute extra revenue",AB5994,0) + IF($A$3="Absolute revenue per capita",AC5994,0)</f>
        <v>0</v>
      </c>
      <c r="Q5994" s="5">
        <f>-MIN(data!$B$4 / data!I6771 * data!P6771 / 100, data!N6771)</f>
        <v>0</v>
      </c>
      <c r="R5994" s="4">
        <f>-Q5994*K5994/1000</f>
        <v>0</v>
      </c>
      <c r="S5994" s="6">
        <f>-MIN(data!$B$5/(POWER(LN(I5994),2))*P5994/100, O5994)</f>
        <v>0</v>
      </c>
      <c r="T5994" s="6">
        <f>-S5994*L5994/100000</f>
        <v>0</v>
      </c>
      <c r="U5994" s="4">
        <f>N5994+Q5994</f>
        <v>18.100000000000001</v>
      </c>
      <c r="V5994" s="4" t="e">
        <f>P5994*I5994/100/R5994</f>
        <v>#DIV/0!</v>
      </c>
      <c r="W5994" s="4" t="e">
        <f>V5994*H5994</f>
        <v>#DIV/0!</v>
      </c>
      <c r="X5994" s="6">
        <f>O5994+S5994</f>
        <v>45</v>
      </c>
      <c r="Y5994" s="6" t="e">
        <f>P5994*I5994/100/T5994</f>
        <v>#DIV/0!</v>
      </c>
      <c r="Z5994" s="6" t="e">
        <f>Y5994*H5994</f>
        <v>#DIV/0!</v>
      </c>
      <c r="AB5994" s="1">
        <f t="shared" si="186"/>
        <v>0</v>
      </c>
      <c r="AC5994" s="1">
        <f t="shared" si="187"/>
        <v>0</v>
      </c>
    </row>
    <row r="5995" spans="4:29" x14ac:dyDescent="0.25">
      <c r="D5995" s="1">
        <v>2015</v>
      </c>
      <c r="E5995" s="1" t="s">
        <v>186</v>
      </c>
      <c r="F5995" s="2" t="s">
        <v>339</v>
      </c>
      <c r="G5995">
        <v>3</v>
      </c>
      <c r="H5995">
        <v>109148</v>
      </c>
      <c r="I5995" s="1">
        <v>1757.279</v>
      </c>
      <c r="J5995" s="1">
        <v>30</v>
      </c>
      <c r="K5995" s="1">
        <v>1724.1379999999999</v>
      </c>
      <c r="M5995" s="3">
        <v>1</v>
      </c>
      <c r="N5995">
        <v>17.399999999999999</v>
      </c>
      <c r="O5995">
        <v>45</v>
      </c>
      <c r="P5995" s="1">
        <f>IF($A$3="Percentage of government revenue per capita",$B$3,0) + IF($A$3="Absolute extra revenue",AB5995,0) + IF($A$3="Absolute revenue per capita",AC5995,0)</f>
        <v>0</v>
      </c>
      <c r="Q5995" s="5">
        <f>-MIN(data!$B$4 / data!I6772 * data!P6772 / 100, data!N6772)</f>
        <v>0</v>
      </c>
      <c r="R5995" s="4">
        <f>-Q5995*K5995/1000</f>
        <v>0</v>
      </c>
      <c r="S5995" s="6">
        <f>-MIN(data!$B$5/(POWER(LN(I5995),2))*P5995/100, O5995)</f>
        <v>0</v>
      </c>
      <c r="T5995" s="6">
        <f>-S5995*L5995/100000</f>
        <v>0</v>
      </c>
      <c r="U5995" s="4">
        <f>N5995+Q5995</f>
        <v>17.399999999999999</v>
      </c>
      <c r="V5995" s="4" t="e">
        <f>P5995*I5995/100/R5995</f>
        <v>#DIV/0!</v>
      </c>
      <c r="W5995" s="4" t="e">
        <f>V5995*H5995</f>
        <v>#DIV/0!</v>
      </c>
      <c r="X5995" s="6">
        <f>O5995+S5995</f>
        <v>45</v>
      </c>
      <c r="Y5995" s="6" t="e">
        <f>P5995*I5995/100/T5995</f>
        <v>#DIV/0!</v>
      </c>
      <c r="Z5995" s="6" t="e">
        <f>Y5995*H5995</f>
        <v>#DIV/0!</v>
      </c>
      <c r="AB5995" s="1">
        <f t="shared" si="186"/>
        <v>0</v>
      </c>
      <c r="AC5995" s="1">
        <f t="shared" si="187"/>
        <v>0</v>
      </c>
    </row>
    <row r="5996" spans="4:29" x14ac:dyDescent="0.25">
      <c r="D5996" s="1">
        <v>2016</v>
      </c>
      <c r="E5996" s="1" t="s">
        <v>186</v>
      </c>
      <c r="F5996" s="2" t="s">
        <v>339</v>
      </c>
      <c r="G5996">
        <v>3</v>
      </c>
      <c r="H5996">
        <v>109459</v>
      </c>
      <c r="I5996" s="1">
        <v>0</v>
      </c>
      <c r="J5996" s="1">
        <v>29</v>
      </c>
      <c r="K5996" s="1">
        <v>1726.19</v>
      </c>
      <c r="M5996" s="3"/>
      <c r="N5996">
        <v>16.8</v>
      </c>
      <c r="O5996"/>
      <c r="P5996" s="1">
        <f>IF($A$3="Percentage of government revenue per capita",$B$3,0) + IF($A$3="Absolute extra revenue",AB5996,0) + IF($A$3="Absolute revenue per capita",AC5996,0)</f>
        <v>0</v>
      </c>
      <c r="Q5996" s="5">
        <f>-MIN(data!$B$4 / data!I6773 * data!P6773 / 100, data!N6773)</f>
        <v>0</v>
      </c>
      <c r="R5996" s="4">
        <f>-Q5996*K5996/1000</f>
        <v>0</v>
      </c>
      <c r="S5996" s="6" t="e">
        <f>-MIN(data!$B$5/(POWER(LN(I5996),2))*P5996/100, O5996)</f>
        <v>#NUM!</v>
      </c>
      <c r="T5996" s="6" t="e">
        <f>-S5996*L5996/100000</f>
        <v>#NUM!</v>
      </c>
      <c r="U5996" s="4">
        <f>N5996+Q5996</f>
        <v>16.8</v>
      </c>
      <c r="V5996" s="4" t="e">
        <f>P5996*I5996/100/R5996</f>
        <v>#DIV/0!</v>
      </c>
      <c r="W5996" s="4" t="e">
        <f>V5996*H5996</f>
        <v>#DIV/0!</v>
      </c>
      <c r="X5996" s="6" t="e">
        <f>O5996+S5996</f>
        <v>#NUM!</v>
      </c>
      <c r="Y5996" s="6" t="e">
        <f>P5996*I5996/100/T5996</f>
        <v>#NUM!</v>
      </c>
      <c r="Z5996" s="6" t="e">
        <f>Y5996*H5996</f>
        <v>#NUM!</v>
      </c>
      <c r="AB5996" s="1" t="e">
        <f t="shared" si="186"/>
        <v>#DIV/0!</v>
      </c>
      <c r="AC5996" s="1" t="e">
        <f t="shared" si="187"/>
        <v>#DIV/0!</v>
      </c>
    </row>
    <row r="5997" spans="4:29" x14ac:dyDescent="0.25">
      <c r="D5997" s="1">
        <v>1980</v>
      </c>
      <c r="E5997" s="1" t="s">
        <v>152</v>
      </c>
      <c r="F5997" s="2" t="s">
        <v>357</v>
      </c>
      <c r="G5997">
        <v>2</v>
      </c>
      <c r="H5997">
        <v>14507468</v>
      </c>
      <c r="I5997" s="1">
        <v>0</v>
      </c>
      <c r="J5997" s="1">
        <v>91456</v>
      </c>
      <c r="K5997" s="1">
        <v>626840.30000000005</v>
      </c>
      <c r="M5997" s="3"/>
      <c r="N5997">
        <v>145.9</v>
      </c>
      <c r="O5997"/>
      <c r="P5997" s="1">
        <f>IF($A$3="Percentage of government revenue per capita",$B$3,0) + IF($A$3="Absolute extra revenue",AB5997,0) + IF($A$3="Absolute revenue per capita",AC5997,0)</f>
        <v>0</v>
      </c>
      <c r="Q5997" s="5" t="e">
        <f>-MIN(data!$B$4 / data!I5479 * data!P5479 / 100, data!N5479)</f>
        <v>#DIV/0!</v>
      </c>
      <c r="R5997" s="4" t="e">
        <f>-Q5997*K5997/1000</f>
        <v>#DIV/0!</v>
      </c>
      <c r="S5997" s="6" t="e">
        <f>-MIN(data!$B$5/(POWER(LN(I5997),2))*P5997/100, O5997)</f>
        <v>#NUM!</v>
      </c>
      <c r="T5997" s="6" t="e">
        <f>-S5997*L5997/100000</f>
        <v>#NUM!</v>
      </c>
      <c r="U5997" s="4" t="e">
        <f>N5997+Q5997</f>
        <v>#DIV/0!</v>
      </c>
      <c r="V5997" s="4" t="e">
        <f>P5997*I5997/100/R5997</f>
        <v>#DIV/0!</v>
      </c>
      <c r="W5997" s="4" t="e">
        <f>V5997*H5997</f>
        <v>#DIV/0!</v>
      </c>
      <c r="X5997" s="6" t="e">
        <f>O5997+S5997</f>
        <v>#NUM!</v>
      </c>
      <c r="Y5997" s="6" t="e">
        <f>P5997*I5997/100/T5997</f>
        <v>#NUM!</v>
      </c>
      <c r="Z5997" s="6" t="e">
        <f>Y5997*H5997</f>
        <v>#NUM!</v>
      </c>
      <c r="AB5997" s="1" t="e">
        <f t="shared" si="186"/>
        <v>#DIV/0!</v>
      </c>
      <c r="AC5997" s="1" t="e">
        <f t="shared" si="187"/>
        <v>#DIV/0!</v>
      </c>
    </row>
    <row r="5998" spans="4:29" x14ac:dyDescent="0.25">
      <c r="D5998" s="1">
        <v>1981</v>
      </c>
      <c r="E5998" s="1" t="s">
        <v>152</v>
      </c>
      <c r="F5998" s="2" t="s">
        <v>357</v>
      </c>
      <c r="G5998">
        <v>2</v>
      </c>
      <c r="H5998">
        <v>15027248</v>
      </c>
      <c r="I5998" s="1">
        <v>103.303</v>
      </c>
      <c r="J5998" s="1">
        <v>93364</v>
      </c>
      <c r="K5998" s="1">
        <v>643889.69999999995</v>
      </c>
      <c r="M5998" s="3"/>
      <c r="N5998">
        <v>145</v>
      </c>
      <c r="O5998"/>
      <c r="P5998" s="1">
        <f>IF($A$3="Percentage of government revenue per capita",$B$3,0) + IF($A$3="Absolute extra revenue",AB5998,0) + IF($A$3="Absolute revenue per capita",AC5998,0)</f>
        <v>0</v>
      </c>
      <c r="Q5998" s="5" t="e">
        <f>-MIN(data!$B$4 / data!I5480 * data!P5480 / 100, data!N5480)</f>
        <v>#DIV/0!</v>
      </c>
      <c r="R5998" s="4" t="e">
        <f>-Q5998*K5998/1000</f>
        <v>#DIV/0!</v>
      </c>
      <c r="S5998" s="6">
        <f>-MIN(data!$B$5/(POWER(LN(I5998),2))*P5998/100, O5998)</f>
        <v>0</v>
      </c>
      <c r="T5998" s="6">
        <f>-S5998*L5998/100000</f>
        <v>0</v>
      </c>
      <c r="U5998" s="4" t="e">
        <f>N5998+Q5998</f>
        <v>#DIV/0!</v>
      </c>
      <c r="V5998" s="4" t="e">
        <f>P5998*I5998/100/R5998</f>
        <v>#DIV/0!</v>
      </c>
      <c r="W5998" s="4" t="e">
        <f>V5998*H5998</f>
        <v>#DIV/0!</v>
      </c>
      <c r="X5998" s="6">
        <f>O5998+S5998</f>
        <v>0</v>
      </c>
      <c r="Y5998" s="6" t="e">
        <f>P5998*I5998/100/T5998</f>
        <v>#DIV/0!</v>
      </c>
      <c r="Z5998" s="6" t="e">
        <f>Y5998*H5998</f>
        <v>#DIV/0!</v>
      </c>
      <c r="AB5998" s="1">
        <f t="shared" si="186"/>
        <v>0</v>
      </c>
      <c r="AC5998" s="1">
        <f t="shared" si="187"/>
        <v>0</v>
      </c>
    </row>
    <row r="5999" spans="4:29" x14ac:dyDescent="0.25">
      <c r="D5999" s="1">
        <v>1982</v>
      </c>
      <c r="E5999" s="1" t="s">
        <v>152</v>
      </c>
      <c r="F5999" s="2" t="s">
        <v>357</v>
      </c>
      <c r="G5999">
        <v>2</v>
      </c>
      <c r="H5999">
        <v>15562125</v>
      </c>
      <c r="I5999" s="1">
        <v>110.2688</v>
      </c>
      <c r="J5999" s="1">
        <v>95221</v>
      </c>
      <c r="K5999" s="1">
        <v>660798.1</v>
      </c>
      <c r="M5999" s="3"/>
      <c r="N5999">
        <v>144.1</v>
      </c>
      <c r="O5999"/>
      <c r="P5999" s="1">
        <f>IF($A$3="Percentage of government revenue per capita",$B$3,0) + IF($A$3="Absolute extra revenue",AB5999,0) + IF($A$3="Absolute revenue per capita",AC5999,0)</f>
        <v>0</v>
      </c>
      <c r="Q5999" s="5" t="e">
        <f>-MIN(data!$B$4 / data!I5481 * data!P5481 / 100, data!N5481)</f>
        <v>#DIV/0!</v>
      </c>
      <c r="R5999" s="4" t="e">
        <f>-Q5999*K5999/1000</f>
        <v>#DIV/0!</v>
      </c>
      <c r="S5999" s="6">
        <f>-MIN(data!$B$5/(POWER(LN(I5999),2))*P5999/100, O5999)</f>
        <v>0</v>
      </c>
      <c r="T5999" s="6">
        <f>-S5999*L5999/100000</f>
        <v>0</v>
      </c>
      <c r="U5999" s="4" t="e">
        <f>N5999+Q5999</f>
        <v>#DIV/0!</v>
      </c>
      <c r="V5999" s="4" t="e">
        <f>P5999*I5999/100/R5999</f>
        <v>#DIV/0!</v>
      </c>
      <c r="W5999" s="4" t="e">
        <f>V5999*H5999</f>
        <v>#DIV/0!</v>
      </c>
      <c r="X5999" s="6">
        <f>O5999+S5999</f>
        <v>0</v>
      </c>
      <c r="Y5999" s="6" t="e">
        <f>P5999*I5999/100/T5999</f>
        <v>#DIV/0!</v>
      </c>
      <c r="Z5999" s="6" t="e">
        <f>Y5999*H5999</f>
        <v>#DIV/0!</v>
      </c>
      <c r="AB5999" s="1">
        <f t="shared" si="186"/>
        <v>0</v>
      </c>
      <c r="AC5999" s="1">
        <f t="shared" si="187"/>
        <v>0</v>
      </c>
    </row>
    <row r="6000" spans="4:29" x14ac:dyDescent="0.25">
      <c r="D6000" s="1">
        <v>1983</v>
      </c>
      <c r="E6000" s="1" t="s">
        <v>152</v>
      </c>
      <c r="F6000" s="2" t="s">
        <v>357</v>
      </c>
      <c r="G6000">
        <v>2</v>
      </c>
      <c r="H6000">
        <v>16107620</v>
      </c>
      <c r="I6000" s="1">
        <v>120.8678</v>
      </c>
      <c r="J6000" s="1">
        <v>96953</v>
      </c>
      <c r="K6000" s="1">
        <v>677046.1</v>
      </c>
      <c r="M6000" s="3"/>
      <c r="N6000">
        <v>143.19999999999999</v>
      </c>
      <c r="O6000"/>
      <c r="P6000" s="1">
        <f>IF($A$3="Percentage of government revenue per capita",$B$3,0) + IF($A$3="Absolute extra revenue",AB6000,0) + IF($A$3="Absolute revenue per capita",AC6000,0)</f>
        <v>0</v>
      </c>
      <c r="Q6000" s="5" t="e">
        <f>-MIN(data!$B$4 / data!I5482 * data!P5482 / 100, data!N5482)</f>
        <v>#DIV/0!</v>
      </c>
      <c r="R6000" s="4" t="e">
        <f>-Q6000*K6000/1000</f>
        <v>#DIV/0!</v>
      </c>
      <c r="S6000" s="6">
        <f>-MIN(data!$B$5/(POWER(LN(I6000),2))*P6000/100, O6000)</f>
        <v>0</v>
      </c>
      <c r="T6000" s="6">
        <f>-S6000*L6000/100000</f>
        <v>0</v>
      </c>
      <c r="U6000" s="4" t="e">
        <f>N6000+Q6000</f>
        <v>#DIV/0!</v>
      </c>
      <c r="V6000" s="4" t="e">
        <f>P6000*I6000/100/R6000</f>
        <v>#DIV/0!</v>
      </c>
      <c r="W6000" s="4" t="e">
        <f>V6000*H6000</f>
        <v>#DIV/0!</v>
      </c>
      <c r="X6000" s="6">
        <f>O6000+S6000</f>
        <v>0</v>
      </c>
      <c r="Y6000" s="6" t="e">
        <f>P6000*I6000/100/T6000</f>
        <v>#DIV/0!</v>
      </c>
      <c r="Z6000" s="6" t="e">
        <f>Y6000*H6000</f>
        <v>#DIV/0!</v>
      </c>
      <c r="AB6000" s="1">
        <f t="shared" si="186"/>
        <v>0</v>
      </c>
      <c r="AC6000" s="1">
        <f t="shared" si="187"/>
        <v>0</v>
      </c>
    </row>
    <row r="6001" spans="4:29" x14ac:dyDescent="0.25">
      <c r="D6001" s="1">
        <v>1984</v>
      </c>
      <c r="E6001" s="1" t="s">
        <v>152</v>
      </c>
      <c r="F6001" s="2" t="s">
        <v>357</v>
      </c>
      <c r="G6001">
        <v>2</v>
      </c>
      <c r="H6001">
        <v>16657959</v>
      </c>
      <c r="I6001" s="1">
        <v>105.4101</v>
      </c>
      <c r="J6001" s="1">
        <v>98534</v>
      </c>
      <c r="K6001" s="1">
        <v>693413.1</v>
      </c>
      <c r="M6001" s="3"/>
      <c r="N6001">
        <v>142.1</v>
      </c>
      <c r="O6001"/>
      <c r="P6001" s="1">
        <f>IF($A$3="Percentage of government revenue per capita",$B$3,0) + IF($A$3="Absolute extra revenue",AB6001,0) + IF($A$3="Absolute revenue per capita",AC6001,0)</f>
        <v>0</v>
      </c>
      <c r="Q6001" s="5" t="e">
        <f>-MIN(data!$B$4 / data!I5483 * data!P5483 / 100, data!N5483)</f>
        <v>#DIV/0!</v>
      </c>
      <c r="R6001" s="4" t="e">
        <f>-Q6001*K6001/1000</f>
        <v>#DIV/0!</v>
      </c>
      <c r="S6001" s="6">
        <f>-MIN(data!$B$5/(POWER(LN(I6001),2))*P6001/100, O6001)</f>
        <v>0</v>
      </c>
      <c r="T6001" s="6">
        <f>-S6001*L6001/100000</f>
        <v>0</v>
      </c>
      <c r="U6001" s="4" t="e">
        <f>N6001+Q6001</f>
        <v>#DIV/0!</v>
      </c>
      <c r="V6001" s="4" t="e">
        <f>P6001*I6001/100/R6001</f>
        <v>#DIV/0!</v>
      </c>
      <c r="W6001" s="4" t="e">
        <f>V6001*H6001</f>
        <v>#DIV/0!</v>
      </c>
      <c r="X6001" s="6">
        <f>O6001+S6001</f>
        <v>0</v>
      </c>
      <c r="Y6001" s="6" t="e">
        <f>P6001*I6001/100/T6001</f>
        <v>#DIV/0!</v>
      </c>
      <c r="Z6001" s="6" t="e">
        <f>Y6001*H6001</f>
        <v>#DIV/0!</v>
      </c>
      <c r="AB6001" s="1">
        <f t="shared" si="186"/>
        <v>0</v>
      </c>
      <c r="AC6001" s="1">
        <f t="shared" si="187"/>
        <v>0</v>
      </c>
    </row>
    <row r="6002" spans="4:29" x14ac:dyDescent="0.25">
      <c r="D6002" s="1">
        <v>1985</v>
      </c>
      <c r="E6002" s="1" t="s">
        <v>152</v>
      </c>
      <c r="F6002" s="2" t="s">
        <v>357</v>
      </c>
      <c r="G6002">
        <v>2</v>
      </c>
      <c r="H6002">
        <v>17210187</v>
      </c>
      <c r="I6002" s="1">
        <v>75.861429999999999</v>
      </c>
      <c r="J6002" s="1">
        <v>99915</v>
      </c>
      <c r="K6002" s="1">
        <v>709623.6</v>
      </c>
      <c r="M6002" s="3"/>
      <c r="N6002">
        <v>140.80000000000001</v>
      </c>
      <c r="O6002"/>
      <c r="P6002" s="1">
        <f>IF($A$3="Percentage of government revenue per capita",$B$3,0) + IF($A$3="Absolute extra revenue",AB6002,0) + IF($A$3="Absolute revenue per capita",AC6002,0)</f>
        <v>0</v>
      </c>
      <c r="Q6002" s="5" t="e">
        <f>-MIN(data!$B$4 / data!I5484 * data!P5484 / 100, data!N5484)</f>
        <v>#DIV/0!</v>
      </c>
      <c r="R6002" s="4" t="e">
        <f>-Q6002*K6002/1000</f>
        <v>#DIV/0!</v>
      </c>
      <c r="S6002" s="6">
        <f>-MIN(data!$B$5/(POWER(LN(I6002),2))*P6002/100, O6002)</f>
        <v>0</v>
      </c>
      <c r="T6002" s="6">
        <f>-S6002*L6002/100000</f>
        <v>0</v>
      </c>
      <c r="U6002" s="4" t="e">
        <f>N6002+Q6002</f>
        <v>#DIV/0!</v>
      </c>
      <c r="V6002" s="4" t="e">
        <f>P6002*I6002/100/R6002</f>
        <v>#DIV/0!</v>
      </c>
      <c r="W6002" s="4" t="e">
        <f>V6002*H6002</f>
        <v>#DIV/0!</v>
      </c>
      <c r="X6002" s="6">
        <f>O6002+S6002</f>
        <v>0</v>
      </c>
      <c r="Y6002" s="6" t="e">
        <f>P6002*I6002/100/T6002</f>
        <v>#DIV/0!</v>
      </c>
      <c r="Z6002" s="6" t="e">
        <f>Y6002*H6002</f>
        <v>#DIV/0!</v>
      </c>
      <c r="AB6002" s="1">
        <f t="shared" si="186"/>
        <v>0</v>
      </c>
      <c r="AC6002" s="1">
        <f t="shared" si="187"/>
        <v>0</v>
      </c>
    </row>
    <row r="6003" spans="4:29" x14ac:dyDescent="0.25">
      <c r="D6003" s="1">
        <v>1986</v>
      </c>
      <c r="E6003" s="1" t="s">
        <v>152</v>
      </c>
      <c r="F6003" s="2" t="s">
        <v>357</v>
      </c>
      <c r="G6003">
        <v>2</v>
      </c>
      <c r="H6003">
        <v>17757491</v>
      </c>
      <c r="I6003" s="1">
        <v>73.599410000000006</v>
      </c>
      <c r="J6003" s="1">
        <v>101188</v>
      </c>
      <c r="K6003" s="1">
        <v>726403.4</v>
      </c>
      <c r="M6003" s="3"/>
      <c r="N6003">
        <v>139.30000000000001</v>
      </c>
      <c r="O6003"/>
      <c r="P6003" s="1">
        <f>IF($A$3="Percentage of government revenue per capita",$B$3,0) + IF($A$3="Absolute extra revenue",AB6003,0) + IF($A$3="Absolute revenue per capita",AC6003,0)</f>
        <v>0</v>
      </c>
      <c r="Q6003" s="5" t="e">
        <f>-MIN(data!$B$4 / data!I5485 * data!P5485 / 100, data!N5485)</f>
        <v>#DIV/0!</v>
      </c>
      <c r="R6003" s="4" t="e">
        <f>-Q6003*K6003/1000</f>
        <v>#DIV/0!</v>
      </c>
      <c r="S6003" s="6">
        <f>-MIN(data!$B$5/(POWER(LN(I6003),2))*P6003/100, O6003)</f>
        <v>0</v>
      </c>
      <c r="T6003" s="6">
        <f>-S6003*L6003/100000</f>
        <v>0</v>
      </c>
      <c r="U6003" s="4" t="e">
        <f>N6003+Q6003</f>
        <v>#DIV/0!</v>
      </c>
      <c r="V6003" s="4" t="e">
        <f>P6003*I6003/100/R6003</f>
        <v>#DIV/0!</v>
      </c>
      <c r="W6003" s="4" t="e">
        <f>V6003*H6003</f>
        <v>#DIV/0!</v>
      </c>
      <c r="X6003" s="6">
        <f>O6003+S6003</f>
        <v>0</v>
      </c>
      <c r="Y6003" s="6" t="e">
        <f>P6003*I6003/100/T6003</f>
        <v>#DIV/0!</v>
      </c>
      <c r="Z6003" s="6" t="e">
        <f>Y6003*H6003</f>
        <v>#DIV/0!</v>
      </c>
      <c r="AB6003" s="1">
        <f t="shared" si="186"/>
        <v>0</v>
      </c>
      <c r="AC6003" s="1">
        <f t="shared" si="187"/>
        <v>0</v>
      </c>
    </row>
    <row r="6004" spans="4:29" x14ac:dyDescent="0.25">
      <c r="D6004" s="1">
        <v>1987</v>
      </c>
      <c r="E6004" s="1" t="s">
        <v>152</v>
      </c>
      <c r="F6004" s="2" t="s">
        <v>357</v>
      </c>
      <c r="G6004">
        <v>2</v>
      </c>
      <c r="H6004">
        <v>18303435</v>
      </c>
      <c r="I6004" s="1">
        <v>62.026440000000001</v>
      </c>
      <c r="J6004" s="1">
        <v>102443</v>
      </c>
      <c r="K6004" s="1">
        <v>744498.5</v>
      </c>
      <c r="M6004" s="3"/>
      <c r="N6004">
        <v>137.6</v>
      </c>
      <c r="O6004"/>
      <c r="P6004" s="1">
        <f>IF($A$3="Percentage of government revenue per capita",$B$3,0) + IF($A$3="Absolute extra revenue",AB6004,0) + IF($A$3="Absolute revenue per capita",AC6004,0)</f>
        <v>0</v>
      </c>
      <c r="Q6004" s="5" t="e">
        <f>-MIN(data!$B$4 / data!I5486 * data!P5486 / 100, data!N5486)</f>
        <v>#DIV/0!</v>
      </c>
      <c r="R6004" s="4" t="e">
        <f>-Q6004*K6004/1000</f>
        <v>#DIV/0!</v>
      </c>
      <c r="S6004" s="6">
        <f>-MIN(data!$B$5/(POWER(LN(I6004),2))*P6004/100, O6004)</f>
        <v>0</v>
      </c>
      <c r="T6004" s="6">
        <f>-S6004*L6004/100000</f>
        <v>0</v>
      </c>
      <c r="U6004" s="4" t="e">
        <f>N6004+Q6004</f>
        <v>#DIV/0!</v>
      </c>
      <c r="V6004" s="4" t="e">
        <f>P6004*I6004/100/R6004</f>
        <v>#DIV/0!</v>
      </c>
      <c r="W6004" s="4" t="e">
        <f>V6004*H6004</f>
        <v>#DIV/0!</v>
      </c>
      <c r="X6004" s="6">
        <f>O6004+S6004</f>
        <v>0</v>
      </c>
      <c r="Y6004" s="6" t="e">
        <f>P6004*I6004/100/T6004</f>
        <v>#DIV/0!</v>
      </c>
      <c r="Z6004" s="6" t="e">
        <f>Y6004*H6004</f>
        <v>#DIV/0!</v>
      </c>
      <c r="AB6004" s="1">
        <f t="shared" si="186"/>
        <v>0</v>
      </c>
      <c r="AC6004" s="1">
        <f t="shared" si="187"/>
        <v>0</v>
      </c>
    </row>
    <row r="6005" spans="4:29" x14ac:dyDescent="0.25">
      <c r="D6005" s="1">
        <v>1988</v>
      </c>
      <c r="E6005" s="1" t="s">
        <v>152</v>
      </c>
      <c r="F6005" s="2" t="s">
        <v>357</v>
      </c>
      <c r="G6005">
        <v>2</v>
      </c>
      <c r="H6005">
        <v>18867560</v>
      </c>
      <c r="I6005" s="1">
        <v>67.572839999999999</v>
      </c>
      <c r="J6005" s="1">
        <v>103697</v>
      </c>
      <c r="K6005" s="1">
        <v>764163.6</v>
      </c>
      <c r="M6005" s="3"/>
      <c r="N6005">
        <v>135.69999999999999</v>
      </c>
      <c r="O6005"/>
      <c r="P6005" s="1">
        <f>IF($A$3="Percentage of government revenue per capita",$B$3,0) + IF($A$3="Absolute extra revenue",AB6005,0) + IF($A$3="Absolute revenue per capita",AC6005,0)</f>
        <v>0</v>
      </c>
      <c r="Q6005" s="5" t="e">
        <f>-MIN(data!$B$4 / data!I5487 * data!P5487 / 100, data!N5487)</f>
        <v>#DIV/0!</v>
      </c>
      <c r="R6005" s="4" t="e">
        <f>-Q6005*K6005/1000</f>
        <v>#DIV/0!</v>
      </c>
      <c r="S6005" s="6">
        <f>-MIN(data!$B$5/(POWER(LN(I6005),2))*P6005/100, O6005)</f>
        <v>0</v>
      </c>
      <c r="T6005" s="6">
        <f>-S6005*L6005/100000</f>
        <v>0</v>
      </c>
      <c r="U6005" s="4" t="e">
        <f>N6005+Q6005</f>
        <v>#DIV/0!</v>
      </c>
      <c r="V6005" s="4" t="e">
        <f>P6005*I6005/100/R6005</f>
        <v>#DIV/0!</v>
      </c>
      <c r="W6005" s="4" t="e">
        <f>V6005*H6005</f>
        <v>#DIV/0!</v>
      </c>
      <c r="X6005" s="6">
        <f>O6005+S6005</f>
        <v>0</v>
      </c>
      <c r="Y6005" s="6" t="e">
        <f>P6005*I6005/100/T6005</f>
        <v>#DIV/0!</v>
      </c>
      <c r="Z6005" s="6" t="e">
        <f>Y6005*H6005</f>
        <v>#DIV/0!</v>
      </c>
      <c r="AB6005" s="1">
        <f t="shared" si="186"/>
        <v>0</v>
      </c>
      <c r="AC6005" s="1">
        <f t="shared" si="187"/>
        <v>0</v>
      </c>
    </row>
    <row r="6006" spans="4:29" x14ac:dyDescent="0.25">
      <c r="D6006" s="1">
        <v>1989</v>
      </c>
      <c r="E6006" s="1" t="s">
        <v>152</v>
      </c>
      <c r="F6006" s="2" t="s">
        <v>357</v>
      </c>
      <c r="G6006">
        <v>2</v>
      </c>
      <c r="H6006">
        <v>19476647</v>
      </c>
      <c r="I6006" s="1">
        <v>63.681759999999997</v>
      </c>
      <c r="J6006" s="1">
        <v>105009</v>
      </c>
      <c r="K6006" s="1">
        <v>785995.5</v>
      </c>
      <c r="M6006" s="3"/>
      <c r="N6006">
        <v>133.6</v>
      </c>
      <c r="O6006"/>
      <c r="P6006" s="1">
        <f>IF($A$3="Percentage of government revenue per capita",$B$3,0) + IF($A$3="Absolute extra revenue",AB6006,0) + IF($A$3="Absolute revenue per capita",AC6006,0)</f>
        <v>0</v>
      </c>
      <c r="Q6006" s="5" t="e">
        <f>-MIN(data!$B$4 / data!I5488 * data!P5488 / 100, data!N5488)</f>
        <v>#DIV/0!</v>
      </c>
      <c r="R6006" s="4" t="e">
        <f>-Q6006*K6006/1000</f>
        <v>#DIV/0!</v>
      </c>
      <c r="S6006" s="6">
        <f>-MIN(data!$B$5/(POWER(LN(I6006),2))*P6006/100, O6006)</f>
        <v>0</v>
      </c>
      <c r="T6006" s="6">
        <f>-S6006*L6006/100000</f>
        <v>0</v>
      </c>
      <c r="U6006" s="4" t="e">
        <f>N6006+Q6006</f>
        <v>#DIV/0!</v>
      </c>
      <c r="V6006" s="4" t="e">
        <f>P6006*I6006/100/R6006</f>
        <v>#DIV/0!</v>
      </c>
      <c r="W6006" s="4" t="e">
        <f>V6006*H6006</f>
        <v>#DIV/0!</v>
      </c>
      <c r="X6006" s="6">
        <f>O6006+S6006</f>
        <v>0</v>
      </c>
      <c r="Y6006" s="6" t="e">
        <f>P6006*I6006/100/T6006</f>
        <v>#DIV/0!</v>
      </c>
      <c r="Z6006" s="6" t="e">
        <f>Y6006*H6006</f>
        <v>#DIV/0!</v>
      </c>
      <c r="AB6006" s="1">
        <f t="shared" si="186"/>
        <v>0</v>
      </c>
      <c r="AC6006" s="1">
        <f t="shared" si="187"/>
        <v>0</v>
      </c>
    </row>
    <row r="6007" spans="4:29" x14ac:dyDescent="0.25">
      <c r="D6007" s="1">
        <v>1990</v>
      </c>
      <c r="E6007" s="1" t="s">
        <v>152</v>
      </c>
      <c r="F6007" s="2" t="s">
        <v>357</v>
      </c>
      <c r="G6007">
        <v>2</v>
      </c>
      <c r="H6007">
        <v>20147590</v>
      </c>
      <c r="I6007" s="1">
        <v>58.6676</v>
      </c>
      <c r="J6007" s="1">
        <v>106390</v>
      </c>
      <c r="K6007" s="1">
        <v>809049.4</v>
      </c>
      <c r="L6007" s="1">
        <v>860215.1</v>
      </c>
      <c r="M6007" s="3">
        <v>6300</v>
      </c>
      <c r="N6007">
        <v>131.5</v>
      </c>
      <c r="O6007">
        <v>744</v>
      </c>
      <c r="P6007" s="1">
        <f>IF($A$3="Percentage of government revenue per capita",$B$3,0) + IF($A$3="Absolute extra revenue",AB6007,0) + IF($A$3="Absolute revenue per capita",AC6007,0)</f>
        <v>0</v>
      </c>
      <c r="Q6007" s="5" t="e">
        <f>-MIN(data!$B$4 / data!I5489 * data!P5489 / 100, data!N5489)</f>
        <v>#DIV/0!</v>
      </c>
      <c r="R6007" s="4" t="e">
        <f>-Q6007*K6007/1000</f>
        <v>#DIV/0!</v>
      </c>
      <c r="S6007" s="6">
        <f>-MIN(data!$B$5/(POWER(LN(I6007),2))*P6007/100, O6007)</f>
        <v>0</v>
      </c>
      <c r="T6007" s="6">
        <f>-S6007*L6007/100000</f>
        <v>0</v>
      </c>
      <c r="U6007" s="4" t="e">
        <f>N6007+Q6007</f>
        <v>#DIV/0!</v>
      </c>
      <c r="V6007" s="4" t="e">
        <f>P6007*I6007/100/R6007</f>
        <v>#DIV/0!</v>
      </c>
      <c r="W6007" s="4" t="e">
        <f>V6007*H6007</f>
        <v>#DIV/0!</v>
      </c>
      <c r="X6007" s="6">
        <f>O6007+S6007</f>
        <v>744</v>
      </c>
      <c r="Y6007" s="6" t="e">
        <f>P6007*I6007/100/T6007</f>
        <v>#DIV/0!</v>
      </c>
      <c r="Z6007" s="6" t="e">
        <f>Y6007*H6007</f>
        <v>#DIV/0!</v>
      </c>
      <c r="AB6007" s="1">
        <f t="shared" si="186"/>
        <v>0</v>
      </c>
      <c r="AC6007" s="1">
        <f t="shared" si="187"/>
        <v>0</v>
      </c>
    </row>
    <row r="6008" spans="4:29" x14ac:dyDescent="0.25">
      <c r="D6008" s="1">
        <v>1991</v>
      </c>
      <c r="E6008" s="1" t="s">
        <v>152</v>
      </c>
      <c r="F6008" s="2" t="s">
        <v>357</v>
      </c>
      <c r="G6008">
        <v>2</v>
      </c>
      <c r="H6008">
        <v>20891441</v>
      </c>
      <c r="I6008" s="1">
        <v>64.62285</v>
      </c>
      <c r="J6008" s="1">
        <v>107821</v>
      </c>
      <c r="K6008" s="1">
        <v>833238</v>
      </c>
      <c r="L6008" s="1">
        <v>895316.8</v>
      </c>
      <c r="M6008" s="3">
        <v>6400</v>
      </c>
      <c r="N6008">
        <v>129.4</v>
      </c>
      <c r="O6008">
        <v>726</v>
      </c>
      <c r="P6008" s="1">
        <f>IF($A$3="Percentage of government revenue per capita",$B$3,0) + IF($A$3="Absolute extra revenue",AB6008,0) + IF($A$3="Absolute revenue per capita",AC6008,0)</f>
        <v>0</v>
      </c>
      <c r="Q6008" s="5" t="e">
        <f>-MIN(data!$B$4 / data!I5490 * data!P5490 / 100, data!N5490)</f>
        <v>#DIV/0!</v>
      </c>
      <c r="R6008" s="4" t="e">
        <f>-Q6008*K6008/1000</f>
        <v>#DIV/0!</v>
      </c>
      <c r="S6008" s="6">
        <f>-MIN(data!$B$5/(POWER(LN(I6008),2))*P6008/100, O6008)</f>
        <v>0</v>
      </c>
      <c r="T6008" s="6">
        <f>-S6008*L6008/100000</f>
        <v>0</v>
      </c>
      <c r="U6008" s="4" t="e">
        <f>N6008+Q6008</f>
        <v>#DIV/0!</v>
      </c>
      <c r="V6008" s="4" t="e">
        <f>P6008*I6008/100/R6008</f>
        <v>#DIV/0!</v>
      </c>
      <c r="W6008" s="4" t="e">
        <f>V6008*H6008</f>
        <v>#DIV/0!</v>
      </c>
      <c r="X6008" s="6">
        <f>O6008+S6008</f>
        <v>726</v>
      </c>
      <c r="Y6008" s="6" t="e">
        <f>P6008*I6008/100/T6008</f>
        <v>#DIV/0!</v>
      </c>
      <c r="Z6008" s="6" t="e">
        <f>Y6008*H6008</f>
        <v>#DIV/0!</v>
      </c>
      <c r="AB6008" s="1">
        <f t="shared" si="186"/>
        <v>0</v>
      </c>
      <c r="AC6008" s="1">
        <f t="shared" si="187"/>
        <v>0</v>
      </c>
    </row>
    <row r="6009" spans="4:29" x14ac:dyDescent="0.25">
      <c r="D6009" s="1">
        <v>1992</v>
      </c>
      <c r="E6009" s="1" t="s">
        <v>152</v>
      </c>
      <c r="F6009" s="2" t="s">
        <v>357</v>
      </c>
      <c r="G6009">
        <v>2</v>
      </c>
      <c r="H6009">
        <v>21696244</v>
      </c>
      <c r="I6009" s="1">
        <v>90.493799999999993</v>
      </c>
      <c r="J6009" s="1">
        <v>109212</v>
      </c>
      <c r="K6009" s="1">
        <v>859260.4</v>
      </c>
      <c r="L6009" s="1">
        <v>914205.3</v>
      </c>
      <c r="M6009" s="3">
        <v>6500</v>
      </c>
      <c r="N6009">
        <v>127.1</v>
      </c>
      <c r="O6009">
        <v>711</v>
      </c>
      <c r="P6009" s="1">
        <f>IF($A$3="Percentage of government revenue per capita",$B$3,0) + IF($A$3="Absolute extra revenue",AB6009,0) + IF($A$3="Absolute revenue per capita",AC6009,0)</f>
        <v>0</v>
      </c>
      <c r="Q6009" s="5" t="e">
        <f>-MIN(data!$B$4 / data!I5491 * data!P5491 / 100, data!N5491)</f>
        <v>#DIV/0!</v>
      </c>
      <c r="R6009" s="4" t="e">
        <f>-Q6009*K6009/1000</f>
        <v>#DIV/0!</v>
      </c>
      <c r="S6009" s="6">
        <f>-MIN(data!$B$5/(POWER(LN(I6009),2))*P6009/100, O6009)</f>
        <v>0</v>
      </c>
      <c r="T6009" s="6">
        <f>-S6009*L6009/100000</f>
        <v>0</v>
      </c>
      <c r="U6009" s="4" t="e">
        <f>N6009+Q6009</f>
        <v>#DIV/0!</v>
      </c>
      <c r="V6009" s="4" t="e">
        <f>P6009*I6009/100/R6009</f>
        <v>#DIV/0!</v>
      </c>
      <c r="W6009" s="4" t="e">
        <f>V6009*H6009</f>
        <v>#DIV/0!</v>
      </c>
      <c r="X6009" s="6">
        <f>O6009+S6009</f>
        <v>711</v>
      </c>
      <c r="Y6009" s="6" t="e">
        <f>P6009*I6009/100/T6009</f>
        <v>#DIV/0!</v>
      </c>
      <c r="Z6009" s="6" t="e">
        <f>Y6009*H6009</f>
        <v>#DIV/0!</v>
      </c>
      <c r="AB6009" s="1">
        <f t="shared" si="186"/>
        <v>0</v>
      </c>
      <c r="AC6009" s="1">
        <f t="shared" si="187"/>
        <v>0</v>
      </c>
    </row>
    <row r="6010" spans="4:29" x14ac:dyDescent="0.25">
      <c r="D6010" s="1">
        <v>1993</v>
      </c>
      <c r="E6010" s="1" t="s">
        <v>152</v>
      </c>
      <c r="F6010" s="2" t="s">
        <v>357</v>
      </c>
      <c r="G6010">
        <v>2</v>
      </c>
      <c r="H6010">
        <v>22527834</v>
      </c>
      <c r="I6010" s="1">
        <v>74.375069999999994</v>
      </c>
      <c r="J6010" s="1">
        <v>110397</v>
      </c>
      <c r="K6010" s="1">
        <v>884591.3</v>
      </c>
      <c r="L6010" s="1">
        <v>942029</v>
      </c>
      <c r="M6010" s="3">
        <v>6500</v>
      </c>
      <c r="N6010">
        <v>124.8</v>
      </c>
      <c r="O6010">
        <v>690</v>
      </c>
      <c r="P6010" s="1">
        <f>IF($A$3="Percentage of government revenue per capita",$B$3,0) + IF($A$3="Absolute extra revenue",AB6010,0) + IF($A$3="Absolute revenue per capita",AC6010,0)</f>
        <v>0</v>
      </c>
      <c r="Q6010" s="5" t="e">
        <f>-MIN(data!$B$4 / data!I5492 * data!P5492 / 100, data!N5492)</f>
        <v>#DIV/0!</v>
      </c>
      <c r="R6010" s="4" t="e">
        <f>-Q6010*K6010/1000</f>
        <v>#DIV/0!</v>
      </c>
      <c r="S6010" s="6">
        <f>-MIN(data!$B$5/(POWER(LN(I6010),2))*P6010/100, O6010)</f>
        <v>0</v>
      </c>
      <c r="T6010" s="6">
        <f>-S6010*L6010/100000</f>
        <v>0</v>
      </c>
      <c r="U6010" s="4" t="e">
        <f>N6010+Q6010</f>
        <v>#DIV/0!</v>
      </c>
      <c r="V6010" s="4" t="e">
        <f>P6010*I6010/100/R6010</f>
        <v>#DIV/0!</v>
      </c>
      <c r="W6010" s="4" t="e">
        <f>V6010*H6010</f>
        <v>#DIV/0!</v>
      </c>
      <c r="X6010" s="6">
        <f>O6010+S6010</f>
        <v>690</v>
      </c>
      <c r="Y6010" s="6" t="e">
        <f>P6010*I6010/100/T6010</f>
        <v>#DIV/0!</v>
      </c>
      <c r="Z6010" s="6" t="e">
        <f>Y6010*H6010</f>
        <v>#DIV/0!</v>
      </c>
      <c r="AB6010" s="1">
        <f t="shared" si="186"/>
        <v>0</v>
      </c>
      <c r="AC6010" s="1">
        <f t="shared" si="187"/>
        <v>0</v>
      </c>
    </row>
    <row r="6011" spans="4:29" x14ac:dyDescent="0.25">
      <c r="D6011" s="1">
        <v>1994</v>
      </c>
      <c r="E6011" s="1" t="s">
        <v>152</v>
      </c>
      <c r="F6011" s="2" t="s">
        <v>357</v>
      </c>
      <c r="G6011">
        <v>2</v>
      </c>
      <c r="H6011">
        <v>23338464</v>
      </c>
      <c r="I6011" s="1">
        <v>59.18412</v>
      </c>
      <c r="J6011" s="1">
        <v>111374</v>
      </c>
      <c r="K6011" s="1">
        <v>910662.3</v>
      </c>
      <c r="L6011" s="1">
        <v>974512.7</v>
      </c>
      <c r="M6011" s="3">
        <v>6500</v>
      </c>
      <c r="N6011">
        <v>122.3</v>
      </c>
      <c r="O6011">
        <v>667</v>
      </c>
      <c r="P6011" s="1">
        <f>IF($A$3="Percentage of government revenue per capita",$B$3,0) + IF($A$3="Absolute extra revenue",AB6011,0) + IF($A$3="Absolute revenue per capita",AC6011,0)</f>
        <v>0</v>
      </c>
      <c r="Q6011" s="5" t="e">
        <f>-MIN(data!$B$4 / data!I5493 * data!P5493 / 100, data!N5493)</f>
        <v>#DIV/0!</v>
      </c>
      <c r="R6011" s="4" t="e">
        <f>-Q6011*K6011/1000</f>
        <v>#DIV/0!</v>
      </c>
      <c r="S6011" s="6">
        <f>-MIN(data!$B$5/(POWER(LN(I6011),2))*P6011/100, O6011)</f>
        <v>0</v>
      </c>
      <c r="T6011" s="6">
        <f>-S6011*L6011/100000</f>
        <v>0</v>
      </c>
      <c r="U6011" s="4" t="e">
        <f>N6011+Q6011</f>
        <v>#DIV/0!</v>
      </c>
      <c r="V6011" s="4" t="e">
        <f>P6011*I6011/100/R6011</f>
        <v>#DIV/0!</v>
      </c>
      <c r="W6011" s="4" t="e">
        <f>V6011*H6011</f>
        <v>#DIV/0!</v>
      </c>
      <c r="X6011" s="6">
        <f>O6011+S6011</f>
        <v>667</v>
      </c>
      <c r="Y6011" s="6" t="e">
        <f>P6011*I6011/100/T6011</f>
        <v>#DIV/0!</v>
      </c>
      <c r="Z6011" s="6" t="e">
        <f>Y6011*H6011</f>
        <v>#DIV/0!</v>
      </c>
      <c r="AB6011" s="1">
        <f t="shared" si="186"/>
        <v>0</v>
      </c>
      <c r="AC6011" s="1">
        <f t="shared" si="187"/>
        <v>0</v>
      </c>
    </row>
    <row r="6012" spans="4:29" x14ac:dyDescent="0.25">
      <c r="D6012" s="1">
        <v>1995</v>
      </c>
      <c r="E6012" s="1" t="s">
        <v>152</v>
      </c>
      <c r="F6012" s="2" t="s">
        <v>357</v>
      </c>
      <c r="G6012">
        <v>2</v>
      </c>
      <c r="H6012">
        <v>24094747</v>
      </c>
      <c r="I6012" s="1">
        <v>58.571069999999999</v>
      </c>
      <c r="J6012" s="1">
        <v>112061</v>
      </c>
      <c r="K6012" s="1">
        <v>935400.7</v>
      </c>
      <c r="L6012" s="1">
        <v>987654.3</v>
      </c>
      <c r="M6012" s="3">
        <v>6500</v>
      </c>
      <c r="N6012">
        <v>119.8</v>
      </c>
      <c r="O6012">
        <v>648</v>
      </c>
      <c r="P6012" s="1">
        <f>IF($A$3="Percentage of government revenue per capita",$B$3,0) + IF($A$3="Absolute extra revenue",AB6012,0) + IF($A$3="Absolute revenue per capita",AC6012,0)</f>
        <v>0</v>
      </c>
      <c r="Q6012" s="5" t="e">
        <f>-MIN(data!$B$4 / data!I5494 * data!P5494 / 100, data!N5494)</f>
        <v>#DIV/0!</v>
      </c>
      <c r="R6012" s="4" t="e">
        <f>-Q6012*K6012/1000</f>
        <v>#DIV/0!</v>
      </c>
      <c r="S6012" s="6">
        <f>-MIN(data!$B$5/(POWER(LN(I6012),2))*P6012/100, O6012)</f>
        <v>0</v>
      </c>
      <c r="T6012" s="6">
        <f>-S6012*L6012/100000</f>
        <v>0</v>
      </c>
      <c r="U6012" s="4" t="e">
        <f>N6012+Q6012</f>
        <v>#DIV/0!</v>
      </c>
      <c r="V6012" s="4" t="e">
        <f>P6012*I6012/100/R6012</f>
        <v>#DIV/0!</v>
      </c>
      <c r="W6012" s="4" t="e">
        <f>V6012*H6012</f>
        <v>#DIV/0!</v>
      </c>
      <c r="X6012" s="6">
        <f>O6012+S6012</f>
        <v>648</v>
      </c>
      <c r="Y6012" s="6" t="e">
        <f>P6012*I6012/100/T6012</f>
        <v>#DIV/0!</v>
      </c>
      <c r="Z6012" s="6" t="e">
        <f>Y6012*H6012</f>
        <v>#DIV/0!</v>
      </c>
      <c r="AB6012" s="1">
        <f t="shared" si="186"/>
        <v>0</v>
      </c>
      <c r="AC6012" s="1">
        <f t="shared" si="187"/>
        <v>0</v>
      </c>
    </row>
    <row r="6013" spans="4:29" x14ac:dyDescent="0.25">
      <c r="D6013" s="1">
        <v>1996</v>
      </c>
      <c r="E6013" s="1" t="s">
        <v>152</v>
      </c>
      <c r="F6013" s="2" t="s">
        <v>357</v>
      </c>
      <c r="G6013">
        <v>2</v>
      </c>
      <c r="H6013">
        <v>24782383</v>
      </c>
      <c r="I6013" s="1">
        <v>49.54177</v>
      </c>
      <c r="J6013" s="1">
        <v>112354</v>
      </c>
      <c r="K6013" s="1">
        <v>959470.5</v>
      </c>
      <c r="L6013" s="1">
        <v>1020734</v>
      </c>
      <c r="M6013" s="3">
        <v>6400</v>
      </c>
      <c r="N6013">
        <v>117.1</v>
      </c>
      <c r="O6013">
        <v>627</v>
      </c>
      <c r="P6013" s="1">
        <f>IF($A$3="Percentage of government revenue per capita",$B$3,0) + IF($A$3="Absolute extra revenue",AB6013,0) + IF($A$3="Absolute revenue per capita",AC6013,0)</f>
        <v>0</v>
      </c>
      <c r="Q6013" s="5" t="e">
        <f>-MIN(data!$B$4 / data!I5495 * data!P5495 / 100, data!N5495)</f>
        <v>#DIV/0!</v>
      </c>
      <c r="R6013" s="4" t="e">
        <f>-Q6013*K6013/1000</f>
        <v>#DIV/0!</v>
      </c>
      <c r="S6013" s="6">
        <f>-MIN(data!$B$5/(POWER(LN(I6013),2))*P6013/100, O6013)</f>
        <v>0</v>
      </c>
      <c r="T6013" s="6">
        <f>-S6013*L6013/100000</f>
        <v>0</v>
      </c>
      <c r="U6013" s="4" t="e">
        <f>N6013+Q6013</f>
        <v>#DIV/0!</v>
      </c>
      <c r="V6013" s="4" t="e">
        <f>P6013*I6013/100/R6013</f>
        <v>#DIV/0!</v>
      </c>
      <c r="W6013" s="4" t="e">
        <f>V6013*H6013</f>
        <v>#DIV/0!</v>
      </c>
      <c r="X6013" s="6">
        <f>O6013+S6013</f>
        <v>627</v>
      </c>
      <c r="Y6013" s="6" t="e">
        <f>P6013*I6013/100/T6013</f>
        <v>#DIV/0!</v>
      </c>
      <c r="Z6013" s="6" t="e">
        <f>Y6013*H6013</f>
        <v>#DIV/0!</v>
      </c>
      <c r="AB6013" s="1">
        <f t="shared" si="186"/>
        <v>0</v>
      </c>
      <c r="AC6013" s="1">
        <f t="shared" si="187"/>
        <v>0</v>
      </c>
    </row>
    <row r="6014" spans="4:29" x14ac:dyDescent="0.25">
      <c r="D6014" s="1">
        <v>1997</v>
      </c>
      <c r="E6014" s="1" t="s">
        <v>152</v>
      </c>
      <c r="F6014" s="2" t="s">
        <v>357</v>
      </c>
      <c r="G6014">
        <v>2</v>
      </c>
      <c r="H6014">
        <v>25413917</v>
      </c>
      <c r="I6014" s="1">
        <v>56.021850000000001</v>
      </c>
      <c r="J6014" s="1">
        <v>112249</v>
      </c>
      <c r="K6014" s="1">
        <v>982056</v>
      </c>
      <c r="L6014" s="1">
        <v>1041322</v>
      </c>
      <c r="M6014" s="3">
        <v>6400</v>
      </c>
      <c r="N6014">
        <v>114.3</v>
      </c>
      <c r="O6014">
        <v>605</v>
      </c>
      <c r="P6014" s="1">
        <f>IF($A$3="Percentage of government revenue per capita",$B$3,0) + IF($A$3="Absolute extra revenue",AB6014,0) + IF($A$3="Absolute revenue per capita",AC6014,0)</f>
        <v>0</v>
      </c>
      <c r="Q6014" s="5" t="e">
        <f>-MIN(data!$B$4 / data!I5496 * data!P5496 / 100, data!N5496)</f>
        <v>#DIV/0!</v>
      </c>
      <c r="R6014" s="4" t="e">
        <f>-Q6014*K6014/1000</f>
        <v>#DIV/0!</v>
      </c>
      <c r="S6014" s="6">
        <f>-MIN(data!$B$5/(POWER(LN(I6014),2))*P6014/100, O6014)</f>
        <v>0</v>
      </c>
      <c r="T6014" s="6">
        <f>-S6014*L6014/100000</f>
        <v>0</v>
      </c>
      <c r="U6014" s="4" t="e">
        <f>N6014+Q6014</f>
        <v>#DIV/0!</v>
      </c>
      <c r="V6014" s="4" t="e">
        <f>P6014*I6014/100/R6014</f>
        <v>#DIV/0!</v>
      </c>
      <c r="W6014" s="4" t="e">
        <f>V6014*H6014</f>
        <v>#DIV/0!</v>
      </c>
      <c r="X6014" s="6">
        <f>O6014+S6014</f>
        <v>605</v>
      </c>
      <c r="Y6014" s="6" t="e">
        <f>P6014*I6014/100/T6014</f>
        <v>#DIV/0!</v>
      </c>
      <c r="Z6014" s="6" t="e">
        <f>Y6014*H6014</f>
        <v>#DIV/0!</v>
      </c>
      <c r="AB6014" s="1">
        <f t="shared" si="186"/>
        <v>0</v>
      </c>
      <c r="AC6014" s="1">
        <f t="shared" si="187"/>
        <v>0</v>
      </c>
    </row>
    <row r="6015" spans="4:29" x14ac:dyDescent="0.25">
      <c r="D6015" s="1">
        <v>1998</v>
      </c>
      <c r="E6015" s="1" t="s">
        <v>152</v>
      </c>
      <c r="F6015" s="2" t="s">
        <v>357</v>
      </c>
      <c r="G6015">
        <v>2</v>
      </c>
      <c r="H6015">
        <v>26015521</v>
      </c>
      <c r="I6015" s="1">
        <v>67.746669999999995</v>
      </c>
      <c r="J6015" s="1">
        <v>111793</v>
      </c>
      <c r="K6015" s="1">
        <v>1004429</v>
      </c>
      <c r="L6015" s="1">
        <v>1065292</v>
      </c>
      <c r="M6015" s="3">
        <v>6300</v>
      </c>
      <c r="N6015">
        <v>111.3</v>
      </c>
      <c r="O6015">
        <v>582</v>
      </c>
      <c r="P6015" s="1">
        <f>IF($A$3="Percentage of government revenue per capita",$B$3,0) + IF($A$3="Absolute extra revenue",AB6015,0) + IF($A$3="Absolute revenue per capita",AC6015,0)</f>
        <v>0</v>
      </c>
      <c r="Q6015" s="5" t="e">
        <f>-MIN(data!$B$4 / data!I5497 * data!P5497 / 100, data!N5497)</f>
        <v>#DIV/0!</v>
      </c>
      <c r="R6015" s="4" t="e">
        <f>-Q6015*K6015/1000</f>
        <v>#DIV/0!</v>
      </c>
      <c r="S6015" s="6">
        <f>-MIN(data!$B$5/(POWER(LN(I6015),2))*P6015/100, O6015)</f>
        <v>0</v>
      </c>
      <c r="T6015" s="6">
        <f>-S6015*L6015/100000</f>
        <v>0</v>
      </c>
      <c r="U6015" s="4" t="e">
        <f>N6015+Q6015</f>
        <v>#DIV/0!</v>
      </c>
      <c r="V6015" s="4" t="e">
        <f>P6015*I6015/100/R6015</f>
        <v>#DIV/0!</v>
      </c>
      <c r="W6015" s="4" t="e">
        <f>V6015*H6015</f>
        <v>#DIV/0!</v>
      </c>
      <c r="X6015" s="6">
        <f>O6015+S6015</f>
        <v>582</v>
      </c>
      <c r="Y6015" s="6" t="e">
        <f>P6015*I6015/100/T6015</f>
        <v>#DIV/0!</v>
      </c>
      <c r="Z6015" s="6" t="e">
        <f>Y6015*H6015</f>
        <v>#DIV/0!</v>
      </c>
      <c r="AB6015" s="1">
        <f t="shared" si="186"/>
        <v>0</v>
      </c>
      <c r="AC6015" s="1">
        <f t="shared" si="187"/>
        <v>0</v>
      </c>
    </row>
    <row r="6016" spans="4:29" x14ac:dyDescent="0.25">
      <c r="D6016" s="1">
        <v>1999</v>
      </c>
      <c r="E6016" s="1" t="s">
        <v>152</v>
      </c>
      <c r="F6016" s="2" t="s">
        <v>357</v>
      </c>
      <c r="G6016">
        <v>2</v>
      </c>
      <c r="H6016">
        <v>26626520</v>
      </c>
      <c r="I6016" s="1">
        <v>75.429599999999994</v>
      </c>
      <c r="J6016" s="1">
        <v>110810</v>
      </c>
      <c r="K6016" s="1">
        <v>1025069</v>
      </c>
      <c r="L6016" s="1">
        <v>1085409</v>
      </c>
      <c r="M6016" s="3">
        <v>6200</v>
      </c>
      <c r="N6016">
        <v>108.1</v>
      </c>
      <c r="O6016">
        <v>562</v>
      </c>
      <c r="P6016" s="1">
        <f>IF($A$3="Percentage of government revenue per capita",$B$3,0) + IF($A$3="Absolute extra revenue",AB6016,0) + IF($A$3="Absolute revenue per capita",AC6016,0)</f>
        <v>0</v>
      </c>
      <c r="Q6016" s="5" t="e">
        <f>-MIN(data!$B$4 / data!I5498 * data!P5498 / 100, data!N5498)</f>
        <v>#DIV/0!</v>
      </c>
      <c r="R6016" s="4" t="e">
        <f>-Q6016*K6016/1000</f>
        <v>#DIV/0!</v>
      </c>
      <c r="S6016" s="6">
        <f>-MIN(data!$B$5/(POWER(LN(I6016),2))*P6016/100, O6016)</f>
        <v>0</v>
      </c>
      <c r="T6016" s="6">
        <f>-S6016*L6016/100000</f>
        <v>0</v>
      </c>
      <c r="U6016" s="4" t="e">
        <f>N6016+Q6016</f>
        <v>#DIV/0!</v>
      </c>
      <c r="V6016" s="4" t="e">
        <f>P6016*I6016/100/R6016</f>
        <v>#DIV/0!</v>
      </c>
      <c r="W6016" s="4" t="e">
        <f>V6016*H6016</f>
        <v>#DIV/0!</v>
      </c>
      <c r="X6016" s="6">
        <f>O6016+S6016</f>
        <v>562</v>
      </c>
      <c r="Y6016" s="6" t="e">
        <f>P6016*I6016/100/T6016</f>
        <v>#DIV/0!</v>
      </c>
      <c r="Z6016" s="6" t="e">
        <f>Y6016*H6016</f>
        <v>#DIV/0!</v>
      </c>
      <c r="AB6016" s="1">
        <f t="shared" si="186"/>
        <v>0</v>
      </c>
      <c r="AC6016" s="1">
        <f t="shared" si="187"/>
        <v>0</v>
      </c>
    </row>
    <row r="6017" spans="4:29" x14ac:dyDescent="0.25">
      <c r="D6017" s="1">
        <v>2000</v>
      </c>
      <c r="E6017" s="1" t="s">
        <v>152</v>
      </c>
      <c r="F6017" s="2" t="s">
        <v>357</v>
      </c>
      <c r="G6017">
        <v>2</v>
      </c>
      <c r="H6017">
        <v>27275015</v>
      </c>
      <c r="I6017" s="1">
        <v>105.2893</v>
      </c>
      <c r="J6017" s="1">
        <v>109553</v>
      </c>
      <c r="K6017" s="1">
        <v>1045353</v>
      </c>
      <c r="L6017" s="1">
        <v>1102941</v>
      </c>
      <c r="M6017" s="3">
        <v>6100</v>
      </c>
      <c r="N6017">
        <v>104.8</v>
      </c>
      <c r="O6017">
        <v>544</v>
      </c>
      <c r="P6017" s="1">
        <f>IF($A$3="Percentage of government revenue per capita",$B$3,0) + IF($A$3="Absolute extra revenue",AB6017,0) + IF($A$3="Absolute revenue per capita",AC6017,0)</f>
        <v>0</v>
      </c>
      <c r="Q6017" s="5" t="e">
        <f>-MIN(data!$B$4 / data!I5499 * data!P5499 / 100, data!N5499)</f>
        <v>#DIV/0!</v>
      </c>
      <c r="R6017" s="4" t="e">
        <f>-Q6017*K6017/1000</f>
        <v>#DIV/0!</v>
      </c>
      <c r="S6017" s="6">
        <f>-MIN(data!$B$5/(POWER(LN(I6017),2))*P6017/100, O6017)</f>
        <v>0</v>
      </c>
      <c r="T6017" s="6">
        <f>-S6017*L6017/100000</f>
        <v>0</v>
      </c>
      <c r="U6017" s="4" t="e">
        <f>N6017+Q6017</f>
        <v>#DIV/0!</v>
      </c>
      <c r="V6017" s="4" t="e">
        <f>P6017*I6017/100/R6017</f>
        <v>#DIV/0!</v>
      </c>
      <c r="W6017" s="4" t="e">
        <f>V6017*H6017</f>
        <v>#DIV/0!</v>
      </c>
      <c r="X6017" s="6">
        <f>O6017+S6017</f>
        <v>544</v>
      </c>
      <c r="Y6017" s="6" t="e">
        <f>P6017*I6017/100/T6017</f>
        <v>#DIV/0!</v>
      </c>
      <c r="Z6017" s="6" t="e">
        <f>Y6017*H6017</f>
        <v>#DIV/0!</v>
      </c>
      <c r="AB6017" s="1">
        <f t="shared" si="186"/>
        <v>0</v>
      </c>
      <c r="AC6017" s="1">
        <f t="shared" si="187"/>
        <v>0</v>
      </c>
    </row>
    <row r="6018" spans="4:29" x14ac:dyDescent="0.25">
      <c r="D6018" s="1">
        <v>2001</v>
      </c>
      <c r="E6018" s="1" t="s">
        <v>152</v>
      </c>
      <c r="F6018" s="2" t="s">
        <v>357</v>
      </c>
      <c r="G6018">
        <v>2</v>
      </c>
      <c r="H6018">
        <v>27971082</v>
      </c>
      <c r="I6018" s="1">
        <v>114.3249</v>
      </c>
      <c r="J6018" s="1">
        <v>108018</v>
      </c>
      <c r="K6018" s="1">
        <v>1064217</v>
      </c>
      <c r="L6018" s="1">
        <v>1106870</v>
      </c>
      <c r="M6018" s="3">
        <v>6000</v>
      </c>
      <c r="N6018">
        <v>101.5</v>
      </c>
      <c r="O6018">
        <v>524</v>
      </c>
      <c r="P6018" s="1">
        <f>IF($A$3="Percentage of government revenue per capita",$B$3,0) + IF($A$3="Absolute extra revenue",AB6018,0) + IF($A$3="Absolute revenue per capita",AC6018,0)</f>
        <v>0</v>
      </c>
      <c r="Q6018" s="5" t="e">
        <f>-MIN(data!$B$4 / data!I5500 * data!P5500 / 100, data!N5500)</f>
        <v>#DIV/0!</v>
      </c>
      <c r="R6018" s="4" t="e">
        <f>-Q6018*K6018/1000</f>
        <v>#DIV/0!</v>
      </c>
      <c r="S6018" s="6">
        <f>-MIN(data!$B$5/(POWER(LN(I6018),2))*P6018/100, O6018)</f>
        <v>0</v>
      </c>
      <c r="T6018" s="6">
        <f>-S6018*L6018/100000</f>
        <v>0</v>
      </c>
      <c r="U6018" s="4" t="e">
        <f>N6018+Q6018</f>
        <v>#DIV/0!</v>
      </c>
      <c r="V6018" s="4" t="e">
        <f>P6018*I6018/100/R6018</f>
        <v>#DIV/0!</v>
      </c>
      <c r="W6018" s="4" t="e">
        <f>V6018*H6018</f>
        <v>#DIV/0!</v>
      </c>
      <c r="X6018" s="6">
        <f>O6018+S6018</f>
        <v>524</v>
      </c>
      <c r="Y6018" s="6" t="e">
        <f>P6018*I6018/100/T6018</f>
        <v>#DIV/0!</v>
      </c>
      <c r="Z6018" s="6" t="e">
        <f>Y6018*H6018</f>
        <v>#DIV/0!</v>
      </c>
      <c r="AB6018" s="1">
        <f t="shared" si="186"/>
        <v>0</v>
      </c>
      <c r="AC6018" s="1">
        <f t="shared" si="187"/>
        <v>0</v>
      </c>
    </row>
    <row r="6019" spans="4:29" x14ac:dyDescent="0.25">
      <c r="D6019" s="1">
        <v>2002</v>
      </c>
      <c r="E6019" s="1" t="s">
        <v>152</v>
      </c>
      <c r="F6019" s="2" t="s">
        <v>357</v>
      </c>
      <c r="G6019">
        <v>2</v>
      </c>
      <c r="H6019">
        <v>28704778</v>
      </c>
      <c r="I6019" s="1">
        <v>131.73779999999999</v>
      </c>
      <c r="J6019" s="1">
        <v>106218</v>
      </c>
      <c r="K6019" s="1">
        <v>1082752</v>
      </c>
      <c r="L6019" s="1">
        <v>1130952</v>
      </c>
      <c r="M6019" s="3">
        <v>5800</v>
      </c>
      <c r="N6019">
        <v>98.1</v>
      </c>
      <c r="O6019">
        <v>504</v>
      </c>
      <c r="P6019" s="1">
        <f>IF($A$3="Percentage of government revenue per capita",$B$3,0) + IF($A$3="Absolute extra revenue",AB6019,0) + IF($A$3="Absolute revenue per capita",AC6019,0)</f>
        <v>0</v>
      </c>
      <c r="Q6019" s="5" t="e">
        <f>-MIN(data!$B$4 / data!I5501 * data!P5501 / 100, data!N5501)</f>
        <v>#DIV/0!</v>
      </c>
      <c r="R6019" s="4" t="e">
        <f>-Q6019*K6019/1000</f>
        <v>#DIV/0!</v>
      </c>
      <c r="S6019" s="6">
        <f>-MIN(data!$B$5/(POWER(LN(I6019),2))*P6019/100, O6019)</f>
        <v>0</v>
      </c>
      <c r="T6019" s="6">
        <f>-S6019*L6019/100000</f>
        <v>0</v>
      </c>
      <c r="U6019" s="4" t="e">
        <f>N6019+Q6019</f>
        <v>#DIV/0!</v>
      </c>
      <c r="V6019" s="4" t="e">
        <f>P6019*I6019/100/R6019</f>
        <v>#DIV/0!</v>
      </c>
      <c r="W6019" s="4" t="e">
        <f>V6019*H6019</f>
        <v>#DIV/0!</v>
      </c>
      <c r="X6019" s="6">
        <f>O6019+S6019</f>
        <v>504</v>
      </c>
      <c r="Y6019" s="6" t="e">
        <f>P6019*I6019/100/T6019</f>
        <v>#DIV/0!</v>
      </c>
      <c r="Z6019" s="6" t="e">
        <f>Y6019*H6019</f>
        <v>#DIV/0!</v>
      </c>
      <c r="AB6019" s="1">
        <f t="shared" si="186"/>
        <v>0</v>
      </c>
      <c r="AC6019" s="1">
        <f t="shared" si="187"/>
        <v>0</v>
      </c>
    </row>
    <row r="6020" spans="4:29" x14ac:dyDescent="0.25">
      <c r="D6020" s="1">
        <v>2003</v>
      </c>
      <c r="E6020" s="1" t="s">
        <v>152</v>
      </c>
      <c r="F6020" s="2" t="s">
        <v>357</v>
      </c>
      <c r="G6020">
        <v>2</v>
      </c>
      <c r="H6020">
        <v>29460519</v>
      </c>
      <c r="I6020" s="1">
        <v>184.05840000000001</v>
      </c>
      <c r="J6020" s="1">
        <v>104294</v>
      </c>
      <c r="K6020" s="1">
        <v>1100148</v>
      </c>
      <c r="L6020" s="1">
        <v>1131687</v>
      </c>
      <c r="M6020" s="3">
        <v>5700</v>
      </c>
      <c r="N6020">
        <v>94.8</v>
      </c>
      <c r="O6020">
        <v>486</v>
      </c>
      <c r="P6020" s="1">
        <f>IF($A$3="Percentage of government revenue per capita",$B$3,0) + IF($A$3="Absolute extra revenue",AB6020,0) + IF($A$3="Absolute revenue per capita",AC6020,0)</f>
        <v>0</v>
      </c>
      <c r="Q6020" s="5" t="e">
        <f>-MIN(data!$B$4 / data!I5502 * data!P5502 / 100, data!N5502)</f>
        <v>#DIV/0!</v>
      </c>
      <c r="R6020" s="4" t="e">
        <f>-Q6020*K6020/1000</f>
        <v>#DIV/0!</v>
      </c>
      <c r="S6020" s="6">
        <f>-MIN(data!$B$5/(POWER(LN(I6020),2))*P6020/100, O6020)</f>
        <v>0</v>
      </c>
      <c r="T6020" s="6">
        <f>-S6020*L6020/100000</f>
        <v>0</v>
      </c>
      <c r="U6020" s="4" t="e">
        <f>N6020+Q6020</f>
        <v>#DIV/0!</v>
      </c>
      <c r="V6020" s="4" t="e">
        <f>P6020*I6020/100/R6020</f>
        <v>#DIV/0!</v>
      </c>
      <c r="W6020" s="4" t="e">
        <f>V6020*H6020</f>
        <v>#DIV/0!</v>
      </c>
      <c r="X6020" s="6">
        <f>O6020+S6020</f>
        <v>486</v>
      </c>
      <c r="Y6020" s="6" t="e">
        <f>P6020*I6020/100/T6020</f>
        <v>#DIV/0!</v>
      </c>
      <c r="Z6020" s="6" t="e">
        <f>Y6020*H6020</f>
        <v>#DIV/0!</v>
      </c>
      <c r="AB6020" s="1">
        <f t="shared" ref="AB6020:AB6083" si="188">$B$3*100/H6020/I6020</f>
        <v>0</v>
      </c>
      <c r="AC6020" s="1">
        <f t="shared" ref="AC6020:AC6083" si="189">$B$3/I6020*100</f>
        <v>0</v>
      </c>
    </row>
    <row r="6021" spans="4:29" x14ac:dyDescent="0.25">
      <c r="D6021" s="1">
        <v>2004</v>
      </c>
      <c r="E6021" s="1" t="s">
        <v>152</v>
      </c>
      <c r="F6021" s="2" t="s">
        <v>357</v>
      </c>
      <c r="G6021">
        <v>2</v>
      </c>
      <c r="H6021">
        <v>30214193</v>
      </c>
      <c r="I6021" s="1">
        <v>230.4881</v>
      </c>
      <c r="J6021" s="1">
        <v>102406</v>
      </c>
      <c r="K6021" s="1">
        <v>1116750</v>
      </c>
      <c r="L6021" s="1">
        <v>1144708</v>
      </c>
      <c r="M6021" s="3">
        <v>5500</v>
      </c>
      <c r="N6021">
        <v>91.7</v>
      </c>
      <c r="O6021">
        <v>463</v>
      </c>
      <c r="P6021" s="1">
        <f>IF($A$3="Percentage of government revenue per capita",$B$3,0) + IF($A$3="Absolute extra revenue",AB6021,0) + IF($A$3="Absolute revenue per capita",AC6021,0)</f>
        <v>0</v>
      </c>
      <c r="Q6021" s="5" t="e">
        <f>-MIN(data!$B$4 / data!I5503 * data!P5503 / 100, data!N5503)</f>
        <v>#DIV/0!</v>
      </c>
      <c r="R6021" s="4" t="e">
        <f>-Q6021*K6021/1000</f>
        <v>#DIV/0!</v>
      </c>
      <c r="S6021" s="6">
        <f>-MIN(data!$B$5/(POWER(LN(I6021),2))*P6021/100, O6021)</f>
        <v>0</v>
      </c>
      <c r="T6021" s="6">
        <f>-S6021*L6021/100000</f>
        <v>0</v>
      </c>
      <c r="U6021" s="4" t="e">
        <f>N6021+Q6021</f>
        <v>#DIV/0!</v>
      </c>
      <c r="V6021" s="4" t="e">
        <f>P6021*I6021/100/R6021</f>
        <v>#DIV/0!</v>
      </c>
      <c r="W6021" s="4" t="e">
        <f>V6021*H6021</f>
        <v>#DIV/0!</v>
      </c>
      <c r="X6021" s="6">
        <f>O6021+S6021</f>
        <v>463</v>
      </c>
      <c r="Y6021" s="6" t="e">
        <f>P6021*I6021/100/T6021</f>
        <v>#DIV/0!</v>
      </c>
      <c r="Z6021" s="6" t="e">
        <f>Y6021*H6021</f>
        <v>#DIV/0!</v>
      </c>
      <c r="AB6021" s="1">
        <f t="shared" si="188"/>
        <v>0</v>
      </c>
      <c r="AC6021" s="1">
        <f t="shared" si="189"/>
        <v>0</v>
      </c>
    </row>
    <row r="6022" spans="4:29" x14ac:dyDescent="0.25">
      <c r="D6022" s="1">
        <v>2005</v>
      </c>
      <c r="E6022" s="1" t="s">
        <v>152</v>
      </c>
      <c r="F6022" s="2" t="s">
        <v>357</v>
      </c>
      <c r="G6022">
        <v>2</v>
      </c>
      <c r="H6022">
        <v>30949516</v>
      </c>
      <c r="I6022" s="1">
        <v>275.08519999999999</v>
      </c>
      <c r="J6022" s="1">
        <v>100592</v>
      </c>
      <c r="K6022" s="1">
        <v>1132793</v>
      </c>
      <c r="L6022" s="1">
        <v>1159091</v>
      </c>
      <c r="M6022" s="3">
        <v>5300</v>
      </c>
      <c r="N6022">
        <v>88.8</v>
      </c>
      <c r="O6022">
        <v>440</v>
      </c>
      <c r="P6022" s="1">
        <f>IF($A$3="Percentage of government revenue per capita",$B$3,0) + IF($A$3="Absolute extra revenue",AB6022,0) + IF($A$3="Absolute revenue per capita",AC6022,0)</f>
        <v>0</v>
      </c>
      <c r="Q6022" s="5">
        <f>-MIN(data!$B$4 / data!I5504 * data!P5504 / 100, data!N5504)</f>
        <v>0</v>
      </c>
      <c r="R6022" s="4">
        <f>-Q6022*K6022/1000</f>
        <v>0</v>
      </c>
      <c r="S6022" s="6">
        <f>-MIN(data!$B$5/(POWER(LN(I6022),2))*P6022/100, O6022)</f>
        <v>0</v>
      </c>
      <c r="T6022" s="6">
        <f>-S6022*L6022/100000</f>
        <v>0</v>
      </c>
      <c r="U6022" s="4">
        <f>N6022+Q6022</f>
        <v>88.8</v>
      </c>
      <c r="V6022" s="4" t="e">
        <f>P6022*I6022/100/R6022</f>
        <v>#DIV/0!</v>
      </c>
      <c r="W6022" s="4" t="e">
        <f>V6022*H6022</f>
        <v>#DIV/0!</v>
      </c>
      <c r="X6022" s="6">
        <f>O6022+S6022</f>
        <v>440</v>
      </c>
      <c r="Y6022" s="6" t="e">
        <f>P6022*I6022/100/T6022</f>
        <v>#DIV/0!</v>
      </c>
      <c r="Z6022" s="6" t="e">
        <f>Y6022*H6022</f>
        <v>#DIV/0!</v>
      </c>
      <c r="AB6022" s="1">
        <f t="shared" si="188"/>
        <v>0</v>
      </c>
      <c r="AC6022" s="1">
        <f t="shared" si="189"/>
        <v>0</v>
      </c>
    </row>
    <row r="6023" spans="4:29" x14ac:dyDescent="0.25">
      <c r="D6023" s="1">
        <v>2006</v>
      </c>
      <c r="E6023" s="1" t="s">
        <v>152</v>
      </c>
      <c r="F6023" s="2" t="s">
        <v>357</v>
      </c>
      <c r="G6023">
        <v>2</v>
      </c>
      <c r="H6023">
        <v>31661823</v>
      </c>
      <c r="I6023" s="1">
        <v>262.18849999999998</v>
      </c>
      <c r="J6023" s="1">
        <v>98774</v>
      </c>
      <c r="K6023" s="1">
        <v>1147201</v>
      </c>
      <c r="L6023" s="1">
        <v>1148325</v>
      </c>
      <c r="M6023" s="3">
        <v>5100</v>
      </c>
      <c r="N6023">
        <v>86.1</v>
      </c>
      <c r="O6023">
        <v>418</v>
      </c>
      <c r="P6023" s="1">
        <f>IF($A$3="Percentage of government revenue per capita",$B$3,0) + IF($A$3="Absolute extra revenue",AB6023,0) + IF($A$3="Absolute revenue per capita",AC6023,0)</f>
        <v>0</v>
      </c>
      <c r="Q6023" s="5">
        <f>-MIN(data!$B$4 / data!I5505 * data!P5505 / 100, data!N5505)</f>
        <v>0</v>
      </c>
      <c r="R6023" s="4">
        <f>-Q6023*K6023/1000</f>
        <v>0</v>
      </c>
      <c r="S6023" s="6">
        <f>-MIN(data!$B$5/(POWER(LN(I6023),2))*P6023/100, O6023)</f>
        <v>0</v>
      </c>
      <c r="T6023" s="6">
        <f>-S6023*L6023/100000</f>
        <v>0</v>
      </c>
      <c r="U6023" s="4">
        <f>N6023+Q6023</f>
        <v>86.1</v>
      </c>
      <c r="V6023" s="4" t="e">
        <f>P6023*I6023/100/R6023</f>
        <v>#DIV/0!</v>
      </c>
      <c r="W6023" s="4" t="e">
        <f>V6023*H6023</f>
        <v>#DIV/0!</v>
      </c>
      <c r="X6023" s="6">
        <f>O6023+S6023</f>
        <v>418</v>
      </c>
      <c r="Y6023" s="6" t="e">
        <f>P6023*I6023/100/T6023</f>
        <v>#DIV/0!</v>
      </c>
      <c r="Z6023" s="6" t="e">
        <f>Y6023*H6023</f>
        <v>#DIV/0!</v>
      </c>
      <c r="AB6023" s="1">
        <f t="shared" si="188"/>
        <v>0</v>
      </c>
      <c r="AC6023" s="1">
        <f t="shared" si="189"/>
        <v>0</v>
      </c>
    </row>
    <row r="6024" spans="4:29" x14ac:dyDescent="0.25">
      <c r="D6024" s="1">
        <v>2007</v>
      </c>
      <c r="E6024" s="1" t="s">
        <v>152</v>
      </c>
      <c r="F6024" s="2" t="s">
        <v>357</v>
      </c>
      <c r="G6024">
        <v>2</v>
      </c>
      <c r="H6024">
        <v>32360621</v>
      </c>
      <c r="I6024" s="1">
        <v>284.4434</v>
      </c>
      <c r="J6024" s="1">
        <v>96957</v>
      </c>
      <c r="K6024" s="1">
        <v>1161162</v>
      </c>
      <c r="L6024" s="1">
        <v>1161616</v>
      </c>
      <c r="M6024" s="3">
        <v>4800</v>
      </c>
      <c r="N6024">
        <v>83.5</v>
      </c>
      <c r="O6024">
        <v>396</v>
      </c>
      <c r="P6024" s="1">
        <f>IF($A$3="Percentage of government revenue per capita",$B$3,0) + IF($A$3="Absolute extra revenue",AB6024,0) + IF($A$3="Absolute revenue per capita",AC6024,0)</f>
        <v>0</v>
      </c>
      <c r="Q6024" s="5">
        <f>-MIN(data!$B$4 / data!I5506 * data!P5506 / 100, data!N5506)</f>
        <v>0</v>
      </c>
      <c r="R6024" s="4">
        <f>-Q6024*K6024/1000</f>
        <v>0</v>
      </c>
      <c r="S6024" s="6">
        <f>-MIN(data!$B$5/(POWER(LN(I6024),2))*P6024/100, O6024)</f>
        <v>0</v>
      </c>
      <c r="T6024" s="6">
        <f>-S6024*L6024/100000</f>
        <v>0</v>
      </c>
      <c r="U6024" s="4">
        <f>N6024+Q6024</f>
        <v>83.5</v>
      </c>
      <c r="V6024" s="4" t="e">
        <f>P6024*I6024/100/R6024</f>
        <v>#DIV/0!</v>
      </c>
      <c r="W6024" s="4" t="e">
        <f>V6024*H6024</f>
        <v>#DIV/0!</v>
      </c>
      <c r="X6024" s="6">
        <f>O6024+S6024</f>
        <v>396</v>
      </c>
      <c r="Y6024" s="6" t="e">
        <f>P6024*I6024/100/T6024</f>
        <v>#DIV/0!</v>
      </c>
      <c r="Z6024" s="6" t="e">
        <f>Y6024*H6024</f>
        <v>#DIV/0!</v>
      </c>
      <c r="AB6024" s="1">
        <f t="shared" si="188"/>
        <v>0</v>
      </c>
      <c r="AC6024" s="1">
        <f t="shared" si="189"/>
        <v>0</v>
      </c>
    </row>
    <row r="6025" spans="4:29" x14ac:dyDescent="0.25">
      <c r="D6025" s="1">
        <v>2008</v>
      </c>
      <c r="E6025" s="1" t="s">
        <v>152</v>
      </c>
      <c r="F6025" s="2" t="s">
        <v>357</v>
      </c>
      <c r="G6025">
        <v>2</v>
      </c>
      <c r="H6025">
        <v>33060837</v>
      </c>
      <c r="I6025" s="1">
        <v>349.26530000000002</v>
      </c>
      <c r="J6025" s="1">
        <v>95321</v>
      </c>
      <c r="K6025" s="1">
        <v>1175351</v>
      </c>
      <c r="L6025" s="1">
        <v>1196809</v>
      </c>
      <c r="M6025" s="3">
        <v>4600</v>
      </c>
      <c r="N6025">
        <v>81.099999999999994</v>
      </c>
      <c r="O6025">
        <v>376</v>
      </c>
      <c r="P6025" s="1">
        <f>IF($A$3="Percentage of government revenue per capita",$B$3,0) + IF($A$3="Absolute extra revenue",AB6025,0) + IF($A$3="Absolute revenue per capita",AC6025,0)</f>
        <v>0</v>
      </c>
      <c r="Q6025" s="5">
        <f>-MIN(data!$B$4 / data!I5507 * data!P5507 / 100, data!N5507)</f>
        <v>0</v>
      </c>
      <c r="R6025" s="4">
        <f>-Q6025*K6025/1000</f>
        <v>0</v>
      </c>
      <c r="S6025" s="6">
        <f>-MIN(data!$B$5/(POWER(LN(I6025),2))*P6025/100, O6025)</f>
        <v>0</v>
      </c>
      <c r="T6025" s="6">
        <f>-S6025*L6025/100000</f>
        <v>0</v>
      </c>
      <c r="U6025" s="4">
        <f>N6025+Q6025</f>
        <v>81.099999999999994</v>
      </c>
      <c r="V6025" s="4" t="e">
        <f>P6025*I6025/100/R6025</f>
        <v>#DIV/0!</v>
      </c>
      <c r="W6025" s="4" t="e">
        <f>V6025*H6025</f>
        <v>#DIV/0!</v>
      </c>
      <c r="X6025" s="6">
        <f>O6025+S6025</f>
        <v>376</v>
      </c>
      <c r="Y6025" s="6" t="e">
        <f>P6025*I6025/100/T6025</f>
        <v>#DIV/0!</v>
      </c>
      <c r="Z6025" s="6" t="e">
        <f>Y6025*H6025</f>
        <v>#DIV/0!</v>
      </c>
      <c r="AB6025" s="1">
        <f t="shared" si="188"/>
        <v>0</v>
      </c>
      <c r="AC6025" s="1">
        <f t="shared" si="189"/>
        <v>0</v>
      </c>
    </row>
    <row r="6026" spans="4:29" x14ac:dyDescent="0.25">
      <c r="D6026" s="1">
        <v>2009</v>
      </c>
      <c r="E6026" s="1" t="s">
        <v>152</v>
      </c>
      <c r="F6026" s="2" t="s">
        <v>357</v>
      </c>
      <c r="G6026">
        <v>2</v>
      </c>
      <c r="H6026">
        <v>33783788</v>
      </c>
      <c r="I6026" s="1">
        <v>242.4966</v>
      </c>
      <c r="J6026" s="1">
        <v>93650</v>
      </c>
      <c r="K6026" s="1">
        <v>1186946</v>
      </c>
      <c r="L6026" s="1">
        <v>1218837</v>
      </c>
      <c r="M6026" s="3">
        <v>4500</v>
      </c>
      <c r="N6026">
        <v>78.900000000000006</v>
      </c>
      <c r="O6026">
        <v>361</v>
      </c>
      <c r="P6026" s="1">
        <f>IF($A$3="Percentage of government revenue per capita",$B$3,0) + IF($A$3="Absolute extra revenue",AB6026,0) + IF($A$3="Absolute revenue per capita",AC6026,0)</f>
        <v>0</v>
      </c>
      <c r="Q6026" s="5">
        <f>-MIN(data!$B$4 / data!I5508 * data!P5508 / 100, data!N5508)</f>
        <v>0</v>
      </c>
      <c r="R6026" s="4">
        <f>-Q6026*K6026/1000</f>
        <v>0</v>
      </c>
      <c r="S6026" s="6">
        <f>-MIN(data!$B$5/(POWER(LN(I6026),2))*P6026/100, O6026)</f>
        <v>0</v>
      </c>
      <c r="T6026" s="6">
        <f>-S6026*L6026/100000</f>
        <v>0</v>
      </c>
      <c r="U6026" s="4">
        <f>N6026+Q6026</f>
        <v>78.900000000000006</v>
      </c>
      <c r="V6026" s="4" t="e">
        <f>P6026*I6026/100/R6026</f>
        <v>#DIV/0!</v>
      </c>
      <c r="W6026" s="4" t="e">
        <f>V6026*H6026</f>
        <v>#DIV/0!</v>
      </c>
      <c r="X6026" s="6">
        <f>O6026+S6026</f>
        <v>361</v>
      </c>
      <c r="Y6026" s="6" t="e">
        <f>P6026*I6026/100/T6026</f>
        <v>#DIV/0!</v>
      </c>
      <c r="Z6026" s="6" t="e">
        <f>Y6026*H6026</f>
        <v>#DIV/0!</v>
      </c>
      <c r="AB6026" s="1">
        <f t="shared" si="188"/>
        <v>0</v>
      </c>
      <c r="AC6026" s="1">
        <f t="shared" si="189"/>
        <v>0</v>
      </c>
    </row>
    <row r="6027" spans="4:29" x14ac:dyDescent="0.25">
      <c r="D6027" s="1">
        <v>2010</v>
      </c>
      <c r="E6027" s="1" t="s">
        <v>152</v>
      </c>
      <c r="F6027" s="2" t="s">
        <v>357</v>
      </c>
      <c r="G6027">
        <v>2</v>
      </c>
      <c r="H6027">
        <v>34545013</v>
      </c>
      <c r="I6027" s="1">
        <v>281.43779999999998</v>
      </c>
      <c r="J6027" s="1">
        <v>92108</v>
      </c>
      <c r="K6027" s="1">
        <v>1199323</v>
      </c>
      <c r="L6027" s="1">
        <v>1232092</v>
      </c>
      <c r="M6027" s="3">
        <v>4400</v>
      </c>
      <c r="N6027">
        <v>76.8</v>
      </c>
      <c r="O6027">
        <v>349</v>
      </c>
      <c r="P6027" s="1">
        <f>IF($A$3="Percentage of government revenue per capita",$B$3,0) + IF($A$3="Absolute extra revenue",AB6027,0) + IF($A$3="Absolute revenue per capita",AC6027,0)</f>
        <v>0</v>
      </c>
      <c r="Q6027" s="5">
        <f>-MIN(data!$B$4 / data!I5509 * data!P5509 / 100, data!N5509)</f>
        <v>0</v>
      </c>
      <c r="R6027" s="4">
        <f>-Q6027*K6027/1000</f>
        <v>0</v>
      </c>
      <c r="S6027" s="6">
        <f>-MIN(data!$B$5/(POWER(LN(I6027),2))*P6027/100, O6027)</f>
        <v>0</v>
      </c>
      <c r="T6027" s="6">
        <f>-S6027*L6027/100000</f>
        <v>0</v>
      </c>
      <c r="U6027" s="4">
        <f>N6027+Q6027</f>
        <v>76.8</v>
      </c>
      <c r="V6027" s="4" t="e">
        <f>P6027*I6027/100/R6027</f>
        <v>#DIV/0!</v>
      </c>
      <c r="W6027" s="4" t="e">
        <f>V6027*H6027</f>
        <v>#DIV/0!</v>
      </c>
      <c r="X6027" s="6">
        <f>O6027+S6027</f>
        <v>349</v>
      </c>
      <c r="Y6027" s="6" t="e">
        <f>P6027*I6027/100/T6027</f>
        <v>#DIV/0!</v>
      </c>
      <c r="Z6027" s="6" t="e">
        <f>Y6027*H6027</f>
        <v>#DIV/0!</v>
      </c>
      <c r="AB6027" s="1">
        <f t="shared" si="188"/>
        <v>0</v>
      </c>
      <c r="AC6027" s="1">
        <f t="shared" si="189"/>
        <v>0</v>
      </c>
    </row>
    <row r="6028" spans="4:29" x14ac:dyDescent="0.25">
      <c r="D6028" s="1">
        <v>2011</v>
      </c>
      <c r="E6028" s="1" t="s">
        <v>152</v>
      </c>
      <c r="F6028" s="2" t="s">
        <v>357</v>
      </c>
      <c r="G6028">
        <v>2</v>
      </c>
      <c r="H6028">
        <v>35349681</v>
      </c>
      <c r="I6028" s="1">
        <v>284.43990000000002</v>
      </c>
      <c r="J6028" s="1">
        <v>90651</v>
      </c>
      <c r="K6028" s="1">
        <v>1211912</v>
      </c>
      <c r="L6028" s="1">
        <v>1238938</v>
      </c>
      <c r="M6028" s="3">
        <v>4300</v>
      </c>
      <c r="N6028">
        <v>74.8</v>
      </c>
      <c r="O6028">
        <v>339</v>
      </c>
      <c r="P6028" s="1">
        <f>IF($A$3="Percentage of government revenue per capita",$B$3,0) + IF($A$3="Absolute extra revenue",AB6028,0) + IF($A$3="Absolute revenue per capita",AC6028,0)</f>
        <v>0</v>
      </c>
      <c r="Q6028" s="5">
        <f>-MIN(data!$B$4 / data!I5510 * data!P5510 / 100, data!N5510)</f>
        <v>0</v>
      </c>
      <c r="R6028" s="4">
        <f>-Q6028*K6028/1000</f>
        <v>0</v>
      </c>
      <c r="S6028" s="6">
        <f>-MIN(data!$B$5/(POWER(LN(I6028),2))*P6028/100, O6028)</f>
        <v>0</v>
      </c>
      <c r="T6028" s="6">
        <f>-S6028*L6028/100000</f>
        <v>0</v>
      </c>
      <c r="U6028" s="4">
        <f>N6028+Q6028</f>
        <v>74.8</v>
      </c>
      <c r="V6028" s="4" t="e">
        <f>P6028*I6028/100/R6028</f>
        <v>#DIV/0!</v>
      </c>
      <c r="W6028" s="4" t="e">
        <f>V6028*H6028</f>
        <v>#DIV/0!</v>
      </c>
      <c r="X6028" s="6">
        <f>O6028+S6028</f>
        <v>339</v>
      </c>
      <c r="Y6028" s="6" t="e">
        <f>P6028*I6028/100/T6028</f>
        <v>#DIV/0!</v>
      </c>
      <c r="Z6028" s="6" t="e">
        <f>Y6028*H6028</f>
        <v>#DIV/0!</v>
      </c>
      <c r="AB6028" s="1">
        <f t="shared" si="188"/>
        <v>0</v>
      </c>
      <c r="AC6028" s="1">
        <f t="shared" si="189"/>
        <v>0</v>
      </c>
    </row>
    <row r="6029" spans="4:29" x14ac:dyDescent="0.25">
      <c r="D6029" s="1">
        <v>2012</v>
      </c>
      <c r="E6029" s="1" t="s">
        <v>152</v>
      </c>
      <c r="F6029" s="2" t="s">
        <v>357</v>
      </c>
      <c r="G6029">
        <v>2</v>
      </c>
      <c r="H6029">
        <v>36193783</v>
      </c>
      <c r="I6029" s="1">
        <v>170.12209999999999</v>
      </c>
      <c r="J6029" s="1">
        <v>89253</v>
      </c>
      <c r="K6029" s="1">
        <v>1224321</v>
      </c>
      <c r="L6029" s="1">
        <v>1272727</v>
      </c>
      <c r="M6029" s="3">
        <v>4200</v>
      </c>
      <c r="N6029">
        <v>72.900000000000006</v>
      </c>
      <c r="O6029">
        <v>330</v>
      </c>
      <c r="P6029" s="1">
        <f>IF($A$3="Percentage of government revenue per capita",$B$3,0) + IF($A$3="Absolute extra revenue",AB6029,0) + IF($A$3="Absolute revenue per capita",AC6029,0)</f>
        <v>0</v>
      </c>
      <c r="Q6029" s="5">
        <f>-MIN(data!$B$4 / data!I5511 * data!P5511 / 100, data!N5511)</f>
        <v>0</v>
      </c>
      <c r="R6029" s="4">
        <f>-Q6029*K6029/1000</f>
        <v>0</v>
      </c>
      <c r="S6029" s="6">
        <f>-MIN(data!$B$5/(POWER(LN(I6029),2))*P6029/100, O6029)</f>
        <v>0</v>
      </c>
      <c r="T6029" s="6">
        <f>-S6029*L6029/100000</f>
        <v>0</v>
      </c>
      <c r="U6029" s="4">
        <f>N6029+Q6029</f>
        <v>72.900000000000006</v>
      </c>
      <c r="V6029" s="4" t="e">
        <f>P6029*I6029/100/R6029</f>
        <v>#DIV/0!</v>
      </c>
      <c r="W6029" s="4" t="e">
        <f>V6029*H6029</f>
        <v>#DIV/0!</v>
      </c>
      <c r="X6029" s="6">
        <f>O6029+S6029</f>
        <v>330</v>
      </c>
      <c r="Y6029" s="6" t="e">
        <f>P6029*I6029/100/T6029</f>
        <v>#DIV/0!</v>
      </c>
      <c r="Z6029" s="6" t="e">
        <f>Y6029*H6029</f>
        <v>#DIV/0!</v>
      </c>
      <c r="AB6029" s="1">
        <f t="shared" si="188"/>
        <v>0</v>
      </c>
      <c r="AC6029" s="1">
        <f t="shared" si="189"/>
        <v>0</v>
      </c>
    </row>
    <row r="6030" spans="4:29" x14ac:dyDescent="0.25">
      <c r="D6030" s="1">
        <v>2013</v>
      </c>
      <c r="E6030" s="1" t="s">
        <v>152</v>
      </c>
      <c r="F6030" s="2" t="s">
        <v>357</v>
      </c>
      <c r="G6030">
        <v>2</v>
      </c>
      <c r="H6030">
        <v>37072550</v>
      </c>
      <c r="I6030" s="1">
        <v>188.8698</v>
      </c>
      <c r="J6030" s="1">
        <v>87823</v>
      </c>
      <c r="K6030" s="1">
        <v>1236944</v>
      </c>
      <c r="L6030" s="1">
        <v>1292308</v>
      </c>
      <c r="M6030" s="3">
        <v>4200</v>
      </c>
      <c r="N6030">
        <v>71</v>
      </c>
      <c r="O6030">
        <v>325</v>
      </c>
      <c r="P6030" s="1">
        <f>IF($A$3="Percentage of government revenue per capita",$B$3,0) + IF($A$3="Absolute extra revenue",AB6030,0) + IF($A$3="Absolute revenue per capita",AC6030,0)</f>
        <v>0</v>
      </c>
      <c r="Q6030" s="5">
        <f>-MIN(data!$B$4 / data!I5512 * data!P5512 / 100, data!N5512)</f>
        <v>0</v>
      </c>
      <c r="R6030" s="4">
        <f>-Q6030*K6030/1000</f>
        <v>0</v>
      </c>
      <c r="S6030" s="6">
        <f>-MIN(data!$B$5/(POWER(LN(I6030),2))*P6030/100, O6030)</f>
        <v>0</v>
      </c>
      <c r="T6030" s="6">
        <f>-S6030*L6030/100000</f>
        <v>0</v>
      </c>
      <c r="U6030" s="4">
        <f>N6030+Q6030</f>
        <v>71</v>
      </c>
      <c r="V6030" s="4" t="e">
        <f>P6030*I6030/100/R6030</f>
        <v>#DIV/0!</v>
      </c>
      <c r="W6030" s="4" t="e">
        <f>V6030*H6030</f>
        <v>#DIV/0!</v>
      </c>
      <c r="X6030" s="6">
        <f>O6030+S6030</f>
        <v>325</v>
      </c>
      <c r="Y6030" s="6" t="e">
        <f>P6030*I6030/100/T6030</f>
        <v>#DIV/0!</v>
      </c>
      <c r="Z6030" s="6" t="e">
        <f>Y6030*H6030</f>
        <v>#DIV/0!</v>
      </c>
      <c r="AB6030" s="1">
        <f t="shared" si="188"/>
        <v>0</v>
      </c>
      <c r="AC6030" s="1">
        <f t="shared" si="189"/>
        <v>0</v>
      </c>
    </row>
    <row r="6031" spans="4:29" x14ac:dyDescent="0.25">
      <c r="D6031" s="1">
        <v>2014</v>
      </c>
      <c r="E6031" s="1" t="s">
        <v>152</v>
      </c>
      <c r="F6031" s="2" t="s">
        <v>357</v>
      </c>
      <c r="G6031">
        <v>2</v>
      </c>
      <c r="H6031">
        <v>37977655</v>
      </c>
      <c r="I6031" s="1">
        <v>207.7466</v>
      </c>
      <c r="J6031" s="1">
        <v>86424</v>
      </c>
      <c r="K6031" s="1">
        <v>1250709</v>
      </c>
      <c r="L6031" s="1">
        <v>1289308</v>
      </c>
      <c r="M6031" s="3">
        <v>4200</v>
      </c>
      <c r="N6031">
        <v>69.099999999999994</v>
      </c>
      <c r="O6031">
        <v>318</v>
      </c>
      <c r="P6031" s="1">
        <f>IF($A$3="Percentage of government revenue per capita",$B$3,0) + IF($A$3="Absolute extra revenue",AB6031,0) + IF($A$3="Absolute revenue per capita",AC6031,0)</f>
        <v>0</v>
      </c>
      <c r="Q6031" s="5">
        <f>-MIN(data!$B$4 / data!I5513 * data!P5513 / 100, data!N5513)</f>
        <v>0</v>
      </c>
      <c r="R6031" s="4">
        <f>-Q6031*K6031/1000</f>
        <v>0</v>
      </c>
      <c r="S6031" s="6">
        <f>-MIN(data!$B$5/(POWER(LN(I6031),2))*P6031/100, O6031)</f>
        <v>0</v>
      </c>
      <c r="T6031" s="6">
        <f>-S6031*L6031/100000</f>
        <v>0</v>
      </c>
      <c r="U6031" s="4">
        <f>N6031+Q6031</f>
        <v>69.099999999999994</v>
      </c>
      <c r="V6031" s="4" t="e">
        <f>P6031*I6031/100/R6031</f>
        <v>#DIV/0!</v>
      </c>
      <c r="W6031" s="4" t="e">
        <f>V6031*H6031</f>
        <v>#DIV/0!</v>
      </c>
      <c r="X6031" s="6">
        <f>O6031+S6031</f>
        <v>318</v>
      </c>
      <c r="Y6031" s="6" t="e">
        <f>P6031*I6031/100/T6031</f>
        <v>#DIV/0!</v>
      </c>
      <c r="Z6031" s="6" t="e">
        <f>Y6031*H6031</f>
        <v>#DIV/0!</v>
      </c>
      <c r="AB6031" s="1">
        <f t="shared" si="188"/>
        <v>0</v>
      </c>
      <c r="AC6031" s="1">
        <f t="shared" si="189"/>
        <v>0</v>
      </c>
    </row>
    <row r="6032" spans="4:29" x14ac:dyDescent="0.25">
      <c r="D6032" s="1">
        <v>2015</v>
      </c>
      <c r="E6032" s="1" t="s">
        <v>152</v>
      </c>
      <c r="F6032" s="2" t="s">
        <v>357</v>
      </c>
      <c r="G6032">
        <v>2</v>
      </c>
      <c r="H6032">
        <v>38902950</v>
      </c>
      <c r="I6032" s="1">
        <v>199.8552</v>
      </c>
      <c r="J6032" s="1">
        <v>84858</v>
      </c>
      <c r="K6032" s="1">
        <v>1264650</v>
      </c>
      <c r="M6032" s="3">
        <v>4100</v>
      </c>
      <c r="N6032">
        <v>67.099999999999994</v>
      </c>
      <c r="O6032">
        <v>311</v>
      </c>
      <c r="P6032" s="1">
        <f>IF($A$3="Percentage of government revenue per capita",$B$3,0) + IF($A$3="Absolute extra revenue",AB6032,0) + IF($A$3="Absolute revenue per capita",AC6032,0)</f>
        <v>0</v>
      </c>
      <c r="Q6032" s="5">
        <f>-MIN(data!$B$4 / data!I5514 * data!P5514 / 100, data!N5514)</f>
        <v>0</v>
      </c>
      <c r="R6032" s="4">
        <f>-Q6032*K6032/1000</f>
        <v>0</v>
      </c>
      <c r="S6032" s="6">
        <f>-MIN(data!$B$5/(POWER(LN(I6032),2))*P6032/100, O6032)</f>
        <v>0</v>
      </c>
      <c r="T6032" s="6">
        <f>-S6032*L6032/100000</f>
        <v>0</v>
      </c>
      <c r="U6032" s="4">
        <f>N6032+Q6032</f>
        <v>67.099999999999994</v>
      </c>
      <c r="V6032" s="4" t="e">
        <f>P6032*I6032/100/R6032</f>
        <v>#DIV/0!</v>
      </c>
      <c r="W6032" s="4" t="e">
        <f>V6032*H6032</f>
        <v>#DIV/0!</v>
      </c>
      <c r="X6032" s="6">
        <f>O6032+S6032</f>
        <v>311</v>
      </c>
      <c r="Y6032" s="6" t="e">
        <f>P6032*I6032/100/T6032</f>
        <v>#DIV/0!</v>
      </c>
      <c r="Z6032" s="6" t="e">
        <f>Y6032*H6032</f>
        <v>#DIV/0!</v>
      </c>
      <c r="AB6032" s="1">
        <f t="shared" si="188"/>
        <v>0</v>
      </c>
      <c r="AC6032" s="1">
        <f t="shared" si="189"/>
        <v>0</v>
      </c>
    </row>
    <row r="6033" spans="4:29" x14ac:dyDescent="0.25">
      <c r="D6033" s="1">
        <v>2016</v>
      </c>
      <c r="E6033" s="1" t="s">
        <v>152</v>
      </c>
      <c r="F6033" s="2" t="s">
        <v>357</v>
      </c>
      <c r="G6033">
        <v>2</v>
      </c>
      <c r="H6033">
        <v>39847440</v>
      </c>
      <c r="I6033" s="1">
        <v>185.94280000000001</v>
      </c>
      <c r="J6033" s="1">
        <v>83382</v>
      </c>
      <c r="K6033" s="1">
        <v>1278865</v>
      </c>
      <c r="M6033" s="3"/>
      <c r="N6033">
        <v>65.2</v>
      </c>
      <c r="O6033"/>
      <c r="P6033" s="1">
        <f>IF($A$3="Percentage of government revenue per capita",$B$3,0) + IF($A$3="Absolute extra revenue",AB6033,0) + IF($A$3="Absolute revenue per capita",AC6033,0)</f>
        <v>0</v>
      </c>
      <c r="Q6033" s="5">
        <f>-MIN(data!$B$4 / data!I5515 * data!P5515 / 100, data!N5515)</f>
        <v>0</v>
      </c>
      <c r="R6033" s="4">
        <f>-Q6033*K6033/1000</f>
        <v>0</v>
      </c>
      <c r="S6033" s="6">
        <f>-MIN(data!$B$5/(POWER(LN(I6033),2))*P6033/100, O6033)</f>
        <v>0</v>
      </c>
      <c r="T6033" s="6">
        <f>-S6033*L6033/100000</f>
        <v>0</v>
      </c>
      <c r="U6033" s="4">
        <f>N6033+Q6033</f>
        <v>65.2</v>
      </c>
      <c r="V6033" s="4" t="e">
        <f>P6033*I6033/100/R6033</f>
        <v>#DIV/0!</v>
      </c>
      <c r="W6033" s="4" t="e">
        <f>V6033*H6033</f>
        <v>#DIV/0!</v>
      </c>
      <c r="X6033" s="6">
        <f>O6033+S6033</f>
        <v>0</v>
      </c>
      <c r="Y6033" s="6" t="e">
        <f>P6033*I6033/100/T6033</f>
        <v>#DIV/0!</v>
      </c>
      <c r="Z6033" s="6" t="e">
        <f>Y6033*H6033</f>
        <v>#DIV/0!</v>
      </c>
      <c r="AB6033" s="1">
        <f t="shared" si="188"/>
        <v>0</v>
      </c>
      <c r="AC6033" s="1">
        <f t="shared" si="189"/>
        <v>0</v>
      </c>
    </row>
    <row r="6034" spans="4:29" x14ac:dyDescent="0.25">
      <c r="D6034" s="1">
        <v>1980</v>
      </c>
      <c r="E6034" s="1" t="s">
        <v>163</v>
      </c>
      <c r="F6034" s="2" t="s">
        <v>358</v>
      </c>
      <c r="G6034">
        <v>3</v>
      </c>
      <c r="H6034">
        <v>359519</v>
      </c>
      <c r="I6034" s="1">
        <v>1688.8689999999999</v>
      </c>
      <c r="M6034" s="3"/>
      <c r="N6034"/>
      <c r="O6034"/>
      <c r="P6034" s="1">
        <f>IF($A$3="Percentage of government revenue per capita",$B$3,0) + IF($A$3="Absolute extra revenue",AB6034,0) + IF($A$3="Absolute revenue per capita",AC6034,0)</f>
        <v>0</v>
      </c>
      <c r="Q6034" s="5" t="e">
        <f>-MIN(data!$B$4 / data!I5886 * data!P5886 / 100, data!N5886)</f>
        <v>#DIV/0!</v>
      </c>
      <c r="R6034" s="4" t="e">
        <f>-Q6034*K6034/1000</f>
        <v>#DIV/0!</v>
      </c>
      <c r="S6034" s="6">
        <f>-MIN(data!$B$5/(POWER(LN(I6034),2))*P6034/100, O6034)</f>
        <v>0</v>
      </c>
      <c r="T6034" s="6">
        <f>-S6034*L6034/100000</f>
        <v>0</v>
      </c>
      <c r="U6034" s="4" t="e">
        <f>N6034+Q6034</f>
        <v>#DIV/0!</v>
      </c>
      <c r="V6034" s="4" t="e">
        <f>P6034*I6034/100/R6034</f>
        <v>#DIV/0!</v>
      </c>
      <c r="W6034" s="4" t="e">
        <f>V6034*H6034</f>
        <v>#DIV/0!</v>
      </c>
      <c r="X6034" s="6">
        <f>O6034+S6034</f>
        <v>0</v>
      </c>
      <c r="Y6034" s="6" t="e">
        <f>P6034*I6034/100/T6034</f>
        <v>#DIV/0!</v>
      </c>
      <c r="Z6034" s="6" t="e">
        <f>Y6034*H6034</f>
        <v>#DIV/0!</v>
      </c>
      <c r="AB6034" s="1">
        <f t="shared" si="188"/>
        <v>0</v>
      </c>
      <c r="AC6034" s="1">
        <f t="shared" si="189"/>
        <v>0</v>
      </c>
    </row>
    <row r="6035" spans="4:29" x14ac:dyDescent="0.25">
      <c r="D6035" s="1">
        <v>1981</v>
      </c>
      <c r="E6035" s="1" t="s">
        <v>163</v>
      </c>
      <c r="F6035" s="2" t="s">
        <v>358</v>
      </c>
      <c r="G6035">
        <v>3</v>
      </c>
      <c r="H6035">
        <v>360143</v>
      </c>
      <c r="I6035" s="1">
        <v>1801.981</v>
      </c>
      <c r="M6035" s="3"/>
      <c r="N6035"/>
      <c r="O6035"/>
      <c r="P6035" s="1">
        <f>IF($A$3="Percentage of government revenue per capita",$B$3,0) + IF($A$3="Absolute extra revenue",AB6035,0) + IF($A$3="Absolute revenue per capita",AC6035,0)</f>
        <v>0</v>
      </c>
      <c r="Q6035" s="5" t="e">
        <f>-MIN(data!$B$4 / data!I5887 * data!P5887 / 100, data!N5887)</f>
        <v>#DIV/0!</v>
      </c>
      <c r="R6035" s="4" t="e">
        <f>-Q6035*K6035/1000</f>
        <v>#DIV/0!</v>
      </c>
      <c r="S6035" s="6">
        <f>-MIN(data!$B$5/(POWER(LN(I6035),2))*P6035/100, O6035)</f>
        <v>0</v>
      </c>
      <c r="T6035" s="6">
        <f>-S6035*L6035/100000</f>
        <v>0</v>
      </c>
      <c r="U6035" s="4" t="e">
        <f>N6035+Q6035</f>
        <v>#DIV/0!</v>
      </c>
      <c r="V6035" s="4" t="e">
        <f>P6035*I6035/100/R6035</f>
        <v>#DIV/0!</v>
      </c>
      <c r="W6035" s="4" t="e">
        <f>V6035*H6035</f>
        <v>#DIV/0!</v>
      </c>
      <c r="X6035" s="6">
        <f>O6035+S6035</f>
        <v>0</v>
      </c>
      <c r="Y6035" s="6" t="e">
        <f>P6035*I6035/100/T6035</f>
        <v>#DIV/0!</v>
      </c>
      <c r="Z6035" s="6" t="e">
        <f>Y6035*H6035</f>
        <v>#DIV/0!</v>
      </c>
      <c r="AB6035" s="1">
        <f t="shared" si="188"/>
        <v>0</v>
      </c>
      <c r="AC6035" s="1">
        <f t="shared" si="189"/>
        <v>0</v>
      </c>
    </row>
    <row r="6036" spans="4:29" x14ac:dyDescent="0.25">
      <c r="D6036" s="1">
        <v>1982</v>
      </c>
      <c r="E6036" s="1" t="s">
        <v>163</v>
      </c>
      <c r="F6036" s="2" t="s">
        <v>358</v>
      </c>
      <c r="G6036">
        <v>3</v>
      </c>
      <c r="H6036">
        <v>360920</v>
      </c>
      <c r="I6036" s="1">
        <v>1975.47</v>
      </c>
      <c r="M6036" s="3"/>
      <c r="N6036"/>
      <c r="O6036"/>
      <c r="P6036" s="1">
        <f>IF($A$3="Percentage of government revenue per capita",$B$3,0) + IF($A$3="Absolute extra revenue",AB6036,0) + IF($A$3="Absolute revenue per capita",AC6036,0)</f>
        <v>0</v>
      </c>
      <c r="Q6036" s="5" t="e">
        <f>-MIN(data!$B$4 / data!I5888 * data!P5888 / 100, data!N5888)</f>
        <v>#DIV/0!</v>
      </c>
      <c r="R6036" s="4" t="e">
        <f>-Q6036*K6036/1000</f>
        <v>#DIV/0!</v>
      </c>
      <c r="S6036" s="6">
        <f>-MIN(data!$B$5/(POWER(LN(I6036),2))*P6036/100, O6036)</f>
        <v>0</v>
      </c>
      <c r="T6036" s="6">
        <f>-S6036*L6036/100000</f>
        <v>0</v>
      </c>
      <c r="U6036" s="4" t="e">
        <f>N6036+Q6036</f>
        <v>#DIV/0!</v>
      </c>
      <c r="V6036" s="4" t="e">
        <f>P6036*I6036/100/R6036</f>
        <v>#DIV/0!</v>
      </c>
      <c r="W6036" s="4" t="e">
        <f>V6036*H6036</f>
        <v>#DIV/0!</v>
      </c>
      <c r="X6036" s="6">
        <f>O6036+S6036</f>
        <v>0</v>
      </c>
      <c r="Y6036" s="6" t="e">
        <f>P6036*I6036/100/T6036</f>
        <v>#DIV/0!</v>
      </c>
      <c r="Z6036" s="6" t="e">
        <f>Y6036*H6036</f>
        <v>#DIV/0!</v>
      </c>
      <c r="AB6036" s="1">
        <f t="shared" si="188"/>
        <v>0</v>
      </c>
      <c r="AC6036" s="1">
        <f t="shared" si="189"/>
        <v>0</v>
      </c>
    </row>
    <row r="6037" spans="4:29" x14ac:dyDescent="0.25">
      <c r="D6037" s="1">
        <v>1983</v>
      </c>
      <c r="E6037" s="1" t="s">
        <v>163</v>
      </c>
      <c r="F6037" s="2" t="s">
        <v>358</v>
      </c>
      <c r="G6037">
        <v>3</v>
      </c>
      <c r="H6037">
        <v>362276</v>
      </c>
      <c r="I6037" s="1">
        <v>1720.297</v>
      </c>
      <c r="M6037" s="3"/>
      <c r="N6037">
        <v>57.5</v>
      </c>
      <c r="O6037"/>
      <c r="P6037" s="1">
        <f>IF($A$3="Percentage of government revenue per capita",$B$3,0) + IF($A$3="Absolute extra revenue",AB6037,0) + IF($A$3="Absolute revenue per capita",AC6037,0)</f>
        <v>0</v>
      </c>
      <c r="Q6037" s="5" t="e">
        <f>-MIN(data!$B$4 / data!I5889 * data!P5889 / 100, data!N5889)</f>
        <v>#DIV/0!</v>
      </c>
      <c r="R6037" s="4" t="e">
        <f>-Q6037*K6037/1000</f>
        <v>#DIV/0!</v>
      </c>
      <c r="S6037" s="6">
        <f>-MIN(data!$B$5/(POWER(LN(I6037),2))*P6037/100, O6037)</f>
        <v>0</v>
      </c>
      <c r="T6037" s="6">
        <f>-S6037*L6037/100000</f>
        <v>0</v>
      </c>
      <c r="U6037" s="4" t="e">
        <f>N6037+Q6037</f>
        <v>#DIV/0!</v>
      </c>
      <c r="V6037" s="4" t="e">
        <f>P6037*I6037/100/R6037</f>
        <v>#DIV/0!</v>
      </c>
      <c r="W6037" s="4" t="e">
        <f>V6037*H6037</f>
        <v>#DIV/0!</v>
      </c>
      <c r="X6037" s="6">
        <f>O6037+S6037</f>
        <v>0</v>
      </c>
      <c r="Y6037" s="6" t="e">
        <f>P6037*I6037/100/T6037</f>
        <v>#DIV/0!</v>
      </c>
      <c r="Z6037" s="6" t="e">
        <f>Y6037*H6037</f>
        <v>#DIV/0!</v>
      </c>
      <c r="AB6037" s="1">
        <f t="shared" si="188"/>
        <v>0</v>
      </c>
      <c r="AC6037" s="1">
        <f t="shared" si="189"/>
        <v>0</v>
      </c>
    </row>
    <row r="6038" spans="4:29" x14ac:dyDescent="0.25">
      <c r="D6038" s="1">
        <v>1984</v>
      </c>
      <c r="E6038" s="1" t="s">
        <v>163</v>
      </c>
      <c r="F6038" s="2" t="s">
        <v>358</v>
      </c>
      <c r="G6038">
        <v>3</v>
      </c>
      <c r="H6038">
        <v>364733</v>
      </c>
      <c r="I6038" s="1">
        <v>1754.663</v>
      </c>
      <c r="M6038" s="3"/>
      <c r="N6038">
        <v>55.9</v>
      </c>
      <c r="O6038"/>
      <c r="P6038" s="1">
        <f>IF($A$3="Percentage of government revenue per capita",$B$3,0) + IF($A$3="Absolute extra revenue",AB6038,0) + IF($A$3="Absolute revenue per capita",AC6038,0)</f>
        <v>0</v>
      </c>
      <c r="Q6038" s="5" t="e">
        <f>-MIN(data!$B$4 / data!I5890 * data!P5890 / 100, data!N5890)</f>
        <v>#DIV/0!</v>
      </c>
      <c r="R6038" s="4" t="e">
        <f>-Q6038*K6038/1000</f>
        <v>#DIV/0!</v>
      </c>
      <c r="S6038" s="6">
        <f>-MIN(data!$B$5/(POWER(LN(I6038),2))*P6038/100, O6038)</f>
        <v>0</v>
      </c>
      <c r="T6038" s="6">
        <f>-S6038*L6038/100000</f>
        <v>0</v>
      </c>
      <c r="U6038" s="4" t="e">
        <f>N6038+Q6038</f>
        <v>#DIV/0!</v>
      </c>
      <c r="V6038" s="4" t="e">
        <f>P6038*I6038/100/R6038</f>
        <v>#DIV/0!</v>
      </c>
      <c r="W6038" s="4" t="e">
        <f>V6038*H6038</f>
        <v>#DIV/0!</v>
      </c>
      <c r="X6038" s="6">
        <f>O6038+S6038</f>
        <v>0</v>
      </c>
      <c r="Y6038" s="6" t="e">
        <f>P6038*I6038/100/T6038</f>
        <v>#DIV/0!</v>
      </c>
      <c r="Z6038" s="6" t="e">
        <f>Y6038*H6038</f>
        <v>#DIV/0!</v>
      </c>
      <c r="AB6038" s="1">
        <f t="shared" si="188"/>
        <v>0</v>
      </c>
      <c r="AC6038" s="1">
        <f t="shared" si="189"/>
        <v>0</v>
      </c>
    </row>
    <row r="6039" spans="4:29" x14ac:dyDescent="0.25">
      <c r="D6039" s="1">
        <v>1985</v>
      </c>
      <c r="E6039" s="1" t="s">
        <v>163</v>
      </c>
      <c r="F6039" s="2" t="s">
        <v>358</v>
      </c>
      <c r="G6039">
        <v>3</v>
      </c>
      <c r="H6039">
        <v>368638</v>
      </c>
      <c r="I6039" s="1">
        <v>1721.3340000000001</v>
      </c>
      <c r="M6039" s="3"/>
      <c r="N6039">
        <v>54.5</v>
      </c>
      <c r="O6039"/>
      <c r="P6039" s="1">
        <f>IF($A$3="Percentage of government revenue per capita",$B$3,0) + IF($A$3="Absolute extra revenue",AB6039,0) + IF($A$3="Absolute revenue per capita",AC6039,0)</f>
        <v>0</v>
      </c>
      <c r="Q6039" s="5">
        <f>-MIN(data!$B$4 / data!I5891 * data!P5891 / 100, data!N5891)</f>
        <v>0</v>
      </c>
      <c r="R6039" s="4">
        <f>-Q6039*K6039/1000</f>
        <v>0</v>
      </c>
      <c r="S6039" s="6">
        <f>-MIN(data!$B$5/(POWER(LN(I6039),2))*P6039/100, O6039)</f>
        <v>0</v>
      </c>
      <c r="T6039" s="6">
        <f>-S6039*L6039/100000</f>
        <v>0</v>
      </c>
      <c r="U6039" s="4">
        <f>N6039+Q6039</f>
        <v>54.5</v>
      </c>
      <c r="V6039" s="4" t="e">
        <f>P6039*I6039/100/R6039</f>
        <v>#DIV/0!</v>
      </c>
      <c r="W6039" s="4" t="e">
        <f>V6039*H6039</f>
        <v>#DIV/0!</v>
      </c>
      <c r="X6039" s="6">
        <f>O6039+S6039</f>
        <v>0</v>
      </c>
      <c r="Y6039" s="6" t="e">
        <f>P6039*I6039/100/T6039</f>
        <v>#DIV/0!</v>
      </c>
      <c r="Z6039" s="6" t="e">
        <f>Y6039*H6039</f>
        <v>#DIV/0!</v>
      </c>
      <c r="AB6039" s="1">
        <f t="shared" si="188"/>
        <v>0</v>
      </c>
      <c r="AC6039" s="1">
        <f t="shared" si="189"/>
        <v>0</v>
      </c>
    </row>
    <row r="6040" spans="4:29" x14ac:dyDescent="0.25">
      <c r="D6040" s="1">
        <v>1986</v>
      </c>
      <c r="E6040" s="1" t="s">
        <v>163</v>
      </c>
      <c r="F6040" s="2" t="s">
        <v>358</v>
      </c>
      <c r="G6040">
        <v>3</v>
      </c>
      <c r="H6040">
        <v>374140</v>
      </c>
      <c r="I6040" s="1">
        <v>1807.8409999999999</v>
      </c>
      <c r="M6040" s="3"/>
      <c r="N6040">
        <v>53.2</v>
      </c>
      <c r="O6040"/>
      <c r="P6040" s="1">
        <f>IF($A$3="Percentage of government revenue per capita",$B$3,0) + IF($A$3="Absolute extra revenue",AB6040,0) + IF($A$3="Absolute revenue per capita",AC6040,0)</f>
        <v>0</v>
      </c>
      <c r="Q6040" s="5">
        <f>-MIN(data!$B$4 / data!I5892 * data!P5892 / 100, data!N5892)</f>
        <v>0</v>
      </c>
      <c r="R6040" s="4">
        <f>-Q6040*K6040/1000</f>
        <v>0</v>
      </c>
      <c r="S6040" s="6">
        <f>-MIN(data!$B$5/(POWER(LN(I6040),2))*P6040/100, O6040)</f>
        <v>0</v>
      </c>
      <c r="T6040" s="6">
        <f>-S6040*L6040/100000</f>
        <v>0</v>
      </c>
      <c r="U6040" s="4">
        <f>N6040+Q6040</f>
        <v>53.2</v>
      </c>
      <c r="V6040" s="4" t="e">
        <f>P6040*I6040/100/R6040</f>
        <v>#DIV/0!</v>
      </c>
      <c r="W6040" s="4" t="e">
        <f>V6040*H6040</f>
        <v>#DIV/0!</v>
      </c>
      <c r="X6040" s="6">
        <f>O6040+S6040</f>
        <v>0</v>
      </c>
      <c r="Y6040" s="6" t="e">
        <f>P6040*I6040/100/T6040</f>
        <v>#DIV/0!</v>
      </c>
      <c r="Z6040" s="6" t="e">
        <f>Y6040*H6040</f>
        <v>#DIV/0!</v>
      </c>
      <c r="AB6040" s="1">
        <f t="shared" si="188"/>
        <v>0</v>
      </c>
      <c r="AC6040" s="1">
        <f t="shared" si="189"/>
        <v>0</v>
      </c>
    </row>
    <row r="6041" spans="4:29" x14ac:dyDescent="0.25">
      <c r="D6041" s="1">
        <v>1987</v>
      </c>
      <c r="E6041" s="1" t="s">
        <v>163</v>
      </c>
      <c r="F6041" s="2" t="s">
        <v>358</v>
      </c>
      <c r="G6041">
        <v>3</v>
      </c>
      <c r="H6041">
        <v>381037</v>
      </c>
      <c r="I6041" s="1">
        <v>1146.2370000000001</v>
      </c>
      <c r="M6041" s="3"/>
      <c r="N6041">
        <v>51.9</v>
      </c>
      <c r="O6041"/>
      <c r="P6041" s="1">
        <f>IF($A$3="Percentage of government revenue per capita",$B$3,0) + IF($A$3="Absolute extra revenue",AB6041,0) + IF($A$3="Absolute revenue per capita",AC6041,0)</f>
        <v>0</v>
      </c>
      <c r="Q6041" s="5">
        <f>-MIN(data!$B$4 / data!I5893 * data!P5893 / 100, data!N5893)</f>
        <v>0</v>
      </c>
      <c r="R6041" s="4">
        <f>-Q6041*K6041/1000</f>
        <v>0</v>
      </c>
      <c r="S6041" s="6">
        <f>-MIN(data!$B$5/(POWER(LN(I6041),2))*P6041/100, O6041)</f>
        <v>0</v>
      </c>
      <c r="T6041" s="6">
        <f>-S6041*L6041/100000</f>
        <v>0</v>
      </c>
      <c r="U6041" s="4">
        <f>N6041+Q6041</f>
        <v>51.9</v>
      </c>
      <c r="V6041" s="4" t="e">
        <f>P6041*I6041/100/R6041</f>
        <v>#DIV/0!</v>
      </c>
      <c r="W6041" s="4" t="e">
        <f>V6041*H6041</f>
        <v>#DIV/0!</v>
      </c>
      <c r="X6041" s="6">
        <f>O6041+S6041</f>
        <v>0</v>
      </c>
      <c r="Y6041" s="6" t="e">
        <f>P6041*I6041/100/T6041</f>
        <v>#DIV/0!</v>
      </c>
      <c r="Z6041" s="6" t="e">
        <f>Y6041*H6041</f>
        <v>#DIV/0!</v>
      </c>
      <c r="AB6041" s="1">
        <f t="shared" si="188"/>
        <v>0</v>
      </c>
      <c r="AC6041" s="1">
        <f t="shared" si="189"/>
        <v>0</v>
      </c>
    </row>
    <row r="6042" spans="4:29" x14ac:dyDescent="0.25">
      <c r="D6042" s="1">
        <v>1988</v>
      </c>
      <c r="E6042" s="1" t="s">
        <v>163</v>
      </c>
      <c r="F6042" s="2" t="s">
        <v>358</v>
      </c>
      <c r="G6042">
        <v>3</v>
      </c>
      <c r="H6042">
        <v>388881</v>
      </c>
      <c r="I6042" s="1">
        <v>1450.952</v>
      </c>
      <c r="J6042" s="1">
        <v>552</v>
      </c>
      <c r="K6042" s="1">
        <v>10930.69</v>
      </c>
      <c r="M6042" s="3"/>
      <c r="N6042">
        <v>50.5</v>
      </c>
      <c r="O6042"/>
      <c r="P6042" s="1">
        <f>IF($A$3="Percentage of government revenue per capita",$B$3,0) + IF($A$3="Absolute extra revenue",AB6042,0) + IF($A$3="Absolute revenue per capita",AC6042,0)</f>
        <v>0</v>
      </c>
      <c r="Q6042" s="5">
        <f>-MIN(data!$B$4 / data!I5894 * data!P5894 / 100, data!N5894)</f>
        <v>0</v>
      </c>
      <c r="R6042" s="4">
        <f>-Q6042*K6042/1000</f>
        <v>0</v>
      </c>
      <c r="S6042" s="6">
        <f>-MIN(data!$B$5/(POWER(LN(I6042),2))*P6042/100, O6042)</f>
        <v>0</v>
      </c>
      <c r="T6042" s="6">
        <f>-S6042*L6042/100000</f>
        <v>0</v>
      </c>
      <c r="U6042" s="4">
        <f>N6042+Q6042</f>
        <v>50.5</v>
      </c>
      <c r="V6042" s="4" t="e">
        <f>P6042*I6042/100/R6042</f>
        <v>#DIV/0!</v>
      </c>
      <c r="W6042" s="4" t="e">
        <f>V6042*H6042</f>
        <v>#DIV/0!</v>
      </c>
      <c r="X6042" s="6">
        <f>O6042+S6042</f>
        <v>0</v>
      </c>
      <c r="Y6042" s="6" t="e">
        <f>P6042*I6042/100/T6042</f>
        <v>#DIV/0!</v>
      </c>
      <c r="Z6042" s="6" t="e">
        <f>Y6042*H6042</f>
        <v>#DIV/0!</v>
      </c>
      <c r="AB6042" s="1">
        <f t="shared" si="188"/>
        <v>0</v>
      </c>
      <c r="AC6042" s="1">
        <f t="shared" si="189"/>
        <v>0</v>
      </c>
    </row>
    <row r="6043" spans="4:29" x14ac:dyDescent="0.25">
      <c r="D6043" s="1">
        <v>1989</v>
      </c>
      <c r="E6043" s="1" t="s">
        <v>163</v>
      </c>
      <c r="F6043" s="2" t="s">
        <v>358</v>
      </c>
      <c r="G6043">
        <v>3</v>
      </c>
      <c r="H6043">
        <v>397085</v>
      </c>
      <c r="I6043" s="1">
        <v>1401.3230000000001</v>
      </c>
      <c r="J6043" s="1">
        <v>541</v>
      </c>
      <c r="K6043" s="1">
        <v>11018.33</v>
      </c>
      <c r="M6043" s="3"/>
      <c r="N6043">
        <v>49.1</v>
      </c>
      <c r="O6043"/>
      <c r="P6043" s="1">
        <f>IF($A$3="Percentage of government revenue per capita",$B$3,0) + IF($A$3="Absolute extra revenue",AB6043,0) + IF($A$3="Absolute revenue per capita",AC6043,0)</f>
        <v>0</v>
      </c>
      <c r="Q6043" s="5">
        <f>-MIN(data!$B$4 / data!I5895 * data!P5895 / 100, data!N5895)</f>
        <v>0</v>
      </c>
      <c r="R6043" s="4">
        <f>-Q6043*K6043/1000</f>
        <v>0</v>
      </c>
      <c r="S6043" s="6">
        <f>-MIN(data!$B$5/(POWER(LN(I6043),2))*P6043/100, O6043)</f>
        <v>0</v>
      </c>
      <c r="T6043" s="6">
        <f>-S6043*L6043/100000</f>
        <v>0</v>
      </c>
      <c r="U6043" s="4">
        <f>N6043+Q6043</f>
        <v>49.1</v>
      </c>
      <c r="V6043" s="4" t="e">
        <f>P6043*I6043/100/R6043</f>
        <v>#DIV/0!</v>
      </c>
      <c r="W6043" s="4" t="e">
        <f>V6043*H6043</f>
        <v>#DIV/0!</v>
      </c>
      <c r="X6043" s="6">
        <f>O6043+S6043</f>
        <v>0</v>
      </c>
      <c r="Y6043" s="6" t="e">
        <f>P6043*I6043/100/T6043</f>
        <v>#DIV/0!</v>
      </c>
      <c r="Z6043" s="6" t="e">
        <f>Y6043*H6043</f>
        <v>#DIV/0!</v>
      </c>
      <c r="AB6043" s="1">
        <f t="shared" si="188"/>
        <v>0</v>
      </c>
      <c r="AC6043" s="1">
        <f t="shared" si="189"/>
        <v>0</v>
      </c>
    </row>
    <row r="6044" spans="4:29" x14ac:dyDescent="0.25">
      <c r="D6044" s="1">
        <v>1990</v>
      </c>
      <c r="E6044" s="1" t="s">
        <v>163</v>
      </c>
      <c r="F6044" s="2" t="s">
        <v>358</v>
      </c>
      <c r="G6044">
        <v>3</v>
      </c>
      <c r="H6044">
        <v>405168</v>
      </c>
      <c r="I6044" s="1">
        <v>1218.4480000000001</v>
      </c>
      <c r="J6044" s="1">
        <v>530</v>
      </c>
      <c r="K6044" s="1">
        <v>11087.87</v>
      </c>
      <c r="L6044" s="1">
        <v>11023.62</v>
      </c>
      <c r="M6044" s="3">
        <v>14</v>
      </c>
      <c r="N6044">
        <v>47.8</v>
      </c>
      <c r="O6044">
        <v>127</v>
      </c>
      <c r="P6044" s="1">
        <f>IF($A$3="Percentage of government revenue per capita",$B$3,0) + IF($A$3="Absolute extra revenue",AB6044,0) + IF($A$3="Absolute revenue per capita",AC6044,0)</f>
        <v>0</v>
      </c>
      <c r="Q6044" s="5">
        <f>-MIN(data!$B$4 / data!I5896 * data!P5896 / 100, data!N5896)</f>
        <v>0</v>
      </c>
      <c r="R6044" s="4">
        <f>-Q6044*K6044/1000</f>
        <v>0</v>
      </c>
      <c r="S6044" s="6">
        <f>-MIN(data!$B$5/(POWER(LN(I6044),2))*P6044/100, O6044)</f>
        <v>0</v>
      </c>
      <c r="T6044" s="6">
        <f>-S6044*L6044/100000</f>
        <v>0</v>
      </c>
      <c r="U6044" s="4">
        <f>N6044+Q6044</f>
        <v>47.8</v>
      </c>
      <c r="V6044" s="4" t="e">
        <f>P6044*I6044/100/R6044</f>
        <v>#DIV/0!</v>
      </c>
      <c r="W6044" s="4" t="e">
        <f>V6044*H6044</f>
        <v>#DIV/0!</v>
      </c>
      <c r="X6044" s="6">
        <f>O6044+S6044</f>
        <v>127</v>
      </c>
      <c r="Y6044" s="6" t="e">
        <f>P6044*I6044/100/T6044</f>
        <v>#DIV/0!</v>
      </c>
      <c r="Z6044" s="6" t="e">
        <f>Y6044*H6044</f>
        <v>#DIV/0!</v>
      </c>
      <c r="AB6044" s="1">
        <f t="shared" si="188"/>
        <v>0</v>
      </c>
      <c r="AC6044" s="1">
        <f t="shared" si="189"/>
        <v>0</v>
      </c>
    </row>
    <row r="6045" spans="4:29" x14ac:dyDescent="0.25">
      <c r="D6045" s="1">
        <v>1991</v>
      </c>
      <c r="E6045" s="1" t="s">
        <v>163</v>
      </c>
      <c r="F6045" s="2" t="s">
        <v>358</v>
      </c>
      <c r="G6045">
        <v>3</v>
      </c>
      <c r="H6045">
        <v>413005</v>
      </c>
      <c r="I6045" s="1">
        <v>1052.229</v>
      </c>
      <c r="J6045" s="1">
        <v>519</v>
      </c>
      <c r="K6045" s="1">
        <v>11161.29</v>
      </c>
      <c r="L6045" s="1">
        <v>12295.08</v>
      </c>
      <c r="M6045" s="3">
        <v>14</v>
      </c>
      <c r="N6045">
        <v>46.5</v>
      </c>
      <c r="O6045">
        <v>122</v>
      </c>
      <c r="P6045" s="1">
        <f>IF($A$3="Percentage of government revenue per capita",$B$3,0) + IF($A$3="Absolute extra revenue",AB6045,0) + IF($A$3="Absolute revenue per capita",AC6045,0)</f>
        <v>0</v>
      </c>
      <c r="Q6045" s="5">
        <f>-MIN(data!$B$4 / data!I5897 * data!P5897 / 100, data!N5897)</f>
        <v>0</v>
      </c>
      <c r="R6045" s="4">
        <f>-Q6045*K6045/1000</f>
        <v>0</v>
      </c>
      <c r="S6045" s="6">
        <f>-MIN(data!$B$5/(POWER(LN(I6045),2))*P6045/100, O6045)</f>
        <v>0</v>
      </c>
      <c r="T6045" s="6">
        <f>-S6045*L6045/100000</f>
        <v>0</v>
      </c>
      <c r="U6045" s="4">
        <f>N6045+Q6045</f>
        <v>46.5</v>
      </c>
      <c r="V6045" s="4" t="e">
        <f>P6045*I6045/100/R6045</f>
        <v>#DIV/0!</v>
      </c>
      <c r="W6045" s="4" t="e">
        <f>V6045*H6045</f>
        <v>#DIV/0!</v>
      </c>
      <c r="X6045" s="6">
        <f>O6045+S6045</f>
        <v>122</v>
      </c>
      <c r="Y6045" s="6" t="e">
        <f>P6045*I6045/100/T6045</f>
        <v>#DIV/0!</v>
      </c>
      <c r="Z6045" s="6" t="e">
        <f>Y6045*H6045</f>
        <v>#DIV/0!</v>
      </c>
      <c r="AB6045" s="1">
        <f t="shared" si="188"/>
        <v>0</v>
      </c>
      <c r="AC6045" s="1">
        <f t="shared" si="189"/>
        <v>0</v>
      </c>
    </row>
    <row r="6046" spans="4:29" x14ac:dyDescent="0.25">
      <c r="D6046" s="1">
        <v>1992</v>
      </c>
      <c r="E6046" s="1" t="s">
        <v>163</v>
      </c>
      <c r="F6046" s="2" t="s">
        <v>358</v>
      </c>
      <c r="G6046">
        <v>3</v>
      </c>
      <c r="H6046">
        <v>420655</v>
      </c>
      <c r="I6046" s="1">
        <v>866.77269999999999</v>
      </c>
      <c r="J6046" s="1">
        <v>506</v>
      </c>
      <c r="K6046" s="1">
        <v>11219.51</v>
      </c>
      <c r="L6046" s="1">
        <v>12408.76</v>
      </c>
      <c r="M6046" s="3">
        <v>15</v>
      </c>
      <c r="N6046">
        <v>45.1</v>
      </c>
      <c r="O6046">
        <v>137</v>
      </c>
      <c r="P6046" s="1">
        <f>IF($A$3="Percentage of government revenue per capita",$B$3,0) + IF($A$3="Absolute extra revenue",AB6046,0) + IF($A$3="Absolute revenue per capita",AC6046,0)</f>
        <v>0</v>
      </c>
      <c r="Q6046" s="5">
        <f>-MIN(data!$B$4 / data!I5898 * data!P5898 / 100, data!N5898)</f>
        <v>0</v>
      </c>
      <c r="R6046" s="4">
        <f>-Q6046*K6046/1000</f>
        <v>0</v>
      </c>
      <c r="S6046" s="6">
        <f>-MIN(data!$B$5/(POWER(LN(I6046),2))*P6046/100, O6046)</f>
        <v>0</v>
      </c>
      <c r="T6046" s="6">
        <f>-S6046*L6046/100000</f>
        <v>0</v>
      </c>
      <c r="U6046" s="4">
        <f>N6046+Q6046</f>
        <v>45.1</v>
      </c>
      <c r="V6046" s="4" t="e">
        <f>P6046*I6046/100/R6046</f>
        <v>#DIV/0!</v>
      </c>
      <c r="W6046" s="4" t="e">
        <f>V6046*H6046</f>
        <v>#DIV/0!</v>
      </c>
      <c r="X6046" s="6">
        <f>O6046+S6046</f>
        <v>137</v>
      </c>
      <c r="Y6046" s="6" t="e">
        <f>P6046*I6046/100/T6046</f>
        <v>#DIV/0!</v>
      </c>
      <c r="Z6046" s="6" t="e">
        <f>Y6046*H6046</f>
        <v>#DIV/0!</v>
      </c>
      <c r="AB6046" s="1">
        <f t="shared" si="188"/>
        <v>0</v>
      </c>
      <c r="AC6046" s="1">
        <f t="shared" si="189"/>
        <v>0</v>
      </c>
    </row>
    <row r="6047" spans="4:29" x14ac:dyDescent="0.25">
      <c r="D6047" s="1">
        <v>1993</v>
      </c>
      <c r="E6047" s="1" t="s">
        <v>163</v>
      </c>
      <c r="F6047" s="2" t="s">
        <v>358</v>
      </c>
      <c r="G6047">
        <v>3</v>
      </c>
      <c r="H6047">
        <v>428030</v>
      </c>
      <c r="I6047" s="1">
        <v>363.5745</v>
      </c>
      <c r="J6047" s="1">
        <v>492</v>
      </c>
      <c r="K6047" s="1">
        <v>11232.88</v>
      </c>
      <c r="L6047" s="1">
        <v>12418.3</v>
      </c>
      <c r="M6047" s="3">
        <v>17</v>
      </c>
      <c r="N6047">
        <v>43.8</v>
      </c>
      <c r="O6047">
        <v>153</v>
      </c>
      <c r="P6047" s="1">
        <f>IF($A$3="Percentage of government revenue per capita",$B$3,0) + IF($A$3="Absolute extra revenue",AB6047,0) + IF($A$3="Absolute revenue per capita",AC6047,0)</f>
        <v>0</v>
      </c>
      <c r="Q6047" s="5">
        <f>-MIN(data!$B$4 / data!I5899 * data!P5899 / 100, data!N5899)</f>
        <v>0</v>
      </c>
      <c r="R6047" s="4">
        <f>-Q6047*K6047/1000</f>
        <v>0</v>
      </c>
      <c r="S6047" s="6">
        <f>-MIN(data!$B$5/(POWER(LN(I6047),2))*P6047/100, O6047)</f>
        <v>0</v>
      </c>
      <c r="T6047" s="6">
        <f>-S6047*L6047/100000</f>
        <v>0</v>
      </c>
      <c r="U6047" s="4">
        <f>N6047+Q6047</f>
        <v>43.8</v>
      </c>
      <c r="V6047" s="4" t="e">
        <f>P6047*I6047/100/R6047</f>
        <v>#DIV/0!</v>
      </c>
      <c r="W6047" s="4" t="e">
        <f>V6047*H6047</f>
        <v>#DIV/0!</v>
      </c>
      <c r="X6047" s="6">
        <f>O6047+S6047</f>
        <v>153</v>
      </c>
      <c r="Y6047" s="6" t="e">
        <f>P6047*I6047/100/T6047</f>
        <v>#DIV/0!</v>
      </c>
      <c r="Z6047" s="6" t="e">
        <f>Y6047*H6047</f>
        <v>#DIV/0!</v>
      </c>
      <c r="AB6047" s="1">
        <f t="shared" si="188"/>
        <v>0</v>
      </c>
      <c r="AC6047" s="1">
        <f t="shared" si="189"/>
        <v>0</v>
      </c>
    </row>
    <row r="6048" spans="4:29" x14ac:dyDescent="0.25">
      <c r="D6048" s="1">
        <v>1994</v>
      </c>
      <c r="E6048" s="1" t="s">
        <v>163</v>
      </c>
      <c r="F6048" s="2" t="s">
        <v>358</v>
      </c>
      <c r="G6048">
        <v>3</v>
      </c>
      <c r="H6048">
        <v>435105</v>
      </c>
      <c r="I6048" s="1">
        <v>641.55280000000005</v>
      </c>
      <c r="J6048" s="1">
        <v>477</v>
      </c>
      <c r="K6048" s="1">
        <v>11250</v>
      </c>
      <c r="L6048" s="1">
        <v>11494.25</v>
      </c>
      <c r="M6048" s="3">
        <v>19</v>
      </c>
      <c r="N6048">
        <v>42.4</v>
      </c>
      <c r="O6048">
        <v>174</v>
      </c>
      <c r="P6048" s="1">
        <f>IF($A$3="Percentage of government revenue per capita",$B$3,0) + IF($A$3="Absolute extra revenue",AB6048,0) + IF($A$3="Absolute revenue per capita",AC6048,0)</f>
        <v>0</v>
      </c>
      <c r="Q6048" s="5">
        <f>-MIN(data!$B$4 / data!I5900 * data!P5900 / 100, data!N5900)</f>
        <v>0</v>
      </c>
      <c r="R6048" s="4">
        <f>-Q6048*K6048/1000</f>
        <v>0</v>
      </c>
      <c r="S6048" s="6">
        <f>-MIN(data!$B$5/(POWER(LN(I6048),2))*P6048/100, O6048)</f>
        <v>0</v>
      </c>
      <c r="T6048" s="6">
        <f>-S6048*L6048/100000</f>
        <v>0</v>
      </c>
      <c r="U6048" s="4">
        <f>N6048+Q6048</f>
        <v>42.4</v>
      </c>
      <c r="V6048" s="4" t="e">
        <f>P6048*I6048/100/R6048</f>
        <v>#DIV/0!</v>
      </c>
      <c r="W6048" s="4" t="e">
        <f>V6048*H6048</f>
        <v>#DIV/0!</v>
      </c>
      <c r="X6048" s="6">
        <f>O6048+S6048</f>
        <v>174</v>
      </c>
      <c r="Y6048" s="6" t="e">
        <f>P6048*I6048/100/T6048</f>
        <v>#DIV/0!</v>
      </c>
      <c r="Z6048" s="6" t="e">
        <f>Y6048*H6048</f>
        <v>#DIV/0!</v>
      </c>
      <c r="AB6048" s="1">
        <f t="shared" si="188"/>
        <v>0</v>
      </c>
      <c r="AC6048" s="1">
        <f t="shared" si="189"/>
        <v>0</v>
      </c>
    </row>
    <row r="6049" spans="4:29" x14ac:dyDescent="0.25">
      <c r="D6049" s="1">
        <v>1995</v>
      </c>
      <c r="E6049" s="1" t="s">
        <v>163</v>
      </c>
      <c r="F6049" s="2" t="s">
        <v>358</v>
      </c>
      <c r="G6049">
        <v>3</v>
      </c>
      <c r="H6049">
        <v>441851</v>
      </c>
      <c r="I6049" s="1">
        <v>902.11479999999995</v>
      </c>
      <c r="J6049" s="1">
        <v>461</v>
      </c>
      <c r="K6049" s="1">
        <v>11243.9</v>
      </c>
      <c r="L6049" s="1">
        <v>11299.44</v>
      </c>
      <c r="M6049" s="3">
        <v>20</v>
      </c>
      <c r="N6049">
        <v>41</v>
      </c>
      <c r="O6049">
        <v>177</v>
      </c>
      <c r="P6049" s="1">
        <f>IF($A$3="Percentage of government revenue per capita",$B$3,0) + IF($A$3="Absolute extra revenue",AB6049,0) + IF($A$3="Absolute revenue per capita",AC6049,0)</f>
        <v>0</v>
      </c>
      <c r="Q6049" s="5">
        <f>-MIN(data!$B$4 / data!I5901 * data!P5901 / 100, data!N5901)</f>
        <v>0</v>
      </c>
      <c r="R6049" s="4">
        <f>-Q6049*K6049/1000</f>
        <v>0</v>
      </c>
      <c r="S6049" s="6">
        <f>-MIN(data!$B$5/(POWER(LN(I6049),2))*P6049/100, O6049)</f>
        <v>0</v>
      </c>
      <c r="T6049" s="6">
        <f>-S6049*L6049/100000</f>
        <v>0</v>
      </c>
      <c r="U6049" s="4">
        <f>N6049+Q6049</f>
        <v>41</v>
      </c>
      <c r="V6049" s="4" t="e">
        <f>P6049*I6049/100/R6049</f>
        <v>#DIV/0!</v>
      </c>
      <c r="W6049" s="4" t="e">
        <f>V6049*H6049</f>
        <v>#DIV/0!</v>
      </c>
      <c r="X6049" s="6">
        <f>O6049+S6049</f>
        <v>177</v>
      </c>
      <c r="Y6049" s="6" t="e">
        <f>P6049*I6049/100/T6049</f>
        <v>#DIV/0!</v>
      </c>
      <c r="Z6049" s="6" t="e">
        <f>Y6049*H6049</f>
        <v>#DIV/0!</v>
      </c>
      <c r="AB6049" s="1">
        <f t="shared" si="188"/>
        <v>0</v>
      </c>
      <c r="AC6049" s="1">
        <f t="shared" si="189"/>
        <v>0</v>
      </c>
    </row>
    <row r="6050" spans="4:29" x14ac:dyDescent="0.25">
      <c r="D6050" s="1">
        <v>1996</v>
      </c>
      <c r="E6050" s="1" t="s">
        <v>163</v>
      </c>
      <c r="F6050" s="2" t="s">
        <v>358</v>
      </c>
      <c r="G6050">
        <v>3</v>
      </c>
      <c r="H6050">
        <v>448213</v>
      </c>
      <c r="I6050" s="1">
        <v>983.3252</v>
      </c>
      <c r="J6050" s="1">
        <v>444</v>
      </c>
      <c r="K6050" s="1">
        <v>11212.12</v>
      </c>
      <c r="L6050" s="1">
        <v>11413.04</v>
      </c>
      <c r="M6050" s="3">
        <v>20</v>
      </c>
      <c r="N6050">
        <v>39.6</v>
      </c>
      <c r="O6050">
        <v>184</v>
      </c>
      <c r="P6050" s="1">
        <f>IF($A$3="Percentage of government revenue per capita",$B$3,0) + IF($A$3="Absolute extra revenue",AB6050,0) + IF($A$3="Absolute revenue per capita",AC6050,0)</f>
        <v>0</v>
      </c>
      <c r="Q6050" s="5">
        <f>-MIN(data!$B$4 / data!I5902 * data!P5902 / 100, data!N5902)</f>
        <v>0</v>
      </c>
      <c r="R6050" s="4">
        <f>-Q6050*K6050/1000</f>
        <v>0</v>
      </c>
      <c r="S6050" s="6">
        <f>-MIN(data!$B$5/(POWER(LN(I6050),2))*P6050/100, O6050)</f>
        <v>0</v>
      </c>
      <c r="T6050" s="6">
        <f>-S6050*L6050/100000</f>
        <v>0</v>
      </c>
      <c r="U6050" s="4">
        <f>N6050+Q6050</f>
        <v>39.6</v>
      </c>
      <c r="V6050" s="4" t="e">
        <f>P6050*I6050/100/R6050</f>
        <v>#DIV/0!</v>
      </c>
      <c r="W6050" s="4" t="e">
        <f>V6050*H6050</f>
        <v>#DIV/0!</v>
      </c>
      <c r="X6050" s="6">
        <f>O6050+S6050</f>
        <v>184</v>
      </c>
      <c r="Y6050" s="6" t="e">
        <f>P6050*I6050/100/T6050</f>
        <v>#DIV/0!</v>
      </c>
      <c r="Z6050" s="6" t="e">
        <f>Y6050*H6050</f>
        <v>#DIV/0!</v>
      </c>
      <c r="AB6050" s="1">
        <f t="shared" si="188"/>
        <v>0</v>
      </c>
      <c r="AC6050" s="1">
        <f t="shared" si="189"/>
        <v>0</v>
      </c>
    </row>
    <row r="6051" spans="4:29" x14ac:dyDescent="0.25">
      <c r="D6051" s="1">
        <v>1997</v>
      </c>
      <c r="E6051" s="1" t="s">
        <v>163</v>
      </c>
      <c r="F6051" s="2" t="s">
        <v>358</v>
      </c>
      <c r="G6051">
        <v>3</v>
      </c>
      <c r="H6051">
        <v>454161</v>
      </c>
      <c r="I6051" s="1">
        <v>993.47299999999996</v>
      </c>
      <c r="J6051" s="1">
        <v>427</v>
      </c>
      <c r="K6051" s="1">
        <v>11148.83</v>
      </c>
      <c r="L6051" s="1">
        <v>11979.17</v>
      </c>
      <c r="M6051" s="3">
        <v>21</v>
      </c>
      <c r="N6051">
        <v>38.299999999999997</v>
      </c>
      <c r="O6051">
        <v>192</v>
      </c>
      <c r="P6051" s="1">
        <f>IF($A$3="Percentage of government revenue per capita",$B$3,0) + IF($A$3="Absolute extra revenue",AB6051,0) + IF($A$3="Absolute revenue per capita",AC6051,0)</f>
        <v>0</v>
      </c>
      <c r="Q6051" s="5">
        <f>-MIN(data!$B$4 / data!I5903 * data!P5903 / 100, data!N5903)</f>
        <v>0</v>
      </c>
      <c r="R6051" s="4">
        <f>-Q6051*K6051/1000</f>
        <v>0</v>
      </c>
      <c r="S6051" s="6">
        <f>-MIN(data!$B$5/(POWER(LN(I6051),2))*P6051/100, O6051)</f>
        <v>0</v>
      </c>
      <c r="T6051" s="6">
        <f>-S6051*L6051/100000</f>
        <v>0</v>
      </c>
      <c r="U6051" s="4">
        <f>N6051+Q6051</f>
        <v>38.299999999999997</v>
      </c>
      <c r="V6051" s="4" t="e">
        <f>P6051*I6051/100/R6051</f>
        <v>#DIV/0!</v>
      </c>
      <c r="W6051" s="4" t="e">
        <f>V6051*H6051</f>
        <v>#DIV/0!</v>
      </c>
      <c r="X6051" s="6">
        <f>O6051+S6051</f>
        <v>192</v>
      </c>
      <c r="Y6051" s="6" t="e">
        <f>P6051*I6051/100/T6051</f>
        <v>#DIV/0!</v>
      </c>
      <c r="Z6051" s="6" t="e">
        <f>Y6051*H6051</f>
        <v>#DIV/0!</v>
      </c>
      <c r="AB6051" s="1">
        <f t="shared" si="188"/>
        <v>0</v>
      </c>
      <c r="AC6051" s="1">
        <f t="shared" si="189"/>
        <v>0</v>
      </c>
    </row>
    <row r="6052" spans="4:29" x14ac:dyDescent="0.25">
      <c r="D6052" s="1">
        <v>1998</v>
      </c>
      <c r="E6052" s="1" t="s">
        <v>163</v>
      </c>
      <c r="F6052" s="2" t="s">
        <v>358</v>
      </c>
      <c r="G6052">
        <v>3</v>
      </c>
      <c r="H6052">
        <v>459831</v>
      </c>
      <c r="I6052" s="1">
        <v>1235.6590000000001</v>
      </c>
      <c r="J6052" s="1">
        <v>411</v>
      </c>
      <c r="K6052" s="1">
        <v>11108.11</v>
      </c>
      <c r="L6052" s="1">
        <v>11737.09</v>
      </c>
      <c r="M6052" s="3">
        <v>23</v>
      </c>
      <c r="N6052">
        <v>37</v>
      </c>
      <c r="O6052">
        <v>213</v>
      </c>
      <c r="P6052" s="1">
        <f>IF($A$3="Percentage of government revenue per capita",$B$3,0) + IF($A$3="Absolute extra revenue",AB6052,0) + IF($A$3="Absolute revenue per capita",AC6052,0)</f>
        <v>0</v>
      </c>
      <c r="Q6052" s="5">
        <f>-MIN(data!$B$4 / data!I5904 * data!P5904 / 100, data!N5904)</f>
        <v>0</v>
      </c>
      <c r="R6052" s="4">
        <f>-Q6052*K6052/1000</f>
        <v>0</v>
      </c>
      <c r="S6052" s="6">
        <f>-MIN(data!$B$5/(POWER(LN(I6052),2))*P6052/100, O6052)</f>
        <v>0</v>
      </c>
      <c r="T6052" s="6">
        <f>-S6052*L6052/100000</f>
        <v>0</v>
      </c>
      <c r="U6052" s="4">
        <f>N6052+Q6052</f>
        <v>37</v>
      </c>
      <c r="V6052" s="4" t="e">
        <f>P6052*I6052/100/R6052</f>
        <v>#DIV/0!</v>
      </c>
      <c r="W6052" s="4" t="e">
        <f>V6052*H6052</f>
        <v>#DIV/0!</v>
      </c>
      <c r="X6052" s="6">
        <f>O6052+S6052</f>
        <v>213</v>
      </c>
      <c r="Y6052" s="6" t="e">
        <f>P6052*I6052/100/T6052</f>
        <v>#DIV/0!</v>
      </c>
      <c r="Z6052" s="6" t="e">
        <f>Y6052*H6052</f>
        <v>#DIV/0!</v>
      </c>
      <c r="AB6052" s="1">
        <f t="shared" si="188"/>
        <v>0</v>
      </c>
      <c r="AC6052" s="1">
        <f t="shared" si="189"/>
        <v>0</v>
      </c>
    </row>
    <row r="6053" spans="4:29" x14ac:dyDescent="0.25">
      <c r="D6053" s="1">
        <v>1999</v>
      </c>
      <c r="E6053" s="1" t="s">
        <v>163</v>
      </c>
      <c r="F6053" s="2" t="s">
        <v>358</v>
      </c>
      <c r="G6053">
        <v>3</v>
      </c>
      <c r="H6053">
        <v>465385</v>
      </c>
      <c r="I6053" s="1">
        <v>895.0607</v>
      </c>
      <c r="J6053" s="1">
        <v>394</v>
      </c>
      <c r="K6053" s="1">
        <v>11036.41</v>
      </c>
      <c r="L6053" s="1">
        <v>11392.41</v>
      </c>
      <c r="M6053" s="3">
        <v>25</v>
      </c>
      <c r="N6053">
        <v>35.700000000000003</v>
      </c>
      <c r="O6053">
        <v>237</v>
      </c>
      <c r="P6053" s="1">
        <f>IF($A$3="Percentage of government revenue per capita",$B$3,0) + IF($A$3="Absolute extra revenue",AB6053,0) + IF($A$3="Absolute revenue per capita",AC6053,0)</f>
        <v>0</v>
      </c>
      <c r="Q6053" s="5">
        <f>-MIN(data!$B$4 / data!I5905 * data!P5905 / 100, data!N5905)</f>
        <v>0</v>
      </c>
      <c r="R6053" s="4">
        <f>-Q6053*K6053/1000</f>
        <v>0</v>
      </c>
      <c r="S6053" s="6">
        <f>-MIN(data!$B$5/(POWER(LN(I6053),2))*P6053/100, O6053)</f>
        <v>0</v>
      </c>
      <c r="T6053" s="6">
        <f>-S6053*L6053/100000</f>
        <v>0</v>
      </c>
      <c r="U6053" s="4">
        <f>N6053+Q6053</f>
        <v>35.700000000000003</v>
      </c>
      <c r="V6053" s="4" t="e">
        <f>P6053*I6053/100/R6053</f>
        <v>#DIV/0!</v>
      </c>
      <c r="W6053" s="4" t="e">
        <f>V6053*H6053</f>
        <v>#DIV/0!</v>
      </c>
      <c r="X6053" s="6">
        <f>O6053+S6053</f>
        <v>237</v>
      </c>
      <c r="Y6053" s="6" t="e">
        <f>P6053*I6053/100/T6053</f>
        <v>#DIV/0!</v>
      </c>
      <c r="Z6053" s="6" t="e">
        <f>Y6053*H6053</f>
        <v>#DIV/0!</v>
      </c>
      <c r="AB6053" s="1">
        <f t="shared" si="188"/>
        <v>0</v>
      </c>
      <c r="AC6053" s="1">
        <f t="shared" si="189"/>
        <v>0</v>
      </c>
    </row>
    <row r="6054" spans="4:29" x14ac:dyDescent="0.25">
      <c r="D6054" s="1">
        <v>2000</v>
      </c>
      <c r="E6054" s="1" t="s">
        <v>163</v>
      </c>
      <c r="F6054" s="2" t="s">
        <v>358</v>
      </c>
      <c r="G6054">
        <v>3</v>
      </c>
      <c r="H6054">
        <v>470949</v>
      </c>
      <c r="I6054" s="1">
        <v>1018.735</v>
      </c>
      <c r="J6054" s="1">
        <v>378</v>
      </c>
      <c r="K6054" s="1">
        <v>10956.52</v>
      </c>
      <c r="L6054" s="1">
        <v>10810.81</v>
      </c>
      <c r="M6054" s="3">
        <v>27</v>
      </c>
      <c r="N6054">
        <v>34.5</v>
      </c>
      <c r="O6054">
        <v>259</v>
      </c>
      <c r="P6054" s="1">
        <f>IF($A$3="Percentage of government revenue per capita",$B$3,0) + IF($A$3="Absolute extra revenue",AB6054,0) + IF($A$3="Absolute revenue per capita",AC6054,0)</f>
        <v>0</v>
      </c>
      <c r="Q6054" s="5">
        <f>-MIN(data!$B$4 / data!I5906 * data!P5906 / 100, data!N5906)</f>
        <v>0</v>
      </c>
      <c r="R6054" s="4">
        <f>-Q6054*K6054/1000</f>
        <v>0</v>
      </c>
      <c r="S6054" s="6">
        <f>-MIN(data!$B$5/(POWER(LN(I6054),2))*P6054/100, O6054)</f>
        <v>0</v>
      </c>
      <c r="T6054" s="6">
        <f>-S6054*L6054/100000</f>
        <v>0</v>
      </c>
      <c r="U6054" s="4">
        <f>N6054+Q6054</f>
        <v>34.5</v>
      </c>
      <c r="V6054" s="4" t="e">
        <f>P6054*I6054/100/R6054</f>
        <v>#DIV/0!</v>
      </c>
      <c r="W6054" s="4" t="e">
        <f>V6054*H6054</f>
        <v>#DIV/0!</v>
      </c>
      <c r="X6054" s="6">
        <f>O6054+S6054</f>
        <v>259</v>
      </c>
      <c r="Y6054" s="6" t="e">
        <f>P6054*I6054/100/T6054</f>
        <v>#DIV/0!</v>
      </c>
      <c r="Z6054" s="6" t="e">
        <f>Y6054*H6054</f>
        <v>#DIV/0!</v>
      </c>
      <c r="AB6054" s="1">
        <f t="shared" si="188"/>
        <v>0</v>
      </c>
      <c r="AC6054" s="1">
        <f t="shared" si="189"/>
        <v>0</v>
      </c>
    </row>
    <row r="6055" spans="4:29" x14ac:dyDescent="0.25">
      <c r="D6055" s="1">
        <v>2001</v>
      </c>
      <c r="E6055" s="1" t="s">
        <v>163</v>
      </c>
      <c r="F6055" s="2" t="s">
        <v>358</v>
      </c>
      <c r="G6055">
        <v>3</v>
      </c>
      <c r="H6055">
        <v>476579</v>
      </c>
      <c r="I6055" s="1">
        <v>1529.5429999999999</v>
      </c>
      <c r="J6055" s="1">
        <v>363</v>
      </c>
      <c r="K6055" s="1">
        <v>10900.9</v>
      </c>
      <c r="L6055" s="1">
        <v>10486.89</v>
      </c>
      <c r="M6055" s="3">
        <v>28</v>
      </c>
      <c r="N6055">
        <v>33.299999999999997</v>
      </c>
      <c r="O6055">
        <v>267</v>
      </c>
      <c r="P6055" s="1">
        <f>IF($A$3="Percentage of government revenue per capita",$B$3,0) + IF($A$3="Absolute extra revenue",AB6055,0) + IF($A$3="Absolute revenue per capita",AC6055,0)</f>
        <v>0</v>
      </c>
      <c r="Q6055" s="5">
        <f>-MIN(data!$B$4 / data!I5907 * data!P5907 / 100, data!N5907)</f>
        <v>0</v>
      </c>
      <c r="R6055" s="4">
        <f>-Q6055*K6055/1000</f>
        <v>0</v>
      </c>
      <c r="S6055" s="6">
        <f>-MIN(data!$B$5/(POWER(LN(I6055),2))*P6055/100, O6055)</f>
        <v>0</v>
      </c>
      <c r="T6055" s="6">
        <f>-S6055*L6055/100000</f>
        <v>0</v>
      </c>
      <c r="U6055" s="4">
        <f>N6055+Q6055</f>
        <v>33.299999999999997</v>
      </c>
      <c r="V6055" s="4" t="e">
        <f>P6055*I6055/100/R6055</f>
        <v>#DIV/0!</v>
      </c>
      <c r="W6055" s="4" t="e">
        <f>V6055*H6055</f>
        <v>#DIV/0!</v>
      </c>
      <c r="X6055" s="6">
        <f>O6055+S6055</f>
        <v>267</v>
      </c>
      <c r="Y6055" s="6" t="e">
        <f>P6055*I6055/100/T6055</f>
        <v>#DIV/0!</v>
      </c>
      <c r="Z6055" s="6" t="e">
        <f>Y6055*H6055</f>
        <v>#DIV/0!</v>
      </c>
      <c r="AB6055" s="1">
        <f t="shared" si="188"/>
        <v>0</v>
      </c>
      <c r="AC6055" s="1">
        <f t="shared" si="189"/>
        <v>0</v>
      </c>
    </row>
    <row r="6056" spans="4:29" x14ac:dyDescent="0.25">
      <c r="D6056" s="1">
        <v>2002</v>
      </c>
      <c r="E6056" s="1" t="s">
        <v>163</v>
      </c>
      <c r="F6056" s="2" t="s">
        <v>358</v>
      </c>
      <c r="G6056">
        <v>3</v>
      </c>
      <c r="H6056">
        <v>482235</v>
      </c>
      <c r="I6056" s="1">
        <v>1156.1610000000001</v>
      </c>
      <c r="J6056" s="1">
        <v>348</v>
      </c>
      <c r="K6056" s="1">
        <v>10807.45</v>
      </c>
      <c r="L6056" s="1">
        <v>9963.1</v>
      </c>
      <c r="M6056" s="3">
        <v>28</v>
      </c>
      <c r="N6056">
        <v>32.200000000000003</v>
      </c>
      <c r="O6056">
        <v>271</v>
      </c>
      <c r="P6056" s="1">
        <f>IF($A$3="Percentage of government revenue per capita",$B$3,0) + IF($A$3="Absolute extra revenue",AB6056,0) + IF($A$3="Absolute revenue per capita",AC6056,0)</f>
        <v>0</v>
      </c>
      <c r="Q6056" s="5">
        <f>-MIN(data!$B$4 / data!I5908 * data!P5908 / 100, data!N5908)</f>
        <v>0</v>
      </c>
      <c r="R6056" s="4">
        <f>-Q6056*K6056/1000</f>
        <v>0</v>
      </c>
      <c r="S6056" s="6">
        <f>-MIN(data!$B$5/(POWER(LN(I6056),2))*P6056/100, O6056)</f>
        <v>0</v>
      </c>
      <c r="T6056" s="6">
        <f>-S6056*L6056/100000</f>
        <v>0</v>
      </c>
      <c r="U6056" s="4">
        <f>N6056+Q6056</f>
        <v>32.200000000000003</v>
      </c>
      <c r="V6056" s="4" t="e">
        <f>P6056*I6056/100/R6056</f>
        <v>#DIV/0!</v>
      </c>
      <c r="W6056" s="4" t="e">
        <f>V6056*H6056</f>
        <v>#DIV/0!</v>
      </c>
      <c r="X6056" s="6">
        <f>O6056+S6056</f>
        <v>271</v>
      </c>
      <c r="Y6056" s="6" t="e">
        <f>P6056*I6056/100/T6056</f>
        <v>#DIV/0!</v>
      </c>
      <c r="Z6056" s="6" t="e">
        <f>Y6056*H6056</f>
        <v>#DIV/0!</v>
      </c>
      <c r="AB6056" s="1">
        <f t="shared" si="188"/>
        <v>0</v>
      </c>
      <c r="AC6056" s="1">
        <f t="shared" si="189"/>
        <v>0</v>
      </c>
    </row>
    <row r="6057" spans="4:29" x14ac:dyDescent="0.25">
      <c r="D6057" s="1">
        <v>2003</v>
      </c>
      <c r="E6057" s="1" t="s">
        <v>163</v>
      </c>
      <c r="F6057" s="2" t="s">
        <v>358</v>
      </c>
      <c r="G6057">
        <v>3</v>
      </c>
      <c r="H6057">
        <v>487942</v>
      </c>
      <c r="I6057" s="1">
        <v>1286.3699999999999</v>
      </c>
      <c r="J6057" s="1">
        <v>334</v>
      </c>
      <c r="K6057" s="1">
        <v>10739.55</v>
      </c>
      <c r="L6057" s="1">
        <v>9578.5439999999999</v>
      </c>
      <c r="M6057" s="3">
        <v>27</v>
      </c>
      <c r="N6057">
        <v>31.1</v>
      </c>
      <c r="O6057">
        <v>261</v>
      </c>
      <c r="P6057" s="1">
        <f>IF($A$3="Percentage of government revenue per capita",$B$3,0) + IF($A$3="Absolute extra revenue",AB6057,0) + IF($A$3="Absolute revenue per capita",AC6057,0)</f>
        <v>0</v>
      </c>
      <c r="Q6057" s="5">
        <f>-MIN(data!$B$4 / data!I5909 * data!P5909 / 100, data!N5909)</f>
        <v>0</v>
      </c>
      <c r="R6057" s="4">
        <f>-Q6057*K6057/1000</f>
        <v>0</v>
      </c>
      <c r="S6057" s="6">
        <f>-MIN(data!$B$5/(POWER(LN(I6057),2))*P6057/100, O6057)</f>
        <v>0</v>
      </c>
      <c r="T6057" s="6">
        <f>-S6057*L6057/100000</f>
        <v>0</v>
      </c>
      <c r="U6057" s="4">
        <f>N6057+Q6057</f>
        <v>31.1</v>
      </c>
      <c r="V6057" s="4" t="e">
        <f>P6057*I6057/100/R6057</f>
        <v>#DIV/0!</v>
      </c>
      <c r="W6057" s="4" t="e">
        <f>V6057*H6057</f>
        <v>#DIV/0!</v>
      </c>
      <c r="X6057" s="6">
        <f>O6057+S6057</f>
        <v>261</v>
      </c>
      <c r="Y6057" s="6" t="e">
        <f>P6057*I6057/100/T6057</f>
        <v>#DIV/0!</v>
      </c>
      <c r="Z6057" s="6" t="e">
        <f>Y6057*H6057</f>
        <v>#DIV/0!</v>
      </c>
      <c r="AB6057" s="1">
        <f t="shared" si="188"/>
        <v>0</v>
      </c>
      <c r="AC6057" s="1">
        <f t="shared" si="189"/>
        <v>0</v>
      </c>
    </row>
    <row r="6058" spans="4:29" x14ac:dyDescent="0.25">
      <c r="D6058" s="1">
        <v>2004</v>
      </c>
      <c r="E6058" s="1" t="s">
        <v>163</v>
      </c>
      <c r="F6058" s="2" t="s">
        <v>358</v>
      </c>
      <c r="G6058">
        <v>3</v>
      </c>
      <c r="H6058">
        <v>493679</v>
      </c>
      <c r="I6058" s="1">
        <v>1345.7470000000001</v>
      </c>
      <c r="J6058" s="1">
        <v>320</v>
      </c>
      <c r="K6058" s="1">
        <v>10666.67</v>
      </c>
      <c r="L6058" s="1">
        <v>9543.5679999999993</v>
      </c>
      <c r="M6058" s="3">
        <v>25</v>
      </c>
      <c r="N6058">
        <v>30</v>
      </c>
      <c r="O6058">
        <v>241</v>
      </c>
      <c r="P6058" s="1">
        <f>IF($A$3="Percentage of government revenue per capita",$B$3,0) + IF($A$3="Absolute extra revenue",AB6058,0) + IF($A$3="Absolute revenue per capita",AC6058,0)</f>
        <v>0</v>
      </c>
      <c r="Q6058" s="5">
        <f>-MIN(data!$B$4 / data!I5910 * data!P5910 / 100, data!N5910)</f>
        <v>0</v>
      </c>
      <c r="R6058" s="4">
        <f>-Q6058*K6058/1000</f>
        <v>0</v>
      </c>
      <c r="S6058" s="6">
        <f>-MIN(data!$B$5/(POWER(LN(I6058),2))*P6058/100, O6058)</f>
        <v>0</v>
      </c>
      <c r="T6058" s="6">
        <f>-S6058*L6058/100000</f>
        <v>0</v>
      </c>
      <c r="U6058" s="4">
        <f>N6058+Q6058</f>
        <v>30</v>
      </c>
      <c r="V6058" s="4" t="e">
        <f>P6058*I6058/100/R6058</f>
        <v>#DIV/0!</v>
      </c>
      <c r="W6058" s="4" t="e">
        <f>V6058*H6058</f>
        <v>#DIV/0!</v>
      </c>
      <c r="X6058" s="6">
        <f>O6058+S6058</f>
        <v>241</v>
      </c>
      <c r="Y6058" s="6" t="e">
        <f>P6058*I6058/100/T6058</f>
        <v>#DIV/0!</v>
      </c>
      <c r="Z6058" s="6" t="e">
        <f>Y6058*H6058</f>
        <v>#DIV/0!</v>
      </c>
      <c r="AB6058" s="1">
        <f t="shared" si="188"/>
        <v>0</v>
      </c>
      <c r="AC6058" s="1">
        <f t="shared" si="189"/>
        <v>0</v>
      </c>
    </row>
    <row r="6059" spans="4:29" x14ac:dyDescent="0.25">
      <c r="D6059" s="1">
        <v>2005</v>
      </c>
      <c r="E6059" s="1" t="s">
        <v>163</v>
      </c>
      <c r="F6059" s="2" t="s">
        <v>358</v>
      </c>
      <c r="G6059">
        <v>3</v>
      </c>
      <c r="H6059">
        <v>499464</v>
      </c>
      <c r="I6059" s="1">
        <v>1449.27</v>
      </c>
      <c r="J6059" s="1">
        <v>307</v>
      </c>
      <c r="K6059" s="1">
        <v>10586.21</v>
      </c>
      <c r="L6059" s="1">
        <v>9865.4709999999995</v>
      </c>
      <c r="M6059" s="3">
        <v>23</v>
      </c>
      <c r="N6059">
        <v>29</v>
      </c>
      <c r="O6059">
        <v>223</v>
      </c>
      <c r="P6059" s="1">
        <f>IF($A$3="Percentage of government revenue per capita",$B$3,0) + IF($A$3="Absolute extra revenue",AB6059,0) + IF($A$3="Absolute revenue per capita",AC6059,0)</f>
        <v>0</v>
      </c>
      <c r="Q6059" s="5">
        <f>-MIN(data!$B$4 / data!I5911 * data!P5911 / 100, data!N5911)</f>
        <v>0</v>
      </c>
      <c r="R6059" s="4">
        <f>-Q6059*K6059/1000</f>
        <v>0</v>
      </c>
      <c r="S6059" s="6">
        <f>-MIN(data!$B$5/(POWER(LN(I6059),2))*P6059/100, O6059)</f>
        <v>0</v>
      </c>
      <c r="T6059" s="6">
        <f>-S6059*L6059/100000</f>
        <v>0</v>
      </c>
      <c r="U6059" s="4">
        <f>N6059+Q6059</f>
        <v>29</v>
      </c>
      <c r="V6059" s="4" t="e">
        <f>P6059*I6059/100/R6059</f>
        <v>#DIV/0!</v>
      </c>
      <c r="W6059" s="4" t="e">
        <f>V6059*H6059</f>
        <v>#DIV/0!</v>
      </c>
      <c r="X6059" s="6">
        <f>O6059+S6059</f>
        <v>223</v>
      </c>
      <c r="Y6059" s="6" t="e">
        <f>P6059*I6059/100/T6059</f>
        <v>#DIV/0!</v>
      </c>
      <c r="Z6059" s="6" t="e">
        <f>Y6059*H6059</f>
        <v>#DIV/0!</v>
      </c>
      <c r="AB6059" s="1">
        <f t="shared" si="188"/>
        <v>0</v>
      </c>
      <c r="AC6059" s="1">
        <f t="shared" si="189"/>
        <v>0</v>
      </c>
    </row>
    <row r="6060" spans="4:29" x14ac:dyDescent="0.25">
      <c r="D6060" s="1">
        <v>2006</v>
      </c>
      <c r="E6060" s="1" t="s">
        <v>163</v>
      </c>
      <c r="F6060" s="2" t="s">
        <v>358</v>
      </c>
      <c r="G6060">
        <v>3</v>
      </c>
      <c r="H6060">
        <v>505295</v>
      </c>
      <c r="I6060" s="1">
        <v>1538.962</v>
      </c>
      <c r="J6060" s="1">
        <v>295</v>
      </c>
      <c r="K6060" s="1">
        <v>10535.71</v>
      </c>
      <c r="L6060" s="1">
        <v>10091.74</v>
      </c>
      <c r="M6060" s="3">
        <v>22</v>
      </c>
      <c r="N6060">
        <v>28</v>
      </c>
      <c r="O6060">
        <v>218</v>
      </c>
      <c r="P6060" s="1">
        <f>IF($A$3="Percentage of government revenue per capita",$B$3,0) + IF($A$3="Absolute extra revenue",AB6060,0) + IF($A$3="Absolute revenue per capita",AC6060,0)</f>
        <v>0</v>
      </c>
      <c r="Q6060" s="5">
        <f>-MIN(data!$B$4 / data!I5912 * data!P5912 / 100, data!N5912)</f>
        <v>0</v>
      </c>
      <c r="R6060" s="4">
        <f>-Q6060*K6060/1000</f>
        <v>0</v>
      </c>
      <c r="S6060" s="6">
        <f>-MIN(data!$B$5/(POWER(LN(I6060),2))*P6060/100, O6060)</f>
        <v>0</v>
      </c>
      <c r="T6060" s="6">
        <f>-S6060*L6060/100000</f>
        <v>0</v>
      </c>
      <c r="U6060" s="4">
        <f>N6060+Q6060</f>
        <v>28</v>
      </c>
      <c r="V6060" s="4" t="e">
        <f>P6060*I6060/100/R6060</f>
        <v>#DIV/0!</v>
      </c>
      <c r="W6060" s="4" t="e">
        <f>V6060*H6060</f>
        <v>#DIV/0!</v>
      </c>
      <c r="X6060" s="6">
        <f>O6060+S6060</f>
        <v>218</v>
      </c>
      <c r="Y6060" s="6" t="e">
        <f>P6060*I6060/100/T6060</f>
        <v>#DIV/0!</v>
      </c>
      <c r="Z6060" s="6" t="e">
        <f>Y6060*H6060</f>
        <v>#DIV/0!</v>
      </c>
      <c r="AB6060" s="1">
        <f t="shared" si="188"/>
        <v>0</v>
      </c>
      <c r="AC6060" s="1">
        <f t="shared" si="189"/>
        <v>0</v>
      </c>
    </row>
    <row r="6061" spans="4:29" x14ac:dyDescent="0.25">
      <c r="D6061" s="1">
        <v>2007</v>
      </c>
      <c r="E6061" s="1" t="s">
        <v>163</v>
      </c>
      <c r="F6061" s="2" t="s">
        <v>358</v>
      </c>
      <c r="G6061">
        <v>3</v>
      </c>
      <c r="H6061">
        <v>511181</v>
      </c>
      <c r="I6061" s="1">
        <v>1790.424</v>
      </c>
      <c r="J6061" s="1">
        <v>284</v>
      </c>
      <c r="K6061" s="1">
        <v>10479.700000000001</v>
      </c>
      <c r="L6061" s="1">
        <v>8755.76</v>
      </c>
      <c r="M6061" s="3">
        <v>22</v>
      </c>
      <c r="N6061">
        <v>27.1</v>
      </c>
      <c r="O6061">
        <v>217</v>
      </c>
      <c r="P6061" s="1">
        <f>IF($A$3="Percentage of government revenue per capita",$B$3,0) + IF($A$3="Absolute extra revenue",AB6061,0) + IF($A$3="Absolute revenue per capita",AC6061,0)</f>
        <v>0</v>
      </c>
      <c r="Q6061" s="5">
        <f>-MIN(data!$B$4 / data!I5913 * data!P5913 / 100, data!N5913)</f>
        <v>0</v>
      </c>
      <c r="R6061" s="4">
        <f>-Q6061*K6061/1000</f>
        <v>0</v>
      </c>
      <c r="S6061" s="6">
        <f>-MIN(data!$B$5/(POWER(LN(I6061),2))*P6061/100, O6061)</f>
        <v>0</v>
      </c>
      <c r="T6061" s="6">
        <f>-S6061*L6061/100000</f>
        <v>0</v>
      </c>
      <c r="U6061" s="4">
        <f>N6061+Q6061</f>
        <v>27.1</v>
      </c>
      <c r="V6061" s="4" t="e">
        <f>P6061*I6061/100/R6061</f>
        <v>#DIV/0!</v>
      </c>
      <c r="W6061" s="4" t="e">
        <f>V6061*H6061</f>
        <v>#DIV/0!</v>
      </c>
      <c r="X6061" s="6">
        <f>O6061+S6061</f>
        <v>217</v>
      </c>
      <c r="Y6061" s="6" t="e">
        <f>P6061*I6061/100/T6061</f>
        <v>#DIV/0!</v>
      </c>
      <c r="Z6061" s="6" t="e">
        <f>Y6061*H6061</f>
        <v>#DIV/0!</v>
      </c>
      <c r="AB6061" s="1">
        <f t="shared" si="188"/>
        <v>0</v>
      </c>
      <c r="AC6061" s="1">
        <f t="shared" si="189"/>
        <v>0</v>
      </c>
    </row>
    <row r="6062" spans="4:29" x14ac:dyDescent="0.25">
      <c r="D6062" s="1">
        <v>2008</v>
      </c>
      <c r="E6062" s="1" t="s">
        <v>163</v>
      </c>
      <c r="F6062" s="2" t="s">
        <v>358</v>
      </c>
      <c r="G6062">
        <v>3</v>
      </c>
      <c r="H6062">
        <v>517123</v>
      </c>
      <c r="I6062" s="1">
        <v>2374.2860000000001</v>
      </c>
      <c r="J6062" s="1">
        <v>273</v>
      </c>
      <c r="K6062" s="1">
        <v>10419.85</v>
      </c>
      <c r="L6062" s="1">
        <v>9278.3510000000006</v>
      </c>
      <c r="M6062" s="3">
        <v>19</v>
      </c>
      <c r="N6062">
        <v>26.2</v>
      </c>
      <c r="O6062">
        <v>194</v>
      </c>
      <c r="P6062" s="1">
        <f>IF($A$3="Percentage of government revenue per capita",$B$3,0) + IF($A$3="Absolute extra revenue",AB6062,0) + IF($A$3="Absolute revenue per capita",AC6062,0)</f>
        <v>0</v>
      </c>
      <c r="Q6062" s="5">
        <f>-MIN(data!$B$4 / data!I5914 * data!P5914 / 100, data!N5914)</f>
        <v>0</v>
      </c>
      <c r="R6062" s="4">
        <f>-Q6062*K6062/1000</f>
        <v>0</v>
      </c>
      <c r="S6062" s="6">
        <f>-MIN(data!$B$5/(POWER(LN(I6062),2))*P6062/100, O6062)</f>
        <v>0</v>
      </c>
      <c r="T6062" s="6">
        <f>-S6062*L6062/100000</f>
        <v>0</v>
      </c>
      <c r="U6062" s="4">
        <f>N6062+Q6062</f>
        <v>26.2</v>
      </c>
      <c r="V6062" s="4" t="e">
        <f>P6062*I6062/100/R6062</f>
        <v>#DIV/0!</v>
      </c>
      <c r="W6062" s="4" t="e">
        <f>V6062*H6062</f>
        <v>#DIV/0!</v>
      </c>
      <c r="X6062" s="6">
        <f>O6062+S6062</f>
        <v>194</v>
      </c>
      <c r="Y6062" s="6" t="e">
        <f>P6062*I6062/100/T6062</f>
        <v>#DIV/0!</v>
      </c>
      <c r="Z6062" s="6" t="e">
        <f>Y6062*H6062</f>
        <v>#DIV/0!</v>
      </c>
      <c r="AB6062" s="1">
        <f t="shared" si="188"/>
        <v>0</v>
      </c>
      <c r="AC6062" s="1">
        <f t="shared" si="189"/>
        <v>0</v>
      </c>
    </row>
    <row r="6063" spans="4:29" x14ac:dyDescent="0.25">
      <c r="D6063" s="1">
        <v>2009</v>
      </c>
      <c r="E6063" s="1" t="s">
        <v>163</v>
      </c>
      <c r="F6063" s="2" t="s">
        <v>358</v>
      </c>
      <c r="G6063">
        <v>3</v>
      </c>
      <c r="H6063">
        <v>523111</v>
      </c>
      <c r="I6063" s="1">
        <v>1725.5039999999999</v>
      </c>
      <c r="J6063" s="1">
        <v>263</v>
      </c>
      <c r="K6063" s="1">
        <v>10354.33</v>
      </c>
      <c r="L6063" s="1">
        <v>9604.52</v>
      </c>
      <c r="M6063" s="3">
        <v>18</v>
      </c>
      <c r="N6063">
        <v>25.4</v>
      </c>
      <c r="O6063">
        <v>177</v>
      </c>
      <c r="P6063" s="1">
        <f>IF($A$3="Percentage of government revenue per capita",$B$3,0) + IF($A$3="Absolute extra revenue",AB6063,0) + IF($A$3="Absolute revenue per capita",AC6063,0)</f>
        <v>0</v>
      </c>
      <c r="Q6063" s="5">
        <f>-MIN(data!$B$4 / data!I5915 * data!P5915 / 100, data!N5915)</f>
        <v>0</v>
      </c>
      <c r="R6063" s="4">
        <f>-Q6063*K6063/1000</f>
        <v>0</v>
      </c>
      <c r="S6063" s="6">
        <f>-MIN(data!$B$5/(POWER(LN(I6063),2))*P6063/100, O6063)</f>
        <v>0</v>
      </c>
      <c r="T6063" s="6">
        <f>-S6063*L6063/100000</f>
        <v>0</v>
      </c>
      <c r="U6063" s="4">
        <f>N6063+Q6063</f>
        <v>25.4</v>
      </c>
      <c r="V6063" s="4" t="e">
        <f>P6063*I6063/100/R6063</f>
        <v>#DIV/0!</v>
      </c>
      <c r="W6063" s="4" t="e">
        <f>V6063*H6063</f>
        <v>#DIV/0!</v>
      </c>
      <c r="X6063" s="6">
        <f>O6063+S6063</f>
        <v>177</v>
      </c>
      <c r="Y6063" s="6" t="e">
        <f>P6063*I6063/100/T6063</f>
        <v>#DIV/0!</v>
      </c>
      <c r="Z6063" s="6" t="e">
        <f>Y6063*H6063</f>
        <v>#DIV/0!</v>
      </c>
      <c r="AB6063" s="1">
        <f t="shared" si="188"/>
        <v>0</v>
      </c>
      <c r="AC6063" s="1">
        <f t="shared" si="189"/>
        <v>0</v>
      </c>
    </row>
    <row r="6064" spans="4:29" x14ac:dyDescent="0.25">
      <c r="D6064" s="1">
        <v>2010</v>
      </c>
      <c r="E6064" s="1" t="s">
        <v>163</v>
      </c>
      <c r="F6064" s="2" t="s">
        <v>358</v>
      </c>
      <c r="G6064">
        <v>3</v>
      </c>
      <c r="H6064">
        <v>529131</v>
      </c>
      <c r="I6064" s="1">
        <v>1708.95</v>
      </c>
      <c r="J6064" s="1">
        <v>254</v>
      </c>
      <c r="K6064" s="1">
        <v>10325.200000000001</v>
      </c>
      <c r="L6064" s="1">
        <v>9467.4560000000001</v>
      </c>
      <c r="M6064" s="3">
        <v>17</v>
      </c>
      <c r="N6064">
        <v>24.6</v>
      </c>
      <c r="O6064">
        <v>169</v>
      </c>
      <c r="P6064" s="1">
        <f>IF($A$3="Percentage of government revenue per capita",$B$3,0) + IF($A$3="Absolute extra revenue",AB6064,0) + IF($A$3="Absolute revenue per capita",AC6064,0)</f>
        <v>0</v>
      </c>
      <c r="Q6064" s="5">
        <f>-MIN(data!$B$4 / data!I5916 * data!P5916 / 100, data!N5916)</f>
        <v>0</v>
      </c>
      <c r="R6064" s="4">
        <f>-Q6064*K6064/1000</f>
        <v>0</v>
      </c>
      <c r="S6064" s="6">
        <f>-MIN(data!$B$5/(POWER(LN(I6064),2))*P6064/100, O6064)</f>
        <v>0</v>
      </c>
      <c r="T6064" s="6">
        <f>-S6064*L6064/100000</f>
        <v>0</v>
      </c>
      <c r="U6064" s="4">
        <f>N6064+Q6064</f>
        <v>24.6</v>
      </c>
      <c r="V6064" s="4" t="e">
        <f>P6064*I6064/100/R6064</f>
        <v>#DIV/0!</v>
      </c>
      <c r="W6064" s="4" t="e">
        <f>V6064*H6064</f>
        <v>#DIV/0!</v>
      </c>
      <c r="X6064" s="6">
        <f>O6064+S6064</f>
        <v>169</v>
      </c>
      <c r="Y6064" s="6" t="e">
        <f>P6064*I6064/100/T6064</f>
        <v>#DIV/0!</v>
      </c>
      <c r="Z6064" s="6" t="e">
        <f>Y6064*H6064</f>
        <v>#DIV/0!</v>
      </c>
      <c r="AB6064" s="1">
        <f t="shared" si="188"/>
        <v>0</v>
      </c>
      <c r="AC6064" s="1">
        <f t="shared" si="189"/>
        <v>0</v>
      </c>
    </row>
    <row r="6065" spans="4:29" x14ac:dyDescent="0.25">
      <c r="D6065" s="1">
        <v>2011</v>
      </c>
      <c r="E6065" s="1" t="s">
        <v>163</v>
      </c>
      <c r="F6065" s="2" t="s">
        <v>358</v>
      </c>
      <c r="G6065">
        <v>3</v>
      </c>
      <c r="H6065">
        <v>535179</v>
      </c>
      <c r="I6065" s="1">
        <v>2233.4279999999999</v>
      </c>
      <c r="J6065" s="1">
        <v>245</v>
      </c>
      <c r="K6065" s="1">
        <v>10294.120000000001</v>
      </c>
      <c r="L6065" s="1">
        <v>9554.14</v>
      </c>
      <c r="M6065" s="3">
        <v>16</v>
      </c>
      <c r="N6065">
        <v>23.8</v>
      </c>
      <c r="O6065">
        <v>157</v>
      </c>
      <c r="P6065" s="1">
        <f>IF($A$3="Percentage of government revenue per capita",$B$3,0) + IF($A$3="Absolute extra revenue",AB6065,0) + IF($A$3="Absolute revenue per capita",AC6065,0)</f>
        <v>0</v>
      </c>
      <c r="Q6065" s="5">
        <f>-MIN(data!$B$4 / data!I5917 * data!P5917 / 100, data!N5917)</f>
        <v>0</v>
      </c>
      <c r="R6065" s="4">
        <f>-Q6065*K6065/1000</f>
        <v>0</v>
      </c>
      <c r="S6065" s="6">
        <f>-MIN(data!$B$5/(POWER(LN(I6065),2))*P6065/100, O6065)</f>
        <v>0</v>
      </c>
      <c r="T6065" s="6">
        <f>-S6065*L6065/100000</f>
        <v>0</v>
      </c>
      <c r="U6065" s="4">
        <f>N6065+Q6065</f>
        <v>23.8</v>
      </c>
      <c r="V6065" s="4" t="e">
        <f>P6065*I6065/100/R6065</f>
        <v>#DIV/0!</v>
      </c>
      <c r="W6065" s="4" t="e">
        <f>V6065*H6065</f>
        <v>#DIV/0!</v>
      </c>
      <c r="X6065" s="6">
        <f>O6065+S6065</f>
        <v>157</v>
      </c>
      <c r="Y6065" s="6" t="e">
        <f>P6065*I6065/100/T6065</f>
        <v>#DIV/0!</v>
      </c>
      <c r="Z6065" s="6" t="e">
        <f>Y6065*H6065</f>
        <v>#DIV/0!</v>
      </c>
      <c r="AB6065" s="1">
        <f t="shared" si="188"/>
        <v>0</v>
      </c>
      <c r="AC6065" s="1">
        <f t="shared" si="189"/>
        <v>0</v>
      </c>
    </row>
    <row r="6066" spans="4:29" x14ac:dyDescent="0.25">
      <c r="D6066" s="1">
        <v>2012</v>
      </c>
      <c r="E6066" s="1" t="s">
        <v>163</v>
      </c>
      <c r="F6066" s="2" t="s">
        <v>358</v>
      </c>
      <c r="G6066">
        <v>3</v>
      </c>
      <c r="H6066">
        <v>541245</v>
      </c>
      <c r="I6066" s="1">
        <v>2258.16</v>
      </c>
      <c r="J6066" s="1">
        <v>236</v>
      </c>
      <c r="K6066" s="1">
        <v>10260.870000000001</v>
      </c>
      <c r="L6066" s="1">
        <v>10322.58</v>
      </c>
      <c r="M6066" s="3">
        <v>15</v>
      </c>
      <c r="N6066">
        <v>23</v>
      </c>
      <c r="O6066">
        <v>155</v>
      </c>
      <c r="P6066" s="1">
        <f>IF($A$3="Percentage of government revenue per capita",$B$3,0) + IF($A$3="Absolute extra revenue",AB6066,0) + IF($A$3="Absolute revenue per capita",AC6066,0)</f>
        <v>0</v>
      </c>
      <c r="Q6066" s="5">
        <f>-MIN(data!$B$4 / data!I5918 * data!P5918 / 100, data!N5918)</f>
        <v>0</v>
      </c>
      <c r="R6066" s="4">
        <f>-Q6066*K6066/1000</f>
        <v>0</v>
      </c>
      <c r="S6066" s="6">
        <f>-MIN(data!$B$5/(POWER(LN(I6066),2))*P6066/100, O6066)</f>
        <v>0</v>
      </c>
      <c r="T6066" s="6">
        <f>-S6066*L6066/100000</f>
        <v>0</v>
      </c>
      <c r="U6066" s="4">
        <f>N6066+Q6066</f>
        <v>23</v>
      </c>
      <c r="V6066" s="4" t="e">
        <f>P6066*I6066/100/R6066</f>
        <v>#DIV/0!</v>
      </c>
      <c r="W6066" s="4" t="e">
        <f>V6066*H6066</f>
        <v>#DIV/0!</v>
      </c>
      <c r="X6066" s="6">
        <f>O6066+S6066</f>
        <v>155</v>
      </c>
      <c r="Y6066" s="6" t="e">
        <f>P6066*I6066/100/T6066</f>
        <v>#DIV/0!</v>
      </c>
      <c r="Z6066" s="6" t="e">
        <f>Y6066*H6066</f>
        <v>#DIV/0!</v>
      </c>
      <c r="AB6066" s="1">
        <f t="shared" si="188"/>
        <v>0</v>
      </c>
      <c r="AC6066" s="1">
        <f t="shared" si="189"/>
        <v>0</v>
      </c>
    </row>
    <row r="6067" spans="4:29" x14ac:dyDescent="0.25">
      <c r="D6067" s="1">
        <v>2013</v>
      </c>
      <c r="E6067" s="1" t="s">
        <v>163</v>
      </c>
      <c r="F6067" s="2" t="s">
        <v>358</v>
      </c>
      <c r="G6067">
        <v>3</v>
      </c>
      <c r="H6067">
        <v>547291</v>
      </c>
      <c r="I6067" s="1">
        <v>2305.8690000000001</v>
      </c>
      <c r="J6067" s="1">
        <v>228</v>
      </c>
      <c r="K6067" s="1">
        <v>10270.27</v>
      </c>
      <c r="L6067" s="1">
        <v>9259.259</v>
      </c>
      <c r="M6067" s="3">
        <v>16</v>
      </c>
      <c r="N6067">
        <v>22.2</v>
      </c>
      <c r="O6067">
        <v>162</v>
      </c>
      <c r="P6067" s="1">
        <f>IF($A$3="Percentage of government revenue per capita",$B$3,0) + IF($A$3="Absolute extra revenue",AB6067,0) + IF($A$3="Absolute revenue per capita",AC6067,0)</f>
        <v>0</v>
      </c>
      <c r="Q6067" s="5">
        <f>-MIN(data!$B$4 / data!I5919 * data!P5919 / 100, data!N5919)</f>
        <v>0</v>
      </c>
      <c r="R6067" s="4">
        <f>-Q6067*K6067/1000</f>
        <v>0</v>
      </c>
      <c r="S6067" s="6">
        <f>-MIN(data!$B$5/(POWER(LN(I6067),2))*P6067/100, O6067)</f>
        <v>0</v>
      </c>
      <c r="T6067" s="6">
        <f>-S6067*L6067/100000</f>
        <v>0</v>
      </c>
      <c r="U6067" s="4">
        <f>N6067+Q6067</f>
        <v>22.2</v>
      </c>
      <c r="V6067" s="4" t="e">
        <f>P6067*I6067/100/R6067</f>
        <v>#DIV/0!</v>
      </c>
      <c r="W6067" s="4" t="e">
        <f>V6067*H6067</f>
        <v>#DIV/0!</v>
      </c>
      <c r="X6067" s="6">
        <f>O6067+S6067</f>
        <v>162</v>
      </c>
      <c r="Y6067" s="6" t="e">
        <f>P6067*I6067/100/T6067</f>
        <v>#DIV/0!</v>
      </c>
      <c r="Z6067" s="6" t="e">
        <f>Y6067*H6067</f>
        <v>#DIV/0!</v>
      </c>
      <c r="AB6067" s="1">
        <f t="shared" si="188"/>
        <v>0</v>
      </c>
      <c r="AC6067" s="1">
        <f t="shared" si="189"/>
        <v>0</v>
      </c>
    </row>
    <row r="6068" spans="4:29" x14ac:dyDescent="0.25">
      <c r="D6068" s="1">
        <v>2014</v>
      </c>
      <c r="E6068" s="1" t="s">
        <v>163</v>
      </c>
      <c r="F6068" s="2" t="s">
        <v>358</v>
      </c>
      <c r="G6068">
        <v>3</v>
      </c>
      <c r="H6068">
        <v>553273</v>
      </c>
      <c r="I6068" s="1">
        <v>2134.4319999999998</v>
      </c>
      <c r="J6068" s="1">
        <v>220</v>
      </c>
      <c r="K6068" s="1">
        <v>10185.19</v>
      </c>
      <c r="L6068" s="1">
        <v>9493.6710000000003</v>
      </c>
      <c r="M6068" s="3">
        <v>15</v>
      </c>
      <c r="N6068">
        <v>21.6</v>
      </c>
      <c r="O6068">
        <v>158</v>
      </c>
      <c r="P6068" s="1">
        <f>IF($A$3="Percentage of government revenue per capita",$B$3,0) + IF($A$3="Absolute extra revenue",AB6068,0) + IF($A$3="Absolute revenue per capita",AC6068,0)</f>
        <v>0</v>
      </c>
      <c r="Q6068" s="5">
        <f>-MIN(data!$B$4 / data!I5920 * data!P5920 / 100, data!N5920)</f>
        <v>0</v>
      </c>
      <c r="R6068" s="4">
        <f>-Q6068*K6068/1000</f>
        <v>0</v>
      </c>
      <c r="S6068" s="6">
        <f>-MIN(data!$B$5/(POWER(LN(I6068),2))*P6068/100, O6068)</f>
        <v>0</v>
      </c>
      <c r="T6068" s="6">
        <f>-S6068*L6068/100000</f>
        <v>0</v>
      </c>
      <c r="U6068" s="4">
        <f>N6068+Q6068</f>
        <v>21.6</v>
      </c>
      <c r="V6068" s="4" t="e">
        <f>P6068*I6068/100/R6068</f>
        <v>#DIV/0!</v>
      </c>
      <c r="W6068" s="4" t="e">
        <f>V6068*H6068</f>
        <v>#DIV/0!</v>
      </c>
      <c r="X6068" s="6">
        <f>O6068+S6068</f>
        <v>158</v>
      </c>
      <c r="Y6068" s="6" t="e">
        <f>P6068*I6068/100/T6068</f>
        <v>#DIV/0!</v>
      </c>
      <c r="Z6068" s="6" t="e">
        <f>Y6068*H6068</f>
        <v>#DIV/0!</v>
      </c>
      <c r="AB6068" s="1">
        <f t="shared" si="188"/>
        <v>0</v>
      </c>
      <c r="AC6068" s="1">
        <f t="shared" si="189"/>
        <v>0</v>
      </c>
    </row>
    <row r="6069" spans="4:29" x14ac:dyDescent="0.25">
      <c r="D6069" s="1">
        <v>2015</v>
      </c>
      <c r="E6069" s="1" t="s">
        <v>163</v>
      </c>
      <c r="F6069" s="2" t="s">
        <v>358</v>
      </c>
      <c r="G6069">
        <v>3</v>
      </c>
      <c r="H6069">
        <v>559143</v>
      </c>
      <c r="I6069" s="1">
        <v>1872.3810000000001</v>
      </c>
      <c r="J6069" s="1">
        <v>213</v>
      </c>
      <c r="K6069" s="1">
        <v>10191.39</v>
      </c>
      <c r="M6069" s="3">
        <v>15</v>
      </c>
      <c r="N6069">
        <v>20.9</v>
      </c>
      <c r="O6069">
        <v>155</v>
      </c>
      <c r="P6069" s="1">
        <f>IF($A$3="Percentage of government revenue per capita",$B$3,0) + IF($A$3="Absolute extra revenue",AB6069,0) + IF($A$3="Absolute revenue per capita",AC6069,0)</f>
        <v>0</v>
      </c>
      <c r="Q6069" s="5">
        <f>-MIN(data!$B$4 / data!I5921 * data!P5921 / 100, data!N5921)</f>
        <v>0</v>
      </c>
      <c r="R6069" s="4">
        <f>-Q6069*K6069/1000</f>
        <v>0</v>
      </c>
      <c r="S6069" s="6">
        <f>-MIN(data!$B$5/(POWER(LN(I6069),2))*P6069/100, O6069)</f>
        <v>0</v>
      </c>
      <c r="T6069" s="6">
        <f>-S6069*L6069/100000</f>
        <v>0</v>
      </c>
      <c r="U6069" s="4">
        <f>N6069+Q6069</f>
        <v>20.9</v>
      </c>
      <c r="V6069" s="4" t="e">
        <f>P6069*I6069/100/R6069</f>
        <v>#DIV/0!</v>
      </c>
      <c r="W6069" s="4" t="e">
        <f>V6069*H6069</f>
        <v>#DIV/0!</v>
      </c>
      <c r="X6069" s="6">
        <f>O6069+S6069</f>
        <v>155</v>
      </c>
      <c r="Y6069" s="6" t="e">
        <f>P6069*I6069/100/T6069</f>
        <v>#DIV/0!</v>
      </c>
      <c r="Z6069" s="6" t="e">
        <f>Y6069*H6069</f>
        <v>#DIV/0!</v>
      </c>
      <c r="AB6069" s="1">
        <f t="shared" si="188"/>
        <v>0</v>
      </c>
      <c r="AC6069" s="1">
        <f t="shared" si="189"/>
        <v>0</v>
      </c>
    </row>
    <row r="6070" spans="4:29" x14ac:dyDescent="0.25">
      <c r="D6070" s="1">
        <v>2016</v>
      </c>
      <c r="E6070" s="1" t="s">
        <v>163</v>
      </c>
      <c r="F6070" s="2" t="s">
        <v>358</v>
      </c>
      <c r="G6070">
        <v>3</v>
      </c>
      <c r="H6070">
        <v>564888</v>
      </c>
      <c r="I6070" s="1">
        <v>0</v>
      </c>
      <c r="J6070" s="1">
        <v>206</v>
      </c>
      <c r="K6070" s="1">
        <v>10198.02</v>
      </c>
      <c r="M6070" s="3"/>
      <c r="N6070">
        <v>20.2</v>
      </c>
      <c r="O6070"/>
      <c r="P6070" s="1">
        <f>IF($A$3="Percentage of government revenue per capita",$B$3,0) + IF($A$3="Absolute extra revenue",AB6070,0) + IF($A$3="Absolute revenue per capita",AC6070,0)</f>
        <v>0</v>
      </c>
      <c r="Q6070" s="5">
        <f>-MIN(data!$B$4 / data!I5922 * data!P5922 / 100, data!N5922)</f>
        <v>0</v>
      </c>
      <c r="R6070" s="4">
        <f>-Q6070*K6070/1000</f>
        <v>0</v>
      </c>
      <c r="S6070" s="6" t="e">
        <f>-MIN(data!$B$5/(POWER(LN(I6070),2))*P6070/100, O6070)</f>
        <v>#NUM!</v>
      </c>
      <c r="T6070" s="6" t="e">
        <f>-S6070*L6070/100000</f>
        <v>#NUM!</v>
      </c>
      <c r="U6070" s="4">
        <f>N6070+Q6070</f>
        <v>20.2</v>
      </c>
      <c r="V6070" s="4" t="e">
        <f>P6070*I6070/100/R6070</f>
        <v>#DIV/0!</v>
      </c>
      <c r="W6070" s="4" t="e">
        <f>V6070*H6070</f>
        <v>#DIV/0!</v>
      </c>
      <c r="X6070" s="6" t="e">
        <f>O6070+S6070</f>
        <v>#NUM!</v>
      </c>
      <c r="Y6070" s="6" t="e">
        <f>P6070*I6070/100/T6070</f>
        <v>#NUM!</v>
      </c>
      <c r="Z6070" s="6" t="e">
        <f>Y6070*H6070</f>
        <v>#NUM!</v>
      </c>
      <c r="AB6070" s="1" t="e">
        <f t="shared" si="188"/>
        <v>#DIV/0!</v>
      </c>
      <c r="AC6070" s="1" t="e">
        <f t="shared" si="189"/>
        <v>#DIV/0!</v>
      </c>
    </row>
    <row r="6071" spans="4:29" x14ac:dyDescent="0.25">
      <c r="D6071" s="1">
        <v>1980</v>
      </c>
      <c r="E6071" s="1" t="s">
        <v>167</v>
      </c>
      <c r="F6071" s="2" t="s">
        <v>359</v>
      </c>
      <c r="G6071">
        <v>2</v>
      </c>
      <c r="H6071">
        <v>587858</v>
      </c>
      <c r="I6071" s="1">
        <v>0</v>
      </c>
      <c r="J6071" s="1">
        <v>3244</v>
      </c>
      <c r="K6071" s="1">
        <v>27726.5</v>
      </c>
      <c r="M6071" s="3"/>
      <c r="N6071">
        <v>117</v>
      </c>
      <c r="O6071"/>
      <c r="P6071" s="1">
        <f>IF($A$3="Percentage of government revenue per capita",$B$3,0) + IF($A$3="Absolute extra revenue",AB6071,0) + IF($A$3="Absolute revenue per capita",AC6071,0)</f>
        <v>0</v>
      </c>
      <c r="Q6071" s="5">
        <f>-MIN(data!$B$4 / data!I6034 * data!P6034 / 100, data!N6034)</f>
        <v>0</v>
      </c>
      <c r="R6071" s="4">
        <f>-Q6071*K6071/1000</f>
        <v>0</v>
      </c>
      <c r="S6071" s="6" t="e">
        <f>-MIN(data!$B$5/(POWER(LN(I6071),2))*P6071/100, O6071)</f>
        <v>#NUM!</v>
      </c>
      <c r="T6071" s="6" t="e">
        <f>-S6071*L6071/100000</f>
        <v>#NUM!</v>
      </c>
      <c r="U6071" s="4">
        <f>N6071+Q6071</f>
        <v>117</v>
      </c>
      <c r="V6071" s="4" t="e">
        <f>P6071*I6071/100/R6071</f>
        <v>#DIV/0!</v>
      </c>
      <c r="W6071" s="4" t="e">
        <f>V6071*H6071</f>
        <v>#DIV/0!</v>
      </c>
      <c r="X6071" s="6" t="e">
        <f>O6071+S6071</f>
        <v>#NUM!</v>
      </c>
      <c r="Y6071" s="6" t="e">
        <f>P6071*I6071/100/T6071</f>
        <v>#NUM!</v>
      </c>
      <c r="Z6071" s="6" t="e">
        <f>Y6071*H6071</f>
        <v>#NUM!</v>
      </c>
      <c r="AB6071" s="1" t="e">
        <f t="shared" si="188"/>
        <v>#DIV/0!</v>
      </c>
      <c r="AC6071" s="1" t="e">
        <f t="shared" si="189"/>
        <v>#DIV/0!</v>
      </c>
    </row>
    <row r="6072" spans="4:29" x14ac:dyDescent="0.25">
      <c r="D6072" s="1">
        <v>1981</v>
      </c>
      <c r="E6072" s="1" t="s">
        <v>167</v>
      </c>
      <c r="F6072" s="2" t="s">
        <v>359</v>
      </c>
      <c r="G6072">
        <v>2</v>
      </c>
      <c r="H6072">
        <v>608380</v>
      </c>
      <c r="I6072" s="1">
        <v>235.5746</v>
      </c>
      <c r="J6072" s="1">
        <v>3169</v>
      </c>
      <c r="K6072" s="1">
        <v>28523.85</v>
      </c>
      <c r="M6072" s="3"/>
      <c r="N6072">
        <v>111.1</v>
      </c>
      <c r="O6072"/>
      <c r="P6072" s="1">
        <f>IF($A$3="Percentage of government revenue per capita",$B$3,0) + IF($A$3="Absolute extra revenue",AB6072,0) + IF($A$3="Absolute revenue per capita",AC6072,0)</f>
        <v>0</v>
      </c>
      <c r="Q6072" s="5">
        <f>-MIN(data!$B$4 / data!I6035 * data!P6035 / 100, data!N6035)</f>
        <v>0</v>
      </c>
      <c r="R6072" s="4">
        <f>-Q6072*K6072/1000</f>
        <v>0</v>
      </c>
      <c r="S6072" s="6">
        <f>-MIN(data!$B$5/(POWER(LN(I6072),2))*P6072/100, O6072)</f>
        <v>0</v>
      </c>
      <c r="T6072" s="6">
        <f>-S6072*L6072/100000</f>
        <v>0</v>
      </c>
      <c r="U6072" s="4">
        <f>N6072+Q6072</f>
        <v>111.1</v>
      </c>
      <c r="V6072" s="4" t="e">
        <f>P6072*I6072/100/R6072</f>
        <v>#DIV/0!</v>
      </c>
      <c r="W6072" s="4" t="e">
        <f>V6072*H6072</f>
        <v>#DIV/0!</v>
      </c>
      <c r="X6072" s="6">
        <f>O6072+S6072</f>
        <v>0</v>
      </c>
      <c r="Y6072" s="6" t="e">
        <f>P6072*I6072/100/T6072</f>
        <v>#DIV/0!</v>
      </c>
      <c r="Z6072" s="6" t="e">
        <f>Y6072*H6072</f>
        <v>#DIV/0!</v>
      </c>
      <c r="AB6072" s="1">
        <f t="shared" si="188"/>
        <v>0</v>
      </c>
      <c r="AC6072" s="1">
        <f t="shared" si="189"/>
        <v>0</v>
      </c>
    </row>
    <row r="6073" spans="4:29" x14ac:dyDescent="0.25">
      <c r="D6073" s="1">
        <v>1982</v>
      </c>
      <c r="E6073" s="1" t="s">
        <v>167</v>
      </c>
      <c r="F6073" s="2" t="s">
        <v>359</v>
      </c>
      <c r="G6073">
        <v>2</v>
      </c>
      <c r="H6073">
        <v>629811</v>
      </c>
      <c r="I6073" s="1">
        <v>265.30399999999997</v>
      </c>
      <c r="J6073" s="1">
        <v>3080</v>
      </c>
      <c r="K6073" s="1">
        <v>29361.3</v>
      </c>
      <c r="M6073" s="3"/>
      <c r="N6073">
        <v>104.9</v>
      </c>
      <c r="O6073"/>
      <c r="P6073" s="1">
        <f>IF($A$3="Percentage of government revenue per capita",$B$3,0) + IF($A$3="Absolute extra revenue",AB6073,0) + IF($A$3="Absolute revenue per capita",AC6073,0)</f>
        <v>0</v>
      </c>
      <c r="Q6073" s="5">
        <f>-MIN(data!$B$4 / data!I6036 * data!P6036 / 100, data!N6036)</f>
        <v>0</v>
      </c>
      <c r="R6073" s="4">
        <f>-Q6073*K6073/1000</f>
        <v>0</v>
      </c>
      <c r="S6073" s="6">
        <f>-MIN(data!$B$5/(POWER(LN(I6073),2))*P6073/100, O6073)</f>
        <v>0</v>
      </c>
      <c r="T6073" s="6">
        <f>-S6073*L6073/100000</f>
        <v>0</v>
      </c>
      <c r="U6073" s="4">
        <f>N6073+Q6073</f>
        <v>104.9</v>
      </c>
      <c r="V6073" s="4" t="e">
        <f>P6073*I6073/100/R6073</f>
        <v>#DIV/0!</v>
      </c>
      <c r="W6073" s="4" t="e">
        <f>V6073*H6073</f>
        <v>#DIV/0!</v>
      </c>
      <c r="X6073" s="6">
        <f>O6073+S6073</f>
        <v>0</v>
      </c>
      <c r="Y6073" s="6" t="e">
        <f>P6073*I6073/100/T6073</f>
        <v>#DIV/0!</v>
      </c>
      <c r="Z6073" s="6" t="e">
        <f>Y6073*H6073</f>
        <v>#DIV/0!</v>
      </c>
      <c r="AB6073" s="1">
        <f t="shared" si="188"/>
        <v>0</v>
      </c>
      <c r="AC6073" s="1">
        <f t="shared" si="189"/>
        <v>0</v>
      </c>
    </row>
    <row r="6074" spans="4:29" x14ac:dyDescent="0.25">
      <c r="D6074" s="1">
        <v>1983</v>
      </c>
      <c r="E6074" s="1" t="s">
        <v>167</v>
      </c>
      <c r="F6074" s="2" t="s">
        <v>359</v>
      </c>
      <c r="G6074">
        <v>2</v>
      </c>
      <c r="H6074">
        <v>652115</v>
      </c>
      <c r="I6074" s="1">
        <v>236.8603</v>
      </c>
      <c r="J6074" s="1">
        <v>2977</v>
      </c>
      <c r="K6074" s="1">
        <v>30254.07</v>
      </c>
      <c r="M6074" s="3"/>
      <c r="N6074">
        <v>98.4</v>
      </c>
      <c r="O6074"/>
      <c r="P6074" s="1">
        <f>IF($A$3="Percentage of government revenue per capita",$B$3,0) + IF($A$3="Absolute extra revenue",AB6074,0) + IF($A$3="Absolute revenue per capita",AC6074,0)</f>
        <v>0</v>
      </c>
      <c r="Q6074" s="5">
        <f>-MIN(data!$B$4 / data!I6037 * data!P6037 / 100, data!N6037)</f>
        <v>0</v>
      </c>
      <c r="R6074" s="4">
        <f>-Q6074*K6074/1000</f>
        <v>0</v>
      </c>
      <c r="S6074" s="6">
        <f>-MIN(data!$B$5/(POWER(LN(I6074),2))*P6074/100, O6074)</f>
        <v>0</v>
      </c>
      <c r="T6074" s="6">
        <f>-S6074*L6074/100000</f>
        <v>0</v>
      </c>
      <c r="U6074" s="4">
        <f>N6074+Q6074</f>
        <v>98.4</v>
      </c>
      <c r="V6074" s="4" t="e">
        <f>P6074*I6074/100/R6074</f>
        <v>#DIV/0!</v>
      </c>
      <c r="W6074" s="4" t="e">
        <f>V6074*H6074</f>
        <v>#DIV/0!</v>
      </c>
      <c r="X6074" s="6">
        <f>O6074+S6074</f>
        <v>0</v>
      </c>
      <c r="Y6074" s="6" t="e">
        <f>P6074*I6074/100/T6074</f>
        <v>#DIV/0!</v>
      </c>
      <c r="Z6074" s="6" t="e">
        <f>Y6074*H6074</f>
        <v>#DIV/0!</v>
      </c>
      <c r="AB6074" s="1">
        <f t="shared" si="188"/>
        <v>0</v>
      </c>
      <c r="AC6074" s="1">
        <f t="shared" si="189"/>
        <v>0</v>
      </c>
    </row>
    <row r="6075" spans="4:29" x14ac:dyDescent="0.25">
      <c r="D6075" s="1">
        <v>1984</v>
      </c>
      <c r="E6075" s="1" t="s">
        <v>167</v>
      </c>
      <c r="F6075" s="2" t="s">
        <v>359</v>
      </c>
      <c r="G6075">
        <v>2</v>
      </c>
      <c r="H6075">
        <v>675239</v>
      </c>
      <c r="I6075" s="1">
        <v>255.3339</v>
      </c>
      <c r="J6075" s="1">
        <v>2863</v>
      </c>
      <c r="K6075" s="1">
        <v>31153.43</v>
      </c>
      <c r="M6075" s="3"/>
      <c r="N6075">
        <v>91.9</v>
      </c>
      <c r="O6075"/>
      <c r="P6075" s="1">
        <f>IF($A$3="Percentage of government revenue per capita",$B$3,0) + IF($A$3="Absolute extra revenue",AB6075,0) + IF($A$3="Absolute revenue per capita",AC6075,0)</f>
        <v>0</v>
      </c>
      <c r="Q6075" s="5">
        <f>-MIN(data!$B$4 / data!I6038 * data!P6038 / 100, data!N6038)</f>
        <v>0</v>
      </c>
      <c r="R6075" s="4">
        <f>-Q6075*K6075/1000</f>
        <v>0</v>
      </c>
      <c r="S6075" s="6">
        <f>-MIN(data!$B$5/(POWER(LN(I6075),2))*P6075/100, O6075)</f>
        <v>0</v>
      </c>
      <c r="T6075" s="6">
        <f>-S6075*L6075/100000</f>
        <v>0</v>
      </c>
      <c r="U6075" s="4">
        <f>N6075+Q6075</f>
        <v>91.9</v>
      </c>
      <c r="V6075" s="4" t="e">
        <f>P6075*I6075/100/R6075</f>
        <v>#DIV/0!</v>
      </c>
      <c r="W6075" s="4" t="e">
        <f>V6075*H6075</f>
        <v>#DIV/0!</v>
      </c>
      <c r="X6075" s="6">
        <f>O6075+S6075</f>
        <v>0</v>
      </c>
      <c r="Y6075" s="6" t="e">
        <f>P6075*I6075/100/T6075</f>
        <v>#DIV/0!</v>
      </c>
      <c r="Z6075" s="6" t="e">
        <f>Y6075*H6075</f>
        <v>#DIV/0!</v>
      </c>
      <c r="AB6075" s="1">
        <f t="shared" si="188"/>
        <v>0</v>
      </c>
      <c r="AC6075" s="1">
        <f t="shared" si="189"/>
        <v>0</v>
      </c>
    </row>
    <row r="6076" spans="4:29" x14ac:dyDescent="0.25">
      <c r="D6076" s="1">
        <v>1985</v>
      </c>
      <c r="E6076" s="1" t="s">
        <v>167</v>
      </c>
      <c r="F6076" s="2" t="s">
        <v>359</v>
      </c>
      <c r="G6076">
        <v>2</v>
      </c>
      <c r="H6076">
        <v>699080</v>
      </c>
      <c r="I6076" s="1">
        <v>262.77679999999998</v>
      </c>
      <c r="J6076" s="1">
        <v>2751</v>
      </c>
      <c r="K6076" s="1">
        <v>32100.35</v>
      </c>
      <c r="M6076" s="3"/>
      <c r="N6076">
        <v>85.7</v>
      </c>
      <c r="O6076"/>
      <c r="P6076" s="1">
        <f>IF($A$3="Percentage of government revenue per capita",$B$3,0) + IF($A$3="Absolute extra revenue",AB6076,0) + IF($A$3="Absolute revenue per capita",AC6076,0)</f>
        <v>0</v>
      </c>
      <c r="Q6076" s="5">
        <f>-MIN(data!$B$4 / data!I6039 * data!P6039 / 100, data!N6039)</f>
        <v>0</v>
      </c>
      <c r="R6076" s="4">
        <f>-Q6076*K6076/1000</f>
        <v>0</v>
      </c>
      <c r="S6076" s="6">
        <f>-MIN(data!$B$5/(POWER(LN(I6076),2))*P6076/100, O6076)</f>
        <v>0</v>
      </c>
      <c r="T6076" s="6">
        <f>-S6076*L6076/100000</f>
        <v>0</v>
      </c>
      <c r="U6076" s="4">
        <f>N6076+Q6076</f>
        <v>85.7</v>
      </c>
      <c r="V6076" s="4" t="e">
        <f>P6076*I6076/100/R6076</f>
        <v>#DIV/0!</v>
      </c>
      <c r="W6076" s="4" t="e">
        <f>V6076*H6076</f>
        <v>#DIV/0!</v>
      </c>
      <c r="X6076" s="6">
        <f>O6076+S6076</f>
        <v>0</v>
      </c>
      <c r="Y6076" s="6" t="e">
        <f>P6076*I6076/100/T6076</f>
        <v>#DIV/0!</v>
      </c>
      <c r="Z6076" s="6" t="e">
        <f>Y6076*H6076</f>
        <v>#DIV/0!</v>
      </c>
      <c r="AB6076" s="1">
        <f t="shared" si="188"/>
        <v>0</v>
      </c>
      <c r="AC6076" s="1">
        <f t="shared" si="189"/>
        <v>0</v>
      </c>
    </row>
    <row r="6077" spans="4:29" x14ac:dyDescent="0.25">
      <c r="D6077" s="1">
        <v>1986</v>
      </c>
      <c r="E6077" s="1" t="s">
        <v>167</v>
      </c>
      <c r="F6077" s="2" t="s">
        <v>359</v>
      </c>
      <c r="G6077">
        <v>2</v>
      </c>
      <c r="H6077">
        <v>723595</v>
      </c>
      <c r="I6077" s="1">
        <v>274.14550000000003</v>
      </c>
      <c r="J6077" s="1">
        <v>2647</v>
      </c>
      <c r="K6077" s="1">
        <v>32963.89</v>
      </c>
      <c r="M6077" s="3"/>
      <c r="N6077">
        <v>80.3</v>
      </c>
      <c r="O6077"/>
      <c r="P6077" s="1">
        <f>IF($A$3="Percentage of government revenue per capita",$B$3,0) + IF($A$3="Absolute extra revenue",AB6077,0) + IF($A$3="Absolute revenue per capita",AC6077,0)</f>
        <v>0</v>
      </c>
      <c r="Q6077" s="5">
        <f>-MIN(data!$B$4 / data!I6040 * data!P6040 / 100, data!N6040)</f>
        <v>0</v>
      </c>
      <c r="R6077" s="4">
        <f>-Q6077*K6077/1000</f>
        <v>0</v>
      </c>
      <c r="S6077" s="6">
        <f>-MIN(data!$B$5/(POWER(LN(I6077),2))*P6077/100, O6077)</f>
        <v>0</v>
      </c>
      <c r="T6077" s="6">
        <f>-S6077*L6077/100000</f>
        <v>0</v>
      </c>
      <c r="U6077" s="4">
        <f>N6077+Q6077</f>
        <v>80.3</v>
      </c>
      <c r="V6077" s="4" t="e">
        <f>P6077*I6077/100/R6077</f>
        <v>#DIV/0!</v>
      </c>
      <c r="W6077" s="4" t="e">
        <f>V6077*H6077</f>
        <v>#DIV/0!</v>
      </c>
      <c r="X6077" s="6">
        <f>O6077+S6077</f>
        <v>0</v>
      </c>
      <c r="Y6077" s="6" t="e">
        <f>P6077*I6077/100/T6077</f>
        <v>#DIV/0!</v>
      </c>
      <c r="Z6077" s="6" t="e">
        <f>Y6077*H6077</f>
        <v>#DIV/0!</v>
      </c>
      <c r="AB6077" s="1">
        <f t="shared" si="188"/>
        <v>0</v>
      </c>
      <c r="AC6077" s="1">
        <f t="shared" si="189"/>
        <v>0</v>
      </c>
    </row>
    <row r="6078" spans="4:29" x14ac:dyDescent="0.25">
      <c r="D6078" s="1">
        <v>1987</v>
      </c>
      <c r="E6078" s="1" t="s">
        <v>167</v>
      </c>
      <c r="F6078" s="2" t="s">
        <v>359</v>
      </c>
      <c r="G6078">
        <v>2</v>
      </c>
      <c r="H6078">
        <v>748632</v>
      </c>
      <c r="I6078" s="1">
        <v>346.45010000000002</v>
      </c>
      <c r="J6078" s="1">
        <v>2555</v>
      </c>
      <c r="K6078" s="1">
        <v>33796.300000000003</v>
      </c>
      <c r="M6078" s="3"/>
      <c r="N6078">
        <v>75.599999999999994</v>
      </c>
      <c r="O6078"/>
      <c r="P6078" s="1">
        <f>IF($A$3="Percentage of government revenue per capita",$B$3,0) + IF($A$3="Absolute extra revenue",AB6078,0) + IF($A$3="Absolute revenue per capita",AC6078,0)</f>
        <v>0</v>
      </c>
      <c r="Q6078" s="5">
        <f>-MIN(data!$B$4 / data!I6041 * data!P6041 / 100, data!N6041)</f>
        <v>0</v>
      </c>
      <c r="R6078" s="4">
        <f>-Q6078*K6078/1000</f>
        <v>0</v>
      </c>
      <c r="S6078" s="6">
        <f>-MIN(data!$B$5/(POWER(LN(I6078),2))*P6078/100, O6078)</f>
        <v>0</v>
      </c>
      <c r="T6078" s="6">
        <f>-S6078*L6078/100000</f>
        <v>0</v>
      </c>
      <c r="U6078" s="4">
        <f>N6078+Q6078</f>
        <v>75.599999999999994</v>
      </c>
      <c r="V6078" s="4" t="e">
        <f>P6078*I6078/100/R6078</f>
        <v>#DIV/0!</v>
      </c>
      <c r="W6078" s="4" t="e">
        <f>V6078*H6078</f>
        <v>#DIV/0!</v>
      </c>
      <c r="X6078" s="6">
        <f>O6078+S6078</f>
        <v>0</v>
      </c>
      <c r="Y6078" s="6" t="e">
        <f>P6078*I6078/100/T6078</f>
        <v>#DIV/0!</v>
      </c>
      <c r="Z6078" s="6" t="e">
        <f>Y6078*H6078</f>
        <v>#DIV/0!</v>
      </c>
      <c r="AB6078" s="1">
        <f t="shared" si="188"/>
        <v>0</v>
      </c>
      <c r="AC6078" s="1">
        <f t="shared" si="189"/>
        <v>0</v>
      </c>
    </row>
    <row r="6079" spans="4:29" x14ac:dyDescent="0.25">
      <c r="D6079" s="1">
        <v>1988</v>
      </c>
      <c r="E6079" s="1" t="s">
        <v>167</v>
      </c>
      <c r="F6079" s="2" t="s">
        <v>359</v>
      </c>
      <c r="G6079">
        <v>2</v>
      </c>
      <c r="H6079">
        <v>773768</v>
      </c>
      <c r="I6079" s="1">
        <v>403.3098</v>
      </c>
      <c r="J6079" s="1">
        <v>2485</v>
      </c>
      <c r="K6079" s="1">
        <v>34513.89</v>
      </c>
      <c r="M6079" s="3"/>
      <c r="N6079">
        <v>72</v>
      </c>
      <c r="O6079"/>
      <c r="P6079" s="1">
        <f>IF($A$3="Percentage of government revenue per capita",$B$3,0) + IF($A$3="Absolute extra revenue",AB6079,0) + IF($A$3="Absolute revenue per capita",AC6079,0)</f>
        <v>0</v>
      </c>
      <c r="Q6079" s="5">
        <f>-MIN(data!$B$4 / data!I6042 * data!P6042 / 100, data!N6042)</f>
        <v>0</v>
      </c>
      <c r="R6079" s="4">
        <f>-Q6079*K6079/1000</f>
        <v>0</v>
      </c>
      <c r="S6079" s="6">
        <f>-MIN(data!$B$5/(POWER(LN(I6079),2))*P6079/100, O6079)</f>
        <v>0</v>
      </c>
      <c r="T6079" s="6">
        <f>-S6079*L6079/100000</f>
        <v>0</v>
      </c>
      <c r="U6079" s="4">
        <f>N6079+Q6079</f>
        <v>72</v>
      </c>
      <c r="V6079" s="4" t="e">
        <f>P6079*I6079/100/R6079</f>
        <v>#DIV/0!</v>
      </c>
      <c r="W6079" s="4" t="e">
        <f>V6079*H6079</f>
        <v>#DIV/0!</v>
      </c>
      <c r="X6079" s="6">
        <f>O6079+S6079</f>
        <v>0</v>
      </c>
      <c r="Y6079" s="6" t="e">
        <f>P6079*I6079/100/T6079</f>
        <v>#DIV/0!</v>
      </c>
      <c r="Z6079" s="6" t="e">
        <f>Y6079*H6079</f>
        <v>#DIV/0!</v>
      </c>
      <c r="AB6079" s="1">
        <f t="shared" si="188"/>
        <v>0</v>
      </c>
      <c r="AC6079" s="1">
        <f t="shared" si="189"/>
        <v>0</v>
      </c>
    </row>
    <row r="6080" spans="4:29" x14ac:dyDescent="0.25">
      <c r="D6080" s="1">
        <v>1989</v>
      </c>
      <c r="E6080" s="1" t="s">
        <v>167</v>
      </c>
      <c r="F6080" s="2" t="s">
        <v>359</v>
      </c>
      <c r="G6080">
        <v>2</v>
      </c>
      <c r="H6080">
        <v>798507</v>
      </c>
      <c r="I6080" s="1">
        <v>504.7971</v>
      </c>
      <c r="J6080" s="1">
        <v>2444</v>
      </c>
      <c r="K6080" s="1">
        <v>35064.559999999998</v>
      </c>
      <c r="M6080" s="3"/>
      <c r="N6080">
        <v>69.7</v>
      </c>
      <c r="O6080"/>
      <c r="P6080" s="1">
        <f>IF($A$3="Percentage of government revenue per capita",$B$3,0) + IF($A$3="Absolute extra revenue",AB6080,0) + IF($A$3="Absolute revenue per capita",AC6080,0)</f>
        <v>0</v>
      </c>
      <c r="Q6080" s="5">
        <f>-MIN(data!$B$4 / data!I6043 * data!P6043 / 100, data!N6043)</f>
        <v>0</v>
      </c>
      <c r="R6080" s="4">
        <f>-Q6080*K6080/1000</f>
        <v>0</v>
      </c>
      <c r="S6080" s="6">
        <f>-MIN(data!$B$5/(POWER(LN(I6080),2))*P6080/100, O6080)</f>
        <v>0</v>
      </c>
      <c r="T6080" s="6">
        <f>-S6080*L6080/100000</f>
        <v>0</v>
      </c>
      <c r="U6080" s="4">
        <f>N6080+Q6080</f>
        <v>69.7</v>
      </c>
      <c r="V6080" s="4" t="e">
        <f>P6080*I6080/100/R6080</f>
        <v>#DIV/0!</v>
      </c>
      <c r="W6080" s="4" t="e">
        <f>V6080*H6080</f>
        <v>#DIV/0!</v>
      </c>
      <c r="X6080" s="6">
        <f>O6080+S6080</f>
        <v>0</v>
      </c>
      <c r="Y6080" s="6" t="e">
        <f>P6080*I6080/100/T6080</f>
        <v>#DIV/0!</v>
      </c>
      <c r="Z6080" s="6" t="e">
        <f>Y6080*H6080</f>
        <v>#DIV/0!</v>
      </c>
      <c r="AB6080" s="1">
        <f t="shared" si="188"/>
        <v>0</v>
      </c>
      <c r="AC6080" s="1">
        <f t="shared" si="189"/>
        <v>0</v>
      </c>
    </row>
    <row r="6081" spans="4:29" x14ac:dyDescent="0.25">
      <c r="D6081" s="1">
        <v>1990</v>
      </c>
      <c r="E6081" s="1" t="s">
        <v>167</v>
      </c>
      <c r="F6081" s="2" t="s">
        <v>359</v>
      </c>
      <c r="G6081">
        <v>2</v>
      </c>
      <c r="H6081">
        <v>822420</v>
      </c>
      <c r="I6081" s="1">
        <v>666.91840000000002</v>
      </c>
      <c r="J6081" s="1">
        <v>2436</v>
      </c>
      <c r="K6081" s="1">
        <v>35510.199999999997</v>
      </c>
      <c r="L6081" s="1">
        <v>34645.67</v>
      </c>
      <c r="M6081" s="3">
        <v>230</v>
      </c>
      <c r="N6081">
        <v>68.599999999999994</v>
      </c>
      <c r="O6081">
        <v>635</v>
      </c>
      <c r="P6081" s="1">
        <f>IF($A$3="Percentage of government revenue per capita",$B$3,0) + IF($A$3="Absolute extra revenue",AB6081,0) + IF($A$3="Absolute revenue per capita",AC6081,0)</f>
        <v>0</v>
      </c>
      <c r="Q6081" s="5">
        <f>-MIN(data!$B$4 / data!I6044 * data!P6044 / 100, data!N6044)</f>
        <v>0</v>
      </c>
      <c r="R6081" s="4">
        <f>-Q6081*K6081/1000</f>
        <v>0</v>
      </c>
      <c r="S6081" s="6">
        <f>-MIN(data!$B$5/(POWER(LN(I6081),2))*P6081/100, O6081)</f>
        <v>0</v>
      </c>
      <c r="T6081" s="6">
        <f>-S6081*L6081/100000</f>
        <v>0</v>
      </c>
      <c r="U6081" s="4">
        <f>N6081+Q6081</f>
        <v>68.599999999999994</v>
      </c>
      <c r="V6081" s="4" t="e">
        <f>P6081*I6081/100/R6081</f>
        <v>#DIV/0!</v>
      </c>
      <c r="W6081" s="4" t="e">
        <f>V6081*H6081</f>
        <v>#DIV/0!</v>
      </c>
      <c r="X6081" s="6">
        <f>O6081+S6081</f>
        <v>635</v>
      </c>
      <c r="Y6081" s="6" t="e">
        <f>P6081*I6081/100/T6081</f>
        <v>#DIV/0!</v>
      </c>
      <c r="Z6081" s="6" t="e">
        <f>Y6081*H6081</f>
        <v>#DIV/0!</v>
      </c>
      <c r="AB6081" s="1">
        <f t="shared" si="188"/>
        <v>0</v>
      </c>
      <c r="AC6081" s="1">
        <f t="shared" si="189"/>
        <v>0</v>
      </c>
    </row>
    <row r="6082" spans="4:29" x14ac:dyDescent="0.25">
      <c r="D6082" s="1">
        <v>1991</v>
      </c>
      <c r="E6082" s="1" t="s">
        <v>167</v>
      </c>
      <c r="F6082" s="2" t="s">
        <v>359</v>
      </c>
      <c r="G6082">
        <v>2</v>
      </c>
      <c r="H6082">
        <v>845266</v>
      </c>
      <c r="I6082" s="1">
        <v>629.28840000000002</v>
      </c>
      <c r="J6082" s="1">
        <v>2472</v>
      </c>
      <c r="K6082" s="1">
        <v>35722.54</v>
      </c>
      <c r="L6082" s="1">
        <v>34883.72</v>
      </c>
      <c r="M6082" s="3">
        <v>220</v>
      </c>
      <c r="N6082">
        <v>69.2</v>
      </c>
      <c r="O6082">
        <v>602</v>
      </c>
      <c r="P6082" s="1">
        <f>IF($A$3="Percentage of government revenue per capita",$B$3,0) + IF($A$3="Absolute extra revenue",AB6082,0) + IF($A$3="Absolute revenue per capita",AC6082,0)</f>
        <v>0</v>
      </c>
      <c r="Q6082" s="5">
        <f>-MIN(data!$B$4 / data!I6045 * data!P6045 / 100, data!N6045)</f>
        <v>0</v>
      </c>
      <c r="R6082" s="4">
        <f>-Q6082*K6082/1000</f>
        <v>0</v>
      </c>
      <c r="S6082" s="6">
        <f>-MIN(data!$B$5/(POWER(LN(I6082),2))*P6082/100, O6082)</f>
        <v>0</v>
      </c>
      <c r="T6082" s="6">
        <f>-S6082*L6082/100000</f>
        <v>0</v>
      </c>
      <c r="U6082" s="4">
        <f>N6082+Q6082</f>
        <v>69.2</v>
      </c>
      <c r="V6082" s="4" t="e">
        <f>P6082*I6082/100/R6082</f>
        <v>#DIV/0!</v>
      </c>
      <c r="W6082" s="4" t="e">
        <f>V6082*H6082</f>
        <v>#DIV/0!</v>
      </c>
      <c r="X6082" s="6">
        <f>O6082+S6082</f>
        <v>602</v>
      </c>
      <c r="Y6082" s="6" t="e">
        <f>P6082*I6082/100/T6082</f>
        <v>#DIV/0!</v>
      </c>
      <c r="Z6082" s="6" t="e">
        <f>Y6082*H6082</f>
        <v>#DIV/0!</v>
      </c>
      <c r="AB6082" s="1">
        <f t="shared" si="188"/>
        <v>0</v>
      </c>
      <c r="AC6082" s="1">
        <f t="shared" si="189"/>
        <v>0</v>
      </c>
    </row>
    <row r="6083" spans="4:29" x14ac:dyDescent="0.25">
      <c r="D6083" s="1">
        <v>1992</v>
      </c>
      <c r="E6083" s="1" t="s">
        <v>167</v>
      </c>
      <c r="F6083" s="2" t="s">
        <v>359</v>
      </c>
      <c r="G6083">
        <v>2</v>
      </c>
      <c r="H6083">
        <v>866993</v>
      </c>
      <c r="I6083" s="1">
        <v>597.82809999999995</v>
      </c>
      <c r="J6083" s="1">
        <v>2563</v>
      </c>
      <c r="K6083" s="1">
        <v>35796.089999999997</v>
      </c>
      <c r="L6083" s="1">
        <v>35087.72</v>
      </c>
      <c r="M6083" s="3">
        <v>210</v>
      </c>
      <c r="N6083">
        <v>71.599999999999994</v>
      </c>
      <c r="O6083">
        <v>570</v>
      </c>
      <c r="P6083" s="1">
        <f>IF($A$3="Percentage of government revenue per capita",$B$3,0) + IF($A$3="Absolute extra revenue",AB6083,0) + IF($A$3="Absolute revenue per capita",AC6083,0)</f>
        <v>0</v>
      </c>
      <c r="Q6083" s="5">
        <f>-MIN(data!$B$4 / data!I6046 * data!P6046 / 100, data!N6046)</f>
        <v>0</v>
      </c>
      <c r="R6083" s="4">
        <f>-Q6083*K6083/1000</f>
        <v>0</v>
      </c>
      <c r="S6083" s="6">
        <f>-MIN(data!$B$5/(POWER(LN(I6083),2))*P6083/100, O6083)</f>
        <v>0</v>
      </c>
      <c r="T6083" s="6">
        <f>-S6083*L6083/100000</f>
        <v>0</v>
      </c>
      <c r="U6083" s="4">
        <f>N6083+Q6083</f>
        <v>71.599999999999994</v>
      </c>
      <c r="V6083" s="4" t="e">
        <f>P6083*I6083/100/R6083</f>
        <v>#DIV/0!</v>
      </c>
      <c r="W6083" s="4" t="e">
        <f>V6083*H6083</f>
        <v>#DIV/0!</v>
      </c>
      <c r="X6083" s="6">
        <f>O6083+S6083</f>
        <v>570</v>
      </c>
      <c r="Y6083" s="6" t="e">
        <f>P6083*I6083/100/T6083</f>
        <v>#DIV/0!</v>
      </c>
      <c r="Z6083" s="6" t="e">
        <f>Y6083*H6083</f>
        <v>#DIV/0!</v>
      </c>
      <c r="AB6083" s="1">
        <f t="shared" si="188"/>
        <v>0</v>
      </c>
      <c r="AC6083" s="1">
        <f t="shared" si="189"/>
        <v>0</v>
      </c>
    </row>
    <row r="6084" spans="4:29" x14ac:dyDescent="0.25">
      <c r="D6084" s="1">
        <v>1993</v>
      </c>
      <c r="E6084" s="1" t="s">
        <v>167</v>
      </c>
      <c r="F6084" s="2" t="s">
        <v>359</v>
      </c>
      <c r="G6084">
        <v>2</v>
      </c>
      <c r="H6084">
        <v>887706</v>
      </c>
      <c r="I6084" s="1">
        <v>563.71</v>
      </c>
      <c r="J6084" s="1">
        <v>2719</v>
      </c>
      <c r="K6084" s="1">
        <v>35776.32</v>
      </c>
      <c r="L6084" s="1">
        <v>34608.379999999997</v>
      </c>
      <c r="M6084" s="3">
        <v>200</v>
      </c>
      <c r="N6084">
        <v>76</v>
      </c>
      <c r="O6084">
        <v>549</v>
      </c>
      <c r="P6084" s="1">
        <f>IF($A$3="Percentage of government revenue per capita",$B$3,0) + IF($A$3="Absolute extra revenue",AB6084,0) + IF($A$3="Absolute revenue per capita",AC6084,0)</f>
        <v>0</v>
      </c>
      <c r="Q6084" s="5">
        <f>-MIN(data!$B$4 / data!I6047 * data!P6047 / 100, data!N6047)</f>
        <v>0</v>
      </c>
      <c r="R6084" s="4">
        <f>-Q6084*K6084/1000</f>
        <v>0</v>
      </c>
      <c r="S6084" s="6">
        <f>-MIN(data!$B$5/(POWER(LN(I6084),2))*P6084/100, O6084)</f>
        <v>0</v>
      </c>
      <c r="T6084" s="6">
        <f>-S6084*L6084/100000</f>
        <v>0</v>
      </c>
      <c r="U6084" s="4">
        <f>N6084+Q6084</f>
        <v>76</v>
      </c>
      <c r="V6084" s="4" t="e">
        <f>P6084*I6084/100/R6084</f>
        <v>#DIV/0!</v>
      </c>
      <c r="W6084" s="4" t="e">
        <f>V6084*H6084</f>
        <v>#DIV/0!</v>
      </c>
      <c r="X6084" s="6">
        <f>O6084+S6084</f>
        <v>549</v>
      </c>
      <c r="Y6084" s="6" t="e">
        <f>P6084*I6084/100/T6084</f>
        <v>#DIV/0!</v>
      </c>
      <c r="Z6084" s="6" t="e">
        <f>Y6084*H6084</f>
        <v>#DIV/0!</v>
      </c>
      <c r="AB6084" s="1">
        <f t="shared" ref="AB6084:AB6147" si="190">$B$3*100/H6084/I6084</f>
        <v>0</v>
      </c>
      <c r="AC6084" s="1">
        <f t="shared" ref="AC6084:AC6147" si="191">$B$3/I6084*100</f>
        <v>0</v>
      </c>
    </row>
    <row r="6085" spans="4:29" x14ac:dyDescent="0.25">
      <c r="D6085" s="1">
        <v>1994</v>
      </c>
      <c r="E6085" s="1" t="s">
        <v>167</v>
      </c>
      <c r="F6085" s="2" t="s">
        <v>359</v>
      </c>
      <c r="G6085">
        <v>2</v>
      </c>
      <c r="H6085">
        <v>907620</v>
      </c>
      <c r="I6085" s="1">
        <v>574.59810000000004</v>
      </c>
      <c r="J6085" s="1">
        <v>2939</v>
      </c>
      <c r="K6085" s="1">
        <v>35667.480000000003</v>
      </c>
      <c r="L6085" s="1">
        <v>35315.99</v>
      </c>
      <c r="M6085" s="3">
        <v>190</v>
      </c>
      <c r="N6085">
        <v>82.4</v>
      </c>
      <c r="O6085">
        <v>538</v>
      </c>
      <c r="P6085" s="1">
        <f>IF($A$3="Percentage of government revenue per capita",$B$3,0) + IF($A$3="Absolute extra revenue",AB6085,0) + IF($A$3="Absolute revenue per capita",AC6085,0)</f>
        <v>0</v>
      </c>
      <c r="Q6085" s="5">
        <f>-MIN(data!$B$4 / data!I6048 * data!P6048 / 100, data!N6048)</f>
        <v>0</v>
      </c>
      <c r="R6085" s="4">
        <f>-Q6085*K6085/1000</f>
        <v>0</v>
      </c>
      <c r="S6085" s="6">
        <f>-MIN(data!$B$5/(POWER(LN(I6085),2))*P6085/100, O6085)</f>
        <v>0</v>
      </c>
      <c r="T6085" s="6">
        <f>-S6085*L6085/100000</f>
        <v>0</v>
      </c>
      <c r="U6085" s="4">
        <f>N6085+Q6085</f>
        <v>82.4</v>
      </c>
      <c r="V6085" s="4" t="e">
        <f>P6085*I6085/100/R6085</f>
        <v>#DIV/0!</v>
      </c>
      <c r="W6085" s="4" t="e">
        <f>V6085*H6085</f>
        <v>#DIV/0!</v>
      </c>
      <c r="X6085" s="6">
        <f>O6085+S6085</f>
        <v>538</v>
      </c>
      <c r="Y6085" s="6" t="e">
        <f>P6085*I6085/100/T6085</f>
        <v>#DIV/0!</v>
      </c>
      <c r="Z6085" s="6" t="e">
        <f>Y6085*H6085</f>
        <v>#DIV/0!</v>
      </c>
      <c r="AB6085" s="1">
        <f t="shared" si="190"/>
        <v>0</v>
      </c>
      <c r="AC6085" s="1">
        <f t="shared" si="191"/>
        <v>0</v>
      </c>
    </row>
    <row r="6086" spans="4:29" x14ac:dyDescent="0.25">
      <c r="D6086" s="1">
        <v>1995</v>
      </c>
      <c r="E6086" s="1" t="s">
        <v>167</v>
      </c>
      <c r="F6086" s="2" t="s">
        <v>359</v>
      </c>
      <c r="G6086">
        <v>2</v>
      </c>
      <c r="H6086">
        <v>926841</v>
      </c>
      <c r="I6086" s="1">
        <v>601.59059999999999</v>
      </c>
      <c r="J6086" s="1">
        <v>3202</v>
      </c>
      <c r="K6086" s="1">
        <v>35459.58</v>
      </c>
      <c r="L6086" s="1">
        <v>35381.75</v>
      </c>
      <c r="M6086" s="3">
        <v>190</v>
      </c>
      <c r="N6086">
        <v>90.3</v>
      </c>
      <c r="O6086">
        <v>537</v>
      </c>
      <c r="P6086" s="1">
        <f>IF($A$3="Percentage of government revenue per capita",$B$3,0) + IF($A$3="Absolute extra revenue",AB6086,0) + IF($A$3="Absolute revenue per capita",AC6086,0)</f>
        <v>0</v>
      </c>
      <c r="Q6086" s="5">
        <f>-MIN(data!$B$4 / data!I6049 * data!P6049 / 100, data!N6049)</f>
        <v>0</v>
      </c>
      <c r="R6086" s="4">
        <f>-Q6086*K6086/1000</f>
        <v>0</v>
      </c>
      <c r="S6086" s="6">
        <f>-MIN(data!$B$5/(POWER(LN(I6086),2))*P6086/100, O6086)</f>
        <v>0</v>
      </c>
      <c r="T6086" s="6">
        <f>-S6086*L6086/100000</f>
        <v>0</v>
      </c>
      <c r="U6086" s="4">
        <f>N6086+Q6086</f>
        <v>90.3</v>
      </c>
      <c r="V6086" s="4" t="e">
        <f>P6086*I6086/100/R6086</f>
        <v>#DIV/0!</v>
      </c>
      <c r="W6086" s="4" t="e">
        <f>V6086*H6086</f>
        <v>#DIV/0!</v>
      </c>
      <c r="X6086" s="6">
        <f>O6086+S6086</f>
        <v>537</v>
      </c>
      <c r="Y6086" s="6" t="e">
        <f>P6086*I6086/100/T6086</f>
        <v>#DIV/0!</v>
      </c>
      <c r="Z6086" s="6" t="e">
        <f>Y6086*H6086</f>
        <v>#DIV/0!</v>
      </c>
      <c r="AB6086" s="1">
        <f t="shared" si="190"/>
        <v>0</v>
      </c>
      <c r="AC6086" s="1">
        <f t="shared" si="191"/>
        <v>0</v>
      </c>
    </row>
    <row r="6087" spans="4:29" x14ac:dyDescent="0.25">
      <c r="D6087" s="1">
        <v>1996</v>
      </c>
      <c r="E6087" s="1" t="s">
        <v>167</v>
      </c>
      <c r="F6087" s="2" t="s">
        <v>359</v>
      </c>
      <c r="G6087">
        <v>2</v>
      </c>
      <c r="H6087">
        <v>945508</v>
      </c>
      <c r="I6087" s="1">
        <v>630.91830000000004</v>
      </c>
      <c r="J6087" s="1">
        <v>3482</v>
      </c>
      <c r="K6087" s="1">
        <v>35242.910000000003</v>
      </c>
      <c r="L6087" s="1">
        <v>34862.39</v>
      </c>
      <c r="M6087" s="3">
        <v>190</v>
      </c>
      <c r="N6087">
        <v>98.8</v>
      </c>
      <c r="O6087">
        <v>545</v>
      </c>
      <c r="P6087" s="1">
        <f>IF($A$3="Percentage of government revenue per capita",$B$3,0) + IF($A$3="Absolute extra revenue",AB6087,0) + IF($A$3="Absolute revenue per capita",AC6087,0)</f>
        <v>0</v>
      </c>
      <c r="Q6087" s="5">
        <f>-MIN(data!$B$4 / data!I6050 * data!P6050 / 100, data!N6050)</f>
        <v>0</v>
      </c>
      <c r="R6087" s="4">
        <f>-Q6087*K6087/1000</f>
        <v>0</v>
      </c>
      <c r="S6087" s="6">
        <f>-MIN(data!$B$5/(POWER(LN(I6087),2))*P6087/100, O6087)</f>
        <v>0</v>
      </c>
      <c r="T6087" s="6">
        <f>-S6087*L6087/100000</f>
        <v>0</v>
      </c>
      <c r="U6087" s="4">
        <f>N6087+Q6087</f>
        <v>98.8</v>
      </c>
      <c r="V6087" s="4" t="e">
        <f>P6087*I6087/100/R6087</f>
        <v>#DIV/0!</v>
      </c>
      <c r="W6087" s="4" t="e">
        <f>V6087*H6087</f>
        <v>#DIV/0!</v>
      </c>
      <c r="X6087" s="6">
        <f>O6087+S6087</f>
        <v>545</v>
      </c>
      <c r="Y6087" s="6" t="e">
        <f>P6087*I6087/100/T6087</f>
        <v>#DIV/0!</v>
      </c>
      <c r="Z6087" s="6" t="e">
        <f>Y6087*H6087</f>
        <v>#DIV/0!</v>
      </c>
      <c r="AB6087" s="1">
        <f t="shared" si="190"/>
        <v>0</v>
      </c>
      <c r="AC6087" s="1">
        <f t="shared" si="191"/>
        <v>0</v>
      </c>
    </row>
    <row r="6088" spans="4:29" x14ac:dyDescent="0.25">
      <c r="D6088" s="1">
        <v>1997</v>
      </c>
      <c r="E6088" s="1" t="s">
        <v>167</v>
      </c>
      <c r="F6088" s="2" t="s">
        <v>359</v>
      </c>
      <c r="G6088">
        <v>2</v>
      </c>
      <c r="H6088">
        <v>963426</v>
      </c>
      <c r="I6088" s="1">
        <v>668.06110000000001</v>
      </c>
      <c r="J6088" s="1">
        <v>3748</v>
      </c>
      <c r="K6088" s="1">
        <v>35028.04</v>
      </c>
      <c r="L6088" s="1">
        <v>36166.370000000003</v>
      </c>
      <c r="M6088" s="3">
        <v>190</v>
      </c>
      <c r="N6088">
        <v>107</v>
      </c>
      <c r="O6088">
        <v>553</v>
      </c>
      <c r="P6088" s="1">
        <f>IF($A$3="Percentage of government revenue per capita",$B$3,0) + IF($A$3="Absolute extra revenue",AB6088,0) + IF($A$3="Absolute revenue per capita",AC6088,0)</f>
        <v>0</v>
      </c>
      <c r="Q6088" s="5">
        <f>-MIN(data!$B$4 / data!I6051 * data!P6051 / 100, data!N6051)</f>
        <v>0</v>
      </c>
      <c r="R6088" s="4">
        <f>-Q6088*K6088/1000</f>
        <v>0</v>
      </c>
      <c r="S6088" s="6">
        <f>-MIN(data!$B$5/(POWER(LN(I6088),2))*P6088/100, O6088)</f>
        <v>0</v>
      </c>
      <c r="T6088" s="6">
        <f>-S6088*L6088/100000</f>
        <v>0</v>
      </c>
      <c r="U6088" s="4">
        <f>N6088+Q6088</f>
        <v>107</v>
      </c>
      <c r="V6088" s="4" t="e">
        <f>P6088*I6088/100/R6088</f>
        <v>#DIV/0!</v>
      </c>
      <c r="W6088" s="4" t="e">
        <f>V6088*H6088</f>
        <v>#DIV/0!</v>
      </c>
      <c r="X6088" s="6">
        <f>O6088+S6088</f>
        <v>553</v>
      </c>
      <c r="Y6088" s="6" t="e">
        <f>P6088*I6088/100/T6088</f>
        <v>#DIV/0!</v>
      </c>
      <c r="Z6088" s="6" t="e">
        <f>Y6088*H6088</f>
        <v>#DIV/0!</v>
      </c>
      <c r="AB6088" s="1">
        <f t="shared" si="190"/>
        <v>0</v>
      </c>
      <c r="AC6088" s="1">
        <f t="shared" si="191"/>
        <v>0</v>
      </c>
    </row>
    <row r="6089" spans="4:29" x14ac:dyDescent="0.25">
      <c r="D6089" s="1">
        <v>1998</v>
      </c>
      <c r="E6089" s="1" t="s">
        <v>167</v>
      </c>
      <c r="F6089" s="2" t="s">
        <v>359</v>
      </c>
      <c r="G6089">
        <v>2</v>
      </c>
      <c r="H6089">
        <v>979918</v>
      </c>
      <c r="I6089" s="1">
        <v>671.47850000000005</v>
      </c>
      <c r="J6089" s="1">
        <v>3986</v>
      </c>
      <c r="K6089" s="1">
        <v>34812.230000000003</v>
      </c>
      <c r="L6089" s="1">
        <v>35273.370000000003</v>
      </c>
      <c r="M6089" s="3">
        <v>200</v>
      </c>
      <c r="N6089">
        <v>114.5</v>
      </c>
      <c r="O6089">
        <v>567</v>
      </c>
      <c r="P6089" s="1">
        <f>IF($A$3="Percentage of government revenue per capita",$B$3,0) + IF($A$3="Absolute extra revenue",AB6089,0) + IF($A$3="Absolute revenue per capita",AC6089,0)</f>
        <v>0</v>
      </c>
      <c r="Q6089" s="5">
        <f>-MIN(data!$B$4 / data!I6052 * data!P6052 / 100, data!N6052)</f>
        <v>0</v>
      </c>
      <c r="R6089" s="4">
        <f>-Q6089*K6089/1000</f>
        <v>0</v>
      </c>
      <c r="S6089" s="6">
        <f>-MIN(data!$B$5/(POWER(LN(I6089),2))*P6089/100, O6089)</f>
        <v>0</v>
      </c>
      <c r="T6089" s="6">
        <f>-S6089*L6089/100000</f>
        <v>0</v>
      </c>
      <c r="U6089" s="4">
        <f>N6089+Q6089</f>
        <v>114.5</v>
      </c>
      <c r="V6089" s="4" t="e">
        <f>P6089*I6089/100/R6089</f>
        <v>#DIV/0!</v>
      </c>
      <c r="W6089" s="4" t="e">
        <f>V6089*H6089</f>
        <v>#DIV/0!</v>
      </c>
      <c r="X6089" s="6">
        <f>O6089+S6089</f>
        <v>567</v>
      </c>
      <c r="Y6089" s="6" t="e">
        <f>P6089*I6089/100/T6089</f>
        <v>#DIV/0!</v>
      </c>
      <c r="Z6089" s="6" t="e">
        <f>Y6089*H6089</f>
        <v>#DIV/0!</v>
      </c>
      <c r="AB6089" s="1">
        <f t="shared" si="190"/>
        <v>0</v>
      </c>
      <c r="AC6089" s="1">
        <f t="shared" si="191"/>
        <v>0</v>
      </c>
    </row>
    <row r="6090" spans="4:29" x14ac:dyDescent="0.25">
      <c r="D6090" s="1">
        <v>1999</v>
      </c>
      <c r="E6090" s="1" t="s">
        <v>167</v>
      </c>
      <c r="F6090" s="2" t="s">
        <v>359</v>
      </c>
      <c r="G6090">
        <v>2</v>
      </c>
      <c r="H6090">
        <v>994108</v>
      </c>
      <c r="I6090" s="1">
        <v>710.24429999999995</v>
      </c>
      <c r="J6090" s="1">
        <v>4187</v>
      </c>
      <c r="K6090" s="1">
        <v>34631.93</v>
      </c>
      <c r="L6090" s="1">
        <v>34542.31</v>
      </c>
      <c r="M6090" s="3">
        <v>200</v>
      </c>
      <c r="N6090">
        <v>120.9</v>
      </c>
      <c r="O6090">
        <v>579</v>
      </c>
      <c r="P6090" s="1">
        <f>IF($A$3="Percentage of government revenue per capita",$B$3,0) + IF($A$3="Absolute extra revenue",AB6090,0) + IF($A$3="Absolute revenue per capita",AC6090,0)</f>
        <v>0</v>
      </c>
      <c r="Q6090" s="5">
        <f>-MIN(data!$B$4 / data!I6053 * data!P6053 / 100, data!N6053)</f>
        <v>0</v>
      </c>
      <c r="R6090" s="4">
        <f>-Q6090*K6090/1000</f>
        <v>0</v>
      </c>
      <c r="S6090" s="6">
        <f>-MIN(data!$B$5/(POWER(LN(I6090),2))*P6090/100, O6090)</f>
        <v>0</v>
      </c>
      <c r="T6090" s="6">
        <f>-S6090*L6090/100000</f>
        <v>0</v>
      </c>
      <c r="U6090" s="4">
        <f>N6090+Q6090</f>
        <v>120.9</v>
      </c>
      <c r="V6090" s="4" t="e">
        <f>P6090*I6090/100/R6090</f>
        <v>#DIV/0!</v>
      </c>
      <c r="W6090" s="4" t="e">
        <f>V6090*H6090</f>
        <v>#DIV/0!</v>
      </c>
      <c r="X6090" s="6">
        <f>O6090+S6090</f>
        <v>579</v>
      </c>
      <c r="Y6090" s="6" t="e">
        <f>P6090*I6090/100/T6090</f>
        <v>#DIV/0!</v>
      </c>
      <c r="Z6090" s="6" t="e">
        <f>Y6090*H6090</f>
        <v>#DIV/0!</v>
      </c>
      <c r="AB6090" s="1">
        <f t="shared" si="190"/>
        <v>0</v>
      </c>
      <c r="AC6090" s="1">
        <f t="shared" si="191"/>
        <v>0</v>
      </c>
    </row>
    <row r="6091" spans="4:29" x14ac:dyDescent="0.25">
      <c r="D6091" s="1">
        <v>2000</v>
      </c>
      <c r="E6091" s="1" t="s">
        <v>167</v>
      </c>
      <c r="F6091" s="2" t="s">
        <v>359</v>
      </c>
      <c r="G6091">
        <v>2</v>
      </c>
      <c r="H6091">
        <v>1005435</v>
      </c>
      <c r="I6091" s="1">
        <v>585.83759999999995</v>
      </c>
      <c r="J6091" s="1">
        <v>4354</v>
      </c>
      <c r="K6091" s="1">
        <v>34528.15</v>
      </c>
      <c r="L6091" s="1">
        <v>34129.69</v>
      </c>
      <c r="M6091" s="3">
        <v>200</v>
      </c>
      <c r="N6091">
        <v>126.1</v>
      </c>
      <c r="O6091">
        <v>586</v>
      </c>
      <c r="P6091" s="1">
        <f>IF($A$3="Percentage of government revenue per capita",$B$3,0) + IF($A$3="Absolute extra revenue",AB6091,0) + IF($A$3="Absolute revenue per capita",AC6091,0)</f>
        <v>0</v>
      </c>
      <c r="Q6091" s="5">
        <f>-MIN(data!$B$4 / data!I6054 * data!P6054 / 100, data!N6054)</f>
        <v>0</v>
      </c>
      <c r="R6091" s="4">
        <f>-Q6091*K6091/1000</f>
        <v>0</v>
      </c>
      <c r="S6091" s="6">
        <f>-MIN(data!$B$5/(POWER(LN(I6091),2))*P6091/100, O6091)</f>
        <v>0</v>
      </c>
      <c r="T6091" s="6">
        <f>-S6091*L6091/100000</f>
        <v>0</v>
      </c>
      <c r="U6091" s="4">
        <f>N6091+Q6091</f>
        <v>126.1</v>
      </c>
      <c r="V6091" s="4" t="e">
        <f>P6091*I6091/100/R6091</f>
        <v>#DIV/0!</v>
      </c>
      <c r="W6091" s="4" t="e">
        <f>V6091*H6091</f>
        <v>#DIV/0!</v>
      </c>
      <c r="X6091" s="6">
        <f>O6091+S6091</f>
        <v>586</v>
      </c>
      <c r="Y6091" s="6" t="e">
        <f>P6091*I6091/100/T6091</f>
        <v>#DIV/0!</v>
      </c>
      <c r="Z6091" s="6" t="e">
        <f>Y6091*H6091</f>
        <v>#DIV/0!</v>
      </c>
      <c r="AB6091" s="1">
        <f t="shared" si="190"/>
        <v>0</v>
      </c>
      <c r="AC6091" s="1">
        <f t="shared" si="191"/>
        <v>0</v>
      </c>
    </row>
    <row r="6092" spans="4:29" x14ac:dyDescent="0.25">
      <c r="D6092" s="1">
        <v>2001</v>
      </c>
      <c r="E6092" s="1" t="s">
        <v>167</v>
      </c>
      <c r="F6092" s="2" t="s">
        <v>359</v>
      </c>
      <c r="G6092">
        <v>2</v>
      </c>
      <c r="H6092">
        <v>1013609</v>
      </c>
      <c r="I6092" s="1">
        <v>577.55430000000001</v>
      </c>
      <c r="J6092" s="1">
        <v>4470</v>
      </c>
      <c r="K6092" s="1">
        <v>34490.74</v>
      </c>
      <c r="L6092" s="1">
        <v>35175.879999999997</v>
      </c>
      <c r="M6092" s="3">
        <v>200</v>
      </c>
      <c r="N6092">
        <v>129.6</v>
      </c>
      <c r="O6092">
        <v>597</v>
      </c>
      <c r="P6092" s="1">
        <f>IF($A$3="Percentage of government revenue per capita",$B$3,0) + IF($A$3="Absolute extra revenue",AB6092,0) + IF($A$3="Absolute revenue per capita",AC6092,0)</f>
        <v>0</v>
      </c>
      <c r="Q6092" s="5">
        <f>-MIN(data!$B$4 / data!I6055 * data!P6055 / 100, data!N6055)</f>
        <v>0</v>
      </c>
      <c r="R6092" s="4">
        <f>-Q6092*K6092/1000</f>
        <v>0</v>
      </c>
      <c r="S6092" s="6">
        <f>-MIN(data!$B$5/(POWER(LN(I6092),2))*P6092/100, O6092)</f>
        <v>0</v>
      </c>
      <c r="T6092" s="6">
        <f>-S6092*L6092/100000</f>
        <v>0</v>
      </c>
      <c r="U6092" s="4">
        <f>N6092+Q6092</f>
        <v>129.6</v>
      </c>
      <c r="V6092" s="4" t="e">
        <f>P6092*I6092/100/R6092</f>
        <v>#DIV/0!</v>
      </c>
      <c r="W6092" s="4" t="e">
        <f>V6092*H6092</f>
        <v>#DIV/0!</v>
      </c>
      <c r="X6092" s="6">
        <f>O6092+S6092</f>
        <v>597</v>
      </c>
      <c r="Y6092" s="6" t="e">
        <f>P6092*I6092/100/T6092</f>
        <v>#DIV/0!</v>
      </c>
      <c r="Z6092" s="6" t="e">
        <f>Y6092*H6092</f>
        <v>#DIV/0!</v>
      </c>
      <c r="AB6092" s="1">
        <f t="shared" si="190"/>
        <v>0</v>
      </c>
      <c r="AC6092" s="1">
        <f t="shared" si="191"/>
        <v>0</v>
      </c>
    </row>
    <row r="6093" spans="4:29" x14ac:dyDescent="0.25">
      <c r="D6093" s="1">
        <v>2002</v>
      </c>
      <c r="E6093" s="1" t="s">
        <v>167</v>
      </c>
      <c r="F6093" s="2" t="s">
        <v>359</v>
      </c>
      <c r="G6093">
        <v>2</v>
      </c>
      <c r="H6093">
        <v>1019059</v>
      </c>
      <c r="I6093" s="1">
        <v>566.20680000000004</v>
      </c>
      <c r="J6093" s="1">
        <v>4546</v>
      </c>
      <c r="K6093" s="1">
        <v>34544.07</v>
      </c>
      <c r="L6093" s="1">
        <v>34941.760000000002</v>
      </c>
      <c r="M6093" s="3">
        <v>210</v>
      </c>
      <c r="N6093">
        <v>131.6</v>
      </c>
      <c r="O6093">
        <v>601</v>
      </c>
      <c r="P6093" s="1">
        <f>IF($A$3="Percentage of government revenue per capita",$B$3,0) + IF($A$3="Absolute extra revenue",AB6093,0) + IF($A$3="Absolute revenue per capita",AC6093,0)</f>
        <v>0</v>
      </c>
      <c r="Q6093" s="5">
        <f>-MIN(data!$B$4 / data!I6056 * data!P6056 / 100, data!N6056)</f>
        <v>0</v>
      </c>
      <c r="R6093" s="4">
        <f>-Q6093*K6093/1000</f>
        <v>0</v>
      </c>
      <c r="S6093" s="6">
        <f>-MIN(data!$B$5/(POWER(LN(I6093),2))*P6093/100, O6093)</f>
        <v>0</v>
      </c>
      <c r="T6093" s="6">
        <f>-S6093*L6093/100000</f>
        <v>0</v>
      </c>
      <c r="U6093" s="4">
        <f>N6093+Q6093</f>
        <v>131.6</v>
      </c>
      <c r="V6093" s="4" t="e">
        <f>P6093*I6093/100/R6093</f>
        <v>#DIV/0!</v>
      </c>
      <c r="W6093" s="4" t="e">
        <f>V6093*H6093</f>
        <v>#DIV/0!</v>
      </c>
      <c r="X6093" s="6">
        <f>O6093+S6093</f>
        <v>601</v>
      </c>
      <c r="Y6093" s="6" t="e">
        <f>P6093*I6093/100/T6093</f>
        <v>#DIV/0!</v>
      </c>
      <c r="Z6093" s="6" t="e">
        <f>Y6093*H6093</f>
        <v>#DIV/0!</v>
      </c>
      <c r="AB6093" s="1">
        <f t="shared" si="190"/>
        <v>0</v>
      </c>
      <c r="AC6093" s="1">
        <f t="shared" si="191"/>
        <v>0</v>
      </c>
    </row>
    <row r="6094" spans="4:29" x14ac:dyDescent="0.25">
      <c r="D6094" s="1">
        <v>2003</v>
      </c>
      <c r="E6094" s="1" t="s">
        <v>167</v>
      </c>
      <c r="F6094" s="2" t="s">
        <v>359</v>
      </c>
      <c r="G6094">
        <v>2</v>
      </c>
      <c r="H6094">
        <v>1022802</v>
      </c>
      <c r="I6094" s="1">
        <v>622.96579999999994</v>
      </c>
      <c r="J6094" s="1">
        <v>4592</v>
      </c>
      <c r="K6094" s="1">
        <v>34682.78</v>
      </c>
      <c r="L6094" s="1">
        <v>34941.760000000002</v>
      </c>
      <c r="M6094" s="3">
        <v>210</v>
      </c>
      <c r="N6094">
        <v>132.4</v>
      </c>
      <c r="O6094">
        <v>601</v>
      </c>
      <c r="P6094" s="1">
        <f>IF($A$3="Percentage of government revenue per capita",$B$3,0) + IF($A$3="Absolute extra revenue",AB6094,0) + IF($A$3="Absolute revenue per capita",AC6094,0)</f>
        <v>0</v>
      </c>
      <c r="Q6094" s="5">
        <f>-MIN(data!$B$4 / data!I6057 * data!P6057 / 100, data!N6057)</f>
        <v>0</v>
      </c>
      <c r="R6094" s="4">
        <f>-Q6094*K6094/1000</f>
        <v>0</v>
      </c>
      <c r="S6094" s="6">
        <f>-MIN(data!$B$5/(POWER(LN(I6094),2))*P6094/100, O6094)</f>
        <v>0</v>
      </c>
      <c r="T6094" s="6">
        <f>-S6094*L6094/100000</f>
        <v>0</v>
      </c>
      <c r="U6094" s="4">
        <f>N6094+Q6094</f>
        <v>132.4</v>
      </c>
      <c r="V6094" s="4" t="e">
        <f>P6094*I6094/100/R6094</f>
        <v>#DIV/0!</v>
      </c>
      <c r="W6094" s="4" t="e">
        <f>V6094*H6094</f>
        <v>#DIV/0!</v>
      </c>
      <c r="X6094" s="6">
        <f>O6094+S6094</f>
        <v>601</v>
      </c>
      <c r="Y6094" s="6" t="e">
        <f>P6094*I6094/100/T6094</f>
        <v>#DIV/0!</v>
      </c>
      <c r="Z6094" s="6" t="e">
        <f>Y6094*H6094</f>
        <v>#DIV/0!</v>
      </c>
      <c r="AB6094" s="1">
        <f t="shared" si="190"/>
        <v>0</v>
      </c>
      <c r="AC6094" s="1">
        <f t="shared" si="191"/>
        <v>0</v>
      </c>
    </row>
    <row r="6095" spans="4:29" x14ac:dyDescent="0.25">
      <c r="D6095" s="1">
        <v>2004</v>
      </c>
      <c r="E6095" s="1" t="s">
        <v>167</v>
      </c>
      <c r="F6095" s="2" t="s">
        <v>359</v>
      </c>
      <c r="G6095">
        <v>2</v>
      </c>
      <c r="H6095">
        <v>1026286</v>
      </c>
      <c r="I6095" s="1">
        <v>777.91589999999997</v>
      </c>
      <c r="J6095" s="1">
        <v>4585</v>
      </c>
      <c r="K6095" s="1">
        <v>34893.46</v>
      </c>
      <c r="L6095" s="1">
        <v>34941.760000000002</v>
      </c>
      <c r="M6095" s="3">
        <v>210</v>
      </c>
      <c r="N6095">
        <v>131.4</v>
      </c>
      <c r="O6095">
        <v>601</v>
      </c>
      <c r="P6095" s="1">
        <f>IF($A$3="Percentage of government revenue per capita",$B$3,0) + IF($A$3="Absolute extra revenue",AB6095,0) + IF($A$3="Absolute revenue per capita",AC6095,0)</f>
        <v>0</v>
      </c>
      <c r="Q6095" s="5">
        <f>-MIN(data!$B$4 / data!I6058 * data!P6058 / 100, data!N6058)</f>
        <v>0</v>
      </c>
      <c r="R6095" s="4">
        <f>-Q6095*K6095/1000</f>
        <v>0</v>
      </c>
      <c r="S6095" s="6">
        <f>-MIN(data!$B$5/(POWER(LN(I6095),2))*P6095/100, O6095)</f>
        <v>0</v>
      </c>
      <c r="T6095" s="6">
        <f>-S6095*L6095/100000</f>
        <v>0</v>
      </c>
      <c r="U6095" s="4">
        <f>N6095+Q6095</f>
        <v>131.4</v>
      </c>
      <c r="V6095" s="4" t="e">
        <f>P6095*I6095/100/R6095</f>
        <v>#DIV/0!</v>
      </c>
      <c r="W6095" s="4" t="e">
        <f>V6095*H6095</f>
        <v>#DIV/0!</v>
      </c>
      <c r="X6095" s="6">
        <f>O6095+S6095</f>
        <v>601</v>
      </c>
      <c r="Y6095" s="6" t="e">
        <f>P6095*I6095/100/T6095</f>
        <v>#DIV/0!</v>
      </c>
      <c r="Z6095" s="6" t="e">
        <f>Y6095*H6095</f>
        <v>#DIV/0!</v>
      </c>
      <c r="AB6095" s="1">
        <f t="shared" si="190"/>
        <v>0</v>
      </c>
      <c r="AC6095" s="1">
        <f t="shared" si="191"/>
        <v>0</v>
      </c>
    </row>
    <row r="6096" spans="4:29" x14ac:dyDescent="0.25">
      <c r="D6096" s="1">
        <v>2005</v>
      </c>
      <c r="E6096" s="1" t="s">
        <v>167</v>
      </c>
      <c r="F6096" s="2" t="s">
        <v>359</v>
      </c>
      <c r="G6096">
        <v>2</v>
      </c>
      <c r="H6096">
        <v>1030579</v>
      </c>
      <c r="I6096" s="1">
        <v>822.97709999999995</v>
      </c>
      <c r="J6096" s="1">
        <v>4536</v>
      </c>
      <c r="K6096" s="1">
        <v>35162.79</v>
      </c>
      <c r="L6096" s="1">
        <v>33613.449999999997</v>
      </c>
      <c r="M6096" s="3">
        <v>210</v>
      </c>
      <c r="N6096">
        <v>129</v>
      </c>
      <c r="O6096">
        <v>595</v>
      </c>
      <c r="P6096" s="1">
        <f>IF($A$3="Percentage of government revenue per capita",$B$3,0) + IF($A$3="Absolute extra revenue",AB6096,0) + IF($A$3="Absolute revenue per capita",AC6096,0)</f>
        <v>0</v>
      </c>
      <c r="Q6096" s="5">
        <f>-MIN(data!$B$4 / data!I6059 * data!P6059 / 100, data!N6059)</f>
        <v>0</v>
      </c>
      <c r="R6096" s="4">
        <f>-Q6096*K6096/1000</f>
        <v>0</v>
      </c>
      <c r="S6096" s="6">
        <f>-MIN(data!$B$5/(POWER(LN(I6096),2))*P6096/100, O6096)</f>
        <v>0</v>
      </c>
      <c r="T6096" s="6">
        <f>-S6096*L6096/100000</f>
        <v>0</v>
      </c>
      <c r="U6096" s="4">
        <f>N6096+Q6096</f>
        <v>129</v>
      </c>
      <c r="V6096" s="4" t="e">
        <f>P6096*I6096/100/R6096</f>
        <v>#DIV/0!</v>
      </c>
      <c r="W6096" s="4" t="e">
        <f>V6096*H6096</f>
        <v>#DIV/0!</v>
      </c>
      <c r="X6096" s="6">
        <f>O6096+S6096</f>
        <v>595</v>
      </c>
      <c r="Y6096" s="6" t="e">
        <f>P6096*I6096/100/T6096</f>
        <v>#DIV/0!</v>
      </c>
      <c r="Z6096" s="6" t="e">
        <f>Y6096*H6096</f>
        <v>#DIV/0!</v>
      </c>
      <c r="AB6096" s="1">
        <f t="shared" si="190"/>
        <v>0</v>
      </c>
      <c r="AC6096" s="1">
        <f t="shared" si="191"/>
        <v>0</v>
      </c>
    </row>
    <row r="6097" spans="4:29" x14ac:dyDescent="0.25">
      <c r="D6097" s="1">
        <v>2006</v>
      </c>
      <c r="E6097" s="1" t="s">
        <v>167</v>
      </c>
      <c r="F6097" s="2" t="s">
        <v>359</v>
      </c>
      <c r="G6097">
        <v>2</v>
      </c>
      <c r="H6097">
        <v>1036092</v>
      </c>
      <c r="I6097" s="1">
        <v>1216.9480000000001</v>
      </c>
      <c r="J6097" s="1">
        <v>4247</v>
      </c>
      <c r="K6097" s="1">
        <v>35421.18</v>
      </c>
      <c r="L6097" s="1">
        <v>33868.089999999997</v>
      </c>
      <c r="M6097" s="3">
        <v>200</v>
      </c>
      <c r="N6097">
        <v>119.9</v>
      </c>
      <c r="O6097">
        <v>561</v>
      </c>
      <c r="P6097" s="1">
        <f>IF($A$3="Percentage of government revenue per capita",$B$3,0) + IF($A$3="Absolute extra revenue",AB6097,0) + IF($A$3="Absolute revenue per capita",AC6097,0)</f>
        <v>0</v>
      </c>
      <c r="Q6097" s="5">
        <f>-MIN(data!$B$4 / data!I6060 * data!P6060 / 100, data!N6060)</f>
        <v>0</v>
      </c>
      <c r="R6097" s="4">
        <f>-Q6097*K6097/1000</f>
        <v>0</v>
      </c>
      <c r="S6097" s="6">
        <f>-MIN(data!$B$5/(POWER(LN(I6097),2))*P6097/100, O6097)</f>
        <v>0</v>
      </c>
      <c r="T6097" s="6">
        <f>-S6097*L6097/100000</f>
        <v>0</v>
      </c>
      <c r="U6097" s="4">
        <f>N6097+Q6097</f>
        <v>119.9</v>
      </c>
      <c r="V6097" s="4" t="e">
        <f>P6097*I6097/100/R6097</f>
        <v>#DIV/0!</v>
      </c>
      <c r="W6097" s="4" t="e">
        <f>V6097*H6097</f>
        <v>#DIV/0!</v>
      </c>
      <c r="X6097" s="6">
        <f>O6097+S6097</f>
        <v>561</v>
      </c>
      <c r="Y6097" s="6" t="e">
        <f>P6097*I6097/100/T6097</f>
        <v>#DIV/0!</v>
      </c>
      <c r="Z6097" s="6" t="e">
        <f>Y6097*H6097</f>
        <v>#DIV/0!</v>
      </c>
      <c r="AB6097" s="1">
        <f t="shared" si="190"/>
        <v>0</v>
      </c>
      <c r="AC6097" s="1">
        <f t="shared" si="191"/>
        <v>0</v>
      </c>
    </row>
    <row r="6098" spans="4:29" x14ac:dyDescent="0.25">
      <c r="D6098" s="1">
        <v>2007</v>
      </c>
      <c r="E6098" s="1" t="s">
        <v>167</v>
      </c>
      <c r="F6098" s="2" t="s">
        <v>359</v>
      </c>
      <c r="G6098">
        <v>2</v>
      </c>
      <c r="H6098">
        <v>1042652</v>
      </c>
      <c r="I6098" s="1">
        <v>1141.5619999999999</v>
      </c>
      <c r="J6098" s="1">
        <v>4059</v>
      </c>
      <c r="K6098" s="1">
        <v>35793.65</v>
      </c>
      <c r="L6098" s="1">
        <v>32882.01</v>
      </c>
      <c r="M6098" s="3">
        <v>190</v>
      </c>
      <c r="N6098">
        <v>113.4</v>
      </c>
      <c r="O6098">
        <v>517</v>
      </c>
      <c r="P6098" s="1">
        <f>IF($A$3="Percentage of government revenue per capita",$B$3,0) + IF($A$3="Absolute extra revenue",AB6098,0) + IF($A$3="Absolute revenue per capita",AC6098,0)</f>
        <v>0</v>
      </c>
      <c r="Q6098" s="5">
        <f>-MIN(data!$B$4 / data!I6061 * data!P6061 / 100, data!N6061)</f>
        <v>0</v>
      </c>
      <c r="R6098" s="4">
        <f>-Q6098*K6098/1000</f>
        <v>0</v>
      </c>
      <c r="S6098" s="6">
        <f>-MIN(data!$B$5/(POWER(LN(I6098),2))*P6098/100, O6098)</f>
        <v>0</v>
      </c>
      <c r="T6098" s="6">
        <f>-S6098*L6098/100000</f>
        <v>0</v>
      </c>
      <c r="U6098" s="4">
        <f>N6098+Q6098</f>
        <v>113.4</v>
      </c>
      <c r="V6098" s="4" t="e">
        <f>P6098*I6098/100/R6098</f>
        <v>#DIV/0!</v>
      </c>
      <c r="W6098" s="4" t="e">
        <f>V6098*H6098</f>
        <v>#DIV/0!</v>
      </c>
      <c r="X6098" s="6">
        <f>O6098+S6098</f>
        <v>517</v>
      </c>
      <c r="Y6098" s="6" t="e">
        <f>P6098*I6098/100/T6098</f>
        <v>#DIV/0!</v>
      </c>
      <c r="Z6098" s="6" t="e">
        <f>Y6098*H6098</f>
        <v>#DIV/0!</v>
      </c>
      <c r="AB6098" s="1">
        <f t="shared" si="190"/>
        <v>0</v>
      </c>
      <c r="AC6098" s="1">
        <f t="shared" si="191"/>
        <v>0</v>
      </c>
    </row>
    <row r="6099" spans="4:29" x14ac:dyDescent="0.25">
      <c r="D6099" s="1">
        <v>2008</v>
      </c>
      <c r="E6099" s="1" t="s">
        <v>167</v>
      </c>
      <c r="F6099" s="2" t="s">
        <v>359</v>
      </c>
      <c r="G6099">
        <v>2</v>
      </c>
      <c r="H6099">
        <v>1049945</v>
      </c>
      <c r="I6099" s="1">
        <v>1234.383</v>
      </c>
      <c r="J6099" s="1">
        <v>3935</v>
      </c>
      <c r="K6099" s="1">
        <v>36200.550000000003</v>
      </c>
      <c r="L6099" s="1">
        <v>33613.449999999997</v>
      </c>
      <c r="M6099" s="3">
        <v>170</v>
      </c>
      <c r="N6099">
        <v>108.7</v>
      </c>
      <c r="O6099">
        <v>476</v>
      </c>
      <c r="P6099" s="1">
        <f>IF($A$3="Percentage of government revenue per capita",$B$3,0) + IF($A$3="Absolute extra revenue",AB6099,0) + IF($A$3="Absolute revenue per capita",AC6099,0)</f>
        <v>0</v>
      </c>
      <c r="Q6099" s="5">
        <f>-MIN(data!$B$4 / data!I6062 * data!P6062 / 100, data!N6062)</f>
        <v>0</v>
      </c>
      <c r="R6099" s="4">
        <f>-Q6099*K6099/1000</f>
        <v>0</v>
      </c>
      <c r="S6099" s="6">
        <f>-MIN(data!$B$5/(POWER(LN(I6099),2))*P6099/100, O6099)</f>
        <v>0</v>
      </c>
      <c r="T6099" s="6">
        <f>-S6099*L6099/100000</f>
        <v>0</v>
      </c>
      <c r="U6099" s="4">
        <f>N6099+Q6099</f>
        <v>108.7</v>
      </c>
      <c r="V6099" s="4" t="e">
        <f>P6099*I6099/100/R6099</f>
        <v>#DIV/0!</v>
      </c>
      <c r="W6099" s="4" t="e">
        <f>V6099*H6099</f>
        <v>#DIV/0!</v>
      </c>
      <c r="X6099" s="6">
        <f>O6099+S6099</f>
        <v>476</v>
      </c>
      <c r="Y6099" s="6" t="e">
        <f>P6099*I6099/100/T6099</f>
        <v>#DIV/0!</v>
      </c>
      <c r="Z6099" s="6" t="e">
        <f>Y6099*H6099</f>
        <v>#DIV/0!</v>
      </c>
      <c r="AB6099" s="1">
        <f t="shared" si="190"/>
        <v>0</v>
      </c>
      <c r="AC6099" s="1">
        <f t="shared" si="191"/>
        <v>0</v>
      </c>
    </row>
    <row r="6100" spans="4:29" x14ac:dyDescent="0.25">
      <c r="D6100" s="1">
        <v>2009</v>
      </c>
      <c r="E6100" s="1" t="s">
        <v>167</v>
      </c>
      <c r="F6100" s="2" t="s">
        <v>359</v>
      </c>
      <c r="G6100">
        <v>2</v>
      </c>
      <c r="H6100">
        <v>1057467</v>
      </c>
      <c r="I6100" s="1">
        <v>1048.239</v>
      </c>
      <c r="J6100" s="1">
        <v>3731</v>
      </c>
      <c r="K6100" s="1">
        <v>36542.61</v>
      </c>
      <c r="L6100" s="1">
        <v>35476.720000000001</v>
      </c>
      <c r="M6100" s="3">
        <v>160</v>
      </c>
      <c r="N6100">
        <v>102.1</v>
      </c>
      <c r="O6100">
        <v>451</v>
      </c>
      <c r="P6100" s="1">
        <f>IF($A$3="Percentage of government revenue per capita",$B$3,0) + IF($A$3="Absolute extra revenue",AB6100,0) + IF($A$3="Absolute revenue per capita",AC6100,0)</f>
        <v>0</v>
      </c>
      <c r="Q6100" s="5">
        <f>-MIN(data!$B$4 / data!I6063 * data!P6063 / 100, data!N6063)</f>
        <v>0</v>
      </c>
      <c r="R6100" s="4">
        <f>-Q6100*K6100/1000</f>
        <v>0</v>
      </c>
      <c r="S6100" s="6">
        <f>-MIN(data!$B$5/(POWER(LN(I6100),2))*P6100/100, O6100)</f>
        <v>0</v>
      </c>
      <c r="T6100" s="6">
        <f>-S6100*L6100/100000</f>
        <v>0</v>
      </c>
      <c r="U6100" s="4">
        <f>N6100+Q6100</f>
        <v>102.1</v>
      </c>
      <c r="V6100" s="4" t="e">
        <f>P6100*I6100/100/R6100</f>
        <v>#DIV/0!</v>
      </c>
      <c r="W6100" s="4" t="e">
        <f>V6100*H6100</f>
        <v>#DIV/0!</v>
      </c>
      <c r="X6100" s="6">
        <f>O6100+S6100</f>
        <v>451</v>
      </c>
      <c r="Y6100" s="6" t="e">
        <f>P6100*I6100/100/T6100</f>
        <v>#DIV/0!</v>
      </c>
      <c r="Z6100" s="6" t="e">
        <f>Y6100*H6100</f>
        <v>#DIV/0!</v>
      </c>
      <c r="AB6100" s="1">
        <f t="shared" si="190"/>
        <v>0</v>
      </c>
      <c r="AC6100" s="1">
        <f t="shared" si="191"/>
        <v>0</v>
      </c>
    </row>
    <row r="6101" spans="4:29" x14ac:dyDescent="0.25">
      <c r="D6101" s="1">
        <v>2010</v>
      </c>
      <c r="E6101" s="1" t="s">
        <v>167</v>
      </c>
      <c r="F6101" s="2" t="s">
        <v>359</v>
      </c>
      <c r="G6101">
        <v>2</v>
      </c>
      <c r="H6101">
        <v>1064837</v>
      </c>
      <c r="I6101" s="1">
        <v>704.06050000000005</v>
      </c>
      <c r="J6101" s="1">
        <v>3425</v>
      </c>
      <c r="K6101" s="1">
        <v>36867.599999999999</v>
      </c>
      <c r="L6101" s="1">
        <v>36697.25</v>
      </c>
      <c r="M6101" s="3">
        <v>160</v>
      </c>
      <c r="N6101">
        <v>92.9</v>
      </c>
      <c r="O6101">
        <v>436</v>
      </c>
      <c r="P6101" s="1">
        <f>IF($A$3="Percentage of government revenue per capita",$B$3,0) + IF($A$3="Absolute extra revenue",AB6101,0) + IF($A$3="Absolute revenue per capita",AC6101,0)</f>
        <v>0</v>
      </c>
      <c r="Q6101" s="5">
        <f>-MIN(data!$B$4 / data!I6064 * data!P6064 / 100, data!N6064)</f>
        <v>0</v>
      </c>
      <c r="R6101" s="4">
        <f>-Q6101*K6101/1000</f>
        <v>0</v>
      </c>
      <c r="S6101" s="6">
        <f>-MIN(data!$B$5/(POWER(LN(I6101),2))*P6101/100, O6101)</f>
        <v>0</v>
      </c>
      <c r="T6101" s="6">
        <f>-S6101*L6101/100000</f>
        <v>0</v>
      </c>
      <c r="U6101" s="4">
        <f>N6101+Q6101</f>
        <v>92.9</v>
      </c>
      <c r="V6101" s="4" t="e">
        <f>P6101*I6101/100/R6101</f>
        <v>#DIV/0!</v>
      </c>
      <c r="W6101" s="4" t="e">
        <f>V6101*H6101</f>
        <v>#DIV/0!</v>
      </c>
      <c r="X6101" s="6">
        <f>O6101+S6101</f>
        <v>436</v>
      </c>
      <c r="Y6101" s="6" t="e">
        <f>P6101*I6101/100/T6101</f>
        <v>#DIV/0!</v>
      </c>
      <c r="Z6101" s="6" t="e">
        <f>Y6101*H6101</f>
        <v>#DIV/0!</v>
      </c>
      <c r="AB6101" s="1">
        <f t="shared" si="190"/>
        <v>0</v>
      </c>
      <c r="AC6101" s="1">
        <f t="shared" si="191"/>
        <v>0</v>
      </c>
    </row>
    <row r="6102" spans="4:29" x14ac:dyDescent="0.25">
      <c r="D6102" s="1">
        <v>2011</v>
      </c>
      <c r="E6102" s="1" t="s">
        <v>167</v>
      </c>
      <c r="F6102" s="2" t="s">
        <v>359</v>
      </c>
      <c r="G6102">
        <v>2</v>
      </c>
      <c r="H6102">
        <v>1072032</v>
      </c>
      <c r="I6102" s="1">
        <v>717.16759999999999</v>
      </c>
      <c r="J6102" s="1">
        <v>3023</v>
      </c>
      <c r="K6102" s="1">
        <v>37137.589999999997</v>
      </c>
      <c r="L6102" s="1">
        <v>35885.17</v>
      </c>
      <c r="M6102" s="3">
        <v>160</v>
      </c>
      <c r="N6102">
        <v>81.400000000000006</v>
      </c>
      <c r="O6102">
        <v>418</v>
      </c>
      <c r="P6102" s="1">
        <f>IF($A$3="Percentage of government revenue per capita",$B$3,0) + IF($A$3="Absolute extra revenue",AB6102,0) + IF($A$3="Absolute revenue per capita",AC6102,0)</f>
        <v>0</v>
      </c>
      <c r="Q6102" s="5">
        <f>-MIN(data!$B$4 / data!I6065 * data!P6065 / 100, data!N6065)</f>
        <v>0</v>
      </c>
      <c r="R6102" s="4">
        <f>-Q6102*K6102/1000</f>
        <v>0</v>
      </c>
      <c r="S6102" s="6">
        <f>-MIN(data!$B$5/(POWER(LN(I6102),2))*P6102/100, O6102)</f>
        <v>0</v>
      </c>
      <c r="T6102" s="6">
        <f>-S6102*L6102/100000</f>
        <v>0</v>
      </c>
      <c r="U6102" s="4">
        <f>N6102+Q6102</f>
        <v>81.400000000000006</v>
      </c>
      <c r="V6102" s="4" t="e">
        <f>P6102*I6102/100/R6102</f>
        <v>#DIV/0!</v>
      </c>
      <c r="W6102" s="4" t="e">
        <f>V6102*H6102</f>
        <v>#DIV/0!</v>
      </c>
      <c r="X6102" s="6">
        <f>O6102+S6102</f>
        <v>418</v>
      </c>
      <c r="Y6102" s="6" t="e">
        <f>P6102*I6102/100/T6102</f>
        <v>#DIV/0!</v>
      </c>
      <c r="Z6102" s="6" t="e">
        <f>Y6102*H6102</f>
        <v>#DIV/0!</v>
      </c>
      <c r="AB6102" s="1">
        <f t="shared" si="190"/>
        <v>0</v>
      </c>
      <c r="AC6102" s="1">
        <f t="shared" si="191"/>
        <v>0</v>
      </c>
    </row>
    <row r="6103" spans="4:29" x14ac:dyDescent="0.25">
      <c r="D6103" s="1">
        <v>2012</v>
      </c>
      <c r="E6103" s="1" t="s">
        <v>167</v>
      </c>
      <c r="F6103" s="2" t="s">
        <v>359</v>
      </c>
      <c r="G6103">
        <v>2</v>
      </c>
      <c r="H6103">
        <v>1079288</v>
      </c>
      <c r="I6103" s="1">
        <v>1305.1990000000001</v>
      </c>
      <c r="J6103" s="1">
        <v>2624</v>
      </c>
      <c r="K6103" s="1">
        <v>37432.239999999998</v>
      </c>
      <c r="L6103" s="1">
        <v>40000</v>
      </c>
      <c r="M6103" s="3">
        <v>150</v>
      </c>
      <c r="N6103">
        <v>70.099999999999994</v>
      </c>
      <c r="O6103">
        <v>400</v>
      </c>
      <c r="P6103" s="1">
        <f>IF($A$3="Percentage of government revenue per capita",$B$3,0) + IF($A$3="Absolute extra revenue",AB6103,0) + IF($A$3="Absolute revenue per capita",AC6103,0)</f>
        <v>0</v>
      </c>
      <c r="Q6103" s="5">
        <f>-MIN(data!$B$4 / data!I6066 * data!P6066 / 100, data!N6066)</f>
        <v>0</v>
      </c>
      <c r="R6103" s="4">
        <f>-Q6103*K6103/1000</f>
        <v>0</v>
      </c>
      <c r="S6103" s="6">
        <f>-MIN(data!$B$5/(POWER(LN(I6103),2))*P6103/100, O6103)</f>
        <v>0</v>
      </c>
      <c r="T6103" s="6">
        <f>-S6103*L6103/100000</f>
        <v>0</v>
      </c>
      <c r="U6103" s="4">
        <f>N6103+Q6103</f>
        <v>70.099999999999994</v>
      </c>
      <c r="V6103" s="4" t="e">
        <f>P6103*I6103/100/R6103</f>
        <v>#DIV/0!</v>
      </c>
      <c r="W6103" s="4" t="e">
        <f>V6103*H6103</f>
        <v>#DIV/0!</v>
      </c>
      <c r="X6103" s="6">
        <f>O6103+S6103</f>
        <v>400</v>
      </c>
      <c r="Y6103" s="6" t="e">
        <f>P6103*I6103/100/T6103</f>
        <v>#DIV/0!</v>
      </c>
      <c r="Z6103" s="6" t="e">
        <f>Y6103*H6103</f>
        <v>#DIV/0!</v>
      </c>
      <c r="AB6103" s="1">
        <f t="shared" si="190"/>
        <v>0</v>
      </c>
      <c r="AC6103" s="1">
        <f t="shared" si="191"/>
        <v>0</v>
      </c>
    </row>
    <row r="6104" spans="4:29" x14ac:dyDescent="0.25">
      <c r="D6104" s="1">
        <v>2013</v>
      </c>
      <c r="E6104" s="1" t="s">
        <v>167</v>
      </c>
      <c r="F6104" s="2" t="s">
        <v>359</v>
      </c>
      <c r="G6104">
        <v>2</v>
      </c>
      <c r="H6104">
        <v>1086839</v>
      </c>
      <c r="I6104" s="1">
        <v>1386.8019999999999</v>
      </c>
      <c r="J6104" s="1">
        <v>2477</v>
      </c>
      <c r="K6104" s="1">
        <v>37701.67</v>
      </c>
      <c r="L6104" s="1">
        <v>36319.61</v>
      </c>
      <c r="M6104" s="3">
        <v>160</v>
      </c>
      <c r="N6104">
        <v>65.7</v>
      </c>
      <c r="O6104">
        <v>413</v>
      </c>
      <c r="P6104" s="1">
        <f>IF($A$3="Percentage of government revenue per capita",$B$3,0) + IF($A$3="Absolute extra revenue",AB6104,0) + IF($A$3="Absolute revenue per capita",AC6104,0)</f>
        <v>0</v>
      </c>
      <c r="Q6104" s="5">
        <f>-MIN(data!$B$4 / data!I6067 * data!P6067 / 100, data!N6067)</f>
        <v>0</v>
      </c>
      <c r="R6104" s="4">
        <f>-Q6104*K6104/1000</f>
        <v>0</v>
      </c>
      <c r="S6104" s="6">
        <f>-MIN(data!$B$5/(POWER(LN(I6104),2))*P6104/100, O6104)</f>
        <v>0</v>
      </c>
      <c r="T6104" s="6">
        <f>-S6104*L6104/100000</f>
        <v>0</v>
      </c>
      <c r="U6104" s="4">
        <f>N6104+Q6104</f>
        <v>65.7</v>
      </c>
      <c r="V6104" s="4" t="e">
        <f>P6104*I6104/100/R6104</f>
        <v>#DIV/0!</v>
      </c>
      <c r="W6104" s="4" t="e">
        <f>V6104*H6104</f>
        <v>#DIV/0!</v>
      </c>
      <c r="X6104" s="6">
        <f>O6104+S6104</f>
        <v>413</v>
      </c>
      <c r="Y6104" s="6" t="e">
        <f>P6104*I6104/100/T6104</f>
        <v>#DIV/0!</v>
      </c>
      <c r="Z6104" s="6" t="e">
        <f>Y6104*H6104</f>
        <v>#DIV/0!</v>
      </c>
      <c r="AB6104" s="1">
        <f t="shared" si="190"/>
        <v>0</v>
      </c>
      <c r="AC6104" s="1">
        <f t="shared" si="191"/>
        <v>0</v>
      </c>
    </row>
    <row r="6105" spans="4:29" x14ac:dyDescent="0.25">
      <c r="D6105" s="1">
        <v>2014</v>
      </c>
      <c r="E6105" s="1" t="s">
        <v>167</v>
      </c>
      <c r="F6105" s="2" t="s">
        <v>359</v>
      </c>
      <c r="G6105">
        <v>2</v>
      </c>
      <c r="H6105">
        <v>1095021</v>
      </c>
      <c r="I6105" s="1">
        <v>1412.4359999999999</v>
      </c>
      <c r="J6105" s="1">
        <v>2359</v>
      </c>
      <c r="K6105" s="1">
        <v>37926.050000000003</v>
      </c>
      <c r="L6105" s="1">
        <v>37500</v>
      </c>
      <c r="M6105" s="3">
        <v>150</v>
      </c>
      <c r="N6105">
        <v>62.2</v>
      </c>
      <c r="O6105">
        <v>400</v>
      </c>
      <c r="P6105" s="1">
        <f>IF($A$3="Percentage of government revenue per capita",$B$3,0) + IF($A$3="Absolute extra revenue",AB6105,0) + IF($A$3="Absolute revenue per capita",AC6105,0)</f>
        <v>0</v>
      </c>
      <c r="Q6105" s="5">
        <f>-MIN(data!$B$4 / data!I6068 * data!P6068 / 100, data!N6068)</f>
        <v>0</v>
      </c>
      <c r="R6105" s="4">
        <f>-Q6105*K6105/1000</f>
        <v>0</v>
      </c>
      <c r="S6105" s="6">
        <f>-MIN(data!$B$5/(POWER(LN(I6105),2))*P6105/100, O6105)</f>
        <v>0</v>
      </c>
      <c r="T6105" s="6">
        <f>-S6105*L6105/100000</f>
        <v>0</v>
      </c>
      <c r="U6105" s="4">
        <f>N6105+Q6105</f>
        <v>62.2</v>
      </c>
      <c r="V6105" s="4" t="e">
        <f>P6105*I6105/100/R6105</f>
        <v>#DIV/0!</v>
      </c>
      <c r="W6105" s="4" t="e">
        <f>V6105*H6105</f>
        <v>#DIV/0!</v>
      </c>
      <c r="X6105" s="6">
        <f>O6105+S6105</f>
        <v>400</v>
      </c>
      <c r="Y6105" s="6" t="e">
        <f>P6105*I6105/100/T6105</f>
        <v>#DIV/0!</v>
      </c>
      <c r="Z6105" s="6" t="e">
        <f>Y6105*H6105</f>
        <v>#DIV/0!</v>
      </c>
      <c r="AB6105" s="1">
        <f t="shared" si="190"/>
        <v>0</v>
      </c>
      <c r="AC6105" s="1">
        <f t="shared" si="191"/>
        <v>0</v>
      </c>
    </row>
    <row r="6106" spans="4:29" x14ac:dyDescent="0.25">
      <c r="D6106" s="1">
        <v>2015</v>
      </c>
      <c r="E6106" s="1" t="s">
        <v>167</v>
      </c>
      <c r="F6106" s="2" t="s">
        <v>359</v>
      </c>
      <c r="G6106">
        <v>2</v>
      </c>
      <c r="H6106">
        <v>1104044</v>
      </c>
      <c r="I6106" s="1">
        <v>1336.991</v>
      </c>
      <c r="J6106" s="1">
        <v>2202</v>
      </c>
      <c r="K6106" s="1">
        <v>38096.89</v>
      </c>
      <c r="M6106" s="3">
        <v>150</v>
      </c>
      <c r="N6106">
        <v>57.8</v>
      </c>
      <c r="O6106">
        <v>389</v>
      </c>
      <c r="P6106" s="1">
        <f>IF($A$3="Percentage of government revenue per capita",$B$3,0) + IF($A$3="Absolute extra revenue",AB6106,0) + IF($A$3="Absolute revenue per capita",AC6106,0)</f>
        <v>0</v>
      </c>
      <c r="Q6106" s="5">
        <f>-MIN(data!$B$4 / data!I6069 * data!P6069 / 100, data!N6069)</f>
        <v>0</v>
      </c>
      <c r="R6106" s="4">
        <f>-Q6106*K6106/1000</f>
        <v>0</v>
      </c>
      <c r="S6106" s="6">
        <f>-MIN(data!$B$5/(POWER(LN(I6106),2))*P6106/100, O6106)</f>
        <v>0</v>
      </c>
      <c r="T6106" s="6">
        <f>-S6106*L6106/100000</f>
        <v>0</v>
      </c>
      <c r="U6106" s="4">
        <f>N6106+Q6106</f>
        <v>57.8</v>
      </c>
      <c r="V6106" s="4" t="e">
        <f>P6106*I6106/100/R6106</f>
        <v>#DIV/0!</v>
      </c>
      <c r="W6106" s="4" t="e">
        <f>V6106*H6106</f>
        <v>#DIV/0!</v>
      </c>
      <c r="X6106" s="6">
        <f>O6106+S6106</f>
        <v>389</v>
      </c>
      <c r="Y6106" s="6" t="e">
        <f>P6106*I6106/100/T6106</f>
        <v>#DIV/0!</v>
      </c>
      <c r="Z6106" s="6" t="e">
        <f>Y6106*H6106</f>
        <v>#DIV/0!</v>
      </c>
      <c r="AB6106" s="1">
        <f t="shared" si="190"/>
        <v>0</v>
      </c>
      <c r="AC6106" s="1">
        <f t="shared" si="191"/>
        <v>0</v>
      </c>
    </row>
    <row r="6107" spans="4:29" x14ac:dyDescent="0.25">
      <c r="D6107" s="1">
        <v>2016</v>
      </c>
      <c r="E6107" s="1" t="s">
        <v>167</v>
      </c>
      <c r="F6107" s="2" t="s">
        <v>359</v>
      </c>
      <c r="G6107">
        <v>2</v>
      </c>
      <c r="H6107">
        <v>1113984</v>
      </c>
      <c r="I6107" s="1">
        <v>1152.4290000000001</v>
      </c>
      <c r="J6107" s="1">
        <v>2158</v>
      </c>
      <c r="K6107" s="1">
        <v>38330.370000000003</v>
      </c>
      <c r="M6107" s="3"/>
      <c r="N6107">
        <v>56.3</v>
      </c>
      <c r="O6107"/>
      <c r="P6107" s="1">
        <f>IF($A$3="Percentage of government revenue per capita",$B$3,0) + IF($A$3="Absolute extra revenue",AB6107,0) + IF($A$3="Absolute revenue per capita",AC6107,0)</f>
        <v>0</v>
      </c>
      <c r="Q6107" s="5" t="e">
        <f>-MIN(data!$B$4 / data!I6070 * data!P6070 / 100, data!N6070)</f>
        <v>#DIV/0!</v>
      </c>
      <c r="R6107" s="4" t="e">
        <f>-Q6107*K6107/1000</f>
        <v>#DIV/0!</v>
      </c>
      <c r="S6107" s="6">
        <f>-MIN(data!$B$5/(POWER(LN(I6107),2))*P6107/100, O6107)</f>
        <v>0</v>
      </c>
      <c r="T6107" s="6">
        <f>-S6107*L6107/100000</f>
        <v>0</v>
      </c>
      <c r="U6107" s="4" t="e">
        <f>N6107+Q6107</f>
        <v>#DIV/0!</v>
      </c>
      <c r="V6107" s="4" t="e">
        <f>P6107*I6107/100/R6107</f>
        <v>#DIV/0!</v>
      </c>
      <c r="W6107" s="4" t="e">
        <f>V6107*H6107</f>
        <v>#DIV/0!</v>
      </c>
      <c r="X6107" s="6">
        <f>O6107+S6107</f>
        <v>0</v>
      </c>
      <c r="Y6107" s="6" t="e">
        <f>P6107*I6107/100/T6107</f>
        <v>#DIV/0!</v>
      </c>
      <c r="Z6107" s="6" t="e">
        <f>Y6107*H6107</f>
        <v>#DIV/0!</v>
      </c>
      <c r="AB6107" s="1">
        <f t="shared" si="190"/>
        <v>0</v>
      </c>
      <c r="AC6107" s="1">
        <f t="shared" si="191"/>
        <v>0</v>
      </c>
    </row>
    <row r="6108" spans="4:29" x14ac:dyDescent="0.25">
      <c r="D6108" s="1">
        <v>1980</v>
      </c>
      <c r="E6108" s="1" t="s">
        <v>166</v>
      </c>
      <c r="F6108" s="2" t="s">
        <v>360</v>
      </c>
      <c r="G6108">
        <v>4</v>
      </c>
      <c r="H6108">
        <v>8310531</v>
      </c>
      <c r="I6108" s="1">
        <v>0</v>
      </c>
      <c r="J6108" s="1">
        <v>796</v>
      </c>
      <c r="K6108" s="1">
        <v>94761.9</v>
      </c>
      <c r="M6108" s="3"/>
      <c r="N6108">
        <v>8.4</v>
      </c>
      <c r="O6108"/>
      <c r="P6108" s="1">
        <f>IF($A$3="Percentage of government revenue per capita",$B$3,0) + IF($A$3="Absolute extra revenue",AB6108,0) + IF($A$3="Absolute revenue per capita",AC6108,0)</f>
        <v>0</v>
      </c>
      <c r="Q6108" s="5" t="e">
        <f>-MIN(data!$B$4 / data!I5997 * data!P5997 / 100, data!N5997)</f>
        <v>#DIV/0!</v>
      </c>
      <c r="R6108" s="4" t="e">
        <f>-Q6108*K6108/1000</f>
        <v>#DIV/0!</v>
      </c>
      <c r="S6108" s="6" t="e">
        <f>-MIN(data!$B$5/(POWER(LN(I6108),2))*P6108/100, O6108)</f>
        <v>#NUM!</v>
      </c>
      <c r="T6108" s="6" t="e">
        <f>-S6108*L6108/100000</f>
        <v>#NUM!</v>
      </c>
      <c r="U6108" s="4" t="e">
        <f>N6108+Q6108</f>
        <v>#DIV/0!</v>
      </c>
      <c r="V6108" s="4" t="e">
        <f>P6108*I6108/100/R6108</f>
        <v>#DIV/0!</v>
      </c>
      <c r="W6108" s="4" t="e">
        <f>V6108*H6108</f>
        <v>#DIV/0!</v>
      </c>
      <c r="X6108" s="6" t="e">
        <f>O6108+S6108</f>
        <v>#NUM!</v>
      </c>
      <c r="Y6108" s="6" t="e">
        <f>P6108*I6108/100/T6108</f>
        <v>#NUM!</v>
      </c>
      <c r="Z6108" s="6" t="e">
        <f>Y6108*H6108</f>
        <v>#NUM!</v>
      </c>
      <c r="AB6108" s="1" t="e">
        <f t="shared" si="190"/>
        <v>#DIV/0!</v>
      </c>
      <c r="AC6108" s="1" t="e">
        <f t="shared" si="191"/>
        <v>#DIV/0!</v>
      </c>
    </row>
    <row r="6109" spans="4:29" x14ac:dyDescent="0.25">
      <c r="D6109" s="1">
        <v>1981</v>
      </c>
      <c r="E6109" s="1" t="s">
        <v>166</v>
      </c>
      <c r="F6109" s="2" t="s">
        <v>360</v>
      </c>
      <c r="G6109">
        <v>4</v>
      </c>
      <c r="H6109">
        <v>8320503</v>
      </c>
      <c r="I6109" s="1">
        <v>0</v>
      </c>
      <c r="J6109" s="1">
        <v>768</v>
      </c>
      <c r="K6109" s="1">
        <v>93658.54</v>
      </c>
      <c r="M6109" s="3"/>
      <c r="N6109">
        <v>8.1999999999999993</v>
      </c>
      <c r="O6109"/>
      <c r="P6109" s="1">
        <f>IF($A$3="Percentage of government revenue per capita",$B$3,0) + IF($A$3="Absolute extra revenue",AB6109,0) + IF($A$3="Absolute revenue per capita",AC6109,0)</f>
        <v>0</v>
      </c>
      <c r="Q6109" s="5">
        <f>-MIN(data!$B$4 / data!I5998 * data!P5998 / 100, data!N5998)</f>
        <v>0</v>
      </c>
      <c r="R6109" s="4">
        <f>-Q6109*K6109/1000</f>
        <v>0</v>
      </c>
      <c r="S6109" s="6" t="e">
        <f>-MIN(data!$B$5/(POWER(LN(I6109),2))*P6109/100, O6109)</f>
        <v>#NUM!</v>
      </c>
      <c r="T6109" s="6" t="e">
        <f>-S6109*L6109/100000</f>
        <v>#NUM!</v>
      </c>
      <c r="U6109" s="4">
        <f>N6109+Q6109</f>
        <v>8.1999999999999993</v>
      </c>
      <c r="V6109" s="4" t="e">
        <f>P6109*I6109/100/R6109</f>
        <v>#DIV/0!</v>
      </c>
      <c r="W6109" s="4" t="e">
        <f>V6109*H6109</f>
        <v>#DIV/0!</v>
      </c>
      <c r="X6109" s="6" t="e">
        <f>O6109+S6109</f>
        <v>#NUM!</v>
      </c>
      <c r="Y6109" s="6" t="e">
        <f>P6109*I6109/100/T6109</f>
        <v>#NUM!</v>
      </c>
      <c r="Z6109" s="6" t="e">
        <f>Y6109*H6109</f>
        <v>#NUM!</v>
      </c>
      <c r="AB6109" s="1" t="e">
        <f t="shared" si="190"/>
        <v>#DIV/0!</v>
      </c>
      <c r="AC6109" s="1" t="e">
        <f t="shared" si="191"/>
        <v>#DIV/0!</v>
      </c>
    </row>
    <row r="6110" spans="4:29" x14ac:dyDescent="0.25">
      <c r="D6110" s="1">
        <v>1982</v>
      </c>
      <c r="E6110" s="1" t="s">
        <v>166</v>
      </c>
      <c r="F6110" s="2" t="s">
        <v>360</v>
      </c>
      <c r="G6110">
        <v>4</v>
      </c>
      <c r="H6110">
        <v>8325263</v>
      </c>
      <c r="I6110" s="1">
        <v>0</v>
      </c>
      <c r="J6110" s="1">
        <v>751</v>
      </c>
      <c r="K6110" s="1">
        <v>93875</v>
      </c>
      <c r="M6110" s="3"/>
      <c r="N6110">
        <v>8</v>
      </c>
      <c r="O6110"/>
      <c r="P6110" s="1">
        <f>IF($A$3="Percentage of government revenue per capita",$B$3,0) + IF($A$3="Absolute extra revenue",AB6110,0) + IF($A$3="Absolute revenue per capita",AC6110,0)</f>
        <v>0</v>
      </c>
      <c r="Q6110" s="5">
        <f>-MIN(data!$B$4 / data!I5999 * data!P5999 / 100, data!N5999)</f>
        <v>0</v>
      </c>
      <c r="R6110" s="4">
        <f>-Q6110*K6110/1000</f>
        <v>0</v>
      </c>
      <c r="S6110" s="6" t="e">
        <f>-MIN(data!$B$5/(POWER(LN(I6110),2))*P6110/100, O6110)</f>
        <v>#NUM!</v>
      </c>
      <c r="T6110" s="6" t="e">
        <f>-S6110*L6110/100000</f>
        <v>#NUM!</v>
      </c>
      <c r="U6110" s="4">
        <f>N6110+Q6110</f>
        <v>8</v>
      </c>
      <c r="V6110" s="4" t="e">
        <f>P6110*I6110/100/R6110</f>
        <v>#DIV/0!</v>
      </c>
      <c r="W6110" s="4" t="e">
        <f>V6110*H6110</f>
        <v>#DIV/0!</v>
      </c>
      <c r="X6110" s="6" t="e">
        <f>O6110+S6110</f>
        <v>#NUM!</v>
      </c>
      <c r="Y6110" s="6" t="e">
        <f>P6110*I6110/100/T6110</f>
        <v>#NUM!</v>
      </c>
      <c r="Z6110" s="6" t="e">
        <f>Y6110*H6110</f>
        <v>#NUM!</v>
      </c>
      <c r="AB6110" s="1" t="e">
        <f t="shared" si="190"/>
        <v>#DIV/0!</v>
      </c>
      <c r="AC6110" s="1" t="e">
        <f t="shared" si="191"/>
        <v>#DIV/0!</v>
      </c>
    </row>
    <row r="6111" spans="4:29" x14ac:dyDescent="0.25">
      <c r="D6111" s="1">
        <v>1983</v>
      </c>
      <c r="E6111" s="1" t="s">
        <v>166</v>
      </c>
      <c r="F6111" s="2" t="s">
        <v>360</v>
      </c>
      <c r="G6111">
        <v>4</v>
      </c>
      <c r="H6111">
        <v>8329033</v>
      </c>
      <c r="I6111" s="1">
        <v>0</v>
      </c>
      <c r="J6111" s="1">
        <v>744</v>
      </c>
      <c r="K6111" s="1">
        <v>95384.62</v>
      </c>
      <c r="M6111" s="3"/>
      <c r="N6111">
        <v>7.8</v>
      </c>
      <c r="O6111"/>
      <c r="P6111" s="1">
        <f>IF($A$3="Percentage of government revenue per capita",$B$3,0) + IF($A$3="Absolute extra revenue",AB6111,0) + IF($A$3="Absolute revenue per capita",AC6111,0)</f>
        <v>0</v>
      </c>
      <c r="Q6111" s="5">
        <f>-MIN(data!$B$4 / data!I6000 * data!P6000 / 100, data!N6000)</f>
        <v>0</v>
      </c>
      <c r="R6111" s="4">
        <f>-Q6111*K6111/1000</f>
        <v>0</v>
      </c>
      <c r="S6111" s="6" t="e">
        <f>-MIN(data!$B$5/(POWER(LN(I6111),2))*P6111/100, O6111)</f>
        <v>#NUM!</v>
      </c>
      <c r="T6111" s="6" t="e">
        <f>-S6111*L6111/100000</f>
        <v>#NUM!</v>
      </c>
      <c r="U6111" s="4">
        <f>N6111+Q6111</f>
        <v>7.8</v>
      </c>
      <c r="V6111" s="4" t="e">
        <f>P6111*I6111/100/R6111</f>
        <v>#DIV/0!</v>
      </c>
      <c r="W6111" s="4" t="e">
        <f>V6111*H6111</f>
        <v>#DIV/0!</v>
      </c>
      <c r="X6111" s="6" t="e">
        <f>O6111+S6111</f>
        <v>#NUM!</v>
      </c>
      <c r="Y6111" s="6" t="e">
        <f>P6111*I6111/100/T6111</f>
        <v>#NUM!</v>
      </c>
      <c r="Z6111" s="6" t="e">
        <f>Y6111*H6111</f>
        <v>#NUM!</v>
      </c>
      <c r="AB6111" s="1" t="e">
        <f t="shared" si="190"/>
        <v>#DIV/0!</v>
      </c>
      <c r="AC6111" s="1" t="e">
        <f t="shared" si="191"/>
        <v>#DIV/0!</v>
      </c>
    </row>
    <row r="6112" spans="4:29" x14ac:dyDescent="0.25">
      <c r="D6112" s="1">
        <v>1984</v>
      </c>
      <c r="E6112" s="1" t="s">
        <v>166</v>
      </c>
      <c r="F6112" s="2" t="s">
        <v>360</v>
      </c>
      <c r="G6112">
        <v>4</v>
      </c>
      <c r="H6112">
        <v>8336605</v>
      </c>
      <c r="I6112" s="1">
        <v>0</v>
      </c>
      <c r="J6112" s="1">
        <v>745</v>
      </c>
      <c r="K6112" s="1">
        <v>96753.25</v>
      </c>
      <c r="M6112" s="3"/>
      <c r="N6112">
        <v>7.7</v>
      </c>
      <c r="O6112"/>
      <c r="P6112" s="1">
        <f>IF($A$3="Percentage of government revenue per capita",$B$3,0) + IF($A$3="Absolute extra revenue",AB6112,0) + IF($A$3="Absolute revenue per capita",AC6112,0)</f>
        <v>0</v>
      </c>
      <c r="Q6112" s="5">
        <f>-MIN(data!$B$4 / data!I6001 * data!P6001 / 100, data!N6001)</f>
        <v>0</v>
      </c>
      <c r="R6112" s="4">
        <f>-Q6112*K6112/1000</f>
        <v>0</v>
      </c>
      <c r="S6112" s="6" t="e">
        <f>-MIN(data!$B$5/(POWER(LN(I6112),2))*P6112/100, O6112)</f>
        <v>#NUM!</v>
      </c>
      <c r="T6112" s="6" t="e">
        <f>-S6112*L6112/100000</f>
        <v>#NUM!</v>
      </c>
      <c r="U6112" s="4">
        <f>N6112+Q6112</f>
        <v>7.7</v>
      </c>
      <c r="V6112" s="4" t="e">
        <f>P6112*I6112/100/R6112</f>
        <v>#DIV/0!</v>
      </c>
      <c r="W6112" s="4" t="e">
        <f>V6112*H6112</f>
        <v>#DIV/0!</v>
      </c>
      <c r="X6112" s="6" t="e">
        <f>O6112+S6112</f>
        <v>#NUM!</v>
      </c>
      <c r="Y6112" s="6" t="e">
        <f>P6112*I6112/100/T6112</f>
        <v>#NUM!</v>
      </c>
      <c r="Z6112" s="6" t="e">
        <f>Y6112*H6112</f>
        <v>#NUM!</v>
      </c>
      <c r="AB6112" s="1" t="e">
        <f t="shared" si="190"/>
        <v>#DIV/0!</v>
      </c>
      <c r="AC6112" s="1" t="e">
        <f t="shared" si="191"/>
        <v>#DIV/0!</v>
      </c>
    </row>
    <row r="6113" spans="4:29" x14ac:dyDescent="0.25">
      <c r="D6113" s="1">
        <v>1985</v>
      </c>
      <c r="E6113" s="1" t="s">
        <v>166</v>
      </c>
      <c r="F6113" s="2" t="s">
        <v>360</v>
      </c>
      <c r="G6113">
        <v>4</v>
      </c>
      <c r="H6113">
        <v>8350386</v>
      </c>
      <c r="I6113" s="1">
        <v>0</v>
      </c>
      <c r="J6113" s="1">
        <v>753</v>
      </c>
      <c r="K6113" s="1">
        <v>99078.95</v>
      </c>
      <c r="M6113" s="3"/>
      <c r="N6113">
        <v>7.6</v>
      </c>
      <c r="O6113"/>
      <c r="P6113" s="1">
        <f>IF($A$3="Percentage of government revenue per capita",$B$3,0) + IF($A$3="Absolute extra revenue",AB6113,0) + IF($A$3="Absolute revenue per capita",AC6113,0)</f>
        <v>0</v>
      </c>
      <c r="Q6113" s="5">
        <f>-MIN(data!$B$4 / data!I6002 * data!P6002 / 100, data!N6002)</f>
        <v>0</v>
      </c>
      <c r="R6113" s="4">
        <f>-Q6113*K6113/1000</f>
        <v>0</v>
      </c>
      <c r="S6113" s="6" t="e">
        <f>-MIN(data!$B$5/(POWER(LN(I6113),2))*P6113/100, O6113)</f>
        <v>#NUM!</v>
      </c>
      <c r="T6113" s="6" t="e">
        <f>-S6113*L6113/100000</f>
        <v>#NUM!</v>
      </c>
      <c r="U6113" s="4">
        <f>N6113+Q6113</f>
        <v>7.6</v>
      </c>
      <c r="V6113" s="4" t="e">
        <f>P6113*I6113/100/R6113</f>
        <v>#DIV/0!</v>
      </c>
      <c r="W6113" s="4" t="e">
        <f>V6113*H6113</f>
        <v>#DIV/0!</v>
      </c>
      <c r="X6113" s="6" t="e">
        <f>O6113+S6113</f>
        <v>#NUM!</v>
      </c>
      <c r="Y6113" s="6" t="e">
        <f>P6113*I6113/100/T6113</f>
        <v>#NUM!</v>
      </c>
      <c r="Z6113" s="6" t="e">
        <f>Y6113*H6113</f>
        <v>#NUM!</v>
      </c>
      <c r="AB6113" s="1" t="e">
        <f t="shared" si="190"/>
        <v>#DIV/0!</v>
      </c>
      <c r="AC6113" s="1" t="e">
        <f t="shared" si="191"/>
        <v>#DIV/0!</v>
      </c>
    </row>
    <row r="6114" spans="4:29" x14ac:dyDescent="0.25">
      <c r="D6114" s="1">
        <v>1986</v>
      </c>
      <c r="E6114" s="1" t="s">
        <v>166</v>
      </c>
      <c r="F6114" s="2" t="s">
        <v>360</v>
      </c>
      <c r="G6114">
        <v>4</v>
      </c>
      <c r="H6114">
        <v>8369829</v>
      </c>
      <c r="I6114" s="1">
        <v>0</v>
      </c>
      <c r="J6114" s="1">
        <v>766</v>
      </c>
      <c r="K6114" s="1">
        <v>102133.3</v>
      </c>
      <c r="M6114" s="3"/>
      <c r="N6114">
        <v>7.5</v>
      </c>
      <c r="O6114"/>
      <c r="P6114" s="1">
        <f>IF($A$3="Percentage of government revenue per capita",$B$3,0) + IF($A$3="Absolute extra revenue",AB6114,0) + IF($A$3="Absolute revenue per capita",AC6114,0)</f>
        <v>0</v>
      </c>
      <c r="Q6114" s="5">
        <f>-MIN(data!$B$4 / data!I6003 * data!P6003 / 100, data!N6003)</f>
        <v>0</v>
      </c>
      <c r="R6114" s="4">
        <f>-Q6114*K6114/1000</f>
        <v>0</v>
      </c>
      <c r="S6114" s="6" t="e">
        <f>-MIN(data!$B$5/(POWER(LN(I6114),2))*P6114/100, O6114)</f>
        <v>#NUM!</v>
      </c>
      <c r="T6114" s="6" t="e">
        <f>-S6114*L6114/100000</f>
        <v>#NUM!</v>
      </c>
      <c r="U6114" s="4">
        <f>N6114+Q6114</f>
        <v>7.5</v>
      </c>
      <c r="V6114" s="4" t="e">
        <f>P6114*I6114/100/R6114</f>
        <v>#DIV/0!</v>
      </c>
      <c r="W6114" s="4" t="e">
        <f>V6114*H6114</f>
        <v>#DIV/0!</v>
      </c>
      <c r="X6114" s="6" t="e">
        <f>O6114+S6114</f>
        <v>#NUM!</v>
      </c>
      <c r="Y6114" s="6" t="e">
        <f>P6114*I6114/100/T6114</f>
        <v>#NUM!</v>
      </c>
      <c r="Z6114" s="6" t="e">
        <f>Y6114*H6114</f>
        <v>#NUM!</v>
      </c>
      <c r="AB6114" s="1" t="e">
        <f t="shared" si="190"/>
        <v>#DIV/0!</v>
      </c>
      <c r="AC6114" s="1" t="e">
        <f t="shared" si="191"/>
        <v>#DIV/0!</v>
      </c>
    </row>
    <row r="6115" spans="4:29" x14ac:dyDescent="0.25">
      <c r="D6115" s="1">
        <v>1987</v>
      </c>
      <c r="E6115" s="1" t="s">
        <v>166</v>
      </c>
      <c r="F6115" s="2" t="s">
        <v>360</v>
      </c>
      <c r="G6115">
        <v>4</v>
      </c>
      <c r="H6115">
        <v>8397804</v>
      </c>
      <c r="I6115" s="1">
        <v>0</v>
      </c>
      <c r="J6115" s="1">
        <v>781</v>
      </c>
      <c r="K6115" s="1">
        <v>105540.5</v>
      </c>
      <c r="M6115" s="3"/>
      <c r="N6115">
        <v>7.4</v>
      </c>
      <c r="O6115"/>
      <c r="P6115" s="1">
        <f>IF($A$3="Percentage of government revenue per capita",$B$3,0) + IF($A$3="Absolute extra revenue",AB6115,0) + IF($A$3="Absolute revenue per capita",AC6115,0)</f>
        <v>0</v>
      </c>
      <c r="Q6115" s="5">
        <f>-MIN(data!$B$4 / data!I6004 * data!P6004 / 100, data!N6004)</f>
        <v>0</v>
      </c>
      <c r="R6115" s="4">
        <f>-Q6115*K6115/1000</f>
        <v>0</v>
      </c>
      <c r="S6115" s="6" t="e">
        <f>-MIN(data!$B$5/(POWER(LN(I6115),2))*P6115/100, O6115)</f>
        <v>#NUM!</v>
      </c>
      <c r="T6115" s="6" t="e">
        <f>-S6115*L6115/100000</f>
        <v>#NUM!</v>
      </c>
      <c r="U6115" s="4">
        <f>N6115+Q6115</f>
        <v>7.4</v>
      </c>
      <c r="V6115" s="4" t="e">
        <f>P6115*I6115/100/R6115</f>
        <v>#DIV/0!</v>
      </c>
      <c r="W6115" s="4" t="e">
        <f>V6115*H6115</f>
        <v>#DIV/0!</v>
      </c>
      <c r="X6115" s="6" t="e">
        <f>O6115+S6115</f>
        <v>#NUM!</v>
      </c>
      <c r="Y6115" s="6" t="e">
        <f>P6115*I6115/100/T6115</f>
        <v>#NUM!</v>
      </c>
      <c r="Z6115" s="6" t="e">
        <f>Y6115*H6115</f>
        <v>#NUM!</v>
      </c>
      <c r="AB6115" s="1" t="e">
        <f t="shared" si="190"/>
        <v>#DIV/0!</v>
      </c>
      <c r="AC6115" s="1" t="e">
        <f t="shared" si="191"/>
        <v>#DIV/0!</v>
      </c>
    </row>
    <row r="6116" spans="4:29" x14ac:dyDescent="0.25">
      <c r="D6116" s="1">
        <v>1988</v>
      </c>
      <c r="E6116" s="1" t="s">
        <v>166</v>
      </c>
      <c r="F6116" s="2" t="s">
        <v>360</v>
      </c>
      <c r="G6116">
        <v>4</v>
      </c>
      <c r="H6116">
        <v>8436489</v>
      </c>
      <c r="I6116" s="1">
        <v>0</v>
      </c>
      <c r="J6116" s="1">
        <v>796</v>
      </c>
      <c r="K6116" s="1">
        <v>109041.1</v>
      </c>
      <c r="M6116" s="3"/>
      <c r="N6116">
        <v>7.3</v>
      </c>
      <c r="O6116"/>
      <c r="P6116" s="1">
        <f>IF($A$3="Percentage of government revenue per capita",$B$3,0) + IF($A$3="Absolute extra revenue",AB6116,0) + IF($A$3="Absolute revenue per capita",AC6116,0)</f>
        <v>0</v>
      </c>
      <c r="Q6116" s="5">
        <f>-MIN(data!$B$4 / data!I6005 * data!P6005 / 100, data!N6005)</f>
        <v>0</v>
      </c>
      <c r="R6116" s="4">
        <f>-Q6116*K6116/1000</f>
        <v>0</v>
      </c>
      <c r="S6116" s="6" t="e">
        <f>-MIN(data!$B$5/(POWER(LN(I6116),2))*P6116/100, O6116)</f>
        <v>#NUM!</v>
      </c>
      <c r="T6116" s="6" t="e">
        <f>-S6116*L6116/100000</f>
        <v>#NUM!</v>
      </c>
      <c r="U6116" s="4">
        <f>N6116+Q6116</f>
        <v>7.3</v>
      </c>
      <c r="V6116" s="4" t="e">
        <f>P6116*I6116/100/R6116</f>
        <v>#DIV/0!</v>
      </c>
      <c r="W6116" s="4" t="e">
        <f>V6116*H6116</f>
        <v>#DIV/0!</v>
      </c>
      <c r="X6116" s="6" t="e">
        <f>O6116+S6116</f>
        <v>#NUM!</v>
      </c>
      <c r="Y6116" s="6" t="e">
        <f>P6116*I6116/100/T6116</f>
        <v>#NUM!</v>
      </c>
      <c r="Z6116" s="6" t="e">
        <f>Y6116*H6116</f>
        <v>#NUM!</v>
      </c>
      <c r="AB6116" s="1" t="e">
        <f t="shared" si="190"/>
        <v>#DIV/0!</v>
      </c>
      <c r="AC6116" s="1" t="e">
        <f t="shared" si="191"/>
        <v>#DIV/0!</v>
      </c>
    </row>
    <row r="6117" spans="4:29" x14ac:dyDescent="0.25">
      <c r="D6117" s="1">
        <v>1989</v>
      </c>
      <c r="E6117" s="1" t="s">
        <v>166</v>
      </c>
      <c r="F6117" s="2" t="s">
        <v>360</v>
      </c>
      <c r="G6117">
        <v>4</v>
      </c>
      <c r="H6117">
        <v>8492964</v>
      </c>
      <c r="I6117" s="1">
        <v>0</v>
      </c>
      <c r="J6117" s="1">
        <v>804</v>
      </c>
      <c r="K6117" s="1">
        <v>111666.7</v>
      </c>
      <c r="M6117" s="3"/>
      <c r="N6117">
        <v>7.2</v>
      </c>
      <c r="O6117"/>
      <c r="P6117" s="1">
        <f>IF($A$3="Percentage of government revenue per capita",$B$3,0) + IF($A$3="Absolute extra revenue",AB6117,0) + IF($A$3="Absolute revenue per capita",AC6117,0)</f>
        <v>0</v>
      </c>
      <c r="Q6117" s="5">
        <f>-MIN(data!$B$4 / data!I6006 * data!P6006 / 100, data!N6006)</f>
        <v>0</v>
      </c>
      <c r="R6117" s="4">
        <f>-Q6117*K6117/1000</f>
        <v>0</v>
      </c>
      <c r="S6117" s="6" t="e">
        <f>-MIN(data!$B$5/(POWER(LN(I6117),2))*P6117/100, O6117)</f>
        <v>#NUM!</v>
      </c>
      <c r="T6117" s="6" t="e">
        <f>-S6117*L6117/100000</f>
        <v>#NUM!</v>
      </c>
      <c r="U6117" s="4">
        <f>N6117+Q6117</f>
        <v>7.2</v>
      </c>
      <c r="V6117" s="4" t="e">
        <f>P6117*I6117/100/R6117</f>
        <v>#DIV/0!</v>
      </c>
      <c r="W6117" s="4" t="e">
        <f>V6117*H6117</f>
        <v>#DIV/0!</v>
      </c>
      <c r="X6117" s="6" t="e">
        <f>O6117+S6117</f>
        <v>#NUM!</v>
      </c>
      <c r="Y6117" s="6" t="e">
        <f>P6117*I6117/100/T6117</f>
        <v>#NUM!</v>
      </c>
      <c r="Z6117" s="6" t="e">
        <f>Y6117*H6117</f>
        <v>#NUM!</v>
      </c>
      <c r="AB6117" s="1" t="e">
        <f t="shared" si="190"/>
        <v>#DIV/0!</v>
      </c>
      <c r="AC6117" s="1" t="e">
        <f t="shared" si="191"/>
        <v>#DIV/0!</v>
      </c>
    </row>
    <row r="6118" spans="4:29" x14ac:dyDescent="0.25">
      <c r="D6118" s="1">
        <v>1990</v>
      </c>
      <c r="E6118" s="1" t="s">
        <v>166</v>
      </c>
      <c r="F6118" s="2" t="s">
        <v>360</v>
      </c>
      <c r="G6118">
        <v>4</v>
      </c>
      <c r="H6118">
        <v>8558835</v>
      </c>
      <c r="I6118" s="1">
        <v>0</v>
      </c>
      <c r="J6118" s="1">
        <v>798</v>
      </c>
      <c r="K6118" s="1">
        <v>114000</v>
      </c>
      <c r="L6118" s="1">
        <v>112500</v>
      </c>
      <c r="M6118" s="3">
        <v>9</v>
      </c>
      <c r="N6118">
        <v>7</v>
      </c>
      <c r="O6118">
        <v>8</v>
      </c>
      <c r="P6118" s="1">
        <f>IF($A$3="Percentage of government revenue per capita",$B$3,0) + IF($A$3="Absolute extra revenue",AB6118,0) + IF($A$3="Absolute revenue per capita",AC6118,0)</f>
        <v>0</v>
      </c>
      <c r="Q6118" s="5">
        <f>-MIN(data!$B$4 / data!I6007 * data!P6007 / 100, data!N6007)</f>
        <v>0</v>
      </c>
      <c r="R6118" s="4">
        <f>-Q6118*K6118/1000</f>
        <v>0</v>
      </c>
      <c r="S6118" s="6" t="e">
        <f>-MIN(data!$B$5/(POWER(LN(I6118),2))*P6118/100, O6118)</f>
        <v>#NUM!</v>
      </c>
      <c r="T6118" s="6" t="e">
        <f>-S6118*L6118/100000</f>
        <v>#NUM!</v>
      </c>
      <c r="U6118" s="4">
        <f>N6118+Q6118</f>
        <v>7</v>
      </c>
      <c r="V6118" s="4" t="e">
        <f>P6118*I6118/100/R6118</f>
        <v>#DIV/0!</v>
      </c>
      <c r="W6118" s="4" t="e">
        <f>V6118*H6118</f>
        <v>#DIV/0!</v>
      </c>
      <c r="X6118" s="6" t="e">
        <f>O6118+S6118</f>
        <v>#NUM!</v>
      </c>
      <c r="Y6118" s="6" t="e">
        <f>P6118*I6118/100/T6118</f>
        <v>#NUM!</v>
      </c>
      <c r="Z6118" s="6" t="e">
        <f>Y6118*H6118</f>
        <v>#NUM!</v>
      </c>
      <c r="AB6118" s="1" t="e">
        <f t="shared" si="190"/>
        <v>#DIV/0!</v>
      </c>
      <c r="AC6118" s="1" t="e">
        <f t="shared" si="191"/>
        <v>#DIV/0!</v>
      </c>
    </row>
    <row r="6119" spans="4:29" x14ac:dyDescent="0.25">
      <c r="D6119" s="1">
        <v>1991</v>
      </c>
      <c r="E6119" s="1" t="s">
        <v>166</v>
      </c>
      <c r="F6119" s="2" t="s">
        <v>360</v>
      </c>
      <c r="G6119">
        <v>4</v>
      </c>
      <c r="H6119">
        <v>8617375</v>
      </c>
      <c r="I6119" s="1">
        <v>0</v>
      </c>
      <c r="J6119" s="1">
        <v>769</v>
      </c>
      <c r="K6119" s="1">
        <v>116515.2</v>
      </c>
      <c r="L6119" s="1">
        <v>114285.7</v>
      </c>
      <c r="M6119" s="3">
        <v>9</v>
      </c>
      <c r="N6119">
        <v>6.6</v>
      </c>
      <c r="O6119">
        <v>7</v>
      </c>
      <c r="P6119" s="1">
        <f>IF($A$3="Percentage of government revenue per capita",$B$3,0) + IF($A$3="Absolute extra revenue",AB6119,0) + IF($A$3="Absolute revenue per capita",AC6119,0)</f>
        <v>0</v>
      </c>
      <c r="Q6119" s="5">
        <f>-MIN(data!$B$4 / data!I6008 * data!P6008 / 100, data!N6008)</f>
        <v>0</v>
      </c>
      <c r="R6119" s="4">
        <f>-Q6119*K6119/1000</f>
        <v>0</v>
      </c>
      <c r="S6119" s="6" t="e">
        <f>-MIN(data!$B$5/(POWER(LN(I6119),2))*P6119/100, O6119)</f>
        <v>#NUM!</v>
      </c>
      <c r="T6119" s="6" t="e">
        <f>-S6119*L6119/100000</f>
        <v>#NUM!</v>
      </c>
      <c r="U6119" s="4">
        <f>N6119+Q6119</f>
        <v>6.6</v>
      </c>
      <c r="V6119" s="4" t="e">
        <f>P6119*I6119/100/R6119</f>
        <v>#DIV/0!</v>
      </c>
      <c r="W6119" s="4" t="e">
        <f>V6119*H6119</f>
        <v>#DIV/0!</v>
      </c>
      <c r="X6119" s="6" t="e">
        <f>O6119+S6119</f>
        <v>#NUM!</v>
      </c>
      <c r="Y6119" s="6" t="e">
        <f>P6119*I6119/100/T6119</f>
        <v>#NUM!</v>
      </c>
      <c r="Z6119" s="6" t="e">
        <f>Y6119*H6119</f>
        <v>#NUM!</v>
      </c>
      <c r="AB6119" s="1" t="e">
        <f t="shared" si="190"/>
        <v>#DIV/0!</v>
      </c>
      <c r="AC6119" s="1" t="e">
        <f t="shared" si="191"/>
        <v>#DIV/0!</v>
      </c>
    </row>
    <row r="6120" spans="4:29" x14ac:dyDescent="0.25">
      <c r="D6120" s="1">
        <v>1992</v>
      </c>
      <c r="E6120" s="1" t="s">
        <v>166</v>
      </c>
      <c r="F6120" s="2" t="s">
        <v>360</v>
      </c>
      <c r="G6120">
        <v>4</v>
      </c>
      <c r="H6120">
        <v>8668067</v>
      </c>
      <c r="I6120" s="1">
        <v>0</v>
      </c>
      <c r="J6120" s="1">
        <v>717</v>
      </c>
      <c r="K6120" s="1">
        <v>115645.2</v>
      </c>
      <c r="L6120" s="1">
        <v>114285.7</v>
      </c>
      <c r="M6120" s="3">
        <v>8</v>
      </c>
      <c r="N6120">
        <v>6.2</v>
      </c>
      <c r="O6120">
        <v>7</v>
      </c>
      <c r="P6120" s="1">
        <f>IF($A$3="Percentage of government revenue per capita",$B$3,0) + IF($A$3="Absolute extra revenue",AB6120,0) + IF($A$3="Absolute revenue per capita",AC6120,0)</f>
        <v>0</v>
      </c>
      <c r="Q6120" s="5">
        <f>-MIN(data!$B$4 / data!I6009 * data!P6009 / 100, data!N6009)</f>
        <v>0</v>
      </c>
      <c r="R6120" s="4">
        <f>-Q6120*K6120/1000</f>
        <v>0</v>
      </c>
      <c r="S6120" s="6" t="e">
        <f>-MIN(data!$B$5/(POWER(LN(I6120),2))*P6120/100, O6120)</f>
        <v>#NUM!</v>
      </c>
      <c r="T6120" s="6" t="e">
        <f>-S6120*L6120/100000</f>
        <v>#NUM!</v>
      </c>
      <c r="U6120" s="4">
        <f>N6120+Q6120</f>
        <v>6.2</v>
      </c>
      <c r="V6120" s="4" t="e">
        <f>P6120*I6120/100/R6120</f>
        <v>#DIV/0!</v>
      </c>
      <c r="W6120" s="4" t="e">
        <f>V6120*H6120</f>
        <v>#DIV/0!</v>
      </c>
      <c r="X6120" s="6" t="e">
        <f>O6120+S6120</f>
        <v>#NUM!</v>
      </c>
      <c r="Y6120" s="6" t="e">
        <f>P6120*I6120/100/T6120</f>
        <v>#NUM!</v>
      </c>
      <c r="Z6120" s="6" t="e">
        <f>Y6120*H6120</f>
        <v>#NUM!</v>
      </c>
      <c r="AB6120" s="1" t="e">
        <f t="shared" si="190"/>
        <v>#DIV/0!</v>
      </c>
      <c r="AC6120" s="1" t="e">
        <f t="shared" si="191"/>
        <v>#DIV/0!</v>
      </c>
    </row>
    <row r="6121" spans="4:29" x14ac:dyDescent="0.25">
      <c r="D6121" s="1">
        <v>1993</v>
      </c>
      <c r="E6121" s="1" t="s">
        <v>166</v>
      </c>
      <c r="F6121" s="2" t="s">
        <v>360</v>
      </c>
      <c r="G6121">
        <v>4</v>
      </c>
      <c r="H6121">
        <v>8718561</v>
      </c>
      <c r="I6121" s="1">
        <v>20159.71</v>
      </c>
      <c r="J6121" s="1">
        <v>652</v>
      </c>
      <c r="K6121" s="1">
        <v>114386</v>
      </c>
      <c r="L6121" s="1">
        <v>114285.7</v>
      </c>
      <c r="M6121" s="3">
        <v>8</v>
      </c>
      <c r="N6121">
        <v>5.7</v>
      </c>
      <c r="O6121">
        <v>7</v>
      </c>
      <c r="P6121" s="1">
        <f>IF($A$3="Percentage of government revenue per capita",$B$3,0) + IF($A$3="Absolute extra revenue",AB6121,0) + IF($A$3="Absolute revenue per capita",AC6121,0)</f>
        <v>0</v>
      </c>
      <c r="Q6121" s="5">
        <f>-MIN(data!$B$4 / data!I6010 * data!P6010 / 100, data!N6010)</f>
        <v>0</v>
      </c>
      <c r="R6121" s="4">
        <f>-Q6121*K6121/1000</f>
        <v>0</v>
      </c>
      <c r="S6121" s="6">
        <f>-MIN(data!$B$5/(POWER(LN(I6121),2))*P6121/100, O6121)</f>
        <v>0</v>
      </c>
      <c r="T6121" s="6">
        <f>-S6121*L6121/100000</f>
        <v>0</v>
      </c>
      <c r="U6121" s="4">
        <f>N6121+Q6121</f>
        <v>5.7</v>
      </c>
      <c r="V6121" s="4" t="e">
        <f>P6121*I6121/100/R6121</f>
        <v>#DIV/0!</v>
      </c>
      <c r="W6121" s="4" t="e">
        <f>V6121*H6121</f>
        <v>#DIV/0!</v>
      </c>
      <c r="X6121" s="6">
        <f>O6121+S6121</f>
        <v>7</v>
      </c>
      <c r="Y6121" s="6" t="e">
        <f>P6121*I6121/100/T6121</f>
        <v>#DIV/0!</v>
      </c>
      <c r="Z6121" s="6" t="e">
        <f>Y6121*H6121</f>
        <v>#DIV/0!</v>
      </c>
      <c r="AB6121" s="1">
        <f t="shared" si="190"/>
        <v>0</v>
      </c>
      <c r="AC6121" s="1">
        <f t="shared" si="191"/>
        <v>0</v>
      </c>
    </row>
    <row r="6122" spans="4:29" x14ac:dyDescent="0.25">
      <c r="D6122" s="1">
        <v>1994</v>
      </c>
      <c r="E6122" s="1" t="s">
        <v>166</v>
      </c>
      <c r="F6122" s="2" t="s">
        <v>360</v>
      </c>
      <c r="G6122">
        <v>4</v>
      </c>
      <c r="H6122">
        <v>8780745</v>
      </c>
      <c r="I6122" s="1">
        <v>20802.36</v>
      </c>
      <c r="J6122" s="1">
        <v>586</v>
      </c>
      <c r="K6122" s="1">
        <v>112692.3</v>
      </c>
      <c r="L6122" s="1">
        <v>100000</v>
      </c>
      <c r="M6122" s="3">
        <v>8</v>
      </c>
      <c r="N6122">
        <v>5.2</v>
      </c>
      <c r="O6122">
        <v>7</v>
      </c>
      <c r="P6122" s="1">
        <f>IF($A$3="Percentage of government revenue per capita",$B$3,0) + IF($A$3="Absolute extra revenue",AB6122,0) + IF($A$3="Absolute revenue per capita",AC6122,0)</f>
        <v>0</v>
      </c>
      <c r="Q6122" s="5">
        <f>-MIN(data!$B$4 / data!I6011 * data!P6011 / 100, data!N6011)</f>
        <v>0</v>
      </c>
      <c r="R6122" s="4">
        <f>-Q6122*K6122/1000</f>
        <v>0</v>
      </c>
      <c r="S6122" s="6">
        <f>-MIN(data!$B$5/(POWER(LN(I6122),2))*P6122/100, O6122)</f>
        <v>0</v>
      </c>
      <c r="T6122" s="6">
        <f>-S6122*L6122/100000</f>
        <v>0</v>
      </c>
      <c r="U6122" s="4">
        <f>N6122+Q6122</f>
        <v>5.2</v>
      </c>
      <c r="V6122" s="4" t="e">
        <f>P6122*I6122/100/R6122</f>
        <v>#DIV/0!</v>
      </c>
      <c r="W6122" s="4" t="e">
        <f>V6122*H6122</f>
        <v>#DIV/0!</v>
      </c>
      <c r="X6122" s="6">
        <f>O6122+S6122</f>
        <v>7</v>
      </c>
      <c r="Y6122" s="6" t="e">
        <f>P6122*I6122/100/T6122</f>
        <v>#DIV/0!</v>
      </c>
      <c r="Z6122" s="6" t="e">
        <f>Y6122*H6122</f>
        <v>#DIV/0!</v>
      </c>
      <c r="AB6122" s="1">
        <f t="shared" si="190"/>
        <v>0</v>
      </c>
      <c r="AC6122" s="1">
        <f t="shared" si="191"/>
        <v>0</v>
      </c>
    </row>
    <row r="6123" spans="4:29" x14ac:dyDescent="0.25">
      <c r="D6123" s="1">
        <v>1995</v>
      </c>
      <c r="E6123" s="1" t="s">
        <v>166</v>
      </c>
      <c r="F6123" s="2" t="s">
        <v>360</v>
      </c>
      <c r="G6123">
        <v>4</v>
      </c>
      <c r="H6123">
        <v>8826939</v>
      </c>
      <c r="I6123" s="1">
        <v>21329.16</v>
      </c>
      <c r="J6123" s="1">
        <v>524</v>
      </c>
      <c r="K6123" s="1">
        <v>109166.7</v>
      </c>
      <c r="L6123" s="1">
        <v>100000</v>
      </c>
      <c r="M6123" s="3">
        <v>7</v>
      </c>
      <c r="N6123">
        <v>4.8</v>
      </c>
      <c r="O6123">
        <v>6</v>
      </c>
      <c r="P6123" s="1">
        <f>IF($A$3="Percentage of government revenue per capita",$B$3,0) + IF($A$3="Absolute extra revenue",AB6123,0) + IF($A$3="Absolute revenue per capita",AC6123,0)</f>
        <v>0</v>
      </c>
      <c r="Q6123" s="5">
        <f>-MIN(data!$B$4 / data!I6012 * data!P6012 / 100, data!N6012)</f>
        <v>0</v>
      </c>
      <c r="R6123" s="4">
        <f>-Q6123*K6123/1000</f>
        <v>0</v>
      </c>
      <c r="S6123" s="6">
        <f>-MIN(data!$B$5/(POWER(LN(I6123),2))*P6123/100, O6123)</f>
        <v>0</v>
      </c>
      <c r="T6123" s="6">
        <f>-S6123*L6123/100000</f>
        <v>0</v>
      </c>
      <c r="U6123" s="4">
        <f>N6123+Q6123</f>
        <v>4.8</v>
      </c>
      <c r="V6123" s="4" t="e">
        <f>P6123*I6123/100/R6123</f>
        <v>#DIV/0!</v>
      </c>
      <c r="W6123" s="4" t="e">
        <f>V6123*H6123</f>
        <v>#DIV/0!</v>
      </c>
      <c r="X6123" s="6">
        <f>O6123+S6123</f>
        <v>6</v>
      </c>
      <c r="Y6123" s="6" t="e">
        <f>P6123*I6123/100/T6123</f>
        <v>#DIV/0!</v>
      </c>
      <c r="Z6123" s="6" t="e">
        <f>Y6123*H6123</f>
        <v>#DIV/0!</v>
      </c>
      <c r="AB6123" s="1">
        <f t="shared" si="190"/>
        <v>0</v>
      </c>
      <c r="AC6123" s="1">
        <f t="shared" si="191"/>
        <v>0</v>
      </c>
    </row>
    <row r="6124" spans="4:29" x14ac:dyDescent="0.25">
      <c r="D6124" s="1">
        <v>1996</v>
      </c>
      <c r="E6124" s="1" t="s">
        <v>166</v>
      </c>
      <c r="F6124" s="2" t="s">
        <v>360</v>
      </c>
      <c r="G6124">
        <v>4</v>
      </c>
      <c r="H6124">
        <v>8840998</v>
      </c>
      <c r="I6124" s="1">
        <v>22322.51</v>
      </c>
      <c r="J6124" s="1">
        <v>473</v>
      </c>
      <c r="K6124" s="1">
        <v>105111.1</v>
      </c>
      <c r="L6124" s="1">
        <v>100000</v>
      </c>
      <c r="M6124" s="3">
        <v>6</v>
      </c>
      <c r="N6124">
        <v>4.5</v>
      </c>
      <c r="O6124">
        <v>6</v>
      </c>
      <c r="P6124" s="1">
        <f>IF($A$3="Percentage of government revenue per capita",$B$3,0) + IF($A$3="Absolute extra revenue",AB6124,0) + IF($A$3="Absolute revenue per capita",AC6124,0)</f>
        <v>0</v>
      </c>
      <c r="Q6124" s="5">
        <f>-MIN(data!$B$4 / data!I6013 * data!P6013 / 100, data!N6013)</f>
        <v>0</v>
      </c>
      <c r="R6124" s="4">
        <f>-Q6124*K6124/1000</f>
        <v>0</v>
      </c>
      <c r="S6124" s="6">
        <f>-MIN(data!$B$5/(POWER(LN(I6124),2))*P6124/100, O6124)</f>
        <v>0</v>
      </c>
      <c r="T6124" s="6">
        <f>-S6124*L6124/100000</f>
        <v>0</v>
      </c>
      <c r="U6124" s="4">
        <f>N6124+Q6124</f>
        <v>4.5</v>
      </c>
      <c r="V6124" s="4" t="e">
        <f>P6124*I6124/100/R6124</f>
        <v>#DIV/0!</v>
      </c>
      <c r="W6124" s="4" t="e">
        <f>V6124*H6124</f>
        <v>#DIV/0!</v>
      </c>
      <c r="X6124" s="6">
        <f>O6124+S6124</f>
        <v>6</v>
      </c>
      <c r="Y6124" s="6" t="e">
        <f>P6124*I6124/100/T6124</f>
        <v>#DIV/0!</v>
      </c>
      <c r="Z6124" s="6" t="e">
        <f>Y6124*H6124</f>
        <v>#DIV/0!</v>
      </c>
      <c r="AB6124" s="1">
        <f t="shared" si="190"/>
        <v>0</v>
      </c>
      <c r="AC6124" s="1">
        <f t="shared" si="191"/>
        <v>0</v>
      </c>
    </row>
    <row r="6125" spans="4:29" x14ac:dyDescent="0.25">
      <c r="D6125" s="1">
        <v>1997</v>
      </c>
      <c r="E6125" s="1" t="s">
        <v>166</v>
      </c>
      <c r="F6125" s="2" t="s">
        <v>360</v>
      </c>
      <c r="G6125">
        <v>4</v>
      </c>
      <c r="H6125">
        <v>8846062</v>
      </c>
      <c r="I6125" s="1">
        <v>22699.81</v>
      </c>
      <c r="J6125" s="1">
        <v>434</v>
      </c>
      <c r="K6125" s="1">
        <v>100930.2</v>
      </c>
      <c r="L6125" s="1">
        <v>83333.33</v>
      </c>
      <c r="M6125" s="3">
        <v>6</v>
      </c>
      <c r="N6125">
        <v>4.3</v>
      </c>
      <c r="O6125">
        <v>6</v>
      </c>
      <c r="P6125" s="1">
        <f>IF($A$3="Percentage of government revenue per capita",$B$3,0) + IF($A$3="Absolute extra revenue",AB6125,0) + IF($A$3="Absolute revenue per capita",AC6125,0)</f>
        <v>0</v>
      </c>
      <c r="Q6125" s="5">
        <f>-MIN(data!$B$4 / data!I6014 * data!P6014 / 100, data!N6014)</f>
        <v>0</v>
      </c>
      <c r="R6125" s="4">
        <f>-Q6125*K6125/1000</f>
        <v>0</v>
      </c>
      <c r="S6125" s="6">
        <f>-MIN(data!$B$5/(POWER(LN(I6125),2))*P6125/100, O6125)</f>
        <v>0</v>
      </c>
      <c r="T6125" s="6">
        <f>-S6125*L6125/100000</f>
        <v>0</v>
      </c>
      <c r="U6125" s="4">
        <f>N6125+Q6125</f>
        <v>4.3</v>
      </c>
      <c r="V6125" s="4" t="e">
        <f>P6125*I6125/100/R6125</f>
        <v>#DIV/0!</v>
      </c>
      <c r="W6125" s="4" t="e">
        <f>V6125*H6125</f>
        <v>#DIV/0!</v>
      </c>
      <c r="X6125" s="6">
        <f>O6125+S6125</f>
        <v>6</v>
      </c>
      <c r="Y6125" s="6" t="e">
        <f>P6125*I6125/100/T6125</f>
        <v>#DIV/0!</v>
      </c>
      <c r="Z6125" s="6" t="e">
        <f>Y6125*H6125</f>
        <v>#DIV/0!</v>
      </c>
      <c r="AB6125" s="1">
        <f t="shared" si="190"/>
        <v>0</v>
      </c>
      <c r="AC6125" s="1">
        <f t="shared" si="191"/>
        <v>0</v>
      </c>
    </row>
    <row r="6126" spans="4:29" x14ac:dyDescent="0.25">
      <c r="D6126" s="1">
        <v>1998</v>
      </c>
      <c r="E6126" s="1" t="s">
        <v>166</v>
      </c>
      <c r="F6126" s="2" t="s">
        <v>360</v>
      </c>
      <c r="G6126">
        <v>4</v>
      </c>
      <c r="H6126">
        <v>8850974</v>
      </c>
      <c r="I6126" s="1">
        <v>23714.95</v>
      </c>
      <c r="J6126" s="1">
        <v>406</v>
      </c>
      <c r="K6126" s="1">
        <v>96666.67</v>
      </c>
      <c r="L6126" s="1">
        <v>83333.33</v>
      </c>
      <c r="M6126" s="3">
        <v>5</v>
      </c>
      <c r="N6126">
        <v>4.2</v>
      </c>
      <c r="O6126">
        <v>6</v>
      </c>
      <c r="P6126" s="1">
        <f>IF($A$3="Percentage of government revenue per capita",$B$3,0) + IF($A$3="Absolute extra revenue",AB6126,0) + IF($A$3="Absolute revenue per capita",AC6126,0)</f>
        <v>0</v>
      </c>
      <c r="Q6126" s="5">
        <f>-MIN(data!$B$4 / data!I6015 * data!P6015 / 100, data!N6015)</f>
        <v>0</v>
      </c>
      <c r="R6126" s="4">
        <f>-Q6126*K6126/1000</f>
        <v>0</v>
      </c>
      <c r="S6126" s="6">
        <f>-MIN(data!$B$5/(POWER(LN(I6126),2))*P6126/100, O6126)</f>
        <v>0</v>
      </c>
      <c r="T6126" s="6">
        <f>-S6126*L6126/100000</f>
        <v>0</v>
      </c>
      <c r="U6126" s="4">
        <f>N6126+Q6126</f>
        <v>4.2</v>
      </c>
      <c r="V6126" s="4" t="e">
        <f>P6126*I6126/100/R6126</f>
        <v>#DIV/0!</v>
      </c>
      <c r="W6126" s="4" t="e">
        <f>V6126*H6126</f>
        <v>#DIV/0!</v>
      </c>
      <c r="X6126" s="6">
        <f>O6126+S6126</f>
        <v>6</v>
      </c>
      <c r="Y6126" s="6" t="e">
        <f>P6126*I6126/100/T6126</f>
        <v>#DIV/0!</v>
      </c>
      <c r="Z6126" s="6" t="e">
        <f>Y6126*H6126</f>
        <v>#DIV/0!</v>
      </c>
      <c r="AB6126" s="1">
        <f t="shared" si="190"/>
        <v>0</v>
      </c>
      <c r="AC6126" s="1">
        <f t="shared" si="191"/>
        <v>0</v>
      </c>
    </row>
    <row r="6127" spans="4:29" x14ac:dyDescent="0.25">
      <c r="D6127" s="1">
        <v>1999</v>
      </c>
      <c r="E6127" s="1" t="s">
        <v>166</v>
      </c>
      <c r="F6127" s="2" t="s">
        <v>360</v>
      </c>
      <c r="G6127">
        <v>4</v>
      </c>
      <c r="H6127">
        <v>8857874</v>
      </c>
      <c r="I6127" s="1">
        <v>24421.61</v>
      </c>
      <c r="J6127" s="1">
        <v>389</v>
      </c>
      <c r="K6127" s="1">
        <v>94878.05</v>
      </c>
      <c r="L6127" s="1">
        <v>83333.33</v>
      </c>
      <c r="M6127" s="3">
        <v>5</v>
      </c>
      <c r="N6127">
        <v>4.0999999999999996</v>
      </c>
      <c r="O6127">
        <v>6</v>
      </c>
      <c r="P6127" s="1">
        <f>IF($A$3="Percentage of government revenue per capita",$B$3,0) + IF($A$3="Absolute extra revenue",AB6127,0) + IF($A$3="Absolute revenue per capita",AC6127,0)</f>
        <v>0</v>
      </c>
      <c r="Q6127" s="5">
        <f>-MIN(data!$B$4 / data!I6016 * data!P6016 / 100, data!N6016)</f>
        <v>0</v>
      </c>
      <c r="R6127" s="4">
        <f>-Q6127*K6127/1000</f>
        <v>0</v>
      </c>
      <c r="S6127" s="6">
        <f>-MIN(data!$B$5/(POWER(LN(I6127),2))*P6127/100, O6127)</f>
        <v>0</v>
      </c>
      <c r="T6127" s="6">
        <f>-S6127*L6127/100000</f>
        <v>0</v>
      </c>
      <c r="U6127" s="4">
        <f>N6127+Q6127</f>
        <v>4.0999999999999996</v>
      </c>
      <c r="V6127" s="4" t="e">
        <f>P6127*I6127/100/R6127</f>
        <v>#DIV/0!</v>
      </c>
      <c r="W6127" s="4" t="e">
        <f>V6127*H6127</f>
        <v>#DIV/0!</v>
      </c>
      <c r="X6127" s="6">
        <f>O6127+S6127</f>
        <v>6</v>
      </c>
      <c r="Y6127" s="6" t="e">
        <f>P6127*I6127/100/T6127</f>
        <v>#DIV/0!</v>
      </c>
      <c r="Z6127" s="6" t="e">
        <f>Y6127*H6127</f>
        <v>#DIV/0!</v>
      </c>
      <c r="AB6127" s="1">
        <f t="shared" si="190"/>
        <v>0</v>
      </c>
      <c r="AC6127" s="1">
        <f t="shared" si="191"/>
        <v>0</v>
      </c>
    </row>
    <row r="6128" spans="4:29" x14ac:dyDescent="0.25">
      <c r="D6128" s="1">
        <v>2000</v>
      </c>
      <c r="E6128" s="1" t="s">
        <v>166</v>
      </c>
      <c r="F6128" s="2" t="s">
        <v>360</v>
      </c>
      <c r="G6128">
        <v>4</v>
      </c>
      <c r="H6128">
        <v>8872109</v>
      </c>
      <c r="I6128" s="1">
        <v>25320.23</v>
      </c>
      <c r="J6128" s="1">
        <v>379</v>
      </c>
      <c r="K6128" s="1">
        <v>92439.02</v>
      </c>
      <c r="L6128" s="1">
        <v>100000</v>
      </c>
      <c r="M6128" s="3">
        <v>5</v>
      </c>
      <c r="N6128">
        <v>4.0999999999999996</v>
      </c>
      <c r="O6128">
        <v>5</v>
      </c>
      <c r="P6128" s="1">
        <f>IF($A$3="Percentage of government revenue per capita",$B$3,0) + IF($A$3="Absolute extra revenue",AB6128,0) + IF($A$3="Absolute revenue per capita",AC6128,0)</f>
        <v>0</v>
      </c>
      <c r="Q6128" s="5">
        <f>-MIN(data!$B$4 / data!I6017 * data!P6017 / 100, data!N6017)</f>
        <v>0</v>
      </c>
      <c r="R6128" s="4">
        <f>-Q6128*K6128/1000</f>
        <v>0</v>
      </c>
      <c r="S6128" s="6">
        <f>-MIN(data!$B$5/(POWER(LN(I6128),2))*P6128/100, O6128)</f>
        <v>0</v>
      </c>
      <c r="T6128" s="6">
        <f>-S6128*L6128/100000</f>
        <v>0</v>
      </c>
      <c r="U6128" s="4">
        <f>N6128+Q6128</f>
        <v>4.0999999999999996</v>
      </c>
      <c r="V6128" s="4" t="e">
        <f>P6128*I6128/100/R6128</f>
        <v>#DIV/0!</v>
      </c>
      <c r="W6128" s="4" t="e">
        <f>V6128*H6128</f>
        <v>#DIV/0!</v>
      </c>
      <c r="X6128" s="6">
        <f>O6128+S6128</f>
        <v>5</v>
      </c>
      <c r="Y6128" s="6" t="e">
        <f>P6128*I6128/100/T6128</f>
        <v>#DIV/0!</v>
      </c>
      <c r="Z6128" s="6" t="e">
        <f>Y6128*H6128</f>
        <v>#DIV/0!</v>
      </c>
      <c r="AB6128" s="1">
        <f t="shared" si="190"/>
        <v>0</v>
      </c>
      <c r="AC6128" s="1">
        <f t="shared" si="191"/>
        <v>0</v>
      </c>
    </row>
    <row r="6129" spans="4:29" x14ac:dyDescent="0.25">
      <c r="D6129" s="1">
        <v>2001</v>
      </c>
      <c r="E6129" s="1" t="s">
        <v>166</v>
      </c>
      <c r="F6129" s="2" t="s">
        <v>360</v>
      </c>
      <c r="G6129">
        <v>4</v>
      </c>
      <c r="H6129">
        <v>8895960</v>
      </c>
      <c r="I6129" s="1">
        <v>24570.75</v>
      </c>
      <c r="J6129" s="1">
        <v>374</v>
      </c>
      <c r="K6129" s="1">
        <v>91219.51</v>
      </c>
      <c r="L6129" s="1">
        <v>100000</v>
      </c>
      <c r="M6129" s="3">
        <v>5</v>
      </c>
      <c r="N6129">
        <v>4.0999999999999996</v>
      </c>
      <c r="O6129">
        <v>5</v>
      </c>
      <c r="P6129" s="1">
        <f>IF($A$3="Percentage of government revenue per capita",$B$3,0) + IF($A$3="Absolute extra revenue",AB6129,0) + IF($A$3="Absolute revenue per capita",AC6129,0)</f>
        <v>0</v>
      </c>
      <c r="Q6129" s="5">
        <f>-MIN(data!$B$4 / data!I6018 * data!P6018 / 100, data!N6018)</f>
        <v>0</v>
      </c>
      <c r="R6129" s="4">
        <f>-Q6129*K6129/1000</f>
        <v>0</v>
      </c>
      <c r="S6129" s="6">
        <f>-MIN(data!$B$5/(POWER(LN(I6129),2))*P6129/100, O6129)</f>
        <v>0</v>
      </c>
      <c r="T6129" s="6">
        <f>-S6129*L6129/100000</f>
        <v>0</v>
      </c>
      <c r="U6129" s="4">
        <f>N6129+Q6129</f>
        <v>4.0999999999999996</v>
      </c>
      <c r="V6129" s="4" t="e">
        <f>P6129*I6129/100/R6129</f>
        <v>#DIV/0!</v>
      </c>
      <c r="W6129" s="4" t="e">
        <f>V6129*H6129</f>
        <v>#DIV/0!</v>
      </c>
      <c r="X6129" s="6">
        <f>O6129+S6129</f>
        <v>5</v>
      </c>
      <c r="Y6129" s="6" t="e">
        <f>P6129*I6129/100/T6129</f>
        <v>#DIV/0!</v>
      </c>
      <c r="Z6129" s="6" t="e">
        <f>Y6129*H6129</f>
        <v>#DIV/0!</v>
      </c>
      <c r="AB6129" s="1">
        <f t="shared" si="190"/>
        <v>0</v>
      </c>
      <c r="AC6129" s="1">
        <f t="shared" si="191"/>
        <v>0</v>
      </c>
    </row>
    <row r="6130" spans="4:29" x14ac:dyDescent="0.25">
      <c r="D6130" s="1">
        <v>2002</v>
      </c>
      <c r="E6130" s="1" t="s">
        <v>166</v>
      </c>
      <c r="F6130" s="2" t="s">
        <v>360</v>
      </c>
      <c r="G6130">
        <v>4</v>
      </c>
      <c r="H6130">
        <v>8924958</v>
      </c>
      <c r="I6130" s="1">
        <v>24210.46</v>
      </c>
      <c r="J6130" s="1">
        <v>373</v>
      </c>
      <c r="K6130" s="1">
        <v>93250</v>
      </c>
      <c r="L6130" s="1">
        <v>100000</v>
      </c>
      <c r="M6130" s="3">
        <v>5</v>
      </c>
      <c r="N6130">
        <v>4</v>
      </c>
      <c r="O6130">
        <v>5</v>
      </c>
      <c r="P6130" s="1">
        <f>IF($A$3="Percentage of government revenue per capita",$B$3,0) + IF($A$3="Absolute extra revenue",AB6130,0) + IF($A$3="Absolute revenue per capita",AC6130,0)</f>
        <v>0</v>
      </c>
      <c r="Q6130" s="5">
        <f>-MIN(data!$B$4 / data!I6019 * data!P6019 / 100, data!N6019)</f>
        <v>0</v>
      </c>
      <c r="R6130" s="4">
        <f>-Q6130*K6130/1000</f>
        <v>0</v>
      </c>
      <c r="S6130" s="6">
        <f>-MIN(data!$B$5/(POWER(LN(I6130),2))*P6130/100, O6130)</f>
        <v>0</v>
      </c>
      <c r="T6130" s="6">
        <f>-S6130*L6130/100000</f>
        <v>0</v>
      </c>
      <c r="U6130" s="4">
        <f>N6130+Q6130</f>
        <v>4</v>
      </c>
      <c r="V6130" s="4" t="e">
        <f>P6130*I6130/100/R6130</f>
        <v>#DIV/0!</v>
      </c>
      <c r="W6130" s="4" t="e">
        <f>V6130*H6130</f>
        <v>#DIV/0!</v>
      </c>
      <c r="X6130" s="6">
        <f>O6130+S6130</f>
        <v>5</v>
      </c>
      <c r="Y6130" s="6" t="e">
        <f>P6130*I6130/100/T6130</f>
        <v>#DIV/0!</v>
      </c>
      <c r="Z6130" s="6" t="e">
        <f>Y6130*H6130</f>
        <v>#DIV/0!</v>
      </c>
      <c r="AB6130" s="1">
        <f t="shared" si="190"/>
        <v>0</v>
      </c>
      <c r="AC6130" s="1">
        <f t="shared" si="191"/>
        <v>0</v>
      </c>
    </row>
    <row r="6131" spans="4:29" x14ac:dyDescent="0.25">
      <c r="D6131" s="1">
        <v>2003</v>
      </c>
      <c r="E6131" s="1" t="s">
        <v>166</v>
      </c>
      <c r="F6131" s="2" t="s">
        <v>360</v>
      </c>
      <c r="G6131">
        <v>4</v>
      </c>
      <c r="H6131">
        <v>8958229</v>
      </c>
      <c r="I6131" s="1">
        <v>24816.73</v>
      </c>
      <c r="J6131" s="1">
        <v>371</v>
      </c>
      <c r="K6131" s="1">
        <v>95128.21</v>
      </c>
      <c r="L6131" s="1">
        <v>120000</v>
      </c>
      <c r="M6131" s="3">
        <v>5</v>
      </c>
      <c r="N6131">
        <v>3.9</v>
      </c>
      <c r="O6131">
        <v>5</v>
      </c>
      <c r="P6131" s="1">
        <f>IF($A$3="Percentage of government revenue per capita",$B$3,0) + IF($A$3="Absolute extra revenue",AB6131,0) + IF($A$3="Absolute revenue per capita",AC6131,0)</f>
        <v>0</v>
      </c>
      <c r="Q6131" s="5">
        <f>-MIN(data!$B$4 / data!I6020 * data!P6020 / 100, data!N6020)</f>
        <v>0</v>
      </c>
      <c r="R6131" s="4">
        <f>-Q6131*K6131/1000</f>
        <v>0</v>
      </c>
      <c r="S6131" s="6">
        <f>-MIN(data!$B$5/(POWER(LN(I6131),2))*P6131/100, O6131)</f>
        <v>0</v>
      </c>
      <c r="T6131" s="6">
        <f>-S6131*L6131/100000</f>
        <v>0</v>
      </c>
      <c r="U6131" s="4">
        <f>N6131+Q6131</f>
        <v>3.9</v>
      </c>
      <c r="V6131" s="4" t="e">
        <f>P6131*I6131/100/R6131</f>
        <v>#DIV/0!</v>
      </c>
      <c r="W6131" s="4" t="e">
        <f>V6131*H6131</f>
        <v>#DIV/0!</v>
      </c>
      <c r="X6131" s="6">
        <f>O6131+S6131</f>
        <v>5</v>
      </c>
      <c r="Y6131" s="6" t="e">
        <f>P6131*I6131/100/T6131</f>
        <v>#DIV/0!</v>
      </c>
      <c r="Z6131" s="6" t="e">
        <f>Y6131*H6131</f>
        <v>#DIV/0!</v>
      </c>
      <c r="AB6131" s="1">
        <f t="shared" si="190"/>
        <v>0</v>
      </c>
      <c r="AC6131" s="1">
        <f t="shared" si="191"/>
        <v>0</v>
      </c>
    </row>
    <row r="6132" spans="4:29" x14ac:dyDescent="0.25">
      <c r="D6132" s="1">
        <v>2004</v>
      </c>
      <c r="E6132" s="1" t="s">
        <v>166</v>
      </c>
      <c r="F6132" s="2" t="s">
        <v>360</v>
      </c>
      <c r="G6132">
        <v>4</v>
      </c>
      <c r="H6132">
        <v>8993531</v>
      </c>
      <c r="I6132" s="1">
        <v>25799.57</v>
      </c>
      <c r="J6132" s="1">
        <v>367</v>
      </c>
      <c r="K6132" s="1">
        <v>99189.19</v>
      </c>
      <c r="L6132" s="1">
        <v>83333.33</v>
      </c>
      <c r="M6132" s="3">
        <v>6</v>
      </c>
      <c r="N6132">
        <v>3.7</v>
      </c>
      <c r="O6132">
        <v>6</v>
      </c>
      <c r="P6132" s="1">
        <f>IF($A$3="Percentage of government revenue per capita",$B$3,0) + IF($A$3="Absolute extra revenue",AB6132,0) + IF($A$3="Absolute revenue per capita",AC6132,0)</f>
        <v>0</v>
      </c>
      <c r="Q6132" s="5">
        <f>-MIN(data!$B$4 / data!I6021 * data!P6021 / 100, data!N6021)</f>
        <v>0</v>
      </c>
      <c r="R6132" s="4">
        <f>-Q6132*K6132/1000</f>
        <v>0</v>
      </c>
      <c r="S6132" s="6">
        <f>-MIN(data!$B$5/(POWER(LN(I6132),2))*P6132/100, O6132)</f>
        <v>0</v>
      </c>
      <c r="T6132" s="6">
        <f>-S6132*L6132/100000</f>
        <v>0</v>
      </c>
      <c r="U6132" s="4">
        <f>N6132+Q6132</f>
        <v>3.7</v>
      </c>
      <c r="V6132" s="4" t="e">
        <f>P6132*I6132/100/R6132</f>
        <v>#DIV/0!</v>
      </c>
      <c r="W6132" s="4" t="e">
        <f>V6132*H6132</f>
        <v>#DIV/0!</v>
      </c>
      <c r="X6132" s="6">
        <f>O6132+S6132</f>
        <v>6</v>
      </c>
      <c r="Y6132" s="6" t="e">
        <f>P6132*I6132/100/T6132</f>
        <v>#DIV/0!</v>
      </c>
      <c r="Z6132" s="6" t="e">
        <f>Y6132*H6132</f>
        <v>#DIV/0!</v>
      </c>
      <c r="AB6132" s="1">
        <f t="shared" si="190"/>
        <v>0</v>
      </c>
      <c r="AC6132" s="1">
        <f t="shared" si="191"/>
        <v>0</v>
      </c>
    </row>
    <row r="6133" spans="4:29" x14ac:dyDescent="0.25">
      <c r="D6133" s="1">
        <v>2005</v>
      </c>
      <c r="E6133" s="1" t="s">
        <v>166</v>
      </c>
      <c r="F6133" s="2" t="s">
        <v>360</v>
      </c>
      <c r="G6133">
        <v>4</v>
      </c>
      <c r="H6133">
        <v>9029572</v>
      </c>
      <c r="I6133" s="1">
        <v>27126.06</v>
      </c>
      <c r="J6133" s="1">
        <v>361</v>
      </c>
      <c r="K6133" s="1">
        <v>100277.8</v>
      </c>
      <c r="L6133" s="1">
        <v>100000</v>
      </c>
      <c r="M6133" s="3">
        <v>5</v>
      </c>
      <c r="N6133">
        <v>3.6</v>
      </c>
      <c r="O6133">
        <v>5</v>
      </c>
      <c r="P6133" s="1">
        <f>IF($A$3="Percentage of government revenue per capita",$B$3,0) + IF($A$3="Absolute extra revenue",AB6133,0) + IF($A$3="Absolute revenue per capita",AC6133,0)</f>
        <v>0</v>
      </c>
      <c r="Q6133" s="5">
        <f>-MIN(data!$B$4 / data!I6022 * data!P6022 / 100, data!N6022)</f>
        <v>0</v>
      </c>
      <c r="R6133" s="4">
        <f>-Q6133*K6133/1000</f>
        <v>0</v>
      </c>
      <c r="S6133" s="6">
        <f>-MIN(data!$B$5/(POWER(LN(I6133),2))*P6133/100, O6133)</f>
        <v>0</v>
      </c>
      <c r="T6133" s="6">
        <f>-S6133*L6133/100000</f>
        <v>0</v>
      </c>
      <c r="U6133" s="4">
        <f>N6133+Q6133</f>
        <v>3.6</v>
      </c>
      <c r="V6133" s="4" t="e">
        <f>P6133*I6133/100/R6133</f>
        <v>#DIV/0!</v>
      </c>
      <c r="W6133" s="4" t="e">
        <f>V6133*H6133</f>
        <v>#DIV/0!</v>
      </c>
      <c r="X6133" s="6">
        <f>O6133+S6133</f>
        <v>5</v>
      </c>
      <c r="Y6133" s="6" t="e">
        <f>P6133*I6133/100/T6133</f>
        <v>#DIV/0!</v>
      </c>
      <c r="Z6133" s="6" t="e">
        <f>Y6133*H6133</f>
        <v>#DIV/0!</v>
      </c>
      <c r="AB6133" s="1">
        <f t="shared" si="190"/>
        <v>0</v>
      </c>
      <c r="AC6133" s="1">
        <f t="shared" si="191"/>
        <v>0</v>
      </c>
    </row>
    <row r="6134" spans="4:29" x14ac:dyDescent="0.25">
      <c r="D6134" s="1">
        <v>2006</v>
      </c>
      <c r="E6134" s="1" t="s">
        <v>166</v>
      </c>
      <c r="F6134" s="2" t="s">
        <v>360</v>
      </c>
      <c r="G6134">
        <v>4</v>
      </c>
      <c r="H6134">
        <v>9080505</v>
      </c>
      <c r="I6134" s="1">
        <v>27741.35</v>
      </c>
      <c r="J6134" s="1">
        <v>355</v>
      </c>
      <c r="K6134" s="1">
        <v>104411.8</v>
      </c>
      <c r="L6134" s="1">
        <v>100000</v>
      </c>
      <c r="M6134" s="3">
        <v>5</v>
      </c>
      <c r="N6134">
        <v>3.4</v>
      </c>
      <c r="O6134">
        <v>5</v>
      </c>
      <c r="P6134" s="1">
        <f>IF($A$3="Percentage of government revenue per capita",$B$3,0) + IF($A$3="Absolute extra revenue",AB6134,0) + IF($A$3="Absolute revenue per capita",AC6134,0)</f>
        <v>0</v>
      </c>
      <c r="Q6134" s="5">
        <f>-MIN(data!$B$4 / data!I6023 * data!P6023 / 100, data!N6023)</f>
        <v>0</v>
      </c>
      <c r="R6134" s="4">
        <f>-Q6134*K6134/1000</f>
        <v>0</v>
      </c>
      <c r="S6134" s="6">
        <f>-MIN(data!$B$5/(POWER(LN(I6134),2))*P6134/100, O6134)</f>
        <v>0</v>
      </c>
      <c r="T6134" s="6">
        <f>-S6134*L6134/100000</f>
        <v>0</v>
      </c>
      <c r="U6134" s="4">
        <f>N6134+Q6134</f>
        <v>3.4</v>
      </c>
      <c r="V6134" s="4" t="e">
        <f>P6134*I6134/100/R6134</f>
        <v>#DIV/0!</v>
      </c>
      <c r="W6134" s="4" t="e">
        <f>V6134*H6134</f>
        <v>#DIV/0!</v>
      </c>
      <c r="X6134" s="6">
        <f>O6134+S6134</f>
        <v>5</v>
      </c>
      <c r="Y6134" s="6" t="e">
        <f>P6134*I6134/100/T6134</f>
        <v>#DIV/0!</v>
      </c>
      <c r="Z6134" s="6" t="e">
        <f>Y6134*H6134</f>
        <v>#DIV/0!</v>
      </c>
      <c r="AB6134" s="1">
        <f t="shared" si="190"/>
        <v>0</v>
      </c>
      <c r="AC6134" s="1">
        <f t="shared" si="191"/>
        <v>0</v>
      </c>
    </row>
    <row r="6135" spans="4:29" x14ac:dyDescent="0.25">
      <c r="D6135" s="1">
        <v>2007</v>
      </c>
      <c r="E6135" s="1" t="s">
        <v>166</v>
      </c>
      <c r="F6135" s="2" t="s">
        <v>360</v>
      </c>
      <c r="G6135">
        <v>4</v>
      </c>
      <c r="H6135">
        <v>9148092</v>
      </c>
      <c r="I6135" s="1">
        <v>28180.7</v>
      </c>
      <c r="J6135" s="1">
        <v>350</v>
      </c>
      <c r="K6135" s="1">
        <v>106060.6</v>
      </c>
      <c r="L6135" s="1">
        <v>100000</v>
      </c>
      <c r="M6135" s="3">
        <v>5</v>
      </c>
      <c r="N6135">
        <v>3.3</v>
      </c>
      <c r="O6135">
        <v>5</v>
      </c>
      <c r="P6135" s="1">
        <f>IF($A$3="Percentage of government revenue per capita",$B$3,0) + IF($A$3="Absolute extra revenue",AB6135,0) + IF($A$3="Absolute revenue per capita",AC6135,0)</f>
        <v>0</v>
      </c>
      <c r="Q6135" s="5">
        <f>-MIN(data!$B$4 / data!I6024 * data!P6024 / 100, data!N6024)</f>
        <v>0</v>
      </c>
      <c r="R6135" s="4">
        <f>-Q6135*K6135/1000</f>
        <v>0</v>
      </c>
      <c r="S6135" s="6">
        <f>-MIN(data!$B$5/(POWER(LN(I6135),2))*P6135/100, O6135)</f>
        <v>0</v>
      </c>
      <c r="T6135" s="6">
        <f>-S6135*L6135/100000</f>
        <v>0</v>
      </c>
      <c r="U6135" s="4">
        <f>N6135+Q6135</f>
        <v>3.3</v>
      </c>
      <c r="V6135" s="4" t="e">
        <f>P6135*I6135/100/R6135</f>
        <v>#DIV/0!</v>
      </c>
      <c r="W6135" s="4" t="e">
        <f>V6135*H6135</f>
        <v>#DIV/0!</v>
      </c>
      <c r="X6135" s="6">
        <f>O6135+S6135</f>
        <v>5</v>
      </c>
      <c r="Y6135" s="6" t="e">
        <f>P6135*I6135/100/T6135</f>
        <v>#DIV/0!</v>
      </c>
      <c r="Z6135" s="6" t="e">
        <f>Y6135*H6135</f>
        <v>#DIV/0!</v>
      </c>
      <c r="AB6135" s="1">
        <f t="shared" si="190"/>
        <v>0</v>
      </c>
      <c r="AC6135" s="1">
        <f t="shared" si="191"/>
        <v>0</v>
      </c>
    </row>
    <row r="6136" spans="4:29" x14ac:dyDescent="0.25">
      <c r="D6136" s="1">
        <v>2008</v>
      </c>
      <c r="E6136" s="1" t="s">
        <v>166</v>
      </c>
      <c r="F6136" s="2" t="s">
        <v>360</v>
      </c>
      <c r="G6136">
        <v>4</v>
      </c>
      <c r="H6136">
        <v>9219637</v>
      </c>
      <c r="I6136" s="1">
        <v>27426.28</v>
      </c>
      <c r="J6136" s="1">
        <v>345</v>
      </c>
      <c r="K6136" s="1">
        <v>107812.5</v>
      </c>
      <c r="L6136" s="1">
        <v>100000</v>
      </c>
      <c r="M6136" s="3">
        <v>5</v>
      </c>
      <c r="N6136">
        <v>3.2</v>
      </c>
      <c r="O6136">
        <v>5</v>
      </c>
      <c r="P6136" s="1">
        <f>IF($A$3="Percentage of government revenue per capita",$B$3,0) + IF($A$3="Absolute extra revenue",AB6136,0) + IF($A$3="Absolute revenue per capita",AC6136,0)</f>
        <v>0</v>
      </c>
      <c r="Q6136" s="5">
        <f>-MIN(data!$B$4 / data!I6025 * data!P6025 / 100, data!N6025)</f>
        <v>0</v>
      </c>
      <c r="R6136" s="4">
        <f>-Q6136*K6136/1000</f>
        <v>0</v>
      </c>
      <c r="S6136" s="6">
        <f>-MIN(data!$B$5/(POWER(LN(I6136),2))*P6136/100, O6136)</f>
        <v>0</v>
      </c>
      <c r="T6136" s="6">
        <f>-S6136*L6136/100000</f>
        <v>0</v>
      </c>
      <c r="U6136" s="4">
        <f>N6136+Q6136</f>
        <v>3.2</v>
      </c>
      <c r="V6136" s="4" t="e">
        <f>P6136*I6136/100/R6136</f>
        <v>#DIV/0!</v>
      </c>
      <c r="W6136" s="4" t="e">
        <f>V6136*H6136</f>
        <v>#DIV/0!</v>
      </c>
      <c r="X6136" s="6">
        <f>O6136+S6136</f>
        <v>5</v>
      </c>
      <c r="Y6136" s="6" t="e">
        <f>P6136*I6136/100/T6136</f>
        <v>#DIV/0!</v>
      </c>
      <c r="Z6136" s="6" t="e">
        <f>Y6136*H6136</f>
        <v>#DIV/0!</v>
      </c>
      <c r="AB6136" s="1">
        <f t="shared" si="190"/>
        <v>0</v>
      </c>
      <c r="AC6136" s="1">
        <f t="shared" si="191"/>
        <v>0</v>
      </c>
    </row>
    <row r="6137" spans="4:29" x14ac:dyDescent="0.25">
      <c r="D6137" s="1">
        <v>2009</v>
      </c>
      <c r="E6137" s="1" t="s">
        <v>166</v>
      </c>
      <c r="F6137" s="2" t="s">
        <v>360</v>
      </c>
      <c r="G6137">
        <v>4</v>
      </c>
      <c r="H6137">
        <v>9298515</v>
      </c>
      <c r="I6137" s="1">
        <v>25810.44</v>
      </c>
      <c r="J6137" s="1">
        <v>341</v>
      </c>
      <c r="K6137" s="1">
        <v>110000</v>
      </c>
      <c r="L6137" s="1">
        <v>100000</v>
      </c>
      <c r="M6137" s="3">
        <v>5</v>
      </c>
      <c r="N6137">
        <v>3.1</v>
      </c>
      <c r="O6137">
        <v>5</v>
      </c>
      <c r="P6137" s="1">
        <f>IF($A$3="Percentage of government revenue per capita",$B$3,0) + IF($A$3="Absolute extra revenue",AB6137,0) + IF($A$3="Absolute revenue per capita",AC6137,0)</f>
        <v>0</v>
      </c>
      <c r="Q6137" s="5">
        <f>-MIN(data!$B$4 / data!I6026 * data!P6026 / 100, data!N6026)</f>
        <v>0</v>
      </c>
      <c r="R6137" s="4">
        <f>-Q6137*K6137/1000</f>
        <v>0</v>
      </c>
      <c r="S6137" s="6">
        <f>-MIN(data!$B$5/(POWER(LN(I6137),2))*P6137/100, O6137)</f>
        <v>0</v>
      </c>
      <c r="T6137" s="6">
        <f>-S6137*L6137/100000</f>
        <v>0</v>
      </c>
      <c r="U6137" s="4">
        <f>N6137+Q6137</f>
        <v>3.1</v>
      </c>
      <c r="V6137" s="4" t="e">
        <f>P6137*I6137/100/R6137</f>
        <v>#DIV/0!</v>
      </c>
      <c r="W6137" s="4" t="e">
        <f>V6137*H6137</f>
        <v>#DIV/0!</v>
      </c>
      <c r="X6137" s="6">
        <f>O6137+S6137</f>
        <v>5</v>
      </c>
      <c r="Y6137" s="6" t="e">
        <f>P6137*I6137/100/T6137</f>
        <v>#DIV/0!</v>
      </c>
      <c r="Z6137" s="6" t="e">
        <f>Y6137*H6137</f>
        <v>#DIV/0!</v>
      </c>
      <c r="AB6137" s="1">
        <f t="shared" si="190"/>
        <v>0</v>
      </c>
      <c r="AC6137" s="1">
        <f t="shared" si="191"/>
        <v>0</v>
      </c>
    </row>
    <row r="6138" spans="4:29" x14ac:dyDescent="0.25">
      <c r="D6138" s="1">
        <v>2010</v>
      </c>
      <c r="E6138" s="1" t="s">
        <v>166</v>
      </c>
      <c r="F6138" s="2" t="s">
        <v>360</v>
      </c>
      <c r="G6138">
        <v>4</v>
      </c>
      <c r="H6138">
        <v>9378126</v>
      </c>
      <c r="I6138" s="1">
        <v>26473.1</v>
      </c>
      <c r="J6138" s="1">
        <v>338</v>
      </c>
      <c r="K6138" s="1">
        <v>112666.7</v>
      </c>
      <c r="L6138" s="1">
        <v>125000</v>
      </c>
      <c r="M6138" s="3">
        <v>5</v>
      </c>
      <c r="N6138">
        <v>3</v>
      </c>
      <c r="O6138">
        <v>4</v>
      </c>
      <c r="P6138" s="1">
        <f>IF($A$3="Percentage of government revenue per capita",$B$3,0) + IF($A$3="Absolute extra revenue",AB6138,0) + IF($A$3="Absolute revenue per capita",AC6138,0)</f>
        <v>0</v>
      </c>
      <c r="Q6138" s="5">
        <f>-MIN(data!$B$4 / data!I6027 * data!P6027 / 100, data!N6027)</f>
        <v>0</v>
      </c>
      <c r="R6138" s="4">
        <f>-Q6138*K6138/1000</f>
        <v>0</v>
      </c>
      <c r="S6138" s="6">
        <f>-MIN(data!$B$5/(POWER(LN(I6138),2))*P6138/100, O6138)</f>
        <v>0</v>
      </c>
      <c r="T6138" s="6">
        <f>-S6138*L6138/100000</f>
        <v>0</v>
      </c>
      <c r="U6138" s="4">
        <f>N6138+Q6138</f>
        <v>3</v>
      </c>
      <c r="V6138" s="4" t="e">
        <f>P6138*I6138/100/R6138</f>
        <v>#DIV/0!</v>
      </c>
      <c r="W6138" s="4" t="e">
        <f>V6138*H6138</f>
        <v>#DIV/0!</v>
      </c>
      <c r="X6138" s="6">
        <f>O6138+S6138</f>
        <v>4</v>
      </c>
      <c r="Y6138" s="6" t="e">
        <f>P6138*I6138/100/T6138</f>
        <v>#DIV/0!</v>
      </c>
      <c r="Z6138" s="6" t="e">
        <f>Y6138*H6138</f>
        <v>#DIV/0!</v>
      </c>
      <c r="AB6138" s="1">
        <f t="shared" si="190"/>
        <v>0</v>
      </c>
      <c r="AC6138" s="1">
        <f t="shared" si="191"/>
        <v>0</v>
      </c>
    </row>
    <row r="6139" spans="4:29" x14ac:dyDescent="0.25">
      <c r="D6139" s="1">
        <v>2011</v>
      </c>
      <c r="E6139" s="1" t="s">
        <v>166</v>
      </c>
      <c r="F6139" s="2" t="s">
        <v>360</v>
      </c>
      <c r="G6139">
        <v>4</v>
      </c>
      <c r="H6139">
        <v>9449213</v>
      </c>
      <c r="I6139" s="1">
        <v>26621.919999999998</v>
      </c>
      <c r="J6139" s="1">
        <v>337</v>
      </c>
      <c r="K6139" s="1">
        <v>112333.3</v>
      </c>
      <c r="L6139" s="1">
        <v>125000</v>
      </c>
      <c r="M6139" s="3">
        <v>5</v>
      </c>
      <c r="N6139">
        <v>3</v>
      </c>
      <c r="O6139">
        <v>4</v>
      </c>
      <c r="P6139" s="1">
        <f>IF($A$3="Percentage of government revenue per capita",$B$3,0) + IF($A$3="Absolute extra revenue",AB6139,0) + IF($A$3="Absolute revenue per capita",AC6139,0)</f>
        <v>0</v>
      </c>
      <c r="Q6139" s="5">
        <f>-MIN(data!$B$4 / data!I6028 * data!P6028 / 100, data!N6028)</f>
        <v>0</v>
      </c>
      <c r="R6139" s="4">
        <f>-Q6139*K6139/1000</f>
        <v>0</v>
      </c>
      <c r="S6139" s="6">
        <f>-MIN(data!$B$5/(POWER(LN(I6139),2))*P6139/100, O6139)</f>
        <v>0</v>
      </c>
      <c r="T6139" s="6">
        <f>-S6139*L6139/100000</f>
        <v>0</v>
      </c>
      <c r="U6139" s="4">
        <f>N6139+Q6139</f>
        <v>3</v>
      </c>
      <c r="V6139" s="4" t="e">
        <f>P6139*I6139/100/R6139</f>
        <v>#DIV/0!</v>
      </c>
      <c r="W6139" s="4" t="e">
        <f>V6139*H6139</f>
        <v>#DIV/0!</v>
      </c>
      <c r="X6139" s="6">
        <f>O6139+S6139</f>
        <v>4</v>
      </c>
      <c r="Y6139" s="6" t="e">
        <f>P6139*I6139/100/T6139</f>
        <v>#DIV/0!</v>
      </c>
      <c r="Z6139" s="6" t="e">
        <f>Y6139*H6139</f>
        <v>#DIV/0!</v>
      </c>
      <c r="AB6139" s="1">
        <f t="shared" si="190"/>
        <v>0</v>
      </c>
      <c r="AC6139" s="1">
        <f t="shared" si="191"/>
        <v>0</v>
      </c>
    </row>
    <row r="6140" spans="4:29" x14ac:dyDescent="0.25">
      <c r="D6140" s="1">
        <v>2012</v>
      </c>
      <c r="E6140" s="1" t="s">
        <v>166</v>
      </c>
      <c r="F6140" s="2" t="s">
        <v>360</v>
      </c>
      <c r="G6140">
        <v>4</v>
      </c>
      <c r="H6140">
        <v>9519374</v>
      </c>
      <c r="I6140" s="1">
        <v>26488.79</v>
      </c>
      <c r="J6140" s="1">
        <v>337</v>
      </c>
      <c r="K6140" s="1">
        <v>112333.3</v>
      </c>
      <c r="L6140" s="1">
        <v>125000</v>
      </c>
      <c r="M6140" s="3">
        <v>5</v>
      </c>
      <c r="N6140">
        <v>3</v>
      </c>
      <c r="O6140">
        <v>4</v>
      </c>
      <c r="P6140" s="1">
        <f>IF($A$3="Percentage of government revenue per capita",$B$3,0) + IF($A$3="Absolute extra revenue",AB6140,0) + IF($A$3="Absolute revenue per capita",AC6140,0)</f>
        <v>0</v>
      </c>
      <c r="Q6140" s="5">
        <f>-MIN(data!$B$4 / data!I6029 * data!P6029 / 100, data!N6029)</f>
        <v>0</v>
      </c>
      <c r="R6140" s="4">
        <f>-Q6140*K6140/1000</f>
        <v>0</v>
      </c>
      <c r="S6140" s="6">
        <f>-MIN(data!$B$5/(POWER(LN(I6140),2))*P6140/100, O6140)</f>
        <v>0</v>
      </c>
      <c r="T6140" s="6">
        <f>-S6140*L6140/100000</f>
        <v>0</v>
      </c>
      <c r="U6140" s="4">
        <f>N6140+Q6140</f>
        <v>3</v>
      </c>
      <c r="V6140" s="4" t="e">
        <f>P6140*I6140/100/R6140</f>
        <v>#DIV/0!</v>
      </c>
      <c r="W6140" s="4" t="e">
        <f>V6140*H6140</f>
        <v>#DIV/0!</v>
      </c>
      <c r="X6140" s="6">
        <f>O6140+S6140</f>
        <v>4</v>
      </c>
      <c r="Y6140" s="6" t="e">
        <f>P6140*I6140/100/T6140</f>
        <v>#DIV/0!</v>
      </c>
      <c r="Z6140" s="6" t="e">
        <f>Y6140*H6140</f>
        <v>#DIV/0!</v>
      </c>
      <c r="AB6140" s="1">
        <f t="shared" si="190"/>
        <v>0</v>
      </c>
      <c r="AC6140" s="1">
        <f t="shared" si="191"/>
        <v>0</v>
      </c>
    </row>
    <row r="6141" spans="4:29" x14ac:dyDescent="0.25">
      <c r="D6141" s="1">
        <v>2013</v>
      </c>
      <c r="E6141" s="1" t="s">
        <v>166</v>
      </c>
      <c r="F6141" s="2" t="s">
        <v>360</v>
      </c>
      <c r="G6141">
        <v>4</v>
      </c>
      <c r="H6141">
        <v>9600379</v>
      </c>
      <c r="I6141" s="1">
        <v>26727.77</v>
      </c>
      <c r="J6141" s="1">
        <v>337</v>
      </c>
      <c r="K6141" s="1">
        <v>116206.9</v>
      </c>
      <c r="L6141" s="1">
        <v>125000</v>
      </c>
      <c r="M6141" s="3">
        <v>5</v>
      </c>
      <c r="N6141">
        <v>2.9</v>
      </c>
      <c r="O6141">
        <v>4</v>
      </c>
      <c r="P6141" s="1">
        <f>IF($A$3="Percentage of government revenue per capita",$B$3,0) + IF($A$3="Absolute extra revenue",AB6141,0) + IF($A$3="Absolute revenue per capita",AC6141,0)</f>
        <v>0</v>
      </c>
      <c r="Q6141" s="5">
        <f>-MIN(data!$B$4 / data!I6030 * data!P6030 / 100, data!N6030)</f>
        <v>0</v>
      </c>
      <c r="R6141" s="4">
        <f>-Q6141*K6141/1000</f>
        <v>0</v>
      </c>
      <c r="S6141" s="6">
        <f>-MIN(data!$B$5/(POWER(LN(I6141),2))*P6141/100, O6141)</f>
        <v>0</v>
      </c>
      <c r="T6141" s="6">
        <f>-S6141*L6141/100000</f>
        <v>0</v>
      </c>
      <c r="U6141" s="4">
        <f>N6141+Q6141</f>
        <v>2.9</v>
      </c>
      <c r="V6141" s="4" t="e">
        <f>P6141*I6141/100/R6141</f>
        <v>#DIV/0!</v>
      </c>
      <c r="W6141" s="4" t="e">
        <f>V6141*H6141</f>
        <v>#DIV/0!</v>
      </c>
      <c r="X6141" s="6">
        <f>O6141+S6141</f>
        <v>4</v>
      </c>
      <c r="Y6141" s="6" t="e">
        <f>P6141*I6141/100/T6141</f>
        <v>#DIV/0!</v>
      </c>
      <c r="Z6141" s="6" t="e">
        <f>Y6141*H6141</f>
        <v>#DIV/0!</v>
      </c>
      <c r="AB6141" s="1">
        <f t="shared" si="190"/>
        <v>0</v>
      </c>
      <c r="AC6141" s="1">
        <f t="shared" si="191"/>
        <v>0</v>
      </c>
    </row>
    <row r="6142" spans="4:29" x14ac:dyDescent="0.25">
      <c r="D6142" s="1">
        <v>2014</v>
      </c>
      <c r="E6142" s="1" t="s">
        <v>166</v>
      </c>
      <c r="F6142" s="2" t="s">
        <v>360</v>
      </c>
      <c r="G6142">
        <v>4</v>
      </c>
      <c r="H6142">
        <v>9696110</v>
      </c>
      <c r="I6142" s="1">
        <v>26578.73</v>
      </c>
      <c r="J6142" s="1">
        <v>338</v>
      </c>
      <c r="K6142" s="1">
        <v>116551.7</v>
      </c>
      <c r="L6142" s="1">
        <v>125000</v>
      </c>
      <c r="M6142" s="3">
        <v>5</v>
      </c>
      <c r="N6142">
        <v>2.9</v>
      </c>
      <c r="O6142">
        <v>4</v>
      </c>
      <c r="P6142" s="1">
        <f>IF($A$3="Percentage of government revenue per capita",$B$3,0) + IF($A$3="Absolute extra revenue",AB6142,0) + IF($A$3="Absolute revenue per capita",AC6142,0)</f>
        <v>0</v>
      </c>
      <c r="Q6142" s="5">
        <f>-MIN(data!$B$4 / data!I6031 * data!P6031 / 100, data!N6031)</f>
        <v>0</v>
      </c>
      <c r="R6142" s="4">
        <f>-Q6142*K6142/1000</f>
        <v>0</v>
      </c>
      <c r="S6142" s="6">
        <f>-MIN(data!$B$5/(POWER(LN(I6142),2))*P6142/100, O6142)</f>
        <v>0</v>
      </c>
      <c r="T6142" s="6">
        <f>-S6142*L6142/100000</f>
        <v>0</v>
      </c>
      <c r="U6142" s="4">
        <f>N6142+Q6142</f>
        <v>2.9</v>
      </c>
      <c r="V6142" s="4" t="e">
        <f>P6142*I6142/100/R6142</f>
        <v>#DIV/0!</v>
      </c>
      <c r="W6142" s="4" t="e">
        <f>V6142*H6142</f>
        <v>#DIV/0!</v>
      </c>
      <c r="X6142" s="6">
        <f>O6142+S6142</f>
        <v>4</v>
      </c>
      <c r="Y6142" s="6" t="e">
        <f>P6142*I6142/100/T6142</f>
        <v>#DIV/0!</v>
      </c>
      <c r="Z6142" s="6" t="e">
        <f>Y6142*H6142</f>
        <v>#DIV/0!</v>
      </c>
      <c r="AB6142" s="1">
        <f t="shared" si="190"/>
        <v>0</v>
      </c>
      <c r="AC6142" s="1">
        <f t="shared" si="191"/>
        <v>0</v>
      </c>
    </row>
    <row r="6143" spans="4:29" x14ac:dyDescent="0.25">
      <c r="D6143" s="1">
        <v>2015</v>
      </c>
      <c r="E6143" s="1" t="s">
        <v>166</v>
      </c>
      <c r="F6143" s="2" t="s">
        <v>360</v>
      </c>
      <c r="G6143">
        <v>4</v>
      </c>
      <c r="H6143">
        <v>9799186</v>
      </c>
      <c r="I6143" s="1">
        <v>27731.66</v>
      </c>
      <c r="J6143" s="1">
        <v>339</v>
      </c>
      <c r="K6143" s="1">
        <v>116896.6</v>
      </c>
      <c r="M6143" s="3">
        <v>5</v>
      </c>
      <c r="N6143">
        <v>2.9</v>
      </c>
      <c r="O6143">
        <v>4</v>
      </c>
      <c r="P6143" s="1">
        <f>IF($A$3="Percentage of government revenue per capita",$B$3,0) + IF($A$3="Absolute extra revenue",AB6143,0) + IF($A$3="Absolute revenue per capita",AC6143,0)</f>
        <v>0</v>
      </c>
      <c r="Q6143" s="5">
        <f>-MIN(data!$B$4 / data!I6032 * data!P6032 / 100, data!N6032)</f>
        <v>0</v>
      </c>
      <c r="R6143" s="4">
        <f>-Q6143*K6143/1000</f>
        <v>0</v>
      </c>
      <c r="S6143" s="6">
        <f>-MIN(data!$B$5/(POWER(LN(I6143),2))*P6143/100, O6143)</f>
        <v>0</v>
      </c>
      <c r="T6143" s="6">
        <f>-S6143*L6143/100000</f>
        <v>0</v>
      </c>
      <c r="U6143" s="4">
        <f>N6143+Q6143</f>
        <v>2.9</v>
      </c>
      <c r="V6143" s="4" t="e">
        <f>P6143*I6143/100/R6143</f>
        <v>#DIV/0!</v>
      </c>
      <c r="W6143" s="4" t="e">
        <f>V6143*H6143</f>
        <v>#DIV/0!</v>
      </c>
      <c r="X6143" s="6">
        <f>O6143+S6143</f>
        <v>4</v>
      </c>
      <c r="Y6143" s="6" t="e">
        <f>P6143*I6143/100/T6143</f>
        <v>#DIV/0!</v>
      </c>
      <c r="Z6143" s="6" t="e">
        <f>Y6143*H6143</f>
        <v>#DIV/0!</v>
      </c>
      <c r="AB6143" s="1">
        <f t="shared" si="190"/>
        <v>0</v>
      </c>
      <c r="AC6143" s="1">
        <f t="shared" si="191"/>
        <v>0</v>
      </c>
    </row>
    <row r="6144" spans="4:29" x14ac:dyDescent="0.25">
      <c r="D6144" s="1">
        <v>2016</v>
      </c>
      <c r="E6144" s="1" t="s">
        <v>166</v>
      </c>
      <c r="F6144" s="2" t="s">
        <v>360</v>
      </c>
      <c r="G6144">
        <v>4</v>
      </c>
      <c r="H6144">
        <v>9923085</v>
      </c>
      <c r="I6144" s="1">
        <v>28643.040000000001</v>
      </c>
      <c r="J6144" s="1">
        <v>341</v>
      </c>
      <c r="K6144" s="1">
        <v>117586.2</v>
      </c>
      <c r="M6144" s="3"/>
      <c r="N6144">
        <v>2.9</v>
      </c>
      <c r="O6144"/>
      <c r="P6144" s="1">
        <f>IF($A$3="Percentage of government revenue per capita",$B$3,0) + IF($A$3="Absolute extra revenue",AB6144,0) + IF($A$3="Absolute revenue per capita",AC6144,0)</f>
        <v>0</v>
      </c>
      <c r="Q6144" s="5">
        <f>-MIN(data!$B$4 / data!I6033 * data!P6033 / 100, data!N6033)</f>
        <v>0</v>
      </c>
      <c r="R6144" s="4">
        <f>-Q6144*K6144/1000</f>
        <v>0</v>
      </c>
      <c r="S6144" s="6">
        <f>-MIN(data!$B$5/(POWER(LN(I6144),2))*P6144/100, O6144)</f>
        <v>0</v>
      </c>
      <c r="T6144" s="6">
        <f>-S6144*L6144/100000</f>
        <v>0</v>
      </c>
      <c r="U6144" s="4">
        <f>N6144+Q6144</f>
        <v>2.9</v>
      </c>
      <c r="V6144" s="4" t="e">
        <f>P6144*I6144/100/R6144</f>
        <v>#DIV/0!</v>
      </c>
      <c r="W6144" s="4" t="e">
        <f>V6144*H6144</f>
        <v>#DIV/0!</v>
      </c>
      <c r="X6144" s="6">
        <f>O6144+S6144</f>
        <v>0</v>
      </c>
      <c r="Y6144" s="6" t="e">
        <f>P6144*I6144/100/T6144</f>
        <v>#DIV/0!</v>
      </c>
      <c r="Z6144" s="6" t="e">
        <f>Y6144*H6144</f>
        <v>#DIV/0!</v>
      </c>
      <c r="AB6144" s="1">
        <f t="shared" si="190"/>
        <v>0</v>
      </c>
      <c r="AC6144" s="1">
        <f t="shared" si="191"/>
        <v>0</v>
      </c>
    </row>
    <row r="6145" spans="4:29" x14ac:dyDescent="0.25">
      <c r="D6145" s="1">
        <v>1980</v>
      </c>
      <c r="E6145" s="1" t="s">
        <v>34</v>
      </c>
      <c r="F6145" s="2" t="s">
        <v>361</v>
      </c>
      <c r="G6145">
        <v>4</v>
      </c>
      <c r="H6145">
        <v>6319408</v>
      </c>
      <c r="I6145" s="1">
        <v>0</v>
      </c>
      <c r="J6145" s="1">
        <v>761</v>
      </c>
      <c r="K6145" s="1">
        <v>73173.08</v>
      </c>
      <c r="M6145" s="3"/>
      <c r="N6145">
        <v>10.4</v>
      </c>
      <c r="O6145"/>
      <c r="P6145" s="1">
        <f>IF($A$3="Percentage of government revenue per capita",$B$3,0) + IF($A$3="Absolute extra revenue",AB6145,0) + IF($A$3="Absolute revenue per capita",AC6145,0)</f>
        <v>0</v>
      </c>
      <c r="Q6145" s="5">
        <f>-MIN(data!$B$4 / data!I1113 * data!P1113 / 100, data!N1113)</f>
        <v>0</v>
      </c>
      <c r="R6145" s="4">
        <f>-Q6145*K6145/1000</f>
        <v>0</v>
      </c>
      <c r="S6145" s="6" t="e">
        <f>-MIN(data!$B$5/(POWER(LN(I6145),2))*P6145/100, O6145)</f>
        <v>#NUM!</v>
      </c>
      <c r="T6145" s="6" t="e">
        <f>-S6145*L6145/100000</f>
        <v>#NUM!</v>
      </c>
      <c r="U6145" s="4">
        <f>N6145+Q6145</f>
        <v>10.4</v>
      </c>
      <c r="V6145" s="4" t="e">
        <f>P6145*I6145/100/R6145</f>
        <v>#DIV/0!</v>
      </c>
      <c r="W6145" s="4" t="e">
        <f>V6145*H6145</f>
        <v>#DIV/0!</v>
      </c>
      <c r="X6145" s="6" t="e">
        <f>O6145+S6145</f>
        <v>#NUM!</v>
      </c>
      <c r="Y6145" s="6" t="e">
        <f>P6145*I6145/100/T6145</f>
        <v>#NUM!</v>
      </c>
      <c r="Z6145" s="6" t="e">
        <f>Y6145*H6145</f>
        <v>#NUM!</v>
      </c>
      <c r="AB6145" s="1" t="e">
        <f t="shared" si="190"/>
        <v>#DIV/0!</v>
      </c>
      <c r="AC6145" s="1" t="e">
        <f t="shared" si="191"/>
        <v>#DIV/0!</v>
      </c>
    </row>
    <row r="6146" spans="4:29" x14ac:dyDescent="0.25">
      <c r="D6146" s="1">
        <v>1981</v>
      </c>
      <c r="E6146" s="1" t="s">
        <v>34</v>
      </c>
      <c r="F6146" s="2" t="s">
        <v>361</v>
      </c>
      <c r="G6146">
        <v>4</v>
      </c>
      <c r="H6146">
        <v>6354074</v>
      </c>
      <c r="I6146" s="1">
        <v>0</v>
      </c>
      <c r="J6146" s="1">
        <v>728</v>
      </c>
      <c r="K6146" s="1">
        <v>72800</v>
      </c>
      <c r="M6146" s="3"/>
      <c r="N6146">
        <v>10</v>
      </c>
      <c r="O6146"/>
      <c r="P6146" s="1">
        <f>IF($A$3="Percentage of government revenue per capita",$B$3,0) + IF($A$3="Absolute extra revenue",AB6146,0) + IF($A$3="Absolute revenue per capita",AC6146,0)</f>
        <v>0</v>
      </c>
      <c r="Q6146" s="5">
        <f>-MIN(data!$B$4 / data!I1114 * data!P1114 / 100, data!N1114)</f>
        <v>0</v>
      </c>
      <c r="R6146" s="4">
        <f>-Q6146*K6146/1000</f>
        <v>0</v>
      </c>
      <c r="S6146" s="6" t="e">
        <f>-MIN(data!$B$5/(POWER(LN(I6146),2))*P6146/100, O6146)</f>
        <v>#NUM!</v>
      </c>
      <c r="T6146" s="6" t="e">
        <f>-S6146*L6146/100000</f>
        <v>#NUM!</v>
      </c>
      <c r="U6146" s="4">
        <f>N6146+Q6146</f>
        <v>10</v>
      </c>
      <c r="V6146" s="4" t="e">
        <f>P6146*I6146/100/R6146</f>
        <v>#DIV/0!</v>
      </c>
      <c r="W6146" s="4" t="e">
        <f>V6146*H6146</f>
        <v>#DIV/0!</v>
      </c>
      <c r="X6146" s="6" t="e">
        <f>O6146+S6146</f>
        <v>#NUM!</v>
      </c>
      <c r="Y6146" s="6" t="e">
        <f>P6146*I6146/100/T6146</f>
        <v>#NUM!</v>
      </c>
      <c r="Z6146" s="6" t="e">
        <f>Y6146*H6146</f>
        <v>#NUM!</v>
      </c>
      <c r="AB6146" s="1" t="e">
        <f t="shared" si="190"/>
        <v>#DIV/0!</v>
      </c>
      <c r="AC6146" s="1" t="e">
        <f t="shared" si="191"/>
        <v>#DIV/0!</v>
      </c>
    </row>
    <row r="6147" spans="4:29" x14ac:dyDescent="0.25">
      <c r="D6147" s="1">
        <v>1982</v>
      </c>
      <c r="E6147" s="1" t="s">
        <v>34</v>
      </c>
      <c r="F6147" s="2" t="s">
        <v>361</v>
      </c>
      <c r="G6147">
        <v>4</v>
      </c>
      <c r="H6147">
        <v>6391309</v>
      </c>
      <c r="I6147" s="1">
        <v>0</v>
      </c>
      <c r="J6147" s="1">
        <v>706</v>
      </c>
      <c r="K6147" s="1">
        <v>72783.509999999995</v>
      </c>
      <c r="M6147" s="3"/>
      <c r="N6147">
        <v>9.6999999999999993</v>
      </c>
      <c r="O6147"/>
      <c r="P6147" s="1">
        <f>IF($A$3="Percentage of government revenue per capita",$B$3,0) + IF($A$3="Absolute extra revenue",AB6147,0) + IF($A$3="Absolute revenue per capita",AC6147,0)</f>
        <v>0</v>
      </c>
      <c r="Q6147" s="5">
        <f>-MIN(data!$B$4 / data!I1115 * data!P1115 / 100, data!N1115)</f>
        <v>0</v>
      </c>
      <c r="R6147" s="4">
        <f>-Q6147*K6147/1000</f>
        <v>0</v>
      </c>
      <c r="S6147" s="6" t="e">
        <f>-MIN(data!$B$5/(POWER(LN(I6147),2))*P6147/100, O6147)</f>
        <v>#NUM!</v>
      </c>
      <c r="T6147" s="6" t="e">
        <f>-S6147*L6147/100000</f>
        <v>#NUM!</v>
      </c>
      <c r="U6147" s="4">
        <f>N6147+Q6147</f>
        <v>9.6999999999999993</v>
      </c>
      <c r="V6147" s="4" t="e">
        <f>P6147*I6147/100/R6147</f>
        <v>#DIV/0!</v>
      </c>
      <c r="W6147" s="4" t="e">
        <f>V6147*H6147</f>
        <v>#DIV/0!</v>
      </c>
      <c r="X6147" s="6" t="e">
        <f>O6147+S6147</f>
        <v>#NUM!</v>
      </c>
      <c r="Y6147" s="6" t="e">
        <f>P6147*I6147/100/T6147</f>
        <v>#NUM!</v>
      </c>
      <c r="Z6147" s="6" t="e">
        <f>Y6147*H6147</f>
        <v>#NUM!</v>
      </c>
      <c r="AB6147" s="1" t="e">
        <f t="shared" si="190"/>
        <v>#DIV/0!</v>
      </c>
      <c r="AC6147" s="1" t="e">
        <f t="shared" si="191"/>
        <v>#DIV/0!</v>
      </c>
    </row>
    <row r="6148" spans="4:29" x14ac:dyDescent="0.25">
      <c r="D6148" s="1">
        <v>1983</v>
      </c>
      <c r="E6148" s="1" t="s">
        <v>34</v>
      </c>
      <c r="F6148" s="2" t="s">
        <v>361</v>
      </c>
      <c r="G6148">
        <v>4</v>
      </c>
      <c r="H6148">
        <v>6418773</v>
      </c>
      <c r="I6148" s="1">
        <v>0</v>
      </c>
      <c r="J6148" s="1">
        <v>691</v>
      </c>
      <c r="K6148" s="1">
        <v>73510.64</v>
      </c>
      <c r="M6148" s="3"/>
      <c r="N6148">
        <v>9.4</v>
      </c>
      <c r="O6148"/>
      <c r="P6148" s="1">
        <f>IF($A$3="Percentage of government revenue per capita",$B$3,0) + IF($A$3="Absolute extra revenue",AB6148,0) + IF($A$3="Absolute revenue per capita",AC6148,0)</f>
        <v>0</v>
      </c>
      <c r="Q6148" s="5">
        <f>-MIN(data!$B$4 / data!I1116 * data!P1116 / 100, data!N1116)</f>
        <v>0</v>
      </c>
      <c r="R6148" s="4">
        <f>-Q6148*K6148/1000</f>
        <v>0</v>
      </c>
      <c r="S6148" s="6" t="e">
        <f>-MIN(data!$B$5/(POWER(LN(I6148),2))*P6148/100, O6148)</f>
        <v>#NUM!</v>
      </c>
      <c r="T6148" s="6" t="e">
        <f>-S6148*L6148/100000</f>
        <v>#NUM!</v>
      </c>
      <c r="U6148" s="4">
        <f>N6148+Q6148</f>
        <v>9.4</v>
      </c>
      <c r="V6148" s="4" t="e">
        <f>P6148*I6148/100/R6148</f>
        <v>#DIV/0!</v>
      </c>
      <c r="W6148" s="4" t="e">
        <f>V6148*H6148</f>
        <v>#DIV/0!</v>
      </c>
      <c r="X6148" s="6" t="e">
        <f>O6148+S6148</f>
        <v>#NUM!</v>
      </c>
      <c r="Y6148" s="6" t="e">
        <f>P6148*I6148/100/T6148</f>
        <v>#NUM!</v>
      </c>
      <c r="Z6148" s="6" t="e">
        <f>Y6148*H6148</f>
        <v>#NUM!</v>
      </c>
      <c r="AB6148" s="1" t="e">
        <f t="shared" ref="AB6148:AB6211" si="192">$B$3*100/H6148/I6148</f>
        <v>#DIV/0!</v>
      </c>
      <c r="AC6148" s="1" t="e">
        <f t="shared" ref="AC6148:AC6211" si="193">$B$3/I6148*100</f>
        <v>#DIV/0!</v>
      </c>
    </row>
    <row r="6149" spans="4:29" x14ac:dyDescent="0.25">
      <c r="D6149" s="1">
        <v>1984</v>
      </c>
      <c r="E6149" s="1" t="s">
        <v>34</v>
      </c>
      <c r="F6149" s="2" t="s">
        <v>361</v>
      </c>
      <c r="G6149">
        <v>4</v>
      </c>
      <c r="H6149">
        <v>6441865</v>
      </c>
      <c r="I6149" s="1">
        <v>0</v>
      </c>
      <c r="J6149" s="1">
        <v>681</v>
      </c>
      <c r="K6149" s="1">
        <v>74021.740000000005</v>
      </c>
      <c r="M6149" s="3"/>
      <c r="N6149">
        <v>9.1999999999999993</v>
      </c>
      <c r="O6149"/>
      <c r="P6149" s="1">
        <f>IF($A$3="Percentage of government revenue per capita",$B$3,0) + IF($A$3="Absolute extra revenue",AB6149,0) + IF($A$3="Absolute revenue per capita",AC6149,0)</f>
        <v>0</v>
      </c>
      <c r="Q6149" s="5">
        <f>-MIN(data!$B$4 / data!I1117 * data!P1117 / 100, data!N1117)</f>
        <v>0</v>
      </c>
      <c r="R6149" s="4">
        <f>-Q6149*K6149/1000</f>
        <v>0</v>
      </c>
      <c r="S6149" s="6" t="e">
        <f>-MIN(data!$B$5/(POWER(LN(I6149),2))*P6149/100, O6149)</f>
        <v>#NUM!</v>
      </c>
      <c r="T6149" s="6" t="e">
        <f>-S6149*L6149/100000</f>
        <v>#NUM!</v>
      </c>
      <c r="U6149" s="4">
        <f>N6149+Q6149</f>
        <v>9.1999999999999993</v>
      </c>
      <c r="V6149" s="4" t="e">
        <f>P6149*I6149/100/R6149</f>
        <v>#DIV/0!</v>
      </c>
      <c r="W6149" s="4" t="e">
        <f>V6149*H6149</f>
        <v>#DIV/0!</v>
      </c>
      <c r="X6149" s="6" t="e">
        <f>O6149+S6149</f>
        <v>#NUM!</v>
      </c>
      <c r="Y6149" s="6" t="e">
        <f>P6149*I6149/100/T6149</f>
        <v>#NUM!</v>
      </c>
      <c r="Z6149" s="6" t="e">
        <f>Y6149*H6149</f>
        <v>#NUM!</v>
      </c>
      <c r="AB6149" s="1" t="e">
        <f t="shared" si="192"/>
        <v>#DIV/0!</v>
      </c>
      <c r="AC6149" s="1" t="e">
        <f t="shared" si="193"/>
        <v>#DIV/0!</v>
      </c>
    </row>
    <row r="6150" spans="4:29" x14ac:dyDescent="0.25">
      <c r="D6150" s="1">
        <v>1985</v>
      </c>
      <c r="E6150" s="1" t="s">
        <v>34</v>
      </c>
      <c r="F6150" s="2" t="s">
        <v>361</v>
      </c>
      <c r="G6150">
        <v>4</v>
      </c>
      <c r="H6150">
        <v>6470365</v>
      </c>
      <c r="I6150" s="1">
        <v>0</v>
      </c>
      <c r="J6150" s="1">
        <v>676</v>
      </c>
      <c r="K6150" s="1">
        <v>75111.11</v>
      </c>
      <c r="M6150" s="3"/>
      <c r="N6150">
        <v>9</v>
      </c>
      <c r="O6150"/>
      <c r="P6150" s="1">
        <f>IF($A$3="Percentage of government revenue per capita",$B$3,0) + IF($A$3="Absolute extra revenue",AB6150,0) + IF($A$3="Absolute revenue per capita",AC6150,0)</f>
        <v>0</v>
      </c>
      <c r="Q6150" s="5">
        <f>-MIN(data!$B$4 / data!I1118 * data!P1118 / 100, data!N1118)</f>
        <v>0</v>
      </c>
      <c r="R6150" s="4">
        <f>-Q6150*K6150/1000</f>
        <v>0</v>
      </c>
      <c r="S6150" s="6" t="e">
        <f>-MIN(data!$B$5/(POWER(LN(I6150),2))*P6150/100, O6150)</f>
        <v>#NUM!</v>
      </c>
      <c r="T6150" s="6" t="e">
        <f>-S6150*L6150/100000</f>
        <v>#NUM!</v>
      </c>
      <c r="U6150" s="4">
        <f>N6150+Q6150</f>
        <v>9</v>
      </c>
      <c r="V6150" s="4" t="e">
        <f>P6150*I6150/100/R6150</f>
        <v>#DIV/0!</v>
      </c>
      <c r="W6150" s="4" t="e">
        <f>V6150*H6150</f>
        <v>#DIV/0!</v>
      </c>
      <c r="X6150" s="6" t="e">
        <f>O6150+S6150</f>
        <v>#NUM!</v>
      </c>
      <c r="Y6150" s="6" t="e">
        <f>P6150*I6150/100/T6150</f>
        <v>#NUM!</v>
      </c>
      <c r="Z6150" s="6" t="e">
        <f>Y6150*H6150</f>
        <v>#NUM!</v>
      </c>
      <c r="AB6150" s="1" t="e">
        <f t="shared" si="192"/>
        <v>#DIV/0!</v>
      </c>
      <c r="AC6150" s="1" t="e">
        <f t="shared" si="193"/>
        <v>#DIV/0!</v>
      </c>
    </row>
    <row r="6151" spans="4:29" x14ac:dyDescent="0.25">
      <c r="D6151" s="1">
        <v>1986</v>
      </c>
      <c r="E6151" s="1" t="s">
        <v>34</v>
      </c>
      <c r="F6151" s="2" t="s">
        <v>361</v>
      </c>
      <c r="G6151">
        <v>4</v>
      </c>
      <c r="H6151">
        <v>6504124</v>
      </c>
      <c r="I6151" s="1">
        <v>0</v>
      </c>
      <c r="J6151" s="1">
        <v>674</v>
      </c>
      <c r="K6151" s="1">
        <v>75730.34</v>
      </c>
      <c r="M6151" s="3"/>
      <c r="N6151">
        <v>8.9</v>
      </c>
      <c r="O6151"/>
      <c r="P6151" s="1">
        <f>IF($A$3="Percentage of government revenue per capita",$B$3,0) + IF($A$3="Absolute extra revenue",AB6151,0) + IF($A$3="Absolute revenue per capita",AC6151,0)</f>
        <v>0</v>
      </c>
      <c r="Q6151" s="5">
        <f>-MIN(data!$B$4 / data!I1119 * data!P1119 / 100, data!N1119)</f>
        <v>0</v>
      </c>
      <c r="R6151" s="4">
        <f>-Q6151*K6151/1000</f>
        <v>0</v>
      </c>
      <c r="S6151" s="6" t="e">
        <f>-MIN(data!$B$5/(POWER(LN(I6151),2))*P6151/100, O6151)</f>
        <v>#NUM!</v>
      </c>
      <c r="T6151" s="6" t="e">
        <f>-S6151*L6151/100000</f>
        <v>#NUM!</v>
      </c>
      <c r="U6151" s="4">
        <f>N6151+Q6151</f>
        <v>8.9</v>
      </c>
      <c r="V6151" s="4" t="e">
        <f>P6151*I6151/100/R6151</f>
        <v>#DIV/0!</v>
      </c>
      <c r="W6151" s="4" t="e">
        <f>V6151*H6151</f>
        <v>#DIV/0!</v>
      </c>
      <c r="X6151" s="6" t="e">
        <f>O6151+S6151</f>
        <v>#NUM!</v>
      </c>
      <c r="Y6151" s="6" t="e">
        <f>P6151*I6151/100/T6151</f>
        <v>#NUM!</v>
      </c>
      <c r="Z6151" s="6" t="e">
        <f>Y6151*H6151</f>
        <v>#NUM!</v>
      </c>
      <c r="AB6151" s="1" t="e">
        <f t="shared" si="192"/>
        <v>#DIV/0!</v>
      </c>
      <c r="AC6151" s="1" t="e">
        <f t="shared" si="193"/>
        <v>#DIV/0!</v>
      </c>
    </row>
    <row r="6152" spans="4:29" x14ac:dyDescent="0.25">
      <c r="D6152" s="1">
        <v>1987</v>
      </c>
      <c r="E6152" s="1" t="s">
        <v>34</v>
      </c>
      <c r="F6152" s="2" t="s">
        <v>361</v>
      </c>
      <c r="G6152">
        <v>4</v>
      </c>
      <c r="H6152">
        <v>6545106</v>
      </c>
      <c r="I6152" s="1">
        <v>0</v>
      </c>
      <c r="J6152" s="1">
        <v>673</v>
      </c>
      <c r="K6152" s="1">
        <v>76477.27</v>
      </c>
      <c r="M6152" s="3"/>
      <c r="N6152">
        <v>8.8000000000000007</v>
      </c>
      <c r="O6152"/>
      <c r="P6152" s="1">
        <f>IF($A$3="Percentage of government revenue per capita",$B$3,0) + IF($A$3="Absolute extra revenue",AB6152,0) + IF($A$3="Absolute revenue per capita",AC6152,0)</f>
        <v>0</v>
      </c>
      <c r="Q6152" s="5">
        <f>-MIN(data!$B$4 / data!I1120 * data!P1120 / 100, data!N1120)</f>
        <v>0</v>
      </c>
      <c r="R6152" s="4">
        <f>-Q6152*K6152/1000</f>
        <v>0</v>
      </c>
      <c r="S6152" s="6" t="e">
        <f>-MIN(data!$B$5/(POWER(LN(I6152),2))*P6152/100, O6152)</f>
        <v>#NUM!</v>
      </c>
      <c r="T6152" s="6" t="e">
        <f>-S6152*L6152/100000</f>
        <v>#NUM!</v>
      </c>
      <c r="U6152" s="4">
        <f>N6152+Q6152</f>
        <v>8.8000000000000007</v>
      </c>
      <c r="V6152" s="4" t="e">
        <f>P6152*I6152/100/R6152</f>
        <v>#DIV/0!</v>
      </c>
      <c r="W6152" s="4" t="e">
        <f>V6152*H6152</f>
        <v>#DIV/0!</v>
      </c>
      <c r="X6152" s="6" t="e">
        <f>O6152+S6152</f>
        <v>#NUM!</v>
      </c>
      <c r="Y6152" s="6" t="e">
        <f>P6152*I6152/100/T6152</f>
        <v>#NUM!</v>
      </c>
      <c r="Z6152" s="6" t="e">
        <f>Y6152*H6152</f>
        <v>#NUM!</v>
      </c>
      <c r="AB6152" s="1" t="e">
        <f t="shared" si="192"/>
        <v>#DIV/0!</v>
      </c>
      <c r="AC6152" s="1" t="e">
        <f t="shared" si="193"/>
        <v>#DIV/0!</v>
      </c>
    </row>
    <row r="6153" spans="4:29" x14ac:dyDescent="0.25">
      <c r="D6153" s="1">
        <v>1988</v>
      </c>
      <c r="E6153" s="1" t="s">
        <v>34</v>
      </c>
      <c r="F6153" s="2" t="s">
        <v>361</v>
      </c>
      <c r="G6153">
        <v>4</v>
      </c>
      <c r="H6153">
        <v>6593386</v>
      </c>
      <c r="I6153" s="1">
        <v>0</v>
      </c>
      <c r="J6153" s="1">
        <v>671</v>
      </c>
      <c r="K6153" s="1">
        <v>78023.259999999995</v>
      </c>
      <c r="M6153" s="3"/>
      <c r="N6153">
        <v>8.6</v>
      </c>
      <c r="O6153"/>
      <c r="P6153" s="1">
        <f>IF($A$3="Percentage of government revenue per capita",$B$3,0) + IF($A$3="Absolute extra revenue",AB6153,0) + IF($A$3="Absolute revenue per capita",AC6153,0)</f>
        <v>0</v>
      </c>
      <c r="Q6153" s="5">
        <f>-MIN(data!$B$4 / data!I1121 * data!P1121 / 100, data!N1121)</f>
        <v>0</v>
      </c>
      <c r="R6153" s="4">
        <f>-Q6153*K6153/1000</f>
        <v>0</v>
      </c>
      <c r="S6153" s="6" t="e">
        <f>-MIN(data!$B$5/(POWER(LN(I6153),2))*P6153/100, O6153)</f>
        <v>#NUM!</v>
      </c>
      <c r="T6153" s="6" t="e">
        <f>-S6153*L6153/100000</f>
        <v>#NUM!</v>
      </c>
      <c r="U6153" s="4">
        <f>N6153+Q6153</f>
        <v>8.6</v>
      </c>
      <c r="V6153" s="4" t="e">
        <f>P6153*I6153/100/R6153</f>
        <v>#DIV/0!</v>
      </c>
      <c r="W6153" s="4" t="e">
        <f>V6153*H6153</f>
        <v>#DIV/0!</v>
      </c>
      <c r="X6153" s="6" t="e">
        <f>O6153+S6153</f>
        <v>#NUM!</v>
      </c>
      <c r="Y6153" s="6" t="e">
        <f>P6153*I6153/100/T6153</f>
        <v>#NUM!</v>
      </c>
      <c r="Z6153" s="6" t="e">
        <f>Y6153*H6153</f>
        <v>#NUM!</v>
      </c>
      <c r="AB6153" s="1" t="e">
        <f t="shared" si="192"/>
        <v>#DIV/0!</v>
      </c>
      <c r="AC6153" s="1" t="e">
        <f t="shared" si="193"/>
        <v>#DIV/0!</v>
      </c>
    </row>
    <row r="6154" spans="4:29" x14ac:dyDescent="0.25">
      <c r="D6154" s="1">
        <v>1989</v>
      </c>
      <c r="E6154" s="1" t="s">
        <v>34</v>
      </c>
      <c r="F6154" s="2" t="s">
        <v>361</v>
      </c>
      <c r="G6154">
        <v>4</v>
      </c>
      <c r="H6154">
        <v>6646912</v>
      </c>
      <c r="I6154" s="1">
        <v>0</v>
      </c>
      <c r="J6154" s="1">
        <v>665</v>
      </c>
      <c r="K6154" s="1">
        <v>79166.67</v>
      </c>
      <c r="M6154" s="3"/>
      <c r="N6154">
        <v>8.4</v>
      </c>
      <c r="O6154"/>
      <c r="P6154" s="1">
        <f>IF($A$3="Percentage of government revenue per capita",$B$3,0) + IF($A$3="Absolute extra revenue",AB6154,0) + IF($A$3="Absolute revenue per capita",AC6154,0)</f>
        <v>0</v>
      </c>
      <c r="Q6154" s="5">
        <f>-MIN(data!$B$4 / data!I1122 * data!P1122 / 100, data!N1122)</f>
        <v>0</v>
      </c>
      <c r="R6154" s="4">
        <f>-Q6154*K6154/1000</f>
        <v>0</v>
      </c>
      <c r="S6154" s="6" t="e">
        <f>-MIN(data!$B$5/(POWER(LN(I6154),2))*P6154/100, O6154)</f>
        <v>#NUM!</v>
      </c>
      <c r="T6154" s="6" t="e">
        <f>-S6154*L6154/100000</f>
        <v>#NUM!</v>
      </c>
      <c r="U6154" s="4">
        <f>N6154+Q6154</f>
        <v>8.4</v>
      </c>
      <c r="V6154" s="4" t="e">
        <f>P6154*I6154/100/R6154</f>
        <v>#DIV/0!</v>
      </c>
      <c r="W6154" s="4" t="e">
        <f>V6154*H6154</f>
        <v>#DIV/0!</v>
      </c>
      <c r="X6154" s="6" t="e">
        <f>O6154+S6154</f>
        <v>#NUM!</v>
      </c>
      <c r="Y6154" s="6" t="e">
        <f>P6154*I6154/100/T6154</f>
        <v>#NUM!</v>
      </c>
      <c r="Z6154" s="6" t="e">
        <f>Y6154*H6154</f>
        <v>#NUM!</v>
      </c>
      <c r="AB6154" s="1" t="e">
        <f t="shared" si="192"/>
        <v>#DIV/0!</v>
      </c>
      <c r="AC6154" s="1" t="e">
        <f t="shared" si="193"/>
        <v>#DIV/0!</v>
      </c>
    </row>
    <row r="6155" spans="4:29" x14ac:dyDescent="0.25">
      <c r="D6155" s="1">
        <v>1990</v>
      </c>
      <c r="E6155" s="1" t="s">
        <v>34</v>
      </c>
      <c r="F6155" s="2" t="s">
        <v>361</v>
      </c>
      <c r="G6155">
        <v>4</v>
      </c>
      <c r="H6155">
        <v>6715519</v>
      </c>
      <c r="I6155" s="1">
        <v>18350.77</v>
      </c>
      <c r="J6155" s="1">
        <v>653</v>
      </c>
      <c r="K6155" s="1">
        <v>79634.149999999994</v>
      </c>
      <c r="L6155" s="1">
        <v>87500</v>
      </c>
      <c r="M6155" s="3">
        <v>7</v>
      </c>
      <c r="N6155">
        <v>8.1999999999999993</v>
      </c>
      <c r="O6155">
        <v>8</v>
      </c>
      <c r="P6155" s="1">
        <f>IF($A$3="Percentage of government revenue per capita",$B$3,0) + IF($A$3="Absolute extra revenue",AB6155,0) + IF($A$3="Absolute revenue per capita",AC6155,0)</f>
        <v>0</v>
      </c>
      <c r="Q6155" s="5">
        <f>-MIN(data!$B$4 / data!I1123 * data!P1123 / 100, data!N1123)</f>
        <v>0</v>
      </c>
      <c r="R6155" s="4">
        <f>-Q6155*K6155/1000</f>
        <v>0</v>
      </c>
      <c r="S6155" s="6">
        <f>-MIN(data!$B$5/(POWER(LN(I6155),2))*P6155/100, O6155)</f>
        <v>0</v>
      </c>
      <c r="T6155" s="6">
        <f>-S6155*L6155/100000</f>
        <v>0</v>
      </c>
      <c r="U6155" s="4">
        <f>N6155+Q6155</f>
        <v>8.1999999999999993</v>
      </c>
      <c r="V6155" s="4" t="e">
        <f>P6155*I6155/100/R6155</f>
        <v>#DIV/0!</v>
      </c>
      <c r="W6155" s="4" t="e">
        <f>V6155*H6155</f>
        <v>#DIV/0!</v>
      </c>
      <c r="X6155" s="6">
        <f>O6155+S6155</f>
        <v>8</v>
      </c>
      <c r="Y6155" s="6" t="e">
        <f>P6155*I6155/100/T6155</f>
        <v>#DIV/0!</v>
      </c>
      <c r="Z6155" s="6" t="e">
        <f>Y6155*H6155</f>
        <v>#DIV/0!</v>
      </c>
      <c r="AB6155" s="1">
        <f t="shared" si="192"/>
        <v>0</v>
      </c>
      <c r="AC6155" s="1">
        <f t="shared" si="193"/>
        <v>0</v>
      </c>
    </row>
    <row r="6156" spans="4:29" x14ac:dyDescent="0.25">
      <c r="D6156" s="1">
        <v>1991</v>
      </c>
      <c r="E6156" s="1" t="s">
        <v>34</v>
      </c>
      <c r="F6156" s="2" t="s">
        <v>361</v>
      </c>
      <c r="G6156">
        <v>4</v>
      </c>
      <c r="H6156">
        <v>6799978</v>
      </c>
      <c r="I6156" s="1">
        <v>18076.5</v>
      </c>
      <c r="J6156" s="1">
        <v>633</v>
      </c>
      <c r="K6156" s="1">
        <v>80126.58</v>
      </c>
      <c r="L6156" s="1">
        <v>75000</v>
      </c>
      <c r="M6156" s="3">
        <v>7</v>
      </c>
      <c r="N6156">
        <v>7.9</v>
      </c>
      <c r="O6156">
        <v>8</v>
      </c>
      <c r="P6156" s="1">
        <f>IF($A$3="Percentage of government revenue per capita",$B$3,0) + IF($A$3="Absolute extra revenue",AB6156,0) + IF($A$3="Absolute revenue per capita",AC6156,0)</f>
        <v>0</v>
      </c>
      <c r="Q6156" s="5">
        <f>-MIN(data!$B$4 / data!I1124 * data!P1124 / 100, data!N1124)</f>
        <v>0</v>
      </c>
      <c r="R6156" s="4">
        <f>-Q6156*K6156/1000</f>
        <v>0</v>
      </c>
      <c r="S6156" s="6">
        <f>-MIN(data!$B$5/(POWER(LN(I6156),2))*P6156/100, O6156)</f>
        <v>0</v>
      </c>
      <c r="T6156" s="6">
        <f>-S6156*L6156/100000</f>
        <v>0</v>
      </c>
      <c r="U6156" s="4">
        <f>N6156+Q6156</f>
        <v>7.9</v>
      </c>
      <c r="V6156" s="4" t="e">
        <f>P6156*I6156/100/R6156</f>
        <v>#DIV/0!</v>
      </c>
      <c r="W6156" s="4" t="e">
        <f>V6156*H6156</f>
        <v>#DIV/0!</v>
      </c>
      <c r="X6156" s="6">
        <f>O6156+S6156</f>
        <v>8</v>
      </c>
      <c r="Y6156" s="6" t="e">
        <f>P6156*I6156/100/T6156</f>
        <v>#DIV/0!</v>
      </c>
      <c r="Z6156" s="6" t="e">
        <f>Y6156*H6156</f>
        <v>#DIV/0!</v>
      </c>
      <c r="AB6156" s="1">
        <f t="shared" si="192"/>
        <v>0</v>
      </c>
      <c r="AC6156" s="1">
        <f t="shared" si="193"/>
        <v>0</v>
      </c>
    </row>
    <row r="6157" spans="4:29" x14ac:dyDescent="0.25">
      <c r="D6157" s="1">
        <v>1992</v>
      </c>
      <c r="E6157" s="1" t="s">
        <v>34</v>
      </c>
      <c r="F6157" s="2" t="s">
        <v>361</v>
      </c>
      <c r="G6157">
        <v>4</v>
      </c>
      <c r="H6157">
        <v>6875364</v>
      </c>
      <c r="I6157" s="1">
        <v>18380.89</v>
      </c>
      <c r="J6157" s="1">
        <v>607</v>
      </c>
      <c r="K6157" s="1">
        <v>80933.33</v>
      </c>
      <c r="L6157" s="1">
        <v>87500</v>
      </c>
      <c r="M6157" s="3">
        <v>6</v>
      </c>
      <c r="N6157">
        <v>7.5</v>
      </c>
      <c r="O6157">
        <v>8</v>
      </c>
      <c r="P6157" s="1">
        <f>IF($A$3="Percentage of government revenue per capita",$B$3,0) + IF($A$3="Absolute extra revenue",AB6157,0) + IF($A$3="Absolute revenue per capita",AC6157,0)</f>
        <v>0</v>
      </c>
      <c r="Q6157" s="5">
        <f>-MIN(data!$B$4 / data!I1125 * data!P1125 / 100, data!N1125)</f>
        <v>0</v>
      </c>
      <c r="R6157" s="4">
        <f>-Q6157*K6157/1000</f>
        <v>0</v>
      </c>
      <c r="S6157" s="6">
        <f>-MIN(data!$B$5/(POWER(LN(I6157),2))*P6157/100, O6157)</f>
        <v>0</v>
      </c>
      <c r="T6157" s="6">
        <f>-S6157*L6157/100000</f>
        <v>0</v>
      </c>
      <c r="U6157" s="4">
        <f>N6157+Q6157</f>
        <v>7.5</v>
      </c>
      <c r="V6157" s="4" t="e">
        <f>P6157*I6157/100/R6157</f>
        <v>#DIV/0!</v>
      </c>
      <c r="W6157" s="4" t="e">
        <f>V6157*H6157</f>
        <v>#DIV/0!</v>
      </c>
      <c r="X6157" s="6">
        <f>O6157+S6157</f>
        <v>8</v>
      </c>
      <c r="Y6157" s="6" t="e">
        <f>P6157*I6157/100/T6157</f>
        <v>#DIV/0!</v>
      </c>
      <c r="Z6157" s="6" t="e">
        <f>Y6157*H6157</f>
        <v>#DIV/0!</v>
      </c>
      <c r="AB6157" s="1">
        <f t="shared" si="192"/>
        <v>0</v>
      </c>
      <c r="AC6157" s="1">
        <f t="shared" si="193"/>
        <v>0</v>
      </c>
    </row>
    <row r="6158" spans="4:29" x14ac:dyDescent="0.25">
      <c r="D6158" s="1">
        <v>1993</v>
      </c>
      <c r="E6158" s="1" t="s">
        <v>34</v>
      </c>
      <c r="F6158" s="2" t="s">
        <v>361</v>
      </c>
      <c r="G6158">
        <v>4</v>
      </c>
      <c r="H6158">
        <v>6938265</v>
      </c>
      <c r="I6158" s="1">
        <v>18499.32</v>
      </c>
      <c r="J6158" s="1">
        <v>578</v>
      </c>
      <c r="K6158" s="1">
        <v>81408.45</v>
      </c>
      <c r="L6158" s="1">
        <v>87500</v>
      </c>
      <c r="M6158" s="3">
        <v>7</v>
      </c>
      <c r="N6158">
        <v>7.1</v>
      </c>
      <c r="O6158">
        <v>8</v>
      </c>
      <c r="P6158" s="1">
        <f>IF($A$3="Percentage of government revenue per capita",$B$3,0) + IF($A$3="Absolute extra revenue",AB6158,0) + IF($A$3="Absolute revenue per capita",AC6158,0)</f>
        <v>0</v>
      </c>
      <c r="Q6158" s="5">
        <f>-MIN(data!$B$4 / data!I1126 * data!P1126 / 100, data!N1126)</f>
        <v>0</v>
      </c>
      <c r="R6158" s="4">
        <f>-Q6158*K6158/1000</f>
        <v>0</v>
      </c>
      <c r="S6158" s="6">
        <f>-MIN(data!$B$5/(POWER(LN(I6158),2))*P6158/100, O6158)</f>
        <v>0</v>
      </c>
      <c r="T6158" s="6">
        <f>-S6158*L6158/100000</f>
        <v>0</v>
      </c>
      <c r="U6158" s="4">
        <f>N6158+Q6158</f>
        <v>7.1</v>
      </c>
      <c r="V6158" s="4" t="e">
        <f>P6158*I6158/100/R6158</f>
        <v>#DIV/0!</v>
      </c>
      <c r="W6158" s="4" t="e">
        <f>V6158*H6158</f>
        <v>#DIV/0!</v>
      </c>
      <c r="X6158" s="6">
        <f>O6158+S6158</f>
        <v>8</v>
      </c>
      <c r="Y6158" s="6" t="e">
        <f>P6158*I6158/100/T6158</f>
        <v>#DIV/0!</v>
      </c>
      <c r="Z6158" s="6" t="e">
        <f>Y6158*H6158</f>
        <v>#DIV/0!</v>
      </c>
      <c r="AB6158" s="1">
        <f t="shared" si="192"/>
        <v>0</v>
      </c>
      <c r="AC6158" s="1">
        <f t="shared" si="193"/>
        <v>0</v>
      </c>
    </row>
    <row r="6159" spans="4:29" x14ac:dyDescent="0.25">
      <c r="D6159" s="1">
        <v>1994</v>
      </c>
      <c r="E6159" s="1" t="s">
        <v>34</v>
      </c>
      <c r="F6159" s="2" t="s">
        <v>361</v>
      </c>
      <c r="G6159">
        <v>4</v>
      </c>
      <c r="H6159">
        <v>6993795</v>
      </c>
      <c r="I6159" s="1">
        <v>18981.560000000001</v>
      </c>
      <c r="J6159" s="1">
        <v>549</v>
      </c>
      <c r="K6159" s="1">
        <v>81940.3</v>
      </c>
      <c r="L6159" s="1">
        <v>87500</v>
      </c>
      <c r="M6159" s="3">
        <v>7</v>
      </c>
      <c r="N6159">
        <v>6.7</v>
      </c>
      <c r="O6159">
        <v>8</v>
      </c>
      <c r="P6159" s="1">
        <f>IF($A$3="Percentage of government revenue per capita",$B$3,0) + IF($A$3="Absolute extra revenue",AB6159,0) + IF($A$3="Absolute revenue per capita",AC6159,0)</f>
        <v>0</v>
      </c>
      <c r="Q6159" s="5">
        <f>-MIN(data!$B$4 / data!I1127 * data!P1127 / 100, data!N1127)</f>
        <v>0</v>
      </c>
      <c r="R6159" s="4">
        <f>-Q6159*K6159/1000</f>
        <v>0</v>
      </c>
      <c r="S6159" s="6">
        <f>-MIN(data!$B$5/(POWER(LN(I6159),2))*P6159/100, O6159)</f>
        <v>0</v>
      </c>
      <c r="T6159" s="6">
        <f>-S6159*L6159/100000</f>
        <v>0</v>
      </c>
      <c r="U6159" s="4">
        <f>N6159+Q6159</f>
        <v>6.7</v>
      </c>
      <c r="V6159" s="4" t="e">
        <f>P6159*I6159/100/R6159</f>
        <v>#DIV/0!</v>
      </c>
      <c r="W6159" s="4" t="e">
        <f>V6159*H6159</f>
        <v>#DIV/0!</v>
      </c>
      <c r="X6159" s="6">
        <f>O6159+S6159</f>
        <v>8</v>
      </c>
      <c r="Y6159" s="6" t="e">
        <f>P6159*I6159/100/T6159</f>
        <v>#DIV/0!</v>
      </c>
      <c r="Z6159" s="6" t="e">
        <f>Y6159*H6159</f>
        <v>#DIV/0!</v>
      </c>
      <c r="AB6159" s="1">
        <f t="shared" si="192"/>
        <v>0</v>
      </c>
      <c r="AC6159" s="1">
        <f t="shared" si="193"/>
        <v>0</v>
      </c>
    </row>
    <row r="6160" spans="4:29" x14ac:dyDescent="0.25">
      <c r="D6160" s="1">
        <v>1995</v>
      </c>
      <c r="E6160" s="1" t="s">
        <v>34</v>
      </c>
      <c r="F6160" s="2" t="s">
        <v>361</v>
      </c>
      <c r="G6160">
        <v>4</v>
      </c>
      <c r="H6160">
        <v>7040687</v>
      </c>
      <c r="I6160" s="1">
        <v>19835.34</v>
      </c>
      <c r="J6160" s="1">
        <v>523</v>
      </c>
      <c r="K6160" s="1">
        <v>81718.75</v>
      </c>
      <c r="L6160" s="1">
        <v>75000</v>
      </c>
      <c r="M6160" s="3">
        <v>7</v>
      </c>
      <c r="N6160">
        <v>6.4</v>
      </c>
      <c r="O6160">
        <v>8</v>
      </c>
      <c r="P6160" s="1">
        <f>IF($A$3="Percentage of government revenue per capita",$B$3,0) + IF($A$3="Absolute extra revenue",AB6160,0) + IF($A$3="Absolute revenue per capita",AC6160,0)</f>
        <v>0</v>
      </c>
      <c r="Q6160" s="5">
        <f>-MIN(data!$B$4 / data!I1128 * data!P1128 / 100, data!N1128)</f>
        <v>0</v>
      </c>
      <c r="R6160" s="4">
        <f>-Q6160*K6160/1000</f>
        <v>0</v>
      </c>
      <c r="S6160" s="6">
        <f>-MIN(data!$B$5/(POWER(LN(I6160),2))*P6160/100, O6160)</f>
        <v>0</v>
      </c>
      <c r="T6160" s="6">
        <f>-S6160*L6160/100000</f>
        <v>0</v>
      </c>
      <c r="U6160" s="4">
        <f>N6160+Q6160</f>
        <v>6.4</v>
      </c>
      <c r="V6160" s="4" t="e">
        <f>P6160*I6160/100/R6160</f>
        <v>#DIV/0!</v>
      </c>
      <c r="W6160" s="4" t="e">
        <f>V6160*H6160</f>
        <v>#DIV/0!</v>
      </c>
      <c r="X6160" s="6">
        <f>O6160+S6160</f>
        <v>8</v>
      </c>
      <c r="Y6160" s="6" t="e">
        <f>P6160*I6160/100/T6160</f>
        <v>#DIV/0!</v>
      </c>
      <c r="Z6160" s="6" t="e">
        <f>Y6160*H6160</f>
        <v>#DIV/0!</v>
      </c>
      <c r="AB6160" s="1">
        <f t="shared" si="192"/>
        <v>0</v>
      </c>
      <c r="AC6160" s="1">
        <f t="shared" si="193"/>
        <v>0</v>
      </c>
    </row>
    <row r="6161" spans="4:29" x14ac:dyDescent="0.25">
      <c r="D6161" s="1">
        <v>1996</v>
      </c>
      <c r="E6161" s="1" t="s">
        <v>34</v>
      </c>
      <c r="F6161" s="2" t="s">
        <v>361</v>
      </c>
      <c r="G6161">
        <v>4</v>
      </c>
      <c r="H6161">
        <v>7071850</v>
      </c>
      <c r="I6161" s="1">
        <v>20151.38</v>
      </c>
      <c r="J6161" s="1">
        <v>500</v>
      </c>
      <c r="K6161" s="1">
        <v>81967.210000000006</v>
      </c>
      <c r="L6161" s="1">
        <v>75000</v>
      </c>
      <c r="M6161" s="3">
        <v>6</v>
      </c>
      <c r="N6161">
        <v>6.1</v>
      </c>
      <c r="O6161">
        <v>8</v>
      </c>
      <c r="P6161" s="1">
        <f>IF($A$3="Percentage of government revenue per capita",$B$3,0) + IF($A$3="Absolute extra revenue",AB6161,0) + IF($A$3="Absolute revenue per capita",AC6161,0)</f>
        <v>0</v>
      </c>
      <c r="Q6161" s="5">
        <f>-MIN(data!$B$4 / data!I1129 * data!P1129 / 100, data!N1129)</f>
        <v>0</v>
      </c>
      <c r="R6161" s="4">
        <f>-Q6161*K6161/1000</f>
        <v>0</v>
      </c>
      <c r="S6161" s="6">
        <f>-MIN(data!$B$5/(POWER(LN(I6161),2))*P6161/100, O6161)</f>
        <v>0</v>
      </c>
      <c r="T6161" s="6">
        <f>-S6161*L6161/100000</f>
        <v>0</v>
      </c>
      <c r="U6161" s="4">
        <f>N6161+Q6161</f>
        <v>6.1</v>
      </c>
      <c r="V6161" s="4" t="e">
        <f>P6161*I6161/100/R6161</f>
        <v>#DIV/0!</v>
      </c>
      <c r="W6161" s="4" t="e">
        <f>V6161*H6161</f>
        <v>#DIV/0!</v>
      </c>
      <c r="X6161" s="6">
        <f>O6161+S6161</f>
        <v>8</v>
      </c>
      <c r="Y6161" s="6" t="e">
        <f>P6161*I6161/100/T6161</f>
        <v>#DIV/0!</v>
      </c>
      <c r="Z6161" s="6" t="e">
        <f>Y6161*H6161</f>
        <v>#DIV/0!</v>
      </c>
      <c r="AB6161" s="1">
        <f t="shared" si="192"/>
        <v>0</v>
      </c>
      <c r="AC6161" s="1">
        <f t="shared" si="193"/>
        <v>0</v>
      </c>
    </row>
    <row r="6162" spans="4:29" x14ac:dyDescent="0.25">
      <c r="D6162" s="1">
        <v>1997</v>
      </c>
      <c r="E6162" s="1" t="s">
        <v>34</v>
      </c>
      <c r="F6162" s="2" t="s">
        <v>361</v>
      </c>
      <c r="G6162">
        <v>4</v>
      </c>
      <c r="H6162">
        <v>7088906</v>
      </c>
      <c r="I6162" s="1">
        <v>20339.759999999998</v>
      </c>
      <c r="J6162" s="1">
        <v>481</v>
      </c>
      <c r="K6162" s="1">
        <v>80166.67</v>
      </c>
      <c r="L6162" s="1">
        <v>71428.570000000007</v>
      </c>
      <c r="M6162" s="3">
        <v>6</v>
      </c>
      <c r="N6162">
        <v>6</v>
      </c>
      <c r="O6162">
        <v>7</v>
      </c>
      <c r="P6162" s="1">
        <f>IF($A$3="Percentage of government revenue per capita",$B$3,0) + IF($A$3="Absolute extra revenue",AB6162,0) + IF($A$3="Absolute revenue per capita",AC6162,0)</f>
        <v>0</v>
      </c>
      <c r="Q6162" s="5">
        <f>-MIN(data!$B$4 / data!I1130 * data!P1130 / 100, data!N1130)</f>
        <v>0</v>
      </c>
      <c r="R6162" s="4">
        <f>-Q6162*K6162/1000</f>
        <v>0</v>
      </c>
      <c r="S6162" s="6">
        <f>-MIN(data!$B$5/(POWER(LN(I6162),2))*P6162/100, O6162)</f>
        <v>0</v>
      </c>
      <c r="T6162" s="6">
        <f>-S6162*L6162/100000</f>
        <v>0</v>
      </c>
      <c r="U6162" s="4">
        <f>N6162+Q6162</f>
        <v>6</v>
      </c>
      <c r="V6162" s="4" t="e">
        <f>P6162*I6162/100/R6162</f>
        <v>#DIV/0!</v>
      </c>
      <c r="W6162" s="4" t="e">
        <f>V6162*H6162</f>
        <v>#DIV/0!</v>
      </c>
      <c r="X6162" s="6">
        <f>O6162+S6162</f>
        <v>7</v>
      </c>
      <c r="Y6162" s="6" t="e">
        <f>P6162*I6162/100/T6162</f>
        <v>#DIV/0!</v>
      </c>
      <c r="Z6162" s="6" t="e">
        <f>Y6162*H6162</f>
        <v>#DIV/0!</v>
      </c>
      <c r="AB6162" s="1">
        <f t="shared" si="192"/>
        <v>0</v>
      </c>
      <c r="AC6162" s="1">
        <f t="shared" si="193"/>
        <v>0</v>
      </c>
    </row>
    <row r="6163" spans="4:29" x14ac:dyDescent="0.25">
      <c r="D6163" s="1">
        <v>1998</v>
      </c>
      <c r="E6163" s="1" t="s">
        <v>34</v>
      </c>
      <c r="F6163" s="2" t="s">
        <v>361</v>
      </c>
      <c r="G6163">
        <v>4</v>
      </c>
      <c r="H6163">
        <v>7110001</v>
      </c>
      <c r="I6163" s="1">
        <v>21397.84</v>
      </c>
      <c r="J6163" s="1">
        <v>465</v>
      </c>
      <c r="K6163" s="1">
        <v>80172.41</v>
      </c>
      <c r="L6163" s="1">
        <v>71428.570000000007</v>
      </c>
      <c r="M6163" s="3">
        <v>5</v>
      </c>
      <c r="N6163">
        <v>5.8</v>
      </c>
      <c r="O6163">
        <v>7</v>
      </c>
      <c r="P6163" s="1">
        <f>IF($A$3="Percentage of government revenue per capita",$B$3,0) + IF($A$3="Absolute extra revenue",AB6163,0) + IF($A$3="Absolute revenue per capita",AC6163,0)</f>
        <v>0</v>
      </c>
      <c r="Q6163" s="5">
        <f>-MIN(data!$B$4 / data!I1131 * data!P1131 / 100, data!N1131)</f>
        <v>0</v>
      </c>
      <c r="R6163" s="4">
        <f>-Q6163*K6163/1000</f>
        <v>0</v>
      </c>
      <c r="S6163" s="6">
        <f>-MIN(data!$B$5/(POWER(LN(I6163),2))*P6163/100, O6163)</f>
        <v>0</v>
      </c>
      <c r="T6163" s="6">
        <f>-S6163*L6163/100000</f>
        <v>0</v>
      </c>
      <c r="U6163" s="4">
        <f>N6163+Q6163</f>
        <v>5.8</v>
      </c>
      <c r="V6163" s="4" t="e">
        <f>P6163*I6163/100/R6163</f>
        <v>#DIV/0!</v>
      </c>
      <c r="W6163" s="4" t="e">
        <f>V6163*H6163</f>
        <v>#DIV/0!</v>
      </c>
      <c r="X6163" s="6">
        <f>O6163+S6163</f>
        <v>7</v>
      </c>
      <c r="Y6163" s="6" t="e">
        <f>P6163*I6163/100/T6163</f>
        <v>#DIV/0!</v>
      </c>
      <c r="Z6163" s="6" t="e">
        <f>Y6163*H6163</f>
        <v>#DIV/0!</v>
      </c>
      <c r="AB6163" s="1">
        <f t="shared" si="192"/>
        <v>0</v>
      </c>
      <c r="AC6163" s="1">
        <f t="shared" si="193"/>
        <v>0</v>
      </c>
    </row>
    <row r="6164" spans="4:29" x14ac:dyDescent="0.25">
      <c r="D6164" s="1">
        <v>1999</v>
      </c>
      <c r="E6164" s="1" t="s">
        <v>34</v>
      </c>
      <c r="F6164" s="2" t="s">
        <v>361</v>
      </c>
      <c r="G6164">
        <v>4</v>
      </c>
      <c r="H6164">
        <v>7143991</v>
      </c>
      <c r="I6164" s="1">
        <v>21906.25</v>
      </c>
      <c r="J6164" s="1">
        <v>450</v>
      </c>
      <c r="K6164" s="1">
        <v>78947.37</v>
      </c>
      <c r="L6164" s="1">
        <v>71428.570000000007</v>
      </c>
      <c r="M6164" s="3">
        <v>5</v>
      </c>
      <c r="N6164">
        <v>5.7</v>
      </c>
      <c r="O6164">
        <v>7</v>
      </c>
      <c r="P6164" s="1">
        <f>IF($A$3="Percentage of government revenue per capita",$B$3,0) + IF($A$3="Absolute extra revenue",AB6164,0) + IF($A$3="Absolute revenue per capita",AC6164,0)</f>
        <v>0</v>
      </c>
      <c r="Q6164" s="5">
        <f>-MIN(data!$B$4 / data!I1132 * data!P1132 / 100, data!N1132)</f>
        <v>0</v>
      </c>
      <c r="R6164" s="4">
        <f>-Q6164*K6164/1000</f>
        <v>0</v>
      </c>
      <c r="S6164" s="6">
        <f>-MIN(data!$B$5/(POWER(LN(I6164),2))*P6164/100, O6164)</f>
        <v>0</v>
      </c>
      <c r="T6164" s="6">
        <f>-S6164*L6164/100000</f>
        <v>0</v>
      </c>
      <c r="U6164" s="4">
        <f>N6164+Q6164</f>
        <v>5.7</v>
      </c>
      <c r="V6164" s="4" t="e">
        <f>P6164*I6164/100/R6164</f>
        <v>#DIV/0!</v>
      </c>
      <c r="W6164" s="4" t="e">
        <f>V6164*H6164</f>
        <v>#DIV/0!</v>
      </c>
      <c r="X6164" s="6">
        <f>O6164+S6164</f>
        <v>7</v>
      </c>
      <c r="Y6164" s="6" t="e">
        <f>P6164*I6164/100/T6164</f>
        <v>#DIV/0!</v>
      </c>
      <c r="Z6164" s="6" t="e">
        <f>Y6164*H6164</f>
        <v>#DIV/0!</v>
      </c>
      <c r="AB6164" s="1">
        <f t="shared" si="192"/>
        <v>0</v>
      </c>
      <c r="AC6164" s="1">
        <f t="shared" si="193"/>
        <v>0</v>
      </c>
    </row>
    <row r="6165" spans="4:29" x14ac:dyDescent="0.25">
      <c r="D6165" s="1">
        <v>2000</v>
      </c>
      <c r="E6165" s="1" t="s">
        <v>34</v>
      </c>
      <c r="F6165" s="2" t="s">
        <v>361</v>
      </c>
      <c r="G6165">
        <v>4</v>
      </c>
      <c r="H6165">
        <v>7184250</v>
      </c>
      <c r="I6165" s="1">
        <v>23156.41</v>
      </c>
      <c r="J6165" s="1">
        <v>436</v>
      </c>
      <c r="K6165" s="1">
        <v>77857.14</v>
      </c>
      <c r="L6165" s="1">
        <v>71428.570000000007</v>
      </c>
      <c r="M6165" s="3">
        <v>5</v>
      </c>
      <c r="N6165">
        <v>5.6</v>
      </c>
      <c r="O6165">
        <v>7</v>
      </c>
      <c r="P6165" s="1">
        <f>IF($A$3="Percentage of government revenue per capita",$B$3,0) + IF($A$3="Absolute extra revenue",AB6165,0) + IF($A$3="Absolute revenue per capita",AC6165,0)</f>
        <v>0</v>
      </c>
      <c r="Q6165" s="5">
        <f>-MIN(data!$B$4 / data!I1133 * data!P1133 / 100, data!N1133)</f>
        <v>0</v>
      </c>
      <c r="R6165" s="4">
        <f>-Q6165*K6165/1000</f>
        <v>0</v>
      </c>
      <c r="S6165" s="6">
        <f>-MIN(data!$B$5/(POWER(LN(I6165),2))*P6165/100, O6165)</f>
        <v>0</v>
      </c>
      <c r="T6165" s="6">
        <f>-S6165*L6165/100000</f>
        <v>0</v>
      </c>
      <c r="U6165" s="4">
        <f>N6165+Q6165</f>
        <v>5.6</v>
      </c>
      <c r="V6165" s="4" t="e">
        <f>P6165*I6165/100/R6165</f>
        <v>#DIV/0!</v>
      </c>
      <c r="W6165" s="4" t="e">
        <f>V6165*H6165</f>
        <v>#DIV/0!</v>
      </c>
      <c r="X6165" s="6">
        <f>O6165+S6165</f>
        <v>7</v>
      </c>
      <c r="Y6165" s="6" t="e">
        <f>P6165*I6165/100/T6165</f>
        <v>#DIV/0!</v>
      </c>
      <c r="Z6165" s="6" t="e">
        <f>Y6165*H6165</f>
        <v>#DIV/0!</v>
      </c>
      <c r="AB6165" s="1">
        <f t="shared" si="192"/>
        <v>0</v>
      </c>
      <c r="AC6165" s="1">
        <f t="shared" si="193"/>
        <v>0</v>
      </c>
    </row>
    <row r="6166" spans="4:29" x14ac:dyDescent="0.25">
      <c r="D6166" s="1">
        <v>2001</v>
      </c>
      <c r="E6166" s="1" t="s">
        <v>34</v>
      </c>
      <c r="F6166" s="2" t="s">
        <v>361</v>
      </c>
      <c r="G6166">
        <v>4</v>
      </c>
      <c r="H6166">
        <v>7229854</v>
      </c>
      <c r="I6166" s="1">
        <v>22834.48</v>
      </c>
      <c r="J6166" s="1">
        <v>422</v>
      </c>
      <c r="K6166" s="1">
        <v>76727.27</v>
      </c>
      <c r="L6166" s="1">
        <v>71428.570000000007</v>
      </c>
      <c r="M6166" s="3">
        <v>5</v>
      </c>
      <c r="N6166">
        <v>5.5</v>
      </c>
      <c r="O6166">
        <v>7</v>
      </c>
      <c r="P6166" s="1">
        <f>IF($A$3="Percentage of government revenue per capita",$B$3,0) + IF($A$3="Absolute extra revenue",AB6166,0) + IF($A$3="Absolute revenue per capita",AC6166,0)</f>
        <v>0</v>
      </c>
      <c r="Q6166" s="5">
        <f>-MIN(data!$B$4 / data!I1134 * data!P1134 / 100, data!N1134)</f>
        <v>0</v>
      </c>
      <c r="R6166" s="4">
        <f>-Q6166*K6166/1000</f>
        <v>0</v>
      </c>
      <c r="S6166" s="6">
        <f>-MIN(data!$B$5/(POWER(LN(I6166),2))*P6166/100, O6166)</f>
        <v>0</v>
      </c>
      <c r="T6166" s="6">
        <f>-S6166*L6166/100000</f>
        <v>0</v>
      </c>
      <c r="U6166" s="4">
        <f>N6166+Q6166</f>
        <v>5.5</v>
      </c>
      <c r="V6166" s="4" t="e">
        <f>P6166*I6166/100/R6166</f>
        <v>#DIV/0!</v>
      </c>
      <c r="W6166" s="4" t="e">
        <f>V6166*H6166</f>
        <v>#DIV/0!</v>
      </c>
      <c r="X6166" s="6">
        <f>O6166+S6166</f>
        <v>7</v>
      </c>
      <c r="Y6166" s="6" t="e">
        <f>P6166*I6166/100/T6166</f>
        <v>#DIV/0!</v>
      </c>
      <c r="Z6166" s="6" t="e">
        <f>Y6166*H6166</f>
        <v>#DIV/0!</v>
      </c>
      <c r="AB6166" s="1">
        <f t="shared" si="192"/>
        <v>0</v>
      </c>
      <c r="AC6166" s="1">
        <f t="shared" si="193"/>
        <v>0</v>
      </c>
    </row>
    <row r="6167" spans="4:29" x14ac:dyDescent="0.25">
      <c r="D6167" s="1">
        <v>2002</v>
      </c>
      <c r="E6167" s="1" t="s">
        <v>34</v>
      </c>
      <c r="F6167" s="2" t="s">
        <v>361</v>
      </c>
      <c r="G6167">
        <v>4</v>
      </c>
      <c r="H6167">
        <v>7284753</v>
      </c>
      <c r="I6167" s="1">
        <v>22991.05</v>
      </c>
      <c r="J6167" s="1">
        <v>408</v>
      </c>
      <c r="K6167" s="1">
        <v>75555.56</v>
      </c>
      <c r="L6167" s="1">
        <v>71428.570000000007</v>
      </c>
      <c r="M6167" s="3">
        <v>5</v>
      </c>
      <c r="N6167">
        <v>5.4</v>
      </c>
      <c r="O6167">
        <v>7</v>
      </c>
      <c r="P6167" s="1">
        <f>IF($A$3="Percentage of government revenue per capita",$B$3,0) + IF($A$3="Absolute extra revenue",AB6167,0) + IF($A$3="Absolute revenue per capita",AC6167,0)</f>
        <v>0</v>
      </c>
      <c r="Q6167" s="5">
        <f>-MIN(data!$B$4 / data!I1135 * data!P1135 / 100, data!N1135)</f>
        <v>0</v>
      </c>
      <c r="R6167" s="4">
        <f>-Q6167*K6167/1000</f>
        <v>0</v>
      </c>
      <c r="S6167" s="6">
        <f>-MIN(data!$B$5/(POWER(LN(I6167),2))*P6167/100, O6167)</f>
        <v>0</v>
      </c>
      <c r="T6167" s="6">
        <f>-S6167*L6167/100000</f>
        <v>0</v>
      </c>
      <c r="U6167" s="4">
        <f>N6167+Q6167</f>
        <v>5.4</v>
      </c>
      <c r="V6167" s="4" t="e">
        <f>P6167*I6167/100/R6167</f>
        <v>#DIV/0!</v>
      </c>
      <c r="W6167" s="4" t="e">
        <f>V6167*H6167</f>
        <v>#DIV/0!</v>
      </c>
      <c r="X6167" s="6">
        <f>O6167+S6167</f>
        <v>7</v>
      </c>
      <c r="Y6167" s="6" t="e">
        <f>P6167*I6167/100/T6167</f>
        <v>#DIV/0!</v>
      </c>
      <c r="Z6167" s="6" t="e">
        <f>Y6167*H6167</f>
        <v>#DIV/0!</v>
      </c>
      <c r="AB6167" s="1">
        <f t="shared" si="192"/>
        <v>0</v>
      </c>
      <c r="AC6167" s="1">
        <f t="shared" si="193"/>
        <v>0</v>
      </c>
    </row>
    <row r="6168" spans="4:29" x14ac:dyDescent="0.25">
      <c r="D6168" s="1">
        <v>2003</v>
      </c>
      <c r="E6168" s="1" t="s">
        <v>34</v>
      </c>
      <c r="F6168" s="2" t="s">
        <v>361</v>
      </c>
      <c r="G6168">
        <v>4</v>
      </c>
      <c r="H6168">
        <v>7339001</v>
      </c>
      <c r="I6168" s="1">
        <v>22513.43</v>
      </c>
      <c r="J6168" s="1">
        <v>395</v>
      </c>
      <c r="K6168" s="1">
        <v>74528.3</v>
      </c>
      <c r="L6168" s="1">
        <v>83333.33</v>
      </c>
      <c r="M6168" s="3">
        <v>5</v>
      </c>
      <c r="N6168">
        <v>5.3</v>
      </c>
      <c r="O6168">
        <v>6</v>
      </c>
      <c r="P6168" s="1">
        <f>IF($A$3="Percentage of government revenue per capita",$B$3,0) + IF($A$3="Absolute extra revenue",AB6168,0) + IF($A$3="Absolute revenue per capita",AC6168,0)</f>
        <v>0</v>
      </c>
      <c r="Q6168" s="5">
        <f>-MIN(data!$B$4 / data!I1136 * data!P1136 / 100, data!N1136)</f>
        <v>0</v>
      </c>
      <c r="R6168" s="4">
        <f>-Q6168*K6168/1000</f>
        <v>0</v>
      </c>
      <c r="S6168" s="6">
        <f>-MIN(data!$B$5/(POWER(LN(I6168),2))*P6168/100, O6168)</f>
        <v>0</v>
      </c>
      <c r="T6168" s="6">
        <f>-S6168*L6168/100000</f>
        <v>0</v>
      </c>
      <c r="U6168" s="4">
        <f>N6168+Q6168</f>
        <v>5.3</v>
      </c>
      <c r="V6168" s="4" t="e">
        <f>P6168*I6168/100/R6168</f>
        <v>#DIV/0!</v>
      </c>
      <c r="W6168" s="4" t="e">
        <f>V6168*H6168</f>
        <v>#DIV/0!</v>
      </c>
      <c r="X6168" s="6">
        <f>O6168+S6168</f>
        <v>6</v>
      </c>
      <c r="Y6168" s="6" t="e">
        <f>P6168*I6168/100/T6168</f>
        <v>#DIV/0!</v>
      </c>
      <c r="Z6168" s="6" t="e">
        <f>Y6168*H6168</f>
        <v>#DIV/0!</v>
      </c>
      <c r="AB6168" s="1">
        <f t="shared" si="192"/>
        <v>0</v>
      </c>
      <c r="AC6168" s="1">
        <f t="shared" si="193"/>
        <v>0</v>
      </c>
    </row>
    <row r="6169" spans="4:29" x14ac:dyDescent="0.25">
      <c r="D6169" s="1">
        <v>2004</v>
      </c>
      <c r="E6169" s="1" t="s">
        <v>34</v>
      </c>
      <c r="F6169" s="2" t="s">
        <v>361</v>
      </c>
      <c r="G6169">
        <v>4</v>
      </c>
      <c r="H6169">
        <v>7389625</v>
      </c>
      <c r="I6169" s="1">
        <v>22787.35</v>
      </c>
      <c r="J6169" s="1">
        <v>384</v>
      </c>
      <c r="K6169" s="1">
        <v>73846.149999999994</v>
      </c>
      <c r="L6169" s="1">
        <v>83333.33</v>
      </c>
      <c r="M6169" s="3">
        <v>5</v>
      </c>
      <c r="N6169">
        <v>5.2</v>
      </c>
      <c r="O6169">
        <v>6</v>
      </c>
      <c r="P6169" s="1">
        <f>IF($A$3="Percentage of government revenue per capita",$B$3,0) + IF($A$3="Absolute extra revenue",AB6169,0) + IF($A$3="Absolute revenue per capita",AC6169,0)</f>
        <v>0</v>
      </c>
      <c r="Q6169" s="5">
        <f>-MIN(data!$B$4 / data!I1137 * data!P1137 / 100, data!N1137)</f>
        <v>0</v>
      </c>
      <c r="R6169" s="4">
        <f>-Q6169*K6169/1000</f>
        <v>0</v>
      </c>
      <c r="S6169" s="6">
        <f>-MIN(data!$B$5/(POWER(LN(I6169),2))*P6169/100, O6169)</f>
        <v>0</v>
      </c>
      <c r="T6169" s="6">
        <f>-S6169*L6169/100000</f>
        <v>0</v>
      </c>
      <c r="U6169" s="4">
        <f>N6169+Q6169</f>
        <v>5.2</v>
      </c>
      <c r="V6169" s="4" t="e">
        <f>P6169*I6169/100/R6169</f>
        <v>#DIV/0!</v>
      </c>
      <c r="W6169" s="4" t="e">
        <f>V6169*H6169</f>
        <v>#DIV/0!</v>
      </c>
      <c r="X6169" s="6">
        <f>O6169+S6169</f>
        <v>6</v>
      </c>
      <c r="Y6169" s="6" t="e">
        <f>P6169*I6169/100/T6169</f>
        <v>#DIV/0!</v>
      </c>
      <c r="Z6169" s="6" t="e">
        <f>Y6169*H6169</f>
        <v>#DIV/0!</v>
      </c>
      <c r="AB6169" s="1">
        <f t="shared" si="192"/>
        <v>0</v>
      </c>
      <c r="AC6169" s="1">
        <f t="shared" si="193"/>
        <v>0</v>
      </c>
    </row>
    <row r="6170" spans="4:29" x14ac:dyDescent="0.25">
      <c r="D6170" s="1">
        <v>2005</v>
      </c>
      <c r="E6170" s="1" t="s">
        <v>34</v>
      </c>
      <c r="F6170" s="2" t="s">
        <v>361</v>
      </c>
      <c r="G6170">
        <v>4</v>
      </c>
      <c r="H6170">
        <v>7437115</v>
      </c>
      <c r="I6170" s="1">
        <v>23333.09</v>
      </c>
      <c r="J6170" s="1">
        <v>374</v>
      </c>
      <c r="K6170" s="1">
        <v>73333.33</v>
      </c>
      <c r="L6170" s="1">
        <v>71428.570000000007</v>
      </c>
      <c r="M6170" s="3">
        <v>5</v>
      </c>
      <c r="N6170">
        <v>5.0999999999999996</v>
      </c>
      <c r="O6170">
        <v>7</v>
      </c>
      <c r="P6170" s="1">
        <f>IF($A$3="Percentage of government revenue per capita",$B$3,0) + IF($A$3="Absolute extra revenue",AB6170,0) + IF($A$3="Absolute revenue per capita",AC6170,0)</f>
        <v>0</v>
      </c>
      <c r="Q6170" s="5">
        <f>-MIN(data!$B$4 / data!I1138 * data!P1138 / 100, data!N1138)</f>
        <v>0</v>
      </c>
      <c r="R6170" s="4">
        <f>-Q6170*K6170/1000</f>
        <v>0</v>
      </c>
      <c r="S6170" s="6">
        <f>-MIN(data!$B$5/(POWER(LN(I6170),2))*P6170/100, O6170)</f>
        <v>0</v>
      </c>
      <c r="T6170" s="6">
        <f>-S6170*L6170/100000</f>
        <v>0</v>
      </c>
      <c r="U6170" s="4">
        <f>N6170+Q6170</f>
        <v>5.0999999999999996</v>
      </c>
      <c r="V6170" s="4" t="e">
        <f>P6170*I6170/100/R6170</f>
        <v>#DIV/0!</v>
      </c>
      <c r="W6170" s="4" t="e">
        <f>V6170*H6170</f>
        <v>#DIV/0!</v>
      </c>
      <c r="X6170" s="6">
        <f>O6170+S6170</f>
        <v>7</v>
      </c>
      <c r="Y6170" s="6" t="e">
        <f>P6170*I6170/100/T6170</f>
        <v>#DIV/0!</v>
      </c>
      <c r="Z6170" s="6" t="e">
        <f>Y6170*H6170</f>
        <v>#DIV/0!</v>
      </c>
      <c r="AB6170" s="1">
        <f t="shared" si="192"/>
        <v>0</v>
      </c>
      <c r="AC6170" s="1">
        <f t="shared" si="193"/>
        <v>0</v>
      </c>
    </row>
    <row r="6171" spans="4:29" x14ac:dyDescent="0.25">
      <c r="D6171" s="1">
        <v>2006</v>
      </c>
      <c r="E6171" s="1" t="s">
        <v>34</v>
      </c>
      <c r="F6171" s="2" t="s">
        <v>361</v>
      </c>
      <c r="G6171">
        <v>4</v>
      </c>
      <c r="H6171">
        <v>7483934</v>
      </c>
      <c r="I6171" s="1">
        <v>23878.94</v>
      </c>
      <c r="J6171" s="1">
        <v>367</v>
      </c>
      <c r="K6171" s="1">
        <v>74897.960000000006</v>
      </c>
      <c r="L6171" s="1">
        <v>83333.33</v>
      </c>
      <c r="M6171" s="3">
        <v>5</v>
      </c>
      <c r="N6171">
        <v>4.9000000000000004</v>
      </c>
      <c r="O6171">
        <v>6</v>
      </c>
      <c r="P6171" s="1">
        <f>IF($A$3="Percentage of government revenue per capita",$B$3,0) + IF($A$3="Absolute extra revenue",AB6171,0) + IF($A$3="Absolute revenue per capita",AC6171,0)</f>
        <v>0</v>
      </c>
      <c r="Q6171" s="5">
        <f>-MIN(data!$B$4 / data!I1139 * data!P1139 / 100, data!N1139)</f>
        <v>0</v>
      </c>
      <c r="R6171" s="4">
        <f>-Q6171*K6171/1000</f>
        <v>0</v>
      </c>
      <c r="S6171" s="6">
        <f>-MIN(data!$B$5/(POWER(LN(I6171),2))*P6171/100, O6171)</f>
        <v>0</v>
      </c>
      <c r="T6171" s="6">
        <f>-S6171*L6171/100000</f>
        <v>0</v>
      </c>
      <c r="U6171" s="4">
        <f>N6171+Q6171</f>
        <v>4.9000000000000004</v>
      </c>
      <c r="V6171" s="4" t="e">
        <f>P6171*I6171/100/R6171</f>
        <v>#DIV/0!</v>
      </c>
      <c r="W6171" s="4" t="e">
        <f>V6171*H6171</f>
        <v>#DIV/0!</v>
      </c>
      <c r="X6171" s="6">
        <f>O6171+S6171</f>
        <v>6</v>
      </c>
      <c r="Y6171" s="6" t="e">
        <f>P6171*I6171/100/T6171</f>
        <v>#DIV/0!</v>
      </c>
      <c r="Z6171" s="6" t="e">
        <f>Y6171*H6171</f>
        <v>#DIV/0!</v>
      </c>
      <c r="AB6171" s="1">
        <f t="shared" si="192"/>
        <v>0</v>
      </c>
      <c r="AC6171" s="1">
        <f t="shared" si="193"/>
        <v>0</v>
      </c>
    </row>
    <row r="6172" spans="4:29" x14ac:dyDescent="0.25">
      <c r="D6172" s="1">
        <v>2007</v>
      </c>
      <c r="E6172" s="1" t="s">
        <v>34</v>
      </c>
      <c r="F6172" s="2" t="s">
        <v>361</v>
      </c>
      <c r="G6172">
        <v>4</v>
      </c>
      <c r="H6172">
        <v>7551117</v>
      </c>
      <c r="I6172" s="1">
        <v>24278.93</v>
      </c>
      <c r="J6172" s="1">
        <v>363</v>
      </c>
      <c r="K6172" s="1">
        <v>75625</v>
      </c>
      <c r="L6172" s="1">
        <v>83333.33</v>
      </c>
      <c r="M6172" s="3">
        <v>5</v>
      </c>
      <c r="N6172">
        <v>4.8</v>
      </c>
      <c r="O6172">
        <v>6</v>
      </c>
      <c r="P6172" s="1">
        <f>IF($A$3="Percentage of government revenue per capita",$B$3,0) + IF($A$3="Absolute extra revenue",AB6172,0) + IF($A$3="Absolute revenue per capita",AC6172,0)</f>
        <v>0</v>
      </c>
      <c r="Q6172" s="5">
        <f>-MIN(data!$B$4 / data!I1140 * data!P1140 / 100, data!N1140)</f>
        <v>0</v>
      </c>
      <c r="R6172" s="4">
        <f>-Q6172*K6172/1000</f>
        <v>0</v>
      </c>
      <c r="S6172" s="6">
        <f>-MIN(data!$B$5/(POWER(LN(I6172),2))*P6172/100, O6172)</f>
        <v>0</v>
      </c>
      <c r="T6172" s="6">
        <f>-S6172*L6172/100000</f>
        <v>0</v>
      </c>
      <c r="U6172" s="4">
        <f>N6172+Q6172</f>
        <v>4.8</v>
      </c>
      <c r="V6172" s="4" t="e">
        <f>P6172*I6172/100/R6172</f>
        <v>#DIV/0!</v>
      </c>
      <c r="W6172" s="4" t="e">
        <f>V6172*H6172</f>
        <v>#DIV/0!</v>
      </c>
      <c r="X6172" s="6">
        <f>O6172+S6172</f>
        <v>6</v>
      </c>
      <c r="Y6172" s="6" t="e">
        <f>P6172*I6172/100/T6172</f>
        <v>#DIV/0!</v>
      </c>
      <c r="Z6172" s="6" t="e">
        <f>Y6172*H6172</f>
        <v>#DIV/0!</v>
      </c>
      <c r="AB6172" s="1">
        <f t="shared" si="192"/>
        <v>0</v>
      </c>
      <c r="AC6172" s="1">
        <f t="shared" si="193"/>
        <v>0</v>
      </c>
    </row>
    <row r="6173" spans="4:29" x14ac:dyDescent="0.25">
      <c r="D6173" s="1">
        <v>2008</v>
      </c>
      <c r="E6173" s="1" t="s">
        <v>34</v>
      </c>
      <c r="F6173" s="2" t="s">
        <v>361</v>
      </c>
      <c r="G6173">
        <v>4</v>
      </c>
      <c r="H6173">
        <v>7647675</v>
      </c>
      <c r="I6173" s="1">
        <v>25201.38</v>
      </c>
      <c r="J6173" s="1">
        <v>360</v>
      </c>
      <c r="K6173" s="1">
        <v>76595.740000000005</v>
      </c>
      <c r="L6173" s="1">
        <v>66666.67</v>
      </c>
      <c r="M6173" s="3">
        <v>5</v>
      </c>
      <c r="N6173">
        <v>4.7</v>
      </c>
      <c r="O6173">
        <v>6</v>
      </c>
      <c r="P6173" s="1">
        <f>IF($A$3="Percentage of government revenue per capita",$B$3,0) + IF($A$3="Absolute extra revenue",AB6173,0) + IF($A$3="Absolute revenue per capita",AC6173,0)</f>
        <v>0</v>
      </c>
      <c r="Q6173" s="5">
        <f>-MIN(data!$B$4 / data!I1141 * data!P1141 / 100, data!N1141)</f>
        <v>0</v>
      </c>
      <c r="R6173" s="4">
        <f>-Q6173*K6173/1000</f>
        <v>0</v>
      </c>
      <c r="S6173" s="6">
        <f>-MIN(data!$B$5/(POWER(LN(I6173),2))*P6173/100, O6173)</f>
        <v>0</v>
      </c>
      <c r="T6173" s="6">
        <f>-S6173*L6173/100000</f>
        <v>0</v>
      </c>
      <c r="U6173" s="4">
        <f>N6173+Q6173</f>
        <v>4.7</v>
      </c>
      <c r="V6173" s="4" t="e">
        <f>P6173*I6173/100/R6173</f>
        <v>#DIV/0!</v>
      </c>
      <c r="W6173" s="4" t="e">
        <f>V6173*H6173</f>
        <v>#DIV/0!</v>
      </c>
      <c r="X6173" s="6">
        <f>O6173+S6173</f>
        <v>6</v>
      </c>
      <c r="Y6173" s="6" t="e">
        <f>P6173*I6173/100/T6173</f>
        <v>#DIV/0!</v>
      </c>
      <c r="Z6173" s="6" t="e">
        <f>Y6173*H6173</f>
        <v>#DIV/0!</v>
      </c>
      <c r="AB6173" s="1">
        <f t="shared" si="192"/>
        <v>0</v>
      </c>
      <c r="AC6173" s="1">
        <f t="shared" si="193"/>
        <v>0</v>
      </c>
    </row>
    <row r="6174" spans="4:29" x14ac:dyDescent="0.25">
      <c r="D6174" s="1">
        <v>2009</v>
      </c>
      <c r="E6174" s="1" t="s">
        <v>34</v>
      </c>
      <c r="F6174" s="2" t="s">
        <v>361</v>
      </c>
      <c r="G6174">
        <v>4</v>
      </c>
      <c r="H6174">
        <v>7743831</v>
      </c>
      <c r="I6174" s="1">
        <v>24664.76</v>
      </c>
      <c r="J6174" s="1">
        <v>358</v>
      </c>
      <c r="K6174" s="1">
        <v>77826.09</v>
      </c>
      <c r="L6174" s="1">
        <v>83333.33</v>
      </c>
      <c r="M6174" s="3">
        <v>4</v>
      </c>
      <c r="N6174">
        <v>4.5999999999999996</v>
      </c>
      <c r="O6174">
        <v>6</v>
      </c>
      <c r="P6174" s="1">
        <f>IF($A$3="Percentage of government revenue per capita",$B$3,0) + IF($A$3="Absolute extra revenue",AB6174,0) + IF($A$3="Absolute revenue per capita",AC6174,0)</f>
        <v>0</v>
      </c>
      <c r="Q6174" s="5">
        <f>-MIN(data!$B$4 / data!I1142 * data!P1142 / 100, data!N1142)</f>
        <v>0</v>
      </c>
      <c r="R6174" s="4">
        <f>-Q6174*K6174/1000</f>
        <v>0</v>
      </c>
      <c r="S6174" s="6">
        <f>-MIN(data!$B$5/(POWER(LN(I6174),2))*P6174/100, O6174)</f>
        <v>0</v>
      </c>
      <c r="T6174" s="6">
        <f>-S6174*L6174/100000</f>
        <v>0</v>
      </c>
      <c r="U6174" s="4">
        <f>N6174+Q6174</f>
        <v>4.5999999999999996</v>
      </c>
      <c r="V6174" s="4" t="e">
        <f>P6174*I6174/100/R6174</f>
        <v>#DIV/0!</v>
      </c>
      <c r="W6174" s="4" t="e">
        <f>V6174*H6174</f>
        <v>#DIV/0!</v>
      </c>
      <c r="X6174" s="6">
        <f>O6174+S6174</f>
        <v>6</v>
      </c>
      <c r="Y6174" s="6" t="e">
        <f>P6174*I6174/100/T6174</f>
        <v>#DIV/0!</v>
      </c>
      <c r="Z6174" s="6" t="e">
        <f>Y6174*H6174</f>
        <v>#DIV/0!</v>
      </c>
      <c r="AB6174" s="1">
        <f t="shared" si="192"/>
        <v>0</v>
      </c>
      <c r="AC6174" s="1">
        <f t="shared" si="193"/>
        <v>0</v>
      </c>
    </row>
    <row r="6175" spans="4:29" x14ac:dyDescent="0.25">
      <c r="D6175" s="1">
        <v>2010</v>
      </c>
      <c r="E6175" s="1" t="s">
        <v>34</v>
      </c>
      <c r="F6175" s="2" t="s">
        <v>361</v>
      </c>
      <c r="G6175">
        <v>4</v>
      </c>
      <c r="H6175">
        <v>7824909</v>
      </c>
      <c r="I6175" s="1">
        <v>24895.93</v>
      </c>
      <c r="J6175" s="1">
        <v>359</v>
      </c>
      <c r="K6175" s="1">
        <v>78043.48</v>
      </c>
      <c r="L6175" s="1">
        <v>83333.33</v>
      </c>
      <c r="M6175" s="3">
        <v>5</v>
      </c>
      <c r="N6175">
        <v>4.5999999999999996</v>
      </c>
      <c r="O6175">
        <v>6</v>
      </c>
      <c r="P6175" s="1">
        <f>IF($A$3="Percentage of government revenue per capita",$B$3,0) + IF($A$3="Absolute extra revenue",AB6175,0) + IF($A$3="Absolute revenue per capita",AC6175,0)</f>
        <v>0</v>
      </c>
      <c r="Q6175" s="5">
        <f>-MIN(data!$B$4 / data!I1143 * data!P1143 / 100, data!N1143)</f>
        <v>0</v>
      </c>
      <c r="R6175" s="4">
        <f>-Q6175*K6175/1000</f>
        <v>0</v>
      </c>
      <c r="S6175" s="6">
        <f>-MIN(data!$B$5/(POWER(LN(I6175),2))*P6175/100, O6175)</f>
        <v>0</v>
      </c>
      <c r="T6175" s="6">
        <f>-S6175*L6175/100000</f>
        <v>0</v>
      </c>
      <c r="U6175" s="4">
        <f>N6175+Q6175</f>
        <v>4.5999999999999996</v>
      </c>
      <c r="V6175" s="4" t="e">
        <f>P6175*I6175/100/R6175</f>
        <v>#DIV/0!</v>
      </c>
      <c r="W6175" s="4" t="e">
        <f>V6175*H6175</f>
        <v>#DIV/0!</v>
      </c>
      <c r="X6175" s="6">
        <f>O6175+S6175</f>
        <v>6</v>
      </c>
      <c r="Y6175" s="6" t="e">
        <f>P6175*I6175/100/T6175</f>
        <v>#DIV/0!</v>
      </c>
      <c r="Z6175" s="6" t="e">
        <f>Y6175*H6175</f>
        <v>#DIV/0!</v>
      </c>
      <c r="AB6175" s="1">
        <f t="shared" si="192"/>
        <v>0</v>
      </c>
      <c r="AC6175" s="1">
        <f t="shared" si="193"/>
        <v>0</v>
      </c>
    </row>
    <row r="6176" spans="4:29" x14ac:dyDescent="0.25">
      <c r="D6176" s="1">
        <v>2011</v>
      </c>
      <c r="E6176" s="1" t="s">
        <v>34</v>
      </c>
      <c r="F6176" s="2" t="s">
        <v>361</v>
      </c>
      <c r="G6176">
        <v>4</v>
      </c>
      <c r="H6176">
        <v>7912398</v>
      </c>
      <c r="I6176" s="1">
        <v>25232.51</v>
      </c>
      <c r="J6176" s="1">
        <v>360</v>
      </c>
      <c r="K6176" s="1">
        <v>80000</v>
      </c>
      <c r="L6176" s="1">
        <v>83333.33</v>
      </c>
      <c r="M6176" s="3">
        <v>5</v>
      </c>
      <c r="N6176">
        <v>4.5</v>
      </c>
      <c r="O6176">
        <v>6</v>
      </c>
      <c r="P6176" s="1">
        <f>IF($A$3="Percentage of government revenue per capita",$B$3,0) + IF($A$3="Absolute extra revenue",AB6176,0) + IF($A$3="Absolute revenue per capita",AC6176,0)</f>
        <v>0</v>
      </c>
      <c r="Q6176" s="5">
        <f>-MIN(data!$B$4 / data!I1144 * data!P1144 / 100, data!N1144)</f>
        <v>0</v>
      </c>
      <c r="R6176" s="4">
        <f>-Q6176*K6176/1000</f>
        <v>0</v>
      </c>
      <c r="S6176" s="6">
        <f>-MIN(data!$B$5/(POWER(LN(I6176),2))*P6176/100, O6176)</f>
        <v>0</v>
      </c>
      <c r="T6176" s="6">
        <f>-S6176*L6176/100000</f>
        <v>0</v>
      </c>
      <c r="U6176" s="4">
        <f>N6176+Q6176</f>
        <v>4.5</v>
      </c>
      <c r="V6176" s="4" t="e">
        <f>P6176*I6176/100/R6176</f>
        <v>#DIV/0!</v>
      </c>
      <c r="W6176" s="4" t="e">
        <f>V6176*H6176</f>
        <v>#DIV/0!</v>
      </c>
      <c r="X6176" s="6">
        <f>O6176+S6176</f>
        <v>6</v>
      </c>
      <c r="Y6176" s="6" t="e">
        <f>P6176*I6176/100/T6176</f>
        <v>#DIV/0!</v>
      </c>
      <c r="Z6176" s="6" t="e">
        <f>Y6176*H6176</f>
        <v>#DIV/0!</v>
      </c>
      <c r="AB6176" s="1">
        <f t="shared" si="192"/>
        <v>0</v>
      </c>
      <c r="AC6176" s="1">
        <f t="shared" si="193"/>
        <v>0</v>
      </c>
    </row>
    <row r="6177" spans="4:29" x14ac:dyDescent="0.25">
      <c r="D6177" s="1">
        <v>2012</v>
      </c>
      <c r="E6177" s="1" t="s">
        <v>34</v>
      </c>
      <c r="F6177" s="2" t="s">
        <v>361</v>
      </c>
      <c r="G6177">
        <v>4</v>
      </c>
      <c r="H6177">
        <v>7996861</v>
      </c>
      <c r="I6177" s="1">
        <v>25209.67</v>
      </c>
      <c r="J6177" s="1">
        <v>362</v>
      </c>
      <c r="K6177" s="1">
        <v>82272.73</v>
      </c>
      <c r="L6177" s="1">
        <v>66666.67</v>
      </c>
      <c r="M6177" s="3">
        <v>5</v>
      </c>
      <c r="N6177">
        <v>4.4000000000000004</v>
      </c>
      <c r="O6177">
        <v>6</v>
      </c>
      <c r="P6177" s="1">
        <f>IF($A$3="Percentage of government revenue per capita",$B$3,0) + IF($A$3="Absolute extra revenue",AB6177,0) + IF($A$3="Absolute revenue per capita",AC6177,0)</f>
        <v>0</v>
      </c>
      <c r="Q6177" s="5">
        <f>-MIN(data!$B$4 / data!I1145 * data!P1145 / 100, data!N1145)</f>
        <v>0</v>
      </c>
      <c r="R6177" s="4">
        <f>-Q6177*K6177/1000</f>
        <v>0</v>
      </c>
      <c r="S6177" s="6">
        <f>-MIN(data!$B$5/(POWER(LN(I6177),2))*P6177/100, O6177)</f>
        <v>0</v>
      </c>
      <c r="T6177" s="6">
        <f>-S6177*L6177/100000</f>
        <v>0</v>
      </c>
      <c r="U6177" s="4">
        <f>N6177+Q6177</f>
        <v>4.4000000000000004</v>
      </c>
      <c r="V6177" s="4" t="e">
        <f>P6177*I6177/100/R6177</f>
        <v>#DIV/0!</v>
      </c>
      <c r="W6177" s="4" t="e">
        <f>V6177*H6177</f>
        <v>#DIV/0!</v>
      </c>
      <c r="X6177" s="6">
        <f>O6177+S6177</f>
        <v>6</v>
      </c>
      <c r="Y6177" s="6" t="e">
        <f>P6177*I6177/100/T6177</f>
        <v>#DIV/0!</v>
      </c>
      <c r="Z6177" s="6" t="e">
        <f>Y6177*H6177</f>
        <v>#DIV/0!</v>
      </c>
      <c r="AB6177" s="1">
        <f t="shared" si="192"/>
        <v>0</v>
      </c>
      <c r="AC6177" s="1">
        <f t="shared" si="193"/>
        <v>0</v>
      </c>
    </row>
    <row r="6178" spans="4:29" x14ac:dyDescent="0.25">
      <c r="D6178" s="1">
        <v>2013</v>
      </c>
      <c r="E6178" s="1" t="s">
        <v>34</v>
      </c>
      <c r="F6178" s="2" t="s">
        <v>361</v>
      </c>
      <c r="G6178">
        <v>4</v>
      </c>
      <c r="H6178">
        <v>8089346</v>
      </c>
      <c r="I6178" s="1">
        <v>25511.35</v>
      </c>
      <c r="J6178" s="1">
        <v>365</v>
      </c>
      <c r="K6178" s="1">
        <v>82954.55</v>
      </c>
      <c r="L6178" s="1">
        <v>80000</v>
      </c>
      <c r="M6178" s="3">
        <v>4</v>
      </c>
      <c r="N6178">
        <v>4.4000000000000004</v>
      </c>
      <c r="O6178">
        <v>5</v>
      </c>
      <c r="P6178" s="1">
        <f>IF($A$3="Percentage of government revenue per capita",$B$3,0) + IF($A$3="Absolute extra revenue",AB6178,0) + IF($A$3="Absolute revenue per capita",AC6178,0)</f>
        <v>0</v>
      </c>
      <c r="Q6178" s="5">
        <f>-MIN(data!$B$4 / data!I1146 * data!P1146 / 100, data!N1146)</f>
        <v>0</v>
      </c>
      <c r="R6178" s="4">
        <f>-Q6178*K6178/1000</f>
        <v>0</v>
      </c>
      <c r="S6178" s="6">
        <f>-MIN(data!$B$5/(POWER(LN(I6178),2))*P6178/100, O6178)</f>
        <v>0</v>
      </c>
      <c r="T6178" s="6">
        <f>-S6178*L6178/100000</f>
        <v>0</v>
      </c>
      <c r="U6178" s="4">
        <f>N6178+Q6178</f>
        <v>4.4000000000000004</v>
      </c>
      <c r="V6178" s="4" t="e">
        <f>P6178*I6178/100/R6178</f>
        <v>#DIV/0!</v>
      </c>
      <c r="W6178" s="4" t="e">
        <f>V6178*H6178</f>
        <v>#DIV/0!</v>
      </c>
      <c r="X6178" s="6">
        <f>O6178+S6178</f>
        <v>5</v>
      </c>
      <c r="Y6178" s="6" t="e">
        <f>P6178*I6178/100/T6178</f>
        <v>#DIV/0!</v>
      </c>
      <c r="Z6178" s="6" t="e">
        <f>Y6178*H6178</f>
        <v>#DIV/0!</v>
      </c>
      <c r="AB6178" s="1">
        <f t="shared" si="192"/>
        <v>0</v>
      </c>
      <c r="AC6178" s="1">
        <f t="shared" si="193"/>
        <v>0</v>
      </c>
    </row>
    <row r="6179" spans="4:29" x14ac:dyDescent="0.25">
      <c r="D6179" s="1">
        <v>2014</v>
      </c>
      <c r="E6179" s="1" t="s">
        <v>34</v>
      </c>
      <c r="F6179" s="2" t="s">
        <v>361</v>
      </c>
      <c r="G6179">
        <v>4</v>
      </c>
      <c r="H6179">
        <v>8188649</v>
      </c>
      <c r="I6179" s="1">
        <v>25643.48</v>
      </c>
      <c r="J6179" s="1">
        <v>367</v>
      </c>
      <c r="K6179" s="1">
        <v>83409.09</v>
      </c>
      <c r="L6179" s="1">
        <v>80000</v>
      </c>
      <c r="M6179" s="3">
        <v>4</v>
      </c>
      <c r="N6179">
        <v>4.4000000000000004</v>
      </c>
      <c r="O6179">
        <v>5</v>
      </c>
      <c r="P6179" s="1">
        <f>IF($A$3="Percentage of government revenue per capita",$B$3,0) + IF($A$3="Absolute extra revenue",AB6179,0) + IF($A$3="Absolute revenue per capita",AC6179,0)</f>
        <v>0</v>
      </c>
      <c r="Q6179" s="5">
        <f>-MIN(data!$B$4 / data!I1147 * data!P1147 / 100, data!N1147)</f>
        <v>0</v>
      </c>
      <c r="R6179" s="4">
        <f>-Q6179*K6179/1000</f>
        <v>0</v>
      </c>
      <c r="S6179" s="6">
        <f>-MIN(data!$B$5/(POWER(LN(I6179),2))*P6179/100, O6179)</f>
        <v>0</v>
      </c>
      <c r="T6179" s="6">
        <f>-S6179*L6179/100000</f>
        <v>0</v>
      </c>
      <c r="U6179" s="4">
        <f>N6179+Q6179</f>
        <v>4.4000000000000004</v>
      </c>
      <c r="V6179" s="4" t="e">
        <f>P6179*I6179/100/R6179</f>
        <v>#DIV/0!</v>
      </c>
      <c r="W6179" s="4" t="e">
        <f>V6179*H6179</f>
        <v>#DIV/0!</v>
      </c>
      <c r="X6179" s="6">
        <f>O6179+S6179</f>
        <v>5</v>
      </c>
      <c r="Y6179" s="6" t="e">
        <f>P6179*I6179/100/T6179</f>
        <v>#DIV/0!</v>
      </c>
      <c r="Z6179" s="6" t="e">
        <f>Y6179*H6179</f>
        <v>#DIV/0!</v>
      </c>
      <c r="AB6179" s="1">
        <f t="shared" si="192"/>
        <v>0</v>
      </c>
      <c r="AC6179" s="1">
        <f t="shared" si="193"/>
        <v>0</v>
      </c>
    </row>
    <row r="6180" spans="4:29" x14ac:dyDescent="0.25">
      <c r="D6180" s="1">
        <v>2015</v>
      </c>
      <c r="E6180" s="1" t="s">
        <v>34</v>
      </c>
      <c r="F6180" s="2" t="s">
        <v>361</v>
      </c>
      <c r="G6180">
        <v>4</v>
      </c>
      <c r="H6180">
        <v>8282396</v>
      </c>
      <c r="I6180" s="1">
        <v>26556.33</v>
      </c>
      <c r="J6180" s="1">
        <v>369</v>
      </c>
      <c r="K6180" s="1">
        <v>85813.95</v>
      </c>
      <c r="M6180" s="3">
        <v>4</v>
      </c>
      <c r="N6180">
        <v>4.3</v>
      </c>
      <c r="O6180">
        <v>5</v>
      </c>
      <c r="P6180" s="1">
        <f>IF($A$3="Percentage of government revenue per capita",$B$3,0) + IF($A$3="Absolute extra revenue",AB6180,0) + IF($A$3="Absolute revenue per capita",AC6180,0)</f>
        <v>0</v>
      </c>
      <c r="Q6180" s="5">
        <f>-MIN(data!$B$4 / data!I1148 * data!P1148 / 100, data!N1148)</f>
        <v>0</v>
      </c>
      <c r="R6180" s="4">
        <f>-Q6180*K6180/1000</f>
        <v>0</v>
      </c>
      <c r="S6180" s="6">
        <f>-MIN(data!$B$5/(POWER(LN(I6180),2))*P6180/100, O6180)</f>
        <v>0</v>
      </c>
      <c r="T6180" s="6">
        <f>-S6180*L6180/100000</f>
        <v>0</v>
      </c>
      <c r="U6180" s="4">
        <f>N6180+Q6180</f>
        <v>4.3</v>
      </c>
      <c r="V6180" s="4" t="e">
        <f>P6180*I6180/100/R6180</f>
        <v>#DIV/0!</v>
      </c>
      <c r="W6180" s="4" t="e">
        <f>V6180*H6180</f>
        <v>#DIV/0!</v>
      </c>
      <c r="X6180" s="6">
        <f>O6180+S6180</f>
        <v>5</v>
      </c>
      <c r="Y6180" s="6" t="e">
        <f>P6180*I6180/100/T6180</f>
        <v>#DIV/0!</v>
      </c>
      <c r="Z6180" s="6" t="e">
        <f>Y6180*H6180</f>
        <v>#DIV/0!</v>
      </c>
      <c r="AB6180" s="1">
        <f t="shared" si="192"/>
        <v>0</v>
      </c>
      <c r="AC6180" s="1">
        <f t="shared" si="193"/>
        <v>0</v>
      </c>
    </row>
    <row r="6181" spans="4:29" x14ac:dyDescent="0.25">
      <c r="D6181" s="1">
        <v>2016</v>
      </c>
      <c r="E6181" s="1" t="s">
        <v>34</v>
      </c>
      <c r="F6181" s="2" t="s">
        <v>361</v>
      </c>
      <c r="G6181">
        <v>4</v>
      </c>
      <c r="H6181">
        <v>8373338</v>
      </c>
      <c r="I6181" s="1">
        <v>26657.74</v>
      </c>
      <c r="J6181" s="1">
        <v>369</v>
      </c>
      <c r="K6181" s="1">
        <v>85813.95</v>
      </c>
      <c r="M6181" s="3"/>
      <c r="N6181">
        <v>4.3</v>
      </c>
      <c r="O6181"/>
      <c r="P6181" s="1">
        <f>IF($A$3="Percentage of government revenue per capita",$B$3,0) + IF($A$3="Absolute extra revenue",AB6181,0) + IF($A$3="Absolute revenue per capita",AC6181,0)</f>
        <v>0</v>
      </c>
      <c r="Q6181" s="5">
        <f>-MIN(data!$B$4 / data!I1149 * data!P1149 / 100, data!N1149)</f>
        <v>0</v>
      </c>
      <c r="R6181" s="4">
        <f>-Q6181*K6181/1000</f>
        <v>0</v>
      </c>
      <c r="S6181" s="6">
        <f>-MIN(data!$B$5/(POWER(LN(I6181),2))*P6181/100, O6181)</f>
        <v>0</v>
      </c>
      <c r="T6181" s="6">
        <f>-S6181*L6181/100000</f>
        <v>0</v>
      </c>
      <c r="U6181" s="4">
        <f>N6181+Q6181</f>
        <v>4.3</v>
      </c>
      <c r="V6181" s="4" t="e">
        <f>P6181*I6181/100/R6181</f>
        <v>#DIV/0!</v>
      </c>
      <c r="W6181" s="4" t="e">
        <f>V6181*H6181</f>
        <v>#DIV/0!</v>
      </c>
      <c r="X6181" s="6">
        <f>O6181+S6181</f>
        <v>0</v>
      </c>
      <c r="Y6181" s="6" t="e">
        <f>P6181*I6181/100/T6181</f>
        <v>#DIV/0!</v>
      </c>
      <c r="Z6181" s="6" t="e">
        <f>Y6181*H6181</f>
        <v>#DIV/0!</v>
      </c>
      <c r="AB6181" s="1">
        <f t="shared" si="192"/>
        <v>0</v>
      </c>
      <c r="AC6181" s="1">
        <f t="shared" si="193"/>
        <v>0</v>
      </c>
    </row>
    <row r="6182" spans="4:29" x14ac:dyDescent="0.25">
      <c r="D6182" s="1">
        <v>1980</v>
      </c>
      <c r="E6182" s="1" t="s">
        <v>169</v>
      </c>
      <c r="F6182" s="2" t="s">
        <v>362</v>
      </c>
      <c r="G6182">
        <v>2</v>
      </c>
      <c r="H6182">
        <v>8930774</v>
      </c>
      <c r="I6182" s="1">
        <v>0</v>
      </c>
      <c r="J6182" s="1">
        <v>23546</v>
      </c>
      <c r="K6182" s="1">
        <v>387269.7</v>
      </c>
      <c r="M6182" s="3"/>
      <c r="N6182">
        <v>60.8</v>
      </c>
      <c r="O6182"/>
      <c r="P6182" s="1">
        <f>IF($A$3="Percentage of government revenue per capita",$B$3,0) + IF($A$3="Absolute extra revenue",AB6182,0) + IF($A$3="Absolute revenue per capita",AC6182,0)</f>
        <v>0</v>
      </c>
      <c r="Q6182" s="5" t="e">
        <f>-MIN(data!$B$4 / data!I6108 * data!P6108 / 100, data!N6108)</f>
        <v>#DIV/0!</v>
      </c>
      <c r="R6182" s="4" t="e">
        <f>-Q6182*K6182/1000</f>
        <v>#DIV/0!</v>
      </c>
      <c r="S6182" s="6" t="e">
        <f>-MIN(data!$B$5/(POWER(LN(I6182),2))*P6182/100, O6182)</f>
        <v>#NUM!</v>
      </c>
      <c r="T6182" s="6" t="e">
        <f>-S6182*L6182/100000</f>
        <v>#NUM!</v>
      </c>
      <c r="U6182" s="4" t="e">
        <f>N6182+Q6182</f>
        <v>#DIV/0!</v>
      </c>
      <c r="V6182" s="4" t="e">
        <f>P6182*I6182/100/R6182</f>
        <v>#DIV/0!</v>
      </c>
      <c r="W6182" s="4" t="e">
        <f>V6182*H6182</f>
        <v>#DIV/0!</v>
      </c>
      <c r="X6182" s="6" t="e">
        <f>O6182+S6182</f>
        <v>#NUM!</v>
      </c>
      <c r="Y6182" s="6" t="e">
        <f>P6182*I6182/100/T6182</f>
        <v>#NUM!</v>
      </c>
      <c r="Z6182" s="6" t="e">
        <f>Y6182*H6182</f>
        <v>#NUM!</v>
      </c>
      <c r="AB6182" s="1" t="e">
        <f t="shared" si="192"/>
        <v>#DIV/0!</v>
      </c>
      <c r="AC6182" s="1" t="e">
        <f t="shared" si="193"/>
        <v>#DIV/0!</v>
      </c>
    </row>
    <row r="6183" spans="4:29" x14ac:dyDescent="0.25">
      <c r="D6183" s="1">
        <v>1981</v>
      </c>
      <c r="E6183" s="1" t="s">
        <v>169</v>
      </c>
      <c r="F6183" s="2" t="s">
        <v>362</v>
      </c>
      <c r="G6183">
        <v>2</v>
      </c>
      <c r="H6183">
        <v>9252851</v>
      </c>
      <c r="I6183" s="1">
        <v>0</v>
      </c>
      <c r="J6183" s="1">
        <v>22887</v>
      </c>
      <c r="K6183" s="1">
        <v>396655.1</v>
      </c>
      <c r="M6183" s="3"/>
      <c r="N6183">
        <v>57.7</v>
      </c>
      <c r="O6183"/>
      <c r="P6183" s="1">
        <f>IF($A$3="Percentage of government revenue per capita",$B$3,0) + IF($A$3="Absolute extra revenue",AB6183,0) + IF($A$3="Absolute revenue per capita",AC6183,0)</f>
        <v>0</v>
      </c>
      <c r="Q6183" s="5" t="e">
        <f>-MIN(data!$B$4 / data!I6109 * data!P6109 / 100, data!N6109)</f>
        <v>#DIV/0!</v>
      </c>
      <c r="R6183" s="4" t="e">
        <f>-Q6183*K6183/1000</f>
        <v>#DIV/0!</v>
      </c>
      <c r="S6183" s="6" t="e">
        <f>-MIN(data!$B$5/(POWER(LN(I6183),2))*P6183/100, O6183)</f>
        <v>#NUM!</v>
      </c>
      <c r="T6183" s="6" t="e">
        <f>-S6183*L6183/100000</f>
        <v>#NUM!</v>
      </c>
      <c r="U6183" s="4" t="e">
        <f>N6183+Q6183</f>
        <v>#DIV/0!</v>
      </c>
      <c r="V6183" s="4" t="e">
        <f>P6183*I6183/100/R6183</f>
        <v>#DIV/0!</v>
      </c>
      <c r="W6183" s="4" t="e">
        <f>V6183*H6183</f>
        <v>#DIV/0!</v>
      </c>
      <c r="X6183" s="6" t="e">
        <f>O6183+S6183</f>
        <v>#NUM!</v>
      </c>
      <c r="Y6183" s="6" t="e">
        <f>P6183*I6183/100/T6183</f>
        <v>#NUM!</v>
      </c>
      <c r="Z6183" s="6" t="e">
        <f>Y6183*H6183</f>
        <v>#NUM!</v>
      </c>
      <c r="AB6183" s="1" t="e">
        <f t="shared" si="192"/>
        <v>#DIV/0!</v>
      </c>
      <c r="AC6183" s="1" t="e">
        <f t="shared" si="193"/>
        <v>#DIV/0!</v>
      </c>
    </row>
    <row r="6184" spans="4:29" x14ac:dyDescent="0.25">
      <c r="D6184" s="1">
        <v>1982</v>
      </c>
      <c r="E6184" s="1" t="s">
        <v>169</v>
      </c>
      <c r="F6184" s="2" t="s">
        <v>362</v>
      </c>
      <c r="G6184">
        <v>2</v>
      </c>
      <c r="H6184">
        <v>9590227</v>
      </c>
      <c r="I6184" s="1">
        <v>0</v>
      </c>
      <c r="J6184" s="1">
        <v>22217</v>
      </c>
      <c r="K6184" s="1">
        <v>406160.9</v>
      </c>
      <c r="M6184" s="3"/>
      <c r="N6184">
        <v>54.7</v>
      </c>
      <c r="O6184"/>
      <c r="P6184" s="1">
        <f>IF($A$3="Percentage of government revenue per capita",$B$3,0) + IF($A$3="Absolute extra revenue",AB6184,0) + IF($A$3="Absolute revenue per capita",AC6184,0)</f>
        <v>0</v>
      </c>
      <c r="Q6184" s="5" t="e">
        <f>-MIN(data!$B$4 / data!I6110 * data!P6110 / 100, data!N6110)</f>
        <v>#DIV/0!</v>
      </c>
      <c r="R6184" s="4" t="e">
        <f>-Q6184*K6184/1000</f>
        <v>#DIV/0!</v>
      </c>
      <c r="S6184" s="6" t="e">
        <f>-MIN(data!$B$5/(POWER(LN(I6184),2))*P6184/100, O6184)</f>
        <v>#NUM!</v>
      </c>
      <c r="T6184" s="6" t="e">
        <f>-S6184*L6184/100000</f>
        <v>#NUM!</v>
      </c>
      <c r="U6184" s="4" t="e">
        <f>N6184+Q6184</f>
        <v>#DIV/0!</v>
      </c>
      <c r="V6184" s="4" t="e">
        <f>P6184*I6184/100/R6184</f>
        <v>#DIV/0!</v>
      </c>
      <c r="W6184" s="4" t="e">
        <f>V6184*H6184</f>
        <v>#DIV/0!</v>
      </c>
      <c r="X6184" s="6" t="e">
        <f>O6184+S6184</f>
        <v>#NUM!</v>
      </c>
      <c r="Y6184" s="6" t="e">
        <f>P6184*I6184/100/T6184</f>
        <v>#NUM!</v>
      </c>
      <c r="Z6184" s="6" t="e">
        <f>Y6184*H6184</f>
        <v>#NUM!</v>
      </c>
      <c r="AB6184" s="1" t="e">
        <f t="shared" si="192"/>
        <v>#DIV/0!</v>
      </c>
      <c r="AC6184" s="1" t="e">
        <f t="shared" si="193"/>
        <v>#DIV/0!</v>
      </c>
    </row>
    <row r="6185" spans="4:29" x14ac:dyDescent="0.25">
      <c r="D6185" s="1">
        <v>1983</v>
      </c>
      <c r="E6185" s="1" t="s">
        <v>169</v>
      </c>
      <c r="F6185" s="2" t="s">
        <v>362</v>
      </c>
      <c r="G6185">
        <v>2</v>
      </c>
      <c r="H6185">
        <v>9938847</v>
      </c>
      <c r="I6185" s="1">
        <v>0</v>
      </c>
      <c r="J6185" s="1">
        <v>21536</v>
      </c>
      <c r="K6185" s="1">
        <v>414153.8</v>
      </c>
      <c r="M6185" s="3"/>
      <c r="N6185">
        <v>52</v>
      </c>
      <c r="O6185"/>
      <c r="P6185" s="1">
        <f>IF($A$3="Percentage of government revenue per capita",$B$3,0) + IF($A$3="Absolute extra revenue",AB6185,0) + IF($A$3="Absolute revenue per capita",AC6185,0)</f>
        <v>0</v>
      </c>
      <c r="Q6185" s="5" t="e">
        <f>-MIN(data!$B$4 / data!I6111 * data!P6111 / 100, data!N6111)</f>
        <v>#DIV/0!</v>
      </c>
      <c r="R6185" s="4" t="e">
        <f>-Q6185*K6185/1000</f>
        <v>#DIV/0!</v>
      </c>
      <c r="S6185" s="6" t="e">
        <f>-MIN(data!$B$5/(POWER(LN(I6185),2))*P6185/100, O6185)</f>
        <v>#NUM!</v>
      </c>
      <c r="T6185" s="6" t="e">
        <f>-S6185*L6185/100000</f>
        <v>#NUM!</v>
      </c>
      <c r="U6185" s="4" t="e">
        <f>N6185+Q6185</f>
        <v>#DIV/0!</v>
      </c>
      <c r="V6185" s="4" t="e">
        <f>P6185*I6185/100/R6185</f>
        <v>#DIV/0!</v>
      </c>
      <c r="W6185" s="4" t="e">
        <f>V6185*H6185</f>
        <v>#DIV/0!</v>
      </c>
      <c r="X6185" s="6" t="e">
        <f>O6185+S6185</f>
        <v>#NUM!</v>
      </c>
      <c r="Y6185" s="6" t="e">
        <f>P6185*I6185/100/T6185</f>
        <v>#NUM!</v>
      </c>
      <c r="Z6185" s="6" t="e">
        <f>Y6185*H6185</f>
        <v>#NUM!</v>
      </c>
      <c r="AB6185" s="1" t="e">
        <f t="shared" si="192"/>
        <v>#DIV/0!</v>
      </c>
      <c r="AC6185" s="1" t="e">
        <f t="shared" si="193"/>
        <v>#DIV/0!</v>
      </c>
    </row>
    <row r="6186" spans="4:29" x14ac:dyDescent="0.25">
      <c r="D6186" s="1">
        <v>1984</v>
      </c>
      <c r="E6186" s="1" t="s">
        <v>169</v>
      </c>
      <c r="F6186" s="2" t="s">
        <v>362</v>
      </c>
      <c r="G6186">
        <v>2</v>
      </c>
      <c r="H6186">
        <v>10293049</v>
      </c>
      <c r="I6186" s="1">
        <v>0</v>
      </c>
      <c r="J6186" s="1">
        <v>20848</v>
      </c>
      <c r="K6186" s="1">
        <v>421171.7</v>
      </c>
      <c r="M6186" s="3"/>
      <c r="N6186">
        <v>49.5</v>
      </c>
      <c r="O6186"/>
      <c r="P6186" s="1">
        <f>IF($A$3="Percentage of government revenue per capita",$B$3,0) + IF($A$3="Absolute extra revenue",AB6186,0) + IF($A$3="Absolute revenue per capita",AC6186,0)</f>
        <v>0</v>
      </c>
      <c r="Q6186" s="5" t="e">
        <f>-MIN(data!$B$4 / data!I6112 * data!P6112 / 100, data!N6112)</f>
        <v>#DIV/0!</v>
      </c>
      <c r="R6186" s="4" t="e">
        <f>-Q6186*K6186/1000</f>
        <v>#DIV/0!</v>
      </c>
      <c r="S6186" s="6" t="e">
        <f>-MIN(data!$B$5/(POWER(LN(I6186),2))*P6186/100, O6186)</f>
        <v>#NUM!</v>
      </c>
      <c r="T6186" s="6" t="e">
        <f>-S6186*L6186/100000</f>
        <v>#NUM!</v>
      </c>
      <c r="U6186" s="4" t="e">
        <f>N6186+Q6186</f>
        <v>#DIV/0!</v>
      </c>
      <c r="V6186" s="4" t="e">
        <f>P6186*I6186/100/R6186</f>
        <v>#DIV/0!</v>
      </c>
      <c r="W6186" s="4" t="e">
        <f>V6186*H6186</f>
        <v>#DIV/0!</v>
      </c>
      <c r="X6186" s="6" t="e">
        <f>O6186+S6186</f>
        <v>#NUM!</v>
      </c>
      <c r="Y6186" s="6" t="e">
        <f>P6186*I6186/100/T6186</f>
        <v>#NUM!</v>
      </c>
      <c r="Z6186" s="6" t="e">
        <f>Y6186*H6186</f>
        <v>#NUM!</v>
      </c>
      <c r="AB6186" s="1" t="e">
        <f t="shared" si="192"/>
        <v>#DIV/0!</v>
      </c>
      <c r="AC6186" s="1" t="e">
        <f t="shared" si="193"/>
        <v>#DIV/0!</v>
      </c>
    </row>
    <row r="6187" spans="4:29" x14ac:dyDescent="0.25">
      <c r="D6187" s="1">
        <v>1985</v>
      </c>
      <c r="E6187" s="1" t="s">
        <v>169</v>
      </c>
      <c r="F6187" s="2" t="s">
        <v>362</v>
      </c>
      <c r="G6187">
        <v>2</v>
      </c>
      <c r="H6187">
        <v>10648632</v>
      </c>
      <c r="I6187" s="1">
        <v>0</v>
      </c>
      <c r="J6187" s="1">
        <v>20149</v>
      </c>
      <c r="K6187" s="1">
        <v>427791.9</v>
      </c>
      <c r="M6187" s="3"/>
      <c r="N6187">
        <v>47.1</v>
      </c>
      <c r="O6187"/>
      <c r="P6187" s="1">
        <f>IF($A$3="Percentage of government revenue per capita",$B$3,0) + IF($A$3="Absolute extra revenue",AB6187,0) + IF($A$3="Absolute revenue per capita",AC6187,0)</f>
        <v>0</v>
      </c>
      <c r="Q6187" s="5" t="e">
        <f>-MIN(data!$B$4 / data!I6113 * data!P6113 / 100, data!N6113)</f>
        <v>#DIV/0!</v>
      </c>
      <c r="R6187" s="4" t="e">
        <f>-Q6187*K6187/1000</f>
        <v>#DIV/0!</v>
      </c>
      <c r="S6187" s="6" t="e">
        <f>-MIN(data!$B$5/(POWER(LN(I6187),2))*P6187/100, O6187)</f>
        <v>#NUM!</v>
      </c>
      <c r="T6187" s="6" t="e">
        <f>-S6187*L6187/100000</f>
        <v>#NUM!</v>
      </c>
      <c r="U6187" s="4" t="e">
        <f>N6187+Q6187</f>
        <v>#DIV/0!</v>
      </c>
      <c r="V6187" s="4" t="e">
        <f>P6187*I6187/100/R6187</f>
        <v>#DIV/0!</v>
      </c>
      <c r="W6187" s="4" t="e">
        <f>V6187*H6187</f>
        <v>#DIV/0!</v>
      </c>
      <c r="X6187" s="6" t="e">
        <f>O6187+S6187</f>
        <v>#NUM!</v>
      </c>
      <c r="Y6187" s="6" t="e">
        <f>P6187*I6187/100/T6187</f>
        <v>#NUM!</v>
      </c>
      <c r="Z6187" s="6" t="e">
        <f>Y6187*H6187</f>
        <v>#NUM!</v>
      </c>
      <c r="AB6187" s="1" t="e">
        <f t="shared" si="192"/>
        <v>#DIV/0!</v>
      </c>
      <c r="AC6187" s="1" t="e">
        <f t="shared" si="193"/>
        <v>#DIV/0!</v>
      </c>
    </row>
    <row r="6188" spans="4:29" x14ac:dyDescent="0.25">
      <c r="D6188" s="1">
        <v>1986</v>
      </c>
      <c r="E6188" s="1" t="s">
        <v>169</v>
      </c>
      <c r="F6188" s="2" t="s">
        <v>362</v>
      </c>
      <c r="G6188">
        <v>2</v>
      </c>
      <c r="H6188">
        <v>11004272</v>
      </c>
      <c r="I6188" s="1">
        <v>0</v>
      </c>
      <c r="J6188" s="1">
        <v>19438</v>
      </c>
      <c r="K6188" s="1">
        <v>432917.6</v>
      </c>
      <c r="M6188" s="3"/>
      <c r="N6188">
        <v>44.9</v>
      </c>
      <c r="O6188"/>
      <c r="P6188" s="1">
        <f>IF($A$3="Percentage of government revenue per capita",$B$3,0) + IF($A$3="Absolute extra revenue",AB6188,0) + IF($A$3="Absolute revenue per capita",AC6188,0)</f>
        <v>0</v>
      </c>
      <c r="Q6188" s="5" t="e">
        <f>-MIN(data!$B$4 / data!I6114 * data!P6114 / 100, data!N6114)</f>
        <v>#DIV/0!</v>
      </c>
      <c r="R6188" s="4" t="e">
        <f>-Q6188*K6188/1000</f>
        <v>#DIV/0!</v>
      </c>
      <c r="S6188" s="6" t="e">
        <f>-MIN(data!$B$5/(POWER(LN(I6188),2))*P6188/100, O6188)</f>
        <v>#NUM!</v>
      </c>
      <c r="T6188" s="6" t="e">
        <f>-S6188*L6188/100000</f>
        <v>#NUM!</v>
      </c>
      <c r="U6188" s="4" t="e">
        <f>N6188+Q6188</f>
        <v>#DIV/0!</v>
      </c>
      <c r="V6188" s="4" t="e">
        <f>P6188*I6188/100/R6188</f>
        <v>#DIV/0!</v>
      </c>
      <c r="W6188" s="4" t="e">
        <f>V6188*H6188</f>
        <v>#DIV/0!</v>
      </c>
      <c r="X6188" s="6" t="e">
        <f>O6188+S6188</f>
        <v>#NUM!</v>
      </c>
      <c r="Y6188" s="6" t="e">
        <f>P6188*I6188/100/T6188</f>
        <v>#NUM!</v>
      </c>
      <c r="Z6188" s="6" t="e">
        <f>Y6188*H6188</f>
        <v>#NUM!</v>
      </c>
      <c r="AB6188" s="1" t="e">
        <f t="shared" si="192"/>
        <v>#DIV/0!</v>
      </c>
      <c r="AC6188" s="1" t="e">
        <f t="shared" si="193"/>
        <v>#DIV/0!</v>
      </c>
    </row>
    <row r="6189" spans="4:29" x14ac:dyDescent="0.25">
      <c r="D6189" s="1">
        <v>1987</v>
      </c>
      <c r="E6189" s="1" t="s">
        <v>169</v>
      </c>
      <c r="F6189" s="2" t="s">
        <v>362</v>
      </c>
      <c r="G6189">
        <v>2</v>
      </c>
      <c r="H6189">
        <v>11360852</v>
      </c>
      <c r="I6189" s="1">
        <v>0</v>
      </c>
      <c r="J6189" s="1">
        <v>18713</v>
      </c>
      <c r="K6189" s="1">
        <v>437219.6</v>
      </c>
      <c r="M6189" s="3"/>
      <c r="N6189">
        <v>42.8</v>
      </c>
      <c r="O6189"/>
      <c r="P6189" s="1">
        <f>IF($A$3="Percentage of government revenue per capita",$B$3,0) + IF($A$3="Absolute extra revenue",AB6189,0) + IF($A$3="Absolute revenue per capita",AC6189,0)</f>
        <v>0</v>
      </c>
      <c r="Q6189" s="5" t="e">
        <f>-MIN(data!$B$4 / data!I6115 * data!P6115 / 100, data!N6115)</f>
        <v>#DIV/0!</v>
      </c>
      <c r="R6189" s="4" t="e">
        <f>-Q6189*K6189/1000</f>
        <v>#DIV/0!</v>
      </c>
      <c r="S6189" s="6" t="e">
        <f>-MIN(data!$B$5/(POWER(LN(I6189),2))*P6189/100, O6189)</f>
        <v>#NUM!</v>
      </c>
      <c r="T6189" s="6" t="e">
        <f>-S6189*L6189/100000</f>
        <v>#NUM!</v>
      </c>
      <c r="U6189" s="4" t="e">
        <f>N6189+Q6189</f>
        <v>#DIV/0!</v>
      </c>
      <c r="V6189" s="4" t="e">
        <f>P6189*I6189/100/R6189</f>
        <v>#DIV/0!</v>
      </c>
      <c r="W6189" s="4" t="e">
        <f>V6189*H6189</f>
        <v>#DIV/0!</v>
      </c>
      <c r="X6189" s="6" t="e">
        <f>O6189+S6189</f>
        <v>#NUM!</v>
      </c>
      <c r="Y6189" s="6" t="e">
        <f>P6189*I6189/100/T6189</f>
        <v>#NUM!</v>
      </c>
      <c r="Z6189" s="6" t="e">
        <f>Y6189*H6189</f>
        <v>#NUM!</v>
      </c>
      <c r="AB6189" s="1" t="e">
        <f t="shared" si="192"/>
        <v>#DIV/0!</v>
      </c>
      <c r="AC6189" s="1" t="e">
        <f t="shared" si="193"/>
        <v>#DIV/0!</v>
      </c>
    </row>
    <row r="6190" spans="4:29" x14ac:dyDescent="0.25">
      <c r="D6190" s="1">
        <v>1988</v>
      </c>
      <c r="E6190" s="1" t="s">
        <v>169</v>
      </c>
      <c r="F6190" s="2" t="s">
        <v>362</v>
      </c>
      <c r="G6190">
        <v>2</v>
      </c>
      <c r="H6190">
        <v>11719071</v>
      </c>
      <c r="I6190" s="1">
        <v>0</v>
      </c>
      <c r="J6190" s="1">
        <v>17981</v>
      </c>
      <c r="K6190" s="1">
        <v>439633.3</v>
      </c>
      <c r="M6190" s="3"/>
      <c r="N6190">
        <v>40.9</v>
      </c>
      <c r="O6190"/>
      <c r="P6190" s="1">
        <f>IF($A$3="Percentage of government revenue per capita",$B$3,0) + IF($A$3="Absolute extra revenue",AB6190,0) + IF($A$3="Absolute revenue per capita",AC6190,0)</f>
        <v>0</v>
      </c>
      <c r="Q6190" s="5" t="e">
        <f>-MIN(data!$B$4 / data!I6116 * data!P6116 / 100, data!N6116)</f>
        <v>#DIV/0!</v>
      </c>
      <c r="R6190" s="4" t="e">
        <f>-Q6190*K6190/1000</f>
        <v>#DIV/0!</v>
      </c>
      <c r="S6190" s="6" t="e">
        <f>-MIN(data!$B$5/(POWER(LN(I6190),2))*P6190/100, O6190)</f>
        <v>#NUM!</v>
      </c>
      <c r="T6190" s="6" t="e">
        <f>-S6190*L6190/100000</f>
        <v>#NUM!</v>
      </c>
      <c r="U6190" s="4" t="e">
        <f>N6190+Q6190</f>
        <v>#DIV/0!</v>
      </c>
      <c r="V6190" s="4" t="e">
        <f>P6190*I6190/100/R6190</f>
        <v>#DIV/0!</v>
      </c>
      <c r="W6190" s="4" t="e">
        <f>V6190*H6190</f>
        <v>#DIV/0!</v>
      </c>
      <c r="X6190" s="6" t="e">
        <f>O6190+S6190</f>
        <v>#NUM!</v>
      </c>
      <c r="Y6190" s="6" t="e">
        <f>P6190*I6190/100/T6190</f>
        <v>#NUM!</v>
      </c>
      <c r="Z6190" s="6" t="e">
        <f>Y6190*H6190</f>
        <v>#NUM!</v>
      </c>
      <c r="AB6190" s="1" t="e">
        <f t="shared" si="192"/>
        <v>#DIV/0!</v>
      </c>
      <c r="AC6190" s="1" t="e">
        <f t="shared" si="193"/>
        <v>#DIV/0!</v>
      </c>
    </row>
    <row r="6191" spans="4:29" x14ac:dyDescent="0.25">
      <c r="D6191" s="1">
        <v>1989</v>
      </c>
      <c r="E6191" s="1" t="s">
        <v>169</v>
      </c>
      <c r="F6191" s="2" t="s">
        <v>362</v>
      </c>
      <c r="G6191">
        <v>2</v>
      </c>
      <c r="H6191">
        <v>12080444</v>
      </c>
      <c r="I6191" s="1">
        <v>0</v>
      </c>
      <c r="J6191" s="1">
        <v>17246</v>
      </c>
      <c r="K6191" s="1">
        <v>442205.1</v>
      </c>
      <c r="M6191" s="3"/>
      <c r="N6191">
        <v>39</v>
      </c>
      <c r="O6191"/>
      <c r="P6191" s="1">
        <f>IF($A$3="Percentage of government revenue per capita",$B$3,0) + IF($A$3="Absolute extra revenue",AB6191,0) + IF($A$3="Absolute revenue per capita",AC6191,0)</f>
        <v>0</v>
      </c>
      <c r="Q6191" s="5" t="e">
        <f>-MIN(data!$B$4 / data!I6117 * data!P6117 / 100, data!N6117)</f>
        <v>#DIV/0!</v>
      </c>
      <c r="R6191" s="4" t="e">
        <f>-Q6191*K6191/1000</f>
        <v>#DIV/0!</v>
      </c>
      <c r="S6191" s="6" t="e">
        <f>-MIN(data!$B$5/(POWER(LN(I6191),2))*P6191/100, O6191)</f>
        <v>#NUM!</v>
      </c>
      <c r="T6191" s="6" t="e">
        <f>-S6191*L6191/100000</f>
        <v>#NUM!</v>
      </c>
      <c r="U6191" s="4" t="e">
        <f>N6191+Q6191</f>
        <v>#DIV/0!</v>
      </c>
      <c r="V6191" s="4" t="e">
        <f>P6191*I6191/100/R6191</f>
        <v>#DIV/0!</v>
      </c>
      <c r="W6191" s="4" t="e">
        <f>V6191*H6191</f>
        <v>#DIV/0!</v>
      </c>
      <c r="X6191" s="6" t="e">
        <f>O6191+S6191</f>
        <v>#NUM!</v>
      </c>
      <c r="Y6191" s="6" t="e">
        <f>P6191*I6191/100/T6191</f>
        <v>#NUM!</v>
      </c>
      <c r="Z6191" s="6" t="e">
        <f>Y6191*H6191</f>
        <v>#NUM!</v>
      </c>
      <c r="AB6191" s="1" t="e">
        <f t="shared" si="192"/>
        <v>#DIV/0!</v>
      </c>
      <c r="AC6191" s="1" t="e">
        <f t="shared" si="193"/>
        <v>#DIV/0!</v>
      </c>
    </row>
    <row r="6192" spans="4:29" x14ac:dyDescent="0.25">
      <c r="D6192" s="1">
        <v>1990</v>
      </c>
      <c r="E6192" s="1" t="s">
        <v>169</v>
      </c>
      <c r="F6192" s="2" t="s">
        <v>362</v>
      </c>
      <c r="G6192">
        <v>2</v>
      </c>
      <c r="H6192">
        <v>12446171</v>
      </c>
      <c r="I6192" s="1">
        <v>0</v>
      </c>
      <c r="J6192" s="1">
        <v>16530</v>
      </c>
      <c r="K6192" s="1">
        <v>443163.5</v>
      </c>
      <c r="L6192" s="1">
        <v>414634.1</v>
      </c>
      <c r="M6192" s="3">
        <v>550</v>
      </c>
      <c r="N6192">
        <v>37.299999999999997</v>
      </c>
      <c r="O6192">
        <v>123</v>
      </c>
      <c r="P6192" s="1">
        <f>IF($A$3="Percentage of government revenue per capita",$B$3,0) + IF($A$3="Absolute extra revenue",AB6192,0) + IF($A$3="Absolute revenue per capita",AC6192,0)</f>
        <v>0</v>
      </c>
      <c r="Q6192" s="5" t="e">
        <f>-MIN(data!$B$4 / data!I6118 * data!P6118 / 100, data!N6118)</f>
        <v>#DIV/0!</v>
      </c>
      <c r="R6192" s="4" t="e">
        <f>-Q6192*K6192/1000</f>
        <v>#DIV/0!</v>
      </c>
      <c r="S6192" s="6" t="e">
        <f>-MIN(data!$B$5/(POWER(LN(I6192),2))*P6192/100, O6192)</f>
        <v>#NUM!</v>
      </c>
      <c r="T6192" s="6" t="e">
        <f>-S6192*L6192/100000</f>
        <v>#NUM!</v>
      </c>
      <c r="U6192" s="4" t="e">
        <f>N6192+Q6192</f>
        <v>#DIV/0!</v>
      </c>
      <c r="V6192" s="4" t="e">
        <f>P6192*I6192/100/R6192</f>
        <v>#DIV/0!</v>
      </c>
      <c r="W6192" s="4" t="e">
        <f>V6192*H6192</f>
        <v>#DIV/0!</v>
      </c>
      <c r="X6192" s="6" t="e">
        <f>O6192+S6192</f>
        <v>#NUM!</v>
      </c>
      <c r="Y6192" s="6" t="e">
        <f>P6192*I6192/100/T6192</f>
        <v>#NUM!</v>
      </c>
      <c r="Z6192" s="6" t="e">
        <f>Y6192*H6192</f>
        <v>#NUM!</v>
      </c>
      <c r="AB6192" s="1" t="e">
        <f t="shared" si="192"/>
        <v>#DIV/0!</v>
      </c>
      <c r="AC6192" s="1" t="e">
        <f t="shared" si="193"/>
        <v>#DIV/0!</v>
      </c>
    </row>
    <row r="6193" spans="4:29" x14ac:dyDescent="0.25">
      <c r="D6193" s="1">
        <v>1991</v>
      </c>
      <c r="E6193" s="1" t="s">
        <v>169</v>
      </c>
      <c r="F6193" s="2" t="s">
        <v>362</v>
      </c>
      <c r="G6193">
        <v>2</v>
      </c>
      <c r="H6193">
        <v>12815401</v>
      </c>
      <c r="I6193" s="1">
        <v>0</v>
      </c>
      <c r="J6193" s="1">
        <v>15855</v>
      </c>
      <c r="K6193" s="1">
        <v>445365.2</v>
      </c>
      <c r="L6193" s="1">
        <v>421052.6</v>
      </c>
      <c r="M6193" s="3">
        <v>510</v>
      </c>
      <c r="N6193">
        <v>35.6</v>
      </c>
      <c r="O6193">
        <v>114</v>
      </c>
      <c r="P6193" s="1">
        <f>IF($A$3="Percentage of government revenue per capita",$B$3,0) + IF($A$3="Absolute extra revenue",AB6193,0) + IF($A$3="Absolute revenue per capita",AC6193,0)</f>
        <v>0</v>
      </c>
      <c r="Q6193" s="5" t="e">
        <f>-MIN(data!$B$4 / data!I6119 * data!P6119 / 100, data!N6119)</f>
        <v>#DIV/0!</v>
      </c>
      <c r="R6193" s="4" t="e">
        <f>-Q6193*K6193/1000</f>
        <v>#DIV/0!</v>
      </c>
      <c r="S6193" s="6" t="e">
        <f>-MIN(data!$B$5/(POWER(LN(I6193),2))*P6193/100, O6193)</f>
        <v>#NUM!</v>
      </c>
      <c r="T6193" s="6" t="e">
        <f>-S6193*L6193/100000</f>
        <v>#NUM!</v>
      </c>
      <c r="U6193" s="4" t="e">
        <f>N6193+Q6193</f>
        <v>#DIV/0!</v>
      </c>
      <c r="V6193" s="4" t="e">
        <f>P6193*I6193/100/R6193</f>
        <v>#DIV/0!</v>
      </c>
      <c r="W6193" s="4" t="e">
        <f>V6193*H6193</f>
        <v>#DIV/0!</v>
      </c>
      <c r="X6193" s="6" t="e">
        <f>O6193+S6193</f>
        <v>#NUM!</v>
      </c>
      <c r="Y6193" s="6" t="e">
        <f>P6193*I6193/100/T6193</f>
        <v>#NUM!</v>
      </c>
      <c r="Z6193" s="6" t="e">
        <f>Y6193*H6193</f>
        <v>#NUM!</v>
      </c>
      <c r="AB6193" s="1" t="e">
        <f t="shared" si="192"/>
        <v>#DIV/0!</v>
      </c>
      <c r="AC6193" s="1" t="e">
        <f t="shared" si="193"/>
        <v>#DIV/0!</v>
      </c>
    </row>
    <row r="6194" spans="4:29" x14ac:dyDescent="0.25">
      <c r="D6194" s="1">
        <v>1992</v>
      </c>
      <c r="E6194" s="1" t="s">
        <v>169</v>
      </c>
      <c r="F6194" s="2" t="s">
        <v>362</v>
      </c>
      <c r="G6194">
        <v>2</v>
      </c>
      <c r="H6194">
        <v>13187663</v>
      </c>
      <c r="I6194" s="1">
        <v>0</v>
      </c>
      <c r="J6194" s="1">
        <v>15231</v>
      </c>
      <c r="K6194" s="1">
        <v>447970.6</v>
      </c>
      <c r="L6194" s="1">
        <v>424528.3</v>
      </c>
      <c r="M6194" s="3">
        <v>480</v>
      </c>
      <c r="N6194">
        <v>34</v>
      </c>
      <c r="O6194">
        <v>106</v>
      </c>
      <c r="P6194" s="1">
        <f>IF($A$3="Percentage of government revenue per capita",$B$3,0) + IF($A$3="Absolute extra revenue",AB6194,0) + IF($A$3="Absolute revenue per capita",AC6194,0)</f>
        <v>0</v>
      </c>
      <c r="Q6194" s="5" t="e">
        <f>-MIN(data!$B$4 / data!I6120 * data!P6120 / 100, data!N6120)</f>
        <v>#DIV/0!</v>
      </c>
      <c r="R6194" s="4" t="e">
        <f>-Q6194*K6194/1000</f>
        <v>#DIV/0!</v>
      </c>
      <c r="S6194" s="6" t="e">
        <f>-MIN(data!$B$5/(POWER(LN(I6194),2))*P6194/100, O6194)</f>
        <v>#NUM!</v>
      </c>
      <c r="T6194" s="6" t="e">
        <f>-S6194*L6194/100000</f>
        <v>#NUM!</v>
      </c>
      <c r="U6194" s="4" t="e">
        <f>N6194+Q6194</f>
        <v>#DIV/0!</v>
      </c>
      <c r="V6194" s="4" t="e">
        <f>P6194*I6194/100/R6194</f>
        <v>#DIV/0!</v>
      </c>
      <c r="W6194" s="4" t="e">
        <f>V6194*H6194</f>
        <v>#DIV/0!</v>
      </c>
      <c r="X6194" s="6" t="e">
        <f>O6194+S6194</f>
        <v>#NUM!</v>
      </c>
      <c r="Y6194" s="6" t="e">
        <f>P6194*I6194/100/T6194</f>
        <v>#NUM!</v>
      </c>
      <c r="Z6194" s="6" t="e">
        <f>Y6194*H6194</f>
        <v>#NUM!</v>
      </c>
      <c r="AB6194" s="1" t="e">
        <f t="shared" si="192"/>
        <v>#DIV/0!</v>
      </c>
      <c r="AC6194" s="1" t="e">
        <f t="shared" si="193"/>
        <v>#DIV/0!</v>
      </c>
    </row>
    <row r="6195" spans="4:29" x14ac:dyDescent="0.25">
      <c r="D6195" s="1">
        <v>1993</v>
      </c>
      <c r="E6195" s="1" t="s">
        <v>169</v>
      </c>
      <c r="F6195" s="2" t="s">
        <v>362</v>
      </c>
      <c r="G6195">
        <v>2</v>
      </c>
      <c r="H6195">
        <v>13565072</v>
      </c>
      <c r="I6195" s="1">
        <v>0</v>
      </c>
      <c r="J6195" s="1">
        <v>14677</v>
      </c>
      <c r="K6195" s="1">
        <v>451600</v>
      </c>
      <c r="L6195" s="1">
        <v>434343.4</v>
      </c>
      <c r="M6195" s="3">
        <v>450</v>
      </c>
      <c r="N6195">
        <v>32.5</v>
      </c>
      <c r="O6195">
        <v>99</v>
      </c>
      <c r="P6195" s="1">
        <f>IF($A$3="Percentage of government revenue per capita",$B$3,0) + IF($A$3="Absolute extra revenue",AB6195,0) + IF($A$3="Absolute revenue per capita",AC6195,0)</f>
        <v>0</v>
      </c>
      <c r="Q6195" s="5">
        <f>-MIN(data!$B$4 / data!I6121 * data!P6121 / 100, data!N6121)</f>
        <v>0</v>
      </c>
      <c r="R6195" s="4">
        <f>-Q6195*K6195/1000</f>
        <v>0</v>
      </c>
      <c r="S6195" s="6" t="e">
        <f>-MIN(data!$B$5/(POWER(LN(I6195),2))*P6195/100, O6195)</f>
        <v>#NUM!</v>
      </c>
      <c r="T6195" s="6" t="e">
        <f>-S6195*L6195/100000</f>
        <v>#NUM!</v>
      </c>
      <c r="U6195" s="4">
        <f>N6195+Q6195</f>
        <v>32.5</v>
      </c>
      <c r="V6195" s="4" t="e">
        <f>P6195*I6195/100/R6195</f>
        <v>#DIV/0!</v>
      </c>
      <c r="W6195" s="4" t="e">
        <f>V6195*H6195</f>
        <v>#DIV/0!</v>
      </c>
      <c r="X6195" s="6" t="e">
        <f>O6195+S6195</f>
        <v>#NUM!</v>
      </c>
      <c r="Y6195" s="6" t="e">
        <f>P6195*I6195/100/T6195</f>
        <v>#NUM!</v>
      </c>
      <c r="Z6195" s="6" t="e">
        <f>Y6195*H6195</f>
        <v>#NUM!</v>
      </c>
      <c r="AB6195" s="1" t="e">
        <f t="shared" si="192"/>
        <v>#DIV/0!</v>
      </c>
      <c r="AC6195" s="1" t="e">
        <f t="shared" si="193"/>
        <v>#DIV/0!</v>
      </c>
    </row>
    <row r="6196" spans="4:29" x14ac:dyDescent="0.25">
      <c r="D6196" s="1">
        <v>1994</v>
      </c>
      <c r="E6196" s="1" t="s">
        <v>169</v>
      </c>
      <c r="F6196" s="2" t="s">
        <v>362</v>
      </c>
      <c r="G6196">
        <v>2</v>
      </c>
      <c r="H6196">
        <v>13950476</v>
      </c>
      <c r="I6196" s="1">
        <v>0</v>
      </c>
      <c r="J6196" s="1">
        <v>14184</v>
      </c>
      <c r="K6196" s="1">
        <v>457548.4</v>
      </c>
      <c r="L6196" s="1">
        <v>446808.5</v>
      </c>
      <c r="M6196" s="3">
        <v>430</v>
      </c>
      <c r="N6196">
        <v>31</v>
      </c>
      <c r="O6196">
        <v>94</v>
      </c>
      <c r="P6196" s="1">
        <f>IF($A$3="Percentage of government revenue per capita",$B$3,0) + IF($A$3="Absolute extra revenue",AB6196,0) + IF($A$3="Absolute revenue per capita",AC6196,0)</f>
        <v>0</v>
      </c>
      <c r="Q6196" s="5">
        <f>-MIN(data!$B$4 / data!I6122 * data!P6122 / 100, data!N6122)</f>
        <v>0</v>
      </c>
      <c r="R6196" s="4">
        <f>-Q6196*K6196/1000</f>
        <v>0</v>
      </c>
      <c r="S6196" s="6" t="e">
        <f>-MIN(data!$B$5/(POWER(LN(I6196),2))*P6196/100, O6196)</f>
        <v>#NUM!</v>
      </c>
      <c r="T6196" s="6" t="e">
        <f>-S6196*L6196/100000</f>
        <v>#NUM!</v>
      </c>
      <c r="U6196" s="4">
        <f>N6196+Q6196</f>
        <v>31</v>
      </c>
      <c r="V6196" s="4" t="e">
        <f>P6196*I6196/100/R6196</f>
        <v>#DIV/0!</v>
      </c>
      <c r="W6196" s="4" t="e">
        <f>V6196*H6196</f>
        <v>#DIV/0!</v>
      </c>
      <c r="X6196" s="6" t="e">
        <f>O6196+S6196</f>
        <v>#NUM!</v>
      </c>
      <c r="Y6196" s="6" t="e">
        <f>P6196*I6196/100/T6196</f>
        <v>#NUM!</v>
      </c>
      <c r="Z6196" s="6" t="e">
        <f>Y6196*H6196</f>
        <v>#NUM!</v>
      </c>
      <c r="AB6196" s="1" t="e">
        <f t="shared" si="192"/>
        <v>#DIV/0!</v>
      </c>
      <c r="AC6196" s="1" t="e">
        <f t="shared" si="193"/>
        <v>#DIV/0!</v>
      </c>
    </row>
    <row r="6197" spans="4:29" x14ac:dyDescent="0.25">
      <c r="D6197" s="1">
        <v>1995</v>
      </c>
      <c r="E6197" s="1" t="s">
        <v>169</v>
      </c>
      <c r="F6197" s="2" t="s">
        <v>362</v>
      </c>
      <c r="G6197">
        <v>2</v>
      </c>
      <c r="H6197">
        <v>14345492</v>
      </c>
      <c r="I6197" s="1">
        <v>0</v>
      </c>
      <c r="J6197" s="1">
        <v>13747</v>
      </c>
      <c r="K6197" s="1">
        <v>464425.7</v>
      </c>
      <c r="L6197" s="1">
        <v>460674.2</v>
      </c>
      <c r="M6197" s="3">
        <v>420</v>
      </c>
      <c r="N6197">
        <v>29.6</v>
      </c>
      <c r="O6197">
        <v>89</v>
      </c>
      <c r="P6197" s="1">
        <f>IF($A$3="Percentage of government revenue per capita",$B$3,0) + IF($A$3="Absolute extra revenue",AB6197,0) + IF($A$3="Absolute revenue per capita",AC6197,0)</f>
        <v>0</v>
      </c>
      <c r="Q6197" s="5">
        <f>-MIN(data!$B$4 / data!I6123 * data!P6123 / 100, data!N6123)</f>
        <v>0</v>
      </c>
      <c r="R6197" s="4">
        <f>-Q6197*K6197/1000</f>
        <v>0</v>
      </c>
      <c r="S6197" s="6" t="e">
        <f>-MIN(data!$B$5/(POWER(LN(I6197),2))*P6197/100, O6197)</f>
        <v>#NUM!</v>
      </c>
      <c r="T6197" s="6" t="e">
        <f>-S6197*L6197/100000</f>
        <v>#NUM!</v>
      </c>
      <c r="U6197" s="4">
        <f>N6197+Q6197</f>
        <v>29.6</v>
      </c>
      <c r="V6197" s="4" t="e">
        <f>P6197*I6197/100/R6197</f>
        <v>#DIV/0!</v>
      </c>
      <c r="W6197" s="4" t="e">
        <f>V6197*H6197</f>
        <v>#DIV/0!</v>
      </c>
      <c r="X6197" s="6" t="e">
        <f>O6197+S6197</f>
        <v>#NUM!</v>
      </c>
      <c r="Y6197" s="6" t="e">
        <f>P6197*I6197/100/T6197</f>
        <v>#NUM!</v>
      </c>
      <c r="Z6197" s="6" t="e">
        <f>Y6197*H6197</f>
        <v>#NUM!</v>
      </c>
      <c r="AB6197" s="1" t="e">
        <f t="shared" si="192"/>
        <v>#DIV/0!</v>
      </c>
      <c r="AC6197" s="1" t="e">
        <f t="shared" si="193"/>
        <v>#DIV/0!</v>
      </c>
    </row>
    <row r="6198" spans="4:29" x14ac:dyDescent="0.25">
      <c r="D6198" s="1">
        <v>1996</v>
      </c>
      <c r="E6198" s="1" t="s">
        <v>169</v>
      </c>
      <c r="F6198" s="2" t="s">
        <v>362</v>
      </c>
      <c r="G6198">
        <v>2</v>
      </c>
      <c r="H6198">
        <v>14754142</v>
      </c>
      <c r="I6198" s="1">
        <v>0</v>
      </c>
      <c r="J6198" s="1">
        <v>13350</v>
      </c>
      <c r="K6198" s="1">
        <v>473404.3</v>
      </c>
      <c r="L6198" s="1">
        <v>470588.2</v>
      </c>
      <c r="M6198" s="3">
        <v>410</v>
      </c>
      <c r="N6198">
        <v>28.2</v>
      </c>
      <c r="O6198">
        <v>85</v>
      </c>
      <c r="P6198" s="1">
        <f>IF($A$3="Percentage of government revenue per capita",$B$3,0) + IF($A$3="Absolute extra revenue",AB6198,0) + IF($A$3="Absolute revenue per capita",AC6198,0)</f>
        <v>0</v>
      </c>
      <c r="Q6198" s="5">
        <f>-MIN(data!$B$4 / data!I6124 * data!P6124 / 100, data!N6124)</f>
        <v>0</v>
      </c>
      <c r="R6198" s="4">
        <f>-Q6198*K6198/1000</f>
        <v>0</v>
      </c>
      <c r="S6198" s="6" t="e">
        <f>-MIN(data!$B$5/(POWER(LN(I6198),2))*P6198/100, O6198)</f>
        <v>#NUM!</v>
      </c>
      <c r="T6198" s="6" t="e">
        <f>-S6198*L6198/100000</f>
        <v>#NUM!</v>
      </c>
      <c r="U6198" s="4">
        <f>N6198+Q6198</f>
        <v>28.2</v>
      </c>
      <c r="V6198" s="4" t="e">
        <f>P6198*I6198/100/R6198</f>
        <v>#DIV/0!</v>
      </c>
      <c r="W6198" s="4" t="e">
        <f>V6198*H6198</f>
        <v>#DIV/0!</v>
      </c>
      <c r="X6198" s="6" t="e">
        <f>O6198+S6198</f>
        <v>#NUM!</v>
      </c>
      <c r="Y6198" s="6" t="e">
        <f>P6198*I6198/100/T6198</f>
        <v>#NUM!</v>
      </c>
      <c r="Z6198" s="6" t="e">
        <f>Y6198*H6198</f>
        <v>#NUM!</v>
      </c>
      <c r="AB6198" s="1" t="e">
        <f t="shared" si="192"/>
        <v>#DIV/0!</v>
      </c>
      <c r="AC6198" s="1" t="e">
        <f t="shared" si="193"/>
        <v>#DIV/0!</v>
      </c>
    </row>
    <row r="6199" spans="4:29" x14ac:dyDescent="0.25">
      <c r="D6199" s="1">
        <v>1997</v>
      </c>
      <c r="E6199" s="1" t="s">
        <v>169</v>
      </c>
      <c r="F6199" s="2" t="s">
        <v>362</v>
      </c>
      <c r="G6199">
        <v>2</v>
      </c>
      <c r="H6199">
        <v>15175316</v>
      </c>
      <c r="I6199" s="1">
        <v>0</v>
      </c>
      <c r="J6199" s="1">
        <v>12962</v>
      </c>
      <c r="K6199" s="1">
        <v>481858.7</v>
      </c>
      <c r="L6199" s="1">
        <v>475609.8</v>
      </c>
      <c r="M6199" s="3">
        <v>400</v>
      </c>
      <c r="N6199">
        <v>26.9</v>
      </c>
      <c r="O6199">
        <v>82</v>
      </c>
      <c r="P6199" s="1">
        <f>IF($A$3="Percentage of government revenue per capita",$B$3,0) + IF($A$3="Absolute extra revenue",AB6199,0) + IF($A$3="Absolute revenue per capita",AC6199,0)</f>
        <v>0</v>
      </c>
      <c r="Q6199" s="5">
        <f>-MIN(data!$B$4 / data!I6125 * data!P6125 / 100, data!N6125)</f>
        <v>0</v>
      </c>
      <c r="R6199" s="4">
        <f>-Q6199*K6199/1000</f>
        <v>0</v>
      </c>
      <c r="S6199" s="6" t="e">
        <f>-MIN(data!$B$5/(POWER(LN(I6199),2))*P6199/100, O6199)</f>
        <v>#NUM!</v>
      </c>
      <c r="T6199" s="6" t="e">
        <f>-S6199*L6199/100000</f>
        <v>#NUM!</v>
      </c>
      <c r="U6199" s="4">
        <f>N6199+Q6199</f>
        <v>26.9</v>
      </c>
      <c r="V6199" s="4" t="e">
        <f>P6199*I6199/100/R6199</f>
        <v>#DIV/0!</v>
      </c>
      <c r="W6199" s="4" t="e">
        <f>V6199*H6199</f>
        <v>#DIV/0!</v>
      </c>
      <c r="X6199" s="6" t="e">
        <f>O6199+S6199</f>
        <v>#NUM!</v>
      </c>
      <c r="Y6199" s="6" t="e">
        <f>P6199*I6199/100/T6199</f>
        <v>#NUM!</v>
      </c>
      <c r="Z6199" s="6" t="e">
        <f>Y6199*H6199</f>
        <v>#NUM!</v>
      </c>
      <c r="AB6199" s="1" t="e">
        <f t="shared" si="192"/>
        <v>#DIV/0!</v>
      </c>
      <c r="AC6199" s="1" t="e">
        <f t="shared" si="193"/>
        <v>#DIV/0!</v>
      </c>
    </row>
    <row r="6200" spans="4:29" x14ac:dyDescent="0.25">
      <c r="D6200" s="1">
        <v>1998</v>
      </c>
      <c r="E6200" s="1" t="s">
        <v>169</v>
      </c>
      <c r="F6200" s="2" t="s">
        <v>362</v>
      </c>
      <c r="G6200">
        <v>2</v>
      </c>
      <c r="H6200">
        <v>15599591</v>
      </c>
      <c r="I6200" s="1">
        <v>0</v>
      </c>
      <c r="J6200" s="1">
        <v>12572</v>
      </c>
      <c r="K6200" s="1">
        <v>489182.9</v>
      </c>
      <c r="L6200" s="1">
        <v>475000</v>
      </c>
      <c r="M6200" s="3">
        <v>390</v>
      </c>
      <c r="N6200">
        <v>25.7</v>
      </c>
      <c r="O6200">
        <v>80</v>
      </c>
      <c r="P6200" s="1">
        <f>IF($A$3="Percentage of government revenue per capita",$B$3,0) + IF($A$3="Absolute extra revenue",AB6200,0) + IF($A$3="Absolute revenue per capita",AC6200,0)</f>
        <v>0</v>
      </c>
      <c r="Q6200" s="5">
        <f>-MIN(data!$B$4 / data!I6126 * data!P6126 / 100, data!N6126)</f>
        <v>0</v>
      </c>
      <c r="R6200" s="4">
        <f>-Q6200*K6200/1000</f>
        <v>0</v>
      </c>
      <c r="S6200" s="6" t="e">
        <f>-MIN(data!$B$5/(POWER(LN(I6200),2))*P6200/100, O6200)</f>
        <v>#NUM!</v>
      </c>
      <c r="T6200" s="6" t="e">
        <f>-S6200*L6200/100000</f>
        <v>#NUM!</v>
      </c>
      <c r="U6200" s="4">
        <f>N6200+Q6200</f>
        <v>25.7</v>
      </c>
      <c r="V6200" s="4" t="e">
        <f>P6200*I6200/100/R6200</f>
        <v>#DIV/0!</v>
      </c>
      <c r="W6200" s="4" t="e">
        <f>V6200*H6200</f>
        <v>#DIV/0!</v>
      </c>
      <c r="X6200" s="6" t="e">
        <f>O6200+S6200</f>
        <v>#NUM!</v>
      </c>
      <c r="Y6200" s="6" t="e">
        <f>P6200*I6200/100/T6200</f>
        <v>#NUM!</v>
      </c>
      <c r="Z6200" s="6" t="e">
        <f>Y6200*H6200</f>
        <v>#NUM!</v>
      </c>
      <c r="AB6200" s="1" t="e">
        <f t="shared" si="192"/>
        <v>#DIV/0!</v>
      </c>
      <c r="AC6200" s="1" t="e">
        <f t="shared" si="193"/>
        <v>#DIV/0!</v>
      </c>
    </row>
    <row r="6201" spans="4:29" x14ac:dyDescent="0.25">
      <c r="D6201" s="1">
        <v>1999</v>
      </c>
      <c r="E6201" s="1" t="s">
        <v>169</v>
      </c>
      <c r="F6201" s="2" t="s">
        <v>362</v>
      </c>
      <c r="G6201">
        <v>2</v>
      </c>
      <c r="H6201">
        <v>16013985</v>
      </c>
      <c r="I6201" s="1">
        <v>0</v>
      </c>
      <c r="J6201" s="1">
        <v>12171</v>
      </c>
      <c r="K6201" s="1">
        <v>496775.5</v>
      </c>
      <c r="L6201" s="1">
        <v>467532.5</v>
      </c>
      <c r="M6201" s="3">
        <v>380</v>
      </c>
      <c r="N6201">
        <v>24.5</v>
      </c>
      <c r="O6201">
        <v>77</v>
      </c>
      <c r="P6201" s="1">
        <f>IF($A$3="Percentage of government revenue per capita",$B$3,0) + IF($A$3="Absolute extra revenue",AB6201,0) + IF($A$3="Absolute revenue per capita",AC6201,0)</f>
        <v>0</v>
      </c>
      <c r="Q6201" s="5">
        <f>-MIN(data!$B$4 / data!I6127 * data!P6127 / 100, data!N6127)</f>
        <v>0</v>
      </c>
      <c r="R6201" s="4">
        <f>-Q6201*K6201/1000</f>
        <v>0</v>
      </c>
      <c r="S6201" s="6" t="e">
        <f>-MIN(data!$B$5/(POWER(LN(I6201),2))*P6201/100, O6201)</f>
        <v>#NUM!</v>
      </c>
      <c r="T6201" s="6" t="e">
        <f>-S6201*L6201/100000</f>
        <v>#NUM!</v>
      </c>
      <c r="U6201" s="4">
        <f>N6201+Q6201</f>
        <v>24.5</v>
      </c>
      <c r="V6201" s="4" t="e">
        <f>P6201*I6201/100/R6201</f>
        <v>#DIV/0!</v>
      </c>
      <c r="W6201" s="4" t="e">
        <f>V6201*H6201</f>
        <v>#DIV/0!</v>
      </c>
      <c r="X6201" s="6" t="e">
        <f>O6201+S6201</f>
        <v>#NUM!</v>
      </c>
      <c r="Y6201" s="6" t="e">
        <f>P6201*I6201/100/T6201</f>
        <v>#NUM!</v>
      </c>
      <c r="Z6201" s="6" t="e">
        <f>Y6201*H6201</f>
        <v>#NUM!</v>
      </c>
      <c r="AB6201" s="1" t="e">
        <f t="shared" si="192"/>
        <v>#DIV/0!</v>
      </c>
      <c r="AC6201" s="1" t="e">
        <f t="shared" si="193"/>
        <v>#DIV/0!</v>
      </c>
    </row>
    <row r="6202" spans="4:29" x14ac:dyDescent="0.25">
      <c r="D6202" s="1">
        <v>2000</v>
      </c>
      <c r="E6202" s="1" t="s">
        <v>169</v>
      </c>
      <c r="F6202" s="2" t="s">
        <v>362</v>
      </c>
      <c r="G6202">
        <v>2</v>
      </c>
      <c r="H6202">
        <v>16410848</v>
      </c>
      <c r="I6202" s="1">
        <v>0</v>
      </c>
      <c r="J6202" s="1">
        <v>11763</v>
      </c>
      <c r="K6202" s="1">
        <v>502692.3</v>
      </c>
      <c r="L6202" s="1">
        <v>479452.1</v>
      </c>
      <c r="M6202" s="3">
        <v>360</v>
      </c>
      <c r="N6202">
        <v>23.4</v>
      </c>
      <c r="O6202">
        <v>73</v>
      </c>
      <c r="P6202" s="1">
        <f>IF($A$3="Percentage of government revenue per capita",$B$3,0) + IF($A$3="Absolute extra revenue",AB6202,0) + IF($A$3="Absolute revenue per capita",AC6202,0)</f>
        <v>0</v>
      </c>
      <c r="Q6202" s="5">
        <f>-MIN(data!$B$4 / data!I6128 * data!P6128 / 100, data!N6128)</f>
        <v>0</v>
      </c>
      <c r="R6202" s="4">
        <f>-Q6202*K6202/1000</f>
        <v>0</v>
      </c>
      <c r="S6202" s="6" t="e">
        <f>-MIN(data!$B$5/(POWER(LN(I6202),2))*P6202/100, O6202)</f>
        <v>#NUM!</v>
      </c>
      <c r="T6202" s="6" t="e">
        <f>-S6202*L6202/100000</f>
        <v>#NUM!</v>
      </c>
      <c r="U6202" s="4">
        <f>N6202+Q6202</f>
        <v>23.4</v>
      </c>
      <c r="V6202" s="4" t="e">
        <f>P6202*I6202/100/R6202</f>
        <v>#DIV/0!</v>
      </c>
      <c r="W6202" s="4" t="e">
        <f>V6202*H6202</f>
        <v>#DIV/0!</v>
      </c>
      <c r="X6202" s="6" t="e">
        <f>O6202+S6202</f>
        <v>#NUM!</v>
      </c>
      <c r="Y6202" s="6" t="e">
        <f>P6202*I6202/100/T6202</f>
        <v>#NUM!</v>
      </c>
      <c r="Z6202" s="6" t="e">
        <f>Y6202*H6202</f>
        <v>#NUM!</v>
      </c>
      <c r="AB6202" s="1" t="e">
        <f t="shared" si="192"/>
        <v>#DIV/0!</v>
      </c>
      <c r="AC6202" s="1" t="e">
        <f t="shared" si="193"/>
        <v>#DIV/0!</v>
      </c>
    </row>
    <row r="6203" spans="4:29" x14ac:dyDescent="0.25">
      <c r="D6203" s="1">
        <v>2001</v>
      </c>
      <c r="E6203" s="1" t="s">
        <v>169</v>
      </c>
      <c r="F6203" s="2" t="s">
        <v>362</v>
      </c>
      <c r="G6203">
        <v>2</v>
      </c>
      <c r="H6203">
        <v>16766561</v>
      </c>
      <c r="I6203" s="1">
        <v>0</v>
      </c>
      <c r="J6203" s="1">
        <v>11358</v>
      </c>
      <c r="K6203" s="1">
        <v>507053.6</v>
      </c>
      <c r="L6203" s="1">
        <v>485714.3</v>
      </c>
      <c r="M6203" s="3">
        <v>350</v>
      </c>
      <c r="N6203">
        <v>22.4</v>
      </c>
      <c r="O6203">
        <v>70</v>
      </c>
      <c r="P6203" s="1">
        <f>IF($A$3="Percentage of government revenue per capita",$B$3,0) + IF($A$3="Absolute extra revenue",AB6203,0) + IF($A$3="Absolute revenue per capita",AC6203,0)</f>
        <v>0</v>
      </c>
      <c r="Q6203" s="5">
        <f>-MIN(data!$B$4 / data!I6129 * data!P6129 / 100, data!N6129)</f>
        <v>0</v>
      </c>
      <c r="R6203" s="4">
        <f>-Q6203*K6203/1000</f>
        <v>0</v>
      </c>
      <c r="S6203" s="6" t="e">
        <f>-MIN(data!$B$5/(POWER(LN(I6203),2))*P6203/100, O6203)</f>
        <v>#NUM!</v>
      </c>
      <c r="T6203" s="6" t="e">
        <f>-S6203*L6203/100000</f>
        <v>#NUM!</v>
      </c>
      <c r="U6203" s="4">
        <f>N6203+Q6203</f>
        <v>22.4</v>
      </c>
      <c r="V6203" s="4" t="e">
        <f>P6203*I6203/100/R6203</f>
        <v>#DIV/0!</v>
      </c>
      <c r="W6203" s="4" t="e">
        <f>V6203*H6203</f>
        <v>#DIV/0!</v>
      </c>
      <c r="X6203" s="6" t="e">
        <f>O6203+S6203</f>
        <v>#NUM!</v>
      </c>
      <c r="Y6203" s="6" t="e">
        <f>P6203*I6203/100/T6203</f>
        <v>#NUM!</v>
      </c>
      <c r="Z6203" s="6" t="e">
        <f>Y6203*H6203</f>
        <v>#NUM!</v>
      </c>
      <c r="AB6203" s="1" t="e">
        <f t="shared" si="192"/>
        <v>#DIV/0!</v>
      </c>
      <c r="AC6203" s="1" t="e">
        <f t="shared" si="193"/>
        <v>#DIV/0!</v>
      </c>
    </row>
    <row r="6204" spans="4:29" x14ac:dyDescent="0.25">
      <c r="D6204" s="1">
        <v>2002</v>
      </c>
      <c r="E6204" s="1" t="s">
        <v>169</v>
      </c>
      <c r="F6204" s="2" t="s">
        <v>362</v>
      </c>
      <c r="G6204">
        <v>2</v>
      </c>
      <c r="H6204">
        <v>17084632</v>
      </c>
      <c r="I6204" s="1">
        <v>0</v>
      </c>
      <c r="J6204" s="1">
        <v>10960</v>
      </c>
      <c r="K6204" s="1">
        <v>512149.5</v>
      </c>
      <c r="L6204" s="1">
        <v>477611.9</v>
      </c>
      <c r="M6204" s="3">
        <v>340</v>
      </c>
      <c r="N6204">
        <v>21.4</v>
      </c>
      <c r="O6204">
        <v>67</v>
      </c>
      <c r="P6204" s="1">
        <f>IF($A$3="Percentage of government revenue per capita",$B$3,0) + IF($A$3="Absolute extra revenue",AB6204,0) + IF($A$3="Absolute revenue per capita",AC6204,0)</f>
        <v>0</v>
      </c>
      <c r="Q6204" s="5">
        <f>-MIN(data!$B$4 / data!I6130 * data!P6130 / 100, data!N6130)</f>
        <v>0</v>
      </c>
      <c r="R6204" s="4">
        <f>-Q6204*K6204/1000</f>
        <v>0</v>
      </c>
      <c r="S6204" s="6" t="e">
        <f>-MIN(data!$B$5/(POWER(LN(I6204),2))*P6204/100, O6204)</f>
        <v>#NUM!</v>
      </c>
      <c r="T6204" s="6" t="e">
        <f>-S6204*L6204/100000</f>
        <v>#NUM!</v>
      </c>
      <c r="U6204" s="4">
        <f>N6204+Q6204</f>
        <v>21.4</v>
      </c>
      <c r="V6204" s="4" t="e">
        <f>P6204*I6204/100/R6204</f>
        <v>#DIV/0!</v>
      </c>
      <c r="W6204" s="4" t="e">
        <f>V6204*H6204</f>
        <v>#DIV/0!</v>
      </c>
      <c r="X6204" s="6" t="e">
        <f>O6204+S6204</f>
        <v>#NUM!</v>
      </c>
      <c r="Y6204" s="6" t="e">
        <f>P6204*I6204/100/T6204</f>
        <v>#NUM!</v>
      </c>
      <c r="Z6204" s="6" t="e">
        <f>Y6204*H6204</f>
        <v>#NUM!</v>
      </c>
      <c r="AB6204" s="1" t="e">
        <f t="shared" si="192"/>
        <v>#DIV/0!</v>
      </c>
      <c r="AC6204" s="1" t="e">
        <f t="shared" si="193"/>
        <v>#DIV/0!</v>
      </c>
    </row>
    <row r="6205" spans="4:29" x14ac:dyDescent="0.25">
      <c r="D6205" s="1">
        <v>2003</v>
      </c>
      <c r="E6205" s="1" t="s">
        <v>169</v>
      </c>
      <c r="F6205" s="2" t="s">
        <v>362</v>
      </c>
      <c r="G6205">
        <v>2</v>
      </c>
      <c r="H6205">
        <v>17415214</v>
      </c>
      <c r="I6205" s="1">
        <v>0</v>
      </c>
      <c r="J6205" s="1">
        <v>10589</v>
      </c>
      <c r="K6205" s="1">
        <v>516536.6</v>
      </c>
      <c r="L6205" s="1">
        <v>484375</v>
      </c>
      <c r="M6205" s="3">
        <v>320</v>
      </c>
      <c r="N6205">
        <v>20.5</v>
      </c>
      <c r="O6205">
        <v>64</v>
      </c>
      <c r="P6205" s="1">
        <f>IF($A$3="Percentage of government revenue per capita",$B$3,0) + IF($A$3="Absolute extra revenue",AB6205,0) + IF($A$3="Absolute revenue per capita",AC6205,0)</f>
        <v>0</v>
      </c>
      <c r="Q6205" s="5">
        <f>-MIN(data!$B$4 / data!I6131 * data!P6131 / 100, data!N6131)</f>
        <v>0</v>
      </c>
      <c r="R6205" s="4">
        <f>-Q6205*K6205/1000</f>
        <v>0</v>
      </c>
      <c r="S6205" s="6" t="e">
        <f>-MIN(data!$B$5/(POWER(LN(I6205),2))*P6205/100, O6205)</f>
        <v>#NUM!</v>
      </c>
      <c r="T6205" s="6" t="e">
        <f>-S6205*L6205/100000</f>
        <v>#NUM!</v>
      </c>
      <c r="U6205" s="4">
        <f>N6205+Q6205</f>
        <v>20.5</v>
      </c>
      <c r="V6205" s="4" t="e">
        <f>P6205*I6205/100/R6205</f>
        <v>#DIV/0!</v>
      </c>
      <c r="W6205" s="4" t="e">
        <f>V6205*H6205</f>
        <v>#DIV/0!</v>
      </c>
      <c r="X6205" s="6" t="e">
        <f>O6205+S6205</f>
        <v>#NUM!</v>
      </c>
      <c r="Y6205" s="6" t="e">
        <f>P6205*I6205/100/T6205</f>
        <v>#NUM!</v>
      </c>
      <c r="Z6205" s="6" t="e">
        <f>Y6205*H6205</f>
        <v>#NUM!</v>
      </c>
      <c r="AB6205" s="1" t="e">
        <f t="shared" si="192"/>
        <v>#DIV/0!</v>
      </c>
      <c r="AC6205" s="1" t="e">
        <f t="shared" si="193"/>
        <v>#DIV/0!</v>
      </c>
    </row>
    <row r="6206" spans="4:29" x14ac:dyDescent="0.25">
      <c r="D6206" s="1">
        <v>2004</v>
      </c>
      <c r="E6206" s="1" t="s">
        <v>169</v>
      </c>
      <c r="F6206" s="2" t="s">
        <v>362</v>
      </c>
      <c r="G6206">
        <v>2</v>
      </c>
      <c r="H6206">
        <v>17827825</v>
      </c>
      <c r="I6206" s="1">
        <v>0</v>
      </c>
      <c r="J6206" s="1">
        <v>10246</v>
      </c>
      <c r="K6206" s="1">
        <v>522755.1</v>
      </c>
      <c r="L6206" s="1">
        <v>491803.3</v>
      </c>
      <c r="M6206" s="3">
        <v>310</v>
      </c>
      <c r="N6206">
        <v>19.600000000000001</v>
      </c>
      <c r="O6206">
        <v>61</v>
      </c>
      <c r="P6206" s="1">
        <f>IF($A$3="Percentage of government revenue per capita",$B$3,0) + IF($A$3="Absolute extra revenue",AB6206,0) + IF($A$3="Absolute revenue per capita",AC6206,0)</f>
        <v>0</v>
      </c>
      <c r="Q6206" s="5">
        <f>-MIN(data!$B$4 / data!I6132 * data!P6132 / 100, data!N6132)</f>
        <v>0</v>
      </c>
      <c r="R6206" s="4">
        <f>-Q6206*K6206/1000</f>
        <v>0</v>
      </c>
      <c r="S6206" s="6" t="e">
        <f>-MIN(data!$B$5/(POWER(LN(I6206),2))*P6206/100, O6206)</f>
        <v>#NUM!</v>
      </c>
      <c r="T6206" s="6" t="e">
        <f>-S6206*L6206/100000</f>
        <v>#NUM!</v>
      </c>
      <c r="U6206" s="4">
        <f>N6206+Q6206</f>
        <v>19.600000000000001</v>
      </c>
      <c r="V6206" s="4" t="e">
        <f>P6206*I6206/100/R6206</f>
        <v>#DIV/0!</v>
      </c>
      <c r="W6206" s="4" t="e">
        <f>V6206*H6206</f>
        <v>#DIV/0!</v>
      </c>
      <c r="X6206" s="6" t="e">
        <f>O6206+S6206</f>
        <v>#NUM!</v>
      </c>
      <c r="Y6206" s="6" t="e">
        <f>P6206*I6206/100/T6206</f>
        <v>#NUM!</v>
      </c>
      <c r="Z6206" s="6" t="e">
        <f>Y6206*H6206</f>
        <v>#NUM!</v>
      </c>
      <c r="AB6206" s="1" t="e">
        <f t="shared" si="192"/>
        <v>#DIV/0!</v>
      </c>
      <c r="AC6206" s="1" t="e">
        <f t="shared" si="193"/>
        <v>#DIV/0!</v>
      </c>
    </row>
    <row r="6207" spans="4:29" x14ac:dyDescent="0.25">
      <c r="D6207" s="1">
        <v>2005</v>
      </c>
      <c r="E6207" s="1" t="s">
        <v>169</v>
      </c>
      <c r="F6207" s="2" t="s">
        <v>362</v>
      </c>
      <c r="G6207">
        <v>2</v>
      </c>
      <c r="H6207">
        <v>18361176</v>
      </c>
      <c r="I6207" s="1">
        <v>0</v>
      </c>
      <c r="J6207" s="1">
        <v>9908</v>
      </c>
      <c r="K6207" s="1">
        <v>527021.30000000005</v>
      </c>
      <c r="L6207" s="1">
        <v>482758.6</v>
      </c>
      <c r="M6207" s="3">
        <v>300</v>
      </c>
      <c r="N6207">
        <v>18.8</v>
      </c>
      <c r="O6207">
        <v>58</v>
      </c>
      <c r="P6207" s="1">
        <f>IF($A$3="Percentage of government revenue per capita",$B$3,0) + IF($A$3="Absolute extra revenue",AB6207,0) + IF($A$3="Absolute revenue per capita",AC6207,0)</f>
        <v>0</v>
      </c>
      <c r="Q6207" s="5">
        <f>-MIN(data!$B$4 / data!I6133 * data!P6133 / 100, data!N6133)</f>
        <v>0</v>
      </c>
      <c r="R6207" s="4">
        <f>-Q6207*K6207/1000</f>
        <v>0</v>
      </c>
      <c r="S6207" s="6" t="e">
        <f>-MIN(data!$B$5/(POWER(LN(I6207),2))*P6207/100, O6207)</f>
        <v>#NUM!</v>
      </c>
      <c r="T6207" s="6" t="e">
        <f>-S6207*L6207/100000</f>
        <v>#NUM!</v>
      </c>
      <c r="U6207" s="4">
        <f>N6207+Q6207</f>
        <v>18.8</v>
      </c>
      <c r="V6207" s="4" t="e">
        <f>P6207*I6207/100/R6207</f>
        <v>#DIV/0!</v>
      </c>
      <c r="W6207" s="4" t="e">
        <f>V6207*H6207</f>
        <v>#DIV/0!</v>
      </c>
      <c r="X6207" s="6" t="e">
        <f>O6207+S6207</f>
        <v>#NUM!</v>
      </c>
      <c r="Y6207" s="6" t="e">
        <f>P6207*I6207/100/T6207</f>
        <v>#NUM!</v>
      </c>
      <c r="Z6207" s="6" t="e">
        <f>Y6207*H6207</f>
        <v>#NUM!</v>
      </c>
      <c r="AB6207" s="1" t="e">
        <f t="shared" si="192"/>
        <v>#DIV/0!</v>
      </c>
      <c r="AC6207" s="1" t="e">
        <f t="shared" si="193"/>
        <v>#DIV/0!</v>
      </c>
    </row>
    <row r="6208" spans="4:29" x14ac:dyDescent="0.25">
      <c r="D6208" s="1">
        <v>2006</v>
      </c>
      <c r="E6208" s="1" t="s">
        <v>169</v>
      </c>
      <c r="F6208" s="2" t="s">
        <v>362</v>
      </c>
      <c r="G6208">
        <v>2</v>
      </c>
      <c r="H6208">
        <v>19059258</v>
      </c>
      <c r="I6208" s="1">
        <v>0</v>
      </c>
      <c r="J6208" s="1">
        <v>9564</v>
      </c>
      <c r="K6208" s="1">
        <v>531333.30000000005</v>
      </c>
      <c r="L6208" s="1">
        <v>490909.1</v>
      </c>
      <c r="M6208" s="3">
        <v>280</v>
      </c>
      <c r="N6208">
        <v>18</v>
      </c>
      <c r="O6208">
        <v>55</v>
      </c>
      <c r="P6208" s="1">
        <f>IF($A$3="Percentage of government revenue per capita",$B$3,0) + IF($A$3="Absolute extra revenue",AB6208,0) + IF($A$3="Absolute revenue per capita",AC6208,0)</f>
        <v>0</v>
      </c>
      <c r="Q6208" s="5">
        <f>-MIN(data!$B$4 / data!I6134 * data!P6134 / 100, data!N6134)</f>
        <v>0</v>
      </c>
      <c r="R6208" s="4">
        <f>-Q6208*K6208/1000</f>
        <v>0</v>
      </c>
      <c r="S6208" s="6" t="e">
        <f>-MIN(data!$B$5/(POWER(LN(I6208),2))*P6208/100, O6208)</f>
        <v>#NUM!</v>
      </c>
      <c r="T6208" s="6" t="e">
        <f>-S6208*L6208/100000</f>
        <v>#NUM!</v>
      </c>
      <c r="U6208" s="4">
        <f>N6208+Q6208</f>
        <v>18</v>
      </c>
      <c r="V6208" s="4" t="e">
        <f>P6208*I6208/100/R6208</f>
        <v>#DIV/0!</v>
      </c>
      <c r="W6208" s="4" t="e">
        <f>V6208*H6208</f>
        <v>#DIV/0!</v>
      </c>
      <c r="X6208" s="6" t="e">
        <f>O6208+S6208</f>
        <v>#NUM!</v>
      </c>
      <c r="Y6208" s="6" t="e">
        <f>P6208*I6208/100/T6208</f>
        <v>#NUM!</v>
      </c>
      <c r="Z6208" s="6" t="e">
        <f>Y6208*H6208</f>
        <v>#NUM!</v>
      </c>
      <c r="AB6208" s="1" t="e">
        <f t="shared" si="192"/>
        <v>#DIV/0!</v>
      </c>
      <c r="AC6208" s="1" t="e">
        <f t="shared" si="193"/>
        <v>#DIV/0!</v>
      </c>
    </row>
    <row r="6209" spans="4:29" x14ac:dyDescent="0.25">
      <c r="D6209" s="1">
        <v>2007</v>
      </c>
      <c r="E6209" s="1" t="s">
        <v>169</v>
      </c>
      <c r="F6209" s="2" t="s">
        <v>362</v>
      </c>
      <c r="G6209">
        <v>2</v>
      </c>
      <c r="H6209">
        <v>19878254</v>
      </c>
      <c r="I6209" s="1">
        <v>0</v>
      </c>
      <c r="J6209" s="1">
        <v>9208</v>
      </c>
      <c r="K6209" s="1">
        <v>535348.80000000005</v>
      </c>
      <c r="L6209" s="1">
        <v>490566</v>
      </c>
      <c r="M6209" s="3">
        <v>270</v>
      </c>
      <c r="N6209">
        <v>17.2</v>
      </c>
      <c r="O6209">
        <v>53</v>
      </c>
      <c r="P6209" s="1">
        <f>IF($A$3="Percentage of government revenue per capita",$B$3,0) + IF($A$3="Absolute extra revenue",AB6209,0) + IF($A$3="Absolute revenue per capita",AC6209,0)</f>
        <v>0</v>
      </c>
      <c r="Q6209" s="5">
        <f>-MIN(data!$B$4 / data!I6135 * data!P6135 / 100, data!N6135)</f>
        <v>0</v>
      </c>
      <c r="R6209" s="4">
        <f>-Q6209*K6209/1000</f>
        <v>0</v>
      </c>
      <c r="S6209" s="6" t="e">
        <f>-MIN(data!$B$5/(POWER(LN(I6209),2))*P6209/100, O6209)</f>
        <v>#NUM!</v>
      </c>
      <c r="T6209" s="6" t="e">
        <f>-S6209*L6209/100000</f>
        <v>#NUM!</v>
      </c>
      <c r="U6209" s="4">
        <f>N6209+Q6209</f>
        <v>17.2</v>
      </c>
      <c r="V6209" s="4" t="e">
        <f>P6209*I6209/100/R6209</f>
        <v>#DIV/0!</v>
      </c>
      <c r="W6209" s="4" t="e">
        <f>V6209*H6209</f>
        <v>#DIV/0!</v>
      </c>
      <c r="X6209" s="6" t="e">
        <f>O6209+S6209</f>
        <v>#NUM!</v>
      </c>
      <c r="Y6209" s="6" t="e">
        <f>P6209*I6209/100/T6209</f>
        <v>#NUM!</v>
      </c>
      <c r="Z6209" s="6" t="e">
        <f>Y6209*H6209</f>
        <v>#NUM!</v>
      </c>
      <c r="AB6209" s="1" t="e">
        <f t="shared" si="192"/>
        <v>#DIV/0!</v>
      </c>
      <c r="AC6209" s="1" t="e">
        <f t="shared" si="193"/>
        <v>#DIV/0!</v>
      </c>
    </row>
    <row r="6210" spans="4:29" x14ac:dyDescent="0.25">
      <c r="D6210" s="1">
        <v>2008</v>
      </c>
      <c r="E6210" s="1" t="s">
        <v>169</v>
      </c>
      <c r="F6210" s="2" t="s">
        <v>362</v>
      </c>
      <c r="G6210">
        <v>2</v>
      </c>
      <c r="H6210">
        <v>20664038</v>
      </c>
      <c r="I6210" s="1">
        <v>0</v>
      </c>
      <c r="J6210" s="1">
        <v>8866</v>
      </c>
      <c r="K6210" s="1">
        <v>534096.4</v>
      </c>
      <c r="L6210" s="1">
        <v>490196.1</v>
      </c>
      <c r="M6210" s="3">
        <v>260</v>
      </c>
      <c r="N6210">
        <v>16.600000000000001</v>
      </c>
      <c r="O6210">
        <v>51</v>
      </c>
      <c r="P6210" s="1">
        <f>IF($A$3="Percentage of government revenue per capita",$B$3,0) + IF($A$3="Absolute extra revenue",AB6210,0) + IF($A$3="Absolute revenue per capita",AC6210,0)</f>
        <v>0</v>
      </c>
      <c r="Q6210" s="5">
        <f>-MIN(data!$B$4 / data!I6136 * data!P6136 / 100, data!N6136)</f>
        <v>0</v>
      </c>
      <c r="R6210" s="4">
        <f>-Q6210*K6210/1000</f>
        <v>0</v>
      </c>
      <c r="S6210" s="6" t="e">
        <f>-MIN(data!$B$5/(POWER(LN(I6210),2))*P6210/100, O6210)</f>
        <v>#NUM!</v>
      </c>
      <c r="T6210" s="6" t="e">
        <f>-S6210*L6210/100000</f>
        <v>#NUM!</v>
      </c>
      <c r="U6210" s="4">
        <f>N6210+Q6210</f>
        <v>16.600000000000001</v>
      </c>
      <c r="V6210" s="4" t="e">
        <f>P6210*I6210/100/R6210</f>
        <v>#DIV/0!</v>
      </c>
      <c r="W6210" s="4" t="e">
        <f>V6210*H6210</f>
        <v>#DIV/0!</v>
      </c>
      <c r="X6210" s="6" t="e">
        <f>O6210+S6210</f>
        <v>#NUM!</v>
      </c>
      <c r="Y6210" s="6" t="e">
        <f>P6210*I6210/100/T6210</f>
        <v>#NUM!</v>
      </c>
      <c r="Z6210" s="6" t="e">
        <f>Y6210*H6210</f>
        <v>#NUM!</v>
      </c>
      <c r="AB6210" s="1" t="e">
        <f t="shared" si="192"/>
        <v>#DIV/0!</v>
      </c>
      <c r="AC6210" s="1" t="e">
        <f t="shared" si="193"/>
        <v>#DIV/0!</v>
      </c>
    </row>
    <row r="6211" spans="4:29" x14ac:dyDescent="0.25">
      <c r="D6211" s="1">
        <v>2009</v>
      </c>
      <c r="E6211" s="1" t="s">
        <v>169</v>
      </c>
      <c r="F6211" s="2" t="s">
        <v>362</v>
      </c>
      <c r="G6211">
        <v>2</v>
      </c>
      <c r="H6211">
        <v>21205873</v>
      </c>
      <c r="I6211" s="1">
        <v>0</v>
      </c>
      <c r="J6211" s="1">
        <v>8592</v>
      </c>
      <c r="K6211" s="1">
        <v>530370.4</v>
      </c>
      <c r="L6211" s="1">
        <v>510204.1</v>
      </c>
      <c r="M6211" s="3">
        <v>250</v>
      </c>
      <c r="N6211">
        <v>16.2</v>
      </c>
      <c r="O6211">
        <v>49</v>
      </c>
      <c r="P6211" s="1">
        <f>IF($A$3="Percentage of government revenue per capita",$B$3,0) + IF($A$3="Absolute extra revenue",AB6211,0) + IF($A$3="Absolute revenue per capita",AC6211,0)</f>
        <v>0</v>
      </c>
      <c r="Q6211" s="5">
        <f>-MIN(data!$B$4 / data!I6137 * data!P6137 / 100, data!N6137)</f>
        <v>0</v>
      </c>
      <c r="R6211" s="4">
        <f>-Q6211*K6211/1000</f>
        <v>0</v>
      </c>
      <c r="S6211" s="6" t="e">
        <f>-MIN(data!$B$5/(POWER(LN(I6211),2))*P6211/100, O6211)</f>
        <v>#NUM!</v>
      </c>
      <c r="T6211" s="6" t="e">
        <f>-S6211*L6211/100000</f>
        <v>#NUM!</v>
      </c>
      <c r="U6211" s="4">
        <f>N6211+Q6211</f>
        <v>16.2</v>
      </c>
      <c r="V6211" s="4" t="e">
        <f>P6211*I6211/100/R6211</f>
        <v>#DIV/0!</v>
      </c>
      <c r="W6211" s="4" t="e">
        <f>V6211*H6211</f>
        <v>#DIV/0!</v>
      </c>
      <c r="X6211" s="6" t="e">
        <f>O6211+S6211</f>
        <v>#NUM!</v>
      </c>
      <c r="Y6211" s="6" t="e">
        <f>P6211*I6211/100/T6211</f>
        <v>#NUM!</v>
      </c>
      <c r="Z6211" s="6" t="e">
        <f>Y6211*H6211</f>
        <v>#NUM!</v>
      </c>
      <c r="AB6211" s="1" t="e">
        <f t="shared" si="192"/>
        <v>#DIV/0!</v>
      </c>
      <c r="AC6211" s="1" t="e">
        <f t="shared" si="193"/>
        <v>#DIV/0!</v>
      </c>
    </row>
    <row r="6212" spans="4:29" x14ac:dyDescent="0.25">
      <c r="D6212" s="1">
        <v>2010</v>
      </c>
      <c r="E6212" s="1" t="s">
        <v>169</v>
      </c>
      <c r="F6212" s="2" t="s">
        <v>362</v>
      </c>
      <c r="G6212">
        <v>2</v>
      </c>
      <c r="H6212">
        <v>21362529</v>
      </c>
      <c r="I6212" s="1">
        <v>0</v>
      </c>
      <c r="J6212" s="1">
        <v>8393</v>
      </c>
      <c r="K6212" s="1">
        <v>524562.5</v>
      </c>
      <c r="L6212" s="1">
        <v>510204.1</v>
      </c>
      <c r="M6212" s="3">
        <v>250</v>
      </c>
      <c r="N6212">
        <v>16</v>
      </c>
      <c r="O6212">
        <v>49</v>
      </c>
      <c r="P6212" s="1">
        <f>IF($A$3="Percentage of government revenue per capita",$B$3,0) + IF($A$3="Absolute extra revenue",AB6212,0) + IF($A$3="Absolute revenue per capita",AC6212,0)</f>
        <v>0</v>
      </c>
      <c r="Q6212" s="5">
        <f>-MIN(data!$B$4 / data!I6138 * data!P6138 / 100, data!N6138)</f>
        <v>0</v>
      </c>
      <c r="R6212" s="4">
        <f>-Q6212*K6212/1000</f>
        <v>0</v>
      </c>
      <c r="S6212" s="6" t="e">
        <f>-MIN(data!$B$5/(POWER(LN(I6212),2))*P6212/100, O6212)</f>
        <v>#NUM!</v>
      </c>
      <c r="T6212" s="6" t="e">
        <f>-S6212*L6212/100000</f>
        <v>#NUM!</v>
      </c>
      <c r="U6212" s="4">
        <f>N6212+Q6212</f>
        <v>16</v>
      </c>
      <c r="V6212" s="4" t="e">
        <f>P6212*I6212/100/R6212</f>
        <v>#DIV/0!</v>
      </c>
      <c r="W6212" s="4" t="e">
        <f>V6212*H6212</f>
        <v>#DIV/0!</v>
      </c>
      <c r="X6212" s="6" t="e">
        <f>O6212+S6212</f>
        <v>#NUM!</v>
      </c>
      <c r="Y6212" s="6" t="e">
        <f>P6212*I6212/100/T6212</f>
        <v>#NUM!</v>
      </c>
      <c r="Z6212" s="6" t="e">
        <f>Y6212*H6212</f>
        <v>#NUM!</v>
      </c>
      <c r="AB6212" s="1" t="e">
        <f t="shared" ref="AB6212:AB6275" si="194">$B$3*100/H6212/I6212</f>
        <v>#DIV/0!</v>
      </c>
      <c r="AC6212" s="1" t="e">
        <f t="shared" ref="AC6212:AC6275" si="195">$B$3/I6212*100</f>
        <v>#DIV/0!</v>
      </c>
    </row>
    <row r="6213" spans="4:29" x14ac:dyDescent="0.25">
      <c r="D6213" s="1">
        <v>2011</v>
      </c>
      <c r="E6213" s="1" t="s">
        <v>169</v>
      </c>
      <c r="F6213" s="2" t="s">
        <v>362</v>
      </c>
      <c r="G6213">
        <v>2</v>
      </c>
      <c r="H6213">
        <v>21082966</v>
      </c>
      <c r="I6213" s="1">
        <v>0</v>
      </c>
      <c r="J6213" s="1">
        <v>8353</v>
      </c>
      <c r="K6213" s="1">
        <v>515617.3</v>
      </c>
      <c r="L6213" s="1">
        <v>500000</v>
      </c>
      <c r="M6213" s="3">
        <v>250</v>
      </c>
      <c r="N6213">
        <v>16.2</v>
      </c>
      <c r="O6213">
        <v>52</v>
      </c>
      <c r="P6213" s="1">
        <f>IF($A$3="Percentage of government revenue per capita",$B$3,0) + IF($A$3="Absolute extra revenue",AB6213,0) + IF($A$3="Absolute revenue per capita",AC6213,0)</f>
        <v>0</v>
      </c>
      <c r="Q6213" s="5">
        <f>-MIN(data!$B$4 / data!I6139 * data!P6139 / 100, data!N6139)</f>
        <v>0</v>
      </c>
      <c r="R6213" s="4">
        <f>-Q6213*K6213/1000</f>
        <v>0</v>
      </c>
      <c r="S6213" s="6" t="e">
        <f>-MIN(data!$B$5/(POWER(LN(I6213),2))*P6213/100, O6213)</f>
        <v>#NUM!</v>
      </c>
      <c r="T6213" s="6" t="e">
        <f>-S6213*L6213/100000</f>
        <v>#NUM!</v>
      </c>
      <c r="U6213" s="4">
        <f>N6213+Q6213</f>
        <v>16.2</v>
      </c>
      <c r="V6213" s="4" t="e">
        <f>P6213*I6213/100/R6213</f>
        <v>#DIV/0!</v>
      </c>
      <c r="W6213" s="4" t="e">
        <f>V6213*H6213</f>
        <v>#DIV/0!</v>
      </c>
      <c r="X6213" s="6" t="e">
        <f>O6213+S6213</f>
        <v>#NUM!</v>
      </c>
      <c r="Y6213" s="6" t="e">
        <f>P6213*I6213/100/T6213</f>
        <v>#NUM!</v>
      </c>
      <c r="Z6213" s="6" t="e">
        <f>Y6213*H6213</f>
        <v>#NUM!</v>
      </c>
      <c r="AB6213" s="1" t="e">
        <f t="shared" si="194"/>
        <v>#DIV/0!</v>
      </c>
      <c r="AC6213" s="1" t="e">
        <f t="shared" si="195"/>
        <v>#DIV/0!</v>
      </c>
    </row>
    <row r="6214" spans="4:29" x14ac:dyDescent="0.25">
      <c r="D6214" s="1">
        <v>2012</v>
      </c>
      <c r="E6214" s="1" t="s">
        <v>169</v>
      </c>
      <c r="F6214" s="2" t="s">
        <v>362</v>
      </c>
      <c r="G6214">
        <v>2</v>
      </c>
      <c r="H6214">
        <v>20442541</v>
      </c>
      <c r="I6214" s="1">
        <v>0</v>
      </c>
      <c r="J6214" s="1">
        <v>8899</v>
      </c>
      <c r="K6214" s="1">
        <v>502768.4</v>
      </c>
      <c r="L6214" s="1">
        <v>500000</v>
      </c>
      <c r="M6214" s="3">
        <v>260</v>
      </c>
      <c r="N6214">
        <v>17.7</v>
      </c>
      <c r="O6214">
        <v>56</v>
      </c>
      <c r="P6214" s="1">
        <f>IF($A$3="Percentage of government revenue per capita",$B$3,0) + IF($A$3="Absolute extra revenue",AB6214,0) + IF($A$3="Absolute revenue per capita",AC6214,0)</f>
        <v>0</v>
      </c>
      <c r="Q6214" s="5">
        <f>-MIN(data!$B$4 / data!I6140 * data!P6140 / 100, data!N6140)</f>
        <v>0</v>
      </c>
      <c r="R6214" s="4">
        <f>-Q6214*K6214/1000</f>
        <v>0</v>
      </c>
      <c r="S6214" s="6" t="e">
        <f>-MIN(data!$B$5/(POWER(LN(I6214),2))*P6214/100, O6214)</f>
        <v>#NUM!</v>
      </c>
      <c r="T6214" s="6" t="e">
        <f>-S6214*L6214/100000</f>
        <v>#NUM!</v>
      </c>
      <c r="U6214" s="4">
        <f>N6214+Q6214</f>
        <v>17.7</v>
      </c>
      <c r="V6214" s="4" t="e">
        <f>P6214*I6214/100/R6214</f>
        <v>#DIV/0!</v>
      </c>
      <c r="W6214" s="4" t="e">
        <f>V6214*H6214</f>
        <v>#DIV/0!</v>
      </c>
      <c r="X6214" s="6" t="e">
        <f>O6214+S6214</f>
        <v>#NUM!</v>
      </c>
      <c r="Y6214" s="6" t="e">
        <f>P6214*I6214/100/T6214</f>
        <v>#NUM!</v>
      </c>
      <c r="Z6214" s="6" t="e">
        <f>Y6214*H6214</f>
        <v>#NUM!</v>
      </c>
      <c r="AB6214" s="1" t="e">
        <f t="shared" si="194"/>
        <v>#DIV/0!</v>
      </c>
      <c r="AC6214" s="1" t="e">
        <f t="shared" si="195"/>
        <v>#DIV/0!</v>
      </c>
    </row>
    <row r="6215" spans="4:29" x14ac:dyDescent="0.25">
      <c r="D6215" s="1">
        <v>2013</v>
      </c>
      <c r="E6215" s="1" t="s">
        <v>169</v>
      </c>
      <c r="F6215" s="2" t="s">
        <v>362</v>
      </c>
      <c r="G6215">
        <v>2</v>
      </c>
      <c r="H6215">
        <v>19584274</v>
      </c>
      <c r="I6215" s="1">
        <v>0</v>
      </c>
      <c r="J6215" s="1">
        <v>8513</v>
      </c>
      <c r="K6215" s="1">
        <v>483693.2</v>
      </c>
      <c r="L6215" s="1">
        <v>483333.3</v>
      </c>
      <c r="M6215" s="3">
        <v>280</v>
      </c>
      <c r="N6215">
        <v>17.600000000000001</v>
      </c>
      <c r="O6215">
        <v>60</v>
      </c>
      <c r="P6215" s="1">
        <f>IF($A$3="Percentage of government revenue per capita",$B$3,0) + IF($A$3="Absolute extra revenue",AB6215,0) + IF($A$3="Absolute revenue per capita",AC6215,0)</f>
        <v>0</v>
      </c>
      <c r="Q6215" s="5">
        <f>-MIN(data!$B$4 / data!I6141 * data!P6141 / 100, data!N6141)</f>
        <v>0</v>
      </c>
      <c r="R6215" s="4">
        <f>-Q6215*K6215/1000</f>
        <v>0</v>
      </c>
      <c r="S6215" s="6" t="e">
        <f>-MIN(data!$B$5/(POWER(LN(I6215),2))*P6215/100, O6215)</f>
        <v>#NUM!</v>
      </c>
      <c r="T6215" s="6" t="e">
        <f>-S6215*L6215/100000</f>
        <v>#NUM!</v>
      </c>
      <c r="U6215" s="4">
        <f>N6215+Q6215</f>
        <v>17.600000000000001</v>
      </c>
      <c r="V6215" s="4" t="e">
        <f>P6215*I6215/100/R6215</f>
        <v>#DIV/0!</v>
      </c>
      <c r="W6215" s="4" t="e">
        <f>V6215*H6215</f>
        <v>#DIV/0!</v>
      </c>
      <c r="X6215" s="6" t="e">
        <f>O6215+S6215</f>
        <v>#NUM!</v>
      </c>
      <c r="Y6215" s="6" t="e">
        <f>P6215*I6215/100/T6215</f>
        <v>#NUM!</v>
      </c>
      <c r="Z6215" s="6" t="e">
        <f>Y6215*H6215</f>
        <v>#NUM!</v>
      </c>
      <c r="AB6215" s="1" t="e">
        <f t="shared" si="194"/>
        <v>#DIV/0!</v>
      </c>
      <c r="AC6215" s="1" t="e">
        <f t="shared" si="195"/>
        <v>#DIV/0!</v>
      </c>
    </row>
    <row r="6216" spans="4:29" x14ac:dyDescent="0.25">
      <c r="D6216" s="1">
        <v>2014</v>
      </c>
      <c r="E6216" s="1" t="s">
        <v>169</v>
      </c>
      <c r="F6216" s="2" t="s">
        <v>362</v>
      </c>
      <c r="G6216">
        <v>2</v>
      </c>
      <c r="H6216">
        <v>18715672</v>
      </c>
      <c r="I6216" s="1">
        <v>0</v>
      </c>
      <c r="J6216" s="1">
        <v>8139</v>
      </c>
      <c r="K6216" s="1">
        <v>465085.7</v>
      </c>
      <c r="L6216" s="1">
        <v>468750</v>
      </c>
      <c r="M6216" s="3">
        <v>290</v>
      </c>
      <c r="N6216">
        <v>17.5</v>
      </c>
      <c r="O6216">
        <v>64</v>
      </c>
      <c r="P6216" s="1">
        <f>IF($A$3="Percentage of government revenue per capita",$B$3,0) + IF($A$3="Absolute extra revenue",AB6216,0) + IF($A$3="Absolute revenue per capita",AC6216,0)</f>
        <v>0</v>
      </c>
      <c r="Q6216" s="5">
        <f>-MIN(data!$B$4 / data!I6142 * data!P6142 / 100, data!N6142)</f>
        <v>0</v>
      </c>
      <c r="R6216" s="4">
        <f>-Q6216*K6216/1000</f>
        <v>0</v>
      </c>
      <c r="S6216" s="6" t="e">
        <f>-MIN(data!$B$5/(POWER(LN(I6216),2))*P6216/100, O6216)</f>
        <v>#NUM!</v>
      </c>
      <c r="T6216" s="6" t="e">
        <f>-S6216*L6216/100000</f>
        <v>#NUM!</v>
      </c>
      <c r="U6216" s="4">
        <f>N6216+Q6216</f>
        <v>17.5</v>
      </c>
      <c r="V6216" s="4" t="e">
        <f>P6216*I6216/100/R6216</f>
        <v>#DIV/0!</v>
      </c>
      <c r="W6216" s="4" t="e">
        <f>V6216*H6216</f>
        <v>#DIV/0!</v>
      </c>
      <c r="X6216" s="6" t="e">
        <f>O6216+S6216</f>
        <v>#NUM!</v>
      </c>
      <c r="Y6216" s="6" t="e">
        <f>P6216*I6216/100/T6216</f>
        <v>#NUM!</v>
      </c>
      <c r="Z6216" s="6" t="e">
        <f>Y6216*H6216</f>
        <v>#NUM!</v>
      </c>
      <c r="AB6216" s="1" t="e">
        <f t="shared" si="194"/>
        <v>#DIV/0!</v>
      </c>
      <c r="AC6216" s="1" t="e">
        <f t="shared" si="195"/>
        <v>#DIV/0!</v>
      </c>
    </row>
    <row r="6217" spans="4:29" x14ac:dyDescent="0.25">
      <c r="D6217" s="1">
        <v>2015</v>
      </c>
      <c r="E6217" s="1" t="s">
        <v>169</v>
      </c>
      <c r="F6217" s="2" t="s">
        <v>362</v>
      </c>
      <c r="G6217">
        <v>2</v>
      </c>
      <c r="H6217">
        <v>17997408</v>
      </c>
      <c r="I6217" s="1">
        <v>0</v>
      </c>
      <c r="J6217" s="1">
        <v>7632</v>
      </c>
      <c r="K6217" s="1">
        <v>443720.9</v>
      </c>
      <c r="M6217" s="3">
        <v>300</v>
      </c>
      <c r="N6217">
        <v>17.2</v>
      </c>
      <c r="O6217">
        <v>68</v>
      </c>
      <c r="P6217" s="1">
        <f>IF($A$3="Percentage of government revenue per capita",$B$3,0) + IF($A$3="Absolute extra revenue",AB6217,0) + IF($A$3="Absolute revenue per capita",AC6217,0)</f>
        <v>0</v>
      </c>
      <c r="Q6217" s="5">
        <f>-MIN(data!$B$4 / data!I6143 * data!P6143 / 100, data!N6143)</f>
        <v>0</v>
      </c>
      <c r="R6217" s="4">
        <f>-Q6217*K6217/1000</f>
        <v>0</v>
      </c>
      <c r="S6217" s="6" t="e">
        <f>-MIN(data!$B$5/(POWER(LN(I6217),2))*P6217/100, O6217)</f>
        <v>#NUM!</v>
      </c>
      <c r="T6217" s="6" t="e">
        <f>-S6217*L6217/100000</f>
        <v>#NUM!</v>
      </c>
      <c r="U6217" s="4">
        <f>N6217+Q6217</f>
        <v>17.2</v>
      </c>
      <c r="V6217" s="4" t="e">
        <f>P6217*I6217/100/R6217</f>
        <v>#DIV/0!</v>
      </c>
      <c r="W6217" s="4" t="e">
        <f>V6217*H6217</f>
        <v>#DIV/0!</v>
      </c>
      <c r="X6217" s="6" t="e">
        <f>O6217+S6217</f>
        <v>#NUM!</v>
      </c>
      <c r="Y6217" s="6" t="e">
        <f>P6217*I6217/100/T6217</f>
        <v>#NUM!</v>
      </c>
      <c r="Z6217" s="6" t="e">
        <f>Y6217*H6217</f>
        <v>#NUM!</v>
      </c>
      <c r="AB6217" s="1" t="e">
        <f t="shared" si="194"/>
        <v>#DIV/0!</v>
      </c>
      <c r="AC6217" s="1" t="e">
        <f t="shared" si="195"/>
        <v>#DIV/0!</v>
      </c>
    </row>
    <row r="6218" spans="4:29" x14ac:dyDescent="0.25">
      <c r="D6218" s="1">
        <v>2016</v>
      </c>
      <c r="E6218" s="1" t="s">
        <v>169</v>
      </c>
      <c r="F6218" s="2" t="s">
        <v>362</v>
      </c>
      <c r="G6218">
        <v>2</v>
      </c>
      <c r="H6218">
        <v>17453933</v>
      </c>
      <c r="I6218" s="1">
        <v>0</v>
      </c>
      <c r="J6218" s="1">
        <v>7474</v>
      </c>
      <c r="K6218" s="1">
        <v>427085.7</v>
      </c>
      <c r="M6218" s="3"/>
      <c r="N6218">
        <v>17.5</v>
      </c>
      <c r="O6218"/>
      <c r="P6218" s="1">
        <f>IF($A$3="Percentage of government revenue per capita",$B$3,0) + IF($A$3="Absolute extra revenue",AB6218,0) + IF($A$3="Absolute revenue per capita",AC6218,0)</f>
        <v>0</v>
      </c>
      <c r="Q6218" s="5">
        <f>-MIN(data!$B$4 / data!I6144 * data!P6144 / 100, data!N6144)</f>
        <v>0</v>
      </c>
      <c r="R6218" s="4">
        <f>-Q6218*K6218/1000</f>
        <v>0</v>
      </c>
      <c r="S6218" s="6" t="e">
        <f>-MIN(data!$B$5/(POWER(LN(I6218),2))*P6218/100, O6218)</f>
        <v>#NUM!</v>
      </c>
      <c r="T6218" s="6" t="e">
        <f>-S6218*L6218/100000</f>
        <v>#NUM!</v>
      </c>
      <c r="U6218" s="4">
        <f>N6218+Q6218</f>
        <v>17.5</v>
      </c>
      <c r="V6218" s="4" t="e">
        <f>P6218*I6218/100/R6218</f>
        <v>#DIV/0!</v>
      </c>
      <c r="W6218" s="4" t="e">
        <f>V6218*H6218</f>
        <v>#DIV/0!</v>
      </c>
      <c r="X6218" s="6" t="e">
        <f>O6218+S6218</f>
        <v>#NUM!</v>
      </c>
      <c r="Y6218" s="6" t="e">
        <f>P6218*I6218/100/T6218</f>
        <v>#NUM!</v>
      </c>
      <c r="Z6218" s="6" t="e">
        <f>Y6218*H6218</f>
        <v>#NUM!</v>
      </c>
      <c r="AB6218" s="1" t="e">
        <f t="shared" si="194"/>
        <v>#DIV/0!</v>
      </c>
      <c r="AC6218" s="1" t="e">
        <f t="shared" si="195"/>
        <v>#DIV/0!</v>
      </c>
    </row>
    <row r="6219" spans="4:29" x14ac:dyDescent="0.25">
      <c r="D6219" s="1">
        <v>1980</v>
      </c>
      <c r="E6219" s="1" t="s">
        <v>173</v>
      </c>
      <c r="F6219" s="2" t="s">
        <v>363</v>
      </c>
      <c r="G6219">
        <v>2</v>
      </c>
      <c r="H6219">
        <v>3905446</v>
      </c>
      <c r="I6219" s="1">
        <v>0</v>
      </c>
      <c r="J6219" s="1">
        <v>19777</v>
      </c>
      <c r="K6219" s="1">
        <v>151547.9</v>
      </c>
      <c r="M6219" s="3"/>
      <c r="N6219">
        <v>130.5</v>
      </c>
      <c r="O6219"/>
      <c r="P6219" s="1">
        <f>IF($A$3="Percentage of government revenue per capita",$B$3,0) + IF($A$3="Absolute extra revenue",AB6219,0) + IF($A$3="Absolute revenue per capita",AC6219,0)</f>
        <v>0</v>
      </c>
      <c r="Q6219" s="5" t="e">
        <f>-MIN(data!$B$4 / data!I6256 * data!P6256 / 100, data!N6256)</f>
        <v>#DIV/0!</v>
      </c>
      <c r="R6219" s="4" t="e">
        <f>-Q6219*K6219/1000</f>
        <v>#DIV/0!</v>
      </c>
      <c r="S6219" s="6" t="e">
        <f>-MIN(data!$B$5/(POWER(LN(I6219),2))*P6219/100, O6219)</f>
        <v>#NUM!</v>
      </c>
      <c r="T6219" s="6" t="e">
        <f>-S6219*L6219/100000</f>
        <v>#NUM!</v>
      </c>
      <c r="U6219" s="4" t="e">
        <f>N6219+Q6219</f>
        <v>#DIV/0!</v>
      </c>
      <c r="V6219" s="4" t="e">
        <f>P6219*I6219/100/R6219</f>
        <v>#DIV/0!</v>
      </c>
      <c r="W6219" s="4" t="e">
        <f>V6219*H6219</f>
        <v>#DIV/0!</v>
      </c>
      <c r="X6219" s="6" t="e">
        <f>O6219+S6219</f>
        <v>#NUM!</v>
      </c>
      <c r="Y6219" s="6" t="e">
        <f>P6219*I6219/100/T6219</f>
        <v>#NUM!</v>
      </c>
      <c r="Z6219" s="6" t="e">
        <f>Y6219*H6219</f>
        <v>#NUM!</v>
      </c>
      <c r="AB6219" s="1" t="e">
        <f t="shared" si="194"/>
        <v>#DIV/0!</v>
      </c>
      <c r="AC6219" s="1" t="e">
        <f t="shared" si="195"/>
        <v>#DIV/0!</v>
      </c>
    </row>
    <row r="6220" spans="4:29" x14ac:dyDescent="0.25">
      <c r="D6220" s="1">
        <v>1981</v>
      </c>
      <c r="E6220" s="1" t="s">
        <v>173</v>
      </c>
      <c r="F6220" s="2" t="s">
        <v>363</v>
      </c>
      <c r="G6220">
        <v>2</v>
      </c>
      <c r="H6220">
        <v>4020821</v>
      </c>
      <c r="I6220" s="1">
        <v>0</v>
      </c>
      <c r="J6220" s="1">
        <v>20450</v>
      </c>
      <c r="K6220" s="1">
        <v>157671.5</v>
      </c>
      <c r="M6220" s="3"/>
      <c r="N6220">
        <v>129.69999999999999</v>
      </c>
      <c r="O6220"/>
      <c r="P6220" s="1">
        <f>IF($A$3="Percentage of government revenue per capita",$B$3,0) + IF($A$3="Absolute extra revenue",AB6220,0) + IF($A$3="Absolute revenue per capita",AC6220,0)</f>
        <v>0</v>
      </c>
      <c r="Q6220" s="5" t="e">
        <f>-MIN(data!$B$4 / data!I6257 * data!P6257 / 100, data!N6257)</f>
        <v>#DIV/0!</v>
      </c>
      <c r="R6220" s="4" t="e">
        <f>-Q6220*K6220/1000</f>
        <v>#DIV/0!</v>
      </c>
      <c r="S6220" s="6" t="e">
        <f>-MIN(data!$B$5/(POWER(LN(I6220),2))*P6220/100, O6220)</f>
        <v>#NUM!</v>
      </c>
      <c r="T6220" s="6" t="e">
        <f>-S6220*L6220/100000</f>
        <v>#NUM!</v>
      </c>
      <c r="U6220" s="4" t="e">
        <f>N6220+Q6220</f>
        <v>#DIV/0!</v>
      </c>
      <c r="V6220" s="4" t="e">
        <f>P6220*I6220/100/R6220</f>
        <v>#DIV/0!</v>
      </c>
      <c r="W6220" s="4" t="e">
        <f>V6220*H6220</f>
        <v>#DIV/0!</v>
      </c>
      <c r="X6220" s="6" t="e">
        <f>O6220+S6220</f>
        <v>#NUM!</v>
      </c>
      <c r="Y6220" s="6" t="e">
        <f>P6220*I6220/100/T6220</f>
        <v>#NUM!</v>
      </c>
      <c r="Z6220" s="6" t="e">
        <f>Y6220*H6220</f>
        <v>#NUM!</v>
      </c>
      <c r="AB6220" s="1" t="e">
        <f t="shared" si="194"/>
        <v>#DIV/0!</v>
      </c>
      <c r="AC6220" s="1" t="e">
        <f t="shared" si="195"/>
        <v>#DIV/0!</v>
      </c>
    </row>
    <row r="6221" spans="4:29" x14ac:dyDescent="0.25">
      <c r="D6221" s="1">
        <v>1982</v>
      </c>
      <c r="E6221" s="1" t="s">
        <v>173</v>
      </c>
      <c r="F6221" s="2" t="s">
        <v>363</v>
      </c>
      <c r="G6221">
        <v>2</v>
      </c>
      <c r="H6221">
        <v>4140295</v>
      </c>
      <c r="I6221" s="1">
        <v>0</v>
      </c>
      <c r="J6221" s="1">
        <v>21176</v>
      </c>
      <c r="K6221" s="1">
        <v>164409.9</v>
      </c>
      <c r="M6221" s="3"/>
      <c r="N6221">
        <v>128.80000000000001</v>
      </c>
      <c r="O6221"/>
      <c r="P6221" s="1">
        <f>IF($A$3="Percentage of government revenue per capita",$B$3,0) + IF($A$3="Absolute extra revenue",AB6221,0) + IF($A$3="Absolute revenue per capita",AC6221,0)</f>
        <v>0</v>
      </c>
      <c r="Q6221" s="5" t="e">
        <f>-MIN(data!$B$4 / data!I6258 * data!P6258 / 100, data!N6258)</f>
        <v>#DIV/0!</v>
      </c>
      <c r="R6221" s="4" t="e">
        <f>-Q6221*K6221/1000</f>
        <v>#DIV/0!</v>
      </c>
      <c r="S6221" s="6" t="e">
        <f>-MIN(data!$B$5/(POWER(LN(I6221),2))*P6221/100, O6221)</f>
        <v>#NUM!</v>
      </c>
      <c r="T6221" s="6" t="e">
        <f>-S6221*L6221/100000</f>
        <v>#NUM!</v>
      </c>
      <c r="U6221" s="4" t="e">
        <f>N6221+Q6221</f>
        <v>#DIV/0!</v>
      </c>
      <c r="V6221" s="4" t="e">
        <f>P6221*I6221/100/R6221</f>
        <v>#DIV/0!</v>
      </c>
      <c r="W6221" s="4" t="e">
        <f>V6221*H6221</f>
        <v>#DIV/0!</v>
      </c>
      <c r="X6221" s="6" t="e">
        <f>O6221+S6221</f>
        <v>#NUM!</v>
      </c>
      <c r="Y6221" s="6" t="e">
        <f>P6221*I6221/100/T6221</f>
        <v>#NUM!</v>
      </c>
      <c r="Z6221" s="6" t="e">
        <f>Y6221*H6221</f>
        <v>#NUM!</v>
      </c>
      <c r="AB6221" s="1" t="e">
        <f t="shared" si="194"/>
        <v>#DIV/0!</v>
      </c>
      <c r="AC6221" s="1" t="e">
        <f t="shared" si="195"/>
        <v>#DIV/0!</v>
      </c>
    </row>
    <row r="6222" spans="4:29" x14ac:dyDescent="0.25">
      <c r="D6222" s="1">
        <v>1983</v>
      </c>
      <c r="E6222" s="1" t="s">
        <v>173</v>
      </c>
      <c r="F6222" s="2" t="s">
        <v>363</v>
      </c>
      <c r="G6222">
        <v>2</v>
      </c>
      <c r="H6222">
        <v>4265274</v>
      </c>
      <c r="I6222" s="1">
        <v>0</v>
      </c>
      <c r="J6222" s="1">
        <v>21787</v>
      </c>
      <c r="K6222" s="1">
        <v>171686.39999999999</v>
      </c>
      <c r="M6222" s="3"/>
      <c r="N6222">
        <v>126.9</v>
      </c>
      <c r="O6222"/>
      <c r="P6222" s="1">
        <f>IF($A$3="Percentage of government revenue per capita",$B$3,0) + IF($A$3="Absolute extra revenue",AB6222,0) + IF($A$3="Absolute revenue per capita",AC6222,0)</f>
        <v>0</v>
      </c>
      <c r="Q6222" s="5" t="e">
        <f>-MIN(data!$B$4 / data!I6259 * data!P6259 / 100, data!N6259)</f>
        <v>#DIV/0!</v>
      </c>
      <c r="R6222" s="4" t="e">
        <f>-Q6222*K6222/1000</f>
        <v>#DIV/0!</v>
      </c>
      <c r="S6222" s="6" t="e">
        <f>-MIN(data!$B$5/(POWER(LN(I6222),2))*P6222/100, O6222)</f>
        <v>#NUM!</v>
      </c>
      <c r="T6222" s="6" t="e">
        <f>-S6222*L6222/100000</f>
        <v>#NUM!</v>
      </c>
      <c r="U6222" s="4" t="e">
        <f>N6222+Q6222</f>
        <v>#DIV/0!</v>
      </c>
      <c r="V6222" s="4" t="e">
        <f>P6222*I6222/100/R6222</f>
        <v>#DIV/0!</v>
      </c>
      <c r="W6222" s="4" t="e">
        <f>V6222*H6222</f>
        <v>#DIV/0!</v>
      </c>
      <c r="X6222" s="6" t="e">
        <f>O6222+S6222</f>
        <v>#NUM!</v>
      </c>
      <c r="Y6222" s="6" t="e">
        <f>P6222*I6222/100/T6222</f>
        <v>#NUM!</v>
      </c>
      <c r="Z6222" s="6" t="e">
        <f>Y6222*H6222</f>
        <v>#NUM!</v>
      </c>
      <c r="AB6222" s="1" t="e">
        <f t="shared" si="194"/>
        <v>#DIV/0!</v>
      </c>
      <c r="AC6222" s="1" t="e">
        <f t="shared" si="195"/>
        <v>#DIV/0!</v>
      </c>
    </row>
    <row r="6223" spans="4:29" x14ac:dyDescent="0.25">
      <c r="D6223" s="1">
        <v>1984</v>
      </c>
      <c r="E6223" s="1" t="s">
        <v>173</v>
      </c>
      <c r="F6223" s="2" t="s">
        <v>363</v>
      </c>
      <c r="G6223">
        <v>2</v>
      </c>
      <c r="H6223">
        <v>4397562</v>
      </c>
      <c r="I6223" s="1">
        <v>0</v>
      </c>
      <c r="J6223" s="1">
        <v>22204</v>
      </c>
      <c r="K6223" s="1">
        <v>179064.5</v>
      </c>
      <c r="M6223" s="3"/>
      <c r="N6223">
        <v>124</v>
      </c>
      <c r="O6223"/>
      <c r="P6223" s="1">
        <f>IF($A$3="Percentage of government revenue per capita",$B$3,0) + IF($A$3="Absolute extra revenue",AB6223,0) + IF($A$3="Absolute revenue per capita",AC6223,0)</f>
        <v>0</v>
      </c>
      <c r="Q6223" s="5" t="e">
        <f>-MIN(data!$B$4 / data!I6260 * data!P6260 / 100, data!N6260)</f>
        <v>#DIV/0!</v>
      </c>
      <c r="R6223" s="4" t="e">
        <f>-Q6223*K6223/1000</f>
        <v>#DIV/0!</v>
      </c>
      <c r="S6223" s="6" t="e">
        <f>-MIN(data!$B$5/(POWER(LN(I6223),2))*P6223/100, O6223)</f>
        <v>#NUM!</v>
      </c>
      <c r="T6223" s="6" t="e">
        <f>-S6223*L6223/100000</f>
        <v>#NUM!</v>
      </c>
      <c r="U6223" s="4" t="e">
        <f>N6223+Q6223</f>
        <v>#DIV/0!</v>
      </c>
      <c r="V6223" s="4" t="e">
        <f>P6223*I6223/100/R6223</f>
        <v>#DIV/0!</v>
      </c>
      <c r="W6223" s="4" t="e">
        <f>V6223*H6223</f>
        <v>#DIV/0!</v>
      </c>
      <c r="X6223" s="6" t="e">
        <f>O6223+S6223</f>
        <v>#NUM!</v>
      </c>
      <c r="Y6223" s="6" t="e">
        <f>P6223*I6223/100/T6223</f>
        <v>#NUM!</v>
      </c>
      <c r="Z6223" s="6" t="e">
        <f>Y6223*H6223</f>
        <v>#NUM!</v>
      </c>
      <c r="AB6223" s="1" t="e">
        <f t="shared" si="194"/>
        <v>#DIV/0!</v>
      </c>
      <c r="AC6223" s="1" t="e">
        <f t="shared" si="195"/>
        <v>#DIV/0!</v>
      </c>
    </row>
    <row r="6224" spans="4:29" x14ac:dyDescent="0.25">
      <c r="D6224" s="1">
        <v>1985</v>
      </c>
      <c r="E6224" s="1" t="s">
        <v>173</v>
      </c>
      <c r="F6224" s="2" t="s">
        <v>363</v>
      </c>
      <c r="G6224">
        <v>2</v>
      </c>
      <c r="H6224">
        <v>4537822</v>
      </c>
      <c r="I6224" s="1">
        <v>0</v>
      </c>
      <c r="J6224" s="1">
        <v>22355</v>
      </c>
      <c r="K6224" s="1">
        <v>186291.7</v>
      </c>
      <c r="M6224" s="3"/>
      <c r="N6224">
        <v>120</v>
      </c>
      <c r="O6224"/>
      <c r="P6224" s="1">
        <f>IF($A$3="Percentage of government revenue per capita",$B$3,0) + IF($A$3="Absolute extra revenue",AB6224,0) + IF($A$3="Absolute revenue per capita",AC6224,0)</f>
        <v>0</v>
      </c>
      <c r="Q6224" s="5" t="e">
        <f>-MIN(data!$B$4 / data!I6261 * data!P6261 / 100, data!N6261)</f>
        <v>#DIV/0!</v>
      </c>
      <c r="R6224" s="4" t="e">
        <f>-Q6224*K6224/1000</f>
        <v>#DIV/0!</v>
      </c>
      <c r="S6224" s="6" t="e">
        <f>-MIN(data!$B$5/(POWER(LN(I6224),2))*P6224/100, O6224)</f>
        <v>#NUM!</v>
      </c>
      <c r="T6224" s="6" t="e">
        <f>-S6224*L6224/100000</f>
        <v>#NUM!</v>
      </c>
      <c r="U6224" s="4" t="e">
        <f>N6224+Q6224</f>
        <v>#DIV/0!</v>
      </c>
      <c r="V6224" s="4" t="e">
        <f>P6224*I6224/100/R6224</f>
        <v>#DIV/0!</v>
      </c>
      <c r="W6224" s="4" t="e">
        <f>V6224*H6224</f>
        <v>#DIV/0!</v>
      </c>
      <c r="X6224" s="6" t="e">
        <f>O6224+S6224</f>
        <v>#NUM!</v>
      </c>
      <c r="Y6224" s="6" t="e">
        <f>P6224*I6224/100/T6224</f>
        <v>#NUM!</v>
      </c>
      <c r="Z6224" s="6" t="e">
        <f>Y6224*H6224</f>
        <v>#NUM!</v>
      </c>
      <c r="AB6224" s="1" t="e">
        <f t="shared" si="194"/>
        <v>#DIV/0!</v>
      </c>
      <c r="AC6224" s="1" t="e">
        <f t="shared" si="195"/>
        <v>#DIV/0!</v>
      </c>
    </row>
    <row r="6225" spans="4:29" x14ac:dyDescent="0.25">
      <c r="D6225" s="1">
        <v>1986</v>
      </c>
      <c r="E6225" s="1" t="s">
        <v>173</v>
      </c>
      <c r="F6225" s="2" t="s">
        <v>363</v>
      </c>
      <c r="G6225">
        <v>2</v>
      </c>
      <c r="H6225">
        <v>4687325</v>
      </c>
      <c r="I6225" s="1">
        <v>0</v>
      </c>
      <c r="J6225" s="1">
        <v>22246</v>
      </c>
      <c r="K6225" s="1">
        <v>192773</v>
      </c>
      <c r="M6225" s="3"/>
      <c r="N6225">
        <v>115.4</v>
      </c>
      <c r="O6225"/>
      <c r="P6225" s="1">
        <f>IF($A$3="Percentage of government revenue per capita",$B$3,0) + IF($A$3="Absolute extra revenue",AB6225,0) + IF($A$3="Absolute revenue per capita",AC6225,0)</f>
        <v>0</v>
      </c>
      <c r="Q6225" s="5" t="e">
        <f>-MIN(data!$B$4 / data!I6262 * data!P6262 / 100, data!N6262)</f>
        <v>#DIV/0!</v>
      </c>
      <c r="R6225" s="4" t="e">
        <f>-Q6225*K6225/1000</f>
        <v>#DIV/0!</v>
      </c>
      <c r="S6225" s="6" t="e">
        <f>-MIN(data!$B$5/(POWER(LN(I6225),2))*P6225/100, O6225)</f>
        <v>#NUM!</v>
      </c>
      <c r="T6225" s="6" t="e">
        <f>-S6225*L6225/100000</f>
        <v>#NUM!</v>
      </c>
      <c r="U6225" s="4" t="e">
        <f>N6225+Q6225</f>
        <v>#DIV/0!</v>
      </c>
      <c r="V6225" s="4" t="e">
        <f>P6225*I6225/100/R6225</f>
        <v>#DIV/0!</v>
      </c>
      <c r="W6225" s="4" t="e">
        <f>V6225*H6225</f>
        <v>#DIV/0!</v>
      </c>
      <c r="X6225" s="6" t="e">
        <f>O6225+S6225</f>
        <v>#NUM!</v>
      </c>
      <c r="Y6225" s="6" t="e">
        <f>P6225*I6225/100/T6225</f>
        <v>#NUM!</v>
      </c>
      <c r="Z6225" s="6" t="e">
        <f>Y6225*H6225</f>
        <v>#NUM!</v>
      </c>
      <c r="AB6225" s="1" t="e">
        <f t="shared" si="194"/>
        <v>#DIV/0!</v>
      </c>
      <c r="AC6225" s="1" t="e">
        <f t="shared" si="195"/>
        <v>#DIV/0!</v>
      </c>
    </row>
    <row r="6226" spans="4:29" x14ac:dyDescent="0.25">
      <c r="D6226" s="1">
        <v>1987</v>
      </c>
      <c r="E6226" s="1" t="s">
        <v>173</v>
      </c>
      <c r="F6226" s="2" t="s">
        <v>363</v>
      </c>
      <c r="G6226">
        <v>2</v>
      </c>
      <c r="H6226">
        <v>4844002</v>
      </c>
      <c r="I6226" s="1">
        <v>0</v>
      </c>
      <c r="J6226" s="1">
        <v>21927</v>
      </c>
      <c r="K6226" s="1">
        <v>198614.1</v>
      </c>
      <c r="M6226" s="3"/>
      <c r="N6226">
        <v>110.4</v>
      </c>
      <c r="O6226"/>
      <c r="P6226" s="1">
        <f>IF($A$3="Percentage of government revenue per capita",$B$3,0) + IF($A$3="Absolute extra revenue",AB6226,0) + IF($A$3="Absolute revenue per capita",AC6226,0)</f>
        <v>0</v>
      </c>
      <c r="Q6226" s="5" t="e">
        <f>-MIN(data!$B$4 / data!I6263 * data!P6263 / 100, data!N6263)</f>
        <v>#DIV/0!</v>
      </c>
      <c r="R6226" s="4" t="e">
        <f>-Q6226*K6226/1000</f>
        <v>#DIV/0!</v>
      </c>
      <c r="S6226" s="6" t="e">
        <f>-MIN(data!$B$5/(POWER(LN(I6226),2))*P6226/100, O6226)</f>
        <v>#NUM!</v>
      </c>
      <c r="T6226" s="6" t="e">
        <f>-S6226*L6226/100000</f>
        <v>#NUM!</v>
      </c>
      <c r="U6226" s="4" t="e">
        <f>N6226+Q6226</f>
        <v>#DIV/0!</v>
      </c>
      <c r="V6226" s="4" t="e">
        <f>P6226*I6226/100/R6226</f>
        <v>#DIV/0!</v>
      </c>
      <c r="W6226" s="4" t="e">
        <f>V6226*H6226</f>
        <v>#DIV/0!</v>
      </c>
      <c r="X6226" s="6" t="e">
        <f>O6226+S6226</f>
        <v>#NUM!</v>
      </c>
      <c r="Y6226" s="6" t="e">
        <f>P6226*I6226/100/T6226</f>
        <v>#NUM!</v>
      </c>
      <c r="Z6226" s="6" t="e">
        <f>Y6226*H6226</f>
        <v>#NUM!</v>
      </c>
      <c r="AB6226" s="1" t="e">
        <f t="shared" si="194"/>
        <v>#DIV/0!</v>
      </c>
      <c r="AC6226" s="1" t="e">
        <f t="shared" si="195"/>
        <v>#DIV/0!</v>
      </c>
    </row>
    <row r="6227" spans="4:29" x14ac:dyDescent="0.25">
      <c r="D6227" s="1">
        <v>1988</v>
      </c>
      <c r="E6227" s="1" t="s">
        <v>173</v>
      </c>
      <c r="F6227" s="2" t="s">
        <v>363</v>
      </c>
      <c r="G6227">
        <v>2</v>
      </c>
      <c r="H6227">
        <v>5001169</v>
      </c>
      <c r="I6227" s="1">
        <v>0</v>
      </c>
      <c r="J6227" s="1">
        <v>21582</v>
      </c>
      <c r="K6227" s="1">
        <v>203029.2</v>
      </c>
      <c r="M6227" s="3"/>
      <c r="N6227">
        <v>106.3</v>
      </c>
      <c r="O6227"/>
      <c r="P6227" s="1">
        <f>IF($A$3="Percentage of government revenue per capita",$B$3,0) + IF($A$3="Absolute extra revenue",AB6227,0) + IF($A$3="Absolute revenue per capita",AC6227,0)</f>
        <v>0</v>
      </c>
      <c r="Q6227" s="5">
        <f>-MIN(data!$B$4 / data!I6264 * data!P6264 / 100, data!N6264)</f>
        <v>0</v>
      </c>
      <c r="R6227" s="4">
        <f>-Q6227*K6227/1000</f>
        <v>0</v>
      </c>
      <c r="S6227" s="6" t="e">
        <f>-MIN(data!$B$5/(POWER(LN(I6227),2))*P6227/100, O6227)</f>
        <v>#NUM!</v>
      </c>
      <c r="T6227" s="6" t="e">
        <f>-S6227*L6227/100000</f>
        <v>#NUM!</v>
      </c>
      <c r="U6227" s="4">
        <f>N6227+Q6227</f>
        <v>106.3</v>
      </c>
      <c r="V6227" s="4" t="e">
        <f>P6227*I6227/100/R6227</f>
        <v>#DIV/0!</v>
      </c>
      <c r="W6227" s="4" t="e">
        <f>V6227*H6227</f>
        <v>#DIV/0!</v>
      </c>
      <c r="X6227" s="6" t="e">
        <f>O6227+S6227</f>
        <v>#NUM!</v>
      </c>
      <c r="Y6227" s="6" t="e">
        <f>P6227*I6227/100/T6227</f>
        <v>#NUM!</v>
      </c>
      <c r="Z6227" s="6" t="e">
        <f>Y6227*H6227</f>
        <v>#NUM!</v>
      </c>
      <c r="AB6227" s="1" t="e">
        <f t="shared" si="194"/>
        <v>#DIV/0!</v>
      </c>
      <c r="AC6227" s="1" t="e">
        <f t="shared" si="195"/>
        <v>#DIV/0!</v>
      </c>
    </row>
    <row r="6228" spans="4:29" x14ac:dyDescent="0.25">
      <c r="D6228" s="1">
        <v>1989</v>
      </c>
      <c r="E6228" s="1" t="s">
        <v>173</v>
      </c>
      <c r="F6228" s="2" t="s">
        <v>363</v>
      </c>
      <c r="G6228">
        <v>2</v>
      </c>
      <c r="H6228">
        <v>5149874</v>
      </c>
      <c r="I6228" s="1">
        <v>0</v>
      </c>
      <c r="J6228" s="1">
        <v>21522</v>
      </c>
      <c r="K6228" s="1">
        <v>206347.1</v>
      </c>
      <c r="M6228" s="3"/>
      <c r="N6228">
        <v>104.3</v>
      </c>
      <c r="O6228"/>
      <c r="P6228" s="1">
        <f>IF($A$3="Percentage of government revenue per capita",$B$3,0) + IF($A$3="Absolute extra revenue",AB6228,0) + IF($A$3="Absolute revenue per capita",AC6228,0)</f>
        <v>0</v>
      </c>
      <c r="Q6228" s="5">
        <f>-MIN(data!$B$4 / data!I6265 * data!P6265 / 100, data!N6265)</f>
        <v>0</v>
      </c>
      <c r="R6228" s="4">
        <f>-Q6228*K6228/1000</f>
        <v>0</v>
      </c>
      <c r="S6228" s="6" t="e">
        <f>-MIN(data!$B$5/(POWER(LN(I6228),2))*P6228/100, O6228)</f>
        <v>#NUM!</v>
      </c>
      <c r="T6228" s="6" t="e">
        <f>-S6228*L6228/100000</f>
        <v>#NUM!</v>
      </c>
      <c r="U6228" s="4">
        <f>N6228+Q6228</f>
        <v>104.3</v>
      </c>
      <c r="V6228" s="4" t="e">
        <f>P6228*I6228/100/R6228</f>
        <v>#DIV/0!</v>
      </c>
      <c r="W6228" s="4" t="e">
        <f>V6228*H6228</f>
        <v>#DIV/0!</v>
      </c>
      <c r="X6228" s="6" t="e">
        <f>O6228+S6228</f>
        <v>#NUM!</v>
      </c>
      <c r="Y6228" s="6" t="e">
        <f>P6228*I6228/100/T6228</f>
        <v>#NUM!</v>
      </c>
      <c r="Z6228" s="6" t="e">
        <f>Y6228*H6228</f>
        <v>#NUM!</v>
      </c>
      <c r="AB6228" s="1" t="e">
        <f t="shared" si="194"/>
        <v>#DIV/0!</v>
      </c>
      <c r="AC6228" s="1" t="e">
        <f t="shared" si="195"/>
        <v>#DIV/0!</v>
      </c>
    </row>
    <row r="6229" spans="4:29" x14ac:dyDescent="0.25">
      <c r="D6229" s="1">
        <v>1990</v>
      </c>
      <c r="E6229" s="1" t="s">
        <v>173</v>
      </c>
      <c r="F6229" s="2" t="s">
        <v>363</v>
      </c>
      <c r="G6229">
        <v>2</v>
      </c>
      <c r="H6229">
        <v>5283814</v>
      </c>
      <c r="I6229" s="1">
        <v>0</v>
      </c>
      <c r="J6229" s="1">
        <v>21835</v>
      </c>
      <c r="K6229" s="1">
        <v>208150.6</v>
      </c>
      <c r="L6229" s="1">
        <v>214953.3</v>
      </c>
      <c r="M6229" s="3">
        <v>230</v>
      </c>
      <c r="N6229">
        <v>104.9</v>
      </c>
      <c r="O6229">
        <v>107</v>
      </c>
      <c r="P6229" s="1">
        <f>IF($A$3="Percentage of government revenue per capita",$B$3,0) + IF($A$3="Absolute extra revenue",AB6229,0) + IF($A$3="Absolute revenue per capita",AC6229,0)</f>
        <v>0</v>
      </c>
      <c r="Q6229" s="5">
        <f>-MIN(data!$B$4 / data!I6266 * data!P6266 / 100, data!N6266)</f>
        <v>0</v>
      </c>
      <c r="R6229" s="4">
        <f>-Q6229*K6229/1000</f>
        <v>0</v>
      </c>
      <c r="S6229" s="6" t="e">
        <f>-MIN(data!$B$5/(POWER(LN(I6229),2))*P6229/100, O6229)</f>
        <v>#NUM!</v>
      </c>
      <c r="T6229" s="6" t="e">
        <f>-S6229*L6229/100000</f>
        <v>#NUM!</v>
      </c>
      <c r="U6229" s="4">
        <f>N6229+Q6229</f>
        <v>104.9</v>
      </c>
      <c r="V6229" s="4" t="e">
        <f>P6229*I6229/100/R6229</f>
        <v>#DIV/0!</v>
      </c>
      <c r="W6229" s="4" t="e">
        <f>V6229*H6229</f>
        <v>#DIV/0!</v>
      </c>
      <c r="X6229" s="6" t="e">
        <f>O6229+S6229</f>
        <v>#NUM!</v>
      </c>
      <c r="Y6229" s="6" t="e">
        <f>P6229*I6229/100/T6229</f>
        <v>#NUM!</v>
      </c>
      <c r="Z6229" s="6" t="e">
        <f>Y6229*H6229</f>
        <v>#NUM!</v>
      </c>
      <c r="AB6229" s="1" t="e">
        <f t="shared" si="194"/>
        <v>#DIV/0!</v>
      </c>
      <c r="AC6229" s="1" t="e">
        <f t="shared" si="195"/>
        <v>#DIV/0!</v>
      </c>
    </row>
    <row r="6230" spans="4:29" x14ac:dyDescent="0.25">
      <c r="D6230" s="1">
        <v>1991</v>
      </c>
      <c r="E6230" s="1" t="s">
        <v>173</v>
      </c>
      <c r="F6230" s="2" t="s">
        <v>363</v>
      </c>
      <c r="G6230">
        <v>2</v>
      </c>
      <c r="H6230">
        <v>5400630</v>
      </c>
      <c r="I6230" s="1">
        <v>0</v>
      </c>
      <c r="J6230" s="1">
        <v>22454</v>
      </c>
      <c r="K6230" s="1">
        <v>208680.3</v>
      </c>
      <c r="L6230" s="1">
        <v>222222.2</v>
      </c>
      <c r="M6230" s="3">
        <v>230</v>
      </c>
      <c r="N6230">
        <v>107.6</v>
      </c>
      <c r="O6230">
        <v>108</v>
      </c>
      <c r="P6230" s="1">
        <f>IF($A$3="Percentage of government revenue per capita",$B$3,0) + IF($A$3="Absolute extra revenue",AB6230,0) + IF($A$3="Absolute revenue per capita",AC6230,0)</f>
        <v>0</v>
      </c>
      <c r="Q6230" s="5">
        <f>-MIN(data!$B$4 / data!I6267 * data!P6267 / 100, data!N6267)</f>
        <v>0</v>
      </c>
      <c r="R6230" s="4">
        <f>-Q6230*K6230/1000</f>
        <v>0</v>
      </c>
      <c r="S6230" s="6" t="e">
        <f>-MIN(data!$B$5/(POWER(LN(I6230),2))*P6230/100, O6230)</f>
        <v>#NUM!</v>
      </c>
      <c r="T6230" s="6" t="e">
        <f>-S6230*L6230/100000</f>
        <v>#NUM!</v>
      </c>
      <c r="U6230" s="4">
        <f>N6230+Q6230</f>
        <v>107.6</v>
      </c>
      <c r="V6230" s="4" t="e">
        <f>P6230*I6230/100/R6230</f>
        <v>#DIV/0!</v>
      </c>
      <c r="W6230" s="4" t="e">
        <f>V6230*H6230</f>
        <v>#DIV/0!</v>
      </c>
      <c r="X6230" s="6" t="e">
        <f>O6230+S6230</f>
        <v>#NUM!</v>
      </c>
      <c r="Y6230" s="6" t="e">
        <f>P6230*I6230/100/T6230</f>
        <v>#NUM!</v>
      </c>
      <c r="Z6230" s="6" t="e">
        <f>Y6230*H6230</f>
        <v>#NUM!</v>
      </c>
      <c r="AB6230" s="1" t="e">
        <f t="shared" si="194"/>
        <v>#DIV/0!</v>
      </c>
      <c r="AC6230" s="1" t="e">
        <f t="shared" si="195"/>
        <v>#DIV/0!</v>
      </c>
    </row>
    <row r="6231" spans="4:29" x14ac:dyDescent="0.25">
      <c r="D6231" s="1">
        <v>1992</v>
      </c>
      <c r="E6231" s="1" t="s">
        <v>173</v>
      </c>
      <c r="F6231" s="2" t="s">
        <v>363</v>
      </c>
      <c r="G6231">
        <v>2</v>
      </c>
      <c r="H6231">
        <v>5502494</v>
      </c>
      <c r="I6231" s="1">
        <v>0</v>
      </c>
      <c r="J6231" s="1">
        <v>23263</v>
      </c>
      <c r="K6231" s="1">
        <v>208076.9</v>
      </c>
      <c r="L6231" s="1">
        <v>283185.8</v>
      </c>
      <c r="M6231" s="3">
        <v>240</v>
      </c>
      <c r="N6231">
        <v>111.8</v>
      </c>
      <c r="O6231">
        <v>113</v>
      </c>
      <c r="P6231" s="1">
        <f>IF($A$3="Percentage of government revenue per capita",$B$3,0) + IF($A$3="Absolute extra revenue",AB6231,0) + IF($A$3="Absolute revenue per capita",AC6231,0)</f>
        <v>0</v>
      </c>
      <c r="Q6231" s="5">
        <f>-MIN(data!$B$4 / data!I6268 * data!P6268 / 100, data!N6268)</f>
        <v>0</v>
      </c>
      <c r="R6231" s="4">
        <f>-Q6231*K6231/1000</f>
        <v>0</v>
      </c>
      <c r="S6231" s="6" t="e">
        <f>-MIN(data!$B$5/(POWER(LN(I6231),2))*P6231/100, O6231)</f>
        <v>#NUM!</v>
      </c>
      <c r="T6231" s="6" t="e">
        <f>-S6231*L6231/100000</f>
        <v>#NUM!</v>
      </c>
      <c r="U6231" s="4">
        <f>N6231+Q6231</f>
        <v>111.8</v>
      </c>
      <c r="V6231" s="4" t="e">
        <f>P6231*I6231/100/R6231</f>
        <v>#DIV/0!</v>
      </c>
      <c r="W6231" s="4" t="e">
        <f>V6231*H6231</f>
        <v>#DIV/0!</v>
      </c>
      <c r="X6231" s="6" t="e">
        <f>O6231+S6231</f>
        <v>#NUM!</v>
      </c>
      <c r="Y6231" s="6" t="e">
        <f>P6231*I6231/100/T6231</f>
        <v>#NUM!</v>
      </c>
      <c r="Z6231" s="6" t="e">
        <f>Y6231*H6231</f>
        <v>#NUM!</v>
      </c>
      <c r="AB6231" s="1" t="e">
        <f t="shared" si="194"/>
        <v>#DIV/0!</v>
      </c>
      <c r="AC6231" s="1" t="e">
        <f t="shared" si="195"/>
        <v>#DIV/0!</v>
      </c>
    </row>
    <row r="6232" spans="4:29" x14ac:dyDescent="0.25">
      <c r="D6232" s="1">
        <v>1993</v>
      </c>
      <c r="E6232" s="1" t="s">
        <v>173</v>
      </c>
      <c r="F6232" s="2" t="s">
        <v>363</v>
      </c>
      <c r="G6232">
        <v>2</v>
      </c>
      <c r="H6232">
        <v>5593315</v>
      </c>
      <c r="I6232" s="1">
        <v>0</v>
      </c>
      <c r="J6232" s="1">
        <v>23905</v>
      </c>
      <c r="K6232" s="1">
        <v>206611.9</v>
      </c>
      <c r="L6232" s="1">
        <v>192053</v>
      </c>
      <c r="M6232" s="3">
        <v>320</v>
      </c>
      <c r="N6232">
        <v>115.7</v>
      </c>
      <c r="O6232">
        <v>151</v>
      </c>
      <c r="P6232" s="1">
        <f>IF($A$3="Percentage of government revenue per capita",$B$3,0) + IF($A$3="Absolute extra revenue",AB6232,0) + IF($A$3="Absolute revenue per capita",AC6232,0)</f>
        <v>0</v>
      </c>
      <c r="Q6232" s="5">
        <f>-MIN(data!$B$4 / data!I6269 * data!P6269 / 100, data!N6269)</f>
        <v>0</v>
      </c>
      <c r="R6232" s="4">
        <f>-Q6232*K6232/1000</f>
        <v>0</v>
      </c>
      <c r="S6232" s="6" t="e">
        <f>-MIN(data!$B$5/(POWER(LN(I6232),2))*P6232/100, O6232)</f>
        <v>#NUM!</v>
      </c>
      <c r="T6232" s="6" t="e">
        <f>-S6232*L6232/100000</f>
        <v>#NUM!</v>
      </c>
      <c r="U6232" s="4">
        <f>N6232+Q6232</f>
        <v>115.7</v>
      </c>
      <c r="V6232" s="4" t="e">
        <f>P6232*I6232/100/R6232</f>
        <v>#DIV/0!</v>
      </c>
      <c r="W6232" s="4" t="e">
        <f>V6232*H6232</f>
        <v>#DIV/0!</v>
      </c>
      <c r="X6232" s="6" t="e">
        <f>O6232+S6232</f>
        <v>#NUM!</v>
      </c>
      <c r="Y6232" s="6" t="e">
        <f>P6232*I6232/100/T6232</f>
        <v>#NUM!</v>
      </c>
      <c r="Z6232" s="6" t="e">
        <f>Y6232*H6232</f>
        <v>#NUM!</v>
      </c>
      <c r="AB6232" s="1" t="e">
        <f t="shared" si="194"/>
        <v>#DIV/0!</v>
      </c>
      <c r="AC6232" s="1" t="e">
        <f t="shared" si="195"/>
        <v>#DIV/0!</v>
      </c>
    </row>
    <row r="6233" spans="4:29" x14ac:dyDescent="0.25">
      <c r="D6233" s="1">
        <v>1994</v>
      </c>
      <c r="E6233" s="1" t="s">
        <v>173</v>
      </c>
      <c r="F6233" s="2" t="s">
        <v>363</v>
      </c>
      <c r="G6233">
        <v>2</v>
      </c>
      <c r="H6233">
        <v>5679167</v>
      </c>
      <c r="I6233" s="1">
        <v>0</v>
      </c>
      <c r="J6233" s="1">
        <v>23967</v>
      </c>
      <c r="K6233" s="1">
        <v>204496.6</v>
      </c>
      <c r="L6233" s="1">
        <v>185714.3</v>
      </c>
      <c r="M6233" s="3">
        <v>290</v>
      </c>
      <c r="N6233">
        <v>117.2</v>
      </c>
      <c r="O6233">
        <v>140</v>
      </c>
      <c r="P6233" s="1">
        <f>IF($A$3="Percentage of government revenue per capita",$B$3,0) + IF($A$3="Absolute extra revenue",AB6233,0) + IF($A$3="Absolute revenue per capita",AC6233,0)</f>
        <v>0</v>
      </c>
      <c r="Q6233" s="5">
        <f>-MIN(data!$B$4 / data!I6270 * data!P6270 / 100, data!N6270)</f>
        <v>0</v>
      </c>
      <c r="R6233" s="4">
        <f>-Q6233*K6233/1000</f>
        <v>0</v>
      </c>
      <c r="S6233" s="6" t="e">
        <f>-MIN(data!$B$5/(POWER(LN(I6233),2))*P6233/100, O6233)</f>
        <v>#NUM!</v>
      </c>
      <c r="T6233" s="6" t="e">
        <f>-S6233*L6233/100000</f>
        <v>#NUM!</v>
      </c>
      <c r="U6233" s="4">
        <f>N6233+Q6233</f>
        <v>117.2</v>
      </c>
      <c r="V6233" s="4" t="e">
        <f>P6233*I6233/100/R6233</f>
        <v>#DIV/0!</v>
      </c>
      <c r="W6233" s="4" t="e">
        <f>V6233*H6233</f>
        <v>#DIV/0!</v>
      </c>
      <c r="X6233" s="6" t="e">
        <f>O6233+S6233</f>
        <v>#NUM!</v>
      </c>
      <c r="Y6233" s="6" t="e">
        <f>P6233*I6233/100/T6233</f>
        <v>#NUM!</v>
      </c>
      <c r="Z6233" s="6" t="e">
        <f>Y6233*H6233</f>
        <v>#NUM!</v>
      </c>
      <c r="AB6233" s="1" t="e">
        <f t="shared" si="194"/>
        <v>#DIV/0!</v>
      </c>
      <c r="AC6233" s="1" t="e">
        <f t="shared" si="195"/>
        <v>#DIV/0!</v>
      </c>
    </row>
    <row r="6234" spans="4:29" x14ac:dyDescent="0.25">
      <c r="D6234" s="1">
        <v>1995</v>
      </c>
      <c r="E6234" s="1" t="s">
        <v>173</v>
      </c>
      <c r="F6234" s="2" t="s">
        <v>363</v>
      </c>
      <c r="G6234">
        <v>2</v>
      </c>
      <c r="H6234">
        <v>5764810</v>
      </c>
      <c r="I6234" s="1">
        <v>55.173580000000001</v>
      </c>
      <c r="J6234" s="1">
        <v>23325</v>
      </c>
      <c r="K6234" s="1">
        <v>202123.1</v>
      </c>
      <c r="L6234" s="1">
        <v>178294.6</v>
      </c>
      <c r="M6234" s="3">
        <v>260</v>
      </c>
      <c r="N6234">
        <v>115.4</v>
      </c>
      <c r="O6234">
        <v>129</v>
      </c>
      <c r="P6234" s="1">
        <f>IF($A$3="Percentage of government revenue per capita",$B$3,0) + IF($A$3="Absolute extra revenue",AB6234,0) + IF($A$3="Absolute revenue per capita",AC6234,0)</f>
        <v>0</v>
      </c>
      <c r="Q6234" s="5">
        <f>-MIN(data!$B$4 / data!I6271 * data!P6271 / 100, data!N6271)</f>
        <v>0</v>
      </c>
      <c r="R6234" s="4">
        <f>-Q6234*K6234/1000</f>
        <v>0</v>
      </c>
      <c r="S6234" s="6">
        <f>-MIN(data!$B$5/(POWER(LN(I6234),2))*P6234/100, O6234)</f>
        <v>0</v>
      </c>
      <c r="T6234" s="6">
        <f>-S6234*L6234/100000</f>
        <v>0</v>
      </c>
      <c r="U6234" s="4">
        <f>N6234+Q6234</f>
        <v>115.4</v>
      </c>
      <c r="V6234" s="4" t="e">
        <f>P6234*I6234/100/R6234</f>
        <v>#DIV/0!</v>
      </c>
      <c r="W6234" s="4" t="e">
        <f>V6234*H6234</f>
        <v>#DIV/0!</v>
      </c>
      <c r="X6234" s="6">
        <f>O6234+S6234</f>
        <v>129</v>
      </c>
      <c r="Y6234" s="6" t="e">
        <f>P6234*I6234/100/T6234</f>
        <v>#DIV/0!</v>
      </c>
      <c r="Z6234" s="6" t="e">
        <f>Y6234*H6234</f>
        <v>#DIV/0!</v>
      </c>
      <c r="AB6234" s="1">
        <f t="shared" si="194"/>
        <v>0</v>
      </c>
      <c r="AC6234" s="1">
        <f t="shared" si="195"/>
        <v>0</v>
      </c>
    </row>
    <row r="6235" spans="4:29" x14ac:dyDescent="0.25">
      <c r="D6235" s="1">
        <v>1996</v>
      </c>
      <c r="E6235" s="1" t="s">
        <v>173</v>
      </c>
      <c r="F6235" s="2" t="s">
        <v>363</v>
      </c>
      <c r="G6235">
        <v>2</v>
      </c>
      <c r="H6235">
        <v>5851355</v>
      </c>
      <c r="I6235" s="1">
        <v>48.582250000000002</v>
      </c>
      <c r="J6235" s="1">
        <v>22241</v>
      </c>
      <c r="K6235" s="1">
        <v>199470.9</v>
      </c>
      <c r="L6235" s="1">
        <v>172413.8</v>
      </c>
      <c r="M6235" s="3">
        <v>230</v>
      </c>
      <c r="N6235">
        <v>111.5</v>
      </c>
      <c r="O6235">
        <v>116</v>
      </c>
      <c r="P6235" s="1">
        <f>IF($A$3="Percentage of government revenue per capita",$B$3,0) + IF($A$3="Absolute extra revenue",AB6235,0) + IF($A$3="Absolute revenue per capita",AC6235,0)</f>
        <v>0</v>
      </c>
      <c r="Q6235" s="5">
        <f>-MIN(data!$B$4 / data!I6272 * data!P6272 / 100, data!N6272)</f>
        <v>0</v>
      </c>
      <c r="R6235" s="4">
        <f>-Q6235*K6235/1000</f>
        <v>0</v>
      </c>
      <c r="S6235" s="6">
        <f>-MIN(data!$B$5/(POWER(LN(I6235),2))*P6235/100, O6235)</f>
        <v>0</v>
      </c>
      <c r="T6235" s="6">
        <f>-S6235*L6235/100000</f>
        <v>0</v>
      </c>
      <c r="U6235" s="4">
        <f>N6235+Q6235</f>
        <v>111.5</v>
      </c>
      <c r="V6235" s="4" t="e">
        <f>P6235*I6235/100/R6235</f>
        <v>#DIV/0!</v>
      </c>
      <c r="W6235" s="4" t="e">
        <f>V6235*H6235</f>
        <v>#DIV/0!</v>
      </c>
      <c r="X6235" s="6">
        <f>O6235+S6235</f>
        <v>116</v>
      </c>
      <c r="Y6235" s="6" t="e">
        <f>P6235*I6235/100/T6235</f>
        <v>#DIV/0!</v>
      </c>
      <c r="Z6235" s="6" t="e">
        <f>Y6235*H6235</f>
        <v>#DIV/0!</v>
      </c>
      <c r="AB6235" s="1">
        <f t="shared" si="194"/>
        <v>0</v>
      </c>
      <c r="AC6235" s="1">
        <f t="shared" si="195"/>
        <v>0</v>
      </c>
    </row>
    <row r="6236" spans="4:29" x14ac:dyDescent="0.25">
      <c r="D6236" s="1">
        <v>1997</v>
      </c>
      <c r="E6236" s="1" t="s">
        <v>173</v>
      </c>
      <c r="F6236" s="2" t="s">
        <v>363</v>
      </c>
      <c r="G6236">
        <v>2</v>
      </c>
      <c r="H6236">
        <v>5938405</v>
      </c>
      <c r="I6236" s="1">
        <v>50.365729999999999</v>
      </c>
      <c r="J6236" s="1">
        <v>20938</v>
      </c>
      <c r="K6236" s="1">
        <v>196600.9</v>
      </c>
      <c r="L6236" s="1">
        <v>165048.5</v>
      </c>
      <c r="M6236" s="3">
        <v>200</v>
      </c>
      <c r="N6236">
        <v>106.5</v>
      </c>
      <c r="O6236">
        <v>103</v>
      </c>
      <c r="P6236" s="1">
        <f>IF($A$3="Percentage of government revenue per capita",$B$3,0) + IF($A$3="Absolute extra revenue",AB6236,0) + IF($A$3="Absolute revenue per capita",AC6236,0)</f>
        <v>0</v>
      </c>
      <c r="Q6236" s="5">
        <f>-MIN(data!$B$4 / data!I6273 * data!P6273 / 100, data!N6273)</f>
        <v>0</v>
      </c>
      <c r="R6236" s="4">
        <f>-Q6236*K6236/1000</f>
        <v>0</v>
      </c>
      <c r="S6236" s="6">
        <f>-MIN(data!$B$5/(POWER(LN(I6236),2))*P6236/100, O6236)</f>
        <v>0</v>
      </c>
      <c r="T6236" s="6">
        <f>-S6236*L6236/100000</f>
        <v>0</v>
      </c>
      <c r="U6236" s="4">
        <f>N6236+Q6236</f>
        <v>106.5</v>
      </c>
      <c r="V6236" s="4" t="e">
        <f>P6236*I6236/100/R6236</f>
        <v>#DIV/0!</v>
      </c>
      <c r="W6236" s="4" t="e">
        <f>V6236*H6236</f>
        <v>#DIV/0!</v>
      </c>
      <c r="X6236" s="6">
        <f>O6236+S6236</f>
        <v>103</v>
      </c>
      <c r="Y6236" s="6" t="e">
        <f>P6236*I6236/100/T6236</f>
        <v>#DIV/0!</v>
      </c>
      <c r="Z6236" s="6" t="e">
        <f>Y6236*H6236</f>
        <v>#DIV/0!</v>
      </c>
      <c r="AB6236" s="1">
        <f t="shared" si="194"/>
        <v>0</v>
      </c>
      <c r="AC6236" s="1">
        <f t="shared" si="195"/>
        <v>0</v>
      </c>
    </row>
    <row r="6237" spans="4:29" x14ac:dyDescent="0.25">
      <c r="D6237" s="1">
        <v>1998</v>
      </c>
      <c r="E6237" s="1" t="s">
        <v>173</v>
      </c>
      <c r="F6237" s="2" t="s">
        <v>363</v>
      </c>
      <c r="G6237">
        <v>2</v>
      </c>
      <c r="H6237">
        <v>6027388</v>
      </c>
      <c r="I6237" s="1">
        <v>45.96463</v>
      </c>
      <c r="J6237" s="1">
        <v>19504</v>
      </c>
      <c r="K6237" s="1">
        <v>193684.2</v>
      </c>
      <c r="L6237" s="1">
        <v>157303.4</v>
      </c>
      <c r="M6237" s="3">
        <v>170</v>
      </c>
      <c r="N6237">
        <v>100.7</v>
      </c>
      <c r="O6237">
        <v>89</v>
      </c>
      <c r="P6237" s="1">
        <f>IF($A$3="Percentage of government revenue per capita",$B$3,0) + IF($A$3="Absolute extra revenue",AB6237,0) + IF($A$3="Absolute revenue per capita",AC6237,0)</f>
        <v>0</v>
      </c>
      <c r="Q6237" s="5">
        <f>-MIN(data!$B$4 / data!I6274 * data!P6274 / 100, data!N6274)</f>
        <v>0</v>
      </c>
      <c r="R6237" s="4">
        <f>-Q6237*K6237/1000</f>
        <v>0</v>
      </c>
      <c r="S6237" s="6">
        <f>-MIN(data!$B$5/(POWER(LN(I6237),2))*P6237/100, O6237)</f>
        <v>0</v>
      </c>
      <c r="T6237" s="6">
        <f>-S6237*L6237/100000</f>
        <v>0</v>
      </c>
      <c r="U6237" s="4">
        <f>N6237+Q6237</f>
        <v>100.7</v>
      </c>
      <c r="V6237" s="4" t="e">
        <f>P6237*I6237/100/R6237</f>
        <v>#DIV/0!</v>
      </c>
      <c r="W6237" s="4" t="e">
        <f>V6237*H6237</f>
        <v>#DIV/0!</v>
      </c>
      <c r="X6237" s="6">
        <f>O6237+S6237</f>
        <v>89</v>
      </c>
      <c r="Y6237" s="6" t="e">
        <f>P6237*I6237/100/T6237</f>
        <v>#DIV/0!</v>
      </c>
      <c r="Z6237" s="6" t="e">
        <f>Y6237*H6237</f>
        <v>#DIV/0!</v>
      </c>
      <c r="AB6237" s="1">
        <f t="shared" si="194"/>
        <v>0</v>
      </c>
      <c r="AC6237" s="1">
        <f t="shared" si="195"/>
        <v>0</v>
      </c>
    </row>
    <row r="6238" spans="4:29" x14ac:dyDescent="0.25">
      <c r="D6238" s="1">
        <v>1999</v>
      </c>
      <c r="E6238" s="1" t="s">
        <v>173</v>
      </c>
      <c r="F6238" s="2" t="s">
        <v>363</v>
      </c>
      <c r="G6238">
        <v>2</v>
      </c>
      <c r="H6238">
        <v>6119661</v>
      </c>
      <c r="I6238" s="1">
        <v>51.582630000000002</v>
      </c>
      <c r="J6238" s="1">
        <v>17993</v>
      </c>
      <c r="K6238" s="1">
        <v>190805.9</v>
      </c>
      <c r="L6238" s="1">
        <v>175675.7</v>
      </c>
      <c r="M6238" s="3">
        <v>140</v>
      </c>
      <c r="N6238">
        <v>94.3</v>
      </c>
      <c r="O6238">
        <v>74</v>
      </c>
      <c r="P6238" s="1">
        <f>IF($A$3="Percentage of government revenue per capita",$B$3,0) + IF($A$3="Absolute extra revenue",AB6238,0) + IF($A$3="Absolute revenue per capita",AC6238,0)</f>
        <v>0</v>
      </c>
      <c r="Q6238" s="5">
        <f>-MIN(data!$B$4 / data!I6275 * data!P6275 / 100, data!N6275)</f>
        <v>0</v>
      </c>
      <c r="R6238" s="4">
        <f>-Q6238*K6238/1000</f>
        <v>0</v>
      </c>
      <c r="S6238" s="6">
        <f>-MIN(data!$B$5/(POWER(LN(I6238),2))*P6238/100, O6238)</f>
        <v>0</v>
      </c>
      <c r="T6238" s="6">
        <f>-S6238*L6238/100000</f>
        <v>0</v>
      </c>
      <c r="U6238" s="4">
        <f>N6238+Q6238</f>
        <v>94.3</v>
      </c>
      <c r="V6238" s="4" t="e">
        <f>P6238*I6238/100/R6238</f>
        <v>#DIV/0!</v>
      </c>
      <c r="W6238" s="4" t="e">
        <f>V6238*H6238</f>
        <v>#DIV/0!</v>
      </c>
      <c r="X6238" s="6">
        <f>O6238+S6238</f>
        <v>74</v>
      </c>
      <c r="Y6238" s="6" t="e">
        <f>P6238*I6238/100/T6238</f>
        <v>#DIV/0!</v>
      </c>
      <c r="Z6238" s="6" t="e">
        <f>Y6238*H6238</f>
        <v>#DIV/0!</v>
      </c>
      <c r="AB6238" s="1">
        <f t="shared" si="194"/>
        <v>0</v>
      </c>
      <c r="AC6238" s="1">
        <f t="shared" si="195"/>
        <v>0</v>
      </c>
    </row>
    <row r="6239" spans="4:29" x14ac:dyDescent="0.25">
      <c r="D6239" s="1">
        <v>2000</v>
      </c>
      <c r="E6239" s="1" t="s">
        <v>173</v>
      </c>
      <c r="F6239" s="2" t="s">
        <v>363</v>
      </c>
      <c r="G6239">
        <v>2</v>
      </c>
      <c r="H6239">
        <v>6216341</v>
      </c>
      <c r="I6239" s="1">
        <v>56.087710000000001</v>
      </c>
      <c r="J6239" s="1">
        <v>16489</v>
      </c>
      <c r="K6239" s="1">
        <v>188230.6</v>
      </c>
      <c r="L6239" s="1">
        <v>191176.5</v>
      </c>
      <c r="M6239" s="3">
        <v>130</v>
      </c>
      <c r="N6239">
        <v>87.6</v>
      </c>
      <c r="O6239">
        <v>68</v>
      </c>
      <c r="P6239" s="1">
        <f>IF($A$3="Percentage of government revenue per capita",$B$3,0) + IF($A$3="Absolute extra revenue",AB6239,0) + IF($A$3="Absolute revenue per capita",AC6239,0)</f>
        <v>0</v>
      </c>
      <c r="Q6239" s="5">
        <f>-MIN(data!$B$4 / data!I6276 * data!P6276 / 100, data!N6276)</f>
        <v>0</v>
      </c>
      <c r="R6239" s="4">
        <f>-Q6239*K6239/1000</f>
        <v>0</v>
      </c>
      <c r="S6239" s="6">
        <f>-MIN(data!$B$5/(POWER(LN(I6239),2))*P6239/100, O6239)</f>
        <v>0</v>
      </c>
      <c r="T6239" s="6">
        <f>-S6239*L6239/100000</f>
        <v>0</v>
      </c>
      <c r="U6239" s="4">
        <f>N6239+Q6239</f>
        <v>87.6</v>
      </c>
      <c r="V6239" s="4" t="e">
        <f>P6239*I6239/100/R6239</f>
        <v>#DIV/0!</v>
      </c>
      <c r="W6239" s="4" t="e">
        <f>V6239*H6239</f>
        <v>#DIV/0!</v>
      </c>
      <c r="X6239" s="6">
        <f>O6239+S6239</f>
        <v>68</v>
      </c>
      <c r="Y6239" s="6" t="e">
        <f>P6239*I6239/100/T6239</f>
        <v>#DIV/0!</v>
      </c>
      <c r="Z6239" s="6" t="e">
        <f>Y6239*H6239</f>
        <v>#DIV/0!</v>
      </c>
      <c r="AB6239" s="1">
        <f t="shared" si="194"/>
        <v>0</v>
      </c>
      <c r="AC6239" s="1">
        <f t="shared" si="195"/>
        <v>0</v>
      </c>
    </row>
    <row r="6240" spans="4:29" x14ac:dyDescent="0.25">
      <c r="D6240" s="1">
        <v>2001</v>
      </c>
      <c r="E6240" s="1" t="s">
        <v>173</v>
      </c>
      <c r="F6240" s="2" t="s">
        <v>363</v>
      </c>
      <c r="G6240">
        <v>2</v>
      </c>
      <c r="H6240">
        <v>6318513</v>
      </c>
      <c r="I6240" s="1">
        <v>68.081969999999998</v>
      </c>
      <c r="J6240" s="1">
        <v>15063</v>
      </c>
      <c r="K6240" s="1">
        <v>186192.8</v>
      </c>
      <c r="L6240" s="1">
        <v>159420.29999999999</v>
      </c>
      <c r="M6240" s="3">
        <v>130</v>
      </c>
      <c r="N6240">
        <v>80.900000000000006</v>
      </c>
      <c r="O6240">
        <v>69</v>
      </c>
      <c r="P6240" s="1">
        <f>IF($A$3="Percentage of government revenue per capita",$B$3,0) + IF($A$3="Absolute extra revenue",AB6240,0) + IF($A$3="Absolute revenue per capita",AC6240,0)</f>
        <v>0</v>
      </c>
      <c r="Q6240" s="5">
        <f>-MIN(data!$B$4 / data!I6277 * data!P6277 / 100, data!N6277)</f>
        <v>0</v>
      </c>
      <c r="R6240" s="4">
        <f>-Q6240*K6240/1000</f>
        <v>0</v>
      </c>
      <c r="S6240" s="6">
        <f>-MIN(data!$B$5/(POWER(LN(I6240),2))*P6240/100, O6240)</f>
        <v>0</v>
      </c>
      <c r="T6240" s="6">
        <f>-S6240*L6240/100000</f>
        <v>0</v>
      </c>
      <c r="U6240" s="4">
        <f>N6240+Q6240</f>
        <v>80.900000000000006</v>
      </c>
      <c r="V6240" s="4" t="e">
        <f>P6240*I6240/100/R6240</f>
        <v>#DIV/0!</v>
      </c>
      <c r="W6240" s="4" t="e">
        <f>V6240*H6240</f>
        <v>#DIV/0!</v>
      </c>
      <c r="X6240" s="6">
        <f>O6240+S6240</f>
        <v>69</v>
      </c>
      <c r="Y6240" s="6" t="e">
        <f>P6240*I6240/100/T6240</f>
        <v>#DIV/0!</v>
      </c>
      <c r="Z6240" s="6" t="e">
        <f>Y6240*H6240</f>
        <v>#DIV/0!</v>
      </c>
      <c r="AB6240" s="1">
        <f t="shared" si="194"/>
        <v>0</v>
      </c>
      <c r="AC6240" s="1">
        <f t="shared" si="195"/>
        <v>0</v>
      </c>
    </row>
    <row r="6241" spans="4:29" x14ac:dyDescent="0.25">
      <c r="D6241" s="1">
        <v>2002</v>
      </c>
      <c r="E6241" s="1" t="s">
        <v>173</v>
      </c>
      <c r="F6241" s="2" t="s">
        <v>363</v>
      </c>
      <c r="G6241">
        <v>2</v>
      </c>
      <c r="H6241">
        <v>6426867</v>
      </c>
      <c r="I6241" s="1">
        <v>80.533450000000002</v>
      </c>
      <c r="J6241" s="1">
        <v>13770</v>
      </c>
      <c r="K6241" s="1">
        <v>185579.5</v>
      </c>
      <c r="L6241" s="1">
        <v>158620.70000000001</v>
      </c>
      <c r="M6241" s="3">
        <v>110</v>
      </c>
      <c r="N6241">
        <v>74.2</v>
      </c>
      <c r="O6241">
        <v>58</v>
      </c>
      <c r="P6241" s="1">
        <f>IF($A$3="Percentage of government revenue per capita",$B$3,0) + IF($A$3="Absolute extra revenue",AB6241,0) + IF($A$3="Absolute revenue per capita",AC6241,0)</f>
        <v>0</v>
      </c>
      <c r="Q6241" s="5">
        <f>-MIN(data!$B$4 / data!I6278 * data!P6278 / 100, data!N6278)</f>
        <v>0</v>
      </c>
      <c r="R6241" s="4">
        <f>-Q6241*K6241/1000</f>
        <v>0</v>
      </c>
      <c r="S6241" s="6">
        <f>-MIN(data!$B$5/(POWER(LN(I6241),2))*P6241/100, O6241)</f>
        <v>0</v>
      </c>
      <c r="T6241" s="6">
        <f>-S6241*L6241/100000</f>
        <v>0</v>
      </c>
      <c r="U6241" s="4">
        <f>N6241+Q6241</f>
        <v>74.2</v>
      </c>
      <c r="V6241" s="4" t="e">
        <f>P6241*I6241/100/R6241</f>
        <v>#DIV/0!</v>
      </c>
      <c r="W6241" s="4" t="e">
        <f>V6241*H6241</f>
        <v>#DIV/0!</v>
      </c>
      <c r="X6241" s="6">
        <f>O6241+S6241</f>
        <v>58</v>
      </c>
      <c r="Y6241" s="6" t="e">
        <f>P6241*I6241/100/T6241</f>
        <v>#DIV/0!</v>
      </c>
      <c r="Z6241" s="6" t="e">
        <f>Y6241*H6241</f>
        <v>#DIV/0!</v>
      </c>
      <c r="AB6241" s="1">
        <f t="shared" si="194"/>
        <v>0</v>
      </c>
      <c r="AC6241" s="1">
        <f t="shared" si="195"/>
        <v>0</v>
      </c>
    </row>
    <row r="6242" spans="4:29" x14ac:dyDescent="0.25">
      <c r="D6242" s="1">
        <v>2003</v>
      </c>
      <c r="E6242" s="1" t="s">
        <v>173</v>
      </c>
      <c r="F6242" s="2" t="s">
        <v>363</v>
      </c>
      <c r="G6242">
        <v>2</v>
      </c>
      <c r="H6242">
        <v>6541547</v>
      </c>
      <c r="I6242" s="1">
        <v>90.534469999999999</v>
      </c>
      <c r="J6242" s="1">
        <v>12664</v>
      </c>
      <c r="K6242" s="1">
        <v>185961.8</v>
      </c>
      <c r="L6242" s="1">
        <v>183333.3</v>
      </c>
      <c r="M6242" s="3">
        <v>92</v>
      </c>
      <c r="N6242">
        <v>68.099999999999994</v>
      </c>
      <c r="O6242">
        <v>48</v>
      </c>
      <c r="P6242" s="1">
        <f>IF($A$3="Percentage of government revenue per capita",$B$3,0) + IF($A$3="Absolute extra revenue",AB6242,0) + IF($A$3="Absolute revenue per capita",AC6242,0)</f>
        <v>0</v>
      </c>
      <c r="Q6242" s="5">
        <f>-MIN(data!$B$4 / data!I6279 * data!P6279 / 100, data!N6279)</f>
        <v>0</v>
      </c>
      <c r="R6242" s="4">
        <f>-Q6242*K6242/1000</f>
        <v>0</v>
      </c>
      <c r="S6242" s="6">
        <f>-MIN(data!$B$5/(POWER(LN(I6242),2))*P6242/100, O6242)</f>
        <v>0</v>
      </c>
      <c r="T6242" s="6">
        <f>-S6242*L6242/100000</f>
        <v>0</v>
      </c>
      <c r="U6242" s="4">
        <f>N6242+Q6242</f>
        <v>68.099999999999994</v>
      </c>
      <c r="V6242" s="4" t="e">
        <f>P6242*I6242/100/R6242</f>
        <v>#DIV/0!</v>
      </c>
      <c r="W6242" s="4" t="e">
        <f>V6242*H6242</f>
        <v>#DIV/0!</v>
      </c>
      <c r="X6242" s="6">
        <f>O6242+S6242</f>
        <v>48</v>
      </c>
      <c r="Y6242" s="6" t="e">
        <f>P6242*I6242/100/T6242</f>
        <v>#DIV/0!</v>
      </c>
      <c r="Z6242" s="6" t="e">
        <f>Y6242*H6242</f>
        <v>#DIV/0!</v>
      </c>
      <c r="AB6242" s="1">
        <f t="shared" si="194"/>
        <v>0</v>
      </c>
      <c r="AC6242" s="1">
        <f t="shared" si="195"/>
        <v>0</v>
      </c>
    </row>
    <row r="6243" spans="4:29" x14ac:dyDescent="0.25">
      <c r="D6243" s="1">
        <v>2004</v>
      </c>
      <c r="E6243" s="1" t="s">
        <v>173</v>
      </c>
      <c r="F6243" s="2" t="s">
        <v>363</v>
      </c>
      <c r="G6243">
        <v>2</v>
      </c>
      <c r="H6243">
        <v>6662389</v>
      </c>
      <c r="I6243" s="1">
        <v>99.609579999999994</v>
      </c>
      <c r="J6243" s="1">
        <v>11767</v>
      </c>
      <c r="K6243" s="1">
        <v>188272</v>
      </c>
      <c r="L6243" s="1">
        <v>197826.1</v>
      </c>
      <c r="M6243" s="3">
        <v>88</v>
      </c>
      <c r="N6243">
        <v>62.5</v>
      </c>
      <c r="O6243">
        <v>46</v>
      </c>
      <c r="P6243" s="1">
        <f>IF($A$3="Percentage of government revenue per capita",$B$3,0) + IF($A$3="Absolute extra revenue",AB6243,0) + IF($A$3="Absolute revenue per capita",AC6243,0)</f>
        <v>0</v>
      </c>
      <c r="Q6243" s="5">
        <f>-MIN(data!$B$4 / data!I6280 * data!P6280 / 100, data!N6280)</f>
        <v>0</v>
      </c>
      <c r="R6243" s="4">
        <f>-Q6243*K6243/1000</f>
        <v>0</v>
      </c>
      <c r="S6243" s="6">
        <f>-MIN(data!$B$5/(POWER(LN(I6243),2))*P6243/100, O6243)</f>
        <v>0</v>
      </c>
      <c r="T6243" s="6">
        <f>-S6243*L6243/100000</f>
        <v>0</v>
      </c>
      <c r="U6243" s="4">
        <f>N6243+Q6243</f>
        <v>62.5</v>
      </c>
      <c r="V6243" s="4" t="e">
        <f>P6243*I6243/100/R6243</f>
        <v>#DIV/0!</v>
      </c>
      <c r="W6243" s="4" t="e">
        <f>V6243*H6243</f>
        <v>#DIV/0!</v>
      </c>
      <c r="X6243" s="6">
        <f>O6243+S6243</f>
        <v>46</v>
      </c>
      <c r="Y6243" s="6" t="e">
        <f>P6243*I6243/100/T6243</f>
        <v>#DIV/0!</v>
      </c>
      <c r="Z6243" s="6" t="e">
        <f>Y6243*H6243</f>
        <v>#DIV/0!</v>
      </c>
      <c r="AB6243" s="1">
        <f t="shared" si="194"/>
        <v>0</v>
      </c>
      <c r="AC6243" s="1">
        <f t="shared" si="195"/>
        <v>0</v>
      </c>
    </row>
    <row r="6244" spans="4:29" x14ac:dyDescent="0.25">
      <c r="D6244" s="1">
        <v>2005</v>
      </c>
      <c r="E6244" s="1" t="s">
        <v>173</v>
      </c>
      <c r="F6244" s="2" t="s">
        <v>363</v>
      </c>
      <c r="G6244">
        <v>2</v>
      </c>
      <c r="H6244">
        <v>6789321</v>
      </c>
      <c r="I6244" s="1">
        <v>116.4276</v>
      </c>
      <c r="J6244" s="1">
        <v>11056</v>
      </c>
      <c r="K6244" s="1">
        <v>191611.8</v>
      </c>
      <c r="L6244" s="1">
        <v>173913</v>
      </c>
      <c r="M6244" s="3">
        <v>91</v>
      </c>
      <c r="N6244">
        <v>57.7</v>
      </c>
      <c r="O6244">
        <v>46</v>
      </c>
      <c r="P6244" s="1">
        <f>IF($A$3="Percentage of government revenue per capita",$B$3,0) + IF($A$3="Absolute extra revenue",AB6244,0) + IF($A$3="Absolute revenue per capita",AC6244,0)</f>
        <v>0</v>
      </c>
      <c r="Q6244" s="5">
        <f>-MIN(data!$B$4 / data!I6281 * data!P6281 / 100, data!N6281)</f>
        <v>0</v>
      </c>
      <c r="R6244" s="4">
        <f>-Q6244*K6244/1000</f>
        <v>0</v>
      </c>
      <c r="S6244" s="6">
        <f>-MIN(data!$B$5/(POWER(LN(I6244),2))*P6244/100, O6244)</f>
        <v>0</v>
      </c>
      <c r="T6244" s="6">
        <f>-S6244*L6244/100000</f>
        <v>0</v>
      </c>
      <c r="U6244" s="4">
        <f>N6244+Q6244</f>
        <v>57.7</v>
      </c>
      <c r="V6244" s="4" t="e">
        <f>P6244*I6244/100/R6244</f>
        <v>#DIV/0!</v>
      </c>
      <c r="W6244" s="4" t="e">
        <f>V6244*H6244</f>
        <v>#DIV/0!</v>
      </c>
      <c r="X6244" s="6">
        <f>O6244+S6244</f>
        <v>46</v>
      </c>
      <c r="Y6244" s="6" t="e">
        <f>P6244*I6244/100/T6244</f>
        <v>#DIV/0!</v>
      </c>
      <c r="Z6244" s="6" t="e">
        <f>Y6244*H6244</f>
        <v>#DIV/0!</v>
      </c>
      <c r="AB6244" s="1">
        <f t="shared" si="194"/>
        <v>0</v>
      </c>
      <c r="AC6244" s="1">
        <f t="shared" si="195"/>
        <v>0</v>
      </c>
    </row>
    <row r="6245" spans="4:29" x14ac:dyDescent="0.25">
      <c r="D6245" s="1">
        <v>2006</v>
      </c>
      <c r="E6245" s="1" t="s">
        <v>173</v>
      </c>
      <c r="F6245" s="2" t="s">
        <v>363</v>
      </c>
      <c r="G6245">
        <v>2</v>
      </c>
      <c r="H6245">
        <v>6922587</v>
      </c>
      <c r="I6245" s="1">
        <v>119.8279</v>
      </c>
      <c r="J6245" s="1">
        <v>10548</v>
      </c>
      <c r="K6245" s="1">
        <v>196791</v>
      </c>
      <c r="L6245" s="1">
        <v>205128.2</v>
      </c>
      <c r="M6245" s="3">
        <v>80</v>
      </c>
      <c r="N6245">
        <v>53.6</v>
      </c>
      <c r="O6245">
        <v>39</v>
      </c>
      <c r="P6245" s="1">
        <f>IF($A$3="Percentage of government revenue per capita",$B$3,0) + IF($A$3="Absolute extra revenue",AB6245,0) + IF($A$3="Absolute revenue per capita",AC6245,0)</f>
        <v>0</v>
      </c>
      <c r="Q6245" s="5">
        <f>-MIN(data!$B$4 / data!I6282 * data!P6282 / 100, data!N6282)</f>
        <v>0</v>
      </c>
      <c r="R6245" s="4">
        <f>-Q6245*K6245/1000</f>
        <v>0</v>
      </c>
      <c r="S6245" s="6">
        <f>-MIN(data!$B$5/(POWER(LN(I6245),2))*P6245/100, O6245)</f>
        <v>0</v>
      </c>
      <c r="T6245" s="6">
        <f>-S6245*L6245/100000</f>
        <v>0</v>
      </c>
      <c r="U6245" s="4">
        <f>N6245+Q6245</f>
        <v>53.6</v>
      </c>
      <c r="V6245" s="4" t="e">
        <f>P6245*I6245/100/R6245</f>
        <v>#DIV/0!</v>
      </c>
      <c r="W6245" s="4" t="e">
        <f>V6245*H6245</f>
        <v>#DIV/0!</v>
      </c>
      <c r="X6245" s="6">
        <f>O6245+S6245</f>
        <v>39</v>
      </c>
      <c r="Y6245" s="6" t="e">
        <f>P6245*I6245/100/T6245</f>
        <v>#DIV/0!</v>
      </c>
      <c r="Z6245" s="6" t="e">
        <f>Y6245*H6245</f>
        <v>#DIV/0!</v>
      </c>
      <c r="AB6245" s="1">
        <f t="shared" si="194"/>
        <v>0</v>
      </c>
      <c r="AC6245" s="1">
        <f t="shared" si="195"/>
        <v>0</v>
      </c>
    </row>
    <row r="6246" spans="4:29" x14ac:dyDescent="0.25">
      <c r="D6246" s="1">
        <v>2007</v>
      </c>
      <c r="E6246" s="1" t="s">
        <v>173</v>
      </c>
      <c r="F6246" s="2" t="s">
        <v>363</v>
      </c>
      <c r="G6246">
        <v>2</v>
      </c>
      <c r="H6246">
        <v>7062672</v>
      </c>
      <c r="I6246" s="1">
        <v>137.20189999999999</v>
      </c>
      <c r="J6246" s="1">
        <v>10177</v>
      </c>
      <c r="K6246" s="1">
        <v>202729.1</v>
      </c>
      <c r="L6246" s="1">
        <v>213157.9</v>
      </c>
      <c r="M6246" s="3">
        <v>80</v>
      </c>
      <c r="N6246">
        <v>50.2</v>
      </c>
      <c r="O6246">
        <v>38</v>
      </c>
      <c r="P6246" s="1">
        <f>IF($A$3="Percentage of government revenue per capita",$B$3,0) + IF($A$3="Absolute extra revenue",AB6246,0) + IF($A$3="Absolute revenue per capita",AC6246,0)</f>
        <v>0</v>
      </c>
      <c r="Q6246" s="5">
        <f>-MIN(data!$B$4 / data!I6283 * data!P6283 / 100, data!N6283)</f>
        <v>0</v>
      </c>
      <c r="R6246" s="4">
        <f>-Q6246*K6246/1000</f>
        <v>0</v>
      </c>
      <c r="S6246" s="6">
        <f>-MIN(data!$B$5/(POWER(LN(I6246),2))*P6246/100, O6246)</f>
        <v>0</v>
      </c>
      <c r="T6246" s="6">
        <f>-S6246*L6246/100000</f>
        <v>0</v>
      </c>
      <c r="U6246" s="4">
        <f>N6246+Q6246</f>
        <v>50.2</v>
      </c>
      <c r="V6246" s="4" t="e">
        <f>P6246*I6246/100/R6246</f>
        <v>#DIV/0!</v>
      </c>
      <c r="W6246" s="4" t="e">
        <f>V6246*H6246</f>
        <v>#DIV/0!</v>
      </c>
      <c r="X6246" s="6">
        <f>O6246+S6246</f>
        <v>38</v>
      </c>
      <c r="Y6246" s="6" t="e">
        <f>P6246*I6246/100/T6246</f>
        <v>#DIV/0!</v>
      </c>
      <c r="Z6246" s="6" t="e">
        <f>Y6246*H6246</f>
        <v>#DIV/0!</v>
      </c>
      <c r="AB6246" s="1">
        <f t="shared" si="194"/>
        <v>0</v>
      </c>
      <c r="AC6246" s="1">
        <f t="shared" si="195"/>
        <v>0</v>
      </c>
    </row>
    <row r="6247" spans="4:29" x14ac:dyDescent="0.25">
      <c r="D6247" s="1">
        <v>2008</v>
      </c>
      <c r="E6247" s="1" t="s">
        <v>173</v>
      </c>
      <c r="F6247" s="2" t="s">
        <v>363</v>
      </c>
      <c r="G6247">
        <v>2</v>
      </c>
      <c r="H6247">
        <v>7209930</v>
      </c>
      <c r="I6247" s="1">
        <v>144.9607</v>
      </c>
      <c r="J6247" s="1">
        <v>9909</v>
      </c>
      <c r="K6247" s="1">
        <v>209492.6</v>
      </c>
      <c r="L6247" s="1">
        <v>221621.6</v>
      </c>
      <c r="M6247" s="3">
        <v>81</v>
      </c>
      <c r="N6247">
        <v>47.3</v>
      </c>
      <c r="O6247">
        <v>37</v>
      </c>
      <c r="P6247" s="1">
        <f>IF($A$3="Percentage of government revenue per capita",$B$3,0) + IF($A$3="Absolute extra revenue",AB6247,0) + IF($A$3="Absolute revenue per capita",AC6247,0)</f>
        <v>0</v>
      </c>
      <c r="Q6247" s="5">
        <f>-MIN(data!$B$4 / data!I6284 * data!P6284 / 100, data!N6284)</f>
        <v>0</v>
      </c>
      <c r="R6247" s="4">
        <f>-Q6247*K6247/1000</f>
        <v>0</v>
      </c>
      <c r="S6247" s="6">
        <f>-MIN(data!$B$5/(POWER(LN(I6247),2))*P6247/100, O6247)</f>
        <v>0</v>
      </c>
      <c r="T6247" s="6">
        <f>-S6247*L6247/100000</f>
        <v>0</v>
      </c>
      <c r="U6247" s="4">
        <f>N6247+Q6247</f>
        <v>47.3</v>
      </c>
      <c r="V6247" s="4" t="e">
        <f>P6247*I6247/100/R6247</f>
        <v>#DIV/0!</v>
      </c>
      <c r="W6247" s="4" t="e">
        <f>V6247*H6247</f>
        <v>#DIV/0!</v>
      </c>
      <c r="X6247" s="6">
        <f>O6247+S6247</f>
        <v>37</v>
      </c>
      <c r="Y6247" s="6" t="e">
        <f>P6247*I6247/100/T6247</f>
        <v>#DIV/0!</v>
      </c>
      <c r="Z6247" s="6" t="e">
        <f>Y6247*H6247</f>
        <v>#DIV/0!</v>
      </c>
      <c r="AB6247" s="1">
        <f t="shared" si="194"/>
        <v>0</v>
      </c>
      <c r="AC6247" s="1">
        <f t="shared" si="195"/>
        <v>0</v>
      </c>
    </row>
    <row r="6248" spans="4:29" x14ac:dyDescent="0.25">
      <c r="D6248" s="1">
        <v>2009</v>
      </c>
      <c r="E6248" s="1" t="s">
        <v>173</v>
      </c>
      <c r="F6248" s="2" t="s">
        <v>363</v>
      </c>
      <c r="G6248">
        <v>2</v>
      </c>
      <c r="H6248">
        <v>7364753</v>
      </c>
      <c r="I6248" s="1">
        <v>142.3313</v>
      </c>
      <c r="J6248" s="1">
        <v>9717</v>
      </c>
      <c r="K6248" s="1">
        <v>216897.3</v>
      </c>
      <c r="L6248" s="1">
        <v>221621.6</v>
      </c>
      <c r="M6248" s="3">
        <v>82</v>
      </c>
      <c r="N6248">
        <v>44.8</v>
      </c>
      <c r="O6248">
        <v>37</v>
      </c>
      <c r="P6248" s="1">
        <f>IF($A$3="Percentage of government revenue per capita",$B$3,0) + IF($A$3="Absolute extra revenue",AB6248,0) + IF($A$3="Absolute revenue per capita",AC6248,0)</f>
        <v>0</v>
      </c>
      <c r="Q6248" s="5">
        <f>-MIN(data!$B$4 / data!I6285 * data!P6285 / 100, data!N6285)</f>
        <v>0</v>
      </c>
      <c r="R6248" s="4">
        <f>-Q6248*K6248/1000</f>
        <v>0</v>
      </c>
      <c r="S6248" s="6">
        <f>-MIN(data!$B$5/(POWER(LN(I6248),2))*P6248/100, O6248)</f>
        <v>0</v>
      </c>
      <c r="T6248" s="6">
        <f>-S6248*L6248/100000</f>
        <v>0</v>
      </c>
      <c r="U6248" s="4">
        <f>N6248+Q6248</f>
        <v>44.8</v>
      </c>
      <c r="V6248" s="4" t="e">
        <f>P6248*I6248/100/R6248</f>
        <v>#DIV/0!</v>
      </c>
      <c r="W6248" s="4" t="e">
        <f>V6248*H6248</f>
        <v>#DIV/0!</v>
      </c>
      <c r="X6248" s="6">
        <f>O6248+S6248</f>
        <v>37</v>
      </c>
      <c r="Y6248" s="6" t="e">
        <f>P6248*I6248/100/T6248</f>
        <v>#DIV/0!</v>
      </c>
      <c r="Z6248" s="6" t="e">
        <f>Y6248*H6248</f>
        <v>#DIV/0!</v>
      </c>
      <c r="AB6248" s="1">
        <f t="shared" si="194"/>
        <v>0</v>
      </c>
      <c r="AC6248" s="1">
        <f t="shared" si="195"/>
        <v>0</v>
      </c>
    </row>
    <row r="6249" spans="4:29" x14ac:dyDescent="0.25">
      <c r="D6249" s="1">
        <v>2010</v>
      </c>
      <c r="E6249" s="1" t="s">
        <v>173</v>
      </c>
      <c r="F6249" s="2" t="s">
        <v>363</v>
      </c>
      <c r="G6249">
        <v>2</v>
      </c>
      <c r="H6249">
        <v>7527394</v>
      </c>
      <c r="I6249" s="1">
        <v>156.35669999999999</v>
      </c>
      <c r="J6249" s="1">
        <v>9561</v>
      </c>
      <c r="K6249" s="1">
        <v>223387.9</v>
      </c>
      <c r="L6249" s="1">
        <v>237142.9</v>
      </c>
      <c r="M6249" s="3">
        <v>82</v>
      </c>
      <c r="N6249">
        <v>42.8</v>
      </c>
      <c r="O6249">
        <v>35</v>
      </c>
      <c r="P6249" s="1">
        <f>IF($A$3="Percentage of government revenue per capita",$B$3,0) + IF($A$3="Absolute extra revenue",AB6249,0) + IF($A$3="Absolute revenue per capita",AC6249,0)</f>
        <v>0</v>
      </c>
      <c r="Q6249" s="5">
        <f>-MIN(data!$B$4 / data!I6286 * data!P6286 / 100, data!N6286)</f>
        <v>0</v>
      </c>
      <c r="R6249" s="4">
        <f>-Q6249*K6249/1000</f>
        <v>0</v>
      </c>
      <c r="S6249" s="6">
        <f>-MIN(data!$B$5/(POWER(LN(I6249),2))*P6249/100, O6249)</f>
        <v>0</v>
      </c>
      <c r="T6249" s="6">
        <f>-S6249*L6249/100000</f>
        <v>0</v>
      </c>
      <c r="U6249" s="4">
        <f>N6249+Q6249</f>
        <v>42.8</v>
      </c>
      <c r="V6249" s="4" t="e">
        <f>P6249*I6249/100/R6249</f>
        <v>#DIV/0!</v>
      </c>
      <c r="W6249" s="4" t="e">
        <f>V6249*H6249</f>
        <v>#DIV/0!</v>
      </c>
      <c r="X6249" s="6">
        <f>O6249+S6249</f>
        <v>35</v>
      </c>
      <c r="Y6249" s="6" t="e">
        <f>P6249*I6249/100/T6249</f>
        <v>#DIV/0!</v>
      </c>
      <c r="Z6249" s="6" t="e">
        <f>Y6249*H6249</f>
        <v>#DIV/0!</v>
      </c>
      <c r="AB6249" s="1">
        <f t="shared" si="194"/>
        <v>0</v>
      </c>
      <c r="AC6249" s="1">
        <f t="shared" si="195"/>
        <v>0</v>
      </c>
    </row>
    <row r="6250" spans="4:29" x14ac:dyDescent="0.25">
      <c r="D6250" s="1">
        <v>2011</v>
      </c>
      <c r="E6250" s="1" t="s">
        <v>173</v>
      </c>
      <c r="F6250" s="2" t="s">
        <v>363</v>
      </c>
      <c r="G6250">
        <v>2</v>
      </c>
      <c r="H6250">
        <v>7697510</v>
      </c>
      <c r="I6250" s="1">
        <v>177.83600000000001</v>
      </c>
      <c r="J6250" s="1">
        <v>9436</v>
      </c>
      <c r="K6250" s="1">
        <v>230146.3</v>
      </c>
      <c r="L6250" s="1">
        <v>237142.9</v>
      </c>
      <c r="M6250" s="3">
        <v>83</v>
      </c>
      <c r="N6250">
        <v>41</v>
      </c>
      <c r="O6250">
        <v>35</v>
      </c>
      <c r="P6250" s="1">
        <f>IF($A$3="Percentage of government revenue per capita",$B$3,0) + IF($A$3="Absolute extra revenue",AB6250,0) + IF($A$3="Absolute revenue per capita",AC6250,0)</f>
        <v>0</v>
      </c>
      <c r="Q6250" s="5">
        <f>-MIN(data!$B$4 / data!I6287 * data!P6287 / 100, data!N6287)</f>
        <v>0</v>
      </c>
      <c r="R6250" s="4">
        <f>-Q6250*K6250/1000</f>
        <v>0</v>
      </c>
      <c r="S6250" s="6">
        <f>-MIN(data!$B$5/(POWER(LN(I6250),2))*P6250/100, O6250)</f>
        <v>0</v>
      </c>
      <c r="T6250" s="6">
        <f>-S6250*L6250/100000</f>
        <v>0</v>
      </c>
      <c r="U6250" s="4">
        <f>N6250+Q6250</f>
        <v>41</v>
      </c>
      <c r="V6250" s="4" t="e">
        <f>P6250*I6250/100/R6250</f>
        <v>#DIV/0!</v>
      </c>
      <c r="W6250" s="4" t="e">
        <f>V6250*H6250</f>
        <v>#DIV/0!</v>
      </c>
      <c r="X6250" s="6">
        <f>O6250+S6250</f>
        <v>35</v>
      </c>
      <c r="Y6250" s="6" t="e">
        <f>P6250*I6250/100/T6250</f>
        <v>#DIV/0!</v>
      </c>
      <c r="Z6250" s="6" t="e">
        <f>Y6250*H6250</f>
        <v>#DIV/0!</v>
      </c>
      <c r="AB6250" s="1">
        <f t="shared" si="194"/>
        <v>0</v>
      </c>
      <c r="AC6250" s="1">
        <f t="shared" si="195"/>
        <v>0</v>
      </c>
    </row>
    <row r="6251" spans="4:29" x14ac:dyDescent="0.25">
      <c r="D6251" s="1">
        <v>2012</v>
      </c>
      <c r="E6251" s="1" t="s">
        <v>173</v>
      </c>
      <c r="F6251" s="2" t="s">
        <v>363</v>
      </c>
      <c r="G6251">
        <v>2</v>
      </c>
      <c r="H6251">
        <v>7874835</v>
      </c>
      <c r="I6251" s="1">
        <v>0</v>
      </c>
      <c r="J6251" s="1">
        <v>9303</v>
      </c>
      <c r="K6251" s="1">
        <v>235519</v>
      </c>
      <c r="L6251" s="1">
        <v>247058.8</v>
      </c>
      <c r="M6251" s="3">
        <v>83</v>
      </c>
      <c r="N6251">
        <v>39.5</v>
      </c>
      <c r="O6251">
        <v>34</v>
      </c>
      <c r="P6251" s="1">
        <f>IF($A$3="Percentage of government revenue per capita",$B$3,0) + IF($A$3="Absolute extra revenue",AB6251,0) + IF($A$3="Absolute revenue per capita",AC6251,0)</f>
        <v>0</v>
      </c>
      <c r="Q6251" s="5">
        <f>-MIN(data!$B$4 / data!I6288 * data!P6288 / 100, data!N6288)</f>
        <v>0</v>
      </c>
      <c r="R6251" s="4">
        <f>-Q6251*K6251/1000</f>
        <v>0</v>
      </c>
      <c r="S6251" s="6" t="e">
        <f>-MIN(data!$B$5/(POWER(LN(I6251),2))*P6251/100, O6251)</f>
        <v>#NUM!</v>
      </c>
      <c r="T6251" s="6" t="e">
        <f>-S6251*L6251/100000</f>
        <v>#NUM!</v>
      </c>
      <c r="U6251" s="4">
        <f>N6251+Q6251</f>
        <v>39.5</v>
      </c>
      <c r="V6251" s="4" t="e">
        <f>P6251*I6251/100/R6251</f>
        <v>#DIV/0!</v>
      </c>
      <c r="W6251" s="4" t="e">
        <f>V6251*H6251</f>
        <v>#DIV/0!</v>
      </c>
      <c r="X6251" s="6" t="e">
        <f>O6251+S6251</f>
        <v>#NUM!</v>
      </c>
      <c r="Y6251" s="6" t="e">
        <f>P6251*I6251/100/T6251</f>
        <v>#NUM!</v>
      </c>
      <c r="Z6251" s="6" t="e">
        <f>Y6251*H6251</f>
        <v>#NUM!</v>
      </c>
      <c r="AB6251" s="1" t="e">
        <f t="shared" si="194"/>
        <v>#DIV/0!</v>
      </c>
      <c r="AC6251" s="1" t="e">
        <f t="shared" si="195"/>
        <v>#DIV/0!</v>
      </c>
    </row>
    <row r="6252" spans="4:29" x14ac:dyDescent="0.25">
      <c r="D6252" s="1">
        <v>2013</v>
      </c>
      <c r="E6252" s="1" t="s">
        <v>173</v>
      </c>
      <c r="F6252" s="2" t="s">
        <v>363</v>
      </c>
      <c r="G6252">
        <v>2</v>
      </c>
      <c r="H6252">
        <v>8059769</v>
      </c>
      <c r="I6252" s="1">
        <v>0</v>
      </c>
      <c r="J6252" s="1">
        <v>9182</v>
      </c>
      <c r="K6252" s="1">
        <v>240366.5</v>
      </c>
      <c r="L6252" s="1">
        <v>244117.6</v>
      </c>
      <c r="M6252" s="3">
        <v>84</v>
      </c>
      <c r="N6252">
        <v>38.200000000000003</v>
      </c>
      <c r="O6252">
        <v>34</v>
      </c>
      <c r="P6252" s="1">
        <f>IF($A$3="Percentage of government revenue per capita",$B$3,0) + IF($A$3="Absolute extra revenue",AB6252,0) + IF($A$3="Absolute revenue per capita",AC6252,0)</f>
        <v>0</v>
      </c>
      <c r="Q6252" s="5">
        <f>-MIN(data!$B$4 / data!I6289 * data!P6289 / 100, data!N6289)</f>
        <v>0</v>
      </c>
      <c r="R6252" s="4">
        <f>-Q6252*K6252/1000</f>
        <v>0</v>
      </c>
      <c r="S6252" s="6" t="e">
        <f>-MIN(data!$B$5/(POWER(LN(I6252),2))*P6252/100, O6252)</f>
        <v>#NUM!</v>
      </c>
      <c r="T6252" s="6" t="e">
        <f>-S6252*L6252/100000</f>
        <v>#NUM!</v>
      </c>
      <c r="U6252" s="4">
        <f>N6252+Q6252</f>
        <v>38.200000000000003</v>
      </c>
      <c r="V6252" s="4" t="e">
        <f>P6252*I6252/100/R6252</f>
        <v>#DIV/0!</v>
      </c>
      <c r="W6252" s="4" t="e">
        <f>V6252*H6252</f>
        <v>#DIV/0!</v>
      </c>
      <c r="X6252" s="6" t="e">
        <f>O6252+S6252</f>
        <v>#NUM!</v>
      </c>
      <c r="Y6252" s="6" t="e">
        <f>P6252*I6252/100/T6252</f>
        <v>#NUM!</v>
      </c>
      <c r="Z6252" s="6" t="e">
        <f>Y6252*H6252</f>
        <v>#NUM!</v>
      </c>
      <c r="AB6252" s="1" t="e">
        <f t="shared" si="194"/>
        <v>#DIV/0!</v>
      </c>
      <c r="AC6252" s="1" t="e">
        <f t="shared" si="195"/>
        <v>#DIV/0!</v>
      </c>
    </row>
    <row r="6253" spans="4:29" x14ac:dyDescent="0.25">
      <c r="D6253" s="1">
        <v>2014</v>
      </c>
      <c r="E6253" s="1" t="s">
        <v>173</v>
      </c>
      <c r="F6253" s="2" t="s">
        <v>363</v>
      </c>
      <c r="G6253">
        <v>2</v>
      </c>
      <c r="H6253">
        <v>8252833</v>
      </c>
      <c r="I6253" s="1">
        <v>0</v>
      </c>
      <c r="J6253" s="1">
        <v>9039</v>
      </c>
      <c r="K6253" s="1">
        <v>244297.3</v>
      </c>
      <c r="L6253" s="1">
        <v>248484.8</v>
      </c>
      <c r="M6253" s="3">
        <v>83</v>
      </c>
      <c r="N6253">
        <v>37</v>
      </c>
      <c r="O6253">
        <v>33</v>
      </c>
      <c r="P6253" s="1">
        <f>IF($A$3="Percentage of government revenue per capita",$B$3,0) + IF($A$3="Absolute extra revenue",AB6253,0) + IF($A$3="Absolute revenue per capita",AC6253,0)</f>
        <v>0</v>
      </c>
      <c r="Q6253" s="5">
        <f>-MIN(data!$B$4 / data!I6290 * data!P6290 / 100, data!N6290)</f>
        <v>0</v>
      </c>
      <c r="R6253" s="4">
        <f>-Q6253*K6253/1000</f>
        <v>0</v>
      </c>
      <c r="S6253" s="6" t="e">
        <f>-MIN(data!$B$5/(POWER(LN(I6253),2))*P6253/100, O6253)</f>
        <v>#NUM!</v>
      </c>
      <c r="T6253" s="6" t="e">
        <f>-S6253*L6253/100000</f>
        <v>#NUM!</v>
      </c>
      <c r="U6253" s="4">
        <f>N6253+Q6253</f>
        <v>37</v>
      </c>
      <c r="V6253" s="4" t="e">
        <f>P6253*I6253/100/R6253</f>
        <v>#DIV/0!</v>
      </c>
      <c r="W6253" s="4" t="e">
        <f>V6253*H6253</f>
        <v>#DIV/0!</v>
      </c>
      <c r="X6253" s="6" t="e">
        <f>O6253+S6253</f>
        <v>#NUM!</v>
      </c>
      <c r="Y6253" s="6" t="e">
        <f>P6253*I6253/100/T6253</f>
        <v>#NUM!</v>
      </c>
      <c r="Z6253" s="6" t="e">
        <f>Y6253*H6253</f>
        <v>#NUM!</v>
      </c>
      <c r="AB6253" s="1" t="e">
        <f t="shared" si="194"/>
        <v>#DIV/0!</v>
      </c>
      <c r="AC6253" s="1" t="e">
        <f t="shared" si="195"/>
        <v>#DIV/0!</v>
      </c>
    </row>
    <row r="6254" spans="4:29" x14ac:dyDescent="0.25">
      <c r="D6254" s="1">
        <v>2015</v>
      </c>
      <c r="E6254" s="1" t="s">
        <v>173</v>
      </c>
      <c r="F6254" s="2" t="s">
        <v>363</v>
      </c>
      <c r="G6254">
        <v>2</v>
      </c>
      <c r="H6254">
        <v>8454028</v>
      </c>
      <c r="I6254" s="1">
        <v>0</v>
      </c>
      <c r="J6254" s="1">
        <v>8853</v>
      </c>
      <c r="K6254" s="1">
        <v>247290.5</v>
      </c>
      <c r="M6254" s="3">
        <v>82</v>
      </c>
      <c r="N6254">
        <v>35.799999999999997</v>
      </c>
      <c r="O6254">
        <v>32</v>
      </c>
      <c r="P6254" s="1">
        <f>IF($A$3="Percentage of government revenue per capita",$B$3,0) + IF($A$3="Absolute extra revenue",AB6254,0) + IF($A$3="Absolute revenue per capita",AC6254,0)</f>
        <v>0</v>
      </c>
      <c r="Q6254" s="5">
        <f>-MIN(data!$B$4 / data!I6291 * data!P6291 / 100, data!N6291)</f>
        <v>0</v>
      </c>
      <c r="R6254" s="4">
        <f>-Q6254*K6254/1000</f>
        <v>0</v>
      </c>
      <c r="S6254" s="6" t="e">
        <f>-MIN(data!$B$5/(POWER(LN(I6254),2))*P6254/100, O6254)</f>
        <v>#NUM!</v>
      </c>
      <c r="T6254" s="6" t="e">
        <f>-S6254*L6254/100000</f>
        <v>#NUM!</v>
      </c>
      <c r="U6254" s="4">
        <f>N6254+Q6254</f>
        <v>35.799999999999997</v>
      </c>
      <c r="V6254" s="4" t="e">
        <f>P6254*I6254/100/R6254</f>
        <v>#DIV/0!</v>
      </c>
      <c r="W6254" s="4" t="e">
        <f>V6254*H6254</f>
        <v>#DIV/0!</v>
      </c>
      <c r="X6254" s="6" t="e">
        <f>O6254+S6254</f>
        <v>#NUM!</v>
      </c>
      <c r="Y6254" s="6" t="e">
        <f>P6254*I6254/100/T6254</f>
        <v>#NUM!</v>
      </c>
      <c r="Z6254" s="6" t="e">
        <f>Y6254*H6254</f>
        <v>#NUM!</v>
      </c>
      <c r="AB6254" s="1" t="e">
        <f t="shared" si="194"/>
        <v>#DIV/0!</v>
      </c>
      <c r="AC6254" s="1" t="e">
        <f t="shared" si="195"/>
        <v>#DIV/0!</v>
      </c>
    </row>
    <row r="6255" spans="4:29" x14ac:dyDescent="0.25">
      <c r="D6255" s="1">
        <v>2016</v>
      </c>
      <c r="E6255" s="1" t="s">
        <v>173</v>
      </c>
      <c r="F6255" s="2" t="s">
        <v>363</v>
      </c>
      <c r="G6255">
        <v>2</v>
      </c>
      <c r="H6255">
        <v>8663579</v>
      </c>
      <c r="I6255" s="1">
        <v>0</v>
      </c>
      <c r="J6255" s="1">
        <v>8631</v>
      </c>
      <c r="K6255" s="1">
        <v>249450.9</v>
      </c>
      <c r="M6255" s="3"/>
      <c r="N6255">
        <v>34.6</v>
      </c>
      <c r="O6255"/>
      <c r="P6255" s="1">
        <f>IF($A$3="Percentage of government revenue per capita",$B$3,0) + IF($A$3="Absolute extra revenue",AB6255,0) + IF($A$3="Absolute revenue per capita",AC6255,0)</f>
        <v>0</v>
      </c>
      <c r="Q6255" s="5">
        <f>-MIN(data!$B$4 / data!I6292 * data!P6292 / 100, data!N6292)</f>
        <v>0</v>
      </c>
      <c r="R6255" s="4">
        <f>-Q6255*K6255/1000</f>
        <v>0</v>
      </c>
      <c r="S6255" s="6" t="e">
        <f>-MIN(data!$B$5/(POWER(LN(I6255),2))*P6255/100, O6255)</f>
        <v>#NUM!</v>
      </c>
      <c r="T6255" s="6" t="e">
        <f>-S6255*L6255/100000</f>
        <v>#NUM!</v>
      </c>
      <c r="U6255" s="4">
        <f>N6255+Q6255</f>
        <v>34.6</v>
      </c>
      <c r="V6255" s="4" t="e">
        <f>P6255*I6255/100/R6255</f>
        <v>#DIV/0!</v>
      </c>
      <c r="W6255" s="4" t="e">
        <f>V6255*H6255</f>
        <v>#DIV/0!</v>
      </c>
      <c r="X6255" s="6" t="e">
        <f>O6255+S6255</f>
        <v>#NUM!</v>
      </c>
      <c r="Y6255" s="6" t="e">
        <f>P6255*I6255/100/T6255</f>
        <v>#NUM!</v>
      </c>
      <c r="Z6255" s="6" t="e">
        <f>Y6255*H6255</f>
        <v>#NUM!</v>
      </c>
      <c r="AB6255" s="1" t="e">
        <f t="shared" si="194"/>
        <v>#DIV/0!</v>
      </c>
      <c r="AC6255" s="1" t="e">
        <f t="shared" si="195"/>
        <v>#DIV/0!</v>
      </c>
    </row>
    <row r="6256" spans="4:29" x14ac:dyDescent="0.25">
      <c r="D6256" s="1">
        <v>1980</v>
      </c>
      <c r="E6256" s="1" t="s">
        <v>180</v>
      </c>
      <c r="F6256" s="2" t="s">
        <v>364</v>
      </c>
      <c r="G6256">
        <v>1</v>
      </c>
      <c r="H6256">
        <v>18538259</v>
      </c>
      <c r="I6256" s="1">
        <v>0</v>
      </c>
      <c r="J6256" s="1">
        <v>146935</v>
      </c>
      <c r="K6256" s="1">
        <v>830610.5</v>
      </c>
      <c r="M6256" s="3"/>
      <c r="N6256">
        <v>176.9</v>
      </c>
      <c r="O6256"/>
      <c r="P6256" s="1">
        <f>IF($A$3="Percentage of government revenue per capita",$B$3,0) + IF($A$3="Absolute extra revenue",AB6256,0) + IF($A$3="Absolute revenue per capita",AC6256,0)</f>
        <v>0</v>
      </c>
      <c r="Q6256" s="5" t="e">
        <f>-MIN(data!$B$4 / data!I6515 * data!P6515 / 100, data!N6515)</f>
        <v>#DIV/0!</v>
      </c>
      <c r="R6256" s="4" t="e">
        <f>-Q6256*K6256/1000</f>
        <v>#DIV/0!</v>
      </c>
      <c r="S6256" s="6" t="e">
        <f>-MIN(data!$B$5/(POWER(LN(I6256),2))*P6256/100, O6256)</f>
        <v>#NUM!</v>
      </c>
      <c r="T6256" s="6" t="e">
        <f>-S6256*L6256/100000</f>
        <v>#NUM!</v>
      </c>
      <c r="U6256" s="4" t="e">
        <f>N6256+Q6256</f>
        <v>#DIV/0!</v>
      </c>
      <c r="V6256" s="4" t="e">
        <f>P6256*I6256/100/R6256</f>
        <v>#DIV/0!</v>
      </c>
      <c r="W6256" s="4" t="e">
        <f>V6256*H6256</f>
        <v>#DIV/0!</v>
      </c>
      <c r="X6256" s="6" t="e">
        <f>O6256+S6256</f>
        <v>#NUM!</v>
      </c>
      <c r="Y6256" s="6" t="e">
        <f>P6256*I6256/100/T6256</f>
        <v>#NUM!</v>
      </c>
      <c r="Z6256" s="6" t="e">
        <f>Y6256*H6256</f>
        <v>#NUM!</v>
      </c>
      <c r="AB6256" s="1" t="e">
        <f t="shared" si="194"/>
        <v>#DIV/0!</v>
      </c>
      <c r="AC6256" s="1" t="e">
        <f t="shared" si="195"/>
        <v>#DIV/0!</v>
      </c>
    </row>
    <row r="6257" spans="4:29" x14ac:dyDescent="0.25">
      <c r="D6257" s="1">
        <v>1981</v>
      </c>
      <c r="E6257" s="1" t="s">
        <v>180</v>
      </c>
      <c r="F6257" s="2" t="s">
        <v>364</v>
      </c>
      <c r="G6257">
        <v>1</v>
      </c>
      <c r="H6257">
        <v>19120680</v>
      </c>
      <c r="I6257" s="1">
        <v>0</v>
      </c>
      <c r="J6257" s="1">
        <v>150208</v>
      </c>
      <c r="K6257" s="1">
        <v>853454.5</v>
      </c>
      <c r="M6257" s="3"/>
      <c r="N6257">
        <v>176</v>
      </c>
      <c r="O6257"/>
      <c r="P6257" s="1">
        <f>IF($A$3="Percentage of government revenue per capita",$B$3,0) + IF($A$3="Absolute extra revenue",AB6257,0) + IF($A$3="Absolute revenue per capita",AC6257,0)</f>
        <v>0</v>
      </c>
      <c r="Q6257" s="5" t="e">
        <f>-MIN(data!$B$4 / data!I6516 * data!P6516 / 100, data!N6516)</f>
        <v>#DIV/0!</v>
      </c>
      <c r="R6257" s="4" t="e">
        <f>-Q6257*K6257/1000</f>
        <v>#DIV/0!</v>
      </c>
      <c r="S6257" s="6" t="e">
        <f>-MIN(data!$B$5/(POWER(LN(I6257),2))*P6257/100, O6257)</f>
        <v>#NUM!</v>
      </c>
      <c r="T6257" s="6" t="e">
        <f>-S6257*L6257/100000</f>
        <v>#NUM!</v>
      </c>
      <c r="U6257" s="4" t="e">
        <f>N6257+Q6257</f>
        <v>#DIV/0!</v>
      </c>
      <c r="V6257" s="4" t="e">
        <f>P6257*I6257/100/R6257</f>
        <v>#DIV/0!</v>
      </c>
      <c r="W6257" s="4" t="e">
        <f>V6257*H6257</f>
        <v>#DIV/0!</v>
      </c>
      <c r="X6257" s="6" t="e">
        <f>O6257+S6257</f>
        <v>#NUM!</v>
      </c>
      <c r="Y6257" s="6" t="e">
        <f>P6257*I6257/100/T6257</f>
        <v>#NUM!</v>
      </c>
      <c r="Z6257" s="6" t="e">
        <f>Y6257*H6257</f>
        <v>#NUM!</v>
      </c>
      <c r="AB6257" s="1" t="e">
        <f t="shared" si="194"/>
        <v>#DIV/0!</v>
      </c>
      <c r="AC6257" s="1" t="e">
        <f t="shared" si="195"/>
        <v>#DIV/0!</v>
      </c>
    </row>
    <row r="6258" spans="4:29" x14ac:dyDescent="0.25">
      <c r="D6258" s="1">
        <v>1982</v>
      </c>
      <c r="E6258" s="1" t="s">
        <v>180</v>
      </c>
      <c r="F6258" s="2" t="s">
        <v>364</v>
      </c>
      <c r="G6258">
        <v>1</v>
      </c>
      <c r="H6258">
        <v>19723322</v>
      </c>
      <c r="I6258" s="1">
        <v>0</v>
      </c>
      <c r="J6258" s="1">
        <v>154136</v>
      </c>
      <c r="K6258" s="1">
        <v>876270.6</v>
      </c>
      <c r="M6258" s="3"/>
      <c r="N6258">
        <v>175.9</v>
      </c>
      <c r="O6258"/>
      <c r="P6258" s="1">
        <f>IF($A$3="Percentage of government revenue per capita",$B$3,0) + IF($A$3="Absolute extra revenue",AB6258,0) + IF($A$3="Absolute revenue per capita",AC6258,0)</f>
        <v>0</v>
      </c>
      <c r="Q6258" s="5" t="e">
        <f>-MIN(data!$B$4 / data!I6517 * data!P6517 / 100, data!N6517)</f>
        <v>#DIV/0!</v>
      </c>
      <c r="R6258" s="4" t="e">
        <f>-Q6258*K6258/1000</f>
        <v>#DIV/0!</v>
      </c>
      <c r="S6258" s="6" t="e">
        <f>-MIN(data!$B$5/(POWER(LN(I6258),2))*P6258/100, O6258)</f>
        <v>#NUM!</v>
      </c>
      <c r="T6258" s="6" t="e">
        <f>-S6258*L6258/100000</f>
        <v>#NUM!</v>
      </c>
      <c r="U6258" s="4" t="e">
        <f>N6258+Q6258</f>
        <v>#DIV/0!</v>
      </c>
      <c r="V6258" s="4" t="e">
        <f>P6258*I6258/100/R6258</f>
        <v>#DIV/0!</v>
      </c>
      <c r="W6258" s="4" t="e">
        <f>V6258*H6258</f>
        <v>#DIV/0!</v>
      </c>
      <c r="X6258" s="6" t="e">
        <f>O6258+S6258</f>
        <v>#NUM!</v>
      </c>
      <c r="Y6258" s="6" t="e">
        <f>P6258*I6258/100/T6258</f>
        <v>#NUM!</v>
      </c>
      <c r="Z6258" s="6" t="e">
        <f>Y6258*H6258</f>
        <v>#NUM!</v>
      </c>
      <c r="AB6258" s="1" t="e">
        <f t="shared" si="194"/>
        <v>#DIV/0!</v>
      </c>
      <c r="AC6258" s="1" t="e">
        <f t="shared" si="195"/>
        <v>#DIV/0!</v>
      </c>
    </row>
    <row r="6259" spans="4:29" x14ac:dyDescent="0.25">
      <c r="D6259" s="1">
        <v>1983</v>
      </c>
      <c r="E6259" s="1" t="s">
        <v>180</v>
      </c>
      <c r="F6259" s="2" t="s">
        <v>364</v>
      </c>
      <c r="G6259">
        <v>1</v>
      </c>
      <c r="H6259">
        <v>20344547</v>
      </c>
      <c r="I6259" s="1">
        <v>0</v>
      </c>
      <c r="J6259" s="1">
        <v>158397</v>
      </c>
      <c r="K6259" s="1">
        <v>899471.9</v>
      </c>
      <c r="M6259" s="3"/>
      <c r="N6259">
        <v>176.1</v>
      </c>
      <c r="O6259"/>
      <c r="P6259" s="1">
        <f>IF($A$3="Percentage of government revenue per capita",$B$3,0) + IF($A$3="Absolute extra revenue",AB6259,0) + IF($A$3="Absolute revenue per capita",AC6259,0)</f>
        <v>0</v>
      </c>
      <c r="Q6259" s="5" t="e">
        <f>-MIN(data!$B$4 / data!I6518 * data!P6518 / 100, data!N6518)</f>
        <v>#DIV/0!</v>
      </c>
      <c r="R6259" s="4" t="e">
        <f>-Q6259*K6259/1000</f>
        <v>#DIV/0!</v>
      </c>
      <c r="S6259" s="6" t="e">
        <f>-MIN(data!$B$5/(POWER(LN(I6259),2))*P6259/100, O6259)</f>
        <v>#NUM!</v>
      </c>
      <c r="T6259" s="6" t="e">
        <f>-S6259*L6259/100000</f>
        <v>#NUM!</v>
      </c>
      <c r="U6259" s="4" t="e">
        <f>N6259+Q6259</f>
        <v>#DIV/0!</v>
      </c>
      <c r="V6259" s="4" t="e">
        <f>P6259*I6259/100/R6259</f>
        <v>#DIV/0!</v>
      </c>
      <c r="W6259" s="4" t="e">
        <f>V6259*H6259</f>
        <v>#DIV/0!</v>
      </c>
      <c r="X6259" s="6" t="e">
        <f>O6259+S6259</f>
        <v>#NUM!</v>
      </c>
      <c r="Y6259" s="6" t="e">
        <f>P6259*I6259/100/T6259</f>
        <v>#NUM!</v>
      </c>
      <c r="Z6259" s="6" t="e">
        <f>Y6259*H6259</f>
        <v>#NUM!</v>
      </c>
      <c r="AB6259" s="1" t="e">
        <f t="shared" si="194"/>
        <v>#DIV/0!</v>
      </c>
      <c r="AC6259" s="1" t="e">
        <f t="shared" si="195"/>
        <v>#DIV/0!</v>
      </c>
    </row>
    <row r="6260" spans="4:29" x14ac:dyDescent="0.25">
      <c r="D6260" s="1">
        <v>1984</v>
      </c>
      <c r="E6260" s="1" t="s">
        <v>180</v>
      </c>
      <c r="F6260" s="2" t="s">
        <v>364</v>
      </c>
      <c r="G6260">
        <v>1</v>
      </c>
      <c r="H6260">
        <v>20981776</v>
      </c>
      <c r="I6260" s="1">
        <v>0</v>
      </c>
      <c r="J6260" s="1">
        <v>162698</v>
      </c>
      <c r="K6260" s="1">
        <v>923371.2</v>
      </c>
      <c r="M6260" s="3"/>
      <c r="N6260">
        <v>176.2</v>
      </c>
      <c r="O6260"/>
      <c r="P6260" s="1">
        <f>IF($A$3="Percentage of government revenue per capita",$B$3,0) + IF($A$3="Absolute extra revenue",AB6260,0) + IF($A$3="Absolute revenue per capita",AC6260,0)</f>
        <v>0</v>
      </c>
      <c r="Q6260" s="5" t="e">
        <f>-MIN(data!$B$4 / data!I6519 * data!P6519 / 100, data!N6519)</f>
        <v>#DIV/0!</v>
      </c>
      <c r="R6260" s="4" t="e">
        <f>-Q6260*K6260/1000</f>
        <v>#DIV/0!</v>
      </c>
      <c r="S6260" s="6" t="e">
        <f>-MIN(data!$B$5/(POWER(LN(I6260),2))*P6260/100, O6260)</f>
        <v>#NUM!</v>
      </c>
      <c r="T6260" s="6" t="e">
        <f>-S6260*L6260/100000</f>
        <v>#NUM!</v>
      </c>
      <c r="U6260" s="4" t="e">
        <f>N6260+Q6260</f>
        <v>#DIV/0!</v>
      </c>
      <c r="V6260" s="4" t="e">
        <f>P6260*I6260/100/R6260</f>
        <v>#DIV/0!</v>
      </c>
      <c r="W6260" s="4" t="e">
        <f>V6260*H6260</f>
        <v>#DIV/0!</v>
      </c>
      <c r="X6260" s="6" t="e">
        <f>O6260+S6260</f>
        <v>#NUM!</v>
      </c>
      <c r="Y6260" s="6" t="e">
        <f>P6260*I6260/100/T6260</f>
        <v>#NUM!</v>
      </c>
      <c r="Z6260" s="6" t="e">
        <f>Y6260*H6260</f>
        <v>#NUM!</v>
      </c>
      <c r="AB6260" s="1" t="e">
        <f t="shared" si="194"/>
        <v>#DIV/0!</v>
      </c>
      <c r="AC6260" s="1" t="e">
        <f t="shared" si="195"/>
        <v>#DIV/0!</v>
      </c>
    </row>
    <row r="6261" spans="4:29" x14ac:dyDescent="0.25">
      <c r="D6261" s="1">
        <v>1985</v>
      </c>
      <c r="E6261" s="1" t="s">
        <v>180</v>
      </c>
      <c r="F6261" s="2" t="s">
        <v>364</v>
      </c>
      <c r="G6261">
        <v>1</v>
      </c>
      <c r="H6261">
        <v>21633796</v>
      </c>
      <c r="I6261" s="1">
        <v>0</v>
      </c>
      <c r="J6261" s="1">
        <v>166382</v>
      </c>
      <c r="K6261" s="1">
        <v>947505.7</v>
      </c>
      <c r="M6261" s="3"/>
      <c r="N6261">
        <v>175.6</v>
      </c>
      <c r="O6261"/>
      <c r="P6261" s="1">
        <f>IF($A$3="Percentage of government revenue per capita",$B$3,0) + IF($A$3="Absolute extra revenue",AB6261,0) + IF($A$3="Absolute revenue per capita",AC6261,0)</f>
        <v>0</v>
      </c>
      <c r="Q6261" s="5" t="e">
        <f>-MIN(data!$B$4 / data!I6520 * data!P6520 / 100, data!N6520)</f>
        <v>#DIV/0!</v>
      </c>
      <c r="R6261" s="4" t="e">
        <f>-Q6261*K6261/1000</f>
        <v>#DIV/0!</v>
      </c>
      <c r="S6261" s="6" t="e">
        <f>-MIN(data!$B$5/(POWER(LN(I6261),2))*P6261/100, O6261)</f>
        <v>#NUM!</v>
      </c>
      <c r="T6261" s="6" t="e">
        <f>-S6261*L6261/100000</f>
        <v>#NUM!</v>
      </c>
      <c r="U6261" s="4" t="e">
        <f>N6261+Q6261</f>
        <v>#DIV/0!</v>
      </c>
      <c r="V6261" s="4" t="e">
        <f>P6261*I6261/100/R6261</f>
        <v>#DIV/0!</v>
      </c>
      <c r="W6261" s="4" t="e">
        <f>V6261*H6261</f>
        <v>#DIV/0!</v>
      </c>
      <c r="X6261" s="6" t="e">
        <f>O6261+S6261</f>
        <v>#NUM!</v>
      </c>
      <c r="Y6261" s="6" t="e">
        <f>P6261*I6261/100/T6261</f>
        <v>#NUM!</v>
      </c>
      <c r="Z6261" s="6" t="e">
        <f>Y6261*H6261</f>
        <v>#NUM!</v>
      </c>
      <c r="AB6261" s="1" t="e">
        <f t="shared" si="194"/>
        <v>#DIV/0!</v>
      </c>
      <c r="AC6261" s="1" t="e">
        <f t="shared" si="195"/>
        <v>#DIV/0!</v>
      </c>
    </row>
    <row r="6262" spans="4:29" x14ac:dyDescent="0.25">
      <c r="D6262" s="1">
        <v>1986</v>
      </c>
      <c r="E6262" s="1" t="s">
        <v>180</v>
      </c>
      <c r="F6262" s="2" t="s">
        <v>364</v>
      </c>
      <c r="G6262">
        <v>1</v>
      </c>
      <c r="H6262">
        <v>22296286</v>
      </c>
      <c r="I6262" s="1">
        <v>0</v>
      </c>
      <c r="J6262" s="1">
        <v>169334</v>
      </c>
      <c r="K6262" s="1">
        <v>971508.9</v>
      </c>
      <c r="M6262" s="3"/>
      <c r="N6262">
        <v>174.3</v>
      </c>
      <c r="O6262"/>
      <c r="P6262" s="1">
        <f>IF($A$3="Percentage of government revenue per capita",$B$3,0) + IF($A$3="Absolute extra revenue",AB6262,0) + IF($A$3="Absolute revenue per capita",AC6262,0)</f>
        <v>0</v>
      </c>
      <c r="Q6262" s="5" t="e">
        <f>-MIN(data!$B$4 / data!I6521 * data!P6521 / 100, data!N6521)</f>
        <v>#DIV/0!</v>
      </c>
      <c r="R6262" s="4" t="e">
        <f>-Q6262*K6262/1000</f>
        <v>#DIV/0!</v>
      </c>
      <c r="S6262" s="6" t="e">
        <f>-MIN(data!$B$5/(POWER(LN(I6262),2))*P6262/100, O6262)</f>
        <v>#NUM!</v>
      </c>
      <c r="T6262" s="6" t="e">
        <f>-S6262*L6262/100000</f>
        <v>#NUM!</v>
      </c>
      <c r="U6262" s="4" t="e">
        <f>N6262+Q6262</f>
        <v>#DIV/0!</v>
      </c>
      <c r="V6262" s="4" t="e">
        <f>P6262*I6262/100/R6262</f>
        <v>#DIV/0!</v>
      </c>
      <c r="W6262" s="4" t="e">
        <f>V6262*H6262</f>
        <v>#DIV/0!</v>
      </c>
      <c r="X6262" s="6" t="e">
        <f>O6262+S6262</f>
        <v>#NUM!</v>
      </c>
      <c r="Y6262" s="6" t="e">
        <f>P6262*I6262/100/T6262</f>
        <v>#NUM!</v>
      </c>
      <c r="Z6262" s="6" t="e">
        <f>Y6262*H6262</f>
        <v>#NUM!</v>
      </c>
      <c r="AB6262" s="1" t="e">
        <f t="shared" si="194"/>
        <v>#DIV/0!</v>
      </c>
      <c r="AC6262" s="1" t="e">
        <f t="shared" si="195"/>
        <v>#DIV/0!</v>
      </c>
    </row>
    <row r="6263" spans="4:29" x14ac:dyDescent="0.25">
      <c r="D6263" s="1">
        <v>1987</v>
      </c>
      <c r="E6263" s="1" t="s">
        <v>180</v>
      </c>
      <c r="F6263" s="2" t="s">
        <v>364</v>
      </c>
      <c r="G6263">
        <v>1</v>
      </c>
      <c r="H6263">
        <v>22971200</v>
      </c>
      <c r="I6263" s="1">
        <v>0</v>
      </c>
      <c r="J6263" s="1">
        <v>171744</v>
      </c>
      <c r="K6263" s="1">
        <v>996773.1</v>
      </c>
      <c r="M6263" s="3"/>
      <c r="N6263">
        <v>172.3</v>
      </c>
      <c r="O6263"/>
      <c r="P6263" s="1">
        <f>IF($A$3="Percentage of government revenue per capita",$B$3,0) + IF($A$3="Absolute extra revenue",AB6263,0) + IF($A$3="Absolute revenue per capita",AC6263,0)</f>
        <v>0</v>
      </c>
      <c r="Q6263" s="5" t="e">
        <f>-MIN(data!$B$4 / data!I6522 * data!P6522 / 100, data!N6522)</f>
        <v>#DIV/0!</v>
      </c>
      <c r="R6263" s="4" t="e">
        <f>-Q6263*K6263/1000</f>
        <v>#DIV/0!</v>
      </c>
      <c r="S6263" s="6" t="e">
        <f>-MIN(data!$B$5/(POWER(LN(I6263),2))*P6263/100, O6263)</f>
        <v>#NUM!</v>
      </c>
      <c r="T6263" s="6" t="e">
        <f>-S6263*L6263/100000</f>
        <v>#NUM!</v>
      </c>
      <c r="U6263" s="4" t="e">
        <f>N6263+Q6263</f>
        <v>#DIV/0!</v>
      </c>
      <c r="V6263" s="4" t="e">
        <f>P6263*I6263/100/R6263</f>
        <v>#DIV/0!</v>
      </c>
      <c r="W6263" s="4" t="e">
        <f>V6263*H6263</f>
        <v>#DIV/0!</v>
      </c>
      <c r="X6263" s="6" t="e">
        <f>O6263+S6263</f>
        <v>#NUM!</v>
      </c>
      <c r="Y6263" s="6" t="e">
        <f>P6263*I6263/100/T6263</f>
        <v>#NUM!</v>
      </c>
      <c r="Z6263" s="6" t="e">
        <f>Y6263*H6263</f>
        <v>#NUM!</v>
      </c>
      <c r="AB6263" s="1" t="e">
        <f t="shared" si="194"/>
        <v>#DIV/0!</v>
      </c>
      <c r="AC6263" s="1" t="e">
        <f t="shared" si="195"/>
        <v>#DIV/0!</v>
      </c>
    </row>
    <row r="6264" spans="4:29" x14ac:dyDescent="0.25">
      <c r="D6264" s="1">
        <v>1988</v>
      </c>
      <c r="E6264" s="1" t="s">
        <v>180</v>
      </c>
      <c r="F6264" s="2" t="s">
        <v>364</v>
      </c>
      <c r="G6264">
        <v>1</v>
      </c>
      <c r="H6264">
        <v>23670808</v>
      </c>
      <c r="I6264" s="1">
        <v>45.325539999999997</v>
      </c>
      <c r="J6264" s="1">
        <v>173715</v>
      </c>
      <c r="K6264" s="1">
        <v>1022454</v>
      </c>
      <c r="M6264" s="3"/>
      <c r="N6264">
        <v>169.9</v>
      </c>
      <c r="O6264"/>
      <c r="P6264" s="1">
        <f>IF($A$3="Percentage of government revenue per capita",$B$3,0) + IF($A$3="Absolute extra revenue",AB6264,0) + IF($A$3="Absolute revenue per capita",AC6264,0)</f>
        <v>0</v>
      </c>
      <c r="Q6264" s="5" t="e">
        <f>-MIN(data!$B$4 / data!I6523 * data!P6523 / 100, data!N6523)</f>
        <v>#DIV/0!</v>
      </c>
      <c r="R6264" s="4" t="e">
        <f>-Q6264*K6264/1000</f>
        <v>#DIV/0!</v>
      </c>
      <c r="S6264" s="6">
        <f>-MIN(data!$B$5/(POWER(LN(I6264),2))*P6264/100, O6264)</f>
        <v>0</v>
      </c>
      <c r="T6264" s="6">
        <f>-S6264*L6264/100000</f>
        <v>0</v>
      </c>
      <c r="U6264" s="4" t="e">
        <f>N6264+Q6264</f>
        <v>#DIV/0!</v>
      </c>
      <c r="V6264" s="4" t="e">
        <f>P6264*I6264/100/R6264</f>
        <v>#DIV/0!</v>
      </c>
      <c r="W6264" s="4" t="e">
        <f>V6264*H6264</f>
        <v>#DIV/0!</v>
      </c>
      <c r="X6264" s="6">
        <f>O6264+S6264</f>
        <v>0</v>
      </c>
      <c r="Y6264" s="6" t="e">
        <f>P6264*I6264/100/T6264</f>
        <v>#DIV/0!</v>
      </c>
      <c r="Z6264" s="6" t="e">
        <f>Y6264*H6264</f>
        <v>#DIV/0!</v>
      </c>
      <c r="AB6264" s="1">
        <f t="shared" si="194"/>
        <v>0</v>
      </c>
      <c r="AC6264" s="1">
        <f t="shared" si="195"/>
        <v>0</v>
      </c>
    </row>
    <row r="6265" spans="4:29" x14ac:dyDescent="0.25">
      <c r="D6265" s="1">
        <v>1989</v>
      </c>
      <c r="E6265" s="1" t="s">
        <v>180</v>
      </c>
      <c r="F6265" s="2" t="s">
        <v>364</v>
      </c>
      <c r="G6265">
        <v>1</v>
      </c>
      <c r="H6265">
        <v>24411738</v>
      </c>
      <c r="I6265" s="1">
        <v>56.35013</v>
      </c>
      <c r="J6265" s="1">
        <v>175699</v>
      </c>
      <c r="K6265" s="1">
        <v>1048949</v>
      </c>
      <c r="M6265" s="3"/>
      <c r="N6265">
        <v>167.5</v>
      </c>
      <c r="O6265"/>
      <c r="P6265" s="1">
        <f>IF($A$3="Percentage of government revenue per capita",$B$3,0) + IF($A$3="Absolute extra revenue",AB6265,0) + IF($A$3="Absolute revenue per capita",AC6265,0)</f>
        <v>0</v>
      </c>
      <c r="Q6265" s="5" t="e">
        <f>-MIN(data!$B$4 / data!I6524 * data!P6524 / 100, data!N6524)</f>
        <v>#DIV/0!</v>
      </c>
      <c r="R6265" s="4" t="e">
        <f>-Q6265*K6265/1000</f>
        <v>#DIV/0!</v>
      </c>
      <c r="S6265" s="6">
        <f>-MIN(data!$B$5/(POWER(LN(I6265),2))*P6265/100, O6265)</f>
        <v>0</v>
      </c>
      <c r="T6265" s="6">
        <f>-S6265*L6265/100000</f>
        <v>0</v>
      </c>
      <c r="U6265" s="4" t="e">
        <f>N6265+Q6265</f>
        <v>#DIV/0!</v>
      </c>
      <c r="V6265" s="4" t="e">
        <f>P6265*I6265/100/R6265</f>
        <v>#DIV/0!</v>
      </c>
      <c r="W6265" s="4" t="e">
        <f>V6265*H6265</f>
        <v>#DIV/0!</v>
      </c>
      <c r="X6265" s="6">
        <f>O6265+S6265</f>
        <v>0</v>
      </c>
      <c r="Y6265" s="6" t="e">
        <f>P6265*I6265/100/T6265</f>
        <v>#DIV/0!</v>
      </c>
      <c r="Z6265" s="6" t="e">
        <f>Y6265*H6265</f>
        <v>#DIV/0!</v>
      </c>
      <c r="AB6265" s="1">
        <f t="shared" si="194"/>
        <v>0</v>
      </c>
      <c r="AC6265" s="1">
        <f t="shared" si="195"/>
        <v>0</v>
      </c>
    </row>
    <row r="6266" spans="4:29" x14ac:dyDescent="0.25">
      <c r="D6266" s="1">
        <v>1990</v>
      </c>
      <c r="E6266" s="1" t="s">
        <v>180</v>
      </c>
      <c r="F6266" s="2" t="s">
        <v>364</v>
      </c>
      <c r="G6266">
        <v>1</v>
      </c>
      <c r="H6266">
        <v>25203845</v>
      </c>
      <c r="I6266" s="1">
        <v>58.737549999999999</v>
      </c>
      <c r="J6266" s="1">
        <v>178062</v>
      </c>
      <c r="K6266" s="1">
        <v>1075903</v>
      </c>
      <c r="L6266" s="1">
        <v>1103310</v>
      </c>
      <c r="M6266" s="3">
        <v>11000</v>
      </c>
      <c r="N6266">
        <v>165.5</v>
      </c>
      <c r="O6266">
        <v>997</v>
      </c>
      <c r="P6266" s="1">
        <f>IF($A$3="Percentage of government revenue per capita",$B$3,0) + IF($A$3="Absolute extra revenue",AB6266,0) + IF($A$3="Absolute revenue per capita",AC6266,0)</f>
        <v>0</v>
      </c>
      <c r="Q6266" s="5" t="e">
        <f>-MIN(data!$B$4 / data!I6525 * data!P6525 / 100, data!N6525)</f>
        <v>#DIV/0!</v>
      </c>
      <c r="R6266" s="4" t="e">
        <f>-Q6266*K6266/1000</f>
        <v>#DIV/0!</v>
      </c>
      <c r="S6266" s="6">
        <f>-MIN(data!$B$5/(POWER(LN(I6266),2))*P6266/100, O6266)</f>
        <v>0</v>
      </c>
      <c r="T6266" s="6">
        <f>-S6266*L6266/100000</f>
        <v>0</v>
      </c>
      <c r="U6266" s="4" t="e">
        <f>N6266+Q6266</f>
        <v>#DIV/0!</v>
      </c>
      <c r="V6266" s="4" t="e">
        <f>P6266*I6266/100/R6266</f>
        <v>#DIV/0!</v>
      </c>
      <c r="W6266" s="4" t="e">
        <f>V6266*H6266</f>
        <v>#DIV/0!</v>
      </c>
      <c r="X6266" s="6">
        <f>O6266+S6266</f>
        <v>997</v>
      </c>
      <c r="Y6266" s="6" t="e">
        <f>P6266*I6266/100/T6266</f>
        <v>#DIV/0!</v>
      </c>
      <c r="Z6266" s="6" t="e">
        <f>Y6266*H6266</f>
        <v>#DIV/0!</v>
      </c>
      <c r="AB6266" s="1">
        <f t="shared" si="194"/>
        <v>0</v>
      </c>
      <c r="AC6266" s="1">
        <f t="shared" si="195"/>
        <v>0</v>
      </c>
    </row>
    <row r="6267" spans="4:29" x14ac:dyDescent="0.25">
      <c r="D6267" s="1">
        <v>1991</v>
      </c>
      <c r="E6267" s="1" t="s">
        <v>180</v>
      </c>
      <c r="F6267" s="2" t="s">
        <v>364</v>
      </c>
      <c r="G6267">
        <v>1</v>
      </c>
      <c r="H6267">
        <v>26056594</v>
      </c>
      <c r="I6267" s="1">
        <v>62.477110000000003</v>
      </c>
      <c r="J6267" s="1">
        <v>180663</v>
      </c>
      <c r="K6267" s="1">
        <v>1102949</v>
      </c>
      <c r="L6267" s="1">
        <v>1204819</v>
      </c>
      <c r="M6267" s="3">
        <v>11000</v>
      </c>
      <c r="N6267">
        <v>163.80000000000001</v>
      </c>
      <c r="O6267">
        <v>996</v>
      </c>
      <c r="P6267" s="1">
        <f>IF($A$3="Percentage of government revenue per capita",$B$3,0) + IF($A$3="Absolute extra revenue",AB6267,0) + IF($A$3="Absolute revenue per capita",AC6267,0)</f>
        <v>0</v>
      </c>
      <c r="Q6267" s="5" t="e">
        <f>-MIN(data!$B$4 / data!I6526 * data!P6526 / 100, data!N6526)</f>
        <v>#DIV/0!</v>
      </c>
      <c r="R6267" s="4" t="e">
        <f>-Q6267*K6267/1000</f>
        <v>#DIV/0!</v>
      </c>
      <c r="S6267" s="6">
        <f>-MIN(data!$B$5/(POWER(LN(I6267),2))*P6267/100, O6267)</f>
        <v>0</v>
      </c>
      <c r="T6267" s="6">
        <f>-S6267*L6267/100000</f>
        <v>0</v>
      </c>
      <c r="U6267" s="4" t="e">
        <f>N6267+Q6267</f>
        <v>#DIV/0!</v>
      </c>
      <c r="V6267" s="4" t="e">
        <f>P6267*I6267/100/R6267</f>
        <v>#DIV/0!</v>
      </c>
      <c r="W6267" s="4" t="e">
        <f>V6267*H6267</f>
        <v>#DIV/0!</v>
      </c>
      <c r="X6267" s="6">
        <f>O6267+S6267</f>
        <v>996</v>
      </c>
      <c r="Y6267" s="6" t="e">
        <f>P6267*I6267/100/T6267</f>
        <v>#DIV/0!</v>
      </c>
      <c r="Z6267" s="6" t="e">
        <f>Y6267*H6267</f>
        <v>#DIV/0!</v>
      </c>
      <c r="AB6267" s="1">
        <f t="shared" si="194"/>
        <v>0</v>
      </c>
      <c r="AC6267" s="1">
        <f t="shared" si="195"/>
        <v>0</v>
      </c>
    </row>
    <row r="6268" spans="4:29" x14ac:dyDescent="0.25">
      <c r="D6268" s="1">
        <v>1992</v>
      </c>
      <c r="E6268" s="1" t="s">
        <v>180</v>
      </c>
      <c r="F6268" s="2" t="s">
        <v>364</v>
      </c>
      <c r="G6268">
        <v>1</v>
      </c>
      <c r="H6268">
        <v>26961197</v>
      </c>
      <c r="I6268" s="1">
        <v>62.717730000000003</v>
      </c>
      <c r="J6268" s="1">
        <v>183414</v>
      </c>
      <c r="K6268" s="1">
        <v>1130789</v>
      </c>
      <c r="L6268" s="1">
        <v>1202405</v>
      </c>
      <c r="M6268" s="3">
        <v>12000</v>
      </c>
      <c r="N6268">
        <v>162.19999999999999</v>
      </c>
      <c r="O6268">
        <v>998</v>
      </c>
      <c r="P6268" s="1">
        <f>IF($A$3="Percentage of government revenue per capita",$B$3,0) + IF($A$3="Absolute extra revenue",AB6268,0) + IF($A$3="Absolute revenue per capita",AC6268,0)</f>
        <v>0</v>
      </c>
      <c r="Q6268" s="5" t="e">
        <f>-MIN(data!$B$4 / data!I6527 * data!P6527 / 100, data!N6527)</f>
        <v>#DIV/0!</v>
      </c>
      <c r="R6268" s="4" t="e">
        <f>-Q6268*K6268/1000</f>
        <v>#DIV/0!</v>
      </c>
      <c r="S6268" s="6">
        <f>-MIN(data!$B$5/(POWER(LN(I6268),2))*P6268/100, O6268)</f>
        <v>0</v>
      </c>
      <c r="T6268" s="6">
        <f>-S6268*L6268/100000</f>
        <v>0</v>
      </c>
      <c r="U6268" s="4" t="e">
        <f>N6268+Q6268</f>
        <v>#DIV/0!</v>
      </c>
      <c r="V6268" s="4" t="e">
        <f>P6268*I6268/100/R6268</f>
        <v>#DIV/0!</v>
      </c>
      <c r="W6268" s="4" t="e">
        <f>V6268*H6268</f>
        <v>#DIV/0!</v>
      </c>
      <c r="X6268" s="6">
        <f>O6268+S6268</f>
        <v>998</v>
      </c>
      <c r="Y6268" s="6" t="e">
        <f>P6268*I6268/100/T6268</f>
        <v>#DIV/0!</v>
      </c>
      <c r="Z6268" s="6" t="e">
        <f>Y6268*H6268</f>
        <v>#DIV/0!</v>
      </c>
      <c r="AB6268" s="1">
        <f t="shared" si="194"/>
        <v>0</v>
      </c>
      <c r="AC6268" s="1">
        <f t="shared" si="195"/>
        <v>0</v>
      </c>
    </row>
    <row r="6269" spans="4:29" x14ac:dyDescent="0.25">
      <c r="D6269" s="1">
        <v>1993</v>
      </c>
      <c r="E6269" s="1" t="s">
        <v>180</v>
      </c>
      <c r="F6269" s="2" t="s">
        <v>364</v>
      </c>
      <c r="G6269">
        <v>1</v>
      </c>
      <c r="H6269">
        <v>27887203</v>
      </c>
      <c r="I6269" s="1">
        <v>46.06409</v>
      </c>
      <c r="J6269" s="1">
        <v>186064</v>
      </c>
      <c r="K6269" s="1">
        <v>1157834</v>
      </c>
      <c r="L6269" s="1">
        <v>1206030</v>
      </c>
      <c r="M6269" s="3">
        <v>12000</v>
      </c>
      <c r="N6269">
        <v>160.69999999999999</v>
      </c>
      <c r="O6269">
        <v>995</v>
      </c>
      <c r="P6269" s="1">
        <f>IF($A$3="Percentage of government revenue per capita",$B$3,0) + IF($A$3="Absolute extra revenue",AB6269,0) + IF($A$3="Absolute revenue per capita",AC6269,0)</f>
        <v>0</v>
      </c>
      <c r="Q6269" s="5" t="e">
        <f>-MIN(data!$B$4 / data!I6528 * data!P6528 / 100, data!N6528)</f>
        <v>#DIV/0!</v>
      </c>
      <c r="R6269" s="4" t="e">
        <f>-Q6269*K6269/1000</f>
        <v>#DIV/0!</v>
      </c>
      <c r="S6269" s="6">
        <f>-MIN(data!$B$5/(POWER(LN(I6269),2))*P6269/100, O6269)</f>
        <v>0</v>
      </c>
      <c r="T6269" s="6">
        <f>-S6269*L6269/100000</f>
        <v>0</v>
      </c>
      <c r="U6269" s="4" t="e">
        <f>N6269+Q6269</f>
        <v>#DIV/0!</v>
      </c>
      <c r="V6269" s="4" t="e">
        <f>P6269*I6269/100/R6269</f>
        <v>#DIV/0!</v>
      </c>
      <c r="W6269" s="4" t="e">
        <f>V6269*H6269</f>
        <v>#DIV/0!</v>
      </c>
      <c r="X6269" s="6">
        <f>O6269+S6269</f>
        <v>995</v>
      </c>
      <c r="Y6269" s="6" t="e">
        <f>P6269*I6269/100/T6269</f>
        <v>#DIV/0!</v>
      </c>
      <c r="Z6269" s="6" t="e">
        <f>Y6269*H6269</f>
        <v>#DIV/0!</v>
      </c>
      <c r="AB6269" s="1">
        <f t="shared" si="194"/>
        <v>0</v>
      </c>
      <c r="AC6269" s="1">
        <f t="shared" si="195"/>
        <v>0</v>
      </c>
    </row>
    <row r="6270" spans="4:29" x14ac:dyDescent="0.25">
      <c r="D6270" s="1">
        <v>1994</v>
      </c>
      <c r="E6270" s="1" t="s">
        <v>180</v>
      </c>
      <c r="F6270" s="2" t="s">
        <v>364</v>
      </c>
      <c r="G6270">
        <v>1</v>
      </c>
      <c r="H6270">
        <v>28792639</v>
      </c>
      <c r="I6270" s="1">
        <v>50.273850000000003</v>
      </c>
      <c r="J6270" s="1">
        <v>188407</v>
      </c>
      <c r="K6270" s="1">
        <v>1185695</v>
      </c>
      <c r="L6270" s="1">
        <v>1225741</v>
      </c>
      <c r="M6270" s="3">
        <v>12000</v>
      </c>
      <c r="N6270">
        <v>158.9</v>
      </c>
      <c r="O6270">
        <v>979</v>
      </c>
      <c r="P6270" s="1">
        <f>IF($A$3="Percentage of government revenue per capita",$B$3,0) + IF($A$3="Absolute extra revenue",AB6270,0) + IF($A$3="Absolute revenue per capita",AC6270,0)</f>
        <v>0</v>
      </c>
      <c r="Q6270" s="5">
        <f>-MIN(data!$B$4 / data!I6529 * data!P6529 / 100, data!N6529)</f>
        <v>0</v>
      </c>
      <c r="R6270" s="4">
        <f>-Q6270*K6270/1000</f>
        <v>0</v>
      </c>
      <c r="S6270" s="6">
        <f>-MIN(data!$B$5/(POWER(LN(I6270),2))*P6270/100, O6270)</f>
        <v>0</v>
      </c>
      <c r="T6270" s="6">
        <f>-S6270*L6270/100000</f>
        <v>0</v>
      </c>
      <c r="U6270" s="4">
        <f>N6270+Q6270</f>
        <v>158.9</v>
      </c>
      <c r="V6270" s="4" t="e">
        <f>P6270*I6270/100/R6270</f>
        <v>#DIV/0!</v>
      </c>
      <c r="W6270" s="4" t="e">
        <f>V6270*H6270</f>
        <v>#DIV/0!</v>
      </c>
      <c r="X6270" s="6">
        <f>O6270+S6270</f>
        <v>979</v>
      </c>
      <c r="Y6270" s="6" t="e">
        <f>P6270*I6270/100/T6270</f>
        <v>#DIV/0!</v>
      </c>
      <c r="Z6270" s="6" t="e">
        <f>Y6270*H6270</f>
        <v>#DIV/0!</v>
      </c>
      <c r="AB6270" s="1">
        <f t="shared" si="194"/>
        <v>0</v>
      </c>
      <c r="AC6270" s="1">
        <f t="shared" si="195"/>
        <v>0</v>
      </c>
    </row>
    <row r="6271" spans="4:29" x14ac:dyDescent="0.25">
      <c r="D6271" s="1">
        <v>1995</v>
      </c>
      <c r="E6271" s="1" t="s">
        <v>180</v>
      </c>
      <c r="F6271" s="2" t="s">
        <v>364</v>
      </c>
      <c r="G6271">
        <v>1</v>
      </c>
      <c r="H6271">
        <v>29649135</v>
      </c>
      <c r="I6271" s="1">
        <v>52.580919999999999</v>
      </c>
      <c r="J6271" s="1">
        <v>190105</v>
      </c>
      <c r="K6271" s="1">
        <v>1213953</v>
      </c>
      <c r="L6271" s="1">
        <v>1248699</v>
      </c>
      <c r="M6271" s="3">
        <v>12000</v>
      </c>
      <c r="N6271">
        <v>156.6</v>
      </c>
      <c r="O6271">
        <v>961</v>
      </c>
      <c r="P6271" s="1">
        <f>IF($A$3="Percentage of government revenue per capita",$B$3,0) + IF($A$3="Absolute extra revenue",AB6271,0) + IF($A$3="Absolute revenue per capita",AC6271,0)</f>
        <v>0</v>
      </c>
      <c r="Q6271" s="5">
        <f>-MIN(data!$B$4 / data!I6530 * data!P6530 / 100, data!N6530)</f>
        <v>0</v>
      </c>
      <c r="R6271" s="4">
        <f>-Q6271*K6271/1000</f>
        <v>0</v>
      </c>
      <c r="S6271" s="6">
        <f>-MIN(data!$B$5/(POWER(LN(I6271),2))*P6271/100, O6271)</f>
        <v>0</v>
      </c>
      <c r="T6271" s="6">
        <f>-S6271*L6271/100000</f>
        <v>0</v>
      </c>
      <c r="U6271" s="4">
        <f>N6271+Q6271</f>
        <v>156.6</v>
      </c>
      <c r="V6271" s="4" t="e">
        <f>P6271*I6271/100/R6271</f>
        <v>#DIV/0!</v>
      </c>
      <c r="W6271" s="4" t="e">
        <f>V6271*H6271</f>
        <v>#DIV/0!</v>
      </c>
      <c r="X6271" s="6">
        <f>O6271+S6271</f>
        <v>961</v>
      </c>
      <c r="Y6271" s="6" t="e">
        <f>P6271*I6271/100/T6271</f>
        <v>#DIV/0!</v>
      </c>
      <c r="Z6271" s="6" t="e">
        <f>Y6271*H6271</f>
        <v>#DIV/0!</v>
      </c>
      <c r="AB6271" s="1">
        <f t="shared" si="194"/>
        <v>0</v>
      </c>
      <c r="AC6271" s="1">
        <f t="shared" si="195"/>
        <v>0</v>
      </c>
    </row>
    <row r="6272" spans="4:29" x14ac:dyDescent="0.25">
      <c r="D6272" s="1">
        <v>1996</v>
      </c>
      <c r="E6272" s="1" t="s">
        <v>180</v>
      </c>
      <c r="F6272" s="2" t="s">
        <v>364</v>
      </c>
      <c r="G6272">
        <v>1</v>
      </c>
      <c r="H6272">
        <v>30444526</v>
      </c>
      <c r="I6272" s="1">
        <v>58.076549999999997</v>
      </c>
      <c r="J6272" s="1">
        <v>190753</v>
      </c>
      <c r="K6272" s="1">
        <v>1242691</v>
      </c>
      <c r="L6272" s="1">
        <v>1271186</v>
      </c>
      <c r="M6272" s="3">
        <v>12000</v>
      </c>
      <c r="N6272">
        <v>153.5</v>
      </c>
      <c r="O6272">
        <v>944</v>
      </c>
      <c r="P6272" s="1">
        <f>IF($A$3="Percentage of government revenue per capita",$B$3,0) + IF($A$3="Absolute extra revenue",AB6272,0) + IF($A$3="Absolute revenue per capita",AC6272,0)</f>
        <v>0</v>
      </c>
      <c r="Q6272" s="5">
        <f>-MIN(data!$B$4 / data!I6531 * data!P6531 / 100, data!N6531)</f>
        <v>0</v>
      </c>
      <c r="R6272" s="4">
        <f>-Q6272*K6272/1000</f>
        <v>0</v>
      </c>
      <c r="S6272" s="6">
        <f>-MIN(data!$B$5/(POWER(LN(I6272),2))*P6272/100, O6272)</f>
        <v>0</v>
      </c>
      <c r="T6272" s="6">
        <f>-S6272*L6272/100000</f>
        <v>0</v>
      </c>
      <c r="U6272" s="4">
        <f>N6272+Q6272</f>
        <v>153.5</v>
      </c>
      <c r="V6272" s="4" t="e">
        <f>P6272*I6272/100/R6272</f>
        <v>#DIV/0!</v>
      </c>
      <c r="W6272" s="4" t="e">
        <f>V6272*H6272</f>
        <v>#DIV/0!</v>
      </c>
      <c r="X6272" s="6">
        <f>O6272+S6272</f>
        <v>944</v>
      </c>
      <c r="Y6272" s="6" t="e">
        <f>P6272*I6272/100/T6272</f>
        <v>#DIV/0!</v>
      </c>
      <c r="Z6272" s="6" t="e">
        <f>Y6272*H6272</f>
        <v>#DIV/0!</v>
      </c>
      <c r="AB6272" s="1">
        <f t="shared" si="194"/>
        <v>0</v>
      </c>
      <c r="AC6272" s="1">
        <f t="shared" si="195"/>
        <v>0</v>
      </c>
    </row>
    <row r="6273" spans="4:29" x14ac:dyDescent="0.25">
      <c r="D6273" s="1">
        <v>1997</v>
      </c>
      <c r="E6273" s="1" t="s">
        <v>180</v>
      </c>
      <c r="F6273" s="2" t="s">
        <v>364</v>
      </c>
      <c r="G6273">
        <v>1</v>
      </c>
      <c r="H6273">
        <v>31192857</v>
      </c>
      <c r="I6273" s="1">
        <v>59.967619999999997</v>
      </c>
      <c r="J6273" s="1">
        <v>190030</v>
      </c>
      <c r="K6273" s="1">
        <v>1271954</v>
      </c>
      <c r="L6273" s="1">
        <v>1298701</v>
      </c>
      <c r="M6273" s="3">
        <v>12000</v>
      </c>
      <c r="N6273">
        <v>149.4</v>
      </c>
      <c r="O6273">
        <v>924</v>
      </c>
      <c r="P6273" s="1">
        <f>IF($A$3="Percentage of government revenue per capita",$B$3,0) + IF($A$3="Absolute extra revenue",AB6273,0) + IF($A$3="Absolute revenue per capita",AC6273,0)</f>
        <v>0</v>
      </c>
      <c r="Q6273" s="5">
        <f>-MIN(data!$B$4 / data!I6532 * data!P6532 / 100, data!N6532)</f>
        <v>0</v>
      </c>
      <c r="R6273" s="4">
        <f>-Q6273*K6273/1000</f>
        <v>0</v>
      </c>
      <c r="S6273" s="6">
        <f>-MIN(data!$B$5/(POWER(LN(I6273),2))*P6273/100, O6273)</f>
        <v>0</v>
      </c>
      <c r="T6273" s="6">
        <f>-S6273*L6273/100000</f>
        <v>0</v>
      </c>
      <c r="U6273" s="4">
        <f>N6273+Q6273</f>
        <v>149.4</v>
      </c>
      <c r="V6273" s="4" t="e">
        <f>P6273*I6273/100/R6273</f>
        <v>#DIV/0!</v>
      </c>
      <c r="W6273" s="4" t="e">
        <f>V6273*H6273</f>
        <v>#DIV/0!</v>
      </c>
      <c r="X6273" s="6">
        <f>O6273+S6273</f>
        <v>924</v>
      </c>
      <c r="Y6273" s="6" t="e">
        <f>P6273*I6273/100/T6273</f>
        <v>#DIV/0!</v>
      </c>
      <c r="Z6273" s="6" t="e">
        <f>Y6273*H6273</f>
        <v>#DIV/0!</v>
      </c>
      <c r="AB6273" s="1">
        <f t="shared" si="194"/>
        <v>0</v>
      </c>
      <c r="AC6273" s="1">
        <f t="shared" si="195"/>
        <v>0</v>
      </c>
    </row>
    <row r="6274" spans="4:29" x14ac:dyDescent="0.25">
      <c r="D6274" s="1">
        <v>1998</v>
      </c>
      <c r="E6274" s="1" t="s">
        <v>180</v>
      </c>
      <c r="F6274" s="2" t="s">
        <v>364</v>
      </c>
      <c r="G6274">
        <v>1</v>
      </c>
      <c r="H6274">
        <v>31924196</v>
      </c>
      <c r="I6274" s="1">
        <v>49.82611</v>
      </c>
      <c r="J6274" s="1">
        <v>187735</v>
      </c>
      <c r="K6274" s="1">
        <v>1302811</v>
      </c>
      <c r="L6274" s="1">
        <v>1333333</v>
      </c>
      <c r="M6274" s="3">
        <v>12000</v>
      </c>
      <c r="N6274">
        <v>144.1</v>
      </c>
      <c r="O6274">
        <v>900</v>
      </c>
      <c r="P6274" s="1">
        <f>IF($A$3="Percentage of government revenue per capita",$B$3,0) + IF($A$3="Absolute extra revenue",AB6274,0) + IF($A$3="Absolute revenue per capita",AC6274,0)</f>
        <v>0</v>
      </c>
      <c r="Q6274" s="5">
        <f>-MIN(data!$B$4 / data!I6533 * data!P6533 / 100, data!N6533)</f>
        <v>0</v>
      </c>
      <c r="R6274" s="4">
        <f>-Q6274*K6274/1000</f>
        <v>0</v>
      </c>
      <c r="S6274" s="6">
        <f>-MIN(data!$B$5/(POWER(LN(I6274),2))*P6274/100, O6274)</f>
        <v>0</v>
      </c>
      <c r="T6274" s="6">
        <f>-S6274*L6274/100000</f>
        <v>0</v>
      </c>
      <c r="U6274" s="4">
        <f>N6274+Q6274</f>
        <v>144.1</v>
      </c>
      <c r="V6274" s="4" t="e">
        <f>P6274*I6274/100/R6274</f>
        <v>#DIV/0!</v>
      </c>
      <c r="W6274" s="4" t="e">
        <f>V6274*H6274</f>
        <v>#DIV/0!</v>
      </c>
      <c r="X6274" s="6">
        <f>O6274+S6274</f>
        <v>900</v>
      </c>
      <c r="Y6274" s="6" t="e">
        <f>P6274*I6274/100/T6274</f>
        <v>#DIV/0!</v>
      </c>
      <c r="Z6274" s="6" t="e">
        <f>Y6274*H6274</f>
        <v>#DIV/0!</v>
      </c>
      <c r="AB6274" s="1">
        <f t="shared" si="194"/>
        <v>0</v>
      </c>
      <c r="AC6274" s="1">
        <f t="shared" si="195"/>
        <v>0</v>
      </c>
    </row>
    <row r="6275" spans="4:29" x14ac:dyDescent="0.25">
      <c r="D6275" s="1">
        <v>1999</v>
      </c>
      <c r="E6275" s="1" t="s">
        <v>180</v>
      </c>
      <c r="F6275" s="2" t="s">
        <v>364</v>
      </c>
      <c r="G6275">
        <v>1</v>
      </c>
      <c r="H6275">
        <v>32682239</v>
      </c>
      <c r="I6275" s="1">
        <v>48.890929999999997</v>
      </c>
      <c r="J6275" s="1">
        <v>183940</v>
      </c>
      <c r="K6275" s="1">
        <v>1335802</v>
      </c>
      <c r="L6275" s="1">
        <v>1379310</v>
      </c>
      <c r="M6275" s="3">
        <v>12000</v>
      </c>
      <c r="N6275">
        <v>137.69999999999999</v>
      </c>
      <c r="O6275">
        <v>870</v>
      </c>
      <c r="P6275" s="1">
        <f>IF($A$3="Percentage of government revenue per capita",$B$3,0) + IF($A$3="Absolute extra revenue",AB6275,0) + IF($A$3="Absolute revenue per capita",AC6275,0)</f>
        <v>0</v>
      </c>
      <c r="Q6275" s="5">
        <f>-MIN(data!$B$4 / data!I6534 * data!P6534 / 100, data!N6534)</f>
        <v>0</v>
      </c>
      <c r="R6275" s="4">
        <f>-Q6275*K6275/1000</f>
        <v>0</v>
      </c>
      <c r="S6275" s="6">
        <f>-MIN(data!$B$5/(POWER(LN(I6275),2))*P6275/100, O6275)</f>
        <v>0</v>
      </c>
      <c r="T6275" s="6">
        <f>-S6275*L6275/100000</f>
        <v>0</v>
      </c>
      <c r="U6275" s="4">
        <f>N6275+Q6275</f>
        <v>137.69999999999999</v>
      </c>
      <c r="V6275" s="4" t="e">
        <f>P6275*I6275/100/R6275</f>
        <v>#DIV/0!</v>
      </c>
      <c r="W6275" s="4" t="e">
        <f>V6275*H6275</f>
        <v>#DIV/0!</v>
      </c>
      <c r="X6275" s="6">
        <f>O6275+S6275</f>
        <v>870</v>
      </c>
      <c r="Y6275" s="6" t="e">
        <f>P6275*I6275/100/T6275</f>
        <v>#DIV/0!</v>
      </c>
      <c r="Z6275" s="6" t="e">
        <f>Y6275*H6275</f>
        <v>#DIV/0!</v>
      </c>
      <c r="AB6275" s="1">
        <f t="shared" si="194"/>
        <v>0</v>
      </c>
      <c r="AC6275" s="1">
        <f t="shared" si="195"/>
        <v>0</v>
      </c>
    </row>
    <row r="6276" spans="4:29" x14ac:dyDescent="0.25">
      <c r="D6276" s="1">
        <v>2000</v>
      </c>
      <c r="E6276" s="1" t="s">
        <v>180</v>
      </c>
      <c r="F6276" s="2" t="s">
        <v>364</v>
      </c>
      <c r="G6276">
        <v>1</v>
      </c>
      <c r="H6276">
        <v>33499180</v>
      </c>
      <c r="I6276" s="1">
        <v>49.49288</v>
      </c>
      <c r="J6276" s="1">
        <v>178761</v>
      </c>
      <c r="K6276" s="1">
        <v>1370867</v>
      </c>
      <c r="L6276" s="1">
        <v>1425178</v>
      </c>
      <c r="M6276" s="3">
        <v>12000</v>
      </c>
      <c r="N6276">
        <v>130.4</v>
      </c>
      <c r="O6276">
        <v>842</v>
      </c>
      <c r="P6276" s="1">
        <f>IF($A$3="Percentage of government revenue per capita",$B$3,0) + IF($A$3="Absolute extra revenue",AB6276,0) + IF($A$3="Absolute revenue per capita",AC6276,0)</f>
        <v>0</v>
      </c>
      <c r="Q6276" s="5">
        <f>-MIN(data!$B$4 / data!I6535 * data!P6535 / 100, data!N6535)</f>
        <v>0</v>
      </c>
      <c r="R6276" s="4">
        <f>-Q6276*K6276/1000</f>
        <v>0</v>
      </c>
      <c r="S6276" s="6">
        <f>-MIN(data!$B$5/(POWER(LN(I6276),2))*P6276/100, O6276)</f>
        <v>0</v>
      </c>
      <c r="T6276" s="6">
        <f>-S6276*L6276/100000</f>
        <v>0</v>
      </c>
      <c r="U6276" s="4">
        <f>N6276+Q6276</f>
        <v>130.4</v>
      </c>
      <c r="V6276" s="4" t="e">
        <f>P6276*I6276/100/R6276</f>
        <v>#DIV/0!</v>
      </c>
      <c r="W6276" s="4" t="e">
        <f>V6276*H6276</f>
        <v>#DIV/0!</v>
      </c>
      <c r="X6276" s="6">
        <f>O6276+S6276</f>
        <v>842</v>
      </c>
      <c r="Y6276" s="6" t="e">
        <f>P6276*I6276/100/T6276</f>
        <v>#DIV/0!</v>
      </c>
      <c r="Z6276" s="6" t="e">
        <f>Y6276*H6276</f>
        <v>#DIV/0!</v>
      </c>
      <c r="AB6276" s="1">
        <f t="shared" ref="AB6276:AB6339" si="196">$B$3*100/H6276/I6276</f>
        <v>0</v>
      </c>
      <c r="AC6276" s="1">
        <f t="shared" ref="AC6276:AC6339" si="197">$B$3/I6276*100</f>
        <v>0</v>
      </c>
    </row>
    <row r="6277" spans="4:29" x14ac:dyDescent="0.25">
      <c r="D6277" s="1">
        <v>2001</v>
      </c>
      <c r="E6277" s="1" t="s">
        <v>180</v>
      </c>
      <c r="F6277" s="2" t="s">
        <v>364</v>
      </c>
      <c r="G6277">
        <v>1</v>
      </c>
      <c r="H6277">
        <v>34385856</v>
      </c>
      <c r="I6277" s="1">
        <v>55.139740000000003</v>
      </c>
      <c r="J6277" s="1">
        <v>172673</v>
      </c>
      <c r="K6277" s="1">
        <v>1408426</v>
      </c>
      <c r="L6277" s="1">
        <v>1476015</v>
      </c>
      <c r="M6277" s="3">
        <v>12000</v>
      </c>
      <c r="N6277">
        <v>122.6</v>
      </c>
      <c r="O6277">
        <v>813</v>
      </c>
      <c r="P6277" s="1">
        <f>IF($A$3="Percentage of government revenue per capita",$B$3,0) + IF($A$3="Absolute extra revenue",AB6277,0) + IF($A$3="Absolute revenue per capita",AC6277,0)</f>
        <v>0</v>
      </c>
      <c r="Q6277" s="5">
        <f>-MIN(data!$B$4 / data!I6536 * data!P6536 / 100, data!N6536)</f>
        <v>0</v>
      </c>
      <c r="R6277" s="4">
        <f>-Q6277*K6277/1000</f>
        <v>0</v>
      </c>
      <c r="S6277" s="6">
        <f>-MIN(data!$B$5/(POWER(LN(I6277),2))*P6277/100, O6277)</f>
        <v>0</v>
      </c>
      <c r="T6277" s="6">
        <f>-S6277*L6277/100000</f>
        <v>0</v>
      </c>
      <c r="U6277" s="4">
        <f>N6277+Q6277</f>
        <v>122.6</v>
      </c>
      <c r="V6277" s="4" t="e">
        <f>P6277*I6277/100/R6277</f>
        <v>#DIV/0!</v>
      </c>
      <c r="W6277" s="4" t="e">
        <f>V6277*H6277</f>
        <v>#DIV/0!</v>
      </c>
      <c r="X6277" s="6">
        <f>O6277+S6277</f>
        <v>813</v>
      </c>
      <c r="Y6277" s="6" t="e">
        <f>P6277*I6277/100/T6277</f>
        <v>#DIV/0!</v>
      </c>
      <c r="Z6277" s="6" t="e">
        <f>Y6277*H6277</f>
        <v>#DIV/0!</v>
      </c>
      <c r="AB6277" s="1">
        <f t="shared" si="196"/>
        <v>0</v>
      </c>
      <c r="AC6277" s="1">
        <f t="shared" si="197"/>
        <v>0</v>
      </c>
    </row>
    <row r="6278" spans="4:29" x14ac:dyDescent="0.25">
      <c r="D6278" s="1">
        <v>2002</v>
      </c>
      <c r="E6278" s="1" t="s">
        <v>180</v>
      </c>
      <c r="F6278" s="2" t="s">
        <v>364</v>
      </c>
      <c r="G6278">
        <v>1</v>
      </c>
      <c r="H6278">
        <v>35334788</v>
      </c>
      <c r="I6278" s="1">
        <v>56.175620000000002</v>
      </c>
      <c r="J6278" s="1">
        <v>166295</v>
      </c>
      <c r="K6278" s="1">
        <v>1449826</v>
      </c>
      <c r="L6278" s="1">
        <v>1544402</v>
      </c>
      <c r="M6278" s="3">
        <v>12000</v>
      </c>
      <c r="N6278">
        <v>114.7</v>
      </c>
      <c r="O6278">
        <v>777</v>
      </c>
      <c r="P6278" s="1">
        <f>IF($A$3="Percentage of government revenue per capita",$B$3,0) + IF($A$3="Absolute extra revenue",AB6278,0) + IF($A$3="Absolute revenue per capita",AC6278,0)</f>
        <v>0</v>
      </c>
      <c r="Q6278" s="5">
        <f>-MIN(data!$B$4 / data!I6537 * data!P6537 / 100, data!N6537)</f>
        <v>0</v>
      </c>
      <c r="R6278" s="4">
        <f>-Q6278*K6278/1000</f>
        <v>0</v>
      </c>
      <c r="S6278" s="6">
        <f>-MIN(data!$B$5/(POWER(LN(I6278),2))*P6278/100, O6278)</f>
        <v>0</v>
      </c>
      <c r="T6278" s="6">
        <f>-S6278*L6278/100000</f>
        <v>0</v>
      </c>
      <c r="U6278" s="4">
        <f>N6278+Q6278</f>
        <v>114.7</v>
      </c>
      <c r="V6278" s="4" t="e">
        <f>P6278*I6278/100/R6278</f>
        <v>#DIV/0!</v>
      </c>
      <c r="W6278" s="4" t="e">
        <f>V6278*H6278</f>
        <v>#DIV/0!</v>
      </c>
      <c r="X6278" s="6">
        <f>O6278+S6278</f>
        <v>777</v>
      </c>
      <c r="Y6278" s="6" t="e">
        <f>P6278*I6278/100/T6278</f>
        <v>#DIV/0!</v>
      </c>
      <c r="Z6278" s="6" t="e">
        <f>Y6278*H6278</f>
        <v>#DIV/0!</v>
      </c>
      <c r="AB6278" s="1">
        <f t="shared" si="196"/>
        <v>0</v>
      </c>
      <c r="AC6278" s="1">
        <f t="shared" si="197"/>
        <v>0</v>
      </c>
    </row>
    <row r="6279" spans="4:29" x14ac:dyDescent="0.25">
      <c r="D6279" s="1">
        <v>2003</v>
      </c>
      <c r="E6279" s="1" t="s">
        <v>180</v>
      </c>
      <c r="F6279" s="2" t="s">
        <v>364</v>
      </c>
      <c r="G6279">
        <v>1</v>
      </c>
      <c r="H6279">
        <v>36337782</v>
      </c>
      <c r="I6279" s="1">
        <v>58.681440000000002</v>
      </c>
      <c r="J6279" s="1">
        <v>160194</v>
      </c>
      <c r="K6279" s="1">
        <v>1494347</v>
      </c>
      <c r="L6279" s="1">
        <v>1606426</v>
      </c>
      <c r="M6279" s="3">
        <v>12000</v>
      </c>
      <c r="N6279">
        <v>107.2</v>
      </c>
      <c r="O6279">
        <v>747</v>
      </c>
      <c r="P6279" s="1">
        <f>IF($A$3="Percentage of government revenue per capita",$B$3,0) + IF($A$3="Absolute extra revenue",AB6279,0) + IF($A$3="Absolute revenue per capita",AC6279,0)</f>
        <v>0</v>
      </c>
      <c r="Q6279" s="5">
        <f>-MIN(data!$B$4 / data!I6538 * data!P6538 / 100, data!N6538)</f>
        <v>0</v>
      </c>
      <c r="R6279" s="4">
        <f>-Q6279*K6279/1000</f>
        <v>0</v>
      </c>
      <c r="S6279" s="6">
        <f>-MIN(data!$B$5/(POWER(LN(I6279),2))*P6279/100, O6279)</f>
        <v>0</v>
      </c>
      <c r="T6279" s="6">
        <f>-S6279*L6279/100000</f>
        <v>0</v>
      </c>
      <c r="U6279" s="4">
        <f>N6279+Q6279</f>
        <v>107.2</v>
      </c>
      <c r="V6279" s="4" t="e">
        <f>P6279*I6279/100/R6279</f>
        <v>#DIV/0!</v>
      </c>
      <c r="W6279" s="4" t="e">
        <f>V6279*H6279</f>
        <v>#DIV/0!</v>
      </c>
      <c r="X6279" s="6">
        <f>O6279+S6279</f>
        <v>747</v>
      </c>
      <c r="Y6279" s="6" t="e">
        <f>P6279*I6279/100/T6279</f>
        <v>#DIV/0!</v>
      </c>
      <c r="Z6279" s="6" t="e">
        <f>Y6279*H6279</f>
        <v>#DIV/0!</v>
      </c>
      <c r="AB6279" s="1">
        <f t="shared" si="196"/>
        <v>0</v>
      </c>
      <c r="AC6279" s="1">
        <f t="shared" si="197"/>
        <v>0</v>
      </c>
    </row>
    <row r="6280" spans="4:29" x14ac:dyDescent="0.25">
      <c r="D6280" s="1">
        <v>2004</v>
      </c>
      <c r="E6280" s="1" t="s">
        <v>180</v>
      </c>
      <c r="F6280" s="2" t="s">
        <v>364</v>
      </c>
      <c r="G6280">
        <v>1</v>
      </c>
      <c r="H6280">
        <v>37379767</v>
      </c>
      <c r="I6280" s="1">
        <v>63.158360000000002</v>
      </c>
      <c r="J6280" s="1">
        <v>154836</v>
      </c>
      <c r="K6280" s="1">
        <v>1540657</v>
      </c>
      <c r="L6280" s="1">
        <v>1534170</v>
      </c>
      <c r="M6280" s="3">
        <v>12000</v>
      </c>
      <c r="N6280">
        <v>100.5</v>
      </c>
      <c r="O6280">
        <v>717</v>
      </c>
      <c r="P6280" s="1">
        <f>IF($A$3="Percentage of government revenue per capita",$B$3,0) + IF($A$3="Absolute extra revenue",AB6280,0) + IF($A$3="Absolute revenue per capita",AC6280,0)</f>
        <v>0</v>
      </c>
      <c r="Q6280" s="5">
        <f>-MIN(data!$B$4 / data!I6539 * data!P6539 / 100, data!N6539)</f>
        <v>0</v>
      </c>
      <c r="R6280" s="4">
        <f>-Q6280*K6280/1000</f>
        <v>0</v>
      </c>
      <c r="S6280" s="6">
        <f>-MIN(data!$B$5/(POWER(LN(I6280),2))*P6280/100, O6280)</f>
        <v>0</v>
      </c>
      <c r="T6280" s="6">
        <f>-S6280*L6280/100000</f>
        <v>0</v>
      </c>
      <c r="U6280" s="4">
        <f>N6280+Q6280</f>
        <v>100.5</v>
      </c>
      <c r="V6280" s="4" t="e">
        <f>P6280*I6280/100/R6280</f>
        <v>#DIV/0!</v>
      </c>
      <c r="W6280" s="4" t="e">
        <f>V6280*H6280</f>
        <v>#DIV/0!</v>
      </c>
      <c r="X6280" s="6">
        <f>O6280+S6280</f>
        <v>717</v>
      </c>
      <c r="Y6280" s="6" t="e">
        <f>P6280*I6280/100/T6280</f>
        <v>#DIV/0!</v>
      </c>
      <c r="Z6280" s="6" t="e">
        <f>Y6280*H6280</f>
        <v>#DIV/0!</v>
      </c>
      <c r="AB6280" s="1">
        <f t="shared" si="196"/>
        <v>0</v>
      </c>
      <c r="AC6280" s="1">
        <f t="shared" si="197"/>
        <v>0</v>
      </c>
    </row>
    <row r="6281" spans="4:29" x14ac:dyDescent="0.25">
      <c r="D6281" s="1">
        <v>2005</v>
      </c>
      <c r="E6281" s="1" t="s">
        <v>180</v>
      </c>
      <c r="F6281" s="2" t="s">
        <v>364</v>
      </c>
      <c r="G6281">
        <v>1</v>
      </c>
      <c r="H6281">
        <v>38450320</v>
      </c>
      <c r="I6281" s="1">
        <v>56.183889999999998</v>
      </c>
      <c r="J6281" s="1">
        <v>149970</v>
      </c>
      <c r="K6281" s="1">
        <v>1590350</v>
      </c>
      <c r="L6281" s="1">
        <v>1601164</v>
      </c>
      <c r="M6281" s="3">
        <v>11000</v>
      </c>
      <c r="N6281">
        <v>94.3</v>
      </c>
      <c r="O6281">
        <v>687</v>
      </c>
      <c r="P6281" s="1">
        <f>IF($A$3="Percentage of government revenue per capita",$B$3,0) + IF($A$3="Absolute extra revenue",AB6281,0) + IF($A$3="Absolute revenue per capita",AC6281,0)</f>
        <v>0</v>
      </c>
      <c r="Q6281" s="5">
        <f>-MIN(data!$B$4 / data!I6540 * data!P6540 / 100, data!N6540)</f>
        <v>0</v>
      </c>
      <c r="R6281" s="4">
        <f>-Q6281*K6281/1000</f>
        <v>0</v>
      </c>
      <c r="S6281" s="6">
        <f>-MIN(data!$B$5/(POWER(LN(I6281),2))*P6281/100, O6281)</f>
        <v>0</v>
      </c>
      <c r="T6281" s="6">
        <f>-S6281*L6281/100000</f>
        <v>0</v>
      </c>
      <c r="U6281" s="4">
        <f>N6281+Q6281</f>
        <v>94.3</v>
      </c>
      <c r="V6281" s="4" t="e">
        <f>P6281*I6281/100/R6281</f>
        <v>#DIV/0!</v>
      </c>
      <c r="W6281" s="4" t="e">
        <f>V6281*H6281</f>
        <v>#DIV/0!</v>
      </c>
      <c r="X6281" s="6">
        <f>O6281+S6281</f>
        <v>687</v>
      </c>
      <c r="Y6281" s="6" t="e">
        <f>P6281*I6281/100/T6281</f>
        <v>#DIV/0!</v>
      </c>
      <c r="Z6281" s="6" t="e">
        <f>Y6281*H6281</f>
        <v>#DIV/0!</v>
      </c>
      <c r="AB6281" s="1">
        <f t="shared" si="196"/>
        <v>0</v>
      </c>
      <c r="AC6281" s="1">
        <f t="shared" si="197"/>
        <v>0</v>
      </c>
    </row>
    <row r="6282" spans="4:29" x14ac:dyDescent="0.25">
      <c r="D6282" s="1">
        <v>2006</v>
      </c>
      <c r="E6282" s="1" t="s">
        <v>180</v>
      </c>
      <c r="F6282" s="2" t="s">
        <v>364</v>
      </c>
      <c r="G6282">
        <v>1</v>
      </c>
      <c r="H6282">
        <v>39548663</v>
      </c>
      <c r="I6282" s="1">
        <v>60.174149999999997</v>
      </c>
      <c r="J6282" s="1">
        <v>146388</v>
      </c>
      <c r="K6282" s="1">
        <v>1639283</v>
      </c>
      <c r="L6282" s="1">
        <v>1687117</v>
      </c>
      <c r="M6282" s="3">
        <v>11000</v>
      </c>
      <c r="N6282">
        <v>89.3</v>
      </c>
      <c r="O6282">
        <v>652</v>
      </c>
      <c r="P6282" s="1">
        <f>IF($A$3="Percentage of government revenue per capita",$B$3,0) + IF($A$3="Absolute extra revenue",AB6282,0) + IF($A$3="Absolute revenue per capita",AC6282,0)</f>
        <v>0</v>
      </c>
      <c r="Q6282" s="5">
        <f>-MIN(data!$B$4 / data!I6541 * data!P6541 / 100, data!N6541)</f>
        <v>0</v>
      </c>
      <c r="R6282" s="4">
        <f>-Q6282*K6282/1000</f>
        <v>0</v>
      </c>
      <c r="S6282" s="6">
        <f>-MIN(data!$B$5/(POWER(LN(I6282),2))*P6282/100, O6282)</f>
        <v>0</v>
      </c>
      <c r="T6282" s="6">
        <f>-S6282*L6282/100000</f>
        <v>0</v>
      </c>
      <c r="U6282" s="4">
        <f>N6282+Q6282</f>
        <v>89.3</v>
      </c>
      <c r="V6282" s="4" t="e">
        <f>P6282*I6282/100/R6282</f>
        <v>#DIV/0!</v>
      </c>
      <c r="W6282" s="4" t="e">
        <f>V6282*H6282</f>
        <v>#DIV/0!</v>
      </c>
      <c r="X6282" s="6">
        <f>O6282+S6282</f>
        <v>652</v>
      </c>
      <c r="Y6282" s="6" t="e">
        <f>P6282*I6282/100/T6282</f>
        <v>#DIV/0!</v>
      </c>
      <c r="Z6282" s="6" t="e">
        <f>Y6282*H6282</f>
        <v>#DIV/0!</v>
      </c>
      <c r="AB6282" s="1">
        <f t="shared" si="196"/>
        <v>0</v>
      </c>
      <c r="AC6282" s="1">
        <f t="shared" si="197"/>
        <v>0</v>
      </c>
    </row>
    <row r="6283" spans="4:29" x14ac:dyDescent="0.25">
      <c r="D6283" s="1">
        <v>2007</v>
      </c>
      <c r="E6283" s="1" t="s">
        <v>180</v>
      </c>
      <c r="F6283" s="2" t="s">
        <v>364</v>
      </c>
      <c r="G6283">
        <v>1</v>
      </c>
      <c r="H6283">
        <v>40681414</v>
      </c>
      <c r="I6283" s="1">
        <v>70.063630000000003</v>
      </c>
      <c r="J6283" s="1">
        <v>142994</v>
      </c>
      <c r="K6283" s="1">
        <v>1688241</v>
      </c>
      <c r="L6283" s="1">
        <v>1644737</v>
      </c>
      <c r="M6283" s="3">
        <v>11000</v>
      </c>
      <c r="N6283">
        <v>84.7</v>
      </c>
      <c r="O6283">
        <v>608</v>
      </c>
      <c r="P6283" s="1">
        <f>IF($A$3="Percentage of government revenue per capita",$B$3,0) + IF($A$3="Absolute extra revenue",AB6283,0) + IF($A$3="Absolute revenue per capita",AC6283,0)</f>
        <v>0</v>
      </c>
      <c r="Q6283" s="5">
        <f>-MIN(data!$B$4 / data!I6542 * data!P6542 / 100, data!N6542)</f>
        <v>0</v>
      </c>
      <c r="R6283" s="4">
        <f>-Q6283*K6283/1000</f>
        <v>0</v>
      </c>
      <c r="S6283" s="6">
        <f>-MIN(data!$B$5/(POWER(LN(I6283),2))*P6283/100, O6283)</f>
        <v>0</v>
      </c>
      <c r="T6283" s="6">
        <f>-S6283*L6283/100000</f>
        <v>0</v>
      </c>
      <c r="U6283" s="4">
        <f>N6283+Q6283</f>
        <v>84.7</v>
      </c>
      <c r="V6283" s="4" t="e">
        <f>P6283*I6283/100/R6283</f>
        <v>#DIV/0!</v>
      </c>
      <c r="W6283" s="4" t="e">
        <f>V6283*H6283</f>
        <v>#DIV/0!</v>
      </c>
      <c r="X6283" s="6">
        <f>O6283+S6283</f>
        <v>608</v>
      </c>
      <c r="Y6283" s="6" t="e">
        <f>P6283*I6283/100/T6283</f>
        <v>#DIV/0!</v>
      </c>
      <c r="Z6283" s="6" t="e">
        <f>Y6283*H6283</f>
        <v>#DIV/0!</v>
      </c>
      <c r="AB6283" s="1">
        <f t="shared" si="196"/>
        <v>0</v>
      </c>
      <c r="AC6283" s="1">
        <f t="shared" si="197"/>
        <v>0</v>
      </c>
    </row>
    <row r="6284" spans="4:29" x14ac:dyDescent="0.25">
      <c r="D6284" s="1">
        <v>2008</v>
      </c>
      <c r="E6284" s="1" t="s">
        <v>180</v>
      </c>
      <c r="F6284" s="2" t="s">
        <v>364</v>
      </c>
      <c r="G6284">
        <v>1</v>
      </c>
      <c r="H6284">
        <v>41853944</v>
      </c>
      <c r="I6284" s="1">
        <v>78.027959999999993</v>
      </c>
      <c r="J6284" s="1">
        <v>139766</v>
      </c>
      <c r="K6284" s="1">
        <v>1736224</v>
      </c>
      <c r="L6284" s="1">
        <v>1766784</v>
      </c>
      <c r="M6284" s="3">
        <v>10000</v>
      </c>
      <c r="N6284">
        <v>80.5</v>
      </c>
      <c r="O6284">
        <v>566</v>
      </c>
      <c r="P6284" s="1">
        <f>IF($A$3="Percentage of government revenue per capita",$B$3,0) + IF($A$3="Absolute extra revenue",AB6284,0) + IF($A$3="Absolute revenue per capita",AC6284,0)</f>
        <v>0</v>
      </c>
      <c r="Q6284" s="5">
        <f>-MIN(data!$B$4 / data!I6543 * data!P6543 / 100, data!N6543)</f>
        <v>0</v>
      </c>
      <c r="R6284" s="4">
        <f>-Q6284*K6284/1000</f>
        <v>0</v>
      </c>
      <c r="S6284" s="6">
        <f>-MIN(data!$B$5/(POWER(LN(I6284),2))*P6284/100, O6284)</f>
        <v>0</v>
      </c>
      <c r="T6284" s="6">
        <f>-S6284*L6284/100000</f>
        <v>0</v>
      </c>
      <c r="U6284" s="4">
        <f>N6284+Q6284</f>
        <v>80.5</v>
      </c>
      <c r="V6284" s="4" t="e">
        <f>P6284*I6284/100/R6284</f>
        <v>#DIV/0!</v>
      </c>
      <c r="W6284" s="4" t="e">
        <f>V6284*H6284</f>
        <v>#DIV/0!</v>
      </c>
      <c r="X6284" s="6">
        <f>O6284+S6284</f>
        <v>566</v>
      </c>
      <c r="Y6284" s="6" t="e">
        <f>P6284*I6284/100/T6284</f>
        <v>#DIV/0!</v>
      </c>
      <c r="Z6284" s="6" t="e">
        <f>Y6284*H6284</f>
        <v>#DIV/0!</v>
      </c>
      <c r="AB6284" s="1">
        <f t="shared" si="196"/>
        <v>0</v>
      </c>
      <c r="AC6284" s="1">
        <f t="shared" si="197"/>
        <v>0</v>
      </c>
    </row>
    <row r="6285" spans="4:29" x14ac:dyDescent="0.25">
      <c r="D6285" s="1">
        <v>2009</v>
      </c>
      <c r="E6285" s="1" t="s">
        <v>180</v>
      </c>
      <c r="F6285" s="2" t="s">
        <v>364</v>
      </c>
      <c r="G6285">
        <v>1</v>
      </c>
      <c r="H6285">
        <v>43073834</v>
      </c>
      <c r="I6285" s="1">
        <v>81.904489999999996</v>
      </c>
      <c r="J6285" s="1">
        <v>137233</v>
      </c>
      <c r="K6285" s="1">
        <v>1784564</v>
      </c>
      <c r="L6285" s="1">
        <v>1789668</v>
      </c>
      <c r="M6285" s="3">
        <v>10000</v>
      </c>
      <c r="N6285">
        <v>76.900000000000006</v>
      </c>
      <c r="O6285">
        <v>542</v>
      </c>
      <c r="P6285" s="1">
        <f>IF($A$3="Percentage of government revenue per capita",$B$3,0) + IF($A$3="Absolute extra revenue",AB6285,0) + IF($A$3="Absolute revenue per capita",AC6285,0)</f>
        <v>0</v>
      </c>
      <c r="Q6285" s="5">
        <f>-MIN(data!$B$4 / data!I6544 * data!P6544 / 100, data!N6544)</f>
        <v>0</v>
      </c>
      <c r="R6285" s="4">
        <f>-Q6285*K6285/1000</f>
        <v>0</v>
      </c>
      <c r="S6285" s="6">
        <f>-MIN(data!$B$5/(POWER(LN(I6285),2))*P6285/100, O6285)</f>
        <v>0</v>
      </c>
      <c r="T6285" s="6">
        <f>-S6285*L6285/100000</f>
        <v>0</v>
      </c>
      <c r="U6285" s="4">
        <f>N6285+Q6285</f>
        <v>76.900000000000006</v>
      </c>
      <c r="V6285" s="4" t="e">
        <f>P6285*I6285/100/R6285</f>
        <v>#DIV/0!</v>
      </c>
      <c r="W6285" s="4" t="e">
        <f>V6285*H6285</f>
        <v>#DIV/0!</v>
      </c>
      <c r="X6285" s="6">
        <f>O6285+S6285</f>
        <v>542</v>
      </c>
      <c r="Y6285" s="6" t="e">
        <f>P6285*I6285/100/T6285</f>
        <v>#DIV/0!</v>
      </c>
      <c r="Z6285" s="6" t="e">
        <f>Y6285*H6285</f>
        <v>#DIV/0!</v>
      </c>
      <c r="AB6285" s="1">
        <f t="shared" si="196"/>
        <v>0</v>
      </c>
      <c r="AC6285" s="1">
        <f t="shared" si="197"/>
        <v>0</v>
      </c>
    </row>
    <row r="6286" spans="4:29" x14ac:dyDescent="0.25">
      <c r="D6286" s="1">
        <v>2010</v>
      </c>
      <c r="E6286" s="1" t="s">
        <v>180</v>
      </c>
      <c r="F6286" s="2" t="s">
        <v>364</v>
      </c>
      <c r="G6286">
        <v>1</v>
      </c>
      <c r="H6286">
        <v>44346525</v>
      </c>
      <c r="I6286" s="1">
        <v>78.800799999999995</v>
      </c>
      <c r="J6286" s="1">
        <v>134055</v>
      </c>
      <c r="K6286" s="1">
        <v>1826362</v>
      </c>
      <c r="L6286" s="1">
        <v>1789883</v>
      </c>
      <c r="M6286" s="3">
        <v>9700</v>
      </c>
      <c r="N6286">
        <v>73.400000000000006</v>
      </c>
      <c r="O6286">
        <v>514</v>
      </c>
      <c r="P6286" s="1">
        <f>IF($A$3="Percentage of government revenue per capita",$B$3,0) + IF($A$3="Absolute extra revenue",AB6286,0) + IF($A$3="Absolute revenue per capita",AC6286,0)</f>
        <v>0</v>
      </c>
      <c r="Q6286" s="5">
        <f>-MIN(data!$B$4 / data!I6545 * data!P6545 / 100, data!N6545)</f>
        <v>0</v>
      </c>
      <c r="R6286" s="4">
        <f>-Q6286*K6286/1000</f>
        <v>0</v>
      </c>
      <c r="S6286" s="6">
        <f>-MIN(data!$B$5/(POWER(LN(I6286),2))*P6286/100, O6286)</f>
        <v>0</v>
      </c>
      <c r="T6286" s="6">
        <f>-S6286*L6286/100000</f>
        <v>0</v>
      </c>
      <c r="U6286" s="4">
        <f>N6286+Q6286</f>
        <v>73.400000000000006</v>
      </c>
      <c r="V6286" s="4" t="e">
        <f>P6286*I6286/100/R6286</f>
        <v>#DIV/0!</v>
      </c>
      <c r="W6286" s="4" t="e">
        <f>V6286*H6286</f>
        <v>#DIV/0!</v>
      </c>
      <c r="X6286" s="6">
        <f>O6286+S6286</f>
        <v>514</v>
      </c>
      <c r="Y6286" s="6" t="e">
        <f>P6286*I6286/100/T6286</f>
        <v>#DIV/0!</v>
      </c>
      <c r="Z6286" s="6" t="e">
        <f>Y6286*H6286</f>
        <v>#DIV/0!</v>
      </c>
      <c r="AB6286" s="1">
        <f t="shared" si="196"/>
        <v>0</v>
      </c>
      <c r="AC6286" s="1">
        <f t="shared" si="197"/>
        <v>0</v>
      </c>
    </row>
    <row r="6287" spans="4:29" x14ac:dyDescent="0.25">
      <c r="D6287" s="1">
        <v>2011</v>
      </c>
      <c r="E6287" s="1" t="s">
        <v>180</v>
      </c>
      <c r="F6287" s="2" t="s">
        <v>364</v>
      </c>
      <c r="G6287">
        <v>1</v>
      </c>
      <c r="H6287">
        <v>45673338</v>
      </c>
      <c r="I6287" s="1">
        <v>82.075190000000006</v>
      </c>
      <c r="J6287" s="1">
        <v>129792</v>
      </c>
      <c r="K6287" s="1">
        <v>1867511</v>
      </c>
      <c r="L6287" s="1">
        <v>1884058</v>
      </c>
      <c r="M6287" s="3">
        <v>9200</v>
      </c>
      <c r="N6287">
        <v>69.5</v>
      </c>
      <c r="O6287">
        <v>483</v>
      </c>
      <c r="P6287" s="1">
        <f>IF($A$3="Percentage of government revenue per capita",$B$3,0) + IF($A$3="Absolute extra revenue",AB6287,0) + IF($A$3="Absolute revenue per capita",AC6287,0)</f>
        <v>0</v>
      </c>
      <c r="Q6287" s="5">
        <f>-MIN(data!$B$4 / data!I6546 * data!P6546 / 100, data!N6546)</f>
        <v>0</v>
      </c>
      <c r="R6287" s="4">
        <f>-Q6287*K6287/1000</f>
        <v>0</v>
      </c>
      <c r="S6287" s="6">
        <f>-MIN(data!$B$5/(POWER(LN(I6287),2))*P6287/100, O6287)</f>
        <v>0</v>
      </c>
      <c r="T6287" s="6">
        <f>-S6287*L6287/100000</f>
        <v>0</v>
      </c>
      <c r="U6287" s="4">
        <f>N6287+Q6287</f>
        <v>69.5</v>
      </c>
      <c r="V6287" s="4" t="e">
        <f>P6287*I6287/100/R6287</f>
        <v>#DIV/0!</v>
      </c>
      <c r="W6287" s="4" t="e">
        <f>V6287*H6287</f>
        <v>#DIV/0!</v>
      </c>
      <c r="X6287" s="6">
        <f>O6287+S6287</f>
        <v>483</v>
      </c>
      <c r="Y6287" s="6" t="e">
        <f>P6287*I6287/100/T6287</f>
        <v>#DIV/0!</v>
      </c>
      <c r="Z6287" s="6" t="e">
        <f>Y6287*H6287</f>
        <v>#DIV/0!</v>
      </c>
      <c r="AB6287" s="1">
        <f t="shared" si="196"/>
        <v>0</v>
      </c>
      <c r="AC6287" s="1">
        <f t="shared" si="197"/>
        <v>0</v>
      </c>
    </row>
    <row r="6288" spans="4:29" x14ac:dyDescent="0.25">
      <c r="D6288" s="1">
        <v>2012</v>
      </c>
      <c r="E6288" s="1" t="s">
        <v>180</v>
      </c>
      <c r="F6288" s="2" t="s">
        <v>364</v>
      </c>
      <c r="G6288">
        <v>1</v>
      </c>
      <c r="H6288">
        <v>47052481</v>
      </c>
      <c r="I6288" s="1">
        <v>90.591650000000001</v>
      </c>
      <c r="J6288" s="1">
        <v>126333</v>
      </c>
      <c r="K6288" s="1">
        <v>1908353</v>
      </c>
      <c r="L6288" s="1">
        <v>1875000</v>
      </c>
      <c r="M6288" s="3">
        <v>9100</v>
      </c>
      <c r="N6288">
        <v>66.2</v>
      </c>
      <c r="O6288">
        <v>464</v>
      </c>
      <c r="P6288" s="1">
        <f>IF($A$3="Percentage of government revenue per capita",$B$3,0) + IF($A$3="Absolute extra revenue",AB6288,0) + IF($A$3="Absolute revenue per capita",AC6288,0)</f>
        <v>0</v>
      </c>
      <c r="Q6288" s="5">
        <f>-MIN(data!$B$4 / data!I6547 * data!P6547 / 100, data!N6547)</f>
        <v>0</v>
      </c>
      <c r="R6288" s="4">
        <f>-Q6288*K6288/1000</f>
        <v>0</v>
      </c>
      <c r="S6288" s="6">
        <f>-MIN(data!$B$5/(POWER(LN(I6288),2))*P6288/100, O6288)</f>
        <v>0</v>
      </c>
      <c r="T6288" s="6">
        <f>-S6288*L6288/100000</f>
        <v>0</v>
      </c>
      <c r="U6288" s="4">
        <f>N6288+Q6288</f>
        <v>66.2</v>
      </c>
      <c r="V6288" s="4" t="e">
        <f>P6288*I6288/100/R6288</f>
        <v>#DIV/0!</v>
      </c>
      <c r="W6288" s="4" t="e">
        <f>V6288*H6288</f>
        <v>#DIV/0!</v>
      </c>
      <c r="X6288" s="6">
        <f>O6288+S6288</f>
        <v>464</v>
      </c>
      <c r="Y6288" s="6" t="e">
        <f>P6288*I6288/100/T6288</f>
        <v>#DIV/0!</v>
      </c>
      <c r="Z6288" s="6" t="e">
        <f>Y6288*H6288</f>
        <v>#DIV/0!</v>
      </c>
      <c r="AB6288" s="1">
        <f t="shared" si="196"/>
        <v>0</v>
      </c>
      <c r="AC6288" s="1">
        <f t="shared" si="197"/>
        <v>0</v>
      </c>
    </row>
    <row r="6289" spans="4:29" x14ac:dyDescent="0.25">
      <c r="D6289" s="1">
        <v>2013</v>
      </c>
      <c r="E6289" s="1" t="s">
        <v>180</v>
      </c>
      <c r="F6289" s="2" t="s">
        <v>364</v>
      </c>
      <c r="G6289">
        <v>1</v>
      </c>
      <c r="H6289">
        <v>48482266</v>
      </c>
      <c r="I6289" s="1">
        <v>95.521630000000002</v>
      </c>
      <c r="J6289" s="1">
        <v>123845</v>
      </c>
      <c r="K6289" s="1">
        <v>1947248</v>
      </c>
      <c r="L6289" s="1">
        <v>1940639</v>
      </c>
      <c r="M6289" s="3">
        <v>8700</v>
      </c>
      <c r="N6289">
        <v>63.6</v>
      </c>
      <c r="O6289">
        <v>438</v>
      </c>
      <c r="P6289" s="1">
        <f>IF($A$3="Percentage of government revenue per capita",$B$3,0) + IF($A$3="Absolute extra revenue",AB6289,0) + IF($A$3="Absolute revenue per capita",AC6289,0)</f>
        <v>0</v>
      </c>
      <c r="Q6289" s="5">
        <f>-MIN(data!$B$4 / data!I6548 * data!P6548 / 100, data!N6548)</f>
        <v>0</v>
      </c>
      <c r="R6289" s="4">
        <f>-Q6289*K6289/1000</f>
        <v>0</v>
      </c>
      <c r="S6289" s="6">
        <f>-MIN(data!$B$5/(POWER(LN(I6289),2))*P6289/100, O6289)</f>
        <v>0</v>
      </c>
      <c r="T6289" s="6">
        <f>-S6289*L6289/100000</f>
        <v>0</v>
      </c>
      <c r="U6289" s="4">
        <f>N6289+Q6289</f>
        <v>63.6</v>
      </c>
      <c r="V6289" s="4" t="e">
        <f>P6289*I6289/100/R6289</f>
        <v>#DIV/0!</v>
      </c>
      <c r="W6289" s="4" t="e">
        <f>V6289*H6289</f>
        <v>#DIV/0!</v>
      </c>
      <c r="X6289" s="6">
        <f>O6289+S6289</f>
        <v>438</v>
      </c>
      <c r="Y6289" s="6" t="e">
        <f>P6289*I6289/100/T6289</f>
        <v>#DIV/0!</v>
      </c>
      <c r="Z6289" s="6" t="e">
        <f>Y6289*H6289</f>
        <v>#DIV/0!</v>
      </c>
      <c r="AB6289" s="1">
        <f t="shared" si="196"/>
        <v>0</v>
      </c>
      <c r="AC6289" s="1">
        <f t="shared" si="197"/>
        <v>0</v>
      </c>
    </row>
    <row r="6290" spans="4:29" x14ac:dyDescent="0.25">
      <c r="D6290" s="1">
        <v>2014</v>
      </c>
      <c r="E6290" s="1" t="s">
        <v>180</v>
      </c>
      <c r="F6290" s="2" t="s">
        <v>364</v>
      </c>
      <c r="G6290">
        <v>1</v>
      </c>
      <c r="H6290">
        <v>49959822</v>
      </c>
      <c r="I6290" s="1">
        <v>107.3218</v>
      </c>
      <c r="J6290" s="1">
        <v>121751</v>
      </c>
      <c r="K6290" s="1">
        <v>1986150</v>
      </c>
      <c r="L6290" s="1">
        <v>1961722</v>
      </c>
      <c r="M6290" s="3">
        <v>8500</v>
      </c>
      <c r="N6290">
        <v>61.3</v>
      </c>
      <c r="O6290">
        <v>418</v>
      </c>
      <c r="P6290" s="1">
        <f>IF($A$3="Percentage of government revenue per capita",$B$3,0) + IF($A$3="Absolute extra revenue",AB6290,0) + IF($A$3="Absolute revenue per capita",AC6290,0)</f>
        <v>0</v>
      </c>
      <c r="Q6290" s="5">
        <f>-MIN(data!$B$4 / data!I6549 * data!P6549 / 100, data!N6549)</f>
        <v>0</v>
      </c>
      <c r="R6290" s="4">
        <f>-Q6290*K6290/1000</f>
        <v>0</v>
      </c>
      <c r="S6290" s="6">
        <f>-MIN(data!$B$5/(POWER(LN(I6290),2))*P6290/100, O6290)</f>
        <v>0</v>
      </c>
      <c r="T6290" s="6">
        <f>-S6290*L6290/100000</f>
        <v>0</v>
      </c>
      <c r="U6290" s="4">
        <f>N6290+Q6290</f>
        <v>61.3</v>
      </c>
      <c r="V6290" s="4" t="e">
        <f>P6290*I6290/100/R6290</f>
        <v>#DIV/0!</v>
      </c>
      <c r="W6290" s="4" t="e">
        <f>V6290*H6290</f>
        <v>#DIV/0!</v>
      </c>
      <c r="X6290" s="6">
        <f>O6290+S6290</f>
        <v>418</v>
      </c>
      <c r="Y6290" s="6" t="e">
        <f>P6290*I6290/100/T6290</f>
        <v>#DIV/0!</v>
      </c>
      <c r="Z6290" s="6" t="e">
        <f>Y6290*H6290</f>
        <v>#DIV/0!</v>
      </c>
      <c r="AB6290" s="1">
        <f t="shared" si="196"/>
        <v>0</v>
      </c>
      <c r="AC6290" s="1">
        <f t="shared" si="197"/>
        <v>0</v>
      </c>
    </row>
    <row r="6291" spans="4:29" x14ac:dyDescent="0.25">
      <c r="D6291" s="1">
        <v>2015</v>
      </c>
      <c r="E6291" s="1" t="s">
        <v>180</v>
      </c>
      <c r="F6291" s="2" t="s">
        <v>364</v>
      </c>
      <c r="G6291">
        <v>1</v>
      </c>
      <c r="H6291">
        <v>51482633</v>
      </c>
      <c r="I6291" s="1">
        <v>103.0702</v>
      </c>
      <c r="J6291" s="1">
        <v>118254</v>
      </c>
      <c r="K6291" s="1">
        <v>2028370</v>
      </c>
      <c r="M6291" s="3">
        <v>8200</v>
      </c>
      <c r="N6291">
        <v>58.3</v>
      </c>
      <c r="O6291">
        <v>398</v>
      </c>
      <c r="P6291" s="1">
        <f>IF($A$3="Percentage of government revenue per capita",$B$3,0) + IF($A$3="Absolute extra revenue",AB6291,0) + IF($A$3="Absolute revenue per capita",AC6291,0)</f>
        <v>0</v>
      </c>
      <c r="Q6291" s="5">
        <f>-MIN(data!$B$4 / data!I6550 * data!P6550 / 100, data!N6550)</f>
        <v>0</v>
      </c>
      <c r="R6291" s="4">
        <f>-Q6291*K6291/1000</f>
        <v>0</v>
      </c>
      <c r="S6291" s="6">
        <f>-MIN(data!$B$5/(POWER(LN(I6291),2))*P6291/100, O6291)</f>
        <v>0</v>
      </c>
      <c r="T6291" s="6">
        <f>-S6291*L6291/100000</f>
        <v>0</v>
      </c>
      <c r="U6291" s="4">
        <f>N6291+Q6291</f>
        <v>58.3</v>
      </c>
      <c r="V6291" s="4" t="e">
        <f>P6291*I6291/100/R6291</f>
        <v>#DIV/0!</v>
      </c>
      <c r="W6291" s="4" t="e">
        <f>V6291*H6291</f>
        <v>#DIV/0!</v>
      </c>
      <c r="X6291" s="6">
        <f>O6291+S6291</f>
        <v>398</v>
      </c>
      <c r="Y6291" s="6" t="e">
        <f>P6291*I6291/100/T6291</f>
        <v>#DIV/0!</v>
      </c>
      <c r="Z6291" s="6" t="e">
        <f>Y6291*H6291</f>
        <v>#DIV/0!</v>
      </c>
      <c r="AB6291" s="1">
        <f t="shared" si="196"/>
        <v>0</v>
      </c>
      <c r="AC6291" s="1">
        <f t="shared" si="197"/>
        <v>0</v>
      </c>
    </row>
    <row r="6292" spans="4:29" x14ac:dyDescent="0.25">
      <c r="D6292" s="1">
        <v>2016</v>
      </c>
      <c r="E6292" s="1" t="s">
        <v>180</v>
      </c>
      <c r="F6292" s="2" t="s">
        <v>364</v>
      </c>
      <c r="G6292">
        <v>1</v>
      </c>
      <c r="H6292">
        <v>53050790</v>
      </c>
      <c r="I6292" s="1">
        <v>117.84099999999999</v>
      </c>
      <c r="J6292" s="1">
        <v>116016</v>
      </c>
      <c r="K6292" s="1">
        <v>2068021</v>
      </c>
      <c r="M6292" s="3"/>
      <c r="N6292">
        <v>56.1</v>
      </c>
      <c r="O6292"/>
      <c r="P6292" s="1">
        <f>IF($A$3="Percentage of government revenue per capita",$B$3,0) + IF($A$3="Absolute extra revenue",AB6292,0) + IF($A$3="Absolute revenue per capita",AC6292,0)</f>
        <v>0</v>
      </c>
      <c r="Q6292" s="5" t="e">
        <f>-MIN(data!$B$4 / data!I6551 * data!P6551 / 100, data!N6551)</f>
        <v>#DIV/0!</v>
      </c>
      <c r="R6292" s="4" t="e">
        <f>-Q6292*K6292/1000</f>
        <v>#DIV/0!</v>
      </c>
      <c r="S6292" s="6">
        <f>-MIN(data!$B$5/(POWER(LN(I6292),2))*P6292/100, O6292)</f>
        <v>0</v>
      </c>
      <c r="T6292" s="6">
        <f>-S6292*L6292/100000</f>
        <v>0</v>
      </c>
      <c r="U6292" s="4" t="e">
        <f>N6292+Q6292</f>
        <v>#DIV/0!</v>
      </c>
      <c r="V6292" s="4" t="e">
        <f>P6292*I6292/100/R6292</f>
        <v>#DIV/0!</v>
      </c>
      <c r="W6292" s="4" t="e">
        <f>V6292*H6292</f>
        <v>#DIV/0!</v>
      </c>
      <c r="X6292" s="6">
        <f>O6292+S6292</f>
        <v>0</v>
      </c>
      <c r="Y6292" s="6" t="e">
        <f>P6292*I6292/100/T6292</f>
        <v>#DIV/0!</v>
      </c>
      <c r="Z6292" s="6" t="e">
        <f>Y6292*H6292</f>
        <v>#DIV/0!</v>
      </c>
      <c r="AB6292" s="1">
        <f t="shared" si="196"/>
        <v>0</v>
      </c>
      <c r="AC6292" s="1">
        <f t="shared" si="197"/>
        <v>0</v>
      </c>
    </row>
    <row r="6293" spans="4:29" x14ac:dyDescent="0.25">
      <c r="D6293" s="1">
        <v>1980</v>
      </c>
      <c r="E6293" s="1" t="s">
        <v>172</v>
      </c>
      <c r="F6293" s="2" t="s">
        <v>365</v>
      </c>
      <c r="G6293">
        <v>3</v>
      </c>
      <c r="H6293">
        <v>47374472</v>
      </c>
      <c r="I6293" s="1">
        <v>205.96709999999999</v>
      </c>
      <c r="J6293" s="1">
        <v>76739</v>
      </c>
      <c r="K6293" s="1">
        <v>1264234</v>
      </c>
      <c r="M6293" s="3"/>
      <c r="N6293">
        <v>60.7</v>
      </c>
      <c r="O6293"/>
      <c r="P6293" s="1">
        <f>IF($A$3="Percentage of government revenue per capita",$B$3,0) + IF($A$3="Absolute extra revenue",AB6293,0) + IF($A$3="Absolute revenue per capita",AC6293,0)</f>
        <v>0</v>
      </c>
      <c r="Q6293" s="5" t="e">
        <f>-MIN(data!$B$4 / data!I6219 * data!P6219 / 100, data!N6219)</f>
        <v>#DIV/0!</v>
      </c>
      <c r="R6293" s="4" t="e">
        <f>-Q6293*K6293/1000</f>
        <v>#DIV/0!</v>
      </c>
      <c r="S6293" s="6">
        <f>-MIN(data!$B$5/(POWER(LN(I6293),2))*P6293/100, O6293)</f>
        <v>0</v>
      </c>
      <c r="T6293" s="6">
        <f>-S6293*L6293/100000</f>
        <v>0</v>
      </c>
      <c r="U6293" s="4" t="e">
        <f>N6293+Q6293</f>
        <v>#DIV/0!</v>
      </c>
      <c r="V6293" s="4" t="e">
        <f>P6293*I6293/100/R6293</f>
        <v>#DIV/0!</v>
      </c>
      <c r="W6293" s="4" t="e">
        <f>V6293*H6293</f>
        <v>#DIV/0!</v>
      </c>
      <c r="X6293" s="6">
        <f>O6293+S6293</f>
        <v>0</v>
      </c>
      <c r="Y6293" s="6" t="e">
        <f>P6293*I6293/100/T6293</f>
        <v>#DIV/0!</v>
      </c>
      <c r="Z6293" s="6" t="e">
        <f>Y6293*H6293</f>
        <v>#DIV/0!</v>
      </c>
      <c r="AB6293" s="1">
        <f t="shared" si="196"/>
        <v>0</v>
      </c>
      <c r="AC6293" s="1">
        <f t="shared" si="197"/>
        <v>0</v>
      </c>
    </row>
    <row r="6294" spans="4:29" x14ac:dyDescent="0.25">
      <c r="D6294" s="1">
        <v>1981</v>
      </c>
      <c r="E6294" s="1" t="s">
        <v>172</v>
      </c>
      <c r="F6294" s="2" t="s">
        <v>365</v>
      </c>
      <c r="G6294">
        <v>3</v>
      </c>
      <c r="H6294">
        <v>48326274</v>
      </c>
      <c r="I6294" s="1">
        <v>223.60339999999999</v>
      </c>
      <c r="J6294" s="1">
        <v>72080</v>
      </c>
      <c r="K6294" s="1">
        <v>1244905</v>
      </c>
      <c r="M6294" s="3"/>
      <c r="N6294">
        <v>57.9</v>
      </c>
      <c r="O6294"/>
      <c r="P6294" s="1">
        <f>IF($A$3="Percentage of government revenue per capita",$B$3,0) + IF($A$3="Absolute extra revenue",AB6294,0) + IF($A$3="Absolute revenue per capita",AC6294,0)</f>
        <v>0</v>
      </c>
      <c r="Q6294" s="5" t="e">
        <f>-MIN(data!$B$4 / data!I6220 * data!P6220 / 100, data!N6220)</f>
        <v>#DIV/0!</v>
      </c>
      <c r="R6294" s="4" t="e">
        <f>-Q6294*K6294/1000</f>
        <v>#DIV/0!</v>
      </c>
      <c r="S6294" s="6">
        <f>-MIN(data!$B$5/(POWER(LN(I6294),2))*P6294/100, O6294)</f>
        <v>0</v>
      </c>
      <c r="T6294" s="6">
        <f>-S6294*L6294/100000</f>
        <v>0</v>
      </c>
      <c r="U6294" s="4" t="e">
        <f>N6294+Q6294</f>
        <v>#DIV/0!</v>
      </c>
      <c r="V6294" s="4" t="e">
        <f>P6294*I6294/100/R6294</f>
        <v>#DIV/0!</v>
      </c>
      <c r="W6294" s="4" t="e">
        <f>V6294*H6294</f>
        <v>#DIV/0!</v>
      </c>
      <c r="X6294" s="6">
        <f>O6294+S6294</f>
        <v>0</v>
      </c>
      <c r="Y6294" s="6" t="e">
        <f>P6294*I6294/100/T6294</f>
        <v>#DIV/0!</v>
      </c>
      <c r="Z6294" s="6" t="e">
        <f>Y6294*H6294</f>
        <v>#DIV/0!</v>
      </c>
      <c r="AB6294" s="1">
        <f t="shared" si="196"/>
        <v>0</v>
      </c>
      <c r="AC6294" s="1">
        <f t="shared" si="197"/>
        <v>0</v>
      </c>
    </row>
    <row r="6295" spans="4:29" x14ac:dyDescent="0.25">
      <c r="D6295" s="1">
        <v>1982</v>
      </c>
      <c r="E6295" s="1" t="s">
        <v>172</v>
      </c>
      <c r="F6295" s="2" t="s">
        <v>365</v>
      </c>
      <c r="G6295">
        <v>3</v>
      </c>
      <c r="H6295">
        <v>49255900</v>
      </c>
      <c r="I6295" s="1">
        <v>218.01730000000001</v>
      </c>
      <c r="J6295" s="1">
        <v>67663</v>
      </c>
      <c r="K6295" s="1">
        <v>1225779</v>
      </c>
      <c r="M6295" s="3"/>
      <c r="N6295">
        <v>55.2</v>
      </c>
      <c r="O6295"/>
      <c r="P6295" s="1">
        <f>IF($A$3="Percentage of government revenue per capita",$B$3,0) + IF($A$3="Absolute extra revenue",AB6295,0) + IF($A$3="Absolute revenue per capita",AC6295,0)</f>
        <v>0</v>
      </c>
      <c r="Q6295" s="5" t="e">
        <f>-MIN(data!$B$4 / data!I6221 * data!P6221 / 100, data!N6221)</f>
        <v>#DIV/0!</v>
      </c>
      <c r="R6295" s="4" t="e">
        <f>-Q6295*K6295/1000</f>
        <v>#DIV/0!</v>
      </c>
      <c r="S6295" s="6">
        <f>-MIN(data!$B$5/(POWER(LN(I6295),2))*P6295/100, O6295)</f>
        <v>0</v>
      </c>
      <c r="T6295" s="6">
        <f>-S6295*L6295/100000</f>
        <v>0</v>
      </c>
      <c r="U6295" s="4" t="e">
        <f>N6295+Q6295</f>
        <v>#DIV/0!</v>
      </c>
      <c r="V6295" s="4" t="e">
        <f>P6295*I6295/100/R6295</f>
        <v>#DIV/0!</v>
      </c>
      <c r="W6295" s="4" t="e">
        <f>V6295*H6295</f>
        <v>#DIV/0!</v>
      </c>
      <c r="X6295" s="6">
        <f>O6295+S6295</f>
        <v>0</v>
      </c>
      <c r="Y6295" s="6" t="e">
        <f>P6295*I6295/100/T6295</f>
        <v>#DIV/0!</v>
      </c>
      <c r="Z6295" s="6" t="e">
        <f>Y6295*H6295</f>
        <v>#DIV/0!</v>
      </c>
      <c r="AB6295" s="1">
        <f t="shared" si="196"/>
        <v>0</v>
      </c>
      <c r="AC6295" s="1">
        <f t="shared" si="197"/>
        <v>0</v>
      </c>
    </row>
    <row r="6296" spans="4:29" x14ac:dyDescent="0.25">
      <c r="D6296" s="1">
        <v>1983</v>
      </c>
      <c r="E6296" s="1" t="s">
        <v>172</v>
      </c>
      <c r="F6296" s="2" t="s">
        <v>365</v>
      </c>
      <c r="G6296">
        <v>3</v>
      </c>
      <c r="H6296">
        <v>50173924</v>
      </c>
      <c r="I6296" s="1">
        <v>248.6249</v>
      </c>
      <c r="J6296" s="1">
        <v>63474</v>
      </c>
      <c r="K6296" s="1">
        <v>1204440</v>
      </c>
      <c r="M6296" s="3"/>
      <c r="N6296">
        <v>52.7</v>
      </c>
      <c r="O6296"/>
      <c r="P6296" s="1">
        <f>IF($A$3="Percentage of government revenue per capita",$B$3,0) + IF($A$3="Absolute extra revenue",AB6296,0) + IF($A$3="Absolute revenue per capita",AC6296,0)</f>
        <v>0</v>
      </c>
      <c r="Q6296" s="5" t="e">
        <f>-MIN(data!$B$4 / data!I6222 * data!P6222 / 100, data!N6222)</f>
        <v>#DIV/0!</v>
      </c>
      <c r="R6296" s="4" t="e">
        <f>-Q6296*K6296/1000</f>
        <v>#DIV/0!</v>
      </c>
      <c r="S6296" s="6">
        <f>-MIN(data!$B$5/(POWER(LN(I6296),2))*P6296/100, O6296)</f>
        <v>0</v>
      </c>
      <c r="T6296" s="6">
        <f>-S6296*L6296/100000</f>
        <v>0</v>
      </c>
      <c r="U6296" s="4" t="e">
        <f>N6296+Q6296</f>
        <v>#DIV/0!</v>
      </c>
      <c r="V6296" s="4" t="e">
        <f>P6296*I6296/100/R6296</f>
        <v>#DIV/0!</v>
      </c>
      <c r="W6296" s="4" t="e">
        <f>V6296*H6296</f>
        <v>#DIV/0!</v>
      </c>
      <c r="X6296" s="6">
        <f>O6296+S6296</f>
        <v>0</v>
      </c>
      <c r="Y6296" s="6" t="e">
        <f>P6296*I6296/100/T6296</f>
        <v>#DIV/0!</v>
      </c>
      <c r="Z6296" s="6" t="e">
        <f>Y6296*H6296</f>
        <v>#DIV/0!</v>
      </c>
      <c r="AB6296" s="1">
        <f t="shared" si="196"/>
        <v>0</v>
      </c>
      <c r="AC6296" s="1">
        <f t="shared" si="197"/>
        <v>0</v>
      </c>
    </row>
    <row r="6297" spans="4:29" x14ac:dyDescent="0.25">
      <c r="D6297" s="1">
        <v>1984</v>
      </c>
      <c r="E6297" s="1" t="s">
        <v>172</v>
      </c>
      <c r="F6297" s="2" t="s">
        <v>365</v>
      </c>
      <c r="G6297">
        <v>3</v>
      </c>
      <c r="H6297">
        <v>51094868</v>
      </c>
      <c r="I6297" s="1">
        <v>258.99860000000001</v>
      </c>
      <c r="J6297" s="1">
        <v>59496</v>
      </c>
      <c r="K6297" s="1">
        <v>1185179</v>
      </c>
      <c r="M6297" s="3"/>
      <c r="N6297">
        <v>50.2</v>
      </c>
      <c r="O6297"/>
      <c r="P6297" s="1">
        <f>IF($A$3="Percentage of government revenue per capita",$B$3,0) + IF($A$3="Absolute extra revenue",AB6297,0) + IF($A$3="Absolute revenue per capita",AC6297,0)</f>
        <v>0</v>
      </c>
      <c r="Q6297" s="5" t="e">
        <f>-MIN(data!$B$4 / data!I6223 * data!P6223 / 100, data!N6223)</f>
        <v>#DIV/0!</v>
      </c>
      <c r="R6297" s="4" t="e">
        <f>-Q6297*K6297/1000</f>
        <v>#DIV/0!</v>
      </c>
      <c r="S6297" s="6">
        <f>-MIN(data!$B$5/(POWER(LN(I6297),2))*P6297/100, O6297)</f>
        <v>0</v>
      </c>
      <c r="T6297" s="6">
        <f>-S6297*L6297/100000</f>
        <v>0</v>
      </c>
      <c r="U6297" s="4" t="e">
        <f>N6297+Q6297</f>
        <v>#DIV/0!</v>
      </c>
      <c r="V6297" s="4" t="e">
        <f>P6297*I6297/100/R6297</f>
        <v>#DIV/0!</v>
      </c>
      <c r="W6297" s="4" t="e">
        <f>V6297*H6297</f>
        <v>#DIV/0!</v>
      </c>
      <c r="X6297" s="6">
        <f>O6297+S6297</f>
        <v>0</v>
      </c>
      <c r="Y6297" s="6" t="e">
        <f>P6297*I6297/100/T6297</f>
        <v>#DIV/0!</v>
      </c>
      <c r="Z6297" s="6" t="e">
        <f>Y6297*H6297</f>
        <v>#DIV/0!</v>
      </c>
      <c r="AB6297" s="1">
        <f t="shared" si="196"/>
        <v>0</v>
      </c>
      <c r="AC6297" s="1">
        <f t="shared" si="197"/>
        <v>0</v>
      </c>
    </row>
    <row r="6298" spans="4:29" x14ac:dyDescent="0.25">
      <c r="D6298" s="1">
        <v>1985</v>
      </c>
      <c r="E6298" s="1" t="s">
        <v>172</v>
      </c>
      <c r="F6298" s="2" t="s">
        <v>365</v>
      </c>
      <c r="G6298">
        <v>3</v>
      </c>
      <c r="H6298">
        <v>52026901</v>
      </c>
      <c r="I6298" s="1">
        <v>264.5127</v>
      </c>
      <c r="J6298" s="1">
        <v>55761</v>
      </c>
      <c r="K6298" s="1">
        <v>1166548</v>
      </c>
      <c r="M6298" s="3"/>
      <c r="N6298">
        <v>47.8</v>
      </c>
      <c r="O6298"/>
      <c r="P6298" s="1">
        <f>IF($A$3="Percentage of government revenue per capita",$B$3,0) + IF($A$3="Absolute extra revenue",AB6298,0) + IF($A$3="Absolute revenue per capita",AC6298,0)</f>
        <v>0</v>
      </c>
      <c r="Q6298" s="5" t="e">
        <f>-MIN(data!$B$4 / data!I6224 * data!P6224 / 100, data!N6224)</f>
        <v>#DIV/0!</v>
      </c>
      <c r="R6298" s="4" t="e">
        <f>-Q6298*K6298/1000</f>
        <v>#DIV/0!</v>
      </c>
      <c r="S6298" s="6">
        <f>-MIN(data!$B$5/(POWER(LN(I6298),2))*P6298/100, O6298)</f>
        <v>0</v>
      </c>
      <c r="T6298" s="6">
        <f>-S6298*L6298/100000</f>
        <v>0</v>
      </c>
      <c r="U6298" s="4" t="e">
        <f>N6298+Q6298</f>
        <v>#DIV/0!</v>
      </c>
      <c r="V6298" s="4" t="e">
        <f>P6298*I6298/100/R6298</f>
        <v>#DIV/0!</v>
      </c>
      <c r="W6298" s="4" t="e">
        <f>V6298*H6298</f>
        <v>#DIV/0!</v>
      </c>
      <c r="X6298" s="6">
        <f>O6298+S6298</f>
        <v>0</v>
      </c>
      <c r="Y6298" s="6" t="e">
        <f>P6298*I6298/100/T6298</f>
        <v>#DIV/0!</v>
      </c>
      <c r="Z6298" s="6" t="e">
        <f>Y6298*H6298</f>
        <v>#DIV/0!</v>
      </c>
      <c r="AB6298" s="1">
        <f t="shared" si="196"/>
        <v>0</v>
      </c>
      <c r="AC6298" s="1">
        <f t="shared" si="197"/>
        <v>0</v>
      </c>
    </row>
    <row r="6299" spans="4:29" x14ac:dyDescent="0.25">
      <c r="D6299" s="1">
        <v>1986</v>
      </c>
      <c r="E6299" s="1" t="s">
        <v>172</v>
      </c>
      <c r="F6299" s="2" t="s">
        <v>365</v>
      </c>
      <c r="G6299">
        <v>3</v>
      </c>
      <c r="H6299">
        <v>52980094</v>
      </c>
      <c r="I6299" s="1">
        <v>270.15519999999998</v>
      </c>
      <c r="J6299" s="1">
        <v>52242</v>
      </c>
      <c r="K6299" s="1">
        <v>1148176</v>
      </c>
      <c r="M6299" s="3"/>
      <c r="N6299">
        <v>45.5</v>
      </c>
      <c r="O6299"/>
      <c r="P6299" s="1">
        <f>IF($A$3="Percentage of government revenue per capita",$B$3,0) + IF($A$3="Absolute extra revenue",AB6299,0) + IF($A$3="Absolute revenue per capita",AC6299,0)</f>
        <v>0</v>
      </c>
      <c r="Q6299" s="5" t="e">
        <f>-MIN(data!$B$4 / data!I6225 * data!P6225 / 100, data!N6225)</f>
        <v>#DIV/0!</v>
      </c>
      <c r="R6299" s="4" t="e">
        <f>-Q6299*K6299/1000</f>
        <v>#DIV/0!</v>
      </c>
      <c r="S6299" s="6">
        <f>-MIN(data!$B$5/(POWER(LN(I6299),2))*P6299/100, O6299)</f>
        <v>0</v>
      </c>
      <c r="T6299" s="6">
        <f>-S6299*L6299/100000</f>
        <v>0</v>
      </c>
      <c r="U6299" s="4" t="e">
        <f>N6299+Q6299</f>
        <v>#DIV/0!</v>
      </c>
      <c r="V6299" s="4" t="e">
        <f>P6299*I6299/100/R6299</f>
        <v>#DIV/0!</v>
      </c>
      <c r="W6299" s="4" t="e">
        <f>V6299*H6299</f>
        <v>#DIV/0!</v>
      </c>
      <c r="X6299" s="6">
        <f>O6299+S6299</f>
        <v>0</v>
      </c>
      <c r="Y6299" s="6" t="e">
        <f>P6299*I6299/100/T6299</f>
        <v>#DIV/0!</v>
      </c>
      <c r="Z6299" s="6" t="e">
        <f>Y6299*H6299</f>
        <v>#DIV/0!</v>
      </c>
      <c r="AB6299" s="1">
        <f t="shared" si="196"/>
        <v>0</v>
      </c>
      <c r="AC6299" s="1">
        <f t="shared" si="197"/>
        <v>0</v>
      </c>
    </row>
    <row r="6300" spans="4:29" x14ac:dyDescent="0.25">
      <c r="D6300" s="1">
        <v>1987</v>
      </c>
      <c r="E6300" s="1" t="s">
        <v>172</v>
      </c>
      <c r="F6300" s="2" t="s">
        <v>365</v>
      </c>
      <c r="G6300">
        <v>3</v>
      </c>
      <c r="H6300">
        <v>53945881</v>
      </c>
      <c r="I6300" s="1">
        <v>288.71629999999999</v>
      </c>
      <c r="J6300" s="1">
        <v>48937</v>
      </c>
      <c r="K6300" s="1">
        <v>1130185</v>
      </c>
      <c r="M6300" s="3"/>
      <c r="N6300">
        <v>43.3</v>
      </c>
      <c r="O6300"/>
      <c r="P6300" s="1">
        <f>IF($A$3="Percentage of government revenue per capita",$B$3,0) + IF($A$3="Absolute extra revenue",AB6300,0) + IF($A$3="Absolute revenue per capita",AC6300,0)</f>
        <v>0</v>
      </c>
      <c r="Q6300" s="5" t="e">
        <f>-MIN(data!$B$4 / data!I6226 * data!P6226 / 100, data!N6226)</f>
        <v>#DIV/0!</v>
      </c>
      <c r="R6300" s="4" t="e">
        <f>-Q6300*K6300/1000</f>
        <v>#DIV/0!</v>
      </c>
      <c r="S6300" s="6">
        <f>-MIN(data!$B$5/(POWER(LN(I6300),2))*P6300/100, O6300)</f>
        <v>0</v>
      </c>
      <c r="T6300" s="6">
        <f>-S6300*L6300/100000</f>
        <v>0</v>
      </c>
      <c r="U6300" s="4" t="e">
        <f>N6300+Q6300</f>
        <v>#DIV/0!</v>
      </c>
      <c r="V6300" s="4" t="e">
        <f>P6300*I6300/100/R6300</f>
        <v>#DIV/0!</v>
      </c>
      <c r="W6300" s="4" t="e">
        <f>V6300*H6300</f>
        <v>#DIV/0!</v>
      </c>
      <c r="X6300" s="6">
        <f>O6300+S6300</f>
        <v>0</v>
      </c>
      <c r="Y6300" s="6" t="e">
        <f>P6300*I6300/100/T6300</f>
        <v>#DIV/0!</v>
      </c>
      <c r="Z6300" s="6" t="e">
        <f>Y6300*H6300</f>
        <v>#DIV/0!</v>
      </c>
      <c r="AB6300" s="1">
        <f t="shared" si="196"/>
        <v>0</v>
      </c>
      <c r="AC6300" s="1">
        <f t="shared" si="197"/>
        <v>0</v>
      </c>
    </row>
    <row r="6301" spans="4:29" x14ac:dyDescent="0.25">
      <c r="D6301" s="1">
        <v>1988</v>
      </c>
      <c r="E6301" s="1" t="s">
        <v>172</v>
      </c>
      <c r="F6301" s="2" t="s">
        <v>365</v>
      </c>
      <c r="G6301">
        <v>3</v>
      </c>
      <c r="H6301">
        <v>54891520</v>
      </c>
      <c r="I6301" s="1">
        <v>339.23559999999998</v>
      </c>
      <c r="J6301" s="1">
        <v>45823</v>
      </c>
      <c r="K6301" s="1">
        <v>1114915</v>
      </c>
      <c r="M6301" s="3"/>
      <c r="N6301">
        <v>41.1</v>
      </c>
      <c r="O6301"/>
      <c r="P6301" s="1">
        <f>IF($A$3="Percentage of government revenue per capita",$B$3,0) + IF($A$3="Absolute extra revenue",AB6301,0) + IF($A$3="Absolute revenue per capita",AC6301,0)</f>
        <v>0</v>
      </c>
      <c r="Q6301" s="5" t="e">
        <f>-MIN(data!$B$4 / data!I6227 * data!P6227 / 100, data!N6227)</f>
        <v>#DIV/0!</v>
      </c>
      <c r="R6301" s="4" t="e">
        <f>-Q6301*K6301/1000</f>
        <v>#DIV/0!</v>
      </c>
      <c r="S6301" s="6">
        <f>-MIN(data!$B$5/(POWER(LN(I6301),2))*P6301/100, O6301)</f>
        <v>0</v>
      </c>
      <c r="T6301" s="6">
        <f>-S6301*L6301/100000</f>
        <v>0</v>
      </c>
      <c r="U6301" s="4" t="e">
        <f>N6301+Q6301</f>
        <v>#DIV/0!</v>
      </c>
      <c r="V6301" s="4" t="e">
        <f>P6301*I6301/100/R6301</f>
        <v>#DIV/0!</v>
      </c>
      <c r="W6301" s="4" t="e">
        <f>V6301*H6301</f>
        <v>#DIV/0!</v>
      </c>
      <c r="X6301" s="6">
        <f>O6301+S6301</f>
        <v>0</v>
      </c>
      <c r="Y6301" s="6" t="e">
        <f>P6301*I6301/100/T6301</f>
        <v>#DIV/0!</v>
      </c>
      <c r="Z6301" s="6" t="e">
        <f>Y6301*H6301</f>
        <v>#DIV/0!</v>
      </c>
      <c r="AB6301" s="1">
        <f t="shared" si="196"/>
        <v>0</v>
      </c>
      <c r="AC6301" s="1">
        <f t="shared" si="197"/>
        <v>0</v>
      </c>
    </row>
    <row r="6302" spans="4:29" x14ac:dyDescent="0.25">
      <c r="D6302" s="1">
        <v>1989</v>
      </c>
      <c r="E6302" s="1" t="s">
        <v>172</v>
      </c>
      <c r="F6302" s="2" t="s">
        <v>365</v>
      </c>
      <c r="G6302">
        <v>3</v>
      </c>
      <c r="H6302">
        <v>55772169</v>
      </c>
      <c r="I6302" s="1">
        <v>396.96420000000001</v>
      </c>
      <c r="J6302" s="1">
        <v>42906</v>
      </c>
      <c r="K6302" s="1">
        <v>1102982</v>
      </c>
      <c r="M6302" s="3"/>
      <c r="N6302">
        <v>38.9</v>
      </c>
      <c r="O6302"/>
      <c r="P6302" s="1">
        <f>IF($A$3="Percentage of government revenue per capita",$B$3,0) + IF($A$3="Absolute extra revenue",AB6302,0) + IF($A$3="Absolute revenue per capita",AC6302,0)</f>
        <v>0</v>
      </c>
      <c r="Q6302" s="5" t="e">
        <f>-MIN(data!$B$4 / data!I6228 * data!P6228 / 100, data!N6228)</f>
        <v>#DIV/0!</v>
      </c>
      <c r="R6302" s="4" t="e">
        <f>-Q6302*K6302/1000</f>
        <v>#DIV/0!</v>
      </c>
      <c r="S6302" s="6">
        <f>-MIN(data!$B$5/(POWER(LN(I6302),2))*P6302/100, O6302)</f>
        <v>0</v>
      </c>
      <c r="T6302" s="6">
        <f>-S6302*L6302/100000</f>
        <v>0</v>
      </c>
      <c r="U6302" s="4" t="e">
        <f>N6302+Q6302</f>
        <v>#DIV/0!</v>
      </c>
      <c r="V6302" s="4" t="e">
        <f>P6302*I6302/100/R6302</f>
        <v>#DIV/0!</v>
      </c>
      <c r="W6302" s="4" t="e">
        <f>V6302*H6302</f>
        <v>#DIV/0!</v>
      </c>
      <c r="X6302" s="6">
        <f>O6302+S6302</f>
        <v>0</v>
      </c>
      <c r="Y6302" s="6" t="e">
        <f>P6302*I6302/100/T6302</f>
        <v>#DIV/0!</v>
      </c>
      <c r="Z6302" s="6" t="e">
        <f>Y6302*H6302</f>
        <v>#DIV/0!</v>
      </c>
      <c r="AB6302" s="1">
        <f t="shared" si="196"/>
        <v>0</v>
      </c>
      <c r="AC6302" s="1">
        <f t="shared" si="197"/>
        <v>0</v>
      </c>
    </row>
    <row r="6303" spans="4:29" x14ac:dyDescent="0.25">
      <c r="D6303" s="1">
        <v>1990</v>
      </c>
      <c r="E6303" s="1" t="s">
        <v>172</v>
      </c>
      <c r="F6303" s="2" t="s">
        <v>365</v>
      </c>
      <c r="G6303">
        <v>3</v>
      </c>
      <c r="H6303">
        <v>56558186</v>
      </c>
      <c r="I6303" s="1">
        <v>469.71339999999998</v>
      </c>
      <c r="J6303" s="1">
        <v>40193</v>
      </c>
      <c r="K6303" s="1">
        <v>1089241</v>
      </c>
      <c r="L6303" s="1">
        <v>950000</v>
      </c>
      <c r="M6303" s="3">
        <v>430</v>
      </c>
      <c r="N6303">
        <v>36.9</v>
      </c>
      <c r="O6303">
        <v>40</v>
      </c>
      <c r="P6303" s="1">
        <f>IF($A$3="Percentage of government revenue per capita",$B$3,0) + IF($A$3="Absolute extra revenue",AB6303,0) + IF($A$3="Absolute revenue per capita",AC6303,0)</f>
        <v>0</v>
      </c>
      <c r="Q6303" s="5" t="e">
        <f>-MIN(data!$B$4 / data!I6229 * data!P6229 / 100, data!N6229)</f>
        <v>#DIV/0!</v>
      </c>
      <c r="R6303" s="4" t="e">
        <f>-Q6303*K6303/1000</f>
        <v>#DIV/0!</v>
      </c>
      <c r="S6303" s="6">
        <f>-MIN(data!$B$5/(POWER(LN(I6303),2))*P6303/100, O6303)</f>
        <v>0</v>
      </c>
      <c r="T6303" s="6">
        <f>-S6303*L6303/100000</f>
        <v>0</v>
      </c>
      <c r="U6303" s="4" t="e">
        <f>N6303+Q6303</f>
        <v>#DIV/0!</v>
      </c>
      <c r="V6303" s="4" t="e">
        <f>P6303*I6303/100/R6303</f>
        <v>#DIV/0!</v>
      </c>
      <c r="W6303" s="4" t="e">
        <f>V6303*H6303</f>
        <v>#DIV/0!</v>
      </c>
      <c r="X6303" s="6">
        <f>O6303+S6303</f>
        <v>40</v>
      </c>
      <c r="Y6303" s="6" t="e">
        <f>P6303*I6303/100/T6303</f>
        <v>#DIV/0!</v>
      </c>
      <c r="Z6303" s="6" t="e">
        <f>Y6303*H6303</f>
        <v>#DIV/0!</v>
      </c>
      <c r="AB6303" s="1">
        <f t="shared" si="196"/>
        <v>0</v>
      </c>
      <c r="AC6303" s="1">
        <f t="shared" si="197"/>
        <v>0</v>
      </c>
    </row>
    <row r="6304" spans="4:29" x14ac:dyDescent="0.25">
      <c r="D6304" s="1">
        <v>1991</v>
      </c>
      <c r="E6304" s="1" t="s">
        <v>172</v>
      </c>
      <c r="F6304" s="2" t="s">
        <v>365</v>
      </c>
      <c r="G6304">
        <v>3</v>
      </c>
      <c r="H6304">
        <v>57232465</v>
      </c>
      <c r="I6304" s="1">
        <v>525.12509999999997</v>
      </c>
      <c r="J6304" s="1">
        <v>37627</v>
      </c>
      <c r="K6304" s="1">
        <v>1078138</v>
      </c>
      <c r="L6304" s="1">
        <v>916666.7</v>
      </c>
      <c r="M6304" s="3">
        <v>380</v>
      </c>
      <c r="N6304">
        <v>34.9</v>
      </c>
      <c r="O6304">
        <v>36</v>
      </c>
      <c r="P6304" s="1">
        <f>IF($A$3="Percentage of government revenue per capita",$B$3,0) + IF($A$3="Absolute extra revenue",AB6304,0) + IF($A$3="Absolute revenue per capita",AC6304,0)</f>
        <v>0</v>
      </c>
      <c r="Q6304" s="5" t="e">
        <f>-MIN(data!$B$4 / data!I6230 * data!P6230 / 100, data!N6230)</f>
        <v>#DIV/0!</v>
      </c>
      <c r="R6304" s="4" t="e">
        <f>-Q6304*K6304/1000</f>
        <v>#DIV/0!</v>
      </c>
      <c r="S6304" s="6">
        <f>-MIN(data!$B$5/(POWER(LN(I6304),2))*P6304/100, O6304)</f>
        <v>0</v>
      </c>
      <c r="T6304" s="6">
        <f>-S6304*L6304/100000</f>
        <v>0</v>
      </c>
      <c r="U6304" s="4" t="e">
        <f>N6304+Q6304</f>
        <v>#DIV/0!</v>
      </c>
      <c r="V6304" s="4" t="e">
        <f>P6304*I6304/100/R6304</f>
        <v>#DIV/0!</v>
      </c>
      <c r="W6304" s="4" t="e">
        <f>V6304*H6304</f>
        <v>#DIV/0!</v>
      </c>
      <c r="X6304" s="6">
        <f>O6304+S6304</f>
        <v>36</v>
      </c>
      <c r="Y6304" s="6" t="e">
        <f>P6304*I6304/100/T6304</f>
        <v>#DIV/0!</v>
      </c>
      <c r="Z6304" s="6" t="e">
        <f>Y6304*H6304</f>
        <v>#DIV/0!</v>
      </c>
      <c r="AB6304" s="1">
        <f t="shared" si="196"/>
        <v>0</v>
      </c>
      <c r="AC6304" s="1">
        <f t="shared" si="197"/>
        <v>0</v>
      </c>
    </row>
    <row r="6305" spans="4:29" x14ac:dyDescent="0.25">
      <c r="D6305" s="1">
        <v>1992</v>
      </c>
      <c r="E6305" s="1" t="s">
        <v>172</v>
      </c>
      <c r="F6305" s="2" t="s">
        <v>365</v>
      </c>
      <c r="G6305">
        <v>3</v>
      </c>
      <c r="H6305">
        <v>57811021</v>
      </c>
      <c r="I6305" s="1">
        <v>516.48170000000005</v>
      </c>
      <c r="J6305" s="1">
        <v>35227</v>
      </c>
      <c r="K6305" s="1">
        <v>1064260</v>
      </c>
      <c r="L6305" s="1">
        <v>935483.9</v>
      </c>
      <c r="M6305" s="3">
        <v>330</v>
      </c>
      <c r="N6305">
        <v>33.1</v>
      </c>
      <c r="O6305">
        <v>31</v>
      </c>
      <c r="P6305" s="1">
        <f>IF($A$3="Percentage of government revenue per capita",$B$3,0) + IF($A$3="Absolute extra revenue",AB6305,0) + IF($A$3="Absolute revenue per capita",AC6305,0)</f>
        <v>0</v>
      </c>
      <c r="Q6305" s="5" t="e">
        <f>-MIN(data!$B$4 / data!I6231 * data!P6231 / 100, data!N6231)</f>
        <v>#DIV/0!</v>
      </c>
      <c r="R6305" s="4" t="e">
        <f>-Q6305*K6305/1000</f>
        <v>#DIV/0!</v>
      </c>
      <c r="S6305" s="6">
        <f>-MIN(data!$B$5/(POWER(LN(I6305),2))*P6305/100, O6305)</f>
        <v>0</v>
      </c>
      <c r="T6305" s="6">
        <f>-S6305*L6305/100000</f>
        <v>0</v>
      </c>
      <c r="U6305" s="4" t="e">
        <f>N6305+Q6305</f>
        <v>#DIV/0!</v>
      </c>
      <c r="V6305" s="4" t="e">
        <f>P6305*I6305/100/R6305</f>
        <v>#DIV/0!</v>
      </c>
      <c r="W6305" s="4" t="e">
        <f>V6305*H6305</f>
        <v>#DIV/0!</v>
      </c>
      <c r="X6305" s="6">
        <f>O6305+S6305</f>
        <v>31</v>
      </c>
      <c r="Y6305" s="6" t="e">
        <f>P6305*I6305/100/T6305</f>
        <v>#DIV/0!</v>
      </c>
      <c r="Z6305" s="6" t="e">
        <f>Y6305*H6305</f>
        <v>#DIV/0!</v>
      </c>
      <c r="AB6305" s="1">
        <f t="shared" si="196"/>
        <v>0</v>
      </c>
      <c r="AC6305" s="1">
        <f t="shared" si="197"/>
        <v>0</v>
      </c>
    </row>
    <row r="6306" spans="4:29" x14ac:dyDescent="0.25">
      <c r="D6306" s="1">
        <v>1993</v>
      </c>
      <c r="E6306" s="1" t="s">
        <v>172</v>
      </c>
      <c r="F6306" s="2" t="s">
        <v>365</v>
      </c>
      <c r="G6306">
        <v>3</v>
      </c>
      <c r="H6306">
        <v>58337773</v>
      </c>
      <c r="I6306" s="1">
        <v>570.38940000000002</v>
      </c>
      <c r="J6306" s="1">
        <v>32953</v>
      </c>
      <c r="K6306" s="1">
        <v>1052812</v>
      </c>
      <c r="L6306" s="1">
        <v>928571.4</v>
      </c>
      <c r="M6306" s="3">
        <v>290</v>
      </c>
      <c r="N6306">
        <v>31.3</v>
      </c>
      <c r="O6306">
        <v>28</v>
      </c>
      <c r="P6306" s="1">
        <f>IF($A$3="Percentage of government revenue per capita",$B$3,0) + IF($A$3="Absolute extra revenue",AB6306,0) + IF($A$3="Absolute revenue per capita",AC6306,0)</f>
        <v>0</v>
      </c>
      <c r="Q6306" s="5" t="e">
        <f>-MIN(data!$B$4 / data!I6232 * data!P6232 / 100, data!N6232)</f>
        <v>#DIV/0!</v>
      </c>
      <c r="R6306" s="4" t="e">
        <f>-Q6306*K6306/1000</f>
        <v>#DIV/0!</v>
      </c>
      <c r="S6306" s="6">
        <f>-MIN(data!$B$5/(POWER(LN(I6306),2))*P6306/100, O6306)</f>
        <v>0</v>
      </c>
      <c r="T6306" s="6">
        <f>-S6306*L6306/100000</f>
        <v>0</v>
      </c>
      <c r="U6306" s="4" t="e">
        <f>N6306+Q6306</f>
        <v>#DIV/0!</v>
      </c>
      <c r="V6306" s="4" t="e">
        <f>P6306*I6306/100/R6306</f>
        <v>#DIV/0!</v>
      </c>
      <c r="W6306" s="4" t="e">
        <f>V6306*H6306</f>
        <v>#DIV/0!</v>
      </c>
      <c r="X6306" s="6">
        <f>O6306+S6306</f>
        <v>28</v>
      </c>
      <c r="Y6306" s="6" t="e">
        <f>P6306*I6306/100/T6306</f>
        <v>#DIV/0!</v>
      </c>
      <c r="Z6306" s="6" t="e">
        <f>Y6306*H6306</f>
        <v>#DIV/0!</v>
      </c>
      <c r="AB6306" s="1">
        <f t="shared" si="196"/>
        <v>0</v>
      </c>
      <c r="AC6306" s="1">
        <f t="shared" si="197"/>
        <v>0</v>
      </c>
    </row>
    <row r="6307" spans="4:29" x14ac:dyDescent="0.25">
      <c r="D6307" s="1">
        <v>1994</v>
      </c>
      <c r="E6307" s="1" t="s">
        <v>172</v>
      </c>
      <c r="F6307" s="2" t="s">
        <v>365</v>
      </c>
      <c r="G6307">
        <v>3</v>
      </c>
      <c r="H6307">
        <v>58875269</v>
      </c>
      <c r="I6307" s="1">
        <v>632.15470000000005</v>
      </c>
      <c r="J6307" s="1">
        <v>30819</v>
      </c>
      <c r="K6307" s="1">
        <v>1037677</v>
      </c>
      <c r="L6307" s="1">
        <v>960000</v>
      </c>
      <c r="M6307" s="3">
        <v>260</v>
      </c>
      <c r="N6307">
        <v>29.7</v>
      </c>
      <c r="O6307">
        <v>25</v>
      </c>
      <c r="P6307" s="1">
        <f>IF($A$3="Percentage of government revenue per capita",$B$3,0) + IF($A$3="Absolute extra revenue",AB6307,0) + IF($A$3="Absolute revenue per capita",AC6307,0)</f>
        <v>0</v>
      </c>
      <c r="Q6307" s="5" t="e">
        <f>-MIN(data!$B$4 / data!I6233 * data!P6233 / 100, data!N6233)</f>
        <v>#DIV/0!</v>
      </c>
      <c r="R6307" s="4" t="e">
        <f>-Q6307*K6307/1000</f>
        <v>#DIV/0!</v>
      </c>
      <c r="S6307" s="6">
        <f>-MIN(data!$B$5/(POWER(LN(I6307),2))*P6307/100, O6307)</f>
        <v>0</v>
      </c>
      <c r="T6307" s="6">
        <f>-S6307*L6307/100000</f>
        <v>0</v>
      </c>
      <c r="U6307" s="4" t="e">
        <f>N6307+Q6307</f>
        <v>#DIV/0!</v>
      </c>
      <c r="V6307" s="4" t="e">
        <f>P6307*I6307/100/R6307</f>
        <v>#DIV/0!</v>
      </c>
      <c r="W6307" s="4" t="e">
        <f>V6307*H6307</f>
        <v>#DIV/0!</v>
      </c>
      <c r="X6307" s="6">
        <f>O6307+S6307</f>
        <v>25</v>
      </c>
      <c r="Y6307" s="6" t="e">
        <f>P6307*I6307/100/T6307</f>
        <v>#DIV/0!</v>
      </c>
      <c r="Z6307" s="6" t="e">
        <f>Y6307*H6307</f>
        <v>#DIV/0!</v>
      </c>
      <c r="AB6307" s="1">
        <f t="shared" si="196"/>
        <v>0</v>
      </c>
      <c r="AC6307" s="1">
        <f t="shared" si="197"/>
        <v>0</v>
      </c>
    </row>
    <row r="6308" spans="4:29" x14ac:dyDescent="0.25">
      <c r="D6308" s="1">
        <v>1995</v>
      </c>
      <c r="E6308" s="1" t="s">
        <v>172</v>
      </c>
      <c r="F6308" s="2" t="s">
        <v>365</v>
      </c>
      <c r="G6308">
        <v>3</v>
      </c>
      <c r="H6308">
        <v>59467274</v>
      </c>
      <c r="I6308" s="1">
        <v>689.04420000000005</v>
      </c>
      <c r="J6308" s="1">
        <v>28805</v>
      </c>
      <c r="K6308" s="1">
        <v>1021454</v>
      </c>
      <c r="L6308" s="1">
        <v>956521.7</v>
      </c>
      <c r="M6308" s="3">
        <v>240</v>
      </c>
      <c r="N6308">
        <v>28.2</v>
      </c>
      <c r="O6308">
        <v>23</v>
      </c>
      <c r="P6308" s="1">
        <f>IF($A$3="Percentage of government revenue per capita",$B$3,0) + IF($A$3="Absolute extra revenue",AB6308,0) + IF($A$3="Absolute revenue per capita",AC6308,0)</f>
        <v>0</v>
      </c>
      <c r="Q6308" s="5">
        <f>-MIN(data!$B$4 / data!I6234 * data!P6234 / 100, data!N6234)</f>
        <v>0</v>
      </c>
      <c r="R6308" s="4">
        <f>-Q6308*K6308/1000</f>
        <v>0</v>
      </c>
      <c r="S6308" s="6">
        <f>-MIN(data!$B$5/(POWER(LN(I6308),2))*P6308/100, O6308)</f>
        <v>0</v>
      </c>
      <c r="T6308" s="6">
        <f>-S6308*L6308/100000</f>
        <v>0</v>
      </c>
      <c r="U6308" s="4">
        <f>N6308+Q6308</f>
        <v>28.2</v>
      </c>
      <c r="V6308" s="4" t="e">
        <f>P6308*I6308/100/R6308</f>
        <v>#DIV/0!</v>
      </c>
      <c r="W6308" s="4" t="e">
        <f>V6308*H6308</f>
        <v>#DIV/0!</v>
      </c>
      <c r="X6308" s="6">
        <f>O6308+S6308</f>
        <v>23</v>
      </c>
      <c r="Y6308" s="6" t="e">
        <f>P6308*I6308/100/T6308</f>
        <v>#DIV/0!</v>
      </c>
      <c r="Z6308" s="6" t="e">
        <f>Y6308*H6308</f>
        <v>#DIV/0!</v>
      </c>
      <c r="AB6308" s="1">
        <f t="shared" si="196"/>
        <v>0</v>
      </c>
      <c r="AC6308" s="1">
        <f t="shared" si="197"/>
        <v>0</v>
      </c>
    </row>
    <row r="6309" spans="4:29" x14ac:dyDescent="0.25">
      <c r="D6309" s="1">
        <v>1996</v>
      </c>
      <c r="E6309" s="1" t="s">
        <v>172</v>
      </c>
      <c r="F6309" s="2" t="s">
        <v>365</v>
      </c>
      <c r="G6309">
        <v>3</v>
      </c>
      <c r="H6309">
        <v>60130186</v>
      </c>
      <c r="I6309" s="1">
        <v>740.63120000000004</v>
      </c>
      <c r="J6309" s="1">
        <v>26871</v>
      </c>
      <c r="K6309" s="1">
        <v>1002649</v>
      </c>
      <c r="L6309" s="1">
        <v>954545.5</v>
      </c>
      <c r="M6309" s="3">
        <v>220</v>
      </c>
      <c r="N6309">
        <v>26.8</v>
      </c>
      <c r="O6309">
        <v>22</v>
      </c>
      <c r="P6309" s="1">
        <f>IF($A$3="Percentage of government revenue per capita",$B$3,0) + IF($A$3="Absolute extra revenue",AB6309,0) + IF($A$3="Absolute revenue per capita",AC6309,0)</f>
        <v>0</v>
      </c>
      <c r="Q6309" s="5">
        <f>-MIN(data!$B$4 / data!I6235 * data!P6235 / 100, data!N6235)</f>
        <v>0</v>
      </c>
      <c r="R6309" s="4">
        <f>-Q6309*K6309/1000</f>
        <v>0</v>
      </c>
      <c r="S6309" s="6">
        <f>-MIN(data!$B$5/(POWER(LN(I6309),2))*P6309/100, O6309)</f>
        <v>0</v>
      </c>
      <c r="T6309" s="6">
        <f>-S6309*L6309/100000</f>
        <v>0</v>
      </c>
      <c r="U6309" s="4">
        <f>N6309+Q6309</f>
        <v>26.8</v>
      </c>
      <c r="V6309" s="4" t="e">
        <f>P6309*I6309/100/R6309</f>
        <v>#DIV/0!</v>
      </c>
      <c r="W6309" s="4" t="e">
        <f>V6309*H6309</f>
        <v>#DIV/0!</v>
      </c>
      <c r="X6309" s="6">
        <f>O6309+S6309</f>
        <v>22</v>
      </c>
      <c r="Y6309" s="6" t="e">
        <f>P6309*I6309/100/T6309</f>
        <v>#DIV/0!</v>
      </c>
      <c r="Z6309" s="6" t="e">
        <f>Y6309*H6309</f>
        <v>#DIV/0!</v>
      </c>
      <c r="AB6309" s="1">
        <f t="shared" si="196"/>
        <v>0</v>
      </c>
      <c r="AC6309" s="1">
        <f t="shared" si="197"/>
        <v>0</v>
      </c>
    </row>
    <row r="6310" spans="4:29" x14ac:dyDescent="0.25">
      <c r="D6310" s="1">
        <v>1997</v>
      </c>
      <c r="E6310" s="1" t="s">
        <v>172</v>
      </c>
      <c r="F6310" s="2" t="s">
        <v>365</v>
      </c>
      <c r="G6310">
        <v>3</v>
      </c>
      <c r="H6310">
        <v>60846582</v>
      </c>
      <c r="I6310" s="1">
        <v>703.95519999999999</v>
      </c>
      <c r="J6310" s="1">
        <v>25050</v>
      </c>
      <c r="K6310" s="1">
        <v>982352.9</v>
      </c>
      <c r="L6310" s="1">
        <v>954545.5</v>
      </c>
      <c r="M6310" s="3">
        <v>210</v>
      </c>
      <c r="N6310">
        <v>25.5</v>
      </c>
      <c r="O6310">
        <v>22</v>
      </c>
      <c r="P6310" s="1">
        <f>IF($A$3="Percentage of government revenue per capita",$B$3,0) + IF($A$3="Absolute extra revenue",AB6310,0) + IF($A$3="Absolute revenue per capita",AC6310,0)</f>
        <v>0</v>
      </c>
      <c r="Q6310" s="5">
        <f>-MIN(data!$B$4 / data!I6236 * data!P6236 / 100, data!N6236)</f>
        <v>0</v>
      </c>
      <c r="R6310" s="4">
        <f>-Q6310*K6310/1000</f>
        <v>0</v>
      </c>
      <c r="S6310" s="6">
        <f>-MIN(data!$B$5/(POWER(LN(I6310),2))*P6310/100, O6310)</f>
        <v>0</v>
      </c>
      <c r="T6310" s="6">
        <f>-S6310*L6310/100000</f>
        <v>0</v>
      </c>
      <c r="U6310" s="4">
        <f>N6310+Q6310</f>
        <v>25.5</v>
      </c>
      <c r="V6310" s="4" t="e">
        <f>P6310*I6310/100/R6310</f>
        <v>#DIV/0!</v>
      </c>
      <c r="W6310" s="4" t="e">
        <f>V6310*H6310</f>
        <v>#DIV/0!</v>
      </c>
      <c r="X6310" s="6">
        <f>O6310+S6310</f>
        <v>22</v>
      </c>
      <c r="Y6310" s="6" t="e">
        <f>P6310*I6310/100/T6310</f>
        <v>#DIV/0!</v>
      </c>
      <c r="Z6310" s="6" t="e">
        <f>Y6310*H6310</f>
        <v>#DIV/0!</v>
      </c>
      <c r="AB6310" s="1">
        <f t="shared" si="196"/>
        <v>0</v>
      </c>
      <c r="AC6310" s="1">
        <f t="shared" si="197"/>
        <v>0</v>
      </c>
    </row>
    <row r="6311" spans="4:29" x14ac:dyDescent="0.25">
      <c r="D6311" s="1">
        <v>1998</v>
      </c>
      <c r="E6311" s="1" t="s">
        <v>172</v>
      </c>
      <c r="F6311" s="2" t="s">
        <v>365</v>
      </c>
      <c r="G6311">
        <v>3</v>
      </c>
      <c r="H6311">
        <v>61585103</v>
      </c>
      <c r="I6311" s="1">
        <v>563.12869999999998</v>
      </c>
      <c r="J6311" s="1">
        <v>23331</v>
      </c>
      <c r="K6311" s="1">
        <v>964090.9</v>
      </c>
      <c r="L6311" s="1">
        <v>1000000</v>
      </c>
      <c r="M6311" s="3">
        <v>210</v>
      </c>
      <c r="N6311">
        <v>24.2</v>
      </c>
      <c r="O6311">
        <v>22</v>
      </c>
      <c r="P6311" s="1">
        <f>IF($A$3="Percentage of government revenue per capita",$B$3,0) + IF($A$3="Absolute extra revenue",AB6311,0) + IF($A$3="Absolute revenue per capita",AC6311,0)</f>
        <v>0</v>
      </c>
      <c r="Q6311" s="5">
        <f>-MIN(data!$B$4 / data!I6237 * data!P6237 / 100, data!N6237)</f>
        <v>0</v>
      </c>
      <c r="R6311" s="4">
        <f>-Q6311*K6311/1000</f>
        <v>0</v>
      </c>
      <c r="S6311" s="6">
        <f>-MIN(data!$B$5/(POWER(LN(I6311),2))*P6311/100, O6311)</f>
        <v>0</v>
      </c>
      <c r="T6311" s="6">
        <f>-S6311*L6311/100000</f>
        <v>0</v>
      </c>
      <c r="U6311" s="4">
        <f>N6311+Q6311</f>
        <v>24.2</v>
      </c>
      <c r="V6311" s="4" t="e">
        <f>P6311*I6311/100/R6311</f>
        <v>#DIV/0!</v>
      </c>
      <c r="W6311" s="4" t="e">
        <f>V6311*H6311</f>
        <v>#DIV/0!</v>
      </c>
      <c r="X6311" s="6">
        <f>O6311+S6311</f>
        <v>22</v>
      </c>
      <c r="Y6311" s="6" t="e">
        <f>P6311*I6311/100/T6311</f>
        <v>#DIV/0!</v>
      </c>
      <c r="Z6311" s="6" t="e">
        <f>Y6311*H6311</f>
        <v>#DIV/0!</v>
      </c>
      <c r="AB6311" s="1">
        <f t="shared" si="196"/>
        <v>0</v>
      </c>
      <c r="AC6311" s="1">
        <f t="shared" si="197"/>
        <v>0</v>
      </c>
    </row>
    <row r="6312" spans="4:29" x14ac:dyDescent="0.25">
      <c r="D6312" s="1">
        <v>1999</v>
      </c>
      <c r="E6312" s="1" t="s">
        <v>172</v>
      </c>
      <c r="F6312" s="2" t="s">
        <v>365</v>
      </c>
      <c r="G6312">
        <v>3</v>
      </c>
      <c r="H6312">
        <v>62298571</v>
      </c>
      <c r="I6312" s="1">
        <v>559.04809999999998</v>
      </c>
      <c r="J6312" s="1">
        <v>21717</v>
      </c>
      <c r="K6312" s="1">
        <v>944217.4</v>
      </c>
      <c r="L6312" s="1">
        <v>956521.7</v>
      </c>
      <c r="M6312" s="3">
        <v>220</v>
      </c>
      <c r="N6312">
        <v>23</v>
      </c>
      <c r="O6312">
        <v>23</v>
      </c>
      <c r="P6312" s="1">
        <f>IF($A$3="Percentage of government revenue per capita",$B$3,0) + IF($A$3="Absolute extra revenue",AB6312,0) + IF($A$3="Absolute revenue per capita",AC6312,0)</f>
        <v>0</v>
      </c>
      <c r="Q6312" s="5">
        <f>-MIN(data!$B$4 / data!I6238 * data!P6238 / 100, data!N6238)</f>
        <v>0</v>
      </c>
      <c r="R6312" s="4">
        <f>-Q6312*K6312/1000</f>
        <v>0</v>
      </c>
      <c r="S6312" s="6">
        <f>-MIN(data!$B$5/(POWER(LN(I6312),2))*P6312/100, O6312)</f>
        <v>0</v>
      </c>
      <c r="T6312" s="6">
        <f>-S6312*L6312/100000</f>
        <v>0</v>
      </c>
      <c r="U6312" s="4">
        <f>N6312+Q6312</f>
        <v>23</v>
      </c>
      <c r="V6312" s="4" t="e">
        <f>P6312*I6312/100/R6312</f>
        <v>#DIV/0!</v>
      </c>
      <c r="W6312" s="4" t="e">
        <f>V6312*H6312</f>
        <v>#DIV/0!</v>
      </c>
      <c r="X6312" s="6">
        <f>O6312+S6312</f>
        <v>23</v>
      </c>
      <c r="Y6312" s="6" t="e">
        <f>P6312*I6312/100/T6312</f>
        <v>#DIV/0!</v>
      </c>
      <c r="Z6312" s="6" t="e">
        <f>Y6312*H6312</f>
        <v>#DIV/0!</v>
      </c>
      <c r="AB6312" s="1">
        <f t="shared" si="196"/>
        <v>0</v>
      </c>
      <c r="AC6312" s="1">
        <f t="shared" si="197"/>
        <v>0</v>
      </c>
    </row>
    <row r="6313" spans="4:29" x14ac:dyDescent="0.25">
      <c r="D6313" s="1">
        <v>2000</v>
      </c>
      <c r="E6313" s="1" t="s">
        <v>172</v>
      </c>
      <c r="F6313" s="2" t="s">
        <v>365</v>
      </c>
      <c r="G6313">
        <v>3</v>
      </c>
      <c r="H6313">
        <v>62952642</v>
      </c>
      <c r="I6313" s="1">
        <v>577.89009999999996</v>
      </c>
      <c r="J6313" s="1">
        <v>20219</v>
      </c>
      <c r="K6313" s="1">
        <v>927477.1</v>
      </c>
      <c r="L6313" s="1">
        <v>920000</v>
      </c>
      <c r="M6313" s="3">
        <v>220</v>
      </c>
      <c r="N6313">
        <v>21.8</v>
      </c>
      <c r="O6313">
        <v>25</v>
      </c>
      <c r="P6313" s="1">
        <f>IF($A$3="Percentage of government revenue per capita",$B$3,0) + IF($A$3="Absolute extra revenue",AB6313,0) + IF($A$3="Absolute revenue per capita",AC6313,0)</f>
        <v>0</v>
      </c>
      <c r="Q6313" s="5">
        <f>-MIN(data!$B$4 / data!I6239 * data!P6239 / 100, data!N6239)</f>
        <v>0</v>
      </c>
      <c r="R6313" s="4">
        <f>-Q6313*K6313/1000</f>
        <v>0</v>
      </c>
      <c r="S6313" s="6">
        <f>-MIN(data!$B$5/(POWER(LN(I6313),2))*P6313/100, O6313)</f>
        <v>0</v>
      </c>
      <c r="T6313" s="6">
        <f>-S6313*L6313/100000</f>
        <v>0</v>
      </c>
      <c r="U6313" s="4">
        <f>N6313+Q6313</f>
        <v>21.8</v>
      </c>
      <c r="V6313" s="4" t="e">
        <f>P6313*I6313/100/R6313</f>
        <v>#DIV/0!</v>
      </c>
      <c r="W6313" s="4" t="e">
        <f>V6313*H6313</f>
        <v>#DIV/0!</v>
      </c>
      <c r="X6313" s="6">
        <f>O6313+S6313</f>
        <v>25</v>
      </c>
      <c r="Y6313" s="6" t="e">
        <f>P6313*I6313/100/T6313</f>
        <v>#DIV/0!</v>
      </c>
      <c r="Z6313" s="6" t="e">
        <f>Y6313*H6313</f>
        <v>#DIV/0!</v>
      </c>
      <c r="AB6313" s="1">
        <f t="shared" si="196"/>
        <v>0</v>
      </c>
      <c r="AC6313" s="1">
        <f t="shared" si="197"/>
        <v>0</v>
      </c>
    </row>
    <row r="6314" spans="4:29" x14ac:dyDescent="0.25">
      <c r="D6314" s="1">
        <v>2001</v>
      </c>
      <c r="E6314" s="1" t="s">
        <v>172</v>
      </c>
      <c r="F6314" s="2" t="s">
        <v>365</v>
      </c>
      <c r="G6314">
        <v>3</v>
      </c>
      <c r="H6314">
        <v>63539196</v>
      </c>
      <c r="I6314" s="1">
        <v>642.25220000000002</v>
      </c>
      <c r="J6314" s="1">
        <v>18852</v>
      </c>
      <c r="K6314" s="1">
        <v>906346.2</v>
      </c>
      <c r="L6314" s="1">
        <v>923076.9</v>
      </c>
      <c r="M6314" s="3">
        <v>230</v>
      </c>
      <c r="N6314">
        <v>20.8</v>
      </c>
      <c r="O6314">
        <v>26</v>
      </c>
      <c r="P6314" s="1">
        <f>IF($A$3="Percentage of government revenue per capita",$B$3,0) + IF($A$3="Absolute extra revenue",AB6314,0) + IF($A$3="Absolute revenue per capita",AC6314,0)</f>
        <v>0</v>
      </c>
      <c r="Q6314" s="5">
        <f>-MIN(data!$B$4 / data!I6240 * data!P6240 / 100, data!N6240)</f>
        <v>0</v>
      </c>
      <c r="R6314" s="4">
        <f>-Q6314*K6314/1000</f>
        <v>0</v>
      </c>
      <c r="S6314" s="6">
        <f>-MIN(data!$B$5/(POWER(LN(I6314),2))*P6314/100, O6314)</f>
        <v>0</v>
      </c>
      <c r="T6314" s="6">
        <f>-S6314*L6314/100000</f>
        <v>0</v>
      </c>
      <c r="U6314" s="4">
        <f>N6314+Q6314</f>
        <v>20.8</v>
      </c>
      <c r="V6314" s="4" t="e">
        <f>P6314*I6314/100/R6314</f>
        <v>#DIV/0!</v>
      </c>
      <c r="W6314" s="4" t="e">
        <f>V6314*H6314</f>
        <v>#DIV/0!</v>
      </c>
      <c r="X6314" s="6">
        <f>O6314+S6314</f>
        <v>26</v>
      </c>
      <c r="Y6314" s="6" t="e">
        <f>P6314*I6314/100/T6314</f>
        <v>#DIV/0!</v>
      </c>
      <c r="Z6314" s="6" t="e">
        <f>Y6314*H6314</f>
        <v>#DIV/0!</v>
      </c>
      <c r="AB6314" s="1">
        <f t="shared" si="196"/>
        <v>0</v>
      </c>
      <c r="AC6314" s="1">
        <f t="shared" si="197"/>
        <v>0</v>
      </c>
    </row>
    <row r="6315" spans="4:29" x14ac:dyDescent="0.25">
      <c r="D6315" s="1">
        <v>2002</v>
      </c>
      <c r="E6315" s="1" t="s">
        <v>172</v>
      </c>
      <c r="F6315" s="2" t="s">
        <v>365</v>
      </c>
      <c r="G6315">
        <v>3</v>
      </c>
      <c r="H6315">
        <v>64069087</v>
      </c>
      <c r="I6315" s="1">
        <v>654.46389999999997</v>
      </c>
      <c r="J6315" s="1">
        <v>17596</v>
      </c>
      <c r="K6315" s="1">
        <v>893198</v>
      </c>
      <c r="L6315" s="1">
        <v>888888.9</v>
      </c>
      <c r="M6315" s="3">
        <v>240</v>
      </c>
      <c r="N6315">
        <v>19.7</v>
      </c>
      <c r="O6315">
        <v>27</v>
      </c>
      <c r="P6315" s="1">
        <f>IF($A$3="Percentage of government revenue per capita",$B$3,0) + IF($A$3="Absolute extra revenue",AB6315,0) + IF($A$3="Absolute revenue per capita",AC6315,0)</f>
        <v>0</v>
      </c>
      <c r="Q6315" s="5">
        <f>-MIN(data!$B$4 / data!I6241 * data!P6241 / 100, data!N6241)</f>
        <v>0</v>
      </c>
      <c r="R6315" s="4">
        <f>-Q6315*K6315/1000</f>
        <v>0</v>
      </c>
      <c r="S6315" s="6">
        <f>-MIN(data!$B$5/(POWER(LN(I6315),2))*P6315/100, O6315)</f>
        <v>0</v>
      </c>
      <c r="T6315" s="6">
        <f>-S6315*L6315/100000</f>
        <v>0</v>
      </c>
      <c r="U6315" s="4">
        <f>N6315+Q6315</f>
        <v>19.7</v>
      </c>
      <c r="V6315" s="4" t="e">
        <f>P6315*I6315/100/R6315</f>
        <v>#DIV/0!</v>
      </c>
      <c r="W6315" s="4" t="e">
        <f>V6315*H6315</f>
        <v>#DIV/0!</v>
      </c>
      <c r="X6315" s="6">
        <f>O6315+S6315</f>
        <v>27</v>
      </c>
      <c r="Y6315" s="6" t="e">
        <f>P6315*I6315/100/T6315</f>
        <v>#DIV/0!</v>
      </c>
      <c r="Z6315" s="6" t="e">
        <f>Y6315*H6315</f>
        <v>#DIV/0!</v>
      </c>
      <c r="AB6315" s="1">
        <f t="shared" si="196"/>
        <v>0</v>
      </c>
      <c r="AC6315" s="1">
        <f t="shared" si="197"/>
        <v>0</v>
      </c>
    </row>
    <row r="6316" spans="4:29" x14ac:dyDescent="0.25">
      <c r="D6316" s="1">
        <v>2003</v>
      </c>
      <c r="E6316" s="1" t="s">
        <v>172</v>
      </c>
      <c r="F6316" s="2" t="s">
        <v>365</v>
      </c>
      <c r="G6316">
        <v>3</v>
      </c>
      <c r="H6316">
        <v>64549866</v>
      </c>
      <c r="I6316" s="1">
        <v>784.0213</v>
      </c>
      <c r="J6316" s="1">
        <v>16449</v>
      </c>
      <c r="K6316" s="1">
        <v>874946.8</v>
      </c>
      <c r="L6316" s="1">
        <v>857142.9</v>
      </c>
      <c r="M6316" s="3">
        <v>240</v>
      </c>
      <c r="N6316">
        <v>18.8</v>
      </c>
      <c r="O6316">
        <v>28</v>
      </c>
      <c r="P6316" s="1">
        <f>IF($A$3="Percentage of government revenue per capita",$B$3,0) + IF($A$3="Absolute extra revenue",AB6316,0) + IF($A$3="Absolute revenue per capita",AC6316,0)</f>
        <v>0</v>
      </c>
      <c r="Q6316" s="5">
        <f>-MIN(data!$B$4 / data!I6242 * data!P6242 / 100, data!N6242)</f>
        <v>0</v>
      </c>
      <c r="R6316" s="4">
        <f>-Q6316*K6316/1000</f>
        <v>0</v>
      </c>
      <c r="S6316" s="6">
        <f>-MIN(data!$B$5/(POWER(LN(I6316),2))*P6316/100, O6316)</f>
        <v>0</v>
      </c>
      <c r="T6316" s="6">
        <f>-S6316*L6316/100000</f>
        <v>0</v>
      </c>
      <c r="U6316" s="4">
        <f>N6316+Q6316</f>
        <v>18.8</v>
      </c>
      <c r="V6316" s="4" t="e">
        <f>P6316*I6316/100/R6316</f>
        <v>#DIV/0!</v>
      </c>
      <c r="W6316" s="4" t="e">
        <f>V6316*H6316</f>
        <v>#DIV/0!</v>
      </c>
      <c r="X6316" s="6">
        <f>O6316+S6316</f>
        <v>28</v>
      </c>
      <c r="Y6316" s="6" t="e">
        <f>P6316*I6316/100/T6316</f>
        <v>#DIV/0!</v>
      </c>
      <c r="Z6316" s="6" t="e">
        <f>Y6316*H6316</f>
        <v>#DIV/0!</v>
      </c>
      <c r="AB6316" s="1">
        <f t="shared" si="196"/>
        <v>0</v>
      </c>
      <c r="AC6316" s="1">
        <f t="shared" si="197"/>
        <v>0</v>
      </c>
    </row>
    <row r="6317" spans="4:29" x14ac:dyDescent="0.25">
      <c r="D6317" s="1">
        <v>2004</v>
      </c>
      <c r="E6317" s="1" t="s">
        <v>172</v>
      </c>
      <c r="F6317" s="2" t="s">
        <v>365</v>
      </c>
      <c r="G6317">
        <v>3</v>
      </c>
      <c r="H6317">
        <v>64995299</v>
      </c>
      <c r="I6317" s="1">
        <v>830.97199999999998</v>
      </c>
      <c r="J6317" s="1">
        <v>15400</v>
      </c>
      <c r="K6317" s="1">
        <v>860335.2</v>
      </c>
      <c r="L6317" s="1">
        <v>750000</v>
      </c>
      <c r="M6317" s="3">
        <v>240</v>
      </c>
      <c r="N6317">
        <v>17.899999999999999</v>
      </c>
      <c r="O6317">
        <v>28</v>
      </c>
      <c r="P6317" s="1">
        <f>IF($A$3="Percentage of government revenue per capita",$B$3,0) + IF($A$3="Absolute extra revenue",AB6317,0) + IF($A$3="Absolute revenue per capita",AC6317,0)</f>
        <v>0</v>
      </c>
      <c r="Q6317" s="5">
        <f>-MIN(data!$B$4 / data!I6243 * data!P6243 / 100, data!N6243)</f>
        <v>0</v>
      </c>
      <c r="R6317" s="4">
        <f>-Q6317*K6317/1000</f>
        <v>0</v>
      </c>
      <c r="S6317" s="6">
        <f>-MIN(data!$B$5/(POWER(LN(I6317),2))*P6317/100, O6317)</f>
        <v>0</v>
      </c>
      <c r="T6317" s="6">
        <f>-S6317*L6317/100000</f>
        <v>0</v>
      </c>
      <c r="U6317" s="4">
        <f>N6317+Q6317</f>
        <v>17.899999999999999</v>
      </c>
      <c r="V6317" s="4" t="e">
        <f>P6317*I6317/100/R6317</f>
        <v>#DIV/0!</v>
      </c>
      <c r="W6317" s="4" t="e">
        <f>V6317*H6317</f>
        <v>#DIV/0!</v>
      </c>
      <c r="X6317" s="6">
        <f>O6317+S6317</f>
        <v>28</v>
      </c>
      <c r="Y6317" s="6" t="e">
        <f>P6317*I6317/100/T6317</f>
        <v>#DIV/0!</v>
      </c>
      <c r="Z6317" s="6" t="e">
        <f>Y6317*H6317</f>
        <v>#DIV/0!</v>
      </c>
      <c r="AB6317" s="1">
        <f t="shared" si="196"/>
        <v>0</v>
      </c>
      <c r="AC6317" s="1">
        <f t="shared" si="197"/>
        <v>0</v>
      </c>
    </row>
    <row r="6318" spans="4:29" x14ac:dyDescent="0.25">
      <c r="D6318" s="1">
        <v>2005</v>
      </c>
      <c r="E6318" s="1" t="s">
        <v>172</v>
      </c>
      <c r="F6318" s="2" t="s">
        <v>365</v>
      </c>
      <c r="G6318">
        <v>3</v>
      </c>
      <c r="H6318">
        <v>65416189</v>
      </c>
      <c r="I6318" s="1">
        <v>922.66690000000006</v>
      </c>
      <c r="J6318" s="1">
        <v>14447</v>
      </c>
      <c r="K6318" s="1">
        <v>849823.5</v>
      </c>
      <c r="L6318" s="1">
        <v>769230.8</v>
      </c>
      <c r="M6318" s="3">
        <v>210</v>
      </c>
      <c r="N6318">
        <v>17</v>
      </c>
      <c r="O6318">
        <v>26</v>
      </c>
      <c r="P6318" s="1">
        <f>IF($A$3="Percentage of government revenue per capita",$B$3,0) + IF($A$3="Absolute extra revenue",AB6318,0) + IF($A$3="Absolute revenue per capita",AC6318,0)</f>
        <v>0</v>
      </c>
      <c r="Q6318" s="5">
        <f>-MIN(data!$B$4 / data!I6244 * data!P6244 / 100, data!N6244)</f>
        <v>0</v>
      </c>
      <c r="R6318" s="4">
        <f>-Q6318*K6318/1000</f>
        <v>0</v>
      </c>
      <c r="S6318" s="6">
        <f>-MIN(data!$B$5/(POWER(LN(I6318),2))*P6318/100, O6318)</f>
        <v>0</v>
      </c>
      <c r="T6318" s="6">
        <f>-S6318*L6318/100000</f>
        <v>0</v>
      </c>
      <c r="U6318" s="4">
        <f>N6318+Q6318</f>
        <v>17</v>
      </c>
      <c r="V6318" s="4" t="e">
        <f>P6318*I6318/100/R6318</f>
        <v>#DIV/0!</v>
      </c>
      <c r="W6318" s="4" t="e">
        <f>V6318*H6318</f>
        <v>#DIV/0!</v>
      </c>
      <c r="X6318" s="6">
        <f>O6318+S6318</f>
        <v>26</v>
      </c>
      <c r="Y6318" s="6" t="e">
        <f>P6318*I6318/100/T6318</f>
        <v>#DIV/0!</v>
      </c>
      <c r="Z6318" s="6" t="e">
        <f>Y6318*H6318</f>
        <v>#DIV/0!</v>
      </c>
      <c r="AB6318" s="1">
        <f t="shared" si="196"/>
        <v>0</v>
      </c>
      <c r="AC6318" s="1">
        <f t="shared" si="197"/>
        <v>0</v>
      </c>
    </row>
    <row r="6319" spans="4:29" x14ac:dyDescent="0.25">
      <c r="D6319" s="1">
        <v>2006</v>
      </c>
      <c r="E6319" s="1" t="s">
        <v>172</v>
      </c>
      <c r="F6319" s="2" t="s">
        <v>365</v>
      </c>
      <c r="G6319">
        <v>3</v>
      </c>
      <c r="H6319">
        <v>65812536</v>
      </c>
      <c r="I6319" s="1">
        <v>915.14890000000003</v>
      </c>
      <c r="J6319" s="1">
        <v>13575</v>
      </c>
      <c r="K6319" s="1">
        <v>837963</v>
      </c>
      <c r="L6319" s="1">
        <v>833333.3</v>
      </c>
      <c r="M6319" s="3">
        <v>200</v>
      </c>
      <c r="N6319">
        <v>16.2</v>
      </c>
      <c r="O6319">
        <v>24</v>
      </c>
      <c r="P6319" s="1">
        <f>IF($A$3="Percentage of government revenue per capita",$B$3,0) + IF($A$3="Absolute extra revenue",AB6319,0) + IF($A$3="Absolute revenue per capita",AC6319,0)</f>
        <v>0</v>
      </c>
      <c r="Q6319" s="5">
        <f>-MIN(data!$B$4 / data!I6245 * data!P6245 / 100, data!N6245)</f>
        <v>0</v>
      </c>
      <c r="R6319" s="4">
        <f>-Q6319*K6319/1000</f>
        <v>0</v>
      </c>
      <c r="S6319" s="6">
        <f>-MIN(data!$B$5/(POWER(LN(I6319),2))*P6319/100, O6319)</f>
        <v>0</v>
      </c>
      <c r="T6319" s="6">
        <f>-S6319*L6319/100000</f>
        <v>0</v>
      </c>
      <c r="U6319" s="4">
        <f>N6319+Q6319</f>
        <v>16.2</v>
      </c>
      <c r="V6319" s="4" t="e">
        <f>P6319*I6319/100/R6319</f>
        <v>#DIV/0!</v>
      </c>
      <c r="W6319" s="4" t="e">
        <f>V6319*H6319</f>
        <v>#DIV/0!</v>
      </c>
      <c r="X6319" s="6">
        <f>O6319+S6319</f>
        <v>24</v>
      </c>
      <c r="Y6319" s="6" t="e">
        <f>P6319*I6319/100/T6319</f>
        <v>#DIV/0!</v>
      </c>
      <c r="Z6319" s="6" t="e">
        <f>Y6319*H6319</f>
        <v>#DIV/0!</v>
      </c>
      <c r="AB6319" s="1">
        <f t="shared" si="196"/>
        <v>0</v>
      </c>
      <c r="AC6319" s="1">
        <f t="shared" si="197"/>
        <v>0</v>
      </c>
    </row>
    <row r="6320" spans="4:29" x14ac:dyDescent="0.25">
      <c r="D6320" s="1">
        <v>2007</v>
      </c>
      <c r="E6320" s="1" t="s">
        <v>172</v>
      </c>
      <c r="F6320" s="2" t="s">
        <v>365</v>
      </c>
      <c r="G6320">
        <v>3</v>
      </c>
      <c r="H6320">
        <v>66182067</v>
      </c>
      <c r="I6320" s="1">
        <v>934.35040000000004</v>
      </c>
      <c r="J6320" s="1">
        <v>12775</v>
      </c>
      <c r="K6320" s="1">
        <v>829545.5</v>
      </c>
      <c r="L6320" s="1">
        <v>791666.7</v>
      </c>
      <c r="M6320" s="3">
        <v>200</v>
      </c>
      <c r="N6320">
        <v>15.4</v>
      </c>
      <c r="O6320">
        <v>24</v>
      </c>
      <c r="P6320" s="1">
        <f>IF($A$3="Percentage of government revenue per capita",$B$3,0) + IF($A$3="Absolute extra revenue",AB6320,0) + IF($A$3="Absolute revenue per capita",AC6320,0)</f>
        <v>0</v>
      </c>
      <c r="Q6320" s="5">
        <f>-MIN(data!$B$4 / data!I6246 * data!P6246 / 100, data!N6246)</f>
        <v>0</v>
      </c>
      <c r="R6320" s="4">
        <f>-Q6320*K6320/1000</f>
        <v>0</v>
      </c>
      <c r="S6320" s="6">
        <f>-MIN(data!$B$5/(POWER(LN(I6320),2))*P6320/100, O6320)</f>
        <v>0</v>
      </c>
      <c r="T6320" s="6">
        <f>-S6320*L6320/100000</f>
        <v>0</v>
      </c>
      <c r="U6320" s="4">
        <f>N6320+Q6320</f>
        <v>15.4</v>
      </c>
      <c r="V6320" s="4" t="e">
        <f>P6320*I6320/100/R6320</f>
        <v>#DIV/0!</v>
      </c>
      <c r="W6320" s="4" t="e">
        <f>V6320*H6320</f>
        <v>#DIV/0!</v>
      </c>
      <c r="X6320" s="6">
        <f>O6320+S6320</f>
        <v>24</v>
      </c>
      <c r="Y6320" s="6" t="e">
        <f>P6320*I6320/100/T6320</f>
        <v>#DIV/0!</v>
      </c>
      <c r="Z6320" s="6" t="e">
        <f>Y6320*H6320</f>
        <v>#DIV/0!</v>
      </c>
      <c r="AB6320" s="1">
        <f t="shared" si="196"/>
        <v>0</v>
      </c>
      <c r="AC6320" s="1">
        <f t="shared" si="197"/>
        <v>0</v>
      </c>
    </row>
    <row r="6321" spans="4:29" x14ac:dyDescent="0.25">
      <c r="D6321" s="1">
        <v>2008</v>
      </c>
      <c r="E6321" s="1" t="s">
        <v>172</v>
      </c>
      <c r="F6321" s="2" t="s">
        <v>365</v>
      </c>
      <c r="G6321">
        <v>3</v>
      </c>
      <c r="H6321">
        <v>66530984</v>
      </c>
      <c r="I6321" s="1">
        <v>965.17729999999995</v>
      </c>
      <c r="J6321" s="1">
        <v>12024</v>
      </c>
      <c r="K6321" s="1">
        <v>817959.2</v>
      </c>
      <c r="L6321" s="1">
        <v>791666.7</v>
      </c>
      <c r="M6321" s="3">
        <v>190</v>
      </c>
      <c r="N6321">
        <v>14.7</v>
      </c>
      <c r="O6321">
        <v>24</v>
      </c>
      <c r="P6321" s="1">
        <f>IF($A$3="Percentage of government revenue per capita",$B$3,0) + IF($A$3="Absolute extra revenue",AB6321,0) + IF($A$3="Absolute revenue per capita",AC6321,0)</f>
        <v>0</v>
      </c>
      <c r="Q6321" s="5">
        <f>-MIN(data!$B$4 / data!I6247 * data!P6247 / 100, data!N6247)</f>
        <v>0</v>
      </c>
      <c r="R6321" s="4">
        <f>-Q6321*K6321/1000</f>
        <v>0</v>
      </c>
      <c r="S6321" s="6">
        <f>-MIN(data!$B$5/(POWER(LN(I6321),2))*P6321/100, O6321)</f>
        <v>0</v>
      </c>
      <c r="T6321" s="6">
        <f>-S6321*L6321/100000</f>
        <v>0</v>
      </c>
      <c r="U6321" s="4">
        <f>N6321+Q6321</f>
        <v>14.7</v>
      </c>
      <c r="V6321" s="4" t="e">
        <f>P6321*I6321/100/R6321</f>
        <v>#DIV/0!</v>
      </c>
      <c r="W6321" s="4" t="e">
        <f>V6321*H6321</f>
        <v>#DIV/0!</v>
      </c>
      <c r="X6321" s="6">
        <f>O6321+S6321</f>
        <v>24</v>
      </c>
      <c r="Y6321" s="6" t="e">
        <f>P6321*I6321/100/T6321</f>
        <v>#DIV/0!</v>
      </c>
      <c r="Z6321" s="6" t="e">
        <f>Y6321*H6321</f>
        <v>#DIV/0!</v>
      </c>
      <c r="AB6321" s="1">
        <f t="shared" si="196"/>
        <v>0</v>
      </c>
      <c r="AC6321" s="1">
        <f t="shared" si="197"/>
        <v>0</v>
      </c>
    </row>
    <row r="6322" spans="4:29" x14ac:dyDescent="0.25">
      <c r="D6322" s="1">
        <v>2009</v>
      </c>
      <c r="E6322" s="1" t="s">
        <v>172</v>
      </c>
      <c r="F6322" s="2" t="s">
        <v>365</v>
      </c>
      <c r="G6322">
        <v>3</v>
      </c>
      <c r="H6322">
        <v>66866839</v>
      </c>
      <c r="I6322" s="1">
        <v>903.87620000000004</v>
      </c>
      <c r="J6322" s="1">
        <v>11312</v>
      </c>
      <c r="K6322" s="1">
        <v>808000</v>
      </c>
      <c r="L6322" s="1">
        <v>782608.7</v>
      </c>
      <c r="M6322" s="3">
        <v>190</v>
      </c>
      <c r="N6322">
        <v>14</v>
      </c>
      <c r="O6322">
        <v>23</v>
      </c>
      <c r="P6322" s="1">
        <f>IF($A$3="Percentage of government revenue per capita",$B$3,0) + IF($A$3="Absolute extra revenue",AB6322,0) + IF($A$3="Absolute revenue per capita",AC6322,0)</f>
        <v>0</v>
      </c>
      <c r="Q6322" s="5">
        <f>-MIN(data!$B$4 / data!I6248 * data!P6248 / 100, data!N6248)</f>
        <v>0</v>
      </c>
      <c r="R6322" s="4">
        <f>-Q6322*K6322/1000</f>
        <v>0</v>
      </c>
      <c r="S6322" s="6">
        <f>-MIN(data!$B$5/(POWER(LN(I6322),2))*P6322/100, O6322)</f>
        <v>0</v>
      </c>
      <c r="T6322" s="6">
        <f>-S6322*L6322/100000</f>
        <v>0</v>
      </c>
      <c r="U6322" s="4">
        <f>N6322+Q6322</f>
        <v>14</v>
      </c>
      <c r="V6322" s="4" t="e">
        <f>P6322*I6322/100/R6322</f>
        <v>#DIV/0!</v>
      </c>
      <c r="W6322" s="4" t="e">
        <f>V6322*H6322</f>
        <v>#DIV/0!</v>
      </c>
      <c r="X6322" s="6">
        <f>O6322+S6322</f>
        <v>23</v>
      </c>
      <c r="Y6322" s="6" t="e">
        <f>P6322*I6322/100/T6322</f>
        <v>#DIV/0!</v>
      </c>
      <c r="Z6322" s="6" t="e">
        <f>Y6322*H6322</f>
        <v>#DIV/0!</v>
      </c>
      <c r="AB6322" s="1">
        <f t="shared" si="196"/>
        <v>0</v>
      </c>
      <c r="AC6322" s="1">
        <f t="shared" si="197"/>
        <v>0</v>
      </c>
    </row>
    <row r="6323" spans="4:29" x14ac:dyDescent="0.25">
      <c r="D6323" s="1">
        <v>2010</v>
      </c>
      <c r="E6323" s="1" t="s">
        <v>172</v>
      </c>
      <c r="F6323" s="2" t="s">
        <v>365</v>
      </c>
      <c r="G6323">
        <v>3</v>
      </c>
      <c r="H6323">
        <v>67195028</v>
      </c>
      <c r="I6323" s="1">
        <v>1043.6959999999999</v>
      </c>
      <c r="J6323" s="1">
        <v>10636</v>
      </c>
      <c r="K6323" s="1">
        <v>799699.2</v>
      </c>
      <c r="L6323" s="1">
        <v>739130.4</v>
      </c>
      <c r="M6323" s="3">
        <v>180</v>
      </c>
      <c r="N6323">
        <v>13.3</v>
      </c>
      <c r="O6323">
        <v>23</v>
      </c>
      <c r="P6323" s="1">
        <f>IF($A$3="Percentage of government revenue per capita",$B$3,0) + IF($A$3="Absolute extra revenue",AB6323,0) + IF($A$3="Absolute revenue per capita",AC6323,0)</f>
        <v>0</v>
      </c>
      <c r="Q6323" s="5">
        <f>-MIN(data!$B$4 / data!I6249 * data!P6249 / 100, data!N6249)</f>
        <v>0</v>
      </c>
      <c r="R6323" s="4">
        <f>-Q6323*K6323/1000</f>
        <v>0</v>
      </c>
      <c r="S6323" s="6">
        <f>-MIN(data!$B$5/(POWER(LN(I6323),2))*P6323/100, O6323)</f>
        <v>0</v>
      </c>
      <c r="T6323" s="6">
        <f>-S6323*L6323/100000</f>
        <v>0</v>
      </c>
      <c r="U6323" s="4">
        <f>N6323+Q6323</f>
        <v>13.3</v>
      </c>
      <c r="V6323" s="4" t="e">
        <f>P6323*I6323/100/R6323</f>
        <v>#DIV/0!</v>
      </c>
      <c r="W6323" s="4" t="e">
        <f>V6323*H6323</f>
        <v>#DIV/0!</v>
      </c>
      <c r="X6323" s="6">
        <f>O6323+S6323</f>
        <v>23</v>
      </c>
      <c r="Y6323" s="6" t="e">
        <f>P6323*I6323/100/T6323</f>
        <v>#DIV/0!</v>
      </c>
      <c r="Z6323" s="6" t="e">
        <f>Y6323*H6323</f>
        <v>#DIV/0!</v>
      </c>
      <c r="AB6323" s="1">
        <f t="shared" si="196"/>
        <v>0</v>
      </c>
      <c r="AC6323" s="1">
        <f t="shared" si="197"/>
        <v>0</v>
      </c>
    </row>
    <row r="6324" spans="4:29" x14ac:dyDescent="0.25">
      <c r="D6324" s="1">
        <v>2011</v>
      </c>
      <c r="E6324" s="1" t="s">
        <v>172</v>
      </c>
      <c r="F6324" s="2" t="s">
        <v>365</v>
      </c>
      <c r="G6324">
        <v>3</v>
      </c>
      <c r="H6324">
        <v>67518382</v>
      </c>
      <c r="I6324" s="1">
        <v>1085.6310000000001</v>
      </c>
      <c r="J6324" s="1">
        <v>10002</v>
      </c>
      <c r="K6324" s="1">
        <v>787559.1</v>
      </c>
      <c r="L6324" s="1">
        <v>772727.3</v>
      </c>
      <c r="M6324" s="3">
        <v>170</v>
      </c>
      <c r="N6324">
        <v>12.7</v>
      </c>
      <c r="O6324">
        <v>22</v>
      </c>
      <c r="P6324" s="1">
        <f>IF($A$3="Percentage of government revenue per capita",$B$3,0) + IF($A$3="Absolute extra revenue",AB6324,0) + IF($A$3="Absolute revenue per capita",AC6324,0)</f>
        <v>0</v>
      </c>
      <c r="Q6324" s="5">
        <f>-MIN(data!$B$4 / data!I6250 * data!P6250 / 100, data!N6250)</f>
        <v>0</v>
      </c>
      <c r="R6324" s="4">
        <f>-Q6324*K6324/1000</f>
        <v>0</v>
      </c>
      <c r="S6324" s="6">
        <f>-MIN(data!$B$5/(POWER(LN(I6324),2))*P6324/100, O6324)</f>
        <v>0</v>
      </c>
      <c r="T6324" s="6">
        <f>-S6324*L6324/100000</f>
        <v>0</v>
      </c>
      <c r="U6324" s="4">
        <f>N6324+Q6324</f>
        <v>12.7</v>
      </c>
      <c r="V6324" s="4" t="e">
        <f>P6324*I6324/100/R6324</f>
        <v>#DIV/0!</v>
      </c>
      <c r="W6324" s="4" t="e">
        <f>V6324*H6324</f>
        <v>#DIV/0!</v>
      </c>
      <c r="X6324" s="6">
        <f>O6324+S6324</f>
        <v>22</v>
      </c>
      <c r="Y6324" s="6" t="e">
        <f>P6324*I6324/100/T6324</f>
        <v>#DIV/0!</v>
      </c>
      <c r="Z6324" s="6" t="e">
        <f>Y6324*H6324</f>
        <v>#DIV/0!</v>
      </c>
      <c r="AB6324" s="1">
        <f t="shared" si="196"/>
        <v>0</v>
      </c>
      <c r="AC6324" s="1">
        <f t="shared" si="197"/>
        <v>0</v>
      </c>
    </row>
    <row r="6325" spans="4:29" x14ac:dyDescent="0.25">
      <c r="D6325" s="1">
        <v>2012</v>
      </c>
      <c r="E6325" s="1" t="s">
        <v>172</v>
      </c>
      <c r="F6325" s="2" t="s">
        <v>365</v>
      </c>
      <c r="G6325">
        <v>3</v>
      </c>
      <c r="H6325">
        <v>67835957</v>
      </c>
      <c r="I6325" s="1">
        <v>1107.694</v>
      </c>
      <c r="J6325" s="1">
        <v>9393</v>
      </c>
      <c r="K6325" s="1">
        <v>776281</v>
      </c>
      <c r="L6325" s="1">
        <v>727272.7</v>
      </c>
      <c r="M6325" s="3">
        <v>170</v>
      </c>
      <c r="N6325">
        <v>12.1</v>
      </c>
      <c r="O6325">
        <v>22</v>
      </c>
      <c r="P6325" s="1">
        <f>IF($A$3="Percentage of government revenue per capita",$B$3,0) + IF($A$3="Absolute extra revenue",AB6325,0) + IF($A$3="Absolute revenue per capita",AC6325,0)</f>
        <v>0</v>
      </c>
      <c r="Q6325" s="5" t="e">
        <f>-MIN(data!$B$4 / data!I6251 * data!P6251 / 100, data!N6251)</f>
        <v>#DIV/0!</v>
      </c>
      <c r="R6325" s="4" t="e">
        <f>-Q6325*K6325/1000</f>
        <v>#DIV/0!</v>
      </c>
      <c r="S6325" s="6">
        <f>-MIN(data!$B$5/(POWER(LN(I6325),2))*P6325/100, O6325)</f>
        <v>0</v>
      </c>
      <c r="T6325" s="6">
        <f>-S6325*L6325/100000</f>
        <v>0</v>
      </c>
      <c r="U6325" s="4" t="e">
        <f>N6325+Q6325</f>
        <v>#DIV/0!</v>
      </c>
      <c r="V6325" s="4" t="e">
        <f>P6325*I6325/100/R6325</f>
        <v>#DIV/0!</v>
      </c>
      <c r="W6325" s="4" t="e">
        <f>V6325*H6325</f>
        <v>#DIV/0!</v>
      </c>
      <c r="X6325" s="6">
        <f>O6325+S6325</f>
        <v>22</v>
      </c>
      <c r="Y6325" s="6" t="e">
        <f>P6325*I6325/100/T6325</f>
        <v>#DIV/0!</v>
      </c>
      <c r="Z6325" s="6" t="e">
        <f>Y6325*H6325</f>
        <v>#DIV/0!</v>
      </c>
      <c r="AB6325" s="1">
        <f t="shared" si="196"/>
        <v>0</v>
      </c>
      <c r="AC6325" s="1">
        <f t="shared" si="197"/>
        <v>0</v>
      </c>
    </row>
    <row r="6326" spans="4:29" x14ac:dyDescent="0.25">
      <c r="D6326" s="1">
        <v>2013</v>
      </c>
      <c r="E6326" s="1" t="s">
        <v>172</v>
      </c>
      <c r="F6326" s="2" t="s">
        <v>365</v>
      </c>
      <c r="G6326">
        <v>3</v>
      </c>
      <c r="H6326">
        <v>68144501</v>
      </c>
      <c r="I6326" s="1">
        <v>1225.6990000000001</v>
      </c>
      <c r="J6326" s="1">
        <v>8804</v>
      </c>
      <c r="K6326" s="1">
        <v>765565.2</v>
      </c>
      <c r="L6326" s="1">
        <v>714285.7</v>
      </c>
      <c r="M6326" s="3">
        <v>160</v>
      </c>
      <c r="N6326">
        <v>11.5</v>
      </c>
      <c r="O6326">
        <v>21</v>
      </c>
      <c r="P6326" s="1">
        <f>IF($A$3="Percentage of government revenue per capita",$B$3,0) + IF($A$3="Absolute extra revenue",AB6326,0) + IF($A$3="Absolute revenue per capita",AC6326,0)</f>
        <v>0</v>
      </c>
      <c r="Q6326" s="5" t="e">
        <f>-MIN(data!$B$4 / data!I6252 * data!P6252 / 100, data!N6252)</f>
        <v>#DIV/0!</v>
      </c>
      <c r="R6326" s="4" t="e">
        <f>-Q6326*K6326/1000</f>
        <v>#DIV/0!</v>
      </c>
      <c r="S6326" s="6">
        <f>-MIN(data!$B$5/(POWER(LN(I6326),2))*P6326/100, O6326)</f>
        <v>0</v>
      </c>
      <c r="T6326" s="6">
        <f>-S6326*L6326/100000</f>
        <v>0</v>
      </c>
      <c r="U6326" s="4" t="e">
        <f>N6326+Q6326</f>
        <v>#DIV/0!</v>
      </c>
      <c r="V6326" s="4" t="e">
        <f>P6326*I6326/100/R6326</f>
        <v>#DIV/0!</v>
      </c>
      <c r="W6326" s="4" t="e">
        <f>V6326*H6326</f>
        <v>#DIV/0!</v>
      </c>
      <c r="X6326" s="6">
        <f>O6326+S6326</f>
        <v>21</v>
      </c>
      <c r="Y6326" s="6" t="e">
        <f>P6326*I6326/100/T6326</f>
        <v>#DIV/0!</v>
      </c>
      <c r="Z6326" s="6" t="e">
        <f>Y6326*H6326</f>
        <v>#DIV/0!</v>
      </c>
      <c r="AB6326" s="1">
        <f t="shared" si="196"/>
        <v>0</v>
      </c>
      <c r="AC6326" s="1">
        <f t="shared" si="197"/>
        <v>0</v>
      </c>
    </row>
    <row r="6327" spans="4:29" x14ac:dyDescent="0.25">
      <c r="D6327" s="1">
        <v>2014</v>
      </c>
      <c r="E6327" s="1" t="s">
        <v>172</v>
      </c>
      <c r="F6327" s="2" t="s">
        <v>365</v>
      </c>
      <c r="G6327">
        <v>3</v>
      </c>
      <c r="H6327">
        <v>68438730</v>
      </c>
      <c r="I6327" s="1">
        <v>1186.6110000000001</v>
      </c>
      <c r="J6327" s="1">
        <v>8235</v>
      </c>
      <c r="K6327" s="1">
        <v>748636.4</v>
      </c>
      <c r="L6327" s="1">
        <v>666666.69999999995</v>
      </c>
      <c r="M6327" s="3">
        <v>150</v>
      </c>
      <c r="N6327">
        <v>11</v>
      </c>
      <c r="O6327">
        <v>21</v>
      </c>
      <c r="P6327" s="1">
        <f>IF($A$3="Percentage of government revenue per capita",$B$3,0) + IF($A$3="Absolute extra revenue",AB6327,0) + IF($A$3="Absolute revenue per capita",AC6327,0)</f>
        <v>0</v>
      </c>
      <c r="Q6327" s="5" t="e">
        <f>-MIN(data!$B$4 / data!I6253 * data!P6253 / 100, data!N6253)</f>
        <v>#DIV/0!</v>
      </c>
      <c r="R6327" s="4" t="e">
        <f>-Q6327*K6327/1000</f>
        <v>#DIV/0!</v>
      </c>
      <c r="S6327" s="6">
        <f>-MIN(data!$B$5/(POWER(LN(I6327),2))*P6327/100, O6327)</f>
        <v>0</v>
      </c>
      <c r="T6327" s="6">
        <f>-S6327*L6327/100000</f>
        <v>0</v>
      </c>
      <c r="U6327" s="4" t="e">
        <f>N6327+Q6327</f>
        <v>#DIV/0!</v>
      </c>
      <c r="V6327" s="4" t="e">
        <f>P6327*I6327/100/R6327</f>
        <v>#DIV/0!</v>
      </c>
      <c r="W6327" s="4" t="e">
        <f>V6327*H6327</f>
        <v>#DIV/0!</v>
      </c>
      <c r="X6327" s="6">
        <f>O6327+S6327</f>
        <v>21</v>
      </c>
      <c r="Y6327" s="6" t="e">
        <f>P6327*I6327/100/T6327</f>
        <v>#DIV/0!</v>
      </c>
      <c r="Z6327" s="6" t="e">
        <f>Y6327*H6327</f>
        <v>#DIV/0!</v>
      </c>
      <c r="AB6327" s="1">
        <f t="shared" si="196"/>
        <v>0</v>
      </c>
      <c r="AC6327" s="1">
        <f t="shared" si="197"/>
        <v>0</v>
      </c>
    </row>
    <row r="6328" spans="4:29" x14ac:dyDescent="0.25">
      <c r="D6328" s="1">
        <v>2015</v>
      </c>
      <c r="E6328" s="1" t="s">
        <v>172</v>
      </c>
      <c r="F6328" s="2" t="s">
        <v>365</v>
      </c>
      <c r="G6328">
        <v>3</v>
      </c>
      <c r="H6328">
        <v>68714511</v>
      </c>
      <c r="I6328" s="1">
        <v>1272.855</v>
      </c>
      <c r="J6328" s="1">
        <v>7698</v>
      </c>
      <c r="K6328" s="1">
        <v>740192.3</v>
      </c>
      <c r="M6328" s="3">
        <v>140</v>
      </c>
      <c r="N6328">
        <v>10.4</v>
      </c>
      <c r="O6328">
        <v>20</v>
      </c>
      <c r="P6328" s="1">
        <f>IF($A$3="Percentage of government revenue per capita",$B$3,0) + IF($A$3="Absolute extra revenue",AB6328,0) + IF($A$3="Absolute revenue per capita",AC6328,0)</f>
        <v>0</v>
      </c>
      <c r="Q6328" s="5" t="e">
        <f>-MIN(data!$B$4 / data!I6254 * data!P6254 / 100, data!N6254)</f>
        <v>#DIV/0!</v>
      </c>
      <c r="R6328" s="4" t="e">
        <f>-Q6328*K6328/1000</f>
        <v>#DIV/0!</v>
      </c>
      <c r="S6328" s="6">
        <f>-MIN(data!$B$5/(POWER(LN(I6328),2))*P6328/100, O6328)</f>
        <v>0</v>
      </c>
      <c r="T6328" s="6">
        <f>-S6328*L6328/100000</f>
        <v>0</v>
      </c>
      <c r="U6328" s="4" t="e">
        <f>N6328+Q6328</f>
        <v>#DIV/0!</v>
      </c>
      <c r="V6328" s="4" t="e">
        <f>P6328*I6328/100/R6328</f>
        <v>#DIV/0!</v>
      </c>
      <c r="W6328" s="4" t="e">
        <f>V6328*H6328</f>
        <v>#DIV/0!</v>
      </c>
      <c r="X6328" s="6">
        <f>O6328+S6328</f>
        <v>20</v>
      </c>
      <c r="Y6328" s="6" t="e">
        <f>P6328*I6328/100/T6328</f>
        <v>#DIV/0!</v>
      </c>
      <c r="Z6328" s="6" t="e">
        <f>Y6328*H6328</f>
        <v>#DIV/0!</v>
      </c>
      <c r="AB6328" s="1">
        <f t="shared" si="196"/>
        <v>0</v>
      </c>
      <c r="AC6328" s="1">
        <f t="shared" si="197"/>
        <v>0</v>
      </c>
    </row>
    <row r="6329" spans="4:29" x14ac:dyDescent="0.25">
      <c r="D6329" s="1">
        <v>2016</v>
      </c>
      <c r="E6329" s="1" t="s">
        <v>172</v>
      </c>
      <c r="F6329" s="2" t="s">
        <v>365</v>
      </c>
      <c r="G6329">
        <v>3</v>
      </c>
      <c r="H6329">
        <v>68971331</v>
      </c>
      <c r="I6329" s="1">
        <v>1292.944</v>
      </c>
      <c r="J6329" s="1">
        <v>7197</v>
      </c>
      <c r="K6329" s="1">
        <v>719700</v>
      </c>
      <c r="M6329" s="3"/>
      <c r="N6329">
        <v>10</v>
      </c>
      <c r="O6329"/>
      <c r="P6329" s="1">
        <f>IF($A$3="Percentage of government revenue per capita",$B$3,0) + IF($A$3="Absolute extra revenue",AB6329,0) + IF($A$3="Absolute revenue per capita",AC6329,0)</f>
        <v>0</v>
      </c>
      <c r="Q6329" s="5" t="e">
        <f>-MIN(data!$B$4 / data!I6255 * data!P6255 / 100, data!N6255)</f>
        <v>#DIV/0!</v>
      </c>
      <c r="R6329" s="4" t="e">
        <f>-Q6329*K6329/1000</f>
        <v>#DIV/0!</v>
      </c>
      <c r="S6329" s="6">
        <f>-MIN(data!$B$5/(POWER(LN(I6329),2))*P6329/100, O6329)</f>
        <v>0</v>
      </c>
      <c r="T6329" s="6">
        <f>-S6329*L6329/100000</f>
        <v>0</v>
      </c>
      <c r="U6329" s="4" t="e">
        <f>N6329+Q6329</f>
        <v>#DIV/0!</v>
      </c>
      <c r="V6329" s="4" t="e">
        <f>P6329*I6329/100/R6329</f>
        <v>#DIV/0!</v>
      </c>
      <c r="W6329" s="4" t="e">
        <f>V6329*H6329</f>
        <v>#DIV/0!</v>
      </c>
      <c r="X6329" s="6">
        <f>O6329+S6329</f>
        <v>0</v>
      </c>
      <c r="Y6329" s="6" t="e">
        <f>P6329*I6329/100/T6329</f>
        <v>#DIV/0!</v>
      </c>
      <c r="Z6329" s="6" t="e">
        <f>Y6329*H6329</f>
        <v>#DIV/0!</v>
      </c>
      <c r="AB6329" s="1">
        <f t="shared" si="196"/>
        <v>0</v>
      </c>
      <c r="AC6329" s="1">
        <f t="shared" si="197"/>
        <v>0</v>
      </c>
    </row>
    <row r="6330" spans="4:29" x14ac:dyDescent="0.25">
      <c r="D6330" s="1">
        <v>1980</v>
      </c>
      <c r="E6330" s="1" t="s">
        <v>171</v>
      </c>
      <c r="F6330" s="2" t="s">
        <v>366</v>
      </c>
      <c r="G6330">
        <v>1</v>
      </c>
      <c r="H6330">
        <v>2720839</v>
      </c>
      <c r="I6330" s="1">
        <v>250.01519999999999</v>
      </c>
      <c r="J6330" s="1">
        <v>21938</v>
      </c>
      <c r="K6330" s="1">
        <v>123803.6</v>
      </c>
      <c r="M6330" s="3"/>
      <c r="N6330">
        <v>177.2</v>
      </c>
      <c r="O6330"/>
      <c r="P6330" s="1">
        <f>IF($A$3="Percentage of government revenue per capita",$B$3,0) + IF($A$3="Absolute extra revenue",AB6330,0) + IF($A$3="Absolute revenue per capita",AC6330,0)</f>
        <v>0</v>
      </c>
      <c r="Q6330" s="5" t="e">
        <f>-MIN(data!$B$4 / data!I6182 * data!P6182 / 100, data!N6182)</f>
        <v>#DIV/0!</v>
      </c>
      <c r="R6330" s="4" t="e">
        <f>-Q6330*K6330/1000</f>
        <v>#DIV/0!</v>
      </c>
      <c r="S6330" s="6">
        <f>-MIN(data!$B$5/(POWER(LN(I6330),2))*P6330/100, O6330)</f>
        <v>0</v>
      </c>
      <c r="T6330" s="6">
        <f>-S6330*L6330/100000</f>
        <v>0</v>
      </c>
      <c r="U6330" s="4" t="e">
        <f>N6330+Q6330</f>
        <v>#DIV/0!</v>
      </c>
      <c r="V6330" s="4" t="e">
        <f>P6330*I6330/100/R6330</f>
        <v>#DIV/0!</v>
      </c>
      <c r="W6330" s="4" t="e">
        <f>V6330*H6330</f>
        <v>#DIV/0!</v>
      </c>
      <c r="X6330" s="6">
        <f>O6330+S6330</f>
        <v>0</v>
      </c>
      <c r="Y6330" s="6" t="e">
        <f>P6330*I6330/100/T6330</f>
        <v>#DIV/0!</v>
      </c>
      <c r="Z6330" s="6" t="e">
        <f>Y6330*H6330</f>
        <v>#DIV/0!</v>
      </c>
      <c r="AB6330" s="1">
        <f t="shared" si="196"/>
        <v>0</v>
      </c>
      <c r="AC6330" s="1">
        <f t="shared" si="197"/>
        <v>0</v>
      </c>
    </row>
    <row r="6331" spans="4:29" x14ac:dyDescent="0.25">
      <c r="D6331" s="1">
        <v>1981</v>
      </c>
      <c r="E6331" s="1" t="s">
        <v>171</v>
      </c>
      <c r="F6331" s="2" t="s">
        <v>366</v>
      </c>
      <c r="G6331">
        <v>1</v>
      </c>
      <c r="H6331">
        <v>2812307</v>
      </c>
      <c r="I6331" s="1">
        <v>184.78440000000001</v>
      </c>
      <c r="J6331" s="1">
        <v>21950</v>
      </c>
      <c r="K6331" s="1">
        <v>126732.1</v>
      </c>
      <c r="M6331" s="3"/>
      <c r="N6331">
        <v>173.2</v>
      </c>
      <c r="O6331"/>
      <c r="P6331" s="1">
        <f>IF($A$3="Percentage of government revenue per capita",$B$3,0) + IF($A$3="Absolute extra revenue",AB6331,0) + IF($A$3="Absolute revenue per capita",AC6331,0)</f>
        <v>0</v>
      </c>
      <c r="Q6331" s="5" t="e">
        <f>-MIN(data!$B$4 / data!I6183 * data!P6183 / 100, data!N6183)</f>
        <v>#DIV/0!</v>
      </c>
      <c r="R6331" s="4" t="e">
        <f>-Q6331*K6331/1000</f>
        <v>#DIV/0!</v>
      </c>
      <c r="S6331" s="6">
        <f>-MIN(data!$B$5/(POWER(LN(I6331),2))*P6331/100, O6331)</f>
        <v>0</v>
      </c>
      <c r="T6331" s="6">
        <f>-S6331*L6331/100000</f>
        <v>0</v>
      </c>
      <c r="U6331" s="4" t="e">
        <f>N6331+Q6331</f>
        <v>#DIV/0!</v>
      </c>
      <c r="V6331" s="4" t="e">
        <f>P6331*I6331/100/R6331</f>
        <v>#DIV/0!</v>
      </c>
      <c r="W6331" s="4" t="e">
        <f>V6331*H6331</f>
        <v>#DIV/0!</v>
      </c>
      <c r="X6331" s="6">
        <f>O6331+S6331</f>
        <v>0</v>
      </c>
      <c r="Y6331" s="6" t="e">
        <f>P6331*I6331/100/T6331</f>
        <v>#DIV/0!</v>
      </c>
      <c r="Z6331" s="6" t="e">
        <f>Y6331*H6331</f>
        <v>#DIV/0!</v>
      </c>
      <c r="AB6331" s="1">
        <f t="shared" si="196"/>
        <v>0</v>
      </c>
      <c r="AC6331" s="1">
        <f t="shared" si="197"/>
        <v>0</v>
      </c>
    </row>
    <row r="6332" spans="4:29" x14ac:dyDescent="0.25">
      <c r="D6332" s="1">
        <v>1982</v>
      </c>
      <c r="E6332" s="1" t="s">
        <v>171</v>
      </c>
      <c r="F6332" s="2" t="s">
        <v>366</v>
      </c>
      <c r="G6332">
        <v>1</v>
      </c>
      <c r="H6332">
        <v>2915620</v>
      </c>
      <c r="I6332" s="1">
        <v>201.31180000000001</v>
      </c>
      <c r="J6332" s="1">
        <v>21992</v>
      </c>
      <c r="K6332" s="1">
        <v>129899.6</v>
      </c>
      <c r="M6332" s="3"/>
      <c r="N6332">
        <v>169.3</v>
      </c>
      <c r="O6332"/>
      <c r="P6332" s="1">
        <f>IF($A$3="Percentage of government revenue per capita",$B$3,0) + IF($A$3="Absolute extra revenue",AB6332,0) + IF($A$3="Absolute revenue per capita",AC6332,0)</f>
        <v>0</v>
      </c>
      <c r="Q6332" s="5" t="e">
        <f>-MIN(data!$B$4 / data!I6184 * data!P6184 / 100, data!N6184)</f>
        <v>#DIV/0!</v>
      </c>
      <c r="R6332" s="4" t="e">
        <f>-Q6332*K6332/1000</f>
        <v>#DIV/0!</v>
      </c>
      <c r="S6332" s="6">
        <f>-MIN(data!$B$5/(POWER(LN(I6332),2))*P6332/100, O6332)</f>
        <v>0</v>
      </c>
      <c r="T6332" s="6">
        <f>-S6332*L6332/100000</f>
        <v>0</v>
      </c>
      <c r="U6332" s="4" t="e">
        <f>N6332+Q6332</f>
        <v>#DIV/0!</v>
      </c>
      <c r="V6332" s="4" t="e">
        <f>P6332*I6332/100/R6332</f>
        <v>#DIV/0!</v>
      </c>
      <c r="W6332" s="4" t="e">
        <f>V6332*H6332</f>
        <v>#DIV/0!</v>
      </c>
      <c r="X6332" s="6">
        <f>O6332+S6332</f>
        <v>0</v>
      </c>
      <c r="Y6332" s="6" t="e">
        <f>P6332*I6332/100/T6332</f>
        <v>#DIV/0!</v>
      </c>
      <c r="Z6332" s="6" t="e">
        <f>Y6332*H6332</f>
        <v>#DIV/0!</v>
      </c>
      <c r="AB6332" s="1">
        <f t="shared" si="196"/>
        <v>0</v>
      </c>
      <c r="AC6332" s="1">
        <f t="shared" si="197"/>
        <v>0</v>
      </c>
    </row>
    <row r="6333" spans="4:29" x14ac:dyDescent="0.25">
      <c r="D6333" s="1">
        <v>1983</v>
      </c>
      <c r="E6333" s="1" t="s">
        <v>171</v>
      </c>
      <c r="F6333" s="2" t="s">
        <v>366</v>
      </c>
      <c r="G6333">
        <v>1</v>
      </c>
      <c r="H6333">
        <v>3026973</v>
      </c>
      <c r="I6333" s="1">
        <v>159.66059999999999</v>
      </c>
      <c r="J6333" s="1">
        <v>22052</v>
      </c>
      <c r="K6333" s="1">
        <v>133164.29999999999</v>
      </c>
      <c r="M6333" s="3"/>
      <c r="N6333">
        <v>165.6</v>
      </c>
      <c r="O6333"/>
      <c r="P6333" s="1">
        <f>IF($A$3="Percentage of government revenue per capita",$B$3,0) + IF($A$3="Absolute extra revenue",AB6333,0) + IF($A$3="Absolute revenue per capita",AC6333,0)</f>
        <v>0</v>
      </c>
      <c r="Q6333" s="5" t="e">
        <f>-MIN(data!$B$4 / data!I6185 * data!P6185 / 100, data!N6185)</f>
        <v>#DIV/0!</v>
      </c>
      <c r="R6333" s="4" t="e">
        <f>-Q6333*K6333/1000</f>
        <v>#DIV/0!</v>
      </c>
      <c r="S6333" s="6">
        <f>-MIN(data!$B$5/(POWER(LN(I6333),2))*P6333/100, O6333)</f>
        <v>0</v>
      </c>
      <c r="T6333" s="6">
        <f>-S6333*L6333/100000</f>
        <v>0</v>
      </c>
      <c r="U6333" s="4" t="e">
        <f>N6333+Q6333</f>
        <v>#DIV/0!</v>
      </c>
      <c r="V6333" s="4" t="e">
        <f>P6333*I6333/100/R6333</f>
        <v>#DIV/0!</v>
      </c>
      <c r="W6333" s="4" t="e">
        <f>V6333*H6333</f>
        <v>#DIV/0!</v>
      </c>
      <c r="X6333" s="6">
        <f>O6333+S6333</f>
        <v>0</v>
      </c>
      <c r="Y6333" s="6" t="e">
        <f>P6333*I6333/100/T6333</f>
        <v>#DIV/0!</v>
      </c>
      <c r="Z6333" s="6" t="e">
        <f>Y6333*H6333</f>
        <v>#DIV/0!</v>
      </c>
      <c r="AB6333" s="1">
        <f t="shared" si="196"/>
        <v>0</v>
      </c>
      <c r="AC6333" s="1">
        <f t="shared" si="197"/>
        <v>0</v>
      </c>
    </row>
    <row r="6334" spans="4:29" x14ac:dyDescent="0.25">
      <c r="D6334" s="1">
        <v>1984</v>
      </c>
      <c r="E6334" s="1" t="s">
        <v>171</v>
      </c>
      <c r="F6334" s="2" t="s">
        <v>366</v>
      </c>
      <c r="G6334">
        <v>1</v>
      </c>
      <c r="H6334">
        <v>3140846</v>
      </c>
      <c r="I6334" s="1">
        <v>183.7132</v>
      </c>
      <c r="J6334" s="1">
        <v>22130</v>
      </c>
      <c r="K6334" s="1">
        <v>136520.70000000001</v>
      </c>
      <c r="M6334" s="3"/>
      <c r="N6334">
        <v>162.1</v>
      </c>
      <c r="O6334"/>
      <c r="P6334" s="1">
        <f>IF($A$3="Percentage of government revenue per capita",$B$3,0) + IF($A$3="Absolute extra revenue",AB6334,0) + IF($A$3="Absolute revenue per capita",AC6334,0)</f>
        <v>0</v>
      </c>
      <c r="Q6334" s="5" t="e">
        <f>-MIN(data!$B$4 / data!I6186 * data!P6186 / 100, data!N6186)</f>
        <v>#DIV/0!</v>
      </c>
      <c r="R6334" s="4" t="e">
        <f>-Q6334*K6334/1000</f>
        <v>#DIV/0!</v>
      </c>
      <c r="S6334" s="6">
        <f>-MIN(data!$B$5/(POWER(LN(I6334),2))*P6334/100, O6334)</f>
        <v>0</v>
      </c>
      <c r="T6334" s="6">
        <f>-S6334*L6334/100000</f>
        <v>0</v>
      </c>
      <c r="U6334" s="4" t="e">
        <f>N6334+Q6334</f>
        <v>#DIV/0!</v>
      </c>
      <c r="V6334" s="4" t="e">
        <f>P6334*I6334/100/R6334</f>
        <v>#DIV/0!</v>
      </c>
      <c r="W6334" s="4" t="e">
        <f>V6334*H6334</f>
        <v>#DIV/0!</v>
      </c>
      <c r="X6334" s="6">
        <f>O6334+S6334</f>
        <v>0</v>
      </c>
      <c r="Y6334" s="6" t="e">
        <f>P6334*I6334/100/T6334</f>
        <v>#DIV/0!</v>
      </c>
      <c r="Z6334" s="6" t="e">
        <f>Y6334*H6334</f>
        <v>#DIV/0!</v>
      </c>
      <c r="AB6334" s="1">
        <f t="shared" si="196"/>
        <v>0</v>
      </c>
      <c r="AC6334" s="1">
        <f t="shared" si="197"/>
        <v>0</v>
      </c>
    </row>
    <row r="6335" spans="4:29" x14ac:dyDescent="0.25">
      <c r="D6335" s="1">
        <v>1985</v>
      </c>
      <c r="E6335" s="1" t="s">
        <v>171</v>
      </c>
      <c r="F6335" s="2" t="s">
        <v>366</v>
      </c>
      <c r="G6335">
        <v>1</v>
      </c>
      <c r="H6335">
        <v>3252994</v>
      </c>
      <c r="I6335" s="1">
        <v>187.005</v>
      </c>
      <c r="J6335" s="1">
        <v>22229</v>
      </c>
      <c r="K6335" s="1">
        <v>139981.1</v>
      </c>
      <c r="M6335" s="3"/>
      <c r="N6335">
        <v>158.80000000000001</v>
      </c>
      <c r="O6335"/>
      <c r="P6335" s="1">
        <f>IF($A$3="Percentage of government revenue per capita",$B$3,0) + IF($A$3="Absolute extra revenue",AB6335,0) + IF($A$3="Absolute revenue per capita",AC6335,0)</f>
        <v>0</v>
      </c>
      <c r="Q6335" s="5" t="e">
        <f>-MIN(data!$B$4 / data!I6187 * data!P6187 / 100, data!N6187)</f>
        <v>#DIV/0!</v>
      </c>
      <c r="R6335" s="4" t="e">
        <f>-Q6335*K6335/1000</f>
        <v>#DIV/0!</v>
      </c>
      <c r="S6335" s="6">
        <f>-MIN(data!$B$5/(POWER(LN(I6335),2))*P6335/100, O6335)</f>
        <v>0</v>
      </c>
      <c r="T6335" s="6">
        <f>-S6335*L6335/100000</f>
        <v>0</v>
      </c>
      <c r="U6335" s="4" t="e">
        <f>N6335+Q6335</f>
        <v>#DIV/0!</v>
      </c>
      <c r="V6335" s="4" t="e">
        <f>P6335*I6335/100/R6335</f>
        <v>#DIV/0!</v>
      </c>
      <c r="W6335" s="4" t="e">
        <f>V6335*H6335</f>
        <v>#DIV/0!</v>
      </c>
      <c r="X6335" s="6">
        <f>O6335+S6335</f>
        <v>0</v>
      </c>
      <c r="Y6335" s="6" t="e">
        <f>P6335*I6335/100/T6335</f>
        <v>#DIV/0!</v>
      </c>
      <c r="Z6335" s="6" t="e">
        <f>Y6335*H6335</f>
        <v>#DIV/0!</v>
      </c>
      <c r="AB6335" s="1">
        <f t="shared" si="196"/>
        <v>0</v>
      </c>
      <c r="AC6335" s="1">
        <f t="shared" si="197"/>
        <v>0</v>
      </c>
    </row>
    <row r="6336" spans="4:29" x14ac:dyDescent="0.25">
      <c r="D6336" s="1">
        <v>1986</v>
      </c>
      <c r="E6336" s="1" t="s">
        <v>171</v>
      </c>
      <c r="F6336" s="2" t="s">
        <v>366</v>
      </c>
      <c r="G6336">
        <v>1</v>
      </c>
      <c r="H6336">
        <v>3363042</v>
      </c>
      <c r="I6336" s="1">
        <v>160.63130000000001</v>
      </c>
      <c r="J6336" s="1">
        <v>22328</v>
      </c>
      <c r="K6336" s="1">
        <v>143311.9</v>
      </c>
      <c r="M6336" s="3"/>
      <c r="N6336">
        <v>155.80000000000001</v>
      </c>
      <c r="O6336"/>
      <c r="P6336" s="1">
        <f>IF($A$3="Percentage of government revenue per capita",$B$3,0) + IF($A$3="Absolute extra revenue",AB6336,0) + IF($A$3="Absolute revenue per capita",AC6336,0)</f>
        <v>0</v>
      </c>
      <c r="Q6336" s="5" t="e">
        <f>-MIN(data!$B$4 / data!I6188 * data!P6188 / 100, data!N6188)</f>
        <v>#DIV/0!</v>
      </c>
      <c r="R6336" s="4" t="e">
        <f>-Q6336*K6336/1000</f>
        <v>#DIV/0!</v>
      </c>
      <c r="S6336" s="6">
        <f>-MIN(data!$B$5/(POWER(LN(I6336),2))*P6336/100, O6336)</f>
        <v>0</v>
      </c>
      <c r="T6336" s="6">
        <f>-S6336*L6336/100000</f>
        <v>0</v>
      </c>
      <c r="U6336" s="4" t="e">
        <f>N6336+Q6336</f>
        <v>#DIV/0!</v>
      </c>
      <c r="V6336" s="4" t="e">
        <f>P6336*I6336/100/R6336</f>
        <v>#DIV/0!</v>
      </c>
      <c r="W6336" s="4" t="e">
        <f>V6336*H6336</f>
        <v>#DIV/0!</v>
      </c>
      <c r="X6336" s="6">
        <f>O6336+S6336</f>
        <v>0</v>
      </c>
      <c r="Y6336" s="6" t="e">
        <f>P6336*I6336/100/T6336</f>
        <v>#DIV/0!</v>
      </c>
      <c r="Z6336" s="6" t="e">
        <f>Y6336*H6336</f>
        <v>#DIV/0!</v>
      </c>
      <c r="AB6336" s="1">
        <f t="shared" si="196"/>
        <v>0</v>
      </c>
      <c r="AC6336" s="1">
        <f t="shared" si="197"/>
        <v>0</v>
      </c>
    </row>
    <row r="6337" spans="4:29" x14ac:dyDescent="0.25">
      <c r="D6337" s="1">
        <v>1987</v>
      </c>
      <c r="E6337" s="1" t="s">
        <v>171</v>
      </c>
      <c r="F6337" s="2" t="s">
        <v>366</v>
      </c>
      <c r="G6337">
        <v>1</v>
      </c>
      <c r="H6337">
        <v>3471739</v>
      </c>
      <c r="I6337" s="1">
        <v>130.15649999999999</v>
      </c>
      <c r="J6337" s="1">
        <v>22422</v>
      </c>
      <c r="K6337" s="1">
        <v>146453.29999999999</v>
      </c>
      <c r="M6337" s="3"/>
      <c r="N6337">
        <v>153.1</v>
      </c>
      <c r="O6337"/>
      <c r="P6337" s="1">
        <f>IF($A$3="Percentage of government revenue per capita",$B$3,0) + IF($A$3="Absolute extra revenue",AB6337,0) + IF($A$3="Absolute revenue per capita",AC6337,0)</f>
        <v>0</v>
      </c>
      <c r="Q6337" s="5" t="e">
        <f>-MIN(data!$B$4 / data!I6189 * data!P6189 / 100, data!N6189)</f>
        <v>#DIV/0!</v>
      </c>
      <c r="R6337" s="4" t="e">
        <f>-Q6337*K6337/1000</f>
        <v>#DIV/0!</v>
      </c>
      <c r="S6337" s="6">
        <f>-MIN(data!$B$5/(POWER(LN(I6337),2))*P6337/100, O6337)</f>
        <v>0</v>
      </c>
      <c r="T6337" s="6">
        <f>-S6337*L6337/100000</f>
        <v>0</v>
      </c>
      <c r="U6337" s="4" t="e">
        <f>N6337+Q6337</f>
        <v>#DIV/0!</v>
      </c>
      <c r="V6337" s="4" t="e">
        <f>P6337*I6337/100/R6337</f>
        <v>#DIV/0!</v>
      </c>
      <c r="W6337" s="4" t="e">
        <f>V6337*H6337</f>
        <v>#DIV/0!</v>
      </c>
      <c r="X6337" s="6">
        <f>O6337+S6337</f>
        <v>0</v>
      </c>
      <c r="Y6337" s="6" t="e">
        <f>P6337*I6337/100/T6337</f>
        <v>#DIV/0!</v>
      </c>
      <c r="Z6337" s="6" t="e">
        <f>Y6337*H6337</f>
        <v>#DIV/0!</v>
      </c>
      <c r="AB6337" s="1">
        <f t="shared" si="196"/>
        <v>0</v>
      </c>
      <c r="AC6337" s="1">
        <f t="shared" si="197"/>
        <v>0</v>
      </c>
    </row>
    <row r="6338" spans="4:29" x14ac:dyDescent="0.25">
      <c r="D6338" s="1">
        <v>1988</v>
      </c>
      <c r="E6338" s="1" t="s">
        <v>171</v>
      </c>
      <c r="F6338" s="2" t="s">
        <v>366</v>
      </c>
      <c r="G6338">
        <v>1</v>
      </c>
      <c r="H6338">
        <v>3577468</v>
      </c>
      <c r="I6338" s="1">
        <v>120.6969</v>
      </c>
      <c r="J6338" s="1">
        <v>22494</v>
      </c>
      <c r="K6338" s="1">
        <v>149362.5</v>
      </c>
      <c r="M6338" s="3"/>
      <c r="N6338">
        <v>150.6</v>
      </c>
      <c r="O6338"/>
      <c r="P6338" s="1">
        <f>IF($A$3="Percentage of government revenue per capita",$B$3,0) + IF($A$3="Absolute extra revenue",AB6338,0) + IF($A$3="Absolute revenue per capita",AC6338,0)</f>
        <v>0</v>
      </c>
      <c r="Q6338" s="5" t="e">
        <f>-MIN(data!$B$4 / data!I6190 * data!P6190 / 100, data!N6190)</f>
        <v>#DIV/0!</v>
      </c>
      <c r="R6338" s="4" t="e">
        <f>-Q6338*K6338/1000</f>
        <v>#DIV/0!</v>
      </c>
      <c r="S6338" s="6">
        <f>-MIN(data!$B$5/(POWER(LN(I6338),2))*P6338/100, O6338)</f>
        <v>0</v>
      </c>
      <c r="T6338" s="6">
        <f>-S6338*L6338/100000</f>
        <v>0</v>
      </c>
      <c r="U6338" s="4" t="e">
        <f>N6338+Q6338</f>
        <v>#DIV/0!</v>
      </c>
      <c r="V6338" s="4" t="e">
        <f>P6338*I6338/100/R6338</f>
        <v>#DIV/0!</v>
      </c>
      <c r="W6338" s="4" t="e">
        <f>V6338*H6338</f>
        <v>#DIV/0!</v>
      </c>
      <c r="X6338" s="6">
        <f>O6338+S6338</f>
        <v>0</v>
      </c>
      <c r="Y6338" s="6" t="e">
        <f>P6338*I6338/100/T6338</f>
        <v>#DIV/0!</v>
      </c>
      <c r="Z6338" s="6" t="e">
        <f>Y6338*H6338</f>
        <v>#DIV/0!</v>
      </c>
      <c r="AB6338" s="1">
        <f t="shared" si="196"/>
        <v>0</v>
      </c>
      <c r="AC6338" s="1">
        <f t="shared" si="197"/>
        <v>0</v>
      </c>
    </row>
    <row r="6339" spans="4:29" x14ac:dyDescent="0.25">
      <c r="D6339" s="1">
        <v>1989</v>
      </c>
      <c r="E6339" s="1" t="s">
        <v>171</v>
      </c>
      <c r="F6339" s="2" t="s">
        <v>366</v>
      </c>
      <c r="G6339">
        <v>1</v>
      </c>
      <c r="H6339">
        <v>3678567</v>
      </c>
      <c r="I6339" s="1">
        <v>118.1293</v>
      </c>
      <c r="J6339" s="1">
        <v>22548</v>
      </c>
      <c r="K6339" s="1">
        <v>152043.20000000001</v>
      </c>
      <c r="M6339" s="3"/>
      <c r="N6339">
        <v>148.30000000000001</v>
      </c>
      <c r="O6339"/>
      <c r="P6339" s="1">
        <f>IF($A$3="Percentage of government revenue per capita",$B$3,0) + IF($A$3="Absolute extra revenue",AB6339,0) + IF($A$3="Absolute revenue per capita",AC6339,0)</f>
        <v>0</v>
      </c>
      <c r="Q6339" s="5" t="e">
        <f>-MIN(data!$B$4 / data!I6191 * data!P6191 / 100, data!N6191)</f>
        <v>#DIV/0!</v>
      </c>
      <c r="R6339" s="4" t="e">
        <f>-Q6339*K6339/1000</f>
        <v>#DIV/0!</v>
      </c>
      <c r="S6339" s="6">
        <f>-MIN(data!$B$5/(POWER(LN(I6339),2))*P6339/100, O6339)</f>
        <v>0</v>
      </c>
      <c r="T6339" s="6">
        <f>-S6339*L6339/100000</f>
        <v>0</v>
      </c>
      <c r="U6339" s="4" t="e">
        <f>N6339+Q6339</f>
        <v>#DIV/0!</v>
      </c>
      <c r="V6339" s="4" t="e">
        <f>P6339*I6339/100/R6339</f>
        <v>#DIV/0!</v>
      </c>
      <c r="W6339" s="4" t="e">
        <f>V6339*H6339</f>
        <v>#DIV/0!</v>
      </c>
      <c r="X6339" s="6">
        <f>O6339+S6339</f>
        <v>0</v>
      </c>
      <c r="Y6339" s="6" t="e">
        <f>P6339*I6339/100/T6339</f>
        <v>#DIV/0!</v>
      </c>
      <c r="Z6339" s="6" t="e">
        <f>Y6339*H6339</f>
        <v>#DIV/0!</v>
      </c>
      <c r="AB6339" s="1">
        <f t="shared" si="196"/>
        <v>0</v>
      </c>
      <c r="AC6339" s="1">
        <f t="shared" si="197"/>
        <v>0</v>
      </c>
    </row>
    <row r="6340" spans="4:29" x14ac:dyDescent="0.25">
      <c r="D6340" s="1">
        <v>1990</v>
      </c>
      <c r="E6340" s="1" t="s">
        <v>171</v>
      </c>
      <c r="F6340" s="2" t="s">
        <v>366</v>
      </c>
      <c r="G6340">
        <v>1</v>
      </c>
      <c r="H6340">
        <v>3774312</v>
      </c>
      <c r="I6340" s="1">
        <v>114.9637</v>
      </c>
      <c r="J6340" s="1">
        <v>22572</v>
      </c>
      <c r="K6340" s="1">
        <v>154496.9</v>
      </c>
      <c r="L6340" s="1">
        <v>163732.4</v>
      </c>
      <c r="M6340" s="3">
        <v>910</v>
      </c>
      <c r="N6340">
        <v>146.1</v>
      </c>
      <c r="O6340">
        <v>568</v>
      </c>
      <c r="P6340" s="1">
        <f>IF($A$3="Percentage of government revenue per capita",$B$3,0) + IF($A$3="Absolute extra revenue",AB6340,0) + IF($A$3="Absolute revenue per capita",AC6340,0)</f>
        <v>0</v>
      </c>
      <c r="Q6340" s="5" t="e">
        <f>-MIN(data!$B$4 / data!I6192 * data!P6192 / 100, data!N6192)</f>
        <v>#DIV/0!</v>
      </c>
      <c r="R6340" s="4" t="e">
        <f>-Q6340*K6340/1000</f>
        <v>#DIV/0!</v>
      </c>
      <c r="S6340" s="6">
        <f>-MIN(data!$B$5/(POWER(LN(I6340),2))*P6340/100, O6340)</f>
        <v>0</v>
      </c>
      <c r="T6340" s="6">
        <f>-S6340*L6340/100000</f>
        <v>0</v>
      </c>
      <c r="U6340" s="4" t="e">
        <f>N6340+Q6340</f>
        <v>#DIV/0!</v>
      </c>
      <c r="V6340" s="4" t="e">
        <f>P6340*I6340/100/R6340</f>
        <v>#DIV/0!</v>
      </c>
      <c r="W6340" s="4" t="e">
        <f>V6340*H6340</f>
        <v>#DIV/0!</v>
      </c>
      <c r="X6340" s="6">
        <f>O6340+S6340</f>
        <v>568</v>
      </c>
      <c r="Y6340" s="6" t="e">
        <f>P6340*I6340/100/T6340</f>
        <v>#DIV/0!</v>
      </c>
      <c r="Z6340" s="6" t="e">
        <f>Y6340*H6340</f>
        <v>#DIV/0!</v>
      </c>
      <c r="AB6340" s="1">
        <f t="shared" ref="AB6340:AB6403" si="198">$B$3*100/H6340/I6340</f>
        <v>0</v>
      </c>
      <c r="AC6340" s="1">
        <f t="shared" ref="AC6340:AC6403" si="199">$B$3/I6340*100</f>
        <v>0</v>
      </c>
    </row>
    <row r="6341" spans="4:29" x14ac:dyDescent="0.25">
      <c r="D6341" s="1">
        <v>1991</v>
      </c>
      <c r="E6341" s="1" t="s">
        <v>171</v>
      </c>
      <c r="F6341" s="2" t="s">
        <v>366</v>
      </c>
      <c r="G6341">
        <v>1</v>
      </c>
      <c r="H6341">
        <v>3862992</v>
      </c>
      <c r="I6341" s="1">
        <v>85.615549999999999</v>
      </c>
      <c r="J6341" s="1">
        <v>22570</v>
      </c>
      <c r="K6341" s="1">
        <v>156736.1</v>
      </c>
      <c r="L6341" s="1">
        <v>164048.9</v>
      </c>
      <c r="M6341" s="3">
        <v>930</v>
      </c>
      <c r="N6341">
        <v>144</v>
      </c>
      <c r="O6341">
        <v>573</v>
      </c>
      <c r="P6341" s="1">
        <f>IF($A$3="Percentage of government revenue per capita",$B$3,0) + IF($A$3="Absolute extra revenue",AB6341,0) + IF($A$3="Absolute revenue per capita",AC6341,0)</f>
        <v>0</v>
      </c>
      <c r="Q6341" s="5" t="e">
        <f>-MIN(data!$B$4 / data!I6193 * data!P6193 / 100, data!N6193)</f>
        <v>#DIV/0!</v>
      </c>
      <c r="R6341" s="4" t="e">
        <f>-Q6341*K6341/1000</f>
        <v>#DIV/0!</v>
      </c>
      <c r="S6341" s="6">
        <f>-MIN(data!$B$5/(POWER(LN(I6341),2))*P6341/100, O6341)</f>
        <v>0</v>
      </c>
      <c r="T6341" s="6">
        <f>-S6341*L6341/100000</f>
        <v>0</v>
      </c>
      <c r="U6341" s="4" t="e">
        <f>N6341+Q6341</f>
        <v>#DIV/0!</v>
      </c>
      <c r="V6341" s="4" t="e">
        <f>P6341*I6341/100/R6341</f>
        <v>#DIV/0!</v>
      </c>
      <c r="W6341" s="4" t="e">
        <f>V6341*H6341</f>
        <v>#DIV/0!</v>
      </c>
      <c r="X6341" s="6">
        <f>O6341+S6341</f>
        <v>573</v>
      </c>
      <c r="Y6341" s="6" t="e">
        <f>P6341*I6341/100/T6341</f>
        <v>#DIV/0!</v>
      </c>
      <c r="Z6341" s="6" t="e">
        <f>Y6341*H6341</f>
        <v>#DIV/0!</v>
      </c>
      <c r="AB6341" s="1">
        <f t="shared" si="198"/>
        <v>0</v>
      </c>
      <c r="AC6341" s="1">
        <f t="shared" si="199"/>
        <v>0</v>
      </c>
    </row>
    <row r="6342" spans="4:29" x14ac:dyDescent="0.25">
      <c r="D6342" s="1">
        <v>1992</v>
      </c>
      <c r="E6342" s="1" t="s">
        <v>171</v>
      </c>
      <c r="F6342" s="2" t="s">
        <v>366</v>
      </c>
      <c r="G6342">
        <v>1</v>
      </c>
      <c r="H6342">
        <v>3945905</v>
      </c>
      <c r="I6342" s="1">
        <v>75.291110000000003</v>
      </c>
      <c r="J6342" s="1">
        <v>22559</v>
      </c>
      <c r="K6342" s="1">
        <v>158754.4</v>
      </c>
      <c r="L6342" s="1">
        <v>166374.79999999999</v>
      </c>
      <c r="M6342" s="3">
        <v>940</v>
      </c>
      <c r="N6342">
        <v>142.1</v>
      </c>
      <c r="O6342">
        <v>571</v>
      </c>
      <c r="P6342" s="1">
        <f>IF($A$3="Percentage of government revenue per capita",$B$3,0) + IF($A$3="Absolute extra revenue",AB6342,0) + IF($A$3="Absolute revenue per capita",AC6342,0)</f>
        <v>0</v>
      </c>
      <c r="Q6342" s="5" t="e">
        <f>-MIN(data!$B$4 / data!I6194 * data!P6194 / 100, data!N6194)</f>
        <v>#DIV/0!</v>
      </c>
      <c r="R6342" s="4" t="e">
        <f>-Q6342*K6342/1000</f>
        <v>#DIV/0!</v>
      </c>
      <c r="S6342" s="6">
        <f>-MIN(data!$B$5/(POWER(LN(I6342),2))*P6342/100, O6342)</f>
        <v>0</v>
      </c>
      <c r="T6342" s="6">
        <f>-S6342*L6342/100000</f>
        <v>0</v>
      </c>
      <c r="U6342" s="4" t="e">
        <f>N6342+Q6342</f>
        <v>#DIV/0!</v>
      </c>
      <c r="V6342" s="4" t="e">
        <f>P6342*I6342/100/R6342</f>
        <v>#DIV/0!</v>
      </c>
      <c r="W6342" s="4" t="e">
        <f>V6342*H6342</f>
        <v>#DIV/0!</v>
      </c>
      <c r="X6342" s="6">
        <f>O6342+S6342</f>
        <v>571</v>
      </c>
      <c r="Y6342" s="6" t="e">
        <f>P6342*I6342/100/T6342</f>
        <v>#DIV/0!</v>
      </c>
      <c r="Z6342" s="6" t="e">
        <f>Y6342*H6342</f>
        <v>#DIV/0!</v>
      </c>
      <c r="AB6342" s="1">
        <f t="shared" si="198"/>
        <v>0</v>
      </c>
      <c r="AC6342" s="1">
        <f t="shared" si="199"/>
        <v>0</v>
      </c>
    </row>
    <row r="6343" spans="4:29" x14ac:dyDescent="0.25">
      <c r="D6343" s="1">
        <v>1993</v>
      </c>
      <c r="E6343" s="1" t="s">
        <v>171</v>
      </c>
      <c r="F6343" s="2" t="s">
        <v>366</v>
      </c>
      <c r="G6343">
        <v>1</v>
      </c>
      <c r="H6343">
        <v>4029053</v>
      </c>
      <c r="I6343" s="1">
        <v>39.636400000000002</v>
      </c>
      <c r="J6343" s="1">
        <v>22540</v>
      </c>
      <c r="K6343" s="1">
        <v>160885.1</v>
      </c>
      <c r="L6343" s="1">
        <v>171378.1</v>
      </c>
      <c r="M6343" s="3">
        <v>950</v>
      </c>
      <c r="N6343">
        <v>140.1</v>
      </c>
      <c r="O6343">
        <v>566</v>
      </c>
      <c r="P6343" s="1">
        <f>IF($A$3="Percentage of government revenue per capita",$B$3,0) + IF($A$3="Absolute extra revenue",AB6343,0) + IF($A$3="Absolute revenue per capita",AC6343,0)</f>
        <v>0</v>
      </c>
      <c r="Q6343" s="5" t="e">
        <f>-MIN(data!$B$4 / data!I6195 * data!P6195 / 100, data!N6195)</f>
        <v>#DIV/0!</v>
      </c>
      <c r="R6343" s="4" t="e">
        <f>-Q6343*K6343/1000</f>
        <v>#DIV/0!</v>
      </c>
      <c r="S6343" s="6">
        <f>-MIN(data!$B$5/(POWER(LN(I6343),2))*P6343/100, O6343)</f>
        <v>0</v>
      </c>
      <c r="T6343" s="6">
        <f>-S6343*L6343/100000</f>
        <v>0</v>
      </c>
      <c r="U6343" s="4" t="e">
        <f>N6343+Q6343</f>
        <v>#DIV/0!</v>
      </c>
      <c r="V6343" s="4" t="e">
        <f>P6343*I6343/100/R6343</f>
        <v>#DIV/0!</v>
      </c>
      <c r="W6343" s="4" t="e">
        <f>V6343*H6343</f>
        <v>#DIV/0!</v>
      </c>
      <c r="X6343" s="6">
        <f>O6343+S6343</f>
        <v>566</v>
      </c>
      <c r="Y6343" s="6" t="e">
        <f>P6343*I6343/100/T6343</f>
        <v>#DIV/0!</v>
      </c>
      <c r="Z6343" s="6" t="e">
        <f>Y6343*H6343</f>
        <v>#DIV/0!</v>
      </c>
      <c r="AB6343" s="1">
        <f t="shared" si="198"/>
        <v>0</v>
      </c>
      <c r="AC6343" s="1">
        <f t="shared" si="199"/>
        <v>0</v>
      </c>
    </row>
    <row r="6344" spans="4:29" x14ac:dyDescent="0.25">
      <c r="D6344" s="1">
        <v>1994</v>
      </c>
      <c r="E6344" s="1" t="s">
        <v>171</v>
      </c>
      <c r="F6344" s="2" t="s">
        <v>366</v>
      </c>
      <c r="G6344">
        <v>1</v>
      </c>
      <c r="H6344">
        <v>4120616</v>
      </c>
      <c r="I6344" s="1">
        <v>51.553260000000002</v>
      </c>
      <c r="J6344" s="1">
        <v>22500</v>
      </c>
      <c r="K6344" s="1">
        <v>163280.1</v>
      </c>
      <c r="L6344" s="1">
        <v>173144.9</v>
      </c>
      <c r="M6344" s="3">
        <v>970</v>
      </c>
      <c r="N6344">
        <v>137.80000000000001</v>
      </c>
      <c r="O6344">
        <v>566</v>
      </c>
      <c r="P6344" s="1">
        <f>IF($A$3="Percentage of government revenue per capita",$B$3,0) + IF($A$3="Absolute extra revenue",AB6344,0) + IF($A$3="Absolute revenue per capita",AC6344,0)</f>
        <v>0</v>
      </c>
      <c r="Q6344" s="5" t="e">
        <f>-MIN(data!$B$4 / data!I6196 * data!P6196 / 100, data!N6196)</f>
        <v>#DIV/0!</v>
      </c>
      <c r="R6344" s="4" t="e">
        <f>-Q6344*K6344/1000</f>
        <v>#DIV/0!</v>
      </c>
      <c r="S6344" s="6">
        <f>-MIN(data!$B$5/(POWER(LN(I6344),2))*P6344/100, O6344)</f>
        <v>0</v>
      </c>
      <c r="T6344" s="6">
        <f>-S6344*L6344/100000</f>
        <v>0</v>
      </c>
      <c r="U6344" s="4" t="e">
        <f>N6344+Q6344</f>
        <v>#DIV/0!</v>
      </c>
      <c r="V6344" s="4" t="e">
        <f>P6344*I6344/100/R6344</f>
        <v>#DIV/0!</v>
      </c>
      <c r="W6344" s="4" t="e">
        <f>V6344*H6344</f>
        <v>#DIV/0!</v>
      </c>
      <c r="X6344" s="6">
        <f>O6344+S6344</f>
        <v>566</v>
      </c>
      <c r="Y6344" s="6" t="e">
        <f>P6344*I6344/100/T6344</f>
        <v>#DIV/0!</v>
      </c>
      <c r="Z6344" s="6" t="e">
        <f>Y6344*H6344</f>
        <v>#DIV/0!</v>
      </c>
      <c r="AB6344" s="1">
        <f t="shared" si="198"/>
        <v>0</v>
      </c>
      <c r="AC6344" s="1">
        <f t="shared" si="199"/>
        <v>0</v>
      </c>
    </row>
    <row r="6345" spans="4:29" x14ac:dyDescent="0.25">
      <c r="D6345" s="1">
        <v>1995</v>
      </c>
      <c r="E6345" s="1" t="s">
        <v>171</v>
      </c>
      <c r="F6345" s="2" t="s">
        <v>366</v>
      </c>
      <c r="G6345">
        <v>1</v>
      </c>
      <c r="H6345">
        <v>4226291</v>
      </c>
      <c r="I6345" s="1">
        <v>66.709670000000003</v>
      </c>
      <c r="J6345" s="1">
        <v>22461</v>
      </c>
      <c r="K6345" s="1">
        <v>165886.29999999999</v>
      </c>
      <c r="L6345" s="1">
        <v>174067.5</v>
      </c>
      <c r="M6345" s="3">
        <v>980</v>
      </c>
      <c r="N6345">
        <v>135.4</v>
      </c>
      <c r="O6345">
        <v>563</v>
      </c>
      <c r="P6345" s="1">
        <f>IF($A$3="Percentage of government revenue per capita",$B$3,0) + IF($A$3="Absolute extra revenue",AB6345,0) + IF($A$3="Absolute revenue per capita",AC6345,0)</f>
        <v>0</v>
      </c>
      <c r="Q6345" s="5" t="e">
        <f>-MIN(data!$B$4 / data!I6197 * data!P6197 / 100, data!N6197)</f>
        <v>#DIV/0!</v>
      </c>
      <c r="R6345" s="4" t="e">
        <f>-Q6345*K6345/1000</f>
        <v>#DIV/0!</v>
      </c>
      <c r="S6345" s="6">
        <f>-MIN(data!$B$5/(POWER(LN(I6345),2))*P6345/100, O6345)</f>
        <v>0</v>
      </c>
      <c r="T6345" s="6">
        <f>-S6345*L6345/100000</f>
        <v>0</v>
      </c>
      <c r="U6345" s="4" t="e">
        <f>N6345+Q6345</f>
        <v>#DIV/0!</v>
      </c>
      <c r="V6345" s="4" t="e">
        <f>P6345*I6345/100/R6345</f>
        <v>#DIV/0!</v>
      </c>
      <c r="W6345" s="4" t="e">
        <f>V6345*H6345</f>
        <v>#DIV/0!</v>
      </c>
      <c r="X6345" s="6">
        <f>O6345+S6345</f>
        <v>563</v>
      </c>
      <c r="Y6345" s="6" t="e">
        <f>P6345*I6345/100/T6345</f>
        <v>#DIV/0!</v>
      </c>
      <c r="Z6345" s="6" t="e">
        <f>Y6345*H6345</f>
        <v>#DIV/0!</v>
      </c>
      <c r="AB6345" s="1">
        <f t="shared" si="198"/>
        <v>0</v>
      </c>
      <c r="AC6345" s="1">
        <f t="shared" si="199"/>
        <v>0</v>
      </c>
    </row>
    <row r="6346" spans="4:29" x14ac:dyDescent="0.25">
      <c r="D6346" s="1">
        <v>1996</v>
      </c>
      <c r="E6346" s="1" t="s">
        <v>171</v>
      </c>
      <c r="F6346" s="2" t="s">
        <v>366</v>
      </c>
      <c r="G6346">
        <v>1</v>
      </c>
      <c r="H6346">
        <v>4348805</v>
      </c>
      <c r="I6346" s="1">
        <v>72.198560000000001</v>
      </c>
      <c r="J6346" s="1">
        <v>22431</v>
      </c>
      <c r="K6346" s="1">
        <v>168908.1</v>
      </c>
      <c r="L6346" s="1">
        <v>176259</v>
      </c>
      <c r="M6346" s="3">
        <v>980</v>
      </c>
      <c r="N6346">
        <v>132.80000000000001</v>
      </c>
      <c r="O6346">
        <v>556</v>
      </c>
      <c r="P6346" s="1">
        <f>IF($A$3="Percentage of government revenue per capita",$B$3,0) + IF($A$3="Absolute extra revenue",AB6346,0) + IF($A$3="Absolute revenue per capita",AC6346,0)</f>
        <v>0</v>
      </c>
      <c r="Q6346" s="5" t="e">
        <f>-MIN(data!$B$4 / data!I6198 * data!P6198 / 100, data!N6198)</f>
        <v>#DIV/0!</v>
      </c>
      <c r="R6346" s="4" t="e">
        <f>-Q6346*K6346/1000</f>
        <v>#DIV/0!</v>
      </c>
      <c r="S6346" s="6">
        <f>-MIN(data!$B$5/(POWER(LN(I6346),2))*P6346/100, O6346)</f>
        <v>0</v>
      </c>
      <c r="T6346" s="6">
        <f>-S6346*L6346/100000</f>
        <v>0</v>
      </c>
      <c r="U6346" s="4" t="e">
        <f>N6346+Q6346</f>
        <v>#DIV/0!</v>
      </c>
      <c r="V6346" s="4" t="e">
        <f>P6346*I6346/100/R6346</f>
        <v>#DIV/0!</v>
      </c>
      <c r="W6346" s="4" t="e">
        <f>V6346*H6346</f>
        <v>#DIV/0!</v>
      </c>
      <c r="X6346" s="6">
        <f>O6346+S6346</f>
        <v>556</v>
      </c>
      <c r="Y6346" s="6" t="e">
        <f>P6346*I6346/100/T6346</f>
        <v>#DIV/0!</v>
      </c>
      <c r="Z6346" s="6" t="e">
        <f>Y6346*H6346</f>
        <v>#DIV/0!</v>
      </c>
      <c r="AB6346" s="1">
        <f t="shared" si="198"/>
        <v>0</v>
      </c>
      <c r="AC6346" s="1">
        <f t="shared" si="199"/>
        <v>0</v>
      </c>
    </row>
    <row r="6347" spans="4:29" x14ac:dyDescent="0.25">
      <c r="D6347" s="1">
        <v>1997</v>
      </c>
      <c r="E6347" s="1" t="s">
        <v>171</v>
      </c>
      <c r="F6347" s="2" t="s">
        <v>366</v>
      </c>
      <c r="G6347">
        <v>1</v>
      </c>
      <c r="H6347">
        <v>4485951</v>
      </c>
      <c r="I6347" s="1">
        <v>80.230140000000006</v>
      </c>
      <c r="J6347" s="1">
        <v>22426</v>
      </c>
      <c r="K6347" s="1">
        <v>172507.7</v>
      </c>
      <c r="L6347" s="1">
        <v>177449.2</v>
      </c>
      <c r="M6347" s="3">
        <v>980</v>
      </c>
      <c r="N6347">
        <v>130</v>
      </c>
      <c r="O6347">
        <v>541</v>
      </c>
      <c r="P6347" s="1">
        <f>IF($A$3="Percentage of government revenue per capita",$B$3,0) + IF($A$3="Absolute extra revenue",AB6347,0) + IF($A$3="Absolute revenue per capita",AC6347,0)</f>
        <v>0</v>
      </c>
      <c r="Q6347" s="5" t="e">
        <f>-MIN(data!$B$4 / data!I6199 * data!P6199 / 100, data!N6199)</f>
        <v>#DIV/0!</v>
      </c>
      <c r="R6347" s="4" t="e">
        <f>-Q6347*K6347/1000</f>
        <v>#DIV/0!</v>
      </c>
      <c r="S6347" s="6">
        <f>-MIN(data!$B$5/(POWER(LN(I6347),2))*P6347/100, O6347)</f>
        <v>0</v>
      </c>
      <c r="T6347" s="6">
        <f>-S6347*L6347/100000</f>
        <v>0</v>
      </c>
      <c r="U6347" s="4" t="e">
        <f>N6347+Q6347</f>
        <v>#DIV/0!</v>
      </c>
      <c r="V6347" s="4" t="e">
        <f>P6347*I6347/100/R6347</f>
        <v>#DIV/0!</v>
      </c>
      <c r="W6347" s="4" t="e">
        <f>V6347*H6347</f>
        <v>#DIV/0!</v>
      </c>
      <c r="X6347" s="6">
        <f>O6347+S6347</f>
        <v>541</v>
      </c>
      <c r="Y6347" s="6" t="e">
        <f>P6347*I6347/100/T6347</f>
        <v>#DIV/0!</v>
      </c>
      <c r="Z6347" s="6" t="e">
        <f>Y6347*H6347</f>
        <v>#DIV/0!</v>
      </c>
      <c r="AB6347" s="1">
        <f t="shared" si="198"/>
        <v>0</v>
      </c>
      <c r="AC6347" s="1">
        <f t="shared" si="199"/>
        <v>0</v>
      </c>
    </row>
    <row r="6348" spans="4:29" x14ac:dyDescent="0.25">
      <c r="D6348" s="1">
        <v>1998</v>
      </c>
      <c r="E6348" s="1" t="s">
        <v>171</v>
      </c>
      <c r="F6348" s="2" t="s">
        <v>366</v>
      </c>
      <c r="G6348">
        <v>1</v>
      </c>
      <c r="H6348">
        <v>4632446</v>
      </c>
      <c r="I6348" s="1">
        <v>78.791439999999994</v>
      </c>
      <c r="J6348" s="1">
        <v>22431</v>
      </c>
      <c r="K6348" s="1">
        <v>176622</v>
      </c>
      <c r="L6348" s="1">
        <v>184261</v>
      </c>
      <c r="M6348" s="3">
        <v>960</v>
      </c>
      <c r="N6348">
        <v>127</v>
      </c>
      <c r="O6348">
        <v>521</v>
      </c>
      <c r="P6348" s="1">
        <f>IF($A$3="Percentage of government revenue per capita",$B$3,0) + IF($A$3="Absolute extra revenue",AB6348,0) + IF($A$3="Absolute revenue per capita",AC6348,0)</f>
        <v>0</v>
      </c>
      <c r="Q6348" s="5" t="e">
        <f>-MIN(data!$B$4 / data!I6200 * data!P6200 / 100, data!N6200)</f>
        <v>#DIV/0!</v>
      </c>
      <c r="R6348" s="4" t="e">
        <f>-Q6348*K6348/1000</f>
        <v>#DIV/0!</v>
      </c>
      <c r="S6348" s="6">
        <f>-MIN(data!$B$5/(POWER(LN(I6348),2))*P6348/100, O6348)</f>
        <v>0</v>
      </c>
      <c r="T6348" s="6">
        <f>-S6348*L6348/100000</f>
        <v>0</v>
      </c>
      <c r="U6348" s="4" t="e">
        <f>N6348+Q6348</f>
        <v>#DIV/0!</v>
      </c>
      <c r="V6348" s="4" t="e">
        <f>P6348*I6348/100/R6348</f>
        <v>#DIV/0!</v>
      </c>
      <c r="W6348" s="4" t="e">
        <f>V6348*H6348</f>
        <v>#DIV/0!</v>
      </c>
      <c r="X6348" s="6">
        <f>O6348+S6348</f>
        <v>521</v>
      </c>
      <c r="Y6348" s="6" t="e">
        <f>P6348*I6348/100/T6348</f>
        <v>#DIV/0!</v>
      </c>
      <c r="Z6348" s="6" t="e">
        <f>Y6348*H6348</f>
        <v>#DIV/0!</v>
      </c>
      <c r="AB6348" s="1">
        <f t="shared" si="198"/>
        <v>0</v>
      </c>
      <c r="AC6348" s="1">
        <f t="shared" si="199"/>
        <v>0</v>
      </c>
    </row>
    <row r="6349" spans="4:29" x14ac:dyDescent="0.25">
      <c r="D6349" s="1">
        <v>1999</v>
      </c>
      <c r="E6349" s="1" t="s">
        <v>171</v>
      </c>
      <c r="F6349" s="2" t="s">
        <v>366</v>
      </c>
      <c r="G6349">
        <v>1</v>
      </c>
      <c r="H6349">
        <v>4780448</v>
      </c>
      <c r="I6349" s="1">
        <v>75.216250000000002</v>
      </c>
      <c r="J6349" s="1">
        <v>22456</v>
      </c>
      <c r="K6349" s="1">
        <v>181242.9</v>
      </c>
      <c r="L6349" s="1">
        <v>188118.8</v>
      </c>
      <c r="M6349" s="3">
        <v>960</v>
      </c>
      <c r="N6349">
        <v>123.9</v>
      </c>
      <c r="O6349">
        <v>505</v>
      </c>
      <c r="P6349" s="1">
        <f>IF($A$3="Percentage of government revenue per capita",$B$3,0) + IF($A$3="Absolute extra revenue",AB6349,0) + IF($A$3="Absolute revenue per capita",AC6349,0)</f>
        <v>0</v>
      </c>
      <c r="Q6349" s="5" t="e">
        <f>-MIN(data!$B$4 / data!I6201 * data!P6201 / 100, data!N6201)</f>
        <v>#DIV/0!</v>
      </c>
      <c r="R6349" s="4" t="e">
        <f>-Q6349*K6349/1000</f>
        <v>#DIV/0!</v>
      </c>
      <c r="S6349" s="6">
        <f>-MIN(data!$B$5/(POWER(LN(I6349),2))*P6349/100, O6349)</f>
        <v>0</v>
      </c>
      <c r="T6349" s="6">
        <f>-S6349*L6349/100000</f>
        <v>0</v>
      </c>
      <c r="U6349" s="4" t="e">
        <f>N6349+Q6349</f>
        <v>#DIV/0!</v>
      </c>
      <c r="V6349" s="4" t="e">
        <f>P6349*I6349/100/R6349</f>
        <v>#DIV/0!</v>
      </c>
      <c r="W6349" s="4" t="e">
        <f>V6349*H6349</f>
        <v>#DIV/0!</v>
      </c>
      <c r="X6349" s="6">
        <f>O6349+S6349</f>
        <v>505</v>
      </c>
      <c r="Y6349" s="6" t="e">
        <f>P6349*I6349/100/T6349</f>
        <v>#DIV/0!</v>
      </c>
      <c r="Z6349" s="6" t="e">
        <f>Y6349*H6349</f>
        <v>#DIV/0!</v>
      </c>
      <c r="AB6349" s="1">
        <f t="shared" si="198"/>
        <v>0</v>
      </c>
      <c r="AC6349" s="1">
        <f t="shared" si="199"/>
        <v>0</v>
      </c>
    </row>
    <row r="6350" spans="4:29" x14ac:dyDescent="0.25">
      <c r="D6350" s="1">
        <v>2000</v>
      </c>
      <c r="E6350" s="1" t="s">
        <v>171</v>
      </c>
      <c r="F6350" s="2" t="s">
        <v>366</v>
      </c>
      <c r="G6350">
        <v>1</v>
      </c>
      <c r="H6350">
        <v>4924402</v>
      </c>
      <c r="I6350" s="1">
        <v>67.138040000000004</v>
      </c>
      <c r="J6350" s="1">
        <v>22486</v>
      </c>
      <c r="K6350" s="1">
        <v>186451.1</v>
      </c>
      <c r="L6350" s="1">
        <v>193482.7</v>
      </c>
      <c r="M6350" s="3">
        <v>950</v>
      </c>
      <c r="N6350">
        <v>120.6</v>
      </c>
      <c r="O6350">
        <v>491</v>
      </c>
      <c r="P6350" s="1">
        <f>IF($A$3="Percentage of government revenue per capita",$B$3,0) + IF($A$3="Absolute extra revenue",AB6350,0) + IF($A$3="Absolute revenue per capita",AC6350,0)</f>
        <v>0</v>
      </c>
      <c r="Q6350" s="5" t="e">
        <f>-MIN(data!$B$4 / data!I6202 * data!P6202 / 100, data!N6202)</f>
        <v>#DIV/0!</v>
      </c>
      <c r="R6350" s="4" t="e">
        <f>-Q6350*K6350/1000</f>
        <v>#DIV/0!</v>
      </c>
      <c r="S6350" s="6">
        <f>-MIN(data!$B$5/(POWER(LN(I6350),2))*P6350/100, O6350)</f>
        <v>0</v>
      </c>
      <c r="T6350" s="6">
        <f>-S6350*L6350/100000</f>
        <v>0</v>
      </c>
      <c r="U6350" s="4" t="e">
        <f>N6350+Q6350</f>
        <v>#DIV/0!</v>
      </c>
      <c r="V6350" s="4" t="e">
        <f>P6350*I6350/100/R6350</f>
        <v>#DIV/0!</v>
      </c>
      <c r="W6350" s="4" t="e">
        <f>V6350*H6350</f>
        <v>#DIV/0!</v>
      </c>
      <c r="X6350" s="6">
        <f>O6350+S6350</f>
        <v>491</v>
      </c>
      <c r="Y6350" s="6" t="e">
        <f>P6350*I6350/100/T6350</f>
        <v>#DIV/0!</v>
      </c>
      <c r="Z6350" s="6" t="e">
        <f>Y6350*H6350</f>
        <v>#DIV/0!</v>
      </c>
      <c r="AB6350" s="1">
        <f t="shared" si="198"/>
        <v>0</v>
      </c>
      <c r="AC6350" s="1">
        <f t="shared" si="199"/>
        <v>0</v>
      </c>
    </row>
    <row r="6351" spans="4:29" x14ac:dyDescent="0.25">
      <c r="D6351" s="1">
        <v>2001</v>
      </c>
      <c r="E6351" s="1" t="s">
        <v>171</v>
      </c>
      <c r="F6351" s="2" t="s">
        <v>366</v>
      </c>
      <c r="G6351">
        <v>1</v>
      </c>
      <c r="H6351">
        <v>5062567</v>
      </c>
      <c r="I6351" s="1">
        <v>74.857460000000003</v>
      </c>
      <c r="J6351" s="1">
        <v>22508</v>
      </c>
      <c r="K6351" s="1">
        <v>191884.1</v>
      </c>
      <c r="L6351" s="1">
        <v>198312.2</v>
      </c>
      <c r="M6351" s="3">
        <v>950</v>
      </c>
      <c r="N6351">
        <v>117.3</v>
      </c>
      <c r="O6351">
        <v>474</v>
      </c>
      <c r="P6351" s="1">
        <f>IF($A$3="Percentage of government revenue per capita",$B$3,0) + IF($A$3="Absolute extra revenue",AB6351,0) + IF($A$3="Absolute revenue per capita",AC6351,0)</f>
        <v>0</v>
      </c>
      <c r="Q6351" s="5" t="e">
        <f>-MIN(data!$B$4 / data!I6203 * data!P6203 / 100, data!N6203)</f>
        <v>#DIV/0!</v>
      </c>
      <c r="R6351" s="4" t="e">
        <f>-Q6351*K6351/1000</f>
        <v>#DIV/0!</v>
      </c>
      <c r="S6351" s="6">
        <f>-MIN(data!$B$5/(POWER(LN(I6351),2))*P6351/100, O6351)</f>
        <v>0</v>
      </c>
      <c r="T6351" s="6">
        <f>-S6351*L6351/100000</f>
        <v>0</v>
      </c>
      <c r="U6351" s="4" t="e">
        <f>N6351+Q6351</f>
        <v>#DIV/0!</v>
      </c>
      <c r="V6351" s="4" t="e">
        <f>P6351*I6351/100/R6351</f>
        <v>#DIV/0!</v>
      </c>
      <c r="W6351" s="4" t="e">
        <f>V6351*H6351</f>
        <v>#DIV/0!</v>
      </c>
      <c r="X6351" s="6">
        <f>O6351+S6351</f>
        <v>474</v>
      </c>
      <c r="Y6351" s="6" t="e">
        <f>P6351*I6351/100/T6351</f>
        <v>#DIV/0!</v>
      </c>
      <c r="Z6351" s="6" t="e">
        <f>Y6351*H6351</f>
        <v>#DIV/0!</v>
      </c>
      <c r="AB6351" s="1">
        <f t="shared" si="198"/>
        <v>0</v>
      </c>
      <c r="AC6351" s="1">
        <f t="shared" si="199"/>
        <v>0</v>
      </c>
    </row>
    <row r="6352" spans="4:29" x14ac:dyDescent="0.25">
      <c r="D6352" s="1">
        <v>2002</v>
      </c>
      <c r="E6352" s="1" t="s">
        <v>171</v>
      </c>
      <c r="F6352" s="2" t="s">
        <v>366</v>
      </c>
      <c r="G6352">
        <v>1</v>
      </c>
      <c r="H6352">
        <v>5197031</v>
      </c>
      <c r="I6352" s="1">
        <v>60.33755</v>
      </c>
      <c r="J6352" s="1">
        <v>22519</v>
      </c>
      <c r="K6352" s="1">
        <v>197362</v>
      </c>
      <c r="L6352" s="1">
        <v>204793</v>
      </c>
      <c r="M6352" s="3">
        <v>940</v>
      </c>
      <c r="N6352">
        <v>114.1</v>
      </c>
      <c r="O6352">
        <v>459</v>
      </c>
      <c r="P6352" s="1">
        <f>IF($A$3="Percentage of government revenue per capita",$B$3,0) + IF($A$3="Absolute extra revenue",AB6352,0) + IF($A$3="Absolute revenue per capita",AC6352,0)</f>
        <v>0</v>
      </c>
      <c r="Q6352" s="5" t="e">
        <f>-MIN(data!$B$4 / data!I6204 * data!P6204 / 100, data!N6204)</f>
        <v>#DIV/0!</v>
      </c>
      <c r="R6352" s="4" t="e">
        <f>-Q6352*K6352/1000</f>
        <v>#DIV/0!</v>
      </c>
      <c r="S6352" s="6">
        <f>-MIN(data!$B$5/(POWER(LN(I6352),2))*P6352/100, O6352)</f>
        <v>0</v>
      </c>
      <c r="T6352" s="6">
        <f>-S6352*L6352/100000</f>
        <v>0</v>
      </c>
      <c r="U6352" s="4" t="e">
        <f>N6352+Q6352</f>
        <v>#DIV/0!</v>
      </c>
      <c r="V6352" s="4" t="e">
        <f>P6352*I6352/100/R6352</f>
        <v>#DIV/0!</v>
      </c>
      <c r="W6352" s="4" t="e">
        <f>V6352*H6352</f>
        <v>#DIV/0!</v>
      </c>
      <c r="X6352" s="6">
        <f>O6352+S6352</f>
        <v>459</v>
      </c>
      <c r="Y6352" s="6" t="e">
        <f>P6352*I6352/100/T6352</f>
        <v>#DIV/0!</v>
      </c>
      <c r="Z6352" s="6" t="e">
        <f>Y6352*H6352</f>
        <v>#DIV/0!</v>
      </c>
      <c r="AB6352" s="1">
        <f t="shared" si="198"/>
        <v>0</v>
      </c>
      <c r="AC6352" s="1">
        <f t="shared" si="199"/>
        <v>0</v>
      </c>
    </row>
    <row r="6353" spans="4:29" x14ac:dyDescent="0.25">
      <c r="D6353" s="1">
        <v>2003</v>
      </c>
      <c r="E6353" s="1" t="s">
        <v>171</v>
      </c>
      <c r="F6353" s="2" t="s">
        <v>366</v>
      </c>
      <c r="G6353">
        <v>1</v>
      </c>
      <c r="H6353">
        <v>5330639</v>
      </c>
      <c r="I6353" s="1">
        <v>85.211799999999997</v>
      </c>
      <c r="J6353" s="1">
        <v>22508</v>
      </c>
      <c r="K6353" s="1">
        <v>203140.8</v>
      </c>
      <c r="L6353" s="1">
        <v>208520.2</v>
      </c>
      <c r="M6353" s="3">
        <v>940</v>
      </c>
      <c r="N6353">
        <v>110.8</v>
      </c>
      <c r="O6353">
        <v>446</v>
      </c>
      <c r="P6353" s="1">
        <f>IF($A$3="Percentage of government revenue per capita",$B$3,0) + IF($A$3="Absolute extra revenue",AB6353,0) + IF($A$3="Absolute revenue per capita",AC6353,0)</f>
        <v>0</v>
      </c>
      <c r="Q6353" s="5" t="e">
        <f>-MIN(data!$B$4 / data!I6205 * data!P6205 / 100, data!N6205)</f>
        <v>#DIV/0!</v>
      </c>
      <c r="R6353" s="4" t="e">
        <f>-Q6353*K6353/1000</f>
        <v>#DIV/0!</v>
      </c>
      <c r="S6353" s="6">
        <f>-MIN(data!$B$5/(POWER(LN(I6353),2))*P6353/100, O6353)</f>
        <v>0</v>
      </c>
      <c r="T6353" s="6">
        <f>-S6353*L6353/100000</f>
        <v>0</v>
      </c>
      <c r="U6353" s="4" t="e">
        <f>N6353+Q6353</f>
        <v>#DIV/0!</v>
      </c>
      <c r="V6353" s="4" t="e">
        <f>P6353*I6353/100/R6353</f>
        <v>#DIV/0!</v>
      </c>
      <c r="W6353" s="4" t="e">
        <f>V6353*H6353</f>
        <v>#DIV/0!</v>
      </c>
      <c r="X6353" s="6">
        <f>O6353+S6353</f>
        <v>446</v>
      </c>
      <c r="Y6353" s="6" t="e">
        <f>P6353*I6353/100/T6353</f>
        <v>#DIV/0!</v>
      </c>
      <c r="Z6353" s="6" t="e">
        <f>Y6353*H6353</f>
        <v>#DIV/0!</v>
      </c>
      <c r="AB6353" s="1">
        <f t="shared" si="198"/>
        <v>0</v>
      </c>
      <c r="AC6353" s="1">
        <f t="shared" si="199"/>
        <v>0</v>
      </c>
    </row>
    <row r="6354" spans="4:29" x14ac:dyDescent="0.25">
      <c r="D6354" s="1">
        <v>2004</v>
      </c>
      <c r="E6354" s="1" t="s">
        <v>171</v>
      </c>
      <c r="F6354" s="2" t="s">
        <v>366</v>
      </c>
      <c r="G6354">
        <v>1</v>
      </c>
      <c r="H6354">
        <v>5467766</v>
      </c>
      <c r="I6354" s="1">
        <v>83.786580000000001</v>
      </c>
      <c r="J6354" s="1">
        <v>22472</v>
      </c>
      <c r="K6354" s="1">
        <v>208653.7</v>
      </c>
      <c r="L6354" s="1">
        <v>216589.9</v>
      </c>
      <c r="M6354" s="3">
        <v>930</v>
      </c>
      <c r="N6354">
        <v>107.7</v>
      </c>
      <c r="O6354">
        <v>434</v>
      </c>
      <c r="P6354" s="1">
        <f>IF($A$3="Percentage of government revenue per capita",$B$3,0) + IF($A$3="Absolute extra revenue",AB6354,0) + IF($A$3="Absolute revenue per capita",AC6354,0)</f>
        <v>0</v>
      </c>
      <c r="Q6354" s="5" t="e">
        <f>-MIN(data!$B$4 / data!I6206 * data!P6206 / 100, data!N6206)</f>
        <v>#DIV/0!</v>
      </c>
      <c r="R6354" s="4" t="e">
        <f>-Q6354*K6354/1000</f>
        <v>#DIV/0!</v>
      </c>
      <c r="S6354" s="6">
        <f>-MIN(data!$B$5/(POWER(LN(I6354),2))*P6354/100, O6354)</f>
        <v>0</v>
      </c>
      <c r="T6354" s="6">
        <f>-S6354*L6354/100000</f>
        <v>0</v>
      </c>
      <c r="U6354" s="4" t="e">
        <f>N6354+Q6354</f>
        <v>#DIV/0!</v>
      </c>
      <c r="V6354" s="4" t="e">
        <f>P6354*I6354/100/R6354</f>
        <v>#DIV/0!</v>
      </c>
      <c r="W6354" s="4" t="e">
        <f>V6354*H6354</f>
        <v>#DIV/0!</v>
      </c>
      <c r="X6354" s="6">
        <f>O6354+S6354</f>
        <v>434</v>
      </c>
      <c r="Y6354" s="6" t="e">
        <f>P6354*I6354/100/T6354</f>
        <v>#DIV/0!</v>
      </c>
      <c r="Z6354" s="6" t="e">
        <f>Y6354*H6354</f>
        <v>#DIV/0!</v>
      </c>
      <c r="AB6354" s="1">
        <f t="shared" si="198"/>
        <v>0</v>
      </c>
      <c r="AC6354" s="1">
        <f t="shared" si="199"/>
        <v>0</v>
      </c>
    </row>
    <row r="6355" spans="4:29" x14ac:dyDescent="0.25">
      <c r="D6355" s="1">
        <v>2005</v>
      </c>
      <c r="E6355" s="1" t="s">
        <v>171</v>
      </c>
      <c r="F6355" s="2" t="s">
        <v>366</v>
      </c>
      <c r="G6355">
        <v>1</v>
      </c>
      <c r="H6355">
        <v>5611640</v>
      </c>
      <c r="I6355" s="1">
        <v>77.187169999999995</v>
      </c>
      <c r="J6355" s="1">
        <v>22383</v>
      </c>
      <c r="K6355" s="1">
        <v>213986.6</v>
      </c>
      <c r="L6355" s="1">
        <v>224824.4</v>
      </c>
      <c r="M6355" s="3">
        <v>940</v>
      </c>
      <c r="N6355">
        <v>104.6</v>
      </c>
      <c r="O6355">
        <v>427</v>
      </c>
      <c r="P6355" s="1">
        <f>IF($A$3="Percentage of government revenue per capita",$B$3,0) + IF($A$3="Absolute extra revenue",AB6355,0) + IF($A$3="Absolute revenue per capita",AC6355,0)</f>
        <v>0</v>
      </c>
      <c r="Q6355" s="5" t="e">
        <f>-MIN(data!$B$4 / data!I6207 * data!P6207 / 100, data!N6207)</f>
        <v>#DIV/0!</v>
      </c>
      <c r="R6355" s="4" t="e">
        <f>-Q6355*K6355/1000</f>
        <v>#DIV/0!</v>
      </c>
      <c r="S6355" s="6">
        <f>-MIN(data!$B$5/(POWER(LN(I6355),2))*P6355/100, O6355)</f>
        <v>0</v>
      </c>
      <c r="T6355" s="6">
        <f>-S6355*L6355/100000</f>
        <v>0</v>
      </c>
      <c r="U6355" s="4" t="e">
        <f>N6355+Q6355</f>
        <v>#DIV/0!</v>
      </c>
      <c r="V6355" s="4" t="e">
        <f>P6355*I6355/100/R6355</f>
        <v>#DIV/0!</v>
      </c>
      <c r="W6355" s="4" t="e">
        <f>V6355*H6355</f>
        <v>#DIV/0!</v>
      </c>
      <c r="X6355" s="6">
        <f>O6355+S6355</f>
        <v>427</v>
      </c>
      <c r="Y6355" s="6" t="e">
        <f>P6355*I6355/100/T6355</f>
        <v>#DIV/0!</v>
      </c>
      <c r="Z6355" s="6" t="e">
        <f>Y6355*H6355</f>
        <v>#DIV/0!</v>
      </c>
      <c r="AB6355" s="1">
        <f t="shared" si="198"/>
        <v>0</v>
      </c>
      <c r="AC6355" s="1">
        <f t="shared" si="199"/>
        <v>0</v>
      </c>
    </row>
    <row r="6356" spans="4:29" x14ac:dyDescent="0.25">
      <c r="D6356" s="1">
        <v>2006</v>
      </c>
      <c r="E6356" s="1" t="s">
        <v>171</v>
      </c>
      <c r="F6356" s="2" t="s">
        <v>366</v>
      </c>
      <c r="G6356">
        <v>1</v>
      </c>
      <c r="H6356">
        <v>5762880</v>
      </c>
      <c r="I6356" s="1">
        <v>84.242469999999997</v>
      </c>
      <c r="J6356" s="1">
        <v>22255</v>
      </c>
      <c r="K6356" s="1">
        <v>218829.9</v>
      </c>
      <c r="L6356" s="1">
        <v>222482.4</v>
      </c>
      <c r="M6356" s="3">
        <v>960</v>
      </c>
      <c r="N6356">
        <v>101.7</v>
      </c>
      <c r="O6356">
        <v>427</v>
      </c>
      <c r="P6356" s="1">
        <f>IF($A$3="Percentage of government revenue per capita",$B$3,0) + IF($A$3="Absolute extra revenue",AB6356,0) + IF($A$3="Absolute revenue per capita",AC6356,0)</f>
        <v>0</v>
      </c>
      <c r="Q6356" s="5" t="e">
        <f>-MIN(data!$B$4 / data!I6208 * data!P6208 / 100, data!N6208)</f>
        <v>#DIV/0!</v>
      </c>
      <c r="R6356" s="4" t="e">
        <f>-Q6356*K6356/1000</f>
        <v>#DIV/0!</v>
      </c>
      <c r="S6356" s="6">
        <f>-MIN(data!$B$5/(POWER(LN(I6356),2))*P6356/100, O6356)</f>
        <v>0</v>
      </c>
      <c r="T6356" s="6">
        <f>-S6356*L6356/100000</f>
        <v>0</v>
      </c>
      <c r="U6356" s="4" t="e">
        <f>N6356+Q6356</f>
        <v>#DIV/0!</v>
      </c>
      <c r="V6356" s="4" t="e">
        <f>P6356*I6356/100/R6356</f>
        <v>#DIV/0!</v>
      </c>
      <c r="W6356" s="4" t="e">
        <f>V6356*H6356</f>
        <v>#DIV/0!</v>
      </c>
      <c r="X6356" s="6">
        <f>O6356+S6356</f>
        <v>427</v>
      </c>
      <c r="Y6356" s="6" t="e">
        <f>P6356*I6356/100/T6356</f>
        <v>#DIV/0!</v>
      </c>
      <c r="Z6356" s="6" t="e">
        <f>Y6356*H6356</f>
        <v>#DIV/0!</v>
      </c>
      <c r="AB6356" s="1">
        <f t="shared" si="198"/>
        <v>0</v>
      </c>
      <c r="AC6356" s="1">
        <f t="shared" si="199"/>
        <v>0</v>
      </c>
    </row>
    <row r="6357" spans="4:29" x14ac:dyDescent="0.25">
      <c r="D6357" s="1">
        <v>2007</v>
      </c>
      <c r="E6357" s="1" t="s">
        <v>171</v>
      </c>
      <c r="F6357" s="2" t="s">
        <v>366</v>
      </c>
      <c r="G6357">
        <v>1</v>
      </c>
      <c r="H6357">
        <v>5920359</v>
      </c>
      <c r="I6357" s="1">
        <v>83.482560000000007</v>
      </c>
      <c r="J6357" s="1">
        <v>22070</v>
      </c>
      <c r="K6357" s="1">
        <v>223606.9</v>
      </c>
      <c r="L6357" s="1">
        <v>225961.5</v>
      </c>
      <c r="M6357" s="3">
        <v>950</v>
      </c>
      <c r="N6357">
        <v>98.7</v>
      </c>
      <c r="O6357">
        <v>416</v>
      </c>
      <c r="P6357" s="1">
        <f>IF($A$3="Percentage of government revenue per capita",$B$3,0) + IF($A$3="Absolute extra revenue",AB6357,0) + IF($A$3="Absolute revenue per capita",AC6357,0)</f>
        <v>0</v>
      </c>
      <c r="Q6357" s="5" t="e">
        <f>-MIN(data!$B$4 / data!I6209 * data!P6209 / 100, data!N6209)</f>
        <v>#DIV/0!</v>
      </c>
      <c r="R6357" s="4" t="e">
        <f>-Q6357*K6357/1000</f>
        <v>#DIV/0!</v>
      </c>
      <c r="S6357" s="6">
        <f>-MIN(data!$B$5/(POWER(LN(I6357),2))*P6357/100, O6357)</f>
        <v>0</v>
      </c>
      <c r="T6357" s="6">
        <f>-S6357*L6357/100000</f>
        <v>0</v>
      </c>
      <c r="U6357" s="4" t="e">
        <f>N6357+Q6357</f>
        <v>#DIV/0!</v>
      </c>
      <c r="V6357" s="4" t="e">
        <f>P6357*I6357/100/R6357</f>
        <v>#DIV/0!</v>
      </c>
      <c r="W6357" s="4" t="e">
        <f>V6357*H6357</f>
        <v>#DIV/0!</v>
      </c>
      <c r="X6357" s="6">
        <f>O6357+S6357</f>
        <v>416</v>
      </c>
      <c r="Y6357" s="6" t="e">
        <f>P6357*I6357/100/T6357</f>
        <v>#DIV/0!</v>
      </c>
      <c r="Z6357" s="6" t="e">
        <f>Y6357*H6357</f>
        <v>#DIV/0!</v>
      </c>
      <c r="AB6357" s="1">
        <f t="shared" si="198"/>
        <v>0</v>
      </c>
      <c r="AC6357" s="1">
        <f t="shared" si="199"/>
        <v>0</v>
      </c>
    </row>
    <row r="6358" spans="4:29" x14ac:dyDescent="0.25">
      <c r="D6358" s="1">
        <v>2008</v>
      </c>
      <c r="E6358" s="1" t="s">
        <v>171</v>
      </c>
      <c r="F6358" s="2" t="s">
        <v>366</v>
      </c>
      <c r="G6358">
        <v>1</v>
      </c>
      <c r="H6358">
        <v>6083420</v>
      </c>
      <c r="I6358" s="1">
        <v>78.409310000000005</v>
      </c>
      <c r="J6358" s="1">
        <v>21845</v>
      </c>
      <c r="K6358" s="1">
        <v>227789.4</v>
      </c>
      <c r="L6358" s="1">
        <v>233830.8</v>
      </c>
      <c r="M6358" s="3">
        <v>940</v>
      </c>
      <c r="N6358">
        <v>95.9</v>
      </c>
      <c r="O6358">
        <v>402</v>
      </c>
      <c r="P6358" s="1">
        <f>IF($A$3="Percentage of government revenue per capita",$B$3,0) + IF($A$3="Absolute extra revenue",AB6358,0) + IF($A$3="Absolute revenue per capita",AC6358,0)</f>
        <v>0</v>
      </c>
      <c r="Q6358" s="5" t="e">
        <f>-MIN(data!$B$4 / data!I6210 * data!P6210 / 100, data!N6210)</f>
        <v>#DIV/0!</v>
      </c>
      <c r="R6358" s="4" t="e">
        <f>-Q6358*K6358/1000</f>
        <v>#DIV/0!</v>
      </c>
      <c r="S6358" s="6">
        <f>-MIN(data!$B$5/(POWER(LN(I6358),2))*P6358/100, O6358)</f>
        <v>0</v>
      </c>
      <c r="T6358" s="6">
        <f>-S6358*L6358/100000</f>
        <v>0</v>
      </c>
      <c r="U6358" s="4" t="e">
        <f>N6358+Q6358</f>
        <v>#DIV/0!</v>
      </c>
      <c r="V6358" s="4" t="e">
        <f>P6358*I6358/100/R6358</f>
        <v>#DIV/0!</v>
      </c>
      <c r="W6358" s="4" t="e">
        <f>V6358*H6358</f>
        <v>#DIV/0!</v>
      </c>
      <c r="X6358" s="6">
        <f>O6358+S6358</f>
        <v>402</v>
      </c>
      <c r="Y6358" s="6" t="e">
        <f>P6358*I6358/100/T6358</f>
        <v>#DIV/0!</v>
      </c>
      <c r="Z6358" s="6" t="e">
        <f>Y6358*H6358</f>
        <v>#DIV/0!</v>
      </c>
      <c r="AB6358" s="1">
        <f t="shared" si="198"/>
        <v>0</v>
      </c>
      <c r="AC6358" s="1">
        <f t="shared" si="199"/>
        <v>0</v>
      </c>
    </row>
    <row r="6359" spans="4:29" x14ac:dyDescent="0.25">
      <c r="D6359" s="1">
        <v>2009</v>
      </c>
      <c r="E6359" s="1" t="s">
        <v>171</v>
      </c>
      <c r="F6359" s="2" t="s">
        <v>366</v>
      </c>
      <c r="G6359">
        <v>1</v>
      </c>
      <c r="H6359">
        <v>6250835</v>
      </c>
      <c r="I6359" s="1">
        <v>87.560749999999999</v>
      </c>
      <c r="J6359" s="1">
        <v>21581</v>
      </c>
      <c r="K6359" s="1">
        <v>231804.5</v>
      </c>
      <c r="L6359" s="1">
        <v>240506.3</v>
      </c>
      <c r="M6359" s="3">
        <v>940</v>
      </c>
      <c r="N6359">
        <v>93.1</v>
      </c>
      <c r="O6359">
        <v>395</v>
      </c>
      <c r="P6359" s="1">
        <f>IF($A$3="Percentage of government revenue per capita",$B$3,0) + IF($A$3="Absolute extra revenue",AB6359,0) + IF($A$3="Absolute revenue per capita",AC6359,0)</f>
        <v>0</v>
      </c>
      <c r="Q6359" s="5" t="e">
        <f>-MIN(data!$B$4 / data!I6211 * data!P6211 / 100, data!N6211)</f>
        <v>#DIV/0!</v>
      </c>
      <c r="R6359" s="4" t="e">
        <f>-Q6359*K6359/1000</f>
        <v>#DIV/0!</v>
      </c>
      <c r="S6359" s="6">
        <f>-MIN(data!$B$5/(POWER(LN(I6359),2))*P6359/100, O6359)</f>
        <v>0</v>
      </c>
      <c r="T6359" s="6">
        <f>-S6359*L6359/100000</f>
        <v>0</v>
      </c>
      <c r="U6359" s="4" t="e">
        <f>N6359+Q6359</f>
        <v>#DIV/0!</v>
      </c>
      <c r="V6359" s="4" t="e">
        <f>P6359*I6359/100/R6359</f>
        <v>#DIV/0!</v>
      </c>
      <c r="W6359" s="4" t="e">
        <f>V6359*H6359</f>
        <v>#DIV/0!</v>
      </c>
      <c r="X6359" s="6">
        <f>O6359+S6359</f>
        <v>395</v>
      </c>
      <c r="Y6359" s="6" t="e">
        <f>P6359*I6359/100/T6359</f>
        <v>#DIV/0!</v>
      </c>
      <c r="Z6359" s="6" t="e">
        <f>Y6359*H6359</f>
        <v>#DIV/0!</v>
      </c>
      <c r="AB6359" s="1">
        <f t="shared" si="198"/>
        <v>0</v>
      </c>
      <c r="AC6359" s="1">
        <f t="shared" si="199"/>
        <v>0</v>
      </c>
    </row>
    <row r="6360" spans="4:29" x14ac:dyDescent="0.25">
      <c r="D6360" s="1">
        <v>2010</v>
      </c>
      <c r="E6360" s="1" t="s">
        <v>171</v>
      </c>
      <c r="F6360" s="2" t="s">
        <v>366</v>
      </c>
      <c r="G6360">
        <v>1</v>
      </c>
      <c r="H6360">
        <v>6421679</v>
      </c>
      <c r="I6360" s="1">
        <v>93.043930000000003</v>
      </c>
      <c r="J6360" s="1">
        <v>21282</v>
      </c>
      <c r="K6360" s="1">
        <v>235420.4</v>
      </c>
      <c r="L6360" s="1">
        <v>246819.3</v>
      </c>
      <c r="M6360" s="3">
        <v>950</v>
      </c>
      <c r="N6360">
        <v>90.4</v>
      </c>
      <c r="O6360">
        <v>393</v>
      </c>
      <c r="P6360" s="1">
        <f>IF($A$3="Percentage of government revenue per capita",$B$3,0) + IF($A$3="Absolute extra revenue",AB6360,0) + IF($A$3="Absolute revenue per capita",AC6360,0)</f>
        <v>0</v>
      </c>
      <c r="Q6360" s="5" t="e">
        <f>-MIN(data!$B$4 / data!I6212 * data!P6212 / 100, data!N6212)</f>
        <v>#DIV/0!</v>
      </c>
      <c r="R6360" s="4" t="e">
        <f>-Q6360*K6360/1000</f>
        <v>#DIV/0!</v>
      </c>
      <c r="S6360" s="6">
        <f>-MIN(data!$B$5/(POWER(LN(I6360),2))*P6360/100, O6360)</f>
        <v>0</v>
      </c>
      <c r="T6360" s="6">
        <f>-S6360*L6360/100000</f>
        <v>0</v>
      </c>
      <c r="U6360" s="4" t="e">
        <f>N6360+Q6360</f>
        <v>#DIV/0!</v>
      </c>
      <c r="V6360" s="4" t="e">
        <f>P6360*I6360/100/R6360</f>
        <v>#DIV/0!</v>
      </c>
      <c r="W6360" s="4" t="e">
        <f>V6360*H6360</f>
        <v>#DIV/0!</v>
      </c>
      <c r="X6360" s="6">
        <f>O6360+S6360</f>
        <v>393</v>
      </c>
      <c r="Y6360" s="6" t="e">
        <f>P6360*I6360/100/T6360</f>
        <v>#DIV/0!</v>
      </c>
      <c r="Z6360" s="6" t="e">
        <f>Y6360*H6360</f>
        <v>#DIV/0!</v>
      </c>
      <c r="AB6360" s="1">
        <f t="shared" si="198"/>
        <v>0</v>
      </c>
      <c r="AC6360" s="1">
        <f t="shared" si="199"/>
        <v>0</v>
      </c>
    </row>
    <row r="6361" spans="4:29" x14ac:dyDescent="0.25">
      <c r="D6361" s="1">
        <v>2011</v>
      </c>
      <c r="E6361" s="1" t="s">
        <v>171</v>
      </c>
      <c r="F6361" s="2" t="s">
        <v>366</v>
      </c>
      <c r="G6361">
        <v>1</v>
      </c>
      <c r="H6361">
        <v>6595943</v>
      </c>
      <c r="I6361" s="1">
        <v>98.75797</v>
      </c>
      <c r="J6361" s="1">
        <v>20962</v>
      </c>
      <c r="K6361" s="1">
        <v>239019.4</v>
      </c>
      <c r="L6361" s="1">
        <v>244949.5</v>
      </c>
      <c r="M6361" s="3">
        <v>970</v>
      </c>
      <c r="N6361">
        <v>87.7</v>
      </c>
      <c r="O6361">
        <v>396</v>
      </c>
      <c r="P6361" s="1">
        <f>IF($A$3="Percentage of government revenue per capita",$B$3,0) + IF($A$3="Absolute extra revenue",AB6361,0) + IF($A$3="Absolute revenue per capita",AC6361,0)</f>
        <v>0</v>
      </c>
      <c r="Q6361" s="5" t="e">
        <f>-MIN(data!$B$4 / data!I6213 * data!P6213 / 100, data!N6213)</f>
        <v>#DIV/0!</v>
      </c>
      <c r="R6361" s="4" t="e">
        <f>-Q6361*K6361/1000</f>
        <v>#DIV/0!</v>
      </c>
      <c r="S6361" s="6">
        <f>-MIN(data!$B$5/(POWER(LN(I6361),2))*P6361/100, O6361)</f>
        <v>0</v>
      </c>
      <c r="T6361" s="6">
        <f>-S6361*L6361/100000</f>
        <v>0</v>
      </c>
      <c r="U6361" s="4" t="e">
        <f>N6361+Q6361</f>
        <v>#DIV/0!</v>
      </c>
      <c r="V6361" s="4" t="e">
        <f>P6361*I6361/100/R6361</f>
        <v>#DIV/0!</v>
      </c>
      <c r="W6361" s="4" t="e">
        <f>V6361*H6361</f>
        <v>#DIV/0!</v>
      </c>
      <c r="X6361" s="6">
        <f>O6361+S6361</f>
        <v>396</v>
      </c>
      <c r="Y6361" s="6" t="e">
        <f>P6361*I6361/100/T6361</f>
        <v>#DIV/0!</v>
      </c>
      <c r="Z6361" s="6" t="e">
        <f>Y6361*H6361</f>
        <v>#DIV/0!</v>
      </c>
      <c r="AB6361" s="1">
        <f t="shared" si="198"/>
        <v>0</v>
      </c>
      <c r="AC6361" s="1">
        <f t="shared" si="199"/>
        <v>0</v>
      </c>
    </row>
    <row r="6362" spans="4:29" x14ac:dyDescent="0.25">
      <c r="D6362" s="1">
        <v>2012</v>
      </c>
      <c r="E6362" s="1" t="s">
        <v>171</v>
      </c>
      <c r="F6362" s="2" t="s">
        <v>366</v>
      </c>
      <c r="G6362">
        <v>1</v>
      </c>
      <c r="H6362">
        <v>6773807</v>
      </c>
      <c r="I6362" s="1">
        <v>106.5855</v>
      </c>
      <c r="J6362" s="1">
        <v>20612</v>
      </c>
      <c r="K6362" s="1">
        <v>242209.2</v>
      </c>
      <c r="L6362" s="1">
        <v>248081.8</v>
      </c>
      <c r="M6362" s="3">
        <v>970</v>
      </c>
      <c r="N6362">
        <v>85.1</v>
      </c>
      <c r="O6362">
        <v>391</v>
      </c>
      <c r="P6362" s="1">
        <f>IF($A$3="Percentage of government revenue per capita",$B$3,0) + IF($A$3="Absolute extra revenue",AB6362,0) + IF($A$3="Absolute revenue per capita",AC6362,0)</f>
        <v>0</v>
      </c>
      <c r="Q6362" s="5" t="e">
        <f>-MIN(data!$B$4 / data!I6214 * data!P6214 / 100, data!N6214)</f>
        <v>#DIV/0!</v>
      </c>
      <c r="R6362" s="4" t="e">
        <f>-Q6362*K6362/1000</f>
        <v>#DIV/0!</v>
      </c>
      <c r="S6362" s="6">
        <f>-MIN(data!$B$5/(POWER(LN(I6362),2))*P6362/100, O6362)</f>
        <v>0</v>
      </c>
      <c r="T6362" s="6">
        <f>-S6362*L6362/100000</f>
        <v>0</v>
      </c>
      <c r="U6362" s="4" t="e">
        <f>N6362+Q6362</f>
        <v>#DIV/0!</v>
      </c>
      <c r="V6362" s="4" t="e">
        <f>P6362*I6362/100/R6362</f>
        <v>#DIV/0!</v>
      </c>
      <c r="W6362" s="4" t="e">
        <f>V6362*H6362</f>
        <v>#DIV/0!</v>
      </c>
      <c r="X6362" s="6">
        <f>O6362+S6362</f>
        <v>391</v>
      </c>
      <c r="Y6362" s="6" t="e">
        <f>P6362*I6362/100/T6362</f>
        <v>#DIV/0!</v>
      </c>
      <c r="Z6362" s="6" t="e">
        <f>Y6362*H6362</f>
        <v>#DIV/0!</v>
      </c>
      <c r="AB6362" s="1">
        <f t="shared" si="198"/>
        <v>0</v>
      </c>
      <c r="AC6362" s="1">
        <f t="shared" si="199"/>
        <v>0</v>
      </c>
    </row>
    <row r="6363" spans="4:29" x14ac:dyDescent="0.25">
      <c r="D6363" s="1">
        <v>2013</v>
      </c>
      <c r="E6363" s="1" t="s">
        <v>171</v>
      </c>
      <c r="F6363" s="2" t="s">
        <v>366</v>
      </c>
      <c r="G6363">
        <v>1</v>
      </c>
      <c r="H6363">
        <v>6954721</v>
      </c>
      <c r="I6363" s="1">
        <v>124.8539</v>
      </c>
      <c r="J6363" s="1">
        <v>20246</v>
      </c>
      <c r="K6363" s="1">
        <v>245109</v>
      </c>
      <c r="L6363" s="1">
        <v>248704.7</v>
      </c>
      <c r="M6363" s="3">
        <v>970</v>
      </c>
      <c r="N6363">
        <v>82.6</v>
      </c>
      <c r="O6363">
        <v>386</v>
      </c>
      <c r="P6363" s="1">
        <f>IF($A$3="Percentage of government revenue per capita",$B$3,0) + IF($A$3="Absolute extra revenue",AB6363,0) + IF($A$3="Absolute revenue per capita",AC6363,0)</f>
        <v>0</v>
      </c>
      <c r="Q6363" s="5" t="e">
        <f>-MIN(data!$B$4 / data!I6215 * data!P6215 / 100, data!N6215)</f>
        <v>#DIV/0!</v>
      </c>
      <c r="R6363" s="4" t="e">
        <f>-Q6363*K6363/1000</f>
        <v>#DIV/0!</v>
      </c>
      <c r="S6363" s="6">
        <f>-MIN(data!$B$5/(POWER(LN(I6363),2))*P6363/100, O6363)</f>
        <v>0</v>
      </c>
      <c r="T6363" s="6">
        <f>-S6363*L6363/100000</f>
        <v>0</v>
      </c>
      <c r="U6363" s="4" t="e">
        <f>N6363+Q6363</f>
        <v>#DIV/0!</v>
      </c>
      <c r="V6363" s="4" t="e">
        <f>P6363*I6363/100/R6363</f>
        <v>#DIV/0!</v>
      </c>
      <c r="W6363" s="4" t="e">
        <f>V6363*H6363</f>
        <v>#DIV/0!</v>
      </c>
      <c r="X6363" s="6">
        <f>O6363+S6363</f>
        <v>386</v>
      </c>
      <c r="Y6363" s="6" t="e">
        <f>P6363*I6363/100/T6363</f>
        <v>#DIV/0!</v>
      </c>
      <c r="Z6363" s="6" t="e">
        <f>Y6363*H6363</f>
        <v>#DIV/0!</v>
      </c>
      <c r="AB6363" s="1">
        <f t="shared" si="198"/>
        <v>0</v>
      </c>
      <c r="AC6363" s="1">
        <f t="shared" si="199"/>
        <v>0</v>
      </c>
    </row>
    <row r="6364" spans="4:29" x14ac:dyDescent="0.25">
      <c r="D6364" s="1">
        <v>2014</v>
      </c>
      <c r="E6364" s="1" t="s">
        <v>171</v>
      </c>
      <c r="F6364" s="2" t="s">
        <v>366</v>
      </c>
      <c r="G6364">
        <v>1</v>
      </c>
      <c r="H6364">
        <v>7137997</v>
      </c>
      <c r="I6364" s="1">
        <v>111.23820000000001</v>
      </c>
      <c r="J6364" s="1">
        <v>19874</v>
      </c>
      <c r="K6364" s="1">
        <v>248114.9</v>
      </c>
      <c r="L6364" s="1">
        <v>248677.2</v>
      </c>
      <c r="M6364" s="3">
        <v>960</v>
      </c>
      <c r="N6364">
        <v>80.099999999999994</v>
      </c>
      <c r="O6364">
        <v>378</v>
      </c>
      <c r="P6364" s="1">
        <f>IF($A$3="Percentage of government revenue per capita",$B$3,0) + IF($A$3="Absolute extra revenue",AB6364,0) + IF($A$3="Absolute revenue per capita",AC6364,0)</f>
        <v>0</v>
      </c>
      <c r="Q6364" s="5" t="e">
        <f>-MIN(data!$B$4 / data!I6216 * data!P6216 / 100, data!N6216)</f>
        <v>#DIV/0!</v>
      </c>
      <c r="R6364" s="4" t="e">
        <f>-Q6364*K6364/1000</f>
        <v>#DIV/0!</v>
      </c>
      <c r="S6364" s="6">
        <f>-MIN(data!$B$5/(POWER(LN(I6364),2))*P6364/100, O6364)</f>
        <v>0</v>
      </c>
      <c r="T6364" s="6">
        <f>-S6364*L6364/100000</f>
        <v>0</v>
      </c>
      <c r="U6364" s="4" t="e">
        <f>N6364+Q6364</f>
        <v>#DIV/0!</v>
      </c>
      <c r="V6364" s="4" t="e">
        <f>P6364*I6364/100/R6364</f>
        <v>#DIV/0!</v>
      </c>
      <c r="W6364" s="4" t="e">
        <f>V6364*H6364</f>
        <v>#DIV/0!</v>
      </c>
      <c r="X6364" s="6">
        <f>O6364+S6364</f>
        <v>378</v>
      </c>
      <c r="Y6364" s="6" t="e">
        <f>P6364*I6364/100/T6364</f>
        <v>#DIV/0!</v>
      </c>
      <c r="Z6364" s="6" t="e">
        <f>Y6364*H6364</f>
        <v>#DIV/0!</v>
      </c>
      <c r="AB6364" s="1">
        <f t="shared" si="198"/>
        <v>0</v>
      </c>
      <c r="AC6364" s="1">
        <f t="shared" si="199"/>
        <v>0</v>
      </c>
    </row>
    <row r="6365" spans="4:29" x14ac:dyDescent="0.25">
      <c r="D6365" s="1">
        <v>2015</v>
      </c>
      <c r="E6365" s="1" t="s">
        <v>171</v>
      </c>
      <c r="F6365" s="2" t="s">
        <v>366</v>
      </c>
      <c r="G6365">
        <v>1</v>
      </c>
      <c r="H6365">
        <v>7323158</v>
      </c>
      <c r="I6365" s="1">
        <v>144.27670000000001</v>
      </c>
      <c r="J6365" s="1">
        <v>19490</v>
      </c>
      <c r="K6365" s="1">
        <v>250836.6</v>
      </c>
      <c r="M6365" s="3">
        <v>940</v>
      </c>
      <c r="N6365">
        <v>77.7</v>
      </c>
      <c r="O6365">
        <v>368</v>
      </c>
      <c r="P6365" s="1">
        <f>IF($A$3="Percentage of government revenue per capita",$B$3,0) + IF($A$3="Absolute extra revenue",AB6365,0) + IF($A$3="Absolute revenue per capita",AC6365,0)</f>
        <v>0</v>
      </c>
      <c r="Q6365" s="5" t="e">
        <f>-MIN(data!$B$4 / data!I6217 * data!P6217 / 100, data!N6217)</f>
        <v>#DIV/0!</v>
      </c>
      <c r="R6365" s="4" t="e">
        <f>-Q6365*K6365/1000</f>
        <v>#DIV/0!</v>
      </c>
      <c r="S6365" s="6">
        <f>-MIN(data!$B$5/(POWER(LN(I6365),2))*P6365/100, O6365)</f>
        <v>0</v>
      </c>
      <c r="T6365" s="6">
        <f>-S6365*L6365/100000</f>
        <v>0</v>
      </c>
      <c r="U6365" s="4" t="e">
        <f>N6365+Q6365</f>
        <v>#DIV/0!</v>
      </c>
      <c r="V6365" s="4" t="e">
        <f>P6365*I6365/100/R6365</f>
        <v>#DIV/0!</v>
      </c>
      <c r="W6365" s="4" t="e">
        <f>V6365*H6365</f>
        <v>#DIV/0!</v>
      </c>
      <c r="X6365" s="6">
        <f>O6365+S6365</f>
        <v>368</v>
      </c>
      <c r="Y6365" s="6" t="e">
        <f>P6365*I6365/100/T6365</f>
        <v>#DIV/0!</v>
      </c>
      <c r="Z6365" s="6" t="e">
        <f>Y6365*H6365</f>
        <v>#DIV/0!</v>
      </c>
      <c r="AB6365" s="1">
        <f t="shared" si="198"/>
        <v>0</v>
      </c>
      <c r="AC6365" s="1">
        <f t="shared" si="199"/>
        <v>0</v>
      </c>
    </row>
    <row r="6366" spans="4:29" x14ac:dyDescent="0.25">
      <c r="D6366" s="1">
        <v>2016</v>
      </c>
      <c r="E6366" s="1" t="s">
        <v>171</v>
      </c>
      <c r="F6366" s="2" t="s">
        <v>366</v>
      </c>
      <c r="G6366">
        <v>1</v>
      </c>
      <c r="H6366">
        <v>7509952</v>
      </c>
      <c r="I6366" s="1">
        <v>152.05719999999999</v>
      </c>
      <c r="J6366" s="1">
        <v>19086</v>
      </c>
      <c r="K6366" s="1">
        <v>253466.1</v>
      </c>
      <c r="M6366" s="3"/>
      <c r="N6366">
        <v>75.3</v>
      </c>
      <c r="O6366"/>
      <c r="P6366" s="1">
        <f>IF($A$3="Percentage of government revenue per capita",$B$3,0) + IF($A$3="Absolute extra revenue",AB6366,0) + IF($A$3="Absolute revenue per capita",AC6366,0)</f>
        <v>0</v>
      </c>
      <c r="Q6366" s="5" t="e">
        <f>-MIN(data!$B$4 / data!I6218 * data!P6218 / 100, data!N6218)</f>
        <v>#DIV/0!</v>
      </c>
      <c r="R6366" s="4" t="e">
        <f>-Q6366*K6366/1000</f>
        <v>#DIV/0!</v>
      </c>
      <c r="S6366" s="6">
        <f>-MIN(data!$B$5/(POWER(LN(I6366),2))*P6366/100, O6366)</f>
        <v>0</v>
      </c>
      <c r="T6366" s="6">
        <f>-S6366*L6366/100000</f>
        <v>0</v>
      </c>
      <c r="U6366" s="4" t="e">
        <f>N6366+Q6366</f>
        <v>#DIV/0!</v>
      </c>
      <c r="V6366" s="4" t="e">
        <f>P6366*I6366/100/R6366</f>
        <v>#DIV/0!</v>
      </c>
      <c r="W6366" s="4" t="e">
        <f>V6366*H6366</f>
        <v>#DIV/0!</v>
      </c>
      <c r="X6366" s="6">
        <f>O6366+S6366</f>
        <v>0</v>
      </c>
      <c r="Y6366" s="6" t="e">
        <f>P6366*I6366/100/T6366</f>
        <v>#DIV/0!</v>
      </c>
      <c r="Z6366" s="6" t="e">
        <f>Y6366*H6366</f>
        <v>#DIV/0!</v>
      </c>
      <c r="AB6366" s="1">
        <f t="shared" si="198"/>
        <v>0</v>
      </c>
      <c r="AC6366" s="1">
        <f t="shared" si="199"/>
        <v>0</v>
      </c>
    </row>
    <row r="6367" spans="4:29" x14ac:dyDescent="0.25">
      <c r="D6367" s="1">
        <v>1980</v>
      </c>
      <c r="E6367" s="1" t="s">
        <v>175</v>
      </c>
      <c r="F6367" s="2" t="s">
        <v>367</v>
      </c>
      <c r="G6367">
        <v>2</v>
      </c>
      <c r="H6367">
        <v>92971</v>
      </c>
      <c r="I6367" s="1">
        <v>0</v>
      </c>
      <c r="J6367" s="1">
        <v>93</v>
      </c>
      <c r="K6367" s="1">
        <v>3141.8919999999998</v>
      </c>
      <c r="M6367" s="3"/>
      <c r="N6367">
        <v>29.6</v>
      </c>
      <c r="O6367"/>
      <c r="P6367" s="1">
        <f>IF($A$3="Percentage of government revenue per capita",$B$3,0) + IF($A$3="Absolute extra revenue",AB6367,0) + IF($A$3="Absolute revenue per capita",AC6367,0)</f>
        <v>0</v>
      </c>
      <c r="Q6367" s="5">
        <f>-MIN(data!$B$4 / data!I6330 * data!P6330 / 100, data!N6330)</f>
        <v>0</v>
      </c>
      <c r="R6367" s="4">
        <f>-Q6367*K6367/1000</f>
        <v>0</v>
      </c>
      <c r="S6367" s="6" t="e">
        <f>-MIN(data!$B$5/(POWER(LN(I6367),2))*P6367/100, O6367)</f>
        <v>#NUM!</v>
      </c>
      <c r="T6367" s="6" t="e">
        <f>-S6367*L6367/100000</f>
        <v>#NUM!</v>
      </c>
      <c r="U6367" s="4">
        <f>N6367+Q6367</f>
        <v>29.6</v>
      </c>
      <c r="V6367" s="4" t="e">
        <f>P6367*I6367/100/R6367</f>
        <v>#DIV/0!</v>
      </c>
      <c r="W6367" s="4" t="e">
        <f>V6367*H6367</f>
        <v>#DIV/0!</v>
      </c>
      <c r="X6367" s="6" t="e">
        <f>O6367+S6367</f>
        <v>#NUM!</v>
      </c>
      <c r="Y6367" s="6" t="e">
        <f>P6367*I6367/100/T6367</f>
        <v>#NUM!</v>
      </c>
      <c r="Z6367" s="6" t="e">
        <f>Y6367*H6367</f>
        <v>#NUM!</v>
      </c>
      <c r="AB6367" s="1" t="e">
        <f t="shared" si="198"/>
        <v>#DIV/0!</v>
      </c>
      <c r="AC6367" s="1" t="e">
        <f t="shared" si="199"/>
        <v>#DIV/0!</v>
      </c>
    </row>
    <row r="6368" spans="4:29" x14ac:dyDescent="0.25">
      <c r="D6368" s="1">
        <v>1981</v>
      </c>
      <c r="E6368" s="1" t="s">
        <v>175</v>
      </c>
      <c r="F6368" s="2" t="s">
        <v>367</v>
      </c>
      <c r="G6368">
        <v>2</v>
      </c>
      <c r="H6368">
        <v>93409</v>
      </c>
      <c r="I6368" s="1">
        <v>391.50729999999999</v>
      </c>
      <c r="J6368" s="1">
        <v>91</v>
      </c>
      <c r="K6368" s="1">
        <v>3192.982</v>
      </c>
      <c r="M6368" s="3"/>
      <c r="N6368">
        <v>28.5</v>
      </c>
      <c r="O6368"/>
      <c r="P6368" s="1">
        <f>IF($A$3="Percentage of government revenue per capita",$B$3,0) + IF($A$3="Absolute extra revenue",AB6368,0) + IF($A$3="Absolute revenue per capita",AC6368,0)</f>
        <v>0</v>
      </c>
      <c r="Q6368" s="5">
        <f>-MIN(data!$B$4 / data!I6331 * data!P6331 / 100, data!N6331)</f>
        <v>0</v>
      </c>
      <c r="R6368" s="4">
        <f>-Q6368*K6368/1000</f>
        <v>0</v>
      </c>
      <c r="S6368" s="6">
        <f>-MIN(data!$B$5/(POWER(LN(I6368),2))*P6368/100, O6368)</f>
        <v>0</v>
      </c>
      <c r="T6368" s="6">
        <f>-S6368*L6368/100000</f>
        <v>0</v>
      </c>
      <c r="U6368" s="4">
        <f>N6368+Q6368</f>
        <v>28.5</v>
      </c>
      <c r="V6368" s="4" t="e">
        <f>P6368*I6368/100/R6368</f>
        <v>#DIV/0!</v>
      </c>
      <c r="W6368" s="4" t="e">
        <f>V6368*H6368</f>
        <v>#DIV/0!</v>
      </c>
      <c r="X6368" s="6">
        <f>O6368+S6368</f>
        <v>0</v>
      </c>
      <c r="Y6368" s="6" t="e">
        <f>P6368*I6368/100/T6368</f>
        <v>#DIV/0!</v>
      </c>
      <c r="Z6368" s="6" t="e">
        <f>Y6368*H6368</f>
        <v>#DIV/0!</v>
      </c>
      <c r="AB6368" s="1">
        <f t="shared" si="198"/>
        <v>0</v>
      </c>
      <c r="AC6368" s="1">
        <f t="shared" si="199"/>
        <v>0</v>
      </c>
    </row>
    <row r="6369" spans="4:29" x14ac:dyDescent="0.25">
      <c r="D6369" s="1">
        <v>1982</v>
      </c>
      <c r="E6369" s="1" t="s">
        <v>175</v>
      </c>
      <c r="F6369" s="2" t="s">
        <v>367</v>
      </c>
      <c r="G6369">
        <v>2</v>
      </c>
      <c r="H6369">
        <v>93641</v>
      </c>
      <c r="I6369" s="1">
        <v>452.37880000000001</v>
      </c>
      <c r="J6369" s="1">
        <v>89</v>
      </c>
      <c r="K6369" s="1">
        <v>3212.9960000000001</v>
      </c>
      <c r="M6369" s="3"/>
      <c r="N6369">
        <v>27.7</v>
      </c>
      <c r="O6369"/>
      <c r="P6369" s="1">
        <f>IF($A$3="Percentage of government revenue per capita",$B$3,0) + IF($A$3="Absolute extra revenue",AB6369,0) + IF($A$3="Absolute revenue per capita",AC6369,0)</f>
        <v>0</v>
      </c>
      <c r="Q6369" s="5">
        <f>-MIN(data!$B$4 / data!I6332 * data!P6332 / 100, data!N6332)</f>
        <v>0</v>
      </c>
      <c r="R6369" s="4">
        <f>-Q6369*K6369/1000</f>
        <v>0</v>
      </c>
      <c r="S6369" s="6">
        <f>-MIN(data!$B$5/(POWER(LN(I6369),2))*P6369/100, O6369)</f>
        <v>0</v>
      </c>
      <c r="T6369" s="6">
        <f>-S6369*L6369/100000</f>
        <v>0</v>
      </c>
      <c r="U6369" s="4">
        <f>N6369+Q6369</f>
        <v>27.7</v>
      </c>
      <c r="V6369" s="4" t="e">
        <f>P6369*I6369/100/R6369</f>
        <v>#DIV/0!</v>
      </c>
      <c r="W6369" s="4" t="e">
        <f>V6369*H6369</f>
        <v>#DIV/0!</v>
      </c>
      <c r="X6369" s="6">
        <f>O6369+S6369</f>
        <v>0</v>
      </c>
      <c r="Y6369" s="6" t="e">
        <f>P6369*I6369/100/T6369</f>
        <v>#DIV/0!</v>
      </c>
      <c r="Z6369" s="6" t="e">
        <f>Y6369*H6369</f>
        <v>#DIV/0!</v>
      </c>
      <c r="AB6369" s="1">
        <f t="shared" si="198"/>
        <v>0</v>
      </c>
      <c r="AC6369" s="1">
        <f t="shared" si="199"/>
        <v>0</v>
      </c>
    </row>
    <row r="6370" spans="4:29" x14ac:dyDescent="0.25">
      <c r="D6370" s="1">
        <v>1983</v>
      </c>
      <c r="E6370" s="1" t="s">
        <v>175</v>
      </c>
      <c r="F6370" s="2" t="s">
        <v>367</v>
      </c>
      <c r="G6370">
        <v>2</v>
      </c>
      <c r="H6370">
        <v>93729</v>
      </c>
      <c r="I6370" s="1">
        <v>469.60140000000001</v>
      </c>
      <c r="J6370" s="1">
        <v>86</v>
      </c>
      <c r="K6370" s="1">
        <v>3197.0259999999998</v>
      </c>
      <c r="M6370" s="3"/>
      <c r="N6370">
        <v>26.9</v>
      </c>
      <c r="O6370"/>
      <c r="P6370" s="1">
        <f>IF($A$3="Percentage of government revenue per capita",$B$3,0) + IF($A$3="Absolute extra revenue",AB6370,0) + IF($A$3="Absolute revenue per capita",AC6370,0)</f>
        <v>0</v>
      </c>
      <c r="Q6370" s="5">
        <f>-MIN(data!$B$4 / data!I6333 * data!P6333 / 100, data!N6333)</f>
        <v>0</v>
      </c>
      <c r="R6370" s="4">
        <f>-Q6370*K6370/1000</f>
        <v>0</v>
      </c>
      <c r="S6370" s="6">
        <f>-MIN(data!$B$5/(POWER(LN(I6370),2))*P6370/100, O6370)</f>
        <v>0</v>
      </c>
      <c r="T6370" s="6">
        <f>-S6370*L6370/100000</f>
        <v>0</v>
      </c>
      <c r="U6370" s="4">
        <f>N6370+Q6370</f>
        <v>26.9</v>
      </c>
      <c r="V6370" s="4" t="e">
        <f>P6370*I6370/100/R6370</f>
        <v>#DIV/0!</v>
      </c>
      <c r="W6370" s="4" t="e">
        <f>V6370*H6370</f>
        <v>#DIV/0!</v>
      </c>
      <c r="X6370" s="6">
        <f>O6370+S6370</f>
        <v>0</v>
      </c>
      <c r="Y6370" s="6" t="e">
        <f>P6370*I6370/100/T6370</f>
        <v>#DIV/0!</v>
      </c>
      <c r="Z6370" s="6" t="e">
        <f>Y6370*H6370</f>
        <v>#DIV/0!</v>
      </c>
      <c r="AB6370" s="1">
        <f t="shared" si="198"/>
        <v>0</v>
      </c>
      <c r="AC6370" s="1">
        <f t="shared" si="199"/>
        <v>0</v>
      </c>
    </row>
    <row r="6371" spans="4:29" x14ac:dyDescent="0.25">
      <c r="D6371" s="1">
        <v>1984</v>
      </c>
      <c r="E6371" s="1" t="s">
        <v>175</v>
      </c>
      <c r="F6371" s="2" t="s">
        <v>367</v>
      </c>
      <c r="G6371">
        <v>2</v>
      </c>
      <c r="H6371">
        <v>93788</v>
      </c>
      <c r="I6371" s="1">
        <v>437.59609999999998</v>
      </c>
      <c r="J6371" s="1">
        <v>84</v>
      </c>
      <c r="K6371" s="1">
        <v>3206.107</v>
      </c>
      <c r="M6371" s="3"/>
      <c r="N6371">
        <v>26.2</v>
      </c>
      <c r="O6371"/>
      <c r="P6371" s="1">
        <f>IF($A$3="Percentage of government revenue per capita",$B$3,0) + IF($A$3="Absolute extra revenue",AB6371,0) + IF($A$3="Absolute revenue per capita",AC6371,0)</f>
        <v>0</v>
      </c>
      <c r="Q6371" s="5">
        <f>-MIN(data!$B$4 / data!I6334 * data!P6334 / 100, data!N6334)</f>
        <v>0</v>
      </c>
      <c r="R6371" s="4">
        <f>-Q6371*K6371/1000</f>
        <v>0</v>
      </c>
      <c r="S6371" s="6">
        <f>-MIN(data!$B$5/(POWER(LN(I6371),2))*P6371/100, O6371)</f>
        <v>0</v>
      </c>
      <c r="T6371" s="6">
        <f>-S6371*L6371/100000</f>
        <v>0</v>
      </c>
      <c r="U6371" s="4">
        <f>N6371+Q6371</f>
        <v>26.2</v>
      </c>
      <c r="V6371" s="4" t="e">
        <f>P6371*I6371/100/R6371</f>
        <v>#DIV/0!</v>
      </c>
      <c r="W6371" s="4" t="e">
        <f>V6371*H6371</f>
        <v>#DIV/0!</v>
      </c>
      <c r="X6371" s="6">
        <f>O6371+S6371</f>
        <v>0</v>
      </c>
      <c r="Y6371" s="6" t="e">
        <f>P6371*I6371/100/T6371</f>
        <v>#DIV/0!</v>
      </c>
      <c r="Z6371" s="6" t="e">
        <f>Y6371*H6371</f>
        <v>#DIV/0!</v>
      </c>
      <c r="AB6371" s="1">
        <f t="shared" si="198"/>
        <v>0</v>
      </c>
      <c r="AC6371" s="1">
        <f t="shared" si="199"/>
        <v>0</v>
      </c>
    </row>
    <row r="6372" spans="4:29" x14ac:dyDescent="0.25">
      <c r="D6372" s="1">
        <v>1985</v>
      </c>
      <c r="E6372" s="1" t="s">
        <v>175</v>
      </c>
      <c r="F6372" s="2" t="s">
        <v>367</v>
      </c>
      <c r="G6372">
        <v>2</v>
      </c>
      <c r="H6372">
        <v>93896</v>
      </c>
      <c r="I6372" s="1">
        <v>494.72629999999998</v>
      </c>
      <c r="J6372" s="1">
        <v>81</v>
      </c>
      <c r="K6372" s="1">
        <v>3151.7510000000002</v>
      </c>
      <c r="M6372" s="3"/>
      <c r="N6372">
        <v>25.7</v>
      </c>
      <c r="O6372"/>
      <c r="P6372" s="1">
        <f>IF($A$3="Percentage of government revenue per capita",$B$3,0) + IF($A$3="Absolute extra revenue",AB6372,0) + IF($A$3="Absolute revenue per capita",AC6372,0)</f>
        <v>0</v>
      </c>
      <c r="Q6372" s="5">
        <f>-MIN(data!$B$4 / data!I6335 * data!P6335 / 100, data!N6335)</f>
        <v>0</v>
      </c>
      <c r="R6372" s="4">
        <f>-Q6372*K6372/1000</f>
        <v>0</v>
      </c>
      <c r="S6372" s="6">
        <f>-MIN(data!$B$5/(POWER(LN(I6372),2))*P6372/100, O6372)</f>
        <v>0</v>
      </c>
      <c r="T6372" s="6">
        <f>-S6372*L6372/100000</f>
        <v>0</v>
      </c>
      <c r="U6372" s="4">
        <f>N6372+Q6372</f>
        <v>25.7</v>
      </c>
      <c r="V6372" s="4" t="e">
        <f>P6372*I6372/100/R6372</f>
        <v>#DIV/0!</v>
      </c>
      <c r="W6372" s="4" t="e">
        <f>V6372*H6372</f>
        <v>#DIV/0!</v>
      </c>
      <c r="X6372" s="6">
        <f>O6372+S6372</f>
        <v>0</v>
      </c>
      <c r="Y6372" s="6" t="e">
        <f>P6372*I6372/100/T6372</f>
        <v>#DIV/0!</v>
      </c>
      <c r="Z6372" s="6" t="e">
        <f>Y6372*H6372</f>
        <v>#DIV/0!</v>
      </c>
      <c r="AB6372" s="1">
        <f t="shared" si="198"/>
        <v>0</v>
      </c>
      <c r="AC6372" s="1">
        <f t="shared" si="199"/>
        <v>0</v>
      </c>
    </row>
    <row r="6373" spans="4:29" x14ac:dyDescent="0.25">
      <c r="D6373" s="1">
        <v>1986</v>
      </c>
      <c r="E6373" s="1" t="s">
        <v>175</v>
      </c>
      <c r="F6373" s="2" t="s">
        <v>367</v>
      </c>
      <c r="G6373">
        <v>2</v>
      </c>
      <c r="H6373">
        <v>94088</v>
      </c>
      <c r="I6373" s="1">
        <v>508.32</v>
      </c>
      <c r="J6373" s="1">
        <v>78</v>
      </c>
      <c r="K6373" s="1">
        <v>3107.57</v>
      </c>
      <c r="M6373" s="3"/>
      <c r="N6373">
        <v>25.1</v>
      </c>
      <c r="O6373"/>
      <c r="P6373" s="1">
        <f>IF($A$3="Percentage of government revenue per capita",$B$3,0) + IF($A$3="Absolute extra revenue",AB6373,0) + IF($A$3="Absolute revenue per capita",AC6373,0)</f>
        <v>0</v>
      </c>
      <c r="Q6373" s="5">
        <f>-MIN(data!$B$4 / data!I6336 * data!P6336 / 100, data!N6336)</f>
        <v>0</v>
      </c>
      <c r="R6373" s="4">
        <f>-Q6373*K6373/1000</f>
        <v>0</v>
      </c>
      <c r="S6373" s="6">
        <f>-MIN(data!$B$5/(POWER(LN(I6373),2))*P6373/100, O6373)</f>
        <v>0</v>
      </c>
      <c r="T6373" s="6">
        <f>-S6373*L6373/100000</f>
        <v>0</v>
      </c>
      <c r="U6373" s="4">
        <f>N6373+Q6373</f>
        <v>25.1</v>
      </c>
      <c r="V6373" s="4" t="e">
        <f>P6373*I6373/100/R6373</f>
        <v>#DIV/0!</v>
      </c>
      <c r="W6373" s="4" t="e">
        <f>V6373*H6373</f>
        <v>#DIV/0!</v>
      </c>
      <c r="X6373" s="6">
        <f>O6373+S6373</f>
        <v>0</v>
      </c>
      <c r="Y6373" s="6" t="e">
        <f>P6373*I6373/100/T6373</f>
        <v>#DIV/0!</v>
      </c>
      <c r="Z6373" s="6" t="e">
        <f>Y6373*H6373</f>
        <v>#DIV/0!</v>
      </c>
      <c r="AB6373" s="1">
        <f t="shared" si="198"/>
        <v>0</v>
      </c>
      <c r="AC6373" s="1">
        <f t="shared" si="199"/>
        <v>0</v>
      </c>
    </row>
    <row r="6374" spans="4:29" x14ac:dyDescent="0.25">
      <c r="D6374" s="1">
        <v>1987</v>
      </c>
      <c r="E6374" s="1" t="s">
        <v>175</v>
      </c>
      <c r="F6374" s="2" t="s">
        <v>367</v>
      </c>
      <c r="G6374">
        <v>2</v>
      </c>
      <c r="H6374">
        <v>94321</v>
      </c>
      <c r="I6374" s="1">
        <v>511.29660000000001</v>
      </c>
      <c r="J6374" s="1">
        <v>75</v>
      </c>
      <c r="K6374" s="1">
        <v>3061.2240000000002</v>
      </c>
      <c r="M6374" s="3"/>
      <c r="N6374">
        <v>24.5</v>
      </c>
      <c r="O6374"/>
      <c r="P6374" s="1">
        <f>IF($A$3="Percentage of government revenue per capita",$B$3,0) + IF($A$3="Absolute extra revenue",AB6374,0) + IF($A$3="Absolute revenue per capita",AC6374,0)</f>
        <v>0</v>
      </c>
      <c r="Q6374" s="5">
        <f>-MIN(data!$B$4 / data!I6337 * data!P6337 / 100, data!N6337)</f>
        <v>0</v>
      </c>
      <c r="R6374" s="4">
        <f>-Q6374*K6374/1000</f>
        <v>0</v>
      </c>
      <c r="S6374" s="6">
        <f>-MIN(data!$B$5/(POWER(LN(I6374),2))*P6374/100, O6374)</f>
        <v>0</v>
      </c>
      <c r="T6374" s="6">
        <f>-S6374*L6374/100000</f>
        <v>0</v>
      </c>
      <c r="U6374" s="4">
        <f>N6374+Q6374</f>
        <v>24.5</v>
      </c>
      <c r="V6374" s="4" t="e">
        <f>P6374*I6374/100/R6374</f>
        <v>#DIV/0!</v>
      </c>
      <c r="W6374" s="4" t="e">
        <f>V6374*H6374</f>
        <v>#DIV/0!</v>
      </c>
      <c r="X6374" s="6">
        <f>O6374+S6374</f>
        <v>0</v>
      </c>
      <c r="Y6374" s="6" t="e">
        <f>P6374*I6374/100/T6374</f>
        <v>#DIV/0!</v>
      </c>
      <c r="Z6374" s="6" t="e">
        <f>Y6374*H6374</f>
        <v>#DIV/0!</v>
      </c>
      <c r="AB6374" s="1">
        <f t="shared" si="198"/>
        <v>0</v>
      </c>
      <c r="AC6374" s="1">
        <f t="shared" si="199"/>
        <v>0</v>
      </c>
    </row>
    <row r="6375" spans="4:29" x14ac:dyDescent="0.25">
      <c r="D6375" s="1">
        <v>1988</v>
      </c>
      <c r="E6375" s="1" t="s">
        <v>175</v>
      </c>
      <c r="F6375" s="2" t="s">
        <v>367</v>
      </c>
      <c r="G6375">
        <v>2</v>
      </c>
      <c r="H6375">
        <v>94591</v>
      </c>
      <c r="I6375" s="1">
        <v>530.1739</v>
      </c>
      <c r="J6375" s="1">
        <v>72</v>
      </c>
      <c r="K6375" s="1">
        <v>3025.21</v>
      </c>
      <c r="M6375" s="3"/>
      <c r="N6375">
        <v>23.8</v>
      </c>
      <c r="O6375"/>
      <c r="P6375" s="1">
        <f>IF($A$3="Percentage of government revenue per capita",$B$3,0) + IF($A$3="Absolute extra revenue",AB6375,0) + IF($A$3="Absolute revenue per capita",AC6375,0)</f>
        <v>0</v>
      </c>
      <c r="Q6375" s="5">
        <f>-MIN(data!$B$4 / data!I6338 * data!P6338 / 100, data!N6338)</f>
        <v>0</v>
      </c>
      <c r="R6375" s="4">
        <f>-Q6375*K6375/1000</f>
        <v>0</v>
      </c>
      <c r="S6375" s="6">
        <f>-MIN(data!$B$5/(POWER(LN(I6375),2))*P6375/100, O6375)</f>
        <v>0</v>
      </c>
      <c r="T6375" s="6">
        <f>-S6375*L6375/100000</f>
        <v>0</v>
      </c>
      <c r="U6375" s="4">
        <f>N6375+Q6375</f>
        <v>23.8</v>
      </c>
      <c r="V6375" s="4" t="e">
        <f>P6375*I6375/100/R6375</f>
        <v>#DIV/0!</v>
      </c>
      <c r="W6375" s="4" t="e">
        <f>V6375*H6375</f>
        <v>#DIV/0!</v>
      </c>
      <c r="X6375" s="6">
        <f>O6375+S6375</f>
        <v>0</v>
      </c>
      <c r="Y6375" s="6" t="e">
        <f>P6375*I6375/100/T6375</f>
        <v>#DIV/0!</v>
      </c>
      <c r="Z6375" s="6" t="e">
        <f>Y6375*H6375</f>
        <v>#DIV/0!</v>
      </c>
      <c r="AB6375" s="1">
        <f t="shared" si="198"/>
        <v>0</v>
      </c>
      <c r="AC6375" s="1">
        <f t="shared" si="199"/>
        <v>0</v>
      </c>
    </row>
    <row r="6376" spans="4:29" x14ac:dyDescent="0.25">
      <c r="D6376" s="1">
        <v>1989</v>
      </c>
      <c r="E6376" s="1" t="s">
        <v>175</v>
      </c>
      <c r="F6376" s="2" t="s">
        <v>367</v>
      </c>
      <c r="G6376">
        <v>2</v>
      </c>
      <c r="H6376">
        <v>94851</v>
      </c>
      <c r="I6376" s="1">
        <v>498.99250000000001</v>
      </c>
      <c r="J6376" s="1">
        <v>69</v>
      </c>
      <c r="K6376" s="1">
        <v>3000</v>
      </c>
      <c r="M6376" s="3"/>
      <c r="N6376">
        <v>23</v>
      </c>
      <c r="O6376"/>
      <c r="P6376" s="1">
        <f>IF($A$3="Percentage of government revenue per capita",$B$3,0) + IF($A$3="Absolute extra revenue",AB6376,0) + IF($A$3="Absolute revenue per capita",AC6376,0)</f>
        <v>0</v>
      </c>
      <c r="Q6376" s="5">
        <f>-MIN(data!$B$4 / data!I6339 * data!P6339 / 100, data!N6339)</f>
        <v>0</v>
      </c>
      <c r="R6376" s="4">
        <f>-Q6376*K6376/1000</f>
        <v>0</v>
      </c>
      <c r="S6376" s="6">
        <f>-MIN(data!$B$5/(POWER(LN(I6376),2))*P6376/100, O6376)</f>
        <v>0</v>
      </c>
      <c r="T6376" s="6">
        <f>-S6376*L6376/100000</f>
        <v>0</v>
      </c>
      <c r="U6376" s="4">
        <f>N6376+Q6376</f>
        <v>23</v>
      </c>
      <c r="V6376" s="4" t="e">
        <f>P6376*I6376/100/R6376</f>
        <v>#DIV/0!</v>
      </c>
      <c r="W6376" s="4" t="e">
        <f>V6376*H6376</f>
        <v>#DIV/0!</v>
      </c>
      <c r="X6376" s="6">
        <f>O6376+S6376</f>
        <v>0</v>
      </c>
      <c r="Y6376" s="6" t="e">
        <f>P6376*I6376/100/T6376</f>
        <v>#DIV/0!</v>
      </c>
      <c r="Z6376" s="6" t="e">
        <f>Y6376*H6376</f>
        <v>#DIV/0!</v>
      </c>
      <c r="AB6376" s="1">
        <f t="shared" si="198"/>
        <v>0</v>
      </c>
      <c r="AC6376" s="1">
        <f t="shared" si="199"/>
        <v>0</v>
      </c>
    </row>
    <row r="6377" spans="4:29" x14ac:dyDescent="0.25">
      <c r="D6377" s="1">
        <v>1990</v>
      </c>
      <c r="E6377" s="1" t="s">
        <v>175</v>
      </c>
      <c r="F6377" s="2" t="s">
        <v>367</v>
      </c>
      <c r="G6377">
        <v>2</v>
      </c>
      <c r="H6377">
        <v>95069</v>
      </c>
      <c r="I6377" s="1">
        <v>515.93889999999999</v>
      </c>
      <c r="J6377" s="1">
        <v>66</v>
      </c>
      <c r="K6377" s="1">
        <v>2986.4250000000002</v>
      </c>
      <c r="L6377" s="1">
        <v>2666.6669999999999</v>
      </c>
      <c r="M6377" s="3">
        <v>2</v>
      </c>
      <c r="N6377">
        <v>22.1</v>
      </c>
      <c r="O6377">
        <v>75</v>
      </c>
      <c r="P6377" s="1">
        <f>IF($A$3="Percentage of government revenue per capita",$B$3,0) + IF($A$3="Absolute extra revenue",AB6377,0) + IF($A$3="Absolute revenue per capita",AC6377,0)</f>
        <v>0</v>
      </c>
      <c r="Q6377" s="5">
        <f>-MIN(data!$B$4 / data!I6340 * data!P6340 / 100, data!N6340)</f>
        <v>0</v>
      </c>
      <c r="R6377" s="4">
        <f>-Q6377*K6377/1000</f>
        <v>0</v>
      </c>
      <c r="S6377" s="6">
        <f>-MIN(data!$B$5/(POWER(LN(I6377),2))*P6377/100, O6377)</f>
        <v>0</v>
      </c>
      <c r="T6377" s="6">
        <f>-S6377*L6377/100000</f>
        <v>0</v>
      </c>
      <c r="U6377" s="4">
        <f>N6377+Q6377</f>
        <v>22.1</v>
      </c>
      <c r="V6377" s="4" t="e">
        <f>P6377*I6377/100/R6377</f>
        <v>#DIV/0!</v>
      </c>
      <c r="W6377" s="4" t="e">
        <f>V6377*H6377</f>
        <v>#DIV/0!</v>
      </c>
      <c r="X6377" s="6">
        <f>O6377+S6377</f>
        <v>75</v>
      </c>
      <c r="Y6377" s="6" t="e">
        <f>P6377*I6377/100/T6377</f>
        <v>#DIV/0!</v>
      </c>
      <c r="Z6377" s="6" t="e">
        <f>Y6377*H6377</f>
        <v>#DIV/0!</v>
      </c>
      <c r="AB6377" s="1">
        <f t="shared" si="198"/>
        <v>0</v>
      </c>
      <c r="AC6377" s="1">
        <f t="shared" si="199"/>
        <v>0</v>
      </c>
    </row>
    <row r="6378" spans="4:29" x14ac:dyDescent="0.25">
      <c r="D6378" s="1">
        <v>1991</v>
      </c>
      <c r="E6378" s="1" t="s">
        <v>175</v>
      </c>
      <c r="F6378" s="2" t="s">
        <v>367</v>
      </c>
      <c r="G6378">
        <v>2</v>
      </c>
      <c r="H6378">
        <v>95246</v>
      </c>
      <c r="I6378" s="1">
        <v>535.03240000000005</v>
      </c>
      <c r="J6378" s="1">
        <v>63</v>
      </c>
      <c r="K6378" s="1">
        <v>2957.7460000000001</v>
      </c>
      <c r="L6378" s="1">
        <v>2531.6460000000002</v>
      </c>
      <c r="M6378" s="3">
        <v>2</v>
      </c>
      <c r="N6378">
        <v>21.3</v>
      </c>
      <c r="O6378">
        <v>79</v>
      </c>
      <c r="P6378" s="1">
        <f>IF($A$3="Percentage of government revenue per capita",$B$3,0) + IF($A$3="Absolute extra revenue",AB6378,0) + IF($A$3="Absolute revenue per capita",AC6378,0)</f>
        <v>0</v>
      </c>
      <c r="Q6378" s="5">
        <f>-MIN(data!$B$4 / data!I6341 * data!P6341 / 100, data!N6341)</f>
        <v>0</v>
      </c>
      <c r="R6378" s="4">
        <f>-Q6378*K6378/1000</f>
        <v>0</v>
      </c>
      <c r="S6378" s="6">
        <f>-MIN(data!$B$5/(POWER(LN(I6378),2))*P6378/100, O6378)</f>
        <v>0</v>
      </c>
      <c r="T6378" s="6">
        <f>-S6378*L6378/100000</f>
        <v>0</v>
      </c>
      <c r="U6378" s="4">
        <f>N6378+Q6378</f>
        <v>21.3</v>
      </c>
      <c r="V6378" s="4" t="e">
        <f>P6378*I6378/100/R6378</f>
        <v>#DIV/0!</v>
      </c>
      <c r="W6378" s="4" t="e">
        <f>V6378*H6378</f>
        <v>#DIV/0!</v>
      </c>
      <c r="X6378" s="6">
        <f>O6378+S6378</f>
        <v>79</v>
      </c>
      <c r="Y6378" s="6" t="e">
        <f>P6378*I6378/100/T6378</f>
        <v>#DIV/0!</v>
      </c>
      <c r="Z6378" s="6" t="e">
        <f>Y6378*H6378</f>
        <v>#DIV/0!</v>
      </c>
      <c r="AB6378" s="1">
        <f t="shared" si="198"/>
        <v>0</v>
      </c>
      <c r="AC6378" s="1">
        <f t="shared" si="199"/>
        <v>0</v>
      </c>
    </row>
    <row r="6379" spans="4:29" x14ac:dyDescent="0.25">
      <c r="D6379" s="1">
        <v>1992</v>
      </c>
      <c r="E6379" s="1" t="s">
        <v>175</v>
      </c>
      <c r="F6379" s="2" t="s">
        <v>367</v>
      </c>
      <c r="G6379">
        <v>2</v>
      </c>
      <c r="H6379">
        <v>95399</v>
      </c>
      <c r="I6379" s="1">
        <v>503.57310000000001</v>
      </c>
      <c r="J6379" s="1">
        <v>61</v>
      </c>
      <c r="K6379" s="1">
        <v>2961.165</v>
      </c>
      <c r="L6379" s="1">
        <v>3614.4580000000001</v>
      </c>
      <c r="M6379" s="3">
        <v>2</v>
      </c>
      <c r="N6379">
        <v>20.6</v>
      </c>
      <c r="O6379">
        <v>83</v>
      </c>
      <c r="P6379" s="1">
        <f>IF($A$3="Percentage of government revenue per capita",$B$3,0) + IF($A$3="Absolute extra revenue",AB6379,0) + IF($A$3="Absolute revenue per capita",AC6379,0)</f>
        <v>0</v>
      </c>
      <c r="Q6379" s="5">
        <f>-MIN(data!$B$4 / data!I6342 * data!P6342 / 100, data!N6342)</f>
        <v>0</v>
      </c>
      <c r="R6379" s="4">
        <f>-Q6379*K6379/1000</f>
        <v>0</v>
      </c>
      <c r="S6379" s="6">
        <f>-MIN(data!$B$5/(POWER(LN(I6379),2))*P6379/100, O6379)</f>
        <v>0</v>
      </c>
      <c r="T6379" s="6">
        <f>-S6379*L6379/100000</f>
        <v>0</v>
      </c>
      <c r="U6379" s="4">
        <f>N6379+Q6379</f>
        <v>20.6</v>
      </c>
      <c r="V6379" s="4" t="e">
        <f>P6379*I6379/100/R6379</f>
        <v>#DIV/0!</v>
      </c>
      <c r="W6379" s="4" t="e">
        <f>V6379*H6379</f>
        <v>#DIV/0!</v>
      </c>
      <c r="X6379" s="6">
        <f>O6379+S6379</f>
        <v>83</v>
      </c>
      <c r="Y6379" s="6" t="e">
        <f>P6379*I6379/100/T6379</f>
        <v>#DIV/0!</v>
      </c>
      <c r="Z6379" s="6" t="e">
        <f>Y6379*H6379</f>
        <v>#DIV/0!</v>
      </c>
      <c r="AB6379" s="1">
        <f t="shared" si="198"/>
        <v>0</v>
      </c>
      <c r="AC6379" s="1">
        <f t="shared" si="199"/>
        <v>0</v>
      </c>
    </row>
    <row r="6380" spans="4:29" x14ac:dyDescent="0.25">
      <c r="D6380" s="1">
        <v>1993</v>
      </c>
      <c r="E6380" s="1" t="s">
        <v>175</v>
      </c>
      <c r="F6380" s="2" t="s">
        <v>367</v>
      </c>
      <c r="G6380">
        <v>2</v>
      </c>
      <c r="H6380">
        <v>95557</v>
      </c>
      <c r="I6380" s="1">
        <v>546.76869999999997</v>
      </c>
      <c r="J6380" s="1">
        <v>59</v>
      </c>
      <c r="K6380" s="1">
        <v>2964.8240000000001</v>
      </c>
      <c r="L6380" s="1">
        <v>3370.7869999999998</v>
      </c>
      <c r="M6380" s="3">
        <v>3</v>
      </c>
      <c r="N6380">
        <v>19.899999999999999</v>
      </c>
      <c r="O6380">
        <v>89</v>
      </c>
      <c r="P6380" s="1">
        <f>IF($A$3="Percentage of government revenue per capita",$B$3,0) + IF($A$3="Absolute extra revenue",AB6380,0) + IF($A$3="Absolute revenue per capita",AC6380,0)</f>
        <v>0</v>
      </c>
      <c r="Q6380" s="5">
        <f>-MIN(data!$B$4 / data!I6343 * data!P6343 / 100, data!N6343)</f>
        <v>0</v>
      </c>
      <c r="R6380" s="4">
        <f>-Q6380*K6380/1000</f>
        <v>0</v>
      </c>
      <c r="S6380" s="6">
        <f>-MIN(data!$B$5/(POWER(LN(I6380),2))*P6380/100, O6380)</f>
        <v>0</v>
      </c>
      <c r="T6380" s="6">
        <f>-S6380*L6380/100000</f>
        <v>0</v>
      </c>
      <c r="U6380" s="4">
        <f>N6380+Q6380</f>
        <v>19.899999999999999</v>
      </c>
      <c r="V6380" s="4" t="e">
        <f>P6380*I6380/100/R6380</f>
        <v>#DIV/0!</v>
      </c>
      <c r="W6380" s="4" t="e">
        <f>V6380*H6380</f>
        <v>#DIV/0!</v>
      </c>
      <c r="X6380" s="6">
        <f>O6380+S6380</f>
        <v>89</v>
      </c>
      <c r="Y6380" s="6" t="e">
        <f>P6380*I6380/100/T6380</f>
        <v>#DIV/0!</v>
      </c>
      <c r="Z6380" s="6" t="e">
        <f>Y6380*H6380</f>
        <v>#DIV/0!</v>
      </c>
      <c r="AB6380" s="1">
        <f t="shared" si="198"/>
        <v>0</v>
      </c>
      <c r="AC6380" s="1">
        <f t="shared" si="199"/>
        <v>0</v>
      </c>
    </row>
    <row r="6381" spans="4:29" x14ac:dyDescent="0.25">
      <c r="D6381" s="1">
        <v>1994</v>
      </c>
      <c r="E6381" s="1" t="s">
        <v>175</v>
      </c>
      <c r="F6381" s="2" t="s">
        <v>367</v>
      </c>
      <c r="G6381">
        <v>2</v>
      </c>
      <c r="H6381">
        <v>95739</v>
      </c>
      <c r="I6381" s="1">
        <v>593.02329999999995</v>
      </c>
      <c r="J6381" s="1">
        <v>56</v>
      </c>
      <c r="K6381" s="1">
        <v>2886.598</v>
      </c>
      <c r="L6381" s="1">
        <v>3225.806</v>
      </c>
      <c r="M6381" s="3">
        <v>3</v>
      </c>
      <c r="N6381">
        <v>19.399999999999999</v>
      </c>
      <c r="O6381">
        <v>93</v>
      </c>
      <c r="P6381" s="1">
        <f>IF($A$3="Percentage of government revenue per capita",$B$3,0) + IF($A$3="Absolute extra revenue",AB6381,0) + IF($A$3="Absolute revenue per capita",AC6381,0)</f>
        <v>0</v>
      </c>
      <c r="Q6381" s="5">
        <f>-MIN(data!$B$4 / data!I6344 * data!P6344 / 100, data!N6344)</f>
        <v>0</v>
      </c>
      <c r="R6381" s="4">
        <f>-Q6381*K6381/1000</f>
        <v>0</v>
      </c>
      <c r="S6381" s="6">
        <f>-MIN(data!$B$5/(POWER(LN(I6381),2))*P6381/100, O6381)</f>
        <v>0</v>
      </c>
      <c r="T6381" s="6">
        <f>-S6381*L6381/100000</f>
        <v>0</v>
      </c>
      <c r="U6381" s="4">
        <f>N6381+Q6381</f>
        <v>19.399999999999999</v>
      </c>
      <c r="V6381" s="4" t="e">
        <f>P6381*I6381/100/R6381</f>
        <v>#DIV/0!</v>
      </c>
      <c r="W6381" s="4" t="e">
        <f>V6381*H6381</f>
        <v>#DIV/0!</v>
      </c>
      <c r="X6381" s="6">
        <f>O6381+S6381</f>
        <v>93</v>
      </c>
      <c r="Y6381" s="6" t="e">
        <f>P6381*I6381/100/T6381</f>
        <v>#DIV/0!</v>
      </c>
      <c r="Z6381" s="6" t="e">
        <f>Y6381*H6381</f>
        <v>#DIV/0!</v>
      </c>
      <c r="AB6381" s="1">
        <f t="shared" si="198"/>
        <v>0</v>
      </c>
      <c r="AC6381" s="1">
        <f t="shared" si="199"/>
        <v>0</v>
      </c>
    </row>
    <row r="6382" spans="4:29" x14ac:dyDescent="0.25">
      <c r="D6382" s="1">
        <v>1995</v>
      </c>
      <c r="E6382" s="1" t="s">
        <v>175</v>
      </c>
      <c r="F6382" s="2" t="s">
        <v>367</v>
      </c>
      <c r="G6382">
        <v>2</v>
      </c>
      <c r="H6382">
        <v>95976</v>
      </c>
      <c r="I6382" s="1">
        <v>666.08680000000004</v>
      </c>
      <c r="J6382" s="1">
        <v>55</v>
      </c>
      <c r="K6382" s="1">
        <v>2894.7370000000001</v>
      </c>
      <c r="L6382" s="1">
        <v>3000</v>
      </c>
      <c r="M6382" s="3">
        <v>3</v>
      </c>
      <c r="N6382">
        <v>19</v>
      </c>
      <c r="O6382">
        <v>100</v>
      </c>
      <c r="P6382" s="1">
        <f>IF($A$3="Percentage of government revenue per capita",$B$3,0) + IF($A$3="Absolute extra revenue",AB6382,0) + IF($A$3="Absolute revenue per capita",AC6382,0)</f>
        <v>0</v>
      </c>
      <c r="Q6382" s="5">
        <f>-MIN(data!$B$4 / data!I6345 * data!P6345 / 100, data!N6345)</f>
        <v>0</v>
      </c>
      <c r="R6382" s="4">
        <f>-Q6382*K6382/1000</f>
        <v>0</v>
      </c>
      <c r="S6382" s="6">
        <f>-MIN(data!$B$5/(POWER(LN(I6382),2))*P6382/100, O6382)</f>
        <v>0</v>
      </c>
      <c r="T6382" s="6">
        <f>-S6382*L6382/100000</f>
        <v>0</v>
      </c>
      <c r="U6382" s="4">
        <f>N6382+Q6382</f>
        <v>19</v>
      </c>
      <c r="V6382" s="4" t="e">
        <f>P6382*I6382/100/R6382</f>
        <v>#DIV/0!</v>
      </c>
      <c r="W6382" s="4" t="e">
        <f>V6382*H6382</f>
        <v>#DIV/0!</v>
      </c>
      <c r="X6382" s="6">
        <f>O6382+S6382</f>
        <v>100</v>
      </c>
      <c r="Y6382" s="6" t="e">
        <f>P6382*I6382/100/T6382</f>
        <v>#DIV/0!</v>
      </c>
      <c r="Z6382" s="6" t="e">
        <f>Y6382*H6382</f>
        <v>#DIV/0!</v>
      </c>
      <c r="AB6382" s="1">
        <f t="shared" si="198"/>
        <v>0</v>
      </c>
      <c r="AC6382" s="1">
        <f t="shared" si="199"/>
        <v>0</v>
      </c>
    </row>
    <row r="6383" spans="4:29" x14ac:dyDescent="0.25">
      <c r="D6383" s="1">
        <v>1996</v>
      </c>
      <c r="E6383" s="1" t="s">
        <v>175</v>
      </c>
      <c r="F6383" s="2" t="s">
        <v>367</v>
      </c>
      <c r="G6383">
        <v>2</v>
      </c>
      <c r="H6383">
        <v>96273</v>
      </c>
      <c r="I6383" s="1">
        <v>652.28409999999997</v>
      </c>
      <c r="J6383" s="1">
        <v>53</v>
      </c>
      <c r="K6383" s="1">
        <v>2834.2249999999999</v>
      </c>
      <c r="L6383" s="1">
        <v>2830.1889999999999</v>
      </c>
      <c r="M6383" s="3">
        <v>3</v>
      </c>
      <c r="N6383">
        <v>18.7</v>
      </c>
      <c r="O6383">
        <v>106</v>
      </c>
      <c r="P6383" s="1">
        <f>IF($A$3="Percentage of government revenue per capita",$B$3,0) + IF($A$3="Absolute extra revenue",AB6383,0) + IF($A$3="Absolute revenue per capita",AC6383,0)</f>
        <v>0</v>
      </c>
      <c r="Q6383" s="5">
        <f>-MIN(data!$B$4 / data!I6346 * data!P6346 / 100, data!N6346)</f>
        <v>0</v>
      </c>
      <c r="R6383" s="4">
        <f>-Q6383*K6383/1000</f>
        <v>0</v>
      </c>
      <c r="S6383" s="6">
        <f>-MIN(data!$B$5/(POWER(LN(I6383),2))*P6383/100, O6383)</f>
        <v>0</v>
      </c>
      <c r="T6383" s="6">
        <f>-S6383*L6383/100000</f>
        <v>0</v>
      </c>
      <c r="U6383" s="4">
        <f>N6383+Q6383</f>
        <v>18.7</v>
      </c>
      <c r="V6383" s="4" t="e">
        <f>P6383*I6383/100/R6383</f>
        <v>#DIV/0!</v>
      </c>
      <c r="W6383" s="4" t="e">
        <f>V6383*H6383</f>
        <v>#DIV/0!</v>
      </c>
      <c r="X6383" s="6">
        <f>O6383+S6383</f>
        <v>106</v>
      </c>
      <c r="Y6383" s="6" t="e">
        <f>P6383*I6383/100/T6383</f>
        <v>#DIV/0!</v>
      </c>
      <c r="Z6383" s="6" t="e">
        <f>Y6383*H6383</f>
        <v>#DIV/0!</v>
      </c>
      <c r="AB6383" s="1">
        <f t="shared" si="198"/>
        <v>0</v>
      </c>
      <c r="AC6383" s="1">
        <f t="shared" si="199"/>
        <v>0</v>
      </c>
    </row>
    <row r="6384" spans="4:29" x14ac:dyDescent="0.25">
      <c r="D6384" s="1">
        <v>1997</v>
      </c>
      <c r="E6384" s="1" t="s">
        <v>175</v>
      </c>
      <c r="F6384" s="2" t="s">
        <v>367</v>
      </c>
      <c r="G6384">
        <v>2</v>
      </c>
      <c r="H6384">
        <v>96619</v>
      </c>
      <c r="I6384" s="1">
        <v>673.51300000000003</v>
      </c>
      <c r="J6384" s="1">
        <v>52</v>
      </c>
      <c r="K6384" s="1">
        <v>2826.087</v>
      </c>
      <c r="L6384" s="1">
        <v>2830.1889999999999</v>
      </c>
      <c r="M6384" s="3">
        <v>3</v>
      </c>
      <c r="N6384">
        <v>18.399999999999999</v>
      </c>
      <c r="O6384">
        <v>106</v>
      </c>
      <c r="P6384" s="1">
        <f>IF($A$3="Percentage of government revenue per capita",$B$3,0) + IF($A$3="Absolute extra revenue",AB6384,0) + IF($A$3="Absolute revenue per capita",AC6384,0)</f>
        <v>0</v>
      </c>
      <c r="Q6384" s="5">
        <f>-MIN(data!$B$4 / data!I6347 * data!P6347 / 100, data!N6347)</f>
        <v>0</v>
      </c>
      <c r="R6384" s="4">
        <f>-Q6384*K6384/1000</f>
        <v>0</v>
      </c>
      <c r="S6384" s="6">
        <f>-MIN(data!$B$5/(POWER(LN(I6384),2))*P6384/100, O6384)</f>
        <v>0</v>
      </c>
      <c r="T6384" s="6">
        <f>-S6384*L6384/100000</f>
        <v>0</v>
      </c>
      <c r="U6384" s="4">
        <f>N6384+Q6384</f>
        <v>18.399999999999999</v>
      </c>
      <c r="V6384" s="4" t="e">
        <f>P6384*I6384/100/R6384</f>
        <v>#DIV/0!</v>
      </c>
      <c r="W6384" s="4" t="e">
        <f>V6384*H6384</f>
        <v>#DIV/0!</v>
      </c>
      <c r="X6384" s="6">
        <f>O6384+S6384</f>
        <v>106</v>
      </c>
      <c r="Y6384" s="6" t="e">
        <f>P6384*I6384/100/T6384</f>
        <v>#DIV/0!</v>
      </c>
      <c r="Z6384" s="6" t="e">
        <f>Y6384*H6384</f>
        <v>#DIV/0!</v>
      </c>
      <c r="AB6384" s="1">
        <f t="shared" si="198"/>
        <v>0</v>
      </c>
      <c r="AC6384" s="1">
        <f t="shared" si="199"/>
        <v>0</v>
      </c>
    </row>
    <row r="6385" spans="4:29" x14ac:dyDescent="0.25">
      <c r="D6385" s="1">
        <v>1998</v>
      </c>
      <c r="E6385" s="1" t="s">
        <v>175</v>
      </c>
      <c r="F6385" s="2" t="s">
        <v>367</v>
      </c>
      <c r="G6385">
        <v>2</v>
      </c>
      <c r="H6385">
        <v>97032</v>
      </c>
      <c r="I6385" s="1">
        <v>658.66060000000004</v>
      </c>
      <c r="J6385" s="1">
        <v>50</v>
      </c>
      <c r="K6385" s="1">
        <v>2762.431</v>
      </c>
      <c r="L6385" s="1">
        <v>2941.1759999999999</v>
      </c>
      <c r="M6385" s="3">
        <v>3</v>
      </c>
      <c r="N6385">
        <v>18.100000000000001</v>
      </c>
      <c r="O6385">
        <v>102</v>
      </c>
      <c r="P6385" s="1">
        <f>IF($A$3="Percentage of government revenue per capita",$B$3,0) + IF($A$3="Absolute extra revenue",AB6385,0) + IF($A$3="Absolute revenue per capita",AC6385,0)</f>
        <v>0</v>
      </c>
      <c r="Q6385" s="5">
        <f>-MIN(data!$B$4 / data!I6348 * data!P6348 / 100, data!N6348)</f>
        <v>0</v>
      </c>
      <c r="R6385" s="4">
        <f>-Q6385*K6385/1000</f>
        <v>0</v>
      </c>
      <c r="S6385" s="6">
        <f>-MIN(data!$B$5/(POWER(LN(I6385),2))*P6385/100, O6385)</f>
        <v>0</v>
      </c>
      <c r="T6385" s="6">
        <f>-S6385*L6385/100000</f>
        <v>0</v>
      </c>
      <c r="U6385" s="4">
        <f>N6385+Q6385</f>
        <v>18.100000000000001</v>
      </c>
      <c r="V6385" s="4" t="e">
        <f>P6385*I6385/100/R6385</f>
        <v>#DIV/0!</v>
      </c>
      <c r="W6385" s="4" t="e">
        <f>V6385*H6385</f>
        <v>#DIV/0!</v>
      </c>
      <c r="X6385" s="6">
        <f>O6385+S6385</f>
        <v>102</v>
      </c>
      <c r="Y6385" s="6" t="e">
        <f>P6385*I6385/100/T6385</f>
        <v>#DIV/0!</v>
      </c>
      <c r="Z6385" s="6" t="e">
        <f>Y6385*H6385</f>
        <v>#DIV/0!</v>
      </c>
      <c r="AB6385" s="1">
        <f t="shared" si="198"/>
        <v>0</v>
      </c>
      <c r="AC6385" s="1">
        <f t="shared" si="199"/>
        <v>0</v>
      </c>
    </row>
    <row r="6386" spans="4:29" x14ac:dyDescent="0.25">
      <c r="D6386" s="1">
        <v>1999</v>
      </c>
      <c r="E6386" s="1" t="s">
        <v>175</v>
      </c>
      <c r="F6386" s="2" t="s">
        <v>367</v>
      </c>
      <c r="G6386">
        <v>2</v>
      </c>
      <c r="H6386">
        <v>97482</v>
      </c>
      <c r="I6386" s="1">
        <v>615.06669999999997</v>
      </c>
      <c r="J6386" s="1">
        <v>49</v>
      </c>
      <c r="K6386" s="1">
        <v>2752.8090000000002</v>
      </c>
      <c r="L6386" s="1">
        <v>3000</v>
      </c>
      <c r="M6386" s="3">
        <v>3</v>
      </c>
      <c r="N6386">
        <v>17.8</v>
      </c>
      <c r="O6386">
        <v>100</v>
      </c>
      <c r="P6386" s="1">
        <f>IF($A$3="Percentage of government revenue per capita",$B$3,0) + IF($A$3="Absolute extra revenue",AB6386,0) + IF($A$3="Absolute revenue per capita",AC6386,0)</f>
        <v>0</v>
      </c>
      <c r="Q6386" s="5">
        <f>-MIN(data!$B$4 / data!I6349 * data!P6349 / 100, data!N6349)</f>
        <v>0</v>
      </c>
      <c r="R6386" s="4">
        <f>-Q6386*K6386/1000</f>
        <v>0</v>
      </c>
      <c r="S6386" s="6">
        <f>-MIN(data!$B$5/(POWER(LN(I6386),2))*P6386/100, O6386)</f>
        <v>0</v>
      </c>
      <c r="T6386" s="6">
        <f>-S6386*L6386/100000</f>
        <v>0</v>
      </c>
      <c r="U6386" s="4">
        <f>N6386+Q6386</f>
        <v>17.8</v>
      </c>
      <c r="V6386" s="4" t="e">
        <f>P6386*I6386/100/R6386</f>
        <v>#DIV/0!</v>
      </c>
      <c r="W6386" s="4" t="e">
        <f>V6386*H6386</f>
        <v>#DIV/0!</v>
      </c>
      <c r="X6386" s="6">
        <f>O6386+S6386</f>
        <v>100</v>
      </c>
      <c r="Y6386" s="6" t="e">
        <f>P6386*I6386/100/T6386</f>
        <v>#DIV/0!</v>
      </c>
      <c r="Z6386" s="6" t="e">
        <f>Y6386*H6386</f>
        <v>#DIV/0!</v>
      </c>
      <c r="AB6386" s="1">
        <f t="shared" si="198"/>
        <v>0</v>
      </c>
      <c r="AC6386" s="1">
        <f t="shared" si="199"/>
        <v>0</v>
      </c>
    </row>
    <row r="6387" spans="4:29" x14ac:dyDescent="0.25">
      <c r="D6387" s="1">
        <v>2000</v>
      </c>
      <c r="E6387" s="1" t="s">
        <v>175</v>
      </c>
      <c r="F6387" s="2" t="s">
        <v>367</v>
      </c>
      <c r="G6387">
        <v>2</v>
      </c>
      <c r="H6387">
        <v>97973</v>
      </c>
      <c r="I6387" s="1">
        <v>671.3048</v>
      </c>
      <c r="J6387" s="1">
        <v>48</v>
      </c>
      <c r="K6387" s="1">
        <v>2742.857</v>
      </c>
      <c r="L6387" s="1">
        <v>3092.7840000000001</v>
      </c>
      <c r="M6387" s="3">
        <v>3</v>
      </c>
      <c r="N6387">
        <v>17.5</v>
      </c>
      <c r="O6387">
        <v>97</v>
      </c>
      <c r="P6387" s="1">
        <f>IF($A$3="Percentage of government revenue per capita",$B$3,0) + IF($A$3="Absolute extra revenue",AB6387,0) + IF($A$3="Absolute revenue per capita",AC6387,0)</f>
        <v>0</v>
      </c>
      <c r="Q6387" s="5">
        <f>-MIN(data!$B$4 / data!I6350 * data!P6350 / 100, data!N6350)</f>
        <v>0</v>
      </c>
      <c r="R6387" s="4">
        <f>-Q6387*K6387/1000</f>
        <v>0</v>
      </c>
      <c r="S6387" s="6">
        <f>-MIN(data!$B$5/(POWER(LN(I6387),2))*P6387/100, O6387)</f>
        <v>0</v>
      </c>
      <c r="T6387" s="6">
        <f>-S6387*L6387/100000</f>
        <v>0</v>
      </c>
      <c r="U6387" s="4">
        <f>N6387+Q6387</f>
        <v>17.5</v>
      </c>
      <c r="V6387" s="4" t="e">
        <f>P6387*I6387/100/R6387</f>
        <v>#DIV/0!</v>
      </c>
      <c r="W6387" s="4" t="e">
        <f>V6387*H6387</f>
        <v>#DIV/0!</v>
      </c>
      <c r="X6387" s="6">
        <f>O6387+S6387</f>
        <v>97</v>
      </c>
      <c r="Y6387" s="6" t="e">
        <f>P6387*I6387/100/T6387</f>
        <v>#DIV/0!</v>
      </c>
      <c r="Z6387" s="6" t="e">
        <f>Y6387*H6387</f>
        <v>#DIV/0!</v>
      </c>
      <c r="AB6387" s="1">
        <f t="shared" si="198"/>
        <v>0</v>
      </c>
      <c r="AC6387" s="1">
        <f t="shared" si="199"/>
        <v>0</v>
      </c>
    </row>
    <row r="6388" spans="4:29" x14ac:dyDescent="0.25">
      <c r="D6388" s="1">
        <v>2001</v>
      </c>
      <c r="E6388" s="1" t="s">
        <v>175</v>
      </c>
      <c r="F6388" s="2" t="s">
        <v>367</v>
      </c>
      <c r="G6388">
        <v>2</v>
      </c>
      <c r="H6388">
        <v>98487</v>
      </c>
      <c r="I6388" s="1">
        <v>684.08040000000005</v>
      </c>
      <c r="J6388" s="1">
        <v>48</v>
      </c>
      <c r="K6388" s="1">
        <v>2790.6979999999999</v>
      </c>
      <c r="L6388" s="1">
        <v>3191.489</v>
      </c>
      <c r="M6388" s="3">
        <v>3</v>
      </c>
      <c r="N6388">
        <v>17.2</v>
      </c>
      <c r="O6388">
        <v>94</v>
      </c>
      <c r="P6388" s="1">
        <f>IF($A$3="Percentage of government revenue per capita",$B$3,0) + IF($A$3="Absolute extra revenue",AB6388,0) + IF($A$3="Absolute revenue per capita",AC6388,0)</f>
        <v>0</v>
      </c>
      <c r="Q6388" s="5">
        <f>-MIN(data!$B$4 / data!I6351 * data!P6351 / 100, data!N6351)</f>
        <v>0</v>
      </c>
      <c r="R6388" s="4">
        <f>-Q6388*K6388/1000</f>
        <v>0</v>
      </c>
      <c r="S6388" s="6">
        <f>-MIN(data!$B$5/(POWER(LN(I6388),2))*P6388/100, O6388)</f>
        <v>0</v>
      </c>
      <c r="T6388" s="6">
        <f>-S6388*L6388/100000</f>
        <v>0</v>
      </c>
      <c r="U6388" s="4">
        <f>N6388+Q6388</f>
        <v>17.2</v>
      </c>
      <c r="V6388" s="4" t="e">
        <f>P6388*I6388/100/R6388</f>
        <v>#DIV/0!</v>
      </c>
      <c r="W6388" s="4" t="e">
        <f>V6388*H6388</f>
        <v>#DIV/0!</v>
      </c>
      <c r="X6388" s="6">
        <f>O6388+S6388</f>
        <v>94</v>
      </c>
      <c r="Y6388" s="6" t="e">
        <f>P6388*I6388/100/T6388</f>
        <v>#DIV/0!</v>
      </c>
      <c r="Z6388" s="6" t="e">
        <f>Y6388*H6388</f>
        <v>#DIV/0!</v>
      </c>
      <c r="AB6388" s="1">
        <f t="shared" si="198"/>
        <v>0</v>
      </c>
      <c r="AC6388" s="1">
        <f t="shared" si="199"/>
        <v>0</v>
      </c>
    </row>
    <row r="6389" spans="4:29" x14ac:dyDescent="0.25">
      <c r="D6389" s="1">
        <v>2002</v>
      </c>
      <c r="E6389" s="1" t="s">
        <v>175</v>
      </c>
      <c r="F6389" s="2" t="s">
        <v>367</v>
      </c>
      <c r="G6389">
        <v>2</v>
      </c>
      <c r="H6389">
        <v>99022</v>
      </c>
      <c r="I6389" s="1">
        <v>773.17600000000004</v>
      </c>
      <c r="J6389" s="1">
        <v>47</v>
      </c>
      <c r="K6389" s="1">
        <v>2781.0650000000001</v>
      </c>
      <c r="L6389" s="1">
        <v>2941.1759999999999</v>
      </c>
      <c r="M6389" s="3">
        <v>3</v>
      </c>
      <c r="N6389">
        <v>16.899999999999999</v>
      </c>
      <c r="O6389">
        <v>102</v>
      </c>
      <c r="P6389" s="1">
        <f>IF($A$3="Percentage of government revenue per capita",$B$3,0) + IF($A$3="Absolute extra revenue",AB6389,0) + IF($A$3="Absolute revenue per capita",AC6389,0)</f>
        <v>0</v>
      </c>
      <c r="Q6389" s="5">
        <f>-MIN(data!$B$4 / data!I6352 * data!P6352 / 100, data!N6352)</f>
        <v>0</v>
      </c>
      <c r="R6389" s="4">
        <f>-Q6389*K6389/1000</f>
        <v>0</v>
      </c>
      <c r="S6389" s="6">
        <f>-MIN(data!$B$5/(POWER(LN(I6389),2))*P6389/100, O6389)</f>
        <v>0</v>
      </c>
      <c r="T6389" s="6">
        <f>-S6389*L6389/100000</f>
        <v>0</v>
      </c>
      <c r="U6389" s="4">
        <f>N6389+Q6389</f>
        <v>16.899999999999999</v>
      </c>
      <c r="V6389" s="4" t="e">
        <f>P6389*I6389/100/R6389</f>
        <v>#DIV/0!</v>
      </c>
      <c r="W6389" s="4" t="e">
        <f>V6389*H6389</f>
        <v>#DIV/0!</v>
      </c>
      <c r="X6389" s="6">
        <f>O6389+S6389</f>
        <v>102</v>
      </c>
      <c r="Y6389" s="6" t="e">
        <f>P6389*I6389/100/T6389</f>
        <v>#DIV/0!</v>
      </c>
      <c r="Z6389" s="6" t="e">
        <f>Y6389*H6389</f>
        <v>#DIV/0!</v>
      </c>
      <c r="AB6389" s="1">
        <f t="shared" si="198"/>
        <v>0</v>
      </c>
      <c r="AC6389" s="1">
        <f t="shared" si="199"/>
        <v>0</v>
      </c>
    </row>
    <row r="6390" spans="4:29" x14ac:dyDescent="0.25">
      <c r="D6390" s="1">
        <v>2003</v>
      </c>
      <c r="E6390" s="1" t="s">
        <v>175</v>
      </c>
      <c r="F6390" s="2" t="s">
        <v>367</v>
      </c>
      <c r="G6390">
        <v>2</v>
      </c>
      <c r="H6390">
        <v>99589</v>
      </c>
      <c r="I6390" s="1">
        <v>747.92349999999999</v>
      </c>
      <c r="J6390" s="1">
        <v>47</v>
      </c>
      <c r="K6390" s="1">
        <v>2814.3710000000001</v>
      </c>
      <c r="L6390" s="1">
        <v>2830.1889999999999</v>
      </c>
      <c r="M6390" s="3">
        <v>3</v>
      </c>
      <c r="N6390">
        <v>16.7</v>
      </c>
      <c r="O6390">
        <v>106</v>
      </c>
      <c r="P6390" s="1">
        <f>IF($A$3="Percentage of government revenue per capita",$B$3,0) + IF($A$3="Absolute extra revenue",AB6390,0) + IF($A$3="Absolute revenue per capita",AC6390,0)</f>
        <v>0</v>
      </c>
      <c r="Q6390" s="5">
        <f>-MIN(data!$B$4 / data!I6353 * data!P6353 / 100, data!N6353)</f>
        <v>0</v>
      </c>
      <c r="R6390" s="4">
        <f>-Q6390*K6390/1000</f>
        <v>0</v>
      </c>
      <c r="S6390" s="6">
        <f>-MIN(data!$B$5/(POWER(LN(I6390),2))*P6390/100, O6390)</f>
        <v>0</v>
      </c>
      <c r="T6390" s="6">
        <f>-S6390*L6390/100000</f>
        <v>0</v>
      </c>
      <c r="U6390" s="4">
        <f>N6390+Q6390</f>
        <v>16.7</v>
      </c>
      <c r="V6390" s="4" t="e">
        <f>P6390*I6390/100/R6390</f>
        <v>#DIV/0!</v>
      </c>
      <c r="W6390" s="4" t="e">
        <f>V6390*H6390</f>
        <v>#DIV/0!</v>
      </c>
      <c r="X6390" s="6">
        <f>O6390+S6390</f>
        <v>106</v>
      </c>
      <c r="Y6390" s="6" t="e">
        <f>P6390*I6390/100/T6390</f>
        <v>#DIV/0!</v>
      </c>
      <c r="Z6390" s="6" t="e">
        <f>Y6390*H6390</f>
        <v>#DIV/0!</v>
      </c>
      <c r="AB6390" s="1">
        <f t="shared" si="198"/>
        <v>0</v>
      </c>
      <c r="AC6390" s="1">
        <f t="shared" si="199"/>
        <v>0</v>
      </c>
    </row>
    <row r="6391" spans="4:29" x14ac:dyDescent="0.25">
      <c r="D6391" s="1">
        <v>2004</v>
      </c>
      <c r="E6391" s="1" t="s">
        <v>175</v>
      </c>
      <c r="F6391" s="2" t="s">
        <v>367</v>
      </c>
      <c r="G6391">
        <v>2</v>
      </c>
      <c r="H6391">
        <v>100218</v>
      </c>
      <c r="I6391" s="1">
        <v>757.04449999999997</v>
      </c>
      <c r="J6391" s="1">
        <v>47</v>
      </c>
      <c r="K6391" s="1">
        <v>2831.3249999999998</v>
      </c>
      <c r="L6391" s="1">
        <v>2727.2730000000001</v>
      </c>
      <c r="M6391" s="3">
        <v>3</v>
      </c>
      <c r="N6391">
        <v>16.600000000000001</v>
      </c>
      <c r="O6391">
        <v>110</v>
      </c>
      <c r="P6391" s="1">
        <f>IF($A$3="Percentage of government revenue per capita",$B$3,0) + IF($A$3="Absolute extra revenue",AB6391,0) + IF($A$3="Absolute revenue per capita",AC6391,0)</f>
        <v>0</v>
      </c>
      <c r="Q6391" s="5">
        <f>-MIN(data!$B$4 / data!I6354 * data!P6354 / 100, data!N6354)</f>
        <v>0</v>
      </c>
      <c r="R6391" s="4">
        <f>-Q6391*K6391/1000</f>
        <v>0</v>
      </c>
      <c r="S6391" s="6">
        <f>-MIN(data!$B$5/(POWER(LN(I6391),2))*P6391/100, O6391)</f>
        <v>0</v>
      </c>
      <c r="T6391" s="6">
        <f>-S6391*L6391/100000</f>
        <v>0</v>
      </c>
      <c r="U6391" s="4">
        <f>N6391+Q6391</f>
        <v>16.600000000000001</v>
      </c>
      <c r="V6391" s="4" t="e">
        <f>P6391*I6391/100/R6391</f>
        <v>#DIV/0!</v>
      </c>
      <c r="W6391" s="4" t="e">
        <f>V6391*H6391</f>
        <v>#DIV/0!</v>
      </c>
      <c r="X6391" s="6">
        <f>O6391+S6391</f>
        <v>110</v>
      </c>
      <c r="Y6391" s="6" t="e">
        <f>P6391*I6391/100/T6391</f>
        <v>#DIV/0!</v>
      </c>
      <c r="Z6391" s="6" t="e">
        <f>Y6391*H6391</f>
        <v>#DIV/0!</v>
      </c>
      <c r="AB6391" s="1">
        <f t="shared" si="198"/>
        <v>0</v>
      </c>
      <c r="AC6391" s="1">
        <f t="shared" si="199"/>
        <v>0</v>
      </c>
    </row>
    <row r="6392" spans="4:29" x14ac:dyDescent="0.25">
      <c r="D6392" s="1">
        <v>2005</v>
      </c>
      <c r="E6392" s="1" t="s">
        <v>175</v>
      </c>
      <c r="F6392" s="2" t="s">
        <v>367</v>
      </c>
      <c r="G6392">
        <v>2</v>
      </c>
      <c r="H6392">
        <v>100905</v>
      </c>
      <c r="I6392" s="1">
        <v>747.56560000000002</v>
      </c>
      <c r="J6392" s="1">
        <v>47</v>
      </c>
      <c r="K6392" s="1">
        <v>2848.4850000000001</v>
      </c>
      <c r="L6392" s="1">
        <v>2631.5790000000002</v>
      </c>
      <c r="M6392" s="3">
        <v>3</v>
      </c>
      <c r="N6392">
        <v>16.5</v>
      </c>
      <c r="O6392">
        <v>114</v>
      </c>
      <c r="P6392" s="1">
        <f>IF($A$3="Percentage of government revenue per capita",$B$3,0) + IF($A$3="Absolute extra revenue",AB6392,0) + IF($A$3="Absolute revenue per capita",AC6392,0)</f>
        <v>0</v>
      </c>
      <c r="Q6392" s="5">
        <f>-MIN(data!$B$4 / data!I6355 * data!P6355 / 100, data!N6355)</f>
        <v>0</v>
      </c>
      <c r="R6392" s="4">
        <f>-Q6392*K6392/1000</f>
        <v>0</v>
      </c>
      <c r="S6392" s="6">
        <f>-MIN(data!$B$5/(POWER(LN(I6392),2))*P6392/100, O6392)</f>
        <v>0</v>
      </c>
      <c r="T6392" s="6">
        <f>-S6392*L6392/100000</f>
        <v>0</v>
      </c>
      <c r="U6392" s="4">
        <f>N6392+Q6392</f>
        <v>16.5</v>
      </c>
      <c r="V6392" s="4" t="e">
        <f>P6392*I6392/100/R6392</f>
        <v>#DIV/0!</v>
      </c>
      <c r="W6392" s="4" t="e">
        <f>V6392*H6392</f>
        <v>#DIV/0!</v>
      </c>
      <c r="X6392" s="6">
        <f>O6392+S6392</f>
        <v>114</v>
      </c>
      <c r="Y6392" s="6" t="e">
        <f>P6392*I6392/100/T6392</f>
        <v>#DIV/0!</v>
      </c>
      <c r="Z6392" s="6" t="e">
        <f>Y6392*H6392</f>
        <v>#DIV/0!</v>
      </c>
      <c r="AB6392" s="1">
        <f t="shared" si="198"/>
        <v>0</v>
      </c>
      <c r="AC6392" s="1">
        <f t="shared" si="199"/>
        <v>0</v>
      </c>
    </row>
    <row r="6393" spans="4:29" x14ac:dyDescent="0.25">
      <c r="D6393" s="1">
        <v>2006</v>
      </c>
      <c r="E6393" s="1" t="s">
        <v>175</v>
      </c>
      <c r="F6393" s="2" t="s">
        <v>367</v>
      </c>
      <c r="G6393">
        <v>2</v>
      </c>
      <c r="H6393">
        <v>101706</v>
      </c>
      <c r="I6393" s="1">
        <v>841.83799999999997</v>
      </c>
      <c r="J6393" s="1">
        <v>48</v>
      </c>
      <c r="K6393" s="1">
        <v>2891.5659999999998</v>
      </c>
      <c r="L6393" s="1">
        <v>3389.8310000000001</v>
      </c>
      <c r="M6393" s="3">
        <v>3</v>
      </c>
      <c r="N6393">
        <v>16.600000000000001</v>
      </c>
      <c r="O6393">
        <v>118</v>
      </c>
      <c r="P6393" s="1">
        <f>IF($A$3="Percentage of government revenue per capita",$B$3,0) + IF($A$3="Absolute extra revenue",AB6393,0) + IF($A$3="Absolute revenue per capita",AC6393,0)</f>
        <v>0</v>
      </c>
      <c r="Q6393" s="5">
        <f>-MIN(data!$B$4 / data!I6356 * data!P6356 / 100, data!N6356)</f>
        <v>0</v>
      </c>
      <c r="R6393" s="4">
        <f>-Q6393*K6393/1000</f>
        <v>0</v>
      </c>
      <c r="S6393" s="6">
        <f>-MIN(data!$B$5/(POWER(LN(I6393),2))*P6393/100, O6393)</f>
        <v>0</v>
      </c>
      <c r="T6393" s="6">
        <f>-S6393*L6393/100000</f>
        <v>0</v>
      </c>
      <c r="U6393" s="4">
        <f>N6393+Q6393</f>
        <v>16.600000000000001</v>
      </c>
      <c r="V6393" s="4" t="e">
        <f>P6393*I6393/100/R6393</f>
        <v>#DIV/0!</v>
      </c>
      <c r="W6393" s="4" t="e">
        <f>V6393*H6393</f>
        <v>#DIV/0!</v>
      </c>
      <c r="X6393" s="6">
        <f>O6393+S6393</f>
        <v>118</v>
      </c>
      <c r="Y6393" s="6" t="e">
        <f>P6393*I6393/100/T6393</f>
        <v>#DIV/0!</v>
      </c>
      <c r="Z6393" s="6" t="e">
        <f>Y6393*H6393</f>
        <v>#DIV/0!</v>
      </c>
      <c r="AB6393" s="1">
        <f t="shared" si="198"/>
        <v>0</v>
      </c>
      <c r="AC6393" s="1">
        <f t="shared" si="199"/>
        <v>0</v>
      </c>
    </row>
    <row r="6394" spans="4:29" x14ac:dyDescent="0.25">
      <c r="D6394" s="1">
        <v>2007</v>
      </c>
      <c r="E6394" s="1" t="s">
        <v>175</v>
      </c>
      <c r="F6394" s="2" t="s">
        <v>367</v>
      </c>
      <c r="G6394">
        <v>2</v>
      </c>
      <c r="H6394">
        <v>102581</v>
      </c>
      <c r="I6394" s="1">
        <v>772.85080000000005</v>
      </c>
      <c r="J6394" s="1">
        <v>48</v>
      </c>
      <c r="K6394" s="1">
        <v>2874.2510000000002</v>
      </c>
      <c r="L6394" s="1">
        <v>3278.6889999999999</v>
      </c>
      <c r="M6394" s="3">
        <v>4</v>
      </c>
      <c r="N6394">
        <v>16.7</v>
      </c>
      <c r="O6394">
        <v>122</v>
      </c>
      <c r="P6394" s="1">
        <f>IF($A$3="Percentage of government revenue per capita",$B$3,0) + IF($A$3="Absolute extra revenue",AB6394,0) + IF($A$3="Absolute revenue per capita",AC6394,0)</f>
        <v>0</v>
      </c>
      <c r="Q6394" s="5">
        <f>-MIN(data!$B$4 / data!I6357 * data!P6357 / 100, data!N6357)</f>
        <v>0</v>
      </c>
      <c r="R6394" s="4">
        <f>-Q6394*K6394/1000</f>
        <v>0</v>
      </c>
      <c r="S6394" s="6">
        <f>-MIN(data!$B$5/(POWER(LN(I6394),2))*P6394/100, O6394)</f>
        <v>0</v>
      </c>
      <c r="T6394" s="6">
        <f>-S6394*L6394/100000</f>
        <v>0</v>
      </c>
      <c r="U6394" s="4">
        <f>N6394+Q6394</f>
        <v>16.7</v>
      </c>
      <c r="V6394" s="4" t="e">
        <f>P6394*I6394/100/R6394</f>
        <v>#DIV/0!</v>
      </c>
      <c r="W6394" s="4" t="e">
        <f>V6394*H6394</f>
        <v>#DIV/0!</v>
      </c>
      <c r="X6394" s="6">
        <f>O6394+S6394</f>
        <v>122</v>
      </c>
      <c r="Y6394" s="6" t="e">
        <f>P6394*I6394/100/T6394</f>
        <v>#DIV/0!</v>
      </c>
      <c r="Z6394" s="6" t="e">
        <f>Y6394*H6394</f>
        <v>#DIV/0!</v>
      </c>
      <c r="AB6394" s="1">
        <f t="shared" si="198"/>
        <v>0</v>
      </c>
      <c r="AC6394" s="1">
        <f t="shared" si="199"/>
        <v>0</v>
      </c>
    </row>
    <row r="6395" spans="4:29" x14ac:dyDescent="0.25">
      <c r="D6395" s="1">
        <v>2008</v>
      </c>
      <c r="E6395" s="1" t="s">
        <v>175</v>
      </c>
      <c r="F6395" s="2" t="s">
        <v>367</v>
      </c>
      <c r="G6395">
        <v>2</v>
      </c>
      <c r="H6395">
        <v>103379</v>
      </c>
      <c r="I6395" s="1">
        <v>825.39779999999996</v>
      </c>
      <c r="J6395" s="1">
        <v>49</v>
      </c>
      <c r="K6395" s="1">
        <v>2899.4079999999999</v>
      </c>
      <c r="L6395" s="1">
        <v>3200</v>
      </c>
      <c r="M6395" s="3">
        <v>4</v>
      </c>
      <c r="N6395">
        <v>16.899999999999999</v>
      </c>
      <c r="O6395">
        <v>125</v>
      </c>
      <c r="P6395" s="1">
        <f>IF($A$3="Percentage of government revenue per capita",$B$3,0) + IF($A$3="Absolute extra revenue",AB6395,0) + IF($A$3="Absolute revenue per capita",AC6395,0)</f>
        <v>0</v>
      </c>
      <c r="Q6395" s="5">
        <f>-MIN(data!$B$4 / data!I6358 * data!P6358 / 100, data!N6358)</f>
        <v>0</v>
      </c>
      <c r="R6395" s="4">
        <f>-Q6395*K6395/1000</f>
        <v>0</v>
      </c>
      <c r="S6395" s="6">
        <f>-MIN(data!$B$5/(POWER(LN(I6395),2))*P6395/100, O6395)</f>
        <v>0</v>
      </c>
      <c r="T6395" s="6">
        <f>-S6395*L6395/100000</f>
        <v>0</v>
      </c>
      <c r="U6395" s="4">
        <f>N6395+Q6395</f>
        <v>16.899999999999999</v>
      </c>
      <c r="V6395" s="4" t="e">
        <f>P6395*I6395/100/R6395</f>
        <v>#DIV/0!</v>
      </c>
      <c r="W6395" s="4" t="e">
        <f>V6395*H6395</f>
        <v>#DIV/0!</v>
      </c>
      <c r="X6395" s="6">
        <f>O6395+S6395</f>
        <v>125</v>
      </c>
      <c r="Y6395" s="6" t="e">
        <f>P6395*I6395/100/T6395</f>
        <v>#DIV/0!</v>
      </c>
      <c r="Z6395" s="6" t="e">
        <f>Y6395*H6395</f>
        <v>#DIV/0!</v>
      </c>
      <c r="AB6395" s="1">
        <f t="shared" si="198"/>
        <v>0</v>
      </c>
      <c r="AC6395" s="1">
        <f t="shared" si="199"/>
        <v>0</v>
      </c>
    </row>
    <row r="6396" spans="4:29" x14ac:dyDescent="0.25">
      <c r="D6396" s="1">
        <v>2009</v>
      </c>
      <c r="E6396" s="1" t="s">
        <v>175</v>
      </c>
      <c r="F6396" s="2" t="s">
        <v>367</v>
      </c>
      <c r="G6396">
        <v>2</v>
      </c>
      <c r="H6396">
        <v>103890</v>
      </c>
      <c r="I6396" s="1">
        <v>772.51369999999997</v>
      </c>
      <c r="J6396" s="1">
        <v>49</v>
      </c>
      <c r="K6396" s="1">
        <v>2865.4969999999998</v>
      </c>
      <c r="L6396" s="1">
        <v>3149.6060000000002</v>
      </c>
      <c r="M6396" s="3">
        <v>4</v>
      </c>
      <c r="N6396">
        <v>17.100000000000001</v>
      </c>
      <c r="O6396">
        <v>127</v>
      </c>
      <c r="P6396" s="1">
        <f>IF($A$3="Percentage of government revenue per capita",$B$3,0) + IF($A$3="Absolute extra revenue",AB6396,0) + IF($A$3="Absolute revenue per capita",AC6396,0)</f>
        <v>0</v>
      </c>
      <c r="Q6396" s="5">
        <f>-MIN(data!$B$4 / data!I6359 * data!P6359 / 100, data!N6359)</f>
        <v>0</v>
      </c>
      <c r="R6396" s="4">
        <f>-Q6396*K6396/1000</f>
        <v>0</v>
      </c>
      <c r="S6396" s="6">
        <f>-MIN(data!$B$5/(POWER(LN(I6396),2))*P6396/100, O6396)</f>
        <v>0</v>
      </c>
      <c r="T6396" s="6">
        <f>-S6396*L6396/100000</f>
        <v>0</v>
      </c>
      <c r="U6396" s="4">
        <f>N6396+Q6396</f>
        <v>17.100000000000001</v>
      </c>
      <c r="V6396" s="4" t="e">
        <f>P6396*I6396/100/R6396</f>
        <v>#DIV/0!</v>
      </c>
      <c r="W6396" s="4" t="e">
        <f>V6396*H6396</f>
        <v>#DIV/0!</v>
      </c>
      <c r="X6396" s="6">
        <f>O6396+S6396</f>
        <v>127</v>
      </c>
      <c r="Y6396" s="6" t="e">
        <f>P6396*I6396/100/T6396</f>
        <v>#DIV/0!</v>
      </c>
      <c r="Z6396" s="6" t="e">
        <f>Y6396*H6396</f>
        <v>#DIV/0!</v>
      </c>
      <c r="AB6396" s="1">
        <f t="shared" si="198"/>
        <v>0</v>
      </c>
      <c r="AC6396" s="1">
        <f t="shared" si="199"/>
        <v>0</v>
      </c>
    </row>
    <row r="6397" spans="4:29" x14ac:dyDescent="0.25">
      <c r="D6397" s="1">
        <v>2010</v>
      </c>
      <c r="E6397" s="1" t="s">
        <v>175</v>
      </c>
      <c r="F6397" s="2" t="s">
        <v>367</v>
      </c>
      <c r="G6397">
        <v>2</v>
      </c>
      <c r="H6397">
        <v>103986</v>
      </c>
      <c r="I6397" s="1">
        <v>685.41629999999998</v>
      </c>
      <c r="J6397" s="1">
        <v>49</v>
      </c>
      <c r="K6397" s="1">
        <v>2816.0920000000001</v>
      </c>
      <c r="L6397" s="1">
        <v>3076.9229999999998</v>
      </c>
      <c r="M6397" s="3">
        <v>4</v>
      </c>
      <c r="N6397">
        <v>17.399999999999999</v>
      </c>
      <c r="O6397">
        <v>130</v>
      </c>
      <c r="P6397" s="1">
        <f>IF($A$3="Percentage of government revenue per capita",$B$3,0) + IF($A$3="Absolute extra revenue",AB6397,0) + IF($A$3="Absolute revenue per capita",AC6397,0)</f>
        <v>0</v>
      </c>
      <c r="Q6397" s="5">
        <f>-MIN(data!$B$4 / data!I6360 * data!P6360 / 100, data!N6360)</f>
        <v>0</v>
      </c>
      <c r="R6397" s="4">
        <f>-Q6397*K6397/1000</f>
        <v>0</v>
      </c>
      <c r="S6397" s="6">
        <f>-MIN(data!$B$5/(POWER(LN(I6397),2))*P6397/100, O6397)</f>
        <v>0</v>
      </c>
      <c r="T6397" s="6">
        <f>-S6397*L6397/100000</f>
        <v>0</v>
      </c>
      <c r="U6397" s="4">
        <f>N6397+Q6397</f>
        <v>17.399999999999999</v>
      </c>
      <c r="V6397" s="4" t="e">
        <f>P6397*I6397/100/R6397</f>
        <v>#DIV/0!</v>
      </c>
      <c r="W6397" s="4" t="e">
        <f>V6397*H6397</f>
        <v>#DIV/0!</v>
      </c>
      <c r="X6397" s="6">
        <f>O6397+S6397</f>
        <v>130</v>
      </c>
      <c r="Y6397" s="6" t="e">
        <f>P6397*I6397/100/T6397</f>
        <v>#DIV/0!</v>
      </c>
      <c r="Z6397" s="6" t="e">
        <f>Y6397*H6397</f>
        <v>#DIV/0!</v>
      </c>
      <c r="AB6397" s="1">
        <f t="shared" si="198"/>
        <v>0</v>
      </c>
      <c r="AC6397" s="1">
        <f t="shared" si="199"/>
        <v>0</v>
      </c>
    </row>
    <row r="6398" spans="4:29" x14ac:dyDescent="0.25">
      <c r="D6398" s="1">
        <v>2011</v>
      </c>
      <c r="E6398" s="1" t="s">
        <v>175</v>
      </c>
      <c r="F6398" s="2" t="s">
        <v>367</v>
      </c>
      <c r="G6398">
        <v>2</v>
      </c>
      <c r="H6398">
        <v>103562</v>
      </c>
      <c r="I6398" s="1">
        <v>693.82209999999998</v>
      </c>
      <c r="J6398" s="1">
        <v>49</v>
      </c>
      <c r="K6398" s="1">
        <v>2800</v>
      </c>
      <c r="L6398" s="1">
        <v>3007.5189999999998</v>
      </c>
      <c r="M6398" s="3">
        <v>4</v>
      </c>
      <c r="N6398">
        <v>17.5</v>
      </c>
      <c r="O6398">
        <v>133</v>
      </c>
      <c r="P6398" s="1">
        <f>IF($A$3="Percentage of government revenue per capita",$B$3,0) + IF($A$3="Absolute extra revenue",AB6398,0) + IF($A$3="Absolute revenue per capita",AC6398,0)</f>
        <v>0</v>
      </c>
      <c r="Q6398" s="5">
        <f>-MIN(data!$B$4 / data!I6361 * data!P6361 / 100, data!N6361)</f>
        <v>0</v>
      </c>
      <c r="R6398" s="4">
        <f>-Q6398*K6398/1000</f>
        <v>0</v>
      </c>
      <c r="S6398" s="6">
        <f>-MIN(data!$B$5/(POWER(LN(I6398),2))*P6398/100, O6398)</f>
        <v>0</v>
      </c>
      <c r="T6398" s="6">
        <f>-S6398*L6398/100000</f>
        <v>0</v>
      </c>
      <c r="U6398" s="4">
        <f>N6398+Q6398</f>
        <v>17.5</v>
      </c>
      <c r="V6398" s="4" t="e">
        <f>P6398*I6398/100/R6398</f>
        <v>#DIV/0!</v>
      </c>
      <c r="W6398" s="4" t="e">
        <f>V6398*H6398</f>
        <v>#DIV/0!</v>
      </c>
      <c r="X6398" s="6">
        <f>O6398+S6398</f>
        <v>133</v>
      </c>
      <c r="Y6398" s="6" t="e">
        <f>P6398*I6398/100/T6398</f>
        <v>#DIV/0!</v>
      </c>
      <c r="Z6398" s="6" t="e">
        <f>Y6398*H6398</f>
        <v>#DIV/0!</v>
      </c>
      <c r="AB6398" s="1">
        <f t="shared" si="198"/>
        <v>0</v>
      </c>
      <c r="AC6398" s="1">
        <f t="shared" si="199"/>
        <v>0</v>
      </c>
    </row>
    <row r="6399" spans="4:29" x14ac:dyDescent="0.25">
      <c r="D6399" s="1">
        <v>2012</v>
      </c>
      <c r="E6399" s="1" t="s">
        <v>175</v>
      </c>
      <c r="F6399" s="2" t="s">
        <v>367</v>
      </c>
      <c r="G6399">
        <v>2</v>
      </c>
      <c r="H6399">
        <v>102737</v>
      </c>
      <c r="I6399" s="1">
        <v>680.63279999999997</v>
      </c>
      <c r="J6399" s="1">
        <v>48</v>
      </c>
      <c r="K6399" s="1">
        <v>2742.857</v>
      </c>
      <c r="L6399" s="1">
        <v>2962.9630000000002</v>
      </c>
      <c r="M6399" s="3">
        <v>4</v>
      </c>
      <c r="N6399">
        <v>17.5</v>
      </c>
      <c r="O6399">
        <v>135</v>
      </c>
      <c r="P6399" s="1">
        <f>IF($A$3="Percentage of government revenue per capita",$B$3,0) + IF($A$3="Absolute extra revenue",AB6399,0) + IF($A$3="Absolute revenue per capita",AC6399,0)</f>
        <v>0</v>
      </c>
      <c r="Q6399" s="5">
        <f>-MIN(data!$B$4 / data!I6362 * data!P6362 / 100, data!N6362)</f>
        <v>0</v>
      </c>
      <c r="R6399" s="4">
        <f>-Q6399*K6399/1000</f>
        <v>0</v>
      </c>
      <c r="S6399" s="6">
        <f>-MIN(data!$B$5/(POWER(LN(I6399),2))*P6399/100, O6399)</f>
        <v>0</v>
      </c>
      <c r="T6399" s="6">
        <f>-S6399*L6399/100000</f>
        <v>0</v>
      </c>
      <c r="U6399" s="4">
        <f>N6399+Q6399</f>
        <v>17.5</v>
      </c>
      <c r="V6399" s="4" t="e">
        <f>P6399*I6399/100/R6399</f>
        <v>#DIV/0!</v>
      </c>
      <c r="W6399" s="4" t="e">
        <f>V6399*H6399</f>
        <v>#DIV/0!</v>
      </c>
      <c r="X6399" s="6">
        <f>O6399+S6399</f>
        <v>135</v>
      </c>
      <c r="Y6399" s="6" t="e">
        <f>P6399*I6399/100/T6399</f>
        <v>#DIV/0!</v>
      </c>
      <c r="Z6399" s="6" t="e">
        <f>Y6399*H6399</f>
        <v>#DIV/0!</v>
      </c>
      <c r="AB6399" s="1">
        <f t="shared" si="198"/>
        <v>0</v>
      </c>
      <c r="AC6399" s="1">
        <f t="shared" si="199"/>
        <v>0</v>
      </c>
    </row>
    <row r="6400" spans="4:29" x14ac:dyDescent="0.25">
      <c r="D6400" s="1">
        <v>2013</v>
      </c>
      <c r="E6400" s="1" t="s">
        <v>175</v>
      </c>
      <c r="F6400" s="2" t="s">
        <v>367</v>
      </c>
      <c r="G6400">
        <v>2</v>
      </c>
      <c r="H6400">
        <v>101768</v>
      </c>
      <c r="I6400" s="1">
        <v>704.33510000000001</v>
      </c>
      <c r="J6400" s="1">
        <v>47</v>
      </c>
      <c r="K6400" s="1">
        <v>2716.7629999999999</v>
      </c>
      <c r="L6400" s="1">
        <v>2290.076</v>
      </c>
      <c r="M6400" s="3">
        <v>4</v>
      </c>
      <c r="N6400">
        <v>17.3</v>
      </c>
      <c r="O6400">
        <v>131</v>
      </c>
      <c r="P6400" s="1">
        <f>IF($A$3="Percentage of government revenue per capita",$B$3,0) + IF($A$3="Absolute extra revenue",AB6400,0) + IF($A$3="Absolute revenue per capita",AC6400,0)</f>
        <v>0</v>
      </c>
      <c r="Q6400" s="5">
        <f>-MIN(data!$B$4 / data!I6363 * data!P6363 / 100, data!N6363)</f>
        <v>0</v>
      </c>
      <c r="R6400" s="4">
        <f>-Q6400*K6400/1000</f>
        <v>0</v>
      </c>
      <c r="S6400" s="6">
        <f>-MIN(data!$B$5/(POWER(LN(I6400),2))*P6400/100, O6400)</f>
        <v>0</v>
      </c>
      <c r="T6400" s="6">
        <f>-S6400*L6400/100000</f>
        <v>0</v>
      </c>
      <c r="U6400" s="4">
        <f>N6400+Q6400</f>
        <v>17.3</v>
      </c>
      <c r="V6400" s="4" t="e">
        <f>P6400*I6400/100/R6400</f>
        <v>#DIV/0!</v>
      </c>
      <c r="W6400" s="4" t="e">
        <f>V6400*H6400</f>
        <v>#DIV/0!</v>
      </c>
      <c r="X6400" s="6">
        <f>O6400+S6400</f>
        <v>131</v>
      </c>
      <c r="Y6400" s="6" t="e">
        <f>P6400*I6400/100/T6400</f>
        <v>#DIV/0!</v>
      </c>
      <c r="Z6400" s="6" t="e">
        <f>Y6400*H6400</f>
        <v>#DIV/0!</v>
      </c>
      <c r="AB6400" s="1">
        <f t="shared" si="198"/>
        <v>0</v>
      </c>
      <c r="AC6400" s="1">
        <f t="shared" si="199"/>
        <v>0</v>
      </c>
    </row>
    <row r="6401" spans="4:29" x14ac:dyDescent="0.25">
      <c r="D6401" s="1">
        <v>2014</v>
      </c>
      <c r="E6401" s="1" t="s">
        <v>175</v>
      </c>
      <c r="F6401" s="2" t="s">
        <v>367</v>
      </c>
      <c r="G6401">
        <v>2</v>
      </c>
      <c r="H6401">
        <v>101028</v>
      </c>
      <c r="I6401" s="1">
        <v>731.32510000000002</v>
      </c>
      <c r="J6401" s="1">
        <v>46</v>
      </c>
      <c r="K6401" s="1">
        <v>2690.058</v>
      </c>
      <c r="L6401" s="1">
        <v>2362.2049999999999</v>
      </c>
      <c r="M6401" s="3">
        <v>3</v>
      </c>
      <c r="N6401">
        <v>17.100000000000001</v>
      </c>
      <c r="O6401">
        <v>127</v>
      </c>
      <c r="P6401" s="1">
        <f>IF($A$3="Percentage of government revenue per capita",$B$3,0) + IF($A$3="Absolute extra revenue",AB6401,0) + IF($A$3="Absolute revenue per capita",AC6401,0)</f>
        <v>0</v>
      </c>
      <c r="Q6401" s="5">
        <f>-MIN(data!$B$4 / data!I6364 * data!P6364 / 100, data!N6364)</f>
        <v>0</v>
      </c>
      <c r="R6401" s="4">
        <f>-Q6401*K6401/1000</f>
        <v>0</v>
      </c>
      <c r="S6401" s="6">
        <f>-MIN(data!$B$5/(POWER(LN(I6401),2))*P6401/100, O6401)</f>
        <v>0</v>
      </c>
      <c r="T6401" s="6">
        <f>-S6401*L6401/100000</f>
        <v>0</v>
      </c>
      <c r="U6401" s="4">
        <f>N6401+Q6401</f>
        <v>17.100000000000001</v>
      </c>
      <c r="V6401" s="4" t="e">
        <f>P6401*I6401/100/R6401</f>
        <v>#DIV/0!</v>
      </c>
      <c r="W6401" s="4" t="e">
        <f>V6401*H6401</f>
        <v>#DIV/0!</v>
      </c>
      <c r="X6401" s="6">
        <f>O6401+S6401</f>
        <v>127</v>
      </c>
      <c r="Y6401" s="6" t="e">
        <f>P6401*I6401/100/T6401</f>
        <v>#DIV/0!</v>
      </c>
      <c r="Z6401" s="6" t="e">
        <f>Y6401*H6401</f>
        <v>#DIV/0!</v>
      </c>
      <c r="AB6401" s="1">
        <f t="shared" si="198"/>
        <v>0</v>
      </c>
      <c r="AC6401" s="1">
        <f t="shared" si="199"/>
        <v>0</v>
      </c>
    </row>
    <row r="6402" spans="4:29" x14ac:dyDescent="0.25">
      <c r="D6402" s="1">
        <v>2015</v>
      </c>
      <c r="E6402" s="1" t="s">
        <v>175</v>
      </c>
      <c r="F6402" s="2" t="s">
        <v>367</v>
      </c>
      <c r="G6402">
        <v>2</v>
      </c>
      <c r="H6402">
        <v>100781</v>
      </c>
      <c r="I6402" s="1">
        <v>814.52739999999994</v>
      </c>
      <c r="J6402" s="1">
        <v>44</v>
      </c>
      <c r="K6402" s="1">
        <v>2634.7310000000002</v>
      </c>
      <c r="M6402" s="3">
        <v>3</v>
      </c>
      <c r="N6402">
        <v>16.7</v>
      </c>
      <c r="O6402">
        <v>124</v>
      </c>
      <c r="P6402" s="1">
        <f>IF($A$3="Percentage of government revenue per capita",$B$3,0) + IF($A$3="Absolute extra revenue",AB6402,0) + IF($A$3="Absolute revenue per capita",AC6402,0)</f>
        <v>0</v>
      </c>
      <c r="Q6402" s="5">
        <f>-MIN(data!$B$4 / data!I6365 * data!P6365 / 100, data!N6365)</f>
        <v>0</v>
      </c>
      <c r="R6402" s="4">
        <f>-Q6402*K6402/1000</f>
        <v>0</v>
      </c>
      <c r="S6402" s="6">
        <f>-MIN(data!$B$5/(POWER(LN(I6402),2))*P6402/100, O6402)</f>
        <v>0</v>
      </c>
      <c r="T6402" s="6">
        <f>-S6402*L6402/100000</f>
        <v>0</v>
      </c>
      <c r="U6402" s="4">
        <f>N6402+Q6402</f>
        <v>16.7</v>
      </c>
      <c r="V6402" s="4" t="e">
        <f>P6402*I6402/100/R6402</f>
        <v>#DIV/0!</v>
      </c>
      <c r="W6402" s="4" t="e">
        <f>V6402*H6402</f>
        <v>#DIV/0!</v>
      </c>
      <c r="X6402" s="6">
        <f>O6402+S6402</f>
        <v>124</v>
      </c>
      <c r="Y6402" s="6" t="e">
        <f>P6402*I6402/100/T6402</f>
        <v>#DIV/0!</v>
      </c>
      <c r="Z6402" s="6" t="e">
        <f>Y6402*H6402</f>
        <v>#DIV/0!</v>
      </c>
      <c r="AB6402" s="1">
        <f t="shared" si="198"/>
        <v>0</v>
      </c>
      <c r="AC6402" s="1">
        <f t="shared" si="199"/>
        <v>0</v>
      </c>
    </row>
    <row r="6403" spans="4:29" x14ac:dyDescent="0.25">
      <c r="D6403" s="1">
        <v>2016</v>
      </c>
      <c r="E6403" s="1" t="s">
        <v>175</v>
      </c>
      <c r="F6403" s="2" t="s">
        <v>367</v>
      </c>
      <c r="G6403">
        <v>2</v>
      </c>
      <c r="H6403">
        <v>101133</v>
      </c>
      <c r="I6403" s="1">
        <v>0</v>
      </c>
      <c r="J6403" s="1">
        <v>43</v>
      </c>
      <c r="K6403" s="1">
        <v>2621.951</v>
      </c>
      <c r="M6403" s="3"/>
      <c r="N6403">
        <v>16.399999999999999</v>
      </c>
      <c r="O6403"/>
      <c r="P6403" s="1">
        <f>IF($A$3="Percentage of government revenue per capita",$B$3,0) + IF($A$3="Absolute extra revenue",AB6403,0) + IF($A$3="Absolute revenue per capita",AC6403,0)</f>
        <v>0</v>
      </c>
      <c r="Q6403" s="5">
        <f>-MIN(data!$B$4 / data!I6366 * data!P6366 / 100, data!N6366)</f>
        <v>0</v>
      </c>
      <c r="R6403" s="4">
        <f>-Q6403*K6403/1000</f>
        <v>0</v>
      </c>
      <c r="S6403" s="6" t="e">
        <f>-MIN(data!$B$5/(POWER(LN(I6403),2))*P6403/100, O6403)</f>
        <v>#NUM!</v>
      </c>
      <c r="T6403" s="6" t="e">
        <f>-S6403*L6403/100000</f>
        <v>#NUM!</v>
      </c>
      <c r="U6403" s="4">
        <f>N6403+Q6403</f>
        <v>16.399999999999999</v>
      </c>
      <c r="V6403" s="4" t="e">
        <f>P6403*I6403/100/R6403</f>
        <v>#DIV/0!</v>
      </c>
      <c r="W6403" s="4" t="e">
        <f>V6403*H6403</f>
        <v>#DIV/0!</v>
      </c>
      <c r="X6403" s="6" t="e">
        <f>O6403+S6403</f>
        <v>#NUM!</v>
      </c>
      <c r="Y6403" s="6" t="e">
        <f>P6403*I6403/100/T6403</f>
        <v>#NUM!</v>
      </c>
      <c r="Z6403" s="6" t="e">
        <f>Y6403*H6403</f>
        <v>#NUM!</v>
      </c>
      <c r="AB6403" s="1" t="e">
        <f t="shared" si="198"/>
        <v>#DIV/0!</v>
      </c>
      <c r="AC6403" s="1" t="e">
        <f t="shared" si="199"/>
        <v>#DIV/0!</v>
      </c>
    </row>
    <row r="6404" spans="4:29" x14ac:dyDescent="0.25">
      <c r="D6404" s="1">
        <v>1980</v>
      </c>
      <c r="E6404" s="1" t="s">
        <v>176</v>
      </c>
      <c r="F6404" s="2" t="s">
        <v>368</v>
      </c>
      <c r="G6404">
        <v>4</v>
      </c>
      <c r="H6404">
        <v>1084744</v>
      </c>
      <c r="I6404" s="1">
        <v>3570.8820000000001</v>
      </c>
      <c r="J6404" s="1">
        <v>1213</v>
      </c>
      <c r="K6404" s="1">
        <v>30401</v>
      </c>
      <c r="M6404" s="3"/>
      <c r="N6404">
        <v>39.9</v>
      </c>
      <c r="O6404"/>
      <c r="P6404" s="1">
        <f>IF($A$3="Percentage of government revenue per capita",$B$3,0) + IF($A$3="Absolute extra revenue",AB6404,0) + IF($A$3="Absolute revenue per capita",AC6404,0)</f>
        <v>0</v>
      </c>
      <c r="Q6404" s="5" t="e">
        <f>-MIN(data!$B$4 / data!I6367 * data!P6367 / 100, data!N6367)</f>
        <v>#DIV/0!</v>
      </c>
      <c r="R6404" s="4" t="e">
        <f>-Q6404*K6404/1000</f>
        <v>#DIV/0!</v>
      </c>
      <c r="S6404" s="6">
        <f>-MIN(data!$B$5/(POWER(LN(I6404),2))*P6404/100, O6404)</f>
        <v>0</v>
      </c>
      <c r="T6404" s="6">
        <f>-S6404*L6404/100000</f>
        <v>0</v>
      </c>
      <c r="U6404" s="4" t="e">
        <f>N6404+Q6404</f>
        <v>#DIV/0!</v>
      </c>
      <c r="V6404" s="4" t="e">
        <f>P6404*I6404/100/R6404</f>
        <v>#DIV/0!</v>
      </c>
      <c r="W6404" s="4" t="e">
        <f>V6404*H6404</f>
        <v>#DIV/0!</v>
      </c>
      <c r="X6404" s="6">
        <f>O6404+S6404</f>
        <v>0</v>
      </c>
      <c r="Y6404" s="6" t="e">
        <f>P6404*I6404/100/T6404</f>
        <v>#DIV/0!</v>
      </c>
      <c r="Z6404" s="6" t="e">
        <f>Y6404*H6404</f>
        <v>#DIV/0!</v>
      </c>
      <c r="AB6404" s="1">
        <f t="shared" ref="AB6404:AB6467" si="200">$B$3*100/H6404/I6404</f>
        <v>0</v>
      </c>
      <c r="AC6404" s="1">
        <f t="shared" ref="AC6404:AC6467" si="201">$B$3/I6404*100</f>
        <v>0</v>
      </c>
    </row>
    <row r="6405" spans="4:29" x14ac:dyDescent="0.25">
      <c r="D6405" s="1">
        <v>1981</v>
      </c>
      <c r="E6405" s="1" t="s">
        <v>176</v>
      </c>
      <c r="F6405" s="2" t="s">
        <v>368</v>
      </c>
      <c r="G6405">
        <v>4</v>
      </c>
      <c r="H6405">
        <v>1101983</v>
      </c>
      <c r="I6405" s="1">
        <v>3609.7629999999999</v>
      </c>
      <c r="J6405" s="1">
        <v>1207</v>
      </c>
      <c r="K6405" s="1">
        <v>31108.25</v>
      </c>
      <c r="M6405" s="3"/>
      <c r="N6405">
        <v>38.799999999999997</v>
      </c>
      <c r="O6405"/>
      <c r="P6405" s="1">
        <f>IF($A$3="Percentage of government revenue per capita",$B$3,0) + IF($A$3="Absolute extra revenue",AB6405,0) + IF($A$3="Absolute revenue per capita",AC6405,0)</f>
        <v>0</v>
      </c>
      <c r="Q6405" s="5">
        <f>-MIN(data!$B$4 / data!I6368 * data!P6368 / 100, data!N6368)</f>
        <v>0</v>
      </c>
      <c r="R6405" s="4">
        <f>-Q6405*K6405/1000</f>
        <v>0</v>
      </c>
      <c r="S6405" s="6">
        <f>-MIN(data!$B$5/(POWER(LN(I6405),2))*P6405/100, O6405)</f>
        <v>0</v>
      </c>
      <c r="T6405" s="6">
        <f>-S6405*L6405/100000</f>
        <v>0</v>
      </c>
      <c r="U6405" s="4">
        <f>N6405+Q6405</f>
        <v>38.799999999999997</v>
      </c>
      <c r="V6405" s="4" t="e">
        <f>P6405*I6405/100/R6405</f>
        <v>#DIV/0!</v>
      </c>
      <c r="W6405" s="4" t="e">
        <f>V6405*H6405</f>
        <v>#DIV/0!</v>
      </c>
      <c r="X6405" s="6">
        <f>O6405+S6405</f>
        <v>0</v>
      </c>
      <c r="Y6405" s="6" t="e">
        <f>P6405*I6405/100/T6405</f>
        <v>#DIV/0!</v>
      </c>
      <c r="Z6405" s="6" t="e">
        <f>Y6405*H6405</f>
        <v>#DIV/0!</v>
      </c>
      <c r="AB6405" s="1">
        <f t="shared" si="200"/>
        <v>0</v>
      </c>
      <c r="AC6405" s="1">
        <f t="shared" si="201"/>
        <v>0</v>
      </c>
    </row>
    <row r="6406" spans="4:29" x14ac:dyDescent="0.25">
      <c r="D6406" s="1">
        <v>1982</v>
      </c>
      <c r="E6406" s="1" t="s">
        <v>176</v>
      </c>
      <c r="F6406" s="2" t="s">
        <v>368</v>
      </c>
      <c r="G6406">
        <v>4</v>
      </c>
      <c r="H6406">
        <v>1120020</v>
      </c>
      <c r="I6406" s="1">
        <v>3173.326</v>
      </c>
      <c r="J6406" s="1">
        <v>1193</v>
      </c>
      <c r="K6406" s="1">
        <v>31644.560000000001</v>
      </c>
      <c r="M6406" s="3"/>
      <c r="N6406">
        <v>37.700000000000003</v>
      </c>
      <c r="O6406"/>
      <c r="P6406" s="1">
        <f>IF($A$3="Percentage of government revenue per capita",$B$3,0) + IF($A$3="Absolute extra revenue",AB6406,0) + IF($A$3="Absolute revenue per capita",AC6406,0)</f>
        <v>0</v>
      </c>
      <c r="Q6406" s="5">
        <f>-MIN(data!$B$4 / data!I6369 * data!P6369 / 100, data!N6369)</f>
        <v>0</v>
      </c>
      <c r="R6406" s="4">
        <f>-Q6406*K6406/1000</f>
        <v>0</v>
      </c>
      <c r="S6406" s="6">
        <f>-MIN(data!$B$5/(POWER(LN(I6406),2))*P6406/100, O6406)</f>
        <v>0</v>
      </c>
      <c r="T6406" s="6">
        <f>-S6406*L6406/100000</f>
        <v>0</v>
      </c>
      <c r="U6406" s="4">
        <f>N6406+Q6406</f>
        <v>37.700000000000003</v>
      </c>
      <c r="V6406" s="4" t="e">
        <f>P6406*I6406/100/R6406</f>
        <v>#DIV/0!</v>
      </c>
      <c r="W6406" s="4" t="e">
        <f>V6406*H6406</f>
        <v>#DIV/0!</v>
      </c>
      <c r="X6406" s="6">
        <f>O6406+S6406</f>
        <v>0</v>
      </c>
      <c r="Y6406" s="6" t="e">
        <f>P6406*I6406/100/T6406</f>
        <v>#DIV/0!</v>
      </c>
      <c r="Z6406" s="6" t="e">
        <f>Y6406*H6406</f>
        <v>#DIV/0!</v>
      </c>
      <c r="AB6406" s="1">
        <f t="shared" si="200"/>
        <v>0</v>
      </c>
      <c r="AC6406" s="1">
        <f t="shared" si="201"/>
        <v>0</v>
      </c>
    </row>
    <row r="6407" spans="4:29" x14ac:dyDescent="0.25">
      <c r="D6407" s="1">
        <v>1983</v>
      </c>
      <c r="E6407" s="1" t="s">
        <v>176</v>
      </c>
      <c r="F6407" s="2" t="s">
        <v>368</v>
      </c>
      <c r="G6407">
        <v>4</v>
      </c>
      <c r="H6407">
        <v>1138071</v>
      </c>
      <c r="I6407" s="1">
        <v>2713.7979999999998</v>
      </c>
      <c r="J6407" s="1">
        <v>1173</v>
      </c>
      <c r="K6407" s="1">
        <v>31875</v>
      </c>
      <c r="M6407" s="3"/>
      <c r="N6407">
        <v>36.799999999999997</v>
      </c>
      <c r="O6407"/>
      <c r="P6407" s="1">
        <f>IF($A$3="Percentage of government revenue per capita",$B$3,0) + IF($A$3="Absolute extra revenue",AB6407,0) + IF($A$3="Absolute revenue per capita",AC6407,0)</f>
        <v>0</v>
      </c>
      <c r="Q6407" s="5">
        <f>-MIN(data!$B$4 / data!I6370 * data!P6370 / 100, data!N6370)</f>
        <v>0</v>
      </c>
      <c r="R6407" s="4">
        <f>-Q6407*K6407/1000</f>
        <v>0</v>
      </c>
      <c r="S6407" s="6">
        <f>-MIN(data!$B$5/(POWER(LN(I6407),2))*P6407/100, O6407)</f>
        <v>0</v>
      </c>
      <c r="T6407" s="6">
        <f>-S6407*L6407/100000</f>
        <v>0</v>
      </c>
      <c r="U6407" s="4">
        <f>N6407+Q6407</f>
        <v>36.799999999999997</v>
      </c>
      <c r="V6407" s="4" t="e">
        <f>P6407*I6407/100/R6407</f>
        <v>#DIV/0!</v>
      </c>
      <c r="W6407" s="4" t="e">
        <f>V6407*H6407</f>
        <v>#DIV/0!</v>
      </c>
      <c r="X6407" s="6">
        <f>O6407+S6407</f>
        <v>0</v>
      </c>
      <c r="Y6407" s="6" t="e">
        <f>P6407*I6407/100/T6407</f>
        <v>#DIV/0!</v>
      </c>
      <c r="Z6407" s="6" t="e">
        <f>Y6407*H6407</f>
        <v>#DIV/0!</v>
      </c>
      <c r="AB6407" s="1">
        <f t="shared" si="200"/>
        <v>0</v>
      </c>
      <c r="AC6407" s="1">
        <f t="shared" si="201"/>
        <v>0</v>
      </c>
    </row>
    <row r="6408" spans="4:29" x14ac:dyDescent="0.25">
      <c r="D6408" s="1">
        <v>1984</v>
      </c>
      <c r="E6408" s="1" t="s">
        <v>176</v>
      </c>
      <c r="F6408" s="2" t="s">
        <v>368</v>
      </c>
      <c r="G6408">
        <v>4</v>
      </c>
      <c r="H6408">
        <v>1155074</v>
      </c>
      <c r="I6408" s="1">
        <v>2541.6559999999999</v>
      </c>
      <c r="J6408" s="1">
        <v>1142</v>
      </c>
      <c r="K6408" s="1">
        <v>31810.58</v>
      </c>
      <c r="M6408" s="3"/>
      <c r="N6408">
        <v>35.9</v>
      </c>
      <c r="O6408"/>
      <c r="P6408" s="1">
        <f>IF($A$3="Percentage of government revenue per capita",$B$3,0) + IF($A$3="Absolute extra revenue",AB6408,0) + IF($A$3="Absolute revenue per capita",AC6408,0)</f>
        <v>0</v>
      </c>
      <c r="Q6408" s="5">
        <f>-MIN(data!$B$4 / data!I6371 * data!P6371 / 100, data!N6371)</f>
        <v>0</v>
      </c>
      <c r="R6408" s="4">
        <f>-Q6408*K6408/1000</f>
        <v>0</v>
      </c>
      <c r="S6408" s="6">
        <f>-MIN(data!$B$5/(POWER(LN(I6408),2))*P6408/100, O6408)</f>
        <v>0</v>
      </c>
      <c r="T6408" s="6">
        <f>-S6408*L6408/100000</f>
        <v>0</v>
      </c>
      <c r="U6408" s="4">
        <f>N6408+Q6408</f>
        <v>35.9</v>
      </c>
      <c r="V6408" s="4" t="e">
        <f>P6408*I6408/100/R6408</f>
        <v>#DIV/0!</v>
      </c>
      <c r="W6408" s="4" t="e">
        <f>V6408*H6408</f>
        <v>#DIV/0!</v>
      </c>
      <c r="X6408" s="6">
        <f>O6408+S6408</f>
        <v>0</v>
      </c>
      <c r="Y6408" s="6" t="e">
        <f>P6408*I6408/100/T6408</f>
        <v>#DIV/0!</v>
      </c>
      <c r="Z6408" s="6" t="e">
        <f>Y6408*H6408</f>
        <v>#DIV/0!</v>
      </c>
      <c r="AB6408" s="1">
        <f t="shared" si="200"/>
        <v>0</v>
      </c>
      <c r="AC6408" s="1">
        <f t="shared" si="201"/>
        <v>0</v>
      </c>
    </row>
    <row r="6409" spans="4:29" x14ac:dyDescent="0.25">
      <c r="D6409" s="1">
        <v>1985</v>
      </c>
      <c r="E6409" s="1" t="s">
        <v>176</v>
      </c>
      <c r="F6409" s="2" t="s">
        <v>368</v>
      </c>
      <c r="G6409">
        <v>4</v>
      </c>
      <c r="H6409">
        <v>1170285</v>
      </c>
      <c r="I6409" s="1">
        <v>2490.3560000000002</v>
      </c>
      <c r="J6409" s="1">
        <v>1104</v>
      </c>
      <c r="K6409" s="1">
        <v>31452.99</v>
      </c>
      <c r="M6409" s="3"/>
      <c r="N6409">
        <v>35.1</v>
      </c>
      <c r="O6409"/>
      <c r="P6409" s="1">
        <f>IF($A$3="Percentage of government revenue per capita",$B$3,0) + IF($A$3="Absolute extra revenue",AB6409,0) + IF($A$3="Absolute revenue per capita",AC6409,0)</f>
        <v>0</v>
      </c>
      <c r="Q6409" s="5">
        <f>-MIN(data!$B$4 / data!I6372 * data!P6372 / 100, data!N6372)</f>
        <v>0</v>
      </c>
      <c r="R6409" s="4">
        <f>-Q6409*K6409/1000</f>
        <v>0</v>
      </c>
      <c r="S6409" s="6">
        <f>-MIN(data!$B$5/(POWER(LN(I6409),2))*P6409/100, O6409)</f>
        <v>0</v>
      </c>
      <c r="T6409" s="6">
        <f>-S6409*L6409/100000</f>
        <v>0</v>
      </c>
      <c r="U6409" s="4">
        <f>N6409+Q6409</f>
        <v>35.1</v>
      </c>
      <c r="V6409" s="4" t="e">
        <f>P6409*I6409/100/R6409</f>
        <v>#DIV/0!</v>
      </c>
      <c r="W6409" s="4" t="e">
        <f>V6409*H6409</f>
        <v>#DIV/0!</v>
      </c>
      <c r="X6409" s="6">
        <f>O6409+S6409</f>
        <v>0</v>
      </c>
      <c r="Y6409" s="6" t="e">
        <f>P6409*I6409/100/T6409</f>
        <v>#DIV/0!</v>
      </c>
      <c r="Z6409" s="6" t="e">
        <f>Y6409*H6409</f>
        <v>#DIV/0!</v>
      </c>
      <c r="AB6409" s="1">
        <f t="shared" si="200"/>
        <v>0</v>
      </c>
      <c r="AC6409" s="1">
        <f t="shared" si="201"/>
        <v>0</v>
      </c>
    </row>
    <row r="6410" spans="4:29" x14ac:dyDescent="0.25">
      <c r="D6410" s="1">
        <v>1986</v>
      </c>
      <c r="E6410" s="1" t="s">
        <v>176</v>
      </c>
      <c r="F6410" s="2" t="s">
        <v>368</v>
      </c>
      <c r="G6410">
        <v>4</v>
      </c>
      <c r="H6410">
        <v>1183381</v>
      </c>
      <c r="I6410" s="1">
        <v>1986.876</v>
      </c>
      <c r="J6410" s="1">
        <v>1060</v>
      </c>
      <c r="K6410" s="1">
        <v>30724.639999999999</v>
      </c>
      <c r="M6410" s="3"/>
      <c r="N6410">
        <v>34.5</v>
      </c>
      <c r="O6410"/>
      <c r="P6410" s="1">
        <f>IF($A$3="Percentage of government revenue per capita",$B$3,0) + IF($A$3="Absolute extra revenue",AB6410,0) + IF($A$3="Absolute revenue per capita",AC6410,0)</f>
        <v>0</v>
      </c>
      <c r="Q6410" s="5">
        <f>-MIN(data!$B$4 / data!I6373 * data!P6373 / 100, data!N6373)</f>
        <v>0</v>
      </c>
      <c r="R6410" s="4">
        <f>-Q6410*K6410/1000</f>
        <v>0</v>
      </c>
      <c r="S6410" s="6">
        <f>-MIN(data!$B$5/(POWER(LN(I6410),2))*P6410/100, O6410)</f>
        <v>0</v>
      </c>
      <c r="T6410" s="6">
        <f>-S6410*L6410/100000</f>
        <v>0</v>
      </c>
      <c r="U6410" s="4">
        <f>N6410+Q6410</f>
        <v>34.5</v>
      </c>
      <c r="V6410" s="4" t="e">
        <f>P6410*I6410/100/R6410</f>
        <v>#DIV/0!</v>
      </c>
      <c r="W6410" s="4" t="e">
        <f>V6410*H6410</f>
        <v>#DIV/0!</v>
      </c>
      <c r="X6410" s="6">
        <f>O6410+S6410</f>
        <v>0</v>
      </c>
      <c r="Y6410" s="6" t="e">
        <f>P6410*I6410/100/T6410</f>
        <v>#DIV/0!</v>
      </c>
      <c r="Z6410" s="6" t="e">
        <f>Y6410*H6410</f>
        <v>#DIV/0!</v>
      </c>
      <c r="AB6410" s="1">
        <f t="shared" si="200"/>
        <v>0</v>
      </c>
      <c r="AC6410" s="1">
        <f t="shared" si="201"/>
        <v>0</v>
      </c>
    </row>
    <row r="6411" spans="4:29" x14ac:dyDescent="0.25">
      <c r="D6411" s="1">
        <v>1987</v>
      </c>
      <c r="E6411" s="1" t="s">
        <v>176</v>
      </c>
      <c r="F6411" s="2" t="s">
        <v>368</v>
      </c>
      <c r="G6411">
        <v>4</v>
      </c>
      <c r="H6411">
        <v>1194541</v>
      </c>
      <c r="I6411" s="1">
        <v>1879.1389999999999</v>
      </c>
      <c r="J6411" s="1">
        <v>1010</v>
      </c>
      <c r="K6411" s="1">
        <v>29793.51</v>
      </c>
      <c r="M6411" s="3"/>
      <c r="N6411">
        <v>33.9</v>
      </c>
      <c r="O6411"/>
      <c r="P6411" s="1">
        <f>IF($A$3="Percentage of government revenue per capita",$B$3,0) + IF($A$3="Absolute extra revenue",AB6411,0) + IF($A$3="Absolute revenue per capita",AC6411,0)</f>
        <v>0</v>
      </c>
      <c r="Q6411" s="5">
        <f>-MIN(data!$B$4 / data!I6374 * data!P6374 / 100, data!N6374)</f>
        <v>0</v>
      </c>
      <c r="R6411" s="4">
        <f>-Q6411*K6411/1000</f>
        <v>0</v>
      </c>
      <c r="S6411" s="6">
        <f>-MIN(data!$B$5/(POWER(LN(I6411),2))*P6411/100, O6411)</f>
        <v>0</v>
      </c>
      <c r="T6411" s="6">
        <f>-S6411*L6411/100000</f>
        <v>0</v>
      </c>
      <c r="U6411" s="4">
        <f>N6411+Q6411</f>
        <v>33.9</v>
      </c>
      <c r="V6411" s="4" t="e">
        <f>P6411*I6411/100/R6411</f>
        <v>#DIV/0!</v>
      </c>
      <c r="W6411" s="4" t="e">
        <f>V6411*H6411</f>
        <v>#DIV/0!</v>
      </c>
      <c r="X6411" s="6">
        <f>O6411+S6411</f>
        <v>0</v>
      </c>
      <c r="Y6411" s="6" t="e">
        <f>P6411*I6411/100/T6411</f>
        <v>#DIV/0!</v>
      </c>
      <c r="Z6411" s="6" t="e">
        <f>Y6411*H6411</f>
        <v>#DIV/0!</v>
      </c>
      <c r="AB6411" s="1">
        <f t="shared" si="200"/>
        <v>0</v>
      </c>
      <c r="AC6411" s="1">
        <f t="shared" si="201"/>
        <v>0</v>
      </c>
    </row>
    <row r="6412" spans="4:29" x14ac:dyDescent="0.25">
      <c r="D6412" s="1">
        <v>1988</v>
      </c>
      <c r="E6412" s="1" t="s">
        <v>176</v>
      </c>
      <c r="F6412" s="2" t="s">
        <v>368</v>
      </c>
      <c r="G6412">
        <v>4</v>
      </c>
      <c r="H6412">
        <v>1204153</v>
      </c>
      <c r="I6412" s="1">
        <v>1610.3779999999999</v>
      </c>
      <c r="J6412" s="1">
        <v>958</v>
      </c>
      <c r="K6412" s="1">
        <v>28597.01</v>
      </c>
      <c r="M6412" s="3"/>
      <c r="N6412">
        <v>33.5</v>
      </c>
      <c r="O6412"/>
      <c r="P6412" s="1">
        <f>IF($A$3="Percentage of government revenue per capita",$B$3,0) + IF($A$3="Absolute extra revenue",AB6412,0) + IF($A$3="Absolute revenue per capita",AC6412,0)</f>
        <v>0</v>
      </c>
      <c r="Q6412" s="5">
        <f>-MIN(data!$B$4 / data!I6375 * data!P6375 / 100, data!N6375)</f>
        <v>0</v>
      </c>
      <c r="R6412" s="4">
        <f>-Q6412*K6412/1000</f>
        <v>0</v>
      </c>
      <c r="S6412" s="6">
        <f>-MIN(data!$B$5/(POWER(LN(I6412),2))*P6412/100, O6412)</f>
        <v>0</v>
      </c>
      <c r="T6412" s="6">
        <f>-S6412*L6412/100000</f>
        <v>0</v>
      </c>
      <c r="U6412" s="4">
        <f>N6412+Q6412</f>
        <v>33.5</v>
      </c>
      <c r="V6412" s="4" t="e">
        <f>P6412*I6412/100/R6412</f>
        <v>#DIV/0!</v>
      </c>
      <c r="W6412" s="4" t="e">
        <f>V6412*H6412</f>
        <v>#DIV/0!</v>
      </c>
      <c r="X6412" s="6">
        <f>O6412+S6412</f>
        <v>0</v>
      </c>
      <c r="Y6412" s="6" t="e">
        <f>P6412*I6412/100/T6412</f>
        <v>#DIV/0!</v>
      </c>
      <c r="Z6412" s="6" t="e">
        <f>Y6412*H6412</f>
        <v>#DIV/0!</v>
      </c>
      <c r="AB6412" s="1">
        <f t="shared" si="200"/>
        <v>0</v>
      </c>
      <c r="AC6412" s="1">
        <f t="shared" si="201"/>
        <v>0</v>
      </c>
    </row>
    <row r="6413" spans="4:29" x14ac:dyDescent="0.25">
      <c r="D6413" s="1">
        <v>1989</v>
      </c>
      <c r="E6413" s="1" t="s">
        <v>176</v>
      </c>
      <c r="F6413" s="2" t="s">
        <v>368</v>
      </c>
      <c r="G6413">
        <v>4</v>
      </c>
      <c r="H6413">
        <v>1212857</v>
      </c>
      <c r="I6413" s="1">
        <v>1523.17</v>
      </c>
      <c r="J6413" s="1">
        <v>906</v>
      </c>
      <c r="K6413" s="1">
        <v>27454.55</v>
      </c>
      <c r="M6413" s="3"/>
      <c r="N6413">
        <v>33</v>
      </c>
      <c r="O6413"/>
      <c r="P6413" s="1">
        <f>IF($A$3="Percentage of government revenue per capita",$B$3,0) + IF($A$3="Absolute extra revenue",AB6413,0) + IF($A$3="Absolute revenue per capita",AC6413,0)</f>
        <v>0</v>
      </c>
      <c r="Q6413" s="5">
        <f>-MIN(data!$B$4 / data!I6376 * data!P6376 / 100, data!N6376)</f>
        <v>0</v>
      </c>
      <c r="R6413" s="4">
        <f>-Q6413*K6413/1000</f>
        <v>0</v>
      </c>
      <c r="S6413" s="6">
        <f>-MIN(data!$B$5/(POWER(LN(I6413),2))*P6413/100, O6413)</f>
        <v>0</v>
      </c>
      <c r="T6413" s="6">
        <f>-S6413*L6413/100000</f>
        <v>0</v>
      </c>
      <c r="U6413" s="4">
        <f>N6413+Q6413</f>
        <v>33</v>
      </c>
      <c r="V6413" s="4" t="e">
        <f>P6413*I6413/100/R6413</f>
        <v>#DIV/0!</v>
      </c>
      <c r="W6413" s="4" t="e">
        <f>V6413*H6413</f>
        <v>#DIV/0!</v>
      </c>
      <c r="X6413" s="6">
        <f>O6413+S6413</f>
        <v>0</v>
      </c>
      <c r="Y6413" s="6" t="e">
        <f>P6413*I6413/100/T6413</f>
        <v>#DIV/0!</v>
      </c>
      <c r="Z6413" s="6" t="e">
        <f>Y6413*H6413</f>
        <v>#DIV/0!</v>
      </c>
      <c r="AB6413" s="1">
        <f t="shared" si="200"/>
        <v>0</v>
      </c>
      <c r="AC6413" s="1">
        <f t="shared" si="201"/>
        <v>0</v>
      </c>
    </row>
    <row r="6414" spans="4:29" x14ac:dyDescent="0.25">
      <c r="D6414" s="1">
        <v>1990</v>
      </c>
      <c r="E6414" s="1" t="s">
        <v>176</v>
      </c>
      <c r="F6414" s="2" t="s">
        <v>368</v>
      </c>
      <c r="G6414">
        <v>4</v>
      </c>
      <c r="H6414">
        <v>1221116</v>
      </c>
      <c r="I6414" s="1">
        <v>1497.2639999999999</v>
      </c>
      <c r="J6414" s="1">
        <v>856</v>
      </c>
      <c r="K6414" s="1">
        <v>26177.37</v>
      </c>
      <c r="L6414" s="1">
        <v>23333.33</v>
      </c>
      <c r="M6414" s="3">
        <v>23</v>
      </c>
      <c r="N6414">
        <v>32.700000000000003</v>
      </c>
      <c r="O6414">
        <v>90</v>
      </c>
      <c r="P6414" s="1">
        <f>IF($A$3="Percentage of government revenue per capita",$B$3,0) + IF($A$3="Absolute extra revenue",AB6414,0) + IF($A$3="Absolute revenue per capita",AC6414,0)</f>
        <v>0</v>
      </c>
      <c r="Q6414" s="5">
        <f>-MIN(data!$B$4 / data!I6377 * data!P6377 / 100, data!N6377)</f>
        <v>0</v>
      </c>
      <c r="R6414" s="4">
        <f>-Q6414*K6414/1000</f>
        <v>0</v>
      </c>
      <c r="S6414" s="6">
        <f>-MIN(data!$B$5/(POWER(LN(I6414),2))*P6414/100, O6414)</f>
        <v>0</v>
      </c>
      <c r="T6414" s="6">
        <f>-S6414*L6414/100000</f>
        <v>0</v>
      </c>
      <c r="U6414" s="4">
        <f>N6414+Q6414</f>
        <v>32.700000000000003</v>
      </c>
      <c r="V6414" s="4" t="e">
        <f>P6414*I6414/100/R6414</f>
        <v>#DIV/0!</v>
      </c>
      <c r="W6414" s="4" t="e">
        <f>V6414*H6414</f>
        <v>#DIV/0!</v>
      </c>
      <c r="X6414" s="6">
        <f>O6414+S6414</f>
        <v>90</v>
      </c>
      <c r="Y6414" s="6" t="e">
        <f>P6414*I6414/100/T6414</f>
        <v>#DIV/0!</v>
      </c>
      <c r="Z6414" s="6" t="e">
        <f>Y6414*H6414</f>
        <v>#DIV/0!</v>
      </c>
      <c r="AB6414" s="1">
        <f t="shared" si="200"/>
        <v>0</v>
      </c>
      <c r="AC6414" s="1">
        <f t="shared" si="201"/>
        <v>0</v>
      </c>
    </row>
    <row r="6415" spans="4:29" x14ac:dyDescent="0.25">
      <c r="D6415" s="1">
        <v>1991</v>
      </c>
      <c r="E6415" s="1" t="s">
        <v>176</v>
      </c>
      <c r="F6415" s="2" t="s">
        <v>368</v>
      </c>
      <c r="G6415">
        <v>4</v>
      </c>
      <c r="H6415">
        <v>1229103</v>
      </c>
      <c r="I6415" s="1">
        <v>1791.559</v>
      </c>
      <c r="J6415" s="1">
        <v>811</v>
      </c>
      <c r="K6415" s="1">
        <v>24953.85</v>
      </c>
      <c r="L6415" s="1">
        <v>22471.91</v>
      </c>
      <c r="M6415" s="3">
        <v>21</v>
      </c>
      <c r="N6415">
        <v>32.5</v>
      </c>
      <c r="O6415">
        <v>89</v>
      </c>
      <c r="P6415" s="1">
        <f>IF($A$3="Percentage of government revenue per capita",$B$3,0) + IF($A$3="Absolute extra revenue",AB6415,0) + IF($A$3="Absolute revenue per capita",AC6415,0)</f>
        <v>0</v>
      </c>
      <c r="Q6415" s="5">
        <f>-MIN(data!$B$4 / data!I6378 * data!P6378 / 100, data!N6378)</f>
        <v>0</v>
      </c>
      <c r="R6415" s="4">
        <f>-Q6415*K6415/1000</f>
        <v>0</v>
      </c>
      <c r="S6415" s="6">
        <f>-MIN(data!$B$5/(POWER(LN(I6415),2))*P6415/100, O6415)</f>
        <v>0</v>
      </c>
      <c r="T6415" s="6">
        <f>-S6415*L6415/100000</f>
        <v>0</v>
      </c>
      <c r="U6415" s="4">
        <f>N6415+Q6415</f>
        <v>32.5</v>
      </c>
      <c r="V6415" s="4" t="e">
        <f>P6415*I6415/100/R6415</f>
        <v>#DIV/0!</v>
      </c>
      <c r="W6415" s="4" t="e">
        <f>V6415*H6415</f>
        <v>#DIV/0!</v>
      </c>
      <c r="X6415" s="6">
        <f>O6415+S6415</f>
        <v>89</v>
      </c>
      <c r="Y6415" s="6" t="e">
        <f>P6415*I6415/100/T6415</f>
        <v>#DIV/0!</v>
      </c>
      <c r="Z6415" s="6" t="e">
        <f>Y6415*H6415</f>
        <v>#DIV/0!</v>
      </c>
      <c r="AB6415" s="1">
        <f t="shared" si="200"/>
        <v>0</v>
      </c>
      <c r="AC6415" s="1">
        <f t="shared" si="201"/>
        <v>0</v>
      </c>
    </row>
    <row r="6416" spans="4:29" x14ac:dyDescent="0.25">
      <c r="D6416" s="1">
        <v>1992</v>
      </c>
      <c r="E6416" s="1" t="s">
        <v>176</v>
      </c>
      <c r="F6416" s="2" t="s">
        <v>368</v>
      </c>
      <c r="G6416">
        <v>4</v>
      </c>
      <c r="H6416">
        <v>1236683</v>
      </c>
      <c r="I6416" s="1">
        <v>1717.4580000000001</v>
      </c>
      <c r="J6416" s="1">
        <v>770</v>
      </c>
      <c r="K6416" s="1">
        <v>23765.43</v>
      </c>
      <c r="L6416" s="1">
        <v>21839.08</v>
      </c>
      <c r="M6416" s="3">
        <v>20</v>
      </c>
      <c r="N6416">
        <v>32.4</v>
      </c>
      <c r="O6416">
        <v>87</v>
      </c>
      <c r="P6416" s="1">
        <f>IF($A$3="Percentage of government revenue per capita",$B$3,0) + IF($A$3="Absolute extra revenue",AB6416,0) + IF($A$3="Absolute revenue per capita",AC6416,0)</f>
        <v>0</v>
      </c>
      <c r="Q6416" s="5">
        <f>-MIN(data!$B$4 / data!I6379 * data!P6379 / 100, data!N6379)</f>
        <v>0</v>
      </c>
      <c r="R6416" s="4">
        <f>-Q6416*K6416/1000</f>
        <v>0</v>
      </c>
      <c r="S6416" s="6">
        <f>-MIN(data!$B$5/(POWER(LN(I6416),2))*P6416/100, O6416)</f>
        <v>0</v>
      </c>
      <c r="T6416" s="6">
        <f>-S6416*L6416/100000</f>
        <v>0</v>
      </c>
      <c r="U6416" s="4">
        <f>N6416+Q6416</f>
        <v>32.4</v>
      </c>
      <c r="V6416" s="4" t="e">
        <f>P6416*I6416/100/R6416</f>
        <v>#DIV/0!</v>
      </c>
      <c r="W6416" s="4" t="e">
        <f>V6416*H6416</f>
        <v>#DIV/0!</v>
      </c>
      <c r="X6416" s="6">
        <f>O6416+S6416</f>
        <v>87</v>
      </c>
      <c r="Y6416" s="6" t="e">
        <f>P6416*I6416/100/T6416</f>
        <v>#DIV/0!</v>
      </c>
      <c r="Z6416" s="6" t="e">
        <f>Y6416*H6416</f>
        <v>#DIV/0!</v>
      </c>
      <c r="AB6416" s="1">
        <f t="shared" si="200"/>
        <v>0</v>
      </c>
      <c r="AC6416" s="1">
        <f t="shared" si="201"/>
        <v>0</v>
      </c>
    </row>
    <row r="6417" spans="4:29" x14ac:dyDescent="0.25">
      <c r="D6417" s="1">
        <v>1993</v>
      </c>
      <c r="E6417" s="1" t="s">
        <v>176</v>
      </c>
      <c r="F6417" s="2" t="s">
        <v>368</v>
      </c>
      <c r="G6417">
        <v>4</v>
      </c>
      <c r="H6417">
        <v>1243616</v>
      </c>
      <c r="I6417" s="1">
        <v>1742.8810000000001</v>
      </c>
      <c r="J6417" s="1">
        <v>734</v>
      </c>
      <c r="K6417" s="1">
        <v>22724.46</v>
      </c>
      <c r="L6417" s="1">
        <v>20238.099999999999</v>
      </c>
      <c r="M6417" s="3">
        <v>19</v>
      </c>
      <c r="N6417">
        <v>32.299999999999997</v>
      </c>
      <c r="O6417">
        <v>84</v>
      </c>
      <c r="P6417" s="1">
        <f>IF($A$3="Percentage of government revenue per capita",$B$3,0) + IF($A$3="Absolute extra revenue",AB6417,0) + IF($A$3="Absolute revenue per capita",AC6417,0)</f>
        <v>0</v>
      </c>
      <c r="Q6417" s="5">
        <f>-MIN(data!$B$4 / data!I6380 * data!P6380 / 100, data!N6380)</f>
        <v>0</v>
      </c>
      <c r="R6417" s="4">
        <f>-Q6417*K6417/1000</f>
        <v>0</v>
      </c>
      <c r="S6417" s="6">
        <f>-MIN(data!$B$5/(POWER(LN(I6417),2))*P6417/100, O6417)</f>
        <v>0</v>
      </c>
      <c r="T6417" s="6">
        <f>-S6417*L6417/100000</f>
        <v>0</v>
      </c>
      <c r="U6417" s="4">
        <f>N6417+Q6417</f>
        <v>32.299999999999997</v>
      </c>
      <c r="V6417" s="4" t="e">
        <f>P6417*I6417/100/R6417</f>
        <v>#DIV/0!</v>
      </c>
      <c r="W6417" s="4" t="e">
        <f>V6417*H6417</f>
        <v>#DIV/0!</v>
      </c>
      <c r="X6417" s="6">
        <f>O6417+S6417</f>
        <v>84</v>
      </c>
      <c r="Y6417" s="6" t="e">
        <f>P6417*I6417/100/T6417</f>
        <v>#DIV/0!</v>
      </c>
      <c r="Z6417" s="6" t="e">
        <f>Y6417*H6417</f>
        <v>#DIV/0!</v>
      </c>
      <c r="AB6417" s="1">
        <f t="shared" si="200"/>
        <v>0</v>
      </c>
      <c r="AC6417" s="1">
        <f t="shared" si="201"/>
        <v>0</v>
      </c>
    </row>
    <row r="6418" spans="4:29" x14ac:dyDescent="0.25">
      <c r="D6418" s="1">
        <v>1994</v>
      </c>
      <c r="E6418" s="1" t="s">
        <v>176</v>
      </c>
      <c r="F6418" s="2" t="s">
        <v>368</v>
      </c>
      <c r="G6418">
        <v>4</v>
      </c>
      <c r="H6418">
        <v>1249520</v>
      </c>
      <c r="I6418" s="1">
        <v>1701.481</v>
      </c>
      <c r="J6418" s="1">
        <v>702</v>
      </c>
      <c r="K6418" s="1">
        <v>21733.75</v>
      </c>
      <c r="L6418" s="1">
        <v>18750</v>
      </c>
      <c r="M6418" s="3">
        <v>17</v>
      </c>
      <c r="N6418">
        <v>32.299999999999997</v>
      </c>
      <c r="O6418">
        <v>80</v>
      </c>
      <c r="P6418" s="1">
        <f>IF($A$3="Percentage of government revenue per capita",$B$3,0) + IF($A$3="Absolute extra revenue",AB6418,0) + IF($A$3="Absolute revenue per capita",AC6418,0)</f>
        <v>0</v>
      </c>
      <c r="Q6418" s="5">
        <f>-MIN(data!$B$4 / data!I6381 * data!P6381 / 100, data!N6381)</f>
        <v>0</v>
      </c>
      <c r="R6418" s="4">
        <f>-Q6418*K6418/1000</f>
        <v>0</v>
      </c>
      <c r="S6418" s="6">
        <f>-MIN(data!$B$5/(POWER(LN(I6418),2))*P6418/100, O6418)</f>
        <v>0</v>
      </c>
      <c r="T6418" s="6">
        <f>-S6418*L6418/100000</f>
        <v>0</v>
      </c>
      <c r="U6418" s="4">
        <f>N6418+Q6418</f>
        <v>32.299999999999997</v>
      </c>
      <c r="V6418" s="4" t="e">
        <f>P6418*I6418/100/R6418</f>
        <v>#DIV/0!</v>
      </c>
      <c r="W6418" s="4" t="e">
        <f>V6418*H6418</f>
        <v>#DIV/0!</v>
      </c>
      <c r="X6418" s="6">
        <f>O6418+S6418</f>
        <v>80</v>
      </c>
      <c r="Y6418" s="6" t="e">
        <f>P6418*I6418/100/T6418</f>
        <v>#DIV/0!</v>
      </c>
      <c r="Z6418" s="6" t="e">
        <f>Y6418*H6418</f>
        <v>#DIV/0!</v>
      </c>
      <c r="AB6418" s="1">
        <f t="shared" si="200"/>
        <v>0</v>
      </c>
      <c r="AC6418" s="1">
        <f t="shared" si="201"/>
        <v>0</v>
      </c>
    </row>
    <row r="6419" spans="4:29" x14ac:dyDescent="0.25">
      <c r="D6419" s="1">
        <v>1995</v>
      </c>
      <c r="E6419" s="1" t="s">
        <v>176</v>
      </c>
      <c r="F6419" s="2" t="s">
        <v>368</v>
      </c>
      <c r="G6419">
        <v>4</v>
      </c>
      <c r="H6419">
        <v>1254200</v>
      </c>
      <c r="I6419" s="1">
        <v>1837.3889999999999</v>
      </c>
      <c r="J6419" s="1">
        <v>674</v>
      </c>
      <c r="K6419" s="1">
        <v>20802.47</v>
      </c>
      <c r="L6419" s="1">
        <v>18181.82</v>
      </c>
      <c r="M6419" s="3">
        <v>15</v>
      </c>
      <c r="N6419">
        <v>32.4</v>
      </c>
      <c r="O6419">
        <v>77</v>
      </c>
      <c r="P6419" s="1">
        <f>IF($A$3="Percentage of government revenue per capita",$B$3,0) + IF($A$3="Absolute extra revenue",AB6419,0) + IF($A$3="Absolute revenue per capita",AC6419,0)</f>
        <v>0</v>
      </c>
      <c r="Q6419" s="5">
        <f>-MIN(data!$B$4 / data!I6382 * data!P6382 / 100, data!N6382)</f>
        <v>0</v>
      </c>
      <c r="R6419" s="4">
        <f>-Q6419*K6419/1000</f>
        <v>0</v>
      </c>
      <c r="S6419" s="6">
        <f>-MIN(data!$B$5/(POWER(LN(I6419),2))*P6419/100, O6419)</f>
        <v>0</v>
      </c>
      <c r="T6419" s="6">
        <f>-S6419*L6419/100000</f>
        <v>0</v>
      </c>
      <c r="U6419" s="4">
        <f>N6419+Q6419</f>
        <v>32.4</v>
      </c>
      <c r="V6419" s="4" t="e">
        <f>P6419*I6419/100/R6419</f>
        <v>#DIV/0!</v>
      </c>
      <c r="W6419" s="4" t="e">
        <f>V6419*H6419</f>
        <v>#DIV/0!</v>
      </c>
      <c r="X6419" s="6">
        <f>O6419+S6419</f>
        <v>77</v>
      </c>
      <c r="Y6419" s="6" t="e">
        <f>P6419*I6419/100/T6419</f>
        <v>#DIV/0!</v>
      </c>
      <c r="Z6419" s="6" t="e">
        <f>Y6419*H6419</f>
        <v>#DIV/0!</v>
      </c>
      <c r="AB6419" s="1">
        <f t="shared" si="200"/>
        <v>0</v>
      </c>
      <c r="AC6419" s="1">
        <f t="shared" si="201"/>
        <v>0</v>
      </c>
    </row>
    <row r="6420" spans="4:29" x14ac:dyDescent="0.25">
      <c r="D6420" s="1">
        <v>1996</v>
      </c>
      <c r="E6420" s="1" t="s">
        <v>176</v>
      </c>
      <c r="F6420" s="2" t="s">
        <v>368</v>
      </c>
      <c r="G6420">
        <v>4</v>
      </c>
      <c r="H6420">
        <v>1257549</v>
      </c>
      <c r="I6420" s="1">
        <v>2024.931</v>
      </c>
      <c r="J6420" s="1">
        <v>651</v>
      </c>
      <c r="K6420" s="1">
        <v>20092.59</v>
      </c>
      <c r="L6420" s="1">
        <v>17808.22</v>
      </c>
      <c r="M6420" s="3">
        <v>14</v>
      </c>
      <c r="N6420">
        <v>32.4</v>
      </c>
      <c r="O6420">
        <v>73</v>
      </c>
      <c r="P6420" s="1">
        <f>IF($A$3="Percentage of government revenue per capita",$B$3,0) + IF($A$3="Absolute extra revenue",AB6420,0) + IF($A$3="Absolute revenue per capita",AC6420,0)</f>
        <v>0</v>
      </c>
      <c r="Q6420" s="5">
        <f>-MIN(data!$B$4 / data!I6383 * data!P6383 / 100, data!N6383)</f>
        <v>0</v>
      </c>
      <c r="R6420" s="4">
        <f>-Q6420*K6420/1000</f>
        <v>0</v>
      </c>
      <c r="S6420" s="6">
        <f>-MIN(data!$B$5/(POWER(LN(I6420),2))*P6420/100, O6420)</f>
        <v>0</v>
      </c>
      <c r="T6420" s="6">
        <f>-S6420*L6420/100000</f>
        <v>0</v>
      </c>
      <c r="U6420" s="4">
        <f>N6420+Q6420</f>
        <v>32.4</v>
      </c>
      <c r="V6420" s="4" t="e">
        <f>P6420*I6420/100/R6420</f>
        <v>#DIV/0!</v>
      </c>
      <c r="W6420" s="4" t="e">
        <f>V6420*H6420</f>
        <v>#DIV/0!</v>
      </c>
      <c r="X6420" s="6">
        <f>O6420+S6420</f>
        <v>73</v>
      </c>
      <c r="Y6420" s="6" t="e">
        <f>P6420*I6420/100/T6420</f>
        <v>#DIV/0!</v>
      </c>
      <c r="Z6420" s="6" t="e">
        <f>Y6420*H6420</f>
        <v>#DIV/0!</v>
      </c>
      <c r="AB6420" s="1">
        <f t="shared" si="200"/>
        <v>0</v>
      </c>
      <c r="AC6420" s="1">
        <f t="shared" si="201"/>
        <v>0</v>
      </c>
    </row>
    <row r="6421" spans="4:29" x14ac:dyDescent="0.25">
      <c r="D6421" s="1">
        <v>1997</v>
      </c>
      <c r="E6421" s="1" t="s">
        <v>176</v>
      </c>
      <c r="F6421" s="2" t="s">
        <v>368</v>
      </c>
      <c r="G6421">
        <v>4</v>
      </c>
      <c r="H6421">
        <v>1259848</v>
      </c>
      <c r="I6421" s="1">
        <v>2005.3869999999999</v>
      </c>
      <c r="J6421" s="1">
        <v>635</v>
      </c>
      <c r="K6421" s="1">
        <v>19538.46</v>
      </c>
      <c r="L6421" s="1">
        <v>17647.060000000001</v>
      </c>
      <c r="M6421" s="3">
        <v>13</v>
      </c>
      <c r="N6421">
        <v>32.5</v>
      </c>
      <c r="O6421">
        <v>68</v>
      </c>
      <c r="P6421" s="1">
        <f>IF($A$3="Percentage of government revenue per capita",$B$3,0) + IF($A$3="Absolute extra revenue",AB6421,0) + IF($A$3="Absolute revenue per capita",AC6421,0)</f>
        <v>0</v>
      </c>
      <c r="Q6421" s="5">
        <f>-MIN(data!$B$4 / data!I6384 * data!P6384 / 100, data!N6384)</f>
        <v>0</v>
      </c>
      <c r="R6421" s="4">
        <f>-Q6421*K6421/1000</f>
        <v>0</v>
      </c>
      <c r="S6421" s="6">
        <f>-MIN(data!$B$5/(POWER(LN(I6421),2))*P6421/100, O6421)</f>
        <v>0</v>
      </c>
      <c r="T6421" s="6">
        <f>-S6421*L6421/100000</f>
        <v>0</v>
      </c>
      <c r="U6421" s="4">
        <f>N6421+Q6421</f>
        <v>32.5</v>
      </c>
      <c r="V6421" s="4" t="e">
        <f>P6421*I6421/100/R6421</f>
        <v>#DIV/0!</v>
      </c>
      <c r="W6421" s="4" t="e">
        <f>V6421*H6421</f>
        <v>#DIV/0!</v>
      </c>
      <c r="X6421" s="6">
        <f>O6421+S6421</f>
        <v>68</v>
      </c>
      <c r="Y6421" s="6" t="e">
        <f>P6421*I6421/100/T6421</f>
        <v>#DIV/0!</v>
      </c>
      <c r="Z6421" s="6" t="e">
        <f>Y6421*H6421</f>
        <v>#DIV/0!</v>
      </c>
      <c r="AB6421" s="1">
        <f t="shared" si="200"/>
        <v>0</v>
      </c>
      <c r="AC6421" s="1">
        <f t="shared" si="201"/>
        <v>0</v>
      </c>
    </row>
    <row r="6422" spans="4:29" x14ac:dyDescent="0.25">
      <c r="D6422" s="1">
        <v>1998</v>
      </c>
      <c r="E6422" s="1" t="s">
        <v>176</v>
      </c>
      <c r="F6422" s="2" t="s">
        <v>368</v>
      </c>
      <c r="G6422">
        <v>4</v>
      </c>
      <c r="H6422">
        <v>1261695</v>
      </c>
      <c r="I6422" s="1">
        <v>2162.5880000000002</v>
      </c>
      <c r="J6422" s="1">
        <v>623</v>
      </c>
      <c r="K6422" s="1">
        <v>19110.43</v>
      </c>
      <c r="L6422" s="1">
        <v>19047.62</v>
      </c>
      <c r="M6422" s="3">
        <v>12</v>
      </c>
      <c r="N6422">
        <v>32.6</v>
      </c>
      <c r="O6422">
        <v>63</v>
      </c>
      <c r="P6422" s="1">
        <f>IF($A$3="Percentage of government revenue per capita",$B$3,0) + IF($A$3="Absolute extra revenue",AB6422,0) + IF($A$3="Absolute revenue per capita",AC6422,0)</f>
        <v>0</v>
      </c>
      <c r="Q6422" s="5">
        <f>-MIN(data!$B$4 / data!I6385 * data!P6385 / 100, data!N6385)</f>
        <v>0</v>
      </c>
      <c r="R6422" s="4">
        <f>-Q6422*K6422/1000</f>
        <v>0</v>
      </c>
      <c r="S6422" s="6">
        <f>-MIN(data!$B$5/(POWER(LN(I6422),2))*P6422/100, O6422)</f>
        <v>0</v>
      </c>
      <c r="T6422" s="6">
        <f>-S6422*L6422/100000</f>
        <v>0</v>
      </c>
      <c r="U6422" s="4">
        <f>N6422+Q6422</f>
        <v>32.6</v>
      </c>
      <c r="V6422" s="4" t="e">
        <f>P6422*I6422/100/R6422</f>
        <v>#DIV/0!</v>
      </c>
      <c r="W6422" s="4" t="e">
        <f>V6422*H6422</f>
        <v>#DIV/0!</v>
      </c>
      <c r="X6422" s="6">
        <f>O6422+S6422</f>
        <v>63</v>
      </c>
      <c r="Y6422" s="6" t="e">
        <f>P6422*I6422/100/T6422</f>
        <v>#DIV/0!</v>
      </c>
      <c r="Z6422" s="6" t="e">
        <f>Y6422*H6422</f>
        <v>#DIV/0!</v>
      </c>
      <c r="AB6422" s="1">
        <f t="shared" si="200"/>
        <v>0</v>
      </c>
      <c r="AC6422" s="1">
        <f t="shared" si="201"/>
        <v>0</v>
      </c>
    </row>
    <row r="6423" spans="4:29" x14ac:dyDescent="0.25">
      <c r="D6423" s="1">
        <v>1999</v>
      </c>
      <c r="E6423" s="1" t="s">
        <v>176</v>
      </c>
      <c r="F6423" s="2" t="s">
        <v>368</v>
      </c>
      <c r="G6423">
        <v>4</v>
      </c>
      <c r="H6423">
        <v>1263933</v>
      </c>
      <c r="I6423" s="1">
        <v>2139.268</v>
      </c>
      <c r="J6423" s="1">
        <v>616</v>
      </c>
      <c r="K6423" s="1">
        <v>18837.919999999998</v>
      </c>
      <c r="L6423" s="1">
        <v>18750</v>
      </c>
      <c r="M6423" s="3">
        <v>12</v>
      </c>
      <c r="N6423">
        <v>32.700000000000003</v>
      </c>
      <c r="O6423">
        <v>64</v>
      </c>
      <c r="P6423" s="1">
        <f>IF($A$3="Percentage of government revenue per capita",$B$3,0) + IF($A$3="Absolute extra revenue",AB6423,0) + IF($A$3="Absolute revenue per capita",AC6423,0)</f>
        <v>0</v>
      </c>
      <c r="Q6423" s="5">
        <f>-MIN(data!$B$4 / data!I6386 * data!P6386 / 100, data!N6386)</f>
        <v>0</v>
      </c>
      <c r="R6423" s="4">
        <f>-Q6423*K6423/1000</f>
        <v>0</v>
      </c>
      <c r="S6423" s="6">
        <f>-MIN(data!$B$5/(POWER(LN(I6423),2))*P6423/100, O6423)</f>
        <v>0</v>
      </c>
      <c r="T6423" s="6">
        <f>-S6423*L6423/100000</f>
        <v>0</v>
      </c>
      <c r="U6423" s="4">
        <f>N6423+Q6423</f>
        <v>32.700000000000003</v>
      </c>
      <c r="V6423" s="4" t="e">
        <f>P6423*I6423/100/R6423</f>
        <v>#DIV/0!</v>
      </c>
      <c r="W6423" s="4" t="e">
        <f>V6423*H6423</f>
        <v>#DIV/0!</v>
      </c>
      <c r="X6423" s="6">
        <f>O6423+S6423</f>
        <v>64</v>
      </c>
      <c r="Y6423" s="6" t="e">
        <f>P6423*I6423/100/T6423</f>
        <v>#DIV/0!</v>
      </c>
      <c r="Z6423" s="6" t="e">
        <f>Y6423*H6423</f>
        <v>#DIV/0!</v>
      </c>
      <c r="AB6423" s="1">
        <f t="shared" si="200"/>
        <v>0</v>
      </c>
      <c r="AC6423" s="1">
        <f t="shared" si="201"/>
        <v>0</v>
      </c>
    </row>
    <row r="6424" spans="4:29" x14ac:dyDescent="0.25">
      <c r="D6424" s="1">
        <v>2000</v>
      </c>
      <c r="E6424" s="1" t="s">
        <v>176</v>
      </c>
      <c r="F6424" s="2" t="s">
        <v>368</v>
      </c>
      <c r="G6424">
        <v>4</v>
      </c>
      <c r="H6424">
        <v>1267153</v>
      </c>
      <c r="I6424" s="1">
        <v>2311.4319999999998</v>
      </c>
      <c r="J6424" s="1">
        <v>612</v>
      </c>
      <c r="K6424" s="1">
        <v>18715.599999999999</v>
      </c>
      <c r="L6424" s="1">
        <v>17741.939999999999</v>
      </c>
      <c r="M6424" s="3">
        <v>12</v>
      </c>
      <c r="N6424">
        <v>32.700000000000003</v>
      </c>
      <c r="O6424">
        <v>62</v>
      </c>
      <c r="P6424" s="1">
        <f>IF($A$3="Percentage of government revenue per capita",$B$3,0) + IF($A$3="Absolute extra revenue",AB6424,0) + IF($A$3="Absolute revenue per capita",AC6424,0)</f>
        <v>0</v>
      </c>
      <c r="Q6424" s="5">
        <f>-MIN(data!$B$4 / data!I6387 * data!P6387 / 100, data!N6387)</f>
        <v>0</v>
      </c>
      <c r="R6424" s="4">
        <f>-Q6424*K6424/1000</f>
        <v>0</v>
      </c>
      <c r="S6424" s="6">
        <f>-MIN(data!$B$5/(POWER(LN(I6424),2))*P6424/100, O6424)</f>
        <v>0</v>
      </c>
      <c r="T6424" s="6">
        <f>-S6424*L6424/100000</f>
        <v>0</v>
      </c>
      <c r="U6424" s="4">
        <f>N6424+Q6424</f>
        <v>32.700000000000003</v>
      </c>
      <c r="V6424" s="4" t="e">
        <f>P6424*I6424/100/R6424</f>
        <v>#DIV/0!</v>
      </c>
      <c r="W6424" s="4" t="e">
        <f>V6424*H6424</f>
        <v>#DIV/0!</v>
      </c>
      <c r="X6424" s="6">
        <f>O6424+S6424</f>
        <v>62</v>
      </c>
      <c r="Y6424" s="6" t="e">
        <f>P6424*I6424/100/T6424</f>
        <v>#DIV/0!</v>
      </c>
      <c r="Z6424" s="6" t="e">
        <f>Y6424*H6424</f>
        <v>#DIV/0!</v>
      </c>
      <c r="AB6424" s="1">
        <f t="shared" si="200"/>
        <v>0</v>
      </c>
      <c r="AC6424" s="1">
        <f t="shared" si="201"/>
        <v>0</v>
      </c>
    </row>
    <row r="6425" spans="4:29" x14ac:dyDescent="0.25">
      <c r="D6425" s="1">
        <v>2001</v>
      </c>
      <c r="E6425" s="1" t="s">
        <v>176</v>
      </c>
      <c r="F6425" s="2" t="s">
        <v>368</v>
      </c>
      <c r="G6425">
        <v>4</v>
      </c>
      <c r="H6425">
        <v>1271632</v>
      </c>
      <c r="I6425" s="1">
        <v>2615.6669999999999</v>
      </c>
      <c r="J6425" s="1">
        <v>614</v>
      </c>
      <c r="K6425" s="1">
        <v>18719.509999999998</v>
      </c>
      <c r="L6425" s="1">
        <v>18032.79</v>
      </c>
      <c r="M6425" s="3">
        <v>11</v>
      </c>
      <c r="N6425">
        <v>32.799999999999997</v>
      </c>
      <c r="O6425">
        <v>61</v>
      </c>
      <c r="P6425" s="1">
        <f>IF($A$3="Percentage of government revenue per capita",$B$3,0) + IF($A$3="Absolute extra revenue",AB6425,0) + IF($A$3="Absolute revenue per capita",AC6425,0)</f>
        <v>0</v>
      </c>
      <c r="Q6425" s="5">
        <f>-MIN(data!$B$4 / data!I6388 * data!P6388 / 100, data!N6388)</f>
        <v>0</v>
      </c>
      <c r="R6425" s="4">
        <f>-Q6425*K6425/1000</f>
        <v>0</v>
      </c>
      <c r="S6425" s="6">
        <f>-MIN(data!$B$5/(POWER(LN(I6425),2))*P6425/100, O6425)</f>
        <v>0</v>
      </c>
      <c r="T6425" s="6">
        <f>-S6425*L6425/100000</f>
        <v>0</v>
      </c>
      <c r="U6425" s="4">
        <f>N6425+Q6425</f>
        <v>32.799999999999997</v>
      </c>
      <c r="V6425" s="4" t="e">
        <f>P6425*I6425/100/R6425</f>
        <v>#DIV/0!</v>
      </c>
      <c r="W6425" s="4" t="e">
        <f>V6425*H6425</f>
        <v>#DIV/0!</v>
      </c>
      <c r="X6425" s="6">
        <f>O6425+S6425</f>
        <v>61</v>
      </c>
      <c r="Y6425" s="6" t="e">
        <f>P6425*I6425/100/T6425</f>
        <v>#DIV/0!</v>
      </c>
      <c r="Z6425" s="6" t="e">
        <f>Y6425*H6425</f>
        <v>#DIV/0!</v>
      </c>
      <c r="AB6425" s="1">
        <f t="shared" si="200"/>
        <v>0</v>
      </c>
      <c r="AC6425" s="1">
        <f t="shared" si="201"/>
        <v>0</v>
      </c>
    </row>
    <row r="6426" spans="4:29" x14ac:dyDescent="0.25">
      <c r="D6426" s="1">
        <v>2002</v>
      </c>
      <c r="E6426" s="1" t="s">
        <v>176</v>
      </c>
      <c r="F6426" s="2" t="s">
        <v>368</v>
      </c>
      <c r="G6426">
        <v>4</v>
      </c>
      <c r="H6426">
        <v>1277213</v>
      </c>
      <c r="I6426" s="1">
        <v>2681.0259999999998</v>
      </c>
      <c r="J6426" s="1">
        <v>617</v>
      </c>
      <c r="K6426" s="1">
        <v>18810.98</v>
      </c>
      <c r="L6426" s="1">
        <v>20000</v>
      </c>
      <c r="M6426" s="3">
        <v>11</v>
      </c>
      <c r="N6426">
        <v>32.799999999999997</v>
      </c>
      <c r="O6426">
        <v>60</v>
      </c>
      <c r="P6426" s="1">
        <f>IF($A$3="Percentage of government revenue per capita",$B$3,0) + IF($A$3="Absolute extra revenue",AB6426,0) + IF($A$3="Absolute revenue per capita",AC6426,0)</f>
        <v>0</v>
      </c>
      <c r="Q6426" s="5">
        <f>-MIN(data!$B$4 / data!I6389 * data!P6389 / 100, data!N6389)</f>
        <v>0</v>
      </c>
      <c r="R6426" s="4">
        <f>-Q6426*K6426/1000</f>
        <v>0</v>
      </c>
      <c r="S6426" s="6">
        <f>-MIN(data!$B$5/(POWER(LN(I6426),2))*P6426/100, O6426)</f>
        <v>0</v>
      </c>
      <c r="T6426" s="6">
        <f>-S6426*L6426/100000</f>
        <v>0</v>
      </c>
      <c r="U6426" s="4">
        <f>N6426+Q6426</f>
        <v>32.799999999999997</v>
      </c>
      <c r="V6426" s="4" t="e">
        <f>P6426*I6426/100/R6426</f>
        <v>#DIV/0!</v>
      </c>
      <c r="W6426" s="4" t="e">
        <f>V6426*H6426</f>
        <v>#DIV/0!</v>
      </c>
      <c r="X6426" s="6">
        <f>O6426+S6426</f>
        <v>60</v>
      </c>
      <c r="Y6426" s="6" t="e">
        <f>P6426*I6426/100/T6426</f>
        <v>#DIV/0!</v>
      </c>
      <c r="Z6426" s="6" t="e">
        <f>Y6426*H6426</f>
        <v>#DIV/0!</v>
      </c>
      <c r="AB6426" s="1">
        <f t="shared" si="200"/>
        <v>0</v>
      </c>
      <c r="AC6426" s="1">
        <f t="shared" si="201"/>
        <v>0</v>
      </c>
    </row>
    <row r="6427" spans="4:29" x14ac:dyDescent="0.25">
      <c r="D6427" s="1">
        <v>2003</v>
      </c>
      <c r="E6427" s="1" t="s">
        <v>176</v>
      </c>
      <c r="F6427" s="2" t="s">
        <v>368</v>
      </c>
      <c r="G6427">
        <v>4</v>
      </c>
      <c r="H6427">
        <v>1283559</v>
      </c>
      <c r="I6427" s="1">
        <v>3029.4050000000002</v>
      </c>
      <c r="J6427" s="1">
        <v>623</v>
      </c>
      <c r="K6427" s="1">
        <v>18936.169999999998</v>
      </c>
      <c r="L6427" s="1">
        <v>19354.84</v>
      </c>
      <c r="M6427" s="3">
        <v>12</v>
      </c>
      <c r="N6427">
        <v>32.9</v>
      </c>
      <c r="O6427">
        <v>62</v>
      </c>
      <c r="P6427" s="1">
        <f>IF($A$3="Percentage of government revenue per capita",$B$3,0) + IF($A$3="Absolute extra revenue",AB6427,0) + IF($A$3="Absolute revenue per capita",AC6427,0)</f>
        <v>0</v>
      </c>
      <c r="Q6427" s="5">
        <f>-MIN(data!$B$4 / data!I6390 * data!P6390 / 100, data!N6390)</f>
        <v>0</v>
      </c>
      <c r="R6427" s="4">
        <f>-Q6427*K6427/1000</f>
        <v>0</v>
      </c>
      <c r="S6427" s="6">
        <f>-MIN(data!$B$5/(POWER(LN(I6427),2))*P6427/100, O6427)</f>
        <v>0</v>
      </c>
      <c r="T6427" s="6">
        <f>-S6427*L6427/100000</f>
        <v>0</v>
      </c>
      <c r="U6427" s="4">
        <f>N6427+Q6427</f>
        <v>32.9</v>
      </c>
      <c r="V6427" s="4" t="e">
        <f>P6427*I6427/100/R6427</f>
        <v>#DIV/0!</v>
      </c>
      <c r="W6427" s="4" t="e">
        <f>V6427*H6427</f>
        <v>#DIV/0!</v>
      </c>
      <c r="X6427" s="6">
        <f>O6427+S6427</f>
        <v>62</v>
      </c>
      <c r="Y6427" s="6" t="e">
        <f>P6427*I6427/100/T6427</f>
        <v>#DIV/0!</v>
      </c>
      <c r="Z6427" s="6" t="e">
        <f>Y6427*H6427</f>
        <v>#DIV/0!</v>
      </c>
      <c r="AB6427" s="1">
        <f t="shared" si="200"/>
        <v>0</v>
      </c>
      <c r="AC6427" s="1">
        <f t="shared" si="201"/>
        <v>0</v>
      </c>
    </row>
    <row r="6428" spans="4:29" x14ac:dyDescent="0.25">
      <c r="D6428" s="1">
        <v>2004</v>
      </c>
      <c r="E6428" s="1" t="s">
        <v>176</v>
      </c>
      <c r="F6428" s="2" t="s">
        <v>368</v>
      </c>
      <c r="G6428">
        <v>4</v>
      </c>
      <c r="H6428">
        <v>1290123</v>
      </c>
      <c r="I6428" s="1">
        <v>3292.3220000000001</v>
      </c>
      <c r="J6428" s="1">
        <v>631</v>
      </c>
      <c r="K6428" s="1">
        <v>19179.330000000002</v>
      </c>
      <c r="L6428" s="1">
        <v>19047.62</v>
      </c>
      <c r="M6428" s="3">
        <v>12</v>
      </c>
      <c r="N6428">
        <v>32.9</v>
      </c>
      <c r="O6428">
        <v>63</v>
      </c>
      <c r="P6428" s="1">
        <f>IF($A$3="Percentage of government revenue per capita",$B$3,0) + IF($A$3="Absolute extra revenue",AB6428,0) + IF($A$3="Absolute revenue per capita",AC6428,0)</f>
        <v>0</v>
      </c>
      <c r="Q6428" s="5">
        <f>-MIN(data!$B$4 / data!I6391 * data!P6391 / 100, data!N6391)</f>
        <v>0</v>
      </c>
      <c r="R6428" s="4">
        <f>-Q6428*K6428/1000</f>
        <v>0</v>
      </c>
      <c r="S6428" s="6">
        <f>-MIN(data!$B$5/(POWER(LN(I6428),2))*P6428/100, O6428)</f>
        <v>0</v>
      </c>
      <c r="T6428" s="6">
        <f>-S6428*L6428/100000</f>
        <v>0</v>
      </c>
      <c r="U6428" s="4">
        <f>N6428+Q6428</f>
        <v>32.9</v>
      </c>
      <c r="V6428" s="4" t="e">
        <f>P6428*I6428/100/R6428</f>
        <v>#DIV/0!</v>
      </c>
      <c r="W6428" s="4" t="e">
        <f>V6428*H6428</f>
        <v>#DIV/0!</v>
      </c>
      <c r="X6428" s="6">
        <f>O6428+S6428</f>
        <v>63</v>
      </c>
      <c r="Y6428" s="6" t="e">
        <f>P6428*I6428/100/T6428</f>
        <v>#DIV/0!</v>
      </c>
      <c r="Z6428" s="6" t="e">
        <f>Y6428*H6428</f>
        <v>#DIV/0!</v>
      </c>
      <c r="AB6428" s="1">
        <f t="shared" si="200"/>
        <v>0</v>
      </c>
      <c r="AC6428" s="1">
        <f t="shared" si="201"/>
        <v>0</v>
      </c>
    </row>
    <row r="6429" spans="4:29" x14ac:dyDescent="0.25">
      <c r="D6429" s="1">
        <v>2005</v>
      </c>
      <c r="E6429" s="1" t="s">
        <v>176</v>
      </c>
      <c r="F6429" s="2" t="s">
        <v>368</v>
      </c>
      <c r="G6429">
        <v>4</v>
      </c>
      <c r="H6429">
        <v>1296502</v>
      </c>
      <c r="I6429" s="1">
        <v>4153.9960000000001</v>
      </c>
      <c r="J6429" s="1">
        <v>639</v>
      </c>
      <c r="K6429" s="1">
        <v>19422.490000000002</v>
      </c>
      <c r="L6429" s="1">
        <v>19354.84</v>
      </c>
      <c r="M6429" s="3">
        <v>12</v>
      </c>
      <c r="N6429">
        <v>32.9</v>
      </c>
      <c r="O6429">
        <v>62</v>
      </c>
      <c r="P6429" s="1">
        <f>IF($A$3="Percentage of government revenue per capita",$B$3,0) + IF($A$3="Absolute extra revenue",AB6429,0) + IF($A$3="Absolute revenue per capita",AC6429,0)</f>
        <v>0</v>
      </c>
      <c r="Q6429" s="5">
        <f>-MIN(data!$B$4 / data!I6392 * data!P6392 / 100, data!N6392)</f>
        <v>0</v>
      </c>
      <c r="R6429" s="4">
        <f>-Q6429*K6429/1000</f>
        <v>0</v>
      </c>
      <c r="S6429" s="6">
        <f>-MIN(data!$B$5/(POWER(LN(I6429),2))*P6429/100, O6429)</f>
        <v>0</v>
      </c>
      <c r="T6429" s="6">
        <f>-S6429*L6429/100000</f>
        <v>0</v>
      </c>
      <c r="U6429" s="4">
        <f>N6429+Q6429</f>
        <v>32.9</v>
      </c>
      <c r="V6429" s="4" t="e">
        <f>P6429*I6429/100/R6429</f>
        <v>#DIV/0!</v>
      </c>
      <c r="W6429" s="4" t="e">
        <f>V6429*H6429</f>
        <v>#DIV/0!</v>
      </c>
      <c r="X6429" s="6">
        <f>O6429+S6429</f>
        <v>62</v>
      </c>
      <c r="Y6429" s="6" t="e">
        <f>P6429*I6429/100/T6429</f>
        <v>#DIV/0!</v>
      </c>
      <c r="Z6429" s="6" t="e">
        <f>Y6429*H6429</f>
        <v>#DIV/0!</v>
      </c>
      <c r="AB6429" s="1">
        <f t="shared" si="200"/>
        <v>0</v>
      </c>
      <c r="AC6429" s="1">
        <f t="shared" si="201"/>
        <v>0</v>
      </c>
    </row>
    <row r="6430" spans="4:29" x14ac:dyDescent="0.25">
      <c r="D6430" s="1">
        <v>2006</v>
      </c>
      <c r="E6430" s="1" t="s">
        <v>176</v>
      </c>
      <c r="F6430" s="2" t="s">
        <v>368</v>
      </c>
      <c r="G6430">
        <v>4</v>
      </c>
      <c r="H6430">
        <v>1302561</v>
      </c>
      <c r="I6430" s="1">
        <v>5335.8389999999999</v>
      </c>
      <c r="J6430" s="1">
        <v>645</v>
      </c>
      <c r="K6430" s="1">
        <v>19604.86</v>
      </c>
      <c r="L6430" s="1">
        <v>20967.740000000002</v>
      </c>
      <c r="M6430" s="3">
        <v>12</v>
      </c>
      <c r="N6430">
        <v>32.9</v>
      </c>
      <c r="O6430">
        <v>62</v>
      </c>
      <c r="P6430" s="1">
        <f>IF($A$3="Percentage of government revenue per capita",$B$3,0) + IF($A$3="Absolute extra revenue",AB6430,0) + IF($A$3="Absolute revenue per capita",AC6430,0)</f>
        <v>0</v>
      </c>
      <c r="Q6430" s="5">
        <f>-MIN(data!$B$4 / data!I6393 * data!P6393 / 100, data!N6393)</f>
        <v>0</v>
      </c>
      <c r="R6430" s="4">
        <f>-Q6430*K6430/1000</f>
        <v>0</v>
      </c>
      <c r="S6430" s="6">
        <f>-MIN(data!$B$5/(POWER(LN(I6430),2))*P6430/100, O6430)</f>
        <v>0</v>
      </c>
      <c r="T6430" s="6">
        <f>-S6430*L6430/100000</f>
        <v>0</v>
      </c>
      <c r="U6430" s="4">
        <f>N6430+Q6430</f>
        <v>32.9</v>
      </c>
      <c r="V6430" s="4" t="e">
        <f>P6430*I6430/100/R6430</f>
        <v>#DIV/0!</v>
      </c>
      <c r="W6430" s="4" t="e">
        <f>V6430*H6430</f>
        <v>#DIV/0!</v>
      </c>
      <c r="X6430" s="6">
        <f>O6430+S6430</f>
        <v>62</v>
      </c>
      <c r="Y6430" s="6" t="e">
        <f>P6430*I6430/100/T6430</f>
        <v>#DIV/0!</v>
      </c>
      <c r="Z6430" s="6" t="e">
        <f>Y6430*H6430</f>
        <v>#DIV/0!</v>
      </c>
      <c r="AB6430" s="1">
        <f t="shared" si="200"/>
        <v>0</v>
      </c>
      <c r="AC6430" s="1">
        <f t="shared" si="201"/>
        <v>0</v>
      </c>
    </row>
    <row r="6431" spans="4:29" x14ac:dyDescent="0.25">
      <c r="D6431" s="1">
        <v>2007</v>
      </c>
      <c r="E6431" s="1" t="s">
        <v>176</v>
      </c>
      <c r="F6431" s="2" t="s">
        <v>368</v>
      </c>
      <c r="G6431">
        <v>4</v>
      </c>
      <c r="H6431">
        <v>1308451</v>
      </c>
      <c r="I6431" s="1">
        <v>4849.7439999999997</v>
      </c>
      <c r="J6431" s="1">
        <v>649</v>
      </c>
      <c r="K6431" s="1">
        <v>19786.59</v>
      </c>
      <c r="L6431" s="1">
        <v>20312.5</v>
      </c>
      <c r="M6431" s="3">
        <v>13</v>
      </c>
      <c r="N6431">
        <v>32.799999999999997</v>
      </c>
      <c r="O6431">
        <v>64</v>
      </c>
      <c r="P6431" s="1">
        <f>IF($A$3="Percentage of government revenue per capita",$B$3,0) + IF($A$3="Absolute extra revenue",AB6431,0) + IF($A$3="Absolute revenue per capita",AC6431,0)</f>
        <v>0</v>
      </c>
      <c r="Q6431" s="5">
        <f>-MIN(data!$B$4 / data!I6394 * data!P6394 / 100, data!N6394)</f>
        <v>0</v>
      </c>
      <c r="R6431" s="4">
        <f>-Q6431*K6431/1000</f>
        <v>0</v>
      </c>
      <c r="S6431" s="6">
        <f>-MIN(data!$B$5/(POWER(LN(I6431),2))*P6431/100, O6431)</f>
        <v>0</v>
      </c>
      <c r="T6431" s="6">
        <f>-S6431*L6431/100000</f>
        <v>0</v>
      </c>
      <c r="U6431" s="4">
        <f>N6431+Q6431</f>
        <v>32.799999999999997</v>
      </c>
      <c r="V6431" s="4" t="e">
        <f>P6431*I6431/100/R6431</f>
        <v>#DIV/0!</v>
      </c>
      <c r="W6431" s="4" t="e">
        <f>V6431*H6431</f>
        <v>#DIV/0!</v>
      </c>
      <c r="X6431" s="6">
        <f>O6431+S6431</f>
        <v>64</v>
      </c>
      <c r="Y6431" s="6" t="e">
        <f>P6431*I6431/100/T6431</f>
        <v>#DIV/0!</v>
      </c>
      <c r="Z6431" s="6" t="e">
        <f>Y6431*H6431</f>
        <v>#DIV/0!</v>
      </c>
      <c r="AB6431" s="1">
        <f t="shared" si="200"/>
        <v>0</v>
      </c>
      <c r="AC6431" s="1">
        <f t="shared" si="201"/>
        <v>0</v>
      </c>
    </row>
    <row r="6432" spans="4:29" x14ac:dyDescent="0.25">
      <c r="D6432" s="1">
        <v>2008</v>
      </c>
      <c r="E6432" s="1" t="s">
        <v>176</v>
      </c>
      <c r="F6432" s="2" t="s">
        <v>368</v>
      </c>
      <c r="G6432">
        <v>4</v>
      </c>
      <c r="H6432">
        <v>1314443</v>
      </c>
      <c r="I6432" s="1">
        <v>5534.027</v>
      </c>
      <c r="J6432" s="1">
        <v>647</v>
      </c>
      <c r="K6432" s="1">
        <v>19969.14</v>
      </c>
      <c r="L6432" s="1">
        <v>20634.919999999998</v>
      </c>
      <c r="M6432" s="3">
        <v>13</v>
      </c>
      <c r="N6432">
        <v>32.4</v>
      </c>
      <c r="O6432">
        <v>63</v>
      </c>
      <c r="P6432" s="1">
        <f>IF($A$3="Percentage of government revenue per capita",$B$3,0) + IF($A$3="Absolute extra revenue",AB6432,0) + IF($A$3="Absolute revenue per capita",AC6432,0)</f>
        <v>0</v>
      </c>
      <c r="Q6432" s="5">
        <f>-MIN(data!$B$4 / data!I6395 * data!P6395 / 100, data!N6395)</f>
        <v>0</v>
      </c>
      <c r="R6432" s="4">
        <f>-Q6432*K6432/1000</f>
        <v>0</v>
      </c>
      <c r="S6432" s="6">
        <f>-MIN(data!$B$5/(POWER(LN(I6432),2))*P6432/100, O6432)</f>
        <v>0</v>
      </c>
      <c r="T6432" s="6">
        <f>-S6432*L6432/100000</f>
        <v>0</v>
      </c>
      <c r="U6432" s="4">
        <f>N6432+Q6432</f>
        <v>32.4</v>
      </c>
      <c r="V6432" s="4" t="e">
        <f>P6432*I6432/100/R6432</f>
        <v>#DIV/0!</v>
      </c>
      <c r="W6432" s="4" t="e">
        <f>V6432*H6432</f>
        <v>#DIV/0!</v>
      </c>
      <c r="X6432" s="6">
        <f>O6432+S6432</f>
        <v>63</v>
      </c>
      <c r="Y6432" s="6" t="e">
        <f>P6432*I6432/100/T6432</f>
        <v>#DIV/0!</v>
      </c>
      <c r="Z6432" s="6" t="e">
        <f>Y6432*H6432</f>
        <v>#DIV/0!</v>
      </c>
      <c r="AB6432" s="1">
        <f t="shared" si="200"/>
        <v>0</v>
      </c>
      <c r="AC6432" s="1">
        <f t="shared" si="201"/>
        <v>0</v>
      </c>
    </row>
    <row r="6433" spans="4:29" x14ac:dyDescent="0.25">
      <c r="D6433" s="1">
        <v>2009</v>
      </c>
      <c r="E6433" s="1" t="s">
        <v>176</v>
      </c>
      <c r="F6433" s="2" t="s">
        <v>368</v>
      </c>
      <c r="G6433">
        <v>4</v>
      </c>
      <c r="H6433">
        <v>1320930</v>
      </c>
      <c r="I6433" s="1">
        <v>5169.2179999999998</v>
      </c>
      <c r="J6433" s="1">
        <v>641</v>
      </c>
      <c r="K6433" s="1">
        <v>20031.25</v>
      </c>
      <c r="L6433" s="1">
        <v>20312.5</v>
      </c>
      <c r="M6433" s="3">
        <v>13</v>
      </c>
      <c r="N6433">
        <v>32</v>
      </c>
      <c r="O6433">
        <v>64</v>
      </c>
      <c r="P6433" s="1">
        <f>IF($A$3="Percentage of government revenue per capita",$B$3,0) + IF($A$3="Absolute extra revenue",AB6433,0) + IF($A$3="Absolute revenue per capita",AC6433,0)</f>
        <v>0</v>
      </c>
      <c r="Q6433" s="5">
        <f>-MIN(data!$B$4 / data!I6396 * data!P6396 / 100, data!N6396)</f>
        <v>0</v>
      </c>
      <c r="R6433" s="4">
        <f>-Q6433*K6433/1000</f>
        <v>0</v>
      </c>
      <c r="S6433" s="6">
        <f>-MIN(data!$B$5/(POWER(LN(I6433),2))*P6433/100, O6433)</f>
        <v>0</v>
      </c>
      <c r="T6433" s="6">
        <f>-S6433*L6433/100000</f>
        <v>0</v>
      </c>
      <c r="U6433" s="4">
        <f>N6433+Q6433</f>
        <v>32</v>
      </c>
      <c r="V6433" s="4" t="e">
        <f>P6433*I6433/100/R6433</f>
        <v>#DIV/0!</v>
      </c>
      <c r="W6433" s="4" t="e">
        <f>V6433*H6433</f>
        <v>#DIV/0!</v>
      </c>
      <c r="X6433" s="6">
        <f>O6433+S6433</f>
        <v>64</v>
      </c>
      <c r="Y6433" s="6" t="e">
        <f>P6433*I6433/100/T6433</f>
        <v>#DIV/0!</v>
      </c>
      <c r="Z6433" s="6" t="e">
        <f>Y6433*H6433</f>
        <v>#DIV/0!</v>
      </c>
      <c r="AB6433" s="1">
        <f t="shared" si="200"/>
        <v>0</v>
      </c>
      <c r="AC6433" s="1">
        <f t="shared" si="201"/>
        <v>0</v>
      </c>
    </row>
    <row r="6434" spans="4:29" x14ac:dyDescent="0.25">
      <c r="D6434" s="1">
        <v>2010</v>
      </c>
      <c r="E6434" s="1" t="s">
        <v>176</v>
      </c>
      <c r="F6434" s="2" t="s">
        <v>368</v>
      </c>
      <c r="G6434">
        <v>4</v>
      </c>
      <c r="H6434">
        <v>1328147</v>
      </c>
      <c r="I6434" s="1">
        <v>5180.183</v>
      </c>
      <c r="J6434" s="1">
        <v>632</v>
      </c>
      <c r="K6434" s="1">
        <v>20127.39</v>
      </c>
      <c r="L6434" s="1">
        <v>20000</v>
      </c>
      <c r="M6434" s="3">
        <v>13</v>
      </c>
      <c r="N6434">
        <v>31.4</v>
      </c>
      <c r="O6434">
        <v>65</v>
      </c>
      <c r="P6434" s="1">
        <f>IF($A$3="Percentage of government revenue per capita",$B$3,0) + IF($A$3="Absolute extra revenue",AB6434,0) + IF($A$3="Absolute revenue per capita",AC6434,0)</f>
        <v>0</v>
      </c>
      <c r="Q6434" s="5">
        <f>-MIN(data!$B$4 / data!I6397 * data!P6397 / 100, data!N6397)</f>
        <v>0</v>
      </c>
      <c r="R6434" s="4">
        <f>-Q6434*K6434/1000</f>
        <v>0</v>
      </c>
      <c r="S6434" s="6">
        <f>-MIN(data!$B$5/(POWER(LN(I6434),2))*P6434/100, O6434)</f>
        <v>0</v>
      </c>
      <c r="T6434" s="6">
        <f>-S6434*L6434/100000</f>
        <v>0</v>
      </c>
      <c r="U6434" s="4">
        <f>N6434+Q6434</f>
        <v>31.4</v>
      </c>
      <c r="V6434" s="4" t="e">
        <f>P6434*I6434/100/R6434</f>
        <v>#DIV/0!</v>
      </c>
      <c r="W6434" s="4" t="e">
        <f>V6434*H6434</f>
        <v>#DIV/0!</v>
      </c>
      <c r="X6434" s="6">
        <f>O6434+S6434</f>
        <v>65</v>
      </c>
      <c r="Y6434" s="6" t="e">
        <f>P6434*I6434/100/T6434</f>
        <v>#DIV/0!</v>
      </c>
      <c r="Z6434" s="6" t="e">
        <f>Y6434*H6434</f>
        <v>#DIV/0!</v>
      </c>
      <c r="AB6434" s="1">
        <f t="shared" si="200"/>
        <v>0</v>
      </c>
      <c r="AC6434" s="1">
        <f t="shared" si="201"/>
        <v>0</v>
      </c>
    </row>
    <row r="6435" spans="4:29" x14ac:dyDescent="0.25">
      <c r="D6435" s="1">
        <v>2011</v>
      </c>
      <c r="E6435" s="1" t="s">
        <v>176</v>
      </c>
      <c r="F6435" s="2" t="s">
        <v>368</v>
      </c>
      <c r="G6435">
        <v>4</v>
      </c>
      <c r="H6435">
        <v>1336178</v>
      </c>
      <c r="I6435" s="1">
        <v>4765.1769999999997</v>
      </c>
      <c r="J6435" s="1">
        <v>616</v>
      </c>
      <c r="K6435" s="1">
        <v>20065.150000000001</v>
      </c>
      <c r="L6435" s="1">
        <v>20000</v>
      </c>
      <c r="M6435" s="3">
        <v>13</v>
      </c>
      <c r="N6435">
        <v>30.7</v>
      </c>
      <c r="O6435">
        <v>65</v>
      </c>
      <c r="P6435" s="1">
        <f>IF($A$3="Percentage of government revenue per capita",$B$3,0) + IF($A$3="Absolute extra revenue",AB6435,0) + IF($A$3="Absolute revenue per capita",AC6435,0)</f>
        <v>0</v>
      </c>
      <c r="Q6435" s="5">
        <f>-MIN(data!$B$4 / data!I6398 * data!P6398 / 100, data!N6398)</f>
        <v>0</v>
      </c>
      <c r="R6435" s="4">
        <f>-Q6435*K6435/1000</f>
        <v>0</v>
      </c>
      <c r="S6435" s="6">
        <f>-MIN(data!$B$5/(POWER(LN(I6435),2))*P6435/100, O6435)</f>
        <v>0</v>
      </c>
      <c r="T6435" s="6">
        <f>-S6435*L6435/100000</f>
        <v>0</v>
      </c>
      <c r="U6435" s="4">
        <f>N6435+Q6435</f>
        <v>30.7</v>
      </c>
      <c r="V6435" s="4" t="e">
        <f>P6435*I6435/100/R6435</f>
        <v>#DIV/0!</v>
      </c>
      <c r="W6435" s="4" t="e">
        <f>V6435*H6435</f>
        <v>#DIV/0!</v>
      </c>
      <c r="X6435" s="6">
        <f>O6435+S6435</f>
        <v>65</v>
      </c>
      <c r="Y6435" s="6" t="e">
        <f>P6435*I6435/100/T6435</f>
        <v>#DIV/0!</v>
      </c>
      <c r="Z6435" s="6" t="e">
        <f>Y6435*H6435</f>
        <v>#DIV/0!</v>
      </c>
      <c r="AB6435" s="1">
        <f t="shared" si="200"/>
        <v>0</v>
      </c>
      <c r="AC6435" s="1">
        <f t="shared" si="201"/>
        <v>0</v>
      </c>
    </row>
    <row r="6436" spans="4:29" x14ac:dyDescent="0.25">
      <c r="D6436" s="1">
        <v>2012</v>
      </c>
      <c r="E6436" s="1" t="s">
        <v>176</v>
      </c>
      <c r="F6436" s="2" t="s">
        <v>368</v>
      </c>
      <c r="G6436">
        <v>4</v>
      </c>
      <c r="H6436">
        <v>1344817</v>
      </c>
      <c r="I6436" s="1">
        <v>4927.2910000000002</v>
      </c>
      <c r="J6436" s="1">
        <v>598</v>
      </c>
      <c r="K6436" s="1">
        <v>19933.330000000002</v>
      </c>
      <c r="L6436" s="1">
        <v>20634.919999999998</v>
      </c>
      <c r="M6436" s="3">
        <v>13</v>
      </c>
      <c r="N6436">
        <v>30</v>
      </c>
      <c r="O6436">
        <v>63</v>
      </c>
      <c r="P6436" s="1">
        <f>IF($A$3="Percentage of government revenue per capita",$B$3,0) + IF($A$3="Absolute extra revenue",AB6436,0) + IF($A$3="Absolute revenue per capita",AC6436,0)</f>
        <v>0</v>
      </c>
      <c r="Q6436" s="5">
        <f>-MIN(data!$B$4 / data!I6399 * data!P6399 / 100, data!N6399)</f>
        <v>0</v>
      </c>
      <c r="R6436" s="4">
        <f>-Q6436*K6436/1000</f>
        <v>0</v>
      </c>
      <c r="S6436" s="6">
        <f>-MIN(data!$B$5/(POWER(LN(I6436),2))*P6436/100, O6436)</f>
        <v>0</v>
      </c>
      <c r="T6436" s="6">
        <f>-S6436*L6436/100000</f>
        <v>0</v>
      </c>
      <c r="U6436" s="4">
        <f>N6436+Q6436</f>
        <v>30</v>
      </c>
      <c r="V6436" s="4" t="e">
        <f>P6436*I6436/100/R6436</f>
        <v>#DIV/0!</v>
      </c>
      <c r="W6436" s="4" t="e">
        <f>V6436*H6436</f>
        <v>#DIV/0!</v>
      </c>
      <c r="X6436" s="6">
        <f>O6436+S6436</f>
        <v>63</v>
      </c>
      <c r="Y6436" s="6" t="e">
        <f>P6436*I6436/100/T6436</f>
        <v>#DIV/0!</v>
      </c>
      <c r="Z6436" s="6" t="e">
        <f>Y6436*H6436</f>
        <v>#DIV/0!</v>
      </c>
      <c r="AB6436" s="1">
        <f t="shared" si="200"/>
        <v>0</v>
      </c>
      <c r="AC6436" s="1">
        <f t="shared" si="201"/>
        <v>0</v>
      </c>
    </row>
    <row r="6437" spans="4:29" x14ac:dyDescent="0.25">
      <c r="D6437" s="1">
        <v>2013</v>
      </c>
      <c r="E6437" s="1" t="s">
        <v>176</v>
      </c>
      <c r="F6437" s="2" t="s">
        <v>368</v>
      </c>
      <c r="G6437">
        <v>4</v>
      </c>
      <c r="H6437">
        <v>1353700</v>
      </c>
      <c r="I6437" s="1">
        <v>5224.1729999999998</v>
      </c>
      <c r="J6437" s="1">
        <v>577</v>
      </c>
      <c r="K6437" s="1">
        <v>19760.27</v>
      </c>
      <c r="L6437" s="1">
        <v>18750</v>
      </c>
      <c r="M6437" s="3">
        <v>13</v>
      </c>
      <c r="N6437">
        <v>29.2</v>
      </c>
      <c r="O6437">
        <v>64</v>
      </c>
      <c r="P6437" s="1">
        <f>IF($A$3="Percentage of government revenue per capita",$B$3,0) + IF($A$3="Absolute extra revenue",AB6437,0) + IF($A$3="Absolute revenue per capita",AC6437,0)</f>
        <v>0</v>
      </c>
      <c r="Q6437" s="5">
        <f>-MIN(data!$B$4 / data!I6400 * data!P6400 / 100, data!N6400)</f>
        <v>0</v>
      </c>
      <c r="R6437" s="4">
        <f>-Q6437*K6437/1000</f>
        <v>0</v>
      </c>
      <c r="S6437" s="6">
        <f>-MIN(data!$B$5/(POWER(LN(I6437),2))*P6437/100, O6437)</f>
        <v>0</v>
      </c>
      <c r="T6437" s="6">
        <f>-S6437*L6437/100000</f>
        <v>0</v>
      </c>
      <c r="U6437" s="4">
        <f>N6437+Q6437</f>
        <v>29.2</v>
      </c>
      <c r="V6437" s="4" t="e">
        <f>P6437*I6437/100/R6437</f>
        <v>#DIV/0!</v>
      </c>
      <c r="W6437" s="4" t="e">
        <f>V6437*H6437</f>
        <v>#DIV/0!</v>
      </c>
      <c r="X6437" s="6">
        <f>O6437+S6437</f>
        <v>64</v>
      </c>
      <c r="Y6437" s="6" t="e">
        <f>P6437*I6437/100/T6437</f>
        <v>#DIV/0!</v>
      </c>
      <c r="Z6437" s="6" t="e">
        <f>Y6437*H6437</f>
        <v>#DIV/0!</v>
      </c>
      <c r="AB6437" s="1">
        <f t="shared" si="200"/>
        <v>0</v>
      </c>
      <c r="AC6437" s="1">
        <f t="shared" si="201"/>
        <v>0</v>
      </c>
    </row>
    <row r="6438" spans="4:29" x14ac:dyDescent="0.25">
      <c r="D6438" s="1">
        <v>2014</v>
      </c>
      <c r="E6438" s="1" t="s">
        <v>176</v>
      </c>
      <c r="F6438" s="2" t="s">
        <v>368</v>
      </c>
      <c r="G6438">
        <v>4</v>
      </c>
      <c r="H6438">
        <v>1362342</v>
      </c>
      <c r="I6438" s="1">
        <v>5190.4780000000001</v>
      </c>
      <c r="J6438" s="1">
        <v>554</v>
      </c>
      <c r="K6438" s="1">
        <v>19438.599999999999</v>
      </c>
      <c r="L6438" s="1">
        <v>19047.62</v>
      </c>
      <c r="M6438" s="3">
        <v>12</v>
      </c>
      <c r="N6438">
        <v>28.5</v>
      </c>
      <c r="O6438">
        <v>63</v>
      </c>
      <c r="P6438" s="1">
        <f>IF($A$3="Percentage of government revenue per capita",$B$3,0) + IF($A$3="Absolute extra revenue",AB6438,0) + IF($A$3="Absolute revenue per capita",AC6438,0)</f>
        <v>0</v>
      </c>
      <c r="Q6438" s="5">
        <f>-MIN(data!$B$4 / data!I6401 * data!P6401 / 100, data!N6401)</f>
        <v>0</v>
      </c>
      <c r="R6438" s="4">
        <f>-Q6438*K6438/1000</f>
        <v>0</v>
      </c>
      <c r="S6438" s="6">
        <f>-MIN(data!$B$5/(POWER(LN(I6438),2))*P6438/100, O6438)</f>
        <v>0</v>
      </c>
      <c r="T6438" s="6">
        <f>-S6438*L6438/100000</f>
        <v>0</v>
      </c>
      <c r="U6438" s="4">
        <f>N6438+Q6438</f>
        <v>28.5</v>
      </c>
      <c r="V6438" s="4" t="e">
        <f>P6438*I6438/100/R6438</f>
        <v>#DIV/0!</v>
      </c>
      <c r="W6438" s="4" t="e">
        <f>V6438*H6438</f>
        <v>#DIV/0!</v>
      </c>
      <c r="X6438" s="6">
        <f>O6438+S6438</f>
        <v>63</v>
      </c>
      <c r="Y6438" s="6" t="e">
        <f>P6438*I6438/100/T6438</f>
        <v>#DIV/0!</v>
      </c>
      <c r="Z6438" s="6" t="e">
        <f>Y6438*H6438</f>
        <v>#DIV/0!</v>
      </c>
      <c r="AB6438" s="1">
        <f t="shared" si="200"/>
        <v>0</v>
      </c>
      <c r="AC6438" s="1">
        <f t="shared" si="201"/>
        <v>0</v>
      </c>
    </row>
    <row r="6439" spans="4:29" x14ac:dyDescent="0.25">
      <c r="D6439" s="1">
        <v>2015</v>
      </c>
      <c r="E6439" s="1" t="s">
        <v>176</v>
      </c>
      <c r="F6439" s="2" t="s">
        <v>368</v>
      </c>
      <c r="G6439">
        <v>4</v>
      </c>
      <c r="H6439">
        <v>1370328</v>
      </c>
      <c r="I6439" s="1">
        <v>5213.3540000000003</v>
      </c>
      <c r="J6439" s="1">
        <v>529</v>
      </c>
      <c r="K6439" s="1">
        <v>19097.47</v>
      </c>
      <c r="M6439" s="3">
        <v>12</v>
      </c>
      <c r="N6439">
        <v>27.7</v>
      </c>
      <c r="O6439">
        <v>63</v>
      </c>
      <c r="P6439" s="1">
        <f>IF($A$3="Percentage of government revenue per capita",$B$3,0) + IF($A$3="Absolute extra revenue",AB6439,0) + IF($A$3="Absolute revenue per capita",AC6439,0)</f>
        <v>0</v>
      </c>
      <c r="Q6439" s="5">
        <f>-MIN(data!$B$4 / data!I6402 * data!P6402 / 100, data!N6402)</f>
        <v>0</v>
      </c>
      <c r="R6439" s="4">
        <f>-Q6439*K6439/1000</f>
        <v>0</v>
      </c>
      <c r="S6439" s="6">
        <f>-MIN(data!$B$5/(POWER(LN(I6439),2))*P6439/100, O6439)</f>
        <v>0</v>
      </c>
      <c r="T6439" s="6">
        <f>-S6439*L6439/100000</f>
        <v>0</v>
      </c>
      <c r="U6439" s="4">
        <f>N6439+Q6439</f>
        <v>27.7</v>
      </c>
      <c r="V6439" s="4" t="e">
        <f>P6439*I6439/100/R6439</f>
        <v>#DIV/0!</v>
      </c>
      <c r="W6439" s="4" t="e">
        <f>V6439*H6439</f>
        <v>#DIV/0!</v>
      </c>
      <c r="X6439" s="6">
        <f>O6439+S6439</f>
        <v>63</v>
      </c>
      <c r="Y6439" s="6" t="e">
        <f>P6439*I6439/100/T6439</f>
        <v>#DIV/0!</v>
      </c>
      <c r="Z6439" s="6" t="e">
        <f>Y6439*H6439</f>
        <v>#DIV/0!</v>
      </c>
      <c r="AB6439" s="1">
        <f t="shared" si="200"/>
        <v>0</v>
      </c>
      <c r="AC6439" s="1">
        <f t="shared" si="201"/>
        <v>0</v>
      </c>
    </row>
    <row r="6440" spans="4:29" x14ac:dyDescent="0.25">
      <c r="D6440" s="1">
        <v>2016</v>
      </c>
      <c r="E6440" s="1" t="s">
        <v>176</v>
      </c>
      <c r="F6440" s="2" t="s">
        <v>368</v>
      </c>
      <c r="G6440">
        <v>4</v>
      </c>
      <c r="H6440">
        <v>1377564</v>
      </c>
      <c r="I6440" s="1">
        <v>3789.7190000000001</v>
      </c>
      <c r="J6440" s="1">
        <v>504</v>
      </c>
      <c r="K6440" s="1">
        <v>18736.060000000001</v>
      </c>
      <c r="M6440" s="3"/>
      <c r="N6440">
        <v>26.9</v>
      </c>
      <c r="O6440"/>
      <c r="P6440" s="1">
        <f>IF($A$3="Percentage of government revenue per capita",$B$3,0) + IF($A$3="Absolute extra revenue",AB6440,0) + IF($A$3="Absolute revenue per capita",AC6440,0)</f>
        <v>0</v>
      </c>
      <c r="Q6440" s="5" t="e">
        <f>-MIN(data!$B$4 / data!I6403 * data!P6403 / 100, data!N6403)</f>
        <v>#DIV/0!</v>
      </c>
      <c r="R6440" s="4" t="e">
        <f>-Q6440*K6440/1000</f>
        <v>#DIV/0!</v>
      </c>
      <c r="S6440" s="6">
        <f>-MIN(data!$B$5/(POWER(LN(I6440),2))*P6440/100, O6440)</f>
        <v>0</v>
      </c>
      <c r="T6440" s="6">
        <f>-S6440*L6440/100000</f>
        <v>0</v>
      </c>
      <c r="U6440" s="4" t="e">
        <f>N6440+Q6440</f>
        <v>#DIV/0!</v>
      </c>
      <c r="V6440" s="4" t="e">
        <f>P6440*I6440/100/R6440</f>
        <v>#DIV/0!</v>
      </c>
      <c r="W6440" s="4" t="e">
        <f>V6440*H6440</f>
        <v>#DIV/0!</v>
      </c>
      <c r="X6440" s="6">
        <f>O6440+S6440</f>
        <v>0</v>
      </c>
      <c r="Y6440" s="6" t="e">
        <f>P6440*I6440/100/T6440</f>
        <v>#DIV/0!</v>
      </c>
      <c r="Z6440" s="6" t="e">
        <f>Y6440*H6440</f>
        <v>#DIV/0!</v>
      </c>
      <c r="AB6440" s="1">
        <f t="shared" si="200"/>
        <v>0</v>
      </c>
      <c r="AC6440" s="1">
        <f t="shared" si="201"/>
        <v>0</v>
      </c>
    </row>
    <row r="6441" spans="4:29" x14ac:dyDescent="0.25">
      <c r="D6441" s="1">
        <v>1980</v>
      </c>
      <c r="E6441" s="1" t="s">
        <v>177</v>
      </c>
      <c r="F6441" s="2" t="s">
        <v>369</v>
      </c>
      <c r="G6441">
        <v>2</v>
      </c>
      <c r="H6441">
        <v>6374039</v>
      </c>
      <c r="I6441" s="1">
        <v>0</v>
      </c>
      <c r="J6441" s="1">
        <v>20874</v>
      </c>
      <c r="K6441" s="1">
        <v>219034.6</v>
      </c>
      <c r="M6441" s="3"/>
      <c r="N6441">
        <v>95.3</v>
      </c>
      <c r="O6441"/>
      <c r="P6441" s="1">
        <f>IF($A$3="Percentage of government revenue per capita",$B$3,0) + IF($A$3="Absolute extra revenue",AB6441,0) + IF($A$3="Absolute revenue per capita",AC6441,0)</f>
        <v>0</v>
      </c>
      <c r="Q6441" s="5">
        <f>-MIN(data!$B$4 / data!I6404 * data!P6404 / 100, data!N6404)</f>
        <v>0</v>
      </c>
      <c r="R6441" s="4">
        <f>-Q6441*K6441/1000</f>
        <v>0</v>
      </c>
      <c r="S6441" s="6" t="e">
        <f>-MIN(data!$B$5/(POWER(LN(I6441),2))*P6441/100, O6441)</f>
        <v>#NUM!</v>
      </c>
      <c r="T6441" s="6" t="e">
        <f>-S6441*L6441/100000</f>
        <v>#NUM!</v>
      </c>
      <c r="U6441" s="4">
        <f>N6441+Q6441</f>
        <v>95.3</v>
      </c>
      <c r="V6441" s="4" t="e">
        <f>P6441*I6441/100/R6441</f>
        <v>#DIV/0!</v>
      </c>
      <c r="W6441" s="4" t="e">
        <f>V6441*H6441</f>
        <v>#DIV/0!</v>
      </c>
      <c r="X6441" s="6" t="e">
        <f>O6441+S6441</f>
        <v>#NUM!</v>
      </c>
      <c r="Y6441" s="6" t="e">
        <f>P6441*I6441/100/T6441</f>
        <v>#NUM!</v>
      </c>
      <c r="Z6441" s="6" t="e">
        <f>Y6441*H6441</f>
        <v>#NUM!</v>
      </c>
      <c r="AB6441" s="1" t="e">
        <f t="shared" si="200"/>
        <v>#DIV/0!</v>
      </c>
      <c r="AC6441" s="1" t="e">
        <f t="shared" si="201"/>
        <v>#DIV/0!</v>
      </c>
    </row>
    <row r="6442" spans="4:29" x14ac:dyDescent="0.25">
      <c r="D6442" s="1">
        <v>1981</v>
      </c>
      <c r="E6442" s="1" t="s">
        <v>177</v>
      </c>
      <c r="F6442" s="2" t="s">
        <v>369</v>
      </c>
      <c r="G6442">
        <v>2</v>
      </c>
      <c r="H6442">
        <v>6551231</v>
      </c>
      <c r="I6442" s="1">
        <v>0</v>
      </c>
      <c r="J6442" s="1">
        <v>19783</v>
      </c>
      <c r="K6442" s="1">
        <v>221039.1</v>
      </c>
      <c r="M6442" s="3"/>
      <c r="N6442">
        <v>89.5</v>
      </c>
      <c r="O6442"/>
      <c r="P6442" s="1">
        <f>IF($A$3="Percentage of government revenue per capita",$B$3,0) + IF($A$3="Absolute extra revenue",AB6442,0) + IF($A$3="Absolute revenue per capita",AC6442,0)</f>
        <v>0</v>
      </c>
      <c r="Q6442" s="5">
        <f>-MIN(data!$B$4 / data!I6405 * data!P6405 / 100, data!N6405)</f>
        <v>0</v>
      </c>
      <c r="R6442" s="4">
        <f>-Q6442*K6442/1000</f>
        <v>0</v>
      </c>
      <c r="S6442" s="6" t="e">
        <f>-MIN(data!$B$5/(POWER(LN(I6442),2))*P6442/100, O6442)</f>
        <v>#NUM!</v>
      </c>
      <c r="T6442" s="6" t="e">
        <f>-S6442*L6442/100000</f>
        <v>#NUM!</v>
      </c>
      <c r="U6442" s="4">
        <f>N6442+Q6442</f>
        <v>89.5</v>
      </c>
      <c r="V6442" s="4" t="e">
        <f>P6442*I6442/100/R6442</f>
        <v>#DIV/0!</v>
      </c>
      <c r="W6442" s="4" t="e">
        <f>V6442*H6442</f>
        <v>#DIV/0!</v>
      </c>
      <c r="X6442" s="6" t="e">
        <f>O6442+S6442</f>
        <v>#NUM!</v>
      </c>
      <c r="Y6442" s="6" t="e">
        <f>P6442*I6442/100/T6442</f>
        <v>#NUM!</v>
      </c>
      <c r="Z6442" s="6" t="e">
        <f>Y6442*H6442</f>
        <v>#NUM!</v>
      </c>
      <c r="AB6442" s="1" t="e">
        <f t="shared" si="200"/>
        <v>#DIV/0!</v>
      </c>
      <c r="AC6442" s="1" t="e">
        <f t="shared" si="201"/>
        <v>#DIV/0!</v>
      </c>
    </row>
    <row r="6443" spans="4:29" x14ac:dyDescent="0.25">
      <c r="D6443" s="1">
        <v>1982</v>
      </c>
      <c r="E6443" s="1" t="s">
        <v>177</v>
      </c>
      <c r="F6443" s="2" t="s">
        <v>369</v>
      </c>
      <c r="G6443">
        <v>2</v>
      </c>
      <c r="H6443">
        <v>6740529</v>
      </c>
      <c r="I6443" s="1">
        <v>0</v>
      </c>
      <c r="J6443" s="1">
        <v>18800</v>
      </c>
      <c r="K6443" s="1">
        <v>222748.79999999999</v>
      </c>
      <c r="M6443" s="3"/>
      <c r="N6443">
        <v>84.4</v>
      </c>
      <c r="O6443"/>
      <c r="P6443" s="1">
        <f>IF($A$3="Percentage of government revenue per capita",$B$3,0) + IF($A$3="Absolute extra revenue",AB6443,0) + IF($A$3="Absolute revenue per capita",AC6443,0)</f>
        <v>0</v>
      </c>
      <c r="Q6443" s="5">
        <f>-MIN(data!$B$4 / data!I6406 * data!P6406 / 100, data!N6406)</f>
        <v>0</v>
      </c>
      <c r="R6443" s="4">
        <f>-Q6443*K6443/1000</f>
        <v>0</v>
      </c>
      <c r="S6443" s="6" t="e">
        <f>-MIN(data!$B$5/(POWER(LN(I6443),2))*P6443/100, O6443)</f>
        <v>#NUM!</v>
      </c>
      <c r="T6443" s="6" t="e">
        <f>-S6443*L6443/100000</f>
        <v>#NUM!</v>
      </c>
      <c r="U6443" s="4">
        <f>N6443+Q6443</f>
        <v>84.4</v>
      </c>
      <c r="V6443" s="4" t="e">
        <f>P6443*I6443/100/R6443</f>
        <v>#DIV/0!</v>
      </c>
      <c r="W6443" s="4" t="e">
        <f>V6443*H6443</f>
        <v>#DIV/0!</v>
      </c>
      <c r="X6443" s="6" t="e">
        <f>O6443+S6443</f>
        <v>#NUM!</v>
      </c>
      <c r="Y6443" s="6" t="e">
        <f>P6443*I6443/100/T6443</f>
        <v>#NUM!</v>
      </c>
      <c r="Z6443" s="6" t="e">
        <f>Y6443*H6443</f>
        <v>#NUM!</v>
      </c>
      <c r="AB6443" s="1" t="e">
        <f t="shared" si="200"/>
        <v>#DIV/0!</v>
      </c>
      <c r="AC6443" s="1" t="e">
        <f t="shared" si="201"/>
        <v>#DIV/0!</v>
      </c>
    </row>
    <row r="6444" spans="4:29" x14ac:dyDescent="0.25">
      <c r="D6444" s="1">
        <v>1983</v>
      </c>
      <c r="E6444" s="1" t="s">
        <v>177</v>
      </c>
      <c r="F6444" s="2" t="s">
        <v>369</v>
      </c>
      <c r="G6444">
        <v>2</v>
      </c>
      <c r="H6444">
        <v>6937331</v>
      </c>
      <c r="I6444" s="1">
        <v>610.4357</v>
      </c>
      <c r="J6444" s="1">
        <v>17864</v>
      </c>
      <c r="K6444" s="1">
        <v>224140.5</v>
      </c>
      <c r="M6444" s="3"/>
      <c r="N6444">
        <v>79.7</v>
      </c>
      <c r="O6444"/>
      <c r="P6444" s="1">
        <f>IF($A$3="Percentage of government revenue per capita",$B$3,0) + IF($A$3="Absolute extra revenue",AB6444,0) + IF($A$3="Absolute revenue per capita",AC6444,0)</f>
        <v>0</v>
      </c>
      <c r="Q6444" s="5">
        <f>-MIN(data!$B$4 / data!I6407 * data!P6407 / 100, data!N6407)</f>
        <v>0</v>
      </c>
      <c r="R6444" s="4">
        <f>-Q6444*K6444/1000</f>
        <v>0</v>
      </c>
      <c r="S6444" s="6">
        <f>-MIN(data!$B$5/(POWER(LN(I6444),2))*P6444/100, O6444)</f>
        <v>0</v>
      </c>
      <c r="T6444" s="6">
        <f>-S6444*L6444/100000</f>
        <v>0</v>
      </c>
      <c r="U6444" s="4">
        <f>N6444+Q6444</f>
        <v>79.7</v>
      </c>
      <c r="V6444" s="4" t="e">
        <f>P6444*I6444/100/R6444</f>
        <v>#DIV/0!</v>
      </c>
      <c r="W6444" s="4" t="e">
        <f>V6444*H6444</f>
        <v>#DIV/0!</v>
      </c>
      <c r="X6444" s="6">
        <f>O6444+S6444</f>
        <v>0</v>
      </c>
      <c r="Y6444" s="6" t="e">
        <f>P6444*I6444/100/T6444</f>
        <v>#DIV/0!</v>
      </c>
      <c r="Z6444" s="6" t="e">
        <f>Y6444*H6444</f>
        <v>#DIV/0!</v>
      </c>
      <c r="AB6444" s="1">
        <f t="shared" si="200"/>
        <v>0</v>
      </c>
      <c r="AC6444" s="1">
        <f t="shared" si="201"/>
        <v>0</v>
      </c>
    </row>
    <row r="6445" spans="4:29" x14ac:dyDescent="0.25">
      <c r="D6445" s="1">
        <v>1984</v>
      </c>
      <c r="E6445" s="1" t="s">
        <v>177</v>
      </c>
      <c r="F6445" s="2" t="s">
        <v>369</v>
      </c>
      <c r="G6445">
        <v>2</v>
      </c>
      <c r="H6445">
        <v>7135270</v>
      </c>
      <c r="I6445" s="1">
        <v>681.08029999999997</v>
      </c>
      <c r="J6445" s="1">
        <v>16966</v>
      </c>
      <c r="K6445" s="1">
        <v>225611.7</v>
      </c>
      <c r="M6445" s="3"/>
      <c r="N6445">
        <v>75.2</v>
      </c>
      <c r="O6445"/>
      <c r="P6445" s="1">
        <f>IF($A$3="Percentage of government revenue per capita",$B$3,0) + IF($A$3="Absolute extra revenue",AB6445,0) + IF($A$3="Absolute revenue per capita",AC6445,0)</f>
        <v>0</v>
      </c>
      <c r="Q6445" s="5">
        <f>-MIN(data!$B$4 / data!I6408 * data!P6408 / 100, data!N6408)</f>
        <v>0</v>
      </c>
      <c r="R6445" s="4">
        <f>-Q6445*K6445/1000</f>
        <v>0</v>
      </c>
      <c r="S6445" s="6">
        <f>-MIN(data!$B$5/(POWER(LN(I6445),2))*P6445/100, O6445)</f>
        <v>0</v>
      </c>
      <c r="T6445" s="6">
        <f>-S6445*L6445/100000</f>
        <v>0</v>
      </c>
      <c r="U6445" s="4">
        <f>N6445+Q6445</f>
        <v>75.2</v>
      </c>
      <c r="V6445" s="4" t="e">
        <f>P6445*I6445/100/R6445</f>
        <v>#DIV/0!</v>
      </c>
      <c r="W6445" s="4" t="e">
        <f>V6445*H6445</f>
        <v>#DIV/0!</v>
      </c>
      <c r="X6445" s="6">
        <f>O6445+S6445</f>
        <v>0</v>
      </c>
      <c r="Y6445" s="6" t="e">
        <f>P6445*I6445/100/T6445</f>
        <v>#DIV/0!</v>
      </c>
      <c r="Z6445" s="6" t="e">
        <f>Y6445*H6445</f>
        <v>#DIV/0!</v>
      </c>
      <c r="AB6445" s="1">
        <f t="shared" si="200"/>
        <v>0</v>
      </c>
      <c r="AC6445" s="1">
        <f t="shared" si="201"/>
        <v>0</v>
      </c>
    </row>
    <row r="6446" spans="4:29" x14ac:dyDescent="0.25">
      <c r="D6446" s="1">
        <v>1985</v>
      </c>
      <c r="E6446" s="1" t="s">
        <v>177</v>
      </c>
      <c r="F6446" s="2" t="s">
        <v>369</v>
      </c>
      <c r="G6446">
        <v>2</v>
      </c>
      <c r="H6446">
        <v>7329594</v>
      </c>
      <c r="I6446" s="1">
        <v>686.18830000000003</v>
      </c>
      <c r="J6446" s="1">
        <v>16095</v>
      </c>
      <c r="K6446" s="1">
        <v>226371.3</v>
      </c>
      <c r="M6446" s="3"/>
      <c r="N6446">
        <v>71.099999999999994</v>
      </c>
      <c r="O6446"/>
      <c r="P6446" s="1">
        <f>IF($A$3="Percentage of government revenue per capita",$B$3,0) + IF($A$3="Absolute extra revenue",AB6446,0) + IF($A$3="Absolute revenue per capita",AC6446,0)</f>
        <v>0</v>
      </c>
      <c r="Q6446" s="5">
        <f>-MIN(data!$B$4 / data!I6409 * data!P6409 / 100, data!N6409)</f>
        <v>0</v>
      </c>
      <c r="R6446" s="4">
        <f>-Q6446*K6446/1000</f>
        <v>0</v>
      </c>
      <c r="S6446" s="6">
        <f>-MIN(data!$B$5/(POWER(LN(I6446),2))*P6446/100, O6446)</f>
        <v>0</v>
      </c>
      <c r="T6446" s="6">
        <f>-S6446*L6446/100000</f>
        <v>0</v>
      </c>
      <c r="U6446" s="4">
        <f>N6446+Q6446</f>
        <v>71.099999999999994</v>
      </c>
      <c r="V6446" s="4" t="e">
        <f>P6446*I6446/100/R6446</f>
        <v>#DIV/0!</v>
      </c>
      <c r="W6446" s="4" t="e">
        <f>V6446*H6446</f>
        <v>#DIV/0!</v>
      </c>
      <c r="X6446" s="6">
        <f>O6446+S6446</f>
        <v>0</v>
      </c>
      <c r="Y6446" s="6" t="e">
        <f>P6446*I6446/100/T6446</f>
        <v>#DIV/0!</v>
      </c>
      <c r="Z6446" s="6" t="e">
        <f>Y6446*H6446</f>
        <v>#DIV/0!</v>
      </c>
      <c r="AB6446" s="1">
        <f t="shared" si="200"/>
        <v>0</v>
      </c>
      <c r="AC6446" s="1">
        <f t="shared" si="201"/>
        <v>0</v>
      </c>
    </row>
    <row r="6447" spans="4:29" x14ac:dyDescent="0.25">
      <c r="D6447" s="1">
        <v>1986</v>
      </c>
      <c r="E6447" s="1" t="s">
        <v>177</v>
      </c>
      <c r="F6447" s="2" t="s">
        <v>369</v>
      </c>
      <c r="G6447">
        <v>2</v>
      </c>
      <c r="H6447">
        <v>7517858</v>
      </c>
      <c r="I6447" s="1">
        <v>641.22919999999999</v>
      </c>
      <c r="J6447" s="1">
        <v>15266</v>
      </c>
      <c r="K6447" s="1">
        <v>226498.5</v>
      </c>
      <c r="M6447" s="3"/>
      <c r="N6447">
        <v>67.400000000000006</v>
      </c>
      <c r="O6447"/>
      <c r="P6447" s="1">
        <f>IF($A$3="Percentage of government revenue per capita",$B$3,0) + IF($A$3="Absolute extra revenue",AB6447,0) + IF($A$3="Absolute revenue per capita",AC6447,0)</f>
        <v>0</v>
      </c>
      <c r="Q6447" s="5">
        <f>-MIN(data!$B$4 / data!I6410 * data!P6410 / 100, data!N6410)</f>
        <v>0</v>
      </c>
      <c r="R6447" s="4">
        <f>-Q6447*K6447/1000</f>
        <v>0</v>
      </c>
      <c r="S6447" s="6">
        <f>-MIN(data!$B$5/(POWER(LN(I6447),2))*P6447/100, O6447)</f>
        <v>0</v>
      </c>
      <c r="T6447" s="6">
        <f>-S6447*L6447/100000</f>
        <v>0</v>
      </c>
      <c r="U6447" s="4">
        <f>N6447+Q6447</f>
        <v>67.400000000000006</v>
      </c>
      <c r="V6447" s="4" t="e">
        <f>P6447*I6447/100/R6447</f>
        <v>#DIV/0!</v>
      </c>
      <c r="W6447" s="4" t="e">
        <f>V6447*H6447</f>
        <v>#DIV/0!</v>
      </c>
      <c r="X6447" s="6">
        <f>O6447+S6447</f>
        <v>0</v>
      </c>
      <c r="Y6447" s="6" t="e">
        <f>P6447*I6447/100/T6447</f>
        <v>#DIV/0!</v>
      </c>
      <c r="Z6447" s="6" t="e">
        <f>Y6447*H6447</f>
        <v>#DIV/0!</v>
      </c>
      <c r="AB6447" s="1">
        <f t="shared" si="200"/>
        <v>0</v>
      </c>
      <c r="AC6447" s="1">
        <f t="shared" si="201"/>
        <v>0</v>
      </c>
    </row>
    <row r="6448" spans="4:29" x14ac:dyDescent="0.25">
      <c r="D6448" s="1">
        <v>1987</v>
      </c>
      <c r="E6448" s="1" t="s">
        <v>177</v>
      </c>
      <c r="F6448" s="2" t="s">
        <v>369</v>
      </c>
      <c r="G6448">
        <v>2</v>
      </c>
      <c r="H6448">
        <v>7700736</v>
      </c>
      <c r="I6448" s="1">
        <v>620.93719999999996</v>
      </c>
      <c r="J6448" s="1">
        <v>14472</v>
      </c>
      <c r="K6448" s="1">
        <v>225420.6</v>
      </c>
      <c r="M6448" s="3"/>
      <c r="N6448">
        <v>64.2</v>
      </c>
      <c r="O6448"/>
      <c r="P6448" s="1">
        <f>IF($A$3="Percentage of government revenue per capita",$B$3,0) + IF($A$3="Absolute extra revenue",AB6448,0) + IF($A$3="Absolute revenue per capita",AC6448,0)</f>
        <v>0</v>
      </c>
      <c r="Q6448" s="5">
        <f>-MIN(data!$B$4 / data!I6411 * data!P6411 / 100, data!N6411)</f>
        <v>0</v>
      </c>
      <c r="R6448" s="4">
        <f>-Q6448*K6448/1000</f>
        <v>0</v>
      </c>
      <c r="S6448" s="6">
        <f>-MIN(data!$B$5/(POWER(LN(I6448),2))*P6448/100, O6448)</f>
        <v>0</v>
      </c>
      <c r="T6448" s="6">
        <f>-S6448*L6448/100000</f>
        <v>0</v>
      </c>
      <c r="U6448" s="4">
        <f>N6448+Q6448</f>
        <v>64.2</v>
      </c>
      <c r="V6448" s="4" t="e">
        <f>P6448*I6448/100/R6448</f>
        <v>#DIV/0!</v>
      </c>
      <c r="W6448" s="4" t="e">
        <f>V6448*H6448</f>
        <v>#DIV/0!</v>
      </c>
      <c r="X6448" s="6">
        <f>O6448+S6448</f>
        <v>0</v>
      </c>
      <c r="Y6448" s="6" t="e">
        <f>P6448*I6448/100/T6448</f>
        <v>#DIV/0!</v>
      </c>
      <c r="Z6448" s="6" t="e">
        <f>Y6448*H6448</f>
        <v>#DIV/0!</v>
      </c>
      <c r="AB6448" s="1">
        <f t="shared" si="200"/>
        <v>0</v>
      </c>
      <c r="AC6448" s="1">
        <f t="shared" si="201"/>
        <v>0</v>
      </c>
    </row>
    <row r="6449" spans="4:29" x14ac:dyDescent="0.25">
      <c r="D6449" s="1">
        <v>1988</v>
      </c>
      <c r="E6449" s="1" t="s">
        <v>177</v>
      </c>
      <c r="F6449" s="2" t="s">
        <v>369</v>
      </c>
      <c r="G6449">
        <v>2</v>
      </c>
      <c r="H6449">
        <v>7880332</v>
      </c>
      <c r="I6449" s="1">
        <v>605.10500000000002</v>
      </c>
      <c r="J6449" s="1">
        <v>13701</v>
      </c>
      <c r="K6449" s="1">
        <v>223507.3</v>
      </c>
      <c r="M6449" s="3"/>
      <c r="N6449">
        <v>61.3</v>
      </c>
      <c r="O6449"/>
      <c r="P6449" s="1">
        <f>IF($A$3="Percentage of government revenue per capita",$B$3,0) + IF($A$3="Absolute extra revenue",AB6449,0) + IF($A$3="Absolute revenue per capita",AC6449,0)</f>
        <v>0</v>
      </c>
      <c r="Q6449" s="5">
        <f>-MIN(data!$B$4 / data!I6412 * data!P6412 / 100, data!N6412)</f>
        <v>0</v>
      </c>
      <c r="R6449" s="4">
        <f>-Q6449*K6449/1000</f>
        <v>0</v>
      </c>
      <c r="S6449" s="6">
        <f>-MIN(data!$B$5/(POWER(LN(I6449),2))*P6449/100, O6449)</f>
        <v>0</v>
      </c>
      <c r="T6449" s="6">
        <f>-S6449*L6449/100000</f>
        <v>0</v>
      </c>
      <c r="U6449" s="4">
        <f>N6449+Q6449</f>
        <v>61.3</v>
      </c>
      <c r="V6449" s="4" t="e">
        <f>P6449*I6449/100/R6449</f>
        <v>#DIV/0!</v>
      </c>
      <c r="W6449" s="4" t="e">
        <f>V6449*H6449</f>
        <v>#DIV/0!</v>
      </c>
      <c r="X6449" s="6">
        <f>O6449+S6449</f>
        <v>0</v>
      </c>
      <c r="Y6449" s="6" t="e">
        <f>P6449*I6449/100/T6449</f>
        <v>#DIV/0!</v>
      </c>
      <c r="Z6449" s="6" t="e">
        <f>Y6449*H6449</f>
        <v>#DIV/0!</v>
      </c>
      <c r="AB6449" s="1">
        <f t="shared" si="200"/>
        <v>0</v>
      </c>
      <c r="AC6449" s="1">
        <f t="shared" si="201"/>
        <v>0</v>
      </c>
    </row>
    <row r="6450" spans="4:29" x14ac:dyDescent="0.25">
      <c r="D6450" s="1">
        <v>1989</v>
      </c>
      <c r="E6450" s="1" t="s">
        <v>177</v>
      </c>
      <c r="F6450" s="2" t="s">
        <v>369</v>
      </c>
      <c r="G6450">
        <v>2</v>
      </c>
      <c r="H6450">
        <v>8060210</v>
      </c>
      <c r="I6450" s="1">
        <v>587.18129999999996</v>
      </c>
      <c r="J6450" s="1">
        <v>12936</v>
      </c>
      <c r="K6450" s="1">
        <v>220750.9</v>
      </c>
      <c r="M6450" s="3"/>
      <c r="N6450">
        <v>58.6</v>
      </c>
      <c r="O6450"/>
      <c r="P6450" s="1">
        <f>IF($A$3="Percentage of government revenue per capita",$B$3,0) + IF($A$3="Absolute extra revenue",AB6450,0) + IF($A$3="Absolute revenue per capita",AC6450,0)</f>
        <v>0</v>
      </c>
      <c r="Q6450" s="5">
        <f>-MIN(data!$B$4 / data!I6413 * data!P6413 / 100, data!N6413)</f>
        <v>0</v>
      </c>
      <c r="R6450" s="4">
        <f>-Q6450*K6450/1000</f>
        <v>0</v>
      </c>
      <c r="S6450" s="6">
        <f>-MIN(data!$B$5/(POWER(LN(I6450),2))*P6450/100, O6450)</f>
        <v>0</v>
      </c>
      <c r="T6450" s="6">
        <f>-S6450*L6450/100000</f>
        <v>0</v>
      </c>
      <c r="U6450" s="4">
        <f>N6450+Q6450</f>
        <v>58.6</v>
      </c>
      <c r="V6450" s="4" t="e">
        <f>P6450*I6450/100/R6450</f>
        <v>#DIV/0!</v>
      </c>
      <c r="W6450" s="4" t="e">
        <f>V6450*H6450</f>
        <v>#DIV/0!</v>
      </c>
      <c r="X6450" s="6">
        <f>O6450+S6450</f>
        <v>0</v>
      </c>
      <c r="Y6450" s="6" t="e">
        <f>P6450*I6450/100/T6450</f>
        <v>#DIV/0!</v>
      </c>
      <c r="Z6450" s="6" t="e">
        <f>Y6450*H6450</f>
        <v>#DIV/0!</v>
      </c>
      <c r="AB6450" s="1">
        <f t="shared" si="200"/>
        <v>0</v>
      </c>
      <c r="AC6450" s="1">
        <f t="shared" si="201"/>
        <v>0</v>
      </c>
    </row>
    <row r="6451" spans="4:29" x14ac:dyDescent="0.25">
      <c r="D6451" s="1">
        <v>1990</v>
      </c>
      <c r="E6451" s="1" t="s">
        <v>177</v>
      </c>
      <c r="F6451" s="2" t="s">
        <v>369</v>
      </c>
      <c r="G6451">
        <v>2</v>
      </c>
      <c r="H6451">
        <v>8242496</v>
      </c>
      <c r="I6451" s="1">
        <v>617.84059999999999</v>
      </c>
      <c r="J6451" s="1">
        <v>12208</v>
      </c>
      <c r="K6451" s="1">
        <v>216838.39999999999</v>
      </c>
      <c r="L6451" s="1">
        <v>198473.3</v>
      </c>
      <c r="M6451" s="3">
        <v>280</v>
      </c>
      <c r="N6451">
        <v>56.3</v>
      </c>
      <c r="O6451">
        <v>131</v>
      </c>
      <c r="P6451" s="1">
        <f>IF($A$3="Percentage of government revenue per capita",$B$3,0) + IF($A$3="Absolute extra revenue",AB6451,0) + IF($A$3="Absolute revenue per capita",AC6451,0)</f>
        <v>0</v>
      </c>
      <c r="Q6451" s="5">
        <f>-MIN(data!$B$4 / data!I6414 * data!P6414 / 100, data!N6414)</f>
        <v>0</v>
      </c>
      <c r="R6451" s="4">
        <f>-Q6451*K6451/1000</f>
        <v>0</v>
      </c>
      <c r="S6451" s="6">
        <f>-MIN(data!$B$5/(POWER(LN(I6451),2))*P6451/100, O6451)</f>
        <v>0</v>
      </c>
      <c r="T6451" s="6">
        <f>-S6451*L6451/100000</f>
        <v>0</v>
      </c>
      <c r="U6451" s="4">
        <f>N6451+Q6451</f>
        <v>56.3</v>
      </c>
      <c r="V6451" s="4" t="e">
        <f>P6451*I6451/100/R6451</f>
        <v>#DIV/0!</v>
      </c>
      <c r="W6451" s="4" t="e">
        <f>V6451*H6451</f>
        <v>#DIV/0!</v>
      </c>
      <c r="X6451" s="6">
        <f>O6451+S6451</f>
        <v>131</v>
      </c>
      <c r="Y6451" s="6" t="e">
        <f>P6451*I6451/100/T6451</f>
        <v>#DIV/0!</v>
      </c>
      <c r="Z6451" s="6" t="e">
        <f>Y6451*H6451</f>
        <v>#DIV/0!</v>
      </c>
      <c r="AB6451" s="1">
        <f t="shared" si="200"/>
        <v>0</v>
      </c>
      <c r="AC6451" s="1">
        <f t="shared" si="201"/>
        <v>0</v>
      </c>
    </row>
    <row r="6452" spans="4:29" x14ac:dyDescent="0.25">
      <c r="D6452" s="1">
        <v>1991</v>
      </c>
      <c r="E6452" s="1" t="s">
        <v>177</v>
      </c>
      <c r="F6452" s="2" t="s">
        <v>369</v>
      </c>
      <c r="G6452">
        <v>2</v>
      </c>
      <c r="H6452">
        <v>8427857</v>
      </c>
      <c r="I6452" s="1">
        <v>595.51469999999995</v>
      </c>
      <c r="J6452" s="1">
        <v>11459</v>
      </c>
      <c r="K6452" s="1">
        <v>211811.5</v>
      </c>
      <c r="L6452" s="1">
        <v>192000</v>
      </c>
      <c r="M6452" s="3">
        <v>260</v>
      </c>
      <c r="N6452">
        <v>54.1</v>
      </c>
      <c r="O6452">
        <v>125</v>
      </c>
      <c r="P6452" s="1">
        <f>IF($A$3="Percentage of government revenue per capita",$B$3,0) + IF($A$3="Absolute extra revenue",AB6452,0) + IF($A$3="Absolute revenue per capita",AC6452,0)</f>
        <v>0</v>
      </c>
      <c r="Q6452" s="5">
        <f>-MIN(data!$B$4 / data!I6415 * data!P6415 / 100, data!N6415)</f>
        <v>0</v>
      </c>
      <c r="R6452" s="4">
        <f>-Q6452*K6452/1000</f>
        <v>0</v>
      </c>
      <c r="S6452" s="6">
        <f>-MIN(data!$B$5/(POWER(LN(I6452),2))*P6452/100, O6452)</f>
        <v>0</v>
      </c>
      <c r="T6452" s="6">
        <f>-S6452*L6452/100000</f>
        <v>0</v>
      </c>
      <c r="U6452" s="4">
        <f>N6452+Q6452</f>
        <v>54.1</v>
      </c>
      <c r="V6452" s="4" t="e">
        <f>P6452*I6452/100/R6452</f>
        <v>#DIV/0!</v>
      </c>
      <c r="W6452" s="4" t="e">
        <f>V6452*H6452</f>
        <v>#DIV/0!</v>
      </c>
      <c r="X6452" s="6">
        <f>O6452+S6452</f>
        <v>125</v>
      </c>
      <c r="Y6452" s="6" t="e">
        <f>P6452*I6452/100/T6452</f>
        <v>#DIV/0!</v>
      </c>
      <c r="Z6452" s="6" t="e">
        <f>Y6452*H6452</f>
        <v>#DIV/0!</v>
      </c>
      <c r="AB6452" s="1">
        <f t="shared" si="200"/>
        <v>0</v>
      </c>
      <c r="AC6452" s="1">
        <f t="shared" si="201"/>
        <v>0</v>
      </c>
    </row>
    <row r="6453" spans="4:29" x14ac:dyDescent="0.25">
      <c r="D6453" s="1">
        <v>1992</v>
      </c>
      <c r="E6453" s="1" t="s">
        <v>177</v>
      </c>
      <c r="F6453" s="2" t="s">
        <v>369</v>
      </c>
      <c r="G6453">
        <v>2</v>
      </c>
      <c r="H6453">
        <v>8613861</v>
      </c>
      <c r="I6453" s="1">
        <v>640.05970000000002</v>
      </c>
      <c r="J6453" s="1">
        <v>10713</v>
      </c>
      <c r="K6453" s="1">
        <v>206416.2</v>
      </c>
      <c r="L6453" s="1">
        <v>191666.7</v>
      </c>
      <c r="M6453" s="3">
        <v>240</v>
      </c>
      <c r="N6453">
        <v>51.9</v>
      </c>
      <c r="O6453">
        <v>120</v>
      </c>
      <c r="P6453" s="1">
        <f>IF($A$3="Percentage of government revenue per capita",$B$3,0) + IF($A$3="Absolute extra revenue",AB6453,0) + IF($A$3="Absolute revenue per capita",AC6453,0)</f>
        <v>0</v>
      </c>
      <c r="Q6453" s="5">
        <f>-MIN(data!$B$4 / data!I6416 * data!P6416 / 100, data!N6416)</f>
        <v>0</v>
      </c>
      <c r="R6453" s="4">
        <f>-Q6453*K6453/1000</f>
        <v>0</v>
      </c>
      <c r="S6453" s="6">
        <f>-MIN(data!$B$5/(POWER(LN(I6453),2))*P6453/100, O6453)</f>
        <v>0</v>
      </c>
      <c r="T6453" s="6">
        <f>-S6453*L6453/100000</f>
        <v>0</v>
      </c>
      <c r="U6453" s="4">
        <f>N6453+Q6453</f>
        <v>51.9</v>
      </c>
      <c r="V6453" s="4" t="e">
        <f>P6453*I6453/100/R6453</f>
        <v>#DIV/0!</v>
      </c>
      <c r="W6453" s="4" t="e">
        <f>V6453*H6453</f>
        <v>#DIV/0!</v>
      </c>
      <c r="X6453" s="6">
        <f>O6453+S6453</f>
        <v>120</v>
      </c>
      <c r="Y6453" s="6" t="e">
        <f>P6453*I6453/100/T6453</f>
        <v>#DIV/0!</v>
      </c>
      <c r="Z6453" s="6" t="e">
        <f>Y6453*H6453</f>
        <v>#DIV/0!</v>
      </c>
      <c r="AB6453" s="1">
        <f t="shared" si="200"/>
        <v>0</v>
      </c>
      <c r="AC6453" s="1">
        <f t="shared" si="201"/>
        <v>0</v>
      </c>
    </row>
    <row r="6454" spans="4:29" x14ac:dyDescent="0.25">
      <c r="D6454" s="1">
        <v>1993</v>
      </c>
      <c r="E6454" s="1" t="s">
        <v>177</v>
      </c>
      <c r="F6454" s="2" t="s">
        <v>369</v>
      </c>
      <c r="G6454">
        <v>2</v>
      </c>
      <c r="H6454">
        <v>8795932</v>
      </c>
      <c r="I6454" s="1">
        <v>662.49270000000001</v>
      </c>
      <c r="J6454" s="1">
        <v>9963</v>
      </c>
      <c r="K6454" s="1">
        <v>200866.9</v>
      </c>
      <c r="L6454" s="1">
        <v>186440.7</v>
      </c>
      <c r="M6454" s="3">
        <v>230</v>
      </c>
      <c r="N6454">
        <v>49.6</v>
      </c>
      <c r="O6454">
        <v>118</v>
      </c>
      <c r="P6454" s="1">
        <f>IF($A$3="Percentage of government revenue per capita",$B$3,0) + IF($A$3="Absolute extra revenue",AB6454,0) + IF($A$3="Absolute revenue per capita",AC6454,0)</f>
        <v>0</v>
      </c>
      <c r="Q6454" s="5">
        <f>-MIN(data!$B$4 / data!I6417 * data!P6417 / 100, data!N6417)</f>
        <v>0</v>
      </c>
      <c r="R6454" s="4">
        <f>-Q6454*K6454/1000</f>
        <v>0</v>
      </c>
      <c r="S6454" s="6">
        <f>-MIN(data!$B$5/(POWER(LN(I6454),2))*P6454/100, O6454)</f>
        <v>0</v>
      </c>
      <c r="T6454" s="6">
        <f>-S6454*L6454/100000</f>
        <v>0</v>
      </c>
      <c r="U6454" s="4">
        <f>N6454+Q6454</f>
        <v>49.6</v>
      </c>
      <c r="V6454" s="4" t="e">
        <f>P6454*I6454/100/R6454</f>
        <v>#DIV/0!</v>
      </c>
      <c r="W6454" s="4" t="e">
        <f>V6454*H6454</f>
        <v>#DIV/0!</v>
      </c>
      <c r="X6454" s="6">
        <f>O6454+S6454</f>
        <v>118</v>
      </c>
      <c r="Y6454" s="6" t="e">
        <f>P6454*I6454/100/T6454</f>
        <v>#DIV/0!</v>
      </c>
      <c r="Z6454" s="6" t="e">
        <f>Y6454*H6454</f>
        <v>#DIV/0!</v>
      </c>
      <c r="AB6454" s="1">
        <f t="shared" si="200"/>
        <v>0</v>
      </c>
      <c r="AC6454" s="1">
        <f t="shared" si="201"/>
        <v>0</v>
      </c>
    </row>
    <row r="6455" spans="4:29" x14ac:dyDescent="0.25">
      <c r="D6455" s="1">
        <v>1994</v>
      </c>
      <c r="E6455" s="1" t="s">
        <v>177</v>
      </c>
      <c r="F6455" s="2" t="s">
        <v>369</v>
      </c>
      <c r="G6455">
        <v>2</v>
      </c>
      <c r="H6455">
        <v>8967916</v>
      </c>
      <c r="I6455" s="1">
        <v>692.17650000000003</v>
      </c>
      <c r="J6455" s="1">
        <v>9198</v>
      </c>
      <c r="K6455" s="1">
        <v>195286.6</v>
      </c>
      <c r="L6455" s="1">
        <v>184210.5</v>
      </c>
      <c r="M6455" s="3">
        <v>220</v>
      </c>
      <c r="N6455">
        <v>47.1</v>
      </c>
      <c r="O6455">
        <v>114</v>
      </c>
      <c r="P6455" s="1">
        <f>IF($A$3="Percentage of government revenue per capita",$B$3,0) + IF($A$3="Absolute extra revenue",AB6455,0) + IF($A$3="Absolute revenue per capita",AC6455,0)</f>
        <v>0</v>
      </c>
      <c r="Q6455" s="5">
        <f>-MIN(data!$B$4 / data!I6418 * data!P6418 / 100, data!N6418)</f>
        <v>0</v>
      </c>
      <c r="R6455" s="4">
        <f>-Q6455*K6455/1000</f>
        <v>0</v>
      </c>
      <c r="S6455" s="6">
        <f>-MIN(data!$B$5/(POWER(LN(I6455),2))*P6455/100, O6455)</f>
        <v>0</v>
      </c>
      <c r="T6455" s="6">
        <f>-S6455*L6455/100000</f>
        <v>0</v>
      </c>
      <c r="U6455" s="4">
        <f>N6455+Q6455</f>
        <v>47.1</v>
      </c>
      <c r="V6455" s="4" t="e">
        <f>P6455*I6455/100/R6455</f>
        <v>#DIV/0!</v>
      </c>
      <c r="W6455" s="4" t="e">
        <f>V6455*H6455</f>
        <v>#DIV/0!</v>
      </c>
      <c r="X6455" s="6">
        <f>O6455+S6455</f>
        <v>114</v>
      </c>
      <c r="Y6455" s="6" t="e">
        <f>P6455*I6455/100/T6455</f>
        <v>#DIV/0!</v>
      </c>
      <c r="Z6455" s="6" t="e">
        <f>Y6455*H6455</f>
        <v>#DIV/0!</v>
      </c>
      <c r="AB6455" s="1">
        <f t="shared" si="200"/>
        <v>0</v>
      </c>
      <c r="AC6455" s="1">
        <f t="shared" si="201"/>
        <v>0</v>
      </c>
    </row>
    <row r="6456" spans="4:29" x14ac:dyDescent="0.25">
      <c r="D6456" s="1">
        <v>1995</v>
      </c>
      <c r="E6456" s="1" t="s">
        <v>177</v>
      </c>
      <c r="F6456" s="2" t="s">
        <v>369</v>
      </c>
      <c r="G6456">
        <v>2</v>
      </c>
      <c r="H6456">
        <v>9125398</v>
      </c>
      <c r="I6456" s="1">
        <v>667.077</v>
      </c>
      <c r="J6456" s="1">
        <v>8457</v>
      </c>
      <c r="K6456" s="1">
        <v>190044.9</v>
      </c>
      <c r="L6456" s="1">
        <v>160714.29999999999</v>
      </c>
      <c r="M6456" s="3">
        <v>210</v>
      </c>
      <c r="N6456">
        <v>44.5</v>
      </c>
      <c r="O6456">
        <v>112</v>
      </c>
      <c r="P6456" s="1">
        <f>IF($A$3="Percentage of government revenue per capita",$B$3,0) + IF($A$3="Absolute extra revenue",AB6456,0) + IF($A$3="Absolute revenue per capita",AC6456,0)</f>
        <v>0</v>
      </c>
      <c r="Q6456" s="5">
        <f>-MIN(data!$B$4 / data!I6419 * data!P6419 / 100, data!N6419)</f>
        <v>0</v>
      </c>
      <c r="R6456" s="4">
        <f>-Q6456*K6456/1000</f>
        <v>0</v>
      </c>
      <c r="S6456" s="6">
        <f>-MIN(data!$B$5/(POWER(LN(I6456),2))*P6456/100, O6456)</f>
        <v>0</v>
      </c>
      <c r="T6456" s="6">
        <f>-S6456*L6456/100000</f>
        <v>0</v>
      </c>
      <c r="U6456" s="4">
        <f>N6456+Q6456</f>
        <v>44.5</v>
      </c>
      <c r="V6456" s="4" t="e">
        <f>P6456*I6456/100/R6456</f>
        <v>#DIV/0!</v>
      </c>
      <c r="W6456" s="4" t="e">
        <f>V6456*H6456</f>
        <v>#DIV/0!</v>
      </c>
      <c r="X6456" s="6">
        <f>O6456+S6456</f>
        <v>112</v>
      </c>
      <c r="Y6456" s="6" t="e">
        <f>P6456*I6456/100/T6456</f>
        <v>#DIV/0!</v>
      </c>
      <c r="Z6456" s="6" t="e">
        <f>Y6456*H6456</f>
        <v>#DIV/0!</v>
      </c>
      <c r="AB6456" s="1">
        <f t="shared" si="200"/>
        <v>0</v>
      </c>
      <c r="AC6456" s="1">
        <f t="shared" si="201"/>
        <v>0</v>
      </c>
    </row>
    <row r="6457" spans="4:29" x14ac:dyDescent="0.25">
      <c r="D6457" s="1">
        <v>1996</v>
      </c>
      <c r="E6457" s="1" t="s">
        <v>177</v>
      </c>
      <c r="F6457" s="2" t="s">
        <v>369</v>
      </c>
      <c r="G6457">
        <v>2</v>
      </c>
      <c r="H6457">
        <v>9267340</v>
      </c>
      <c r="I6457" s="1">
        <v>715.84559999999999</v>
      </c>
      <c r="J6457" s="1">
        <v>7746</v>
      </c>
      <c r="K6457" s="1">
        <v>184868.7</v>
      </c>
      <c r="L6457" s="1">
        <v>181818.2</v>
      </c>
      <c r="M6457" s="3">
        <v>180</v>
      </c>
      <c r="N6457">
        <v>41.9</v>
      </c>
      <c r="O6457">
        <v>99</v>
      </c>
      <c r="P6457" s="1">
        <f>IF($A$3="Percentage of government revenue per capita",$B$3,0) + IF($A$3="Absolute extra revenue",AB6457,0) + IF($A$3="Absolute revenue per capita",AC6457,0)</f>
        <v>0</v>
      </c>
      <c r="Q6457" s="5">
        <f>-MIN(data!$B$4 / data!I6420 * data!P6420 / 100, data!N6420)</f>
        <v>0</v>
      </c>
      <c r="R6457" s="4">
        <f>-Q6457*K6457/1000</f>
        <v>0</v>
      </c>
      <c r="S6457" s="6">
        <f>-MIN(data!$B$5/(POWER(LN(I6457),2))*P6457/100, O6457)</f>
        <v>0</v>
      </c>
      <c r="T6457" s="6">
        <f>-S6457*L6457/100000</f>
        <v>0</v>
      </c>
      <c r="U6457" s="4">
        <f>N6457+Q6457</f>
        <v>41.9</v>
      </c>
      <c r="V6457" s="4" t="e">
        <f>P6457*I6457/100/R6457</f>
        <v>#DIV/0!</v>
      </c>
      <c r="W6457" s="4" t="e">
        <f>V6457*H6457</f>
        <v>#DIV/0!</v>
      </c>
      <c r="X6457" s="6">
        <f>O6457+S6457</f>
        <v>99</v>
      </c>
      <c r="Y6457" s="6" t="e">
        <f>P6457*I6457/100/T6457</f>
        <v>#DIV/0!</v>
      </c>
      <c r="Z6457" s="6" t="e">
        <f>Y6457*H6457</f>
        <v>#DIV/0!</v>
      </c>
      <c r="AB6457" s="1">
        <f t="shared" si="200"/>
        <v>0</v>
      </c>
      <c r="AC6457" s="1">
        <f t="shared" si="201"/>
        <v>0</v>
      </c>
    </row>
    <row r="6458" spans="4:29" x14ac:dyDescent="0.25">
      <c r="D6458" s="1">
        <v>1997</v>
      </c>
      <c r="E6458" s="1" t="s">
        <v>177</v>
      </c>
      <c r="F6458" s="2" t="s">
        <v>369</v>
      </c>
      <c r="G6458">
        <v>2</v>
      </c>
      <c r="H6458">
        <v>9395123</v>
      </c>
      <c r="I6458" s="1">
        <v>689.34849999999994</v>
      </c>
      <c r="J6458" s="1">
        <v>7065</v>
      </c>
      <c r="K6458" s="1">
        <v>180690.5</v>
      </c>
      <c r="L6458" s="1">
        <v>158415.79999999999</v>
      </c>
      <c r="M6458" s="3">
        <v>180</v>
      </c>
      <c r="N6458">
        <v>39.1</v>
      </c>
      <c r="O6458">
        <v>101</v>
      </c>
      <c r="P6458" s="1">
        <f>IF($A$3="Percentage of government revenue per capita",$B$3,0) + IF($A$3="Absolute extra revenue",AB6458,0) + IF($A$3="Absolute revenue per capita",AC6458,0)</f>
        <v>0</v>
      </c>
      <c r="Q6458" s="5">
        <f>-MIN(data!$B$4 / data!I6421 * data!P6421 / 100, data!N6421)</f>
        <v>0</v>
      </c>
      <c r="R6458" s="4">
        <f>-Q6458*K6458/1000</f>
        <v>0</v>
      </c>
      <c r="S6458" s="6">
        <f>-MIN(data!$B$5/(POWER(LN(I6458),2))*P6458/100, O6458)</f>
        <v>0</v>
      </c>
      <c r="T6458" s="6">
        <f>-S6458*L6458/100000</f>
        <v>0</v>
      </c>
      <c r="U6458" s="4">
        <f>N6458+Q6458</f>
        <v>39.1</v>
      </c>
      <c r="V6458" s="4" t="e">
        <f>P6458*I6458/100/R6458</f>
        <v>#DIV/0!</v>
      </c>
      <c r="W6458" s="4" t="e">
        <f>V6458*H6458</f>
        <v>#DIV/0!</v>
      </c>
      <c r="X6458" s="6">
        <f>O6458+S6458</f>
        <v>101</v>
      </c>
      <c r="Y6458" s="6" t="e">
        <f>P6458*I6458/100/T6458</f>
        <v>#DIV/0!</v>
      </c>
      <c r="Z6458" s="6" t="e">
        <f>Y6458*H6458</f>
        <v>#DIV/0!</v>
      </c>
      <c r="AB6458" s="1">
        <f t="shared" si="200"/>
        <v>0</v>
      </c>
      <c r="AC6458" s="1">
        <f t="shared" si="201"/>
        <v>0</v>
      </c>
    </row>
    <row r="6459" spans="4:29" x14ac:dyDescent="0.25">
      <c r="D6459" s="1">
        <v>1998</v>
      </c>
      <c r="E6459" s="1" t="s">
        <v>177</v>
      </c>
      <c r="F6459" s="2" t="s">
        <v>369</v>
      </c>
      <c r="G6459">
        <v>2</v>
      </c>
      <c r="H6459">
        <v>9509857</v>
      </c>
      <c r="I6459" s="1">
        <v>731.27149999999995</v>
      </c>
      <c r="J6459" s="1">
        <v>6446</v>
      </c>
      <c r="K6459" s="1">
        <v>176602.7</v>
      </c>
      <c r="L6459" s="1">
        <v>164835.20000000001</v>
      </c>
      <c r="M6459" s="3">
        <v>160</v>
      </c>
      <c r="N6459">
        <v>36.5</v>
      </c>
      <c r="O6459">
        <v>91</v>
      </c>
      <c r="P6459" s="1">
        <f>IF($A$3="Percentage of government revenue per capita",$B$3,0) + IF($A$3="Absolute extra revenue",AB6459,0) + IF($A$3="Absolute revenue per capita",AC6459,0)</f>
        <v>0</v>
      </c>
      <c r="Q6459" s="5">
        <f>-MIN(data!$B$4 / data!I6422 * data!P6422 / 100, data!N6422)</f>
        <v>0</v>
      </c>
      <c r="R6459" s="4">
        <f>-Q6459*K6459/1000</f>
        <v>0</v>
      </c>
      <c r="S6459" s="6">
        <f>-MIN(data!$B$5/(POWER(LN(I6459),2))*P6459/100, O6459)</f>
        <v>0</v>
      </c>
      <c r="T6459" s="6">
        <f>-S6459*L6459/100000</f>
        <v>0</v>
      </c>
      <c r="U6459" s="4">
        <f>N6459+Q6459</f>
        <v>36.5</v>
      </c>
      <c r="V6459" s="4" t="e">
        <f>P6459*I6459/100/R6459</f>
        <v>#DIV/0!</v>
      </c>
      <c r="W6459" s="4" t="e">
        <f>V6459*H6459</f>
        <v>#DIV/0!</v>
      </c>
      <c r="X6459" s="6">
        <f>O6459+S6459</f>
        <v>91</v>
      </c>
      <c r="Y6459" s="6" t="e">
        <f>P6459*I6459/100/T6459</f>
        <v>#DIV/0!</v>
      </c>
      <c r="Z6459" s="6" t="e">
        <f>Y6459*H6459</f>
        <v>#DIV/0!</v>
      </c>
      <c r="AB6459" s="1">
        <f t="shared" si="200"/>
        <v>0</v>
      </c>
      <c r="AC6459" s="1">
        <f t="shared" si="201"/>
        <v>0</v>
      </c>
    </row>
    <row r="6460" spans="4:29" x14ac:dyDescent="0.25">
      <c r="D6460" s="1">
        <v>1999</v>
      </c>
      <c r="E6460" s="1" t="s">
        <v>177</v>
      </c>
      <c r="F6460" s="2" t="s">
        <v>369</v>
      </c>
      <c r="G6460">
        <v>2</v>
      </c>
      <c r="H6460">
        <v>9613588</v>
      </c>
      <c r="I6460" s="1">
        <v>763.99469999999997</v>
      </c>
      <c r="J6460" s="1">
        <v>5880</v>
      </c>
      <c r="K6460" s="1">
        <v>172941.2</v>
      </c>
      <c r="L6460" s="1">
        <v>160919.5</v>
      </c>
      <c r="M6460" s="3">
        <v>150</v>
      </c>
      <c r="N6460">
        <v>34</v>
      </c>
      <c r="O6460">
        <v>87</v>
      </c>
      <c r="P6460" s="1">
        <f>IF($A$3="Percentage of government revenue per capita",$B$3,0) + IF($A$3="Absolute extra revenue",AB6460,0) + IF($A$3="Absolute revenue per capita",AC6460,0)</f>
        <v>0</v>
      </c>
      <c r="Q6460" s="5">
        <f>-MIN(data!$B$4 / data!I6423 * data!P6423 / 100, data!N6423)</f>
        <v>0</v>
      </c>
      <c r="R6460" s="4">
        <f>-Q6460*K6460/1000</f>
        <v>0</v>
      </c>
      <c r="S6460" s="6">
        <f>-MIN(data!$B$5/(POWER(LN(I6460),2))*P6460/100, O6460)</f>
        <v>0</v>
      </c>
      <c r="T6460" s="6">
        <f>-S6460*L6460/100000</f>
        <v>0</v>
      </c>
      <c r="U6460" s="4">
        <f>N6460+Q6460</f>
        <v>34</v>
      </c>
      <c r="V6460" s="4" t="e">
        <f>P6460*I6460/100/R6460</f>
        <v>#DIV/0!</v>
      </c>
      <c r="W6460" s="4" t="e">
        <f>V6460*H6460</f>
        <v>#DIV/0!</v>
      </c>
      <c r="X6460" s="6">
        <f>O6460+S6460</f>
        <v>87</v>
      </c>
      <c r="Y6460" s="6" t="e">
        <f>P6460*I6460/100/T6460</f>
        <v>#DIV/0!</v>
      </c>
      <c r="Z6460" s="6" t="e">
        <f>Y6460*H6460</f>
        <v>#DIV/0!</v>
      </c>
      <c r="AB6460" s="1">
        <f t="shared" si="200"/>
        <v>0</v>
      </c>
      <c r="AC6460" s="1">
        <f t="shared" si="201"/>
        <v>0</v>
      </c>
    </row>
    <row r="6461" spans="4:29" x14ac:dyDescent="0.25">
      <c r="D6461" s="1">
        <v>2000</v>
      </c>
      <c r="E6461" s="1" t="s">
        <v>177</v>
      </c>
      <c r="F6461" s="2" t="s">
        <v>369</v>
      </c>
      <c r="G6461">
        <v>2</v>
      </c>
      <c r="H6461">
        <v>9708350</v>
      </c>
      <c r="I6461" s="1">
        <v>869.01469999999995</v>
      </c>
      <c r="J6461" s="1">
        <v>5385</v>
      </c>
      <c r="K6461" s="1">
        <v>169873.8</v>
      </c>
      <c r="L6461" s="1">
        <v>166666.70000000001</v>
      </c>
      <c r="M6461" s="3">
        <v>140</v>
      </c>
      <c r="N6461">
        <v>31.7</v>
      </c>
      <c r="O6461">
        <v>84</v>
      </c>
      <c r="P6461" s="1">
        <f>IF($A$3="Percentage of government revenue per capita",$B$3,0) + IF($A$3="Absolute extra revenue",AB6461,0) + IF($A$3="Absolute revenue per capita",AC6461,0)</f>
        <v>0</v>
      </c>
      <c r="Q6461" s="5">
        <f>-MIN(data!$B$4 / data!I6424 * data!P6424 / 100, data!N6424)</f>
        <v>0</v>
      </c>
      <c r="R6461" s="4">
        <f>-Q6461*K6461/1000</f>
        <v>0</v>
      </c>
      <c r="S6461" s="6">
        <f>-MIN(data!$B$5/(POWER(LN(I6461),2))*P6461/100, O6461)</f>
        <v>0</v>
      </c>
      <c r="T6461" s="6">
        <f>-S6461*L6461/100000</f>
        <v>0</v>
      </c>
      <c r="U6461" s="4">
        <f>N6461+Q6461</f>
        <v>31.7</v>
      </c>
      <c r="V6461" s="4" t="e">
        <f>P6461*I6461/100/R6461</f>
        <v>#DIV/0!</v>
      </c>
      <c r="W6461" s="4" t="e">
        <f>V6461*H6461</f>
        <v>#DIV/0!</v>
      </c>
      <c r="X6461" s="6">
        <f>O6461+S6461</f>
        <v>84</v>
      </c>
      <c r="Y6461" s="6" t="e">
        <f>P6461*I6461/100/T6461</f>
        <v>#DIV/0!</v>
      </c>
      <c r="Z6461" s="6" t="e">
        <f>Y6461*H6461</f>
        <v>#DIV/0!</v>
      </c>
      <c r="AB6461" s="1">
        <f t="shared" si="200"/>
        <v>0</v>
      </c>
      <c r="AC6461" s="1">
        <f t="shared" si="201"/>
        <v>0</v>
      </c>
    </row>
    <row r="6462" spans="4:29" x14ac:dyDescent="0.25">
      <c r="D6462" s="1">
        <v>2001</v>
      </c>
      <c r="E6462" s="1" t="s">
        <v>177</v>
      </c>
      <c r="F6462" s="2" t="s">
        <v>369</v>
      </c>
      <c r="G6462">
        <v>2</v>
      </c>
      <c r="H6462">
        <v>9793903</v>
      </c>
      <c r="I6462" s="1">
        <v>889.18320000000006</v>
      </c>
      <c r="J6462" s="1">
        <v>4958</v>
      </c>
      <c r="K6462" s="1">
        <v>166936</v>
      </c>
      <c r="L6462" s="1">
        <v>156626.5</v>
      </c>
      <c r="M6462" s="3">
        <v>140</v>
      </c>
      <c r="N6462">
        <v>29.7</v>
      </c>
      <c r="O6462">
        <v>83</v>
      </c>
      <c r="P6462" s="1">
        <f>IF($A$3="Percentage of government revenue per capita",$B$3,0) + IF($A$3="Absolute extra revenue",AB6462,0) + IF($A$3="Absolute revenue per capita",AC6462,0)</f>
        <v>0</v>
      </c>
      <c r="Q6462" s="5">
        <f>-MIN(data!$B$4 / data!I6425 * data!P6425 / 100, data!N6425)</f>
        <v>0</v>
      </c>
      <c r="R6462" s="4">
        <f>-Q6462*K6462/1000</f>
        <v>0</v>
      </c>
      <c r="S6462" s="6">
        <f>-MIN(data!$B$5/(POWER(LN(I6462),2))*P6462/100, O6462)</f>
        <v>0</v>
      </c>
      <c r="T6462" s="6">
        <f>-S6462*L6462/100000</f>
        <v>0</v>
      </c>
      <c r="U6462" s="4">
        <f>N6462+Q6462</f>
        <v>29.7</v>
      </c>
      <c r="V6462" s="4" t="e">
        <f>P6462*I6462/100/R6462</f>
        <v>#DIV/0!</v>
      </c>
      <c r="W6462" s="4" t="e">
        <f>V6462*H6462</f>
        <v>#DIV/0!</v>
      </c>
      <c r="X6462" s="6">
        <f>O6462+S6462</f>
        <v>83</v>
      </c>
      <c r="Y6462" s="6" t="e">
        <f>P6462*I6462/100/T6462</f>
        <v>#DIV/0!</v>
      </c>
      <c r="Z6462" s="6" t="e">
        <f>Y6462*H6462</f>
        <v>#DIV/0!</v>
      </c>
      <c r="AB6462" s="1">
        <f t="shared" si="200"/>
        <v>0</v>
      </c>
      <c r="AC6462" s="1">
        <f t="shared" si="201"/>
        <v>0</v>
      </c>
    </row>
    <row r="6463" spans="4:29" x14ac:dyDescent="0.25">
      <c r="D6463" s="1">
        <v>2002</v>
      </c>
      <c r="E6463" s="1" t="s">
        <v>177</v>
      </c>
      <c r="F6463" s="2" t="s">
        <v>369</v>
      </c>
      <c r="G6463">
        <v>2</v>
      </c>
      <c r="H6463">
        <v>9871251</v>
      </c>
      <c r="I6463" s="1">
        <v>852.27890000000002</v>
      </c>
      <c r="J6463" s="1">
        <v>4598</v>
      </c>
      <c r="K6463" s="1">
        <v>165395.70000000001</v>
      </c>
      <c r="L6463" s="1">
        <v>160493.79999999999</v>
      </c>
      <c r="M6463" s="3">
        <v>130</v>
      </c>
      <c r="N6463">
        <v>27.8</v>
      </c>
      <c r="O6463">
        <v>81</v>
      </c>
      <c r="P6463" s="1">
        <f>IF($A$3="Percentage of government revenue per capita",$B$3,0) + IF($A$3="Absolute extra revenue",AB6463,0) + IF($A$3="Absolute revenue per capita",AC6463,0)</f>
        <v>0</v>
      </c>
      <c r="Q6463" s="5">
        <f>-MIN(data!$B$4 / data!I6426 * data!P6426 / 100, data!N6426)</f>
        <v>0</v>
      </c>
      <c r="R6463" s="4">
        <f>-Q6463*K6463/1000</f>
        <v>0</v>
      </c>
      <c r="S6463" s="6">
        <f>-MIN(data!$B$5/(POWER(LN(I6463),2))*P6463/100, O6463)</f>
        <v>0</v>
      </c>
      <c r="T6463" s="6">
        <f>-S6463*L6463/100000</f>
        <v>0</v>
      </c>
      <c r="U6463" s="4">
        <f>N6463+Q6463</f>
        <v>27.8</v>
      </c>
      <c r="V6463" s="4" t="e">
        <f>P6463*I6463/100/R6463</f>
        <v>#DIV/0!</v>
      </c>
      <c r="W6463" s="4" t="e">
        <f>V6463*H6463</f>
        <v>#DIV/0!</v>
      </c>
      <c r="X6463" s="6">
        <f>O6463+S6463</f>
        <v>81</v>
      </c>
      <c r="Y6463" s="6" t="e">
        <f>P6463*I6463/100/T6463</f>
        <v>#DIV/0!</v>
      </c>
      <c r="Z6463" s="6" t="e">
        <f>Y6463*H6463</f>
        <v>#DIV/0!</v>
      </c>
      <c r="AB6463" s="1">
        <f t="shared" si="200"/>
        <v>0</v>
      </c>
      <c r="AC6463" s="1">
        <f t="shared" si="201"/>
        <v>0</v>
      </c>
    </row>
    <row r="6464" spans="4:29" x14ac:dyDescent="0.25">
      <c r="D6464" s="1">
        <v>2003</v>
      </c>
      <c r="E6464" s="1" t="s">
        <v>177</v>
      </c>
      <c r="F6464" s="2" t="s">
        <v>369</v>
      </c>
      <c r="G6464">
        <v>2</v>
      </c>
      <c r="H6464">
        <v>9945277</v>
      </c>
      <c r="I6464" s="1">
        <v>869.90380000000005</v>
      </c>
      <c r="J6464" s="1">
        <v>4297</v>
      </c>
      <c r="K6464" s="1">
        <v>164636</v>
      </c>
      <c r="L6464" s="1">
        <v>166666.70000000001</v>
      </c>
      <c r="M6464" s="3">
        <v>130</v>
      </c>
      <c r="N6464">
        <v>26.1</v>
      </c>
      <c r="O6464">
        <v>78</v>
      </c>
      <c r="P6464" s="1">
        <f>IF($A$3="Percentage of government revenue per capita",$B$3,0) + IF($A$3="Absolute extra revenue",AB6464,0) + IF($A$3="Absolute revenue per capita",AC6464,0)</f>
        <v>0</v>
      </c>
      <c r="Q6464" s="5">
        <f>-MIN(data!$B$4 / data!I6427 * data!P6427 / 100, data!N6427)</f>
        <v>0</v>
      </c>
      <c r="R6464" s="4">
        <f>-Q6464*K6464/1000</f>
        <v>0</v>
      </c>
      <c r="S6464" s="6">
        <f>-MIN(data!$B$5/(POWER(LN(I6464),2))*P6464/100, O6464)</f>
        <v>0</v>
      </c>
      <c r="T6464" s="6">
        <f>-S6464*L6464/100000</f>
        <v>0</v>
      </c>
      <c r="U6464" s="4">
        <f>N6464+Q6464</f>
        <v>26.1</v>
      </c>
      <c r="V6464" s="4" t="e">
        <f>P6464*I6464/100/R6464</f>
        <v>#DIV/0!</v>
      </c>
      <c r="W6464" s="4" t="e">
        <f>V6464*H6464</f>
        <v>#DIV/0!</v>
      </c>
      <c r="X6464" s="6">
        <f>O6464+S6464</f>
        <v>78</v>
      </c>
      <c r="Y6464" s="6" t="e">
        <f>P6464*I6464/100/T6464</f>
        <v>#DIV/0!</v>
      </c>
      <c r="Z6464" s="6" t="e">
        <f>Y6464*H6464</f>
        <v>#DIV/0!</v>
      </c>
      <c r="AB6464" s="1">
        <f t="shared" si="200"/>
        <v>0</v>
      </c>
      <c r="AC6464" s="1">
        <f t="shared" si="201"/>
        <v>0</v>
      </c>
    </row>
    <row r="6465" spans="4:29" x14ac:dyDescent="0.25">
      <c r="D6465" s="1">
        <v>2004</v>
      </c>
      <c r="E6465" s="1" t="s">
        <v>177</v>
      </c>
      <c r="F6465" s="2" t="s">
        <v>369</v>
      </c>
      <c r="G6465">
        <v>2</v>
      </c>
      <c r="H6465">
        <v>10022277</v>
      </c>
      <c r="I6465" s="1">
        <v>917.7296</v>
      </c>
      <c r="J6465" s="1">
        <v>4041</v>
      </c>
      <c r="K6465" s="1">
        <v>164938.79999999999</v>
      </c>
      <c r="L6465" s="1">
        <v>157894.70000000001</v>
      </c>
      <c r="M6465" s="3">
        <v>130</v>
      </c>
      <c r="N6465">
        <v>24.5</v>
      </c>
      <c r="O6465">
        <v>76</v>
      </c>
      <c r="P6465" s="1">
        <f>IF($A$3="Percentage of government revenue per capita",$B$3,0) + IF($A$3="Absolute extra revenue",AB6465,0) + IF($A$3="Absolute revenue per capita",AC6465,0)</f>
        <v>0</v>
      </c>
      <c r="Q6465" s="5">
        <f>-MIN(data!$B$4 / data!I6428 * data!P6428 / 100, data!N6428)</f>
        <v>0</v>
      </c>
      <c r="R6465" s="4">
        <f>-Q6465*K6465/1000</f>
        <v>0</v>
      </c>
      <c r="S6465" s="6">
        <f>-MIN(data!$B$5/(POWER(LN(I6465),2))*P6465/100, O6465)</f>
        <v>0</v>
      </c>
      <c r="T6465" s="6">
        <f>-S6465*L6465/100000</f>
        <v>0</v>
      </c>
      <c r="U6465" s="4">
        <f>N6465+Q6465</f>
        <v>24.5</v>
      </c>
      <c r="V6465" s="4" t="e">
        <f>P6465*I6465/100/R6465</f>
        <v>#DIV/0!</v>
      </c>
      <c r="W6465" s="4" t="e">
        <f>V6465*H6465</f>
        <v>#DIV/0!</v>
      </c>
      <c r="X6465" s="6">
        <f>O6465+S6465</f>
        <v>76</v>
      </c>
      <c r="Y6465" s="6" t="e">
        <f>P6465*I6465/100/T6465</f>
        <v>#DIV/0!</v>
      </c>
      <c r="Z6465" s="6" t="e">
        <f>Y6465*H6465</f>
        <v>#DIV/0!</v>
      </c>
      <c r="AB6465" s="1">
        <f t="shared" si="200"/>
        <v>0</v>
      </c>
      <c r="AC6465" s="1">
        <f t="shared" si="201"/>
        <v>0</v>
      </c>
    </row>
    <row r="6466" spans="4:29" x14ac:dyDescent="0.25">
      <c r="D6466" s="1">
        <v>2005</v>
      </c>
      <c r="E6466" s="1" t="s">
        <v>177</v>
      </c>
      <c r="F6466" s="2" t="s">
        <v>369</v>
      </c>
      <c r="G6466">
        <v>2</v>
      </c>
      <c r="H6466">
        <v>10106771</v>
      </c>
      <c r="I6466" s="1">
        <v>928.52189999999996</v>
      </c>
      <c r="J6466" s="1">
        <v>3829</v>
      </c>
      <c r="K6466" s="1">
        <v>165757.6</v>
      </c>
      <c r="L6466" s="1">
        <v>162162.20000000001</v>
      </c>
      <c r="M6466" s="3">
        <v>120</v>
      </c>
      <c r="N6466">
        <v>23.1</v>
      </c>
      <c r="O6466">
        <v>74</v>
      </c>
      <c r="P6466" s="1">
        <f>IF($A$3="Percentage of government revenue per capita",$B$3,0) + IF($A$3="Absolute extra revenue",AB6466,0) + IF($A$3="Absolute revenue per capita",AC6466,0)</f>
        <v>0</v>
      </c>
      <c r="Q6466" s="5">
        <f>-MIN(data!$B$4 / data!I6429 * data!P6429 / 100, data!N6429)</f>
        <v>0</v>
      </c>
      <c r="R6466" s="4">
        <f>-Q6466*K6466/1000</f>
        <v>0</v>
      </c>
      <c r="S6466" s="6">
        <f>-MIN(data!$B$5/(POWER(LN(I6466),2))*P6466/100, O6466)</f>
        <v>0</v>
      </c>
      <c r="T6466" s="6">
        <f>-S6466*L6466/100000</f>
        <v>0</v>
      </c>
      <c r="U6466" s="4">
        <f>N6466+Q6466</f>
        <v>23.1</v>
      </c>
      <c r="V6466" s="4" t="e">
        <f>P6466*I6466/100/R6466</f>
        <v>#DIV/0!</v>
      </c>
      <c r="W6466" s="4" t="e">
        <f>V6466*H6466</f>
        <v>#DIV/0!</v>
      </c>
      <c r="X6466" s="6">
        <f>O6466+S6466</f>
        <v>74</v>
      </c>
      <c r="Y6466" s="6" t="e">
        <f>P6466*I6466/100/T6466</f>
        <v>#DIV/0!</v>
      </c>
      <c r="Z6466" s="6" t="e">
        <f>Y6466*H6466</f>
        <v>#DIV/0!</v>
      </c>
      <c r="AB6466" s="1">
        <f t="shared" si="200"/>
        <v>0</v>
      </c>
      <c r="AC6466" s="1">
        <f t="shared" si="201"/>
        <v>0</v>
      </c>
    </row>
    <row r="6467" spans="4:29" x14ac:dyDescent="0.25">
      <c r="D6467" s="1">
        <v>2006</v>
      </c>
      <c r="E6467" s="1" t="s">
        <v>177</v>
      </c>
      <c r="F6467" s="2" t="s">
        <v>369</v>
      </c>
      <c r="G6467">
        <v>2</v>
      </c>
      <c r="H6467">
        <v>10201214</v>
      </c>
      <c r="I6467" s="1">
        <v>989.27890000000002</v>
      </c>
      <c r="J6467" s="1">
        <v>3658</v>
      </c>
      <c r="K6467" s="1">
        <v>167798.2</v>
      </c>
      <c r="L6467" s="1">
        <v>166666.70000000001</v>
      </c>
      <c r="M6467" s="3">
        <v>120</v>
      </c>
      <c r="N6467">
        <v>21.8</v>
      </c>
      <c r="O6467">
        <v>72</v>
      </c>
      <c r="P6467" s="1">
        <f>IF($A$3="Percentage of government revenue per capita",$B$3,0) + IF($A$3="Absolute extra revenue",AB6467,0) + IF($A$3="Absolute revenue per capita",AC6467,0)</f>
        <v>0</v>
      </c>
      <c r="Q6467" s="5">
        <f>-MIN(data!$B$4 / data!I6430 * data!P6430 / 100, data!N6430)</f>
        <v>0</v>
      </c>
      <c r="R6467" s="4">
        <f>-Q6467*K6467/1000</f>
        <v>0</v>
      </c>
      <c r="S6467" s="6">
        <f>-MIN(data!$B$5/(POWER(LN(I6467),2))*P6467/100, O6467)</f>
        <v>0</v>
      </c>
      <c r="T6467" s="6">
        <f>-S6467*L6467/100000</f>
        <v>0</v>
      </c>
      <c r="U6467" s="4">
        <f>N6467+Q6467</f>
        <v>21.8</v>
      </c>
      <c r="V6467" s="4" t="e">
        <f>P6467*I6467/100/R6467</f>
        <v>#DIV/0!</v>
      </c>
      <c r="W6467" s="4" t="e">
        <f>V6467*H6467</f>
        <v>#DIV/0!</v>
      </c>
      <c r="X6467" s="6">
        <f>O6467+S6467</f>
        <v>72</v>
      </c>
      <c r="Y6467" s="6" t="e">
        <f>P6467*I6467/100/T6467</f>
        <v>#DIV/0!</v>
      </c>
      <c r="Z6467" s="6" t="e">
        <f>Y6467*H6467</f>
        <v>#DIV/0!</v>
      </c>
      <c r="AB6467" s="1">
        <f t="shared" si="200"/>
        <v>0</v>
      </c>
      <c r="AC6467" s="1">
        <f t="shared" si="201"/>
        <v>0</v>
      </c>
    </row>
    <row r="6468" spans="4:29" x14ac:dyDescent="0.25">
      <c r="D6468" s="1">
        <v>2007</v>
      </c>
      <c r="E6468" s="1" t="s">
        <v>177</v>
      </c>
      <c r="F6468" s="2" t="s">
        <v>369</v>
      </c>
      <c r="G6468">
        <v>2</v>
      </c>
      <c r="H6468">
        <v>10304726</v>
      </c>
      <c r="I6468" s="1">
        <v>1069.2739999999999</v>
      </c>
      <c r="J6468" s="1">
        <v>3527</v>
      </c>
      <c r="K6468" s="1">
        <v>172048.8</v>
      </c>
      <c r="L6468" s="1">
        <v>169014.1</v>
      </c>
      <c r="M6468" s="3">
        <v>120</v>
      </c>
      <c r="N6468">
        <v>20.5</v>
      </c>
      <c r="O6468">
        <v>71</v>
      </c>
      <c r="P6468" s="1">
        <f>IF($A$3="Percentage of government revenue per capita",$B$3,0) + IF($A$3="Absolute extra revenue",AB6468,0) + IF($A$3="Absolute revenue per capita",AC6468,0)</f>
        <v>0</v>
      </c>
      <c r="Q6468" s="5">
        <f>-MIN(data!$B$4 / data!I6431 * data!P6431 / 100, data!N6431)</f>
        <v>0</v>
      </c>
      <c r="R6468" s="4">
        <f>-Q6468*K6468/1000</f>
        <v>0</v>
      </c>
      <c r="S6468" s="6">
        <f>-MIN(data!$B$5/(POWER(LN(I6468),2))*P6468/100, O6468)</f>
        <v>0</v>
      </c>
      <c r="T6468" s="6">
        <f>-S6468*L6468/100000</f>
        <v>0</v>
      </c>
      <c r="U6468" s="4">
        <f>N6468+Q6468</f>
        <v>20.5</v>
      </c>
      <c r="V6468" s="4" t="e">
        <f>P6468*I6468/100/R6468</f>
        <v>#DIV/0!</v>
      </c>
      <c r="W6468" s="4" t="e">
        <f>V6468*H6468</f>
        <v>#DIV/0!</v>
      </c>
      <c r="X6468" s="6">
        <f>O6468+S6468</f>
        <v>71</v>
      </c>
      <c r="Y6468" s="6" t="e">
        <f>P6468*I6468/100/T6468</f>
        <v>#DIV/0!</v>
      </c>
      <c r="Z6468" s="6" t="e">
        <f>Y6468*H6468</f>
        <v>#DIV/0!</v>
      </c>
      <c r="AB6468" s="1">
        <f t="shared" ref="AB6468:AB6531" si="202">$B$3*100/H6468/I6468</f>
        <v>0</v>
      </c>
      <c r="AC6468" s="1">
        <f t="shared" ref="AC6468:AC6531" si="203">$B$3/I6468*100</f>
        <v>0</v>
      </c>
    </row>
    <row r="6469" spans="4:29" x14ac:dyDescent="0.25">
      <c r="D6469" s="1">
        <v>2008</v>
      </c>
      <c r="E6469" s="1" t="s">
        <v>177</v>
      </c>
      <c r="F6469" s="2" t="s">
        <v>369</v>
      </c>
      <c r="G6469">
        <v>2</v>
      </c>
      <c r="H6469">
        <v>10414433</v>
      </c>
      <c r="I6469" s="1">
        <v>1192.867</v>
      </c>
      <c r="J6469" s="1">
        <v>3424</v>
      </c>
      <c r="K6469" s="1">
        <v>176494.8</v>
      </c>
      <c r="L6469" s="1">
        <v>188405.8</v>
      </c>
      <c r="M6469" s="3">
        <v>120</v>
      </c>
      <c r="N6469">
        <v>19.399999999999999</v>
      </c>
      <c r="O6469">
        <v>69</v>
      </c>
      <c r="P6469" s="1">
        <f>IF($A$3="Percentage of government revenue per capita",$B$3,0) + IF($A$3="Absolute extra revenue",AB6469,0) + IF($A$3="Absolute revenue per capita",AC6469,0)</f>
        <v>0</v>
      </c>
      <c r="Q6469" s="5">
        <f>-MIN(data!$B$4 / data!I6432 * data!P6432 / 100, data!N6432)</f>
        <v>0</v>
      </c>
      <c r="R6469" s="4">
        <f>-Q6469*K6469/1000</f>
        <v>0</v>
      </c>
      <c r="S6469" s="6">
        <f>-MIN(data!$B$5/(POWER(LN(I6469),2))*P6469/100, O6469)</f>
        <v>0</v>
      </c>
      <c r="T6469" s="6">
        <f>-S6469*L6469/100000</f>
        <v>0</v>
      </c>
      <c r="U6469" s="4">
        <f>N6469+Q6469</f>
        <v>19.399999999999999</v>
      </c>
      <c r="V6469" s="4" t="e">
        <f>P6469*I6469/100/R6469</f>
        <v>#DIV/0!</v>
      </c>
      <c r="W6469" s="4" t="e">
        <f>V6469*H6469</f>
        <v>#DIV/0!</v>
      </c>
      <c r="X6469" s="6">
        <f>O6469+S6469</f>
        <v>69</v>
      </c>
      <c r="Y6469" s="6" t="e">
        <f>P6469*I6469/100/T6469</f>
        <v>#DIV/0!</v>
      </c>
      <c r="Z6469" s="6" t="e">
        <f>Y6469*H6469</f>
        <v>#DIV/0!</v>
      </c>
      <c r="AB6469" s="1">
        <f t="shared" si="202"/>
        <v>0</v>
      </c>
      <c r="AC6469" s="1">
        <f t="shared" si="203"/>
        <v>0</v>
      </c>
    </row>
    <row r="6470" spans="4:29" x14ac:dyDescent="0.25">
      <c r="D6470" s="1">
        <v>2009</v>
      </c>
      <c r="E6470" s="1" t="s">
        <v>177</v>
      </c>
      <c r="F6470" s="2" t="s">
        <v>369</v>
      </c>
      <c r="G6470">
        <v>2</v>
      </c>
      <c r="H6470">
        <v>10525694</v>
      </c>
      <c r="I6470" s="1">
        <v>1194.345</v>
      </c>
      <c r="J6470" s="1">
        <v>3345</v>
      </c>
      <c r="K6470" s="1">
        <v>182786.9</v>
      </c>
      <c r="L6470" s="1">
        <v>191176.5</v>
      </c>
      <c r="M6470" s="3">
        <v>130</v>
      </c>
      <c r="N6470">
        <v>18.3</v>
      </c>
      <c r="O6470">
        <v>68</v>
      </c>
      <c r="P6470" s="1">
        <f>IF($A$3="Percentage of government revenue per capita",$B$3,0) + IF($A$3="Absolute extra revenue",AB6470,0) + IF($A$3="Absolute revenue per capita",AC6470,0)</f>
        <v>0</v>
      </c>
      <c r="Q6470" s="5">
        <f>-MIN(data!$B$4 / data!I6433 * data!P6433 / 100, data!N6433)</f>
        <v>0</v>
      </c>
      <c r="R6470" s="4">
        <f>-Q6470*K6470/1000</f>
        <v>0</v>
      </c>
      <c r="S6470" s="6">
        <f>-MIN(data!$B$5/(POWER(LN(I6470),2))*P6470/100, O6470)</f>
        <v>0</v>
      </c>
      <c r="T6470" s="6">
        <f>-S6470*L6470/100000</f>
        <v>0</v>
      </c>
      <c r="U6470" s="4">
        <f>N6470+Q6470</f>
        <v>18.3</v>
      </c>
      <c r="V6470" s="4" t="e">
        <f>P6470*I6470/100/R6470</f>
        <v>#DIV/0!</v>
      </c>
      <c r="W6470" s="4" t="e">
        <f>V6470*H6470</f>
        <v>#DIV/0!</v>
      </c>
      <c r="X6470" s="6">
        <f>O6470+S6470</f>
        <v>68</v>
      </c>
      <c r="Y6470" s="6" t="e">
        <f>P6470*I6470/100/T6470</f>
        <v>#DIV/0!</v>
      </c>
      <c r="Z6470" s="6" t="e">
        <f>Y6470*H6470</f>
        <v>#DIV/0!</v>
      </c>
      <c r="AB6470" s="1">
        <f t="shared" si="202"/>
        <v>0</v>
      </c>
      <c r="AC6470" s="1">
        <f t="shared" si="203"/>
        <v>0</v>
      </c>
    </row>
    <row r="6471" spans="4:29" x14ac:dyDescent="0.25">
      <c r="D6471" s="1">
        <v>2010</v>
      </c>
      <c r="E6471" s="1" t="s">
        <v>177</v>
      </c>
      <c r="F6471" s="2" t="s">
        <v>369</v>
      </c>
      <c r="G6471">
        <v>2</v>
      </c>
      <c r="H6471">
        <v>10635244</v>
      </c>
      <c r="I6471" s="1">
        <v>1239.694</v>
      </c>
      <c r="J6471" s="1">
        <v>3278</v>
      </c>
      <c r="K6471" s="1">
        <v>188390.8</v>
      </c>
      <c r="L6471" s="1">
        <v>194029.9</v>
      </c>
      <c r="M6471" s="3">
        <v>130</v>
      </c>
      <c r="N6471">
        <v>17.399999999999999</v>
      </c>
      <c r="O6471">
        <v>67</v>
      </c>
      <c r="P6471" s="1">
        <f>IF($A$3="Percentage of government revenue per capita",$B$3,0) + IF($A$3="Absolute extra revenue",AB6471,0) + IF($A$3="Absolute revenue per capita",AC6471,0)</f>
        <v>0</v>
      </c>
      <c r="Q6471" s="5">
        <f>-MIN(data!$B$4 / data!I6434 * data!P6434 / 100, data!N6434)</f>
        <v>0</v>
      </c>
      <c r="R6471" s="4">
        <f>-Q6471*K6471/1000</f>
        <v>0</v>
      </c>
      <c r="S6471" s="6">
        <f>-MIN(data!$B$5/(POWER(LN(I6471),2))*P6471/100, O6471)</f>
        <v>0</v>
      </c>
      <c r="T6471" s="6">
        <f>-S6471*L6471/100000</f>
        <v>0</v>
      </c>
      <c r="U6471" s="4">
        <f>N6471+Q6471</f>
        <v>17.399999999999999</v>
      </c>
      <c r="V6471" s="4" t="e">
        <f>P6471*I6471/100/R6471</f>
        <v>#DIV/0!</v>
      </c>
      <c r="W6471" s="4" t="e">
        <f>V6471*H6471</f>
        <v>#DIV/0!</v>
      </c>
      <c r="X6471" s="6">
        <f>O6471+S6471</f>
        <v>67</v>
      </c>
      <c r="Y6471" s="6" t="e">
        <f>P6471*I6471/100/T6471</f>
        <v>#DIV/0!</v>
      </c>
      <c r="Z6471" s="6" t="e">
        <f>Y6471*H6471</f>
        <v>#DIV/0!</v>
      </c>
      <c r="AB6471" s="1">
        <f t="shared" si="202"/>
        <v>0</v>
      </c>
      <c r="AC6471" s="1">
        <f t="shared" si="203"/>
        <v>0</v>
      </c>
    </row>
    <row r="6472" spans="4:29" x14ac:dyDescent="0.25">
      <c r="D6472" s="1">
        <v>2011</v>
      </c>
      <c r="E6472" s="1" t="s">
        <v>177</v>
      </c>
      <c r="F6472" s="2" t="s">
        <v>369</v>
      </c>
      <c r="G6472">
        <v>2</v>
      </c>
      <c r="H6472">
        <v>10741880</v>
      </c>
      <c r="I6472" s="1">
        <v>1319.6959999999999</v>
      </c>
      <c r="J6472" s="1">
        <v>3220</v>
      </c>
      <c r="K6472" s="1">
        <v>195151.5</v>
      </c>
      <c r="L6472" s="1">
        <v>196969.7</v>
      </c>
      <c r="M6472" s="3">
        <v>130</v>
      </c>
      <c r="N6472">
        <v>16.5</v>
      </c>
      <c r="O6472">
        <v>66</v>
      </c>
      <c r="P6472" s="1">
        <f>IF($A$3="Percentage of government revenue per capita",$B$3,0) + IF($A$3="Absolute extra revenue",AB6472,0) + IF($A$3="Absolute revenue per capita",AC6472,0)</f>
        <v>0</v>
      </c>
      <c r="Q6472" s="5">
        <f>-MIN(data!$B$4 / data!I6435 * data!P6435 / 100, data!N6435)</f>
        <v>0</v>
      </c>
      <c r="R6472" s="4">
        <f>-Q6472*K6472/1000</f>
        <v>0</v>
      </c>
      <c r="S6472" s="6">
        <f>-MIN(data!$B$5/(POWER(LN(I6472),2))*P6472/100, O6472)</f>
        <v>0</v>
      </c>
      <c r="T6472" s="6">
        <f>-S6472*L6472/100000</f>
        <v>0</v>
      </c>
      <c r="U6472" s="4">
        <f>N6472+Q6472</f>
        <v>16.5</v>
      </c>
      <c r="V6472" s="4" t="e">
        <f>P6472*I6472/100/R6472</f>
        <v>#DIV/0!</v>
      </c>
      <c r="W6472" s="4" t="e">
        <f>V6472*H6472</f>
        <v>#DIV/0!</v>
      </c>
      <c r="X6472" s="6">
        <f>O6472+S6472</f>
        <v>66</v>
      </c>
      <c r="Y6472" s="6" t="e">
        <f>P6472*I6472/100/T6472</f>
        <v>#DIV/0!</v>
      </c>
      <c r="Z6472" s="6" t="e">
        <f>Y6472*H6472</f>
        <v>#DIV/0!</v>
      </c>
      <c r="AB6472" s="1">
        <f t="shared" si="202"/>
        <v>0</v>
      </c>
      <c r="AC6472" s="1">
        <f t="shared" si="203"/>
        <v>0</v>
      </c>
    </row>
    <row r="6473" spans="4:29" x14ac:dyDescent="0.25">
      <c r="D6473" s="1">
        <v>2012</v>
      </c>
      <c r="E6473" s="1" t="s">
        <v>177</v>
      </c>
      <c r="F6473" s="2" t="s">
        <v>369</v>
      </c>
      <c r="G6473">
        <v>2</v>
      </c>
      <c r="H6473">
        <v>10847002</v>
      </c>
      <c r="I6473" s="1">
        <v>1310.6849999999999</v>
      </c>
      <c r="J6473" s="1">
        <v>3163</v>
      </c>
      <c r="K6473" s="1">
        <v>200189.9</v>
      </c>
      <c r="L6473" s="1">
        <v>203125</v>
      </c>
      <c r="M6473" s="3">
        <v>130</v>
      </c>
      <c r="N6473">
        <v>15.8</v>
      </c>
      <c r="O6473">
        <v>64</v>
      </c>
      <c r="P6473" s="1">
        <f>IF($A$3="Percentage of government revenue per capita",$B$3,0) + IF($A$3="Absolute extra revenue",AB6473,0) + IF($A$3="Absolute revenue per capita",AC6473,0)</f>
        <v>0</v>
      </c>
      <c r="Q6473" s="5">
        <f>-MIN(data!$B$4 / data!I6436 * data!P6436 / 100, data!N6436)</f>
        <v>0</v>
      </c>
      <c r="R6473" s="4">
        <f>-Q6473*K6473/1000</f>
        <v>0</v>
      </c>
      <c r="S6473" s="6">
        <f>-MIN(data!$B$5/(POWER(LN(I6473),2))*P6473/100, O6473)</f>
        <v>0</v>
      </c>
      <c r="T6473" s="6">
        <f>-S6473*L6473/100000</f>
        <v>0</v>
      </c>
      <c r="U6473" s="4">
        <f>N6473+Q6473</f>
        <v>15.8</v>
      </c>
      <c r="V6473" s="4" t="e">
        <f>P6473*I6473/100/R6473</f>
        <v>#DIV/0!</v>
      </c>
      <c r="W6473" s="4" t="e">
        <f>V6473*H6473</f>
        <v>#DIV/0!</v>
      </c>
      <c r="X6473" s="6">
        <f>O6473+S6473</f>
        <v>64</v>
      </c>
      <c r="Y6473" s="6" t="e">
        <f>P6473*I6473/100/T6473</f>
        <v>#DIV/0!</v>
      </c>
      <c r="Z6473" s="6" t="e">
        <f>Y6473*H6473</f>
        <v>#DIV/0!</v>
      </c>
      <c r="AB6473" s="1">
        <f t="shared" si="202"/>
        <v>0</v>
      </c>
      <c r="AC6473" s="1">
        <f t="shared" si="203"/>
        <v>0</v>
      </c>
    </row>
    <row r="6474" spans="4:29" x14ac:dyDescent="0.25">
      <c r="D6474" s="1">
        <v>2013</v>
      </c>
      <c r="E6474" s="1" t="s">
        <v>177</v>
      </c>
      <c r="F6474" s="2" t="s">
        <v>369</v>
      </c>
      <c r="G6474">
        <v>2</v>
      </c>
      <c r="H6474">
        <v>10952951</v>
      </c>
      <c r="I6474" s="1">
        <v>1396.527</v>
      </c>
      <c r="J6474" s="1">
        <v>3099</v>
      </c>
      <c r="K6474" s="1">
        <v>205231.8</v>
      </c>
      <c r="L6474" s="1">
        <v>203125</v>
      </c>
      <c r="M6474" s="3">
        <v>130</v>
      </c>
      <c r="N6474">
        <v>15.1</v>
      </c>
      <c r="O6474">
        <v>64</v>
      </c>
      <c r="P6474" s="1">
        <f>IF($A$3="Percentage of government revenue per capita",$B$3,0) + IF($A$3="Absolute extra revenue",AB6474,0) + IF($A$3="Absolute revenue per capita",AC6474,0)</f>
        <v>0</v>
      </c>
      <c r="Q6474" s="5">
        <f>-MIN(data!$B$4 / data!I6437 * data!P6437 / 100, data!N6437)</f>
        <v>0</v>
      </c>
      <c r="R6474" s="4">
        <f>-Q6474*K6474/1000</f>
        <v>0</v>
      </c>
      <c r="S6474" s="6">
        <f>-MIN(data!$B$5/(POWER(LN(I6474),2))*P6474/100, O6474)</f>
        <v>0</v>
      </c>
      <c r="T6474" s="6">
        <f>-S6474*L6474/100000</f>
        <v>0</v>
      </c>
      <c r="U6474" s="4">
        <f>N6474+Q6474</f>
        <v>15.1</v>
      </c>
      <c r="V6474" s="4" t="e">
        <f>P6474*I6474/100/R6474</f>
        <v>#DIV/0!</v>
      </c>
      <c r="W6474" s="4" t="e">
        <f>V6474*H6474</f>
        <v>#DIV/0!</v>
      </c>
      <c r="X6474" s="6">
        <f>O6474+S6474</f>
        <v>64</v>
      </c>
      <c r="Y6474" s="6" t="e">
        <f>P6474*I6474/100/T6474</f>
        <v>#DIV/0!</v>
      </c>
      <c r="Z6474" s="6" t="e">
        <f>Y6474*H6474</f>
        <v>#DIV/0!</v>
      </c>
      <c r="AB6474" s="1">
        <f t="shared" si="202"/>
        <v>0</v>
      </c>
      <c r="AC6474" s="1">
        <f t="shared" si="203"/>
        <v>0</v>
      </c>
    </row>
    <row r="6475" spans="4:29" x14ac:dyDescent="0.25">
      <c r="D6475" s="1">
        <v>2014</v>
      </c>
      <c r="E6475" s="1" t="s">
        <v>177</v>
      </c>
      <c r="F6475" s="2" t="s">
        <v>369</v>
      </c>
      <c r="G6475">
        <v>2</v>
      </c>
      <c r="H6475">
        <v>11063201</v>
      </c>
      <c r="I6475" s="1">
        <v>1412.5060000000001</v>
      </c>
      <c r="J6475" s="1">
        <v>3017</v>
      </c>
      <c r="K6475" s="1">
        <v>208069</v>
      </c>
      <c r="L6475" s="1">
        <v>206349.2</v>
      </c>
      <c r="M6475" s="3">
        <v>130</v>
      </c>
      <c r="N6475">
        <v>14.5</v>
      </c>
      <c r="O6475">
        <v>63</v>
      </c>
      <c r="P6475" s="1">
        <f>IF($A$3="Percentage of government revenue per capita",$B$3,0) + IF($A$3="Absolute extra revenue",AB6475,0) + IF($A$3="Absolute revenue per capita",AC6475,0)</f>
        <v>0</v>
      </c>
      <c r="Q6475" s="5">
        <f>-MIN(data!$B$4 / data!I6438 * data!P6438 / 100, data!N6438)</f>
        <v>0</v>
      </c>
      <c r="R6475" s="4">
        <f>-Q6475*K6475/1000</f>
        <v>0</v>
      </c>
      <c r="S6475" s="6">
        <f>-MIN(data!$B$5/(POWER(LN(I6475),2))*P6475/100, O6475)</f>
        <v>0</v>
      </c>
      <c r="T6475" s="6">
        <f>-S6475*L6475/100000</f>
        <v>0</v>
      </c>
      <c r="U6475" s="4">
        <f>N6475+Q6475</f>
        <v>14.5</v>
      </c>
      <c r="V6475" s="4" t="e">
        <f>P6475*I6475/100/R6475</f>
        <v>#DIV/0!</v>
      </c>
      <c r="W6475" s="4" t="e">
        <f>V6475*H6475</f>
        <v>#DIV/0!</v>
      </c>
      <c r="X6475" s="6">
        <f>O6475+S6475</f>
        <v>63</v>
      </c>
      <c r="Y6475" s="6" t="e">
        <f>P6475*I6475/100/T6475</f>
        <v>#DIV/0!</v>
      </c>
      <c r="Z6475" s="6" t="e">
        <f>Y6475*H6475</f>
        <v>#DIV/0!</v>
      </c>
      <c r="AB6475" s="1">
        <f t="shared" si="202"/>
        <v>0</v>
      </c>
      <c r="AC6475" s="1">
        <f t="shared" si="203"/>
        <v>0</v>
      </c>
    </row>
    <row r="6476" spans="4:29" x14ac:dyDescent="0.25">
      <c r="D6476" s="1">
        <v>2015</v>
      </c>
      <c r="E6476" s="1" t="s">
        <v>177</v>
      </c>
      <c r="F6476" s="2" t="s">
        <v>369</v>
      </c>
      <c r="G6476">
        <v>2</v>
      </c>
      <c r="H6476">
        <v>11179949</v>
      </c>
      <c r="I6476" s="1">
        <v>1377.8309999999999</v>
      </c>
      <c r="J6476" s="1">
        <v>2922</v>
      </c>
      <c r="K6476" s="1">
        <v>208714.3</v>
      </c>
      <c r="M6476" s="3">
        <v>130</v>
      </c>
      <c r="N6476">
        <v>14</v>
      </c>
      <c r="O6476">
        <v>62</v>
      </c>
      <c r="P6476" s="1">
        <f>IF($A$3="Percentage of government revenue per capita",$B$3,0) + IF($A$3="Absolute extra revenue",AB6476,0) + IF($A$3="Absolute revenue per capita",AC6476,0)</f>
        <v>0</v>
      </c>
      <c r="Q6476" s="5">
        <f>-MIN(data!$B$4 / data!I6439 * data!P6439 / 100, data!N6439)</f>
        <v>0</v>
      </c>
      <c r="R6476" s="4">
        <f>-Q6476*K6476/1000</f>
        <v>0</v>
      </c>
      <c r="S6476" s="6">
        <f>-MIN(data!$B$5/(POWER(LN(I6476),2))*P6476/100, O6476)</f>
        <v>0</v>
      </c>
      <c r="T6476" s="6">
        <f>-S6476*L6476/100000</f>
        <v>0</v>
      </c>
      <c r="U6476" s="4">
        <f>N6476+Q6476</f>
        <v>14</v>
      </c>
      <c r="V6476" s="4" t="e">
        <f>P6476*I6476/100/R6476</f>
        <v>#DIV/0!</v>
      </c>
      <c r="W6476" s="4" t="e">
        <f>V6476*H6476</f>
        <v>#DIV/0!</v>
      </c>
      <c r="X6476" s="6">
        <f>O6476+S6476</f>
        <v>62</v>
      </c>
      <c r="Y6476" s="6" t="e">
        <f>P6476*I6476/100/T6476</f>
        <v>#DIV/0!</v>
      </c>
      <c r="Z6476" s="6" t="e">
        <f>Y6476*H6476</f>
        <v>#DIV/0!</v>
      </c>
      <c r="AB6476" s="1">
        <f t="shared" si="202"/>
        <v>0</v>
      </c>
      <c r="AC6476" s="1">
        <f t="shared" si="203"/>
        <v>0</v>
      </c>
    </row>
    <row r="6477" spans="4:29" x14ac:dyDescent="0.25">
      <c r="D6477" s="1">
        <v>2016</v>
      </c>
      <c r="E6477" s="1" t="s">
        <v>177</v>
      </c>
      <c r="F6477" s="2" t="s">
        <v>369</v>
      </c>
      <c r="G6477">
        <v>2</v>
      </c>
      <c r="H6477">
        <v>11303946</v>
      </c>
      <c r="I6477" s="1">
        <v>0</v>
      </c>
      <c r="J6477" s="1">
        <v>2817</v>
      </c>
      <c r="K6477" s="1">
        <v>208666.7</v>
      </c>
      <c r="M6477" s="3"/>
      <c r="N6477">
        <v>13.5</v>
      </c>
      <c r="O6477"/>
      <c r="P6477" s="1">
        <f>IF($A$3="Percentage of government revenue per capita",$B$3,0) + IF($A$3="Absolute extra revenue",AB6477,0) + IF($A$3="Absolute revenue per capita",AC6477,0)</f>
        <v>0</v>
      </c>
      <c r="Q6477" s="5">
        <f>-MIN(data!$B$4 / data!I6440 * data!P6440 / 100, data!N6440)</f>
        <v>0</v>
      </c>
      <c r="R6477" s="4">
        <f>-Q6477*K6477/1000</f>
        <v>0</v>
      </c>
      <c r="S6477" s="6" t="e">
        <f>-MIN(data!$B$5/(POWER(LN(I6477),2))*P6477/100, O6477)</f>
        <v>#NUM!</v>
      </c>
      <c r="T6477" s="6" t="e">
        <f>-S6477*L6477/100000</f>
        <v>#NUM!</v>
      </c>
      <c r="U6477" s="4">
        <f>N6477+Q6477</f>
        <v>13.5</v>
      </c>
      <c r="V6477" s="4" t="e">
        <f>P6477*I6477/100/R6477</f>
        <v>#DIV/0!</v>
      </c>
      <c r="W6477" s="4" t="e">
        <f>V6477*H6477</f>
        <v>#DIV/0!</v>
      </c>
      <c r="X6477" s="6" t="e">
        <f>O6477+S6477</f>
        <v>#NUM!</v>
      </c>
      <c r="Y6477" s="6" t="e">
        <f>P6477*I6477/100/T6477</f>
        <v>#NUM!</v>
      </c>
      <c r="Z6477" s="6" t="e">
        <f>Y6477*H6477</f>
        <v>#NUM!</v>
      </c>
      <c r="AB6477" s="1" t="e">
        <f t="shared" si="202"/>
        <v>#DIV/0!</v>
      </c>
      <c r="AC6477" s="1" t="e">
        <f t="shared" si="203"/>
        <v>#DIV/0!</v>
      </c>
    </row>
    <row r="6478" spans="4:29" x14ac:dyDescent="0.25">
      <c r="D6478" s="1">
        <v>1980</v>
      </c>
      <c r="E6478" s="1" t="s">
        <v>178</v>
      </c>
      <c r="F6478" s="2" t="s">
        <v>370</v>
      </c>
      <c r="G6478">
        <v>3</v>
      </c>
      <c r="H6478">
        <v>43975971</v>
      </c>
      <c r="I6478" s="1">
        <v>0</v>
      </c>
      <c r="J6478" s="1">
        <v>190012</v>
      </c>
      <c r="K6478" s="1">
        <v>1491460</v>
      </c>
      <c r="M6478" s="3"/>
      <c r="N6478">
        <v>127.4</v>
      </c>
      <c r="O6478"/>
      <c r="P6478" s="1">
        <f>IF($A$3="Percentage of government revenue per capita",$B$3,0) + IF($A$3="Absolute extra revenue",AB6478,0) + IF($A$3="Absolute revenue per capita",AC6478,0)</f>
        <v>0</v>
      </c>
      <c r="Q6478" s="5" t="e">
        <f>-MIN(data!$B$4 / data!I6441 * data!P6441 / 100, data!N6441)</f>
        <v>#DIV/0!</v>
      </c>
      <c r="R6478" s="4" t="e">
        <f>-Q6478*K6478/1000</f>
        <v>#DIV/0!</v>
      </c>
      <c r="S6478" s="6" t="e">
        <f>-MIN(data!$B$5/(POWER(LN(I6478),2))*P6478/100, O6478)</f>
        <v>#NUM!</v>
      </c>
      <c r="T6478" s="6" t="e">
        <f>-S6478*L6478/100000</f>
        <v>#NUM!</v>
      </c>
      <c r="U6478" s="4" t="e">
        <f>N6478+Q6478</f>
        <v>#DIV/0!</v>
      </c>
      <c r="V6478" s="4" t="e">
        <f>P6478*I6478/100/R6478</f>
        <v>#DIV/0!</v>
      </c>
      <c r="W6478" s="4" t="e">
        <f>V6478*H6478</f>
        <v>#DIV/0!</v>
      </c>
      <c r="X6478" s="6" t="e">
        <f>O6478+S6478</f>
        <v>#NUM!</v>
      </c>
      <c r="Y6478" s="6" t="e">
        <f>P6478*I6478/100/T6478</f>
        <v>#NUM!</v>
      </c>
      <c r="Z6478" s="6" t="e">
        <f>Y6478*H6478</f>
        <v>#NUM!</v>
      </c>
      <c r="AB6478" s="1" t="e">
        <f t="shared" si="202"/>
        <v>#DIV/0!</v>
      </c>
      <c r="AC6478" s="1" t="e">
        <f t="shared" si="203"/>
        <v>#DIV/0!</v>
      </c>
    </row>
    <row r="6479" spans="4:29" x14ac:dyDescent="0.25">
      <c r="D6479" s="1">
        <v>1981</v>
      </c>
      <c r="E6479" s="1" t="s">
        <v>178</v>
      </c>
      <c r="F6479" s="2" t="s">
        <v>370</v>
      </c>
      <c r="G6479">
        <v>3</v>
      </c>
      <c r="H6479">
        <v>44988414</v>
      </c>
      <c r="I6479" s="1">
        <v>0</v>
      </c>
      <c r="J6479" s="1">
        <v>181825</v>
      </c>
      <c r="K6479" s="1">
        <v>1497735</v>
      </c>
      <c r="M6479" s="3"/>
      <c r="N6479">
        <v>121.4</v>
      </c>
      <c r="O6479"/>
      <c r="P6479" s="1">
        <f>IF($A$3="Percentage of government revenue per capita",$B$3,0) + IF($A$3="Absolute extra revenue",AB6479,0) + IF($A$3="Absolute revenue per capita",AC6479,0)</f>
        <v>0</v>
      </c>
      <c r="Q6479" s="5" t="e">
        <f>-MIN(data!$B$4 / data!I6442 * data!P6442 / 100, data!N6442)</f>
        <v>#DIV/0!</v>
      </c>
      <c r="R6479" s="4" t="e">
        <f>-Q6479*K6479/1000</f>
        <v>#DIV/0!</v>
      </c>
      <c r="S6479" s="6" t="e">
        <f>-MIN(data!$B$5/(POWER(LN(I6479),2))*P6479/100, O6479)</f>
        <v>#NUM!</v>
      </c>
      <c r="T6479" s="6" t="e">
        <f>-S6479*L6479/100000</f>
        <v>#NUM!</v>
      </c>
      <c r="U6479" s="4" t="e">
        <f>N6479+Q6479</f>
        <v>#DIV/0!</v>
      </c>
      <c r="V6479" s="4" t="e">
        <f>P6479*I6479/100/R6479</f>
        <v>#DIV/0!</v>
      </c>
      <c r="W6479" s="4" t="e">
        <f>V6479*H6479</f>
        <v>#DIV/0!</v>
      </c>
      <c r="X6479" s="6" t="e">
        <f>O6479+S6479</f>
        <v>#NUM!</v>
      </c>
      <c r="Y6479" s="6" t="e">
        <f>P6479*I6479/100/T6479</f>
        <v>#NUM!</v>
      </c>
      <c r="Z6479" s="6" t="e">
        <f>Y6479*H6479</f>
        <v>#NUM!</v>
      </c>
      <c r="AB6479" s="1" t="e">
        <f t="shared" si="202"/>
        <v>#DIV/0!</v>
      </c>
      <c r="AC6479" s="1" t="e">
        <f t="shared" si="203"/>
        <v>#DIV/0!</v>
      </c>
    </row>
    <row r="6480" spans="4:29" x14ac:dyDescent="0.25">
      <c r="D6480" s="1">
        <v>1982</v>
      </c>
      <c r="E6480" s="1" t="s">
        <v>178</v>
      </c>
      <c r="F6480" s="2" t="s">
        <v>370</v>
      </c>
      <c r="G6480">
        <v>3</v>
      </c>
      <c r="H6480">
        <v>46025411</v>
      </c>
      <c r="I6480" s="1">
        <v>0</v>
      </c>
      <c r="J6480" s="1">
        <v>173147</v>
      </c>
      <c r="K6480" s="1">
        <v>1500407</v>
      </c>
      <c r="M6480" s="3"/>
      <c r="N6480">
        <v>115.4</v>
      </c>
      <c r="O6480"/>
      <c r="P6480" s="1">
        <f>IF($A$3="Percentage of government revenue per capita",$B$3,0) + IF($A$3="Absolute extra revenue",AB6480,0) + IF($A$3="Absolute revenue per capita",AC6480,0)</f>
        <v>0</v>
      </c>
      <c r="Q6480" s="5" t="e">
        <f>-MIN(data!$B$4 / data!I6443 * data!P6443 / 100, data!N6443)</f>
        <v>#DIV/0!</v>
      </c>
      <c r="R6480" s="4" t="e">
        <f>-Q6480*K6480/1000</f>
        <v>#DIV/0!</v>
      </c>
      <c r="S6480" s="6" t="e">
        <f>-MIN(data!$B$5/(POWER(LN(I6480),2))*P6480/100, O6480)</f>
        <v>#NUM!</v>
      </c>
      <c r="T6480" s="6" t="e">
        <f>-S6480*L6480/100000</f>
        <v>#NUM!</v>
      </c>
      <c r="U6480" s="4" t="e">
        <f>N6480+Q6480</f>
        <v>#DIV/0!</v>
      </c>
      <c r="V6480" s="4" t="e">
        <f>P6480*I6480/100/R6480</f>
        <v>#DIV/0!</v>
      </c>
      <c r="W6480" s="4" t="e">
        <f>V6480*H6480</f>
        <v>#DIV/0!</v>
      </c>
      <c r="X6480" s="6" t="e">
        <f>O6480+S6480</f>
        <v>#NUM!</v>
      </c>
      <c r="Y6480" s="6" t="e">
        <f>P6480*I6480/100/T6480</f>
        <v>#NUM!</v>
      </c>
      <c r="Z6480" s="6" t="e">
        <f>Y6480*H6480</f>
        <v>#NUM!</v>
      </c>
      <c r="AB6480" s="1" t="e">
        <f t="shared" si="202"/>
        <v>#DIV/0!</v>
      </c>
      <c r="AC6480" s="1" t="e">
        <f t="shared" si="203"/>
        <v>#DIV/0!</v>
      </c>
    </row>
    <row r="6481" spans="4:29" x14ac:dyDescent="0.25">
      <c r="D6481" s="1">
        <v>1983</v>
      </c>
      <c r="E6481" s="1" t="s">
        <v>178</v>
      </c>
      <c r="F6481" s="2" t="s">
        <v>370</v>
      </c>
      <c r="G6481">
        <v>3</v>
      </c>
      <c r="H6481">
        <v>47073472</v>
      </c>
      <c r="I6481" s="1">
        <v>0</v>
      </c>
      <c r="J6481" s="1">
        <v>164249</v>
      </c>
      <c r="K6481" s="1">
        <v>1499991</v>
      </c>
      <c r="M6481" s="3"/>
      <c r="N6481">
        <v>109.5</v>
      </c>
      <c r="O6481"/>
      <c r="P6481" s="1">
        <f>IF($A$3="Percentage of government revenue per capita",$B$3,0) + IF($A$3="Absolute extra revenue",AB6481,0) + IF($A$3="Absolute revenue per capita",AC6481,0)</f>
        <v>0</v>
      </c>
      <c r="Q6481" s="5">
        <f>-MIN(data!$B$4 / data!I6444 * data!P6444 / 100, data!N6444)</f>
        <v>0</v>
      </c>
      <c r="R6481" s="4">
        <f>-Q6481*K6481/1000</f>
        <v>0</v>
      </c>
      <c r="S6481" s="6" t="e">
        <f>-MIN(data!$B$5/(POWER(LN(I6481),2))*P6481/100, O6481)</f>
        <v>#NUM!</v>
      </c>
      <c r="T6481" s="6" t="e">
        <f>-S6481*L6481/100000</f>
        <v>#NUM!</v>
      </c>
      <c r="U6481" s="4">
        <f>N6481+Q6481</f>
        <v>109.5</v>
      </c>
      <c r="V6481" s="4" t="e">
        <f>P6481*I6481/100/R6481</f>
        <v>#DIV/0!</v>
      </c>
      <c r="W6481" s="4" t="e">
        <f>V6481*H6481</f>
        <v>#DIV/0!</v>
      </c>
      <c r="X6481" s="6" t="e">
        <f>O6481+S6481</f>
        <v>#NUM!</v>
      </c>
      <c r="Y6481" s="6" t="e">
        <f>P6481*I6481/100/T6481</f>
        <v>#NUM!</v>
      </c>
      <c r="Z6481" s="6" t="e">
        <f>Y6481*H6481</f>
        <v>#NUM!</v>
      </c>
      <c r="AB6481" s="1" t="e">
        <f t="shared" si="202"/>
        <v>#DIV/0!</v>
      </c>
      <c r="AC6481" s="1" t="e">
        <f t="shared" si="203"/>
        <v>#DIV/0!</v>
      </c>
    </row>
    <row r="6482" spans="4:29" x14ac:dyDescent="0.25">
      <c r="D6482" s="1">
        <v>1984</v>
      </c>
      <c r="E6482" s="1" t="s">
        <v>178</v>
      </c>
      <c r="F6482" s="2" t="s">
        <v>370</v>
      </c>
      <c r="G6482">
        <v>3</v>
      </c>
      <c r="H6482">
        <v>48114155</v>
      </c>
      <c r="I6482" s="1">
        <v>0</v>
      </c>
      <c r="J6482" s="1">
        <v>155054</v>
      </c>
      <c r="K6482" s="1">
        <v>1493776</v>
      </c>
      <c r="M6482" s="3"/>
      <c r="N6482">
        <v>103.8</v>
      </c>
      <c r="O6482"/>
      <c r="P6482" s="1">
        <f>IF($A$3="Percentage of government revenue per capita",$B$3,0) + IF($A$3="Absolute extra revenue",AB6482,0) + IF($A$3="Absolute revenue per capita",AC6482,0)</f>
        <v>0</v>
      </c>
      <c r="Q6482" s="5">
        <f>-MIN(data!$B$4 / data!I6445 * data!P6445 / 100, data!N6445)</f>
        <v>0</v>
      </c>
      <c r="R6482" s="4">
        <f>-Q6482*K6482/1000</f>
        <v>0</v>
      </c>
      <c r="S6482" s="6" t="e">
        <f>-MIN(data!$B$5/(POWER(LN(I6482),2))*P6482/100, O6482)</f>
        <v>#NUM!</v>
      </c>
      <c r="T6482" s="6" t="e">
        <f>-S6482*L6482/100000</f>
        <v>#NUM!</v>
      </c>
      <c r="U6482" s="4">
        <f>N6482+Q6482</f>
        <v>103.8</v>
      </c>
      <c r="V6482" s="4" t="e">
        <f>P6482*I6482/100/R6482</f>
        <v>#DIV/0!</v>
      </c>
      <c r="W6482" s="4" t="e">
        <f>V6482*H6482</f>
        <v>#DIV/0!</v>
      </c>
      <c r="X6482" s="6" t="e">
        <f>O6482+S6482</f>
        <v>#NUM!</v>
      </c>
      <c r="Y6482" s="6" t="e">
        <f>P6482*I6482/100/T6482</f>
        <v>#NUM!</v>
      </c>
      <c r="Z6482" s="6" t="e">
        <f>Y6482*H6482</f>
        <v>#NUM!</v>
      </c>
      <c r="AB6482" s="1" t="e">
        <f t="shared" si="202"/>
        <v>#DIV/0!</v>
      </c>
      <c r="AC6482" s="1" t="e">
        <f t="shared" si="203"/>
        <v>#DIV/0!</v>
      </c>
    </row>
    <row r="6483" spans="4:29" x14ac:dyDescent="0.25">
      <c r="D6483" s="1">
        <v>1985</v>
      </c>
      <c r="E6483" s="1" t="s">
        <v>178</v>
      </c>
      <c r="F6483" s="2" t="s">
        <v>370</v>
      </c>
      <c r="G6483">
        <v>3</v>
      </c>
      <c r="H6483">
        <v>49133937</v>
      </c>
      <c r="I6483" s="1">
        <v>0</v>
      </c>
      <c r="J6483" s="1">
        <v>145816</v>
      </c>
      <c r="K6483" s="1">
        <v>1481870</v>
      </c>
      <c r="M6483" s="3"/>
      <c r="N6483">
        <v>98.4</v>
      </c>
      <c r="O6483"/>
      <c r="P6483" s="1">
        <f>IF($A$3="Percentage of government revenue per capita",$B$3,0) + IF($A$3="Absolute extra revenue",AB6483,0) + IF($A$3="Absolute revenue per capita",AC6483,0)</f>
        <v>0</v>
      </c>
      <c r="Q6483" s="5">
        <f>-MIN(data!$B$4 / data!I6446 * data!P6446 / 100, data!N6446)</f>
        <v>0</v>
      </c>
      <c r="R6483" s="4">
        <f>-Q6483*K6483/1000</f>
        <v>0</v>
      </c>
      <c r="S6483" s="6" t="e">
        <f>-MIN(data!$B$5/(POWER(LN(I6483),2))*P6483/100, O6483)</f>
        <v>#NUM!</v>
      </c>
      <c r="T6483" s="6" t="e">
        <f>-S6483*L6483/100000</f>
        <v>#NUM!</v>
      </c>
      <c r="U6483" s="4">
        <f>N6483+Q6483</f>
        <v>98.4</v>
      </c>
      <c r="V6483" s="4" t="e">
        <f>P6483*I6483/100/R6483</f>
        <v>#DIV/0!</v>
      </c>
      <c r="W6483" s="4" t="e">
        <f>V6483*H6483</f>
        <v>#DIV/0!</v>
      </c>
      <c r="X6483" s="6" t="e">
        <f>O6483+S6483</f>
        <v>#NUM!</v>
      </c>
      <c r="Y6483" s="6" t="e">
        <f>P6483*I6483/100/T6483</f>
        <v>#NUM!</v>
      </c>
      <c r="Z6483" s="6" t="e">
        <f>Y6483*H6483</f>
        <v>#NUM!</v>
      </c>
      <c r="AB6483" s="1" t="e">
        <f t="shared" si="202"/>
        <v>#DIV/0!</v>
      </c>
      <c r="AC6483" s="1" t="e">
        <f t="shared" si="203"/>
        <v>#DIV/0!</v>
      </c>
    </row>
    <row r="6484" spans="4:29" x14ac:dyDescent="0.25">
      <c r="D6484" s="1">
        <v>1986</v>
      </c>
      <c r="E6484" s="1" t="s">
        <v>178</v>
      </c>
      <c r="F6484" s="2" t="s">
        <v>370</v>
      </c>
      <c r="G6484">
        <v>3</v>
      </c>
      <c r="H6484">
        <v>50128541</v>
      </c>
      <c r="I6484" s="1">
        <v>0</v>
      </c>
      <c r="J6484" s="1">
        <v>136575</v>
      </c>
      <c r="K6484" s="1">
        <v>1468548</v>
      </c>
      <c r="M6484" s="3"/>
      <c r="N6484">
        <v>93</v>
      </c>
      <c r="O6484"/>
      <c r="P6484" s="1">
        <f>IF($A$3="Percentage of government revenue per capita",$B$3,0) + IF($A$3="Absolute extra revenue",AB6484,0) + IF($A$3="Absolute revenue per capita",AC6484,0)</f>
        <v>0</v>
      </c>
      <c r="Q6484" s="5">
        <f>-MIN(data!$B$4 / data!I6447 * data!P6447 / 100, data!N6447)</f>
        <v>0</v>
      </c>
      <c r="R6484" s="4">
        <f>-Q6484*K6484/1000</f>
        <v>0</v>
      </c>
      <c r="S6484" s="6" t="e">
        <f>-MIN(data!$B$5/(POWER(LN(I6484),2))*P6484/100, O6484)</f>
        <v>#NUM!</v>
      </c>
      <c r="T6484" s="6" t="e">
        <f>-S6484*L6484/100000</f>
        <v>#NUM!</v>
      </c>
      <c r="U6484" s="4">
        <f>N6484+Q6484</f>
        <v>93</v>
      </c>
      <c r="V6484" s="4" t="e">
        <f>P6484*I6484/100/R6484</f>
        <v>#DIV/0!</v>
      </c>
      <c r="W6484" s="4" t="e">
        <f>V6484*H6484</f>
        <v>#DIV/0!</v>
      </c>
      <c r="X6484" s="6" t="e">
        <f>O6484+S6484</f>
        <v>#NUM!</v>
      </c>
      <c r="Y6484" s="6" t="e">
        <f>P6484*I6484/100/T6484</f>
        <v>#NUM!</v>
      </c>
      <c r="Z6484" s="6" t="e">
        <f>Y6484*H6484</f>
        <v>#NUM!</v>
      </c>
      <c r="AB6484" s="1" t="e">
        <f t="shared" si="202"/>
        <v>#DIV/0!</v>
      </c>
      <c r="AC6484" s="1" t="e">
        <f t="shared" si="203"/>
        <v>#DIV/0!</v>
      </c>
    </row>
    <row r="6485" spans="4:29" x14ac:dyDescent="0.25">
      <c r="D6485" s="1">
        <v>1987</v>
      </c>
      <c r="E6485" s="1" t="s">
        <v>178</v>
      </c>
      <c r="F6485" s="2" t="s">
        <v>370</v>
      </c>
      <c r="G6485">
        <v>3</v>
      </c>
      <c r="H6485">
        <v>51100924</v>
      </c>
      <c r="I6485" s="1">
        <v>0</v>
      </c>
      <c r="J6485" s="1">
        <v>127588</v>
      </c>
      <c r="K6485" s="1">
        <v>1451513</v>
      </c>
      <c r="M6485" s="3"/>
      <c r="N6485">
        <v>87.9</v>
      </c>
      <c r="O6485"/>
      <c r="P6485" s="1">
        <f>IF($A$3="Percentage of government revenue per capita",$B$3,0) + IF($A$3="Absolute extra revenue",AB6485,0) + IF($A$3="Absolute revenue per capita",AC6485,0)</f>
        <v>0</v>
      </c>
      <c r="Q6485" s="5">
        <f>-MIN(data!$B$4 / data!I6448 * data!P6448 / 100, data!N6448)</f>
        <v>0</v>
      </c>
      <c r="R6485" s="4">
        <f>-Q6485*K6485/1000</f>
        <v>0</v>
      </c>
      <c r="S6485" s="6" t="e">
        <f>-MIN(data!$B$5/(POWER(LN(I6485),2))*P6485/100, O6485)</f>
        <v>#NUM!</v>
      </c>
      <c r="T6485" s="6" t="e">
        <f>-S6485*L6485/100000</f>
        <v>#NUM!</v>
      </c>
      <c r="U6485" s="4">
        <f>N6485+Q6485</f>
        <v>87.9</v>
      </c>
      <c r="V6485" s="4" t="e">
        <f>P6485*I6485/100/R6485</f>
        <v>#DIV/0!</v>
      </c>
      <c r="W6485" s="4" t="e">
        <f>V6485*H6485</f>
        <v>#DIV/0!</v>
      </c>
      <c r="X6485" s="6" t="e">
        <f>O6485+S6485</f>
        <v>#NUM!</v>
      </c>
      <c r="Y6485" s="6" t="e">
        <f>P6485*I6485/100/T6485</f>
        <v>#NUM!</v>
      </c>
      <c r="Z6485" s="6" t="e">
        <f>Y6485*H6485</f>
        <v>#NUM!</v>
      </c>
      <c r="AB6485" s="1" t="e">
        <f t="shared" si="202"/>
        <v>#DIV/0!</v>
      </c>
      <c r="AC6485" s="1" t="e">
        <f t="shared" si="203"/>
        <v>#DIV/0!</v>
      </c>
    </row>
    <row r="6486" spans="4:29" x14ac:dyDescent="0.25">
      <c r="D6486" s="1">
        <v>1988</v>
      </c>
      <c r="E6486" s="1" t="s">
        <v>178</v>
      </c>
      <c r="F6486" s="2" t="s">
        <v>370</v>
      </c>
      <c r="G6486">
        <v>3</v>
      </c>
      <c r="H6486">
        <v>52053765</v>
      </c>
      <c r="I6486" s="1">
        <v>0</v>
      </c>
      <c r="J6486" s="1">
        <v>119059</v>
      </c>
      <c r="K6486" s="1">
        <v>1432720</v>
      </c>
      <c r="M6486" s="3"/>
      <c r="N6486">
        <v>83.1</v>
      </c>
      <c r="O6486"/>
      <c r="P6486" s="1">
        <f>IF($A$3="Percentage of government revenue per capita",$B$3,0) + IF($A$3="Absolute extra revenue",AB6486,0) + IF($A$3="Absolute revenue per capita",AC6486,0)</f>
        <v>0</v>
      </c>
      <c r="Q6486" s="5">
        <f>-MIN(data!$B$4 / data!I6449 * data!P6449 / 100, data!N6449)</f>
        <v>0</v>
      </c>
      <c r="R6486" s="4">
        <f>-Q6486*K6486/1000</f>
        <v>0</v>
      </c>
      <c r="S6486" s="6" t="e">
        <f>-MIN(data!$B$5/(POWER(LN(I6486),2))*P6486/100, O6486)</f>
        <v>#NUM!</v>
      </c>
      <c r="T6486" s="6" t="e">
        <f>-S6486*L6486/100000</f>
        <v>#NUM!</v>
      </c>
      <c r="U6486" s="4">
        <f>N6486+Q6486</f>
        <v>83.1</v>
      </c>
      <c r="V6486" s="4" t="e">
        <f>P6486*I6486/100/R6486</f>
        <v>#DIV/0!</v>
      </c>
      <c r="W6486" s="4" t="e">
        <f>V6486*H6486</f>
        <v>#DIV/0!</v>
      </c>
      <c r="X6486" s="6" t="e">
        <f>O6486+S6486</f>
        <v>#NUM!</v>
      </c>
      <c r="Y6486" s="6" t="e">
        <f>P6486*I6486/100/T6486</f>
        <v>#NUM!</v>
      </c>
      <c r="Z6486" s="6" t="e">
        <f>Y6486*H6486</f>
        <v>#NUM!</v>
      </c>
      <c r="AB6486" s="1" t="e">
        <f t="shared" si="202"/>
        <v>#DIV/0!</v>
      </c>
      <c r="AC6486" s="1" t="e">
        <f t="shared" si="203"/>
        <v>#DIV/0!</v>
      </c>
    </row>
    <row r="6487" spans="4:29" x14ac:dyDescent="0.25">
      <c r="D6487" s="1">
        <v>1989</v>
      </c>
      <c r="E6487" s="1" t="s">
        <v>178</v>
      </c>
      <c r="F6487" s="2" t="s">
        <v>370</v>
      </c>
      <c r="G6487">
        <v>3</v>
      </c>
      <c r="H6487">
        <v>52992487</v>
      </c>
      <c r="I6487" s="1">
        <v>0</v>
      </c>
      <c r="J6487" s="1">
        <v>111009</v>
      </c>
      <c r="K6487" s="1">
        <v>1415931</v>
      </c>
      <c r="M6487" s="3"/>
      <c r="N6487">
        <v>78.400000000000006</v>
      </c>
      <c r="O6487"/>
      <c r="P6487" s="1">
        <f>IF($A$3="Percentage of government revenue per capita",$B$3,0) + IF($A$3="Absolute extra revenue",AB6487,0) + IF($A$3="Absolute revenue per capita",AC6487,0)</f>
        <v>0</v>
      </c>
      <c r="Q6487" s="5">
        <f>-MIN(data!$B$4 / data!I6450 * data!P6450 / 100, data!N6450)</f>
        <v>0</v>
      </c>
      <c r="R6487" s="4">
        <f>-Q6487*K6487/1000</f>
        <v>0</v>
      </c>
      <c r="S6487" s="6" t="e">
        <f>-MIN(data!$B$5/(POWER(LN(I6487),2))*P6487/100, O6487)</f>
        <v>#NUM!</v>
      </c>
      <c r="T6487" s="6" t="e">
        <f>-S6487*L6487/100000</f>
        <v>#NUM!</v>
      </c>
      <c r="U6487" s="4">
        <f>N6487+Q6487</f>
        <v>78.400000000000006</v>
      </c>
      <c r="V6487" s="4" t="e">
        <f>P6487*I6487/100/R6487</f>
        <v>#DIV/0!</v>
      </c>
      <c r="W6487" s="4" t="e">
        <f>V6487*H6487</f>
        <v>#DIV/0!</v>
      </c>
      <c r="X6487" s="6" t="e">
        <f>O6487+S6487</f>
        <v>#NUM!</v>
      </c>
      <c r="Y6487" s="6" t="e">
        <f>P6487*I6487/100/T6487</f>
        <v>#NUM!</v>
      </c>
      <c r="Z6487" s="6" t="e">
        <f>Y6487*H6487</f>
        <v>#NUM!</v>
      </c>
      <c r="AB6487" s="1" t="e">
        <f t="shared" si="202"/>
        <v>#DIV/0!</v>
      </c>
      <c r="AC6487" s="1" t="e">
        <f t="shared" si="203"/>
        <v>#DIV/0!</v>
      </c>
    </row>
    <row r="6488" spans="4:29" x14ac:dyDescent="0.25">
      <c r="D6488" s="1">
        <v>1990</v>
      </c>
      <c r="E6488" s="1" t="s">
        <v>178</v>
      </c>
      <c r="F6488" s="2" t="s">
        <v>370</v>
      </c>
      <c r="G6488">
        <v>3</v>
      </c>
      <c r="H6488">
        <v>53921760</v>
      </c>
      <c r="I6488" s="1">
        <v>0</v>
      </c>
      <c r="J6488" s="1">
        <v>103561</v>
      </c>
      <c r="K6488" s="1">
        <v>1399473</v>
      </c>
      <c r="L6488" s="1">
        <v>1340206</v>
      </c>
      <c r="M6488" s="3">
        <v>1400</v>
      </c>
      <c r="N6488">
        <v>74</v>
      </c>
      <c r="O6488">
        <v>97</v>
      </c>
      <c r="P6488" s="1">
        <f>IF($A$3="Percentage of government revenue per capita",$B$3,0) + IF($A$3="Absolute extra revenue",AB6488,0) + IF($A$3="Absolute revenue per capita",AC6488,0)</f>
        <v>0</v>
      </c>
      <c r="Q6488" s="5">
        <f>-MIN(data!$B$4 / data!I6451 * data!P6451 / 100, data!N6451)</f>
        <v>0</v>
      </c>
      <c r="R6488" s="4">
        <f>-Q6488*K6488/1000</f>
        <v>0</v>
      </c>
      <c r="S6488" s="6" t="e">
        <f>-MIN(data!$B$5/(POWER(LN(I6488),2))*P6488/100, O6488)</f>
        <v>#NUM!</v>
      </c>
      <c r="T6488" s="6" t="e">
        <f>-S6488*L6488/100000</f>
        <v>#NUM!</v>
      </c>
      <c r="U6488" s="4">
        <f>N6488+Q6488</f>
        <v>74</v>
      </c>
      <c r="V6488" s="4" t="e">
        <f>P6488*I6488/100/R6488</f>
        <v>#DIV/0!</v>
      </c>
      <c r="W6488" s="4" t="e">
        <f>V6488*H6488</f>
        <v>#DIV/0!</v>
      </c>
      <c r="X6488" s="6" t="e">
        <f>O6488+S6488</f>
        <v>#NUM!</v>
      </c>
      <c r="Y6488" s="6" t="e">
        <f>P6488*I6488/100/T6488</f>
        <v>#NUM!</v>
      </c>
      <c r="Z6488" s="6" t="e">
        <f>Y6488*H6488</f>
        <v>#NUM!</v>
      </c>
      <c r="AB6488" s="1" t="e">
        <f t="shared" si="202"/>
        <v>#DIV/0!</v>
      </c>
      <c r="AC6488" s="1" t="e">
        <f t="shared" si="203"/>
        <v>#DIV/0!</v>
      </c>
    </row>
    <row r="6489" spans="4:29" x14ac:dyDescent="0.25">
      <c r="D6489" s="1">
        <v>1991</v>
      </c>
      <c r="E6489" s="1" t="s">
        <v>178</v>
      </c>
      <c r="F6489" s="2" t="s">
        <v>370</v>
      </c>
      <c r="G6489">
        <v>3</v>
      </c>
      <c r="H6489">
        <v>54840590</v>
      </c>
      <c r="I6489" s="1">
        <v>0</v>
      </c>
      <c r="J6489" s="1">
        <v>96788</v>
      </c>
      <c r="K6489" s="1">
        <v>1386648</v>
      </c>
      <c r="L6489" s="1">
        <v>1397849</v>
      </c>
      <c r="M6489" s="3">
        <v>1300</v>
      </c>
      <c r="N6489">
        <v>69.8</v>
      </c>
      <c r="O6489">
        <v>93</v>
      </c>
      <c r="P6489" s="1">
        <f>IF($A$3="Percentage of government revenue per capita",$B$3,0) + IF($A$3="Absolute extra revenue",AB6489,0) + IF($A$3="Absolute revenue per capita",AC6489,0)</f>
        <v>0</v>
      </c>
      <c r="Q6489" s="5">
        <f>-MIN(data!$B$4 / data!I6452 * data!P6452 / 100, data!N6452)</f>
        <v>0</v>
      </c>
      <c r="R6489" s="4">
        <f>-Q6489*K6489/1000</f>
        <v>0</v>
      </c>
      <c r="S6489" s="6" t="e">
        <f>-MIN(data!$B$5/(POWER(LN(I6489),2))*P6489/100, O6489)</f>
        <v>#NUM!</v>
      </c>
      <c r="T6489" s="6" t="e">
        <f>-S6489*L6489/100000</f>
        <v>#NUM!</v>
      </c>
      <c r="U6489" s="4">
        <f>N6489+Q6489</f>
        <v>69.8</v>
      </c>
      <c r="V6489" s="4" t="e">
        <f>P6489*I6489/100/R6489</f>
        <v>#DIV/0!</v>
      </c>
      <c r="W6489" s="4" t="e">
        <f>V6489*H6489</f>
        <v>#DIV/0!</v>
      </c>
      <c r="X6489" s="6" t="e">
        <f>O6489+S6489</f>
        <v>#NUM!</v>
      </c>
      <c r="Y6489" s="6" t="e">
        <f>P6489*I6489/100/T6489</f>
        <v>#NUM!</v>
      </c>
      <c r="Z6489" s="6" t="e">
        <f>Y6489*H6489</f>
        <v>#NUM!</v>
      </c>
      <c r="AB6489" s="1" t="e">
        <f t="shared" si="202"/>
        <v>#DIV/0!</v>
      </c>
      <c r="AC6489" s="1" t="e">
        <f t="shared" si="203"/>
        <v>#DIV/0!</v>
      </c>
    </row>
    <row r="6490" spans="4:29" x14ac:dyDescent="0.25">
      <c r="D6490" s="1">
        <v>1992</v>
      </c>
      <c r="E6490" s="1" t="s">
        <v>178</v>
      </c>
      <c r="F6490" s="2" t="s">
        <v>370</v>
      </c>
      <c r="G6490">
        <v>3</v>
      </c>
      <c r="H6490">
        <v>55748948</v>
      </c>
      <c r="I6490" s="1">
        <v>0</v>
      </c>
      <c r="J6490" s="1">
        <v>90631</v>
      </c>
      <c r="K6490" s="1">
        <v>1377371</v>
      </c>
      <c r="L6490" s="1">
        <v>1318681</v>
      </c>
      <c r="M6490" s="3">
        <v>1300</v>
      </c>
      <c r="N6490">
        <v>65.8</v>
      </c>
      <c r="O6490">
        <v>91</v>
      </c>
      <c r="P6490" s="1">
        <f>IF($A$3="Percentage of government revenue per capita",$B$3,0) + IF($A$3="Absolute extra revenue",AB6490,0) + IF($A$3="Absolute revenue per capita",AC6490,0)</f>
        <v>0</v>
      </c>
      <c r="Q6490" s="5">
        <f>-MIN(data!$B$4 / data!I6453 * data!P6453 / 100, data!N6453)</f>
        <v>0</v>
      </c>
      <c r="R6490" s="4">
        <f>-Q6490*K6490/1000</f>
        <v>0</v>
      </c>
      <c r="S6490" s="6" t="e">
        <f>-MIN(data!$B$5/(POWER(LN(I6490),2))*P6490/100, O6490)</f>
        <v>#NUM!</v>
      </c>
      <c r="T6490" s="6" t="e">
        <f>-S6490*L6490/100000</f>
        <v>#NUM!</v>
      </c>
      <c r="U6490" s="4">
        <f>N6490+Q6490</f>
        <v>65.8</v>
      </c>
      <c r="V6490" s="4" t="e">
        <f>P6490*I6490/100/R6490</f>
        <v>#DIV/0!</v>
      </c>
      <c r="W6490" s="4" t="e">
        <f>V6490*H6490</f>
        <v>#DIV/0!</v>
      </c>
      <c r="X6490" s="6" t="e">
        <f>O6490+S6490</f>
        <v>#NUM!</v>
      </c>
      <c r="Y6490" s="6" t="e">
        <f>P6490*I6490/100/T6490</f>
        <v>#NUM!</v>
      </c>
      <c r="Z6490" s="6" t="e">
        <f>Y6490*H6490</f>
        <v>#NUM!</v>
      </c>
      <c r="AB6490" s="1" t="e">
        <f t="shared" si="202"/>
        <v>#DIV/0!</v>
      </c>
      <c r="AC6490" s="1" t="e">
        <f t="shared" si="203"/>
        <v>#DIV/0!</v>
      </c>
    </row>
    <row r="6491" spans="4:29" x14ac:dyDescent="0.25">
      <c r="D6491" s="1">
        <v>1993</v>
      </c>
      <c r="E6491" s="1" t="s">
        <v>178</v>
      </c>
      <c r="F6491" s="2" t="s">
        <v>370</v>
      </c>
      <c r="G6491">
        <v>3</v>
      </c>
      <c r="H6491">
        <v>56653804</v>
      </c>
      <c r="I6491" s="1">
        <v>0</v>
      </c>
      <c r="J6491" s="1">
        <v>85016</v>
      </c>
      <c r="K6491" s="1">
        <v>1371226</v>
      </c>
      <c r="L6491" s="1">
        <v>1348315</v>
      </c>
      <c r="M6491" s="3">
        <v>1200</v>
      </c>
      <c r="N6491">
        <v>62</v>
      </c>
      <c r="O6491">
        <v>89</v>
      </c>
      <c r="P6491" s="1">
        <f>IF($A$3="Percentage of government revenue per capita",$B$3,0) + IF($A$3="Absolute extra revenue",AB6491,0) + IF($A$3="Absolute revenue per capita",AC6491,0)</f>
        <v>0</v>
      </c>
      <c r="Q6491" s="5">
        <f>-MIN(data!$B$4 / data!I6454 * data!P6454 / 100, data!N6454)</f>
        <v>0</v>
      </c>
      <c r="R6491" s="4">
        <f>-Q6491*K6491/1000</f>
        <v>0</v>
      </c>
      <c r="S6491" s="6" t="e">
        <f>-MIN(data!$B$5/(POWER(LN(I6491),2))*P6491/100, O6491)</f>
        <v>#NUM!</v>
      </c>
      <c r="T6491" s="6" t="e">
        <f>-S6491*L6491/100000</f>
        <v>#NUM!</v>
      </c>
      <c r="U6491" s="4">
        <f>N6491+Q6491</f>
        <v>62</v>
      </c>
      <c r="V6491" s="4" t="e">
        <f>P6491*I6491/100/R6491</f>
        <v>#DIV/0!</v>
      </c>
      <c r="W6491" s="4" t="e">
        <f>V6491*H6491</f>
        <v>#DIV/0!</v>
      </c>
      <c r="X6491" s="6" t="e">
        <f>O6491+S6491</f>
        <v>#NUM!</v>
      </c>
      <c r="Y6491" s="6" t="e">
        <f>P6491*I6491/100/T6491</f>
        <v>#NUM!</v>
      </c>
      <c r="Z6491" s="6" t="e">
        <f>Y6491*H6491</f>
        <v>#NUM!</v>
      </c>
      <c r="AB6491" s="1" t="e">
        <f t="shared" si="202"/>
        <v>#DIV/0!</v>
      </c>
      <c r="AC6491" s="1" t="e">
        <f t="shared" si="203"/>
        <v>#DIV/0!</v>
      </c>
    </row>
    <row r="6492" spans="4:29" x14ac:dyDescent="0.25">
      <c r="D6492" s="1">
        <v>1994</v>
      </c>
      <c r="E6492" s="1" t="s">
        <v>178</v>
      </c>
      <c r="F6492" s="2" t="s">
        <v>370</v>
      </c>
      <c r="G6492">
        <v>3</v>
      </c>
      <c r="H6492">
        <v>57564204</v>
      </c>
      <c r="I6492" s="1">
        <v>0</v>
      </c>
      <c r="J6492" s="1">
        <v>79827</v>
      </c>
      <c r="K6492" s="1">
        <v>1369245</v>
      </c>
      <c r="L6492" s="1">
        <v>1379310</v>
      </c>
      <c r="M6492" s="3">
        <v>1200</v>
      </c>
      <c r="N6492">
        <v>58.3</v>
      </c>
      <c r="O6492">
        <v>87</v>
      </c>
      <c r="P6492" s="1">
        <f>IF($A$3="Percentage of government revenue per capita",$B$3,0) + IF($A$3="Absolute extra revenue",AB6492,0) + IF($A$3="Absolute revenue per capita",AC6492,0)</f>
        <v>0</v>
      </c>
      <c r="Q6492" s="5">
        <f>-MIN(data!$B$4 / data!I6455 * data!P6455 / 100, data!N6455)</f>
        <v>0</v>
      </c>
      <c r="R6492" s="4">
        <f>-Q6492*K6492/1000</f>
        <v>0</v>
      </c>
      <c r="S6492" s="6" t="e">
        <f>-MIN(data!$B$5/(POWER(LN(I6492),2))*P6492/100, O6492)</f>
        <v>#NUM!</v>
      </c>
      <c r="T6492" s="6" t="e">
        <f>-S6492*L6492/100000</f>
        <v>#NUM!</v>
      </c>
      <c r="U6492" s="4">
        <f>N6492+Q6492</f>
        <v>58.3</v>
      </c>
      <c r="V6492" s="4" t="e">
        <f>P6492*I6492/100/R6492</f>
        <v>#DIV/0!</v>
      </c>
      <c r="W6492" s="4" t="e">
        <f>V6492*H6492</f>
        <v>#DIV/0!</v>
      </c>
      <c r="X6492" s="6" t="e">
        <f>O6492+S6492</f>
        <v>#NUM!</v>
      </c>
      <c r="Y6492" s="6" t="e">
        <f>P6492*I6492/100/T6492</f>
        <v>#NUM!</v>
      </c>
      <c r="Z6492" s="6" t="e">
        <f>Y6492*H6492</f>
        <v>#NUM!</v>
      </c>
      <c r="AB6492" s="1" t="e">
        <f t="shared" si="202"/>
        <v>#DIV/0!</v>
      </c>
      <c r="AC6492" s="1" t="e">
        <f t="shared" si="203"/>
        <v>#DIV/0!</v>
      </c>
    </row>
    <row r="6493" spans="4:29" x14ac:dyDescent="0.25">
      <c r="D6493" s="1">
        <v>1995</v>
      </c>
      <c r="E6493" s="1" t="s">
        <v>178</v>
      </c>
      <c r="F6493" s="2" t="s">
        <v>370</v>
      </c>
      <c r="G6493">
        <v>3</v>
      </c>
      <c r="H6493">
        <v>58486456</v>
      </c>
      <c r="I6493" s="1">
        <v>0</v>
      </c>
      <c r="J6493" s="1">
        <v>75019</v>
      </c>
      <c r="K6493" s="1">
        <v>1368960</v>
      </c>
      <c r="L6493" s="1">
        <v>1395349</v>
      </c>
      <c r="M6493" s="3">
        <v>1200</v>
      </c>
      <c r="N6493">
        <v>54.8</v>
      </c>
      <c r="O6493">
        <v>86</v>
      </c>
      <c r="P6493" s="1">
        <f>IF($A$3="Percentage of government revenue per capita",$B$3,0) + IF($A$3="Absolute extra revenue",AB6493,0) + IF($A$3="Absolute revenue per capita",AC6493,0)</f>
        <v>0</v>
      </c>
      <c r="Q6493" s="5">
        <f>-MIN(data!$B$4 / data!I6456 * data!P6456 / 100, data!N6456)</f>
        <v>0</v>
      </c>
      <c r="R6493" s="4">
        <f>-Q6493*K6493/1000</f>
        <v>0</v>
      </c>
      <c r="S6493" s="6" t="e">
        <f>-MIN(data!$B$5/(POWER(LN(I6493),2))*P6493/100, O6493)</f>
        <v>#NUM!</v>
      </c>
      <c r="T6493" s="6" t="e">
        <f>-S6493*L6493/100000</f>
        <v>#NUM!</v>
      </c>
      <c r="U6493" s="4">
        <f>N6493+Q6493</f>
        <v>54.8</v>
      </c>
      <c r="V6493" s="4" t="e">
        <f>P6493*I6493/100/R6493</f>
        <v>#DIV/0!</v>
      </c>
      <c r="W6493" s="4" t="e">
        <f>V6493*H6493</f>
        <v>#DIV/0!</v>
      </c>
      <c r="X6493" s="6" t="e">
        <f>O6493+S6493</f>
        <v>#NUM!</v>
      </c>
      <c r="Y6493" s="6" t="e">
        <f>P6493*I6493/100/T6493</f>
        <v>#NUM!</v>
      </c>
      <c r="Z6493" s="6" t="e">
        <f>Y6493*H6493</f>
        <v>#NUM!</v>
      </c>
      <c r="AB6493" s="1" t="e">
        <f t="shared" si="202"/>
        <v>#DIV/0!</v>
      </c>
      <c r="AC6493" s="1" t="e">
        <f t="shared" si="203"/>
        <v>#DIV/0!</v>
      </c>
    </row>
    <row r="6494" spans="4:29" x14ac:dyDescent="0.25">
      <c r="D6494" s="1">
        <v>1996</v>
      </c>
      <c r="E6494" s="1" t="s">
        <v>178</v>
      </c>
      <c r="F6494" s="2" t="s">
        <v>370</v>
      </c>
      <c r="G6494">
        <v>3</v>
      </c>
      <c r="H6494">
        <v>59423282</v>
      </c>
      <c r="I6494" s="1">
        <v>0</v>
      </c>
      <c r="J6494" s="1">
        <v>70460</v>
      </c>
      <c r="K6494" s="1">
        <v>1370817</v>
      </c>
      <c r="L6494" s="1">
        <v>1428571</v>
      </c>
      <c r="M6494" s="3">
        <v>1200</v>
      </c>
      <c r="N6494">
        <v>51.4</v>
      </c>
      <c r="O6494">
        <v>84</v>
      </c>
      <c r="P6494" s="1">
        <f>IF($A$3="Percentage of government revenue per capita",$B$3,0) + IF($A$3="Absolute extra revenue",AB6494,0) + IF($A$3="Absolute revenue per capita",AC6494,0)</f>
        <v>0</v>
      </c>
      <c r="Q6494" s="5">
        <f>-MIN(data!$B$4 / data!I6457 * data!P6457 / 100, data!N6457)</f>
        <v>0</v>
      </c>
      <c r="R6494" s="4">
        <f>-Q6494*K6494/1000</f>
        <v>0</v>
      </c>
      <c r="S6494" s="6" t="e">
        <f>-MIN(data!$B$5/(POWER(LN(I6494),2))*P6494/100, O6494)</f>
        <v>#NUM!</v>
      </c>
      <c r="T6494" s="6" t="e">
        <f>-S6494*L6494/100000</f>
        <v>#NUM!</v>
      </c>
      <c r="U6494" s="4">
        <f>N6494+Q6494</f>
        <v>51.4</v>
      </c>
      <c r="V6494" s="4" t="e">
        <f>P6494*I6494/100/R6494</f>
        <v>#DIV/0!</v>
      </c>
      <c r="W6494" s="4" t="e">
        <f>V6494*H6494</f>
        <v>#DIV/0!</v>
      </c>
      <c r="X6494" s="6" t="e">
        <f>O6494+S6494</f>
        <v>#NUM!</v>
      </c>
      <c r="Y6494" s="6" t="e">
        <f>P6494*I6494/100/T6494</f>
        <v>#NUM!</v>
      </c>
      <c r="Z6494" s="6" t="e">
        <f>Y6494*H6494</f>
        <v>#NUM!</v>
      </c>
      <c r="AB6494" s="1" t="e">
        <f t="shared" si="202"/>
        <v>#DIV/0!</v>
      </c>
      <c r="AC6494" s="1" t="e">
        <f t="shared" si="203"/>
        <v>#DIV/0!</v>
      </c>
    </row>
    <row r="6495" spans="4:29" x14ac:dyDescent="0.25">
      <c r="D6495" s="1">
        <v>1997</v>
      </c>
      <c r="E6495" s="1" t="s">
        <v>178</v>
      </c>
      <c r="F6495" s="2" t="s">
        <v>370</v>
      </c>
      <c r="G6495">
        <v>3</v>
      </c>
      <c r="H6495">
        <v>60372568</v>
      </c>
      <c r="I6495" s="1">
        <v>0</v>
      </c>
      <c r="J6495" s="1">
        <v>66039</v>
      </c>
      <c r="K6495" s="1">
        <v>1372952</v>
      </c>
      <c r="L6495" s="1">
        <v>1325301</v>
      </c>
      <c r="M6495" s="3">
        <v>1200</v>
      </c>
      <c r="N6495">
        <v>48.1</v>
      </c>
      <c r="O6495">
        <v>83</v>
      </c>
      <c r="P6495" s="1">
        <f>IF($A$3="Percentage of government revenue per capita",$B$3,0) + IF($A$3="Absolute extra revenue",AB6495,0) + IF($A$3="Absolute revenue per capita",AC6495,0)</f>
        <v>0</v>
      </c>
      <c r="Q6495" s="5">
        <f>-MIN(data!$B$4 / data!I6458 * data!P6458 / 100, data!N6458)</f>
        <v>0</v>
      </c>
      <c r="R6495" s="4">
        <f>-Q6495*K6495/1000</f>
        <v>0</v>
      </c>
      <c r="S6495" s="6" t="e">
        <f>-MIN(data!$B$5/(POWER(LN(I6495),2))*P6495/100, O6495)</f>
        <v>#NUM!</v>
      </c>
      <c r="T6495" s="6" t="e">
        <f>-S6495*L6495/100000</f>
        <v>#NUM!</v>
      </c>
      <c r="U6495" s="4">
        <f>N6495+Q6495</f>
        <v>48.1</v>
      </c>
      <c r="V6495" s="4" t="e">
        <f>P6495*I6495/100/R6495</f>
        <v>#DIV/0!</v>
      </c>
      <c r="W6495" s="4" t="e">
        <f>V6495*H6495</f>
        <v>#DIV/0!</v>
      </c>
      <c r="X6495" s="6" t="e">
        <f>O6495+S6495</f>
        <v>#NUM!</v>
      </c>
      <c r="Y6495" s="6" t="e">
        <f>P6495*I6495/100/T6495</f>
        <v>#NUM!</v>
      </c>
      <c r="Z6495" s="6" t="e">
        <f>Y6495*H6495</f>
        <v>#NUM!</v>
      </c>
      <c r="AB6495" s="1" t="e">
        <f t="shared" si="202"/>
        <v>#DIV/0!</v>
      </c>
      <c r="AC6495" s="1" t="e">
        <f t="shared" si="203"/>
        <v>#DIV/0!</v>
      </c>
    </row>
    <row r="6496" spans="4:29" x14ac:dyDescent="0.25">
      <c r="D6496" s="1">
        <v>1998</v>
      </c>
      <c r="E6496" s="1" t="s">
        <v>178</v>
      </c>
      <c r="F6496" s="2" t="s">
        <v>370</v>
      </c>
      <c r="G6496">
        <v>3</v>
      </c>
      <c r="H6496">
        <v>61329676</v>
      </c>
      <c r="I6496" s="1">
        <v>0</v>
      </c>
      <c r="J6496" s="1">
        <v>61760</v>
      </c>
      <c r="K6496" s="1">
        <v>1372444</v>
      </c>
      <c r="L6496" s="1">
        <v>1341463</v>
      </c>
      <c r="M6496" s="3">
        <v>1100</v>
      </c>
      <c r="N6496">
        <v>45</v>
      </c>
      <c r="O6496">
        <v>82</v>
      </c>
      <c r="P6496" s="1">
        <f>IF($A$3="Percentage of government revenue per capita",$B$3,0) + IF($A$3="Absolute extra revenue",AB6496,0) + IF($A$3="Absolute revenue per capita",AC6496,0)</f>
        <v>0</v>
      </c>
      <c r="Q6496" s="5">
        <f>-MIN(data!$B$4 / data!I6459 * data!P6459 / 100, data!N6459)</f>
        <v>0</v>
      </c>
      <c r="R6496" s="4">
        <f>-Q6496*K6496/1000</f>
        <v>0</v>
      </c>
      <c r="S6496" s="6" t="e">
        <f>-MIN(data!$B$5/(POWER(LN(I6496),2))*P6496/100, O6496)</f>
        <v>#NUM!</v>
      </c>
      <c r="T6496" s="6" t="e">
        <f>-S6496*L6496/100000</f>
        <v>#NUM!</v>
      </c>
      <c r="U6496" s="4">
        <f>N6496+Q6496</f>
        <v>45</v>
      </c>
      <c r="V6496" s="4" t="e">
        <f>P6496*I6496/100/R6496</f>
        <v>#DIV/0!</v>
      </c>
      <c r="W6496" s="4" t="e">
        <f>V6496*H6496</f>
        <v>#DIV/0!</v>
      </c>
      <c r="X6496" s="6" t="e">
        <f>O6496+S6496</f>
        <v>#NUM!</v>
      </c>
      <c r="Y6496" s="6" t="e">
        <f>P6496*I6496/100/T6496</f>
        <v>#NUM!</v>
      </c>
      <c r="Z6496" s="6" t="e">
        <f>Y6496*H6496</f>
        <v>#NUM!</v>
      </c>
      <c r="AB6496" s="1" t="e">
        <f t="shared" si="202"/>
        <v>#DIV/0!</v>
      </c>
      <c r="AC6496" s="1" t="e">
        <f t="shared" si="203"/>
        <v>#DIV/0!</v>
      </c>
    </row>
    <row r="6497" spans="4:29" x14ac:dyDescent="0.25">
      <c r="D6497" s="1">
        <v>1999</v>
      </c>
      <c r="E6497" s="1" t="s">
        <v>178</v>
      </c>
      <c r="F6497" s="2" t="s">
        <v>370</v>
      </c>
      <c r="G6497">
        <v>3</v>
      </c>
      <c r="H6497">
        <v>62287397</v>
      </c>
      <c r="I6497" s="1">
        <v>0</v>
      </c>
      <c r="J6497" s="1">
        <v>57631</v>
      </c>
      <c r="K6497" s="1">
        <v>1372167</v>
      </c>
      <c r="L6497" s="1">
        <v>1358025</v>
      </c>
      <c r="M6497" s="3">
        <v>1100</v>
      </c>
      <c r="N6497">
        <v>42</v>
      </c>
      <c r="O6497">
        <v>81</v>
      </c>
      <c r="P6497" s="1">
        <f>IF($A$3="Percentage of government revenue per capita",$B$3,0) + IF($A$3="Absolute extra revenue",AB6497,0) + IF($A$3="Absolute revenue per capita",AC6497,0)</f>
        <v>0</v>
      </c>
      <c r="Q6497" s="5">
        <f>-MIN(data!$B$4 / data!I6460 * data!P6460 / 100, data!N6460)</f>
        <v>0</v>
      </c>
      <c r="R6497" s="4">
        <f>-Q6497*K6497/1000</f>
        <v>0</v>
      </c>
      <c r="S6497" s="6" t="e">
        <f>-MIN(data!$B$5/(POWER(LN(I6497),2))*P6497/100, O6497)</f>
        <v>#NUM!</v>
      </c>
      <c r="T6497" s="6" t="e">
        <f>-S6497*L6497/100000</f>
        <v>#NUM!</v>
      </c>
      <c r="U6497" s="4">
        <f>N6497+Q6497</f>
        <v>42</v>
      </c>
      <c r="V6497" s="4" t="e">
        <f>P6497*I6497/100/R6497</f>
        <v>#DIV/0!</v>
      </c>
      <c r="W6497" s="4" t="e">
        <f>V6497*H6497</f>
        <v>#DIV/0!</v>
      </c>
      <c r="X6497" s="6" t="e">
        <f>O6497+S6497</f>
        <v>#NUM!</v>
      </c>
      <c r="Y6497" s="6" t="e">
        <f>P6497*I6497/100/T6497</f>
        <v>#NUM!</v>
      </c>
      <c r="Z6497" s="6" t="e">
        <f>Y6497*H6497</f>
        <v>#NUM!</v>
      </c>
      <c r="AB6497" s="1" t="e">
        <f t="shared" si="202"/>
        <v>#DIV/0!</v>
      </c>
      <c r="AC6497" s="1" t="e">
        <f t="shared" si="203"/>
        <v>#DIV/0!</v>
      </c>
    </row>
    <row r="6498" spans="4:29" x14ac:dyDescent="0.25">
      <c r="D6498" s="1">
        <v>2000</v>
      </c>
      <c r="E6498" s="1" t="s">
        <v>178</v>
      </c>
      <c r="F6498" s="2" t="s">
        <v>370</v>
      </c>
      <c r="G6498">
        <v>3</v>
      </c>
      <c r="H6498">
        <v>63240194</v>
      </c>
      <c r="I6498" s="1">
        <v>0</v>
      </c>
      <c r="J6498" s="1">
        <v>53642</v>
      </c>
      <c r="K6498" s="1">
        <v>1368418</v>
      </c>
      <c r="L6498" s="1">
        <v>1392405</v>
      </c>
      <c r="M6498" s="3">
        <v>1100</v>
      </c>
      <c r="N6498">
        <v>39.200000000000003</v>
      </c>
      <c r="O6498">
        <v>79</v>
      </c>
      <c r="P6498" s="1">
        <f>IF($A$3="Percentage of government revenue per capita",$B$3,0) + IF($A$3="Absolute extra revenue",AB6498,0) + IF($A$3="Absolute revenue per capita",AC6498,0)</f>
        <v>0</v>
      </c>
      <c r="Q6498" s="5">
        <f>-MIN(data!$B$4 / data!I6461 * data!P6461 / 100, data!N6461)</f>
        <v>0</v>
      </c>
      <c r="R6498" s="4">
        <f>-Q6498*K6498/1000</f>
        <v>0</v>
      </c>
      <c r="S6498" s="6" t="e">
        <f>-MIN(data!$B$5/(POWER(LN(I6498),2))*P6498/100, O6498)</f>
        <v>#NUM!</v>
      </c>
      <c r="T6498" s="6" t="e">
        <f>-S6498*L6498/100000</f>
        <v>#NUM!</v>
      </c>
      <c r="U6498" s="4">
        <f>N6498+Q6498</f>
        <v>39.200000000000003</v>
      </c>
      <c r="V6498" s="4" t="e">
        <f>P6498*I6498/100/R6498</f>
        <v>#DIV/0!</v>
      </c>
      <c r="W6498" s="4" t="e">
        <f>V6498*H6498</f>
        <v>#DIV/0!</v>
      </c>
      <c r="X6498" s="6" t="e">
        <f>O6498+S6498</f>
        <v>#NUM!</v>
      </c>
      <c r="Y6498" s="6" t="e">
        <f>P6498*I6498/100/T6498</f>
        <v>#NUM!</v>
      </c>
      <c r="Z6498" s="6" t="e">
        <f>Y6498*H6498</f>
        <v>#NUM!</v>
      </c>
      <c r="AB6498" s="1" t="e">
        <f t="shared" si="202"/>
        <v>#DIV/0!</v>
      </c>
      <c r="AC6498" s="1" t="e">
        <f t="shared" si="203"/>
        <v>#DIV/0!</v>
      </c>
    </row>
    <row r="6499" spans="4:29" x14ac:dyDescent="0.25">
      <c r="D6499" s="1">
        <v>2001</v>
      </c>
      <c r="E6499" s="1" t="s">
        <v>178</v>
      </c>
      <c r="F6499" s="2" t="s">
        <v>370</v>
      </c>
      <c r="G6499">
        <v>3</v>
      </c>
      <c r="H6499">
        <v>64192243</v>
      </c>
      <c r="I6499" s="1">
        <v>0</v>
      </c>
      <c r="J6499" s="1">
        <v>49752</v>
      </c>
      <c r="K6499" s="1">
        <v>1359344</v>
      </c>
      <c r="L6499" s="1">
        <v>1298701</v>
      </c>
      <c r="M6499" s="3">
        <v>1100</v>
      </c>
      <c r="N6499">
        <v>36.6</v>
      </c>
      <c r="O6499">
        <v>77</v>
      </c>
      <c r="P6499" s="1">
        <f>IF($A$3="Percentage of government revenue per capita",$B$3,0) + IF($A$3="Absolute extra revenue",AB6499,0) + IF($A$3="Absolute revenue per capita",AC6499,0)</f>
        <v>0</v>
      </c>
      <c r="Q6499" s="5">
        <f>-MIN(data!$B$4 / data!I6462 * data!P6462 / 100, data!N6462)</f>
        <v>0</v>
      </c>
      <c r="R6499" s="4">
        <f>-Q6499*K6499/1000</f>
        <v>0</v>
      </c>
      <c r="S6499" s="6" t="e">
        <f>-MIN(data!$B$5/(POWER(LN(I6499),2))*P6499/100, O6499)</f>
        <v>#NUM!</v>
      </c>
      <c r="T6499" s="6" t="e">
        <f>-S6499*L6499/100000</f>
        <v>#NUM!</v>
      </c>
      <c r="U6499" s="4">
        <f>N6499+Q6499</f>
        <v>36.6</v>
      </c>
      <c r="V6499" s="4" t="e">
        <f>P6499*I6499/100/R6499</f>
        <v>#DIV/0!</v>
      </c>
      <c r="W6499" s="4" t="e">
        <f>V6499*H6499</f>
        <v>#DIV/0!</v>
      </c>
      <c r="X6499" s="6" t="e">
        <f>O6499+S6499</f>
        <v>#NUM!</v>
      </c>
      <c r="Y6499" s="6" t="e">
        <f>P6499*I6499/100/T6499</f>
        <v>#NUM!</v>
      </c>
      <c r="Z6499" s="6" t="e">
        <f>Y6499*H6499</f>
        <v>#NUM!</v>
      </c>
      <c r="AB6499" s="1" t="e">
        <f t="shared" si="202"/>
        <v>#DIV/0!</v>
      </c>
      <c r="AC6499" s="1" t="e">
        <f t="shared" si="203"/>
        <v>#DIV/0!</v>
      </c>
    </row>
    <row r="6500" spans="4:29" x14ac:dyDescent="0.25">
      <c r="D6500" s="1">
        <v>2002</v>
      </c>
      <c r="E6500" s="1" t="s">
        <v>178</v>
      </c>
      <c r="F6500" s="2" t="s">
        <v>370</v>
      </c>
      <c r="G6500">
        <v>3</v>
      </c>
      <c r="H6500">
        <v>65145367</v>
      </c>
      <c r="I6500" s="1">
        <v>0</v>
      </c>
      <c r="J6500" s="1">
        <v>46082</v>
      </c>
      <c r="K6500" s="1">
        <v>1351378</v>
      </c>
      <c r="L6500" s="1">
        <v>1270270</v>
      </c>
      <c r="M6500" s="3">
        <v>1000</v>
      </c>
      <c r="N6500">
        <v>34.1</v>
      </c>
      <c r="O6500">
        <v>74</v>
      </c>
      <c r="P6500" s="1">
        <f>IF($A$3="Percentage of government revenue per capita",$B$3,0) + IF($A$3="Absolute extra revenue",AB6500,0) + IF($A$3="Absolute revenue per capita",AC6500,0)</f>
        <v>0</v>
      </c>
      <c r="Q6500" s="5">
        <f>-MIN(data!$B$4 / data!I6463 * data!P6463 / 100, data!N6463)</f>
        <v>0</v>
      </c>
      <c r="R6500" s="4">
        <f>-Q6500*K6500/1000</f>
        <v>0</v>
      </c>
      <c r="S6500" s="6" t="e">
        <f>-MIN(data!$B$5/(POWER(LN(I6500),2))*P6500/100, O6500)</f>
        <v>#NUM!</v>
      </c>
      <c r="T6500" s="6" t="e">
        <f>-S6500*L6500/100000</f>
        <v>#NUM!</v>
      </c>
      <c r="U6500" s="4">
        <f>N6500+Q6500</f>
        <v>34.1</v>
      </c>
      <c r="V6500" s="4" t="e">
        <f>P6500*I6500/100/R6500</f>
        <v>#DIV/0!</v>
      </c>
      <c r="W6500" s="4" t="e">
        <f>V6500*H6500</f>
        <v>#DIV/0!</v>
      </c>
      <c r="X6500" s="6" t="e">
        <f>O6500+S6500</f>
        <v>#NUM!</v>
      </c>
      <c r="Y6500" s="6" t="e">
        <f>P6500*I6500/100/T6500</f>
        <v>#NUM!</v>
      </c>
      <c r="Z6500" s="6" t="e">
        <f>Y6500*H6500</f>
        <v>#NUM!</v>
      </c>
      <c r="AB6500" s="1" t="e">
        <f t="shared" si="202"/>
        <v>#DIV/0!</v>
      </c>
      <c r="AC6500" s="1" t="e">
        <f t="shared" si="203"/>
        <v>#DIV/0!</v>
      </c>
    </row>
    <row r="6501" spans="4:29" x14ac:dyDescent="0.25">
      <c r="D6501" s="1">
        <v>2003</v>
      </c>
      <c r="E6501" s="1" t="s">
        <v>178</v>
      </c>
      <c r="F6501" s="2" t="s">
        <v>370</v>
      </c>
      <c r="G6501">
        <v>3</v>
      </c>
      <c r="H6501">
        <v>66089402</v>
      </c>
      <c r="I6501" s="1">
        <v>0</v>
      </c>
      <c r="J6501" s="1">
        <v>42610</v>
      </c>
      <c r="K6501" s="1">
        <v>1344164</v>
      </c>
      <c r="L6501" s="1">
        <v>1228571</v>
      </c>
      <c r="M6501" s="3">
        <v>940</v>
      </c>
      <c r="N6501">
        <v>31.7</v>
      </c>
      <c r="O6501">
        <v>70</v>
      </c>
      <c r="P6501" s="1">
        <f>IF($A$3="Percentage of government revenue per capita",$B$3,0) + IF($A$3="Absolute extra revenue",AB6501,0) + IF($A$3="Absolute revenue per capita",AC6501,0)</f>
        <v>0</v>
      </c>
      <c r="Q6501" s="5">
        <f>-MIN(data!$B$4 / data!I6464 * data!P6464 / 100, data!N6464)</f>
        <v>0</v>
      </c>
      <c r="R6501" s="4">
        <f>-Q6501*K6501/1000</f>
        <v>0</v>
      </c>
      <c r="S6501" s="6" t="e">
        <f>-MIN(data!$B$5/(POWER(LN(I6501),2))*P6501/100, O6501)</f>
        <v>#NUM!</v>
      </c>
      <c r="T6501" s="6" t="e">
        <f>-S6501*L6501/100000</f>
        <v>#NUM!</v>
      </c>
      <c r="U6501" s="4">
        <f>N6501+Q6501</f>
        <v>31.7</v>
      </c>
      <c r="V6501" s="4" t="e">
        <f>P6501*I6501/100/R6501</f>
        <v>#DIV/0!</v>
      </c>
      <c r="W6501" s="4" t="e">
        <f>V6501*H6501</f>
        <v>#DIV/0!</v>
      </c>
      <c r="X6501" s="6" t="e">
        <f>O6501+S6501</f>
        <v>#NUM!</v>
      </c>
      <c r="Y6501" s="6" t="e">
        <f>P6501*I6501/100/T6501</f>
        <v>#NUM!</v>
      </c>
      <c r="Z6501" s="6" t="e">
        <f>Y6501*H6501</f>
        <v>#NUM!</v>
      </c>
      <c r="AB6501" s="1" t="e">
        <f t="shared" si="202"/>
        <v>#DIV/0!</v>
      </c>
      <c r="AC6501" s="1" t="e">
        <f t="shared" si="203"/>
        <v>#DIV/0!</v>
      </c>
    </row>
    <row r="6502" spans="4:29" x14ac:dyDescent="0.25">
      <c r="D6502" s="1">
        <v>2004</v>
      </c>
      <c r="E6502" s="1" t="s">
        <v>178</v>
      </c>
      <c r="F6502" s="2" t="s">
        <v>370</v>
      </c>
      <c r="G6502">
        <v>3</v>
      </c>
      <c r="H6502">
        <v>67010930</v>
      </c>
      <c r="I6502" s="1">
        <v>0</v>
      </c>
      <c r="J6502" s="1">
        <v>39404</v>
      </c>
      <c r="K6502" s="1">
        <v>1335729</v>
      </c>
      <c r="L6502" s="1">
        <v>1169231</v>
      </c>
      <c r="M6502" s="3">
        <v>860</v>
      </c>
      <c r="N6502">
        <v>29.5</v>
      </c>
      <c r="O6502">
        <v>65</v>
      </c>
      <c r="P6502" s="1">
        <f>IF($A$3="Percentage of government revenue per capita",$B$3,0) + IF($A$3="Absolute extra revenue",AB6502,0) + IF($A$3="Absolute revenue per capita",AC6502,0)</f>
        <v>0</v>
      </c>
      <c r="Q6502" s="5">
        <f>-MIN(data!$B$4 / data!I6465 * data!P6465 / 100, data!N6465)</f>
        <v>0</v>
      </c>
      <c r="R6502" s="4">
        <f>-Q6502*K6502/1000</f>
        <v>0</v>
      </c>
      <c r="S6502" s="6" t="e">
        <f>-MIN(data!$B$5/(POWER(LN(I6502),2))*P6502/100, O6502)</f>
        <v>#NUM!</v>
      </c>
      <c r="T6502" s="6" t="e">
        <f>-S6502*L6502/100000</f>
        <v>#NUM!</v>
      </c>
      <c r="U6502" s="4">
        <f>N6502+Q6502</f>
        <v>29.5</v>
      </c>
      <c r="V6502" s="4" t="e">
        <f>P6502*I6502/100/R6502</f>
        <v>#DIV/0!</v>
      </c>
      <c r="W6502" s="4" t="e">
        <f>V6502*H6502</f>
        <v>#DIV/0!</v>
      </c>
      <c r="X6502" s="6" t="e">
        <f>O6502+S6502</f>
        <v>#NUM!</v>
      </c>
      <c r="Y6502" s="6" t="e">
        <f>P6502*I6502/100/T6502</f>
        <v>#NUM!</v>
      </c>
      <c r="Z6502" s="6" t="e">
        <f>Y6502*H6502</f>
        <v>#NUM!</v>
      </c>
      <c r="AB6502" s="1" t="e">
        <f t="shared" si="202"/>
        <v>#DIV/0!</v>
      </c>
      <c r="AC6502" s="1" t="e">
        <f t="shared" si="203"/>
        <v>#DIV/0!</v>
      </c>
    </row>
    <row r="6503" spans="4:29" x14ac:dyDescent="0.25">
      <c r="D6503" s="1">
        <v>2005</v>
      </c>
      <c r="E6503" s="1" t="s">
        <v>178</v>
      </c>
      <c r="F6503" s="2" t="s">
        <v>370</v>
      </c>
      <c r="G6503">
        <v>3</v>
      </c>
      <c r="H6503">
        <v>67903469</v>
      </c>
      <c r="I6503" s="1">
        <v>0</v>
      </c>
      <c r="J6503" s="1">
        <v>36449</v>
      </c>
      <c r="K6503" s="1">
        <v>1325418</v>
      </c>
      <c r="L6503" s="1">
        <v>1105263</v>
      </c>
      <c r="M6503" s="3">
        <v>760</v>
      </c>
      <c r="N6503">
        <v>27.5</v>
      </c>
      <c r="O6503">
        <v>57</v>
      </c>
      <c r="P6503" s="1">
        <f>IF($A$3="Percentage of government revenue per capita",$B$3,0) + IF($A$3="Absolute extra revenue",AB6503,0) + IF($A$3="Absolute revenue per capita",AC6503,0)</f>
        <v>0</v>
      </c>
      <c r="Q6503" s="5">
        <f>-MIN(data!$B$4 / data!I6466 * data!P6466 / 100, data!N6466)</f>
        <v>0</v>
      </c>
      <c r="R6503" s="4">
        <f>-Q6503*K6503/1000</f>
        <v>0</v>
      </c>
      <c r="S6503" s="6" t="e">
        <f>-MIN(data!$B$5/(POWER(LN(I6503),2))*P6503/100, O6503)</f>
        <v>#NUM!</v>
      </c>
      <c r="T6503" s="6" t="e">
        <f>-S6503*L6503/100000</f>
        <v>#NUM!</v>
      </c>
      <c r="U6503" s="4">
        <f>N6503+Q6503</f>
        <v>27.5</v>
      </c>
      <c r="V6503" s="4" t="e">
        <f>P6503*I6503/100/R6503</f>
        <v>#DIV/0!</v>
      </c>
      <c r="W6503" s="4" t="e">
        <f>V6503*H6503</f>
        <v>#DIV/0!</v>
      </c>
      <c r="X6503" s="6" t="e">
        <f>O6503+S6503</f>
        <v>#NUM!</v>
      </c>
      <c r="Y6503" s="6" t="e">
        <f>P6503*I6503/100/T6503</f>
        <v>#NUM!</v>
      </c>
      <c r="Z6503" s="6" t="e">
        <f>Y6503*H6503</f>
        <v>#NUM!</v>
      </c>
      <c r="AB6503" s="1" t="e">
        <f t="shared" si="202"/>
        <v>#DIV/0!</v>
      </c>
      <c r="AC6503" s="1" t="e">
        <f t="shared" si="203"/>
        <v>#DIV/0!</v>
      </c>
    </row>
    <row r="6504" spans="4:29" x14ac:dyDescent="0.25">
      <c r="D6504" s="1">
        <v>2006</v>
      </c>
      <c r="E6504" s="1" t="s">
        <v>178</v>
      </c>
      <c r="F6504" s="2" t="s">
        <v>370</v>
      </c>
      <c r="G6504">
        <v>3</v>
      </c>
      <c r="H6504">
        <v>68756810</v>
      </c>
      <c r="I6504" s="1">
        <v>0</v>
      </c>
      <c r="J6504" s="1">
        <v>33731</v>
      </c>
      <c r="K6504" s="1">
        <v>1317617</v>
      </c>
      <c r="L6504" s="1">
        <v>1062500</v>
      </c>
      <c r="M6504" s="3">
        <v>630</v>
      </c>
      <c r="N6504">
        <v>25.6</v>
      </c>
      <c r="O6504">
        <v>48</v>
      </c>
      <c r="P6504" s="1">
        <f>IF($A$3="Percentage of government revenue per capita",$B$3,0) + IF($A$3="Absolute extra revenue",AB6504,0) + IF($A$3="Absolute revenue per capita",AC6504,0)</f>
        <v>0</v>
      </c>
      <c r="Q6504" s="5">
        <f>-MIN(data!$B$4 / data!I6467 * data!P6467 / 100, data!N6467)</f>
        <v>0</v>
      </c>
      <c r="R6504" s="4">
        <f>-Q6504*K6504/1000</f>
        <v>0</v>
      </c>
      <c r="S6504" s="6" t="e">
        <f>-MIN(data!$B$5/(POWER(LN(I6504),2))*P6504/100, O6504)</f>
        <v>#NUM!</v>
      </c>
      <c r="T6504" s="6" t="e">
        <f>-S6504*L6504/100000</f>
        <v>#NUM!</v>
      </c>
      <c r="U6504" s="4">
        <f>N6504+Q6504</f>
        <v>25.6</v>
      </c>
      <c r="V6504" s="4" t="e">
        <f>P6504*I6504/100/R6504</f>
        <v>#DIV/0!</v>
      </c>
      <c r="W6504" s="4" t="e">
        <f>V6504*H6504</f>
        <v>#DIV/0!</v>
      </c>
      <c r="X6504" s="6" t="e">
        <f>O6504+S6504</f>
        <v>#NUM!</v>
      </c>
      <c r="Y6504" s="6" t="e">
        <f>P6504*I6504/100/T6504</f>
        <v>#NUM!</v>
      </c>
      <c r="Z6504" s="6" t="e">
        <f>Y6504*H6504</f>
        <v>#NUM!</v>
      </c>
      <c r="AB6504" s="1" t="e">
        <f t="shared" si="202"/>
        <v>#DIV/0!</v>
      </c>
      <c r="AC6504" s="1" t="e">
        <f t="shared" si="203"/>
        <v>#DIV/0!</v>
      </c>
    </row>
    <row r="6505" spans="4:29" x14ac:dyDescent="0.25">
      <c r="D6505" s="1">
        <v>2007</v>
      </c>
      <c r="E6505" s="1" t="s">
        <v>178</v>
      </c>
      <c r="F6505" s="2" t="s">
        <v>370</v>
      </c>
      <c r="G6505">
        <v>3</v>
      </c>
      <c r="H6505">
        <v>69581848</v>
      </c>
      <c r="I6505" s="1">
        <v>0</v>
      </c>
      <c r="J6505" s="1">
        <v>31243</v>
      </c>
      <c r="K6505" s="1">
        <v>1312731</v>
      </c>
      <c r="L6505" s="1">
        <v>1076923</v>
      </c>
      <c r="M6505" s="3">
        <v>510</v>
      </c>
      <c r="N6505">
        <v>23.8</v>
      </c>
      <c r="O6505">
        <v>39</v>
      </c>
      <c r="P6505" s="1">
        <f>IF($A$3="Percentage of government revenue per capita",$B$3,0) + IF($A$3="Absolute extra revenue",AB6505,0) + IF($A$3="Absolute revenue per capita",AC6505,0)</f>
        <v>0</v>
      </c>
      <c r="Q6505" s="5">
        <f>-MIN(data!$B$4 / data!I6468 * data!P6468 / 100, data!N6468)</f>
        <v>0</v>
      </c>
      <c r="R6505" s="4">
        <f>-Q6505*K6505/1000</f>
        <v>0</v>
      </c>
      <c r="S6505" s="6" t="e">
        <f>-MIN(data!$B$5/(POWER(LN(I6505),2))*P6505/100, O6505)</f>
        <v>#NUM!</v>
      </c>
      <c r="T6505" s="6" t="e">
        <f>-S6505*L6505/100000</f>
        <v>#NUM!</v>
      </c>
      <c r="U6505" s="4">
        <f>N6505+Q6505</f>
        <v>23.8</v>
      </c>
      <c r="V6505" s="4" t="e">
        <f>P6505*I6505/100/R6505</f>
        <v>#DIV/0!</v>
      </c>
      <c r="W6505" s="4" t="e">
        <f>V6505*H6505</f>
        <v>#DIV/0!</v>
      </c>
      <c r="X6505" s="6" t="e">
        <f>O6505+S6505</f>
        <v>#NUM!</v>
      </c>
      <c r="Y6505" s="6" t="e">
        <f>P6505*I6505/100/T6505</f>
        <v>#NUM!</v>
      </c>
      <c r="Z6505" s="6" t="e">
        <f>Y6505*H6505</f>
        <v>#NUM!</v>
      </c>
      <c r="AB6505" s="1" t="e">
        <f t="shared" si="202"/>
        <v>#DIV/0!</v>
      </c>
      <c r="AC6505" s="1" t="e">
        <f t="shared" si="203"/>
        <v>#DIV/0!</v>
      </c>
    </row>
    <row r="6506" spans="4:29" x14ac:dyDescent="0.25">
      <c r="D6506" s="1">
        <v>2008</v>
      </c>
      <c r="E6506" s="1" t="s">
        <v>178</v>
      </c>
      <c r="F6506" s="2" t="s">
        <v>370</v>
      </c>
      <c r="G6506">
        <v>3</v>
      </c>
      <c r="H6506">
        <v>70418604</v>
      </c>
      <c r="I6506" s="1">
        <v>0</v>
      </c>
      <c r="J6506" s="1">
        <v>28967</v>
      </c>
      <c r="K6506" s="1">
        <v>1310724</v>
      </c>
      <c r="L6506" s="1">
        <v>1093750</v>
      </c>
      <c r="M6506" s="3">
        <v>420</v>
      </c>
      <c r="N6506">
        <v>22.1</v>
      </c>
      <c r="O6506">
        <v>32</v>
      </c>
      <c r="P6506" s="1">
        <f>IF($A$3="Percentage of government revenue per capita",$B$3,0) + IF($A$3="Absolute extra revenue",AB6506,0) + IF($A$3="Absolute revenue per capita",AC6506,0)</f>
        <v>0</v>
      </c>
      <c r="Q6506" s="5">
        <f>-MIN(data!$B$4 / data!I6469 * data!P6469 / 100, data!N6469)</f>
        <v>0</v>
      </c>
      <c r="R6506" s="4">
        <f>-Q6506*K6506/1000</f>
        <v>0</v>
      </c>
      <c r="S6506" s="6" t="e">
        <f>-MIN(data!$B$5/(POWER(LN(I6506),2))*P6506/100, O6506)</f>
        <v>#NUM!</v>
      </c>
      <c r="T6506" s="6" t="e">
        <f>-S6506*L6506/100000</f>
        <v>#NUM!</v>
      </c>
      <c r="U6506" s="4">
        <f>N6506+Q6506</f>
        <v>22.1</v>
      </c>
      <c r="V6506" s="4" t="e">
        <f>P6506*I6506/100/R6506</f>
        <v>#DIV/0!</v>
      </c>
      <c r="W6506" s="4" t="e">
        <f>V6506*H6506</f>
        <v>#DIV/0!</v>
      </c>
      <c r="X6506" s="6" t="e">
        <f>O6506+S6506</f>
        <v>#NUM!</v>
      </c>
      <c r="Y6506" s="6" t="e">
        <f>P6506*I6506/100/T6506</f>
        <v>#NUM!</v>
      </c>
      <c r="Z6506" s="6" t="e">
        <f>Y6506*H6506</f>
        <v>#NUM!</v>
      </c>
      <c r="AB6506" s="1" t="e">
        <f t="shared" si="202"/>
        <v>#DIV/0!</v>
      </c>
      <c r="AC6506" s="1" t="e">
        <f t="shared" si="203"/>
        <v>#DIV/0!</v>
      </c>
    </row>
    <row r="6507" spans="4:29" x14ac:dyDescent="0.25">
      <c r="D6507" s="1">
        <v>2009</v>
      </c>
      <c r="E6507" s="1" t="s">
        <v>178</v>
      </c>
      <c r="F6507" s="2" t="s">
        <v>370</v>
      </c>
      <c r="G6507">
        <v>3</v>
      </c>
      <c r="H6507">
        <v>71321399</v>
      </c>
      <c r="I6507" s="1">
        <v>3460.7260000000001</v>
      </c>
      <c r="J6507" s="1">
        <v>26886</v>
      </c>
      <c r="K6507" s="1">
        <v>1305146</v>
      </c>
      <c r="L6507" s="1">
        <v>1111111</v>
      </c>
      <c r="M6507" s="3">
        <v>350</v>
      </c>
      <c r="N6507">
        <v>20.6</v>
      </c>
      <c r="O6507">
        <v>27</v>
      </c>
      <c r="P6507" s="1">
        <f>IF($A$3="Percentage of government revenue per capita",$B$3,0) + IF($A$3="Absolute extra revenue",AB6507,0) + IF($A$3="Absolute revenue per capita",AC6507,0)</f>
        <v>0</v>
      </c>
      <c r="Q6507" s="5">
        <f>-MIN(data!$B$4 / data!I6470 * data!P6470 / 100, data!N6470)</f>
        <v>0</v>
      </c>
      <c r="R6507" s="4">
        <f>-Q6507*K6507/1000</f>
        <v>0</v>
      </c>
      <c r="S6507" s="6">
        <f>-MIN(data!$B$5/(POWER(LN(I6507),2))*P6507/100, O6507)</f>
        <v>0</v>
      </c>
      <c r="T6507" s="6">
        <f>-S6507*L6507/100000</f>
        <v>0</v>
      </c>
      <c r="U6507" s="4">
        <f>N6507+Q6507</f>
        <v>20.6</v>
      </c>
      <c r="V6507" s="4" t="e">
        <f>P6507*I6507/100/R6507</f>
        <v>#DIV/0!</v>
      </c>
      <c r="W6507" s="4" t="e">
        <f>V6507*H6507</f>
        <v>#DIV/0!</v>
      </c>
      <c r="X6507" s="6">
        <f>O6507+S6507</f>
        <v>27</v>
      </c>
      <c r="Y6507" s="6" t="e">
        <f>P6507*I6507/100/T6507</f>
        <v>#DIV/0!</v>
      </c>
      <c r="Z6507" s="6" t="e">
        <f>Y6507*H6507</f>
        <v>#DIV/0!</v>
      </c>
      <c r="AB6507" s="1">
        <f t="shared" si="202"/>
        <v>0</v>
      </c>
      <c r="AC6507" s="1">
        <f t="shared" si="203"/>
        <v>0</v>
      </c>
    </row>
    <row r="6508" spans="4:29" x14ac:dyDescent="0.25">
      <c r="D6508" s="1">
        <v>2010</v>
      </c>
      <c r="E6508" s="1" t="s">
        <v>178</v>
      </c>
      <c r="F6508" s="2" t="s">
        <v>370</v>
      </c>
      <c r="G6508">
        <v>3</v>
      </c>
      <c r="H6508">
        <v>72326988</v>
      </c>
      <c r="I6508" s="1">
        <v>3781.2280000000001</v>
      </c>
      <c r="J6508" s="1">
        <v>24984</v>
      </c>
      <c r="K6508" s="1">
        <v>1301250</v>
      </c>
      <c r="L6508" s="1">
        <v>1173913</v>
      </c>
      <c r="M6508" s="3">
        <v>300</v>
      </c>
      <c r="N6508">
        <v>19.2</v>
      </c>
      <c r="O6508">
        <v>23</v>
      </c>
      <c r="P6508" s="1">
        <f>IF($A$3="Percentage of government revenue per capita",$B$3,0) + IF($A$3="Absolute extra revenue",AB6508,0) + IF($A$3="Absolute revenue per capita",AC6508,0)</f>
        <v>0</v>
      </c>
      <c r="Q6508" s="5">
        <f>-MIN(data!$B$4 / data!I6471 * data!P6471 / 100, data!N6471)</f>
        <v>0</v>
      </c>
      <c r="R6508" s="4">
        <f>-Q6508*K6508/1000</f>
        <v>0</v>
      </c>
      <c r="S6508" s="6">
        <f>-MIN(data!$B$5/(POWER(LN(I6508),2))*P6508/100, O6508)</f>
        <v>0</v>
      </c>
      <c r="T6508" s="6">
        <f>-S6508*L6508/100000</f>
        <v>0</v>
      </c>
      <c r="U6508" s="4">
        <f>N6508+Q6508</f>
        <v>19.2</v>
      </c>
      <c r="V6508" s="4" t="e">
        <f>P6508*I6508/100/R6508</f>
        <v>#DIV/0!</v>
      </c>
      <c r="W6508" s="4" t="e">
        <f>V6508*H6508</f>
        <v>#DIV/0!</v>
      </c>
      <c r="X6508" s="6">
        <f>O6508+S6508</f>
        <v>23</v>
      </c>
      <c r="Y6508" s="6" t="e">
        <f>P6508*I6508/100/T6508</f>
        <v>#DIV/0!</v>
      </c>
      <c r="Z6508" s="6" t="e">
        <f>Y6508*H6508</f>
        <v>#DIV/0!</v>
      </c>
      <c r="AB6508" s="1">
        <f t="shared" si="202"/>
        <v>0</v>
      </c>
      <c r="AC6508" s="1">
        <f t="shared" si="203"/>
        <v>0</v>
      </c>
    </row>
    <row r="6509" spans="4:29" x14ac:dyDescent="0.25">
      <c r="D6509" s="1">
        <v>2011</v>
      </c>
      <c r="E6509" s="1" t="s">
        <v>178</v>
      </c>
      <c r="F6509" s="2" t="s">
        <v>370</v>
      </c>
      <c r="G6509">
        <v>3</v>
      </c>
      <c r="H6509">
        <v>73443863</v>
      </c>
      <c r="I6509" s="1">
        <v>4023.116</v>
      </c>
      <c r="J6509" s="1">
        <v>23240</v>
      </c>
      <c r="K6509" s="1">
        <v>1298324</v>
      </c>
      <c r="L6509" s="1">
        <v>1190476</v>
      </c>
      <c r="M6509" s="3">
        <v>270</v>
      </c>
      <c r="N6509">
        <v>17.899999999999999</v>
      </c>
      <c r="O6509">
        <v>21</v>
      </c>
      <c r="P6509" s="1">
        <f>IF($A$3="Percentage of government revenue per capita",$B$3,0) + IF($A$3="Absolute extra revenue",AB6509,0) + IF($A$3="Absolute revenue per capita",AC6509,0)</f>
        <v>0</v>
      </c>
      <c r="Q6509" s="5">
        <f>-MIN(data!$B$4 / data!I6472 * data!P6472 / 100, data!N6472)</f>
        <v>0</v>
      </c>
      <c r="R6509" s="4">
        <f>-Q6509*K6509/1000</f>
        <v>0</v>
      </c>
      <c r="S6509" s="6">
        <f>-MIN(data!$B$5/(POWER(LN(I6509),2))*P6509/100, O6509)</f>
        <v>0</v>
      </c>
      <c r="T6509" s="6">
        <f>-S6509*L6509/100000</f>
        <v>0</v>
      </c>
      <c r="U6509" s="4">
        <f>N6509+Q6509</f>
        <v>17.899999999999999</v>
      </c>
      <c r="V6509" s="4" t="e">
        <f>P6509*I6509/100/R6509</f>
        <v>#DIV/0!</v>
      </c>
      <c r="W6509" s="4" t="e">
        <f>V6509*H6509</f>
        <v>#DIV/0!</v>
      </c>
      <c r="X6509" s="6">
        <f>O6509+S6509</f>
        <v>21</v>
      </c>
      <c r="Y6509" s="6" t="e">
        <f>P6509*I6509/100/T6509</f>
        <v>#DIV/0!</v>
      </c>
      <c r="Z6509" s="6" t="e">
        <f>Y6509*H6509</f>
        <v>#DIV/0!</v>
      </c>
      <c r="AB6509" s="1">
        <f t="shared" si="202"/>
        <v>0</v>
      </c>
      <c r="AC6509" s="1">
        <f t="shared" si="203"/>
        <v>0</v>
      </c>
    </row>
    <row r="6510" spans="4:29" x14ac:dyDescent="0.25">
      <c r="D6510" s="1">
        <v>2012</v>
      </c>
      <c r="E6510" s="1" t="s">
        <v>178</v>
      </c>
      <c r="F6510" s="2" t="s">
        <v>370</v>
      </c>
      <c r="G6510">
        <v>3</v>
      </c>
      <c r="H6510">
        <v>74653016</v>
      </c>
      <c r="I6510" s="1">
        <v>4198.1040000000003</v>
      </c>
      <c r="J6510" s="1">
        <v>21629</v>
      </c>
      <c r="K6510" s="1">
        <v>1302952</v>
      </c>
      <c r="L6510" s="1">
        <v>1210526</v>
      </c>
      <c r="M6510" s="3">
        <v>250</v>
      </c>
      <c r="N6510">
        <v>16.600000000000001</v>
      </c>
      <c r="O6510">
        <v>19</v>
      </c>
      <c r="P6510" s="1">
        <f>IF($A$3="Percentage of government revenue per capita",$B$3,0) + IF($A$3="Absolute extra revenue",AB6510,0) + IF($A$3="Absolute revenue per capita",AC6510,0)</f>
        <v>0</v>
      </c>
      <c r="Q6510" s="5">
        <f>-MIN(data!$B$4 / data!I6473 * data!P6473 / 100, data!N6473)</f>
        <v>0</v>
      </c>
      <c r="R6510" s="4">
        <f>-Q6510*K6510/1000</f>
        <v>0</v>
      </c>
      <c r="S6510" s="6">
        <f>-MIN(data!$B$5/(POWER(LN(I6510),2))*P6510/100, O6510)</f>
        <v>0</v>
      </c>
      <c r="T6510" s="6">
        <f>-S6510*L6510/100000</f>
        <v>0</v>
      </c>
      <c r="U6510" s="4">
        <f>N6510+Q6510</f>
        <v>16.600000000000001</v>
      </c>
      <c r="V6510" s="4" t="e">
        <f>P6510*I6510/100/R6510</f>
        <v>#DIV/0!</v>
      </c>
      <c r="W6510" s="4" t="e">
        <f>V6510*H6510</f>
        <v>#DIV/0!</v>
      </c>
      <c r="X6510" s="6">
        <f>O6510+S6510</f>
        <v>19</v>
      </c>
      <c r="Y6510" s="6" t="e">
        <f>P6510*I6510/100/T6510</f>
        <v>#DIV/0!</v>
      </c>
      <c r="Z6510" s="6" t="e">
        <f>Y6510*H6510</f>
        <v>#DIV/0!</v>
      </c>
      <c r="AB6510" s="1">
        <f t="shared" si="202"/>
        <v>0</v>
      </c>
      <c r="AC6510" s="1">
        <f t="shared" si="203"/>
        <v>0</v>
      </c>
    </row>
    <row r="6511" spans="4:29" x14ac:dyDescent="0.25">
      <c r="D6511" s="1">
        <v>2013</v>
      </c>
      <c r="E6511" s="1" t="s">
        <v>178</v>
      </c>
      <c r="F6511" s="2" t="s">
        <v>370</v>
      </c>
      <c r="G6511">
        <v>3</v>
      </c>
      <c r="H6511">
        <v>75928564</v>
      </c>
      <c r="I6511" s="1">
        <v>4452.3770000000004</v>
      </c>
      <c r="J6511" s="1">
        <v>20131</v>
      </c>
      <c r="K6511" s="1">
        <v>1298774</v>
      </c>
      <c r="L6511" s="1">
        <v>1222222</v>
      </c>
      <c r="M6511" s="3">
        <v>230</v>
      </c>
      <c r="N6511">
        <v>15.5</v>
      </c>
      <c r="O6511">
        <v>18</v>
      </c>
      <c r="P6511" s="1">
        <f>IF($A$3="Percentage of government revenue per capita",$B$3,0) + IF($A$3="Absolute extra revenue",AB6511,0) + IF($A$3="Absolute revenue per capita",AC6511,0)</f>
        <v>0</v>
      </c>
      <c r="Q6511" s="5">
        <f>-MIN(data!$B$4 / data!I6474 * data!P6474 / 100, data!N6474)</f>
        <v>0</v>
      </c>
      <c r="R6511" s="4">
        <f>-Q6511*K6511/1000</f>
        <v>0</v>
      </c>
      <c r="S6511" s="6">
        <f>-MIN(data!$B$5/(POWER(LN(I6511),2))*P6511/100, O6511)</f>
        <v>0</v>
      </c>
      <c r="T6511" s="6">
        <f>-S6511*L6511/100000</f>
        <v>0</v>
      </c>
      <c r="U6511" s="4">
        <f>N6511+Q6511</f>
        <v>15.5</v>
      </c>
      <c r="V6511" s="4" t="e">
        <f>P6511*I6511/100/R6511</f>
        <v>#DIV/0!</v>
      </c>
      <c r="W6511" s="4" t="e">
        <f>V6511*H6511</f>
        <v>#DIV/0!</v>
      </c>
      <c r="X6511" s="6">
        <f>O6511+S6511</f>
        <v>18</v>
      </c>
      <c r="Y6511" s="6" t="e">
        <f>P6511*I6511/100/T6511</f>
        <v>#DIV/0!</v>
      </c>
      <c r="Z6511" s="6" t="e">
        <f>Y6511*H6511</f>
        <v>#DIV/0!</v>
      </c>
      <c r="AB6511" s="1">
        <f t="shared" si="202"/>
        <v>0</v>
      </c>
      <c r="AC6511" s="1">
        <f t="shared" si="203"/>
        <v>0</v>
      </c>
    </row>
    <row r="6512" spans="4:29" x14ac:dyDescent="0.25">
      <c r="D6512" s="1">
        <v>2014</v>
      </c>
      <c r="E6512" s="1" t="s">
        <v>178</v>
      </c>
      <c r="F6512" s="2" t="s">
        <v>370</v>
      </c>
      <c r="G6512">
        <v>3</v>
      </c>
      <c r="H6512">
        <v>77231907</v>
      </c>
      <c r="I6512" s="1">
        <v>4507.8</v>
      </c>
      <c r="J6512" s="1">
        <v>18724</v>
      </c>
      <c r="K6512" s="1">
        <v>1300278</v>
      </c>
      <c r="L6512" s="1">
        <v>1235294</v>
      </c>
      <c r="M6512" s="3">
        <v>220</v>
      </c>
      <c r="N6512">
        <v>14.4</v>
      </c>
      <c r="O6512">
        <v>17</v>
      </c>
      <c r="P6512" s="1">
        <f>IF($A$3="Percentage of government revenue per capita",$B$3,0) + IF($A$3="Absolute extra revenue",AB6512,0) + IF($A$3="Absolute revenue per capita",AC6512,0)</f>
        <v>0</v>
      </c>
      <c r="Q6512" s="5">
        <f>-MIN(data!$B$4 / data!I6475 * data!P6475 / 100, data!N6475)</f>
        <v>0</v>
      </c>
      <c r="R6512" s="4">
        <f>-Q6512*K6512/1000</f>
        <v>0</v>
      </c>
      <c r="S6512" s="6">
        <f>-MIN(data!$B$5/(POWER(LN(I6512),2))*P6512/100, O6512)</f>
        <v>0</v>
      </c>
      <c r="T6512" s="6">
        <f>-S6512*L6512/100000</f>
        <v>0</v>
      </c>
      <c r="U6512" s="4">
        <f>N6512+Q6512</f>
        <v>14.4</v>
      </c>
      <c r="V6512" s="4" t="e">
        <f>P6512*I6512/100/R6512</f>
        <v>#DIV/0!</v>
      </c>
      <c r="W6512" s="4" t="e">
        <f>V6512*H6512</f>
        <v>#DIV/0!</v>
      </c>
      <c r="X6512" s="6">
        <f>O6512+S6512</f>
        <v>17</v>
      </c>
      <c r="Y6512" s="6" t="e">
        <f>P6512*I6512/100/T6512</f>
        <v>#DIV/0!</v>
      </c>
      <c r="Z6512" s="6" t="e">
        <f>Y6512*H6512</f>
        <v>#DIV/0!</v>
      </c>
      <c r="AB6512" s="1">
        <f t="shared" si="202"/>
        <v>0</v>
      </c>
      <c r="AC6512" s="1">
        <f t="shared" si="203"/>
        <v>0</v>
      </c>
    </row>
    <row r="6513" spans="4:29" x14ac:dyDescent="0.25">
      <c r="D6513" s="1">
        <v>2015</v>
      </c>
      <c r="E6513" s="1" t="s">
        <v>178</v>
      </c>
      <c r="F6513" s="2" t="s">
        <v>370</v>
      </c>
      <c r="G6513">
        <v>3</v>
      </c>
      <c r="H6513">
        <v>78529409</v>
      </c>
      <c r="I6513" s="1">
        <v>4768.2370000000001</v>
      </c>
      <c r="J6513" s="1">
        <v>17399</v>
      </c>
      <c r="K6513" s="1">
        <v>1298433</v>
      </c>
      <c r="M6513" s="3">
        <v>210</v>
      </c>
      <c r="N6513">
        <v>13.4</v>
      </c>
      <c r="O6513">
        <v>16</v>
      </c>
      <c r="P6513" s="1">
        <f>IF($A$3="Percentage of government revenue per capita",$B$3,0) + IF($A$3="Absolute extra revenue",AB6513,0) + IF($A$3="Absolute revenue per capita",AC6513,0)</f>
        <v>0</v>
      </c>
      <c r="Q6513" s="5">
        <f>-MIN(data!$B$4 / data!I6476 * data!P6476 / 100, data!N6476)</f>
        <v>0</v>
      </c>
      <c r="R6513" s="4">
        <f>-Q6513*K6513/1000</f>
        <v>0</v>
      </c>
      <c r="S6513" s="6">
        <f>-MIN(data!$B$5/(POWER(LN(I6513),2))*P6513/100, O6513)</f>
        <v>0</v>
      </c>
      <c r="T6513" s="6">
        <f>-S6513*L6513/100000</f>
        <v>0</v>
      </c>
      <c r="U6513" s="4">
        <f>N6513+Q6513</f>
        <v>13.4</v>
      </c>
      <c r="V6513" s="4" t="e">
        <f>P6513*I6513/100/R6513</f>
        <v>#DIV/0!</v>
      </c>
      <c r="W6513" s="4" t="e">
        <f>V6513*H6513</f>
        <v>#DIV/0!</v>
      </c>
      <c r="X6513" s="6">
        <f>O6513+S6513</f>
        <v>16</v>
      </c>
      <c r="Y6513" s="6" t="e">
        <f>P6513*I6513/100/T6513</f>
        <v>#DIV/0!</v>
      </c>
      <c r="Z6513" s="6" t="e">
        <f>Y6513*H6513</f>
        <v>#DIV/0!</v>
      </c>
      <c r="AB6513" s="1">
        <f t="shared" si="202"/>
        <v>0</v>
      </c>
      <c r="AC6513" s="1">
        <f t="shared" si="203"/>
        <v>0</v>
      </c>
    </row>
    <row r="6514" spans="4:29" x14ac:dyDescent="0.25">
      <c r="D6514" s="1">
        <v>2016</v>
      </c>
      <c r="E6514" s="1" t="s">
        <v>178</v>
      </c>
      <c r="F6514" s="2" t="s">
        <v>370</v>
      </c>
      <c r="G6514">
        <v>3</v>
      </c>
      <c r="H6514">
        <v>79821724</v>
      </c>
      <c r="I6514" s="1">
        <v>0</v>
      </c>
      <c r="J6514" s="1">
        <v>16146</v>
      </c>
      <c r="K6514" s="1">
        <v>1291680</v>
      </c>
      <c r="M6514" s="3"/>
      <c r="N6514">
        <v>12.5</v>
      </c>
      <c r="O6514"/>
      <c r="P6514" s="1">
        <f>IF($A$3="Percentage of government revenue per capita",$B$3,0) + IF($A$3="Absolute extra revenue",AB6514,0) + IF($A$3="Absolute revenue per capita",AC6514,0)</f>
        <v>0</v>
      </c>
      <c r="Q6514" s="5" t="e">
        <f>-MIN(data!$B$4 / data!I6477 * data!P6477 / 100, data!N6477)</f>
        <v>#DIV/0!</v>
      </c>
      <c r="R6514" s="4" t="e">
        <f>-Q6514*K6514/1000</f>
        <v>#DIV/0!</v>
      </c>
      <c r="S6514" s="6" t="e">
        <f>-MIN(data!$B$5/(POWER(LN(I6514),2))*P6514/100, O6514)</f>
        <v>#NUM!</v>
      </c>
      <c r="T6514" s="6" t="e">
        <f>-S6514*L6514/100000</f>
        <v>#NUM!</v>
      </c>
      <c r="U6514" s="4" t="e">
        <f>N6514+Q6514</f>
        <v>#DIV/0!</v>
      </c>
      <c r="V6514" s="4" t="e">
        <f>P6514*I6514/100/R6514</f>
        <v>#DIV/0!</v>
      </c>
      <c r="W6514" s="4" t="e">
        <f>V6514*H6514</f>
        <v>#DIV/0!</v>
      </c>
      <c r="X6514" s="6" t="e">
        <f>O6514+S6514</f>
        <v>#NUM!</v>
      </c>
      <c r="Y6514" s="6" t="e">
        <f>P6514*I6514/100/T6514</f>
        <v>#NUM!</v>
      </c>
      <c r="Z6514" s="6" t="e">
        <f>Y6514*H6514</f>
        <v>#NUM!</v>
      </c>
      <c r="AB6514" s="1" t="e">
        <f t="shared" si="202"/>
        <v>#DIV/0!</v>
      </c>
      <c r="AC6514" s="1" t="e">
        <f t="shared" si="203"/>
        <v>#DIV/0!</v>
      </c>
    </row>
    <row r="6515" spans="4:29" x14ac:dyDescent="0.25">
      <c r="D6515" s="1">
        <v>1980</v>
      </c>
      <c r="E6515" s="1" t="s">
        <v>174</v>
      </c>
      <c r="F6515" s="2" t="s">
        <v>371</v>
      </c>
      <c r="G6515">
        <v>2</v>
      </c>
      <c r="H6515">
        <v>2876808</v>
      </c>
      <c r="I6515" s="1">
        <v>0</v>
      </c>
      <c r="M6515" s="3"/>
      <c r="N6515">
        <v>122.3</v>
      </c>
      <c r="O6515"/>
      <c r="P6515" s="1">
        <f>IF($A$3="Percentage of government revenue per capita",$B$3,0) + IF($A$3="Absolute extra revenue",AB6515,0) + IF($A$3="Absolute revenue per capita",AC6515,0)</f>
        <v>0</v>
      </c>
      <c r="Q6515" s="5">
        <f>-MIN(data!$B$4 / data!I6293 * data!P6293 / 100, data!N6293)</f>
        <v>0</v>
      </c>
      <c r="R6515" s="4">
        <f>-Q6515*K6515/1000</f>
        <v>0</v>
      </c>
      <c r="S6515" s="6" t="e">
        <f>-MIN(data!$B$5/(POWER(LN(I6515),2))*P6515/100, O6515)</f>
        <v>#NUM!</v>
      </c>
      <c r="T6515" s="6" t="e">
        <f>-S6515*L6515/100000</f>
        <v>#NUM!</v>
      </c>
      <c r="U6515" s="4">
        <f>N6515+Q6515</f>
        <v>122.3</v>
      </c>
      <c r="V6515" s="4" t="e">
        <f>P6515*I6515/100/R6515</f>
        <v>#DIV/0!</v>
      </c>
      <c r="W6515" s="4" t="e">
        <f>V6515*H6515</f>
        <v>#DIV/0!</v>
      </c>
      <c r="X6515" s="6" t="e">
        <f>O6515+S6515</f>
        <v>#NUM!</v>
      </c>
      <c r="Y6515" s="6" t="e">
        <f>P6515*I6515/100/T6515</f>
        <v>#NUM!</v>
      </c>
      <c r="Z6515" s="6" t="e">
        <f>Y6515*H6515</f>
        <v>#NUM!</v>
      </c>
      <c r="AB6515" s="1" t="e">
        <f t="shared" si="202"/>
        <v>#DIV/0!</v>
      </c>
      <c r="AC6515" s="1" t="e">
        <f t="shared" si="203"/>
        <v>#DIV/0!</v>
      </c>
    </row>
    <row r="6516" spans="4:29" x14ac:dyDescent="0.25">
      <c r="D6516" s="1">
        <v>1981</v>
      </c>
      <c r="E6516" s="1" t="s">
        <v>174</v>
      </c>
      <c r="F6516" s="2" t="s">
        <v>371</v>
      </c>
      <c r="G6516">
        <v>2</v>
      </c>
      <c r="H6516">
        <v>2947779</v>
      </c>
      <c r="I6516" s="1">
        <v>0</v>
      </c>
      <c r="M6516" s="3"/>
      <c r="N6516">
        <v>117.7</v>
      </c>
      <c r="O6516"/>
      <c r="P6516" s="1">
        <f>IF($A$3="Percentage of government revenue per capita",$B$3,0) + IF($A$3="Absolute extra revenue",AB6516,0) + IF($A$3="Absolute revenue per capita",AC6516,0)</f>
        <v>0</v>
      </c>
      <c r="Q6516" s="5">
        <f>-MIN(data!$B$4 / data!I6294 * data!P6294 / 100, data!N6294)</f>
        <v>0</v>
      </c>
      <c r="R6516" s="4">
        <f>-Q6516*K6516/1000</f>
        <v>0</v>
      </c>
      <c r="S6516" s="6" t="e">
        <f>-MIN(data!$B$5/(POWER(LN(I6516),2))*P6516/100, O6516)</f>
        <v>#NUM!</v>
      </c>
      <c r="T6516" s="6" t="e">
        <f>-S6516*L6516/100000</f>
        <v>#NUM!</v>
      </c>
      <c r="U6516" s="4">
        <f>N6516+Q6516</f>
        <v>117.7</v>
      </c>
      <c r="V6516" s="4" t="e">
        <f>P6516*I6516/100/R6516</f>
        <v>#DIV/0!</v>
      </c>
      <c r="W6516" s="4" t="e">
        <f>V6516*H6516</f>
        <v>#DIV/0!</v>
      </c>
      <c r="X6516" s="6" t="e">
        <f>O6516+S6516</f>
        <v>#NUM!</v>
      </c>
      <c r="Y6516" s="6" t="e">
        <f>P6516*I6516/100/T6516</f>
        <v>#NUM!</v>
      </c>
      <c r="Z6516" s="6" t="e">
        <f>Y6516*H6516</f>
        <v>#NUM!</v>
      </c>
      <c r="AB6516" s="1" t="e">
        <f t="shared" si="202"/>
        <v>#DIV/0!</v>
      </c>
      <c r="AC6516" s="1" t="e">
        <f t="shared" si="203"/>
        <v>#DIV/0!</v>
      </c>
    </row>
    <row r="6517" spans="4:29" x14ac:dyDescent="0.25">
      <c r="D6517" s="1">
        <v>1982</v>
      </c>
      <c r="E6517" s="1" t="s">
        <v>174</v>
      </c>
      <c r="F6517" s="2" t="s">
        <v>371</v>
      </c>
      <c r="G6517">
        <v>2</v>
      </c>
      <c r="H6517">
        <v>3019066</v>
      </c>
      <c r="I6517" s="1">
        <v>0</v>
      </c>
      <c r="J6517" s="1">
        <v>11914</v>
      </c>
      <c r="K6517" s="1">
        <v>105247.3</v>
      </c>
      <c r="M6517" s="3"/>
      <c r="N6517">
        <v>113.2</v>
      </c>
      <c r="O6517"/>
      <c r="P6517" s="1">
        <f>IF($A$3="Percentage of government revenue per capita",$B$3,0) + IF($A$3="Absolute extra revenue",AB6517,0) + IF($A$3="Absolute revenue per capita",AC6517,0)</f>
        <v>0</v>
      </c>
      <c r="Q6517" s="5">
        <f>-MIN(data!$B$4 / data!I6295 * data!P6295 / 100, data!N6295)</f>
        <v>0</v>
      </c>
      <c r="R6517" s="4">
        <f>-Q6517*K6517/1000</f>
        <v>0</v>
      </c>
      <c r="S6517" s="6" t="e">
        <f>-MIN(data!$B$5/(POWER(LN(I6517),2))*P6517/100, O6517)</f>
        <v>#NUM!</v>
      </c>
      <c r="T6517" s="6" t="e">
        <f>-S6517*L6517/100000</f>
        <v>#NUM!</v>
      </c>
      <c r="U6517" s="4">
        <f>N6517+Q6517</f>
        <v>113.2</v>
      </c>
      <c r="V6517" s="4" t="e">
        <f>P6517*I6517/100/R6517</f>
        <v>#DIV/0!</v>
      </c>
      <c r="W6517" s="4" t="e">
        <f>V6517*H6517</f>
        <v>#DIV/0!</v>
      </c>
      <c r="X6517" s="6" t="e">
        <f>O6517+S6517</f>
        <v>#NUM!</v>
      </c>
      <c r="Y6517" s="6" t="e">
        <f>P6517*I6517/100/T6517</f>
        <v>#NUM!</v>
      </c>
      <c r="Z6517" s="6" t="e">
        <f>Y6517*H6517</f>
        <v>#NUM!</v>
      </c>
      <c r="AB6517" s="1" t="e">
        <f t="shared" si="202"/>
        <v>#DIV/0!</v>
      </c>
      <c r="AC6517" s="1" t="e">
        <f t="shared" si="203"/>
        <v>#DIV/0!</v>
      </c>
    </row>
    <row r="6518" spans="4:29" x14ac:dyDescent="0.25">
      <c r="D6518" s="1">
        <v>1983</v>
      </c>
      <c r="E6518" s="1" t="s">
        <v>174</v>
      </c>
      <c r="F6518" s="2" t="s">
        <v>371</v>
      </c>
      <c r="G6518">
        <v>2</v>
      </c>
      <c r="H6518">
        <v>3091513</v>
      </c>
      <c r="I6518" s="1">
        <v>0</v>
      </c>
      <c r="J6518" s="1">
        <v>11732</v>
      </c>
      <c r="K6518" s="1">
        <v>108029.5</v>
      </c>
      <c r="M6518" s="3"/>
      <c r="N6518">
        <v>108.6</v>
      </c>
      <c r="O6518"/>
      <c r="P6518" s="1">
        <f>IF($A$3="Percentage of government revenue per capita",$B$3,0) + IF($A$3="Absolute extra revenue",AB6518,0) + IF($A$3="Absolute revenue per capita",AC6518,0)</f>
        <v>0</v>
      </c>
      <c r="Q6518" s="5">
        <f>-MIN(data!$B$4 / data!I6296 * data!P6296 / 100, data!N6296)</f>
        <v>0</v>
      </c>
      <c r="R6518" s="4">
        <f>-Q6518*K6518/1000</f>
        <v>0</v>
      </c>
      <c r="S6518" s="6" t="e">
        <f>-MIN(data!$B$5/(POWER(LN(I6518),2))*P6518/100, O6518)</f>
        <v>#NUM!</v>
      </c>
      <c r="T6518" s="6" t="e">
        <f>-S6518*L6518/100000</f>
        <v>#NUM!</v>
      </c>
      <c r="U6518" s="4">
        <f>N6518+Q6518</f>
        <v>108.6</v>
      </c>
      <c r="V6518" s="4" t="e">
        <f>P6518*I6518/100/R6518</f>
        <v>#DIV/0!</v>
      </c>
      <c r="W6518" s="4" t="e">
        <f>V6518*H6518</f>
        <v>#DIV/0!</v>
      </c>
      <c r="X6518" s="6" t="e">
        <f>O6518+S6518</f>
        <v>#NUM!</v>
      </c>
      <c r="Y6518" s="6" t="e">
        <f>P6518*I6518/100/T6518</f>
        <v>#NUM!</v>
      </c>
      <c r="Z6518" s="6" t="e">
        <f>Y6518*H6518</f>
        <v>#NUM!</v>
      </c>
      <c r="AB6518" s="1" t="e">
        <f t="shared" si="202"/>
        <v>#DIV/0!</v>
      </c>
      <c r="AC6518" s="1" t="e">
        <f t="shared" si="203"/>
        <v>#DIV/0!</v>
      </c>
    </row>
    <row r="6519" spans="4:29" x14ac:dyDescent="0.25">
      <c r="D6519" s="1">
        <v>1984</v>
      </c>
      <c r="E6519" s="1" t="s">
        <v>174</v>
      </c>
      <c r="F6519" s="2" t="s">
        <v>371</v>
      </c>
      <c r="G6519">
        <v>2</v>
      </c>
      <c r="H6519">
        <v>3166221</v>
      </c>
      <c r="I6519" s="1">
        <v>0</v>
      </c>
      <c r="J6519" s="1">
        <v>11554</v>
      </c>
      <c r="K6519" s="1">
        <v>111096.2</v>
      </c>
      <c r="M6519" s="3"/>
      <c r="N6519">
        <v>104</v>
      </c>
      <c r="O6519"/>
      <c r="P6519" s="1">
        <f>IF($A$3="Percentage of government revenue per capita",$B$3,0) + IF($A$3="Absolute extra revenue",AB6519,0) + IF($A$3="Absolute revenue per capita",AC6519,0)</f>
        <v>0</v>
      </c>
      <c r="Q6519" s="5">
        <f>-MIN(data!$B$4 / data!I6297 * data!P6297 / 100, data!N6297)</f>
        <v>0</v>
      </c>
      <c r="R6519" s="4">
        <f>-Q6519*K6519/1000</f>
        <v>0</v>
      </c>
      <c r="S6519" s="6" t="e">
        <f>-MIN(data!$B$5/(POWER(LN(I6519),2))*P6519/100, O6519)</f>
        <v>#NUM!</v>
      </c>
      <c r="T6519" s="6" t="e">
        <f>-S6519*L6519/100000</f>
        <v>#NUM!</v>
      </c>
      <c r="U6519" s="4">
        <f>N6519+Q6519</f>
        <v>104</v>
      </c>
      <c r="V6519" s="4" t="e">
        <f>P6519*I6519/100/R6519</f>
        <v>#DIV/0!</v>
      </c>
      <c r="W6519" s="4" t="e">
        <f>V6519*H6519</f>
        <v>#DIV/0!</v>
      </c>
      <c r="X6519" s="6" t="e">
        <f>O6519+S6519</f>
        <v>#NUM!</v>
      </c>
      <c r="Y6519" s="6" t="e">
        <f>P6519*I6519/100/T6519</f>
        <v>#NUM!</v>
      </c>
      <c r="Z6519" s="6" t="e">
        <f>Y6519*H6519</f>
        <v>#NUM!</v>
      </c>
      <c r="AB6519" s="1" t="e">
        <f t="shared" si="202"/>
        <v>#DIV/0!</v>
      </c>
      <c r="AC6519" s="1" t="e">
        <f t="shared" si="203"/>
        <v>#DIV/0!</v>
      </c>
    </row>
    <row r="6520" spans="4:29" x14ac:dyDescent="0.25">
      <c r="D6520" s="1">
        <v>1985</v>
      </c>
      <c r="E6520" s="1" t="s">
        <v>174</v>
      </c>
      <c r="F6520" s="2" t="s">
        <v>371</v>
      </c>
      <c r="G6520">
        <v>2</v>
      </c>
      <c r="H6520">
        <v>3244018</v>
      </c>
      <c r="I6520" s="1">
        <v>0</v>
      </c>
      <c r="J6520" s="1">
        <v>11394</v>
      </c>
      <c r="K6520" s="1">
        <v>114282.8</v>
      </c>
      <c r="M6520" s="3"/>
      <c r="N6520">
        <v>99.7</v>
      </c>
      <c r="O6520"/>
      <c r="P6520" s="1">
        <f>IF($A$3="Percentage of government revenue per capita",$B$3,0) + IF($A$3="Absolute extra revenue",AB6520,0) + IF($A$3="Absolute revenue per capita",AC6520,0)</f>
        <v>0</v>
      </c>
      <c r="Q6520" s="5">
        <f>-MIN(data!$B$4 / data!I6298 * data!P6298 / 100, data!N6298)</f>
        <v>0</v>
      </c>
      <c r="R6520" s="4">
        <f>-Q6520*K6520/1000</f>
        <v>0</v>
      </c>
      <c r="S6520" s="6" t="e">
        <f>-MIN(data!$B$5/(POWER(LN(I6520),2))*P6520/100, O6520)</f>
        <v>#NUM!</v>
      </c>
      <c r="T6520" s="6" t="e">
        <f>-S6520*L6520/100000</f>
        <v>#NUM!</v>
      </c>
      <c r="U6520" s="4">
        <f>N6520+Q6520</f>
        <v>99.7</v>
      </c>
      <c r="V6520" s="4" t="e">
        <f>P6520*I6520/100/R6520</f>
        <v>#DIV/0!</v>
      </c>
      <c r="W6520" s="4" t="e">
        <f>V6520*H6520</f>
        <v>#DIV/0!</v>
      </c>
      <c r="X6520" s="6" t="e">
        <f>O6520+S6520</f>
        <v>#NUM!</v>
      </c>
      <c r="Y6520" s="6" t="e">
        <f>P6520*I6520/100/T6520</f>
        <v>#NUM!</v>
      </c>
      <c r="Z6520" s="6" t="e">
        <f>Y6520*H6520</f>
        <v>#NUM!</v>
      </c>
      <c r="AB6520" s="1" t="e">
        <f t="shared" si="202"/>
        <v>#DIV/0!</v>
      </c>
      <c r="AC6520" s="1" t="e">
        <f t="shared" si="203"/>
        <v>#DIV/0!</v>
      </c>
    </row>
    <row r="6521" spans="4:29" x14ac:dyDescent="0.25">
      <c r="D6521" s="1">
        <v>1986</v>
      </c>
      <c r="E6521" s="1" t="s">
        <v>174</v>
      </c>
      <c r="F6521" s="2" t="s">
        <v>371</v>
      </c>
      <c r="G6521">
        <v>2</v>
      </c>
      <c r="H6521">
        <v>3324458</v>
      </c>
      <c r="I6521" s="1">
        <v>0</v>
      </c>
      <c r="J6521" s="1">
        <v>11253</v>
      </c>
      <c r="K6521" s="1">
        <v>117709.2</v>
      </c>
      <c r="M6521" s="3"/>
      <c r="N6521">
        <v>95.6</v>
      </c>
      <c r="O6521"/>
      <c r="P6521" s="1">
        <f>IF($A$3="Percentage of government revenue per capita",$B$3,0) + IF($A$3="Absolute extra revenue",AB6521,0) + IF($A$3="Absolute revenue per capita",AC6521,0)</f>
        <v>0</v>
      </c>
      <c r="Q6521" s="5">
        <f>-MIN(data!$B$4 / data!I6299 * data!P6299 / 100, data!N6299)</f>
        <v>0</v>
      </c>
      <c r="R6521" s="4">
        <f>-Q6521*K6521/1000</f>
        <v>0</v>
      </c>
      <c r="S6521" s="6" t="e">
        <f>-MIN(data!$B$5/(POWER(LN(I6521),2))*P6521/100, O6521)</f>
        <v>#NUM!</v>
      </c>
      <c r="T6521" s="6" t="e">
        <f>-S6521*L6521/100000</f>
        <v>#NUM!</v>
      </c>
      <c r="U6521" s="4">
        <f>N6521+Q6521</f>
        <v>95.6</v>
      </c>
      <c r="V6521" s="4" t="e">
        <f>P6521*I6521/100/R6521</f>
        <v>#DIV/0!</v>
      </c>
      <c r="W6521" s="4" t="e">
        <f>V6521*H6521</f>
        <v>#DIV/0!</v>
      </c>
      <c r="X6521" s="6" t="e">
        <f>O6521+S6521</f>
        <v>#NUM!</v>
      </c>
      <c r="Y6521" s="6" t="e">
        <f>P6521*I6521/100/T6521</f>
        <v>#NUM!</v>
      </c>
      <c r="Z6521" s="6" t="e">
        <f>Y6521*H6521</f>
        <v>#NUM!</v>
      </c>
      <c r="AB6521" s="1" t="e">
        <f t="shared" si="202"/>
        <v>#DIV/0!</v>
      </c>
      <c r="AC6521" s="1" t="e">
        <f t="shared" si="203"/>
        <v>#DIV/0!</v>
      </c>
    </row>
    <row r="6522" spans="4:29" x14ac:dyDescent="0.25">
      <c r="D6522" s="1">
        <v>1987</v>
      </c>
      <c r="E6522" s="1" t="s">
        <v>174</v>
      </c>
      <c r="F6522" s="2" t="s">
        <v>371</v>
      </c>
      <c r="G6522">
        <v>2</v>
      </c>
      <c r="H6522">
        <v>3407321</v>
      </c>
      <c r="I6522" s="1">
        <v>0</v>
      </c>
      <c r="J6522" s="1">
        <v>11125</v>
      </c>
      <c r="K6522" s="1">
        <v>120923.9</v>
      </c>
      <c r="M6522" s="3"/>
      <c r="N6522">
        <v>92</v>
      </c>
      <c r="O6522"/>
      <c r="P6522" s="1">
        <f>IF($A$3="Percentage of government revenue per capita",$B$3,0) + IF($A$3="Absolute extra revenue",AB6522,0) + IF($A$3="Absolute revenue per capita",AC6522,0)</f>
        <v>0</v>
      </c>
      <c r="Q6522" s="5">
        <f>-MIN(data!$B$4 / data!I6300 * data!P6300 / 100, data!N6300)</f>
        <v>0</v>
      </c>
      <c r="R6522" s="4">
        <f>-Q6522*K6522/1000</f>
        <v>0</v>
      </c>
      <c r="S6522" s="6" t="e">
        <f>-MIN(data!$B$5/(POWER(LN(I6522),2))*P6522/100, O6522)</f>
        <v>#NUM!</v>
      </c>
      <c r="T6522" s="6" t="e">
        <f>-S6522*L6522/100000</f>
        <v>#NUM!</v>
      </c>
      <c r="U6522" s="4">
        <f>N6522+Q6522</f>
        <v>92</v>
      </c>
      <c r="V6522" s="4" t="e">
        <f>P6522*I6522/100/R6522</f>
        <v>#DIV/0!</v>
      </c>
      <c r="W6522" s="4" t="e">
        <f>V6522*H6522</f>
        <v>#DIV/0!</v>
      </c>
      <c r="X6522" s="6" t="e">
        <f>O6522+S6522</f>
        <v>#NUM!</v>
      </c>
      <c r="Y6522" s="6" t="e">
        <f>P6522*I6522/100/T6522</f>
        <v>#NUM!</v>
      </c>
      <c r="Z6522" s="6" t="e">
        <f>Y6522*H6522</f>
        <v>#NUM!</v>
      </c>
      <c r="AB6522" s="1" t="e">
        <f t="shared" si="202"/>
        <v>#DIV/0!</v>
      </c>
      <c r="AC6522" s="1" t="e">
        <f t="shared" si="203"/>
        <v>#DIV/0!</v>
      </c>
    </row>
    <row r="6523" spans="4:29" x14ac:dyDescent="0.25">
      <c r="D6523" s="1">
        <v>1988</v>
      </c>
      <c r="E6523" s="1" t="s">
        <v>174</v>
      </c>
      <c r="F6523" s="2" t="s">
        <v>371</v>
      </c>
      <c r="G6523">
        <v>2</v>
      </c>
      <c r="H6523">
        <v>3493895</v>
      </c>
      <c r="I6523" s="1">
        <v>0</v>
      </c>
      <c r="J6523" s="1">
        <v>11004</v>
      </c>
      <c r="K6523" s="1">
        <v>124058.6</v>
      </c>
      <c r="M6523" s="3"/>
      <c r="N6523">
        <v>88.7</v>
      </c>
      <c r="O6523"/>
      <c r="P6523" s="1">
        <f>IF($A$3="Percentage of government revenue per capita",$B$3,0) + IF($A$3="Absolute extra revenue",AB6523,0) + IF($A$3="Absolute revenue per capita",AC6523,0)</f>
        <v>0</v>
      </c>
      <c r="Q6523" s="5">
        <f>-MIN(data!$B$4 / data!I6301 * data!P6301 / 100, data!N6301)</f>
        <v>0</v>
      </c>
      <c r="R6523" s="4">
        <f>-Q6523*K6523/1000</f>
        <v>0</v>
      </c>
      <c r="S6523" s="6" t="e">
        <f>-MIN(data!$B$5/(POWER(LN(I6523),2))*P6523/100, O6523)</f>
        <v>#NUM!</v>
      </c>
      <c r="T6523" s="6" t="e">
        <f>-S6523*L6523/100000</f>
        <v>#NUM!</v>
      </c>
      <c r="U6523" s="4">
        <f>N6523+Q6523</f>
        <v>88.7</v>
      </c>
      <c r="V6523" s="4" t="e">
        <f>P6523*I6523/100/R6523</f>
        <v>#DIV/0!</v>
      </c>
      <c r="W6523" s="4" t="e">
        <f>V6523*H6523</f>
        <v>#DIV/0!</v>
      </c>
      <c r="X6523" s="6" t="e">
        <f>O6523+S6523</f>
        <v>#NUM!</v>
      </c>
      <c r="Y6523" s="6" t="e">
        <f>P6523*I6523/100/T6523</f>
        <v>#NUM!</v>
      </c>
      <c r="Z6523" s="6" t="e">
        <f>Y6523*H6523</f>
        <v>#NUM!</v>
      </c>
      <c r="AB6523" s="1" t="e">
        <f t="shared" si="202"/>
        <v>#DIV/0!</v>
      </c>
      <c r="AC6523" s="1" t="e">
        <f t="shared" si="203"/>
        <v>#DIV/0!</v>
      </c>
    </row>
    <row r="6524" spans="4:29" x14ac:dyDescent="0.25">
      <c r="D6524" s="1">
        <v>1989</v>
      </c>
      <c r="E6524" s="1" t="s">
        <v>174</v>
      </c>
      <c r="F6524" s="2" t="s">
        <v>371</v>
      </c>
      <c r="G6524">
        <v>2</v>
      </c>
      <c r="H6524">
        <v>3585868</v>
      </c>
      <c r="I6524" s="1">
        <v>0</v>
      </c>
      <c r="J6524" s="1">
        <v>10914</v>
      </c>
      <c r="K6524" s="1">
        <v>126612.5</v>
      </c>
      <c r="M6524" s="3"/>
      <c r="N6524">
        <v>86.2</v>
      </c>
      <c r="O6524"/>
      <c r="P6524" s="1">
        <f>IF($A$3="Percentage of government revenue per capita",$B$3,0) + IF($A$3="Absolute extra revenue",AB6524,0) + IF($A$3="Absolute revenue per capita",AC6524,0)</f>
        <v>0</v>
      </c>
      <c r="Q6524" s="5">
        <f>-MIN(data!$B$4 / data!I6302 * data!P6302 / 100, data!N6302)</f>
        <v>0</v>
      </c>
      <c r="R6524" s="4">
        <f>-Q6524*K6524/1000</f>
        <v>0</v>
      </c>
      <c r="S6524" s="6" t="e">
        <f>-MIN(data!$B$5/(POWER(LN(I6524),2))*P6524/100, O6524)</f>
        <v>#NUM!</v>
      </c>
      <c r="T6524" s="6" t="e">
        <f>-S6524*L6524/100000</f>
        <v>#NUM!</v>
      </c>
      <c r="U6524" s="4">
        <f>N6524+Q6524</f>
        <v>86.2</v>
      </c>
      <c r="V6524" s="4" t="e">
        <f>P6524*I6524/100/R6524</f>
        <v>#DIV/0!</v>
      </c>
      <c r="W6524" s="4" t="e">
        <f>V6524*H6524</f>
        <v>#DIV/0!</v>
      </c>
      <c r="X6524" s="6" t="e">
        <f>O6524+S6524</f>
        <v>#NUM!</v>
      </c>
      <c r="Y6524" s="6" t="e">
        <f>P6524*I6524/100/T6524</f>
        <v>#NUM!</v>
      </c>
      <c r="Z6524" s="6" t="e">
        <f>Y6524*H6524</f>
        <v>#NUM!</v>
      </c>
      <c r="AB6524" s="1" t="e">
        <f t="shared" si="202"/>
        <v>#DIV/0!</v>
      </c>
      <c r="AC6524" s="1" t="e">
        <f t="shared" si="203"/>
        <v>#DIV/0!</v>
      </c>
    </row>
    <row r="6525" spans="4:29" x14ac:dyDescent="0.25">
      <c r="D6525" s="1">
        <v>1990</v>
      </c>
      <c r="E6525" s="1" t="s">
        <v>174</v>
      </c>
      <c r="F6525" s="2" t="s">
        <v>371</v>
      </c>
      <c r="G6525">
        <v>2</v>
      </c>
      <c r="H6525">
        <v>3683967</v>
      </c>
      <c r="I6525" s="1">
        <v>0</v>
      </c>
      <c r="J6525" s="1">
        <v>10847</v>
      </c>
      <c r="K6525" s="1">
        <v>128519</v>
      </c>
      <c r="L6525" s="1">
        <v>146341.5</v>
      </c>
      <c r="M6525" s="3">
        <v>110</v>
      </c>
      <c r="N6525">
        <v>84.4</v>
      </c>
      <c r="O6525">
        <v>82</v>
      </c>
      <c r="P6525" s="1">
        <f>IF($A$3="Percentage of government revenue per capita",$B$3,0) + IF($A$3="Absolute extra revenue",AB6525,0) + IF($A$3="Absolute revenue per capita",AC6525,0)</f>
        <v>0</v>
      </c>
      <c r="Q6525" s="5">
        <f>-MIN(data!$B$4 / data!I6303 * data!P6303 / 100, data!N6303)</f>
        <v>0</v>
      </c>
      <c r="R6525" s="4">
        <f>-Q6525*K6525/1000</f>
        <v>0</v>
      </c>
      <c r="S6525" s="6" t="e">
        <f>-MIN(data!$B$5/(POWER(LN(I6525),2))*P6525/100, O6525)</f>
        <v>#NUM!</v>
      </c>
      <c r="T6525" s="6" t="e">
        <f>-S6525*L6525/100000</f>
        <v>#NUM!</v>
      </c>
      <c r="U6525" s="4">
        <f>N6525+Q6525</f>
        <v>84.4</v>
      </c>
      <c r="V6525" s="4" t="e">
        <f>P6525*I6525/100/R6525</f>
        <v>#DIV/0!</v>
      </c>
      <c r="W6525" s="4" t="e">
        <f>V6525*H6525</f>
        <v>#DIV/0!</v>
      </c>
      <c r="X6525" s="6" t="e">
        <f>O6525+S6525</f>
        <v>#NUM!</v>
      </c>
      <c r="Y6525" s="6" t="e">
        <f>P6525*I6525/100/T6525</f>
        <v>#NUM!</v>
      </c>
      <c r="Z6525" s="6" t="e">
        <f>Y6525*H6525</f>
        <v>#NUM!</v>
      </c>
      <c r="AB6525" s="1" t="e">
        <f t="shared" si="202"/>
        <v>#DIV/0!</v>
      </c>
      <c r="AC6525" s="1" t="e">
        <f t="shared" si="203"/>
        <v>#DIV/0!</v>
      </c>
    </row>
    <row r="6526" spans="4:29" x14ac:dyDescent="0.25">
      <c r="D6526" s="1">
        <v>1991</v>
      </c>
      <c r="E6526" s="1" t="s">
        <v>174</v>
      </c>
      <c r="F6526" s="2" t="s">
        <v>371</v>
      </c>
      <c r="G6526">
        <v>2</v>
      </c>
      <c r="H6526">
        <v>3789185</v>
      </c>
      <c r="I6526" s="1">
        <v>0</v>
      </c>
      <c r="J6526" s="1">
        <v>10820</v>
      </c>
      <c r="K6526" s="1">
        <v>129271.2</v>
      </c>
      <c r="L6526" s="1">
        <v>133333.29999999999</v>
      </c>
      <c r="M6526" s="3">
        <v>120</v>
      </c>
      <c r="N6526">
        <v>83.7</v>
      </c>
      <c r="O6526">
        <v>90</v>
      </c>
      <c r="P6526" s="1">
        <f>IF($A$3="Percentage of government revenue per capita",$B$3,0) + IF($A$3="Absolute extra revenue",AB6526,0) + IF($A$3="Absolute revenue per capita",AC6526,0)</f>
        <v>0</v>
      </c>
      <c r="Q6526" s="5">
        <f>-MIN(data!$B$4 / data!I6304 * data!P6304 / 100, data!N6304)</f>
        <v>0</v>
      </c>
      <c r="R6526" s="4">
        <f>-Q6526*K6526/1000</f>
        <v>0</v>
      </c>
      <c r="S6526" s="6" t="e">
        <f>-MIN(data!$B$5/(POWER(LN(I6526),2))*P6526/100, O6526)</f>
        <v>#NUM!</v>
      </c>
      <c r="T6526" s="6" t="e">
        <f>-S6526*L6526/100000</f>
        <v>#NUM!</v>
      </c>
      <c r="U6526" s="4">
        <f>N6526+Q6526</f>
        <v>83.7</v>
      </c>
      <c r="V6526" s="4" t="e">
        <f>P6526*I6526/100/R6526</f>
        <v>#DIV/0!</v>
      </c>
      <c r="W6526" s="4" t="e">
        <f>V6526*H6526</f>
        <v>#DIV/0!</v>
      </c>
      <c r="X6526" s="6" t="e">
        <f>O6526+S6526</f>
        <v>#NUM!</v>
      </c>
      <c r="Y6526" s="6" t="e">
        <f>P6526*I6526/100/T6526</f>
        <v>#NUM!</v>
      </c>
      <c r="Z6526" s="6" t="e">
        <f>Y6526*H6526</f>
        <v>#NUM!</v>
      </c>
      <c r="AB6526" s="1" t="e">
        <f t="shared" si="202"/>
        <v>#DIV/0!</v>
      </c>
      <c r="AC6526" s="1" t="e">
        <f t="shared" si="203"/>
        <v>#DIV/0!</v>
      </c>
    </row>
    <row r="6527" spans="4:29" x14ac:dyDescent="0.25">
      <c r="D6527" s="1">
        <v>1992</v>
      </c>
      <c r="E6527" s="1" t="s">
        <v>174</v>
      </c>
      <c r="F6527" s="2" t="s">
        <v>371</v>
      </c>
      <c r="G6527">
        <v>2</v>
      </c>
      <c r="H6527">
        <v>3899843</v>
      </c>
      <c r="I6527" s="1">
        <v>0</v>
      </c>
      <c r="J6527" s="1">
        <v>10793</v>
      </c>
      <c r="K6527" s="1">
        <v>129102.9</v>
      </c>
      <c r="L6527" s="1">
        <v>123595.5</v>
      </c>
      <c r="M6527" s="3">
        <v>120</v>
      </c>
      <c r="N6527">
        <v>83.6</v>
      </c>
      <c r="O6527">
        <v>89</v>
      </c>
      <c r="P6527" s="1">
        <f>IF($A$3="Percentage of government revenue per capita",$B$3,0) + IF($A$3="Absolute extra revenue",AB6527,0) + IF($A$3="Absolute revenue per capita",AC6527,0)</f>
        <v>0</v>
      </c>
      <c r="Q6527" s="5">
        <f>-MIN(data!$B$4 / data!I6305 * data!P6305 / 100, data!N6305)</f>
        <v>0</v>
      </c>
      <c r="R6527" s="4">
        <f>-Q6527*K6527/1000</f>
        <v>0</v>
      </c>
      <c r="S6527" s="6" t="e">
        <f>-MIN(data!$B$5/(POWER(LN(I6527),2))*P6527/100, O6527)</f>
        <v>#NUM!</v>
      </c>
      <c r="T6527" s="6" t="e">
        <f>-S6527*L6527/100000</f>
        <v>#NUM!</v>
      </c>
      <c r="U6527" s="4">
        <f>N6527+Q6527</f>
        <v>83.6</v>
      </c>
      <c r="V6527" s="4" t="e">
        <f>P6527*I6527/100/R6527</f>
        <v>#DIV/0!</v>
      </c>
      <c r="W6527" s="4" t="e">
        <f>V6527*H6527</f>
        <v>#DIV/0!</v>
      </c>
      <c r="X6527" s="6" t="e">
        <f>O6527+S6527</f>
        <v>#NUM!</v>
      </c>
      <c r="Y6527" s="6" t="e">
        <f>P6527*I6527/100/T6527</f>
        <v>#NUM!</v>
      </c>
      <c r="Z6527" s="6" t="e">
        <f>Y6527*H6527</f>
        <v>#NUM!</v>
      </c>
      <c r="AB6527" s="1" t="e">
        <f t="shared" si="202"/>
        <v>#DIV/0!</v>
      </c>
      <c r="AC6527" s="1" t="e">
        <f t="shared" si="203"/>
        <v>#DIV/0!</v>
      </c>
    </row>
    <row r="6528" spans="4:29" x14ac:dyDescent="0.25">
      <c r="D6528" s="1">
        <v>1993</v>
      </c>
      <c r="E6528" s="1" t="s">
        <v>174</v>
      </c>
      <c r="F6528" s="2" t="s">
        <v>371</v>
      </c>
      <c r="G6528">
        <v>2</v>
      </c>
      <c r="H6528">
        <v>4010789</v>
      </c>
      <c r="I6528" s="1">
        <v>0</v>
      </c>
      <c r="J6528" s="1">
        <v>10728</v>
      </c>
      <c r="K6528" s="1">
        <v>127714.3</v>
      </c>
      <c r="L6528" s="1">
        <v>122222.2</v>
      </c>
      <c r="M6528" s="3">
        <v>110</v>
      </c>
      <c r="N6528">
        <v>84</v>
      </c>
      <c r="O6528">
        <v>90</v>
      </c>
      <c r="P6528" s="1">
        <f>IF($A$3="Percentage of government revenue per capita",$B$3,0) + IF($A$3="Absolute extra revenue",AB6528,0) + IF($A$3="Absolute revenue per capita",AC6528,0)</f>
        <v>0</v>
      </c>
      <c r="Q6528" s="5">
        <f>-MIN(data!$B$4 / data!I6306 * data!P6306 / 100, data!N6306)</f>
        <v>0</v>
      </c>
      <c r="R6528" s="4">
        <f>-Q6528*K6528/1000</f>
        <v>0</v>
      </c>
      <c r="S6528" s="6" t="e">
        <f>-MIN(data!$B$5/(POWER(LN(I6528),2))*P6528/100, O6528)</f>
        <v>#NUM!</v>
      </c>
      <c r="T6528" s="6" t="e">
        <f>-S6528*L6528/100000</f>
        <v>#NUM!</v>
      </c>
      <c r="U6528" s="4">
        <f>N6528+Q6528</f>
        <v>84</v>
      </c>
      <c r="V6528" s="4" t="e">
        <f>P6528*I6528/100/R6528</f>
        <v>#DIV/0!</v>
      </c>
      <c r="W6528" s="4" t="e">
        <f>V6528*H6528</f>
        <v>#DIV/0!</v>
      </c>
      <c r="X6528" s="6" t="e">
        <f>O6528+S6528</f>
        <v>#NUM!</v>
      </c>
      <c r="Y6528" s="6" t="e">
        <f>P6528*I6528/100/T6528</f>
        <v>#NUM!</v>
      </c>
      <c r="Z6528" s="6" t="e">
        <f>Y6528*H6528</f>
        <v>#NUM!</v>
      </c>
      <c r="AB6528" s="1" t="e">
        <f t="shared" si="202"/>
        <v>#DIV/0!</v>
      </c>
      <c r="AC6528" s="1" t="e">
        <f t="shared" si="203"/>
        <v>#DIV/0!</v>
      </c>
    </row>
    <row r="6529" spans="4:29" x14ac:dyDescent="0.25">
      <c r="D6529" s="1">
        <v>1994</v>
      </c>
      <c r="E6529" s="1" t="s">
        <v>174</v>
      </c>
      <c r="F6529" s="2" t="s">
        <v>371</v>
      </c>
      <c r="G6529">
        <v>2</v>
      </c>
      <c r="H6529">
        <v>4115102</v>
      </c>
      <c r="I6529" s="1">
        <v>391.36869999999999</v>
      </c>
      <c r="J6529" s="1">
        <v>10617</v>
      </c>
      <c r="K6529" s="1">
        <v>125200.5</v>
      </c>
      <c r="L6529" s="1">
        <v>100000</v>
      </c>
      <c r="M6529" s="3">
        <v>110</v>
      </c>
      <c r="N6529">
        <v>84.8</v>
      </c>
      <c r="O6529">
        <v>88</v>
      </c>
      <c r="P6529" s="1">
        <f>IF($A$3="Percentage of government revenue per capita",$B$3,0) + IF($A$3="Absolute extra revenue",AB6529,0) + IF($A$3="Absolute revenue per capita",AC6529,0)</f>
        <v>0</v>
      </c>
      <c r="Q6529" s="5">
        <f>-MIN(data!$B$4 / data!I6307 * data!P6307 / 100, data!N6307)</f>
        <v>0</v>
      </c>
      <c r="R6529" s="4">
        <f>-Q6529*K6529/1000</f>
        <v>0</v>
      </c>
      <c r="S6529" s="6">
        <f>-MIN(data!$B$5/(POWER(LN(I6529),2))*P6529/100, O6529)</f>
        <v>0</v>
      </c>
      <c r="T6529" s="6">
        <f>-S6529*L6529/100000</f>
        <v>0</v>
      </c>
      <c r="U6529" s="4">
        <f>N6529+Q6529</f>
        <v>84.8</v>
      </c>
      <c r="V6529" s="4" t="e">
        <f>P6529*I6529/100/R6529</f>
        <v>#DIV/0!</v>
      </c>
      <c r="W6529" s="4" t="e">
        <f>V6529*H6529</f>
        <v>#DIV/0!</v>
      </c>
      <c r="X6529" s="6">
        <f>O6529+S6529</f>
        <v>88</v>
      </c>
      <c r="Y6529" s="6" t="e">
        <f>P6529*I6529/100/T6529</f>
        <v>#DIV/0!</v>
      </c>
      <c r="Z6529" s="6" t="e">
        <f>Y6529*H6529</f>
        <v>#DIV/0!</v>
      </c>
      <c r="AB6529" s="1">
        <f t="shared" si="202"/>
        <v>0</v>
      </c>
      <c r="AC6529" s="1">
        <f t="shared" si="203"/>
        <v>0</v>
      </c>
    </row>
    <row r="6530" spans="4:29" x14ac:dyDescent="0.25">
      <c r="D6530" s="1">
        <v>1995</v>
      </c>
      <c r="E6530" s="1" t="s">
        <v>174</v>
      </c>
      <c r="F6530" s="2" t="s">
        <v>371</v>
      </c>
      <c r="G6530">
        <v>2</v>
      </c>
      <c r="H6530">
        <v>4207841</v>
      </c>
      <c r="I6530" s="1">
        <v>422.56580000000002</v>
      </c>
      <c r="J6530" s="1">
        <v>10426</v>
      </c>
      <c r="K6530" s="1">
        <v>122084.3</v>
      </c>
      <c r="L6530" s="1">
        <v>117567.6</v>
      </c>
      <c r="M6530" s="3">
        <v>88</v>
      </c>
      <c r="N6530">
        <v>85.4</v>
      </c>
      <c r="O6530">
        <v>74</v>
      </c>
      <c r="P6530" s="1">
        <f>IF($A$3="Percentage of government revenue per capita",$B$3,0) + IF($A$3="Absolute extra revenue",AB6530,0) + IF($A$3="Absolute revenue per capita",AC6530,0)</f>
        <v>0</v>
      </c>
      <c r="Q6530" s="5">
        <f>-MIN(data!$B$4 / data!I6308 * data!P6308 / 100, data!N6308)</f>
        <v>0</v>
      </c>
      <c r="R6530" s="4">
        <f>-Q6530*K6530/1000</f>
        <v>0</v>
      </c>
      <c r="S6530" s="6">
        <f>-MIN(data!$B$5/(POWER(LN(I6530),2))*P6530/100, O6530)</f>
        <v>0</v>
      </c>
      <c r="T6530" s="6">
        <f>-S6530*L6530/100000</f>
        <v>0</v>
      </c>
      <c r="U6530" s="4">
        <f>N6530+Q6530</f>
        <v>85.4</v>
      </c>
      <c r="V6530" s="4" t="e">
        <f>P6530*I6530/100/R6530</f>
        <v>#DIV/0!</v>
      </c>
      <c r="W6530" s="4" t="e">
        <f>V6530*H6530</f>
        <v>#DIV/0!</v>
      </c>
      <c r="X6530" s="6">
        <f>O6530+S6530</f>
        <v>74</v>
      </c>
      <c r="Y6530" s="6" t="e">
        <f>P6530*I6530/100/T6530</f>
        <v>#DIV/0!</v>
      </c>
      <c r="Z6530" s="6" t="e">
        <f>Y6530*H6530</f>
        <v>#DIV/0!</v>
      </c>
      <c r="AB6530" s="1">
        <f t="shared" si="202"/>
        <v>0</v>
      </c>
      <c r="AC6530" s="1">
        <f t="shared" si="203"/>
        <v>0</v>
      </c>
    </row>
    <row r="6531" spans="4:29" x14ac:dyDescent="0.25">
      <c r="D6531" s="1">
        <v>1996</v>
      </c>
      <c r="E6531" s="1" t="s">
        <v>174</v>
      </c>
      <c r="F6531" s="2" t="s">
        <v>371</v>
      </c>
      <c r="G6531">
        <v>2</v>
      </c>
      <c r="H6531">
        <v>4287346</v>
      </c>
      <c r="I6531" s="1">
        <v>356.46559999999999</v>
      </c>
      <c r="J6531" s="1">
        <v>10151</v>
      </c>
      <c r="K6531" s="1">
        <v>118448.1</v>
      </c>
      <c r="L6531" s="1">
        <v>98666.67</v>
      </c>
      <c r="M6531" s="3">
        <v>87</v>
      </c>
      <c r="N6531">
        <v>85.7</v>
      </c>
      <c r="O6531">
        <v>75</v>
      </c>
      <c r="P6531" s="1">
        <f>IF($A$3="Percentage of government revenue per capita",$B$3,0) + IF($A$3="Absolute extra revenue",AB6531,0) + IF($A$3="Absolute revenue per capita",AC6531,0)</f>
        <v>0</v>
      </c>
      <c r="Q6531" s="5">
        <f>-MIN(data!$B$4 / data!I6309 * data!P6309 / 100, data!N6309)</f>
        <v>0</v>
      </c>
      <c r="R6531" s="4">
        <f>-Q6531*K6531/1000</f>
        <v>0</v>
      </c>
      <c r="S6531" s="6">
        <f>-MIN(data!$B$5/(POWER(LN(I6531),2))*P6531/100, O6531)</f>
        <v>0</v>
      </c>
      <c r="T6531" s="6">
        <f>-S6531*L6531/100000</f>
        <v>0</v>
      </c>
      <c r="U6531" s="4">
        <f>N6531+Q6531</f>
        <v>85.7</v>
      </c>
      <c r="V6531" s="4" t="e">
        <f>P6531*I6531/100/R6531</f>
        <v>#DIV/0!</v>
      </c>
      <c r="W6531" s="4" t="e">
        <f>V6531*H6531</f>
        <v>#DIV/0!</v>
      </c>
      <c r="X6531" s="6">
        <f>O6531+S6531</f>
        <v>75</v>
      </c>
      <c r="Y6531" s="6" t="e">
        <f>P6531*I6531/100/T6531</f>
        <v>#DIV/0!</v>
      </c>
      <c r="Z6531" s="6" t="e">
        <f>Y6531*H6531</f>
        <v>#DIV/0!</v>
      </c>
      <c r="AB6531" s="1">
        <f t="shared" si="202"/>
        <v>0</v>
      </c>
      <c r="AC6531" s="1">
        <f t="shared" si="203"/>
        <v>0</v>
      </c>
    </row>
    <row r="6532" spans="4:29" x14ac:dyDescent="0.25">
      <c r="D6532" s="1">
        <v>1997</v>
      </c>
      <c r="E6532" s="1" t="s">
        <v>174</v>
      </c>
      <c r="F6532" s="2" t="s">
        <v>371</v>
      </c>
      <c r="G6532">
        <v>2</v>
      </c>
      <c r="H6532">
        <v>4355116</v>
      </c>
      <c r="I6532" s="1">
        <v>475.8467</v>
      </c>
      <c r="J6532" s="1">
        <v>9820</v>
      </c>
      <c r="K6532" s="1">
        <v>114853.8</v>
      </c>
      <c r="L6532" s="1">
        <v>100000</v>
      </c>
      <c r="M6532" s="3">
        <v>74</v>
      </c>
      <c r="N6532">
        <v>85.5</v>
      </c>
      <c r="O6532">
        <v>66</v>
      </c>
      <c r="P6532" s="1">
        <f>IF($A$3="Percentage of government revenue per capita",$B$3,0) + IF($A$3="Absolute extra revenue",AB6532,0) + IF($A$3="Absolute revenue per capita",AC6532,0)</f>
        <v>0</v>
      </c>
      <c r="Q6532" s="5">
        <f>-MIN(data!$B$4 / data!I6310 * data!P6310 / 100, data!N6310)</f>
        <v>0</v>
      </c>
      <c r="R6532" s="4">
        <f>-Q6532*K6532/1000</f>
        <v>0</v>
      </c>
      <c r="S6532" s="6">
        <f>-MIN(data!$B$5/(POWER(LN(I6532),2))*P6532/100, O6532)</f>
        <v>0</v>
      </c>
      <c r="T6532" s="6">
        <f>-S6532*L6532/100000</f>
        <v>0</v>
      </c>
      <c r="U6532" s="4">
        <f>N6532+Q6532</f>
        <v>85.5</v>
      </c>
      <c r="V6532" s="4" t="e">
        <f>P6532*I6532/100/R6532</f>
        <v>#DIV/0!</v>
      </c>
      <c r="W6532" s="4" t="e">
        <f>V6532*H6532</f>
        <v>#DIV/0!</v>
      </c>
      <c r="X6532" s="6">
        <f>O6532+S6532</f>
        <v>66</v>
      </c>
      <c r="Y6532" s="6" t="e">
        <f>P6532*I6532/100/T6532</f>
        <v>#DIV/0!</v>
      </c>
      <c r="Z6532" s="6" t="e">
        <f>Y6532*H6532</f>
        <v>#DIV/0!</v>
      </c>
      <c r="AB6532" s="1">
        <f t="shared" ref="AB6532:AB6595" si="204">$B$3*100/H6532/I6532</f>
        <v>0</v>
      </c>
      <c r="AC6532" s="1">
        <f t="shared" ref="AC6532:AC6595" si="205">$B$3/I6532*100</f>
        <v>0</v>
      </c>
    </row>
    <row r="6533" spans="4:29" x14ac:dyDescent="0.25">
      <c r="D6533" s="1">
        <v>1998</v>
      </c>
      <c r="E6533" s="1" t="s">
        <v>174</v>
      </c>
      <c r="F6533" s="2" t="s">
        <v>371</v>
      </c>
      <c r="G6533">
        <v>2</v>
      </c>
      <c r="H6533">
        <v>4413479</v>
      </c>
      <c r="I6533" s="1">
        <v>87.252660000000006</v>
      </c>
      <c r="J6533" s="1">
        <v>9430</v>
      </c>
      <c r="K6533" s="1">
        <v>111597.6</v>
      </c>
      <c r="L6533" s="1">
        <v>108196.7</v>
      </c>
      <c r="M6533" s="3">
        <v>66</v>
      </c>
      <c r="N6533">
        <v>84.5</v>
      </c>
      <c r="O6533">
        <v>61</v>
      </c>
      <c r="P6533" s="1">
        <f>IF($A$3="Percentage of government revenue per capita",$B$3,0) + IF($A$3="Absolute extra revenue",AB6533,0) + IF($A$3="Absolute revenue per capita",AC6533,0)</f>
        <v>0</v>
      </c>
      <c r="Q6533" s="5">
        <f>-MIN(data!$B$4 / data!I6311 * data!P6311 / 100, data!N6311)</f>
        <v>0</v>
      </c>
      <c r="R6533" s="4">
        <f>-Q6533*K6533/1000</f>
        <v>0</v>
      </c>
      <c r="S6533" s="6">
        <f>-MIN(data!$B$5/(POWER(LN(I6533),2))*P6533/100, O6533)</f>
        <v>0</v>
      </c>
      <c r="T6533" s="6">
        <f>-S6533*L6533/100000</f>
        <v>0</v>
      </c>
      <c r="U6533" s="4">
        <f>N6533+Q6533</f>
        <v>84.5</v>
      </c>
      <c r="V6533" s="4" t="e">
        <f>P6533*I6533/100/R6533</f>
        <v>#DIV/0!</v>
      </c>
      <c r="W6533" s="4" t="e">
        <f>V6533*H6533</f>
        <v>#DIV/0!</v>
      </c>
      <c r="X6533" s="6">
        <f>O6533+S6533</f>
        <v>61</v>
      </c>
      <c r="Y6533" s="6" t="e">
        <f>P6533*I6533/100/T6533</f>
        <v>#DIV/0!</v>
      </c>
      <c r="Z6533" s="6" t="e">
        <f>Y6533*H6533</f>
        <v>#DIV/0!</v>
      </c>
      <c r="AB6533" s="1">
        <f t="shared" si="204"/>
        <v>0</v>
      </c>
      <c r="AC6533" s="1">
        <f t="shared" si="205"/>
        <v>0</v>
      </c>
    </row>
    <row r="6534" spans="4:29" x14ac:dyDescent="0.25">
      <c r="D6534" s="1">
        <v>1999</v>
      </c>
      <c r="E6534" s="1" t="s">
        <v>174</v>
      </c>
      <c r="F6534" s="2" t="s">
        <v>371</v>
      </c>
      <c r="G6534">
        <v>2</v>
      </c>
      <c r="H6534">
        <v>4466135</v>
      </c>
      <c r="I6534" s="1">
        <v>88.579390000000004</v>
      </c>
      <c r="J6534" s="1">
        <v>9028</v>
      </c>
      <c r="K6534" s="1">
        <v>109033.8</v>
      </c>
      <c r="L6534" s="1">
        <v>103278.7</v>
      </c>
      <c r="M6534" s="3">
        <v>66</v>
      </c>
      <c r="N6534">
        <v>82.8</v>
      </c>
      <c r="O6534">
        <v>61</v>
      </c>
      <c r="P6534" s="1">
        <f>IF($A$3="Percentage of government revenue per capita",$B$3,0) + IF($A$3="Absolute extra revenue",AB6534,0) + IF($A$3="Absolute revenue per capita",AC6534,0)</f>
        <v>0</v>
      </c>
      <c r="Q6534" s="5">
        <f>-MIN(data!$B$4 / data!I6312 * data!P6312 / 100, data!N6312)</f>
        <v>0</v>
      </c>
      <c r="R6534" s="4">
        <f>-Q6534*K6534/1000</f>
        <v>0</v>
      </c>
      <c r="S6534" s="6">
        <f>-MIN(data!$B$5/(POWER(LN(I6534),2))*P6534/100, O6534)</f>
        <v>0</v>
      </c>
      <c r="T6534" s="6">
        <f>-S6534*L6534/100000</f>
        <v>0</v>
      </c>
      <c r="U6534" s="4">
        <f>N6534+Q6534</f>
        <v>82.8</v>
      </c>
      <c r="V6534" s="4" t="e">
        <f>P6534*I6534/100/R6534</f>
        <v>#DIV/0!</v>
      </c>
      <c r="W6534" s="4" t="e">
        <f>V6534*H6534</f>
        <v>#DIV/0!</v>
      </c>
      <c r="X6534" s="6">
        <f>O6534+S6534</f>
        <v>61</v>
      </c>
      <c r="Y6534" s="6" t="e">
        <f>P6534*I6534/100/T6534</f>
        <v>#DIV/0!</v>
      </c>
      <c r="Z6534" s="6" t="e">
        <f>Y6534*H6534</f>
        <v>#DIV/0!</v>
      </c>
      <c r="AB6534" s="1">
        <f t="shared" si="204"/>
        <v>0</v>
      </c>
      <c r="AC6534" s="1">
        <f t="shared" si="205"/>
        <v>0</v>
      </c>
    </row>
    <row r="6535" spans="4:29" x14ac:dyDescent="0.25">
      <c r="D6535" s="1">
        <v>2000</v>
      </c>
      <c r="E6535" s="1" t="s">
        <v>174</v>
      </c>
      <c r="F6535" s="2" t="s">
        <v>371</v>
      </c>
      <c r="G6535">
        <v>2</v>
      </c>
      <c r="H6535">
        <v>4516133</v>
      </c>
      <c r="I6535" s="1">
        <v>110.0103</v>
      </c>
      <c r="J6535" s="1">
        <v>8648</v>
      </c>
      <c r="K6535" s="1">
        <v>107162.3</v>
      </c>
      <c r="L6535" s="1">
        <v>103389.8</v>
      </c>
      <c r="M6535" s="3">
        <v>63</v>
      </c>
      <c r="N6535">
        <v>80.7</v>
      </c>
      <c r="O6535">
        <v>59</v>
      </c>
      <c r="P6535" s="1">
        <f>IF($A$3="Percentage of government revenue per capita",$B$3,0) + IF($A$3="Absolute extra revenue",AB6535,0) + IF($A$3="Absolute revenue per capita",AC6535,0)</f>
        <v>0</v>
      </c>
      <c r="Q6535" s="5">
        <f>-MIN(data!$B$4 / data!I6313 * data!P6313 / 100, data!N6313)</f>
        <v>0</v>
      </c>
      <c r="R6535" s="4">
        <f>-Q6535*K6535/1000</f>
        <v>0</v>
      </c>
      <c r="S6535" s="6">
        <f>-MIN(data!$B$5/(POWER(LN(I6535),2))*P6535/100, O6535)</f>
        <v>0</v>
      </c>
      <c r="T6535" s="6">
        <f>-S6535*L6535/100000</f>
        <v>0</v>
      </c>
      <c r="U6535" s="4">
        <f>N6535+Q6535</f>
        <v>80.7</v>
      </c>
      <c r="V6535" s="4" t="e">
        <f>P6535*I6535/100/R6535</f>
        <v>#DIV/0!</v>
      </c>
      <c r="W6535" s="4" t="e">
        <f>V6535*H6535</f>
        <v>#DIV/0!</v>
      </c>
      <c r="X6535" s="6">
        <f>O6535+S6535</f>
        <v>59</v>
      </c>
      <c r="Y6535" s="6" t="e">
        <f>P6535*I6535/100/T6535</f>
        <v>#DIV/0!</v>
      </c>
      <c r="Z6535" s="6" t="e">
        <f>Y6535*H6535</f>
        <v>#DIV/0!</v>
      </c>
      <c r="AB6535" s="1">
        <f t="shared" si="204"/>
        <v>0</v>
      </c>
      <c r="AC6535" s="1">
        <f t="shared" si="205"/>
        <v>0</v>
      </c>
    </row>
    <row r="6536" spans="4:29" x14ac:dyDescent="0.25">
      <c r="D6536" s="1">
        <v>2001</v>
      </c>
      <c r="E6536" s="1" t="s">
        <v>174</v>
      </c>
      <c r="F6536" s="2" t="s">
        <v>371</v>
      </c>
      <c r="G6536">
        <v>2</v>
      </c>
      <c r="H6536">
        <v>4564083</v>
      </c>
      <c r="I6536" s="1">
        <v>106.6992</v>
      </c>
      <c r="J6536" s="1">
        <v>8323</v>
      </c>
      <c r="K6536" s="1">
        <v>106160.7</v>
      </c>
      <c r="L6536" s="1">
        <v>105263.2</v>
      </c>
      <c r="M6536" s="3">
        <v>61</v>
      </c>
      <c r="N6536">
        <v>78.400000000000006</v>
      </c>
      <c r="O6536">
        <v>57</v>
      </c>
      <c r="P6536" s="1">
        <f>IF($A$3="Percentage of government revenue per capita",$B$3,0) + IF($A$3="Absolute extra revenue",AB6536,0) + IF($A$3="Absolute revenue per capita",AC6536,0)</f>
        <v>0</v>
      </c>
      <c r="Q6536" s="5">
        <f>-MIN(data!$B$4 / data!I6314 * data!P6314 / 100, data!N6314)</f>
        <v>0</v>
      </c>
      <c r="R6536" s="4">
        <f>-Q6536*K6536/1000</f>
        <v>0</v>
      </c>
      <c r="S6536" s="6">
        <f>-MIN(data!$B$5/(POWER(LN(I6536),2))*P6536/100, O6536)</f>
        <v>0</v>
      </c>
      <c r="T6536" s="6">
        <f>-S6536*L6536/100000</f>
        <v>0</v>
      </c>
      <c r="U6536" s="4">
        <f>N6536+Q6536</f>
        <v>78.400000000000006</v>
      </c>
      <c r="V6536" s="4" t="e">
        <f>P6536*I6536/100/R6536</f>
        <v>#DIV/0!</v>
      </c>
      <c r="W6536" s="4" t="e">
        <f>V6536*H6536</f>
        <v>#DIV/0!</v>
      </c>
      <c r="X6536" s="6">
        <f>O6536+S6536</f>
        <v>57</v>
      </c>
      <c r="Y6536" s="6" t="e">
        <f>P6536*I6536/100/T6536</f>
        <v>#DIV/0!</v>
      </c>
      <c r="Z6536" s="6" t="e">
        <f>Y6536*H6536</f>
        <v>#DIV/0!</v>
      </c>
      <c r="AB6536" s="1">
        <f t="shared" si="204"/>
        <v>0</v>
      </c>
      <c r="AC6536" s="1">
        <f t="shared" si="205"/>
        <v>0</v>
      </c>
    </row>
    <row r="6537" spans="4:29" x14ac:dyDescent="0.25">
      <c r="D6537" s="1">
        <v>2002</v>
      </c>
      <c r="E6537" s="1" t="s">
        <v>174</v>
      </c>
      <c r="F6537" s="2" t="s">
        <v>371</v>
      </c>
      <c r="G6537">
        <v>2</v>
      </c>
      <c r="H6537">
        <v>4610005</v>
      </c>
      <c r="I6537" s="1">
        <v>88.826049999999995</v>
      </c>
      <c r="J6537" s="1">
        <v>8069</v>
      </c>
      <c r="K6537" s="1">
        <v>105892.4</v>
      </c>
      <c r="L6537" s="1">
        <v>107142.9</v>
      </c>
      <c r="M6537" s="3">
        <v>60</v>
      </c>
      <c r="N6537">
        <v>76.2</v>
      </c>
      <c r="O6537">
        <v>56</v>
      </c>
      <c r="P6537" s="1">
        <f>IF($A$3="Percentage of government revenue per capita",$B$3,0) + IF($A$3="Absolute extra revenue",AB6537,0) + IF($A$3="Absolute revenue per capita",AC6537,0)</f>
        <v>0</v>
      </c>
      <c r="Q6537" s="5">
        <f>-MIN(data!$B$4 / data!I6315 * data!P6315 / 100, data!N6315)</f>
        <v>0</v>
      </c>
      <c r="R6537" s="4">
        <f>-Q6537*K6537/1000</f>
        <v>0</v>
      </c>
      <c r="S6537" s="6">
        <f>-MIN(data!$B$5/(POWER(LN(I6537),2))*P6537/100, O6537)</f>
        <v>0</v>
      </c>
      <c r="T6537" s="6">
        <f>-S6537*L6537/100000</f>
        <v>0</v>
      </c>
      <c r="U6537" s="4">
        <f>N6537+Q6537</f>
        <v>76.2</v>
      </c>
      <c r="V6537" s="4" t="e">
        <f>P6537*I6537/100/R6537</f>
        <v>#DIV/0!</v>
      </c>
      <c r="W6537" s="4" t="e">
        <f>V6537*H6537</f>
        <v>#DIV/0!</v>
      </c>
      <c r="X6537" s="6">
        <f>O6537+S6537</f>
        <v>56</v>
      </c>
      <c r="Y6537" s="6" t="e">
        <f>P6537*I6537/100/T6537</f>
        <v>#DIV/0!</v>
      </c>
      <c r="Z6537" s="6" t="e">
        <f>Y6537*H6537</f>
        <v>#DIV/0!</v>
      </c>
      <c r="AB6537" s="1">
        <f t="shared" si="204"/>
        <v>0</v>
      </c>
      <c r="AC6537" s="1">
        <f t="shared" si="205"/>
        <v>0</v>
      </c>
    </row>
    <row r="6538" spans="4:29" x14ac:dyDescent="0.25">
      <c r="D6538" s="1">
        <v>2003</v>
      </c>
      <c r="E6538" s="1" t="s">
        <v>174</v>
      </c>
      <c r="F6538" s="2" t="s">
        <v>371</v>
      </c>
      <c r="G6538">
        <v>2</v>
      </c>
      <c r="H6538">
        <v>4655743</v>
      </c>
      <c r="I6538" s="1">
        <v>90.079859999999996</v>
      </c>
      <c r="J6538" s="1">
        <v>7845</v>
      </c>
      <c r="K6538" s="1">
        <v>106013.5</v>
      </c>
      <c r="L6538" s="1">
        <v>105357.1</v>
      </c>
      <c r="M6538" s="3">
        <v>60</v>
      </c>
      <c r="N6538">
        <v>74</v>
      </c>
      <c r="O6538">
        <v>56</v>
      </c>
      <c r="P6538" s="1">
        <f>IF($A$3="Percentage of government revenue per capita",$B$3,0) + IF($A$3="Absolute extra revenue",AB6538,0) + IF($A$3="Absolute revenue per capita",AC6538,0)</f>
        <v>0</v>
      </c>
      <c r="Q6538" s="5">
        <f>-MIN(data!$B$4 / data!I6316 * data!P6316 / 100, data!N6316)</f>
        <v>0</v>
      </c>
      <c r="R6538" s="4">
        <f>-Q6538*K6538/1000</f>
        <v>0</v>
      </c>
      <c r="S6538" s="6">
        <f>-MIN(data!$B$5/(POWER(LN(I6538),2))*P6538/100, O6538)</f>
        <v>0</v>
      </c>
      <c r="T6538" s="6">
        <f>-S6538*L6538/100000</f>
        <v>0</v>
      </c>
      <c r="U6538" s="4">
        <f>N6538+Q6538</f>
        <v>74</v>
      </c>
      <c r="V6538" s="4" t="e">
        <f>P6538*I6538/100/R6538</f>
        <v>#DIV/0!</v>
      </c>
      <c r="W6538" s="4" t="e">
        <f>V6538*H6538</f>
        <v>#DIV/0!</v>
      </c>
      <c r="X6538" s="6">
        <f>O6538+S6538</f>
        <v>56</v>
      </c>
      <c r="Y6538" s="6" t="e">
        <f>P6538*I6538/100/T6538</f>
        <v>#DIV/0!</v>
      </c>
      <c r="Z6538" s="6" t="e">
        <f>Y6538*H6538</f>
        <v>#DIV/0!</v>
      </c>
      <c r="AB6538" s="1">
        <f t="shared" si="204"/>
        <v>0</v>
      </c>
      <c r="AC6538" s="1">
        <f t="shared" si="205"/>
        <v>0</v>
      </c>
    </row>
    <row r="6539" spans="4:29" x14ac:dyDescent="0.25">
      <c r="D6539" s="1">
        <v>2004</v>
      </c>
      <c r="E6539" s="1" t="s">
        <v>174</v>
      </c>
      <c r="F6539" s="2" t="s">
        <v>371</v>
      </c>
      <c r="G6539">
        <v>2</v>
      </c>
      <c r="H6539">
        <v>4703401</v>
      </c>
      <c r="I6539" s="1">
        <v>501.06689999999998</v>
      </c>
      <c r="J6539" s="1">
        <v>7666</v>
      </c>
      <c r="K6539" s="1">
        <v>106620.3</v>
      </c>
      <c r="L6539" s="1">
        <v>105454.5</v>
      </c>
      <c r="M6539" s="3">
        <v>59</v>
      </c>
      <c r="N6539">
        <v>71.900000000000006</v>
      </c>
      <c r="O6539">
        <v>55</v>
      </c>
      <c r="P6539" s="1">
        <f>IF($A$3="Percentage of government revenue per capita",$B$3,0) + IF($A$3="Absolute extra revenue",AB6539,0) + IF($A$3="Absolute revenue per capita",AC6539,0)</f>
        <v>0</v>
      </c>
      <c r="Q6539" s="5">
        <f>-MIN(data!$B$4 / data!I6317 * data!P6317 / 100, data!N6317)</f>
        <v>0</v>
      </c>
      <c r="R6539" s="4">
        <f>-Q6539*K6539/1000</f>
        <v>0</v>
      </c>
      <c r="S6539" s="6">
        <f>-MIN(data!$B$5/(POWER(LN(I6539),2))*P6539/100, O6539)</f>
        <v>0</v>
      </c>
      <c r="T6539" s="6">
        <f>-S6539*L6539/100000</f>
        <v>0</v>
      </c>
      <c r="U6539" s="4">
        <f>N6539+Q6539</f>
        <v>71.900000000000006</v>
      </c>
      <c r="V6539" s="4" t="e">
        <f>P6539*I6539/100/R6539</f>
        <v>#DIV/0!</v>
      </c>
      <c r="W6539" s="4" t="e">
        <f>V6539*H6539</f>
        <v>#DIV/0!</v>
      </c>
      <c r="X6539" s="6">
        <f>O6539+S6539</f>
        <v>55</v>
      </c>
      <c r="Y6539" s="6" t="e">
        <f>P6539*I6539/100/T6539</f>
        <v>#DIV/0!</v>
      </c>
      <c r="Z6539" s="6" t="e">
        <f>Y6539*H6539</f>
        <v>#DIV/0!</v>
      </c>
      <c r="AB6539" s="1">
        <f t="shared" si="204"/>
        <v>0</v>
      </c>
      <c r="AC6539" s="1">
        <f t="shared" si="205"/>
        <v>0</v>
      </c>
    </row>
    <row r="6540" spans="4:29" x14ac:dyDescent="0.25">
      <c r="D6540" s="1">
        <v>2005</v>
      </c>
      <c r="E6540" s="1" t="s">
        <v>174</v>
      </c>
      <c r="F6540" s="2" t="s">
        <v>371</v>
      </c>
      <c r="G6540">
        <v>2</v>
      </c>
      <c r="H6540">
        <v>4754646</v>
      </c>
      <c r="I6540" s="1">
        <v>593.62120000000004</v>
      </c>
      <c r="J6540" s="1">
        <v>7490</v>
      </c>
      <c r="K6540" s="1">
        <v>107460.5</v>
      </c>
      <c r="L6540" s="1">
        <v>105660.4</v>
      </c>
      <c r="M6540" s="3">
        <v>58</v>
      </c>
      <c r="N6540">
        <v>69.7</v>
      </c>
      <c r="O6540">
        <v>53</v>
      </c>
      <c r="P6540" s="1">
        <f>IF($A$3="Percentage of government revenue per capita",$B$3,0) + IF($A$3="Absolute extra revenue",AB6540,0) + IF($A$3="Absolute revenue per capita",AC6540,0)</f>
        <v>0</v>
      </c>
      <c r="Q6540" s="5">
        <f>-MIN(data!$B$4 / data!I6318 * data!P6318 / 100, data!N6318)</f>
        <v>0</v>
      </c>
      <c r="R6540" s="4">
        <f>-Q6540*K6540/1000</f>
        <v>0</v>
      </c>
      <c r="S6540" s="6">
        <f>-MIN(data!$B$5/(POWER(LN(I6540),2))*P6540/100, O6540)</f>
        <v>0</v>
      </c>
      <c r="T6540" s="6">
        <f>-S6540*L6540/100000</f>
        <v>0</v>
      </c>
      <c r="U6540" s="4">
        <f>N6540+Q6540</f>
        <v>69.7</v>
      </c>
      <c r="V6540" s="4" t="e">
        <f>P6540*I6540/100/R6540</f>
        <v>#DIV/0!</v>
      </c>
      <c r="W6540" s="4" t="e">
        <f>V6540*H6540</f>
        <v>#DIV/0!</v>
      </c>
      <c r="X6540" s="6">
        <f>O6540+S6540</f>
        <v>53</v>
      </c>
      <c r="Y6540" s="6" t="e">
        <f>P6540*I6540/100/T6540</f>
        <v>#DIV/0!</v>
      </c>
      <c r="Z6540" s="6" t="e">
        <f>Y6540*H6540</f>
        <v>#DIV/0!</v>
      </c>
      <c r="AB6540" s="1">
        <f t="shared" si="204"/>
        <v>0</v>
      </c>
      <c r="AC6540" s="1">
        <f t="shared" si="205"/>
        <v>0</v>
      </c>
    </row>
    <row r="6541" spans="4:29" x14ac:dyDescent="0.25">
      <c r="D6541" s="1">
        <v>2006</v>
      </c>
      <c r="E6541" s="1" t="s">
        <v>174</v>
      </c>
      <c r="F6541" s="2" t="s">
        <v>371</v>
      </c>
      <c r="G6541">
        <v>2</v>
      </c>
      <c r="H6541">
        <v>4810109</v>
      </c>
      <c r="I6541" s="1">
        <v>642.57629999999995</v>
      </c>
      <c r="J6541" s="1">
        <v>7374</v>
      </c>
      <c r="K6541" s="1">
        <v>109082.8</v>
      </c>
      <c r="L6541" s="1">
        <v>105769.2</v>
      </c>
      <c r="M6541" s="3">
        <v>56</v>
      </c>
      <c r="N6541">
        <v>67.599999999999994</v>
      </c>
      <c r="O6541">
        <v>52</v>
      </c>
      <c r="P6541" s="1">
        <f>IF($A$3="Percentage of government revenue per capita",$B$3,0) + IF($A$3="Absolute extra revenue",AB6541,0) + IF($A$3="Absolute revenue per capita",AC6541,0)</f>
        <v>0</v>
      </c>
      <c r="Q6541" s="5">
        <f>-MIN(data!$B$4 / data!I6319 * data!P6319 / 100, data!N6319)</f>
        <v>0</v>
      </c>
      <c r="R6541" s="4">
        <f>-Q6541*K6541/1000</f>
        <v>0</v>
      </c>
      <c r="S6541" s="6">
        <f>-MIN(data!$B$5/(POWER(LN(I6541),2))*P6541/100, O6541)</f>
        <v>0</v>
      </c>
      <c r="T6541" s="6">
        <f>-S6541*L6541/100000</f>
        <v>0</v>
      </c>
      <c r="U6541" s="4">
        <f>N6541+Q6541</f>
        <v>67.599999999999994</v>
      </c>
      <c r="V6541" s="4" t="e">
        <f>P6541*I6541/100/R6541</f>
        <v>#DIV/0!</v>
      </c>
      <c r="W6541" s="4" t="e">
        <f>V6541*H6541</f>
        <v>#DIV/0!</v>
      </c>
      <c r="X6541" s="6">
        <f>O6541+S6541</f>
        <v>52</v>
      </c>
      <c r="Y6541" s="6" t="e">
        <f>P6541*I6541/100/T6541</f>
        <v>#DIV/0!</v>
      </c>
      <c r="Z6541" s="6" t="e">
        <f>Y6541*H6541</f>
        <v>#DIV/0!</v>
      </c>
      <c r="AB6541" s="1">
        <f t="shared" si="204"/>
        <v>0</v>
      </c>
      <c r="AC6541" s="1">
        <f t="shared" si="205"/>
        <v>0</v>
      </c>
    </row>
    <row r="6542" spans="4:29" x14ac:dyDescent="0.25">
      <c r="D6542" s="1">
        <v>2007</v>
      </c>
      <c r="E6542" s="1" t="s">
        <v>174</v>
      </c>
      <c r="F6542" s="2" t="s">
        <v>371</v>
      </c>
      <c r="G6542">
        <v>2</v>
      </c>
      <c r="H6542">
        <v>4870141</v>
      </c>
      <c r="I6542" s="1">
        <v>605.39819999999997</v>
      </c>
      <c r="J6542" s="1">
        <v>7324</v>
      </c>
      <c r="K6542" s="1">
        <v>111646.3</v>
      </c>
      <c r="L6542" s="1">
        <v>103921.60000000001</v>
      </c>
      <c r="M6542" s="3">
        <v>55</v>
      </c>
      <c r="N6542">
        <v>65.599999999999994</v>
      </c>
      <c r="O6542">
        <v>51</v>
      </c>
      <c r="P6542" s="1">
        <f>IF($A$3="Percentage of government revenue per capita",$B$3,0) + IF($A$3="Absolute extra revenue",AB6542,0) + IF($A$3="Absolute revenue per capita",AC6542,0)</f>
        <v>0</v>
      </c>
      <c r="Q6542" s="5">
        <f>-MIN(data!$B$4 / data!I6320 * data!P6320 / 100, data!N6320)</f>
        <v>0</v>
      </c>
      <c r="R6542" s="4">
        <f>-Q6542*K6542/1000</f>
        <v>0</v>
      </c>
      <c r="S6542" s="6">
        <f>-MIN(data!$B$5/(POWER(LN(I6542),2))*P6542/100, O6542)</f>
        <v>0</v>
      </c>
      <c r="T6542" s="6">
        <f>-S6542*L6542/100000</f>
        <v>0</v>
      </c>
      <c r="U6542" s="4">
        <f>N6542+Q6542</f>
        <v>65.599999999999994</v>
      </c>
      <c r="V6542" s="4" t="e">
        <f>P6542*I6542/100/R6542</f>
        <v>#DIV/0!</v>
      </c>
      <c r="W6542" s="4" t="e">
        <f>V6542*H6542</f>
        <v>#DIV/0!</v>
      </c>
      <c r="X6542" s="6">
        <f>O6542+S6542</f>
        <v>51</v>
      </c>
      <c r="Y6542" s="6" t="e">
        <f>P6542*I6542/100/T6542</f>
        <v>#DIV/0!</v>
      </c>
      <c r="Z6542" s="6" t="e">
        <f>Y6542*H6542</f>
        <v>#DIV/0!</v>
      </c>
      <c r="AB6542" s="1">
        <f t="shared" si="204"/>
        <v>0</v>
      </c>
      <c r="AC6542" s="1">
        <f t="shared" si="205"/>
        <v>0</v>
      </c>
    </row>
    <row r="6543" spans="4:29" x14ac:dyDescent="0.25">
      <c r="D6543" s="1">
        <v>2008</v>
      </c>
      <c r="E6543" s="1" t="s">
        <v>174</v>
      </c>
      <c r="F6543" s="2" t="s">
        <v>371</v>
      </c>
      <c r="G6543">
        <v>2</v>
      </c>
      <c r="H6543">
        <v>4935767</v>
      </c>
      <c r="I6543" s="1">
        <v>824.16549999999995</v>
      </c>
      <c r="J6543" s="1">
        <v>7324</v>
      </c>
      <c r="K6543" s="1">
        <v>115157.2</v>
      </c>
      <c r="L6543" s="1">
        <v>106122.4</v>
      </c>
      <c r="M6543" s="3">
        <v>53</v>
      </c>
      <c r="N6543">
        <v>63.6</v>
      </c>
      <c r="O6543">
        <v>49</v>
      </c>
      <c r="P6543" s="1">
        <f>IF($A$3="Percentage of government revenue per capita",$B$3,0) + IF($A$3="Absolute extra revenue",AB6543,0) + IF($A$3="Absolute revenue per capita",AC6543,0)</f>
        <v>0</v>
      </c>
      <c r="Q6543" s="5">
        <f>-MIN(data!$B$4 / data!I6321 * data!P6321 / 100, data!N6321)</f>
        <v>0</v>
      </c>
      <c r="R6543" s="4">
        <f>-Q6543*K6543/1000</f>
        <v>0</v>
      </c>
      <c r="S6543" s="6">
        <f>-MIN(data!$B$5/(POWER(LN(I6543),2))*P6543/100, O6543)</f>
        <v>0</v>
      </c>
      <c r="T6543" s="6">
        <f>-S6543*L6543/100000</f>
        <v>0</v>
      </c>
      <c r="U6543" s="4">
        <f>N6543+Q6543</f>
        <v>63.6</v>
      </c>
      <c r="V6543" s="4" t="e">
        <f>P6543*I6543/100/R6543</f>
        <v>#DIV/0!</v>
      </c>
      <c r="W6543" s="4" t="e">
        <f>V6543*H6543</f>
        <v>#DIV/0!</v>
      </c>
      <c r="X6543" s="6">
        <f>O6543+S6543</f>
        <v>49</v>
      </c>
      <c r="Y6543" s="6" t="e">
        <f>P6543*I6543/100/T6543</f>
        <v>#DIV/0!</v>
      </c>
      <c r="Z6543" s="6" t="e">
        <f>Y6543*H6543</f>
        <v>#DIV/0!</v>
      </c>
      <c r="AB6543" s="1">
        <f t="shared" si="204"/>
        <v>0</v>
      </c>
      <c r="AC6543" s="1">
        <f t="shared" si="205"/>
        <v>0</v>
      </c>
    </row>
    <row r="6544" spans="4:29" x14ac:dyDescent="0.25">
      <c r="D6544" s="1">
        <v>2009</v>
      </c>
      <c r="E6544" s="1" t="s">
        <v>174</v>
      </c>
      <c r="F6544" s="2" t="s">
        <v>371</v>
      </c>
      <c r="G6544">
        <v>2</v>
      </c>
      <c r="H6544">
        <v>5007954</v>
      </c>
      <c r="I6544" s="1">
        <v>925.01700000000005</v>
      </c>
      <c r="J6544" s="1">
        <v>7349</v>
      </c>
      <c r="K6544" s="1">
        <v>119690.6</v>
      </c>
      <c r="L6544" s="1">
        <v>108510.6</v>
      </c>
      <c r="M6544" s="3">
        <v>52</v>
      </c>
      <c r="N6544">
        <v>61.4</v>
      </c>
      <c r="O6544">
        <v>47</v>
      </c>
      <c r="P6544" s="1">
        <f>IF($A$3="Percentage of government revenue per capita",$B$3,0) + IF($A$3="Absolute extra revenue",AB6544,0) + IF($A$3="Absolute revenue per capita",AC6544,0)</f>
        <v>0</v>
      </c>
      <c r="Q6544" s="5">
        <f>-MIN(data!$B$4 / data!I6322 * data!P6322 / 100, data!N6322)</f>
        <v>0</v>
      </c>
      <c r="R6544" s="4">
        <f>-Q6544*K6544/1000</f>
        <v>0</v>
      </c>
      <c r="S6544" s="6">
        <f>-MIN(data!$B$5/(POWER(LN(I6544),2))*P6544/100, O6544)</f>
        <v>0</v>
      </c>
      <c r="T6544" s="6">
        <f>-S6544*L6544/100000</f>
        <v>0</v>
      </c>
      <c r="U6544" s="4">
        <f>N6544+Q6544</f>
        <v>61.4</v>
      </c>
      <c r="V6544" s="4" t="e">
        <f>P6544*I6544/100/R6544</f>
        <v>#DIV/0!</v>
      </c>
      <c r="W6544" s="4" t="e">
        <f>V6544*H6544</f>
        <v>#DIV/0!</v>
      </c>
      <c r="X6544" s="6">
        <f>O6544+S6544</f>
        <v>47</v>
      </c>
      <c r="Y6544" s="6" t="e">
        <f>P6544*I6544/100/T6544</f>
        <v>#DIV/0!</v>
      </c>
      <c r="Z6544" s="6" t="e">
        <f>Y6544*H6544</f>
        <v>#DIV/0!</v>
      </c>
      <c r="AB6544" s="1">
        <f t="shared" si="204"/>
        <v>0</v>
      </c>
      <c r="AC6544" s="1">
        <f t="shared" si="205"/>
        <v>0</v>
      </c>
    </row>
    <row r="6545" spans="4:29" x14ac:dyDescent="0.25">
      <c r="D6545" s="1">
        <v>2010</v>
      </c>
      <c r="E6545" s="1" t="s">
        <v>174</v>
      </c>
      <c r="F6545" s="2" t="s">
        <v>371</v>
      </c>
      <c r="G6545">
        <v>2</v>
      </c>
      <c r="H6545">
        <v>5087213</v>
      </c>
      <c r="I6545" s="1">
        <v>792.3972</v>
      </c>
      <c r="J6545" s="1">
        <v>7407</v>
      </c>
      <c r="K6545" s="1">
        <v>124697</v>
      </c>
      <c r="L6545" s="1">
        <v>110869.6</v>
      </c>
      <c r="M6545" s="3">
        <v>51</v>
      </c>
      <c r="N6545">
        <v>59.4</v>
      </c>
      <c r="O6545">
        <v>46</v>
      </c>
      <c r="P6545" s="1">
        <f>IF($A$3="Percentage of government revenue per capita",$B$3,0) + IF($A$3="Absolute extra revenue",AB6545,0) + IF($A$3="Absolute revenue per capita",AC6545,0)</f>
        <v>0</v>
      </c>
      <c r="Q6545" s="5">
        <f>-MIN(data!$B$4 / data!I6323 * data!P6323 / 100, data!N6323)</f>
        <v>0</v>
      </c>
      <c r="R6545" s="4">
        <f>-Q6545*K6545/1000</f>
        <v>0</v>
      </c>
      <c r="S6545" s="6">
        <f>-MIN(data!$B$5/(POWER(LN(I6545),2))*P6545/100, O6545)</f>
        <v>0</v>
      </c>
      <c r="T6545" s="6">
        <f>-S6545*L6545/100000</f>
        <v>0</v>
      </c>
      <c r="U6545" s="4">
        <f>N6545+Q6545</f>
        <v>59.4</v>
      </c>
      <c r="V6545" s="4" t="e">
        <f>P6545*I6545/100/R6545</f>
        <v>#DIV/0!</v>
      </c>
      <c r="W6545" s="4" t="e">
        <f>V6545*H6545</f>
        <v>#DIV/0!</v>
      </c>
      <c r="X6545" s="6">
        <f>O6545+S6545</f>
        <v>46</v>
      </c>
      <c r="Y6545" s="6" t="e">
        <f>P6545*I6545/100/T6545</f>
        <v>#DIV/0!</v>
      </c>
      <c r="Z6545" s="6" t="e">
        <f>Y6545*H6545</f>
        <v>#DIV/0!</v>
      </c>
      <c r="AB6545" s="1">
        <f t="shared" si="204"/>
        <v>0</v>
      </c>
      <c r="AC6545" s="1">
        <f t="shared" si="205"/>
        <v>0</v>
      </c>
    </row>
    <row r="6546" spans="4:29" x14ac:dyDescent="0.25">
      <c r="D6546" s="1">
        <v>2011</v>
      </c>
      <c r="E6546" s="1" t="s">
        <v>174</v>
      </c>
      <c r="F6546" s="2" t="s">
        <v>371</v>
      </c>
      <c r="G6546">
        <v>2</v>
      </c>
      <c r="H6546">
        <v>5174085</v>
      </c>
      <c r="I6546" s="1">
        <v>916.14800000000002</v>
      </c>
      <c r="J6546" s="1">
        <v>7470</v>
      </c>
      <c r="K6546" s="1">
        <v>129913</v>
      </c>
      <c r="L6546" s="1">
        <v>108695.7</v>
      </c>
      <c r="M6546" s="3">
        <v>51</v>
      </c>
      <c r="N6546">
        <v>57.5</v>
      </c>
      <c r="O6546">
        <v>46</v>
      </c>
      <c r="P6546" s="1">
        <f>IF($A$3="Percentage of government revenue per capita",$B$3,0) + IF($A$3="Absolute extra revenue",AB6546,0) + IF($A$3="Absolute revenue per capita",AC6546,0)</f>
        <v>0</v>
      </c>
      <c r="Q6546" s="5">
        <f>-MIN(data!$B$4 / data!I6324 * data!P6324 / 100, data!N6324)</f>
        <v>0</v>
      </c>
      <c r="R6546" s="4">
        <f>-Q6546*K6546/1000</f>
        <v>0</v>
      </c>
      <c r="S6546" s="6">
        <f>-MIN(data!$B$5/(POWER(LN(I6546),2))*P6546/100, O6546)</f>
        <v>0</v>
      </c>
      <c r="T6546" s="6">
        <f>-S6546*L6546/100000</f>
        <v>0</v>
      </c>
      <c r="U6546" s="4">
        <f>N6546+Q6546</f>
        <v>57.5</v>
      </c>
      <c r="V6546" s="4" t="e">
        <f>P6546*I6546/100/R6546</f>
        <v>#DIV/0!</v>
      </c>
      <c r="W6546" s="4" t="e">
        <f>V6546*H6546</f>
        <v>#DIV/0!</v>
      </c>
      <c r="X6546" s="6">
        <f>O6546+S6546</f>
        <v>46</v>
      </c>
      <c r="Y6546" s="6" t="e">
        <f>P6546*I6546/100/T6546</f>
        <v>#DIV/0!</v>
      </c>
      <c r="Z6546" s="6" t="e">
        <f>Y6546*H6546</f>
        <v>#DIV/0!</v>
      </c>
      <c r="AB6546" s="1">
        <f t="shared" si="204"/>
        <v>0</v>
      </c>
      <c r="AC6546" s="1">
        <f t="shared" si="205"/>
        <v>0</v>
      </c>
    </row>
    <row r="6547" spans="4:29" x14ac:dyDescent="0.25">
      <c r="D6547" s="1">
        <v>2012</v>
      </c>
      <c r="E6547" s="1" t="s">
        <v>174</v>
      </c>
      <c r="F6547" s="2" t="s">
        <v>371</v>
      </c>
      <c r="G6547">
        <v>2</v>
      </c>
      <c r="H6547">
        <v>5267900</v>
      </c>
      <c r="I6547" s="1">
        <v>1147.213</v>
      </c>
      <c r="J6547" s="1">
        <v>7508</v>
      </c>
      <c r="K6547" s="1">
        <v>134552</v>
      </c>
      <c r="L6547" s="1">
        <v>108888.9</v>
      </c>
      <c r="M6547" s="3">
        <v>50</v>
      </c>
      <c r="N6547">
        <v>55.8</v>
      </c>
      <c r="O6547">
        <v>45</v>
      </c>
      <c r="P6547" s="1">
        <f>IF($A$3="Percentage of government revenue per capita",$B$3,0) + IF($A$3="Absolute extra revenue",AB6547,0) + IF($A$3="Absolute revenue per capita",AC6547,0)</f>
        <v>0</v>
      </c>
      <c r="Q6547" s="5">
        <f>-MIN(data!$B$4 / data!I6325 * data!P6325 / 100, data!N6325)</f>
        <v>0</v>
      </c>
      <c r="R6547" s="4">
        <f>-Q6547*K6547/1000</f>
        <v>0</v>
      </c>
      <c r="S6547" s="6">
        <f>-MIN(data!$B$5/(POWER(LN(I6547),2))*P6547/100, O6547)</f>
        <v>0</v>
      </c>
      <c r="T6547" s="6">
        <f>-S6547*L6547/100000</f>
        <v>0</v>
      </c>
      <c r="U6547" s="4">
        <f>N6547+Q6547</f>
        <v>55.8</v>
      </c>
      <c r="V6547" s="4" t="e">
        <f>P6547*I6547/100/R6547</f>
        <v>#DIV/0!</v>
      </c>
      <c r="W6547" s="4" t="e">
        <f>V6547*H6547</f>
        <v>#DIV/0!</v>
      </c>
      <c r="X6547" s="6">
        <f>O6547+S6547</f>
        <v>45</v>
      </c>
      <c r="Y6547" s="6" t="e">
        <f>P6547*I6547/100/T6547</f>
        <v>#DIV/0!</v>
      </c>
      <c r="Z6547" s="6" t="e">
        <f>Y6547*H6547</f>
        <v>#DIV/0!</v>
      </c>
      <c r="AB6547" s="1">
        <f t="shared" si="204"/>
        <v>0</v>
      </c>
      <c r="AC6547" s="1">
        <f t="shared" si="205"/>
        <v>0</v>
      </c>
    </row>
    <row r="6548" spans="4:29" x14ac:dyDescent="0.25">
      <c r="D6548" s="1">
        <v>2013</v>
      </c>
      <c r="E6548" s="1" t="s">
        <v>174</v>
      </c>
      <c r="F6548" s="2" t="s">
        <v>371</v>
      </c>
      <c r="G6548">
        <v>2</v>
      </c>
      <c r="H6548">
        <v>5366375</v>
      </c>
      <c r="I6548" s="1">
        <v>1076.1500000000001</v>
      </c>
      <c r="J6548" s="1">
        <v>7479</v>
      </c>
      <c r="K6548" s="1">
        <v>138500</v>
      </c>
      <c r="L6548" s="1">
        <v>109090.9</v>
      </c>
      <c r="M6548" s="3">
        <v>49</v>
      </c>
      <c r="N6548">
        <v>54</v>
      </c>
      <c r="O6548">
        <v>44</v>
      </c>
      <c r="P6548" s="1">
        <f>IF($A$3="Percentage of government revenue per capita",$B$3,0) + IF($A$3="Absolute extra revenue",AB6548,0) + IF($A$3="Absolute revenue per capita",AC6548,0)</f>
        <v>0</v>
      </c>
      <c r="Q6548" s="5">
        <f>-MIN(data!$B$4 / data!I6326 * data!P6326 / 100, data!N6326)</f>
        <v>0</v>
      </c>
      <c r="R6548" s="4">
        <f>-Q6548*K6548/1000</f>
        <v>0</v>
      </c>
      <c r="S6548" s="6">
        <f>-MIN(data!$B$5/(POWER(LN(I6548),2))*P6548/100, O6548)</f>
        <v>0</v>
      </c>
      <c r="T6548" s="6">
        <f>-S6548*L6548/100000</f>
        <v>0</v>
      </c>
      <c r="U6548" s="4">
        <f>N6548+Q6548</f>
        <v>54</v>
      </c>
      <c r="V6548" s="4" t="e">
        <f>P6548*I6548/100/R6548</f>
        <v>#DIV/0!</v>
      </c>
      <c r="W6548" s="4" t="e">
        <f>V6548*H6548</f>
        <v>#DIV/0!</v>
      </c>
      <c r="X6548" s="6">
        <f>O6548+S6548</f>
        <v>44</v>
      </c>
      <c r="Y6548" s="6" t="e">
        <f>P6548*I6548/100/T6548</f>
        <v>#DIV/0!</v>
      </c>
      <c r="Z6548" s="6" t="e">
        <f>Y6548*H6548</f>
        <v>#DIV/0!</v>
      </c>
      <c r="AB6548" s="1">
        <f t="shared" si="204"/>
        <v>0</v>
      </c>
      <c r="AC6548" s="1">
        <f t="shared" si="205"/>
        <v>0</v>
      </c>
    </row>
    <row r="6549" spans="4:29" x14ac:dyDescent="0.25">
      <c r="D6549" s="1">
        <v>2014</v>
      </c>
      <c r="E6549" s="1" t="s">
        <v>174</v>
      </c>
      <c r="F6549" s="2" t="s">
        <v>371</v>
      </c>
      <c r="G6549">
        <v>2</v>
      </c>
      <c r="H6549">
        <v>5466328</v>
      </c>
      <c r="I6549" s="1">
        <v>1261.2760000000001</v>
      </c>
      <c r="J6549" s="1">
        <v>7371</v>
      </c>
      <c r="K6549" s="1">
        <v>141206.9</v>
      </c>
      <c r="L6549" s="1">
        <v>109302.3</v>
      </c>
      <c r="M6549" s="3">
        <v>48</v>
      </c>
      <c r="N6549">
        <v>52.2</v>
      </c>
      <c r="O6549">
        <v>43</v>
      </c>
      <c r="P6549" s="1">
        <f>IF($A$3="Percentage of government revenue per capita",$B$3,0) + IF($A$3="Absolute extra revenue",AB6549,0) + IF($A$3="Absolute revenue per capita",AC6549,0)</f>
        <v>0</v>
      </c>
      <c r="Q6549" s="5">
        <f>-MIN(data!$B$4 / data!I6327 * data!P6327 / 100, data!N6327)</f>
        <v>0</v>
      </c>
      <c r="R6549" s="4">
        <f>-Q6549*K6549/1000</f>
        <v>0</v>
      </c>
      <c r="S6549" s="6">
        <f>-MIN(data!$B$5/(POWER(LN(I6549),2))*P6549/100, O6549)</f>
        <v>0</v>
      </c>
      <c r="T6549" s="6">
        <f>-S6549*L6549/100000</f>
        <v>0</v>
      </c>
      <c r="U6549" s="4">
        <f>N6549+Q6549</f>
        <v>52.2</v>
      </c>
      <c r="V6549" s="4" t="e">
        <f>P6549*I6549/100/R6549</f>
        <v>#DIV/0!</v>
      </c>
      <c r="W6549" s="4" t="e">
        <f>V6549*H6549</f>
        <v>#DIV/0!</v>
      </c>
      <c r="X6549" s="6">
        <f>O6549+S6549</f>
        <v>43</v>
      </c>
      <c r="Y6549" s="6" t="e">
        <f>P6549*I6549/100/T6549</f>
        <v>#DIV/0!</v>
      </c>
      <c r="Z6549" s="6" t="e">
        <f>Y6549*H6549</f>
        <v>#DIV/0!</v>
      </c>
      <c r="AB6549" s="1">
        <f t="shared" si="204"/>
        <v>0</v>
      </c>
      <c r="AC6549" s="1">
        <f t="shared" si="205"/>
        <v>0</v>
      </c>
    </row>
    <row r="6550" spans="4:29" x14ac:dyDescent="0.25">
      <c r="D6550" s="1">
        <v>2015</v>
      </c>
      <c r="E6550" s="1" t="s">
        <v>174</v>
      </c>
      <c r="F6550" s="2" t="s">
        <v>371</v>
      </c>
      <c r="G6550">
        <v>2</v>
      </c>
      <c r="H6550">
        <v>5565287</v>
      </c>
      <c r="I6550" s="1">
        <v>1196.2059999999999</v>
      </c>
      <c r="J6550" s="1">
        <v>7195</v>
      </c>
      <c r="K6550" s="1">
        <v>142475.20000000001</v>
      </c>
      <c r="M6550" s="3">
        <v>47</v>
      </c>
      <c r="N6550">
        <v>50.5</v>
      </c>
      <c r="O6550">
        <v>42</v>
      </c>
      <c r="P6550" s="1">
        <f>IF($A$3="Percentage of government revenue per capita",$B$3,0) + IF($A$3="Absolute extra revenue",AB6550,0) + IF($A$3="Absolute revenue per capita",AC6550,0)</f>
        <v>0</v>
      </c>
      <c r="Q6550" s="5">
        <f>-MIN(data!$B$4 / data!I6328 * data!P6328 / 100, data!N6328)</f>
        <v>0</v>
      </c>
      <c r="R6550" s="4">
        <f>-Q6550*K6550/1000</f>
        <v>0</v>
      </c>
      <c r="S6550" s="6">
        <f>-MIN(data!$B$5/(POWER(LN(I6550),2))*P6550/100, O6550)</f>
        <v>0</v>
      </c>
      <c r="T6550" s="6">
        <f>-S6550*L6550/100000</f>
        <v>0</v>
      </c>
      <c r="U6550" s="4">
        <f>N6550+Q6550</f>
        <v>50.5</v>
      </c>
      <c r="V6550" s="4" t="e">
        <f>P6550*I6550/100/R6550</f>
        <v>#DIV/0!</v>
      </c>
      <c r="W6550" s="4" t="e">
        <f>V6550*H6550</f>
        <v>#DIV/0!</v>
      </c>
      <c r="X6550" s="6">
        <f>O6550+S6550</f>
        <v>42</v>
      </c>
      <c r="Y6550" s="6" t="e">
        <f>P6550*I6550/100/T6550</f>
        <v>#DIV/0!</v>
      </c>
      <c r="Z6550" s="6" t="e">
        <f>Y6550*H6550</f>
        <v>#DIV/0!</v>
      </c>
      <c r="AB6550" s="1">
        <f t="shared" si="204"/>
        <v>0</v>
      </c>
      <c r="AC6550" s="1">
        <f t="shared" si="205"/>
        <v>0</v>
      </c>
    </row>
    <row r="6551" spans="4:29" x14ac:dyDescent="0.25">
      <c r="D6551" s="1">
        <v>2016</v>
      </c>
      <c r="E6551" s="1" t="s">
        <v>174</v>
      </c>
      <c r="F6551" s="2" t="s">
        <v>371</v>
      </c>
      <c r="G6551">
        <v>2</v>
      </c>
      <c r="H6551">
        <v>5662372</v>
      </c>
      <c r="I6551" s="1">
        <v>0</v>
      </c>
      <c r="J6551" s="1">
        <v>6951</v>
      </c>
      <c r="K6551" s="1">
        <v>142438.5</v>
      </c>
      <c r="M6551" s="3"/>
      <c r="N6551">
        <v>48.8</v>
      </c>
      <c r="O6551"/>
      <c r="P6551" s="1">
        <f>IF($A$3="Percentage of government revenue per capita",$B$3,0) + IF($A$3="Absolute extra revenue",AB6551,0) + IF($A$3="Absolute revenue per capita",AC6551,0)</f>
        <v>0</v>
      </c>
      <c r="Q6551" s="5">
        <f>-MIN(data!$B$4 / data!I6329 * data!P6329 / 100, data!N6329)</f>
        <v>0</v>
      </c>
      <c r="R6551" s="4">
        <f>-Q6551*K6551/1000</f>
        <v>0</v>
      </c>
      <c r="S6551" s="6" t="e">
        <f>-MIN(data!$B$5/(POWER(LN(I6551),2))*P6551/100, O6551)</f>
        <v>#NUM!</v>
      </c>
      <c r="T6551" s="6" t="e">
        <f>-S6551*L6551/100000</f>
        <v>#NUM!</v>
      </c>
      <c r="U6551" s="4">
        <f>N6551+Q6551</f>
        <v>48.8</v>
      </c>
      <c r="V6551" s="4" t="e">
        <f>P6551*I6551/100/R6551</f>
        <v>#DIV/0!</v>
      </c>
      <c r="W6551" s="4" t="e">
        <f>V6551*H6551</f>
        <v>#DIV/0!</v>
      </c>
      <c r="X6551" s="6" t="e">
        <f>O6551+S6551</f>
        <v>#NUM!</v>
      </c>
      <c r="Y6551" s="6" t="e">
        <f>P6551*I6551/100/T6551</f>
        <v>#NUM!</v>
      </c>
      <c r="Z6551" s="6" t="e">
        <f>Y6551*H6551</f>
        <v>#NUM!</v>
      </c>
      <c r="AB6551" s="1" t="e">
        <f t="shared" si="204"/>
        <v>#DIV/0!</v>
      </c>
      <c r="AC6551" s="1" t="e">
        <f t="shared" si="205"/>
        <v>#DIV/0!</v>
      </c>
    </row>
    <row r="6552" spans="4:29" x14ac:dyDescent="0.25">
      <c r="D6552" s="1">
        <v>1980</v>
      </c>
      <c r="E6552" s="1" t="s">
        <v>179</v>
      </c>
      <c r="F6552" s="2" t="s">
        <v>372</v>
      </c>
      <c r="G6552">
        <v>3</v>
      </c>
      <c r="H6552">
        <v>7637</v>
      </c>
      <c r="I6552" s="1">
        <v>0</v>
      </c>
      <c r="J6552" s="1">
        <v>12</v>
      </c>
      <c r="K6552" s="1">
        <v>176.47059999999999</v>
      </c>
      <c r="M6552" s="3"/>
      <c r="N6552">
        <v>68</v>
      </c>
      <c r="O6552"/>
      <c r="P6552" s="1">
        <f>IF($A$3="Percentage of government revenue per capita",$B$3,0) + IF($A$3="Absolute extra revenue",AB6552,0) + IF($A$3="Absolute revenue per capita",AC6552,0)</f>
        <v>0</v>
      </c>
      <c r="Q6552" s="5" t="e">
        <f>-MIN(data!$B$4 / data!I6478 * data!P6478 / 100, data!N6478)</f>
        <v>#DIV/0!</v>
      </c>
      <c r="R6552" s="4" t="e">
        <f>-Q6552*K6552/1000</f>
        <v>#DIV/0!</v>
      </c>
      <c r="S6552" s="6" t="e">
        <f>-MIN(data!$B$5/(POWER(LN(I6552),2))*P6552/100, O6552)</f>
        <v>#NUM!</v>
      </c>
      <c r="T6552" s="6" t="e">
        <f>-S6552*L6552/100000</f>
        <v>#NUM!</v>
      </c>
      <c r="U6552" s="4" t="e">
        <f>N6552+Q6552</f>
        <v>#DIV/0!</v>
      </c>
      <c r="V6552" s="4" t="e">
        <f>P6552*I6552/100/R6552</f>
        <v>#DIV/0!</v>
      </c>
      <c r="W6552" s="4" t="e">
        <f>V6552*H6552</f>
        <v>#DIV/0!</v>
      </c>
      <c r="X6552" s="6" t="e">
        <f>O6552+S6552</f>
        <v>#NUM!</v>
      </c>
      <c r="Y6552" s="6" t="e">
        <f>P6552*I6552/100/T6552</f>
        <v>#NUM!</v>
      </c>
      <c r="Z6552" s="6" t="e">
        <f>Y6552*H6552</f>
        <v>#NUM!</v>
      </c>
      <c r="AB6552" s="1" t="e">
        <f t="shared" si="204"/>
        <v>#DIV/0!</v>
      </c>
      <c r="AC6552" s="1" t="e">
        <f t="shared" si="205"/>
        <v>#DIV/0!</v>
      </c>
    </row>
    <row r="6553" spans="4:29" x14ac:dyDescent="0.25">
      <c r="D6553" s="1">
        <v>1981</v>
      </c>
      <c r="E6553" s="1" t="s">
        <v>179</v>
      </c>
      <c r="F6553" s="2" t="s">
        <v>372</v>
      </c>
      <c r="G6553">
        <v>3</v>
      </c>
      <c r="H6553">
        <v>7827</v>
      </c>
      <c r="I6553" s="1">
        <v>0</v>
      </c>
      <c r="J6553" s="1">
        <v>12</v>
      </c>
      <c r="K6553" s="1">
        <v>182.3708</v>
      </c>
      <c r="M6553" s="3"/>
      <c r="N6553">
        <v>65.8</v>
      </c>
      <c r="O6553"/>
      <c r="P6553" s="1">
        <f>IF($A$3="Percentage of government revenue per capita",$B$3,0) + IF($A$3="Absolute extra revenue",AB6553,0) + IF($A$3="Absolute revenue per capita",AC6553,0)</f>
        <v>0</v>
      </c>
      <c r="Q6553" s="5" t="e">
        <f>-MIN(data!$B$4 / data!I6479 * data!P6479 / 100, data!N6479)</f>
        <v>#DIV/0!</v>
      </c>
      <c r="R6553" s="4" t="e">
        <f>-Q6553*K6553/1000</f>
        <v>#DIV/0!</v>
      </c>
      <c r="S6553" s="6" t="e">
        <f>-MIN(data!$B$5/(POWER(LN(I6553),2))*P6553/100, O6553)</f>
        <v>#NUM!</v>
      </c>
      <c r="T6553" s="6" t="e">
        <f>-S6553*L6553/100000</f>
        <v>#NUM!</v>
      </c>
      <c r="U6553" s="4" t="e">
        <f>N6553+Q6553</f>
        <v>#DIV/0!</v>
      </c>
      <c r="V6553" s="4" t="e">
        <f>P6553*I6553/100/R6553</f>
        <v>#DIV/0!</v>
      </c>
      <c r="W6553" s="4" t="e">
        <f>V6553*H6553</f>
        <v>#DIV/0!</v>
      </c>
      <c r="X6553" s="6" t="e">
        <f>O6553+S6553</f>
        <v>#NUM!</v>
      </c>
      <c r="Y6553" s="6" t="e">
        <f>P6553*I6553/100/T6553</f>
        <v>#NUM!</v>
      </c>
      <c r="Z6553" s="6" t="e">
        <f>Y6553*H6553</f>
        <v>#NUM!</v>
      </c>
      <c r="AB6553" s="1" t="e">
        <f t="shared" si="204"/>
        <v>#DIV/0!</v>
      </c>
      <c r="AC6553" s="1" t="e">
        <f t="shared" si="205"/>
        <v>#DIV/0!</v>
      </c>
    </row>
    <row r="6554" spans="4:29" x14ac:dyDescent="0.25">
      <c r="D6554" s="1">
        <v>1982</v>
      </c>
      <c r="E6554" s="1" t="s">
        <v>179</v>
      </c>
      <c r="F6554" s="2" t="s">
        <v>372</v>
      </c>
      <c r="G6554">
        <v>3</v>
      </c>
      <c r="H6554">
        <v>7956</v>
      </c>
      <c r="I6554" s="1">
        <v>0</v>
      </c>
      <c r="J6554" s="1">
        <v>13</v>
      </c>
      <c r="K6554" s="1">
        <v>203.125</v>
      </c>
      <c r="M6554" s="3"/>
      <c r="N6554">
        <v>64</v>
      </c>
      <c r="O6554"/>
      <c r="P6554" s="1">
        <f>IF($A$3="Percentage of government revenue per capita",$B$3,0) + IF($A$3="Absolute extra revenue",AB6554,0) + IF($A$3="Absolute revenue per capita",AC6554,0)</f>
        <v>0</v>
      </c>
      <c r="Q6554" s="5" t="e">
        <f>-MIN(data!$B$4 / data!I6480 * data!P6480 / 100, data!N6480)</f>
        <v>#DIV/0!</v>
      </c>
      <c r="R6554" s="4" t="e">
        <f>-Q6554*K6554/1000</f>
        <v>#DIV/0!</v>
      </c>
      <c r="S6554" s="6" t="e">
        <f>-MIN(data!$B$5/(POWER(LN(I6554),2))*P6554/100, O6554)</f>
        <v>#NUM!</v>
      </c>
      <c r="T6554" s="6" t="e">
        <f>-S6554*L6554/100000</f>
        <v>#NUM!</v>
      </c>
      <c r="U6554" s="4" t="e">
        <f>N6554+Q6554</f>
        <v>#DIV/0!</v>
      </c>
      <c r="V6554" s="4" t="e">
        <f>P6554*I6554/100/R6554</f>
        <v>#DIV/0!</v>
      </c>
      <c r="W6554" s="4" t="e">
        <f>V6554*H6554</f>
        <v>#DIV/0!</v>
      </c>
      <c r="X6554" s="6" t="e">
        <f>O6554+S6554</f>
        <v>#NUM!</v>
      </c>
      <c r="Y6554" s="6" t="e">
        <f>P6554*I6554/100/T6554</f>
        <v>#NUM!</v>
      </c>
      <c r="Z6554" s="6" t="e">
        <f>Y6554*H6554</f>
        <v>#NUM!</v>
      </c>
      <c r="AB6554" s="1" t="e">
        <f t="shared" si="204"/>
        <v>#DIV/0!</v>
      </c>
      <c r="AC6554" s="1" t="e">
        <f t="shared" si="205"/>
        <v>#DIV/0!</v>
      </c>
    </row>
    <row r="6555" spans="4:29" x14ac:dyDescent="0.25">
      <c r="D6555" s="1">
        <v>1983</v>
      </c>
      <c r="E6555" s="1" t="s">
        <v>179</v>
      </c>
      <c r="F6555" s="2" t="s">
        <v>372</v>
      </c>
      <c r="G6555">
        <v>3</v>
      </c>
      <c r="H6555">
        <v>8041</v>
      </c>
      <c r="I6555" s="1">
        <v>0</v>
      </c>
      <c r="J6555" s="1">
        <v>13</v>
      </c>
      <c r="K6555" s="1">
        <v>208.33330000000001</v>
      </c>
      <c r="M6555" s="3"/>
      <c r="N6555">
        <v>62.4</v>
      </c>
      <c r="O6555"/>
      <c r="P6555" s="1">
        <f>IF($A$3="Percentage of government revenue per capita",$B$3,0) + IF($A$3="Absolute extra revenue",AB6555,0) + IF($A$3="Absolute revenue per capita",AC6555,0)</f>
        <v>0</v>
      </c>
      <c r="Q6555" s="5" t="e">
        <f>-MIN(data!$B$4 / data!I6481 * data!P6481 / 100, data!N6481)</f>
        <v>#DIV/0!</v>
      </c>
      <c r="R6555" s="4" t="e">
        <f>-Q6555*K6555/1000</f>
        <v>#DIV/0!</v>
      </c>
      <c r="S6555" s="6" t="e">
        <f>-MIN(data!$B$5/(POWER(LN(I6555),2))*P6555/100, O6555)</f>
        <v>#NUM!</v>
      </c>
      <c r="T6555" s="6" t="e">
        <f>-S6555*L6555/100000</f>
        <v>#NUM!</v>
      </c>
      <c r="U6555" s="4" t="e">
        <f>N6555+Q6555</f>
        <v>#DIV/0!</v>
      </c>
      <c r="V6555" s="4" t="e">
        <f>P6555*I6555/100/R6555</f>
        <v>#DIV/0!</v>
      </c>
      <c r="W6555" s="4" t="e">
        <f>V6555*H6555</f>
        <v>#DIV/0!</v>
      </c>
      <c r="X6555" s="6" t="e">
        <f>O6555+S6555</f>
        <v>#NUM!</v>
      </c>
      <c r="Y6555" s="6" t="e">
        <f>P6555*I6555/100/T6555</f>
        <v>#NUM!</v>
      </c>
      <c r="Z6555" s="6" t="e">
        <f>Y6555*H6555</f>
        <v>#NUM!</v>
      </c>
      <c r="AB6555" s="1" t="e">
        <f t="shared" si="204"/>
        <v>#DIV/0!</v>
      </c>
      <c r="AC6555" s="1" t="e">
        <f t="shared" si="205"/>
        <v>#DIV/0!</v>
      </c>
    </row>
    <row r="6556" spans="4:29" x14ac:dyDescent="0.25">
      <c r="D6556" s="1">
        <v>1984</v>
      </c>
      <c r="E6556" s="1" t="s">
        <v>179</v>
      </c>
      <c r="F6556" s="2" t="s">
        <v>372</v>
      </c>
      <c r="G6556">
        <v>3</v>
      </c>
      <c r="H6556">
        <v>8115</v>
      </c>
      <c r="I6556" s="1">
        <v>0</v>
      </c>
      <c r="J6556" s="1">
        <v>13</v>
      </c>
      <c r="K6556" s="1">
        <v>212.41829999999999</v>
      </c>
      <c r="M6556" s="3"/>
      <c r="N6556">
        <v>61.2</v>
      </c>
      <c r="O6556"/>
      <c r="P6556" s="1">
        <f>IF($A$3="Percentage of government revenue per capita",$B$3,0) + IF($A$3="Absolute extra revenue",AB6556,0) + IF($A$3="Absolute revenue per capita",AC6556,0)</f>
        <v>0</v>
      </c>
      <c r="Q6556" s="5" t="e">
        <f>-MIN(data!$B$4 / data!I6482 * data!P6482 / 100, data!N6482)</f>
        <v>#DIV/0!</v>
      </c>
      <c r="R6556" s="4" t="e">
        <f>-Q6556*K6556/1000</f>
        <v>#DIV/0!</v>
      </c>
      <c r="S6556" s="6" t="e">
        <f>-MIN(data!$B$5/(POWER(LN(I6556),2))*P6556/100, O6556)</f>
        <v>#NUM!</v>
      </c>
      <c r="T6556" s="6" t="e">
        <f>-S6556*L6556/100000</f>
        <v>#NUM!</v>
      </c>
      <c r="U6556" s="4" t="e">
        <f>N6556+Q6556</f>
        <v>#DIV/0!</v>
      </c>
      <c r="V6556" s="4" t="e">
        <f>P6556*I6556/100/R6556</f>
        <v>#DIV/0!</v>
      </c>
      <c r="W6556" s="4" t="e">
        <f>V6556*H6556</f>
        <v>#DIV/0!</v>
      </c>
      <c r="X6556" s="6" t="e">
        <f>O6556+S6556</f>
        <v>#NUM!</v>
      </c>
      <c r="Y6556" s="6" t="e">
        <f>P6556*I6556/100/T6556</f>
        <v>#NUM!</v>
      </c>
      <c r="Z6556" s="6" t="e">
        <f>Y6556*H6556</f>
        <v>#NUM!</v>
      </c>
      <c r="AB6556" s="1" t="e">
        <f t="shared" si="204"/>
        <v>#DIV/0!</v>
      </c>
      <c r="AC6556" s="1" t="e">
        <f t="shared" si="205"/>
        <v>#DIV/0!</v>
      </c>
    </row>
    <row r="6557" spans="4:29" x14ac:dyDescent="0.25">
      <c r="D6557" s="1">
        <v>1985</v>
      </c>
      <c r="E6557" s="1" t="s">
        <v>179</v>
      </c>
      <c r="F6557" s="2" t="s">
        <v>372</v>
      </c>
      <c r="G6557">
        <v>3</v>
      </c>
      <c r="H6557">
        <v>8219</v>
      </c>
      <c r="I6557" s="1">
        <v>0</v>
      </c>
      <c r="J6557" s="1">
        <v>13</v>
      </c>
      <c r="K6557" s="1">
        <v>215.9468</v>
      </c>
      <c r="M6557" s="3"/>
      <c r="N6557">
        <v>60.2</v>
      </c>
      <c r="O6557"/>
      <c r="P6557" s="1">
        <f>IF($A$3="Percentage of government revenue per capita",$B$3,0) + IF($A$3="Absolute extra revenue",AB6557,0) + IF($A$3="Absolute revenue per capita",AC6557,0)</f>
        <v>0</v>
      </c>
      <c r="Q6557" s="5" t="e">
        <f>-MIN(data!$B$4 / data!I6483 * data!P6483 / 100, data!N6483)</f>
        <v>#DIV/0!</v>
      </c>
      <c r="R6557" s="4" t="e">
        <f>-Q6557*K6557/1000</f>
        <v>#DIV/0!</v>
      </c>
      <c r="S6557" s="6" t="e">
        <f>-MIN(data!$B$5/(POWER(LN(I6557),2))*P6557/100, O6557)</f>
        <v>#NUM!</v>
      </c>
      <c r="T6557" s="6" t="e">
        <f>-S6557*L6557/100000</f>
        <v>#NUM!</v>
      </c>
      <c r="U6557" s="4" t="e">
        <f>N6557+Q6557</f>
        <v>#DIV/0!</v>
      </c>
      <c r="V6557" s="4" t="e">
        <f>P6557*I6557/100/R6557</f>
        <v>#DIV/0!</v>
      </c>
      <c r="W6557" s="4" t="e">
        <f>V6557*H6557</f>
        <v>#DIV/0!</v>
      </c>
      <c r="X6557" s="6" t="e">
        <f>O6557+S6557</f>
        <v>#NUM!</v>
      </c>
      <c r="Y6557" s="6" t="e">
        <f>P6557*I6557/100/T6557</f>
        <v>#NUM!</v>
      </c>
      <c r="Z6557" s="6" t="e">
        <f>Y6557*H6557</f>
        <v>#NUM!</v>
      </c>
      <c r="AB6557" s="1" t="e">
        <f t="shared" si="204"/>
        <v>#DIV/0!</v>
      </c>
      <c r="AC6557" s="1" t="e">
        <f t="shared" si="205"/>
        <v>#DIV/0!</v>
      </c>
    </row>
    <row r="6558" spans="4:29" x14ac:dyDescent="0.25">
      <c r="D6558" s="1">
        <v>1986</v>
      </c>
      <c r="E6558" s="1" t="s">
        <v>179</v>
      </c>
      <c r="F6558" s="2" t="s">
        <v>372</v>
      </c>
      <c r="G6558">
        <v>3</v>
      </c>
      <c r="H6558">
        <v>8336</v>
      </c>
      <c r="I6558" s="1">
        <v>0</v>
      </c>
      <c r="J6558" s="1">
        <v>14</v>
      </c>
      <c r="K6558" s="1">
        <v>236.08770000000001</v>
      </c>
      <c r="M6558" s="3"/>
      <c r="N6558">
        <v>59.3</v>
      </c>
      <c r="O6558"/>
      <c r="P6558" s="1">
        <f>IF($A$3="Percentage of government revenue per capita",$B$3,0) + IF($A$3="Absolute extra revenue",AB6558,0) + IF($A$3="Absolute revenue per capita",AC6558,0)</f>
        <v>0</v>
      </c>
      <c r="Q6558" s="5" t="e">
        <f>-MIN(data!$B$4 / data!I6484 * data!P6484 / 100, data!N6484)</f>
        <v>#DIV/0!</v>
      </c>
      <c r="R6558" s="4" t="e">
        <f>-Q6558*K6558/1000</f>
        <v>#DIV/0!</v>
      </c>
      <c r="S6558" s="6" t="e">
        <f>-MIN(data!$B$5/(POWER(LN(I6558),2))*P6558/100, O6558)</f>
        <v>#NUM!</v>
      </c>
      <c r="T6558" s="6" t="e">
        <f>-S6558*L6558/100000</f>
        <v>#NUM!</v>
      </c>
      <c r="U6558" s="4" t="e">
        <f>N6558+Q6558</f>
        <v>#DIV/0!</v>
      </c>
      <c r="V6558" s="4" t="e">
        <f>P6558*I6558/100/R6558</f>
        <v>#DIV/0!</v>
      </c>
      <c r="W6558" s="4" t="e">
        <f>V6558*H6558</f>
        <v>#DIV/0!</v>
      </c>
      <c r="X6558" s="6" t="e">
        <f>O6558+S6558</f>
        <v>#NUM!</v>
      </c>
      <c r="Y6558" s="6" t="e">
        <f>P6558*I6558/100/T6558</f>
        <v>#NUM!</v>
      </c>
      <c r="Z6558" s="6" t="e">
        <f>Y6558*H6558</f>
        <v>#NUM!</v>
      </c>
      <c r="AB6558" s="1" t="e">
        <f t="shared" si="204"/>
        <v>#DIV/0!</v>
      </c>
      <c r="AC6558" s="1" t="e">
        <f t="shared" si="205"/>
        <v>#DIV/0!</v>
      </c>
    </row>
    <row r="6559" spans="4:29" x14ac:dyDescent="0.25">
      <c r="D6559" s="1">
        <v>1987</v>
      </c>
      <c r="E6559" s="1" t="s">
        <v>179</v>
      </c>
      <c r="F6559" s="2" t="s">
        <v>372</v>
      </c>
      <c r="G6559">
        <v>3</v>
      </c>
      <c r="H6559">
        <v>8485</v>
      </c>
      <c r="I6559" s="1">
        <v>0</v>
      </c>
      <c r="J6559" s="1">
        <v>14</v>
      </c>
      <c r="K6559" s="1">
        <v>238.5009</v>
      </c>
      <c r="M6559" s="3"/>
      <c r="N6559">
        <v>58.7</v>
      </c>
      <c r="O6559"/>
      <c r="P6559" s="1">
        <f>IF($A$3="Percentage of government revenue per capita",$B$3,0) + IF($A$3="Absolute extra revenue",AB6559,0) + IF($A$3="Absolute revenue per capita",AC6559,0)</f>
        <v>0</v>
      </c>
      <c r="Q6559" s="5" t="e">
        <f>-MIN(data!$B$4 / data!I6485 * data!P6485 / 100, data!N6485)</f>
        <v>#DIV/0!</v>
      </c>
      <c r="R6559" s="4" t="e">
        <f>-Q6559*K6559/1000</f>
        <v>#DIV/0!</v>
      </c>
      <c r="S6559" s="6" t="e">
        <f>-MIN(data!$B$5/(POWER(LN(I6559),2))*P6559/100, O6559)</f>
        <v>#NUM!</v>
      </c>
      <c r="T6559" s="6" t="e">
        <f>-S6559*L6559/100000</f>
        <v>#NUM!</v>
      </c>
      <c r="U6559" s="4" t="e">
        <f>N6559+Q6559</f>
        <v>#DIV/0!</v>
      </c>
      <c r="V6559" s="4" t="e">
        <f>P6559*I6559/100/R6559</f>
        <v>#DIV/0!</v>
      </c>
      <c r="W6559" s="4" t="e">
        <f>V6559*H6559</f>
        <v>#DIV/0!</v>
      </c>
      <c r="X6559" s="6" t="e">
        <f>O6559+S6559</f>
        <v>#NUM!</v>
      </c>
      <c r="Y6559" s="6" t="e">
        <f>P6559*I6559/100/T6559</f>
        <v>#NUM!</v>
      </c>
      <c r="Z6559" s="6" t="e">
        <f>Y6559*H6559</f>
        <v>#NUM!</v>
      </c>
      <c r="AB6559" s="1" t="e">
        <f t="shared" si="204"/>
        <v>#DIV/0!</v>
      </c>
      <c r="AC6559" s="1" t="e">
        <f t="shared" si="205"/>
        <v>#DIV/0!</v>
      </c>
    </row>
    <row r="6560" spans="4:29" x14ac:dyDescent="0.25">
      <c r="D6560" s="1">
        <v>1988</v>
      </c>
      <c r="E6560" s="1" t="s">
        <v>179</v>
      </c>
      <c r="F6560" s="2" t="s">
        <v>372</v>
      </c>
      <c r="G6560">
        <v>3</v>
      </c>
      <c r="H6560">
        <v>8637</v>
      </c>
      <c r="I6560" s="1">
        <v>0</v>
      </c>
      <c r="J6560" s="1">
        <v>14</v>
      </c>
      <c r="K6560" s="1">
        <v>240.5498</v>
      </c>
      <c r="M6560" s="3"/>
      <c r="N6560">
        <v>58.2</v>
      </c>
      <c r="O6560"/>
      <c r="P6560" s="1">
        <f>IF($A$3="Percentage of government revenue per capita",$B$3,0) + IF($A$3="Absolute extra revenue",AB6560,0) + IF($A$3="Absolute revenue per capita",AC6560,0)</f>
        <v>0</v>
      </c>
      <c r="Q6560" s="5" t="e">
        <f>-MIN(data!$B$4 / data!I6486 * data!P6486 / 100, data!N6486)</f>
        <v>#DIV/0!</v>
      </c>
      <c r="R6560" s="4" t="e">
        <f>-Q6560*K6560/1000</f>
        <v>#DIV/0!</v>
      </c>
      <c r="S6560" s="6" t="e">
        <f>-MIN(data!$B$5/(POWER(LN(I6560),2))*P6560/100, O6560)</f>
        <v>#NUM!</v>
      </c>
      <c r="T6560" s="6" t="e">
        <f>-S6560*L6560/100000</f>
        <v>#NUM!</v>
      </c>
      <c r="U6560" s="4" t="e">
        <f>N6560+Q6560</f>
        <v>#DIV/0!</v>
      </c>
      <c r="V6560" s="4" t="e">
        <f>P6560*I6560/100/R6560</f>
        <v>#DIV/0!</v>
      </c>
      <c r="W6560" s="4" t="e">
        <f>V6560*H6560</f>
        <v>#DIV/0!</v>
      </c>
      <c r="X6560" s="6" t="e">
        <f>O6560+S6560</f>
        <v>#NUM!</v>
      </c>
      <c r="Y6560" s="6" t="e">
        <f>P6560*I6560/100/T6560</f>
        <v>#NUM!</v>
      </c>
      <c r="Z6560" s="6" t="e">
        <f>Y6560*H6560</f>
        <v>#NUM!</v>
      </c>
      <c r="AB6560" s="1" t="e">
        <f t="shared" si="204"/>
        <v>#DIV/0!</v>
      </c>
      <c r="AC6560" s="1" t="e">
        <f t="shared" si="205"/>
        <v>#DIV/0!</v>
      </c>
    </row>
    <row r="6561" spans="4:29" x14ac:dyDescent="0.25">
      <c r="D6561" s="1">
        <v>1989</v>
      </c>
      <c r="E6561" s="1" t="s">
        <v>179</v>
      </c>
      <c r="F6561" s="2" t="s">
        <v>372</v>
      </c>
      <c r="G6561">
        <v>3</v>
      </c>
      <c r="H6561">
        <v>8779</v>
      </c>
      <c r="I6561" s="1">
        <v>0</v>
      </c>
      <c r="J6561" s="1">
        <v>14</v>
      </c>
      <c r="K6561" s="1">
        <v>243.0556</v>
      </c>
      <c r="M6561" s="3"/>
      <c r="N6561">
        <v>57.6</v>
      </c>
      <c r="O6561"/>
      <c r="P6561" s="1">
        <f>IF($A$3="Percentage of government revenue per capita",$B$3,0) + IF($A$3="Absolute extra revenue",AB6561,0) + IF($A$3="Absolute revenue per capita",AC6561,0)</f>
        <v>0</v>
      </c>
      <c r="Q6561" s="5" t="e">
        <f>-MIN(data!$B$4 / data!I6487 * data!P6487 / 100, data!N6487)</f>
        <v>#DIV/0!</v>
      </c>
      <c r="R6561" s="4" t="e">
        <f>-Q6561*K6561/1000</f>
        <v>#DIV/0!</v>
      </c>
      <c r="S6561" s="6" t="e">
        <f>-MIN(data!$B$5/(POWER(LN(I6561),2))*P6561/100, O6561)</f>
        <v>#NUM!</v>
      </c>
      <c r="T6561" s="6" t="e">
        <f>-S6561*L6561/100000</f>
        <v>#NUM!</v>
      </c>
      <c r="U6561" s="4" t="e">
        <f>N6561+Q6561</f>
        <v>#DIV/0!</v>
      </c>
      <c r="V6561" s="4" t="e">
        <f>P6561*I6561/100/R6561</f>
        <v>#DIV/0!</v>
      </c>
      <c r="W6561" s="4" t="e">
        <f>V6561*H6561</f>
        <v>#DIV/0!</v>
      </c>
      <c r="X6561" s="6" t="e">
        <f>O6561+S6561</f>
        <v>#NUM!</v>
      </c>
      <c r="Y6561" s="6" t="e">
        <f>P6561*I6561/100/T6561</f>
        <v>#NUM!</v>
      </c>
      <c r="Z6561" s="6" t="e">
        <f>Y6561*H6561</f>
        <v>#NUM!</v>
      </c>
      <c r="AB6561" s="1" t="e">
        <f t="shared" si="204"/>
        <v>#DIV/0!</v>
      </c>
      <c r="AC6561" s="1" t="e">
        <f t="shared" si="205"/>
        <v>#DIV/0!</v>
      </c>
    </row>
    <row r="6562" spans="4:29" x14ac:dyDescent="0.25">
      <c r="D6562" s="1">
        <v>1990</v>
      </c>
      <c r="E6562" s="1" t="s">
        <v>179</v>
      </c>
      <c r="F6562" s="2" t="s">
        <v>372</v>
      </c>
      <c r="G6562">
        <v>3</v>
      </c>
      <c r="H6562">
        <v>8913</v>
      </c>
      <c r="I6562" s="1">
        <v>0</v>
      </c>
      <c r="J6562" s="1">
        <v>14</v>
      </c>
      <c r="K6562" s="1">
        <v>246.04570000000001</v>
      </c>
      <c r="M6562" s="3"/>
      <c r="N6562">
        <v>56.9</v>
      </c>
      <c r="O6562"/>
      <c r="P6562" s="1">
        <f>IF($A$3="Percentage of government revenue per capita",$B$3,0) + IF($A$3="Absolute extra revenue",AB6562,0) + IF($A$3="Absolute revenue per capita",AC6562,0)</f>
        <v>0</v>
      </c>
      <c r="Q6562" s="5" t="e">
        <f>-MIN(data!$B$4 / data!I6488 * data!P6488 / 100, data!N6488)</f>
        <v>#DIV/0!</v>
      </c>
      <c r="R6562" s="4" t="e">
        <f>-Q6562*K6562/1000</f>
        <v>#DIV/0!</v>
      </c>
      <c r="S6562" s="6" t="e">
        <f>-MIN(data!$B$5/(POWER(LN(I6562),2))*P6562/100, O6562)</f>
        <v>#NUM!</v>
      </c>
      <c r="T6562" s="6" t="e">
        <f>-S6562*L6562/100000</f>
        <v>#NUM!</v>
      </c>
      <c r="U6562" s="4" t="e">
        <f>N6562+Q6562</f>
        <v>#DIV/0!</v>
      </c>
      <c r="V6562" s="4" t="e">
        <f>P6562*I6562/100/R6562</f>
        <v>#DIV/0!</v>
      </c>
      <c r="W6562" s="4" t="e">
        <f>V6562*H6562</f>
        <v>#DIV/0!</v>
      </c>
      <c r="X6562" s="6" t="e">
        <f>O6562+S6562</f>
        <v>#NUM!</v>
      </c>
      <c r="Y6562" s="6" t="e">
        <f>P6562*I6562/100/T6562</f>
        <v>#NUM!</v>
      </c>
      <c r="Z6562" s="6" t="e">
        <f>Y6562*H6562</f>
        <v>#NUM!</v>
      </c>
      <c r="AB6562" s="1" t="e">
        <f t="shared" si="204"/>
        <v>#DIV/0!</v>
      </c>
      <c r="AC6562" s="1" t="e">
        <f t="shared" si="205"/>
        <v>#DIV/0!</v>
      </c>
    </row>
    <row r="6563" spans="4:29" x14ac:dyDescent="0.25">
      <c r="D6563" s="1">
        <v>1991</v>
      </c>
      <c r="E6563" s="1" t="s">
        <v>179</v>
      </c>
      <c r="F6563" s="2" t="s">
        <v>372</v>
      </c>
      <c r="G6563">
        <v>3</v>
      </c>
      <c r="H6563">
        <v>9026</v>
      </c>
      <c r="I6563" s="1">
        <v>0</v>
      </c>
      <c r="J6563" s="1">
        <v>14</v>
      </c>
      <c r="K6563" s="1">
        <v>249.55439999999999</v>
      </c>
      <c r="M6563" s="3"/>
      <c r="N6563">
        <v>56.1</v>
      </c>
      <c r="O6563"/>
      <c r="P6563" s="1">
        <f>IF($A$3="Percentage of government revenue per capita",$B$3,0) + IF($A$3="Absolute extra revenue",AB6563,0) + IF($A$3="Absolute revenue per capita",AC6563,0)</f>
        <v>0</v>
      </c>
      <c r="Q6563" s="5" t="e">
        <f>-MIN(data!$B$4 / data!I6489 * data!P6489 / 100, data!N6489)</f>
        <v>#DIV/0!</v>
      </c>
      <c r="R6563" s="4" t="e">
        <f>-Q6563*K6563/1000</f>
        <v>#DIV/0!</v>
      </c>
      <c r="S6563" s="6" t="e">
        <f>-MIN(data!$B$5/(POWER(LN(I6563),2))*P6563/100, O6563)</f>
        <v>#NUM!</v>
      </c>
      <c r="T6563" s="6" t="e">
        <f>-S6563*L6563/100000</f>
        <v>#NUM!</v>
      </c>
      <c r="U6563" s="4" t="e">
        <f>N6563+Q6563</f>
        <v>#DIV/0!</v>
      </c>
      <c r="V6563" s="4" t="e">
        <f>P6563*I6563/100/R6563</f>
        <v>#DIV/0!</v>
      </c>
      <c r="W6563" s="4" t="e">
        <f>V6563*H6563</f>
        <v>#DIV/0!</v>
      </c>
      <c r="X6563" s="6" t="e">
        <f>O6563+S6563</f>
        <v>#NUM!</v>
      </c>
      <c r="Y6563" s="6" t="e">
        <f>P6563*I6563/100/T6563</f>
        <v>#NUM!</v>
      </c>
      <c r="Z6563" s="6" t="e">
        <f>Y6563*H6563</f>
        <v>#NUM!</v>
      </c>
      <c r="AB6563" s="1" t="e">
        <f t="shared" si="204"/>
        <v>#DIV/0!</v>
      </c>
      <c r="AC6563" s="1" t="e">
        <f t="shared" si="205"/>
        <v>#DIV/0!</v>
      </c>
    </row>
    <row r="6564" spans="4:29" x14ac:dyDescent="0.25">
      <c r="D6564" s="1">
        <v>1992</v>
      </c>
      <c r="E6564" s="1" t="s">
        <v>179</v>
      </c>
      <c r="F6564" s="2" t="s">
        <v>372</v>
      </c>
      <c r="G6564">
        <v>3</v>
      </c>
      <c r="H6564">
        <v>9112</v>
      </c>
      <c r="I6564" s="1">
        <v>0</v>
      </c>
      <c r="J6564" s="1">
        <v>14</v>
      </c>
      <c r="K6564" s="1">
        <v>254.5455</v>
      </c>
      <c r="M6564" s="3"/>
      <c r="N6564">
        <v>55</v>
      </c>
      <c r="O6564"/>
      <c r="P6564" s="1">
        <f>IF($A$3="Percentage of government revenue per capita",$B$3,0) + IF($A$3="Absolute extra revenue",AB6564,0) + IF($A$3="Absolute revenue per capita",AC6564,0)</f>
        <v>0</v>
      </c>
      <c r="Q6564" s="5" t="e">
        <f>-MIN(data!$B$4 / data!I6490 * data!P6490 / 100, data!N6490)</f>
        <v>#DIV/0!</v>
      </c>
      <c r="R6564" s="4" t="e">
        <f>-Q6564*K6564/1000</f>
        <v>#DIV/0!</v>
      </c>
      <c r="S6564" s="6" t="e">
        <f>-MIN(data!$B$5/(POWER(LN(I6564),2))*P6564/100, O6564)</f>
        <v>#NUM!</v>
      </c>
      <c r="T6564" s="6" t="e">
        <f>-S6564*L6564/100000</f>
        <v>#NUM!</v>
      </c>
      <c r="U6564" s="4" t="e">
        <f>N6564+Q6564</f>
        <v>#DIV/0!</v>
      </c>
      <c r="V6564" s="4" t="e">
        <f>P6564*I6564/100/R6564</f>
        <v>#DIV/0!</v>
      </c>
      <c r="W6564" s="4" t="e">
        <f>V6564*H6564</f>
        <v>#DIV/0!</v>
      </c>
      <c r="X6564" s="6" t="e">
        <f>O6564+S6564</f>
        <v>#NUM!</v>
      </c>
      <c r="Y6564" s="6" t="e">
        <f>P6564*I6564/100/T6564</f>
        <v>#NUM!</v>
      </c>
      <c r="Z6564" s="6" t="e">
        <f>Y6564*H6564</f>
        <v>#NUM!</v>
      </c>
      <c r="AB6564" s="1" t="e">
        <f t="shared" si="204"/>
        <v>#DIV/0!</v>
      </c>
      <c r="AC6564" s="1" t="e">
        <f t="shared" si="205"/>
        <v>#DIV/0!</v>
      </c>
    </row>
    <row r="6565" spans="4:29" x14ac:dyDescent="0.25">
      <c r="D6565" s="1">
        <v>1993</v>
      </c>
      <c r="E6565" s="1" t="s">
        <v>179</v>
      </c>
      <c r="F6565" s="2" t="s">
        <v>372</v>
      </c>
      <c r="G6565">
        <v>3</v>
      </c>
      <c r="H6565">
        <v>9194</v>
      </c>
      <c r="I6565" s="1">
        <v>0</v>
      </c>
      <c r="J6565" s="1">
        <v>13</v>
      </c>
      <c r="K6565" s="1">
        <v>241.63570000000001</v>
      </c>
      <c r="M6565" s="3"/>
      <c r="N6565">
        <v>53.8</v>
      </c>
      <c r="O6565"/>
      <c r="P6565" s="1">
        <f>IF($A$3="Percentage of government revenue per capita",$B$3,0) + IF($A$3="Absolute extra revenue",AB6565,0) + IF($A$3="Absolute revenue per capita",AC6565,0)</f>
        <v>0</v>
      </c>
      <c r="Q6565" s="5" t="e">
        <f>-MIN(data!$B$4 / data!I6491 * data!P6491 / 100, data!N6491)</f>
        <v>#DIV/0!</v>
      </c>
      <c r="R6565" s="4" t="e">
        <f>-Q6565*K6565/1000</f>
        <v>#DIV/0!</v>
      </c>
      <c r="S6565" s="6" t="e">
        <f>-MIN(data!$B$5/(POWER(LN(I6565),2))*P6565/100, O6565)</f>
        <v>#NUM!</v>
      </c>
      <c r="T6565" s="6" t="e">
        <f>-S6565*L6565/100000</f>
        <v>#NUM!</v>
      </c>
      <c r="U6565" s="4" t="e">
        <f>N6565+Q6565</f>
        <v>#DIV/0!</v>
      </c>
      <c r="V6565" s="4" t="e">
        <f>P6565*I6565/100/R6565</f>
        <v>#DIV/0!</v>
      </c>
      <c r="W6565" s="4" t="e">
        <f>V6565*H6565</f>
        <v>#DIV/0!</v>
      </c>
      <c r="X6565" s="6" t="e">
        <f>O6565+S6565</f>
        <v>#NUM!</v>
      </c>
      <c r="Y6565" s="6" t="e">
        <f>P6565*I6565/100/T6565</f>
        <v>#NUM!</v>
      </c>
      <c r="Z6565" s="6" t="e">
        <f>Y6565*H6565</f>
        <v>#NUM!</v>
      </c>
      <c r="AB6565" s="1" t="e">
        <f t="shared" si="204"/>
        <v>#DIV/0!</v>
      </c>
      <c r="AC6565" s="1" t="e">
        <f t="shared" si="205"/>
        <v>#DIV/0!</v>
      </c>
    </row>
    <row r="6566" spans="4:29" x14ac:dyDescent="0.25">
      <c r="D6566" s="1">
        <v>1994</v>
      </c>
      <c r="E6566" s="1" t="s">
        <v>179</v>
      </c>
      <c r="F6566" s="2" t="s">
        <v>372</v>
      </c>
      <c r="G6566">
        <v>3</v>
      </c>
      <c r="H6566">
        <v>9252</v>
      </c>
      <c r="I6566" s="1">
        <v>0</v>
      </c>
      <c r="J6566" s="1">
        <v>13</v>
      </c>
      <c r="K6566" s="1">
        <v>248.0916</v>
      </c>
      <c r="M6566" s="3"/>
      <c r="N6566">
        <v>52.4</v>
      </c>
      <c r="O6566"/>
      <c r="P6566" s="1">
        <f>IF($A$3="Percentage of government revenue per capita",$B$3,0) + IF($A$3="Absolute extra revenue",AB6566,0) + IF($A$3="Absolute revenue per capita",AC6566,0)</f>
        <v>0</v>
      </c>
      <c r="Q6566" s="5" t="e">
        <f>-MIN(data!$B$4 / data!I6492 * data!P6492 / 100, data!N6492)</f>
        <v>#DIV/0!</v>
      </c>
      <c r="R6566" s="4" t="e">
        <f>-Q6566*K6566/1000</f>
        <v>#DIV/0!</v>
      </c>
      <c r="S6566" s="6" t="e">
        <f>-MIN(data!$B$5/(POWER(LN(I6566),2))*P6566/100, O6566)</f>
        <v>#NUM!</v>
      </c>
      <c r="T6566" s="6" t="e">
        <f>-S6566*L6566/100000</f>
        <v>#NUM!</v>
      </c>
      <c r="U6566" s="4" t="e">
        <f>N6566+Q6566</f>
        <v>#DIV/0!</v>
      </c>
      <c r="V6566" s="4" t="e">
        <f>P6566*I6566/100/R6566</f>
        <v>#DIV/0!</v>
      </c>
      <c r="W6566" s="4" t="e">
        <f>V6566*H6566</f>
        <v>#DIV/0!</v>
      </c>
      <c r="X6566" s="6" t="e">
        <f>O6566+S6566</f>
        <v>#NUM!</v>
      </c>
      <c r="Y6566" s="6" t="e">
        <f>P6566*I6566/100/T6566</f>
        <v>#NUM!</v>
      </c>
      <c r="Z6566" s="6" t="e">
        <f>Y6566*H6566</f>
        <v>#NUM!</v>
      </c>
      <c r="AB6566" s="1" t="e">
        <f t="shared" si="204"/>
        <v>#DIV/0!</v>
      </c>
      <c r="AC6566" s="1" t="e">
        <f t="shared" si="205"/>
        <v>#DIV/0!</v>
      </c>
    </row>
    <row r="6567" spans="4:29" x14ac:dyDescent="0.25">
      <c r="D6567" s="1">
        <v>1995</v>
      </c>
      <c r="E6567" s="1" t="s">
        <v>179</v>
      </c>
      <c r="F6567" s="2" t="s">
        <v>372</v>
      </c>
      <c r="G6567">
        <v>3</v>
      </c>
      <c r="H6567">
        <v>9298</v>
      </c>
      <c r="I6567" s="1">
        <v>0</v>
      </c>
      <c r="J6567" s="1">
        <v>13</v>
      </c>
      <c r="K6567" s="1">
        <v>255.90549999999999</v>
      </c>
      <c r="M6567" s="3"/>
      <c r="N6567">
        <v>50.8</v>
      </c>
      <c r="O6567"/>
      <c r="P6567" s="1">
        <f>IF($A$3="Percentage of government revenue per capita",$B$3,0) + IF($A$3="Absolute extra revenue",AB6567,0) + IF($A$3="Absolute revenue per capita",AC6567,0)</f>
        <v>0</v>
      </c>
      <c r="Q6567" s="5" t="e">
        <f>-MIN(data!$B$4 / data!I6493 * data!P6493 / 100, data!N6493)</f>
        <v>#DIV/0!</v>
      </c>
      <c r="R6567" s="4" t="e">
        <f>-Q6567*K6567/1000</f>
        <v>#DIV/0!</v>
      </c>
      <c r="S6567" s="6" t="e">
        <f>-MIN(data!$B$5/(POWER(LN(I6567),2))*P6567/100, O6567)</f>
        <v>#NUM!</v>
      </c>
      <c r="T6567" s="6" t="e">
        <f>-S6567*L6567/100000</f>
        <v>#NUM!</v>
      </c>
      <c r="U6567" s="4" t="e">
        <f>N6567+Q6567</f>
        <v>#DIV/0!</v>
      </c>
      <c r="V6567" s="4" t="e">
        <f>P6567*I6567/100/R6567</f>
        <v>#DIV/0!</v>
      </c>
      <c r="W6567" s="4" t="e">
        <f>V6567*H6567</f>
        <v>#DIV/0!</v>
      </c>
      <c r="X6567" s="6" t="e">
        <f>O6567+S6567</f>
        <v>#NUM!</v>
      </c>
      <c r="Y6567" s="6" t="e">
        <f>P6567*I6567/100/T6567</f>
        <v>#NUM!</v>
      </c>
      <c r="Z6567" s="6" t="e">
        <f>Y6567*H6567</f>
        <v>#NUM!</v>
      </c>
      <c r="AB6567" s="1" t="e">
        <f t="shared" si="204"/>
        <v>#DIV/0!</v>
      </c>
      <c r="AC6567" s="1" t="e">
        <f t="shared" si="205"/>
        <v>#DIV/0!</v>
      </c>
    </row>
    <row r="6568" spans="4:29" x14ac:dyDescent="0.25">
      <c r="D6568" s="1">
        <v>1996</v>
      </c>
      <c r="E6568" s="1" t="s">
        <v>179</v>
      </c>
      <c r="F6568" s="2" t="s">
        <v>372</v>
      </c>
      <c r="G6568">
        <v>3</v>
      </c>
      <c r="H6568">
        <v>9323</v>
      </c>
      <c r="I6568" s="1">
        <v>0</v>
      </c>
      <c r="J6568" s="1">
        <v>13</v>
      </c>
      <c r="K6568" s="1">
        <v>265.30610000000001</v>
      </c>
      <c r="M6568" s="3"/>
      <c r="N6568">
        <v>49</v>
      </c>
      <c r="O6568"/>
      <c r="P6568" s="1">
        <f>IF($A$3="Percentage of government revenue per capita",$B$3,0) + IF($A$3="Absolute extra revenue",AB6568,0) + IF($A$3="Absolute revenue per capita",AC6568,0)</f>
        <v>0</v>
      </c>
      <c r="Q6568" s="5" t="e">
        <f>-MIN(data!$B$4 / data!I6494 * data!P6494 / 100, data!N6494)</f>
        <v>#DIV/0!</v>
      </c>
      <c r="R6568" s="4" t="e">
        <f>-Q6568*K6568/1000</f>
        <v>#DIV/0!</v>
      </c>
      <c r="S6568" s="6" t="e">
        <f>-MIN(data!$B$5/(POWER(LN(I6568),2))*P6568/100, O6568)</f>
        <v>#NUM!</v>
      </c>
      <c r="T6568" s="6" t="e">
        <f>-S6568*L6568/100000</f>
        <v>#NUM!</v>
      </c>
      <c r="U6568" s="4" t="e">
        <f>N6568+Q6568</f>
        <v>#DIV/0!</v>
      </c>
      <c r="V6568" s="4" t="e">
        <f>P6568*I6568/100/R6568</f>
        <v>#DIV/0!</v>
      </c>
      <c r="W6568" s="4" t="e">
        <f>V6568*H6568</f>
        <v>#DIV/0!</v>
      </c>
      <c r="X6568" s="6" t="e">
        <f>O6568+S6568</f>
        <v>#NUM!</v>
      </c>
      <c r="Y6568" s="6" t="e">
        <f>P6568*I6568/100/T6568</f>
        <v>#NUM!</v>
      </c>
      <c r="Z6568" s="6" t="e">
        <f>Y6568*H6568</f>
        <v>#NUM!</v>
      </c>
      <c r="AB6568" s="1" t="e">
        <f t="shared" si="204"/>
        <v>#DIV/0!</v>
      </c>
      <c r="AC6568" s="1" t="e">
        <f t="shared" si="205"/>
        <v>#DIV/0!</v>
      </c>
    </row>
    <row r="6569" spans="4:29" x14ac:dyDescent="0.25">
      <c r="D6569" s="1">
        <v>1997</v>
      </c>
      <c r="E6569" s="1" t="s">
        <v>179</v>
      </c>
      <c r="F6569" s="2" t="s">
        <v>372</v>
      </c>
      <c r="G6569">
        <v>3</v>
      </c>
      <c r="H6569">
        <v>9323</v>
      </c>
      <c r="I6569" s="1">
        <v>0</v>
      </c>
      <c r="J6569" s="1">
        <v>12</v>
      </c>
      <c r="K6569" s="1">
        <v>254.77709999999999</v>
      </c>
      <c r="M6569" s="3"/>
      <c r="N6569">
        <v>47.1</v>
      </c>
      <c r="O6569"/>
      <c r="P6569" s="1">
        <f>IF($A$3="Percentage of government revenue per capita",$B$3,0) + IF($A$3="Absolute extra revenue",AB6569,0) + IF($A$3="Absolute revenue per capita",AC6569,0)</f>
        <v>0</v>
      </c>
      <c r="Q6569" s="5" t="e">
        <f>-MIN(data!$B$4 / data!I6495 * data!P6495 / 100, data!N6495)</f>
        <v>#DIV/0!</v>
      </c>
      <c r="R6569" s="4" t="e">
        <f>-Q6569*K6569/1000</f>
        <v>#DIV/0!</v>
      </c>
      <c r="S6569" s="6" t="e">
        <f>-MIN(data!$B$5/(POWER(LN(I6569),2))*P6569/100, O6569)</f>
        <v>#NUM!</v>
      </c>
      <c r="T6569" s="6" t="e">
        <f>-S6569*L6569/100000</f>
        <v>#NUM!</v>
      </c>
      <c r="U6569" s="4" t="e">
        <f>N6569+Q6569</f>
        <v>#DIV/0!</v>
      </c>
      <c r="V6569" s="4" t="e">
        <f>P6569*I6569/100/R6569</f>
        <v>#DIV/0!</v>
      </c>
      <c r="W6569" s="4" t="e">
        <f>V6569*H6569</f>
        <v>#DIV/0!</v>
      </c>
      <c r="X6569" s="6" t="e">
        <f>O6569+S6569</f>
        <v>#NUM!</v>
      </c>
      <c r="Y6569" s="6" t="e">
        <f>P6569*I6569/100/T6569</f>
        <v>#NUM!</v>
      </c>
      <c r="Z6569" s="6" t="e">
        <f>Y6569*H6569</f>
        <v>#NUM!</v>
      </c>
      <c r="AB6569" s="1" t="e">
        <f t="shared" si="204"/>
        <v>#DIV/0!</v>
      </c>
      <c r="AC6569" s="1" t="e">
        <f t="shared" si="205"/>
        <v>#DIV/0!</v>
      </c>
    </row>
    <row r="6570" spans="4:29" x14ac:dyDescent="0.25">
      <c r="D6570" s="1">
        <v>1998</v>
      </c>
      <c r="E6570" s="1" t="s">
        <v>179</v>
      </c>
      <c r="F6570" s="2" t="s">
        <v>372</v>
      </c>
      <c r="G6570">
        <v>3</v>
      </c>
      <c r="H6570">
        <v>9332</v>
      </c>
      <c r="I6570" s="1">
        <v>0</v>
      </c>
      <c r="J6570" s="1">
        <v>12</v>
      </c>
      <c r="K6570" s="1">
        <v>264.90069999999997</v>
      </c>
      <c r="M6570" s="3"/>
      <c r="N6570">
        <v>45.3</v>
      </c>
      <c r="O6570"/>
      <c r="P6570" s="1">
        <f>IF($A$3="Percentage of government revenue per capita",$B$3,0) + IF($A$3="Absolute extra revenue",AB6570,0) + IF($A$3="Absolute revenue per capita",AC6570,0)</f>
        <v>0</v>
      </c>
      <c r="Q6570" s="5" t="e">
        <f>-MIN(data!$B$4 / data!I6496 * data!P6496 / 100, data!N6496)</f>
        <v>#DIV/0!</v>
      </c>
      <c r="R6570" s="4" t="e">
        <f>-Q6570*K6570/1000</f>
        <v>#DIV/0!</v>
      </c>
      <c r="S6570" s="6" t="e">
        <f>-MIN(data!$B$5/(POWER(LN(I6570),2))*P6570/100, O6570)</f>
        <v>#NUM!</v>
      </c>
      <c r="T6570" s="6" t="e">
        <f>-S6570*L6570/100000</f>
        <v>#NUM!</v>
      </c>
      <c r="U6570" s="4" t="e">
        <f>N6570+Q6570</f>
        <v>#DIV/0!</v>
      </c>
      <c r="V6570" s="4" t="e">
        <f>P6570*I6570/100/R6570</f>
        <v>#DIV/0!</v>
      </c>
      <c r="W6570" s="4" t="e">
        <f>V6570*H6570</f>
        <v>#DIV/0!</v>
      </c>
      <c r="X6570" s="6" t="e">
        <f>O6570+S6570</f>
        <v>#NUM!</v>
      </c>
      <c r="Y6570" s="6" t="e">
        <f>P6570*I6570/100/T6570</f>
        <v>#NUM!</v>
      </c>
      <c r="Z6570" s="6" t="e">
        <f>Y6570*H6570</f>
        <v>#NUM!</v>
      </c>
      <c r="AB6570" s="1" t="e">
        <f t="shared" si="204"/>
        <v>#DIV/0!</v>
      </c>
      <c r="AC6570" s="1" t="e">
        <f t="shared" si="205"/>
        <v>#DIV/0!</v>
      </c>
    </row>
    <row r="6571" spans="4:29" x14ac:dyDescent="0.25">
      <c r="D6571" s="1">
        <v>1999</v>
      </c>
      <c r="E6571" s="1" t="s">
        <v>179</v>
      </c>
      <c r="F6571" s="2" t="s">
        <v>372</v>
      </c>
      <c r="G6571">
        <v>3</v>
      </c>
      <c r="H6571">
        <v>9346</v>
      </c>
      <c r="I6571" s="1">
        <v>0</v>
      </c>
      <c r="J6571" s="1">
        <v>11</v>
      </c>
      <c r="K6571" s="1">
        <v>252.87360000000001</v>
      </c>
      <c r="M6571" s="3"/>
      <c r="N6571">
        <v>43.5</v>
      </c>
      <c r="O6571"/>
      <c r="P6571" s="1">
        <f>IF($A$3="Percentage of government revenue per capita",$B$3,0) + IF($A$3="Absolute extra revenue",AB6571,0) + IF($A$3="Absolute revenue per capita",AC6571,0)</f>
        <v>0</v>
      </c>
      <c r="Q6571" s="5" t="e">
        <f>-MIN(data!$B$4 / data!I6497 * data!P6497 / 100, data!N6497)</f>
        <v>#DIV/0!</v>
      </c>
      <c r="R6571" s="4" t="e">
        <f>-Q6571*K6571/1000</f>
        <v>#DIV/0!</v>
      </c>
      <c r="S6571" s="6" t="e">
        <f>-MIN(data!$B$5/(POWER(LN(I6571),2))*P6571/100, O6571)</f>
        <v>#NUM!</v>
      </c>
      <c r="T6571" s="6" t="e">
        <f>-S6571*L6571/100000</f>
        <v>#NUM!</v>
      </c>
      <c r="U6571" s="4" t="e">
        <f>N6571+Q6571</f>
        <v>#DIV/0!</v>
      </c>
      <c r="V6571" s="4" t="e">
        <f>P6571*I6571/100/R6571</f>
        <v>#DIV/0!</v>
      </c>
      <c r="W6571" s="4" t="e">
        <f>V6571*H6571</f>
        <v>#DIV/0!</v>
      </c>
      <c r="X6571" s="6" t="e">
        <f>O6571+S6571</f>
        <v>#NUM!</v>
      </c>
      <c r="Y6571" s="6" t="e">
        <f>P6571*I6571/100/T6571</f>
        <v>#NUM!</v>
      </c>
      <c r="Z6571" s="6" t="e">
        <f>Y6571*H6571</f>
        <v>#NUM!</v>
      </c>
      <c r="AB6571" s="1" t="e">
        <f t="shared" si="204"/>
        <v>#DIV/0!</v>
      </c>
      <c r="AC6571" s="1" t="e">
        <f t="shared" si="205"/>
        <v>#DIV/0!</v>
      </c>
    </row>
    <row r="6572" spans="4:29" x14ac:dyDescent="0.25">
      <c r="D6572" s="1">
        <v>2000</v>
      </c>
      <c r="E6572" s="1" t="s">
        <v>179</v>
      </c>
      <c r="F6572" s="2" t="s">
        <v>372</v>
      </c>
      <c r="G6572">
        <v>3</v>
      </c>
      <c r="H6572">
        <v>9394</v>
      </c>
      <c r="I6572" s="1">
        <v>0</v>
      </c>
      <c r="J6572" s="1">
        <v>11</v>
      </c>
      <c r="K6572" s="1">
        <v>262.52980000000002</v>
      </c>
      <c r="M6572" s="3"/>
      <c r="N6572">
        <v>41.9</v>
      </c>
      <c r="O6572"/>
      <c r="P6572" s="1">
        <f>IF($A$3="Percentage of government revenue per capita",$B$3,0) + IF($A$3="Absolute extra revenue",AB6572,0) + IF($A$3="Absolute revenue per capita",AC6572,0)</f>
        <v>0</v>
      </c>
      <c r="Q6572" s="5" t="e">
        <f>-MIN(data!$B$4 / data!I6498 * data!P6498 / 100, data!N6498)</f>
        <v>#DIV/0!</v>
      </c>
      <c r="R6572" s="4" t="e">
        <f>-Q6572*K6572/1000</f>
        <v>#DIV/0!</v>
      </c>
      <c r="S6572" s="6" t="e">
        <f>-MIN(data!$B$5/(POWER(LN(I6572),2))*P6572/100, O6572)</f>
        <v>#NUM!</v>
      </c>
      <c r="T6572" s="6" t="e">
        <f>-S6572*L6572/100000</f>
        <v>#NUM!</v>
      </c>
      <c r="U6572" s="4" t="e">
        <f>N6572+Q6572</f>
        <v>#DIV/0!</v>
      </c>
      <c r="V6572" s="4" t="e">
        <f>P6572*I6572/100/R6572</f>
        <v>#DIV/0!</v>
      </c>
      <c r="W6572" s="4" t="e">
        <f>V6572*H6572</f>
        <v>#DIV/0!</v>
      </c>
      <c r="X6572" s="6" t="e">
        <f>O6572+S6572</f>
        <v>#NUM!</v>
      </c>
      <c r="Y6572" s="6" t="e">
        <f>P6572*I6572/100/T6572</f>
        <v>#NUM!</v>
      </c>
      <c r="Z6572" s="6" t="e">
        <f>Y6572*H6572</f>
        <v>#NUM!</v>
      </c>
      <c r="AB6572" s="1" t="e">
        <f t="shared" si="204"/>
        <v>#DIV/0!</v>
      </c>
      <c r="AC6572" s="1" t="e">
        <f t="shared" si="205"/>
        <v>#DIV/0!</v>
      </c>
    </row>
    <row r="6573" spans="4:29" x14ac:dyDescent="0.25">
      <c r="D6573" s="1">
        <v>2001</v>
      </c>
      <c r="E6573" s="1" t="s">
        <v>179</v>
      </c>
      <c r="F6573" s="2" t="s">
        <v>372</v>
      </c>
      <c r="G6573">
        <v>3</v>
      </c>
      <c r="H6573">
        <v>9484</v>
      </c>
      <c r="I6573" s="1">
        <v>0</v>
      </c>
      <c r="J6573" s="1">
        <v>11</v>
      </c>
      <c r="K6573" s="1">
        <v>271.60489999999999</v>
      </c>
      <c r="M6573" s="3"/>
      <c r="N6573">
        <v>40.5</v>
      </c>
      <c r="O6573"/>
      <c r="P6573" s="1">
        <f>IF($A$3="Percentage of government revenue per capita",$B$3,0) + IF($A$3="Absolute extra revenue",AB6573,0) + IF($A$3="Absolute revenue per capita",AC6573,0)</f>
        <v>0</v>
      </c>
      <c r="Q6573" s="5" t="e">
        <f>-MIN(data!$B$4 / data!I6499 * data!P6499 / 100, data!N6499)</f>
        <v>#DIV/0!</v>
      </c>
      <c r="R6573" s="4" t="e">
        <f>-Q6573*K6573/1000</f>
        <v>#DIV/0!</v>
      </c>
      <c r="S6573" s="6" t="e">
        <f>-MIN(data!$B$5/(POWER(LN(I6573),2))*P6573/100, O6573)</f>
        <v>#NUM!</v>
      </c>
      <c r="T6573" s="6" t="e">
        <f>-S6573*L6573/100000</f>
        <v>#NUM!</v>
      </c>
      <c r="U6573" s="4" t="e">
        <f>N6573+Q6573</f>
        <v>#DIV/0!</v>
      </c>
      <c r="V6573" s="4" t="e">
        <f>P6573*I6573/100/R6573</f>
        <v>#DIV/0!</v>
      </c>
      <c r="W6573" s="4" t="e">
        <f>V6573*H6573</f>
        <v>#DIV/0!</v>
      </c>
      <c r="X6573" s="6" t="e">
        <f>O6573+S6573</f>
        <v>#NUM!</v>
      </c>
      <c r="Y6573" s="6" t="e">
        <f>P6573*I6573/100/T6573</f>
        <v>#NUM!</v>
      </c>
      <c r="Z6573" s="6" t="e">
        <f>Y6573*H6573</f>
        <v>#NUM!</v>
      </c>
      <c r="AB6573" s="1" t="e">
        <f t="shared" si="204"/>
        <v>#DIV/0!</v>
      </c>
      <c r="AC6573" s="1" t="e">
        <f t="shared" si="205"/>
        <v>#DIV/0!</v>
      </c>
    </row>
    <row r="6574" spans="4:29" x14ac:dyDescent="0.25">
      <c r="D6574" s="1">
        <v>2002</v>
      </c>
      <c r="E6574" s="1" t="s">
        <v>179</v>
      </c>
      <c r="F6574" s="2" t="s">
        <v>372</v>
      </c>
      <c r="G6574">
        <v>3</v>
      </c>
      <c r="H6574">
        <v>9596</v>
      </c>
      <c r="I6574" s="1">
        <v>0</v>
      </c>
      <c r="J6574" s="1">
        <v>10</v>
      </c>
      <c r="K6574" s="1">
        <v>255.102</v>
      </c>
      <c r="M6574" s="3"/>
      <c r="N6574">
        <v>39.200000000000003</v>
      </c>
      <c r="O6574"/>
      <c r="P6574" s="1">
        <f>IF($A$3="Percentage of government revenue per capita",$B$3,0) + IF($A$3="Absolute extra revenue",AB6574,0) + IF($A$3="Absolute revenue per capita",AC6574,0)</f>
        <v>0</v>
      </c>
      <c r="Q6574" s="5" t="e">
        <f>-MIN(data!$B$4 / data!I6500 * data!P6500 / 100, data!N6500)</f>
        <v>#DIV/0!</v>
      </c>
      <c r="R6574" s="4" t="e">
        <f>-Q6574*K6574/1000</f>
        <v>#DIV/0!</v>
      </c>
      <c r="S6574" s="6" t="e">
        <f>-MIN(data!$B$5/(POWER(LN(I6574),2))*P6574/100, O6574)</f>
        <v>#NUM!</v>
      </c>
      <c r="T6574" s="6" t="e">
        <f>-S6574*L6574/100000</f>
        <v>#NUM!</v>
      </c>
      <c r="U6574" s="4" t="e">
        <f>N6574+Q6574</f>
        <v>#DIV/0!</v>
      </c>
      <c r="V6574" s="4" t="e">
        <f>P6574*I6574/100/R6574</f>
        <v>#DIV/0!</v>
      </c>
      <c r="W6574" s="4" t="e">
        <f>V6574*H6574</f>
        <v>#DIV/0!</v>
      </c>
      <c r="X6574" s="6" t="e">
        <f>O6574+S6574</f>
        <v>#NUM!</v>
      </c>
      <c r="Y6574" s="6" t="e">
        <f>P6574*I6574/100/T6574</f>
        <v>#NUM!</v>
      </c>
      <c r="Z6574" s="6" t="e">
        <f>Y6574*H6574</f>
        <v>#NUM!</v>
      </c>
      <c r="AB6574" s="1" t="e">
        <f t="shared" si="204"/>
        <v>#DIV/0!</v>
      </c>
      <c r="AC6574" s="1" t="e">
        <f t="shared" si="205"/>
        <v>#DIV/0!</v>
      </c>
    </row>
    <row r="6575" spans="4:29" x14ac:dyDescent="0.25">
      <c r="D6575" s="1">
        <v>2003</v>
      </c>
      <c r="E6575" s="1" t="s">
        <v>179</v>
      </c>
      <c r="F6575" s="2" t="s">
        <v>372</v>
      </c>
      <c r="G6575">
        <v>3</v>
      </c>
      <c r="H6575">
        <v>9726</v>
      </c>
      <c r="I6575" s="1">
        <v>0</v>
      </c>
      <c r="J6575" s="1">
        <v>10</v>
      </c>
      <c r="K6575" s="1">
        <v>262.46719999999999</v>
      </c>
      <c r="M6575" s="3"/>
      <c r="N6575">
        <v>38.1</v>
      </c>
      <c r="O6575"/>
      <c r="P6575" s="1">
        <f>IF($A$3="Percentage of government revenue per capita",$B$3,0) + IF($A$3="Absolute extra revenue",AB6575,0) + IF($A$3="Absolute revenue per capita",AC6575,0)</f>
        <v>0</v>
      </c>
      <c r="Q6575" s="5" t="e">
        <f>-MIN(data!$B$4 / data!I6501 * data!P6501 / 100, data!N6501)</f>
        <v>#DIV/0!</v>
      </c>
      <c r="R6575" s="4" t="e">
        <f>-Q6575*K6575/1000</f>
        <v>#DIV/0!</v>
      </c>
      <c r="S6575" s="6" t="e">
        <f>-MIN(data!$B$5/(POWER(LN(I6575),2))*P6575/100, O6575)</f>
        <v>#NUM!</v>
      </c>
      <c r="T6575" s="6" t="e">
        <f>-S6575*L6575/100000</f>
        <v>#NUM!</v>
      </c>
      <c r="U6575" s="4" t="e">
        <f>N6575+Q6575</f>
        <v>#DIV/0!</v>
      </c>
      <c r="V6575" s="4" t="e">
        <f>P6575*I6575/100/R6575</f>
        <v>#DIV/0!</v>
      </c>
      <c r="W6575" s="4" t="e">
        <f>V6575*H6575</f>
        <v>#DIV/0!</v>
      </c>
      <c r="X6575" s="6" t="e">
        <f>O6575+S6575</f>
        <v>#NUM!</v>
      </c>
      <c r="Y6575" s="6" t="e">
        <f>P6575*I6575/100/T6575</f>
        <v>#NUM!</v>
      </c>
      <c r="Z6575" s="6" t="e">
        <f>Y6575*H6575</f>
        <v>#NUM!</v>
      </c>
      <c r="AB6575" s="1" t="e">
        <f t="shared" si="204"/>
        <v>#DIV/0!</v>
      </c>
      <c r="AC6575" s="1" t="e">
        <f t="shared" si="205"/>
        <v>#DIV/0!</v>
      </c>
    </row>
    <row r="6576" spans="4:29" x14ac:dyDescent="0.25">
      <c r="D6576" s="1">
        <v>2004</v>
      </c>
      <c r="E6576" s="1" t="s">
        <v>179</v>
      </c>
      <c r="F6576" s="2" t="s">
        <v>372</v>
      </c>
      <c r="G6576">
        <v>3</v>
      </c>
      <c r="H6576">
        <v>9869</v>
      </c>
      <c r="I6576" s="1">
        <v>0</v>
      </c>
      <c r="J6576" s="1">
        <v>9</v>
      </c>
      <c r="K6576" s="1">
        <v>242.58760000000001</v>
      </c>
      <c r="M6576" s="3"/>
      <c r="N6576">
        <v>37.1</v>
      </c>
      <c r="O6576"/>
      <c r="P6576" s="1">
        <f>IF($A$3="Percentage of government revenue per capita",$B$3,0) + IF($A$3="Absolute extra revenue",AB6576,0) + IF($A$3="Absolute revenue per capita",AC6576,0)</f>
        <v>0</v>
      </c>
      <c r="Q6576" s="5" t="e">
        <f>-MIN(data!$B$4 / data!I6502 * data!P6502 / 100, data!N6502)</f>
        <v>#DIV/0!</v>
      </c>
      <c r="R6576" s="4" t="e">
        <f>-Q6576*K6576/1000</f>
        <v>#DIV/0!</v>
      </c>
      <c r="S6576" s="6" t="e">
        <f>-MIN(data!$B$5/(POWER(LN(I6576),2))*P6576/100, O6576)</f>
        <v>#NUM!</v>
      </c>
      <c r="T6576" s="6" t="e">
        <f>-S6576*L6576/100000</f>
        <v>#NUM!</v>
      </c>
      <c r="U6576" s="4" t="e">
        <f>N6576+Q6576</f>
        <v>#DIV/0!</v>
      </c>
      <c r="V6576" s="4" t="e">
        <f>P6576*I6576/100/R6576</f>
        <v>#DIV/0!</v>
      </c>
      <c r="W6576" s="4" t="e">
        <f>V6576*H6576</f>
        <v>#DIV/0!</v>
      </c>
      <c r="X6576" s="6" t="e">
        <f>O6576+S6576</f>
        <v>#NUM!</v>
      </c>
      <c r="Y6576" s="6" t="e">
        <f>P6576*I6576/100/T6576</f>
        <v>#NUM!</v>
      </c>
      <c r="Z6576" s="6" t="e">
        <f>Y6576*H6576</f>
        <v>#NUM!</v>
      </c>
      <c r="AB6576" s="1" t="e">
        <f t="shared" si="204"/>
        <v>#DIV/0!</v>
      </c>
      <c r="AC6576" s="1" t="e">
        <f t="shared" si="205"/>
        <v>#DIV/0!</v>
      </c>
    </row>
    <row r="6577" spans="4:29" x14ac:dyDescent="0.25">
      <c r="D6577" s="1">
        <v>2005</v>
      </c>
      <c r="E6577" s="1" t="s">
        <v>179</v>
      </c>
      <c r="F6577" s="2" t="s">
        <v>372</v>
      </c>
      <c r="G6577">
        <v>3</v>
      </c>
      <c r="H6577">
        <v>10000</v>
      </c>
      <c r="I6577" s="1">
        <v>0</v>
      </c>
      <c r="J6577" s="1">
        <v>9</v>
      </c>
      <c r="K6577" s="1">
        <v>249.3075</v>
      </c>
      <c r="M6577" s="3"/>
      <c r="N6577">
        <v>36.1</v>
      </c>
      <c r="O6577"/>
      <c r="P6577" s="1">
        <f>IF($A$3="Percentage of government revenue per capita",$B$3,0) + IF($A$3="Absolute extra revenue",AB6577,0) + IF($A$3="Absolute revenue per capita",AC6577,0)</f>
        <v>0</v>
      </c>
      <c r="Q6577" s="5" t="e">
        <f>-MIN(data!$B$4 / data!I6503 * data!P6503 / 100, data!N6503)</f>
        <v>#DIV/0!</v>
      </c>
      <c r="R6577" s="4" t="e">
        <f>-Q6577*K6577/1000</f>
        <v>#DIV/0!</v>
      </c>
      <c r="S6577" s="6" t="e">
        <f>-MIN(data!$B$5/(POWER(LN(I6577),2))*P6577/100, O6577)</f>
        <v>#NUM!</v>
      </c>
      <c r="T6577" s="6" t="e">
        <f>-S6577*L6577/100000</f>
        <v>#NUM!</v>
      </c>
      <c r="U6577" s="4" t="e">
        <f>N6577+Q6577</f>
        <v>#DIV/0!</v>
      </c>
      <c r="V6577" s="4" t="e">
        <f>P6577*I6577/100/R6577</f>
        <v>#DIV/0!</v>
      </c>
      <c r="W6577" s="4" t="e">
        <f>V6577*H6577</f>
        <v>#DIV/0!</v>
      </c>
      <c r="X6577" s="6" t="e">
        <f>O6577+S6577</f>
        <v>#NUM!</v>
      </c>
      <c r="Y6577" s="6" t="e">
        <f>P6577*I6577/100/T6577</f>
        <v>#NUM!</v>
      </c>
      <c r="Z6577" s="6" t="e">
        <f>Y6577*H6577</f>
        <v>#NUM!</v>
      </c>
      <c r="AB6577" s="1" t="e">
        <f t="shared" si="204"/>
        <v>#DIV/0!</v>
      </c>
      <c r="AC6577" s="1" t="e">
        <f t="shared" si="205"/>
        <v>#DIV/0!</v>
      </c>
    </row>
    <row r="6578" spans="4:29" x14ac:dyDescent="0.25">
      <c r="D6578" s="1">
        <v>2006</v>
      </c>
      <c r="E6578" s="1" t="s">
        <v>179</v>
      </c>
      <c r="F6578" s="2" t="s">
        <v>372</v>
      </c>
      <c r="G6578">
        <v>3</v>
      </c>
      <c r="H6578">
        <v>10120</v>
      </c>
      <c r="I6578" s="1">
        <v>1580.99</v>
      </c>
      <c r="J6578" s="1">
        <v>9</v>
      </c>
      <c r="K6578" s="1">
        <v>256.41030000000001</v>
      </c>
      <c r="M6578" s="3"/>
      <c r="N6578">
        <v>35.1</v>
      </c>
      <c r="O6578"/>
      <c r="P6578" s="1">
        <f>IF($A$3="Percentage of government revenue per capita",$B$3,0) + IF($A$3="Absolute extra revenue",AB6578,0) + IF($A$3="Absolute revenue per capita",AC6578,0)</f>
        <v>0</v>
      </c>
      <c r="Q6578" s="5" t="e">
        <f>-MIN(data!$B$4 / data!I6504 * data!P6504 / 100, data!N6504)</f>
        <v>#DIV/0!</v>
      </c>
      <c r="R6578" s="4" t="e">
        <f>-Q6578*K6578/1000</f>
        <v>#DIV/0!</v>
      </c>
      <c r="S6578" s="6">
        <f>-MIN(data!$B$5/(POWER(LN(I6578),2))*P6578/100, O6578)</f>
        <v>0</v>
      </c>
      <c r="T6578" s="6">
        <f>-S6578*L6578/100000</f>
        <v>0</v>
      </c>
      <c r="U6578" s="4" t="e">
        <f>N6578+Q6578</f>
        <v>#DIV/0!</v>
      </c>
      <c r="V6578" s="4" t="e">
        <f>P6578*I6578/100/R6578</f>
        <v>#DIV/0!</v>
      </c>
      <c r="W6578" s="4" t="e">
        <f>V6578*H6578</f>
        <v>#DIV/0!</v>
      </c>
      <c r="X6578" s="6">
        <f>O6578+S6578</f>
        <v>0</v>
      </c>
      <c r="Y6578" s="6" t="e">
        <f>P6578*I6578/100/T6578</f>
        <v>#DIV/0!</v>
      </c>
      <c r="Z6578" s="6" t="e">
        <f>Y6578*H6578</f>
        <v>#DIV/0!</v>
      </c>
      <c r="AB6578" s="1">
        <f t="shared" si="204"/>
        <v>0</v>
      </c>
      <c r="AC6578" s="1">
        <f t="shared" si="205"/>
        <v>0</v>
      </c>
    </row>
    <row r="6579" spans="4:29" x14ac:dyDescent="0.25">
      <c r="D6579" s="1">
        <v>2007</v>
      </c>
      <c r="E6579" s="1" t="s">
        <v>179</v>
      </c>
      <c r="F6579" s="2" t="s">
        <v>372</v>
      </c>
      <c r="G6579">
        <v>3</v>
      </c>
      <c r="H6579">
        <v>10221</v>
      </c>
      <c r="I6579" s="1">
        <v>1599.327</v>
      </c>
      <c r="J6579" s="1">
        <v>8</v>
      </c>
      <c r="K6579" s="1">
        <v>234.60409999999999</v>
      </c>
      <c r="M6579" s="3"/>
      <c r="N6579">
        <v>34.1</v>
      </c>
      <c r="O6579"/>
      <c r="P6579" s="1">
        <f>IF($A$3="Percentage of government revenue per capita",$B$3,0) + IF($A$3="Absolute extra revenue",AB6579,0) + IF($A$3="Absolute revenue per capita",AC6579,0)</f>
        <v>0</v>
      </c>
      <c r="Q6579" s="5" t="e">
        <f>-MIN(data!$B$4 / data!I6505 * data!P6505 / 100, data!N6505)</f>
        <v>#DIV/0!</v>
      </c>
      <c r="R6579" s="4" t="e">
        <f>-Q6579*K6579/1000</f>
        <v>#DIV/0!</v>
      </c>
      <c r="S6579" s="6">
        <f>-MIN(data!$B$5/(POWER(LN(I6579),2))*P6579/100, O6579)</f>
        <v>0</v>
      </c>
      <c r="T6579" s="6">
        <f>-S6579*L6579/100000</f>
        <v>0</v>
      </c>
      <c r="U6579" s="4" t="e">
        <f>N6579+Q6579</f>
        <v>#DIV/0!</v>
      </c>
      <c r="V6579" s="4" t="e">
        <f>P6579*I6579/100/R6579</f>
        <v>#DIV/0!</v>
      </c>
      <c r="W6579" s="4" t="e">
        <f>V6579*H6579</f>
        <v>#DIV/0!</v>
      </c>
      <c r="X6579" s="6">
        <f>O6579+S6579</f>
        <v>0</v>
      </c>
      <c r="Y6579" s="6" t="e">
        <f>P6579*I6579/100/T6579</f>
        <v>#DIV/0!</v>
      </c>
      <c r="Z6579" s="6" t="e">
        <f>Y6579*H6579</f>
        <v>#DIV/0!</v>
      </c>
      <c r="AB6579" s="1">
        <f t="shared" si="204"/>
        <v>0</v>
      </c>
      <c r="AC6579" s="1">
        <f t="shared" si="205"/>
        <v>0</v>
      </c>
    </row>
    <row r="6580" spans="4:29" x14ac:dyDescent="0.25">
      <c r="D6580" s="1">
        <v>2008</v>
      </c>
      <c r="E6580" s="1" t="s">
        <v>179</v>
      </c>
      <c r="F6580" s="2" t="s">
        <v>372</v>
      </c>
      <c r="G6580">
        <v>3</v>
      </c>
      <c r="H6580">
        <v>10314</v>
      </c>
      <c r="I6580" s="1">
        <v>1834.912</v>
      </c>
      <c r="J6580" s="1">
        <v>8</v>
      </c>
      <c r="K6580" s="1">
        <v>241.6918</v>
      </c>
      <c r="M6580" s="3"/>
      <c r="N6580">
        <v>33.1</v>
      </c>
      <c r="O6580"/>
      <c r="P6580" s="1">
        <f>IF($A$3="Percentage of government revenue per capita",$B$3,0) + IF($A$3="Absolute extra revenue",AB6580,0) + IF($A$3="Absolute revenue per capita",AC6580,0)</f>
        <v>0</v>
      </c>
      <c r="Q6580" s="5" t="e">
        <f>-MIN(data!$B$4 / data!I6506 * data!P6506 / 100, data!N6506)</f>
        <v>#DIV/0!</v>
      </c>
      <c r="R6580" s="4" t="e">
        <f>-Q6580*K6580/1000</f>
        <v>#DIV/0!</v>
      </c>
      <c r="S6580" s="6">
        <f>-MIN(data!$B$5/(POWER(LN(I6580),2))*P6580/100, O6580)</f>
        <v>0</v>
      </c>
      <c r="T6580" s="6">
        <f>-S6580*L6580/100000</f>
        <v>0</v>
      </c>
      <c r="U6580" s="4" t="e">
        <f>N6580+Q6580</f>
        <v>#DIV/0!</v>
      </c>
      <c r="V6580" s="4" t="e">
        <f>P6580*I6580/100/R6580</f>
        <v>#DIV/0!</v>
      </c>
      <c r="W6580" s="4" t="e">
        <f>V6580*H6580</f>
        <v>#DIV/0!</v>
      </c>
      <c r="X6580" s="6">
        <f>O6580+S6580</f>
        <v>0</v>
      </c>
      <c r="Y6580" s="6" t="e">
        <f>P6580*I6580/100/T6580</f>
        <v>#DIV/0!</v>
      </c>
      <c r="Z6580" s="6" t="e">
        <f>Y6580*H6580</f>
        <v>#DIV/0!</v>
      </c>
      <c r="AB6580" s="1">
        <f t="shared" si="204"/>
        <v>0</v>
      </c>
      <c r="AC6580" s="1">
        <f t="shared" si="205"/>
        <v>0</v>
      </c>
    </row>
    <row r="6581" spans="4:29" x14ac:dyDescent="0.25">
      <c r="D6581" s="1">
        <v>2009</v>
      </c>
      <c r="E6581" s="1" t="s">
        <v>179</v>
      </c>
      <c r="F6581" s="2" t="s">
        <v>372</v>
      </c>
      <c r="G6581">
        <v>3</v>
      </c>
      <c r="H6581">
        <v>10424</v>
      </c>
      <c r="I6581" s="1">
        <v>1847.433</v>
      </c>
      <c r="J6581" s="1">
        <v>8</v>
      </c>
      <c r="K6581" s="1">
        <v>248.44720000000001</v>
      </c>
      <c r="M6581" s="3"/>
      <c r="N6581">
        <v>32.200000000000003</v>
      </c>
      <c r="O6581"/>
      <c r="P6581" s="1">
        <f>IF($A$3="Percentage of government revenue per capita",$B$3,0) + IF($A$3="Absolute extra revenue",AB6581,0) + IF($A$3="Absolute revenue per capita",AC6581,0)</f>
        <v>0</v>
      </c>
      <c r="Q6581" s="5">
        <f>-MIN(data!$B$4 / data!I6507 * data!P6507 / 100, data!N6507)</f>
        <v>0</v>
      </c>
      <c r="R6581" s="4">
        <f>-Q6581*K6581/1000</f>
        <v>0</v>
      </c>
      <c r="S6581" s="6">
        <f>-MIN(data!$B$5/(POWER(LN(I6581),2))*P6581/100, O6581)</f>
        <v>0</v>
      </c>
      <c r="T6581" s="6">
        <f>-S6581*L6581/100000</f>
        <v>0</v>
      </c>
      <c r="U6581" s="4">
        <f>N6581+Q6581</f>
        <v>32.200000000000003</v>
      </c>
      <c r="V6581" s="4" t="e">
        <f>P6581*I6581/100/R6581</f>
        <v>#DIV/0!</v>
      </c>
      <c r="W6581" s="4" t="e">
        <f>V6581*H6581</f>
        <v>#DIV/0!</v>
      </c>
      <c r="X6581" s="6">
        <f>O6581+S6581</f>
        <v>0</v>
      </c>
      <c r="Y6581" s="6" t="e">
        <f>P6581*I6581/100/T6581</f>
        <v>#DIV/0!</v>
      </c>
      <c r="Z6581" s="6" t="e">
        <f>Y6581*H6581</f>
        <v>#DIV/0!</v>
      </c>
      <c r="AB6581" s="1">
        <f t="shared" si="204"/>
        <v>0</v>
      </c>
      <c r="AC6581" s="1">
        <f t="shared" si="205"/>
        <v>0</v>
      </c>
    </row>
    <row r="6582" spans="4:29" x14ac:dyDescent="0.25">
      <c r="D6582" s="1">
        <v>2010</v>
      </c>
      <c r="E6582" s="1" t="s">
        <v>179</v>
      </c>
      <c r="F6582" s="2" t="s">
        <v>372</v>
      </c>
      <c r="G6582">
        <v>3</v>
      </c>
      <c r="H6582">
        <v>10530</v>
      </c>
      <c r="I6582" s="1">
        <v>1658.028</v>
      </c>
      <c r="J6582" s="1">
        <v>7</v>
      </c>
      <c r="K6582" s="1">
        <v>225.0804</v>
      </c>
      <c r="M6582" s="3"/>
      <c r="N6582">
        <v>31.1</v>
      </c>
      <c r="O6582"/>
      <c r="P6582" s="1">
        <f>IF($A$3="Percentage of government revenue per capita",$B$3,0) + IF($A$3="Absolute extra revenue",AB6582,0) + IF($A$3="Absolute revenue per capita",AC6582,0)</f>
        <v>0</v>
      </c>
      <c r="Q6582" s="5">
        <f>-MIN(data!$B$4 / data!I6508 * data!P6508 / 100, data!N6508)</f>
        <v>0</v>
      </c>
      <c r="R6582" s="4">
        <f>-Q6582*K6582/1000</f>
        <v>0</v>
      </c>
      <c r="S6582" s="6">
        <f>-MIN(data!$B$5/(POWER(LN(I6582),2))*P6582/100, O6582)</f>
        <v>0</v>
      </c>
      <c r="T6582" s="6">
        <f>-S6582*L6582/100000</f>
        <v>0</v>
      </c>
      <c r="U6582" s="4">
        <f>N6582+Q6582</f>
        <v>31.1</v>
      </c>
      <c r="V6582" s="4" t="e">
        <f>P6582*I6582/100/R6582</f>
        <v>#DIV/0!</v>
      </c>
      <c r="W6582" s="4" t="e">
        <f>V6582*H6582</f>
        <v>#DIV/0!</v>
      </c>
      <c r="X6582" s="6">
        <f>O6582+S6582</f>
        <v>0</v>
      </c>
      <c r="Y6582" s="6" t="e">
        <f>P6582*I6582/100/T6582</f>
        <v>#DIV/0!</v>
      </c>
      <c r="Z6582" s="6" t="e">
        <f>Y6582*H6582</f>
        <v>#DIV/0!</v>
      </c>
      <c r="AB6582" s="1">
        <f t="shared" si="204"/>
        <v>0</v>
      </c>
      <c r="AC6582" s="1">
        <f t="shared" si="205"/>
        <v>0</v>
      </c>
    </row>
    <row r="6583" spans="4:29" x14ac:dyDescent="0.25">
      <c r="D6583" s="1">
        <v>2011</v>
      </c>
      <c r="E6583" s="1" t="s">
        <v>179</v>
      </c>
      <c r="F6583" s="2" t="s">
        <v>372</v>
      </c>
      <c r="G6583">
        <v>3</v>
      </c>
      <c r="H6583">
        <v>10633</v>
      </c>
      <c r="I6583" s="1">
        <v>1542.3710000000001</v>
      </c>
      <c r="J6583" s="1">
        <v>7</v>
      </c>
      <c r="K6583" s="1">
        <v>232.5581</v>
      </c>
      <c r="M6583" s="3"/>
      <c r="N6583">
        <v>30.1</v>
      </c>
      <c r="O6583"/>
      <c r="P6583" s="1">
        <f>IF($A$3="Percentage of government revenue per capita",$B$3,0) + IF($A$3="Absolute extra revenue",AB6583,0) + IF($A$3="Absolute revenue per capita",AC6583,0)</f>
        <v>0</v>
      </c>
      <c r="Q6583" s="5">
        <f>-MIN(data!$B$4 / data!I6509 * data!P6509 / 100, data!N6509)</f>
        <v>0</v>
      </c>
      <c r="R6583" s="4">
        <f>-Q6583*K6583/1000</f>
        <v>0</v>
      </c>
      <c r="S6583" s="6">
        <f>-MIN(data!$B$5/(POWER(LN(I6583),2))*P6583/100, O6583)</f>
        <v>0</v>
      </c>
      <c r="T6583" s="6">
        <f>-S6583*L6583/100000</f>
        <v>0</v>
      </c>
      <c r="U6583" s="4">
        <f>N6583+Q6583</f>
        <v>30.1</v>
      </c>
      <c r="V6583" s="4" t="e">
        <f>P6583*I6583/100/R6583</f>
        <v>#DIV/0!</v>
      </c>
      <c r="W6583" s="4" t="e">
        <f>V6583*H6583</f>
        <v>#DIV/0!</v>
      </c>
      <c r="X6583" s="6">
        <f>O6583+S6583</f>
        <v>0</v>
      </c>
      <c r="Y6583" s="6" t="e">
        <f>P6583*I6583/100/T6583</f>
        <v>#DIV/0!</v>
      </c>
      <c r="Z6583" s="6" t="e">
        <f>Y6583*H6583</f>
        <v>#DIV/0!</v>
      </c>
      <c r="AB6583" s="1">
        <f t="shared" si="204"/>
        <v>0</v>
      </c>
      <c r="AC6583" s="1">
        <f t="shared" si="205"/>
        <v>0</v>
      </c>
    </row>
    <row r="6584" spans="4:29" x14ac:dyDescent="0.25">
      <c r="D6584" s="1">
        <v>2012</v>
      </c>
      <c r="E6584" s="1" t="s">
        <v>179</v>
      </c>
      <c r="F6584" s="2" t="s">
        <v>372</v>
      </c>
      <c r="G6584">
        <v>3</v>
      </c>
      <c r="H6584">
        <v>10739</v>
      </c>
      <c r="I6584" s="1">
        <v>1851.2619999999999</v>
      </c>
      <c r="J6584" s="1">
        <v>7</v>
      </c>
      <c r="K6584" s="1">
        <v>239.726</v>
      </c>
      <c r="M6584" s="3"/>
      <c r="N6584">
        <v>29.2</v>
      </c>
      <c r="O6584"/>
      <c r="P6584" s="1">
        <f>IF($A$3="Percentage of government revenue per capita",$B$3,0) + IF($A$3="Absolute extra revenue",AB6584,0) + IF($A$3="Absolute revenue per capita",AC6584,0)</f>
        <v>0</v>
      </c>
      <c r="Q6584" s="5">
        <f>-MIN(data!$B$4 / data!I6510 * data!P6510 / 100, data!N6510)</f>
        <v>0</v>
      </c>
      <c r="R6584" s="4">
        <f>-Q6584*K6584/1000</f>
        <v>0</v>
      </c>
      <c r="S6584" s="6">
        <f>-MIN(data!$B$5/(POWER(LN(I6584),2))*P6584/100, O6584)</f>
        <v>0</v>
      </c>
      <c r="T6584" s="6">
        <f>-S6584*L6584/100000</f>
        <v>0</v>
      </c>
      <c r="U6584" s="4">
        <f>N6584+Q6584</f>
        <v>29.2</v>
      </c>
      <c r="V6584" s="4" t="e">
        <f>P6584*I6584/100/R6584</f>
        <v>#DIV/0!</v>
      </c>
      <c r="W6584" s="4" t="e">
        <f>V6584*H6584</f>
        <v>#DIV/0!</v>
      </c>
      <c r="X6584" s="6">
        <f>O6584+S6584</f>
        <v>0</v>
      </c>
      <c r="Y6584" s="6" t="e">
        <f>P6584*I6584/100/T6584</f>
        <v>#DIV/0!</v>
      </c>
      <c r="Z6584" s="6" t="e">
        <f>Y6584*H6584</f>
        <v>#DIV/0!</v>
      </c>
      <c r="AB6584" s="1">
        <f t="shared" si="204"/>
        <v>0</v>
      </c>
      <c r="AC6584" s="1">
        <f t="shared" si="205"/>
        <v>0</v>
      </c>
    </row>
    <row r="6585" spans="4:29" x14ac:dyDescent="0.25">
      <c r="D6585" s="1">
        <v>2013</v>
      </c>
      <c r="E6585" s="1" t="s">
        <v>179</v>
      </c>
      <c r="F6585" s="2" t="s">
        <v>372</v>
      </c>
      <c r="G6585">
        <v>3</v>
      </c>
      <c r="H6585">
        <v>10857</v>
      </c>
      <c r="I6585" s="1">
        <v>2674.6529999999998</v>
      </c>
      <c r="J6585" s="1">
        <v>7</v>
      </c>
      <c r="K6585" s="1">
        <v>247.34979999999999</v>
      </c>
      <c r="M6585" s="3"/>
      <c r="N6585">
        <v>28.3</v>
      </c>
      <c r="O6585"/>
      <c r="P6585" s="1">
        <f>IF($A$3="Percentage of government revenue per capita",$B$3,0) + IF($A$3="Absolute extra revenue",AB6585,0) + IF($A$3="Absolute revenue per capita",AC6585,0)</f>
        <v>0</v>
      </c>
      <c r="Q6585" s="5">
        <f>-MIN(data!$B$4 / data!I6511 * data!P6511 / 100, data!N6511)</f>
        <v>0</v>
      </c>
      <c r="R6585" s="4">
        <f>-Q6585*K6585/1000</f>
        <v>0</v>
      </c>
      <c r="S6585" s="6">
        <f>-MIN(data!$B$5/(POWER(LN(I6585),2))*P6585/100, O6585)</f>
        <v>0</v>
      </c>
      <c r="T6585" s="6">
        <f>-S6585*L6585/100000</f>
        <v>0</v>
      </c>
      <c r="U6585" s="4">
        <f>N6585+Q6585</f>
        <v>28.3</v>
      </c>
      <c r="V6585" s="4" t="e">
        <f>P6585*I6585/100/R6585</f>
        <v>#DIV/0!</v>
      </c>
      <c r="W6585" s="4" t="e">
        <f>V6585*H6585</f>
        <v>#DIV/0!</v>
      </c>
      <c r="X6585" s="6">
        <f>O6585+S6585</f>
        <v>0</v>
      </c>
      <c r="Y6585" s="6" t="e">
        <f>P6585*I6585/100/T6585</f>
        <v>#DIV/0!</v>
      </c>
      <c r="Z6585" s="6" t="e">
        <f>Y6585*H6585</f>
        <v>#DIV/0!</v>
      </c>
      <c r="AB6585" s="1">
        <f t="shared" si="204"/>
        <v>0</v>
      </c>
      <c r="AC6585" s="1">
        <f t="shared" si="205"/>
        <v>0</v>
      </c>
    </row>
    <row r="6586" spans="4:29" x14ac:dyDescent="0.25">
      <c r="D6586" s="1">
        <v>2014</v>
      </c>
      <c r="E6586" s="1" t="s">
        <v>179</v>
      </c>
      <c r="F6586" s="2" t="s">
        <v>372</v>
      </c>
      <c r="G6586">
        <v>3</v>
      </c>
      <c r="H6586">
        <v>10972</v>
      </c>
      <c r="I6586" s="1">
        <v>2372.3969999999999</v>
      </c>
      <c r="J6586" s="1">
        <v>6</v>
      </c>
      <c r="K6586" s="1">
        <v>218.97810000000001</v>
      </c>
      <c r="M6586" s="3"/>
      <c r="N6586">
        <v>27.4</v>
      </c>
      <c r="O6586"/>
      <c r="P6586" s="1">
        <f>IF($A$3="Percentage of government revenue per capita",$B$3,0) + IF($A$3="Absolute extra revenue",AB6586,0) + IF($A$3="Absolute revenue per capita",AC6586,0)</f>
        <v>0</v>
      </c>
      <c r="Q6586" s="5">
        <f>-MIN(data!$B$4 / data!I6512 * data!P6512 / 100, data!N6512)</f>
        <v>0</v>
      </c>
      <c r="R6586" s="4">
        <f>-Q6586*K6586/1000</f>
        <v>0</v>
      </c>
      <c r="S6586" s="6">
        <f>-MIN(data!$B$5/(POWER(LN(I6586),2))*P6586/100, O6586)</f>
        <v>0</v>
      </c>
      <c r="T6586" s="6">
        <f>-S6586*L6586/100000</f>
        <v>0</v>
      </c>
      <c r="U6586" s="4">
        <f>N6586+Q6586</f>
        <v>27.4</v>
      </c>
      <c r="V6586" s="4" t="e">
        <f>P6586*I6586/100/R6586</f>
        <v>#DIV/0!</v>
      </c>
      <c r="W6586" s="4" t="e">
        <f>V6586*H6586</f>
        <v>#DIV/0!</v>
      </c>
      <c r="X6586" s="6">
        <f>O6586+S6586</f>
        <v>0</v>
      </c>
      <c r="Y6586" s="6" t="e">
        <f>P6586*I6586/100/T6586</f>
        <v>#DIV/0!</v>
      </c>
      <c r="Z6586" s="6" t="e">
        <f>Y6586*H6586</f>
        <v>#DIV/0!</v>
      </c>
      <c r="AB6586" s="1">
        <f t="shared" si="204"/>
        <v>0</v>
      </c>
      <c r="AC6586" s="1">
        <f t="shared" si="205"/>
        <v>0</v>
      </c>
    </row>
    <row r="6587" spans="4:29" x14ac:dyDescent="0.25">
      <c r="D6587" s="1">
        <v>2015</v>
      </c>
      <c r="E6587" s="1" t="s">
        <v>179</v>
      </c>
      <c r="F6587" s="2" t="s">
        <v>372</v>
      </c>
      <c r="G6587">
        <v>3</v>
      </c>
      <c r="H6587">
        <v>11099</v>
      </c>
      <c r="I6587" s="1">
        <v>0</v>
      </c>
      <c r="J6587" s="1">
        <v>6</v>
      </c>
      <c r="K6587" s="1">
        <v>225.56389999999999</v>
      </c>
      <c r="M6587" s="3"/>
      <c r="N6587">
        <v>26.6</v>
      </c>
      <c r="O6587"/>
      <c r="P6587" s="1">
        <f>IF($A$3="Percentage of government revenue per capita",$B$3,0) + IF($A$3="Absolute extra revenue",AB6587,0) + IF($A$3="Absolute revenue per capita",AC6587,0)</f>
        <v>0</v>
      </c>
      <c r="Q6587" s="5">
        <f>-MIN(data!$B$4 / data!I6513 * data!P6513 / 100, data!N6513)</f>
        <v>0</v>
      </c>
      <c r="R6587" s="4">
        <f>-Q6587*K6587/1000</f>
        <v>0</v>
      </c>
      <c r="S6587" s="6" t="e">
        <f>-MIN(data!$B$5/(POWER(LN(I6587),2))*P6587/100, O6587)</f>
        <v>#NUM!</v>
      </c>
      <c r="T6587" s="6" t="e">
        <f>-S6587*L6587/100000</f>
        <v>#NUM!</v>
      </c>
      <c r="U6587" s="4">
        <f>N6587+Q6587</f>
        <v>26.6</v>
      </c>
      <c r="V6587" s="4" t="e">
        <f>P6587*I6587/100/R6587</f>
        <v>#DIV/0!</v>
      </c>
      <c r="W6587" s="4" t="e">
        <f>V6587*H6587</f>
        <v>#DIV/0!</v>
      </c>
      <c r="X6587" s="6" t="e">
        <f>O6587+S6587</f>
        <v>#NUM!</v>
      </c>
      <c r="Y6587" s="6" t="e">
        <f>P6587*I6587/100/T6587</f>
        <v>#NUM!</v>
      </c>
      <c r="Z6587" s="6" t="e">
        <f>Y6587*H6587</f>
        <v>#NUM!</v>
      </c>
      <c r="AB6587" s="1" t="e">
        <f t="shared" si="204"/>
        <v>#DIV/0!</v>
      </c>
      <c r="AC6587" s="1" t="e">
        <f t="shared" si="205"/>
        <v>#DIV/0!</v>
      </c>
    </row>
    <row r="6588" spans="4:29" x14ac:dyDescent="0.25">
      <c r="D6588" s="1">
        <v>2016</v>
      </c>
      <c r="E6588" s="1" t="s">
        <v>179</v>
      </c>
      <c r="F6588" s="2" t="s">
        <v>372</v>
      </c>
      <c r="G6588">
        <v>3</v>
      </c>
      <c r="H6588">
        <v>11225</v>
      </c>
      <c r="I6588" s="1">
        <v>0</v>
      </c>
      <c r="J6588" s="1">
        <v>6</v>
      </c>
      <c r="K6588" s="1">
        <v>233.46299999999999</v>
      </c>
      <c r="M6588" s="3"/>
      <c r="N6588">
        <v>25.7</v>
      </c>
      <c r="O6588"/>
      <c r="P6588" s="1">
        <f>IF($A$3="Percentage of government revenue per capita",$B$3,0) + IF($A$3="Absolute extra revenue",AB6588,0) + IF($A$3="Absolute revenue per capita",AC6588,0)</f>
        <v>0</v>
      </c>
      <c r="Q6588" s="5" t="e">
        <f>-MIN(data!$B$4 / data!I6514 * data!P6514 / 100, data!N6514)</f>
        <v>#DIV/0!</v>
      </c>
      <c r="R6588" s="4" t="e">
        <f>-Q6588*K6588/1000</f>
        <v>#DIV/0!</v>
      </c>
      <c r="S6588" s="6" t="e">
        <f>-MIN(data!$B$5/(POWER(LN(I6588),2))*P6588/100, O6588)</f>
        <v>#NUM!</v>
      </c>
      <c r="T6588" s="6" t="e">
        <f>-S6588*L6588/100000</f>
        <v>#NUM!</v>
      </c>
      <c r="U6588" s="4" t="e">
        <f>N6588+Q6588</f>
        <v>#DIV/0!</v>
      </c>
      <c r="V6588" s="4" t="e">
        <f>P6588*I6588/100/R6588</f>
        <v>#DIV/0!</v>
      </c>
      <c r="W6588" s="4" t="e">
        <f>V6588*H6588</f>
        <v>#DIV/0!</v>
      </c>
      <c r="X6588" s="6" t="e">
        <f>O6588+S6588</f>
        <v>#NUM!</v>
      </c>
      <c r="Y6588" s="6" t="e">
        <f>P6588*I6588/100/T6588</f>
        <v>#NUM!</v>
      </c>
      <c r="Z6588" s="6" t="e">
        <f>Y6588*H6588</f>
        <v>#NUM!</v>
      </c>
      <c r="AB6588" s="1" t="e">
        <f t="shared" si="204"/>
        <v>#DIV/0!</v>
      </c>
      <c r="AC6588" s="1" t="e">
        <f t="shared" si="205"/>
        <v>#DIV/0!</v>
      </c>
    </row>
    <row r="6589" spans="4:29" x14ac:dyDescent="0.25">
      <c r="D6589" s="1">
        <v>1980</v>
      </c>
      <c r="E6589" s="1" t="s">
        <v>181</v>
      </c>
      <c r="F6589" s="2" t="s">
        <v>373</v>
      </c>
      <c r="G6589">
        <v>1</v>
      </c>
      <c r="H6589">
        <v>12442334</v>
      </c>
      <c r="I6589" s="1">
        <v>0</v>
      </c>
      <c r="J6589" s="1">
        <v>123866</v>
      </c>
      <c r="K6589" s="1">
        <v>582898.80000000005</v>
      </c>
      <c r="M6589" s="3"/>
      <c r="N6589">
        <v>212.5</v>
      </c>
      <c r="O6589"/>
      <c r="P6589" s="1">
        <f>IF($A$3="Percentage of government revenue per capita",$B$3,0) + IF($A$3="Absolute extra revenue",AB6589,0) + IF($A$3="Absolute revenue per capita",AC6589,0)</f>
        <v>0</v>
      </c>
      <c r="Q6589" s="5" t="e">
        <f>-MIN(data!$B$4 / data!I6552 * data!P6552 / 100, data!N6552)</f>
        <v>#DIV/0!</v>
      </c>
      <c r="R6589" s="4" t="e">
        <f>-Q6589*K6589/1000</f>
        <v>#DIV/0!</v>
      </c>
      <c r="S6589" s="6" t="e">
        <f>-MIN(data!$B$5/(POWER(LN(I6589),2))*P6589/100, O6589)</f>
        <v>#NUM!</v>
      </c>
      <c r="T6589" s="6" t="e">
        <f>-S6589*L6589/100000</f>
        <v>#NUM!</v>
      </c>
      <c r="U6589" s="4" t="e">
        <f>N6589+Q6589</f>
        <v>#DIV/0!</v>
      </c>
      <c r="V6589" s="4" t="e">
        <f>P6589*I6589/100/R6589</f>
        <v>#DIV/0!</v>
      </c>
      <c r="W6589" s="4" t="e">
        <f>V6589*H6589</f>
        <v>#DIV/0!</v>
      </c>
      <c r="X6589" s="6" t="e">
        <f>O6589+S6589</f>
        <v>#NUM!</v>
      </c>
      <c r="Y6589" s="6" t="e">
        <f>P6589*I6589/100/T6589</f>
        <v>#NUM!</v>
      </c>
      <c r="Z6589" s="6" t="e">
        <f>Y6589*H6589</f>
        <v>#NUM!</v>
      </c>
      <c r="AB6589" s="1" t="e">
        <f t="shared" si="204"/>
        <v>#DIV/0!</v>
      </c>
      <c r="AC6589" s="1" t="e">
        <f t="shared" si="205"/>
        <v>#DIV/0!</v>
      </c>
    </row>
    <row r="6590" spans="4:29" x14ac:dyDescent="0.25">
      <c r="D6590" s="1">
        <v>1981</v>
      </c>
      <c r="E6590" s="1" t="s">
        <v>181</v>
      </c>
      <c r="F6590" s="2" t="s">
        <v>373</v>
      </c>
      <c r="G6590">
        <v>1</v>
      </c>
      <c r="H6590">
        <v>12825082</v>
      </c>
      <c r="I6590" s="1">
        <v>0</v>
      </c>
      <c r="J6590" s="1">
        <v>126817</v>
      </c>
      <c r="K6590" s="1">
        <v>600459.30000000005</v>
      </c>
      <c r="M6590" s="3"/>
      <c r="N6590">
        <v>211.2</v>
      </c>
      <c r="O6590"/>
      <c r="P6590" s="1">
        <f>IF($A$3="Percentage of government revenue per capita",$B$3,0) + IF($A$3="Absolute extra revenue",AB6590,0) + IF($A$3="Absolute revenue per capita",AC6590,0)</f>
        <v>0</v>
      </c>
      <c r="Q6590" s="5" t="e">
        <f>-MIN(data!$B$4 / data!I6553 * data!P6553 / 100, data!N6553)</f>
        <v>#DIV/0!</v>
      </c>
      <c r="R6590" s="4" t="e">
        <f>-Q6590*K6590/1000</f>
        <v>#DIV/0!</v>
      </c>
      <c r="S6590" s="6" t="e">
        <f>-MIN(data!$B$5/(POWER(LN(I6590),2))*P6590/100, O6590)</f>
        <v>#NUM!</v>
      </c>
      <c r="T6590" s="6" t="e">
        <f>-S6590*L6590/100000</f>
        <v>#NUM!</v>
      </c>
      <c r="U6590" s="4" t="e">
        <f>N6590+Q6590</f>
        <v>#DIV/0!</v>
      </c>
      <c r="V6590" s="4" t="e">
        <f>P6590*I6590/100/R6590</f>
        <v>#DIV/0!</v>
      </c>
      <c r="W6590" s="4" t="e">
        <f>V6590*H6590</f>
        <v>#DIV/0!</v>
      </c>
      <c r="X6590" s="6" t="e">
        <f>O6590+S6590</f>
        <v>#NUM!</v>
      </c>
      <c r="Y6590" s="6" t="e">
        <f>P6590*I6590/100/T6590</f>
        <v>#NUM!</v>
      </c>
      <c r="Z6590" s="6" t="e">
        <f>Y6590*H6590</f>
        <v>#NUM!</v>
      </c>
      <c r="AB6590" s="1" t="e">
        <f t="shared" si="204"/>
        <v>#DIV/0!</v>
      </c>
      <c r="AC6590" s="1" t="e">
        <f t="shared" si="205"/>
        <v>#DIV/0!</v>
      </c>
    </row>
    <row r="6591" spans="4:29" x14ac:dyDescent="0.25">
      <c r="D6591" s="1">
        <v>1982</v>
      </c>
      <c r="E6591" s="1" t="s">
        <v>181</v>
      </c>
      <c r="F6591" s="2" t="s">
        <v>373</v>
      </c>
      <c r="G6591">
        <v>1</v>
      </c>
      <c r="H6591">
        <v>13221991</v>
      </c>
      <c r="I6591" s="1">
        <v>16.44162</v>
      </c>
      <c r="J6591" s="1">
        <v>128344</v>
      </c>
      <c r="K6591" s="1">
        <v>619122</v>
      </c>
      <c r="M6591" s="3"/>
      <c r="N6591">
        <v>207.3</v>
      </c>
      <c r="O6591"/>
      <c r="P6591" s="1">
        <f>IF($A$3="Percentage of government revenue per capita",$B$3,0) + IF($A$3="Absolute extra revenue",AB6591,0) + IF($A$3="Absolute revenue per capita",AC6591,0)</f>
        <v>0</v>
      </c>
      <c r="Q6591" s="5" t="e">
        <f>-MIN(data!$B$4 / data!I6554 * data!P6554 / 100, data!N6554)</f>
        <v>#DIV/0!</v>
      </c>
      <c r="R6591" s="4" t="e">
        <f>-Q6591*K6591/1000</f>
        <v>#DIV/0!</v>
      </c>
      <c r="S6591" s="6">
        <f>-MIN(data!$B$5/(POWER(LN(I6591),2))*P6591/100, O6591)</f>
        <v>0</v>
      </c>
      <c r="T6591" s="6">
        <f>-S6591*L6591/100000</f>
        <v>0</v>
      </c>
      <c r="U6591" s="4" t="e">
        <f>N6591+Q6591</f>
        <v>#DIV/0!</v>
      </c>
      <c r="V6591" s="4" t="e">
        <f>P6591*I6591/100/R6591</f>
        <v>#DIV/0!</v>
      </c>
      <c r="W6591" s="4" t="e">
        <f>V6591*H6591</f>
        <v>#DIV/0!</v>
      </c>
      <c r="X6591" s="6">
        <f>O6591+S6591</f>
        <v>0</v>
      </c>
      <c r="Y6591" s="6" t="e">
        <f>P6591*I6591/100/T6591</f>
        <v>#DIV/0!</v>
      </c>
      <c r="Z6591" s="6" t="e">
        <f>Y6591*H6591</f>
        <v>#DIV/0!</v>
      </c>
      <c r="AB6591" s="1">
        <f t="shared" si="204"/>
        <v>0</v>
      </c>
      <c r="AC6591" s="1">
        <f t="shared" si="205"/>
        <v>0</v>
      </c>
    </row>
    <row r="6592" spans="4:29" x14ac:dyDescent="0.25">
      <c r="D6592" s="1">
        <v>1983</v>
      </c>
      <c r="E6592" s="1" t="s">
        <v>181</v>
      </c>
      <c r="F6592" s="2" t="s">
        <v>373</v>
      </c>
      <c r="G6592">
        <v>1</v>
      </c>
      <c r="H6592">
        <v>13638729</v>
      </c>
      <c r="I6592" s="1">
        <v>24.718409999999999</v>
      </c>
      <c r="J6592" s="1">
        <v>129064</v>
      </c>
      <c r="K6592" s="1">
        <v>638930.69999999995</v>
      </c>
      <c r="M6592" s="3"/>
      <c r="N6592">
        <v>202</v>
      </c>
      <c r="O6592"/>
      <c r="P6592" s="1">
        <f>IF($A$3="Percentage of government revenue per capita",$B$3,0) + IF($A$3="Absolute extra revenue",AB6592,0) + IF($A$3="Absolute revenue per capita",AC6592,0)</f>
        <v>0</v>
      </c>
      <c r="Q6592" s="5" t="e">
        <f>-MIN(data!$B$4 / data!I6555 * data!P6555 / 100, data!N6555)</f>
        <v>#DIV/0!</v>
      </c>
      <c r="R6592" s="4" t="e">
        <f>-Q6592*K6592/1000</f>
        <v>#DIV/0!</v>
      </c>
      <c r="S6592" s="6">
        <f>-MIN(data!$B$5/(POWER(LN(I6592),2))*P6592/100, O6592)</f>
        <v>0</v>
      </c>
      <c r="T6592" s="6">
        <f>-S6592*L6592/100000</f>
        <v>0</v>
      </c>
      <c r="U6592" s="4" t="e">
        <f>N6592+Q6592</f>
        <v>#DIV/0!</v>
      </c>
      <c r="V6592" s="4" t="e">
        <f>P6592*I6592/100/R6592</f>
        <v>#DIV/0!</v>
      </c>
      <c r="W6592" s="4" t="e">
        <f>V6592*H6592</f>
        <v>#DIV/0!</v>
      </c>
      <c r="X6592" s="6">
        <f>O6592+S6592</f>
        <v>0</v>
      </c>
      <c r="Y6592" s="6" t="e">
        <f>P6592*I6592/100/T6592</f>
        <v>#DIV/0!</v>
      </c>
      <c r="Z6592" s="6" t="e">
        <f>Y6592*H6592</f>
        <v>#DIV/0!</v>
      </c>
      <c r="AB6592" s="1">
        <f t="shared" si="204"/>
        <v>0</v>
      </c>
      <c r="AC6592" s="1">
        <f t="shared" si="205"/>
        <v>0</v>
      </c>
    </row>
    <row r="6593" spans="4:29" x14ac:dyDescent="0.25">
      <c r="D6593" s="1">
        <v>1984</v>
      </c>
      <c r="E6593" s="1" t="s">
        <v>181</v>
      </c>
      <c r="F6593" s="2" t="s">
        <v>373</v>
      </c>
      <c r="G6593">
        <v>1</v>
      </c>
      <c r="H6593">
        <v>14082875</v>
      </c>
      <c r="I6593" s="1">
        <v>21.437439999999999</v>
      </c>
      <c r="J6593" s="1">
        <v>129789</v>
      </c>
      <c r="K6593" s="1">
        <v>660167.9</v>
      </c>
      <c r="M6593" s="3"/>
      <c r="N6593">
        <v>196.6</v>
      </c>
      <c r="O6593"/>
      <c r="P6593" s="1">
        <f>IF($A$3="Percentage of government revenue per capita",$B$3,0) + IF($A$3="Absolute extra revenue",AB6593,0) + IF($A$3="Absolute revenue per capita",AC6593,0)</f>
        <v>0</v>
      </c>
      <c r="Q6593" s="5" t="e">
        <f>-MIN(data!$B$4 / data!I6556 * data!P6556 / 100, data!N6556)</f>
        <v>#DIV/0!</v>
      </c>
      <c r="R6593" s="4" t="e">
        <f>-Q6593*K6593/1000</f>
        <v>#DIV/0!</v>
      </c>
      <c r="S6593" s="6">
        <f>-MIN(data!$B$5/(POWER(LN(I6593),2))*P6593/100, O6593)</f>
        <v>0</v>
      </c>
      <c r="T6593" s="6">
        <f>-S6593*L6593/100000</f>
        <v>0</v>
      </c>
      <c r="U6593" s="4" t="e">
        <f>N6593+Q6593</f>
        <v>#DIV/0!</v>
      </c>
      <c r="V6593" s="4" t="e">
        <f>P6593*I6593/100/R6593</f>
        <v>#DIV/0!</v>
      </c>
      <c r="W6593" s="4" t="e">
        <f>V6593*H6593</f>
        <v>#DIV/0!</v>
      </c>
      <c r="X6593" s="6">
        <f>O6593+S6593</f>
        <v>0</v>
      </c>
      <c r="Y6593" s="6" t="e">
        <f>P6593*I6593/100/T6593</f>
        <v>#DIV/0!</v>
      </c>
      <c r="Z6593" s="6" t="e">
        <f>Y6593*H6593</f>
        <v>#DIV/0!</v>
      </c>
      <c r="AB6593" s="1">
        <f t="shared" si="204"/>
        <v>0</v>
      </c>
      <c r="AC6593" s="1">
        <f t="shared" si="205"/>
        <v>0</v>
      </c>
    </row>
    <row r="6594" spans="4:29" x14ac:dyDescent="0.25">
      <c r="D6594" s="1">
        <v>1985</v>
      </c>
      <c r="E6594" s="1" t="s">
        <v>181</v>
      </c>
      <c r="F6594" s="2" t="s">
        <v>373</v>
      </c>
      <c r="G6594">
        <v>1</v>
      </c>
      <c r="H6594">
        <v>14559355</v>
      </c>
      <c r="I6594" s="1">
        <v>17.222290000000001</v>
      </c>
      <c r="J6594" s="1">
        <v>131350</v>
      </c>
      <c r="K6594" s="1">
        <v>683047.3</v>
      </c>
      <c r="M6594" s="3"/>
      <c r="N6594">
        <v>192.3</v>
      </c>
      <c r="O6594"/>
      <c r="P6594" s="1">
        <f>IF($A$3="Percentage of government revenue per capita",$B$3,0) + IF($A$3="Absolute extra revenue",AB6594,0) + IF($A$3="Absolute revenue per capita",AC6594,0)</f>
        <v>0</v>
      </c>
      <c r="Q6594" s="5" t="e">
        <f>-MIN(data!$B$4 / data!I6557 * data!P6557 / 100, data!N6557)</f>
        <v>#DIV/0!</v>
      </c>
      <c r="R6594" s="4" t="e">
        <f>-Q6594*K6594/1000</f>
        <v>#DIV/0!</v>
      </c>
      <c r="S6594" s="6">
        <f>-MIN(data!$B$5/(POWER(LN(I6594),2))*P6594/100, O6594)</f>
        <v>0</v>
      </c>
      <c r="T6594" s="6">
        <f>-S6594*L6594/100000</f>
        <v>0</v>
      </c>
      <c r="U6594" s="4" t="e">
        <f>N6594+Q6594</f>
        <v>#DIV/0!</v>
      </c>
      <c r="V6594" s="4" t="e">
        <f>P6594*I6594/100/R6594</f>
        <v>#DIV/0!</v>
      </c>
      <c r="W6594" s="4" t="e">
        <f>V6594*H6594</f>
        <v>#DIV/0!</v>
      </c>
      <c r="X6594" s="6">
        <f>O6594+S6594</f>
        <v>0</v>
      </c>
      <c r="Y6594" s="6" t="e">
        <f>P6594*I6594/100/T6594</f>
        <v>#DIV/0!</v>
      </c>
      <c r="Z6594" s="6" t="e">
        <f>Y6594*H6594</f>
        <v>#DIV/0!</v>
      </c>
      <c r="AB6594" s="1">
        <f t="shared" si="204"/>
        <v>0</v>
      </c>
      <c r="AC6594" s="1">
        <f t="shared" si="205"/>
        <v>0</v>
      </c>
    </row>
    <row r="6595" spans="4:29" x14ac:dyDescent="0.25">
      <c r="D6595" s="1">
        <v>1986</v>
      </c>
      <c r="E6595" s="1" t="s">
        <v>181</v>
      </c>
      <c r="F6595" s="2" t="s">
        <v>373</v>
      </c>
      <c r="G6595">
        <v>1</v>
      </c>
      <c r="H6595">
        <v>15070302</v>
      </c>
      <c r="I6595" s="1">
        <v>13.79598</v>
      </c>
      <c r="J6595" s="1">
        <v>133827</v>
      </c>
      <c r="K6595" s="1">
        <v>707330.9</v>
      </c>
      <c r="M6595" s="3"/>
      <c r="N6595">
        <v>189.2</v>
      </c>
      <c r="O6595"/>
      <c r="P6595" s="1">
        <f>IF($A$3="Percentage of government revenue per capita",$B$3,0) + IF($A$3="Absolute extra revenue",AB6595,0) + IF($A$3="Absolute revenue per capita",AC6595,0)</f>
        <v>0</v>
      </c>
      <c r="Q6595" s="5" t="e">
        <f>-MIN(data!$B$4 / data!I6558 * data!P6558 / 100, data!N6558)</f>
        <v>#DIV/0!</v>
      </c>
      <c r="R6595" s="4" t="e">
        <f>-Q6595*K6595/1000</f>
        <v>#DIV/0!</v>
      </c>
      <c r="S6595" s="6">
        <f>-MIN(data!$B$5/(POWER(LN(I6595),2))*P6595/100, O6595)</f>
        <v>0</v>
      </c>
      <c r="T6595" s="6">
        <f>-S6595*L6595/100000</f>
        <v>0</v>
      </c>
      <c r="U6595" s="4" t="e">
        <f>N6595+Q6595</f>
        <v>#DIV/0!</v>
      </c>
      <c r="V6595" s="4" t="e">
        <f>P6595*I6595/100/R6595</f>
        <v>#DIV/0!</v>
      </c>
      <c r="W6595" s="4" t="e">
        <f>V6595*H6595</f>
        <v>#DIV/0!</v>
      </c>
      <c r="X6595" s="6">
        <f>O6595+S6595</f>
        <v>0</v>
      </c>
      <c r="Y6595" s="6" t="e">
        <f>P6595*I6595/100/T6595</f>
        <v>#DIV/0!</v>
      </c>
      <c r="Z6595" s="6" t="e">
        <f>Y6595*H6595</f>
        <v>#DIV/0!</v>
      </c>
      <c r="AB6595" s="1">
        <f t="shared" si="204"/>
        <v>0</v>
      </c>
      <c r="AC6595" s="1">
        <f t="shared" si="205"/>
        <v>0</v>
      </c>
    </row>
    <row r="6596" spans="4:29" x14ac:dyDescent="0.25">
      <c r="D6596" s="1">
        <v>1987</v>
      </c>
      <c r="E6596" s="1" t="s">
        <v>181</v>
      </c>
      <c r="F6596" s="2" t="s">
        <v>373</v>
      </c>
      <c r="G6596">
        <v>1</v>
      </c>
      <c r="H6596">
        <v>15612754</v>
      </c>
      <c r="I6596" s="1">
        <v>9.7432660000000002</v>
      </c>
      <c r="J6596" s="1">
        <v>137312</v>
      </c>
      <c r="K6596" s="1">
        <v>733504.3</v>
      </c>
      <c r="M6596" s="3"/>
      <c r="N6596">
        <v>187.2</v>
      </c>
      <c r="O6596"/>
      <c r="P6596" s="1">
        <f>IF($A$3="Percentage of government revenue per capita",$B$3,0) + IF($A$3="Absolute extra revenue",AB6596,0) + IF($A$3="Absolute revenue per capita",AC6596,0)</f>
        <v>0</v>
      </c>
      <c r="Q6596" s="5" t="e">
        <f>-MIN(data!$B$4 / data!I6559 * data!P6559 / 100, data!N6559)</f>
        <v>#DIV/0!</v>
      </c>
      <c r="R6596" s="4" t="e">
        <f>-Q6596*K6596/1000</f>
        <v>#DIV/0!</v>
      </c>
      <c r="S6596" s="6">
        <f>-MIN(data!$B$5/(POWER(LN(I6596),2))*P6596/100, O6596)</f>
        <v>0</v>
      </c>
      <c r="T6596" s="6">
        <f>-S6596*L6596/100000</f>
        <v>0</v>
      </c>
      <c r="U6596" s="4" t="e">
        <f>N6596+Q6596</f>
        <v>#DIV/0!</v>
      </c>
      <c r="V6596" s="4" t="e">
        <f>P6596*I6596/100/R6596</f>
        <v>#DIV/0!</v>
      </c>
      <c r="W6596" s="4" t="e">
        <f>V6596*H6596</f>
        <v>#DIV/0!</v>
      </c>
      <c r="X6596" s="6">
        <f>O6596+S6596</f>
        <v>0</v>
      </c>
      <c r="Y6596" s="6" t="e">
        <f>P6596*I6596/100/T6596</f>
        <v>#DIV/0!</v>
      </c>
      <c r="Z6596" s="6" t="e">
        <f>Y6596*H6596</f>
        <v>#DIV/0!</v>
      </c>
      <c r="AB6596" s="1">
        <f t="shared" ref="AB6596:AB6659" si="206">$B$3*100/H6596/I6596</f>
        <v>0</v>
      </c>
      <c r="AC6596" s="1">
        <f t="shared" ref="AC6596:AC6659" si="207">$B$3/I6596*100</f>
        <v>0</v>
      </c>
    </row>
    <row r="6597" spans="4:29" x14ac:dyDescent="0.25">
      <c r="D6597" s="1">
        <v>1988</v>
      </c>
      <c r="E6597" s="1" t="s">
        <v>181</v>
      </c>
      <c r="F6597" s="2" t="s">
        <v>373</v>
      </c>
      <c r="G6597">
        <v>1</v>
      </c>
      <c r="H6597">
        <v>16180124</v>
      </c>
      <c r="I6597" s="1">
        <v>13.71557</v>
      </c>
      <c r="J6597" s="1">
        <v>141333</v>
      </c>
      <c r="K6597" s="1">
        <v>760672.8</v>
      </c>
      <c r="M6597" s="3"/>
      <c r="N6597">
        <v>185.8</v>
      </c>
      <c r="O6597"/>
      <c r="P6597" s="1">
        <f>IF($A$3="Percentage of government revenue per capita",$B$3,0) + IF($A$3="Absolute extra revenue",AB6597,0) + IF($A$3="Absolute revenue per capita",AC6597,0)</f>
        <v>0</v>
      </c>
      <c r="Q6597" s="5" t="e">
        <f>-MIN(data!$B$4 / data!I6560 * data!P6560 / 100, data!N6560)</f>
        <v>#DIV/0!</v>
      </c>
      <c r="R6597" s="4" t="e">
        <f>-Q6597*K6597/1000</f>
        <v>#DIV/0!</v>
      </c>
      <c r="S6597" s="6">
        <f>-MIN(data!$B$5/(POWER(LN(I6597),2))*P6597/100, O6597)</f>
        <v>0</v>
      </c>
      <c r="T6597" s="6">
        <f>-S6597*L6597/100000</f>
        <v>0</v>
      </c>
      <c r="U6597" s="4" t="e">
        <f>N6597+Q6597</f>
        <v>#DIV/0!</v>
      </c>
      <c r="V6597" s="4" t="e">
        <f>P6597*I6597/100/R6597</f>
        <v>#DIV/0!</v>
      </c>
      <c r="W6597" s="4" t="e">
        <f>V6597*H6597</f>
        <v>#DIV/0!</v>
      </c>
      <c r="X6597" s="6">
        <f>O6597+S6597</f>
        <v>0</v>
      </c>
      <c r="Y6597" s="6" t="e">
        <f>P6597*I6597/100/T6597</f>
        <v>#DIV/0!</v>
      </c>
      <c r="Z6597" s="6" t="e">
        <f>Y6597*H6597</f>
        <v>#DIV/0!</v>
      </c>
      <c r="AB6597" s="1">
        <f t="shared" si="206"/>
        <v>0</v>
      </c>
      <c r="AC6597" s="1">
        <f t="shared" si="207"/>
        <v>0</v>
      </c>
    </row>
    <row r="6598" spans="4:29" x14ac:dyDescent="0.25">
      <c r="D6598" s="1">
        <v>1989</v>
      </c>
      <c r="E6598" s="1" t="s">
        <v>181</v>
      </c>
      <c r="F6598" s="2" t="s">
        <v>373</v>
      </c>
      <c r="G6598">
        <v>1</v>
      </c>
      <c r="H6598">
        <v>16763042</v>
      </c>
      <c r="I6598" s="1">
        <v>11.83736</v>
      </c>
      <c r="J6598" s="1">
        <v>145146</v>
      </c>
      <c r="K6598" s="1">
        <v>788408.5</v>
      </c>
      <c r="M6598" s="3"/>
      <c r="N6598">
        <v>184.1</v>
      </c>
      <c r="O6598"/>
      <c r="P6598" s="1">
        <f>IF($A$3="Percentage of government revenue per capita",$B$3,0) + IF($A$3="Absolute extra revenue",AB6598,0) + IF($A$3="Absolute revenue per capita",AC6598,0)</f>
        <v>0</v>
      </c>
      <c r="Q6598" s="5" t="e">
        <f>-MIN(data!$B$4 / data!I6561 * data!P6561 / 100, data!N6561)</f>
        <v>#DIV/0!</v>
      </c>
      <c r="R6598" s="4" t="e">
        <f>-Q6598*K6598/1000</f>
        <v>#DIV/0!</v>
      </c>
      <c r="S6598" s="6">
        <f>-MIN(data!$B$5/(POWER(LN(I6598),2))*P6598/100, O6598)</f>
        <v>0</v>
      </c>
      <c r="T6598" s="6">
        <f>-S6598*L6598/100000</f>
        <v>0</v>
      </c>
      <c r="U6598" s="4" t="e">
        <f>N6598+Q6598</f>
        <v>#DIV/0!</v>
      </c>
      <c r="V6598" s="4" t="e">
        <f>P6598*I6598/100/R6598</f>
        <v>#DIV/0!</v>
      </c>
      <c r="W6598" s="4" t="e">
        <f>V6598*H6598</f>
        <v>#DIV/0!</v>
      </c>
      <c r="X6598" s="6">
        <f>O6598+S6598</f>
        <v>0</v>
      </c>
      <c r="Y6598" s="6" t="e">
        <f>P6598*I6598/100/T6598</f>
        <v>#DIV/0!</v>
      </c>
      <c r="Z6598" s="6" t="e">
        <f>Y6598*H6598</f>
        <v>#DIV/0!</v>
      </c>
      <c r="AB6598" s="1">
        <f t="shared" si="206"/>
        <v>0</v>
      </c>
      <c r="AC6598" s="1">
        <f t="shared" si="207"/>
        <v>0</v>
      </c>
    </row>
    <row r="6599" spans="4:29" x14ac:dyDescent="0.25">
      <c r="D6599" s="1">
        <v>1990</v>
      </c>
      <c r="E6599" s="1" t="s">
        <v>181</v>
      </c>
      <c r="F6599" s="2" t="s">
        <v>373</v>
      </c>
      <c r="G6599">
        <v>1</v>
      </c>
      <c r="H6599">
        <v>17354392</v>
      </c>
      <c r="I6599" s="1">
        <v>15.63527</v>
      </c>
      <c r="J6599" s="1">
        <v>148077</v>
      </c>
      <c r="K6599" s="1">
        <v>817202</v>
      </c>
      <c r="L6599" s="1">
        <v>902474.5</v>
      </c>
      <c r="M6599" s="3">
        <v>5900</v>
      </c>
      <c r="N6599">
        <v>181.2</v>
      </c>
      <c r="O6599">
        <v>687</v>
      </c>
      <c r="P6599" s="1">
        <f>IF($A$3="Percentage of government revenue per capita",$B$3,0) + IF($A$3="Absolute extra revenue",AB6599,0) + IF($A$3="Absolute revenue per capita",AC6599,0)</f>
        <v>0</v>
      </c>
      <c r="Q6599" s="5" t="e">
        <f>-MIN(data!$B$4 / data!I6562 * data!P6562 / 100, data!N6562)</f>
        <v>#DIV/0!</v>
      </c>
      <c r="R6599" s="4" t="e">
        <f>-Q6599*K6599/1000</f>
        <v>#DIV/0!</v>
      </c>
      <c r="S6599" s="6">
        <f>-MIN(data!$B$5/(POWER(LN(I6599),2))*P6599/100, O6599)</f>
        <v>0</v>
      </c>
      <c r="T6599" s="6">
        <f>-S6599*L6599/100000</f>
        <v>0</v>
      </c>
      <c r="U6599" s="4" t="e">
        <f>N6599+Q6599</f>
        <v>#DIV/0!</v>
      </c>
      <c r="V6599" s="4" t="e">
        <f>P6599*I6599/100/R6599</f>
        <v>#DIV/0!</v>
      </c>
      <c r="W6599" s="4" t="e">
        <f>V6599*H6599</f>
        <v>#DIV/0!</v>
      </c>
      <c r="X6599" s="6">
        <f>O6599+S6599</f>
        <v>687</v>
      </c>
      <c r="Y6599" s="6" t="e">
        <f>P6599*I6599/100/T6599</f>
        <v>#DIV/0!</v>
      </c>
      <c r="Z6599" s="6" t="e">
        <f>Y6599*H6599</f>
        <v>#DIV/0!</v>
      </c>
      <c r="AB6599" s="1">
        <f t="shared" si="206"/>
        <v>0</v>
      </c>
      <c r="AC6599" s="1">
        <f t="shared" si="207"/>
        <v>0</v>
      </c>
    </row>
    <row r="6600" spans="4:29" x14ac:dyDescent="0.25">
      <c r="D6600" s="1">
        <v>1991</v>
      </c>
      <c r="E6600" s="1" t="s">
        <v>181</v>
      </c>
      <c r="F6600" s="2" t="s">
        <v>373</v>
      </c>
      <c r="G6600">
        <v>1</v>
      </c>
      <c r="H6600">
        <v>17953531</v>
      </c>
      <c r="I6600" s="1">
        <v>19.205449999999999</v>
      </c>
      <c r="J6600" s="1">
        <v>150388</v>
      </c>
      <c r="K6600" s="1">
        <v>846779.3</v>
      </c>
      <c r="L6600" s="1">
        <v>930232.6</v>
      </c>
      <c r="M6600" s="3">
        <v>6200</v>
      </c>
      <c r="N6600">
        <v>177.6</v>
      </c>
      <c r="O6600">
        <v>688</v>
      </c>
      <c r="P6600" s="1">
        <f>IF($A$3="Percentage of government revenue per capita",$B$3,0) + IF($A$3="Absolute extra revenue",AB6600,0) + IF($A$3="Absolute revenue per capita",AC6600,0)</f>
        <v>0</v>
      </c>
      <c r="Q6600" s="5" t="e">
        <f>-MIN(data!$B$4 / data!I6563 * data!P6563 / 100, data!N6563)</f>
        <v>#DIV/0!</v>
      </c>
      <c r="R6600" s="4" t="e">
        <f>-Q6600*K6600/1000</f>
        <v>#DIV/0!</v>
      </c>
      <c r="S6600" s="6">
        <f>-MIN(data!$B$5/(POWER(LN(I6600),2))*P6600/100, O6600)</f>
        <v>0</v>
      </c>
      <c r="T6600" s="6">
        <f>-S6600*L6600/100000</f>
        <v>0</v>
      </c>
      <c r="U6600" s="4" t="e">
        <f>N6600+Q6600</f>
        <v>#DIV/0!</v>
      </c>
      <c r="V6600" s="4" t="e">
        <f>P6600*I6600/100/R6600</f>
        <v>#DIV/0!</v>
      </c>
      <c r="W6600" s="4" t="e">
        <f>V6600*H6600</f>
        <v>#DIV/0!</v>
      </c>
      <c r="X6600" s="6">
        <f>O6600+S6600</f>
        <v>688</v>
      </c>
      <c r="Y6600" s="6" t="e">
        <f>P6600*I6600/100/T6600</f>
        <v>#DIV/0!</v>
      </c>
      <c r="Z6600" s="6" t="e">
        <f>Y6600*H6600</f>
        <v>#DIV/0!</v>
      </c>
      <c r="AB6600" s="1">
        <f t="shared" si="206"/>
        <v>0</v>
      </c>
      <c r="AC6600" s="1">
        <f t="shared" si="207"/>
        <v>0</v>
      </c>
    </row>
    <row r="6601" spans="4:29" x14ac:dyDescent="0.25">
      <c r="D6601" s="1">
        <v>1992</v>
      </c>
      <c r="E6601" s="1" t="s">
        <v>181</v>
      </c>
      <c r="F6601" s="2" t="s">
        <v>373</v>
      </c>
      <c r="G6601">
        <v>1</v>
      </c>
      <c r="H6601">
        <v>18561674</v>
      </c>
      <c r="I6601" s="1">
        <v>18.09572</v>
      </c>
      <c r="J6601" s="1">
        <v>152371</v>
      </c>
      <c r="K6601" s="1">
        <v>876703.1</v>
      </c>
      <c r="L6601" s="1">
        <v>953757.2</v>
      </c>
      <c r="M6601" s="3">
        <v>6400</v>
      </c>
      <c r="N6601">
        <v>173.8</v>
      </c>
      <c r="O6601">
        <v>692</v>
      </c>
      <c r="P6601" s="1">
        <f>IF($A$3="Percentage of government revenue per capita",$B$3,0) + IF($A$3="Absolute extra revenue",AB6601,0) + IF($A$3="Absolute revenue per capita",AC6601,0)</f>
        <v>0</v>
      </c>
      <c r="Q6601" s="5" t="e">
        <f>-MIN(data!$B$4 / data!I6564 * data!P6564 / 100, data!N6564)</f>
        <v>#DIV/0!</v>
      </c>
      <c r="R6601" s="4" t="e">
        <f>-Q6601*K6601/1000</f>
        <v>#DIV/0!</v>
      </c>
      <c r="S6601" s="6">
        <f>-MIN(data!$B$5/(POWER(LN(I6601),2))*P6601/100, O6601)</f>
        <v>0</v>
      </c>
      <c r="T6601" s="6">
        <f>-S6601*L6601/100000</f>
        <v>0</v>
      </c>
      <c r="U6601" s="4" t="e">
        <f>N6601+Q6601</f>
        <v>#DIV/0!</v>
      </c>
      <c r="V6601" s="4" t="e">
        <f>P6601*I6601/100/R6601</f>
        <v>#DIV/0!</v>
      </c>
      <c r="W6601" s="4" t="e">
        <f>V6601*H6601</f>
        <v>#DIV/0!</v>
      </c>
      <c r="X6601" s="6">
        <f>O6601+S6601</f>
        <v>692</v>
      </c>
      <c r="Y6601" s="6" t="e">
        <f>P6601*I6601/100/T6601</f>
        <v>#DIV/0!</v>
      </c>
      <c r="Z6601" s="6" t="e">
        <f>Y6601*H6601</f>
        <v>#DIV/0!</v>
      </c>
      <c r="AB6601" s="1">
        <f t="shared" si="206"/>
        <v>0</v>
      </c>
      <c r="AC6601" s="1">
        <f t="shared" si="207"/>
        <v>0</v>
      </c>
    </row>
    <row r="6602" spans="4:29" x14ac:dyDescent="0.25">
      <c r="D6602" s="1">
        <v>1993</v>
      </c>
      <c r="E6602" s="1" t="s">
        <v>181</v>
      </c>
      <c r="F6602" s="2" t="s">
        <v>373</v>
      </c>
      <c r="G6602">
        <v>1</v>
      </c>
      <c r="H6602">
        <v>19175988</v>
      </c>
      <c r="I6602" s="1">
        <v>23.03576</v>
      </c>
      <c r="J6602" s="1">
        <v>154417</v>
      </c>
      <c r="K6602" s="1">
        <v>906735.2</v>
      </c>
      <c r="L6602" s="1">
        <v>981241</v>
      </c>
      <c r="M6602" s="3">
        <v>6600</v>
      </c>
      <c r="N6602">
        <v>170.3</v>
      </c>
      <c r="O6602">
        <v>693</v>
      </c>
      <c r="P6602" s="1">
        <f>IF($A$3="Percentage of government revenue per capita",$B$3,0) + IF($A$3="Absolute extra revenue",AB6602,0) + IF($A$3="Absolute revenue per capita",AC6602,0)</f>
        <v>0</v>
      </c>
      <c r="Q6602" s="5" t="e">
        <f>-MIN(data!$B$4 / data!I6565 * data!P6565 / 100, data!N6565)</f>
        <v>#DIV/0!</v>
      </c>
      <c r="R6602" s="4" t="e">
        <f>-Q6602*K6602/1000</f>
        <v>#DIV/0!</v>
      </c>
      <c r="S6602" s="6">
        <f>-MIN(data!$B$5/(POWER(LN(I6602),2))*P6602/100, O6602)</f>
        <v>0</v>
      </c>
      <c r="T6602" s="6">
        <f>-S6602*L6602/100000</f>
        <v>0</v>
      </c>
      <c r="U6602" s="4" t="e">
        <f>N6602+Q6602</f>
        <v>#DIV/0!</v>
      </c>
      <c r="V6602" s="4" t="e">
        <f>P6602*I6602/100/R6602</f>
        <v>#DIV/0!</v>
      </c>
      <c r="W6602" s="4" t="e">
        <f>V6602*H6602</f>
        <v>#DIV/0!</v>
      </c>
      <c r="X6602" s="6">
        <f>O6602+S6602</f>
        <v>693</v>
      </c>
      <c r="Y6602" s="6" t="e">
        <f>P6602*I6602/100/T6602</f>
        <v>#DIV/0!</v>
      </c>
      <c r="Z6602" s="6" t="e">
        <f>Y6602*H6602</f>
        <v>#DIV/0!</v>
      </c>
      <c r="AB6602" s="1">
        <f t="shared" si="206"/>
        <v>0</v>
      </c>
      <c r="AC6602" s="1">
        <f t="shared" si="207"/>
        <v>0</v>
      </c>
    </row>
    <row r="6603" spans="4:29" x14ac:dyDescent="0.25">
      <c r="D6603" s="1">
        <v>1994</v>
      </c>
      <c r="E6603" s="1" t="s">
        <v>181</v>
      </c>
      <c r="F6603" s="2" t="s">
        <v>373</v>
      </c>
      <c r="G6603">
        <v>1</v>
      </c>
      <c r="H6603">
        <v>19793541</v>
      </c>
      <c r="I6603" s="1">
        <v>25.889679999999998</v>
      </c>
      <c r="J6603" s="1">
        <v>156710</v>
      </c>
      <c r="K6603" s="1">
        <v>937260.8</v>
      </c>
      <c r="L6603" s="1">
        <v>997109.8</v>
      </c>
      <c r="M6603" s="3">
        <v>6800</v>
      </c>
      <c r="N6603">
        <v>167.2</v>
      </c>
      <c r="O6603">
        <v>692</v>
      </c>
      <c r="P6603" s="1">
        <f>IF($A$3="Percentage of government revenue per capita",$B$3,0) + IF($A$3="Absolute extra revenue",AB6603,0) + IF($A$3="Absolute revenue per capita",AC6603,0)</f>
        <v>0</v>
      </c>
      <c r="Q6603" s="5" t="e">
        <f>-MIN(data!$B$4 / data!I6566 * data!P6566 / 100, data!N6566)</f>
        <v>#DIV/0!</v>
      </c>
      <c r="R6603" s="4" t="e">
        <f>-Q6603*K6603/1000</f>
        <v>#DIV/0!</v>
      </c>
      <c r="S6603" s="6">
        <f>-MIN(data!$B$5/(POWER(LN(I6603),2))*P6603/100, O6603)</f>
        <v>0</v>
      </c>
      <c r="T6603" s="6">
        <f>-S6603*L6603/100000</f>
        <v>0</v>
      </c>
      <c r="U6603" s="4" t="e">
        <f>N6603+Q6603</f>
        <v>#DIV/0!</v>
      </c>
      <c r="V6603" s="4" t="e">
        <f>P6603*I6603/100/R6603</f>
        <v>#DIV/0!</v>
      </c>
      <c r="W6603" s="4" t="e">
        <f>V6603*H6603</f>
        <v>#DIV/0!</v>
      </c>
      <c r="X6603" s="6">
        <f>O6603+S6603</f>
        <v>692</v>
      </c>
      <c r="Y6603" s="6" t="e">
        <f>P6603*I6603/100/T6603</f>
        <v>#DIV/0!</v>
      </c>
      <c r="Z6603" s="6" t="e">
        <f>Y6603*H6603</f>
        <v>#DIV/0!</v>
      </c>
      <c r="AB6603" s="1">
        <f t="shared" si="206"/>
        <v>0</v>
      </c>
      <c r="AC6603" s="1">
        <f t="shared" si="207"/>
        <v>0</v>
      </c>
    </row>
    <row r="6604" spans="4:29" x14ac:dyDescent="0.25">
      <c r="D6604" s="1">
        <v>1995</v>
      </c>
      <c r="E6604" s="1" t="s">
        <v>181</v>
      </c>
      <c r="F6604" s="2" t="s">
        <v>373</v>
      </c>
      <c r="G6604">
        <v>1</v>
      </c>
      <c r="H6604">
        <v>20413152</v>
      </c>
      <c r="I6604" s="1">
        <v>34.189909999999998</v>
      </c>
      <c r="J6604" s="1">
        <v>159278</v>
      </c>
      <c r="K6604" s="1">
        <v>967667.1</v>
      </c>
      <c r="L6604" s="1">
        <v>1023392</v>
      </c>
      <c r="M6604" s="3">
        <v>6900</v>
      </c>
      <c r="N6604">
        <v>164.6</v>
      </c>
      <c r="O6604">
        <v>684</v>
      </c>
      <c r="P6604" s="1">
        <f>IF($A$3="Percentage of government revenue per capita",$B$3,0) + IF($A$3="Absolute extra revenue",AB6604,0) + IF($A$3="Absolute revenue per capita",AC6604,0)</f>
        <v>0</v>
      </c>
      <c r="Q6604" s="5" t="e">
        <f>-MIN(data!$B$4 / data!I6567 * data!P6567 / 100, data!N6567)</f>
        <v>#DIV/0!</v>
      </c>
      <c r="R6604" s="4" t="e">
        <f>-Q6604*K6604/1000</f>
        <v>#DIV/0!</v>
      </c>
      <c r="S6604" s="6">
        <f>-MIN(data!$B$5/(POWER(LN(I6604),2))*P6604/100, O6604)</f>
        <v>0</v>
      </c>
      <c r="T6604" s="6">
        <f>-S6604*L6604/100000</f>
        <v>0</v>
      </c>
      <c r="U6604" s="4" t="e">
        <f>N6604+Q6604</f>
        <v>#DIV/0!</v>
      </c>
      <c r="V6604" s="4" t="e">
        <f>P6604*I6604/100/R6604</f>
        <v>#DIV/0!</v>
      </c>
      <c r="W6604" s="4" t="e">
        <f>V6604*H6604</f>
        <v>#DIV/0!</v>
      </c>
      <c r="X6604" s="6">
        <f>O6604+S6604</f>
        <v>684</v>
      </c>
      <c r="Y6604" s="6" t="e">
        <f>P6604*I6604/100/T6604</f>
        <v>#DIV/0!</v>
      </c>
      <c r="Z6604" s="6" t="e">
        <f>Y6604*H6604</f>
        <v>#DIV/0!</v>
      </c>
      <c r="AB6604" s="1">
        <f t="shared" si="206"/>
        <v>0</v>
      </c>
      <c r="AC6604" s="1">
        <f t="shared" si="207"/>
        <v>0</v>
      </c>
    </row>
    <row r="6605" spans="4:29" x14ac:dyDescent="0.25">
      <c r="D6605" s="1">
        <v>1996</v>
      </c>
      <c r="E6605" s="1" t="s">
        <v>181</v>
      </c>
      <c r="F6605" s="2" t="s">
        <v>373</v>
      </c>
      <c r="G6605">
        <v>1</v>
      </c>
      <c r="H6605">
        <v>21032821</v>
      </c>
      <c r="I6605" s="1">
        <v>38.685070000000003</v>
      </c>
      <c r="J6605" s="1">
        <v>161765</v>
      </c>
      <c r="K6605" s="1">
        <v>997933.4</v>
      </c>
      <c r="L6605" s="1">
        <v>1047198</v>
      </c>
      <c r="M6605" s="3">
        <v>7000</v>
      </c>
      <c r="N6605">
        <v>162.1</v>
      </c>
      <c r="O6605">
        <v>678</v>
      </c>
      <c r="P6605" s="1">
        <f>IF($A$3="Percentage of government revenue per capita",$B$3,0) + IF($A$3="Absolute extra revenue",AB6605,0) + IF($A$3="Absolute revenue per capita",AC6605,0)</f>
        <v>0</v>
      </c>
      <c r="Q6605" s="5" t="e">
        <f>-MIN(data!$B$4 / data!I6568 * data!P6568 / 100, data!N6568)</f>
        <v>#DIV/0!</v>
      </c>
      <c r="R6605" s="4" t="e">
        <f>-Q6605*K6605/1000</f>
        <v>#DIV/0!</v>
      </c>
      <c r="S6605" s="6">
        <f>-MIN(data!$B$5/(POWER(LN(I6605),2))*P6605/100, O6605)</f>
        <v>0</v>
      </c>
      <c r="T6605" s="6">
        <f>-S6605*L6605/100000</f>
        <v>0</v>
      </c>
      <c r="U6605" s="4" t="e">
        <f>N6605+Q6605</f>
        <v>#DIV/0!</v>
      </c>
      <c r="V6605" s="4" t="e">
        <f>P6605*I6605/100/R6605</f>
        <v>#DIV/0!</v>
      </c>
      <c r="W6605" s="4" t="e">
        <f>V6605*H6605</f>
        <v>#DIV/0!</v>
      </c>
      <c r="X6605" s="6">
        <f>O6605+S6605</f>
        <v>678</v>
      </c>
      <c r="Y6605" s="6" t="e">
        <f>P6605*I6605/100/T6605</f>
        <v>#DIV/0!</v>
      </c>
      <c r="Z6605" s="6" t="e">
        <f>Y6605*H6605</f>
        <v>#DIV/0!</v>
      </c>
      <c r="AB6605" s="1">
        <f t="shared" si="206"/>
        <v>0</v>
      </c>
      <c r="AC6605" s="1">
        <f t="shared" si="207"/>
        <v>0</v>
      </c>
    </row>
    <row r="6606" spans="4:29" x14ac:dyDescent="0.25">
      <c r="D6606" s="1">
        <v>1997</v>
      </c>
      <c r="E6606" s="1" t="s">
        <v>181</v>
      </c>
      <c r="F6606" s="2" t="s">
        <v>373</v>
      </c>
      <c r="G6606">
        <v>1</v>
      </c>
      <c r="H6606">
        <v>21655398</v>
      </c>
      <c r="I6606" s="1">
        <v>40.780639999999998</v>
      </c>
      <c r="J6606" s="1">
        <v>163879</v>
      </c>
      <c r="K6606" s="1">
        <v>1028099</v>
      </c>
      <c r="L6606" s="1">
        <v>1077844</v>
      </c>
      <c r="M6606" s="3">
        <v>7100</v>
      </c>
      <c r="N6606">
        <v>159.4</v>
      </c>
      <c r="O6606">
        <v>668</v>
      </c>
      <c r="P6606" s="1">
        <f>IF($A$3="Percentage of government revenue per capita",$B$3,0) + IF($A$3="Absolute extra revenue",AB6606,0) + IF($A$3="Absolute revenue per capita",AC6606,0)</f>
        <v>0</v>
      </c>
      <c r="Q6606" s="5" t="e">
        <f>-MIN(data!$B$4 / data!I6569 * data!P6569 / 100, data!N6569)</f>
        <v>#DIV/0!</v>
      </c>
      <c r="R6606" s="4" t="e">
        <f>-Q6606*K6606/1000</f>
        <v>#DIV/0!</v>
      </c>
      <c r="S6606" s="6">
        <f>-MIN(data!$B$5/(POWER(LN(I6606),2))*P6606/100, O6606)</f>
        <v>0</v>
      </c>
      <c r="T6606" s="6">
        <f>-S6606*L6606/100000</f>
        <v>0</v>
      </c>
      <c r="U6606" s="4" t="e">
        <f>N6606+Q6606</f>
        <v>#DIV/0!</v>
      </c>
      <c r="V6606" s="4" t="e">
        <f>P6606*I6606/100/R6606</f>
        <v>#DIV/0!</v>
      </c>
      <c r="W6606" s="4" t="e">
        <f>V6606*H6606</f>
        <v>#DIV/0!</v>
      </c>
      <c r="X6606" s="6">
        <f>O6606+S6606</f>
        <v>668</v>
      </c>
      <c r="Y6606" s="6" t="e">
        <f>P6606*I6606/100/T6606</f>
        <v>#DIV/0!</v>
      </c>
      <c r="Z6606" s="6" t="e">
        <f>Y6606*H6606</f>
        <v>#DIV/0!</v>
      </c>
      <c r="AB6606" s="1">
        <f t="shared" si="206"/>
        <v>0</v>
      </c>
      <c r="AC6606" s="1">
        <f t="shared" si="207"/>
        <v>0</v>
      </c>
    </row>
    <row r="6607" spans="4:29" x14ac:dyDescent="0.25">
      <c r="D6607" s="1">
        <v>1998</v>
      </c>
      <c r="E6607" s="1" t="s">
        <v>181</v>
      </c>
      <c r="F6607" s="2" t="s">
        <v>373</v>
      </c>
      <c r="G6607">
        <v>1</v>
      </c>
      <c r="H6607">
        <v>22290780</v>
      </c>
      <c r="I6607" s="1">
        <v>40.604320000000001</v>
      </c>
      <c r="J6607" s="1">
        <v>165111</v>
      </c>
      <c r="K6607" s="1">
        <v>1058404</v>
      </c>
      <c r="L6607" s="1">
        <v>1094225</v>
      </c>
      <c r="M6607" s="3">
        <v>7200</v>
      </c>
      <c r="N6607">
        <v>156</v>
      </c>
      <c r="O6607">
        <v>658</v>
      </c>
      <c r="P6607" s="1">
        <f>IF($A$3="Percentage of government revenue per capita",$B$3,0) + IF($A$3="Absolute extra revenue",AB6607,0) + IF($A$3="Absolute revenue per capita",AC6607,0)</f>
        <v>0</v>
      </c>
      <c r="Q6607" s="5" t="e">
        <f>-MIN(data!$B$4 / data!I6570 * data!P6570 / 100, data!N6570)</f>
        <v>#DIV/0!</v>
      </c>
      <c r="R6607" s="4" t="e">
        <f>-Q6607*K6607/1000</f>
        <v>#DIV/0!</v>
      </c>
      <c r="S6607" s="6">
        <f>-MIN(data!$B$5/(POWER(LN(I6607),2))*P6607/100, O6607)</f>
        <v>0</v>
      </c>
      <c r="T6607" s="6">
        <f>-S6607*L6607/100000</f>
        <v>0</v>
      </c>
      <c r="U6607" s="4" t="e">
        <f>N6607+Q6607</f>
        <v>#DIV/0!</v>
      </c>
      <c r="V6607" s="4" t="e">
        <f>P6607*I6607/100/R6607</f>
        <v>#DIV/0!</v>
      </c>
      <c r="W6607" s="4" t="e">
        <f>V6607*H6607</f>
        <v>#DIV/0!</v>
      </c>
      <c r="X6607" s="6">
        <f>O6607+S6607</f>
        <v>658</v>
      </c>
      <c r="Y6607" s="6" t="e">
        <f>P6607*I6607/100/T6607</f>
        <v>#DIV/0!</v>
      </c>
      <c r="Z6607" s="6" t="e">
        <f>Y6607*H6607</f>
        <v>#DIV/0!</v>
      </c>
      <c r="AB6607" s="1">
        <f t="shared" si="206"/>
        <v>0</v>
      </c>
      <c r="AC6607" s="1">
        <f t="shared" si="207"/>
        <v>0</v>
      </c>
    </row>
    <row r="6608" spans="4:29" x14ac:dyDescent="0.25">
      <c r="D6608" s="1">
        <v>1999</v>
      </c>
      <c r="E6608" s="1" t="s">
        <v>181</v>
      </c>
      <c r="F6608" s="2" t="s">
        <v>373</v>
      </c>
      <c r="G6608">
        <v>1</v>
      </c>
      <c r="H6608">
        <v>22952410</v>
      </c>
      <c r="I6608" s="1">
        <v>45.37236</v>
      </c>
      <c r="J6608" s="1">
        <v>165169</v>
      </c>
      <c r="K6608" s="1">
        <v>1089505</v>
      </c>
      <c r="L6608" s="1">
        <v>1126761</v>
      </c>
      <c r="M6608" s="3">
        <v>7200</v>
      </c>
      <c r="N6608">
        <v>151.6</v>
      </c>
      <c r="O6608">
        <v>639</v>
      </c>
      <c r="P6608" s="1">
        <f>IF($A$3="Percentage of government revenue per capita",$B$3,0) + IF($A$3="Absolute extra revenue",AB6608,0) + IF($A$3="Absolute revenue per capita",AC6608,0)</f>
        <v>0</v>
      </c>
      <c r="Q6608" s="5" t="e">
        <f>-MIN(data!$B$4 / data!I6571 * data!P6571 / 100, data!N6571)</f>
        <v>#DIV/0!</v>
      </c>
      <c r="R6608" s="4" t="e">
        <f>-Q6608*K6608/1000</f>
        <v>#DIV/0!</v>
      </c>
      <c r="S6608" s="6">
        <f>-MIN(data!$B$5/(POWER(LN(I6608),2))*P6608/100, O6608)</f>
        <v>0</v>
      </c>
      <c r="T6608" s="6">
        <f>-S6608*L6608/100000</f>
        <v>0</v>
      </c>
      <c r="U6608" s="4" t="e">
        <f>N6608+Q6608</f>
        <v>#DIV/0!</v>
      </c>
      <c r="V6608" s="4" t="e">
        <f>P6608*I6608/100/R6608</f>
        <v>#DIV/0!</v>
      </c>
      <c r="W6608" s="4" t="e">
        <f>V6608*H6608</f>
        <v>#DIV/0!</v>
      </c>
      <c r="X6608" s="6">
        <f>O6608+S6608</f>
        <v>639</v>
      </c>
      <c r="Y6608" s="6" t="e">
        <f>P6608*I6608/100/T6608</f>
        <v>#DIV/0!</v>
      </c>
      <c r="Z6608" s="6" t="e">
        <f>Y6608*H6608</f>
        <v>#DIV/0!</v>
      </c>
      <c r="AB6608" s="1">
        <f t="shared" si="206"/>
        <v>0</v>
      </c>
      <c r="AC6608" s="1">
        <f t="shared" si="207"/>
        <v>0</v>
      </c>
    </row>
    <row r="6609" spans="4:29" x14ac:dyDescent="0.25">
      <c r="D6609" s="1">
        <v>2000</v>
      </c>
      <c r="E6609" s="1" t="s">
        <v>181</v>
      </c>
      <c r="F6609" s="2" t="s">
        <v>373</v>
      </c>
      <c r="G6609">
        <v>1</v>
      </c>
      <c r="H6609">
        <v>23650172</v>
      </c>
      <c r="I6609" s="1">
        <v>45.123939999999997</v>
      </c>
      <c r="J6609" s="1">
        <v>163670</v>
      </c>
      <c r="K6609" s="1">
        <v>1121027</v>
      </c>
      <c r="L6609" s="1">
        <v>1145161</v>
      </c>
      <c r="M6609" s="3">
        <v>7200</v>
      </c>
      <c r="N6609">
        <v>146</v>
      </c>
      <c r="O6609">
        <v>620</v>
      </c>
      <c r="P6609" s="1">
        <f>IF($A$3="Percentage of government revenue per capita",$B$3,0) + IF($A$3="Absolute extra revenue",AB6609,0) + IF($A$3="Absolute revenue per capita",AC6609,0)</f>
        <v>0</v>
      </c>
      <c r="Q6609" s="5" t="e">
        <f>-MIN(data!$B$4 / data!I6572 * data!P6572 / 100, data!N6572)</f>
        <v>#DIV/0!</v>
      </c>
      <c r="R6609" s="4" t="e">
        <f>-Q6609*K6609/1000</f>
        <v>#DIV/0!</v>
      </c>
      <c r="S6609" s="6">
        <f>-MIN(data!$B$5/(POWER(LN(I6609),2))*P6609/100, O6609)</f>
        <v>0</v>
      </c>
      <c r="T6609" s="6">
        <f>-S6609*L6609/100000</f>
        <v>0</v>
      </c>
      <c r="U6609" s="4" t="e">
        <f>N6609+Q6609</f>
        <v>#DIV/0!</v>
      </c>
      <c r="V6609" s="4" t="e">
        <f>P6609*I6609/100/R6609</f>
        <v>#DIV/0!</v>
      </c>
      <c r="W6609" s="4" t="e">
        <f>V6609*H6609</f>
        <v>#DIV/0!</v>
      </c>
      <c r="X6609" s="6">
        <f>O6609+S6609</f>
        <v>620</v>
      </c>
      <c r="Y6609" s="6" t="e">
        <f>P6609*I6609/100/T6609</f>
        <v>#DIV/0!</v>
      </c>
      <c r="Z6609" s="6" t="e">
        <f>Y6609*H6609</f>
        <v>#DIV/0!</v>
      </c>
      <c r="AB6609" s="1">
        <f t="shared" si="206"/>
        <v>0</v>
      </c>
      <c r="AC6609" s="1">
        <f t="shared" si="207"/>
        <v>0</v>
      </c>
    </row>
    <row r="6610" spans="4:29" x14ac:dyDescent="0.25">
      <c r="D6610" s="1">
        <v>2001</v>
      </c>
      <c r="E6610" s="1" t="s">
        <v>181</v>
      </c>
      <c r="F6610" s="2" t="s">
        <v>373</v>
      </c>
      <c r="G6610">
        <v>1</v>
      </c>
      <c r="H6610">
        <v>24388968</v>
      </c>
      <c r="I6610" s="1">
        <v>45.469700000000003</v>
      </c>
      <c r="J6610" s="1">
        <v>160824</v>
      </c>
      <c r="K6610" s="1">
        <v>1152860</v>
      </c>
      <c r="L6610" s="1">
        <v>1164725</v>
      </c>
      <c r="M6610" s="3">
        <v>7100</v>
      </c>
      <c r="N6610">
        <v>139.5</v>
      </c>
      <c r="O6610">
        <v>601</v>
      </c>
      <c r="P6610" s="1">
        <f>IF($A$3="Percentage of government revenue per capita",$B$3,0) + IF($A$3="Absolute extra revenue",AB6610,0) + IF($A$3="Absolute revenue per capita",AC6610,0)</f>
        <v>0</v>
      </c>
      <c r="Q6610" s="5" t="e">
        <f>-MIN(data!$B$4 / data!I6573 * data!P6573 / 100, data!N6573)</f>
        <v>#DIV/0!</v>
      </c>
      <c r="R6610" s="4" t="e">
        <f>-Q6610*K6610/1000</f>
        <v>#DIV/0!</v>
      </c>
      <c r="S6610" s="6">
        <f>-MIN(data!$B$5/(POWER(LN(I6610),2))*P6610/100, O6610)</f>
        <v>0</v>
      </c>
      <c r="T6610" s="6">
        <f>-S6610*L6610/100000</f>
        <v>0</v>
      </c>
      <c r="U6610" s="4" t="e">
        <f>N6610+Q6610</f>
        <v>#DIV/0!</v>
      </c>
      <c r="V6610" s="4" t="e">
        <f>P6610*I6610/100/R6610</f>
        <v>#DIV/0!</v>
      </c>
      <c r="W6610" s="4" t="e">
        <f>V6610*H6610</f>
        <v>#DIV/0!</v>
      </c>
      <c r="X6610" s="6">
        <f>O6610+S6610</f>
        <v>601</v>
      </c>
      <c r="Y6610" s="6" t="e">
        <f>P6610*I6610/100/T6610</f>
        <v>#DIV/0!</v>
      </c>
      <c r="Z6610" s="6" t="e">
        <f>Y6610*H6610</f>
        <v>#DIV/0!</v>
      </c>
      <c r="AB6610" s="1">
        <f t="shared" si="206"/>
        <v>0</v>
      </c>
      <c r="AC6610" s="1">
        <f t="shared" si="207"/>
        <v>0</v>
      </c>
    </row>
    <row r="6611" spans="4:29" x14ac:dyDescent="0.25">
      <c r="D6611" s="1">
        <v>2002</v>
      </c>
      <c r="E6611" s="1" t="s">
        <v>181</v>
      </c>
      <c r="F6611" s="2" t="s">
        <v>373</v>
      </c>
      <c r="G6611">
        <v>1</v>
      </c>
      <c r="H6611">
        <v>25167257</v>
      </c>
      <c r="I6611" s="1">
        <v>48.361789999999999</v>
      </c>
      <c r="J6611" s="1">
        <v>156788</v>
      </c>
      <c r="K6611" s="1">
        <v>1186889</v>
      </c>
      <c r="L6611" s="1">
        <v>1215278</v>
      </c>
      <c r="M6611" s="3">
        <v>7000</v>
      </c>
      <c r="N6611">
        <v>132.1</v>
      </c>
      <c r="O6611">
        <v>576</v>
      </c>
      <c r="P6611" s="1">
        <f>IF($A$3="Percentage of government revenue per capita",$B$3,0) + IF($A$3="Absolute extra revenue",AB6611,0) + IF($A$3="Absolute revenue per capita",AC6611,0)</f>
        <v>0</v>
      </c>
      <c r="Q6611" s="5" t="e">
        <f>-MIN(data!$B$4 / data!I6574 * data!P6574 / 100, data!N6574)</f>
        <v>#DIV/0!</v>
      </c>
      <c r="R6611" s="4" t="e">
        <f>-Q6611*K6611/1000</f>
        <v>#DIV/0!</v>
      </c>
      <c r="S6611" s="6">
        <f>-MIN(data!$B$5/(POWER(LN(I6611),2))*P6611/100, O6611)</f>
        <v>0</v>
      </c>
      <c r="T6611" s="6">
        <f>-S6611*L6611/100000</f>
        <v>0</v>
      </c>
      <c r="U6611" s="4" t="e">
        <f>N6611+Q6611</f>
        <v>#DIV/0!</v>
      </c>
      <c r="V6611" s="4" t="e">
        <f>P6611*I6611/100/R6611</f>
        <v>#DIV/0!</v>
      </c>
      <c r="W6611" s="4" t="e">
        <f>V6611*H6611</f>
        <v>#DIV/0!</v>
      </c>
      <c r="X6611" s="6">
        <f>O6611+S6611</f>
        <v>576</v>
      </c>
      <c r="Y6611" s="6" t="e">
        <f>P6611*I6611/100/T6611</f>
        <v>#DIV/0!</v>
      </c>
      <c r="Z6611" s="6" t="e">
        <f>Y6611*H6611</f>
        <v>#DIV/0!</v>
      </c>
      <c r="AB6611" s="1">
        <f t="shared" si="206"/>
        <v>0</v>
      </c>
      <c r="AC6611" s="1">
        <f t="shared" si="207"/>
        <v>0</v>
      </c>
    </row>
    <row r="6612" spans="4:29" x14ac:dyDescent="0.25">
      <c r="D6612" s="1">
        <v>2003</v>
      </c>
      <c r="E6612" s="1" t="s">
        <v>181</v>
      </c>
      <c r="F6612" s="2" t="s">
        <v>373</v>
      </c>
      <c r="G6612">
        <v>1</v>
      </c>
      <c r="H6612">
        <v>25980552</v>
      </c>
      <c r="I6612" s="1">
        <v>50.437779999999997</v>
      </c>
      <c r="J6612" s="1">
        <v>151872</v>
      </c>
      <c r="K6612" s="1">
        <v>1220836</v>
      </c>
      <c r="L6612" s="1">
        <v>1236559</v>
      </c>
      <c r="M6612" s="3">
        <v>7000</v>
      </c>
      <c r="N6612">
        <v>124.4</v>
      </c>
      <c r="O6612">
        <v>558</v>
      </c>
      <c r="P6612" s="1">
        <f>IF($A$3="Percentage of government revenue per capita",$B$3,0) + IF($A$3="Absolute extra revenue",AB6612,0) + IF($A$3="Absolute revenue per capita",AC6612,0)</f>
        <v>0</v>
      </c>
      <c r="Q6612" s="5" t="e">
        <f>-MIN(data!$B$4 / data!I6575 * data!P6575 / 100, data!N6575)</f>
        <v>#DIV/0!</v>
      </c>
      <c r="R6612" s="4" t="e">
        <f>-Q6612*K6612/1000</f>
        <v>#DIV/0!</v>
      </c>
      <c r="S6612" s="6">
        <f>-MIN(data!$B$5/(POWER(LN(I6612),2))*P6612/100, O6612)</f>
        <v>0</v>
      </c>
      <c r="T6612" s="6">
        <f>-S6612*L6612/100000</f>
        <v>0</v>
      </c>
      <c r="U6612" s="4" t="e">
        <f>N6612+Q6612</f>
        <v>#DIV/0!</v>
      </c>
      <c r="V6612" s="4" t="e">
        <f>P6612*I6612/100/R6612</f>
        <v>#DIV/0!</v>
      </c>
      <c r="W6612" s="4" t="e">
        <f>V6612*H6612</f>
        <v>#DIV/0!</v>
      </c>
      <c r="X6612" s="6">
        <f>O6612+S6612</f>
        <v>558</v>
      </c>
      <c r="Y6612" s="6" t="e">
        <f>P6612*I6612/100/T6612</f>
        <v>#DIV/0!</v>
      </c>
      <c r="Z6612" s="6" t="e">
        <f>Y6612*H6612</f>
        <v>#DIV/0!</v>
      </c>
      <c r="AB6612" s="1">
        <f t="shared" si="206"/>
        <v>0</v>
      </c>
      <c r="AC6612" s="1">
        <f t="shared" si="207"/>
        <v>0</v>
      </c>
    </row>
    <row r="6613" spans="4:29" x14ac:dyDescent="0.25">
      <c r="D6613" s="1">
        <v>2004</v>
      </c>
      <c r="E6613" s="1" t="s">
        <v>181</v>
      </c>
      <c r="F6613" s="2" t="s">
        <v>373</v>
      </c>
      <c r="G6613">
        <v>1</v>
      </c>
      <c r="H6613">
        <v>26821297</v>
      </c>
      <c r="I6613" s="1">
        <v>53.479889999999997</v>
      </c>
      <c r="J6613" s="1">
        <v>146401</v>
      </c>
      <c r="K6613" s="1">
        <v>1256661</v>
      </c>
      <c r="L6613" s="1">
        <v>1250000</v>
      </c>
      <c r="M6613" s="3">
        <v>6900</v>
      </c>
      <c r="N6613">
        <v>116.5</v>
      </c>
      <c r="O6613">
        <v>536</v>
      </c>
      <c r="P6613" s="1">
        <f>IF($A$3="Percentage of government revenue per capita",$B$3,0) + IF($A$3="Absolute extra revenue",AB6613,0) + IF($A$3="Absolute revenue per capita",AC6613,0)</f>
        <v>0</v>
      </c>
      <c r="Q6613" s="5" t="e">
        <f>-MIN(data!$B$4 / data!I6576 * data!P6576 / 100, data!N6576)</f>
        <v>#DIV/0!</v>
      </c>
      <c r="R6613" s="4" t="e">
        <f>-Q6613*K6613/1000</f>
        <v>#DIV/0!</v>
      </c>
      <c r="S6613" s="6">
        <f>-MIN(data!$B$5/(POWER(LN(I6613),2))*P6613/100, O6613)</f>
        <v>0</v>
      </c>
      <c r="T6613" s="6">
        <f>-S6613*L6613/100000</f>
        <v>0</v>
      </c>
      <c r="U6613" s="4" t="e">
        <f>N6613+Q6613</f>
        <v>#DIV/0!</v>
      </c>
      <c r="V6613" s="4" t="e">
        <f>P6613*I6613/100/R6613</f>
        <v>#DIV/0!</v>
      </c>
      <c r="W6613" s="4" t="e">
        <f>V6613*H6613</f>
        <v>#DIV/0!</v>
      </c>
      <c r="X6613" s="6">
        <f>O6613+S6613</f>
        <v>536</v>
      </c>
      <c r="Y6613" s="6" t="e">
        <f>P6613*I6613/100/T6613</f>
        <v>#DIV/0!</v>
      </c>
      <c r="Z6613" s="6" t="e">
        <f>Y6613*H6613</f>
        <v>#DIV/0!</v>
      </c>
      <c r="AB6613" s="1">
        <f t="shared" si="206"/>
        <v>0</v>
      </c>
      <c r="AC6613" s="1">
        <f t="shared" si="207"/>
        <v>0</v>
      </c>
    </row>
    <row r="6614" spans="4:29" x14ac:dyDescent="0.25">
      <c r="D6614" s="1">
        <v>2005</v>
      </c>
      <c r="E6614" s="1" t="s">
        <v>181</v>
      </c>
      <c r="F6614" s="2" t="s">
        <v>373</v>
      </c>
      <c r="G6614">
        <v>1</v>
      </c>
      <c r="H6614">
        <v>27684585</v>
      </c>
      <c r="I6614" s="1">
        <v>56.429769999999998</v>
      </c>
      <c r="J6614" s="1">
        <v>140611</v>
      </c>
      <c r="K6614" s="1">
        <v>1292381</v>
      </c>
      <c r="L6614" s="1">
        <v>1289683</v>
      </c>
      <c r="M6614" s="3">
        <v>6700</v>
      </c>
      <c r="N6614">
        <v>108.8</v>
      </c>
      <c r="O6614">
        <v>504</v>
      </c>
      <c r="P6614" s="1">
        <f>IF($A$3="Percentage of government revenue per capita",$B$3,0) + IF($A$3="Absolute extra revenue",AB6614,0) + IF($A$3="Absolute revenue per capita",AC6614,0)</f>
        <v>0</v>
      </c>
      <c r="Q6614" s="5" t="e">
        <f>-MIN(data!$B$4 / data!I6577 * data!P6577 / 100, data!N6577)</f>
        <v>#DIV/0!</v>
      </c>
      <c r="R6614" s="4" t="e">
        <f>-Q6614*K6614/1000</f>
        <v>#DIV/0!</v>
      </c>
      <c r="S6614" s="6">
        <f>-MIN(data!$B$5/(POWER(LN(I6614),2))*P6614/100, O6614)</f>
        <v>0</v>
      </c>
      <c r="T6614" s="6">
        <f>-S6614*L6614/100000</f>
        <v>0</v>
      </c>
      <c r="U6614" s="4" t="e">
        <f>N6614+Q6614</f>
        <v>#DIV/0!</v>
      </c>
      <c r="V6614" s="4" t="e">
        <f>P6614*I6614/100/R6614</f>
        <v>#DIV/0!</v>
      </c>
      <c r="W6614" s="4" t="e">
        <f>V6614*H6614</f>
        <v>#DIV/0!</v>
      </c>
      <c r="X6614" s="6">
        <f>O6614+S6614</f>
        <v>504</v>
      </c>
      <c r="Y6614" s="6" t="e">
        <f>P6614*I6614/100/T6614</f>
        <v>#DIV/0!</v>
      </c>
      <c r="Z6614" s="6" t="e">
        <f>Y6614*H6614</f>
        <v>#DIV/0!</v>
      </c>
      <c r="AB6614" s="1">
        <f t="shared" si="206"/>
        <v>0</v>
      </c>
      <c r="AC6614" s="1">
        <f t="shared" si="207"/>
        <v>0</v>
      </c>
    </row>
    <row r="6615" spans="4:29" x14ac:dyDescent="0.25">
      <c r="D6615" s="1">
        <v>2006</v>
      </c>
      <c r="E6615" s="1" t="s">
        <v>181</v>
      </c>
      <c r="F6615" s="2" t="s">
        <v>373</v>
      </c>
      <c r="G6615">
        <v>1</v>
      </c>
      <c r="H6615">
        <v>28571475</v>
      </c>
      <c r="I6615" s="1">
        <v>60.628160000000001</v>
      </c>
      <c r="J6615" s="1">
        <v>134941</v>
      </c>
      <c r="K6615" s="1">
        <v>1328159</v>
      </c>
      <c r="L6615" s="1">
        <v>1351351</v>
      </c>
      <c r="M6615" s="3">
        <v>6500</v>
      </c>
      <c r="N6615">
        <v>101.6</v>
      </c>
      <c r="O6615">
        <v>481</v>
      </c>
      <c r="P6615" s="1">
        <f>IF($A$3="Percentage of government revenue per capita",$B$3,0) + IF($A$3="Absolute extra revenue",AB6615,0) + IF($A$3="Absolute revenue per capita",AC6615,0)</f>
        <v>0</v>
      </c>
      <c r="Q6615" s="5">
        <f>-MIN(data!$B$4 / data!I6578 * data!P6578 / 100, data!N6578)</f>
        <v>0</v>
      </c>
      <c r="R6615" s="4">
        <f>-Q6615*K6615/1000</f>
        <v>0</v>
      </c>
      <c r="S6615" s="6">
        <f>-MIN(data!$B$5/(POWER(LN(I6615),2))*P6615/100, O6615)</f>
        <v>0</v>
      </c>
      <c r="T6615" s="6">
        <f>-S6615*L6615/100000</f>
        <v>0</v>
      </c>
      <c r="U6615" s="4">
        <f>N6615+Q6615</f>
        <v>101.6</v>
      </c>
      <c r="V6615" s="4" t="e">
        <f>P6615*I6615/100/R6615</f>
        <v>#DIV/0!</v>
      </c>
      <c r="W6615" s="4" t="e">
        <f>V6615*H6615</f>
        <v>#DIV/0!</v>
      </c>
      <c r="X6615" s="6">
        <f>O6615+S6615</f>
        <v>481</v>
      </c>
      <c r="Y6615" s="6" t="e">
        <f>P6615*I6615/100/T6615</f>
        <v>#DIV/0!</v>
      </c>
      <c r="Z6615" s="6" t="e">
        <f>Y6615*H6615</f>
        <v>#DIV/0!</v>
      </c>
      <c r="AB6615" s="1">
        <f t="shared" si="206"/>
        <v>0</v>
      </c>
      <c r="AC6615" s="1">
        <f t="shared" si="207"/>
        <v>0</v>
      </c>
    </row>
    <row r="6616" spans="4:29" x14ac:dyDescent="0.25">
      <c r="D6616" s="1">
        <v>2007</v>
      </c>
      <c r="E6616" s="1" t="s">
        <v>181</v>
      </c>
      <c r="F6616" s="2" t="s">
        <v>373</v>
      </c>
      <c r="G6616">
        <v>1</v>
      </c>
      <c r="H6616">
        <v>29486338</v>
      </c>
      <c r="I6616" s="1">
        <v>64.024039999999999</v>
      </c>
      <c r="J6616" s="1">
        <v>129590</v>
      </c>
      <c r="K6616" s="1">
        <v>1365543</v>
      </c>
      <c r="L6616" s="1">
        <v>1364606</v>
      </c>
      <c r="M6616" s="3">
        <v>6500</v>
      </c>
      <c r="N6616">
        <v>94.9</v>
      </c>
      <c r="O6616">
        <v>469</v>
      </c>
      <c r="P6616" s="1">
        <f>IF($A$3="Percentage of government revenue per capita",$B$3,0) + IF($A$3="Absolute extra revenue",AB6616,0) + IF($A$3="Absolute revenue per capita",AC6616,0)</f>
        <v>0</v>
      </c>
      <c r="Q6616" s="5">
        <f>-MIN(data!$B$4 / data!I6579 * data!P6579 / 100, data!N6579)</f>
        <v>0</v>
      </c>
      <c r="R6616" s="4">
        <f>-Q6616*K6616/1000</f>
        <v>0</v>
      </c>
      <c r="S6616" s="6">
        <f>-MIN(data!$B$5/(POWER(LN(I6616),2))*P6616/100, O6616)</f>
        <v>0</v>
      </c>
      <c r="T6616" s="6">
        <f>-S6616*L6616/100000</f>
        <v>0</v>
      </c>
      <c r="U6616" s="4">
        <f>N6616+Q6616</f>
        <v>94.9</v>
      </c>
      <c r="V6616" s="4" t="e">
        <f>P6616*I6616/100/R6616</f>
        <v>#DIV/0!</v>
      </c>
      <c r="W6616" s="4" t="e">
        <f>V6616*H6616</f>
        <v>#DIV/0!</v>
      </c>
      <c r="X6616" s="6">
        <f>O6616+S6616</f>
        <v>469</v>
      </c>
      <c r="Y6616" s="6" t="e">
        <f>P6616*I6616/100/T6616</f>
        <v>#DIV/0!</v>
      </c>
      <c r="Z6616" s="6" t="e">
        <f>Y6616*H6616</f>
        <v>#DIV/0!</v>
      </c>
      <c r="AB6616" s="1">
        <f t="shared" si="206"/>
        <v>0</v>
      </c>
      <c r="AC6616" s="1">
        <f t="shared" si="207"/>
        <v>0</v>
      </c>
    </row>
    <row r="6617" spans="4:29" x14ac:dyDescent="0.25">
      <c r="D6617" s="1">
        <v>2008</v>
      </c>
      <c r="E6617" s="1" t="s">
        <v>181</v>
      </c>
      <c r="F6617" s="2" t="s">
        <v>373</v>
      </c>
      <c r="G6617">
        <v>1</v>
      </c>
      <c r="H6617">
        <v>30431736</v>
      </c>
      <c r="I6617" s="1">
        <v>62.204799999999999</v>
      </c>
      <c r="J6617" s="1">
        <v>124482</v>
      </c>
      <c r="K6617" s="1">
        <v>1401824</v>
      </c>
      <c r="L6617" s="1">
        <v>1396896</v>
      </c>
      <c r="M6617" s="3">
        <v>6400</v>
      </c>
      <c r="N6617">
        <v>88.8</v>
      </c>
      <c r="O6617">
        <v>451</v>
      </c>
      <c r="P6617" s="1">
        <f>IF($A$3="Percentage of government revenue per capita",$B$3,0) + IF($A$3="Absolute extra revenue",AB6617,0) + IF($A$3="Absolute revenue per capita",AC6617,0)</f>
        <v>0</v>
      </c>
      <c r="Q6617" s="5">
        <f>-MIN(data!$B$4 / data!I6580 * data!P6580 / 100, data!N6580)</f>
        <v>0</v>
      </c>
      <c r="R6617" s="4">
        <f>-Q6617*K6617/1000</f>
        <v>0</v>
      </c>
      <c r="S6617" s="6">
        <f>-MIN(data!$B$5/(POWER(LN(I6617),2))*P6617/100, O6617)</f>
        <v>0</v>
      </c>
      <c r="T6617" s="6">
        <f>-S6617*L6617/100000</f>
        <v>0</v>
      </c>
      <c r="U6617" s="4">
        <f>N6617+Q6617</f>
        <v>88.8</v>
      </c>
      <c r="V6617" s="4" t="e">
        <f>P6617*I6617/100/R6617</f>
        <v>#DIV/0!</v>
      </c>
      <c r="W6617" s="4" t="e">
        <f>V6617*H6617</f>
        <v>#DIV/0!</v>
      </c>
      <c r="X6617" s="6">
        <f>O6617+S6617</f>
        <v>451</v>
      </c>
      <c r="Y6617" s="6" t="e">
        <f>P6617*I6617/100/T6617</f>
        <v>#DIV/0!</v>
      </c>
      <c r="Z6617" s="6" t="e">
        <f>Y6617*H6617</f>
        <v>#DIV/0!</v>
      </c>
      <c r="AB6617" s="1">
        <f t="shared" si="206"/>
        <v>0</v>
      </c>
      <c r="AC6617" s="1">
        <f t="shared" si="207"/>
        <v>0</v>
      </c>
    </row>
    <row r="6618" spans="4:29" x14ac:dyDescent="0.25">
      <c r="D6618" s="1">
        <v>2009</v>
      </c>
      <c r="E6618" s="1" t="s">
        <v>181</v>
      </c>
      <c r="F6618" s="2" t="s">
        <v>373</v>
      </c>
      <c r="G6618">
        <v>1</v>
      </c>
      <c r="H6618">
        <v>31411096</v>
      </c>
      <c r="I6618" s="1">
        <v>60.592480000000002</v>
      </c>
      <c r="J6618" s="1">
        <v>119980</v>
      </c>
      <c r="K6618" s="1">
        <v>1438609</v>
      </c>
      <c r="L6618" s="1">
        <v>1458333</v>
      </c>
      <c r="M6618" s="3">
        <v>6300</v>
      </c>
      <c r="N6618">
        <v>83.4</v>
      </c>
      <c r="O6618">
        <v>432</v>
      </c>
      <c r="P6618" s="1">
        <f>IF($A$3="Percentage of government revenue per capita",$B$3,0) + IF($A$3="Absolute extra revenue",AB6618,0) + IF($A$3="Absolute revenue per capita",AC6618,0)</f>
        <v>0</v>
      </c>
      <c r="Q6618" s="5">
        <f>-MIN(data!$B$4 / data!I6581 * data!P6581 / 100, data!N6581)</f>
        <v>0</v>
      </c>
      <c r="R6618" s="4">
        <f>-Q6618*K6618/1000</f>
        <v>0</v>
      </c>
      <c r="S6618" s="6">
        <f>-MIN(data!$B$5/(POWER(LN(I6618),2))*P6618/100, O6618)</f>
        <v>0</v>
      </c>
      <c r="T6618" s="6">
        <f>-S6618*L6618/100000</f>
        <v>0</v>
      </c>
      <c r="U6618" s="4">
        <f>N6618+Q6618</f>
        <v>83.4</v>
      </c>
      <c r="V6618" s="4" t="e">
        <f>P6618*I6618/100/R6618</f>
        <v>#DIV/0!</v>
      </c>
      <c r="W6618" s="4" t="e">
        <f>V6618*H6618</f>
        <v>#DIV/0!</v>
      </c>
      <c r="X6618" s="6">
        <f>O6618+S6618</f>
        <v>432</v>
      </c>
      <c r="Y6618" s="6" t="e">
        <f>P6618*I6618/100/T6618</f>
        <v>#DIV/0!</v>
      </c>
      <c r="Z6618" s="6" t="e">
        <f>Y6618*H6618</f>
        <v>#DIV/0!</v>
      </c>
      <c r="AB6618" s="1">
        <f t="shared" si="206"/>
        <v>0</v>
      </c>
      <c r="AC6618" s="1">
        <f t="shared" si="207"/>
        <v>0</v>
      </c>
    </row>
    <row r="6619" spans="4:29" x14ac:dyDescent="0.25">
      <c r="D6619" s="1">
        <v>2010</v>
      </c>
      <c r="E6619" s="1" t="s">
        <v>181</v>
      </c>
      <c r="F6619" s="2" t="s">
        <v>373</v>
      </c>
      <c r="G6619">
        <v>1</v>
      </c>
      <c r="H6619">
        <v>32428167</v>
      </c>
      <c r="I6619" s="1">
        <v>60.444629999999997</v>
      </c>
      <c r="J6619" s="1">
        <v>115096</v>
      </c>
      <c r="K6619" s="1">
        <v>1475590</v>
      </c>
      <c r="L6619" s="1">
        <v>1476190</v>
      </c>
      <c r="M6619" s="3">
        <v>6300</v>
      </c>
      <c r="N6619">
        <v>78</v>
      </c>
      <c r="O6619">
        <v>420</v>
      </c>
      <c r="P6619" s="1">
        <f>IF($A$3="Percentage of government revenue per capita",$B$3,0) + IF($A$3="Absolute extra revenue",AB6619,0) + IF($A$3="Absolute revenue per capita",AC6619,0)</f>
        <v>0</v>
      </c>
      <c r="Q6619" s="5">
        <f>-MIN(data!$B$4 / data!I6582 * data!P6582 / 100, data!N6582)</f>
        <v>0</v>
      </c>
      <c r="R6619" s="4">
        <f>-Q6619*K6619/1000</f>
        <v>0</v>
      </c>
      <c r="S6619" s="6">
        <f>-MIN(data!$B$5/(POWER(LN(I6619),2))*P6619/100, O6619)</f>
        <v>0</v>
      </c>
      <c r="T6619" s="6">
        <f>-S6619*L6619/100000</f>
        <v>0</v>
      </c>
      <c r="U6619" s="4">
        <f>N6619+Q6619</f>
        <v>78</v>
      </c>
      <c r="V6619" s="4" t="e">
        <f>P6619*I6619/100/R6619</f>
        <v>#DIV/0!</v>
      </c>
      <c r="W6619" s="4" t="e">
        <f>V6619*H6619</f>
        <v>#DIV/0!</v>
      </c>
      <c r="X6619" s="6">
        <f>O6619+S6619</f>
        <v>420</v>
      </c>
      <c r="Y6619" s="6" t="e">
        <f>P6619*I6619/100/T6619</f>
        <v>#DIV/0!</v>
      </c>
      <c r="Z6619" s="6" t="e">
        <f>Y6619*H6619</f>
        <v>#DIV/0!</v>
      </c>
      <c r="AB6619" s="1">
        <f t="shared" si="206"/>
        <v>0</v>
      </c>
      <c r="AC6619" s="1">
        <f t="shared" si="207"/>
        <v>0</v>
      </c>
    </row>
    <row r="6620" spans="4:29" x14ac:dyDescent="0.25">
      <c r="D6620" s="1">
        <v>2011</v>
      </c>
      <c r="E6620" s="1" t="s">
        <v>181</v>
      </c>
      <c r="F6620" s="2" t="s">
        <v>373</v>
      </c>
      <c r="G6620">
        <v>1</v>
      </c>
      <c r="H6620">
        <v>33476919</v>
      </c>
      <c r="I6620" s="1">
        <v>64.511719999999997</v>
      </c>
      <c r="J6620" s="1">
        <v>110367</v>
      </c>
      <c r="K6620" s="1">
        <v>1511877</v>
      </c>
      <c r="L6620" s="1">
        <v>1519608</v>
      </c>
      <c r="M6620" s="3">
        <v>6200</v>
      </c>
      <c r="N6620">
        <v>73</v>
      </c>
      <c r="O6620">
        <v>408</v>
      </c>
      <c r="P6620" s="1">
        <f>IF($A$3="Percentage of government revenue per capita",$B$3,0) + IF($A$3="Absolute extra revenue",AB6620,0) + IF($A$3="Absolute revenue per capita",AC6620,0)</f>
        <v>0</v>
      </c>
      <c r="Q6620" s="5">
        <f>-MIN(data!$B$4 / data!I6583 * data!P6583 / 100, data!N6583)</f>
        <v>0</v>
      </c>
      <c r="R6620" s="4">
        <f>-Q6620*K6620/1000</f>
        <v>0</v>
      </c>
      <c r="S6620" s="6">
        <f>-MIN(data!$B$5/(POWER(LN(I6620),2))*P6620/100, O6620)</f>
        <v>0</v>
      </c>
      <c r="T6620" s="6">
        <f>-S6620*L6620/100000</f>
        <v>0</v>
      </c>
      <c r="U6620" s="4">
        <f>N6620+Q6620</f>
        <v>73</v>
      </c>
      <c r="V6620" s="4" t="e">
        <f>P6620*I6620/100/R6620</f>
        <v>#DIV/0!</v>
      </c>
      <c r="W6620" s="4" t="e">
        <f>V6620*H6620</f>
        <v>#DIV/0!</v>
      </c>
      <c r="X6620" s="6">
        <f>O6620+S6620</f>
        <v>408</v>
      </c>
      <c r="Y6620" s="6" t="e">
        <f>P6620*I6620/100/T6620</f>
        <v>#DIV/0!</v>
      </c>
      <c r="Z6620" s="6" t="e">
        <f>Y6620*H6620</f>
        <v>#DIV/0!</v>
      </c>
      <c r="AB6620" s="1">
        <f t="shared" si="206"/>
        <v>0</v>
      </c>
      <c r="AC6620" s="1">
        <f t="shared" si="207"/>
        <v>0</v>
      </c>
    </row>
    <row r="6621" spans="4:29" x14ac:dyDescent="0.25">
      <c r="D6621" s="1">
        <v>2012</v>
      </c>
      <c r="E6621" s="1" t="s">
        <v>181</v>
      </c>
      <c r="F6621" s="2" t="s">
        <v>373</v>
      </c>
      <c r="G6621">
        <v>1</v>
      </c>
      <c r="H6621">
        <v>34559168</v>
      </c>
      <c r="I6621" s="1">
        <v>71.723529999999997</v>
      </c>
      <c r="J6621" s="1">
        <v>104129</v>
      </c>
      <c r="K6621" s="1">
        <v>1547236</v>
      </c>
      <c r="L6621" s="1">
        <v>1493671</v>
      </c>
      <c r="M6621" s="3">
        <v>6200</v>
      </c>
      <c r="N6621">
        <v>67.3</v>
      </c>
      <c r="O6621">
        <v>395</v>
      </c>
      <c r="P6621" s="1">
        <f>IF($A$3="Percentage of government revenue per capita",$B$3,0) + IF($A$3="Absolute extra revenue",AB6621,0) + IF($A$3="Absolute revenue per capita",AC6621,0)</f>
        <v>0</v>
      </c>
      <c r="Q6621" s="5">
        <f>-MIN(data!$B$4 / data!I6584 * data!P6584 / 100, data!N6584)</f>
        <v>0</v>
      </c>
      <c r="R6621" s="4">
        <f>-Q6621*K6621/1000</f>
        <v>0</v>
      </c>
      <c r="S6621" s="6">
        <f>-MIN(data!$B$5/(POWER(LN(I6621),2))*P6621/100, O6621)</f>
        <v>0</v>
      </c>
      <c r="T6621" s="6">
        <f>-S6621*L6621/100000</f>
        <v>0</v>
      </c>
      <c r="U6621" s="4">
        <f>N6621+Q6621</f>
        <v>67.3</v>
      </c>
      <c r="V6621" s="4" t="e">
        <f>P6621*I6621/100/R6621</f>
        <v>#DIV/0!</v>
      </c>
      <c r="W6621" s="4" t="e">
        <f>V6621*H6621</f>
        <v>#DIV/0!</v>
      </c>
      <c r="X6621" s="6">
        <f>O6621+S6621</f>
        <v>395</v>
      </c>
      <c r="Y6621" s="6" t="e">
        <f>P6621*I6621/100/T6621</f>
        <v>#DIV/0!</v>
      </c>
      <c r="Z6621" s="6" t="e">
        <f>Y6621*H6621</f>
        <v>#DIV/0!</v>
      </c>
      <c r="AB6621" s="1">
        <f t="shared" si="206"/>
        <v>0</v>
      </c>
      <c r="AC6621" s="1">
        <f t="shared" si="207"/>
        <v>0</v>
      </c>
    </row>
    <row r="6622" spans="4:29" x14ac:dyDescent="0.25">
      <c r="D6622" s="1">
        <v>2013</v>
      </c>
      <c r="E6622" s="1" t="s">
        <v>181</v>
      </c>
      <c r="F6622" s="2" t="s">
        <v>373</v>
      </c>
      <c r="G6622">
        <v>1</v>
      </c>
      <c r="H6622">
        <v>35695246</v>
      </c>
      <c r="I6622" s="1">
        <v>72.863129999999998</v>
      </c>
      <c r="J6622" s="1">
        <v>99381</v>
      </c>
      <c r="K6622" s="1">
        <v>1585024</v>
      </c>
      <c r="L6622" s="1">
        <v>1559140</v>
      </c>
      <c r="M6622" s="3">
        <v>5900</v>
      </c>
      <c r="N6622">
        <v>62.7</v>
      </c>
      <c r="O6622">
        <v>372</v>
      </c>
      <c r="P6622" s="1">
        <f>IF($A$3="Percentage of government revenue per capita",$B$3,0) + IF($A$3="Absolute extra revenue",AB6622,0) + IF($A$3="Absolute revenue per capita",AC6622,0)</f>
        <v>0</v>
      </c>
      <c r="Q6622" s="5">
        <f>-MIN(data!$B$4 / data!I6585 * data!P6585 / 100, data!N6585)</f>
        <v>0</v>
      </c>
      <c r="R6622" s="4">
        <f>-Q6622*K6622/1000</f>
        <v>0</v>
      </c>
      <c r="S6622" s="6">
        <f>-MIN(data!$B$5/(POWER(LN(I6622),2))*P6622/100, O6622)</f>
        <v>0</v>
      </c>
      <c r="T6622" s="6">
        <f>-S6622*L6622/100000</f>
        <v>0</v>
      </c>
      <c r="U6622" s="4">
        <f>N6622+Q6622</f>
        <v>62.7</v>
      </c>
      <c r="V6622" s="4" t="e">
        <f>P6622*I6622/100/R6622</f>
        <v>#DIV/0!</v>
      </c>
      <c r="W6622" s="4" t="e">
        <f>V6622*H6622</f>
        <v>#DIV/0!</v>
      </c>
      <c r="X6622" s="6">
        <f>O6622+S6622</f>
        <v>372</v>
      </c>
      <c r="Y6622" s="6" t="e">
        <f>P6622*I6622/100/T6622</f>
        <v>#DIV/0!</v>
      </c>
      <c r="Z6622" s="6" t="e">
        <f>Y6622*H6622</f>
        <v>#DIV/0!</v>
      </c>
      <c r="AB6622" s="1">
        <f t="shared" si="206"/>
        <v>0</v>
      </c>
      <c r="AC6622" s="1">
        <f t="shared" si="207"/>
        <v>0</v>
      </c>
    </row>
    <row r="6623" spans="4:29" x14ac:dyDescent="0.25">
      <c r="D6623" s="1">
        <v>2014</v>
      </c>
      <c r="E6623" s="1" t="s">
        <v>181</v>
      </c>
      <c r="F6623" s="2" t="s">
        <v>373</v>
      </c>
      <c r="G6623">
        <v>1</v>
      </c>
      <c r="H6623">
        <v>36912148</v>
      </c>
      <c r="I6623" s="1">
        <v>76.020349999999993</v>
      </c>
      <c r="J6623" s="1">
        <v>95689</v>
      </c>
      <c r="K6623" s="1">
        <v>1621847</v>
      </c>
      <c r="L6623" s="1">
        <v>1601124</v>
      </c>
      <c r="M6623" s="3">
        <v>5800</v>
      </c>
      <c r="N6623">
        <v>59</v>
      </c>
      <c r="O6623">
        <v>356</v>
      </c>
      <c r="P6623" s="1">
        <f>IF($A$3="Percentage of government revenue per capita",$B$3,0) + IF($A$3="Absolute extra revenue",AB6623,0) + IF($A$3="Absolute revenue per capita",AC6623,0)</f>
        <v>0</v>
      </c>
      <c r="Q6623" s="5">
        <f>-MIN(data!$B$4 / data!I6586 * data!P6586 / 100, data!N6586)</f>
        <v>0</v>
      </c>
      <c r="R6623" s="4">
        <f>-Q6623*K6623/1000</f>
        <v>0</v>
      </c>
      <c r="S6623" s="6">
        <f>-MIN(data!$B$5/(POWER(LN(I6623),2))*P6623/100, O6623)</f>
        <v>0</v>
      </c>
      <c r="T6623" s="6">
        <f>-S6623*L6623/100000</f>
        <v>0</v>
      </c>
      <c r="U6623" s="4">
        <f>N6623+Q6623</f>
        <v>59</v>
      </c>
      <c r="V6623" s="4" t="e">
        <f>P6623*I6623/100/R6623</f>
        <v>#DIV/0!</v>
      </c>
      <c r="W6623" s="4" t="e">
        <f>V6623*H6623</f>
        <v>#DIV/0!</v>
      </c>
      <c r="X6623" s="6">
        <f>O6623+S6623</f>
        <v>356</v>
      </c>
      <c r="Y6623" s="6" t="e">
        <f>P6623*I6623/100/T6623</f>
        <v>#DIV/0!</v>
      </c>
      <c r="Z6623" s="6" t="e">
        <f>Y6623*H6623</f>
        <v>#DIV/0!</v>
      </c>
      <c r="AB6623" s="1">
        <f t="shared" si="206"/>
        <v>0</v>
      </c>
      <c r="AC6623" s="1">
        <f t="shared" si="207"/>
        <v>0</v>
      </c>
    </row>
    <row r="6624" spans="4:29" x14ac:dyDescent="0.25">
      <c r="D6624" s="1">
        <v>2015</v>
      </c>
      <c r="E6624" s="1" t="s">
        <v>181</v>
      </c>
      <c r="F6624" s="2" t="s">
        <v>373</v>
      </c>
      <c r="G6624">
        <v>1</v>
      </c>
      <c r="H6624">
        <v>38225453</v>
      </c>
      <c r="I6624" s="1">
        <v>85.048469999999995</v>
      </c>
      <c r="J6624" s="1">
        <v>91698</v>
      </c>
      <c r="K6624" s="1">
        <v>1658192</v>
      </c>
      <c r="M6624" s="3">
        <v>5700</v>
      </c>
      <c r="N6624">
        <v>55.3</v>
      </c>
      <c r="O6624">
        <v>343</v>
      </c>
      <c r="P6624" s="1">
        <f>IF($A$3="Percentage of government revenue per capita",$B$3,0) + IF($A$3="Absolute extra revenue",AB6624,0) + IF($A$3="Absolute revenue per capita",AC6624,0)</f>
        <v>0</v>
      </c>
      <c r="Q6624" s="5" t="e">
        <f>-MIN(data!$B$4 / data!I6587 * data!P6587 / 100, data!N6587)</f>
        <v>#DIV/0!</v>
      </c>
      <c r="R6624" s="4" t="e">
        <f>-Q6624*K6624/1000</f>
        <v>#DIV/0!</v>
      </c>
      <c r="S6624" s="6">
        <f>-MIN(data!$B$5/(POWER(LN(I6624),2))*P6624/100, O6624)</f>
        <v>0</v>
      </c>
      <c r="T6624" s="6">
        <f>-S6624*L6624/100000</f>
        <v>0</v>
      </c>
      <c r="U6624" s="4" t="e">
        <f>N6624+Q6624</f>
        <v>#DIV/0!</v>
      </c>
      <c r="V6624" s="4" t="e">
        <f>P6624*I6624/100/R6624</f>
        <v>#DIV/0!</v>
      </c>
      <c r="W6624" s="4" t="e">
        <f>V6624*H6624</f>
        <v>#DIV/0!</v>
      </c>
      <c r="X6624" s="6">
        <f>O6624+S6624</f>
        <v>343</v>
      </c>
      <c r="Y6624" s="6" t="e">
        <f>P6624*I6624/100/T6624</f>
        <v>#DIV/0!</v>
      </c>
      <c r="Z6624" s="6" t="e">
        <f>Y6624*H6624</f>
        <v>#DIV/0!</v>
      </c>
      <c r="AB6624" s="1">
        <f t="shared" si="206"/>
        <v>0</v>
      </c>
      <c r="AC6624" s="1">
        <f t="shared" si="207"/>
        <v>0</v>
      </c>
    </row>
    <row r="6625" spans="4:29" x14ac:dyDescent="0.25">
      <c r="D6625" s="1">
        <v>2016</v>
      </c>
      <c r="E6625" s="1" t="s">
        <v>181</v>
      </c>
      <c r="F6625" s="2" t="s">
        <v>373</v>
      </c>
      <c r="G6625">
        <v>1</v>
      </c>
      <c r="H6625">
        <v>39647506</v>
      </c>
      <c r="I6625" s="1">
        <v>92.233810000000005</v>
      </c>
      <c r="J6625" s="1">
        <v>87631</v>
      </c>
      <c r="K6625" s="1">
        <v>1698275</v>
      </c>
      <c r="M6625" s="3"/>
      <c r="N6625">
        <v>51.6</v>
      </c>
      <c r="O6625"/>
      <c r="P6625" s="1">
        <f>IF($A$3="Percentage of government revenue per capita",$B$3,0) + IF($A$3="Absolute extra revenue",AB6625,0) + IF($A$3="Absolute revenue per capita",AC6625,0)</f>
        <v>0</v>
      </c>
      <c r="Q6625" s="5" t="e">
        <f>-MIN(data!$B$4 / data!I6588 * data!P6588 / 100, data!N6588)</f>
        <v>#DIV/0!</v>
      </c>
      <c r="R6625" s="4" t="e">
        <f>-Q6625*K6625/1000</f>
        <v>#DIV/0!</v>
      </c>
      <c r="S6625" s="6">
        <f>-MIN(data!$B$5/(POWER(LN(I6625),2))*P6625/100, O6625)</f>
        <v>0</v>
      </c>
      <c r="T6625" s="6">
        <f>-S6625*L6625/100000</f>
        <v>0</v>
      </c>
      <c r="U6625" s="4" t="e">
        <f>N6625+Q6625</f>
        <v>#DIV/0!</v>
      </c>
      <c r="V6625" s="4" t="e">
        <f>P6625*I6625/100/R6625</f>
        <v>#DIV/0!</v>
      </c>
      <c r="W6625" s="4" t="e">
        <f>V6625*H6625</f>
        <v>#DIV/0!</v>
      </c>
      <c r="X6625" s="6">
        <f>O6625+S6625</f>
        <v>0</v>
      </c>
      <c r="Y6625" s="6" t="e">
        <f>P6625*I6625/100/T6625</f>
        <v>#DIV/0!</v>
      </c>
      <c r="Z6625" s="6" t="e">
        <f>Y6625*H6625</f>
        <v>#DIV/0!</v>
      </c>
      <c r="AB6625" s="1">
        <f t="shared" si="206"/>
        <v>0</v>
      </c>
      <c r="AC6625" s="1">
        <f t="shared" si="207"/>
        <v>0</v>
      </c>
    </row>
    <row r="6626" spans="4:29" x14ac:dyDescent="0.25">
      <c r="D6626" s="1">
        <v>1980</v>
      </c>
      <c r="E6626" s="1" t="s">
        <v>182</v>
      </c>
      <c r="F6626" s="2" t="s">
        <v>374</v>
      </c>
      <c r="G6626">
        <v>2</v>
      </c>
      <c r="H6626">
        <v>49965874</v>
      </c>
      <c r="I6626" s="1">
        <v>0</v>
      </c>
      <c r="J6626" s="1">
        <v>20233</v>
      </c>
      <c r="K6626" s="1">
        <v>752156.1</v>
      </c>
      <c r="M6626" s="3"/>
      <c r="N6626">
        <v>26.9</v>
      </c>
      <c r="O6626"/>
      <c r="P6626" s="1">
        <f>IF($A$3="Percentage of government revenue per capita",$B$3,0) + IF($A$3="Absolute extra revenue",AB6626,0) + IF($A$3="Absolute revenue per capita",AC6626,0)</f>
        <v>0</v>
      </c>
      <c r="Q6626" s="5" t="e">
        <f>-MIN(data!$B$4 / data!I6589 * data!P6589 / 100, data!N6589)</f>
        <v>#DIV/0!</v>
      </c>
      <c r="R6626" s="4" t="e">
        <f>-Q6626*K6626/1000</f>
        <v>#DIV/0!</v>
      </c>
      <c r="S6626" s="6" t="e">
        <f>-MIN(data!$B$5/(POWER(LN(I6626),2))*P6626/100, O6626)</f>
        <v>#NUM!</v>
      </c>
      <c r="T6626" s="6" t="e">
        <f>-S6626*L6626/100000</f>
        <v>#NUM!</v>
      </c>
      <c r="U6626" s="4" t="e">
        <f>N6626+Q6626</f>
        <v>#DIV/0!</v>
      </c>
      <c r="V6626" s="4" t="e">
        <f>P6626*I6626/100/R6626</f>
        <v>#DIV/0!</v>
      </c>
      <c r="W6626" s="4" t="e">
        <f>V6626*H6626</f>
        <v>#DIV/0!</v>
      </c>
      <c r="X6626" s="6" t="e">
        <f>O6626+S6626</f>
        <v>#NUM!</v>
      </c>
      <c r="Y6626" s="6" t="e">
        <f>P6626*I6626/100/T6626</f>
        <v>#NUM!</v>
      </c>
      <c r="Z6626" s="6" t="e">
        <f>Y6626*H6626</f>
        <v>#NUM!</v>
      </c>
      <c r="AB6626" s="1" t="e">
        <f t="shared" si="206"/>
        <v>#DIV/0!</v>
      </c>
      <c r="AC6626" s="1" t="e">
        <f t="shared" si="207"/>
        <v>#DIV/0!</v>
      </c>
    </row>
    <row r="6627" spans="4:29" x14ac:dyDescent="0.25">
      <c r="D6627" s="1">
        <v>1981</v>
      </c>
      <c r="E6627" s="1" t="s">
        <v>182</v>
      </c>
      <c r="F6627" s="2" t="s">
        <v>374</v>
      </c>
      <c r="G6627">
        <v>2</v>
      </c>
      <c r="H6627">
        <v>50221000</v>
      </c>
      <c r="I6627" s="1">
        <v>0</v>
      </c>
      <c r="J6627" s="1">
        <v>19692</v>
      </c>
      <c r="K6627" s="1">
        <v>754482.8</v>
      </c>
      <c r="M6627" s="3"/>
      <c r="N6627">
        <v>26.1</v>
      </c>
      <c r="O6627"/>
      <c r="P6627" s="1">
        <f>IF($A$3="Percentage of government revenue per capita",$B$3,0) + IF($A$3="Absolute extra revenue",AB6627,0) + IF($A$3="Absolute revenue per capita",AC6627,0)</f>
        <v>0</v>
      </c>
      <c r="Q6627" s="5" t="e">
        <f>-MIN(data!$B$4 / data!I6590 * data!P6590 / 100, data!N6590)</f>
        <v>#DIV/0!</v>
      </c>
      <c r="R6627" s="4" t="e">
        <f>-Q6627*K6627/1000</f>
        <v>#DIV/0!</v>
      </c>
      <c r="S6627" s="6" t="e">
        <f>-MIN(data!$B$5/(POWER(LN(I6627),2))*P6627/100, O6627)</f>
        <v>#NUM!</v>
      </c>
      <c r="T6627" s="6" t="e">
        <f>-S6627*L6627/100000</f>
        <v>#NUM!</v>
      </c>
      <c r="U6627" s="4" t="e">
        <f>N6627+Q6627</f>
        <v>#DIV/0!</v>
      </c>
      <c r="V6627" s="4" t="e">
        <f>P6627*I6627/100/R6627</f>
        <v>#DIV/0!</v>
      </c>
      <c r="W6627" s="4" t="e">
        <f>V6627*H6627</f>
        <v>#DIV/0!</v>
      </c>
      <c r="X6627" s="6" t="e">
        <f>O6627+S6627</f>
        <v>#NUM!</v>
      </c>
      <c r="Y6627" s="6" t="e">
        <f>P6627*I6627/100/T6627</f>
        <v>#NUM!</v>
      </c>
      <c r="Z6627" s="6" t="e">
        <f>Y6627*H6627</f>
        <v>#NUM!</v>
      </c>
      <c r="AB6627" s="1" t="e">
        <f t="shared" si="206"/>
        <v>#DIV/0!</v>
      </c>
      <c r="AC6627" s="1" t="e">
        <f t="shared" si="207"/>
        <v>#DIV/0!</v>
      </c>
    </row>
    <row r="6628" spans="4:29" x14ac:dyDescent="0.25">
      <c r="D6628" s="1">
        <v>1982</v>
      </c>
      <c r="E6628" s="1" t="s">
        <v>182</v>
      </c>
      <c r="F6628" s="2" t="s">
        <v>374</v>
      </c>
      <c r="G6628">
        <v>2</v>
      </c>
      <c r="H6628">
        <v>50384000</v>
      </c>
      <c r="I6628" s="1">
        <v>0</v>
      </c>
      <c r="J6628" s="1">
        <v>19033</v>
      </c>
      <c r="K6628" s="1">
        <v>755277.8</v>
      </c>
      <c r="M6628" s="3"/>
      <c r="N6628">
        <v>25.2</v>
      </c>
      <c r="O6628"/>
      <c r="P6628" s="1">
        <f>IF($A$3="Percentage of government revenue per capita",$B$3,0) + IF($A$3="Absolute extra revenue",AB6628,0) + IF($A$3="Absolute revenue per capita",AC6628,0)</f>
        <v>0</v>
      </c>
      <c r="Q6628" s="5">
        <f>-MIN(data!$B$4 / data!I6591 * data!P6591 / 100, data!N6591)</f>
        <v>0</v>
      </c>
      <c r="R6628" s="4">
        <f>-Q6628*K6628/1000</f>
        <v>0</v>
      </c>
      <c r="S6628" s="6" t="e">
        <f>-MIN(data!$B$5/(POWER(LN(I6628),2))*P6628/100, O6628)</f>
        <v>#NUM!</v>
      </c>
      <c r="T6628" s="6" t="e">
        <f>-S6628*L6628/100000</f>
        <v>#NUM!</v>
      </c>
      <c r="U6628" s="4">
        <f>N6628+Q6628</f>
        <v>25.2</v>
      </c>
      <c r="V6628" s="4" t="e">
        <f>P6628*I6628/100/R6628</f>
        <v>#DIV/0!</v>
      </c>
      <c r="W6628" s="4" t="e">
        <f>V6628*H6628</f>
        <v>#DIV/0!</v>
      </c>
      <c r="X6628" s="6" t="e">
        <f>O6628+S6628</f>
        <v>#NUM!</v>
      </c>
      <c r="Y6628" s="6" t="e">
        <f>P6628*I6628/100/T6628</f>
        <v>#NUM!</v>
      </c>
      <c r="Z6628" s="6" t="e">
        <f>Y6628*H6628</f>
        <v>#NUM!</v>
      </c>
      <c r="AB6628" s="1" t="e">
        <f t="shared" si="206"/>
        <v>#DIV/0!</v>
      </c>
      <c r="AC6628" s="1" t="e">
        <f t="shared" si="207"/>
        <v>#DIV/0!</v>
      </c>
    </row>
    <row r="6629" spans="4:29" x14ac:dyDescent="0.25">
      <c r="D6629" s="1">
        <v>1983</v>
      </c>
      <c r="E6629" s="1" t="s">
        <v>182</v>
      </c>
      <c r="F6629" s="2" t="s">
        <v>374</v>
      </c>
      <c r="G6629">
        <v>2</v>
      </c>
      <c r="H6629">
        <v>50564000</v>
      </c>
      <c r="I6629" s="1">
        <v>0</v>
      </c>
      <c r="J6629" s="1">
        <v>18294</v>
      </c>
      <c r="K6629" s="1">
        <v>752839.5</v>
      </c>
      <c r="M6629" s="3"/>
      <c r="N6629">
        <v>24.3</v>
      </c>
      <c r="O6629"/>
      <c r="P6629" s="1">
        <f>IF($A$3="Percentage of government revenue per capita",$B$3,0) + IF($A$3="Absolute extra revenue",AB6629,0) + IF($A$3="Absolute revenue per capita",AC6629,0)</f>
        <v>0</v>
      </c>
      <c r="Q6629" s="5">
        <f>-MIN(data!$B$4 / data!I6592 * data!P6592 / 100, data!N6592)</f>
        <v>0</v>
      </c>
      <c r="R6629" s="4">
        <f>-Q6629*K6629/1000</f>
        <v>0</v>
      </c>
      <c r="S6629" s="6" t="e">
        <f>-MIN(data!$B$5/(POWER(LN(I6629),2))*P6629/100, O6629)</f>
        <v>#NUM!</v>
      </c>
      <c r="T6629" s="6" t="e">
        <f>-S6629*L6629/100000</f>
        <v>#NUM!</v>
      </c>
      <c r="U6629" s="4">
        <f>N6629+Q6629</f>
        <v>24.3</v>
      </c>
      <c r="V6629" s="4" t="e">
        <f>P6629*I6629/100/R6629</f>
        <v>#DIV/0!</v>
      </c>
      <c r="W6629" s="4" t="e">
        <f>V6629*H6629</f>
        <v>#DIV/0!</v>
      </c>
      <c r="X6629" s="6" t="e">
        <f>O6629+S6629</f>
        <v>#NUM!</v>
      </c>
      <c r="Y6629" s="6" t="e">
        <f>P6629*I6629/100/T6629</f>
        <v>#NUM!</v>
      </c>
      <c r="Z6629" s="6" t="e">
        <f>Y6629*H6629</f>
        <v>#NUM!</v>
      </c>
      <c r="AB6629" s="1" t="e">
        <f t="shared" si="206"/>
        <v>#DIV/0!</v>
      </c>
      <c r="AC6629" s="1" t="e">
        <f t="shared" si="207"/>
        <v>#DIV/0!</v>
      </c>
    </row>
    <row r="6630" spans="4:29" x14ac:dyDescent="0.25">
      <c r="D6630" s="1">
        <v>1984</v>
      </c>
      <c r="E6630" s="1" t="s">
        <v>182</v>
      </c>
      <c r="F6630" s="2" t="s">
        <v>374</v>
      </c>
      <c r="G6630">
        <v>2</v>
      </c>
      <c r="H6630">
        <v>50754000</v>
      </c>
      <c r="I6630" s="1">
        <v>0</v>
      </c>
      <c r="J6630" s="1">
        <v>17483</v>
      </c>
      <c r="K6630" s="1">
        <v>750343.3</v>
      </c>
      <c r="M6630" s="3"/>
      <c r="N6630">
        <v>23.3</v>
      </c>
      <c r="O6630"/>
      <c r="P6630" s="1">
        <f>IF($A$3="Percentage of government revenue per capita",$B$3,0) + IF($A$3="Absolute extra revenue",AB6630,0) + IF($A$3="Absolute revenue per capita",AC6630,0)</f>
        <v>0</v>
      </c>
      <c r="Q6630" s="5">
        <f>-MIN(data!$B$4 / data!I6593 * data!P6593 / 100, data!N6593)</f>
        <v>0</v>
      </c>
      <c r="R6630" s="4">
        <f>-Q6630*K6630/1000</f>
        <v>0</v>
      </c>
      <c r="S6630" s="6" t="e">
        <f>-MIN(data!$B$5/(POWER(LN(I6630),2))*P6630/100, O6630)</f>
        <v>#NUM!</v>
      </c>
      <c r="T6630" s="6" t="e">
        <f>-S6630*L6630/100000</f>
        <v>#NUM!</v>
      </c>
      <c r="U6630" s="4">
        <f>N6630+Q6630</f>
        <v>23.3</v>
      </c>
      <c r="V6630" s="4" t="e">
        <f>P6630*I6630/100/R6630</f>
        <v>#DIV/0!</v>
      </c>
      <c r="W6630" s="4" t="e">
        <f>V6630*H6630</f>
        <v>#DIV/0!</v>
      </c>
      <c r="X6630" s="6" t="e">
        <f>O6630+S6630</f>
        <v>#NUM!</v>
      </c>
      <c r="Y6630" s="6" t="e">
        <f>P6630*I6630/100/T6630</f>
        <v>#NUM!</v>
      </c>
      <c r="Z6630" s="6" t="e">
        <f>Y6630*H6630</f>
        <v>#NUM!</v>
      </c>
      <c r="AB6630" s="1" t="e">
        <f t="shared" si="206"/>
        <v>#DIV/0!</v>
      </c>
      <c r="AC6630" s="1" t="e">
        <f t="shared" si="207"/>
        <v>#DIV/0!</v>
      </c>
    </row>
    <row r="6631" spans="4:29" x14ac:dyDescent="0.25">
      <c r="D6631" s="1">
        <v>1985</v>
      </c>
      <c r="E6631" s="1" t="s">
        <v>182</v>
      </c>
      <c r="F6631" s="2" t="s">
        <v>374</v>
      </c>
      <c r="G6631">
        <v>2</v>
      </c>
      <c r="H6631">
        <v>50917000</v>
      </c>
      <c r="I6631" s="1">
        <v>0</v>
      </c>
      <c r="J6631" s="1">
        <v>16630</v>
      </c>
      <c r="K6631" s="1">
        <v>745739.9</v>
      </c>
      <c r="M6631" s="3"/>
      <c r="N6631">
        <v>22.3</v>
      </c>
      <c r="O6631"/>
      <c r="P6631" s="1">
        <f>IF($A$3="Percentage of government revenue per capita",$B$3,0) + IF($A$3="Absolute extra revenue",AB6631,0) + IF($A$3="Absolute revenue per capita",AC6631,0)</f>
        <v>0</v>
      </c>
      <c r="Q6631" s="5">
        <f>-MIN(data!$B$4 / data!I6594 * data!P6594 / 100, data!N6594)</f>
        <v>0</v>
      </c>
      <c r="R6631" s="4">
        <f>-Q6631*K6631/1000</f>
        <v>0</v>
      </c>
      <c r="S6631" s="6" t="e">
        <f>-MIN(data!$B$5/(POWER(LN(I6631),2))*P6631/100, O6631)</f>
        <v>#NUM!</v>
      </c>
      <c r="T6631" s="6" t="e">
        <f>-S6631*L6631/100000</f>
        <v>#NUM!</v>
      </c>
      <c r="U6631" s="4">
        <f>N6631+Q6631</f>
        <v>22.3</v>
      </c>
      <c r="V6631" s="4" t="e">
        <f>P6631*I6631/100/R6631</f>
        <v>#DIV/0!</v>
      </c>
      <c r="W6631" s="4" t="e">
        <f>V6631*H6631</f>
        <v>#DIV/0!</v>
      </c>
      <c r="X6631" s="6" t="e">
        <f>O6631+S6631</f>
        <v>#NUM!</v>
      </c>
      <c r="Y6631" s="6" t="e">
        <f>P6631*I6631/100/T6631</f>
        <v>#NUM!</v>
      </c>
      <c r="Z6631" s="6" t="e">
        <f>Y6631*H6631</f>
        <v>#NUM!</v>
      </c>
      <c r="AB6631" s="1" t="e">
        <f t="shared" si="206"/>
        <v>#DIV/0!</v>
      </c>
      <c r="AC6631" s="1" t="e">
        <f t="shared" si="207"/>
        <v>#DIV/0!</v>
      </c>
    </row>
    <row r="6632" spans="4:29" x14ac:dyDescent="0.25">
      <c r="D6632" s="1">
        <v>1986</v>
      </c>
      <c r="E6632" s="1" t="s">
        <v>182</v>
      </c>
      <c r="F6632" s="2" t="s">
        <v>374</v>
      </c>
      <c r="G6632">
        <v>2</v>
      </c>
      <c r="H6632">
        <v>51097000</v>
      </c>
      <c r="I6632" s="1">
        <v>0</v>
      </c>
      <c r="J6632" s="1">
        <v>15777</v>
      </c>
      <c r="K6632" s="1">
        <v>737243</v>
      </c>
      <c r="M6632" s="3"/>
      <c r="N6632">
        <v>21.4</v>
      </c>
      <c r="O6632"/>
      <c r="P6632" s="1">
        <f>IF($A$3="Percentage of government revenue per capita",$B$3,0) + IF($A$3="Absolute extra revenue",AB6632,0) + IF($A$3="Absolute revenue per capita",AC6632,0)</f>
        <v>0</v>
      </c>
      <c r="Q6632" s="5">
        <f>-MIN(data!$B$4 / data!I6595 * data!P6595 / 100, data!N6595)</f>
        <v>0</v>
      </c>
      <c r="R6632" s="4">
        <f>-Q6632*K6632/1000</f>
        <v>0</v>
      </c>
      <c r="S6632" s="6" t="e">
        <f>-MIN(data!$B$5/(POWER(LN(I6632),2))*P6632/100, O6632)</f>
        <v>#NUM!</v>
      </c>
      <c r="T6632" s="6" t="e">
        <f>-S6632*L6632/100000</f>
        <v>#NUM!</v>
      </c>
      <c r="U6632" s="4">
        <f>N6632+Q6632</f>
        <v>21.4</v>
      </c>
      <c r="V6632" s="4" t="e">
        <f>P6632*I6632/100/R6632</f>
        <v>#DIV/0!</v>
      </c>
      <c r="W6632" s="4" t="e">
        <f>V6632*H6632</f>
        <v>#DIV/0!</v>
      </c>
      <c r="X6632" s="6" t="e">
        <f>O6632+S6632</f>
        <v>#NUM!</v>
      </c>
      <c r="Y6632" s="6" t="e">
        <f>P6632*I6632/100/T6632</f>
        <v>#NUM!</v>
      </c>
      <c r="Z6632" s="6" t="e">
        <f>Y6632*H6632</f>
        <v>#NUM!</v>
      </c>
      <c r="AB6632" s="1" t="e">
        <f t="shared" si="206"/>
        <v>#DIV/0!</v>
      </c>
      <c r="AC6632" s="1" t="e">
        <f t="shared" si="207"/>
        <v>#DIV/0!</v>
      </c>
    </row>
    <row r="6633" spans="4:29" x14ac:dyDescent="0.25">
      <c r="D6633" s="1">
        <v>1987</v>
      </c>
      <c r="E6633" s="1" t="s">
        <v>182</v>
      </c>
      <c r="F6633" s="2" t="s">
        <v>374</v>
      </c>
      <c r="G6633">
        <v>2</v>
      </c>
      <c r="H6633">
        <v>51293000</v>
      </c>
      <c r="I6633" s="1">
        <v>0</v>
      </c>
      <c r="J6633" s="1">
        <v>14943</v>
      </c>
      <c r="K6633" s="1">
        <v>721884.1</v>
      </c>
      <c r="M6633" s="3"/>
      <c r="N6633">
        <v>20.7</v>
      </c>
      <c r="O6633"/>
      <c r="P6633" s="1">
        <f>IF($A$3="Percentage of government revenue per capita",$B$3,0) + IF($A$3="Absolute extra revenue",AB6633,0) + IF($A$3="Absolute revenue per capita",AC6633,0)</f>
        <v>0</v>
      </c>
      <c r="Q6633" s="5">
        <f>-MIN(data!$B$4 / data!I6596 * data!P6596 / 100, data!N6596)</f>
        <v>0</v>
      </c>
      <c r="R6633" s="4">
        <f>-Q6633*K6633/1000</f>
        <v>0</v>
      </c>
      <c r="S6633" s="6" t="e">
        <f>-MIN(data!$B$5/(POWER(LN(I6633),2))*P6633/100, O6633)</f>
        <v>#NUM!</v>
      </c>
      <c r="T6633" s="6" t="e">
        <f>-S6633*L6633/100000</f>
        <v>#NUM!</v>
      </c>
      <c r="U6633" s="4">
        <f>N6633+Q6633</f>
        <v>20.7</v>
      </c>
      <c r="V6633" s="4" t="e">
        <f>P6633*I6633/100/R6633</f>
        <v>#DIV/0!</v>
      </c>
      <c r="W6633" s="4" t="e">
        <f>V6633*H6633</f>
        <v>#DIV/0!</v>
      </c>
      <c r="X6633" s="6" t="e">
        <f>O6633+S6633</f>
        <v>#NUM!</v>
      </c>
      <c r="Y6633" s="6" t="e">
        <f>P6633*I6633/100/T6633</f>
        <v>#NUM!</v>
      </c>
      <c r="Z6633" s="6" t="e">
        <f>Y6633*H6633</f>
        <v>#NUM!</v>
      </c>
      <c r="AB6633" s="1" t="e">
        <f t="shared" si="206"/>
        <v>#DIV/0!</v>
      </c>
      <c r="AC6633" s="1" t="e">
        <f t="shared" si="207"/>
        <v>#DIV/0!</v>
      </c>
    </row>
    <row r="6634" spans="4:29" x14ac:dyDescent="0.25">
      <c r="D6634" s="1">
        <v>1988</v>
      </c>
      <c r="E6634" s="1" t="s">
        <v>182</v>
      </c>
      <c r="F6634" s="2" t="s">
        <v>374</v>
      </c>
      <c r="G6634">
        <v>2</v>
      </c>
      <c r="H6634">
        <v>51521000</v>
      </c>
      <c r="I6634" s="1">
        <v>0</v>
      </c>
      <c r="J6634" s="1">
        <v>14149</v>
      </c>
      <c r="K6634" s="1">
        <v>707450</v>
      </c>
      <c r="M6634" s="3"/>
      <c r="N6634">
        <v>20</v>
      </c>
      <c r="O6634"/>
      <c r="P6634" s="1">
        <f>IF($A$3="Percentage of government revenue per capita",$B$3,0) + IF($A$3="Absolute extra revenue",AB6634,0) + IF($A$3="Absolute revenue per capita",AC6634,0)</f>
        <v>0</v>
      </c>
      <c r="Q6634" s="5">
        <f>-MIN(data!$B$4 / data!I6597 * data!P6597 / 100, data!N6597)</f>
        <v>0</v>
      </c>
      <c r="R6634" s="4">
        <f>-Q6634*K6634/1000</f>
        <v>0</v>
      </c>
      <c r="S6634" s="6" t="e">
        <f>-MIN(data!$B$5/(POWER(LN(I6634),2))*P6634/100, O6634)</f>
        <v>#NUM!</v>
      </c>
      <c r="T6634" s="6" t="e">
        <f>-S6634*L6634/100000</f>
        <v>#NUM!</v>
      </c>
      <c r="U6634" s="4">
        <f>N6634+Q6634</f>
        <v>20</v>
      </c>
      <c r="V6634" s="4" t="e">
        <f>P6634*I6634/100/R6634</f>
        <v>#DIV/0!</v>
      </c>
      <c r="W6634" s="4" t="e">
        <f>V6634*H6634</f>
        <v>#DIV/0!</v>
      </c>
      <c r="X6634" s="6" t="e">
        <f>O6634+S6634</f>
        <v>#NUM!</v>
      </c>
      <c r="Y6634" s="6" t="e">
        <f>P6634*I6634/100/T6634</f>
        <v>#NUM!</v>
      </c>
      <c r="Z6634" s="6" t="e">
        <f>Y6634*H6634</f>
        <v>#NUM!</v>
      </c>
      <c r="AB6634" s="1" t="e">
        <f t="shared" si="206"/>
        <v>#DIV/0!</v>
      </c>
      <c r="AC6634" s="1" t="e">
        <f t="shared" si="207"/>
        <v>#DIV/0!</v>
      </c>
    </row>
    <row r="6635" spans="4:29" x14ac:dyDescent="0.25">
      <c r="D6635" s="1">
        <v>1989</v>
      </c>
      <c r="E6635" s="1" t="s">
        <v>182</v>
      </c>
      <c r="F6635" s="2" t="s">
        <v>374</v>
      </c>
      <c r="G6635">
        <v>2</v>
      </c>
      <c r="H6635">
        <v>51773000</v>
      </c>
      <c r="I6635" s="1">
        <v>0</v>
      </c>
      <c r="J6635" s="1">
        <v>13455</v>
      </c>
      <c r="K6635" s="1">
        <v>686479.6</v>
      </c>
      <c r="M6635" s="3"/>
      <c r="N6635">
        <v>19.600000000000001</v>
      </c>
      <c r="O6635"/>
      <c r="P6635" s="1">
        <f>IF($A$3="Percentage of government revenue per capita",$B$3,0) + IF($A$3="Absolute extra revenue",AB6635,0) + IF($A$3="Absolute revenue per capita",AC6635,0)</f>
        <v>0</v>
      </c>
      <c r="Q6635" s="5">
        <f>-MIN(data!$B$4 / data!I6598 * data!P6598 / 100, data!N6598)</f>
        <v>0</v>
      </c>
      <c r="R6635" s="4">
        <f>-Q6635*K6635/1000</f>
        <v>0</v>
      </c>
      <c r="S6635" s="6" t="e">
        <f>-MIN(data!$B$5/(POWER(LN(I6635),2))*P6635/100, O6635)</f>
        <v>#NUM!</v>
      </c>
      <c r="T6635" s="6" t="e">
        <f>-S6635*L6635/100000</f>
        <v>#NUM!</v>
      </c>
      <c r="U6635" s="4">
        <f>N6635+Q6635</f>
        <v>19.600000000000001</v>
      </c>
      <c r="V6635" s="4" t="e">
        <f>P6635*I6635/100/R6635</f>
        <v>#DIV/0!</v>
      </c>
      <c r="W6635" s="4" t="e">
        <f>V6635*H6635</f>
        <v>#DIV/0!</v>
      </c>
      <c r="X6635" s="6" t="e">
        <f>O6635+S6635</f>
        <v>#NUM!</v>
      </c>
      <c r="Y6635" s="6" t="e">
        <f>P6635*I6635/100/T6635</f>
        <v>#NUM!</v>
      </c>
      <c r="Z6635" s="6" t="e">
        <f>Y6635*H6635</f>
        <v>#NUM!</v>
      </c>
      <c r="AB6635" s="1" t="e">
        <f t="shared" si="206"/>
        <v>#DIV/0!</v>
      </c>
      <c r="AC6635" s="1" t="e">
        <f t="shared" si="207"/>
        <v>#DIV/0!</v>
      </c>
    </row>
    <row r="6636" spans="4:29" x14ac:dyDescent="0.25">
      <c r="D6636" s="1">
        <v>1990</v>
      </c>
      <c r="E6636" s="1" t="s">
        <v>182</v>
      </c>
      <c r="F6636" s="2" t="s">
        <v>374</v>
      </c>
      <c r="G6636">
        <v>2</v>
      </c>
      <c r="H6636">
        <v>51892000</v>
      </c>
      <c r="I6636" s="1">
        <v>0</v>
      </c>
      <c r="J6636" s="1">
        <v>12854</v>
      </c>
      <c r="K6636" s="1">
        <v>662577.30000000005</v>
      </c>
      <c r="L6636" s="1">
        <v>608695.69999999995</v>
      </c>
      <c r="M6636" s="3">
        <v>290</v>
      </c>
      <c r="N6636">
        <v>19.399999999999999</v>
      </c>
      <c r="O6636">
        <v>46</v>
      </c>
      <c r="P6636" s="1">
        <f>IF($A$3="Percentage of government revenue per capita",$B$3,0) + IF($A$3="Absolute extra revenue",AB6636,0) + IF($A$3="Absolute revenue per capita",AC6636,0)</f>
        <v>0</v>
      </c>
      <c r="Q6636" s="5">
        <f>-MIN(data!$B$4 / data!I6599 * data!P6599 / 100, data!N6599)</f>
        <v>0</v>
      </c>
      <c r="R6636" s="4">
        <f>-Q6636*K6636/1000</f>
        <v>0</v>
      </c>
      <c r="S6636" s="6" t="e">
        <f>-MIN(data!$B$5/(POWER(LN(I6636),2))*P6636/100, O6636)</f>
        <v>#NUM!</v>
      </c>
      <c r="T6636" s="6" t="e">
        <f>-S6636*L6636/100000</f>
        <v>#NUM!</v>
      </c>
      <c r="U6636" s="4">
        <f>N6636+Q6636</f>
        <v>19.399999999999999</v>
      </c>
      <c r="V6636" s="4" t="e">
        <f>P6636*I6636/100/R6636</f>
        <v>#DIV/0!</v>
      </c>
      <c r="W6636" s="4" t="e">
        <f>V6636*H6636</f>
        <v>#DIV/0!</v>
      </c>
      <c r="X6636" s="6" t="e">
        <f>O6636+S6636</f>
        <v>#NUM!</v>
      </c>
      <c r="Y6636" s="6" t="e">
        <f>P6636*I6636/100/T6636</f>
        <v>#NUM!</v>
      </c>
      <c r="Z6636" s="6" t="e">
        <f>Y6636*H6636</f>
        <v>#NUM!</v>
      </c>
      <c r="AB6636" s="1" t="e">
        <f t="shared" si="206"/>
        <v>#DIV/0!</v>
      </c>
      <c r="AC6636" s="1" t="e">
        <f t="shared" si="207"/>
        <v>#DIV/0!</v>
      </c>
    </row>
    <row r="6637" spans="4:29" x14ac:dyDescent="0.25">
      <c r="D6637" s="1">
        <v>1991</v>
      </c>
      <c r="E6637" s="1" t="s">
        <v>182</v>
      </c>
      <c r="F6637" s="2" t="s">
        <v>374</v>
      </c>
      <c r="G6637">
        <v>2</v>
      </c>
      <c r="H6637">
        <v>52000470</v>
      </c>
      <c r="I6637" s="1">
        <v>961.88739999999996</v>
      </c>
      <c r="J6637" s="1">
        <v>12337</v>
      </c>
      <c r="K6637" s="1">
        <v>635927.80000000005</v>
      </c>
      <c r="L6637" s="1">
        <v>586956.5</v>
      </c>
      <c r="M6637" s="3">
        <v>280</v>
      </c>
      <c r="N6637">
        <v>19.399999999999999</v>
      </c>
      <c r="O6637">
        <v>46</v>
      </c>
      <c r="P6637" s="1">
        <f>IF($A$3="Percentage of government revenue per capita",$B$3,0) + IF($A$3="Absolute extra revenue",AB6637,0) + IF($A$3="Absolute revenue per capita",AC6637,0)</f>
        <v>0</v>
      </c>
      <c r="Q6637" s="5">
        <f>-MIN(data!$B$4 / data!I6600 * data!P6600 / 100, data!N6600)</f>
        <v>0</v>
      </c>
      <c r="R6637" s="4">
        <f>-Q6637*K6637/1000</f>
        <v>0</v>
      </c>
      <c r="S6637" s="6">
        <f>-MIN(data!$B$5/(POWER(LN(I6637),2))*P6637/100, O6637)</f>
        <v>0</v>
      </c>
      <c r="T6637" s="6">
        <f>-S6637*L6637/100000</f>
        <v>0</v>
      </c>
      <c r="U6637" s="4">
        <f>N6637+Q6637</f>
        <v>19.399999999999999</v>
      </c>
      <c r="V6637" s="4" t="e">
        <f>P6637*I6637/100/R6637</f>
        <v>#DIV/0!</v>
      </c>
      <c r="W6637" s="4" t="e">
        <f>V6637*H6637</f>
        <v>#DIV/0!</v>
      </c>
      <c r="X6637" s="6">
        <f>O6637+S6637</f>
        <v>46</v>
      </c>
      <c r="Y6637" s="6" t="e">
        <f>P6637*I6637/100/T6637</f>
        <v>#DIV/0!</v>
      </c>
      <c r="Z6637" s="6" t="e">
        <f>Y6637*H6637</f>
        <v>#DIV/0!</v>
      </c>
      <c r="AB6637" s="1">
        <f t="shared" si="206"/>
        <v>0</v>
      </c>
      <c r="AC6637" s="1">
        <f t="shared" si="207"/>
        <v>0</v>
      </c>
    </row>
    <row r="6638" spans="4:29" x14ac:dyDescent="0.25">
      <c r="D6638" s="1">
        <v>1992</v>
      </c>
      <c r="E6638" s="1" t="s">
        <v>182</v>
      </c>
      <c r="F6638" s="2" t="s">
        <v>374</v>
      </c>
      <c r="G6638">
        <v>2</v>
      </c>
      <c r="H6638">
        <v>52150266</v>
      </c>
      <c r="I6638" s="1">
        <v>1435.884</v>
      </c>
      <c r="J6638" s="1">
        <v>11886</v>
      </c>
      <c r="K6638" s="1">
        <v>609538.5</v>
      </c>
      <c r="L6638" s="1">
        <v>553191.5</v>
      </c>
      <c r="M6638" s="3">
        <v>270</v>
      </c>
      <c r="N6638">
        <v>19.5</v>
      </c>
      <c r="O6638">
        <v>47</v>
      </c>
      <c r="P6638" s="1">
        <f>IF($A$3="Percentage of government revenue per capita",$B$3,0) + IF($A$3="Absolute extra revenue",AB6638,0) + IF($A$3="Absolute revenue per capita",AC6638,0)</f>
        <v>0</v>
      </c>
      <c r="Q6638" s="5">
        <f>-MIN(data!$B$4 / data!I6601 * data!P6601 / 100, data!N6601)</f>
        <v>0</v>
      </c>
      <c r="R6638" s="4">
        <f>-Q6638*K6638/1000</f>
        <v>0</v>
      </c>
      <c r="S6638" s="6">
        <f>-MIN(data!$B$5/(POWER(LN(I6638),2))*P6638/100, O6638)</f>
        <v>0</v>
      </c>
      <c r="T6638" s="6">
        <f>-S6638*L6638/100000</f>
        <v>0</v>
      </c>
      <c r="U6638" s="4">
        <f>N6638+Q6638</f>
        <v>19.5</v>
      </c>
      <c r="V6638" s="4" t="e">
        <f>P6638*I6638/100/R6638</f>
        <v>#DIV/0!</v>
      </c>
      <c r="W6638" s="4" t="e">
        <f>V6638*H6638</f>
        <v>#DIV/0!</v>
      </c>
      <c r="X6638" s="6">
        <f>O6638+S6638</f>
        <v>47</v>
      </c>
      <c r="Y6638" s="6" t="e">
        <f>P6638*I6638/100/T6638</f>
        <v>#DIV/0!</v>
      </c>
      <c r="Z6638" s="6" t="e">
        <f>Y6638*H6638</f>
        <v>#DIV/0!</v>
      </c>
      <c r="AB6638" s="1">
        <f t="shared" si="206"/>
        <v>0</v>
      </c>
      <c r="AC6638" s="1">
        <f t="shared" si="207"/>
        <v>0</v>
      </c>
    </row>
    <row r="6639" spans="4:29" x14ac:dyDescent="0.25">
      <c r="D6639" s="1">
        <v>1993</v>
      </c>
      <c r="E6639" s="1" t="s">
        <v>182</v>
      </c>
      <c r="F6639" s="2" t="s">
        <v>374</v>
      </c>
      <c r="G6639">
        <v>2</v>
      </c>
      <c r="H6639">
        <v>52179210</v>
      </c>
      <c r="I6639" s="1">
        <v>1186.1690000000001</v>
      </c>
      <c r="J6639" s="1">
        <v>11473</v>
      </c>
      <c r="K6639" s="1">
        <v>579444.4</v>
      </c>
      <c r="L6639" s="1">
        <v>553191.5</v>
      </c>
      <c r="M6639" s="3">
        <v>260</v>
      </c>
      <c r="N6639">
        <v>19.8</v>
      </c>
      <c r="O6639">
        <v>47</v>
      </c>
      <c r="P6639" s="1">
        <f>IF($A$3="Percentage of government revenue per capita",$B$3,0) + IF($A$3="Absolute extra revenue",AB6639,0) + IF($A$3="Absolute revenue per capita",AC6639,0)</f>
        <v>0</v>
      </c>
      <c r="Q6639" s="5">
        <f>-MIN(data!$B$4 / data!I6602 * data!P6602 / 100, data!N6602)</f>
        <v>0</v>
      </c>
      <c r="R6639" s="4">
        <f>-Q6639*K6639/1000</f>
        <v>0</v>
      </c>
      <c r="S6639" s="6">
        <f>-MIN(data!$B$5/(POWER(LN(I6639),2))*P6639/100, O6639)</f>
        <v>0</v>
      </c>
      <c r="T6639" s="6">
        <f>-S6639*L6639/100000</f>
        <v>0</v>
      </c>
      <c r="U6639" s="4">
        <f>N6639+Q6639</f>
        <v>19.8</v>
      </c>
      <c r="V6639" s="4" t="e">
        <f>P6639*I6639/100/R6639</f>
        <v>#DIV/0!</v>
      </c>
      <c r="W6639" s="4" t="e">
        <f>V6639*H6639</f>
        <v>#DIV/0!</v>
      </c>
      <c r="X6639" s="6">
        <f>O6639+S6639</f>
        <v>47</v>
      </c>
      <c r="Y6639" s="6" t="e">
        <f>P6639*I6639/100/T6639</f>
        <v>#DIV/0!</v>
      </c>
      <c r="Z6639" s="6" t="e">
        <f>Y6639*H6639</f>
        <v>#DIV/0!</v>
      </c>
      <c r="AB6639" s="1">
        <f t="shared" si="206"/>
        <v>0</v>
      </c>
      <c r="AC6639" s="1">
        <f t="shared" si="207"/>
        <v>0</v>
      </c>
    </row>
    <row r="6640" spans="4:29" x14ac:dyDescent="0.25">
      <c r="D6640" s="1">
        <v>1994</v>
      </c>
      <c r="E6640" s="1" t="s">
        <v>182</v>
      </c>
      <c r="F6640" s="2" t="s">
        <v>374</v>
      </c>
      <c r="G6640">
        <v>2</v>
      </c>
      <c r="H6640">
        <v>51921041</v>
      </c>
      <c r="I6640" s="1">
        <v>877.29399999999998</v>
      </c>
      <c r="J6640" s="1">
        <v>11060</v>
      </c>
      <c r="K6640" s="1">
        <v>550248.80000000005</v>
      </c>
      <c r="L6640" s="1">
        <v>530612.19999999995</v>
      </c>
      <c r="M6640" s="3">
        <v>260</v>
      </c>
      <c r="N6640">
        <v>20.100000000000001</v>
      </c>
      <c r="O6640">
        <v>49</v>
      </c>
      <c r="P6640" s="1">
        <f>IF($A$3="Percentage of government revenue per capita",$B$3,0) + IF($A$3="Absolute extra revenue",AB6640,0) + IF($A$3="Absolute revenue per capita",AC6640,0)</f>
        <v>0</v>
      </c>
      <c r="Q6640" s="5">
        <f>-MIN(data!$B$4 / data!I6603 * data!P6603 / 100, data!N6603)</f>
        <v>0</v>
      </c>
      <c r="R6640" s="4">
        <f>-Q6640*K6640/1000</f>
        <v>0</v>
      </c>
      <c r="S6640" s="6">
        <f>-MIN(data!$B$5/(POWER(LN(I6640),2))*P6640/100, O6640)</f>
        <v>0</v>
      </c>
      <c r="T6640" s="6">
        <f>-S6640*L6640/100000</f>
        <v>0</v>
      </c>
      <c r="U6640" s="4">
        <f>N6640+Q6640</f>
        <v>20.100000000000001</v>
      </c>
      <c r="V6640" s="4" t="e">
        <f>P6640*I6640/100/R6640</f>
        <v>#DIV/0!</v>
      </c>
      <c r="W6640" s="4" t="e">
        <f>V6640*H6640</f>
        <v>#DIV/0!</v>
      </c>
      <c r="X6640" s="6">
        <f>O6640+S6640</f>
        <v>49</v>
      </c>
      <c r="Y6640" s="6" t="e">
        <f>P6640*I6640/100/T6640</f>
        <v>#DIV/0!</v>
      </c>
      <c r="Z6640" s="6" t="e">
        <f>Y6640*H6640</f>
        <v>#DIV/0!</v>
      </c>
      <c r="AB6640" s="1">
        <f t="shared" si="206"/>
        <v>0</v>
      </c>
      <c r="AC6640" s="1">
        <f t="shared" si="207"/>
        <v>0</v>
      </c>
    </row>
    <row r="6641" spans="4:29" x14ac:dyDescent="0.25">
      <c r="D6641" s="1">
        <v>1995</v>
      </c>
      <c r="E6641" s="1" t="s">
        <v>182</v>
      </c>
      <c r="F6641" s="2" t="s">
        <v>374</v>
      </c>
      <c r="G6641">
        <v>2</v>
      </c>
      <c r="H6641">
        <v>51512299</v>
      </c>
      <c r="I6641" s="1">
        <v>701.21180000000004</v>
      </c>
      <c r="J6641" s="1">
        <v>10587</v>
      </c>
      <c r="K6641" s="1">
        <v>518970.6</v>
      </c>
      <c r="L6641" s="1">
        <v>442307.7</v>
      </c>
      <c r="M6641" s="3">
        <v>260</v>
      </c>
      <c r="N6641">
        <v>20.399999999999999</v>
      </c>
      <c r="O6641">
        <v>52</v>
      </c>
      <c r="P6641" s="1">
        <f>IF($A$3="Percentage of government revenue per capita",$B$3,0) + IF($A$3="Absolute extra revenue",AB6641,0) + IF($A$3="Absolute revenue per capita",AC6641,0)</f>
        <v>0</v>
      </c>
      <c r="Q6641" s="5">
        <f>-MIN(data!$B$4 / data!I6604 * data!P6604 / 100, data!N6604)</f>
        <v>0</v>
      </c>
      <c r="R6641" s="4">
        <f>-Q6641*K6641/1000</f>
        <v>0</v>
      </c>
      <c r="S6641" s="6">
        <f>-MIN(data!$B$5/(POWER(LN(I6641),2))*P6641/100, O6641)</f>
        <v>0</v>
      </c>
      <c r="T6641" s="6">
        <f>-S6641*L6641/100000</f>
        <v>0</v>
      </c>
      <c r="U6641" s="4">
        <f>N6641+Q6641</f>
        <v>20.399999999999999</v>
      </c>
      <c r="V6641" s="4" t="e">
        <f>P6641*I6641/100/R6641</f>
        <v>#DIV/0!</v>
      </c>
      <c r="W6641" s="4" t="e">
        <f>V6641*H6641</f>
        <v>#DIV/0!</v>
      </c>
      <c r="X6641" s="6">
        <f>O6641+S6641</f>
        <v>52</v>
      </c>
      <c r="Y6641" s="6" t="e">
        <f>P6641*I6641/100/T6641</f>
        <v>#DIV/0!</v>
      </c>
      <c r="Z6641" s="6" t="e">
        <f>Y6641*H6641</f>
        <v>#DIV/0!</v>
      </c>
      <c r="AB6641" s="1">
        <f t="shared" si="206"/>
        <v>0</v>
      </c>
      <c r="AC6641" s="1">
        <f t="shared" si="207"/>
        <v>0</v>
      </c>
    </row>
    <row r="6642" spans="4:29" x14ac:dyDescent="0.25">
      <c r="D6642" s="1">
        <v>1996</v>
      </c>
      <c r="E6642" s="1" t="s">
        <v>182</v>
      </c>
      <c r="F6642" s="2" t="s">
        <v>374</v>
      </c>
      <c r="G6642">
        <v>2</v>
      </c>
      <c r="H6642">
        <v>51057189</v>
      </c>
      <c r="I6642" s="1">
        <v>618.26070000000004</v>
      </c>
      <c r="J6642" s="1">
        <v>10062</v>
      </c>
      <c r="K6642" s="1">
        <v>493235.3</v>
      </c>
      <c r="L6642" s="1">
        <v>395833.3</v>
      </c>
      <c r="M6642" s="3">
        <v>230</v>
      </c>
      <c r="N6642">
        <v>20.399999999999999</v>
      </c>
      <c r="O6642">
        <v>48</v>
      </c>
      <c r="P6642" s="1">
        <f>IF($A$3="Percentage of government revenue per capita",$B$3,0) + IF($A$3="Absolute extra revenue",AB6642,0) + IF($A$3="Absolute revenue per capita",AC6642,0)</f>
        <v>0</v>
      </c>
      <c r="Q6642" s="5">
        <f>-MIN(data!$B$4 / data!I6605 * data!P6605 / 100, data!N6605)</f>
        <v>0</v>
      </c>
      <c r="R6642" s="4">
        <f>-Q6642*K6642/1000</f>
        <v>0</v>
      </c>
      <c r="S6642" s="6">
        <f>-MIN(data!$B$5/(POWER(LN(I6642),2))*P6642/100, O6642)</f>
        <v>0</v>
      </c>
      <c r="T6642" s="6">
        <f>-S6642*L6642/100000</f>
        <v>0</v>
      </c>
      <c r="U6642" s="4">
        <f>N6642+Q6642</f>
        <v>20.399999999999999</v>
      </c>
      <c r="V6642" s="4" t="e">
        <f>P6642*I6642/100/R6642</f>
        <v>#DIV/0!</v>
      </c>
      <c r="W6642" s="4" t="e">
        <f>V6642*H6642</f>
        <v>#DIV/0!</v>
      </c>
      <c r="X6642" s="6">
        <f>O6642+S6642</f>
        <v>48</v>
      </c>
      <c r="Y6642" s="6" t="e">
        <f>P6642*I6642/100/T6642</f>
        <v>#DIV/0!</v>
      </c>
      <c r="Z6642" s="6" t="e">
        <f>Y6642*H6642</f>
        <v>#DIV/0!</v>
      </c>
      <c r="AB6642" s="1">
        <f t="shared" si="206"/>
        <v>0</v>
      </c>
      <c r="AC6642" s="1">
        <f t="shared" si="207"/>
        <v>0</v>
      </c>
    </row>
    <row r="6643" spans="4:29" x14ac:dyDescent="0.25">
      <c r="D6643" s="1">
        <v>1997</v>
      </c>
      <c r="E6643" s="1" t="s">
        <v>182</v>
      </c>
      <c r="F6643" s="2" t="s">
        <v>374</v>
      </c>
      <c r="G6643">
        <v>2</v>
      </c>
      <c r="H6643">
        <v>50594105</v>
      </c>
      <c r="I6643" s="1">
        <v>626.16499999999996</v>
      </c>
      <c r="J6643" s="1">
        <v>9468</v>
      </c>
      <c r="K6643" s="1">
        <v>466403.9</v>
      </c>
      <c r="L6643" s="1">
        <v>380952.4</v>
      </c>
      <c r="M6643" s="3">
        <v>190</v>
      </c>
      <c r="N6643">
        <v>20.3</v>
      </c>
      <c r="O6643">
        <v>42</v>
      </c>
      <c r="P6643" s="1">
        <f>IF($A$3="Percentage of government revenue per capita",$B$3,0) + IF($A$3="Absolute extra revenue",AB6643,0) + IF($A$3="Absolute revenue per capita",AC6643,0)</f>
        <v>0</v>
      </c>
      <c r="Q6643" s="5">
        <f>-MIN(data!$B$4 / data!I6606 * data!P6606 / 100, data!N6606)</f>
        <v>0</v>
      </c>
      <c r="R6643" s="4">
        <f>-Q6643*K6643/1000</f>
        <v>0</v>
      </c>
      <c r="S6643" s="6">
        <f>-MIN(data!$B$5/(POWER(LN(I6643),2))*P6643/100, O6643)</f>
        <v>0</v>
      </c>
      <c r="T6643" s="6">
        <f>-S6643*L6643/100000</f>
        <v>0</v>
      </c>
      <c r="U6643" s="4">
        <f>N6643+Q6643</f>
        <v>20.3</v>
      </c>
      <c r="V6643" s="4" t="e">
        <f>P6643*I6643/100/R6643</f>
        <v>#DIV/0!</v>
      </c>
      <c r="W6643" s="4" t="e">
        <f>V6643*H6643</f>
        <v>#DIV/0!</v>
      </c>
      <c r="X6643" s="6">
        <f>O6643+S6643</f>
        <v>42</v>
      </c>
      <c r="Y6643" s="6" t="e">
        <f>P6643*I6643/100/T6643</f>
        <v>#DIV/0!</v>
      </c>
      <c r="Z6643" s="6" t="e">
        <f>Y6643*H6643</f>
        <v>#DIV/0!</v>
      </c>
      <c r="AB6643" s="1">
        <f t="shared" si="206"/>
        <v>0</v>
      </c>
      <c r="AC6643" s="1">
        <f t="shared" si="207"/>
        <v>0</v>
      </c>
    </row>
    <row r="6644" spans="4:29" x14ac:dyDescent="0.25">
      <c r="D6644" s="1">
        <v>1998</v>
      </c>
      <c r="E6644" s="1" t="s">
        <v>182</v>
      </c>
      <c r="F6644" s="2" t="s">
        <v>374</v>
      </c>
      <c r="G6644">
        <v>2</v>
      </c>
      <c r="H6644">
        <v>50143939</v>
      </c>
      <c r="I6644" s="1">
        <v>580.13940000000002</v>
      </c>
      <c r="J6644" s="1">
        <v>8841</v>
      </c>
      <c r="K6644" s="1">
        <v>444271.4</v>
      </c>
      <c r="L6644" s="1">
        <v>405405.4</v>
      </c>
      <c r="M6644" s="3">
        <v>160</v>
      </c>
      <c r="N6644">
        <v>19.899999999999999</v>
      </c>
      <c r="O6644">
        <v>37</v>
      </c>
      <c r="P6644" s="1">
        <f>IF($A$3="Percentage of government revenue per capita",$B$3,0) + IF($A$3="Absolute extra revenue",AB6644,0) + IF($A$3="Absolute revenue per capita",AC6644,0)</f>
        <v>0</v>
      </c>
      <c r="Q6644" s="5">
        <f>-MIN(data!$B$4 / data!I6607 * data!P6607 / 100, data!N6607)</f>
        <v>0</v>
      </c>
      <c r="R6644" s="4">
        <f>-Q6644*K6644/1000</f>
        <v>0</v>
      </c>
      <c r="S6644" s="6">
        <f>-MIN(data!$B$5/(POWER(LN(I6644),2))*P6644/100, O6644)</f>
        <v>0</v>
      </c>
      <c r="T6644" s="6">
        <f>-S6644*L6644/100000</f>
        <v>0</v>
      </c>
      <c r="U6644" s="4">
        <f>N6644+Q6644</f>
        <v>19.899999999999999</v>
      </c>
      <c r="V6644" s="4" t="e">
        <f>P6644*I6644/100/R6644</f>
        <v>#DIV/0!</v>
      </c>
      <c r="W6644" s="4" t="e">
        <f>V6644*H6644</f>
        <v>#DIV/0!</v>
      </c>
      <c r="X6644" s="6">
        <f>O6644+S6644</f>
        <v>37</v>
      </c>
      <c r="Y6644" s="6" t="e">
        <f>P6644*I6644/100/T6644</f>
        <v>#DIV/0!</v>
      </c>
      <c r="Z6644" s="6" t="e">
        <f>Y6644*H6644</f>
        <v>#DIV/0!</v>
      </c>
      <c r="AB6644" s="1">
        <f t="shared" si="206"/>
        <v>0</v>
      </c>
      <c r="AC6644" s="1">
        <f t="shared" si="207"/>
        <v>0</v>
      </c>
    </row>
    <row r="6645" spans="4:29" x14ac:dyDescent="0.25">
      <c r="D6645" s="1">
        <v>1999</v>
      </c>
      <c r="E6645" s="1" t="s">
        <v>182</v>
      </c>
      <c r="F6645" s="2" t="s">
        <v>374</v>
      </c>
      <c r="G6645">
        <v>2</v>
      </c>
      <c r="H6645">
        <v>49673350</v>
      </c>
      <c r="I6645" s="1">
        <v>523.45119999999997</v>
      </c>
      <c r="J6645" s="1">
        <v>8217</v>
      </c>
      <c r="K6645" s="1">
        <v>425751.3</v>
      </c>
      <c r="L6645" s="1">
        <v>388888.9</v>
      </c>
      <c r="M6645" s="3">
        <v>150</v>
      </c>
      <c r="N6645">
        <v>19.3</v>
      </c>
      <c r="O6645">
        <v>36</v>
      </c>
      <c r="P6645" s="1">
        <f>IF($A$3="Percentage of government revenue per capita",$B$3,0) + IF($A$3="Absolute extra revenue",AB6645,0) + IF($A$3="Absolute revenue per capita",AC6645,0)</f>
        <v>0</v>
      </c>
      <c r="Q6645" s="5">
        <f>-MIN(data!$B$4 / data!I6608 * data!P6608 / 100, data!N6608)</f>
        <v>0</v>
      </c>
      <c r="R6645" s="4">
        <f>-Q6645*K6645/1000</f>
        <v>0</v>
      </c>
      <c r="S6645" s="6">
        <f>-MIN(data!$B$5/(POWER(LN(I6645),2))*P6645/100, O6645)</f>
        <v>0</v>
      </c>
      <c r="T6645" s="6">
        <f>-S6645*L6645/100000</f>
        <v>0</v>
      </c>
      <c r="U6645" s="4">
        <f>N6645+Q6645</f>
        <v>19.3</v>
      </c>
      <c r="V6645" s="4" t="e">
        <f>P6645*I6645/100/R6645</f>
        <v>#DIV/0!</v>
      </c>
      <c r="W6645" s="4" t="e">
        <f>V6645*H6645</f>
        <v>#DIV/0!</v>
      </c>
      <c r="X6645" s="6">
        <f>O6645+S6645</f>
        <v>36</v>
      </c>
      <c r="Y6645" s="6" t="e">
        <f>P6645*I6645/100/T6645</f>
        <v>#DIV/0!</v>
      </c>
      <c r="Z6645" s="6" t="e">
        <f>Y6645*H6645</f>
        <v>#DIV/0!</v>
      </c>
      <c r="AB6645" s="1">
        <f t="shared" si="206"/>
        <v>0</v>
      </c>
      <c r="AC6645" s="1">
        <f t="shared" si="207"/>
        <v>0</v>
      </c>
    </row>
    <row r="6646" spans="4:29" x14ac:dyDescent="0.25">
      <c r="D6646" s="1">
        <v>2000</v>
      </c>
      <c r="E6646" s="1" t="s">
        <v>182</v>
      </c>
      <c r="F6646" s="2" t="s">
        <v>374</v>
      </c>
      <c r="G6646">
        <v>2</v>
      </c>
      <c r="H6646">
        <v>49175848</v>
      </c>
      <c r="I6646" s="1">
        <v>586.84939999999995</v>
      </c>
      <c r="J6646" s="1">
        <v>7636</v>
      </c>
      <c r="K6646" s="1">
        <v>412756.8</v>
      </c>
      <c r="L6646" s="1">
        <v>382352.9</v>
      </c>
      <c r="M6646" s="3">
        <v>140</v>
      </c>
      <c r="N6646">
        <v>18.5</v>
      </c>
      <c r="O6646">
        <v>34</v>
      </c>
      <c r="P6646" s="1">
        <f>IF($A$3="Percentage of government revenue per capita",$B$3,0) + IF($A$3="Absolute extra revenue",AB6646,0) + IF($A$3="Absolute revenue per capita",AC6646,0)</f>
        <v>0</v>
      </c>
      <c r="Q6646" s="5">
        <f>-MIN(data!$B$4 / data!I6609 * data!P6609 / 100, data!N6609)</f>
        <v>0</v>
      </c>
      <c r="R6646" s="4">
        <f>-Q6646*K6646/1000</f>
        <v>0</v>
      </c>
      <c r="S6646" s="6">
        <f>-MIN(data!$B$5/(POWER(LN(I6646),2))*P6646/100, O6646)</f>
        <v>0</v>
      </c>
      <c r="T6646" s="6">
        <f>-S6646*L6646/100000</f>
        <v>0</v>
      </c>
      <c r="U6646" s="4">
        <f>N6646+Q6646</f>
        <v>18.5</v>
      </c>
      <c r="V6646" s="4" t="e">
        <f>P6646*I6646/100/R6646</f>
        <v>#DIV/0!</v>
      </c>
      <c r="W6646" s="4" t="e">
        <f>V6646*H6646</f>
        <v>#DIV/0!</v>
      </c>
      <c r="X6646" s="6">
        <f>O6646+S6646</f>
        <v>34</v>
      </c>
      <c r="Y6646" s="6" t="e">
        <f>P6646*I6646/100/T6646</f>
        <v>#DIV/0!</v>
      </c>
      <c r="Z6646" s="6" t="e">
        <f>Y6646*H6646</f>
        <v>#DIV/0!</v>
      </c>
      <c r="AB6646" s="1">
        <f t="shared" si="206"/>
        <v>0</v>
      </c>
      <c r="AC6646" s="1">
        <f t="shared" si="207"/>
        <v>0</v>
      </c>
    </row>
    <row r="6647" spans="4:29" x14ac:dyDescent="0.25">
      <c r="D6647" s="1">
        <v>2001</v>
      </c>
      <c r="E6647" s="1" t="s">
        <v>182</v>
      </c>
      <c r="F6647" s="2" t="s">
        <v>374</v>
      </c>
      <c r="G6647">
        <v>2</v>
      </c>
      <c r="H6647">
        <v>48683865</v>
      </c>
      <c r="I6647" s="1">
        <v>679.22320000000002</v>
      </c>
      <c r="J6647" s="1">
        <v>7143</v>
      </c>
      <c r="K6647" s="1">
        <v>405852.3</v>
      </c>
      <c r="L6647" s="1">
        <v>375000</v>
      </c>
      <c r="M6647" s="3">
        <v>130</v>
      </c>
      <c r="N6647">
        <v>17.600000000000001</v>
      </c>
      <c r="O6647">
        <v>32</v>
      </c>
      <c r="P6647" s="1">
        <f>IF($A$3="Percentage of government revenue per capita",$B$3,0) + IF($A$3="Absolute extra revenue",AB6647,0) + IF($A$3="Absolute revenue per capita",AC6647,0)</f>
        <v>0</v>
      </c>
      <c r="Q6647" s="5">
        <f>-MIN(data!$B$4 / data!I6610 * data!P6610 / 100, data!N6610)</f>
        <v>0</v>
      </c>
      <c r="R6647" s="4">
        <f>-Q6647*K6647/1000</f>
        <v>0</v>
      </c>
      <c r="S6647" s="6">
        <f>-MIN(data!$B$5/(POWER(LN(I6647),2))*P6647/100, O6647)</f>
        <v>0</v>
      </c>
      <c r="T6647" s="6">
        <f>-S6647*L6647/100000</f>
        <v>0</v>
      </c>
      <c r="U6647" s="4">
        <f>N6647+Q6647</f>
        <v>17.600000000000001</v>
      </c>
      <c r="V6647" s="4" t="e">
        <f>P6647*I6647/100/R6647</f>
        <v>#DIV/0!</v>
      </c>
      <c r="W6647" s="4" t="e">
        <f>V6647*H6647</f>
        <v>#DIV/0!</v>
      </c>
      <c r="X6647" s="6">
        <f>O6647+S6647</f>
        <v>32</v>
      </c>
      <c r="Y6647" s="6" t="e">
        <f>P6647*I6647/100/T6647</f>
        <v>#DIV/0!</v>
      </c>
      <c r="Z6647" s="6" t="e">
        <f>Y6647*H6647</f>
        <v>#DIV/0!</v>
      </c>
      <c r="AB6647" s="1">
        <f t="shared" si="206"/>
        <v>0</v>
      </c>
      <c r="AC6647" s="1">
        <f t="shared" si="207"/>
        <v>0</v>
      </c>
    </row>
    <row r="6648" spans="4:29" x14ac:dyDescent="0.25">
      <c r="D6648" s="1">
        <v>2002</v>
      </c>
      <c r="E6648" s="1" t="s">
        <v>182</v>
      </c>
      <c r="F6648" s="2" t="s">
        <v>374</v>
      </c>
      <c r="G6648">
        <v>2</v>
      </c>
      <c r="H6648">
        <v>48202500</v>
      </c>
      <c r="I6648" s="1">
        <v>772.32539999999995</v>
      </c>
      <c r="J6648" s="1">
        <v>6753</v>
      </c>
      <c r="K6648" s="1">
        <v>401964.3</v>
      </c>
      <c r="L6648" s="1">
        <v>400000</v>
      </c>
      <c r="M6648" s="3">
        <v>120</v>
      </c>
      <c r="N6648">
        <v>16.8</v>
      </c>
      <c r="O6648">
        <v>30</v>
      </c>
      <c r="P6648" s="1">
        <f>IF($A$3="Percentage of government revenue per capita",$B$3,0) + IF($A$3="Absolute extra revenue",AB6648,0) + IF($A$3="Absolute revenue per capita",AC6648,0)</f>
        <v>0</v>
      </c>
      <c r="Q6648" s="5">
        <f>-MIN(data!$B$4 / data!I6611 * data!P6611 / 100, data!N6611)</f>
        <v>0</v>
      </c>
      <c r="R6648" s="4">
        <f>-Q6648*K6648/1000</f>
        <v>0</v>
      </c>
      <c r="S6648" s="6">
        <f>-MIN(data!$B$5/(POWER(LN(I6648),2))*P6648/100, O6648)</f>
        <v>0</v>
      </c>
      <c r="T6648" s="6">
        <f>-S6648*L6648/100000</f>
        <v>0</v>
      </c>
      <c r="U6648" s="4">
        <f>N6648+Q6648</f>
        <v>16.8</v>
      </c>
      <c r="V6648" s="4" t="e">
        <f>P6648*I6648/100/R6648</f>
        <v>#DIV/0!</v>
      </c>
      <c r="W6648" s="4" t="e">
        <f>V6648*H6648</f>
        <v>#DIV/0!</v>
      </c>
      <c r="X6648" s="6">
        <f>O6648+S6648</f>
        <v>30</v>
      </c>
      <c r="Y6648" s="6" t="e">
        <f>P6648*I6648/100/T6648</f>
        <v>#DIV/0!</v>
      </c>
      <c r="Z6648" s="6" t="e">
        <f>Y6648*H6648</f>
        <v>#DIV/0!</v>
      </c>
      <c r="AB6648" s="1">
        <f t="shared" si="206"/>
        <v>0</v>
      </c>
      <c r="AC6648" s="1">
        <f t="shared" si="207"/>
        <v>0</v>
      </c>
    </row>
    <row r="6649" spans="4:29" x14ac:dyDescent="0.25">
      <c r="D6649" s="1">
        <v>2003</v>
      </c>
      <c r="E6649" s="1" t="s">
        <v>182</v>
      </c>
      <c r="F6649" s="2" t="s">
        <v>374</v>
      </c>
      <c r="G6649">
        <v>2</v>
      </c>
      <c r="H6649">
        <v>47812950</v>
      </c>
      <c r="I6649" s="1">
        <v>860.94830000000002</v>
      </c>
      <c r="J6649" s="1">
        <v>6475</v>
      </c>
      <c r="K6649" s="1">
        <v>407232.7</v>
      </c>
      <c r="L6649" s="1">
        <v>413793.1</v>
      </c>
      <c r="M6649" s="3">
        <v>120</v>
      </c>
      <c r="N6649">
        <v>15.9</v>
      </c>
      <c r="O6649">
        <v>29</v>
      </c>
      <c r="P6649" s="1">
        <f>IF($A$3="Percentage of government revenue per capita",$B$3,0) + IF($A$3="Absolute extra revenue",AB6649,0) + IF($A$3="Absolute revenue per capita",AC6649,0)</f>
        <v>0</v>
      </c>
      <c r="Q6649" s="5">
        <f>-MIN(data!$B$4 / data!I6612 * data!P6612 / 100, data!N6612)</f>
        <v>0</v>
      </c>
      <c r="R6649" s="4">
        <f>-Q6649*K6649/1000</f>
        <v>0</v>
      </c>
      <c r="S6649" s="6">
        <f>-MIN(data!$B$5/(POWER(LN(I6649),2))*P6649/100, O6649)</f>
        <v>0</v>
      </c>
      <c r="T6649" s="6">
        <f>-S6649*L6649/100000</f>
        <v>0</v>
      </c>
      <c r="U6649" s="4">
        <f>N6649+Q6649</f>
        <v>15.9</v>
      </c>
      <c r="V6649" s="4" t="e">
        <f>P6649*I6649/100/R6649</f>
        <v>#DIV/0!</v>
      </c>
      <c r="W6649" s="4" t="e">
        <f>V6649*H6649</f>
        <v>#DIV/0!</v>
      </c>
      <c r="X6649" s="6">
        <f>O6649+S6649</f>
        <v>29</v>
      </c>
      <c r="Y6649" s="6" t="e">
        <f>P6649*I6649/100/T6649</f>
        <v>#DIV/0!</v>
      </c>
      <c r="Z6649" s="6" t="e">
        <f>Y6649*H6649</f>
        <v>#DIV/0!</v>
      </c>
      <c r="AB6649" s="1">
        <f t="shared" si="206"/>
        <v>0</v>
      </c>
      <c r="AC6649" s="1">
        <f t="shared" si="207"/>
        <v>0</v>
      </c>
    </row>
    <row r="6650" spans="4:29" x14ac:dyDescent="0.25">
      <c r="D6650" s="1">
        <v>2004</v>
      </c>
      <c r="E6650" s="1" t="s">
        <v>182</v>
      </c>
      <c r="F6650" s="2" t="s">
        <v>374</v>
      </c>
      <c r="G6650">
        <v>2</v>
      </c>
      <c r="H6650">
        <v>47451600</v>
      </c>
      <c r="I6650" s="1">
        <v>944.89840000000004</v>
      </c>
      <c r="J6650" s="1">
        <v>6290</v>
      </c>
      <c r="K6650" s="1">
        <v>413815.8</v>
      </c>
      <c r="L6650" s="1">
        <v>448275.9</v>
      </c>
      <c r="M6650" s="3">
        <v>120</v>
      </c>
      <c r="N6650">
        <v>15.2</v>
      </c>
      <c r="O6650">
        <v>29</v>
      </c>
      <c r="P6650" s="1">
        <f>IF($A$3="Percentage of government revenue per capita",$B$3,0) + IF($A$3="Absolute extra revenue",AB6650,0) + IF($A$3="Absolute revenue per capita",AC6650,0)</f>
        <v>0</v>
      </c>
      <c r="Q6650" s="5">
        <f>-MIN(data!$B$4 / data!I6613 * data!P6613 / 100, data!N6613)</f>
        <v>0</v>
      </c>
      <c r="R6650" s="4">
        <f>-Q6650*K6650/1000</f>
        <v>0</v>
      </c>
      <c r="S6650" s="6">
        <f>-MIN(data!$B$5/(POWER(LN(I6650),2))*P6650/100, O6650)</f>
        <v>0</v>
      </c>
      <c r="T6650" s="6">
        <f>-S6650*L6650/100000</f>
        <v>0</v>
      </c>
      <c r="U6650" s="4">
        <f>N6650+Q6650</f>
        <v>15.2</v>
      </c>
      <c r="V6650" s="4" t="e">
        <f>P6650*I6650/100/R6650</f>
        <v>#DIV/0!</v>
      </c>
      <c r="W6650" s="4" t="e">
        <f>V6650*H6650</f>
        <v>#DIV/0!</v>
      </c>
      <c r="X6650" s="6">
        <f>O6650+S6650</f>
        <v>29</v>
      </c>
      <c r="Y6650" s="6" t="e">
        <f>P6650*I6650/100/T6650</f>
        <v>#DIV/0!</v>
      </c>
      <c r="Z6650" s="6" t="e">
        <f>Y6650*H6650</f>
        <v>#DIV/0!</v>
      </c>
      <c r="AB6650" s="1">
        <f t="shared" si="206"/>
        <v>0</v>
      </c>
      <c r="AC6650" s="1">
        <f t="shared" si="207"/>
        <v>0</v>
      </c>
    </row>
    <row r="6651" spans="4:29" x14ac:dyDescent="0.25">
      <c r="D6651" s="1">
        <v>2005</v>
      </c>
      <c r="E6651" s="1" t="s">
        <v>182</v>
      </c>
      <c r="F6651" s="2" t="s">
        <v>374</v>
      </c>
      <c r="G6651">
        <v>2</v>
      </c>
      <c r="H6651">
        <v>47105150</v>
      </c>
      <c r="I6651" s="1">
        <v>1105.0640000000001</v>
      </c>
      <c r="J6651" s="1">
        <v>6188</v>
      </c>
      <c r="K6651" s="1">
        <v>426758.6</v>
      </c>
      <c r="L6651" s="1">
        <v>433333.3</v>
      </c>
      <c r="M6651" s="3">
        <v>130</v>
      </c>
      <c r="N6651">
        <v>14.5</v>
      </c>
      <c r="O6651">
        <v>30</v>
      </c>
      <c r="P6651" s="1">
        <f>IF($A$3="Percentage of government revenue per capita",$B$3,0) + IF($A$3="Absolute extra revenue",AB6651,0) + IF($A$3="Absolute revenue per capita",AC6651,0)</f>
        <v>0</v>
      </c>
      <c r="Q6651" s="5">
        <f>-MIN(data!$B$4 / data!I6614 * data!P6614 / 100, data!N6614)</f>
        <v>0</v>
      </c>
      <c r="R6651" s="4">
        <f>-Q6651*K6651/1000</f>
        <v>0</v>
      </c>
      <c r="S6651" s="6">
        <f>-MIN(data!$B$5/(POWER(LN(I6651),2))*P6651/100, O6651)</f>
        <v>0</v>
      </c>
      <c r="T6651" s="6">
        <f>-S6651*L6651/100000</f>
        <v>0</v>
      </c>
      <c r="U6651" s="4">
        <f>N6651+Q6651</f>
        <v>14.5</v>
      </c>
      <c r="V6651" s="4" t="e">
        <f>P6651*I6651/100/R6651</f>
        <v>#DIV/0!</v>
      </c>
      <c r="W6651" s="4" t="e">
        <f>V6651*H6651</f>
        <v>#DIV/0!</v>
      </c>
      <c r="X6651" s="6">
        <f>O6651+S6651</f>
        <v>30</v>
      </c>
      <c r="Y6651" s="6" t="e">
        <f>P6651*I6651/100/T6651</f>
        <v>#DIV/0!</v>
      </c>
      <c r="Z6651" s="6" t="e">
        <f>Y6651*H6651</f>
        <v>#DIV/0!</v>
      </c>
      <c r="AB6651" s="1">
        <f t="shared" si="206"/>
        <v>0</v>
      </c>
      <c r="AC6651" s="1">
        <f t="shared" si="207"/>
        <v>0</v>
      </c>
    </row>
    <row r="6652" spans="4:29" x14ac:dyDescent="0.25">
      <c r="D6652" s="1">
        <v>2006</v>
      </c>
      <c r="E6652" s="1" t="s">
        <v>182</v>
      </c>
      <c r="F6652" s="2" t="s">
        <v>374</v>
      </c>
      <c r="G6652">
        <v>2</v>
      </c>
      <c r="H6652">
        <v>46787750</v>
      </c>
      <c r="I6652" s="1">
        <v>1236.809</v>
      </c>
      <c r="J6652" s="1">
        <v>6143</v>
      </c>
      <c r="K6652" s="1">
        <v>441942.4</v>
      </c>
      <c r="L6652" s="1">
        <v>500000</v>
      </c>
      <c r="M6652" s="3">
        <v>130</v>
      </c>
      <c r="N6652">
        <v>13.9</v>
      </c>
      <c r="O6652">
        <v>28</v>
      </c>
      <c r="P6652" s="1">
        <f>IF($A$3="Percentage of government revenue per capita",$B$3,0) + IF($A$3="Absolute extra revenue",AB6652,0) + IF($A$3="Absolute revenue per capita",AC6652,0)</f>
        <v>0</v>
      </c>
      <c r="Q6652" s="5">
        <f>-MIN(data!$B$4 / data!I6615 * data!P6615 / 100, data!N6615)</f>
        <v>0</v>
      </c>
      <c r="R6652" s="4">
        <f>-Q6652*K6652/1000</f>
        <v>0</v>
      </c>
      <c r="S6652" s="6">
        <f>-MIN(data!$B$5/(POWER(LN(I6652),2))*P6652/100, O6652)</f>
        <v>0</v>
      </c>
      <c r="T6652" s="6">
        <f>-S6652*L6652/100000</f>
        <v>0</v>
      </c>
      <c r="U6652" s="4">
        <f>N6652+Q6652</f>
        <v>13.9</v>
      </c>
      <c r="V6652" s="4" t="e">
        <f>P6652*I6652/100/R6652</f>
        <v>#DIV/0!</v>
      </c>
      <c r="W6652" s="4" t="e">
        <f>V6652*H6652</f>
        <v>#DIV/0!</v>
      </c>
      <c r="X6652" s="6">
        <f>O6652+S6652</f>
        <v>28</v>
      </c>
      <c r="Y6652" s="6" t="e">
        <f>P6652*I6652/100/T6652</f>
        <v>#DIV/0!</v>
      </c>
      <c r="Z6652" s="6" t="e">
        <f>Y6652*H6652</f>
        <v>#DIV/0!</v>
      </c>
      <c r="AB6652" s="1">
        <f t="shared" si="206"/>
        <v>0</v>
      </c>
      <c r="AC6652" s="1">
        <f t="shared" si="207"/>
        <v>0</v>
      </c>
    </row>
    <row r="6653" spans="4:29" x14ac:dyDescent="0.25">
      <c r="D6653" s="1">
        <v>2007</v>
      </c>
      <c r="E6653" s="1" t="s">
        <v>182</v>
      </c>
      <c r="F6653" s="2" t="s">
        <v>374</v>
      </c>
      <c r="G6653">
        <v>2</v>
      </c>
      <c r="H6653">
        <v>46509350</v>
      </c>
      <c r="I6653" s="1">
        <v>1294.768</v>
      </c>
      <c r="J6653" s="1">
        <v>6101</v>
      </c>
      <c r="K6653" s="1">
        <v>455298.5</v>
      </c>
      <c r="L6653" s="1">
        <v>483871</v>
      </c>
      <c r="M6653" s="3">
        <v>140</v>
      </c>
      <c r="N6653">
        <v>13.4</v>
      </c>
      <c r="O6653">
        <v>31</v>
      </c>
      <c r="P6653" s="1">
        <f>IF($A$3="Percentage of government revenue per capita",$B$3,0) + IF($A$3="Absolute extra revenue",AB6653,0) + IF($A$3="Absolute revenue per capita",AC6653,0)</f>
        <v>0</v>
      </c>
      <c r="Q6653" s="5">
        <f>-MIN(data!$B$4 / data!I6616 * data!P6616 / 100, data!N6616)</f>
        <v>0</v>
      </c>
      <c r="R6653" s="4">
        <f>-Q6653*K6653/1000</f>
        <v>0</v>
      </c>
      <c r="S6653" s="6">
        <f>-MIN(data!$B$5/(POWER(LN(I6653),2))*P6653/100, O6653)</f>
        <v>0</v>
      </c>
      <c r="T6653" s="6">
        <f>-S6653*L6653/100000</f>
        <v>0</v>
      </c>
      <c r="U6653" s="4">
        <f>N6653+Q6653</f>
        <v>13.4</v>
      </c>
      <c r="V6653" s="4" t="e">
        <f>P6653*I6653/100/R6653</f>
        <v>#DIV/0!</v>
      </c>
      <c r="W6653" s="4" t="e">
        <f>V6653*H6653</f>
        <v>#DIV/0!</v>
      </c>
      <c r="X6653" s="6">
        <f>O6653+S6653</f>
        <v>31</v>
      </c>
      <c r="Y6653" s="6" t="e">
        <f>P6653*I6653/100/T6653</f>
        <v>#DIV/0!</v>
      </c>
      <c r="Z6653" s="6" t="e">
        <f>Y6653*H6653</f>
        <v>#DIV/0!</v>
      </c>
      <c r="AB6653" s="1">
        <f t="shared" si="206"/>
        <v>0</v>
      </c>
      <c r="AC6653" s="1">
        <f t="shared" si="207"/>
        <v>0</v>
      </c>
    </row>
    <row r="6654" spans="4:29" x14ac:dyDescent="0.25">
      <c r="D6654" s="1">
        <v>2008</v>
      </c>
      <c r="E6654" s="1" t="s">
        <v>182</v>
      </c>
      <c r="F6654" s="2" t="s">
        <v>374</v>
      </c>
      <c r="G6654">
        <v>2</v>
      </c>
      <c r="H6654">
        <v>46258200</v>
      </c>
      <c r="I6654" s="1">
        <v>1370.991</v>
      </c>
      <c r="J6654" s="1">
        <v>6018</v>
      </c>
      <c r="K6654" s="1">
        <v>466511.6</v>
      </c>
      <c r="L6654" s="1">
        <v>437500</v>
      </c>
      <c r="M6654" s="3">
        <v>150</v>
      </c>
      <c r="N6654">
        <v>12.9</v>
      </c>
      <c r="O6654">
        <v>32</v>
      </c>
      <c r="P6654" s="1">
        <f>IF($A$3="Percentage of government revenue per capita",$B$3,0) + IF($A$3="Absolute extra revenue",AB6654,0) + IF($A$3="Absolute revenue per capita",AC6654,0)</f>
        <v>0</v>
      </c>
      <c r="Q6654" s="5">
        <f>-MIN(data!$B$4 / data!I6617 * data!P6617 / 100, data!N6617)</f>
        <v>0</v>
      </c>
      <c r="R6654" s="4">
        <f>-Q6654*K6654/1000</f>
        <v>0</v>
      </c>
      <c r="S6654" s="6">
        <f>-MIN(data!$B$5/(POWER(LN(I6654),2))*P6654/100, O6654)</f>
        <v>0</v>
      </c>
      <c r="T6654" s="6">
        <f>-S6654*L6654/100000</f>
        <v>0</v>
      </c>
      <c r="U6654" s="4">
        <f>N6654+Q6654</f>
        <v>12.9</v>
      </c>
      <c r="V6654" s="4" t="e">
        <f>P6654*I6654/100/R6654</f>
        <v>#DIV/0!</v>
      </c>
      <c r="W6654" s="4" t="e">
        <f>V6654*H6654</f>
        <v>#DIV/0!</v>
      </c>
      <c r="X6654" s="6">
        <f>O6654+S6654</f>
        <v>32</v>
      </c>
      <c r="Y6654" s="6" t="e">
        <f>P6654*I6654/100/T6654</f>
        <v>#DIV/0!</v>
      </c>
      <c r="Z6654" s="6" t="e">
        <f>Y6654*H6654</f>
        <v>#DIV/0!</v>
      </c>
      <c r="AB6654" s="1">
        <f t="shared" si="206"/>
        <v>0</v>
      </c>
      <c r="AC6654" s="1">
        <f t="shared" si="207"/>
        <v>0</v>
      </c>
    </row>
    <row r="6655" spans="4:29" x14ac:dyDescent="0.25">
      <c r="D6655" s="1">
        <v>2009</v>
      </c>
      <c r="E6655" s="1" t="s">
        <v>182</v>
      </c>
      <c r="F6655" s="2" t="s">
        <v>374</v>
      </c>
      <c r="G6655">
        <v>2</v>
      </c>
      <c r="H6655">
        <v>46053300</v>
      </c>
      <c r="I6655" s="1">
        <v>1153.942</v>
      </c>
      <c r="J6655" s="1">
        <v>5885</v>
      </c>
      <c r="K6655" s="1">
        <v>478455.3</v>
      </c>
      <c r="L6655" s="1">
        <v>464285.7</v>
      </c>
      <c r="M6655" s="3">
        <v>140</v>
      </c>
      <c r="N6655">
        <v>12.3</v>
      </c>
      <c r="O6655">
        <v>28</v>
      </c>
      <c r="P6655" s="1">
        <f>IF($A$3="Percentage of government revenue per capita",$B$3,0) + IF($A$3="Absolute extra revenue",AB6655,0) + IF($A$3="Absolute revenue per capita",AC6655,0)</f>
        <v>0</v>
      </c>
      <c r="Q6655" s="5">
        <f>-MIN(data!$B$4 / data!I6618 * data!P6618 / 100, data!N6618)</f>
        <v>0</v>
      </c>
      <c r="R6655" s="4">
        <f>-Q6655*K6655/1000</f>
        <v>0</v>
      </c>
      <c r="S6655" s="6">
        <f>-MIN(data!$B$5/(POWER(LN(I6655),2))*P6655/100, O6655)</f>
        <v>0</v>
      </c>
      <c r="T6655" s="6">
        <f>-S6655*L6655/100000</f>
        <v>0</v>
      </c>
      <c r="U6655" s="4">
        <f>N6655+Q6655</f>
        <v>12.3</v>
      </c>
      <c r="V6655" s="4" t="e">
        <f>P6655*I6655/100/R6655</f>
        <v>#DIV/0!</v>
      </c>
      <c r="W6655" s="4" t="e">
        <f>V6655*H6655</f>
        <v>#DIV/0!</v>
      </c>
      <c r="X6655" s="6">
        <f>O6655+S6655</f>
        <v>28</v>
      </c>
      <c r="Y6655" s="6" t="e">
        <f>P6655*I6655/100/T6655</f>
        <v>#DIV/0!</v>
      </c>
      <c r="Z6655" s="6" t="e">
        <f>Y6655*H6655</f>
        <v>#DIV/0!</v>
      </c>
      <c r="AB6655" s="1">
        <f t="shared" si="206"/>
        <v>0</v>
      </c>
      <c r="AC6655" s="1">
        <f t="shared" si="207"/>
        <v>0</v>
      </c>
    </row>
    <row r="6656" spans="4:29" x14ac:dyDescent="0.25">
      <c r="D6656" s="1">
        <v>2010</v>
      </c>
      <c r="E6656" s="1" t="s">
        <v>182</v>
      </c>
      <c r="F6656" s="2" t="s">
        <v>374</v>
      </c>
      <c r="G6656">
        <v>2</v>
      </c>
      <c r="H6656">
        <v>45870700</v>
      </c>
      <c r="I6656" s="1">
        <v>1235.278</v>
      </c>
      <c r="J6656" s="1">
        <v>5699</v>
      </c>
      <c r="K6656" s="1">
        <v>487094</v>
      </c>
      <c r="L6656" s="1">
        <v>461538.5</v>
      </c>
      <c r="M6656" s="3">
        <v>130</v>
      </c>
      <c r="N6656">
        <v>11.7</v>
      </c>
      <c r="O6656">
        <v>26</v>
      </c>
      <c r="P6656" s="1">
        <f>IF($A$3="Percentage of government revenue per capita",$B$3,0) + IF($A$3="Absolute extra revenue",AB6656,0) + IF($A$3="Absolute revenue per capita",AC6656,0)</f>
        <v>0</v>
      </c>
      <c r="Q6656" s="5">
        <f>-MIN(data!$B$4 / data!I6619 * data!P6619 / 100, data!N6619)</f>
        <v>0</v>
      </c>
      <c r="R6656" s="4">
        <f>-Q6656*K6656/1000</f>
        <v>0</v>
      </c>
      <c r="S6656" s="6">
        <f>-MIN(data!$B$5/(POWER(LN(I6656),2))*P6656/100, O6656)</f>
        <v>0</v>
      </c>
      <c r="T6656" s="6">
        <f>-S6656*L6656/100000</f>
        <v>0</v>
      </c>
      <c r="U6656" s="4">
        <f>N6656+Q6656</f>
        <v>11.7</v>
      </c>
      <c r="V6656" s="4" t="e">
        <f>P6656*I6656/100/R6656</f>
        <v>#DIV/0!</v>
      </c>
      <c r="W6656" s="4" t="e">
        <f>V6656*H6656</f>
        <v>#DIV/0!</v>
      </c>
      <c r="X6656" s="6">
        <f>O6656+S6656</f>
        <v>26</v>
      </c>
      <c r="Y6656" s="6" t="e">
        <f>P6656*I6656/100/T6656</f>
        <v>#DIV/0!</v>
      </c>
      <c r="Z6656" s="6" t="e">
        <f>Y6656*H6656</f>
        <v>#DIV/0!</v>
      </c>
      <c r="AB6656" s="1">
        <f t="shared" si="206"/>
        <v>0</v>
      </c>
      <c r="AC6656" s="1">
        <f t="shared" si="207"/>
        <v>0</v>
      </c>
    </row>
    <row r="6657" spans="4:29" x14ac:dyDescent="0.25">
      <c r="D6657" s="1">
        <v>2011</v>
      </c>
      <c r="E6657" s="1" t="s">
        <v>182</v>
      </c>
      <c r="F6657" s="2" t="s">
        <v>374</v>
      </c>
      <c r="G6657">
        <v>2</v>
      </c>
      <c r="H6657">
        <v>45706100</v>
      </c>
      <c r="I6657" s="1">
        <v>1344.2049999999999</v>
      </c>
      <c r="J6657" s="1">
        <v>5474</v>
      </c>
      <c r="K6657" s="1">
        <v>488750</v>
      </c>
      <c r="L6657" s="1">
        <v>480000</v>
      </c>
      <c r="M6657" s="3">
        <v>120</v>
      </c>
      <c r="N6657">
        <v>11.2</v>
      </c>
      <c r="O6657">
        <v>25</v>
      </c>
      <c r="P6657" s="1">
        <f>IF($A$3="Percentage of government revenue per capita",$B$3,0) + IF($A$3="Absolute extra revenue",AB6657,0) + IF($A$3="Absolute revenue per capita",AC6657,0)</f>
        <v>0</v>
      </c>
      <c r="Q6657" s="5">
        <f>-MIN(data!$B$4 / data!I6620 * data!P6620 / 100, data!N6620)</f>
        <v>0</v>
      </c>
      <c r="R6657" s="4">
        <f>-Q6657*K6657/1000</f>
        <v>0</v>
      </c>
      <c r="S6657" s="6">
        <f>-MIN(data!$B$5/(POWER(LN(I6657),2))*P6657/100, O6657)</f>
        <v>0</v>
      </c>
      <c r="T6657" s="6">
        <f>-S6657*L6657/100000</f>
        <v>0</v>
      </c>
      <c r="U6657" s="4">
        <f>N6657+Q6657</f>
        <v>11.2</v>
      </c>
      <c r="V6657" s="4" t="e">
        <f>P6657*I6657/100/R6657</f>
        <v>#DIV/0!</v>
      </c>
      <c r="W6657" s="4" t="e">
        <f>V6657*H6657</f>
        <v>#DIV/0!</v>
      </c>
      <c r="X6657" s="6">
        <f>O6657+S6657</f>
        <v>25</v>
      </c>
      <c r="Y6657" s="6" t="e">
        <f>P6657*I6657/100/T6657</f>
        <v>#DIV/0!</v>
      </c>
      <c r="Z6657" s="6" t="e">
        <f>Y6657*H6657</f>
        <v>#DIV/0!</v>
      </c>
      <c r="AB6657" s="1">
        <f t="shared" si="206"/>
        <v>0</v>
      </c>
      <c r="AC6657" s="1">
        <f t="shared" si="207"/>
        <v>0</v>
      </c>
    </row>
    <row r="6658" spans="4:29" x14ac:dyDescent="0.25">
      <c r="D6658" s="1">
        <v>2012</v>
      </c>
      <c r="E6658" s="1" t="s">
        <v>182</v>
      </c>
      <c r="F6658" s="2" t="s">
        <v>374</v>
      </c>
      <c r="G6658">
        <v>2</v>
      </c>
      <c r="H6658">
        <v>45593300</v>
      </c>
      <c r="I6658" s="1">
        <v>1404.991</v>
      </c>
      <c r="J6658" s="1">
        <v>5234</v>
      </c>
      <c r="K6658" s="1">
        <v>489158.9</v>
      </c>
      <c r="L6658" s="1">
        <v>480000</v>
      </c>
      <c r="M6658" s="3">
        <v>120</v>
      </c>
      <c r="N6658">
        <v>10.7</v>
      </c>
      <c r="O6658">
        <v>25</v>
      </c>
      <c r="P6658" s="1">
        <f>IF($A$3="Percentage of government revenue per capita",$B$3,0) + IF($A$3="Absolute extra revenue",AB6658,0) + IF($A$3="Absolute revenue per capita",AC6658,0)</f>
        <v>0</v>
      </c>
      <c r="Q6658" s="5">
        <f>-MIN(data!$B$4 / data!I6621 * data!P6621 / 100, data!N6621)</f>
        <v>0</v>
      </c>
      <c r="R6658" s="4">
        <f>-Q6658*K6658/1000</f>
        <v>0</v>
      </c>
      <c r="S6658" s="6">
        <f>-MIN(data!$B$5/(POWER(LN(I6658),2))*P6658/100, O6658)</f>
        <v>0</v>
      </c>
      <c r="T6658" s="6">
        <f>-S6658*L6658/100000</f>
        <v>0</v>
      </c>
      <c r="U6658" s="4">
        <f>N6658+Q6658</f>
        <v>10.7</v>
      </c>
      <c r="V6658" s="4" t="e">
        <f>P6658*I6658/100/R6658</f>
        <v>#DIV/0!</v>
      </c>
      <c r="W6658" s="4" t="e">
        <f>V6658*H6658</f>
        <v>#DIV/0!</v>
      </c>
      <c r="X6658" s="6">
        <f>O6658+S6658</f>
        <v>25</v>
      </c>
      <c r="Y6658" s="6" t="e">
        <f>P6658*I6658/100/T6658</f>
        <v>#DIV/0!</v>
      </c>
      <c r="Z6658" s="6" t="e">
        <f>Y6658*H6658</f>
        <v>#DIV/0!</v>
      </c>
      <c r="AB6658" s="1">
        <f t="shared" si="206"/>
        <v>0</v>
      </c>
      <c r="AC6658" s="1">
        <f t="shared" si="207"/>
        <v>0</v>
      </c>
    </row>
    <row r="6659" spans="4:29" x14ac:dyDescent="0.25">
      <c r="D6659" s="1">
        <v>2013</v>
      </c>
      <c r="E6659" s="1" t="s">
        <v>182</v>
      </c>
      <c r="F6659" s="2" t="s">
        <v>374</v>
      </c>
      <c r="G6659">
        <v>2</v>
      </c>
      <c r="H6659">
        <v>45489600</v>
      </c>
      <c r="I6659" s="1">
        <v>1365.472</v>
      </c>
      <c r="J6659" s="1">
        <v>4995</v>
      </c>
      <c r="K6659" s="1">
        <v>489705.9</v>
      </c>
      <c r="L6659" s="1">
        <v>500000</v>
      </c>
      <c r="M6659" s="3">
        <v>120</v>
      </c>
      <c r="N6659">
        <v>10.199999999999999</v>
      </c>
      <c r="O6659">
        <v>24</v>
      </c>
      <c r="P6659" s="1">
        <f>IF($A$3="Percentage of government revenue per capita",$B$3,0) + IF($A$3="Absolute extra revenue",AB6659,0) + IF($A$3="Absolute revenue per capita",AC6659,0)</f>
        <v>0</v>
      </c>
      <c r="Q6659" s="5">
        <f>-MIN(data!$B$4 / data!I6622 * data!P6622 / 100, data!N6622)</f>
        <v>0</v>
      </c>
      <c r="R6659" s="4">
        <f>-Q6659*K6659/1000</f>
        <v>0</v>
      </c>
      <c r="S6659" s="6">
        <f>-MIN(data!$B$5/(POWER(LN(I6659),2))*P6659/100, O6659)</f>
        <v>0</v>
      </c>
      <c r="T6659" s="6">
        <f>-S6659*L6659/100000</f>
        <v>0</v>
      </c>
      <c r="U6659" s="4">
        <f>N6659+Q6659</f>
        <v>10.199999999999999</v>
      </c>
      <c r="V6659" s="4" t="e">
        <f>P6659*I6659/100/R6659</f>
        <v>#DIV/0!</v>
      </c>
      <c r="W6659" s="4" t="e">
        <f>V6659*H6659</f>
        <v>#DIV/0!</v>
      </c>
      <c r="X6659" s="6">
        <f>O6659+S6659</f>
        <v>24</v>
      </c>
      <c r="Y6659" s="6" t="e">
        <f>P6659*I6659/100/T6659</f>
        <v>#DIV/0!</v>
      </c>
      <c r="Z6659" s="6" t="e">
        <f>Y6659*H6659</f>
        <v>#DIV/0!</v>
      </c>
      <c r="AB6659" s="1">
        <f t="shared" si="206"/>
        <v>0</v>
      </c>
      <c r="AC6659" s="1">
        <f t="shared" si="207"/>
        <v>0</v>
      </c>
    </row>
    <row r="6660" spans="4:29" x14ac:dyDescent="0.25">
      <c r="D6660" s="1">
        <v>2014</v>
      </c>
      <c r="E6660" s="1" t="s">
        <v>182</v>
      </c>
      <c r="F6660" s="2" t="s">
        <v>374</v>
      </c>
      <c r="G6660">
        <v>2</v>
      </c>
      <c r="H6660">
        <v>45271947</v>
      </c>
      <c r="I6660" s="1">
        <v>1248.942</v>
      </c>
      <c r="J6660" s="1">
        <v>4765</v>
      </c>
      <c r="K6660" s="1">
        <v>486224.5</v>
      </c>
      <c r="L6660" s="1">
        <v>500000</v>
      </c>
      <c r="M6660" s="3">
        <v>120</v>
      </c>
      <c r="N6660">
        <v>9.8000000000000007</v>
      </c>
      <c r="O6660">
        <v>24</v>
      </c>
      <c r="P6660" s="1">
        <f>IF($A$3="Percentage of government revenue per capita",$B$3,0) + IF($A$3="Absolute extra revenue",AB6660,0) + IF($A$3="Absolute revenue per capita",AC6660,0)</f>
        <v>0</v>
      </c>
      <c r="Q6660" s="5">
        <f>-MIN(data!$B$4 / data!I6623 * data!P6623 / 100, data!N6623)</f>
        <v>0</v>
      </c>
      <c r="R6660" s="4">
        <f>-Q6660*K6660/1000</f>
        <v>0</v>
      </c>
      <c r="S6660" s="6">
        <f>-MIN(data!$B$5/(POWER(LN(I6660),2))*P6660/100, O6660)</f>
        <v>0</v>
      </c>
      <c r="T6660" s="6">
        <f>-S6660*L6660/100000</f>
        <v>0</v>
      </c>
      <c r="U6660" s="4">
        <f>N6660+Q6660</f>
        <v>9.8000000000000007</v>
      </c>
      <c r="V6660" s="4" t="e">
        <f>P6660*I6660/100/R6660</f>
        <v>#DIV/0!</v>
      </c>
      <c r="W6660" s="4" t="e">
        <f>V6660*H6660</f>
        <v>#DIV/0!</v>
      </c>
      <c r="X6660" s="6">
        <f>O6660+S6660</f>
        <v>24</v>
      </c>
      <c r="Y6660" s="6" t="e">
        <f>P6660*I6660/100/T6660</f>
        <v>#DIV/0!</v>
      </c>
      <c r="Z6660" s="6" t="e">
        <f>Y6660*H6660</f>
        <v>#DIV/0!</v>
      </c>
      <c r="AB6660" s="1">
        <f t="shared" ref="AB6660:AB6723" si="208">$B$3*100/H6660/I6660</f>
        <v>0</v>
      </c>
      <c r="AC6660" s="1">
        <f t="shared" ref="AC6660:AC6723" si="209">$B$3/I6660*100</f>
        <v>0</v>
      </c>
    </row>
    <row r="6661" spans="4:29" x14ac:dyDescent="0.25">
      <c r="D6661" s="1">
        <v>2015</v>
      </c>
      <c r="E6661" s="1" t="s">
        <v>182</v>
      </c>
      <c r="F6661" s="2" t="s">
        <v>374</v>
      </c>
      <c r="G6661">
        <v>2</v>
      </c>
      <c r="H6661">
        <v>45154029</v>
      </c>
      <c r="I6661" s="1">
        <v>1180.4939999999999</v>
      </c>
      <c r="J6661" s="1">
        <v>4543</v>
      </c>
      <c r="K6661" s="1">
        <v>483297.9</v>
      </c>
      <c r="M6661" s="3">
        <v>120</v>
      </c>
      <c r="N6661">
        <v>9.4</v>
      </c>
      <c r="O6661">
        <v>24</v>
      </c>
      <c r="P6661" s="1">
        <f>IF($A$3="Percentage of government revenue per capita",$B$3,0) + IF($A$3="Absolute extra revenue",AB6661,0) + IF($A$3="Absolute revenue per capita",AC6661,0)</f>
        <v>0</v>
      </c>
      <c r="Q6661" s="5">
        <f>-MIN(data!$B$4 / data!I6624 * data!P6624 / 100, data!N6624)</f>
        <v>0</v>
      </c>
      <c r="R6661" s="4">
        <f>-Q6661*K6661/1000</f>
        <v>0</v>
      </c>
      <c r="S6661" s="6">
        <f>-MIN(data!$B$5/(POWER(LN(I6661),2))*P6661/100, O6661)</f>
        <v>0</v>
      </c>
      <c r="T6661" s="6">
        <f>-S6661*L6661/100000</f>
        <v>0</v>
      </c>
      <c r="U6661" s="4">
        <f>N6661+Q6661</f>
        <v>9.4</v>
      </c>
      <c r="V6661" s="4" t="e">
        <f>P6661*I6661/100/R6661</f>
        <v>#DIV/0!</v>
      </c>
      <c r="W6661" s="4" t="e">
        <f>V6661*H6661</f>
        <v>#DIV/0!</v>
      </c>
      <c r="X6661" s="6">
        <f>O6661+S6661</f>
        <v>24</v>
      </c>
      <c r="Y6661" s="6" t="e">
        <f>P6661*I6661/100/T6661</f>
        <v>#DIV/0!</v>
      </c>
      <c r="Z6661" s="6" t="e">
        <f>Y6661*H6661</f>
        <v>#DIV/0!</v>
      </c>
      <c r="AB6661" s="1">
        <f t="shared" si="208"/>
        <v>0</v>
      </c>
      <c r="AC6661" s="1">
        <f t="shared" si="209"/>
        <v>0</v>
      </c>
    </row>
    <row r="6662" spans="4:29" x14ac:dyDescent="0.25">
      <c r="D6662" s="1">
        <v>2016</v>
      </c>
      <c r="E6662" s="1" t="s">
        <v>182</v>
      </c>
      <c r="F6662" s="2" t="s">
        <v>374</v>
      </c>
      <c r="G6662">
        <v>2</v>
      </c>
      <c r="H6662">
        <v>45004645</v>
      </c>
      <c r="I6662" s="1">
        <v>1115.2670000000001</v>
      </c>
      <c r="J6662" s="1">
        <v>4333</v>
      </c>
      <c r="K6662" s="1">
        <v>476153.8</v>
      </c>
      <c r="M6662" s="3"/>
      <c r="N6662">
        <v>9.1</v>
      </c>
      <c r="O6662"/>
      <c r="P6662" s="1">
        <f>IF($A$3="Percentage of government revenue per capita",$B$3,0) + IF($A$3="Absolute extra revenue",AB6662,0) + IF($A$3="Absolute revenue per capita",AC6662,0)</f>
        <v>0</v>
      </c>
      <c r="Q6662" s="5">
        <f>-MIN(data!$B$4 / data!I6625 * data!P6625 / 100, data!N6625)</f>
        <v>0</v>
      </c>
      <c r="R6662" s="4">
        <f>-Q6662*K6662/1000</f>
        <v>0</v>
      </c>
      <c r="S6662" s="6">
        <f>-MIN(data!$B$5/(POWER(LN(I6662),2))*P6662/100, O6662)</f>
        <v>0</v>
      </c>
      <c r="T6662" s="6">
        <f>-S6662*L6662/100000</f>
        <v>0</v>
      </c>
      <c r="U6662" s="4">
        <f>N6662+Q6662</f>
        <v>9.1</v>
      </c>
      <c r="V6662" s="4" t="e">
        <f>P6662*I6662/100/R6662</f>
        <v>#DIV/0!</v>
      </c>
      <c r="W6662" s="4" t="e">
        <f>V6662*H6662</f>
        <v>#DIV/0!</v>
      </c>
      <c r="X6662" s="6">
        <f>O6662+S6662</f>
        <v>0</v>
      </c>
      <c r="Y6662" s="6" t="e">
        <f>P6662*I6662/100/T6662</f>
        <v>#DIV/0!</v>
      </c>
      <c r="Z6662" s="6" t="e">
        <f>Y6662*H6662</f>
        <v>#DIV/0!</v>
      </c>
      <c r="AB6662" s="1">
        <f t="shared" si="208"/>
        <v>0</v>
      </c>
      <c r="AC6662" s="1">
        <f t="shared" si="209"/>
        <v>0</v>
      </c>
    </row>
    <row r="6663" spans="4:29" x14ac:dyDescent="0.25">
      <c r="D6663" s="1">
        <v>1980</v>
      </c>
      <c r="E6663" s="1" t="s">
        <v>8</v>
      </c>
      <c r="F6663" s="2" t="s">
        <v>375</v>
      </c>
      <c r="G6663">
        <v>4</v>
      </c>
      <c r="H6663">
        <v>1019509</v>
      </c>
      <c r="I6663" s="1">
        <v>48190.12</v>
      </c>
      <c r="J6663" s="1">
        <v>987</v>
      </c>
      <c r="K6663" s="1">
        <v>27802.82</v>
      </c>
      <c r="M6663" s="3"/>
      <c r="N6663">
        <v>35.5</v>
      </c>
      <c r="O6663"/>
      <c r="P6663" s="1">
        <f>IF($A$3="Percentage of government revenue per capita",$B$3,0) + IF($A$3="Absolute extra revenue",AB6663,0) + IF($A$3="Absolute revenue per capita",AC6663,0)</f>
        <v>0</v>
      </c>
      <c r="Q6663" s="5" t="e">
        <f>-MIN(data!$B$4 / data!I151 * data!P151 / 100, data!N151)</f>
        <v>#DIV/0!</v>
      </c>
      <c r="R6663" s="4" t="e">
        <f>-Q6663*K6663/1000</f>
        <v>#DIV/0!</v>
      </c>
      <c r="S6663" s="6">
        <f>-MIN(data!$B$5/(POWER(LN(I6663),2))*P6663/100, O6663)</f>
        <v>0</v>
      </c>
      <c r="T6663" s="6">
        <f>-S6663*L6663/100000</f>
        <v>0</v>
      </c>
      <c r="U6663" s="4" t="e">
        <f>N6663+Q6663</f>
        <v>#DIV/0!</v>
      </c>
      <c r="V6663" s="4" t="e">
        <f>P6663*I6663/100/R6663</f>
        <v>#DIV/0!</v>
      </c>
      <c r="W6663" s="4" t="e">
        <f>V6663*H6663</f>
        <v>#DIV/0!</v>
      </c>
      <c r="X6663" s="6">
        <f>O6663+S6663</f>
        <v>0</v>
      </c>
      <c r="Y6663" s="6" t="e">
        <f>P6663*I6663/100/T6663</f>
        <v>#DIV/0!</v>
      </c>
      <c r="Z6663" s="6" t="e">
        <f>Y6663*H6663</f>
        <v>#DIV/0!</v>
      </c>
      <c r="AB6663" s="1">
        <f t="shared" si="208"/>
        <v>0</v>
      </c>
      <c r="AC6663" s="1">
        <f t="shared" si="209"/>
        <v>0</v>
      </c>
    </row>
    <row r="6664" spans="4:29" x14ac:dyDescent="0.25">
      <c r="D6664" s="1">
        <v>1981</v>
      </c>
      <c r="E6664" s="1" t="s">
        <v>8</v>
      </c>
      <c r="F6664" s="2" t="s">
        <v>375</v>
      </c>
      <c r="G6664">
        <v>4</v>
      </c>
      <c r="H6664">
        <v>1096610</v>
      </c>
      <c r="I6664" s="1">
        <v>48563.12</v>
      </c>
      <c r="J6664" s="1">
        <v>981</v>
      </c>
      <c r="K6664" s="1">
        <v>30560.75</v>
      </c>
      <c r="M6664" s="3"/>
      <c r="N6664">
        <v>32.1</v>
      </c>
      <c r="O6664"/>
      <c r="P6664" s="1">
        <f>IF($A$3="Percentage of government revenue per capita",$B$3,0) + IF($A$3="Absolute extra revenue",AB6664,0) + IF($A$3="Absolute revenue per capita",AC6664,0)</f>
        <v>0</v>
      </c>
      <c r="Q6664" s="5" t="e">
        <f>-MIN(data!$B$4 / data!I152 * data!P152 / 100, data!N152)</f>
        <v>#DIV/0!</v>
      </c>
      <c r="R6664" s="4" t="e">
        <f>-Q6664*K6664/1000</f>
        <v>#DIV/0!</v>
      </c>
      <c r="S6664" s="6">
        <f>-MIN(data!$B$5/(POWER(LN(I6664),2))*P6664/100, O6664)</f>
        <v>0</v>
      </c>
      <c r="T6664" s="6">
        <f>-S6664*L6664/100000</f>
        <v>0</v>
      </c>
      <c r="U6664" s="4" t="e">
        <f>N6664+Q6664</f>
        <v>#DIV/0!</v>
      </c>
      <c r="V6664" s="4" t="e">
        <f>P6664*I6664/100/R6664</f>
        <v>#DIV/0!</v>
      </c>
      <c r="W6664" s="4" t="e">
        <f>V6664*H6664</f>
        <v>#DIV/0!</v>
      </c>
      <c r="X6664" s="6">
        <f>O6664+S6664</f>
        <v>0</v>
      </c>
      <c r="Y6664" s="6" t="e">
        <f>P6664*I6664/100/T6664</f>
        <v>#DIV/0!</v>
      </c>
      <c r="Z6664" s="6" t="e">
        <f>Y6664*H6664</f>
        <v>#DIV/0!</v>
      </c>
      <c r="AB6664" s="1">
        <f t="shared" si="208"/>
        <v>0</v>
      </c>
      <c r="AC6664" s="1">
        <f t="shared" si="209"/>
        <v>0</v>
      </c>
    </row>
    <row r="6665" spans="4:29" x14ac:dyDescent="0.25">
      <c r="D6665" s="1">
        <v>1982</v>
      </c>
      <c r="E6665" s="1" t="s">
        <v>8</v>
      </c>
      <c r="F6665" s="2" t="s">
        <v>375</v>
      </c>
      <c r="G6665">
        <v>4</v>
      </c>
      <c r="H6665">
        <v>1164806</v>
      </c>
      <c r="I6665" s="1">
        <v>37731.519999999997</v>
      </c>
      <c r="J6665" s="1">
        <v>972</v>
      </c>
      <c r="K6665" s="1">
        <v>33287.67</v>
      </c>
      <c r="M6665" s="3"/>
      <c r="N6665">
        <v>29.2</v>
      </c>
      <c r="O6665"/>
      <c r="P6665" s="1">
        <f>IF($A$3="Percentage of government revenue per capita",$B$3,0) + IF($A$3="Absolute extra revenue",AB6665,0) + IF($A$3="Absolute revenue per capita",AC6665,0)</f>
        <v>0</v>
      </c>
      <c r="Q6665" s="5" t="e">
        <f>-MIN(data!$B$4 / data!I153 * data!P153 / 100, data!N153)</f>
        <v>#DIV/0!</v>
      </c>
      <c r="R6665" s="4" t="e">
        <f>-Q6665*K6665/1000</f>
        <v>#DIV/0!</v>
      </c>
      <c r="S6665" s="6">
        <f>-MIN(data!$B$5/(POWER(LN(I6665),2))*P6665/100, O6665)</f>
        <v>0</v>
      </c>
      <c r="T6665" s="6">
        <f>-S6665*L6665/100000</f>
        <v>0</v>
      </c>
      <c r="U6665" s="4" t="e">
        <f>N6665+Q6665</f>
        <v>#DIV/0!</v>
      </c>
      <c r="V6665" s="4" t="e">
        <f>P6665*I6665/100/R6665</f>
        <v>#DIV/0!</v>
      </c>
      <c r="W6665" s="4" t="e">
        <f>V6665*H6665</f>
        <v>#DIV/0!</v>
      </c>
      <c r="X6665" s="6">
        <f>O6665+S6665</f>
        <v>0</v>
      </c>
      <c r="Y6665" s="6" t="e">
        <f>P6665*I6665/100/T6665</f>
        <v>#DIV/0!</v>
      </c>
      <c r="Z6665" s="6" t="e">
        <f>Y6665*H6665</f>
        <v>#DIV/0!</v>
      </c>
      <c r="AB6665" s="1">
        <f t="shared" si="208"/>
        <v>0</v>
      </c>
      <c r="AC6665" s="1">
        <f t="shared" si="209"/>
        <v>0</v>
      </c>
    </row>
    <row r="6666" spans="4:29" x14ac:dyDescent="0.25">
      <c r="D6666" s="1">
        <v>1983</v>
      </c>
      <c r="E6666" s="1" t="s">
        <v>8</v>
      </c>
      <c r="F6666" s="2" t="s">
        <v>375</v>
      </c>
      <c r="G6666">
        <v>4</v>
      </c>
      <c r="H6666">
        <v>1228459</v>
      </c>
      <c r="I6666" s="1">
        <v>28884.7</v>
      </c>
      <c r="J6666" s="1">
        <v>962</v>
      </c>
      <c r="K6666" s="1">
        <v>35895.519999999997</v>
      </c>
      <c r="M6666" s="3"/>
      <c r="N6666">
        <v>26.8</v>
      </c>
      <c r="O6666"/>
      <c r="P6666" s="1">
        <f>IF($A$3="Percentage of government revenue per capita",$B$3,0) + IF($A$3="Absolute extra revenue",AB6666,0) + IF($A$3="Absolute revenue per capita",AC6666,0)</f>
        <v>0</v>
      </c>
      <c r="Q6666" s="5" t="e">
        <f>-MIN(data!$B$4 / data!I154 * data!P154 / 100, data!N154)</f>
        <v>#DIV/0!</v>
      </c>
      <c r="R6666" s="4" t="e">
        <f>-Q6666*K6666/1000</f>
        <v>#DIV/0!</v>
      </c>
      <c r="S6666" s="6">
        <f>-MIN(data!$B$5/(POWER(LN(I6666),2))*P6666/100, O6666)</f>
        <v>0</v>
      </c>
      <c r="T6666" s="6">
        <f>-S6666*L6666/100000</f>
        <v>0</v>
      </c>
      <c r="U6666" s="4" t="e">
        <f>N6666+Q6666</f>
        <v>#DIV/0!</v>
      </c>
      <c r="V6666" s="4" t="e">
        <f>P6666*I6666/100/R6666</f>
        <v>#DIV/0!</v>
      </c>
      <c r="W6666" s="4" t="e">
        <f>V6666*H6666</f>
        <v>#DIV/0!</v>
      </c>
      <c r="X6666" s="6">
        <f>O6666+S6666</f>
        <v>0</v>
      </c>
      <c r="Y6666" s="6" t="e">
        <f>P6666*I6666/100/T6666</f>
        <v>#DIV/0!</v>
      </c>
      <c r="Z6666" s="6" t="e">
        <f>Y6666*H6666</f>
        <v>#DIV/0!</v>
      </c>
      <c r="AB6666" s="1">
        <f t="shared" si="208"/>
        <v>0</v>
      </c>
      <c r="AC6666" s="1">
        <f t="shared" si="209"/>
        <v>0</v>
      </c>
    </row>
    <row r="6667" spans="4:29" x14ac:dyDescent="0.25">
      <c r="D6667" s="1">
        <v>1984</v>
      </c>
      <c r="E6667" s="1" t="s">
        <v>8</v>
      </c>
      <c r="F6667" s="2" t="s">
        <v>375</v>
      </c>
      <c r="G6667">
        <v>4</v>
      </c>
      <c r="H6667">
        <v>1293971</v>
      </c>
      <c r="I6667" s="1">
        <v>30020.91</v>
      </c>
      <c r="J6667" s="1">
        <v>946</v>
      </c>
      <c r="K6667" s="1">
        <v>38299.599999999999</v>
      </c>
      <c r="M6667" s="3"/>
      <c r="N6667">
        <v>24.7</v>
      </c>
      <c r="O6667"/>
      <c r="P6667" s="1">
        <f>IF($A$3="Percentage of government revenue per capita",$B$3,0) + IF($A$3="Absolute extra revenue",AB6667,0) + IF($A$3="Absolute revenue per capita",AC6667,0)</f>
        <v>0</v>
      </c>
      <c r="Q6667" s="5" t="e">
        <f>-MIN(data!$B$4 / data!I155 * data!P155 / 100, data!N155)</f>
        <v>#DIV/0!</v>
      </c>
      <c r="R6667" s="4" t="e">
        <f>-Q6667*K6667/1000</f>
        <v>#DIV/0!</v>
      </c>
      <c r="S6667" s="6">
        <f>-MIN(data!$B$5/(POWER(LN(I6667),2))*P6667/100, O6667)</f>
        <v>0</v>
      </c>
      <c r="T6667" s="6">
        <f>-S6667*L6667/100000</f>
        <v>0</v>
      </c>
      <c r="U6667" s="4" t="e">
        <f>N6667+Q6667</f>
        <v>#DIV/0!</v>
      </c>
      <c r="V6667" s="4" t="e">
        <f>P6667*I6667/100/R6667</f>
        <v>#DIV/0!</v>
      </c>
      <c r="W6667" s="4" t="e">
        <f>V6667*H6667</f>
        <v>#DIV/0!</v>
      </c>
      <c r="X6667" s="6">
        <f>O6667+S6667</f>
        <v>0</v>
      </c>
      <c r="Y6667" s="6" t="e">
        <f>P6667*I6667/100/T6667</f>
        <v>#DIV/0!</v>
      </c>
      <c r="Z6667" s="6" t="e">
        <f>Y6667*H6667</f>
        <v>#DIV/0!</v>
      </c>
      <c r="AB6667" s="1">
        <f t="shared" si="208"/>
        <v>0</v>
      </c>
      <c r="AC6667" s="1">
        <f t="shared" si="209"/>
        <v>0</v>
      </c>
    </row>
    <row r="6668" spans="4:29" x14ac:dyDescent="0.25">
      <c r="D6668" s="1">
        <v>1985</v>
      </c>
      <c r="E6668" s="1" t="s">
        <v>8</v>
      </c>
      <c r="F6668" s="2" t="s">
        <v>375</v>
      </c>
      <c r="G6668">
        <v>4</v>
      </c>
      <c r="H6668">
        <v>1366164</v>
      </c>
      <c r="I6668" s="1">
        <v>24500.51</v>
      </c>
      <c r="J6668" s="1">
        <v>927</v>
      </c>
      <c r="K6668" s="1">
        <v>40480.35</v>
      </c>
      <c r="M6668" s="3"/>
      <c r="N6668">
        <v>22.9</v>
      </c>
      <c r="O6668"/>
      <c r="P6668" s="1">
        <f>IF($A$3="Percentage of government revenue per capita",$B$3,0) + IF($A$3="Absolute extra revenue",AB6668,0) + IF($A$3="Absolute revenue per capita",AC6668,0)</f>
        <v>0</v>
      </c>
      <c r="Q6668" s="5" t="e">
        <f>-MIN(data!$B$4 / data!I156 * data!P156 / 100, data!N156)</f>
        <v>#DIV/0!</v>
      </c>
      <c r="R6668" s="4" t="e">
        <f>-Q6668*K6668/1000</f>
        <v>#DIV/0!</v>
      </c>
      <c r="S6668" s="6">
        <f>-MIN(data!$B$5/(POWER(LN(I6668),2))*P6668/100, O6668)</f>
        <v>0</v>
      </c>
      <c r="T6668" s="6">
        <f>-S6668*L6668/100000</f>
        <v>0</v>
      </c>
      <c r="U6668" s="4" t="e">
        <f>N6668+Q6668</f>
        <v>#DIV/0!</v>
      </c>
      <c r="V6668" s="4" t="e">
        <f>P6668*I6668/100/R6668</f>
        <v>#DIV/0!</v>
      </c>
      <c r="W6668" s="4" t="e">
        <f>V6668*H6668</f>
        <v>#DIV/0!</v>
      </c>
      <c r="X6668" s="6">
        <f>O6668+S6668</f>
        <v>0</v>
      </c>
      <c r="Y6668" s="6" t="e">
        <f>P6668*I6668/100/T6668</f>
        <v>#DIV/0!</v>
      </c>
      <c r="Z6668" s="6" t="e">
        <f>Y6668*H6668</f>
        <v>#DIV/0!</v>
      </c>
      <c r="AB6668" s="1">
        <f t="shared" si="208"/>
        <v>0</v>
      </c>
      <c r="AC6668" s="1">
        <f t="shared" si="209"/>
        <v>0</v>
      </c>
    </row>
    <row r="6669" spans="4:29" x14ac:dyDescent="0.25">
      <c r="D6669" s="1">
        <v>1986</v>
      </c>
      <c r="E6669" s="1" t="s">
        <v>8</v>
      </c>
      <c r="F6669" s="2" t="s">
        <v>375</v>
      </c>
      <c r="G6669">
        <v>4</v>
      </c>
      <c r="H6669">
        <v>1446380</v>
      </c>
      <c r="I6669" s="1">
        <v>20570.27</v>
      </c>
      <c r="J6669" s="1">
        <v>906</v>
      </c>
      <c r="K6669" s="1">
        <v>42535.21</v>
      </c>
      <c r="M6669" s="3"/>
      <c r="N6669">
        <v>21.3</v>
      </c>
      <c r="O6669"/>
      <c r="P6669" s="1">
        <f>IF($A$3="Percentage of government revenue per capita",$B$3,0) + IF($A$3="Absolute extra revenue",AB6669,0) + IF($A$3="Absolute revenue per capita",AC6669,0)</f>
        <v>0</v>
      </c>
      <c r="Q6669" s="5" t="e">
        <f>-MIN(data!$B$4 / data!I157 * data!P157 / 100, data!N157)</f>
        <v>#DIV/0!</v>
      </c>
      <c r="R6669" s="4" t="e">
        <f>-Q6669*K6669/1000</f>
        <v>#DIV/0!</v>
      </c>
      <c r="S6669" s="6">
        <f>-MIN(data!$B$5/(POWER(LN(I6669),2))*P6669/100, O6669)</f>
        <v>0</v>
      </c>
      <c r="T6669" s="6">
        <f>-S6669*L6669/100000</f>
        <v>0</v>
      </c>
      <c r="U6669" s="4" t="e">
        <f>N6669+Q6669</f>
        <v>#DIV/0!</v>
      </c>
      <c r="V6669" s="4" t="e">
        <f>P6669*I6669/100/R6669</f>
        <v>#DIV/0!</v>
      </c>
      <c r="W6669" s="4" t="e">
        <f>V6669*H6669</f>
        <v>#DIV/0!</v>
      </c>
      <c r="X6669" s="6">
        <f>O6669+S6669</f>
        <v>0</v>
      </c>
      <c r="Y6669" s="6" t="e">
        <f>P6669*I6669/100/T6669</f>
        <v>#DIV/0!</v>
      </c>
      <c r="Z6669" s="6" t="e">
        <f>Y6669*H6669</f>
        <v>#DIV/0!</v>
      </c>
      <c r="AB6669" s="1">
        <f t="shared" si="208"/>
        <v>0</v>
      </c>
      <c r="AC6669" s="1">
        <f t="shared" si="209"/>
        <v>0</v>
      </c>
    </row>
    <row r="6670" spans="4:29" x14ac:dyDescent="0.25">
      <c r="D6670" s="1">
        <v>1987</v>
      </c>
      <c r="E6670" s="1" t="s">
        <v>8</v>
      </c>
      <c r="F6670" s="2" t="s">
        <v>375</v>
      </c>
      <c r="G6670">
        <v>4</v>
      </c>
      <c r="H6670">
        <v>1533536</v>
      </c>
      <c r="I6670" s="1">
        <v>20507.14</v>
      </c>
      <c r="J6670" s="1">
        <v>881</v>
      </c>
      <c r="K6670" s="1">
        <v>44271.360000000001</v>
      </c>
      <c r="M6670" s="3"/>
      <c r="N6670">
        <v>19.899999999999999</v>
      </c>
      <c r="O6670"/>
      <c r="P6670" s="1">
        <f>IF($A$3="Percentage of government revenue per capita",$B$3,0) + IF($A$3="Absolute extra revenue",AB6670,0) + IF($A$3="Absolute revenue per capita",AC6670,0)</f>
        <v>0</v>
      </c>
      <c r="Q6670" s="5" t="e">
        <f>-MIN(data!$B$4 / data!I158 * data!P158 / 100, data!N158)</f>
        <v>#DIV/0!</v>
      </c>
      <c r="R6670" s="4" t="e">
        <f>-Q6670*K6670/1000</f>
        <v>#DIV/0!</v>
      </c>
      <c r="S6670" s="6">
        <f>-MIN(data!$B$5/(POWER(LN(I6670),2))*P6670/100, O6670)</f>
        <v>0</v>
      </c>
      <c r="T6670" s="6">
        <f>-S6670*L6670/100000</f>
        <v>0</v>
      </c>
      <c r="U6670" s="4" t="e">
        <f>N6670+Q6670</f>
        <v>#DIV/0!</v>
      </c>
      <c r="V6670" s="4" t="e">
        <f>P6670*I6670/100/R6670</f>
        <v>#DIV/0!</v>
      </c>
      <c r="W6670" s="4" t="e">
        <f>V6670*H6670</f>
        <v>#DIV/0!</v>
      </c>
      <c r="X6670" s="6">
        <f>O6670+S6670</f>
        <v>0</v>
      </c>
      <c r="Y6670" s="6" t="e">
        <f>P6670*I6670/100/T6670</f>
        <v>#DIV/0!</v>
      </c>
      <c r="Z6670" s="6" t="e">
        <f>Y6670*H6670</f>
        <v>#DIV/0!</v>
      </c>
      <c r="AB6670" s="1">
        <f t="shared" si="208"/>
        <v>0</v>
      </c>
      <c r="AC6670" s="1">
        <f t="shared" si="209"/>
        <v>0</v>
      </c>
    </row>
    <row r="6671" spans="4:29" x14ac:dyDescent="0.25">
      <c r="D6671" s="1">
        <v>1988</v>
      </c>
      <c r="E6671" s="1" t="s">
        <v>8</v>
      </c>
      <c r="F6671" s="2" t="s">
        <v>375</v>
      </c>
      <c r="G6671">
        <v>4</v>
      </c>
      <c r="H6671">
        <v>1627066</v>
      </c>
      <c r="I6671" s="1">
        <v>18636.05</v>
      </c>
      <c r="J6671" s="1">
        <v>853</v>
      </c>
      <c r="K6671" s="1">
        <v>45614.97</v>
      </c>
      <c r="M6671" s="3"/>
      <c r="N6671">
        <v>18.7</v>
      </c>
      <c r="O6671"/>
      <c r="P6671" s="1">
        <f>IF($A$3="Percentage of government revenue per capita",$B$3,0) + IF($A$3="Absolute extra revenue",AB6671,0) + IF($A$3="Absolute revenue per capita",AC6671,0)</f>
        <v>0</v>
      </c>
      <c r="Q6671" s="5" t="e">
        <f>-MIN(data!$B$4 / data!I159 * data!P159 / 100, data!N159)</f>
        <v>#DIV/0!</v>
      </c>
      <c r="R6671" s="4" t="e">
        <f>-Q6671*K6671/1000</f>
        <v>#DIV/0!</v>
      </c>
      <c r="S6671" s="6">
        <f>-MIN(data!$B$5/(POWER(LN(I6671),2))*P6671/100, O6671)</f>
        <v>0</v>
      </c>
      <c r="T6671" s="6">
        <f>-S6671*L6671/100000</f>
        <v>0</v>
      </c>
      <c r="U6671" s="4" t="e">
        <f>N6671+Q6671</f>
        <v>#DIV/0!</v>
      </c>
      <c r="V6671" s="4" t="e">
        <f>P6671*I6671/100/R6671</f>
        <v>#DIV/0!</v>
      </c>
      <c r="W6671" s="4" t="e">
        <f>V6671*H6671</f>
        <v>#DIV/0!</v>
      </c>
      <c r="X6671" s="6">
        <f>O6671+S6671</f>
        <v>0</v>
      </c>
      <c r="Y6671" s="6" t="e">
        <f>P6671*I6671/100/T6671</f>
        <v>#DIV/0!</v>
      </c>
      <c r="Z6671" s="6" t="e">
        <f>Y6671*H6671</f>
        <v>#DIV/0!</v>
      </c>
      <c r="AB6671" s="1">
        <f t="shared" si="208"/>
        <v>0</v>
      </c>
      <c r="AC6671" s="1">
        <f t="shared" si="209"/>
        <v>0</v>
      </c>
    </row>
    <row r="6672" spans="4:29" x14ac:dyDescent="0.25">
      <c r="D6672" s="1">
        <v>1989</v>
      </c>
      <c r="E6672" s="1" t="s">
        <v>8</v>
      </c>
      <c r="F6672" s="2" t="s">
        <v>375</v>
      </c>
      <c r="G6672">
        <v>4</v>
      </c>
      <c r="H6672">
        <v>1725681</v>
      </c>
      <c r="I6672" s="1">
        <v>21075.439999999999</v>
      </c>
      <c r="J6672" s="1">
        <v>824</v>
      </c>
      <c r="K6672" s="1">
        <v>46818.18</v>
      </c>
      <c r="M6672" s="3"/>
      <c r="N6672">
        <v>17.600000000000001</v>
      </c>
      <c r="O6672"/>
      <c r="P6672" s="1">
        <f>IF($A$3="Percentage of government revenue per capita",$B$3,0) + IF($A$3="Absolute extra revenue",AB6672,0) + IF($A$3="Absolute revenue per capita",AC6672,0)</f>
        <v>0</v>
      </c>
      <c r="Q6672" s="5" t="e">
        <f>-MIN(data!$B$4 / data!I160 * data!P160 / 100, data!N160)</f>
        <v>#DIV/0!</v>
      </c>
      <c r="R6672" s="4" t="e">
        <f>-Q6672*K6672/1000</f>
        <v>#DIV/0!</v>
      </c>
      <c r="S6672" s="6">
        <f>-MIN(data!$B$5/(POWER(LN(I6672),2))*P6672/100, O6672)</f>
        <v>0</v>
      </c>
      <c r="T6672" s="6">
        <f>-S6672*L6672/100000</f>
        <v>0</v>
      </c>
      <c r="U6672" s="4" t="e">
        <f>N6672+Q6672</f>
        <v>#DIV/0!</v>
      </c>
      <c r="V6672" s="4" t="e">
        <f>P6672*I6672/100/R6672</f>
        <v>#DIV/0!</v>
      </c>
      <c r="W6672" s="4" t="e">
        <f>V6672*H6672</f>
        <v>#DIV/0!</v>
      </c>
      <c r="X6672" s="6">
        <f>O6672+S6672</f>
        <v>0</v>
      </c>
      <c r="Y6672" s="6" t="e">
        <f>P6672*I6672/100/T6672</f>
        <v>#DIV/0!</v>
      </c>
      <c r="Z6672" s="6" t="e">
        <f>Y6672*H6672</f>
        <v>#DIV/0!</v>
      </c>
      <c r="AB6672" s="1">
        <f t="shared" si="208"/>
        <v>0</v>
      </c>
      <c r="AC6672" s="1">
        <f t="shared" si="209"/>
        <v>0</v>
      </c>
    </row>
    <row r="6673" spans="4:29" x14ac:dyDescent="0.25">
      <c r="D6673" s="1">
        <v>1990</v>
      </c>
      <c r="E6673" s="1" t="s">
        <v>8</v>
      </c>
      <c r="F6673" s="2" t="s">
        <v>375</v>
      </c>
      <c r="G6673">
        <v>4</v>
      </c>
      <c r="H6673">
        <v>1828432</v>
      </c>
      <c r="I6673" s="1">
        <v>22367.45</v>
      </c>
      <c r="J6673" s="1">
        <v>794</v>
      </c>
      <c r="K6673" s="1">
        <v>47831.33</v>
      </c>
      <c r="L6673" s="1">
        <v>41176.47</v>
      </c>
      <c r="M6673" s="3">
        <v>8</v>
      </c>
      <c r="N6673">
        <v>16.600000000000001</v>
      </c>
      <c r="O6673">
        <v>17</v>
      </c>
      <c r="P6673" s="1">
        <f>IF($A$3="Percentage of government revenue per capita",$B$3,0) + IF($A$3="Absolute extra revenue",AB6673,0) + IF($A$3="Absolute revenue per capita",AC6673,0)</f>
        <v>0</v>
      </c>
      <c r="Q6673" s="5" t="e">
        <f>-MIN(data!$B$4 / data!I161 * data!P161 / 100, data!N161)</f>
        <v>#DIV/0!</v>
      </c>
      <c r="R6673" s="4" t="e">
        <f>-Q6673*K6673/1000</f>
        <v>#DIV/0!</v>
      </c>
      <c r="S6673" s="6">
        <f>-MIN(data!$B$5/(POWER(LN(I6673),2))*P6673/100, O6673)</f>
        <v>0</v>
      </c>
      <c r="T6673" s="6">
        <f>-S6673*L6673/100000</f>
        <v>0</v>
      </c>
      <c r="U6673" s="4" t="e">
        <f>N6673+Q6673</f>
        <v>#DIV/0!</v>
      </c>
      <c r="V6673" s="4" t="e">
        <f>P6673*I6673/100/R6673</f>
        <v>#DIV/0!</v>
      </c>
      <c r="W6673" s="4" t="e">
        <f>V6673*H6673</f>
        <v>#DIV/0!</v>
      </c>
      <c r="X6673" s="6">
        <f>O6673+S6673</f>
        <v>17</v>
      </c>
      <c r="Y6673" s="6" t="e">
        <f>P6673*I6673/100/T6673</f>
        <v>#DIV/0!</v>
      </c>
      <c r="Z6673" s="6" t="e">
        <f>Y6673*H6673</f>
        <v>#DIV/0!</v>
      </c>
      <c r="AB6673" s="1">
        <f t="shared" si="208"/>
        <v>0</v>
      </c>
      <c r="AC6673" s="1">
        <f t="shared" si="209"/>
        <v>0</v>
      </c>
    </row>
    <row r="6674" spans="4:29" x14ac:dyDescent="0.25">
      <c r="D6674" s="1">
        <v>1991</v>
      </c>
      <c r="E6674" s="1" t="s">
        <v>8</v>
      </c>
      <c r="F6674" s="2" t="s">
        <v>375</v>
      </c>
      <c r="G6674">
        <v>4</v>
      </c>
      <c r="H6674">
        <v>1937153</v>
      </c>
      <c r="I6674" s="1">
        <v>22112.16</v>
      </c>
      <c r="J6674" s="1">
        <v>763</v>
      </c>
      <c r="K6674" s="1">
        <v>48291.14</v>
      </c>
      <c r="L6674" s="1">
        <v>43750</v>
      </c>
      <c r="M6674" s="3">
        <v>7</v>
      </c>
      <c r="N6674">
        <v>15.8</v>
      </c>
      <c r="O6674">
        <v>16</v>
      </c>
      <c r="P6674" s="1">
        <f>IF($A$3="Percentage of government revenue per capita",$B$3,0) + IF($A$3="Absolute extra revenue",AB6674,0) + IF($A$3="Absolute revenue per capita",AC6674,0)</f>
        <v>0</v>
      </c>
      <c r="Q6674" s="5" t="e">
        <f>-MIN(data!$B$4 / data!I162 * data!P162 / 100, data!N162)</f>
        <v>#DIV/0!</v>
      </c>
      <c r="R6674" s="4" t="e">
        <f>-Q6674*K6674/1000</f>
        <v>#DIV/0!</v>
      </c>
      <c r="S6674" s="6">
        <f>-MIN(data!$B$5/(POWER(LN(I6674),2))*P6674/100, O6674)</f>
        <v>0</v>
      </c>
      <c r="T6674" s="6">
        <f>-S6674*L6674/100000</f>
        <v>0</v>
      </c>
      <c r="U6674" s="4" t="e">
        <f>N6674+Q6674</f>
        <v>#DIV/0!</v>
      </c>
      <c r="V6674" s="4" t="e">
        <f>P6674*I6674/100/R6674</f>
        <v>#DIV/0!</v>
      </c>
      <c r="W6674" s="4" t="e">
        <f>V6674*H6674</f>
        <v>#DIV/0!</v>
      </c>
      <c r="X6674" s="6">
        <f>O6674+S6674</f>
        <v>16</v>
      </c>
      <c r="Y6674" s="6" t="e">
        <f>P6674*I6674/100/T6674</f>
        <v>#DIV/0!</v>
      </c>
      <c r="Z6674" s="6" t="e">
        <f>Y6674*H6674</f>
        <v>#DIV/0!</v>
      </c>
      <c r="AB6674" s="1">
        <f t="shared" si="208"/>
        <v>0</v>
      </c>
      <c r="AC6674" s="1">
        <f t="shared" si="209"/>
        <v>0</v>
      </c>
    </row>
    <row r="6675" spans="4:29" x14ac:dyDescent="0.25">
      <c r="D6675" s="1">
        <v>1992</v>
      </c>
      <c r="E6675" s="1" t="s">
        <v>8</v>
      </c>
      <c r="F6675" s="2" t="s">
        <v>375</v>
      </c>
      <c r="G6675">
        <v>4</v>
      </c>
      <c r="H6675">
        <v>2052891</v>
      </c>
      <c r="I6675" s="1">
        <v>18728.349999999999</v>
      </c>
      <c r="J6675" s="1">
        <v>731</v>
      </c>
      <c r="K6675" s="1">
        <v>48733.33</v>
      </c>
      <c r="L6675" s="1">
        <v>46666.67</v>
      </c>
      <c r="M6675" s="3">
        <v>7</v>
      </c>
      <c r="N6675">
        <v>15</v>
      </c>
      <c r="O6675">
        <v>15</v>
      </c>
      <c r="P6675" s="1">
        <f>IF($A$3="Percentage of government revenue per capita",$B$3,0) + IF($A$3="Absolute extra revenue",AB6675,0) + IF($A$3="Absolute revenue per capita",AC6675,0)</f>
        <v>0</v>
      </c>
      <c r="Q6675" s="5">
        <f>-MIN(data!$B$4 / data!I163 * data!P163 / 100, data!N163)</f>
        <v>0</v>
      </c>
      <c r="R6675" s="4">
        <f>-Q6675*K6675/1000</f>
        <v>0</v>
      </c>
      <c r="S6675" s="6">
        <f>-MIN(data!$B$5/(POWER(LN(I6675),2))*P6675/100, O6675)</f>
        <v>0</v>
      </c>
      <c r="T6675" s="6">
        <f>-S6675*L6675/100000</f>
        <v>0</v>
      </c>
      <c r="U6675" s="4">
        <f>N6675+Q6675</f>
        <v>15</v>
      </c>
      <c r="V6675" s="4" t="e">
        <f>P6675*I6675/100/R6675</f>
        <v>#DIV/0!</v>
      </c>
      <c r="W6675" s="4" t="e">
        <f>V6675*H6675</f>
        <v>#DIV/0!</v>
      </c>
      <c r="X6675" s="6">
        <f>O6675+S6675</f>
        <v>15</v>
      </c>
      <c r="Y6675" s="6" t="e">
        <f>P6675*I6675/100/T6675</f>
        <v>#DIV/0!</v>
      </c>
      <c r="Z6675" s="6" t="e">
        <f>Y6675*H6675</f>
        <v>#DIV/0!</v>
      </c>
      <c r="AB6675" s="1">
        <f t="shared" si="208"/>
        <v>0</v>
      </c>
      <c r="AC6675" s="1">
        <f t="shared" si="209"/>
        <v>0</v>
      </c>
    </row>
    <row r="6676" spans="4:29" x14ac:dyDescent="0.25">
      <c r="D6676" s="1">
        <v>1993</v>
      </c>
      <c r="E6676" s="1" t="s">
        <v>8</v>
      </c>
      <c r="F6676" s="2" t="s">
        <v>375</v>
      </c>
      <c r="G6676">
        <v>4</v>
      </c>
      <c r="H6676">
        <v>2173139</v>
      </c>
      <c r="I6676" s="1">
        <v>15203.15</v>
      </c>
      <c r="J6676" s="1">
        <v>702</v>
      </c>
      <c r="K6676" s="1">
        <v>49090.91</v>
      </c>
      <c r="L6676" s="1">
        <v>42857.14</v>
      </c>
      <c r="M6676" s="3">
        <v>7</v>
      </c>
      <c r="N6676">
        <v>14.3</v>
      </c>
      <c r="O6676">
        <v>14</v>
      </c>
      <c r="P6676" s="1">
        <f>IF($A$3="Percentage of government revenue per capita",$B$3,0) + IF($A$3="Absolute extra revenue",AB6676,0) + IF($A$3="Absolute revenue per capita",AC6676,0)</f>
        <v>0</v>
      </c>
      <c r="Q6676" s="5">
        <f>-MIN(data!$B$4 / data!I164 * data!P164 / 100, data!N164)</f>
        <v>0</v>
      </c>
      <c r="R6676" s="4">
        <f>-Q6676*K6676/1000</f>
        <v>0</v>
      </c>
      <c r="S6676" s="6">
        <f>-MIN(data!$B$5/(POWER(LN(I6676),2))*P6676/100, O6676)</f>
        <v>0</v>
      </c>
      <c r="T6676" s="6">
        <f>-S6676*L6676/100000</f>
        <v>0</v>
      </c>
      <c r="U6676" s="4">
        <f>N6676+Q6676</f>
        <v>14.3</v>
      </c>
      <c r="V6676" s="4" t="e">
        <f>P6676*I6676/100/R6676</f>
        <v>#DIV/0!</v>
      </c>
      <c r="W6676" s="4" t="e">
        <f>V6676*H6676</f>
        <v>#DIV/0!</v>
      </c>
      <c r="X6676" s="6">
        <f>O6676+S6676</f>
        <v>14</v>
      </c>
      <c r="Y6676" s="6" t="e">
        <f>P6676*I6676/100/T6676</f>
        <v>#DIV/0!</v>
      </c>
      <c r="Z6676" s="6" t="e">
        <f>Y6676*H6676</f>
        <v>#DIV/0!</v>
      </c>
      <c r="AB6676" s="1">
        <f t="shared" si="208"/>
        <v>0</v>
      </c>
      <c r="AC6676" s="1">
        <f t="shared" si="209"/>
        <v>0</v>
      </c>
    </row>
    <row r="6677" spans="4:29" x14ac:dyDescent="0.25">
      <c r="D6677" s="1">
        <v>1994</v>
      </c>
      <c r="E6677" s="1" t="s">
        <v>8</v>
      </c>
      <c r="F6677" s="2" t="s">
        <v>375</v>
      </c>
      <c r="G6677">
        <v>4</v>
      </c>
      <c r="H6677">
        <v>2294385</v>
      </c>
      <c r="I6677" s="1">
        <v>14669.21</v>
      </c>
      <c r="J6677" s="1">
        <v>674</v>
      </c>
      <c r="K6677" s="1">
        <v>49197.08</v>
      </c>
      <c r="L6677" s="1">
        <v>46153.85</v>
      </c>
      <c r="M6677" s="3">
        <v>6</v>
      </c>
      <c r="N6677">
        <v>13.7</v>
      </c>
      <c r="O6677">
        <v>13</v>
      </c>
      <c r="P6677" s="1">
        <f>IF($A$3="Percentage of government revenue per capita",$B$3,0) + IF($A$3="Absolute extra revenue",AB6677,0) + IF($A$3="Absolute revenue per capita",AC6677,0)</f>
        <v>0</v>
      </c>
      <c r="Q6677" s="5">
        <f>-MIN(data!$B$4 / data!I165 * data!P165 / 100, data!N165)</f>
        <v>0</v>
      </c>
      <c r="R6677" s="4">
        <f>-Q6677*K6677/1000</f>
        <v>0</v>
      </c>
      <c r="S6677" s="6">
        <f>-MIN(data!$B$5/(POWER(LN(I6677),2))*P6677/100, O6677)</f>
        <v>0</v>
      </c>
      <c r="T6677" s="6">
        <f>-S6677*L6677/100000</f>
        <v>0</v>
      </c>
      <c r="U6677" s="4">
        <f>N6677+Q6677</f>
        <v>13.7</v>
      </c>
      <c r="V6677" s="4" t="e">
        <f>P6677*I6677/100/R6677</f>
        <v>#DIV/0!</v>
      </c>
      <c r="W6677" s="4" t="e">
        <f>V6677*H6677</f>
        <v>#DIV/0!</v>
      </c>
      <c r="X6677" s="6">
        <f>O6677+S6677</f>
        <v>13</v>
      </c>
      <c r="Y6677" s="6" t="e">
        <f>P6677*I6677/100/T6677</f>
        <v>#DIV/0!</v>
      </c>
      <c r="Z6677" s="6" t="e">
        <f>Y6677*H6677</f>
        <v>#DIV/0!</v>
      </c>
      <c r="AB6677" s="1">
        <f t="shared" si="208"/>
        <v>0</v>
      </c>
      <c r="AC6677" s="1">
        <f t="shared" si="209"/>
        <v>0</v>
      </c>
    </row>
    <row r="6678" spans="4:29" x14ac:dyDescent="0.25">
      <c r="D6678" s="1">
        <v>1995</v>
      </c>
      <c r="E6678" s="1" t="s">
        <v>8</v>
      </c>
      <c r="F6678" s="2" t="s">
        <v>375</v>
      </c>
      <c r="G6678">
        <v>4</v>
      </c>
      <c r="H6678">
        <v>2415090</v>
      </c>
      <c r="I6678" s="1">
        <v>15413.41</v>
      </c>
      <c r="J6678" s="1">
        <v>648</v>
      </c>
      <c r="K6678" s="1">
        <v>49090.91</v>
      </c>
      <c r="L6678" s="1">
        <v>41666.67</v>
      </c>
      <c r="M6678" s="3">
        <v>6</v>
      </c>
      <c r="N6678">
        <v>13.2</v>
      </c>
      <c r="O6678">
        <v>12</v>
      </c>
      <c r="P6678" s="1">
        <f>IF($A$3="Percentage of government revenue per capita",$B$3,0) + IF($A$3="Absolute extra revenue",AB6678,0) + IF($A$3="Absolute revenue per capita",AC6678,0)</f>
        <v>0</v>
      </c>
      <c r="Q6678" s="5">
        <f>-MIN(data!$B$4 / data!I166 * data!P166 / 100, data!N166)</f>
        <v>0</v>
      </c>
      <c r="R6678" s="4">
        <f>-Q6678*K6678/1000</f>
        <v>0</v>
      </c>
      <c r="S6678" s="6">
        <f>-MIN(data!$B$5/(POWER(LN(I6678),2))*P6678/100, O6678)</f>
        <v>0</v>
      </c>
      <c r="T6678" s="6">
        <f>-S6678*L6678/100000</f>
        <v>0</v>
      </c>
      <c r="U6678" s="4">
        <f>N6678+Q6678</f>
        <v>13.2</v>
      </c>
      <c r="V6678" s="4" t="e">
        <f>P6678*I6678/100/R6678</f>
        <v>#DIV/0!</v>
      </c>
      <c r="W6678" s="4" t="e">
        <f>V6678*H6678</f>
        <v>#DIV/0!</v>
      </c>
      <c r="X6678" s="6">
        <f>O6678+S6678</f>
        <v>12</v>
      </c>
      <c r="Y6678" s="6" t="e">
        <f>P6678*I6678/100/T6678</f>
        <v>#DIV/0!</v>
      </c>
      <c r="Z6678" s="6" t="e">
        <f>Y6678*H6678</f>
        <v>#DIV/0!</v>
      </c>
      <c r="AB6678" s="1">
        <f t="shared" si="208"/>
        <v>0</v>
      </c>
      <c r="AC6678" s="1">
        <f t="shared" si="209"/>
        <v>0</v>
      </c>
    </row>
    <row r="6679" spans="4:29" x14ac:dyDescent="0.25">
      <c r="D6679" s="1">
        <v>1996</v>
      </c>
      <c r="E6679" s="1" t="s">
        <v>8</v>
      </c>
      <c r="F6679" s="2" t="s">
        <v>375</v>
      </c>
      <c r="G6679">
        <v>4</v>
      </c>
      <c r="H6679">
        <v>2539126</v>
      </c>
      <c r="I6679" s="1">
        <v>15756.54</v>
      </c>
      <c r="J6679" s="1">
        <v>626</v>
      </c>
      <c r="K6679" s="1">
        <v>49291.34</v>
      </c>
      <c r="L6679" s="1">
        <v>45454.55</v>
      </c>
      <c r="M6679" s="3">
        <v>5</v>
      </c>
      <c r="N6679">
        <v>12.7</v>
      </c>
      <c r="O6679">
        <v>11</v>
      </c>
      <c r="P6679" s="1">
        <f>IF($A$3="Percentage of government revenue per capita",$B$3,0) + IF($A$3="Absolute extra revenue",AB6679,0) + IF($A$3="Absolute revenue per capita",AC6679,0)</f>
        <v>0</v>
      </c>
      <c r="Q6679" s="5">
        <f>-MIN(data!$B$4 / data!I167 * data!P167 / 100, data!N167)</f>
        <v>0</v>
      </c>
      <c r="R6679" s="4">
        <f>-Q6679*K6679/1000</f>
        <v>0</v>
      </c>
      <c r="S6679" s="6">
        <f>-MIN(data!$B$5/(POWER(LN(I6679),2))*P6679/100, O6679)</f>
        <v>0</v>
      </c>
      <c r="T6679" s="6">
        <f>-S6679*L6679/100000</f>
        <v>0</v>
      </c>
      <c r="U6679" s="4">
        <f>N6679+Q6679</f>
        <v>12.7</v>
      </c>
      <c r="V6679" s="4" t="e">
        <f>P6679*I6679/100/R6679</f>
        <v>#DIV/0!</v>
      </c>
      <c r="W6679" s="4" t="e">
        <f>V6679*H6679</f>
        <v>#DIV/0!</v>
      </c>
      <c r="X6679" s="6">
        <f>O6679+S6679</f>
        <v>11</v>
      </c>
      <c r="Y6679" s="6" t="e">
        <f>P6679*I6679/100/T6679</f>
        <v>#DIV/0!</v>
      </c>
      <c r="Z6679" s="6" t="e">
        <f>Y6679*H6679</f>
        <v>#DIV/0!</v>
      </c>
      <c r="AB6679" s="1">
        <f t="shared" si="208"/>
        <v>0</v>
      </c>
      <c r="AC6679" s="1">
        <f t="shared" si="209"/>
        <v>0</v>
      </c>
    </row>
    <row r="6680" spans="4:29" x14ac:dyDescent="0.25">
      <c r="D6680" s="1">
        <v>1997</v>
      </c>
      <c r="E6680" s="1" t="s">
        <v>8</v>
      </c>
      <c r="F6680" s="2" t="s">
        <v>375</v>
      </c>
      <c r="G6680">
        <v>4</v>
      </c>
      <c r="H6680">
        <v>2671362</v>
      </c>
      <c r="I6680" s="1">
        <v>16345.91</v>
      </c>
      <c r="J6680" s="1">
        <v>609</v>
      </c>
      <c r="K6680" s="1">
        <v>49512.2</v>
      </c>
      <c r="L6680" s="1">
        <v>50000</v>
      </c>
      <c r="M6680" s="3">
        <v>5</v>
      </c>
      <c r="N6680">
        <v>12.3</v>
      </c>
      <c r="O6680">
        <v>10</v>
      </c>
      <c r="P6680" s="1">
        <f>IF($A$3="Percentage of government revenue per capita",$B$3,0) + IF($A$3="Absolute extra revenue",AB6680,0) + IF($A$3="Absolute revenue per capita",AC6680,0)</f>
        <v>0</v>
      </c>
      <c r="Q6680" s="5">
        <f>-MIN(data!$B$4 / data!I168 * data!P168 / 100, data!N168)</f>
        <v>0</v>
      </c>
      <c r="R6680" s="4">
        <f>-Q6680*K6680/1000</f>
        <v>0</v>
      </c>
      <c r="S6680" s="6">
        <f>-MIN(data!$B$5/(POWER(LN(I6680),2))*P6680/100, O6680)</f>
        <v>0</v>
      </c>
      <c r="T6680" s="6">
        <f>-S6680*L6680/100000</f>
        <v>0</v>
      </c>
      <c r="U6680" s="4">
        <f>N6680+Q6680</f>
        <v>12.3</v>
      </c>
      <c r="V6680" s="4" t="e">
        <f>P6680*I6680/100/R6680</f>
        <v>#DIV/0!</v>
      </c>
      <c r="W6680" s="4" t="e">
        <f>V6680*H6680</f>
        <v>#DIV/0!</v>
      </c>
      <c r="X6680" s="6">
        <f>O6680+S6680</f>
        <v>10</v>
      </c>
      <c r="Y6680" s="6" t="e">
        <f>P6680*I6680/100/T6680</f>
        <v>#DIV/0!</v>
      </c>
      <c r="Z6680" s="6" t="e">
        <f>Y6680*H6680</f>
        <v>#DIV/0!</v>
      </c>
      <c r="AB6680" s="1">
        <f t="shared" si="208"/>
        <v>0</v>
      </c>
      <c r="AC6680" s="1">
        <f t="shared" si="209"/>
        <v>0</v>
      </c>
    </row>
    <row r="6681" spans="4:29" x14ac:dyDescent="0.25">
      <c r="D6681" s="1">
        <v>1998</v>
      </c>
      <c r="E6681" s="1" t="s">
        <v>8</v>
      </c>
      <c r="F6681" s="2" t="s">
        <v>375</v>
      </c>
      <c r="G6681">
        <v>4</v>
      </c>
      <c r="H6681">
        <v>2813214</v>
      </c>
      <c r="I6681" s="1">
        <v>14078.26</v>
      </c>
      <c r="J6681" s="1">
        <v>595</v>
      </c>
      <c r="K6681" s="1">
        <v>50000</v>
      </c>
      <c r="L6681" s="1">
        <v>44444.44</v>
      </c>
      <c r="M6681" s="3">
        <v>5</v>
      </c>
      <c r="N6681">
        <v>11.9</v>
      </c>
      <c r="O6681">
        <v>9</v>
      </c>
      <c r="P6681" s="1">
        <f>IF($A$3="Percentage of government revenue per capita",$B$3,0) + IF($A$3="Absolute extra revenue",AB6681,0) + IF($A$3="Absolute revenue per capita",AC6681,0)</f>
        <v>0</v>
      </c>
      <c r="Q6681" s="5">
        <f>-MIN(data!$B$4 / data!I169 * data!P169 / 100, data!N169)</f>
        <v>0</v>
      </c>
      <c r="R6681" s="4">
        <f>-Q6681*K6681/1000</f>
        <v>0</v>
      </c>
      <c r="S6681" s="6">
        <f>-MIN(data!$B$5/(POWER(LN(I6681),2))*P6681/100, O6681)</f>
        <v>0</v>
      </c>
      <c r="T6681" s="6">
        <f>-S6681*L6681/100000</f>
        <v>0</v>
      </c>
      <c r="U6681" s="4">
        <f>N6681+Q6681</f>
        <v>11.9</v>
      </c>
      <c r="V6681" s="4" t="e">
        <f>P6681*I6681/100/R6681</f>
        <v>#DIV/0!</v>
      </c>
      <c r="W6681" s="4" t="e">
        <f>V6681*H6681</f>
        <v>#DIV/0!</v>
      </c>
      <c r="X6681" s="6">
        <f>O6681+S6681</f>
        <v>9</v>
      </c>
      <c r="Y6681" s="6" t="e">
        <f>P6681*I6681/100/T6681</f>
        <v>#DIV/0!</v>
      </c>
      <c r="Z6681" s="6" t="e">
        <f>Y6681*H6681</f>
        <v>#DIV/0!</v>
      </c>
      <c r="AB6681" s="1">
        <f t="shared" si="208"/>
        <v>0</v>
      </c>
      <c r="AC6681" s="1">
        <f t="shared" si="209"/>
        <v>0</v>
      </c>
    </row>
    <row r="6682" spans="4:29" x14ac:dyDescent="0.25">
      <c r="D6682" s="1">
        <v>1999</v>
      </c>
      <c r="E6682" s="1" t="s">
        <v>8</v>
      </c>
      <c r="F6682" s="2" t="s">
        <v>375</v>
      </c>
      <c r="G6682">
        <v>4</v>
      </c>
      <c r="H6682">
        <v>2966034</v>
      </c>
      <c r="I6682" s="1">
        <v>12721.51</v>
      </c>
      <c r="J6682" s="1">
        <v>587</v>
      </c>
      <c r="K6682" s="1">
        <v>50603.45</v>
      </c>
      <c r="L6682" s="1">
        <v>44444.44</v>
      </c>
      <c r="M6682" s="3">
        <v>4</v>
      </c>
      <c r="N6682">
        <v>11.6</v>
      </c>
      <c r="O6682">
        <v>9</v>
      </c>
      <c r="P6682" s="1">
        <f>IF($A$3="Percentage of government revenue per capita",$B$3,0) + IF($A$3="Absolute extra revenue",AB6682,0) + IF($A$3="Absolute revenue per capita",AC6682,0)</f>
        <v>0</v>
      </c>
      <c r="Q6682" s="5">
        <f>-MIN(data!$B$4 / data!I170 * data!P170 / 100, data!N170)</f>
        <v>0</v>
      </c>
      <c r="R6682" s="4">
        <f>-Q6682*K6682/1000</f>
        <v>0</v>
      </c>
      <c r="S6682" s="6">
        <f>-MIN(data!$B$5/(POWER(LN(I6682),2))*P6682/100, O6682)</f>
        <v>0</v>
      </c>
      <c r="T6682" s="6">
        <f>-S6682*L6682/100000</f>
        <v>0</v>
      </c>
      <c r="U6682" s="4">
        <f>N6682+Q6682</f>
        <v>11.6</v>
      </c>
      <c r="V6682" s="4" t="e">
        <f>P6682*I6682/100/R6682</f>
        <v>#DIV/0!</v>
      </c>
      <c r="W6682" s="4" t="e">
        <f>V6682*H6682</f>
        <v>#DIV/0!</v>
      </c>
      <c r="X6682" s="6">
        <f>O6682+S6682</f>
        <v>9</v>
      </c>
      <c r="Y6682" s="6" t="e">
        <f>P6682*I6682/100/T6682</f>
        <v>#DIV/0!</v>
      </c>
      <c r="Z6682" s="6" t="e">
        <f>Y6682*H6682</f>
        <v>#DIV/0!</v>
      </c>
      <c r="AB6682" s="1">
        <f t="shared" si="208"/>
        <v>0</v>
      </c>
      <c r="AC6682" s="1">
        <f t="shared" si="209"/>
        <v>0</v>
      </c>
    </row>
    <row r="6683" spans="4:29" x14ac:dyDescent="0.25">
      <c r="D6683" s="1">
        <v>2000</v>
      </c>
      <c r="E6683" s="1" t="s">
        <v>8</v>
      </c>
      <c r="F6683" s="2" t="s">
        <v>375</v>
      </c>
      <c r="G6683">
        <v>4</v>
      </c>
      <c r="H6683">
        <v>3134062</v>
      </c>
      <c r="I6683" s="1">
        <v>14668.03</v>
      </c>
      <c r="J6683" s="1">
        <v>585</v>
      </c>
      <c r="K6683" s="1">
        <v>52232.14</v>
      </c>
      <c r="L6683" s="1">
        <v>50000</v>
      </c>
      <c r="M6683" s="3">
        <v>4</v>
      </c>
      <c r="N6683">
        <v>11.2</v>
      </c>
      <c r="O6683">
        <v>8</v>
      </c>
      <c r="P6683" s="1">
        <f>IF($A$3="Percentage of government revenue per capita",$B$3,0) + IF($A$3="Absolute extra revenue",AB6683,0) + IF($A$3="Absolute revenue per capita",AC6683,0)</f>
        <v>0</v>
      </c>
      <c r="Q6683" s="5">
        <f>-MIN(data!$B$4 / data!I171 * data!P171 / 100, data!N171)</f>
        <v>0</v>
      </c>
      <c r="R6683" s="4">
        <f>-Q6683*K6683/1000</f>
        <v>0</v>
      </c>
      <c r="S6683" s="6">
        <f>-MIN(data!$B$5/(POWER(LN(I6683),2))*P6683/100, O6683)</f>
        <v>0</v>
      </c>
      <c r="T6683" s="6">
        <f>-S6683*L6683/100000</f>
        <v>0</v>
      </c>
      <c r="U6683" s="4">
        <f>N6683+Q6683</f>
        <v>11.2</v>
      </c>
      <c r="V6683" s="4" t="e">
        <f>P6683*I6683/100/R6683</f>
        <v>#DIV/0!</v>
      </c>
      <c r="W6683" s="4" t="e">
        <f>V6683*H6683</f>
        <v>#DIV/0!</v>
      </c>
      <c r="X6683" s="6">
        <f>O6683+S6683</f>
        <v>8</v>
      </c>
      <c r="Y6683" s="6" t="e">
        <f>P6683*I6683/100/T6683</f>
        <v>#DIV/0!</v>
      </c>
      <c r="Z6683" s="6" t="e">
        <f>Y6683*H6683</f>
        <v>#DIV/0!</v>
      </c>
      <c r="AB6683" s="1">
        <f t="shared" si="208"/>
        <v>0</v>
      </c>
      <c r="AC6683" s="1">
        <f t="shared" si="209"/>
        <v>0</v>
      </c>
    </row>
    <row r="6684" spans="4:29" x14ac:dyDescent="0.25">
      <c r="D6684" s="1">
        <v>2001</v>
      </c>
      <c r="E6684" s="1" t="s">
        <v>8</v>
      </c>
      <c r="F6684" s="2" t="s">
        <v>375</v>
      </c>
      <c r="G6684">
        <v>4</v>
      </c>
      <c r="H6684">
        <v>3302719</v>
      </c>
      <c r="I6684" s="1">
        <v>12427.87</v>
      </c>
      <c r="J6684" s="1">
        <v>588</v>
      </c>
      <c r="K6684" s="1">
        <v>53944.95</v>
      </c>
      <c r="L6684" s="1">
        <v>50000</v>
      </c>
      <c r="M6684" s="3">
        <v>4</v>
      </c>
      <c r="N6684">
        <v>10.9</v>
      </c>
      <c r="O6684">
        <v>8</v>
      </c>
      <c r="P6684" s="1">
        <f>IF($A$3="Percentage of government revenue per capita",$B$3,0) + IF($A$3="Absolute extra revenue",AB6684,0) + IF($A$3="Absolute revenue per capita",AC6684,0)</f>
        <v>0</v>
      </c>
      <c r="Q6684" s="5">
        <f>-MIN(data!$B$4 / data!I172 * data!P172 / 100, data!N172)</f>
        <v>0</v>
      </c>
      <c r="R6684" s="4">
        <f>-Q6684*K6684/1000</f>
        <v>0</v>
      </c>
      <c r="S6684" s="6">
        <f>-MIN(data!$B$5/(POWER(LN(I6684),2))*P6684/100, O6684)</f>
        <v>0</v>
      </c>
      <c r="T6684" s="6">
        <f>-S6684*L6684/100000</f>
        <v>0</v>
      </c>
      <c r="U6684" s="4">
        <f>N6684+Q6684</f>
        <v>10.9</v>
      </c>
      <c r="V6684" s="4" t="e">
        <f>P6684*I6684/100/R6684</f>
        <v>#DIV/0!</v>
      </c>
      <c r="W6684" s="4" t="e">
        <f>V6684*H6684</f>
        <v>#DIV/0!</v>
      </c>
      <c r="X6684" s="6">
        <f>O6684+S6684</f>
        <v>8</v>
      </c>
      <c r="Y6684" s="6" t="e">
        <f>P6684*I6684/100/T6684</f>
        <v>#DIV/0!</v>
      </c>
      <c r="Z6684" s="6" t="e">
        <f>Y6684*H6684</f>
        <v>#DIV/0!</v>
      </c>
      <c r="AB6684" s="1">
        <f t="shared" si="208"/>
        <v>0</v>
      </c>
      <c r="AC6684" s="1">
        <f t="shared" si="209"/>
        <v>0</v>
      </c>
    </row>
    <row r="6685" spans="4:29" x14ac:dyDescent="0.25">
      <c r="D6685" s="1">
        <v>2002</v>
      </c>
      <c r="E6685" s="1" t="s">
        <v>8</v>
      </c>
      <c r="F6685" s="2" t="s">
        <v>375</v>
      </c>
      <c r="G6685">
        <v>4</v>
      </c>
      <c r="H6685">
        <v>3478777</v>
      </c>
      <c r="I6685" s="1">
        <v>9558.7340000000004</v>
      </c>
      <c r="J6685" s="1">
        <v>598</v>
      </c>
      <c r="K6685" s="1">
        <v>56415.09</v>
      </c>
      <c r="L6685" s="1">
        <v>57142.86</v>
      </c>
      <c r="M6685" s="3">
        <v>4</v>
      </c>
      <c r="N6685">
        <v>10.6</v>
      </c>
      <c r="O6685">
        <v>7</v>
      </c>
      <c r="P6685" s="1">
        <f>IF($A$3="Percentage of government revenue per capita",$B$3,0) + IF($A$3="Absolute extra revenue",AB6685,0) + IF($A$3="Absolute revenue per capita",AC6685,0)</f>
        <v>0</v>
      </c>
      <c r="Q6685" s="5">
        <f>-MIN(data!$B$4 / data!I173 * data!P173 / 100, data!N173)</f>
        <v>0</v>
      </c>
      <c r="R6685" s="4">
        <f>-Q6685*K6685/1000</f>
        <v>0</v>
      </c>
      <c r="S6685" s="6">
        <f>-MIN(data!$B$5/(POWER(LN(I6685),2))*P6685/100, O6685)</f>
        <v>0</v>
      </c>
      <c r="T6685" s="6">
        <f>-S6685*L6685/100000</f>
        <v>0</v>
      </c>
      <c r="U6685" s="4">
        <f>N6685+Q6685</f>
        <v>10.6</v>
      </c>
      <c r="V6685" s="4" t="e">
        <f>P6685*I6685/100/R6685</f>
        <v>#DIV/0!</v>
      </c>
      <c r="W6685" s="4" t="e">
        <f>V6685*H6685</f>
        <v>#DIV/0!</v>
      </c>
      <c r="X6685" s="6">
        <f>O6685+S6685</f>
        <v>7</v>
      </c>
      <c r="Y6685" s="6" t="e">
        <f>P6685*I6685/100/T6685</f>
        <v>#DIV/0!</v>
      </c>
      <c r="Z6685" s="6" t="e">
        <f>Y6685*H6685</f>
        <v>#DIV/0!</v>
      </c>
      <c r="AB6685" s="1">
        <f t="shared" si="208"/>
        <v>0</v>
      </c>
      <c r="AC6685" s="1">
        <f t="shared" si="209"/>
        <v>0</v>
      </c>
    </row>
    <row r="6686" spans="4:29" x14ac:dyDescent="0.25">
      <c r="D6686" s="1">
        <v>2003</v>
      </c>
      <c r="E6686" s="1" t="s">
        <v>8</v>
      </c>
      <c r="F6686" s="2" t="s">
        <v>375</v>
      </c>
      <c r="G6686">
        <v>4</v>
      </c>
      <c r="H6686">
        <v>3711932</v>
      </c>
      <c r="I6686" s="1">
        <v>13216.9</v>
      </c>
      <c r="J6686" s="1">
        <v>613</v>
      </c>
      <c r="K6686" s="1">
        <v>59514.559999999998</v>
      </c>
      <c r="L6686" s="1">
        <v>57142.86</v>
      </c>
      <c r="M6686" s="3">
        <v>4</v>
      </c>
      <c r="N6686">
        <v>10.3</v>
      </c>
      <c r="O6686">
        <v>7</v>
      </c>
      <c r="P6686" s="1">
        <f>IF($A$3="Percentage of government revenue per capita",$B$3,0) + IF($A$3="Absolute extra revenue",AB6686,0) + IF($A$3="Absolute revenue per capita",AC6686,0)</f>
        <v>0</v>
      </c>
      <c r="Q6686" s="5">
        <f>-MIN(data!$B$4 / data!I174 * data!P174 / 100, data!N174)</f>
        <v>0</v>
      </c>
      <c r="R6686" s="4">
        <f>-Q6686*K6686/1000</f>
        <v>0</v>
      </c>
      <c r="S6686" s="6">
        <f>-MIN(data!$B$5/(POWER(LN(I6686),2))*P6686/100, O6686)</f>
        <v>0</v>
      </c>
      <c r="T6686" s="6">
        <f>-S6686*L6686/100000</f>
        <v>0</v>
      </c>
      <c r="U6686" s="4">
        <f>N6686+Q6686</f>
        <v>10.3</v>
      </c>
      <c r="V6686" s="4" t="e">
        <f>P6686*I6686/100/R6686</f>
        <v>#DIV/0!</v>
      </c>
      <c r="W6686" s="4" t="e">
        <f>V6686*H6686</f>
        <v>#DIV/0!</v>
      </c>
      <c r="X6686" s="6">
        <f>O6686+S6686</f>
        <v>7</v>
      </c>
      <c r="Y6686" s="6" t="e">
        <f>P6686*I6686/100/T6686</f>
        <v>#DIV/0!</v>
      </c>
      <c r="Z6686" s="6" t="e">
        <f>Y6686*H6686</f>
        <v>#DIV/0!</v>
      </c>
      <c r="AB6686" s="1">
        <f t="shared" si="208"/>
        <v>0</v>
      </c>
      <c r="AC6686" s="1">
        <f t="shared" si="209"/>
        <v>0</v>
      </c>
    </row>
    <row r="6687" spans="4:29" x14ac:dyDescent="0.25">
      <c r="D6687" s="1">
        <v>2004</v>
      </c>
      <c r="E6687" s="1" t="s">
        <v>8</v>
      </c>
      <c r="F6687" s="2" t="s">
        <v>375</v>
      </c>
      <c r="G6687">
        <v>4</v>
      </c>
      <c r="H6687">
        <v>4068570</v>
      </c>
      <c r="I6687" s="1">
        <v>14261.61</v>
      </c>
      <c r="J6687" s="1">
        <v>631</v>
      </c>
      <c r="K6687" s="1">
        <v>63100</v>
      </c>
      <c r="L6687" s="1">
        <v>66666.67</v>
      </c>
      <c r="M6687" s="3">
        <v>4</v>
      </c>
      <c r="N6687">
        <v>10</v>
      </c>
      <c r="O6687">
        <v>6</v>
      </c>
      <c r="P6687" s="1">
        <f>IF($A$3="Percentage of government revenue per capita",$B$3,0) + IF($A$3="Absolute extra revenue",AB6687,0) + IF($A$3="Absolute revenue per capita",AC6687,0)</f>
        <v>0</v>
      </c>
      <c r="Q6687" s="5">
        <f>-MIN(data!$B$4 / data!I175 * data!P175 / 100, data!N175)</f>
        <v>0</v>
      </c>
      <c r="R6687" s="4">
        <f>-Q6687*K6687/1000</f>
        <v>0</v>
      </c>
      <c r="S6687" s="6">
        <f>-MIN(data!$B$5/(POWER(LN(I6687),2))*P6687/100, O6687)</f>
        <v>0</v>
      </c>
      <c r="T6687" s="6">
        <f>-S6687*L6687/100000</f>
        <v>0</v>
      </c>
      <c r="U6687" s="4">
        <f>N6687+Q6687</f>
        <v>10</v>
      </c>
      <c r="V6687" s="4" t="e">
        <f>P6687*I6687/100/R6687</f>
        <v>#DIV/0!</v>
      </c>
      <c r="W6687" s="4" t="e">
        <f>V6687*H6687</f>
        <v>#DIV/0!</v>
      </c>
      <c r="X6687" s="6">
        <f>O6687+S6687</f>
        <v>6</v>
      </c>
      <c r="Y6687" s="6" t="e">
        <f>P6687*I6687/100/T6687</f>
        <v>#DIV/0!</v>
      </c>
      <c r="Z6687" s="6" t="e">
        <f>Y6687*H6687</f>
        <v>#DIV/0!</v>
      </c>
      <c r="AB6687" s="1">
        <f t="shared" si="208"/>
        <v>0</v>
      </c>
      <c r="AC6687" s="1">
        <f t="shared" si="209"/>
        <v>0</v>
      </c>
    </row>
    <row r="6688" spans="4:29" x14ac:dyDescent="0.25">
      <c r="D6688" s="1">
        <v>2005</v>
      </c>
      <c r="E6688" s="1" t="s">
        <v>8</v>
      </c>
      <c r="F6688" s="2" t="s">
        <v>375</v>
      </c>
      <c r="G6688">
        <v>4</v>
      </c>
      <c r="H6688">
        <v>4588225</v>
      </c>
      <c r="I6688" s="1">
        <v>17271.009999999998</v>
      </c>
      <c r="J6688" s="1">
        <v>650</v>
      </c>
      <c r="K6688" s="1">
        <v>67010.31</v>
      </c>
      <c r="L6688" s="1">
        <v>66666.67</v>
      </c>
      <c r="M6688" s="3">
        <v>4</v>
      </c>
      <c r="N6688">
        <v>9.6999999999999993</v>
      </c>
      <c r="O6688">
        <v>6</v>
      </c>
      <c r="P6688" s="1">
        <f>IF($A$3="Percentage of government revenue per capita",$B$3,0) + IF($A$3="Absolute extra revenue",AB6688,0) + IF($A$3="Absolute revenue per capita",AC6688,0)</f>
        <v>0</v>
      </c>
      <c r="Q6688" s="5">
        <f>-MIN(data!$B$4 / data!I176 * data!P176 / 100, data!N176)</f>
        <v>0</v>
      </c>
      <c r="R6688" s="4">
        <f>-Q6688*K6688/1000</f>
        <v>0</v>
      </c>
      <c r="S6688" s="6">
        <f>-MIN(data!$B$5/(POWER(LN(I6688),2))*P6688/100, O6688)</f>
        <v>0</v>
      </c>
      <c r="T6688" s="6">
        <f>-S6688*L6688/100000</f>
        <v>0</v>
      </c>
      <c r="U6688" s="4">
        <f>N6688+Q6688</f>
        <v>9.6999999999999993</v>
      </c>
      <c r="V6688" s="4" t="e">
        <f>P6688*I6688/100/R6688</f>
        <v>#DIV/0!</v>
      </c>
      <c r="W6688" s="4" t="e">
        <f>V6688*H6688</f>
        <v>#DIV/0!</v>
      </c>
      <c r="X6688" s="6">
        <f>O6688+S6688</f>
        <v>6</v>
      </c>
      <c r="Y6688" s="6" t="e">
        <f>P6688*I6688/100/T6688</f>
        <v>#DIV/0!</v>
      </c>
      <c r="Z6688" s="6" t="e">
        <f>Y6688*H6688</f>
        <v>#DIV/0!</v>
      </c>
      <c r="AB6688" s="1">
        <f t="shared" si="208"/>
        <v>0</v>
      </c>
      <c r="AC6688" s="1">
        <f t="shared" si="209"/>
        <v>0</v>
      </c>
    </row>
    <row r="6689" spans="4:29" x14ac:dyDescent="0.25">
      <c r="D6689" s="1">
        <v>2006</v>
      </c>
      <c r="E6689" s="1" t="s">
        <v>8</v>
      </c>
      <c r="F6689" s="2" t="s">
        <v>375</v>
      </c>
      <c r="G6689">
        <v>4</v>
      </c>
      <c r="H6689">
        <v>5300174</v>
      </c>
      <c r="I6689" s="1">
        <v>18480.59</v>
      </c>
      <c r="J6689" s="1">
        <v>670</v>
      </c>
      <c r="K6689" s="1">
        <v>71276.600000000006</v>
      </c>
      <c r="L6689" s="1">
        <v>83333.33</v>
      </c>
      <c r="M6689" s="3">
        <v>4</v>
      </c>
      <c r="N6689">
        <v>9.4</v>
      </c>
      <c r="O6689">
        <v>6</v>
      </c>
      <c r="P6689" s="1">
        <f>IF($A$3="Percentage of government revenue per capita",$B$3,0) + IF($A$3="Absolute extra revenue",AB6689,0) + IF($A$3="Absolute revenue per capita",AC6689,0)</f>
        <v>0</v>
      </c>
      <c r="Q6689" s="5">
        <f>-MIN(data!$B$4 / data!I177 * data!P177 / 100, data!N177)</f>
        <v>0</v>
      </c>
      <c r="R6689" s="4">
        <f>-Q6689*K6689/1000</f>
        <v>0</v>
      </c>
      <c r="S6689" s="6">
        <f>-MIN(data!$B$5/(POWER(LN(I6689),2))*P6689/100, O6689)</f>
        <v>0</v>
      </c>
      <c r="T6689" s="6">
        <f>-S6689*L6689/100000</f>
        <v>0</v>
      </c>
      <c r="U6689" s="4">
        <f>N6689+Q6689</f>
        <v>9.4</v>
      </c>
      <c r="V6689" s="4" t="e">
        <f>P6689*I6689/100/R6689</f>
        <v>#DIV/0!</v>
      </c>
      <c r="W6689" s="4" t="e">
        <f>V6689*H6689</f>
        <v>#DIV/0!</v>
      </c>
      <c r="X6689" s="6">
        <f>O6689+S6689</f>
        <v>6</v>
      </c>
      <c r="Y6689" s="6" t="e">
        <f>P6689*I6689/100/T6689</f>
        <v>#DIV/0!</v>
      </c>
      <c r="Z6689" s="6" t="e">
        <f>Y6689*H6689</f>
        <v>#DIV/0!</v>
      </c>
      <c r="AB6689" s="1">
        <f t="shared" si="208"/>
        <v>0</v>
      </c>
      <c r="AC6689" s="1">
        <f t="shared" si="209"/>
        <v>0</v>
      </c>
    </row>
    <row r="6690" spans="4:29" x14ac:dyDescent="0.25">
      <c r="D6690" s="1">
        <v>2007</v>
      </c>
      <c r="E6690" s="1" t="s">
        <v>8</v>
      </c>
      <c r="F6690" s="2" t="s">
        <v>375</v>
      </c>
      <c r="G6690">
        <v>4</v>
      </c>
      <c r="H6690">
        <v>6168838</v>
      </c>
      <c r="I6690" s="1">
        <v>15868.48</v>
      </c>
      <c r="J6690" s="1">
        <v>689</v>
      </c>
      <c r="K6690" s="1">
        <v>75714.289999999994</v>
      </c>
      <c r="L6690" s="1">
        <v>83333.33</v>
      </c>
      <c r="M6690" s="3">
        <v>5</v>
      </c>
      <c r="N6690">
        <v>9.1</v>
      </c>
      <c r="O6690">
        <v>6</v>
      </c>
      <c r="P6690" s="1">
        <f>IF($A$3="Percentage of government revenue per capita",$B$3,0) + IF($A$3="Absolute extra revenue",AB6690,0) + IF($A$3="Absolute revenue per capita",AC6690,0)</f>
        <v>0</v>
      </c>
      <c r="Q6690" s="5">
        <f>-MIN(data!$B$4 / data!I178 * data!P178 / 100, data!N178)</f>
        <v>0</v>
      </c>
      <c r="R6690" s="4">
        <f>-Q6690*K6690/1000</f>
        <v>0</v>
      </c>
      <c r="S6690" s="6">
        <f>-MIN(data!$B$5/(POWER(LN(I6690),2))*P6690/100, O6690)</f>
        <v>0</v>
      </c>
      <c r="T6690" s="6">
        <f>-S6690*L6690/100000</f>
        <v>0</v>
      </c>
      <c r="U6690" s="4">
        <f>N6690+Q6690</f>
        <v>9.1</v>
      </c>
      <c r="V6690" s="4" t="e">
        <f>P6690*I6690/100/R6690</f>
        <v>#DIV/0!</v>
      </c>
      <c r="W6690" s="4" t="e">
        <f>V6690*H6690</f>
        <v>#DIV/0!</v>
      </c>
      <c r="X6690" s="6">
        <f>O6690+S6690</f>
        <v>6</v>
      </c>
      <c r="Y6690" s="6" t="e">
        <f>P6690*I6690/100/T6690</f>
        <v>#DIV/0!</v>
      </c>
      <c r="Z6690" s="6" t="e">
        <f>Y6690*H6690</f>
        <v>#DIV/0!</v>
      </c>
      <c r="AB6690" s="1">
        <f t="shared" si="208"/>
        <v>0</v>
      </c>
      <c r="AC6690" s="1">
        <f t="shared" si="209"/>
        <v>0</v>
      </c>
    </row>
    <row r="6691" spans="4:29" x14ac:dyDescent="0.25">
      <c r="D6691" s="1">
        <v>2008</v>
      </c>
      <c r="E6691" s="1" t="s">
        <v>8</v>
      </c>
      <c r="F6691" s="2" t="s">
        <v>375</v>
      </c>
      <c r="G6691">
        <v>4</v>
      </c>
      <c r="H6691">
        <v>7089487</v>
      </c>
      <c r="I6691" s="1">
        <v>16409.55</v>
      </c>
      <c r="J6691" s="1">
        <v>707</v>
      </c>
      <c r="K6691" s="1">
        <v>80340.91</v>
      </c>
      <c r="L6691" s="1">
        <v>83333.33</v>
      </c>
      <c r="M6691" s="3">
        <v>5</v>
      </c>
      <c r="N6691">
        <v>8.8000000000000007</v>
      </c>
      <c r="O6691">
        <v>6</v>
      </c>
      <c r="P6691" s="1">
        <f>IF($A$3="Percentage of government revenue per capita",$B$3,0) + IF($A$3="Absolute extra revenue",AB6691,0) + IF($A$3="Absolute revenue per capita",AC6691,0)</f>
        <v>0</v>
      </c>
      <c r="Q6691" s="5">
        <f>-MIN(data!$B$4 / data!I179 * data!P179 / 100, data!N179)</f>
        <v>0</v>
      </c>
      <c r="R6691" s="4">
        <f>-Q6691*K6691/1000</f>
        <v>0</v>
      </c>
      <c r="S6691" s="6">
        <f>-MIN(data!$B$5/(POWER(LN(I6691),2))*P6691/100, O6691)</f>
        <v>0</v>
      </c>
      <c r="T6691" s="6">
        <f>-S6691*L6691/100000</f>
        <v>0</v>
      </c>
      <c r="U6691" s="4">
        <f>N6691+Q6691</f>
        <v>8.8000000000000007</v>
      </c>
      <c r="V6691" s="4" t="e">
        <f>P6691*I6691/100/R6691</f>
        <v>#DIV/0!</v>
      </c>
      <c r="W6691" s="4" t="e">
        <f>V6691*H6691</f>
        <v>#DIV/0!</v>
      </c>
      <c r="X6691" s="6">
        <f>O6691+S6691</f>
        <v>6</v>
      </c>
      <c r="Y6691" s="6" t="e">
        <f>P6691*I6691/100/T6691</f>
        <v>#DIV/0!</v>
      </c>
      <c r="Z6691" s="6" t="e">
        <f>Y6691*H6691</f>
        <v>#DIV/0!</v>
      </c>
      <c r="AB6691" s="1">
        <f t="shared" si="208"/>
        <v>0</v>
      </c>
      <c r="AC6691" s="1">
        <f t="shared" si="209"/>
        <v>0</v>
      </c>
    </row>
    <row r="6692" spans="4:29" x14ac:dyDescent="0.25">
      <c r="D6692" s="1">
        <v>2009</v>
      </c>
      <c r="E6692" s="1" t="s">
        <v>8</v>
      </c>
      <c r="F6692" s="2" t="s">
        <v>375</v>
      </c>
      <c r="G6692">
        <v>4</v>
      </c>
      <c r="H6692">
        <v>7917372</v>
      </c>
      <c r="I6692" s="1">
        <v>9679.6650000000009</v>
      </c>
      <c r="J6692" s="1">
        <v>721</v>
      </c>
      <c r="K6692" s="1">
        <v>83837.210000000006</v>
      </c>
      <c r="L6692" s="1">
        <v>83333.33</v>
      </c>
      <c r="M6692" s="3">
        <v>5</v>
      </c>
      <c r="N6692">
        <v>8.6</v>
      </c>
      <c r="O6692">
        <v>6</v>
      </c>
      <c r="P6692" s="1">
        <f>IF($A$3="Percentage of government revenue per capita",$B$3,0) + IF($A$3="Absolute extra revenue",AB6692,0) + IF($A$3="Absolute revenue per capita",AC6692,0)</f>
        <v>0</v>
      </c>
      <c r="Q6692" s="5">
        <f>-MIN(data!$B$4 / data!I180 * data!P180 / 100, data!N180)</f>
        <v>0</v>
      </c>
      <c r="R6692" s="4">
        <f>-Q6692*K6692/1000</f>
        <v>0</v>
      </c>
      <c r="S6692" s="6">
        <f>-MIN(data!$B$5/(POWER(LN(I6692),2))*P6692/100, O6692)</f>
        <v>0</v>
      </c>
      <c r="T6692" s="6">
        <f>-S6692*L6692/100000</f>
        <v>0</v>
      </c>
      <c r="U6692" s="4">
        <f>N6692+Q6692</f>
        <v>8.6</v>
      </c>
      <c r="V6692" s="4" t="e">
        <f>P6692*I6692/100/R6692</f>
        <v>#DIV/0!</v>
      </c>
      <c r="W6692" s="4" t="e">
        <f>V6692*H6692</f>
        <v>#DIV/0!</v>
      </c>
      <c r="X6692" s="6">
        <f>O6692+S6692</f>
        <v>6</v>
      </c>
      <c r="Y6692" s="6" t="e">
        <f>P6692*I6692/100/T6692</f>
        <v>#DIV/0!</v>
      </c>
      <c r="Z6692" s="6" t="e">
        <f>Y6692*H6692</f>
        <v>#DIV/0!</v>
      </c>
      <c r="AB6692" s="1">
        <f t="shared" si="208"/>
        <v>0</v>
      </c>
      <c r="AC6692" s="1">
        <f t="shared" si="209"/>
        <v>0</v>
      </c>
    </row>
    <row r="6693" spans="4:29" x14ac:dyDescent="0.25">
      <c r="D6693" s="1">
        <v>2010</v>
      </c>
      <c r="E6693" s="1" t="s">
        <v>8</v>
      </c>
      <c r="F6693" s="2" t="s">
        <v>375</v>
      </c>
      <c r="G6693">
        <v>4</v>
      </c>
      <c r="H6693">
        <v>8549988</v>
      </c>
      <c r="I6693" s="1">
        <v>9968.02</v>
      </c>
      <c r="J6693" s="1">
        <v>732</v>
      </c>
      <c r="K6693" s="1">
        <v>87142.86</v>
      </c>
      <c r="L6693" s="1">
        <v>100000</v>
      </c>
      <c r="M6693" s="3">
        <v>5</v>
      </c>
      <c r="N6693">
        <v>8.4</v>
      </c>
      <c r="O6693">
        <v>6</v>
      </c>
      <c r="P6693" s="1">
        <f>IF($A$3="Percentage of government revenue per capita",$B$3,0) + IF($A$3="Absolute extra revenue",AB6693,0) + IF($A$3="Absolute revenue per capita",AC6693,0)</f>
        <v>0</v>
      </c>
      <c r="Q6693" s="5">
        <f>-MIN(data!$B$4 / data!I181 * data!P181 / 100, data!N181)</f>
        <v>0</v>
      </c>
      <c r="R6693" s="4">
        <f>-Q6693*K6693/1000</f>
        <v>0</v>
      </c>
      <c r="S6693" s="6">
        <f>-MIN(data!$B$5/(POWER(LN(I6693),2))*P6693/100, O6693)</f>
        <v>0</v>
      </c>
      <c r="T6693" s="6">
        <f>-S6693*L6693/100000</f>
        <v>0</v>
      </c>
      <c r="U6693" s="4">
        <f>N6693+Q6693</f>
        <v>8.4</v>
      </c>
      <c r="V6693" s="4" t="e">
        <f>P6693*I6693/100/R6693</f>
        <v>#DIV/0!</v>
      </c>
      <c r="W6693" s="4" t="e">
        <f>V6693*H6693</f>
        <v>#DIV/0!</v>
      </c>
      <c r="X6693" s="6">
        <f>O6693+S6693</f>
        <v>6</v>
      </c>
      <c r="Y6693" s="6" t="e">
        <f>P6693*I6693/100/T6693</f>
        <v>#DIV/0!</v>
      </c>
      <c r="Z6693" s="6" t="e">
        <f>Y6693*H6693</f>
        <v>#DIV/0!</v>
      </c>
      <c r="AB6693" s="1">
        <f t="shared" si="208"/>
        <v>0</v>
      </c>
      <c r="AC6693" s="1">
        <f t="shared" si="209"/>
        <v>0</v>
      </c>
    </row>
    <row r="6694" spans="4:29" x14ac:dyDescent="0.25">
      <c r="D6694" s="1">
        <v>2011</v>
      </c>
      <c r="E6694" s="1" t="s">
        <v>8</v>
      </c>
      <c r="F6694" s="2" t="s">
        <v>375</v>
      </c>
      <c r="G6694">
        <v>4</v>
      </c>
      <c r="H6694">
        <v>8946777</v>
      </c>
      <c r="I6694" s="1">
        <v>11848.59</v>
      </c>
      <c r="J6694" s="1">
        <v>741</v>
      </c>
      <c r="K6694" s="1">
        <v>89277.11</v>
      </c>
      <c r="L6694" s="1">
        <v>100000</v>
      </c>
      <c r="M6694" s="3">
        <v>6</v>
      </c>
      <c r="N6694">
        <v>8.3000000000000007</v>
      </c>
      <c r="O6694">
        <v>6</v>
      </c>
      <c r="P6694" s="1">
        <f>IF($A$3="Percentage of government revenue per capita",$B$3,0) + IF($A$3="Absolute extra revenue",AB6694,0) + IF($A$3="Absolute revenue per capita",AC6694,0)</f>
        <v>0</v>
      </c>
      <c r="Q6694" s="5">
        <f>-MIN(data!$B$4 / data!I182 * data!P182 / 100, data!N182)</f>
        <v>0</v>
      </c>
      <c r="R6694" s="4">
        <f>-Q6694*K6694/1000</f>
        <v>0</v>
      </c>
      <c r="S6694" s="6">
        <f>-MIN(data!$B$5/(POWER(LN(I6694),2))*P6694/100, O6694)</f>
        <v>0</v>
      </c>
      <c r="T6694" s="6">
        <f>-S6694*L6694/100000</f>
        <v>0</v>
      </c>
      <c r="U6694" s="4">
        <f>N6694+Q6694</f>
        <v>8.3000000000000007</v>
      </c>
      <c r="V6694" s="4" t="e">
        <f>P6694*I6694/100/R6694</f>
        <v>#DIV/0!</v>
      </c>
      <c r="W6694" s="4" t="e">
        <f>V6694*H6694</f>
        <v>#DIV/0!</v>
      </c>
      <c r="X6694" s="6">
        <f>O6694+S6694</f>
        <v>6</v>
      </c>
      <c r="Y6694" s="6" t="e">
        <f>P6694*I6694/100/T6694</f>
        <v>#DIV/0!</v>
      </c>
      <c r="Z6694" s="6" t="e">
        <f>Y6694*H6694</f>
        <v>#DIV/0!</v>
      </c>
      <c r="AB6694" s="1">
        <f t="shared" si="208"/>
        <v>0</v>
      </c>
      <c r="AC6694" s="1">
        <f t="shared" si="209"/>
        <v>0</v>
      </c>
    </row>
    <row r="6695" spans="4:29" x14ac:dyDescent="0.25">
      <c r="D6695" s="1">
        <v>2012</v>
      </c>
      <c r="E6695" s="1" t="s">
        <v>8</v>
      </c>
      <c r="F6695" s="2" t="s">
        <v>375</v>
      </c>
      <c r="G6695">
        <v>4</v>
      </c>
      <c r="H6695">
        <v>9141596</v>
      </c>
      <c r="I6695" s="1">
        <v>14152.59</v>
      </c>
      <c r="J6695" s="1">
        <v>752</v>
      </c>
      <c r="K6695" s="1">
        <v>91707.32</v>
      </c>
      <c r="L6695" s="1">
        <v>100000</v>
      </c>
      <c r="M6695" s="3">
        <v>6</v>
      </c>
      <c r="N6695">
        <v>8.1999999999999993</v>
      </c>
      <c r="O6695">
        <v>6</v>
      </c>
      <c r="P6695" s="1">
        <f>IF($A$3="Percentage of government revenue per capita",$B$3,0) + IF($A$3="Absolute extra revenue",AB6695,0) + IF($A$3="Absolute revenue per capita",AC6695,0)</f>
        <v>0</v>
      </c>
      <c r="Q6695" s="5">
        <f>-MIN(data!$B$4 / data!I183 * data!P183 / 100, data!N183)</f>
        <v>0</v>
      </c>
      <c r="R6695" s="4">
        <f>-Q6695*K6695/1000</f>
        <v>0</v>
      </c>
      <c r="S6695" s="6">
        <f>-MIN(data!$B$5/(POWER(LN(I6695),2))*P6695/100, O6695)</f>
        <v>0</v>
      </c>
      <c r="T6695" s="6">
        <f>-S6695*L6695/100000</f>
        <v>0</v>
      </c>
      <c r="U6695" s="4">
        <f>N6695+Q6695</f>
        <v>8.1999999999999993</v>
      </c>
      <c r="V6695" s="4" t="e">
        <f>P6695*I6695/100/R6695</f>
        <v>#DIV/0!</v>
      </c>
      <c r="W6695" s="4" t="e">
        <f>V6695*H6695</f>
        <v>#DIV/0!</v>
      </c>
      <c r="X6695" s="6">
        <f>O6695+S6695</f>
        <v>6</v>
      </c>
      <c r="Y6695" s="6" t="e">
        <f>P6695*I6695/100/T6695</f>
        <v>#DIV/0!</v>
      </c>
      <c r="Z6695" s="6" t="e">
        <f>Y6695*H6695</f>
        <v>#DIV/0!</v>
      </c>
      <c r="AB6695" s="1">
        <f t="shared" si="208"/>
        <v>0</v>
      </c>
      <c r="AC6695" s="1">
        <f t="shared" si="209"/>
        <v>0</v>
      </c>
    </row>
    <row r="6696" spans="4:29" x14ac:dyDescent="0.25">
      <c r="D6696" s="1">
        <v>2013</v>
      </c>
      <c r="E6696" s="1" t="s">
        <v>8</v>
      </c>
      <c r="F6696" s="2" t="s">
        <v>375</v>
      </c>
      <c r="G6696">
        <v>4</v>
      </c>
      <c r="H6696">
        <v>9197910</v>
      </c>
      <c r="I6696" s="1">
        <v>15031.89</v>
      </c>
      <c r="J6696" s="1">
        <v>765</v>
      </c>
      <c r="K6696" s="1">
        <v>92168.67</v>
      </c>
      <c r="L6696" s="1">
        <v>100000</v>
      </c>
      <c r="M6696" s="3">
        <v>6</v>
      </c>
      <c r="N6696">
        <v>8.3000000000000007</v>
      </c>
      <c r="O6696">
        <v>6</v>
      </c>
      <c r="P6696" s="1">
        <f>IF($A$3="Percentage of government revenue per capita",$B$3,0) + IF($A$3="Absolute extra revenue",AB6696,0) + IF($A$3="Absolute revenue per capita",AC6696,0)</f>
        <v>0</v>
      </c>
      <c r="Q6696" s="5">
        <f>-MIN(data!$B$4 / data!I184 * data!P184 / 100, data!N184)</f>
        <v>0</v>
      </c>
      <c r="R6696" s="4">
        <f>-Q6696*K6696/1000</f>
        <v>0</v>
      </c>
      <c r="S6696" s="6">
        <f>-MIN(data!$B$5/(POWER(LN(I6696),2))*P6696/100, O6696)</f>
        <v>0</v>
      </c>
      <c r="T6696" s="6">
        <f>-S6696*L6696/100000</f>
        <v>0</v>
      </c>
      <c r="U6696" s="4">
        <f>N6696+Q6696</f>
        <v>8.3000000000000007</v>
      </c>
      <c r="V6696" s="4" t="e">
        <f>P6696*I6696/100/R6696</f>
        <v>#DIV/0!</v>
      </c>
      <c r="W6696" s="4" t="e">
        <f>V6696*H6696</f>
        <v>#DIV/0!</v>
      </c>
      <c r="X6696" s="6">
        <f>O6696+S6696</f>
        <v>6</v>
      </c>
      <c r="Y6696" s="6" t="e">
        <f>P6696*I6696/100/T6696</f>
        <v>#DIV/0!</v>
      </c>
      <c r="Z6696" s="6" t="e">
        <f>Y6696*H6696</f>
        <v>#DIV/0!</v>
      </c>
      <c r="AB6696" s="1">
        <f t="shared" si="208"/>
        <v>0</v>
      </c>
      <c r="AC6696" s="1">
        <f t="shared" si="209"/>
        <v>0</v>
      </c>
    </row>
    <row r="6697" spans="4:29" x14ac:dyDescent="0.25">
      <c r="D6697" s="1">
        <v>2014</v>
      </c>
      <c r="E6697" s="1" t="s">
        <v>8</v>
      </c>
      <c r="F6697" s="2" t="s">
        <v>375</v>
      </c>
      <c r="G6697">
        <v>4</v>
      </c>
      <c r="H6697">
        <v>9214175</v>
      </c>
      <c r="I6697" s="1">
        <v>14324.3</v>
      </c>
      <c r="J6697" s="1">
        <v>783</v>
      </c>
      <c r="K6697" s="1">
        <v>92117.65</v>
      </c>
      <c r="L6697" s="1">
        <v>100000</v>
      </c>
      <c r="M6697" s="3">
        <v>6</v>
      </c>
      <c r="N6697">
        <v>8.5</v>
      </c>
      <c r="O6697">
        <v>6</v>
      </c>
      <c r="P6697" s="1">
        <f>IF($A$3="Percentage of government revenue per capita",$B$3,0) + IF($A$3="Absolute extra revenue",AB6697,0) + IF($A$3="Absolute revenue per capita",AC6697,0)</f>
        <v>0</v>
      </c>
      <c r="Q6697" s="5">
        <f>-MIN(data!$B$4 / data!I185 * data!P185 / 100, data!N185)</f>
        <v>0</v>
      </c>
      <c r="R6697" s="4">
        <f>-Q6697*K6697/1000</f>
        <v>0</v>
      </c>
      <c r="S6697" s="6">
        <f>-MIN(data!$B$5/(POWER(LN(I6697),2))*P6697/100, O6697)</f>
        <v>0</v>
      </c>
      <c r="T6697" s="6">
        <f>-S6697*L6697/100000</f>
        <v>0</v>
      </c>
      <c r="U6697" s="4">
        <f>N6697+Q6697</f>
        <v>8.5</v>
      </c>
      <c r="V6697" s="4" t="e">
        <f>P6697*I6697/100/R6697</f>
        <v>#DIV/0!</v>
      </c>
      <c r="W6697" s="4" t="e">
        <f>V6697*H6697</f>
        <v>#DIV/0!</v>
      </c>
      <c r="X6697" s="6">
        <f>O6697+S6697</f>
        <v>6</v>
      </c>
      <c r="Y6697" s="6" t="e">
        <f>P6697*I6697/100/T6697</f>
        <v>#DIV/0!</v>
      </c>
      <c r="Z6697" s="6" t="e">
        <f>Y6697*H6697</f>
        <v>#DIV/0!</v>
      </c>
      <c r="AB6697" s="1">
        <f t="shared" si="208"/>
        <v>0</v>
      </c>
      <c r="AC6697" s="1">
        <f t="shared" si="209"/>
        <v>0</v>
      </c>
    </row>
    <row r="6698" spans="4:29" x14ac:dyDescent="0.25">
      <c r="D6698" s="1">
        <v>2015</v>
      </c>
      <c r="E6698" s="1" t="s">
        <v>8</v>
      </c>
      <c r="F6698" s="2" t="s">
        <v>375</v>
      </c>
      <c r="G6698">
        <v>4</v>
      </c>
      <c r="H6698">
        <v>9262900</v>
      </c>
      <c r="I6698" s="1">
        <v>11869.36</v>
      </c>
      <c r="J6698" s="1">
        <v>802</v>
      </c>
      <c r="K6698" s="1">
        <v>92183.91</v>
      </c>
      <c r="M6698" s="3">
        <v>6</v>
      </c>
      <c r="N6698">
        <v>8.6999999999999993</v>
      </c>
      <c r="O6698">
        <v>6</v>
      </c>
      <c r="P6698" s="1">
        <f>IF($A$3="Percentage of government revenue per capita",$B$3,0) + IF($A$3="Absolute extra revenue",AB6698,0) + IF($A$3="Absolute revenue per capita",AC6698,0)</f>
        <v>0</v>
      </c>
      <c r="Q6698" s="5" t="e">
        <f>-MIN(data!$B$4 / data!I186 * data!P186 / 100, data!N186)</f>
        <v>#DIV/0!</v>
      </c>
      <c r="R6698" s="4" t="e">
        <f>-Q6698*K6698/1000</f>
        <v>#DIV/0!</v>
      </c>
      <c r="S6698" s="6">
        <f>-MIN(data!$B$5/(POWER(LN(I6698),2))*P6698/100, O6698)</f>
        <v>0</v>
      </c>
      <c r="T6698" s="6">
        <f>-S6698*L6698/100000</f>
        <v>0</v>
      </c>
      <c r="U6698" s="4" t="e">
        <f>N6698+Q6698</f>
        <v>#DIV/0!</v>
      </c>
      <c r="V6698" s="4" t="e">
        <f>P6698*I6698/100/R6698</f>
        <v>#DIV/0!</v>
      </c>
      <c r="W6698" s="4" t="e">
        <f>V6698*H6698</f>
        <v>#DIV/0!</v>
      </c>
      <c r="X6698" s="6">
        <f>O6698+S6698</f>
        <v>6</v>
      </c>
      <c r="Y6698" s="6" t="e">
        <f>P6698*I6698/100/T6698</f>
        <v>#DIV/0!</v>
      </c>
      <c r="Z6698" s="6" t="e">
        <f>Y6698*H6698</f>
        <v>#DIV/0!</v>
      </c>
      <c r="AB6698" s="1">
        <f t="shared" si="208"/>
        <v>0</v>
      </c>
      <c r="AC6698" s="1">
        <f t="shared" si="209"/>
        <v>0</v>
      </c>
    </row>
    <row r="6699" spans="4:29" x14ac:dyDescent="0.25">
      <c r="D6699" s="1">
        <v>2016</v>
      </c>
      <c r="E6699" s="1" t="s">
        <v>8</v>
      </c>
      <c r="F6699" s="2" t="s">
        <v>375</v>
      </c>
      <c r="G6699">
        <v>4</v>
      </c>
      <c r="H6699">
        <v>9360980</v>
      </c>
      <c r="I6699" s="1">
        <v>0</v>
      </c>
      <c r="J6699" s="1">
        <v>817</v>
      </c>
      <c r="K6699" s="1">
        <v>90777.78</v>
      </c>
      <c r="M6699" s="3"/>
      <c r="N6699">
        <v>9</v>
      </c>
      <c r="O6699"/>
      <c r="P6699" s="1">
        <f>IF($A$3="Percentage of government revenue per capita",$B$3,0) + IF($A$3="Absolute extra revenue",AB6699,0) + IF($A$3="Absolute revenue per capita",AC6699,0)</f>
        <v>0</v>
      </c>
      <c r="Q6699" s="5" t="e">
        <f>-MIN(data!$B$4 / data!I187 * data!P187 / 100, data!N187)</f>
        <v>#DIV/0!</v>
      </c>
      <c r="R6699" s="4" t="e">
        <f>-Q6699*K6699/1000</f>
        <v>#DIV/0!</v>
      </c>
      <c r="S6699" s="6" t="e">
        <f>-MIN(data!$B$5/(POWER(LN(I6699),2))*P6699/100, O6699)</f>
        <v>#NUM!</v>
      </c>
      <c r="T6699" s="6" t="e">
        <f>-S6699*L6699/100000</f>
        <v>#NUM!</v>
      </c>
      <c r="U6699" s="4" t="e">
        <f>N6699+Q6699</f>
        <v>#DIV/0!</v>
      </c>
      <c r="V6699" s="4" t="e">
        <f>P6699*I6699/100/R6699</f>
        <v>#DIV/0!</v>
      </c>
      <c r="W6699" s="4" t="e">
        <f>V6699*H6699</f>
        <v>#DIV/0!</v>
      </c>
      <c r="X6699" s="6" t="e">
        <f>O6699+S6699</f>
        <v>#NUM!</v>
      </c>
      <c r="Y6699" s="6" t="e">
        <f>P6699*I6699/100/T6699</f>
        <v>#NUM!</v>
      </c>
      <c r="Z6699" s="6" t="e">
        <f>Y6699*H6699</f>
        <v>#NUM!</v>
      </c>
      <c r="AB6699" s="1" t="e">
        <f t="shared" si="208"/>
        <v>#DIV/0!</v>
      </c>
      <c r="AC6699" s="1" t="e">
        <f t="shared" si="209"/>
        <v>#DIV/0!</v>
      </c>
    </row>
    <row r="6700" spans="4:29" x14ac:dyDescent="0.25">
      <c r="D6700" s="1">
        <v>1980</v>
      </c>
      <c r="E6700" s="1" t="s">
        <v>65</v>
      </c>
      <c r="F6700" s="2" t="s">
        <v>376</v>
      </c>
      <c r="G6700">
        <v>4</v>
      </c>
      <c r="H6700">
        <v>56314216</v>
      </c>
      <c r="I6700" s="1">
        <v>0</v>
      </c>
      <c r="J6700" s="1">
        <v>9626</v>
      </c>
      <c r="K6700" s="1">
        <v>682695</v>
      </c>
      <c r="M6700" s="3"/>
      <c r="N6700">
        <v>14.1</v>
      </c>
      <c r="O6700"/>
      <c r="P6700" s="1">
        <f>IF($A$3="Percentage of government revenue per capita",$B$3,0) + IF($A$3="Absolute extra revenue",AB6700,0) + IF($A$3="Absolute revenue per capita",AC6700,0)</f>
        <v>0</v>
      </c>
      <c r="Q6700" s="5">
        <f>-MIN(data!$B$4 / data!I2260 * data!P2260 / 100, data!N2260)</f>
        <v>0</v>
      </c>
      <c r="R6700" s="4">
        <f>-Q6700*K6700/1000</f>
        <v>0</v>
      </c>
      <c r="S6700" s="6" t="e">
        <f>-MIN(data!$B$5/(POWER(LN(I6700),2))*P6700/100, O6700)</f>
        <v>#NUM!</v>
      </c>
      <c r="T6700" s="6" t="e">
        <f>-S6700*L6700/100000</f>
        <v>#NUM!</v>
      </c>
      <c r="U6700" s="4">
        <f>N6700+Q6700</f>
        <v>14.1</v>
      </c>
      <c r="V6700" s="4" t="e">
        <f>P6700*I6700/100/R6700</f>
        <v>#DIV/0!</v>
      </c>
      <c r="W6700" s="4" t="e">
        <f>V6700*H6700</f>
        <v>#DIV/0!</v>
      </c>
      <c r="X6700" s="6" t="e">
        <f>O6700+S6700</f>
        <v>#NUM!</v>
      </c>
      <c r="Y6700" s="6" t="e">
        <f>P6700*I6700/100/T6700</f>
        <v>#NUM!</v>
      </c>
      <c r="Z6700" s="6" t="e">
        <f>Y6700*H6700</f>
        <v>#NUM!</v>
      </c>
      <c r="AB6700" s="1" t="e">
        <f t="shared" si="208"/>
        <v>#DIV/0!</v>
      </c>
      <c r="AC6700" s="1" t="e">
        <f t="shared" si="209"/>
        <v>#DIV/0!</v>
      </c>
    </row>
    <row r="6701" spans="4:29" x14ac:dyDescent="0.25">
      <c r="D6701" s="1">
        <v>1981</v>
      </c>
      <c r="E6701" s="1" t="s">
        <v>65</v>
      </c>
      <c r="F6701" s="2" t="s">
        <v>376</v>
      </c>
      <c r="G6701">
        <v>4</v>
      </c>
      <c r="H6701">
        <v>56333829</v>
      </c>
      <c r="I6701" s="1">
        <v>0</v>
      </c>
      <c r="J6701" s="1">
        <v>9222</v>
      </c>
      <c r="K6701" s="1">
        <v>688209</v>
      </c>
      <c r="M6701" s="3"/>
      <c r="N6701">
        <v>13.4</v>
      </c>
      <c r="O6701"/>
      <c r="P6701" s="1">
        <f>IF($A$3="Percentage of government revenue per capita",$B$3,0) + IF($A$3="Absolute extra revenue",AB6701,0) + IF($A$3="Absolute revenue per capita",AC6701,0)</f>
        <v>0</v>
      </c>
      <c r="Q6701" s="5">
        <f>-MIN(data!$B$4 / data!I2261 * data!P2261 / 100, data!N2261)</f>
        <v>0</v>
      </c>
      <c r="R6701" s="4">
        <f>-Q6701*K6701/1000</f>
        <v>0</v>
      </c>
      <c r="S6701" s="6" t="e">
        <f>-MIN(data!$B$5/(POWER(LN(I6701),2))*P6701/100, O6701)</f>
        <v>#NUM!</v>
      </c>
      <c r="T6701" s="6" t="e">
        <f>-S6701*L6701/100000</f>
        <v>#NUM!</v>
      </c>
      <c r="U6701" s="4">
        <f>N6701+Q6701</f>
        <v>13.4</v>
      </c>
      <c r="V6701" s="4" t="e">
        <f>P6701*I6701/100/R6701</f>
        <v>#DIV/0!</v>
      </c>
      <c r="W6701" s="4" t="e">
        <f>V6701*H6701</f>
        <v>#DIV/0!</v>
      </c>
      <c r="X6701" s="6" t="e">
        <f>O6701+S6701</f>
        <v>#NUM!</v>
      </c>
      <c r="Y6701" s="6" t="e">
        <f>P6701*I6701/100/T6701</f>
        <v>#NUM!</v>
      </c>
      <c r="Z6701" s="6" t="e">
        <f>Y6701*H6701</f>
        <v>#NUM!</v>
      </c>
      <c r="AB6701" s="1" t="e">
        <f t="shared" si="208"/>
        <v>#DIV/0!</v>
      </c>
      <c r="AC6701" s="1" t="e">
        <f t="shared" si="209"/>
        <v>#DIV/0!</v>
      </c>
    </row>
    <row r="6702" spans="4:29" x14ac:dyDescent="0.25">
      <c r="D6702" s="1">
        <v>1982</v>
      </c>
      <c r="E6702" s="1" t="s">
        <v>65</v>
      </c>
      <c r="F6702" s="2" t="s">
        <v>376</v>
      </c>
      <c r="G6702">
        <v>4</v>
      </c>
      <c r="H6702">
        <v>56313641</v>
      </c>
      <c r="I6702" s="1">
        <v>0</v>
      </c>
      <c r="J6702" s="1">
        <v>8903</v>
      </c>
      <c r="K6702" s="1">
        <v>701023.6</v>
      </c>
      <c r="M6702" s="3"/>
      <c r="N6702">
        <v>12.7</v>
      </c>
      <c r="O6702"/>
      <c r="P6702" s="1">
        <f>IF($A$3="Percentage of government revenue per capita",$B$3,0) + IF($A$3="Absolute extra revenue",AB6702,0) + IF($A$3="Absolute revenue per capita",AC6702,0)</f>
        <v>0</v>
      </c>
      <c r="Q6702" s="5">
        <f>-MIN(data!$B$4 / data!I2262 * data!P2262 / 100, data!N2262)</f>
        <v>0</v>
      </c>
      <c r="R6702" s="4">
        <f>-Q6702*K6702/1000</f>
        <v>0</v>
      </c>
      <c r="S6702" s="6" t="e">
        <f>-MIN(data!$B$5/(POWER(LN(I6702),2))*P6702/100, O6702)</f>
        <v>#NUM!</v>
      </c>
      <c r="T6702" s="6" t="e">
        <f>-S6702*L6702/100000</f>
        <v>#NUM!</v>
      </c>
      <c r="U6702" s="4">
        <f>N6702+Q6702</f>
        <v>12.7</v>
      </c>
      <c r="V6702" s="4" t="e">
        <f>P6702*I6702/100/R6702</f>
        <v>#DIV/0!</v>
      </c>
      <c r="W6702" s="4" t="e">
        <f>V6702*H6702</f>
        <v>#DIV/0!</v>
      </c>
      <c r="X6702" s="6" t="e">
        <f>O6702+S6702</f>
        <v>#NUM!</v>
      </c>
      <c r="Y6702" s="6" t="e">
        <f>P6702*I6702/100/T6702</f>
        <v>#NUM!</v>
      </c>
      <c r="Z6702" s="6" t="e">
        <f>Y6702*H6702</f>
        <v>#NUM!</v>
      </c>
      <c r="AB6702" s="1" t="e">
        <f t="shared" si="208"/>
        <v>#DIV/0!</v>
      </c>
      <c r="AC6702" s="1" t="e">
        <f t="shared" si="209"/>
        <v>#DIV/0!</v>
      </c>
    </row>
    <row r="6703" spans="4:29" x14ac:dyDescent="0.25">
      <c r="D6703" s="1">
        <v>1983</v>
      </c>
      <c r="E6703" s="1" t="s">
        <v>65</v>
      </c>
      <c r="F6703" s="2" t="s">
        <v>376</v>
      </c>
      <c r="G6703">
        <v>4</v>
      </c>
      <c r="H6703">
        <v>56332848</v>
      </c>
      <c r="I6703" s="1">
        <v>0</v>
      </c>
      <c r="J6703" s="1">
        <v>8679</v>
      </c>
      <c r="K6703" s="1">
        <v>711393.4</v>
      </c>
      <c r="M6703" s="3"/>
      <c r="N6703">
        <v>12.2</v>
      </c>
      <c r="O6703"/>
      <c r="P6703" s="1">
        <f>IF($A$3="Percentage of government revenue per capita",$B$3,0) + IF($A$3="Absolute extra revenue",AB6703,0) + IF($A$3="Absolute revenue per capita",AC6703,0)</f>
        <v>0</v>
      </c>
      <c r="Q6703" s="5">
        <f>-MIN(data!$B$4 / data!I2263 * data!P2263 / 100, data!N2263)</f>
        <v>0</v>
      </c>
      <c r="R6703" s="4">
        <f>-Q6703*K6703/1000</f>
        <v>0</v>
      </c>
      <c r="S6703" s="6" t="e">
        <f>-MIN(data!$B$5/(POWER(LN(I6703),2))*P6703/100, O6703)</f>
        <v>#NUM!</v>
      </c>
      <c r="T6703" s="6" t="e">
        <f>-S6703*L6703/100000</f>
        <v>#NUM!</v>
      </c>
      <c r="U6703" s="4">
        <f>N6703+Q6703</f>
        <v>12.2</v>
      </c>
      <c r="V6703" s="4" t="e">
        <f>P6703*I6703/100/R6703</f>
        <v>#DIV/0!</v>
      </c>
      <c r="W6703" s="4" t="e">
        <f>V6703*H6703</f>
        <v>#DIV/0!</v>
      </c>
      <c r="X6703" s="6" t="e">
        <f>O6703+S6703</f>
        <v>#NUM!</v>
      </c>
      <c r="Y6703" s="6" t="e">
        <f>P6703*I6703/100/T6703</f>
        <v>#NUM!</v>
      </c>
      <c r="Z6703" s="6" t="e">
        <f>Y6703*H6703</f>
        <v>#NUM!</v>
      </c>
      <c r="AB6703" s="1" t="e">
        <f t="shared" si="208"/>
        <v>#DIV/0!</v>
      </c>
      <c r="AC6703" s="1" t="e">
        <f t="shared" si="209"/>
        <v>#DIV/0!</v>
      </c>
    </row>
    <row r="6704" spans="4:29" x14ac:dyDescent="0.25">
      <c r="D6704" s="1">
        <v>1984</v>
      </c>
      <c r="E6704" s="1" t="s">
        <v>65</v>
      </c>
      <c r="F6704" s="2" t="s">
        <v>376</v>
      </c>
      <c r="G6704">
        <v>4</v>
      </c>
      <c r="H6704">
        <v>56422072</v>
      </c>
      <c r="I6704" s="1">
        <v>0</v>
      </c>
      <c r="J6704" s="1">
        <v>8537</v>
      </c>
      <c r="K6704" s="1">
        <v>729658.1</v>
      </c>
      <c r="M6704" s="3"/>
      <c r="N6704">
        <v>11.7</v>
      </c>
      <c r="O6704"/>
      <c r="P6704" s="1">
        <f>IF($A$3="Percentage of government revenue per capita",$B$3,0) + IF($A$3="Absolute extra revenue",AB6704,0) + IF($A$3="Absolute revenue per capita",AC6704,0)</f>
        <v>0</v>
      </c>
      <c r="Q6704" s="5">
        <f>-MIN(data!$B$4 / data!I2264 * data!P2264 / 100, data!N2264)</f>
        <v>0</v>
      </c>
      <c r="R6704" s="4">
        <f>-Q6704*K6704/1000</f>
        <v>0</v>
      </c>
      <c r="S6704" s="6" t="e">
        <f>-MIN(data!$B$5/(POWER(LN(I6704),2))*P6704/100, O6704)</f>
        <v>#NUM!</v>
      </c>
      <c r="T6704" s="6" t="e">
        <f>-S6704*L6704/100000</f>
        <v>#NUM!</v>
      </c>
      <c r="U6704" s="4">
        <f>N6704+Q6704</f>
        <v>11.7</v>
      </c>
      <c r="V6704" s="4" t="e">
        <f>P6704*I6704/100/R6704</f>
        <v>#DIV/0!</v>
      </c>
      <c r="W6704" s="4" t="e">
        <f>V6704*H6704</f>
        <v>#DIV/0!</v>
      </c>
      <c r="X6704" s="6" t="e">
        <f>O6704+S6704</f>
        <v>#NUM!</v>
      </c>
      <c r="Y6704" s="6" t="e">
        <f>P6704*I6704/100/T6704</f>
        <v>#NUM!</v>
      </c>
      <c r="Z6704" s="6" t="e">
        <f>Y6704*H6704</f>
        <v>#NUM!</v>
      </c>
      <c r="AB6704" s="1" t="e">
        <f t="shared" si="208"/>
        <v>#DIV/0!</v>
      </c>
      <c r="AC6704" s="1" t="e">
        <f t="shared" si="209"/>
        <v>#DIV/0!</v>
      </c>
    </row>
    <row r="6705" spans="4:29" x14ac:dyDescent="0.25">
      <c r="D6705" s="1">
        <v>1985</v>
      </c>
      <c r="E6705" s="1" t="s">
        <v>65</v>
      </c>
      <c r="F6705" s="2" t="s">
        <v>376</v>
      </c>
      <c r="G6705">
        <v>4</v>
      </c>
      <c r="H6705">
        <v>56550268</v>
      </c>
      <c r="I6705" s="1">
        <v>0</v>
      </c>
      <c r="J6705" s="1">
        <v>8449</v>
      </c>
      <c r="K6705" s="1">
        <v>741140.4</v>
      </c>
      <c r="M6705" s="3"/>
      <c r="N6705">
        <v>11.4</v>
      </c>
      <c r="O6705"/>
      <c r="P6705" s="1">
        <f>IF($A$3="Percentage of government revenue per capita",$B$3,0) + IF($A$3="Absolute extra revenue",AB6705,0) + IF($A$3="Absolute revenue per capita",AC6705,0)</f>
        <v>0</v>
      </c>
      <c r="Q6705" s="5">
        <f>-MIN(data!$B$4 / data!I2265 * data!P2265 / 100, data!N2265)</f>
        <v>0</v>
      </c>
      <c r="R6705" s="4">
        <f>-Q6705*K6705/1000</f>
        <v>0</v>
      </c>
      <c r="S6705" s="6" t="e">
        <f>-MIN(data!$B$5/(POWER(LN(I6705),2))*P6705/100, O6705)</f>
        <v>#NUM!</v>
      </c>
      <c r="T6705" s="6" t="e">
        <f>-S6705*L6705/100000</f>
        <v>#NUM!</v>
      </c>
      <c r="U6705" s="4">
        <f>N6705+Q6705</f>
        <v>11.4</v>
      </c>
      <c r="V6705" s="4" t="e">
        <f>P6705*I6705/100/R6705</f>
        <v>#DIV/0!</v>
      </c>
      <c r="W6705" s="4" t="e">
        <f>V6705*H6705</f>
        <v>#DIV/0!</v>
      </c>
      <c r="X6705" s="6" t="e">
        <f>O6705+S6705</f>
        <v>#NUM!</v>
      </c>
      <c r="Y6705" s="6" t="e">
        <f>P6705*I6705/100/T6705</f>
        <v>#NUM!</v>
      </c>
      <c r="Z6705" s="6" t="e">
        <f>Y6705*H6705</f>
        <v>#NUM!</v>
      </c>
      <c r="AB6705" s="1" t="e">
        <f t="shared" si="208"/>
        <v>#DIV/0!</v>
      </c>
      <c r="AC6705" s="1" t="e">
        <f t="shared" si="209"/>
        <v>#DIV/0!</v>
      </c>
    </row>
    <row r="6706" spans="4:29" x14ac:dyDescent="0.25">
      <c r="D6706" s="1">
        <v>1986</v>
      </c>
      <c r="E6706" s="1" t="s">
        <v>65</v>
      </c>
      <c r="F6706" s="2" t="s">
        <v>376</v>
      </c>
      <c r="G6706">
        <v>4</v>
      </c>
      <c r="H6706">
        <v>56681396</v>
      </c>
      <c r="I6706" s="1">
        <v>0</v>
      </c>
      <c r="J6706" s="1">
        <v>8372</v>
      </c>
      <c r="K6706" s="1">
        <v>754234.2</v>
      </c>
      <c r="M6706" s="3"/>
      <c r="N6706">
        <v>11.1</v>
      </c>
      <c r="O6706"/>
      <c r="P6706" s="1">
        <f>IF($A$3="Percentage of government revenue per capita",$B$3,0) + IF($A$3="Absolute extra revenue",AB6706,0) + IF($A$3="Absolute revenue per capita",AC6706,0)</f>
        <v>0</v>
      </c>
      <c r="Q6706" s="5">
        <f>-MIN(data!$B$4 / data!I2266 * data!P2266 / 100, data!N2266)</f>
        <v>0</v>
      </c>
      <c r="R6706" s="4">
        <f>-Q6706*K6706/1000</f>
        <v>0</v>
      </c>
      <c r="S6706" s="6" t="e">
        <f>-MIN(data!$B$5/(POWER(LN(I6706),2))*P6706/100, O6706)</f>
        <v>#NUM!</v>
      </c>
      <c r="T6706" s="6" t="e">
        <f>-S6706*L6706/100000</f>
        <v>#NUM!</v>
      </c>
      <c r="U6706" s="4">
        <f>N6706+Q6706</f>
        <v>11.1</v>
      </c>
      <c r="V6706" s="4" t="e">
        <f>P6706*I6706/100/R6706</f>
        <v>#DIV/0!</v>
      </c>
      <c r="W6706" s="4" t="e">
        <f>V6706*H6706</f>
        <v>#DIV/0!</v>
      </c>
      <c r="X6706" s="6" t="e">
        <f>O6706+S6706</f>
        <v>#NUM!</v>
      </c>
      <c r="Y6706" s="6" t="e">
        <f>P6706*I6706/100/T6706</f>
        <v>#NUM!</v>
      </c>
      <c r="Z6706" s="6" t="e">
        <f>Y6706*H6706</f>
        <v>#NUM!</v>
      </c>
      <c r="AB6706" s="1" t="e">
        <f t="shared" si="208"/>
        <v>#DIV/0!</v>
      </c>
      <c r="AC6706" s="1" t="e">
        <f t="shared" si="209"/>
        <v>#DIV/0!</v>
      </c>
    </row>
    <row r="6707" spans="4:29" x14ac:dyDescent="0.25">
      <c r="D6707" s="1">
        <v>1987</v>
      </c>
      <c r="E6707" s="1" t="s">
        <v>65</v>
      </c>
      <c r="F6707" s="2" t="s">
        <v>376</v>
      </c>
      <c r="G6707">
        <v>4</v>
      </c>
      <c r="H6707">
        <v>56802050</v>
      </c>
      <c r="I6707" s="1">
        <v>0</v>
      </c>
      <c r="J6707" s="1">
        <v>8242</v>
      </c>
      <c r="K6707" s="1">
        <v>763148.1</v>
      </c>
      <c r="M6707" s="3"/>
      <c r="N6707">
        <v>10.8</v>
      </c>
      <c r="O6707"/>
      <c r="P6707" s="1">
        <f>IF($A$3="Percentage of government revenue per capita",$B$3,0) + IF($A$3="Absolute extra revenue",AB6707,0) + IF($A$3="Absolute revenue per capita",AC6707,0)</f>
        <v>0</v>
      </c>
      <c r="Q6707" s="5">
        <f>-MIN(data!$B$4 / data!I2267 * data!P2267 / 100, data!N2267)</f>
        <v>0</v>
      </c>
      <c r="R6707" s="4">
        <f>-Q6707*K6707/1000</f>
        <v>0</v>
      </c>
      <c r="S6707" s="6" t="e">
        <f>-MIN(data!$B$5/(POWER(LN(I6707),2))*P6707/100, O6707)</f>
        <v>#NUM!</v>
      </c>
      <c r="T6707" s="6" t="e">
        <f>-S6707*L6707/100000</f>
        <v>#NUM!</v>
      </c>
      <c r="U6707" s="4">
        <f>N6707+Q6707</f>
        <v>10.8</v>
      </c>
      <c r="V6707" s="4" t="e">
        <f>P6707*I6707/100/R6707</f>
        <v>#DIV/0!</v>
      </c>
      <c r="W6707" s="4" t="e">
        <f>V6707*H6707</f>
        <v>#DIV/0!</v>
      </c>
      <c r="X6707" s="6" t="e">
        <f>O6707+S6707</f>
        <v>#NUM!</v>
      </c>
      <c r="Y6707" s="6" t="e">
        <f>P6707*I6707/100/T6707</f>
        <v>#NUM!</v>
      </c>
      <c r="Z6707" s="6" t="e">
        <f>Y6707*H6707</f>
        <v>#NUM!</v>
      </c>
      <c r="AB6707" s="1" t="e">
        <f t="shared" si="208"/>
        <v>#DIV/0!</v>
      </c>
      <c r="AC6707" s="1" t="e">
        <f t="shared" si="209"/>
        <v>#DIV/0!</v>
      </c>
    </row>
    <row r="6708" spans="4:29" x14ac:dyDescent="0.25">
      <c r="D6708" s="1">
        <v>1988</v>
      </c>
      <c r="E6708" s="1" t="s">
        <v>65</v>
      </c>
      <c r="F6708" s="2" t="s">
        <v>376</v>
      </c>
      <c r="G6708">
        <v>4</v>
      </c>
      <c r="H6708">
        <v>56928327</v>
      </c>
      <c r="I6708" s="1">
        <v>0</v>
      </c>
      <c r="J6708" s="1">
        <v>8011</v>
      </c>
      <c r="K6708" s="1">
        <v>770288.5</v>
      </c>
      <c r="M6708" s="3"/>
      <c r="N6708">
        <v>10.4</v>
      </c>
      <c r="O6708"/>
      <c r="P6708" s="1">
        <f>IF($A$3="Percentage of government revenue per capita",$B$3,0) + IF($A$3="Absolute extra revenue",AB6708,0) + IF($A$3="Absolute revenue per capita",AC6708,0)</f>
        <v>0</v>
      </c>
      <c r="Q6708" s="5">
        <f>-MIN(data!$B$4 / data!I2268 * data!P2268 / 100, data!N2268)</f>
        <v>0</v>
      </c>
      <c r="R6708" s="4">
        <f>-Q6708*K6708/1000</f>
        <v>0</v>
      </c>
      <c r="S6708" s="6" t="e">
        <f>-MIN(data!$B$5/(POWER(LN(I6708),2))*P6708/100, O6708)</f>
        <v>#NUM!</v>
      </c>
      <c r="T6708" s="6" t="e">
        <f>-S6708*L6708/100000</f>
        <v>#NUM!</v>
      </c>
      <c r="U6708" s="4">
        <f>N6708+Q6708</f>
        <v>10.4</v>
      </c>
      <c r="V6708" s="4" t="e">
        <f>P6708*I6708/100/R6708</f>
        <v>#DIV/0!</v>
      </c>
      <c r="W6708" s="4" t="e">
        <f>V6708*H6708</f>
        <v>#DIV/0!</v>
      </c>
      <c r="X6708" s="6" t="e">
        <f>O6708+S6708</f>
        <v>#NUM!</v>
      </c>
      <c r="Y6708" s="6" t="e">
        <f>P6708*I6708/100/T6708</f>
        <v>#NUM!</v>
      </c>
      <c r="Z6708" s="6" t="e">
        <f>Y6708*H6708</f>
        <v>#NUM!</v>
      </c>
      <c r="AB6708" s="1" t="e">
        <f t="shared" si="208"/>
        <v>#DIV/0!</v>
      </c>
      <c r="AC6708" s="1" t="e">
        <f t="shared" si="209"/>
        <v>#DIV/0!</v>
      </c>
    </row>
    <row r="6709" spans="4:29" x14ac:dyDescent="0.25">
      <c r="D6709" s="1">
        <v>1989</v>
      </c>
      <c r="E6709" s="1" t="s">
        <v>65</v>
      </c>
      <c r="F6709" s="2" t="s">
        <v>376</v>
      </c>
      <c r="G6709">
        <v>4</v>
      </c>
      <c r="H6709">
        <v>57076711</v>
      </c>
      <c r="I6709" s="1">
        <v>0</v>
      </c>
      <c r="J6709" s="1">
        <v>7667</v>
      </c>
      <c r="K6709" s="1">
        <v>774444.4</v>
      </c>
      <c r="M6709" s="3"/>
      <c r="N6709">
        <v>9.9</v>
      </c>
      <c r="O6709"/>
      <c r="P6709" s="1">
        <f>IF($A$3="Percentage of government revenue per capita",$B$3,0) + IF($A$3="Absolute extra revenue",AB6709,0) + IF($A$3="Absolute revenue per capita",AC6709,0)</f>
        <v>0</v>
      </c>
      <c r="Q6709" s="5">
        <f>-MIN(data!$B$4 / data!I2269 * data!P2269 / 100, data!N2269)</f>
        <v>0</v>
      </c>
      <c r="R6709" s="4">
        <f>-Q6709*K6709/1000</f>
        <v>0</v>
      </c>
      <c r="S6709" s="6" t="e">
        <f>-MIN(data!$B$5/(POWER(LN(I6709),2))*P6709/100, O6709)</f>
        <v>#NUM!</v>
      </c>
      <c r="T6709" s="6" t="e">
        <f>-S6709*L6709/100000</f>
        <v>#NUM!</v>
      </c>
      <c r="U6709" s="4">
        <f>N6709+Q6709</f>
        <v>9.9</v>
      </c>
      <c r="V6709" s="4" t="e">
        <f>P6709*I6709/100/R6709</f>
        <v>#DIV/0!</v>
      </c>
      <c r="W6709" s="4" t="e">
        <f>V6709*H6709</f>
        <v>#DIV/0!</v>
      </c>
      <c r="X6709" s="6" t="e">
        <f>O6709+S6709</f>
        <v>#NUM!</v>
      </c>
      <c r="Y6709" s="6" t="e">
        <f>P6709*I6709/100/T6709</f>
        <v>#NUM!</v>
      </c>
      <c r="Z6709" s="6" t="e">
        <f>Y6709*H6709</f>
        <v>#NUM!</v>
      </c>
      <c r="AB6709" s="1" t="e">
        <f t="shared" si="208"/>
        <v>#DIV/0!</v>
      </c>
      <c r="AC6709" s="1" t="e">
        <f t="shared" si="209"/>
        <v>#DIV/0!</v>
      </c>
    </row>
    <row r="6710" spans="4:29" x14ac:dyDescent="0.25">
      <c r="D6710" s="1">
        <v>1990</v>
      </c>
      <c r="E6710" s="1" t="s">
        <v>65</v>
      </c>
      <c r="F6710" s="2" t="s">
        <v>376</v>
      </c>
      <c r="G6710">
        <v>4</v>
      </c>
      <c r="H6710">
        <v>57247586</v>
      </c>
      <c r="I6710" s="1">
        <v>9802.3439999999991</v>
      </c>
      <c r="J6710" s="1">
        <v>7233</v>
      </c>
      <c r="K6710" s="1">
        <v>777741.9</v>
      </c>
      <c r="L6710" s="1">
        <v>790000</v>
      </c>
      <c r="M6710" s="3">
        <v>78</v>
      </c>
      <c r="N6710">
        <v>9.3000000000000007</v>
      </c>
      <c r="O6710">
        <v>10</v>
      </c>
      <c r="P6710" s="1">
        <f>IF($A$3="Percentage of government revenue per capita",$B$3,0) + IF($A$3="Absolute extra revenue",AB6710,0) + IF($A$3="Absolute revenue per capita",AC6710,0)</f>
        <v>0</v>
      </c>
      <c r="Q6710" s="5">
        <f>-MIN(data!$B$4 / data!I2270 * data!P2270 / 100, data!N2270)</f>
        <v>0</v>
      </c>
      <c r="R6710" s="4">
        <f>-Q6710*K6710/1000</f>
        <v>0</v>
      </c>
      <c r="S6710" s="6">
        <f>-MIN(data!$B$5/(POWER(LN(I6710),2))*P6710/100, O6710)</f>
        <v>0</v>
      </c>
      <c r="T6710" s="6">
        <f>-S6710*L6710/100000</f>
        <v>0</v>
      </c>
      <c r="U6710" s="4">
        <f>N6710+Q6710</f>
        <v>9.3000000000000007</v>
      </c>
      <c r="V6710" s="4" t="e">
        <f>P6710*I6710/100/R6710</f>
        <v>#DIV/0!</v>
      </c>
      <c r="W6710" s="4" t="e">
        <f>V6710*H6710</f>
        <v>#DIV/0!</v>
      </c>
      <c r="X6710" s="6">
        <f>O6710+S6710</f>
        <v>10</v>
      </c>
      <c r="Y6710" s="6" t="e">
        <f>P6710*I6710/100/T6710</f>
        <v>#DIV/0!</v>
      </c>
      <c r="Z6710" s="6" t="e">
        <f>Y6710*H6710</f>
        <v>#DIV/0!</v>
      </c>
      <c r="AB6710" s="1">
        <f t="shared" si="208"/>
        <v>0</v>
      </c>
      <c r="AC6710" s="1">
        <f t="shared" si="209"/>
        <v>0</v>
      </c>
    </row>
    <row r="6711" spans="4:29" x14ac:dyDescent="0.25">
      <c r="D6711" s="1">
        <v>1991</v>
      </c>
      <c r="E6711" s="1" t="s">
        <v>65</v>
      </c>
      <c r="F6711" s="2" t="s">
        <v>376</v>
      </c>
      <c r="G6711">
        <v>4</v>
      </c>
      <c r="H6711">
        <v>57424897</v>
      </c>
      <c r="I6711" s="1">
        <v>9598.1929999999993</v>
      </c>
      <c r="J6711" s="1">
        <v>6754</v>
      </c>
      <c r="K6711" s="1">
        <v>776321.8</v>
      </c>
      <c r="L6711" s="1">
        <v>790000</v>
      </c>
      <c r="M6711" s="3">
        <v>79</v>
      </c>
      <c r="N6711">
        <v>8.6999999999999993</v>
      </c>
      <c r="O6711">
        <v>10</v>
      </c>
      <c r="P6711" s="1">
        <f>IF($A$3="Percentage of government revenue per capita",$B$3,0) + IF($A$3="Absolute extra revenue",AB6711,0) + IF($A$3="Absolute revenue per capita",AC6711,0)</f>
        <v>0</v>
      </c>
      <c r="Q6711" s="5">
        <f>-MIN(data!$B$4 / data!I2271 * data!P2271 / 100, data!N2271)</f>
        <v>0</v>
      </c>
      <c r="R6711" s="4">
        <f>-Q6711*K6711/1000</f>
        <v>0</v>
      </c>
      <c r="S6711" s="6">
        <f>-MIN(data!$B$5/(POWER(LN(I6711),2))*P6711/100, O6711)</f>
        <v>0</v>
      </c>
      <c r="T6711" s="6">
        <f>-S6711*L6711/100000</f>
        <v>0</v>
      </c>
      <c r="U6711" s="4">
        <f>N6711+Q6711</f>
        <v>8.6999999999999993</v>
      </c>
      <c r="V6711" s="4" t="e">
        <f>P6711*I6711/100/R6711</f>
        <v>#DIV/0!</v>
      </c>
      <c r="W6711" s="4" t="e">
        <f>V6711*H6711</f>
        <v>#DIV/0!</v>
      </c>
      <c r="X6711" s="6">
        <f>O6711+S6711</f>
        <v>10</v>
      </c>
      <c r="Y6711" s="6" t="e">
        <f>P6711*I6711/100/T6711</f>
        <v>#DIV/0!</v>
      </c>
      <c r="Z6711" s="6" t="e">
        <f>Y6711*H6711</f>
        <v>#DIV/0!</v>
      </c>
      <c r="AB6711" s="1">
        <f t="shared" si="208"/>
        <v>0</v>
      </c>
      <c r="AC6711" s="1">
        <f t="shared" si="209"/>
        <v>0</v>
      </c>
    </row>
    <row r="6712" spans="4:29" x14ac:dyDescent="0.25">
      <c r="D6712" s="1">
        <v>1992</v>
      </c>
      <c r="E6712" s="1" t="s">
        <v>65</v>
      </c>
      <c r="F6712" s="2" t="s">
        <v>376</v>
      </c>
      <c r="G6712">
        <v>4</v>
      </c>
      <c r="H6712">
        <v>57580402</v>
      </c>
      <c r="I6712" s="1">
        <v>9435.8690000000006</v>
      </c>
      <c r="J6712" s="1">
        <v>6301</v>
      </c>
      <c r="K6712" s="1">
        <v>768414.6</v>
      </c>
      <c r="L6712" s="1">
        <v>810000</v>
      </c>
      <c r="M6712" s="3">
        <v>79</v>
      </c>
      <c r="N6712">
        <v>8.1999999999999993</v>
      </c>
      <c r="O6712">
        <v>10</v>
      </c>
      <c r="P6712" s="1">
        <f>IF($A$3="Percentage of government revenue per capita",$B$3,0) + IF($A$3="Absolute extra revenue",AB6712,0) + IF($A$3="Absolute revenue per capita",AC6712,0)</f>
        <v>0</v>
      </c>
      <c r="Q6712" s="5">
        <f>-MIN(data!$B$4 / data!I2272 * data!P2272 / 100, data!N2272)</f>
        <v>0</v>
      </c>
      <c r="R6712" s="4">
        <f>-Q6712*K6712/1000</f>
        <v>0</v>
      </c>
      <c r="S6712" s="6">
        <f>-MIN(data!$B$5/(POWER(LN(I6712),2))*P6712/100, O6712)</f>
        <v>0</v>
      </c>
      <c r="T6712" s="6">
        <f>-S6712*L6712/100000</f>
        <v>0</v>
      </c>
      <c r="U6712" s="4">
        <f>N6712+Q6712</f>
        <v>8.1999999999999993</v>
      </c>
      <c r="V6712" s="4" t="e">
        <f>P6712*I6712/100/R6712</f>
        <v>#DIV/0!</v>
      </c>
      <c r="W6712" s="4" t="e">
        <f>V6712*H6712</f>
        <v>#DIV/0!</v>
      </c>
      <c r="X6712" s="6">
        <f>O6712+S6712</f>
        <v>10</v>
      </c>
      <c r="Y6712" s="6" t="e">
        <f>P6712*I6712/100/T6712</f>
        <v>#DIV/0!</v>
      </c>
      <c r="Z6712" s="6" t="e">
        <f>Y6712*H6712</f>
        <v>#DIV/0!</v>
      </c>
      <c r="AB6712" s="1">
        <f t="shared" si="208"/>
        <v>0</v>
      </c>
      <c r="AC6712" s="1">
        <f t="shared" si="209"/>
        <v>0</v>
      </c>
    </row>
    <row r="6713" spans="4:29" x14ac:dyDescent="0.25">
      <c r="D6713" s="1">
        <v>1993</v>
      </c>
      <c r="E6713" s="1" t="s">
        <v>65</v>
      </c>
      <c r="F6713" s="2" t="s">
        <v>376</v>
      </c>
      <c r="G6713">
        <v>4</v>
      </c>
      <c r="H6713">
        <v>57718614</v>
      </c>
      <c r="I6713" s="1">
        <v>9287.8729999999996</v>
      </c>
      <c r="J6713" s="1">
        <v>5929</v>
      </c>
      <c r="K6713" s="1">
        <v>770000</v>
      </c>
      <c r="L6713" s="1">
        <v>745454.5</v>
      </c>
      <c r="M6713" s="3">
        <v>81</v>
      </c>
      <c r="N6713">
        <v>7.7</v>
      </c>
      <c r="O6713">
        <v>11</v>
      </c>
      <c r="P6713" s="1">
        <f>IF($A$3="Percentage of government revenue per capita",$B$3,0) + IF($A$3="Absolute extra revenue",AB6713,0) + IF($A$3="Absolute revenue per capita",AC6713,0)</f>
        <v>0</v>
      </c>
      <c r="Q6713" s="5">
        <f>-MIN(data!$B$4 / data!I2273 * data!P2273 / 100, data!N2273)</f>
        <v>0</v>
      </c>
      <c r="R6713" s="4">
        <f>-Q6713*K6713/1000</f>
        <v>0</v>
      </c>
      <c r="S6713" s="6">
        <f>-MIN(data!$B$5/(POWER(LN(I6713),2))*P6713/100, O6713)</f>
        <v>0</v>
      </c>
      <c r="T6713" s="6">
        <f>-S6713*L6713/100000</f>
        <v>0</v>
      </c>
      <c r="U6713" s="4">
        <f>N6713+Q6713</f>
        <v>7.7</v>
      </c>
      <c r="V6713" s="4" t="e">
        <f>P6713*I6713/100/R6713</f>
        <v>#DIV/0!</v>
      </c>
      <c r="W6713" s="4" t="e">
        <f>V6713*H6713</f>
        <v>#DIV/0!</v>
      </c>
      <c r="X6713" s="6">
        <f>O6713+S6713</f>
        <v>11</v>
      </c>
      <c r="Y6713" s="6" t="e">
        <f>P6713*I6713/100/T6713</f>
        <v>#DIV/0!</v>
      </c>
      <c r="Z6713" s="6" t="e">
        <f>Y6713*H6713</f>
        <v>#DIV/0!</v>
      </c>
      <c r="AB6713" s="1">
        <f t="shared" si="208"/>
        <v>0</v>
      </c>
      <c r="AC6713" s="1">
        <f t="shared" si="209"/>
        <v>0</v>
      </c>
    </row>
    <row r="6714" spans="4:29" x14ac:dyDescent="0.25">
      <c r="D6714" s="1">
        <v>1994</v>
      </c>
      <c r="E6714" s="1" t="s">
        <v>65</v>
      </c>
      <c r="F6714" s="2" t="s">
        <v>376</v>
      </c>
      <c r="G6714">
        <v>4</v>
      </c>
      <c r="H6714">
        <v>57865745</v>
      </c>
      <c r="I6714" s="1">
        <v>9807.3189999999995</v>
      </c>
      <c r="J6714" s="1">
        <v>5640</v>
      </c>
      <c r="K6714" s="1">
        <v>762162.2</v>
      </c>
      <c r="L6714" s="1">
        <v>754545.5</v>
      </c>
      <c r="M6714" s="3">
        <v>82</v>
      </c>
      <c r="N6714">
        <v>7.4</v>
      </c>
      <c r="O6714">
        <v>11</v>
      </c>
      <c r="P6714" s="1">
        <f>IF($A$3="Percentage of government revenue per capita",$B$3,0) + IF($A$3="Absolute extra revenue",AB6714,0) + IF($A$3="Absolute revenue per capita",AC6714,0)</f>
        <v>0</v>
      </c>
      <c r="Q6714" s="5">
        <f>-MIN(data!$B$4 / data!I2274 * data!P2274 / 100, data!N2274)</f>
        <v>0</v>
      </c>
      <c r="R6714" s="4">
        <f>-Q6714*K6714/1000</f>
        <v>0</v>
      </c>
      <c r="S6714" s="6">
        <f>-MIN(data!$B$5/(POWER(LN(I6714),2))*P6714/100, O6714)</f>
        <v>0</v>
      </c>
      <c r="T6714" s="6">
        <f>-S6714*L6714/100000</f>
        <v>0</v>
      </c>
      <c r="U6714" s="4">
        <f>N6714+Q6714</f>
        <v>7.4</v>
      </c>
      <c r="V6714" s="4" t="e">
        <f>P6714*I6714/100/R6714</f>
        <v>#DIV/0!</v>
      </c>
      <c r="W6714" s="4" t="e">
        <f>V6714*H6714</f>
        <v>#DIV/0!</v>
      </c>
      <c r="X6714" s="6">
        <f>O6714+S6714</f>
        <v>11</v>
      </c>
      <c r="Y6714" s="6" t="e">
        <f>P6714*I6714/100/T6714</f>
        <v>#DIV/0!</v>
      </c>
      <c r="Z6714" s="6" t="e">
        <f>Y6714*H6714</f>
        <v>#DIV/0!</v>
      </c>
      <c r="AB6714" s="1">
        <f t="shared" si="208"/>
        <v>0</v>
      </c>
      <c r="AC6714" s="1">
        <f t="shared" si="209"/>
        <v>0</v>
      </c>
    </row>
    <row r="6715" spans="4:29" x14ac:dyDescent="0.25">
      <c r="D6715" s="1">
        <v>1995</v>
      </c>
      <c r="E6715" s="1" t="s">
        <v>65</v>
      </c>
      <c r="F6715" s="2" t="s">
        <v>376</v>
      </c>
      <c r="G6715">
        <v>4</v>
      </c>
      <c r="H6715">
        <v>58019030</v>
      </c>
      <c r="I6715" s="1">
        <v>10299.36</v>
      </c>
      <c r="J6715" s="1">
        <v>5416</v>
      </c>
      <c r="K6715" s="1">
        <v>752222.2</v>
      </c>
      <c r="L6715" s="1">
        <v>745454.5</v>
      </c>
      <c r="M6715" s="3">
        <v>83</v>
      </c>
      <c r="N6715">
        <v>7.2</v>
      </c>
      <c r="O6715">
        <v>11</v>
      </c>
      <c r="P6715" s="1">
        <f>IF($A$3="Percentage of government revenue per capita",$B$3,0) + IF($A$3="Absolute extra revenue",AB6715,0) + IF($A$3="Absolute revenue per capita",AC6715,0)</f>
        <v>0</v>
      </c>
      <c r="Q6715" s="5">
        <f>-MIN(data!$B$4 / data!I2275 * data!P2275 / 100, data!N2275)</f>
        <v>0</v>
      </c>
      <c r="R6715" s="4">
        <f>-Q6715*K6715/1000</f>
        <v>0</v>
      </c>
      <c r="S6715" s="6">
        <f>-MIN(data!$B$5/(POWER(LN(I6715),2))*P6715/100, O6715)</f>
        <v>0</v>
      </c>
      <c r="T6715" s="6">
        <f>-S6715*L6715/100000</f>
        <v>0</v>
      </c>
      <c r="U6715" s="4">
        <f>N6715+Q6715</f>
        <v>7.2</v>
      </c>
      <c r="V6715" s="4" t="e">
        <f>P6715*I6715/100/R6715</f>
        <v>#DIV/0!</v>
      </c>
      <c r="W6715" s="4" t="e">
        <f>V6715*H6715</f>
        <v>#DIV/0!</v>
      </c>
      <c r="X6715" s="6">
        <f>O6715+S6715</f>
        <v>11</v>
      </c>
      <c r="Y6715" s="6" t="e">
        <f>P6715*I6715/100/T6715</f>
        <v>#DIV/0!</v>
      </c>
      <c r="Z6715" s="6" t="e">
        <f>Y6715*H6715</f>
        <v>#DIV/0!</v>
      </c>
      <c r="AB6715" s="1">
        <f t="shared" si="208"/>
        <v>0</v>
      </c>
      <c r="AC6715" s="1">
        <f t="shared" si="209"/>
        <v>0</v>
      </c>
    </row>
    <row r="6716" spans="4:29" x14ac:dyDescent="0.25">
      <c r="D6716" s="1">
        <v>1996</v>
      </c>
      <c r="E6716" s="1" t="s">
        <v>65</v>
      </c>
      <c r="F6716" s="2" t="s">
        <v>376</v>
      </c>
      <c r="G6716">
        <v>4</v>
      </c>
      <c r="H6716">
        <v>58166950</v>
      </c>
      <c r="I6716" s="1">
        <v>10474.299999999999</v>
      </c>
      <c r="J6716" s="1">
        <v>5235</v>
      </c>
      <c r="K6716" s="1">
        <v>747857.1</v>
      </c>
      <c r="L6716" s="1">
        <v>736363.6</v>
      </c>
      <c r="M6716" s="3">
        <v>82</v>
      </c>
      <c r="N6716">
        <v>7</v>
      </c>
      <c r="O6716">
        <v>11</v>
      </c>
      <c r="P6716" s="1">
        <f>IF($A$3="Percentage of government revenue per capita",$B$3,0) + IF($A$3="Absolute extra revenue",AB6716,0) + IF($A$3="Absolute revenue per capita",AC6716,0)</f>
        <v>0</v>
      </c>
      <c r="Q6716" s="5">
        <f>-MIN(data!$B$4 / data!I2276 * data!P2276 / 100, data!N2276)</f>
        <v>0</v>
      </c>
      <c r="R6716" s="4">
        <f>-Q6716*K6716/1000</f>
        <v>0</v>
      </c>
      <c r="S6716" s="6">
        <f>-MIN(data!$B$5/(POWER(LN(I6716),2))*P6716/100, O6716)</f>
        <v>0</v>
      </c>
      <c r="T6716" s="6">
        <f>-S6716*L6716/100000</f>
        <v>0</v>
      </c>
      <c r="U6716" s="4">
        <f>N6716+Q6716</f>
        <v>7</v>
      </c>
      <c r="V6716" s="4" t="e">
        <f>P6716*I6716/100/R6716</f>
        <v>#DIV/0!</v>
      </c>
      <c r="W6716" s="4" t="e">
        <f>V6716*H6716</f>
        <v>#DIV/0!</v>
      </c>
      <c r="X6716" s="6">
        <f>O6716+S6716</f>
        <v>11</v>
      </c>
      <c r="Y6716" s="6" t="e">
        <f>P6716*I6716/100/T6716</f>
        <v>#DIV/0!</v>
      </c>
      <c r="Z6716" s="6" t="e">
        <f>Y6716*H6716</f>
        <v>#DIV/0!</v>
      </c>
      <c r="AB6716" s="1">
        <f t="shared" si="208"/>
        <v>0</v>
      </c>
      <c r="AC6716" s="1">
        <f t="shared" si="209"/>
        <v>0</v>
      </c>
    </row>
    <row r="6717" spans="4:29" x14ac:dyDescent="0.25">
      <c r="D6717" s="1">
        <v>1997</v>
      </c>
      <c r="E6717" s="1" t="s">
        <v>65</v>
      </c>
      <c r="F6717" s="2" t="s">
        <v>376</v>
      </c>
      <c r="G6717">
        <v>4</v>
      </c>
      <c r="H6717">
        <v>58316954</v>
      </c>
      <c r="I6717" s="1">
        <v>11061.5</v>
      </c>
      <c r="J6717" s="1">
        <v>5074</v>
      </c>
      <c r="K6717" s="1">
        <v>735362.3</v>
      </c>
      <c r="L6717" s="1">
        <v>727272.7</v>
      </c>
      <c r="M6717" s="3">
        <v>81</v>
      </c>
      <c r="N6717">
        <v>6.9</v>
      </c>
      <c r="O6717">
        <v>11</v>
      </c>
      <c r="P6717" s="1">
        <f>IF($A$3="Percentage of government revenue per capita",$B$3,0) + IF($A$3="Absolute extra revenue",AB6717,0) + IF($A$3="Absolute revenue per capita",AC6717,0)</f>
        <v>0</v>
      </c>
      <c r="Q6717" s="5">
        <f>-MIN(data!$B$4 / data!I2277 * data!P2277 / 100, data!N2277)</f>
        <v>0</v>
      </c>
      <c r="R6717" s="4">
        <f>-Q6717*K6717/1000</f>
        <v>0</v>
      </c>
      <c r="S6717" s="6">
        <f>-MIN(data!$B$5/(POWER(LN(I6717),2))*P6717/100, O6717)</f>
        <v>0</v>
      </c>
      <c r="T6717" s="6">
        <f>-S6717*L6717/100000</f>
        <v>0</v>
      </c>
      <c r="U6717" s="4">
        <f>N6717+Q6717</f>
        <v>6.9</v>
      </c>
      <c r="V6717" s="4" t="e">
        <f>P6717*I6717/100/R6717</f>
        <v>#DIV/0!</v>
      </c>
      <c r="W6717" s="4" t="e">
        <f>V6717*H6717</f>
        <v>#DIV/0!</v>
      </c>
      <c r="X6717" s="6">
        <f>O6717+S6717</f>
        <v>11</v>
      </c>
      <c r="Y6717" s="6" t="e">
        <f>P6717*I6717/100/T6717</f>
        <v>#DIV/0!</v>
      </c>
      <c r="Z6717" s="6" t="e">
        <f>Y6717*H6717</f>
        <v>#DIV/0!</v>
      </c>
      <c r="AB6717" s="1">
        <f t="shared" si="208"/>
        <v>0</v>
      </c>
      <c r="AC6717" s="1">
        <f t="shared" si="209"/>
        <v>0</v>
      </c>
    </row>
    <row r="6718" spans="4:29" x14ac:dyDescent="0.25">
      <c r="D6718" s="1">
        <v>1998</v>
      </c>
      <c r="E6718" s="1" t="s">
        <v>65</v>
      </c>
      <c r="F6718" s="2" t="s">
        <v>376</v>
      </c>
      <c r="G6718">
        <v>4</v>
      </c>
      <c r="H6718">
        <v>58487141</v>
      </c>
      <c r="I6718" s="1">
        <v>11903.14</v>
      </c>
      <c r="J6718" s="1">
        <v>4912</v>
      </c>
      <c r="K6718" s="1">
        <v>722352.9</v>
      </c>
      <c r="L6718" s="1">
        <v>727272.7</v>
      </c>
      <c r="M6718" s="3">
        <v>80</v>
      </c>
      <c r="N6718">
        <v>6.8</v>
      </c>
      <c r="O6718">
        <v>11</v>
      </c>
      <c r="P6718" s="1">
        <f>IF($A$3="Percentage of government revenue per capita",$B$3,0) + IF($A$3="Absolute extra revenue",AB6718,0) + IF($A$3="Absolute revenue per capita",AC6718,0)</f>
        <v>0</v>
      </c>
      <c r="Q6718" s="5">
        <f>-MIN(data!$B$4 / data!I2278 * data!P2278 / 100, data!N2278)</f>
        <v>0</v>
      </c>
      <c r="R6718" s="4">
        <f>-Q6718*K6718/1000</f>
        <v>0</v>
      </c>
      <c r="S6718" s="6">
        <f>-MIN(data!$B$5/(POWER(LN(I6718),2))*P6718/100, O6718)</f>
        <v>0</v>
      </c>
      <c r="T6718" s="6">
        <f>-S6718*L6718/100000</f>
        <v>0</v>
      </c>
      <c r="U6718" s="4">
        <f>N6718+Q6718</f>
        <v>6.8</v>
      </c>
      <c r="V6718" s="4" t="e">
        <f>P6718*I6718/100/R6718</f>
        <v>#DIV/0!</v>
      </c>
      <c r="W6718" s="4" t="e">
        <f>V6718*H6718</f>
        <v>#DIV/0!</v>
      </c>
      <c r="X6718" s="6">
        <f>O6718+S6718</f>
        <v>11</v>
      </c>
      <c r="Y6718" s="6" t="e">
        <f>P6718*I6718/100/T6718</f>
        <v>#DIV/0!</v>
      </c>
      <c r="Z6718" s="6" t="e">
        <f>Y6718*H6718</f>
        <v>#DIV/0!</v>
      </c>
      <c r="AB6718" s="1">
        <f t="shared" si="208"/>
        <v>0</v>
      </c>
      <c r="AC6718" s="1">
        <f t="shared" si="209"/>
        <v>0</v>
      </c>
    </row>
    <row r="6719" spans="4:29" x14ac:dyDescent="0.25">
      <c r="D6719" s="1">
        <v>1999</v>
      </c>
      <c r="E6719" s="1" t="s">
        <v>65</v>
      </c>
      <c r="F6719" s="2" t="s">
        <v>376</v>
      </c>
      <c r="G6719">
        <v>4</v>
      </c>
      <c r="H6719">
        <v>58682466</v>
      </c>
      <c r="I6719" s="1">
        <v>12496.09</v>
      </c>
      <c r="J6719" s="1">
        <v>4754</v>
      </c>
      <c r="K6719" s="1">
        <v>709552.2</v>
      </c>
      <c r="L6719" s="1">
        <v>727272.7</v>
      </c>
      <c r="M6719" s="3">
        <v>80</v>
      </c>
      <c r="N6719">
        <v>6.7</v>
      </c>
      <c r="O6719">
        <v>11</v>
      </c>
      <c r="P6719" s="1">
        <f>IF($A$3="Percentage of government revenue per capita",$B$3,0) + IF($A$3="Absolute extra revenue",AB6719,0) + IF($A$3="Absolute revenue per capita",AC6719,0)</f>
        <v>0</v>
      </c>
      <c r="Q6719" s="5">
        <f>-MIN(data!$B$4 / data!I2279 * data!P2279 / 100, data!N2279)</f>
        <v>0</v>
      </c>
      <c r="R6719" s="4">
        <f>-Q6719*K6719/1000</f>
        <v>0</v>
      </c>
      <c r="S6719" s="6">
        <f>-MIN(data!$B$5/(POWER(LN(I6719),2))*P6719/100, O6719)</f>
        <v>0</v>
      </c>
      <c r="T6719" s="6">
        <f>-S6719*L6719/100000</f>
        <v>0</v>
      </c>
      <c r="U6719" s="4">
        <f>N6719+Q6719</f>
        <v>6.7</v>
      </c>
      <c r="V6719" s="4" t="e">
        <f>P6719*I6719/100/R6719</f>
        <v>#DIV/0!</v>
      </c>
      <c r="W6719" s="4" t="e">
        <f>V6719*H6719</f>
        <v>#DIV/0!</v>
      </c>
      <c r="X6719" s="6">
        <f>O6719+S6719</f>
        <v>11</v>
      </c>
      <c r="Y6719" s="6" t="e">
        <f>P6719*I6719/100/T6719</f>
        <v>#DIV/0!</v>
      </c>
      <c r="Z6719" s="6" t="e">
        <f>Y6719*H6719</f>
        <v>#DIV/0!</v>
      </c>
      <c r="AB6719" s="1">
        <f t="shared" si="208"/>
        <v>0</v>
      </c>
      <c r="AC6719" s="1">
        <f t="shared" si="209"/>
        <v>0</v>
      </c>
    </row>
    <row r="6720" spans="4:29" x14ac:dyDescent="0.25">
      <c r="D6720" s="1">
        <v>2000</v>
      </c>
      <c r="E6720" s="1" t="s">
        <v>65</v>
      </c>
      <c r="F6720" s="2" t="s">
        <v>376</v>
      </c>
      <c r="G6720">
        <v>4</v>
      </c>
      <c r="H6720">
        <v>58892514</v>
      </c>
      <c r="I6720" s="1">
        <v>13161.87</v>
      </c>
      <c r="J6720" s="1">
        <v>4609</v>
      </c>
      <c r="K6720" s="1">
        <v>709076.9</v>
      </c>
      <c r="L6720" s="1">
        <v>675000</v>
      </c>
      <c r="M6720" s="3">
        <v>80</v>
      </c>
      <c r="N6720">
        <v>6.5</v>
      </c>
      <c r="O6720">
        <v>12</v>
      </c>
      <c r="P6720" s="1">
        <f>IF($A$3="Percentage of government revenue per capita",$B$3,0) + IF($A$3="Absolute extra revenue",AB6720,0) + IF($A$3="Absolute revenue per capita",AC6720,0)</f>
        <v>0</v>
      </c>
      <c r="Q6720" s="5">
        <f>-MIN(data!$B$4 / data!I2280 * data!P2280 / 100, data!N2280)</f>
        <v>0</v>
      </c>
      <c r="R6720" s="4">
        <f>-Q6720*K6720/1000</f>
        <v>0</v>
      </c>
      <c r="S6720" s="6">
        <f>-MIN(data!$B$5/(POWER(LN(I6720),2))*P6720/100, O6720)</f>
        <v>0</v>
      </c>
      <c r="T6720" s="6">
        <f>-S6720*L6720/100000</f>
        <v>0</v>
      </c>
      <c r="U6720" s="4">
        <f>N6720+Q6720</f>
        <v>6.5</v>
      </c>
      <c r="V6720" s="4" t="e">
        <f>P6720*I6720/100/R6720</f>
        <v>#DIV/0!</v>
      </c>
      <c r="W6720" s="4" t="e">
        <f>V6720*H6720</f>
        <v>#DIV/0!</v>
      </c>
      <c r="X6720" s="6">
        <f>O6720+S6720</f>
        <v>12</v>
      </c>
      <c r="Y6720" s="6" t="e">
        <f>P6720*I6720/100/T6720</f>
        <v>#DIV/0!</v>
      </c>
      <c r="Z6720" s="6" t="e">
        <f>Y6720*H6720</f>
        <v>#DIV/0!</v>
      </c>
      <c r="AB6720" s="1">
        <f t="shared" si="208"/>
        <v>0</v>
      </c>
      <c r="AC6720" s="1">
        <f t="shared" si="209"/>
        <v>0</v>
      </c>
    </row>
    <row r="6721" spans="4:29" x14ac:dyDescent="0.25">
      <c r="D6721" s="1">
        <v>2001</v>
      </c>
      <c r="E6721" s="1" t="s">
        <v>65</v>
      </c>
      <c r="F6721" s="2" t="s">
        <v>376</v>
      </c>
      <c r="G6721">
        <v>4</v>
      </c>
      <c r="H6721">
        <v>59119673</v>
      </c>
      <c r="I6721" s="1">
        <v>13469.22</v>
      </c>
      <c r="J6721" s="1">
        <v>4486</v>
      </c>
      <c r="K6721" s="1">
        <v>700937.5</v>
      </c>
      <c r="L6721" s="1">
        <v>691666.7</v>
      </c>
      <c r="M6721" s="3">
        <v>81</v>
      </c>
      <c r="N6721">
        <v>6.4</v>
      </c>
      <c r="O6721">
        <v>12</v>
      </c>
      <c r="P6721" s="1">
        <f>IF($A$3="Percentage of government revenue per capita",$B$3,0) + IF($A$3="Absolute extra revenue",AB6721,0) + IF($A$3="Absolute revenue per capita",AC6721,0)</f>
        <v>0</v>
      </c>
      <c r="Q6721" s="5">
        <f>-MIN(data!$B$4 / data!I2281 * data!P2281 / 100, data!N2281)</f>
        <v>0</v>
      </c>
      <c r="R6721" s="4">
        <f>-Q6721*K6721/1000</f>
        <v>0</v>
      </c>
      <c r="S6721" s="6">
        <f>-MIN(data!$B$5/(POWER(LN(I6721),2))*P6721/100, O6721)</f>
        <v>0</v>
      </c>
      <c r="T6721" s="6">
        <f>-S6721*L6721/100000</f>
        <v>0</v>
      </c>
      <c r="U6721" s="4">
        <f>N6721+Q6721</f>
        <v>6.4</v>
      </c>
      <c r="V6721" s="4" t="e">
        <f>P6721*I6721/100/R6721</f>
        <v>#DIV/0!</v>
      </c>
      <c r="W6721" s="4" t="e">
        <f>V6721*H6721</f>
        <v>#DIV/0!</v>
      </c>
      <c r="X6721" s="6">
        <f>O6721+S6721</f>
        <v>12</v>
      </c>
      <c r="Y6721" s="6" t="e">
        <f>P6721*I6721/100/T6721</f>
        <v>#DIV/0!</v>
      </c>
      <c r="Z6721" s="6" t="e">
        <f>Y6721*H6721</f>
        <v>#DIV/0!</v>
      </c>
      <c r="AB6721" s="1">
        <f t="shared" si="208"/>
        <v>0</v>
      </c>
      <c r="AC6721" s="1">
        <f t="shared" si="209"/>
        <v>0</v>
      </c>
    </row>
    <row r="6722" spans="4:29" x14ac:dyDescent="0.25">
      <c r="D6722" s="1">
        <v>2002</v>
      </c>
      <c r="E6722" s="1" t="s">
        <v>65</v>
      </c>
      <c r="F6722" s="2" t="s">
        <v>376</v>
      </c>
      <c r="G6722">
        <v>4</v>
      </c>
      <c r="H6722">
        <v>59370479</v>
      </c>
      <c r="I6722" s="1">
        <v>13361.69</v>
      </c>
      <c r="J6722" s="1">
        <v>4395</v>
      </c>
      <c r="K6722" s="1">
        <v>697619</v>
      </c>
      <c r="L6722" s="1">
        <v>708333.3</v>
      </c>
      <c r="M6722" s="3">
        <v>83</v>
      </c>
      <c r="N6722">
        <v>6.3</v>
      </c>
      <c r="O6722">
        <v>12</v>
      </c>
      <c r="P6722" s="1">
        <f>IF($A$3="Percentage of government revenue per capita",$B$3,0) + IF($A$3="Absolute extra revenue",AB6722,0) + IF($A$3="Absolute revenue per capita",AC6722,0)</f>
        <v>0</v>
      </c>
      <c r="Q6722" s="5">
        <f>-MIN(data!$B$4 / data!I2282 * data!P2282 / 100, data!N2282)</f>
        <v>0</v>
      </c>
      <c r="R6722" s="4">
        <f>-Q6722*K6722/1000</f>
        <v>0</v>
      </c>
      <c r="S6722" s="6">
        <f>-MIN(data!$B$5/(POWER(LN(I6722),2))*P6722/100, O6722)</f>
        <v>0</v>
      </c>
      <c r="T6722" s="6">
        <f>-S6722*L6722/100000</f>
        <v>0</v>
      </c>
      <c r="U6722" s="4">
        <f>N6722+Q6722</f>
        <v>6.3</v>
      </c>
      <c r="V6722" s="4" t="e">
        <f>P6722*I6722/100/R6722</f>
        <v>#DIV/0!</v>
      </c>
      <c r="W6722" s="4" t="e">
        <f>V6722*H6722</f>
        <v>#DIV/0!</v>
      </c>
      <c r="X6722" s="6">
        <f>O6722+S6722</f>
        <v>12</v>
      </c>
      <c r="Y6722" s="6" t="e">
        <f>P6722*I6722/100/T6722</f>
        <v>#DIV/0!</v>
      </c>
      <c r="Z6722" s="6" t="e">
        <f>Y6722*H6722</f>
        <v>#DIV/0!</v>
      </c>
      <c r="AB6722" s="1">
        <f t="shared" si="208"/>
        <v>0</v>
      </c>
      <c r="AC6722" s="1">
        <f t="shared" si="209"/>
        <v>0</v>
      </c>
    </row>
    <row r="6723" spans="4:29" x14ac:dyDescent="0.25">
      <c r="D6723" s="1">
        <v>2003</v>
      </c>
      <c r="E6723" s="1" t="s">
        <v>65</v>
      </c>
      <c r="F6723" s="2" t="s">
        <v>376</v>
      </c>
      <c r="G6723">
        <v>4</v>
      </c>
      <c r="H6723">
        <v>59647577</v>
      </c>
      <c r="I6723" s="1">
        <v>13709.4</v>
      </c>
      <c r="J6723" s="1">
        <v>4338</v>
      </c>
      <c r="K6723" s="1">
        <v>688571.4</v>
      </c>
      <c r="L6723" s="1">
        <v>716666.7</v>
      </c>
      <c r="M6723" s="3">
        <v>85</v>
      </c>
      <c r="N6723">
        <v>6.3</v>
      </c>
      <c r="O6723">
        <v>12</v>
      </c>
      <c r="P6723" s="1">
        <f>IF($A$3="Percentage of government revenue per capita",$B$3,0) + IF($A$3="Absolute extra revenue",AB6723,0) + IF($A$3="Absolute revenue per capita",AC6723,0)</f>
        <v>0</v>
      </c>
      <c r="Q6723" s="5">
        <f>-MIN(data!$B$4 / data!I2283 * data!P2283 / 100, data!N2283)</f>
        <v>0</v>
      </c>
      <c r="R6723" s="4">
        <f>-Q6723*K6723/1000</f>
        <v>0</v>
      </c>
      <c r="S6723" s="6">
        <f>-MIN(data!$B$5/(POWER(LN(I6723),2))*P6723/100, O6723)</f>
        <v>0</v>
      </c>
      <c r="T6723" s="6">
        <f>-S6723*L6723/100000</f>
        <v>0</v>
      </c>
      <c r="U6723" s="4">
        <f>N6723+Q6723</f>
        <v>6.3</v>
      </c>
      <c r="V6723" s="4" t="e">
        <f>P6723*I6723/100/R6723</f>
        <v>#DIV/0!</v>
      </c>
      <c r="W6723" s="4" t="e">
        <f>V6723*H6723</f>
        <v>#DIV/0!</v>
      </c>
      <c r="X6723" s="6">
        <f>O6723+S6723</f>
        <v>12</v>
      </c>
      <c r="Y6723" s="6" t="e">
        <f>P6723*I6723/100/T6723</f>
        <v>#DIV/0!</v>
      </c>
      <c r="Z6723" s="6" t="e">
        <f>Y6723*H6723</f>
        <v>#DIV/0!</v>
      </c>
      <c r="AB6723" s="1">
        <f t="shared" si="208"/>
        <v>0</v>
      </c>
      <c r="AC6723" s="1">
        <f t="shared" si="209"/>
        <v>0</v>
      </c>
    </row>
    <row r="6724" spans="4:29" x14ac:dyDescent="0.25">
      <c r="D6724" s="1">
        <v>2004</v>
      </c>
      <c r="E6724" s="1" t="s">
        <v>65</v>
      </c>
      <c r="F6724" s="2" t="s">
        <v>376</v>
      </c>
      <c r="G6724">
        <v>4</v>
      </c>
      <c r="H6724">
        <v>59987905</v>
      </c>
      <c r="I6724" s="1">
        <v>14448.83</v>
      </c>
      <c r="J6724" s="1">
        <v>4312</v>
      </c>
      <c r="K6724" s="1">
        <v>695483.9</v>
      </c>
      <c r="L6724" s="1">
        <v>716666.7</v>
      </c>
      <c r="M6724" s="3">
        <v>86</v>
      </c>
      <c r="N6724">
        <v>6.2</v>
      </c>
      <c r="O6724">
        <v>12</v>
      </c>
      <c r="P6724" s="1">
        <f>IF($A$3="Percentage of government revenue per capita",$B$3,0) + IF($A$3="Absolute extra revenue",AB6724,0) + IF($A$3="Absolute revenue per capita",AC6724,0)</f>
        <v>0</v>
      </c>
      <c r="Q6724" s="5">
        <f>-MIN(data!$B$4 / data!I2284 * data!P2284 / 100, data!N2284)</f>
        <v>0</v>
      </c>
      <c r="R6724" s="4">
        <f>-Q6724*K6724/1000</f>
        <v>0</v>
      </c>
      <c r="S6724" s="6">
        <f>-MIN(data!$B$5/(POWER(LN(I6724),2))*P6724/100, O6724)</f>
        <v>0</v>
      </c>
      <c r="T6724" s="6">
        <f>-S6724*L6724/100000</f>
        <v>0</v>
      </c>
      <c r="U6724" s="4">
        <f>N6724+Q6724</f>
        <v>6.2</v>
      </c>
      <c r="V6724" s="4" t="e">
        <f>P6724*I6724/100/R6724</f>
        <v>#DIV/0!</v>
      </c>
      <c r="W6724" s="4" t="e">
        <f>V6724*H6724</f>
        <v>#DIV/0!</v>
      </c>
      <c r="X6724" s="6">
        <f>O6724+S6724</f>
        <v>12</v>
      </c>
      <c r="Y6724" s="6" t="e">
        <f>P6724*I6724/100/T6724</f>
        <v>#DIV/0!</v>
      </c>
      <c r="Z6724" s="6" t="e">
        <f>Y6724*H6724</f>
        <v>#DIV/0!</v>
      </c>
      <c r="AB6724" s="1">
        <f t="shared" ref="AB6724:AB6787" si="210">$B$3*100/H6724/I6724</f>
        <v>0</v>
      </c>
      <c r="AC6724" s="1">
        <f t="shared" ref="AC6724:AC6787" si="211">$B$3/I6724*100</f>
        <v>0</v>
      </c>
    </row>
    <row r="6725" spans="4:29" x14ac:dyDescent="0.25">
      <c r="D6725" s="1">
        <v>2005</v>
      </c>
      <c r="E6725" s="1" t="s">
        <v>65</v>
      </c>
      <c r="F6725" s="2" t="s">
        <v>376</v>
      </c>
      <c r="G6725">
        <v>4</v>
      </c>
      <c r="H6725">
        <v>60401206</v>
      </c>
      <c r="I6725" s="1">
        <v>15279.28</v>
      </c>
      <c r="J6725" s="1">
        <v>4306</v>
      </c>
      <c r="K6725" s="1">
        <v>717666.7</v>
      </c>
      <c r="L6725" s="1">
        <v>708333.3</v>
      </c>
      <c r="M6725" s="3">
        <v>86</v>
      </c>
      <c r="N6725">
        <v>6</v>
      </c>
      <c r="O6725">
        <v>12</v>
      </c>
      <c r="P6725" s="1">
        <f>IF($A$3="Percentage of government revenue per capita",$B$3,0) + IF($A$3="Absolute extra revenue",AB6725,0) + IF($A$3="Absolute revenue per capita",AC6725,0)</f>
        <v>0</v>
      </c>
      <c r="Q6725" s="5">
        <f>-MIN(data!$B$4 / data!I2285 * data!P2285 / 100, data!N2285)</f>
        <v>0</v>
      </c>
      <c r="R6725" s="4">
        <f>-Q6725*K6725/1000</f>
        <v>0</v>
      </c>
      <c r="S6725" s="6">
        <f>-MIN(data!$B$5/(POWER(LN(I6725),2))*P6725/100, O6725)</f>
        <v>0</v>
      </c>
      <c r="T6725" s="6">
        <f>-S6725*L6725/100000</f>
        <v>0</v>
      </c>
      <c r="U6725" s="4">
        <f>N6725+Q6725</f>
        <v>6</v>
      </c>
      <c r="V6725" s="4" t="e">
        <f>P6725*I6725/100/R6725</f>
        <v>#DIV/0!</v>
      </c>
      <c r="W6725" s="4" t="e">
        <f>V6725*H6725</f>
        <v>#DIV/0!</v>
      </c>
      <c r="X6725" s="6">
        <f>O6725+S6725</f>
        <v>12</v>
      </c>
      <c r="Y6725" s="6" t="e">
        <f>P6725*I6725/100/T6725</f>
        <v>#DIV/0!</v>
      </c>
      <c r="Z6725" s="6" t="e">
        <f>Y6725*H6725</f>
        <v>#DIV/0!</v>
      </c>
      <c r="AB6725" s="1">
        <f t="shared" si="210"/>
        <v>0</v>
      </c>
      <c r="AC6725" s="1">
        <f t="shared" si="211"/>
        <v>0</v>
      </c>
    </row>
    <row r="6726" spans="4:29" x14ac:dyDescent="0.25">
      <c r="D6726" s="1">
        <v>2006</v>
      </c>
      <c r="E6726" s="1" t="s">
        <v>65</v>
      </c>
      <c r="F6726" s="2" t="s">
        <v>376</v>
      </c>
      <c r="G6726">
        <v>4</v>
      </c>
      <c r="H6726">
        <v>60846820</v>
      </c>
      <c r="I6726" s="1">
        <v>15497.15</v>
      </c>
      <c r="J6726" s="1">
        <v>4305</v>
      </c>
      <c r="K6726" s="1">
        <v>729661</v>
      </c>
      <c r="L6726" s="1">
        <v>763636.4</v>
      </c>
      <c r="M6726" s="3">
        <v>85</v>
      </c>
      <c r="N6726">
        <v>5.9</v>
      </c>
      <c r="O6726">
        <v>11</v>
      </c>
      <c r="P6726" s="1">
        <f>IF($A$3="Percentage of government revenue per capita",$B$3,0) + IF($A$3="Absolute extra revenue",AB6726,0) + IF($A$3="Absolute revenue per capita",AC6726,0)</f>
        <v>0</v>
      </c>
      <c r="Q6726" s="5">
        <f>-MIN(data!$B$4 / data!I2286 * data!P2286 / 100, data!N2286)</f>
        <v>0</v>
      </c>
      <c r="R6726" s="4">
        <f>-Q6726*K6726/1000</f>
        <v>0</v>
      </c>
      <c r="S6726" s="6">
        <f>-MIN(data!$B$5/(POWER(LN(I6726),2))*P6726/100, O6726)</f>
        <v>0</v>
      </c>
      <c r="T6726" s="6">
        <f>-S6726*L6726/100000</f>
        <v>0</v>
      </c>
      <c r="U6726" s="4">
        <f>N6726+Q6726</f>
        <v>5.9</v>
      </c>
      <c r="V6726" s="4" t="e">
        <f>P6726*I6726/100/R6726</f>
        <v>#DIV/0!</v>
      </c>
      <c r="W6726" s="4" t="e">
        <f>V6726*H6726</f>
        <v>#DIV/0!</v>
      </c>
      <c r="X6726" s="6">
        <f>O6726+S6726</f>
        <v>11</v>
      </c>
      <c r="Y6726" s="6" t="e">
        <f>P6726*I6726/100/T6726</f>
        <v>#DIV/0!</v>
      </c>
      <c r="Z6726" s="6" t="e">
        <f>Y6726*H6726</f>
        <v>#DIV/0!</v>
      </c>
      <c r="AB6726" s="1">
        <f t="shared" si="210"/>
        <v>0</v>
      </c>
      <c r="AC6726" s="1">
        <f t="shared" si="211"/>
        <v>0</v>
      </c>
    </row>
    <row r="6727" spans="4:29" x14ac:dyDescent="0.25">
      <c r="D6727" s="1">
        <v>2007</v>
      </c>
      <c r="E6727" s="1" t="s">
        <v>65</v>
      </c>
      <c r="F6727" s="2" t="s">
        <v>376</v>
      </c>
      <c r="G6727">
        <v>4</v>
      </c>
      <c r="H6727">
        <v>61322463</v>
      </c>
      <c r="I6727" s="1">
        <v>15879.65</v>
      </c>
      <c r="J6727" s="1">
        <v>4291</v>
      </c>
      <c r="K6727" s="1">
        <v>739827.6</v>
      </c>
      <c r="L6727" s="1">
        <v>763636.4</v>
      </c>
      <c r="M6727" s="3">
        <v>84</v>
      </c>
      <c r="N6727">
        <v>5.8</v>
      </c>
      <c r="O6727">
        <v>11</v>
      </c>
      <c r="P6727" s="1">
        <f>IF($A$3="Percentage of government revenue per capita",$B$3,0) + IF($A$3="Absolute extra revenue",AB6727,0) + IF($A$3="Absolute revenue per capita",AC6727,0)</f>
        <v>0</v>
      </c>
      <c r="Q6727" s="5">
        <f>-MIN(data!$B$4 / data!I2287 * data!P2287 / 100, data!N2287)</f>
        <v>0</v>
      </c>
      <c r="R6727" s="4">
        <f>-Q6727*K6727/1000</f>
        <v>0</v>
      </c>
      <c r="S6727" s="6">
        <f>-MIN(data!$B$5/(POWER(LN(I6727),2))*P6727/100, O6727)</f>
        <v>0</v>
      </c>
      <c r="T6727" s="6">
        <f>-S6727*L6727/100000</f>
        <v>0</v>
      </c>
      <c r="U6727" s="4">
        <f>N6727+Q6727</f>
        <v>5.8</v>
      </c>
      <c r="V6727" s="4" t="e">
        <f>P6727*I6727/100/R6727</f>
        <v>#DIV/0!</v>
      </c>
      <c r="W6727" s="4" t="e">
        <f>V6727*H6727</f>
        <v>#DIV/0!</v>
      </c>
      <c r="X6727" s="6">
        <f>O6727+S6727</f>
        <v>11</v>
      </c>
      <c r="Y6727" s="6" t="e">
        <f>P6727*I6727/100/T6727</f>
        <v>#DIV/0!</v>
      </c>
      <c r="Z6727" s="6" t="e">
        <f>Y6727*H6727</f>
        <v>#DIV/0!</v>
      </c>
      <c r="AB6727" s="1">
        <f t="shared" si="210"/>
        <v>0</v>
      </c>
      <c r="AC6727" s="1">
        <f t="shared" si="211"/>
        <v>0</v>
      </c>
    </row>
    <row r="6728" spans="4:29" x14ac:dyDescent="0.25">
      <c r="D6728" s="1">
        <v>2008</v>
      </c>
      <c r="E6728" s="1" t="s">
        <v>65</v>
      </c>
      <c r="F6728" s="2" t="s">
        <v>376</v>
      </c>
      <c r="G6728">
        <v>4</v>
      </c>
      <c r="H6728">
        <v>61806995</v>
      </c>
      <c r="I6728" s="1">
        <v>16152.97</v>
      </c>
      <c r="J6728" s="1">
        <v>4244</v>
      </c>
      <c r="K6728" s="1">
        <v>757857.1</v>
      </c>
      <c r="L6728" s="1">
        <v>745454.5</v>
      </c>
      <c r="M6728" s="3">
        <v>84</v>
      </c>
      <c r="N6728">
        <v>5.6</v>
      </c>
      <c r="O6728">
        <v>11</v>
      </c>
      <c r="P6728" s="1">
        <f>IF($A$3="Percentage of government revenue per capita",$B$3,0) + IF($A$3="Absolute extra revenue",AB6728,0) + IF($A$3="Absolute revenue per capita",AC6728,0)</f>
        <v>0</v>
      </c>
      <c r="Q6728" s="5">
        <f>-MIN(data!$B$4 / data!I2288 * data!P2288 / 100, data!N2288)</f>
        <v>0</v>
      </c>
      <c r="R6728" s="4">
        <f>-Q6728*K6728/1000</f>
        <v>0</v>
      </c>
      <c r="S6728" s="6">
        <f>-MIN(data!$B$5/(POWER(LN(I6728),2))*P6728/100, O6728)</f>
        <v>0</v>
      </c>
      <c r="T6728" s="6">
        <f>-S6728*L6728/100000</f>
        <v>0</v>
      </c>
      <c r="U6728" s="4">
        <f>N6728+Q6728</f>
        <v>5.6</v>
      </c>
      <c r="V6728" s="4" t="e">
        <f>P6728*I6728/100/R6728</f>
        <v>#DIV/0!</v>
      </c>
      <c r="W6728" s="4" t="e">
        <f>V6728*H6728</f>
        <v>#DIV/0!</v>
      </c>
      <c r="X6728" s="6">
        <f>O6728+S6728</f>
        <v>11</v>
      </c>
      <c r="Y6728" s="6" t="e">
        <f>P6728*I6728/100/T6728</f>
        <v>#DIV/0!</v>
      </c>
      <c r="Z6728" s="6" t="e">
        <f>Y6728*H6728</f>
        <v>#DIV/0!</v>
      </c>
      <c r="AB6728" s="1">
        <f t="shared" si="210"/>
        <v>0</v>
      </c>
      <c r="AC6728" s="1">
        <f t="shared" si="211"/>
        <v>0</v>
      </c>
    </row>
    <row r="6729" spans="4:29" x14ac:dyDescent="0.25">
      <c r="D6729" s="1">
        <v>2009</v>
      </c>
      <c r="E6729" s="1" t="s">
        <v>65</v>
      </c>
      <c r="F6729" s="2" t="s">
        <v>376</v>
      </c>
      <c r="G6729">
        <v>4</v>
      </c>
      <c r="H6729">
        <v>62276270</v>
      </c>
      <c r="I6729" s="1">
        <v>14579.86</v>
      </c>
      <c r="J6729" s="1">
        <v>4163</v>
      </c>
      <c r="K6729" s="1">
        <v>770925.9</v>
      </c>
      <c r="L6729" s="1">
        <v>800000</v>
      </c>
      <c r="M6729" s="3">
        <v>82</v>
      </c>
      <c r="N6729">
        <v>5.4</v>
      </c>
      <c r="O6729">
        <v>10</v>
      </c>
      <c r="P6729" s="1">
        <f>IF($A$3="Percentage of government revenue per capita",$B$3,0) + IF($A$3="Absolute extra revenue",AB6729,0) + IF($A$3="Absolute revenue per capita",AC6729,0)</f>
        <v>0</v>
      </c>
      <c r="Q6729" s="5">
        <f>-MIN(data!$B$4 / data!I2289 * data!P2289 / 100, data!N2289)</f>
        <v>0</v>
      </c>
      <c r="R6729" s="4">
        <f>-Q6729*K6729/1000</f>
        <v>0</v>
      </c>
      <c r="S6729" s="6">
        <f>-MIN(data!$B$5/(POWER(LN(I6729),2))*P6729/100, O6729)</f>
        <v>0</v>
      </c>
      <c r="T6729" s="6">
        <f>-S6729*L6729/100000</f>
        <v>0</v>
      </c>
      <c r="U6729" s="4">
        <f>N6729+Q6729</f>
        <v>5.4</v>
      </c>
      <c r="V6729" s="4" t="e">
        <f>P6729*I6729/100/R6729</f>
        <v>#DIV/0!</v>
      </c>
      <c r="W6729" s="4" t="e">
        <f>V6729*H6729</f>
        <v>#DIV/0!</v>
      </c>
      <c r="X6729" s="6">
        <f>O6729+S6729</f>
        <v>10</v>
      </c>
      <c r="Y6729" s="6" t="e">
        <f>P6729*I6729/100/T6729</f>
        <v>#DIV/0!</v>
      </c>
      <c r="Z6729" s="6" t="e">
        <f>Y6729*H6729</f>
        <v>#DIV/0!</v>
      </c>
      <c r="AB6729" s="1">
        <f t="shared" si="210"/>
        <v>0</v>
      </c>
      <c r="AC6729" s="1">
        <f t="shared" si="211"/>
        <v>0</v>
      </c>
    </row>
    <row r="6730" spans="4:29" x14ac:dyDescent="0.25">
      <c r="D6730" s="1">
        <v>2010</v>
      </c>
      <c r="E6730" s="1" t="s">
        <v>65</v>
      </c>
      <c r="F6730" s="2" t="s">
        <v>376</v>
      </c>
      <c r="G6730">
        <v>4</v>
      </c>
      <c r="H6730">
        <v>62766365</v>
      </c>
      <c r="I6730" s="1">
        <v>15069.19</v>
      </c>
      <c r="J6730" s="1">
        <v>4057</v>
      </c>
      <c r="K6730" s="1">
        <v>780192.3</v>
      </c>
      <c r="L6730" s="1">
        <v>770000</v>
      </c>
      <c r="M6730" s="3">
        <v>80</v>
      </c>
      <c r="N6730">
        <v>5.2</v>
      </c>
      <c r="O6730">
        <v>10</v>
      </c>
      <c r="P6730" s="1">
        <f>IF($A$3="Percentage of government revenue per capita",$B$3,0) + IF($A$3="Absolute extra revenue",AB6730,0) + IF($A$3="Absolute revenue per capita",AC6730,0)</f>
        <v>0</v>
      </c>
      <c r="Q6730" s="5">
        <f>-MIN(data!$B$4 / data!I2290 * data!P2290 / 100, data!N2290)</f>
        <v>0</v>
      </c>
      <c r="R6730" s="4">
        <f>-Q6730*K6730/1000</f>
        <v>0</v>
      </c>
      <c r="S6730" s="6">
        <f>-MIN(data!$B$5/(POWER(LN(I6730),2))*P6730/100, O6730)</f>
        <v>0</v>
      </c>
      <c r="T6730" s="6">
        <f>-S6730*L6730/100000</f>
        <v>0</v>
      </c>
      <c r="U6730" s="4">
        <f>N6730+Q6730</f>
        <v>5.2</v>
      </c>
      <c r="V6730" s="4" t="e">
        <f>P6730*I6730/100/R6730</f>
        <v>#DIV/0!</v>
      </c>
      <c r="W6730" s="4" t="e">
        <f>V6730*H6730</f>
        <v>#DIV/0!</v>
      </c>
      <c r="X6730" s="6">
        <f>O6730+S6730</f>
        <v>10</v>
      </c>
      <c r="Y6730" s="6" t="e">
        <f>P6730*I6730/100/T6730</f>
        <v>#DIV/0!</v>
      </c>
      <c r="Z6730" s="6" t="e">
        <f>Y6730*H6730</f>
        <v>#DIV/0!</v>
      </c>
      <c r="AB6730" s="1">
        <f t="shared" si="210"/>
        <v>0</v>
      </c>
      <c r="AC6730" s="1">
        <f t="shared" si="211"/>
        <v>0</v>
      </c>
    </row>
    <row r="6731" spans="4:29" x14ac:dyDescent="0.25">
      <c r="D6731" s="1">
        <v>2011</v>
      </c>
      <c r="E6731" s="1" t="s">
        <v>65</v>
      </c>
      <c r="F6731" s="2" t="s">
        <v>376</v>
      </c>
      <c r="G6731">
        <v>4</v>
      </c>
      <c r="H6731">
        <v>63258918</v>
      </c>
      <c r="I6731" s="1">
        <v>15323.9</v>
      </c>
      <c r="J6731" s="1">
        <v>3934</v>
      </c>
      <c r="K6731" s="1">
        <v>786800</v>
      </c>
      <c r="L6731" s="1">
        <v>770000</v>
      </c>
      <c r="M6731" s="3">
        <v>77</v>
      </c>
      <c r="N6731">
        <v>5</v>
      </c>
      <c r="O6731">
        <v>10</v>
      </c>
      <c r="P6731" s="1">
        <f>IF($A$3="Percentage of government revenue per capita",$B$3,0) + IF($A$3="Absolute extra revenue",AB6731,0) + IF($A$3="Absolute revenue per capita",AC6731,0)</f>
        <v>0</v>
      </c>
      <c r="Q6731" s="5">
        <f>-MIN(data!$B$4 / data!I2291 * data!P2291 / 100, data!N2291)</f>
        <v>0</v>
      </c>
      <c r="R6731" s="4">
        <f>-Q6731*K6731/1000</f>
        <v>0</v>
      </c>
      <c r="S6731" s="6">
        <f>-MIN(data!$B$5/(POWER(LN(I6731),2))*P6731/100, O6731)</f>
        <v>0</v>
      </c>
      <c r="T6731" s="6">
        <f>-S6731*L6731/100000</f>
        <v>0</v>
      </c>
      <c r="U6731" s="4">
        <f>N6731+Q6731</f>
        <v>5</v>
      </c>
      <c r="V6731" s="4" t="e">
        <f>P6731*I6731/100/R6731</f>
        <v>#DIV/0!</v>
      </c>
      <c r="W6731" s="4" t="e">
        <f>V6731*H6731</f>
        <v>#DIV/0!</v>
      </c>
      <c r="X6731" s="6">
        <f>O6731+S6731</f>
        <v>10</v>
      </c>
      <c r="Y6731" s="6" t="e">
        <f>P6731*I6731/100/T6731</f>
        <v>#DIV/0!</v>
      </c>
      <c r="Z6731" s="6" t="e">
        <f>Y6731*H6731</f>
        <v>#DIV/0!</v>
      </c>
      <c r="AB6731" s="1">
        <f t="shared" si="210"/>
        <v>0</v>
      </c>
      <c r="AC6731" s="1">
        <f t="shared" si="211"/>
        <v>0</v>
      </c>
    </row>
    <row r="6732" spans="4:29" x14ac:dyDescent="0.25">
      <c r="D6732" s="1">
        <v>2012</v>
      </c>
      <c r="E6732" s="1" t="s">
        <v>65</v>
      </c>
      <c r="F6732" s="2" t="s">
        <v>376</v>
      </c>
      <c r="G6732">
        <v>4</v>
      </c>
      <c r="H6732">
        <v>63700300</v>
      </c>
      <c r="I6732" s="1">
        <v>15112.34</v>
      </c>
      <c r="J6732" s="1">
        <v>3814</v>
      </c>
      <c r="K6732" s="1">
        <v>794583.3</v>
      </c>
      <c r="L6732" s="1">
        <v>760000</v>
      </c>
      <c r="M6732" s="3">
        <v>77</v>
      </c>
      <c r="N6732">
        <v>4.8</v>
      </c>
      <c r="O6732">
        <v>10</v>
      </c>
      <c r="P6732" s="1">
        <f>IF($A$3="Percentage of government revenue per capita",$B$3,0) + IF($A$3="Absolute extra revenue",AB6732,0) + IF($A$3="Absolute revenue per capita",AC6732,0)</f>
        <v>0</v>
      </c>
      <c r="Q6732" s="5">
        <f>-MIN(data!$B$4 / data!I2292 * data!P2292 / 100, data!N2292)</f>
        <v>0</v>
      </c>
      <c r="R6732" s="4">
        <f>-Q6732*K6732/1000</f>
        <v>0</v>
      </c>
      <c r="S6732" s="6">
        <f>-MIN(data!$B$5/(POWER(LN(I6732),2))*P6732/100, O6732)</f>
        <v>0</v>
      </c>
      <c r="T6732" s="6">
        <f>-S6732*L6732/100000</f>
        <v>0</v>
      </c>
      <c r="U6732" s="4">
        <f>N6732+Q6732</f>
        <v>4.8</v>
      </c>
      <c r="V6732" s="4" t="e">
        <f>P6732*I6732/100/R6732</f>
        <v>#DIV/0!</v>
      </c>
      <c r="W6732" s="4" t="e">
        <f>V6732*H6732</f>
        <v>#DIV/0!</v>
      </c>
      <c r="X6732" s="6">
        <f>O6732+S6732</f>
        <v>10</v>
      </c>
      <c r="Y6732" s="6" t="e">
        <f>P6732*I6732/100/T6732</f>
        <v>#DIV/0!</v>
      </c>
      <c r="Z6732" s="6" t="e">
        <f>Y6732*H6732</f>
        <v>#DIV/0!</v>
      </c>
      <c r="AB6732" s="1">
        <f t="shared" si="210"/>
        <v>0</v>
      </c>
      <c r="AC6732" s="1">
        <f t="shared" si="211"/>
        <v>0</v>
      </c>
    </row>
    <row r="6733" spans="4:29" x14ac:dyDescent="0.25">
      <c r="D6733" s="1">
        <v>2013</v>
      </c>
      <c r="E6733" s="1" t="s">
        <v>65</v>
      </c>
      <c r="F6733" s="2" t="s">
        <v>376</v>
      </c>
      <c r="G6733">
        <v>4</v>
      </c>
      <c r="H6733">
        <v>64128226</v>
      </c>
      <c r="I6733" s="1">
        <v>15721.16</v>
      </c>
      <c r="J6733" s="1">
        <v>3715</v>
      </c>
      <c r="K6733" s="1">
        <v>807608.7</v>
      </c>
      <c r="L6733" s="1">
        <v>833333.3</v>
      </c>
      <c r="M6733" s="3">
        <v>76</v>
      </c>
      <c r="N6733">
        <v>4.5999999999999996</v>
      </c>
      <c r="O6733">
        <v>9</v>
      </c>
      <c r="P6733" s="1">
        <f>IF($A$3="Percentage of government revenue per capita",$B$3,0) + IF($A$3="Absolute extra revenue",AB6733,0) + IF($A$3="Absolute revenue per capita",AC6733,0)</f>
        <v>0</v>
      </c>
      <c r="Q6733" s="5">
        <f>-MIN(data!$B$4 / data!I2293 * data!P2293 / 100, data!N2293)</f>
        <v>0</v>
      </c>
      <c r="R6733" s="4">
        <f>-Q6733*K6733/1000</f>
        <v>0</v>
      </c>
      <c r="S6733" s="6">
        <f>-MIN(data!$B$5/(POWER(LN(I6733),2))*P6733/100, O6733)</f>
        <v>0</v>
      </c>
      <c r="T6733" s="6">
        <f>-S6733*L6733/100000</f>
        <v>0</v>
      </c>
      <c r="U6733" s="4">
        <f>N6733+Q6733</f>
        <v>4.5999999999999996</v>
      </c>
      <c r="V6733" s="4" t="e">
        <f>P6733*I6733/100/R6733</f>
        <v>#DIV/0!</v>
      </c>
      <c r="W6733" s="4" t="e">
        <f>V6733*H6733</f>
        <v>#DIV/0!</v>
      </c>
      <c r="X6733" s="6">
        <f>O6733+S6733</f>
        <v>9</v>
      </c>
      <c r="Y6733" s="6" t="e">
        <f>P6733*I6733/100/T6733</f>
        <v>#DIV/0!</v>
      </c>
      <c r="Z6733" s="6" t="e">
        <f>Y6733*H6733</f>
        <v>#DIV/0!</v>
      </c>
      <c r="AB6733" s="1">
        <f t="shared" si="210"/>
        <v>0</v>
      </c>
      <c r="AC6733" s="1">
        <f t="shared" si="211"/>
        <v>0</v>
      </c>
    </row>
    <row r="6734" spans="4:29" x14ac:dyDescent="0.25">
      <c r="D6734" s="1">
        <v>2014</v>
      </c>
      <c r="E6734" s="1" t="s">
        <v>65</v>
      </c>
      <c r="F6734" s="2" t="s">
        <v>376</v>
      </c>
      <c r="G6734">
        <v>4</v>
      </c>
      <c r="H6734">
        <v>64613160</v>
      </c>
      <c r="I6734" s="1">
        <v>15643.62</v>
      </c>
      <c r="J6734" s="1">
        <v>3638</v>
      </c>
      <c r="K6734" s="1">
        <v>808444.4</v>
      </c>
      <c r="L6734" s="1">
        <v>822222.2</v>
      </c>
      <c r="M6734" s="3">
        <v>75</v>
      </c>
      <c r="N6734">
        <v>4.5</v>
      </c>
      <c r="O6734">
        <v>9</v>
      </c>
      <c r="P6734" s="1">
        <f>IF($A$3="Percentage of government revenue per capita",$B$3,0) + IF($A$3="Absolute extra revenue",AB6734,0) + IF($A$3="Absolute revenue per capita",AC6734,0)</f>
        <v>0</v>
      </c>
      <c r="Q6734" s="5">
        <f>-MIN(data!$B$4 / data!I2294 * data!P2294 / 100, data!N2294)</f>
        <v>0</v>
      </c>
      <c r="R6734" s="4">
        <f>-Q6734*K6734/1000</f>
        <v>0</v>
      </c>
      <c r="S6734" s="6">
        <f>-MIN(data!$B$5/(POWER(LN(I6734),2))*P6734/100, O6734)</f>
        <v>0</v>
      </c>
      <c r="T6734" s="6">
        <f>-S6734*L6734/100000</f>
        <v>0</v>
      </c>
      <c r="U6734" s="4">
        <f>N6734+Q6734</f>
        <v>4.5</v>
      </c>
      <c r="V6734" s="4" t="e">
        <f>P6734*I6734/100/R6734</f>
        <v>#DIV/0!</v>
      </c>
      <c r="W6734" s="4" t="e">
        <f>V6734*H6734</f>
        <v>#DIV/0!</v>
      </c>
      <c r="X6734" s="6">
        <f>O6734+S6734</f>
        <v>9</v>
      </c>
      <c r="Y6734" s="6" t="e">
        <f>P6734*I6734/100/T6734</f>
        <v>#DIV/0!</v>
      </c>
      <c r="Z6734" s="6" t="e">
        <f>Y6734*H6734</f>
        <v>#DIV/0!</v>
      </c>
      <c r="AB6734" s="1">
        <f t="shared" si="210"/>
        <v>0</v>
      </c>
      <c r="AC6734" s="1">
        <f t="shared" si="211"/>
        <v>0</v>
      </c>
    </row>
    <row r="6735" spans="4:29" x14ac:dyDescent="0.25">
      <c r="D6735" s="1">
        <v>2015</v>
      </c>
      <c r="E6735" s="1" t="s">
        <v>65</v>
      </c>
      <c r="F6735" s="2" t="s">
        <v>376</v>
      </c>
      <c r="G6735">
        <v>4</v>
      </c>
      <c r="H6735">
        <v>65128861</v>
      </c>
      <c r="I6735" s="1">
        <v>16059.7</v>
      </c>
      <c r="J6735" s="1">
        <v>3581</v>
      </c>
      <c r="K6735" s="1">
        <v>795777.8</v>
      </c>
      <c r="M6735" s="3">
        <v>74</v>
      </c>
      <c r="N6735">
        <v>4.5</v>
      </c>
      <c r="O6735">
        <v>9</v>
      </c>
      <c r="P6735" s="1">
        <f>IF($A$3="Percentage of government revenue per capita",$B$3,0) + IF($A$3="Absolute extra revenue",AB6735,0) + IF($A$3="Absolute revenue per capita",AC6735,0)</f>
        <v>0</v>
      </c>
      <c r="Q6735" s="5">
        <f>-MIN(data!$B$4 / data!I2295 * data!P2295 / 100, data!N2295)</f>
        <v>0</v>
      </c>
      <c r="R6735" s="4">
        <f>-Q6735*K6735/1000</f>
        <v>0</v>
      </c>
      <c r="S6735" s="6">
        <f>-MIN(data!$B$5/(POWER(LN(I6735),2))*P6735/100, O6735)</f>
        <v>0</v>
      </c>
      <c r="T6735" s="6">
        <f>-S6735*L6735/100000</f>
        <v>0</v>
      </c>
      <c r="U6735" s="4">
        <f>N6735+Q6735</f>
        <v>4.5</v>
      </c>
      <c r="V6735" s="4" t="e">
        <f>P6735*I6735/100/R6735</f>
        <v>#DIV/0!</v>
      </c>
      <c r="W6735" s="4" t="e">
        <f>V6735*H6735</f>
        <v>#DIV/0!</v>
      </c>
      <c r="X6735" s="6">
        <f>O6735+S6735</f>
        <v>9</v>
      </c>
      <c r="Y6735" s="6" t="e">
        <f>P6735*I6735/100/T6735</f>
        <v>#DIV/0!</v>
      </c>
      <c r="Z6735" s="6" t="e">
        <f>Y6735*H6735</f>
        <v>#DIV/0!</v>
      </c>
      <c r="AB6735" s="1">
        <f t="shared" si="210"/>
        <v>0</v>
      </c>
      <c r="AC6735" s="1">
        <f t="shared" si="211"/>
        <v>0</v>
      </c>
    </row>
    <row r="6736" spans="4:29" x14ac:dyDescent="0.25">
      <c r="D6736" s="1">
        <v>2016</v>
      </c>
      <c r="E6736" s="1" t="s">
        <v>65</v>
      </c>
      <c r="F6736" s="2" t="s">
        <v>376</v>
      </c>
      <c r="G6736">
        <v>4</v>
      </c>
      <c r="H6736">
        <v>65595565</v>
      </c>
      <c r="I6736" s="1">
        <v>16471.3</v>
      </c>
      <c r="J6736" s="1">
        <v>3536</v>
      </c>
      <c r="K6736" s="1">
        <v>803636.4</v>
      </c>
      <c r="M6736" s="3"/>
      <c r="N6736">
        <v>4.4000000000000004</v>
      </c>
      <c r="O6736"/>
      <c r="P6736" s="1">
        <f>IF($A$3="Percentage of government revenue per capita",$B$3,0) + IF($A$3="Absolute extra revenue",AB6736,0) + IF($A$3="Absolute revenue per capita",AC6736,0)</f>
        <v>0</v>
      </c>
      <c r="Q6736" s="5">
        <f>-MIN(data!$B$4 / data!I2296 * data!P2296 / 100, data!N2296)</f>
        <v>0</v>
      </c>
      <c r="R6736" s="4">
        <f>-Q6736*K6736/1000</f>
        <v>0</v>
      </c>
      <c r="S6736" s="6">
        <f>-MIN(data!$B$5/(POWER(LN(I6736),2))*P6736/100, O6736)</f>
        <v>0</v>
      </c>
      <c r="T6736" s="6">
        <f>-S6736*L6736/100000</f>
        <v>0</v>
      </c>
      <c r="U6736" s="4">
        <f>N6736+Q6736</f>
        <v>4.4000000000000004</v>
      </c>
      <c r="V6736" s="4" t="e">
        <f>P6736*I6736/100/R6736</f>
        <v>#DIV/0!</v>
      </c>
      <c r="W6736" s="4" t="e">
        <f>V6736*H6736</f>
        <v>#DIV/0!</v>
      </c>
      <c r="X6736" s="6">
        <f>O6736+S6736</f>
        <v>0</v>
      </c>
      <c r="Y6736" s="6" t="e">
        <f>P6736*I6736/100/T6736</f>
        <v>#DIV/0!</v>
      </c>
      <c r="Z6736" s="6" t="e">
        <f>Y6736*H6736</f>
        <v>#DIV/0!</v>
      </c>
      <c r="AB6736" s="1">
        <f t="shared" si="210"/>
        <v>0</v>
      </c>
      <c r="AC6736" s="1">
        <f t="shared" si="211"/>
        <v>0</v>
      </c>
    </row>
    <row r="6737" spans="4:29" x14ac:dyDescent="0.25">
      <c r="D6737" s="1">
        <v>1980</v>
      </c>
      <c r="E6737" s="1" t="s">
        <v>184</v>
      </c>
      <c r="F6737" s="2" t="s">
        <v>377</v>
      </c>
      <c r="G6737">
        <v>4</v>
      </c>
      <c r="H6737">
        <v>227225000</v>
      </c>
      <c r="I6737" s="1">
        <v>8948.5669999999991</v>
      </c>
      <c r="J6737" s="1">
        <v>50776</v>
      </c>
      <c r="K6737" s="1">
        <v>3385067</v>
      </c>
      <c r="M6737" s="3"/>
      <c r="N6737">
        <v>15</v>
      </c>
      <c r="O6737"/>
      <c r="P6737" s="1">
        <f>IF($A$3="Percentage of government revenue per capita",$B$3,0) + IF($A$3="Absolute extra revenue",AB6737,0) + IF($A$3="Absolute revenue per capita",AC6737,0)</f>
        <v>0</v>
      </c>
      <c r="Q6737" s="5">
        <f>-MIN(data!$B$4 / data!I6663 * data!P6663 / 100, data!N6663)</f>
        <v>0</v>
      </c>
      <c r="R6737" s="4">
        <f>-Q6737*K6737/1000</f>
        <v>0</v>
      </c>
      <c r="S6737" s="6">
        <f>-MIN(data!$B$5/(POWER(LN(I6737),2))*P6737/100, O6737)</f>
        <v>0</v>
      </c>
      <c r="T6737" s="6">
        <f>-S6737*L6737/100000</f>
        <v>0</v>
      </c>
      <c r="U6737" s="4">
        <f>N6737+Q6737</f>
        <v>15</v>
      </c>
      <c r="V6737" s="4" t="e">
        <f>P6737*I6737/100/R6737</f>
        <v>#DIV/0!</v>
      </c>
      <c r="W6737" s="4" t="e">
        <f>V6737*H6737</f>
        <v>#DIV/0!</v>
      </c>
      <c r="X6737" s="6">
        <f>O6737+S6737</f>
        <v>0</v>
      </c>
      <c r="Y6737" s="6" t="e">
        <f>P6737*I6737/100/T6737</f>
        <v>#DIV/0!</v>
      </c>
      <c r="Z6737" s="6" t="e">
        <f>Y6737*H6737</f>
        <v>#DIV/0!</v>
      </c>
      <c r="AB6737" s="1">
        <f t="shared" si="210"/>
        <v>0</v>
      </c>
      <c r="AC6737" s="1">
        <f t="shared" si="211"/>
        <v>0</v>
      </c>
    </row>
    <row r="6738" spans="4:29" x14ac:dyDescent="0.25">
      <c r="D6738" s="1">
        <v>1981</v>
      </c>
      <c r="E6738" s="1" t="s">
        <v>184</v>
      </c>
      <c r="F6738" s="2" t="s">
        <v>377</v>
      </c>
      <c r="G6738">
        <v>4</v>
      </c>
      <c r="H6738">
        <v>229466000</v>
      </c>
      <c r="I6738" s="1">
        <v>9271.8310000000001</v>
      </c>
      <c r="J6738" s="1">
        <v>49553</v>
      </c>
      <c r="K6738" s="1">
        <v>3441181</v>
      </c>
      <c r="M6738" s="3"/>
      <c r="N6738">
        <v>14.4</v>
      </c>
      <c r="O6738"/>
      <c r="P6738" s="1">
        <f>IF($A$3="Percentage of government revenue per capita",$B$3,0) + IF($A$3="Absolute extra revenue",AB6738,0) + IF($A$3="Absolute revenue per capita",AC6738,0)</f>
        <v>0</v>
      </c>
      <c r="Q6738" s="5">
        <f>-MIN(data!$B$4 / data!I6664 * data!P6664 / 100, data!N6664)</f>
        <v>0</v>
      </c>
      <c r="R6738" s="4">
        <f>-Q6738*K6738/1000</f>
        <v>0</v>
      </c>
      <c r="S6738" s="6">
        <f>-MIN(data!$B$5/(POWER(LN(I6738),2))*P6738/100, O6738)</f>
        <v>0</v>
      </c>
      <c r="T6738" s="6">
        <f>-S6738*L6738/100000</f>
        <v>0</v>
      </c>
      <c r="U6738" s="4">
        <f>N6738+Q6738</f>
        <v>14.4</v>
      </c>
      <c r="V6738" s="4" t="e">
        <f>P6738*I6738/100/R6738</f>
        <v>#DIV/0!</v>
      </c>
      <c r="W6738" s="4" t="e">
        <f>V6738*H6738</f>
        <v>#DIV/0!</v>
      </c>
      <c r="X6738" s="6">
        <f>O6738+S6738</f>
        <v>0</v>
      </c>
      <c r="Y6738" s="6" t="e">
        <f>P6738*I6738/100/T6738</f>
        <v>#DIV/0!</v>
      </c>
      <c r="Z6738" s="6" t="e">
        <f>Y6738*H6738</f>
        <v>#DIV/0!</v>
      </c>
      <c r="AB6738" s="1">
        <f t="shared" si="210"/>
        <v>0</v>
      </c>
      <c r="AC6738" s="1">
        <f t="shared" si="211"/>
        <v>0</v>
      </c>
    </row>
    <row r="6739" spans="4:29" x14ac:dyDescent="0.25">
      <c r="D6739" s="1">
        <v>1982</v>
      </c>
      <c r="E6739" s="1" t="s">
        <v>184</v>
      </c>
      <c r="F6739" s="2" t="s">
        <v>377</v>
      </c>
      <c r="G6739">
        <v>4</v>
      </c>
      <c r="H6739">
        <v>231664000</v>
      </c>
      <c r="I6739" s="1">
        <v>8927.9349999999995</v>
      </c>
      <c r="J6739" s="1">
        <v>48593</v>
      </c>
      <c r="K6739" s="1">
        <v>3495899</v>
      </c>
      <c r="M6739" s="3"/>
      <c r="N6739">
        <v>13.9</v>
      </c>
      <c r="O6739"/>
      <c r="P6739" s="1">
        <f>IF($A$3="Percentage of government revenue per capita",$B$3,0) + IF($A$3="Absolute extra revenue",AB6739,0) + IF($A$3="Absolute revenue per capita",AC6739,0)</f>
        <v>0</v>
      </c>
      <c r="Q6739" s="5">
        <f>-MIN(data!$B$4 / data!I6665 * data!P6665 / 100, data!N6665)</f>
        <v>0</v>
      </c>
      <c r="R6739" s="4">
        <f>-Q6739*K6739/1000</f>
        <v>0</v>
      </c>
      <c r="S6739" s="6">
        <f>-MIN(data!$B$5/(POWER(LN(I6739),2))*P6739/100, O6739)</f>
        <v>0</v>
      </c>
      <c r="T6739" s="6">
        <f>-S6739*L6739/100000</f>
        <v>0</v>
      </c>
      <c r="U6739" s="4">
        <f>N6739+Q6739</f>
        <v>13.9</v>
      </c>
      <c r="V6739" s="4" t="e">
        <f>P6739*I6739/100/R6739</f>
        <v>#DIV/0!</v>
      </c>
      <c r="W6739" s="4" t="e">
        <f>V6739*H6739</f>
        <v>#DIV/0!</v>
      </c>
      <c r="X6739" s="6">
        <f>O6739+S6739</f>
        <v>0</v>
      </c>
      <c r="Y6739" s="6" t="e">
        <f>P6739*I6739/100/T6739</f>
        <v>#DIV/0!</v>
      </c>
      <c r="Z6739" s="6" t="e">
        <f>Y6739*H6739</f>
        <v>#DIV/0!</v>
      </c>
      <c r="AB6739" s="1">
        <f t="shared" si="210"/>
        <v>0</v>
      </c>
      <c r="AC6739" s="1">
        <f t="shared" si="211"/>
        <v>0</v>
      </c>
    </row>
    <row r="6740" spans="4:29" x14ac:dyDescent="0.25">
      <c r="D6740" s="1">
        <v>1983</v>
      </c>
      <c r="E6740" s="1" t="s">
        <v>184</v>
      </c>
      <c r="F6740" s="2" t="s">
        <v>377</v>
      </c>
      <c r="G6740">
        <v>4</v>
      </c>
      <c r="H6740">
        <v>233792000</v>
      </c>
      <c r="I6740" s="1">
        <v>9053.2270000000008</v>
      </c>
      <c r="J6740" s="1">
        <v>47855</v>
      </c>
      <c r="K6740" s="1">
        <v>3571269</v>
      </c>
      <c r="M6740" s="3"/>
      <c r="N6740">
        <v>13.4</v>
      </c>
      <c r="O6740"/>
      <c r="P6740" s="1">
        <f>IF($A$3="Percentage of government revenue per capita",$B$3,0) + IF($A$3="Absolute extra revenue",AB6740,0) + IF($A$3="Absolute revenue per capita",AC6740,0)</f>
        <v>0</v>
      </c>
      <c r="Q6740" s="5">
        <f>-MIN(data!$B$4 / data!I6666 * data!P6666 / 100, data!N6666)</f>
        <v>0</v>
      </c>
      <c r="R6740" s="4">
        <f>-Q6740*K6740/1000</f>
        <v>0</v>
      </c>
      <c r="S6740" s="6">
        <f>-MIN(data!$B$5/(POWER(LN(I6740),2))*P6740/100, O6740)</f>
        <v>0</v>
      </c>
      <c r="T6740" s="6">
        <f>-S6740*L6740/100000</f>
        <v>0</v>
      </c>
      <c r="U6740" s="4">
        <f>N6740+Q6740</f>
        <v>13.4</v>
      </c>
      <c r="V6740" s="4" t="e">
        <f>P6740*I6740/100/R6740</f>
        <v>#DIV/0!</v>
      </c>
      <c r="W6740" s="4" t="e">
        <f>V6740*H6740</f>
        <v>#DIV/0!</v>
      </c>
      <c r="X6740" s="6">
        <f>O6740+S6740</f>
        <v>0</v>
      </c>
      <c r="Y6740" s="6" t="e">
        <f>P6740*I6740/100/T6740</f>
        <v>#DIV/0!</v>
      </c>
      <c r="Z6740" s="6" t="e">
        <f>Y6740*H6740</f>
        <v>#DIV/0!</v>
      </c>
      <c r="AB6740" s="1">
        <f t="shared" si="210"/>
        <v>0</v>
      </c>
      <c r="AC6740" s="1">
        <f t="shared" si="211"/>
        <v>0</v>
      </c>
    </row>
    <row r="6741" spans="4:29" x14ac:dyDescent="0.25">
      <c r="D6741" s="1">
        <v>1984</v>
      </c>
      <c r="E6741" s="1" t="s">
        <v>184</v>
      </c>
      <c r="F6741" s="2" t="s">
        <v>377</v>
      </c>
      <c r="G6741">
        <v>4</v>
      </c>
      <c r="H6741">
        <v>235825000</v>
      </c>
      <c r="I6741" s="1">
        <v>9602.9040000000005</v>
      </c>
      <c r="J6741" s="1">
        <v>47293</v>
      </c>
      <c r="K6741" s="1">
        <v>3637923</v>
      </c>
      <c r="M6741" s="3"/>
      <c r="N6741">
        <v>13</v>
      </c>
      <c r="O6741"/>
      <c r="P6741" s="1">
        <f>IF($A$3="Percentage of government revenue per capita",$B$3,0) + IF($A$3="Absolute extra revenue",AB6741,0) + IF($A$3="Absolute revenue per capita",AC6741,0)</f>
        <v>0</v>
      </c>
      <c r="Q6741" s="5">
        <f>-MIN(data!$B$4 / data!I6667 * data!P6667 / 100, data!N6667)</f>
        <v>0</v>
      </c>
      <c r="R6741" s="4">
        <f>-Q6741*K6741/1000</f>
        <v>0</v>
      </c>
      <c r="S6741" s="6">
        <f>-MIN(data!$B$5/(POWER(LN(I6741),2))*P6741/100, O6741)</f>
        <v>0</v>
      </c>
      <c r="T6741" s="6">
        <f>-S6741*L6741/100000</f>
        <v>0</v>
      </c>
      <c r="U6741" s="4">
        <f>N6741+Q6741</f>
        <v>13</v>
      </c>
      <c r="V6741" s="4" t="e">
        <f>P6741*I6741/100/R6741</f>
        <v>#DIV/0!</v>
      </c>
      <c r="W6741" s="4" t="e">
        <f>V6741*H6741</f>
        <v>#DIV/0!</v>
      </c>
      <c r="X6741" s="6">
        <f>O6741+S6741</f>
        <v>0</v>
      </c>
      <c r="Y6741" s="6" t="e">
        <f>P6741*I6741/100/T6741</f>
        <v>#DIV/0!</v>
      </c>
      <c r="Z6741" s="6" t="e">
        <f>Y6741*H6741</f>
        <v>#DIV/0!</v>
      </c>
      <c r="AB6741" s="1">
        <f t="shared" si="210"/>
        <v>0</v>
      </c>
      <c r="AC6741" s="1">
        <f t="shared" si="211"/>
        <v>0</v>
      </c>
    </row>
    <row r="6742" spans="4:29" x14ac:dyDescent="0.25">
      <c r="D6742" s="1">
        <v>1985</v>
      </c>
      <c r="E6742" s="1" t="s">
        <v>184</v>
      </c>
      <c r="F6742" s="2" t="s">
        <v>377</v>
      </c>
      <c r="G6742">
        <v>4</v>
      </c>
      <c r="H6742">
        <v>237924000</v>
      </c>
      <c r="I6742" s="1">
        <v>10046.75</v>
      </c>
      <c r="J6742" s="1">
        <v>46857</v>
      </c>
      <c r="K6742" s="1">
        <v>3689528</v>
      </c>
      <c r="M6742" s="3"/>
      <c r="N6742">
        <v>12.7</v>
      </c>
      <c r="O6742"/>
      <c r="P6742" s="1">
        <f>IF($A$3="Percentage of government revenue per capita",$B$3,0) + IF($A$3="Absolute extra revenue",AB6742,0) + IF($A$3="Absolute revenue per capita",AC6742,0)</f>
        <v>0</v>
      </c>
      <c r="Q6742" s="5">
        <f>-MIN(data!$B$4 / data!I6668 * data!P6668 / 100, data!N6668)</f>
        <v>0</v>
      </c>
      <c r="R6742" s="4">
        <f>-Q6742*K6742/1000</f>
        <v>0</v>
      </c>
      <c r="S6742" s="6">
        <f>-MIN(data!$B$5/(POWER(LN(I6742),2))*P6742/100, O6742)</f>
        <v>0</v>
      </c>
      <c r="T6742" s="6">
        <f>-S6742*L6742/100000</f>
        <v>0</v>
      </c>
      <c r="U6742" s="4">
        <f>N6742+Q6742</f>
        <v>12.7</v>
      </c>
      <c r="V6742" s="4" t="e">
        <f>P6742*I6742/100/R6742</f>
        <v>#DIV/0!</v>
      </c>
      <c r="W6742" s="4" t="e">
        <f>V6742*H6742</f>
        <v>#DIV/0!</v>
      </c>
      <c r="X6742" s="6">
        <f>O6742+S6742</f>
        <v>0</v>
      </c>
      <c r="Y6742" s="6" t="e">
        <f>P6742*I6742/100/T6742</f>
        <v>#DIV/0!</v>
      </c>
      <c r="Z6742" s="6" t="e">
        <f>Y6742*H6742</f>
        <v>#DIV/0!</v>
      </c>
      <c r="AB6742" s="1">
        <f t="shared" si="210"/>
        <v>0</v>
      </c>
      <c r="AC6742" s="1">
        <f t="shared" si="211"/>
        <v>0</v>
      </c>
    </row>
    <row r="6743" spans="4:29" x14ac:dyDescent="0.25">
      <c r="D6743" s="1">
        <v>1986</v>
      </c>
      <c r="E6743" s="1" t="s">
        <v>184</v>
      </c>
      <c r="F6743" s="2" t="s">
        <v>377</v>
      </c>
      <c r="G6743">
        <v>4</v>
      </c>
      <c r="H6743">
        <v>240133000</v>
      </c>
      <c r="I6743" s="1">
        <v>10374.74</v>
      </c>
      <c r="J6743" s="1">
        <v>46487</v>
      </c>
      <c r="K6743" s="1">
        <v>3748952</v>
      </c>
      <c r="M6743" s="3"/>
      <c r="N6743">
        <v>12.4</v>
      </c>
      <c r="O6743"/>
      <c r="P6743" s="1">
        <f>IF($A$3="Percentage of government revenue per capita",$B$3,0) + IF($A$3="Absolute extra revenue",AB6743,0) + IF($A$3="Absolute revenue per capita",AC6743,0)</f>
        <v>0</v>
      </c>
      <c r="Q6743" s="5">
        <f>-MIN(data!$B$4 / data!I6669 * data!P6669 / 100, data!N6669)</f>
        <v>0</v>
      </c>
      <c r="R6743" s="4">
        <f>-Q6743*K6743/1000</f>
        <v>0</v>
      </c>
      <c r="S6743" s="6">
        <f>-MIN(data!$B$5/(POWER(LN(I6743),2))*P6743/100, O6743)</f>
        <v>0</v>
      </c>
      <c r="T6743" s="6">
        <f>-S6743*L6743/100000</f>
        <v>0</v>
      </c>
      <c r="U6743" s="4">
        <f>N6743+Q6743</f>
        <v>12.4</v>
      </c>
      <c r="V6743" s="4" t="e">
        <f>P6743*I6743/100/R6743</f>
        <v>#DIV/0!</v>
      </c>
      <c r="W6743" s="4" t="e">
        <f>V6743*H6743</f>
        <v>#DIV/0!</v>
      </c>
      <c r="X6743" s="6">
        <f>O6743+S6743</f>
        <v>0</v>
      </c>
      <c r="Y6743" s="6" t="e">
        <f>P6743*I6743/100/T6743</f>
        <v>#DIV/0!</v>
      </c>
      <c r="Z6743" s="6" t="e">
        <f>Y6743*H6743</f>
        <v>#DIV/0!</v>
      </c>
      <c r="AB6743" s="1">
        <f t="shared" si="210"/>
        <v>0</v>
      </c>
      <c r="AC6743" s="1">
        <f t="shared" si="211"/>
        <v>0</v>
      </c>
    </row>
    <row r="6744" spans="4:29" x14ac:dyDescent="0.25">
      <c r="D6744" s="1">
        <v>1987</v>
      </c>
      <c r="E6744" s="1" t="s">
        <v>184</v>
      </c>
      <c r="F6744" s="2" t="s">
        <v>377</v>
      </c>
      <c r="G6744">
        <v>4</v>
      </c>
      <c r="H6744">
        <v>242289000</v>
      </c>
      <c r="I6744" s="1">
        <v>10898.11</v>
      </c>
      <c r="J6744" s="1">
        <v>46092</v>
      </c>
      <c r="K6744" s="1">
        <v>3809256</v>
      </c>
      <c r="M6744" s="3"/>
      <c r="N6744">
        <v>12.1</v>
      </c>
      <c r="O6744"/>
      <c r="P6744" s="1">
        <f>IF($A$3="Percentage of government revenue per capita",$B$3,0) + IF($A$3="Absolute extra revenue",AB6744,0) + IF($A$3="Absolute revenue per capita",AC6744,0)</f>
        <v>0</v>
      </c>
      <c r="Q6744" s="5">
        <f>-MIN(data!$B$4 / data!I6670 * data!P6670 / 100, data!N6670)</f>
        <v>0</v>
      </c>
      <c r="R6744" s="4">
        <f>-Q6744*K6744/1000</f>
        <v>0</v>
      </c>
      <c r="S6744" s="6">
        <f>-MIN(data!$B$5/(POWER(LN(I6744),2))*P6744/100, O6744)</f>
        <v>0</v>
      </c>
      <c r="T6744" s="6">
        <f>-S6744*L6744/100000</f>
        <v>0</v>
      </c>
      <c r="U6744" s="4">
        <f>N6744+Q6744</f>
        <v>12.1</v>
      </c>
      <c r="V6744" s="4" t="e">
        <f>P6744*I6744/100/R6744</f>
        <v>#DIV/0!</v>
      </c>
      <c r="W6744" s="4" t="e">
        <f>V6744*H6744</f>
        <v>#DIV/0!</v>
      </c>
      <c r="X6744" s="6">
        <f>O6744+S6744</f>
        <v>0</v>
      </c>
      <c r="Y6744" s="6" t="e">
        <f>P6744*I6744/100/T6744</f>
        <v>#DIV/0!</v>
      </c>
      <c r="Z6744" s="6" t="e">
        <f>Y6744*H6744</f>
        <v>#DIV/0!</v>
      </c>
      <c r="AB6744" s="1">
        <f t="shared" si="210"/>
        <v>0</v>
      </c>
      <c r="AC6744" s="1">
        <f t="shared" si="211"/>
        <v>0</v>
      </c>
    </row>
    <row r="6745" spans="4:29" x14ac:dyDescent="0.25">
      <c r="D6745" s="1">
        <v>1988</v>
      </c>
      <c r="E6745" s="1" t="s">
        <v>184</v>
      </c>
      <c r="F6745" s="2" t="s">
        <v>377</v>
      </c>
      <c r="G6745">
        <v>4</v>
      </c>
      <c r="H6745">
        <v>244499000</v>
      </c>
      <c r="I6745" s="1">
        <v>11181</v>
      </c>
      <c r="J6745" s="1">
        <v>45604</v>
      </c>
      <c r="K6745" s="1">
        <v>3832269</v>
      </c>
      <c r="M6745" s="3"/>
      <c r="N6745">
        <v>11.9</v>
      </c>
      <c r="O6745"/>
      <c r="P6745" s="1">
        <f>IF($A$3="Percentage of government revenue per capita",$B$3,0) + IF($A$3="Absolute extra revenue",AB6745,0) + IF($A$3="Absolute revenue per capita",AC6745,0)</f>
        <v>0</v>
      </c>
      <c r="Q6745" s="5">
        <f>-MIN(data!$B$4 / data!I6671 * data!P6671 / 100, data!N6671)</f>
        <v>0</v>
      </c>
      <c r="R6745" s="4">
        <f>-Q6745*K6745/1000</f>
        <v>0</v>
      </c>
      <c r="S6745" s="6">
        <f>-MIN(data!$B$5/(POWER(LN(I6745),2))*P6745/100, O6745)</f>
        <v>0</v>
      </c>
      <c r="T6745" s="6">
        <f>-S6745*L6745/100000</f>
        <v>0</v>
      </c>
      <c r="U6745" s="4">
        <f>N6745+Q6745</f>
        <v>11.9</v>
      </c>
      <c r="V6745" s="4" t="e">
        <f>P6745*I6745/100/R6745</f>
        <v>#DIV/0!</v>
      </c>
      <c r="W6745" s="4" t="e">
        <f>V6745*H6745</f>
        <v>#DIV/0!</v>
      </c>
      <c r="X6745" s="6">
        <f>O6745+S6745</f>
        <v>0</v>
      </c>
      <c r="Y6745" s="6" t="e">
        <f>P6745*I6745/100/T6745</f>
        <v>#DIV/0!</v>
      </c>
      <c r="Z6745" s="6" t="e">
        <f>Y6745*H6745</f>
        <v>#DIV/0!</v>
      </c>
      <c r="AB6745" s="1">
        <f t="shared" si="210"/>
        <v>0</v>
      </c>
      <c r="AC6745" s="1">
        <f t="shared" si="211"/>
        <v>0</v>
      </c>
    </row>
    <row r="6746" spans="4:29" x14ac:dyDescent="0.25">
      <c r="D6746" s="1">
        <v>1989</v>
      </c>
      <c r="E6746" s="1" t="s">
        <v>184</v>
      </c>
      <c r="F6746" s="2" t="s">
        <v>377</v>
      </c>
      <c r="G6746">
        <v>4</v>
      </c>
      <c r="H6746">
        <v>246819000</v>
      </c>
      <c r="I6746" s="1">
        <v>11565.01</v>
      </c>
      <c r="J6746" s="1">
        <v>44951</v>
      </c>
      <c r="K6746" s="1">
        <v>3875086</v>
      </c>
      <c r="M6746" s="3"/>
      <c r="N6746">
        <v>11.6</v>
      </c>
      <c r="O6746"/>
      <c r="P6746" s="1">
        <f>IF($A$3="Percentage of government revenue per capita",$B$3,0) + IF($A$3="Absolute extra revenue",AB6746,0) + IF($A$3="Absolute revenue per capita",AC6746,0)</f>
        <v>0</v>
      </c>
      <c r="Q6746" s="5">
        <f>-MIN(data!$B$4 / data!I6672 * data!P6672 / 100, data!N6672)</f>
        <v>0</v>
      </c>
      <c r="R6746" s="4">
        <f>-Q6746*K6746/1000</f>
        <v>0</v>
      </c>
      <c r="S6746" s="6">
        <f>-MIN(data!$B$5/(POWER(LN(I6746),2))*P6746/100, O6746)</f>
        <v>0</v>
      </c>
      <c r="T6746" s="6">
        <f>-S6746*L6746/100000</f>
        <v>0</v>
      </c>
      <c r="U6746" s="4">
        <f>N6746+Q6746</f>
        <v>11.6</v>
      </c>
      <c r="V6746" s="4" t="e">
        <f>P6746*I6746/100/R6746</f>
        <v>#DIV/0!</v>
      </c>
      <c r="W6746" s="4" t="e">
        <f>V6746*H6746</f>
        <v>#DIV/0!</v>
      </c>
      <c r="X6746" s="6">
        <f>O6746+S6746</f>
        <v>0</v>
      </c>
      <c r="Y6746" s="6" t="e">
        <f>P6746*I6746/100/T6746</f>
        <v>#DIV/0!</v>
      </c>
      <c r="Z6746" s="6" t="e">
        <f>Y6746*H6746</f>
        <v>#DIV/0!</v>
      </c>
      <c r="AB6746" s="1">
        <f t="shared" si="210"/>
        <v>0</v>
      </c>
      <c r="AC6746" s="1">
        <f t="shared" si="211"/>
        <v>0</v>
      </c>
    </row>
    <row r="6747" spans="4:29" x14ac:dyDescent="0.25">
      <c r="D6747" s="1">
        <v>1990</v>
      </c>
      <c r="E6747" s="1" t="s">
        <v>184</v>
      </c>
      <c r="F6747" s="2" t="s">
        <v>377</v>
      </c>
      <c r="G6747">
        <v>4</v>
      </c>
      <c r="H6747">
        <v>249623000</v>
      </c>
      <c r="I6747" s="1">
        <v>11657.97</v>
      </c>
      <c r="J6747" s="1">
        <v>44067</v>
      </c>
      <c r="K6747" s="1">
        <v>3934554</v>
      </c>
      <c r="L6747" s="1">
        <v>3916667</v>
      </c>
      <c r="M6747" s="3">
        <v>470</v>
      </c>
      <c r="N6747">
        <v>11.2</v>
      </c>
      <c r="O6747">
        <v>12</v>
      </c>
      <c r="P6747" s="1">
        <f>IF($A$3="Percentage of government revenue per capita",$B$3,0) + IF($A$3="Absolute extra revenue",AB6747,0) + IF($A$3="Absolute revenue per capita",AC6747,0)</f>
        <v>0</v>
      </c>
      <c r="Q6747" s="5">
        <f>-MIN(data!$B$4 / data!I6673 * data!P6673 / 100, data!N6673)</f>
        <v>0</v>
      </c>
      <c r="R6747" s="4">
        <f>-Q6747*K6747/1000</f>
        <v>0</v>
      </c>
      <c r="S6747" s="6">
        <f>-MIN(data!$B$5/(POWER(LN(I6747),2))*P6747/100, O6747)</f>
        <v>0</v>
      </c>
      <c r="T6747" s="6">
        <f>-S6747*L6747/100000</f>
        <v>0</v>
      </c>
      <c r="U6747" s="4">
        <f>N6747+Q6747</f>
        <v>11.2</v>
      </c>
      <c r="V6747" s="4" t="e">
        <f>P6747*I6747/100/R6747</f>
        <v>#DIV/0!</v>
      </c>
      <c r="W6747" s="4" t="e">
        <f>V6747*H6747</f>
        <v>#DIV/0!</v>
      </c>
      <c r="X6747" s="6">
        <f>O6747+S6747</f>
        <v>12</v>
      </c>
      <c r="Y6747" s="6" t="e">
        <f>P6747*I6747/100/T6747</f>
        <v>#DIV/0!</v>
      </c>
      <c r="Z6747" s="6" t="e">
        <f>Y6747*H6747</f>
        <v>#DIV/0!</v>
      </c>
      <c r="AB6747" s="1">
        <f t="shared" si="210"/>
        <v>0</v>
      </c>
      <c r="AC6747" s="1">
        <f t="shared" si="211"/>
        <v>0</v>
      </c>
    </row>
    <row r="6748" spans="4:29" x14ac:dyDescent="0.25">
      <c r="D6748" s="1">
        <v>1991</v>
      </c>
      <c r="E6748" s="1" t="s">
        <v>184</v>
      </c>
      <c r="F6748" s="2" t="s">
        <v>377</v>
      </c>
      <c r="G6748">
        <v>4</v>
      </c>
      <c r="H6748">
        <v>252981000</v>
      </c>
      <c r="I6748" s="1">
        <v>11504.99</v>
      </c>
      <c r="J6748" s="1">
        <v>42973</v>
      </c>
      <c r="K6748" s="1">
        <v>3942477</v>
      </c>
      <c r="L6748" s="1">
        <v>3833333</v>
      </c>
      <c r="M6748" s="3">
        <v>470</v>
      </c>
      <c r="N6748">
        <v>10.9</v>
      </c>
      <c r="O6748">
        <v>12</v>
      </c>
      <c r="P6748" s="1">
        <f>IF($A$3="Percentage of government revenue per capita",$B$3,0) + IF($A$3="Absolute extra revenue",AB6748,0) + IF($A$3="Absolute revenue per capita",AC6748,0)</f>
        <v>0</v>
      </c>
      <c r="Q6748" s="5">
        <f>-MIN(data!$B$4 / data!I6674 * data!P6674 / 100, data!N6674)</f>
        <v>0</v>
      </c>
      <c r="R6748" s="4">
        <f>-Q6748*K6748/1000</f>
        <v>0</v>
      </c>
      <c r="S6748" s="6">
        <f>-MIN(data!$B$5/(POWER(LN(I6748),2))*P6748/100, O6748)</f>
        <v>0</v>
      </c>
      <c r="T6748" s="6">
        <f>-S6748*L6748/100000</f>
        <v>0</v>
      </c>
      <c r="U6748" s="4">
        <f>N6748+Q6748</f>
        <v>10.9</v>
      </c>
      <c r="V6748" s="4" t="e">
        <f>P6748*I6748/100/R6748</f>
        <v>#DIV/0!</v>
      </c>
      <c r="W6748" s="4" t="e">
        <f>V6748*H6748</f>
        <v>#DIV/0!</v>
      </c>
      <c r="X6748" s="6">
        <f>O6748+S6748</f>
        <v>12</v>
      </c>
      <c r="Y6748" s="6" t="e">
        <f>P6748*I6748/100/T6748</f>
        <v>#DIV/0!</v>
      </c>
      <c r="Z6748" s="6" t="e">
        <f>Y6748*H6748</f>
        <v>#DIV/0!</v>
      </c>
      <c r="AB6748" s="1">
        <f t="shared" si="210"/>
        <v>0</v>
      </c>
      <c r="AC6748" s="1">
        <f t="shared" si="211"/>
        <v>0</v>
      </c>
    </row>
    <row r="6749" spans="4:29" x14ac:dyDescent="0.25">
      <c r="D6749" s="1">
        <v>1992</v>
      </c>
      <c r="E6749" s="1" t="s">
        <v>184</v>
      </c>
      <c r="F6749" s="2" t="s">
        <v>377</v>
      </c>
      <c r="G6749">
        <v>4</v>
      </c>
      <c r="H6749">
        <v>256514000</v>
      </c>
      <c r="I6749" s="1">
        <v>11659.12</v>
      </c>
      <c r="J6749" s="1">
        <v>41681</v>
      </c>
      <c r="K6749" s="1">
        <v>3969619</v>
      </c>
      <c r="L6749" s="1">
        <v>3916667</v>
      </c>
      <c r="M6749" s="3">
        <v>460</v>
      </c>
      <c r="N6749">
        <v>10.5</v>
      </c>
      <c r="O6749">
        <v>12</v>
      </c>
      <c r="P6749" s="1">
        <f>IF($A$3="Percentage of government revenue per capita",$B$3,0) + IF($A$3="Absolute extra revenue",AB6749,0) + IF($A$3="Absolute revenue per capita",AC6749,0)</f>
        <v>0</v>
      </c>
      <c r="Q6749" s="5">
        <f>-MIN(data!$B$4 / data!I6675 * data!P6675 / 100, data!N6675)</f>
        <v>0</v>
      </c>
      <c r="R6749" s="4">
        <f>-Q6749*K6749/1000</f>
        <v>0</v>
      </c>
      <c r="S6749" s="6">
        <f>-MIN(data!$B$5/(POWER(LN(I6749),2))*P6749/100, O6749)</f>
        <v>0</v>
      </c>
      <c r="T6749" s="6">
        <f>-S6749*L6749/100000</f>
        <v>0</v>
      </c>
      <c r="U6749" s="4">
        <f>N6749+Q6749</f>
        <v>10.5</v>
      </c>
      <c r="V6749" s="4" t="e">
        <f>P6749*I6749/100/R6749</f>
        <v>#DIV/0!</v>
      </c>
      <c r="W6749" s="4" t="e">
        <f>V6749*H6749</f>
        <v>#DIV/0!</v>
      </c>
      <c r="X6749" s="6">
        <f>O6749+S6749</f>
        <v>12</v>
      </c>
      <c r="Y6749" s="6" t="e">
        <f>P6749*I6749/100/T6749</f>
        <v>#DIV/0!</v>
      </c>
      <c r="Z6749" s="6" t="e">
        <f>Y6749*H6749</f>
        <v>#DIV/0!</v>
      </c>
      <c r="AB6749" s="1">
        <f t="shared" si="210"/>
        <v>0</v>
      </c>
      <c r="AC6749" s="1">
        <f t="shared" si="211"/>
        <v>0</v>
      </c>
    </row>
    <row r="6750" spans="4:29" x14ac:dyDescent="0.25">
      <c r="D6750" s="1">
        <v>1993</v>
      </c>
      <c r="E6750" s="1" t="s">
        <v>184</v>
      </c>
      <c r="F6750" s="2" t="s">
        <v>377</v>
      </c>
      <c r="G6750">
        <v>4</v>
      </c>
      <c r="H6750">
        <v>259919000</v>
      </c>
      <c r="I6750" s="1">
        <v>11915.13</v>
      </c>
      <c r="J6750" s="1">
        <v>40287</v>
      </c>
      <c r="K6750" s="1">
        <v>3988812</v>
      </c>
      <c r="L6750" s="1">
        <v>3916667</v>
      </c>
      <c r="M6750" s="3">
        <v>470</v>
      </c>
      <c r="N6750">
        <v>10.1</v>
      </c>
      <c r="O6750">
        <v>12</v>
      </c>
      <c r="P6750" s="1">
        <f>IF($A$3="Percentage of government revenue per capita",$B$3,0) + IF($A$3="Absolute extra revenue",AB6750,0) + IF($A$3="Absolute revenue per capita",AC6750,0)</f>
        <v>0</v>
      </c>
      <c r="Q6750" s="5">
        <f>-MIN(data!$B$4 / data!I6676 * data!P6676 / 100, data!N6676)</f>
        <v>0</v>
      </c>
      <c r="R6750" s="4">
        <f>-Q6750*K6750/1000</f>
        <v>0</v>
      </c>
      <c r="S6750" s="6">
        <f>-MIN(data!$B$5/(POWER(LN(I6750),2))*P6750/100, O6750)</f>
        <v>0</v>
      </c>
      <c r="T6750" s="6">
        <f>-S6750*L6750/100000</f>
        <v>0</v>
      </c>
      <c r="U6750" s="4">
        <f>N6750+Q6750</f>
        <v>10.1</v>
      </c>
      <c r="V6750" s="4" t="e">
        <f>P6750*I6750/100/R6750</f>
        <v>#DIV/0!</v>
      </c>
      <c r="W6750" s="4" t="e">
        <f>V6750*H6750</f>
        <v>#DIV/0!</v>
      </c>
      <c r="X6750" s="6">
        <f>O6750+S6750</f>
        <v>12</v>
      </c>
      <c r="Y6750" s="6" t="e">
        <f>P6750*I6750/100/T6750</f>
        <v>#DIV/0!</v>
      </c>
      <c r="Z6750" s="6" t="e">
        <f>Y6750*H6750</f>
        <v>#DIV/0!</v>
      </c>
      <c r="AB6750" s="1">
        <f t="shared" si="210"/>
        <v>0</v>
      </c>
      <c r="AC6750" s="1">
        <f t="shared" si="211"/>
        <v>0</v>
      </c>
    </row>
    <row r="6751" spans="4:29" x14ac:dyDescent="0.25">
      <c r="D6751" s="1">
        <v>1994</v>
      </c>
      <c r="E6751" s="1" t="s">
        <v>184</v>
      </c>
      <c r="F6751" s="2" t="s">
        <v>377</v>
      </c>
      <c r="G6751">
        <v>4</v>
      </c>
      <c r="H6751">
        <v>263126000</v>
      </c>
      <c r="I6751" s="1">
        <v>12384.01</v>
      </c>
      <c r="J6751" s="1">
        <v>38860</v>
      </c>
      <c r="K6751" s="1">
        <v>3965306</v>
      </c>
      <c r="L6751" s="1">
        <v>3916667</v>
      </c>
      <c r="M6751" s="3">
        <v>470</v>
      </c>
      <c r="N6751">
        <v>9.8000000000000007</v>
      </c>
      <c r="O6751">
        <v>12</v>
      </c>
      <c r="P6751" s="1">
        <f>IF($A$3="Percentage of government revenue per capita",$B$3,0) + IF($A$3="Absolute extra revenue",AB6751,0) + IF($A$3="Absolute revenue per capita",AC6751,0)</f>
        <v>0</v>
      </c>
      <c r="Q6751" s="5">
        <f>-MIN(data!$B$4 / data!I6677 * data!P6677 / 100, data!N6677)</f>
        <v>0</v>
      </c>
      <c r="R6751" s="4">
        <f>-Q6751*K6751/1000</f>
        <v>0</v>
      </c>
      <c r="S6751" s="6">
        <f>-MIN(data!$B$5/(POWER(LN(I6751),2))*P6751/100, O6751)</f>
        <v>0</v>
      </c>
      <c r="T6751" s="6">
        <f>-S6751*L6751/100000</f>
        <v>0</v>
      </c>
      <c r="U6751" s="4">
        <f>N6751+Q6751</f>
        <v>9.8000000000000007</v>
      </c>
      <c r="V6751" s="4" t="e">
        <f>P6751*I6751/100/R6751</f>
        <v>#DIV/0!</v>
      </c>
      <c r="W6751" s="4" t="e">
        <f>V6751*H6751</f>
        <v>#DIV/0!</v>
      </c>
      <c r="X6751" s="6">
        <f>O6751+S6751</f>
        <v>12</v>
      </c>
      <c r="Y6751" s="6" t="e">
        <f>P6751*I6751/100/T6751</f>
        <v>#DIV/0!</v>
      </c>
      <c r="Z6751" s="6" t="e">
        <f>Y6751*H6751</f>
        <v>#DIV/0!</v>
      </c>
      <c r="AB6751" s="1">
        <f t="shared" si="210"/>
        <v>0</v>
      </c>
      <c r="AC6751" s="1">
        <f t="shared" si="211"/>
        <v>0</v>
      </c>
    </row>
    <row r="6752" spans="4:29" x14ac:dyDescent="0.25">
      <c r="D6752" s="1">
        <v>1995</v>
      </c>
      <c r="E6752" s="1" t="s">
        <v>184</v>
      </c>
      <c r="F6752" s="2" t="s">
        <v>377</v>
      </c>
      <c r="G6752">
        <v>4</v>
      </c>
      <c r="H6752">
        <v>266278000</v>
      </c>
      <c r="I6752" s="1">
        <v>12684.84</v>
      </c>
      <c r="J6752" s="1">
        <v>37502</v>
      </c>
      <c r="K6752" s="1">
        <v>3947579</v>
      </c>
      <c r="L6752" s="1">
        <v>3750000</v>
      </c>
      <c r="M6752" s="3">
        <v>470</v>
      </c>
      <c r="N6752">
        <v>9.5</v>
      </c>
      <c r="O6752">
        <v>12</v>
      </c>
      <c r="P6752" s="1">
        <f>IF($A$3="Percentage of government revenue per capita",$B$3,0) + IF($A$3="Absolute extra revenue",AB6752,0) + IF($A$3="Absolute revenue per capita",AC6752,0)</f>
        <v>0</v>
      </c>
      <c r="Q6752" s="5">
        <f>-MIN(data!$B$4 / data!I6678 * data!P6678 / 100, data!N6678)</f>
        <v>0</v>
      </c>
      <c r="R6752" s="4">
        <f>-Q6752*K6752/1000</f>
        <v>0</v>
      </c>
      <c r="S6752" s="6">
        <f>-MIN(data!$B$5/(POWER(LN(I6752),2))*P6752/100, O6752)</f>
        <v>0</v>
      </c>
      <c r="T6752" s="6">
        <f>-S6752*L6752/100000</f>
        <v>0</v>
      </c>
      <c r="U6752" s="4">
        <f>N6752+Q6752</f>
        <v>9.5</v>
      </c>
      <c r="V6752" s="4" t="e">
        <f>P6752*I6752/100/R6752</f>
        <v>#DIV/0!</v>
      </c>
      <c r="W6752" s="4" t="e">
        <f>V6752*H6752</f>
        <v>#DIV/0!</v>
      </c>
      <c r="X6752" s="6">
        <f>O6752+S6752</f>
        <v>12</v>
      </c>
      <c r="Y6752" s="6" t="e">
        <f>P6752*I6752/100/T6752</f>
        <v>#DIV/0!</v>
      </c>
      <c r="Z6752" s="6" t="e">
        <f>Y6752*H6752</f>
        <v>#DIV/0!</v>
      </c>
      <c r="AB6752" s="1">
        <f t="shared" si="210"/>
        <v>0</v>
      </c>
      <c r="AC6752" s="1">
        <f t="shared" si="211"/>
        <v>0</v>
      </c>
    </row>
    <row r="6753" spans="4:29" x14ac:dyDescent="0.25">
      <c r="D6753" s="1">
        <v>1996</v>
      </c>
      <c r="E6753" s="1" t="s">
        <v>184</v>
      </c>
      <c r="F6753" s="2" t="s">
        <v>377</v>
      </c>
      <c r="G6753">
        <v>4</v>
      </c>
      <c r="H6753">
        <v>269394000</v>
      </c>
      <c r="I6753" s="1">
        <v>13188.23</v>
      </c>
      <c r="J6753" s="1">
        <v>36281</v>
      </c>
      <c r="K6753" s="1">
        <v>3943587</v>
      </c>
      <c r="L6753" s="1">
        <v>4000000</v>
      </c>
      <c r="M6753" s="3">
        <v>450</v>
      </c>
      <c r="N6753">
        <v>9.1999999999999993</v>
      </c>
      <c r="O6753">
        <v>11</v>
      </c>
      <c r="P6753" s="1">
        <f>IF($A$3="Percentage of government revenue per capita",$B$3,0) + IF($A$3="Absolute extra revenue",AB6753,0) + IF($A$3="Absolute revenue per capita",AC6753,0)</f>
        <v>0</v>
      </c>
      <c r="Q6753" s="5">
        <f>-MIN(data!$B$4 / data!I6679 * data!P6679 / 100, data!N6679)</f>
        <v>0</v>
      </c>
      <c r="R6753" s="4">
        <f>-Q6753*K6753/1000</f>
        <v>0</v>
      </c>
      <c r="S6753" s="6">
        <f>-MIN(data!$B$5/(POWER(LN(I6753),2))*P6753/100, O6753)</f>
        <v>0</v>
      </c>
      <c r="T6753" s="6">
        <f>-S6753*L6753/100000</f>
        <v>0</v>
      </c>
      <c r="U6753" s="4">
        <f>N6753+Q6753</f>
        <v>9.1999999999999993</v>
      </c>
      <c r="V6753" s="4" t="e">
        <f>P6753*I6753/100/R6753</f>
        <v>#DIV/0!</v>
      </c>
      <c r="W6753" s="4" t="e">
        <f>V6753*H6753</f>
        <v>#DIV/0!</v>
      </c>
      <c r="X6753" s="6">
        <f>O6753+S6753</f>
        <v>11</v>
      </c>
      <c r="Y6753" s="6" t="e">
        <f>P6753*I6753/100/T6753</f>
        <v>#DIV/0!</v>
      </c>
      <c r="Z6753" s="6" t="e">
        <f>Y6753*H6753</f>
        <v>#DIV/0!</v>
      </c>
      <c r="AB6753" s="1">
        <f t="shared" si="210"/>
        <v>0</v>
      </c>
      <c r="AC6753" s="1">
        <f t="shared" si="211"/>
        <v>0</v>
      </c>
    </row>
    <row r="6754" spans="4:29" x14ac:dyDescent="0.25">
      <c r="D6754" s="1">
        <v>1997</v>
      </c>
      <c r="E6754" s="1" t="s">
        <v>184</v>
      </c>
      <c r="F6754" s="2" t="s">
        <v>377</v>
      </c>
      <c r="G6754">
        <v>4</v>
      </c>
      <c r="H6754">
        <v>272657000</v>
      </c>
      <c r="I6754" s="1">
        <v>13715.49</v>
      </c>
      <c r="J6754" s="1">
        <v>35243</v>
      </c>
      <c r="K6754" s="1">
        <v>3959888</v>
      </c>
      <c r="L6754" s="1">
        <v>4000000</v>
      </c>
      <c r="M6754" s="3">
        <v>440</v>
      </c>
      <c r="N6754">
        <v>8.9</v>
      </c>
      <c r="O6754">
        <v>11</v>
      </c>
      <c r="P6754" s="1">
        <f>IF($A$3="Percentage of government revenue per capita",$B$3,0) + IF($A$3="Absolute extra revenue",AB6754,0) + IF($A$3="Absolute revenue per capita",AC6754,0)</f>
        <v>0</v>
      </c>
      <c r="Q6754" s="5">
        <f>-MIN(data!$B$4 / data!I6680 * data!P6680 / 100, data!N6680)</f>
        <v>0</v>
      </c>
      <c r="R6754" s="4">
        <f>-Q6754*K6754/1000</f>
        <v>0</v>
      </c>
      <c r="S6754" s="6">
        <f>-MIN(data!$B$5/(POWER(LN(I6754),2))*P6754/100, O6754)</f>
        <v>0</v>
      </c>
      <c r="T6754" s="6">
        <f>-S6754*L6754/100000</f>
        <v>0</v>
      </c>
      <c r="U6754" s="4">
        <f>N6754+Q6754</f>
        <v>8.9</v>
      </c>
      <c r="V6754" s="4" t="e">
        <f>P6754*I6754/100/R6754</f>
        <v>#DIV/0!</v>
      </c>
      <c r="W6754" s="4" t="e">
        <f>V6754*H6754</f>
        <v>#DIV/0!</v>
      </c>
      <c r="X6754" s="6">
        <f>O6754+S6754</f>
        <v>11</v>
      </c>
      <c r="Y6754" s="6" t="e">
        <f>P6754*I6754/100/T6754</f>
        <v>#DIV/0!</v>
      </c>
      <c r="Z6754" s="6" t="e">
        <f>Y6754*H6754</f>
        <v>#DIV/0!</v>
      </c>
      <c r="AB6754" s="1">
        <f t="shared" si="210"/>
        <v>0</v>
      </c>
      <c r="AC6754" s="1">
        <f t="shared" si="211"/>
        <v>0</v>
      </c>
    </row>
    <row r="6755" spans="4:29" x14ac:dyDescent="0.25">
      <c r="D6755" s="1">
        <v>1998</v>
      </c>
      <c r="E6755" s="1" t="s">
        <v>184</v>
      </c>
      <c r="F6755" s="2" t="s">
        <v>377</v>
      </c>
      <c r="G6755">
        <v>4</v>
      </c>
      <c r="H6755">
        <v>275854000</v>
      </c>
      <c r="I6755" s="1">
        <v>14306.66</v>
      </c>
      <c r="J6755" s="1">
        <v>34423</v>
      </c>
      <c r="K6755" s="1">
        <v>3956667</v>
      </c>
      <c r="L6755" s="1">
        <v>4181818</v>
      </c>
      <c r="M6755" s="3">
        <v>440</v>
      </c>
      <c r="N6755">
        <v>8.6999999999999993</v>
      </c>
      <c r="O6755">
        <v>11</v>
      </c>
      <c r="P6755" s="1">
        <f>IF($A$3="Percentage of government revenue per capita",$B$3,0) + IF($A$3="Absolute extra revenue",AB6755,0) + IF($A$3="Absolute revenue per capita",AC6755,0)</f>
        <v>0</v>
      </c>
      <c r="Q6755" s="5">
        <f>-MIN(data!$B$4 / data!I6681 * data!P6681 / 100, data!N6681)</f>
        <v>0</v>
      </c>
      <c r="R6755" s="4">
        <f>-Q6755*K6755/1000</f>
        <v>0</v>
      </c>
      <c r="S6755" s="6">
        <f>-MIN(data!$B$5/(POWER(LN(I6755),2))*P6755/100, O6755)</f>
        <v>0</v>
      </c>
      <c r="T6755" s="6">
        <f>-S6755*L6755/100000</f>
        <v>0</v>
      </c>
      <c r="U6755" s="4">
        <f>N6755+Q6755</f>
        <v>8.6999999999999993</v>
      </c>
      <c r="V6755" s="4" t="e">
        <f>P6755*I6755/100/R6755</f>
        <v>#DIV/0!</v>
      </c>
      <c r="W6755" s="4" t="e">
        <f>V6755*H6755</f>
        <v>#DIV/0!</v>
      </c>
      <c r="X6755" s="6">
        <f>O6755+S6755</f>
        <v>11</v>
      </c>
      <c r="Y6755" s="6" t="e">
        <f>P6755*I6755/100/T6755</f>
        <v>#DIV/0!</v>
      </c>
      <c r="Z6755" s="6" t="e">
        <f>Y6755*H6755</f>
        <v>#DIV/0!</v>
      </c>
      <c r="AB6755" s="1">
        <f t="shared" si="210"/>
        <v>0</v>
      </c>
      <c r="AC6755" s="1">
        <f t="shared" si="211"/>
        <v>0</v>
      </c>
    </row>
    <row r="6756" spans="4:29" x14ac:dyDescent="0.25">
      <c r="D6756" s="1">
        <v>1999</v>
      </c>
      <c r="E6756" s="1" t="s">
        <v>184</v>
      </c>
      <c r="F6756" s="2" t="s">
        <v>377</v>
      </c>
      <c r="G6756">
        <v>4</v>
      </c>
      <c r="H6756">
        <v>279040000</v>
      </c>
      <c r="I6756" s="1">
        <v>14789.51</v>
      </c>
      <c r="J6756" s="1">
        <v>33799</v>
      </c>
      <c r="K6756" s="1">
        <v>3930116</v>
      </c>
      <c r="L6756" s="1">
        <v>4000000</v>
      </c>
      <c r="M6756" s="3">
        <v>460</v>
      </c>
      <c r="N6756">
        <v>8.6</v>
      </c>
      <c r="O6756">
        <v>12</v>
      </c>
      <c r="P6756" s="1">
        <f>IF($A$3="Percentage of government revenue per capita",$B$3,0) + IF($A$3="Absolute extra revenue",AB6756,0) + IF($A$3="Absolute revenue per capita",AC6756,0)</f>
        <v>0</v>
      </c>
      <c r="Q6756" s="5">
        <f>-MIN(data!$B$4 / data!I6682 * data!P6682 / 100, data!N6682)</f>
        <v>0</v>
      </c>
      <c r="R6756" s="4">
        <f>-Q6756*K6756/1000</f>
        <v>0</v>
      </c>
      <c r="S6756" s="6">
        <f>-MIN(data!$B$5/(POWER(LN(I6756),2))*P6756/100, O6756)</f>
        <v>0</v>
      </c>
      <c r="T6756" s="6">
        <f>-S6756*L6756/100000</f>
        <v>0</v>
      </c>
      <c r="U6756" s="4">
        <f>N6756+Q6756</f>
        <v>8.6</v>
      </c>
      <c r="V6756" s="4" t="e">
        <f>P6756*I6756/100/R6756</f>
        <v>#DIV/0!</v>
      </c>
      <c r="W6756" s="4" t="e">
        <f>V6756*H6756</f>
        <v>#DIV/0!</v>
      </c>
      <c r="X6756" s="6">
        <f>O6756+S6756</f>
        <v>12</v>
      </c>
      <c r="Y6756" s="6" t="e">
        <f>P6756*I6756/100/T6756</f>
        <v>#DIV/0!</v>
      </c>
      <c r="Z6756" s="6" t="e">
        <f>Y6756*H6756</f>
        <v>#DIV/0!</v>
      </c>
      <c r="AB6756" s="1">
        <f t="shared" si="210"/>
        <v>0</v>
      </c>
      <c r="AC6756" s="1">
        <f t="shared" si="211"/>
        <v>0</v>
      </c>
    </row>
    <row r="6757" spans="4:29" x14ac:dyDescent="0.25">
      <c r="D6757" s="1">
        <v>2000</v>
      </c>
      <c r="E6757" s="1" t="s">
        <v>184</v>
      </c>
      <c r="F6757" s="2" t="s">
        <v>377</v>
      </c>
      <c r="G6757">
        <v>4</v>
      </c>
      <c r="H6757">
        <v>282162411</v>
      </c>
      <c r="I6757" s="1">
        <v>15439.75</v>
      </c>
      <c r="J6757" s="1">
        <v>33360</v>
      </c>
      <c r="K6757" s="1">
        <v>3971429</v>
      </c>
      <c r="L6757" s="1">
        <v>4166667</v>
      </c>
      <c r="M6757" s="3">
        <v>480</v>
      </c>
      <c r="N6757">
        <v>8.4</v>
      </c>
      <c r="O6757">
        <v>12</v>
      </c>
      <c r="P6757" s="1">
        <f>IF($A$3="Percentage of government revenue per capita",$B$3,0) + IF($A$3="Absolute extra revenue",AB6757,0) + IF($A$3="Absolute revenue per capita",AC6757,0)</f>
        <v>0</v>
      </c>
      <c r="Q6757" s="5">
        <f>-MIN(data!$B$4 / data!I6683 * data!P6683 / 100, data!N6683)</f>
        <v>0</v>
      </c>
      <c r="R6757" s="4">
        <f>-Q6757*K6757/1000</f>
        <v>0</v>
      </c>
      <c r="S6757" s="6">
        <f>-MIN(data!$B$5/(POWER(LN(I6757),2))*P6757/100, O6757)</f>
        <v>0</v>
      </c>
      <c r="T6757" s="6">
        <f>-S6757*L6757/100000</f>
        <v>0</v>
      </c>
      <c r="U6757" s="4">
        <f>N6757+Q6757</f>
        <v>8.4</v>
      </c>
      <c r="V6757" s="4" t="e">
        <f>P6757*I6757/100/R6757</f>
        <v>#DIV/0!</v>
      </c>
      <c r="W6757" s="4" t="e">
        <f>V6757*H6757</f>
        <v>#DIV/0!</v>
      </c>
      <c r="X6757" s="6">
        <f>O6757+S6757</f>
        <v>12</v>
      </c>
      <c r="Y6757" s="6" t="e">
        <f>P6757*I6757/100/T6757</f>
        <v>#DIV/0!</v>
      </c>
      <c r="Z6757" s="6" t="e">
        <f>Y6757*H6757</f>
        <v>#DIV/0!</v>
      </c>
      <c r="AB6757" s="1">
        <f t="shared" si="210"/>
        <v>0</v>
      </c>
      <c r="AC6757" s="1">
        <f t="shared" si="211"/>
        <v>0</v>
      </c>
    </row>
    <row r="6758" spans="4:29" x14ac:dyDescent="0.25">
      <c r="D6758" s="1">
        <v>2001</v>
      </c>
      <c r="E6758" s="1" t="s">
        <v>184</v>
      </c>
      <c r="F6758" s="2" t="s">
        <v>377</v>
      </c>
      <c r="G6758">
        <v>4</v>
      </c>
      <c r="H6758">
        <v>284968955</v>
      </c>
      <c r="I6758" s="1">
        <v>15042.23</v>
      </c>
      <c r="J6758" s="1">
        <v>33088</v>
      </c>
      <c r="K6758" s="1">
        <v>3986506</v>
      </c>
      <c r="L6758" s="1">
        <v>4000000</v>
      </c>
      <c r="M6758" s="3">
        <v>500</v>
      </c>
      <c r="N6758">
        <v>8.3000000000000007</v>
      </c>
      <c r="O6758">
        <v>13</v>
      </c>
      <c r="P6758" s="1">
        <f>IF($A$3="Percentage of government revenue per capita",$B$3,0) + IF($A$3="Absolute extra revenue",AB6758,0) + IF($A$3="Absolute revenue per capita",AC6758,0)</f>
        <v>0</v>
      </c>
      <c r="Q6758" s="5">
        <f>-MIN(data!$B$4 / data!I6684 * data!P6684 / 100, data!N6684)</f>
        <v>0</v>
      </c>
      <c r="R6758" s="4">
        <f>-Q6758*K6758/1000</f>
        <v>0</v>
      </c>
      <c r="S6758" s="6">
        <f>-MIN(data!$B$5/(POWER(LN(I6758),2))*P6758/100, O6758)</f>
        <v>0</v>
      </c>
      <c r="T6758" s="6">
        <f>-S6758*L6758/100000</f>
        <v>0</v>
      </c>
      <c r="U6758" s="4">
        <f>N6758+Q6758</f>
        <v>8.3000000000000007</v>
      </c>
      <c r="V6758" s="4" t="e">
        <f>P6758*I6758/100/R6758</f>
        <v>#DIV/0!</v>
      </c>
      <c r="W6758" s="4" t="e">
        <f>V6758*H6758</f>
        <v>#DIV/0!</v>
      </c>
      <c r="X6758" s="6">
        <f>O6758+S6758</f>
        <v>13</v>
      </c>
      <c r="Y6758" s="6" t="e">
        <f>P6758*I6758/100/T6758</f>
        <v>#DIV/0!</v>
      </c>
      <c r="Z6758" s="6" t="e">
        <f>Y6758*H6758</f>
        <v>#DIV/0!</v>
      </c>
      <c r="AB6758" s="1">
        <f t="shared" si="210"/>
        <v>0</v>
      </c>
      <c r="AC6758" s="1">
        <f t="shared" si="211"/>
        <v>0</v>
      </c>
    </row>
    <row r="6759" spans="4:29" x14ac:dyDescent="0.25">
      <c r="D6759" s="1">
        <v>2002</v>
      </c>
      <c r="E6759" s="1" t="s">
        <v>184</v>
      </c>
      <c r="F6759" s="2" t="s">
        <v>377</v>
      </c>
      <c r="G6759">
        <v>4</v>
      </c>
      <c r="H6759">
        <v>287625193</v>
      </c>
      <c r="I6759" s="1">
        <v>14125.87</v>
      </c>
      <c r="J6759" s="1">
        <v>32930</v>
      </c>
      <c r="K6759" s="1">
        <v>4015854</v>
      </c>
      <c r="L6759" s="1">
        <v>4153846</v>
      </c>
      <c r="M6759" s="3">
        <v>520</v>
      </c>
      <c r="N6759">
        <v>8.1999999999999993</v>
      </c>
      <c r="O6759">
        <v>13</v>
      </c>
      <c r="P6759" s="1">
        <f>IF($A$3="Percentage of government revenue per capita",$B$3,0) + IF($A$3="Absolute extra revenue",AB6759,0) + IF($A$3="Absolute revenue per capita",AC6759,0)</f>
        <v>0</v>
      </c>
      <c r="Q6759" s="5">
        <f>-MIN(data!$B$4 / data!I6685 * data!P6685 / 100, data!N6685)</f>
        <v>0</v>
      </c>
      <c r="R6759" s="4">
        <f>-Q6759*K6759/1000</f>
        <v>0</v>
      </c>
      <c r="S6759" s="6">
        <f>-MIN(data!$B$5/(POWER(LN(I6759),2))*P6759/100, O6759)</f>
        <v>0</v>
      </c>
      <c r="T6759" s="6">
        <f>-S6759*L6759/100000</f>
        <v>0</v>
      </c>
      <c r="U6759" s="4">
        <f>N6759+Q6759</f>
        <v>8.1999999999999993</v>
      </c>
      <c r="V6759" s="4" t="e">
        <f>P6759*I6759/100/R6759</f>
        <v>#DIV/0!</v>
      </c>
      <c r="W6759" s="4" t="e">
        <f>V6759*H6759</f>
        <v>#DIV/0!</v>
      </c>
      <c r="X6759" s="6">
        <f>O6759+S6759</f>
        <v>13</v>
      </c>
      <c r="Y6759" s="6" t="e">
        <f>P6759*I6759/100/T6759</f>
        <v>#DIV/0!</v>
      </c>
      <c r="Z6759" s="6" t="e">
        <f>Y6759*H6759</f>
        <v>#DIV/0!</v>
      </c>
      <c r="AB6759" s="1">
        <f t="shared" si="210"/>
        <v>0</v>
      </c>
      <c r="AC6759" s="1">
        <f t="shared" si="211"/>
        <v>0</v>
      </c>
    </row>
    <row r="6760" spans="4:29" x14ac:dyDescent="0.25">
      <c r="D6760" s="1">
        <v>2003</v>
      </c>
      <c r="E6760" s="1" t="s">
        <v>184</v>
      </c>
      <c r="F6760" s="2" t="s">
        <v>377</v>
      </c>
      <c r="G6760">
        <v>4</v>
      </c>
      <c r="H6760">
        <v>290107933</v>
      </c>
      <c r="I6760" s="1">
        <v>14129.81</v>
      </c>
      <c r="J6760" s="1">
        <v>32848</v>
      </c>
      <c r="K6760" s="1">
        <v>4055309</v>
      </c>
      <c r="L6760" s="1">
        <v>4153846</v>
      </c>
      <c r="M6760" s="3">
        <v>540</v>
      </c>
      <c r="N6760">
        <v>8.1</v>
      </c>
      <c r="O6760">
        <v>13</v>
      </c>
      <c r="P6760" s="1">
        <f>IF($A$3="Percentage of government revenue per capita",$B$3,0) + IF($A$3="Absolute extra revenue",AB6760,0) + IF($A$3="Absolute revenue per capita",AC6760,0)</f>
        <v>0</v>
      </c>
      <c r="Q6760" s="5">
        <f>-MIN(data!$B$4 / data!I6686 * data!P6686 / 100, data!N6686)</f>
        <v>0</v>
      </c>
      <c r="R6760" s="4">
        <f>-Q6760*K6760/1000</f>
        <v>0</v>
      </c>
      <c r="S6760" s="6">
        <f>-MIN(data!$B$5/(POWER(LN(I6760),2))*P6760/100, O6760)</f>
        <v>0</v>
      </c>
      <c r="T6760" s="6">
        <f>-S6760*L6760/100000</f>
        <v>0</v>
      </c>
      <c r="U6760" s="4">
        <f>N6760+Q6760</f>
        <v>8.1</v>
      </c>
      <c r="V6760" s="4" t="e">
        <f>P6760*I6760/100/R6760</f>
        <v>#DIV/0!</v>
      </c>
      <c r="W6760" s="4" t="e">
        <f>V6760*H6760</f>
        <v>#DIV/0!</v>
      </c>
      <c r="X6760" s="6">
        <f>O6760+S6760</f>
        <v>13</v>
      </c>
      <c r="Y6760" s="6" t="e">
        <f>P6760*I6760/100/T6760</f>
        <v>#DIV/0!</v>
      </c>
      <c r="Z6760" s="6" t="e">
        <f>Y6760*H6760</f>
        <v>#DIV/0!</v>
      </c>
      <c r="AB6760" s="1">
        <f t="shared" si="210"/>
        <v>0</v>
      </c>
      <c r="AC6760" s="1">
        <f t="shared" si="211"/>
        <v>0</v>
      </c>
    </row>
    <row r="6761" spans="4:29" x14ac:dyDescent="0.25">
      <c r="D6761" s="1">
        <v>2004</v>
      </c>
      <c r="E6761" s="1" t="s">
        <v>184</v>
      </c>
      <c r="F6761" s="2" t="s">
        <v>377</v>
      </c>
      <c r="G6761">
        <v>4</v>
      </c>
      <c r="H6761">
        <v>292805298</v>
      </c>
      <c r="I6761" s="1">
        <v>14616.59</v>
      </c>
      <c r="J6761" s="1">
        <v>32789</v>
      </c>
      <c r="K6761" s="1">
        <v>4048025</v>
      </c>
      <c r="L6761" s="1">
        <v>4307692</v>
      </c>
      <c r="M6761" s="3">
        <v>540</v>
      </c>
      <c r="N6761">
        <v>8.1</v>
      </c>
      <c r="O6761">
        <v>13</v>
      </c>
      <c r="P6761" s="1">
        <f>IF($A$3="Percentage of government revenue per capita",$B$3,0) + IF($A$3="Absolute extra revenue",AB6761,0) + IF($A$3="Absolute revenue per capita",AC6761,0)</f>
        <v>0</v>
      </c>
      <c r="Q6761" s="5">
        <f>-MIN(data!$B$4 / data!I6687 * data!P6687 / 100, data!N6687)</f>
        <v>0</v>
      </c>
      <c r="R6761" s="4">
        <f>-Q6761*K6761/1000</f>
        <v>0</v>
      </c>
      <c r="S6761" s="6">
        <f>-MIN(data!$B$5/(POWER(LN(I6761),2))*P6761/100, O6761)</f>
        <v>0</v>
      </c>
      <c r="T6761" s="6">
        <f>-S6761*L6761/100000</f>
        <v>0</v>
      </c>
      <c r="U6761" s="4">
        <f>N6761+Q6761</f>
        <v>8.1</v>
      </c>
      <c r="V6761" s="4" t="e">
        <f>P6761*I6761/100/R6761</f>
        <v>#DIV/0!</v>
      </c>
      <c r="W6761" s="4" t="e">
        <f>V6761*H6761</f>
        <v>#DIV/0!</v>
      </c>
      <c r="X6761" s="6">
        <f>O6761+S6761</f>
        <v>13</v>
      </c>
      <c r="Y6761" s="6" t="e">
        <f>P6761*I6761/100/T6761</f>
        <v>#DIV/0!</v>
      </c>
      <c r="Z6761" s="6" t="e">
        <f>Y6761*H6761</f>
        <v>#DIV/0!</v>
      </c>
      <c r="AB6761" s="1">
        <f t="shared" si="210"/>
        <v>0</v>
      </c>
      <c r="AC6761" s="1">
        <f t="shared" si="211"/>
        <v>0</v>
      </c>
    </row>
    <row r="6762" spans="4:29" x14ac:dyDescent="0.25">
      <c r="D6762" s="1">
        <v>2005</v>
      </c>
      <c r="E6762" s="1" t="s">
        <v>184</v>
      </c>
      <c r="F6762" s="2" t="s">
        <v>377</v>
      </c>
      <c r="G6762">
        <v>4</v>
      </c>
      <c r="H6762">
        <v>295516599</v>
      </c>
      <c r="I6762" s="1">
        <v>15665.44</v>
      </c>
      <c r="J6762" s="1">
        <v>32655</v>
      </c>
      <c r="K6762" s="1">
        <v>4081875</v>
      </c>
      <c r="L6762" s="1">
        <v>4384615</v>
      </c>
      <c r="M6762" s="3">
        <v>560</v>
      </c>
      <c r="N6762">
        <v>8</v>
      </c>
      <c r="O6762">
        <v>13</v>
      </c>
      <c r="P6762" s="1">
        <f>IF($A$3="Percentage of government revenue per capita",$B$3,0) + IF($A$3="Absolute extra revenue",AB6762,0) + IF($A$3="Absolute revenue per capita",AC6762,0)</f>
        <v>0</v>
      </c>
      <c r="Q6762" s="5">
        <f>-MIN(data!$B$4 / data!I6688 * data!P6688 / 100, data!N6688)</f>
        <v>0</v>
      </c>
      <c r="R6762" s="4">
        <f>-Q6762*K6762/1000</f>
        <v>0</v>
      </c>
      <c r="S6762" s="6">
        <f>-MIN(data!$B$5/(POWER(LN(I6762),2))*P6762/100, O6762)</f>
        <v>0</v>
      </c>
      <c r="T6762" s="6">
        <f>-S6762*L6762/100000</f>
        <v>0</v>
      </c>
      <c r="U6762" s="4">
        <f>N6762+Q6762</f>
        <v>8</v>
      </c>
      <c r="V6762" s="4" t="e">
        <f>P6762*I6762/100/R6762</f>
        <v>#DIV/0!</v>
      </c>
      <c r="W6762" s="4" t="e">
        <f>V6762*H6762</f>
        <v>#DIV/0!</v>
      </c>
      <c r="X6762" s="6">
        <f>O6762+S6762</f>
        <v>13</v>
      </c>
      <c r="Y6762" s="6" t="e">
        <f>P6762*I6762/100/T6762</f>
        <v>#DIV/0!</v>
      </c>
      <c r="Z6762" s="6" t="e">
        <f>Y6762*H6762</f>
        <v>#DIV/0!</v>
      </c>
      <c r="AB6762" s="1">
        <f t="shared" si="210"/>
        <v>0</v>
      </c>
      <c r="AC6762" s="1">
        <f t="shared" si="211"/>
        <v>0</v>
      </c>
    </row>
    <row r="6763" spans="4:29" x14ac:dyDescent="0.25">
      <c r="D6763" s="1">
        <v>2006</v>
      </c>
      <c r="E6763" s="1" t="s">
        <v>184</v>
      </c>
      <c r="F6763" s="2" t="s">
        <v>377</v>
      </c>
      <c r="G6763">
        <v>4</v>
      </c>
      <c r="H6763">
        <v>298379912</v>
      </c>
      <c r="I6763" s="1">
        <v>16412.599999999999</v>
      </c>
      <c r="J6763" s="1">
        <v>32390</v>
      </c>
      <c r="K6763" s="1">
        <v>4100000</v>
      </c>
      <c r="L6763" s="1">
        <v>4071429</v>
      </c>
      <c r="M6763" s="3">
        <v>570</v>
      </c>
      <c r="N6763">
        <v>7.9</v>
      </c>
      <c r="O6763">
        <v>14</v>
      </c>
      <c r="P6763" s="1">
        <f>IF($A$3="Percentage of government revenue per capita",$B$3,0) + IF($A$3="Absolute extra revenue",AB6763,0) + IF($A$3="Absolute revenue per capita",AC6763,0)</f>
        <v>0</v>
      </c>
      <c r="Q6763" s="5">
        <f>-MIN(data!$B$4 / data!I6689 * data!P6689 / 100, data!N6689)</f>
        <v>0</v>
      </c>
      <c r="R6763" s="4">
        <f>-Q6763*K6763/1000</f>
        <v>0</v>
      </c>
      <c r="S6763" s="6">
        <f>-MIN(data!$B$5/(POWER(LN(I6763),2))*P6763/100, O6763)</f>
        <v>0</v>
      </c>
      <c r="T6763" s="6">
        <f>-S6763*L6763/100000</f>
        <v>0</v>
      </c>
      <c r="U6763" s="4">
        <f>N6763+Q6763</f>
        <v>7.9</v>
      </c>
      <c r="V6763" s="4" t="e">
        <f>P6763*I6763/100/R6763</f>
        <v>#DIV/0!</v>
      </c>
      <c r="W6763" s="4" t="e">
        <f>V6763*H6763</f>
        <v>#DIV/0!</v>
      </c>
      <c r="X6763" s="6">
        <f>O6763+S6763</f>
        <v>14</v>
      </c>
      <c r="Y6763" s="6" t="e">
        <f>P6763*I6763/100/T6763</f>
        <v>#DIV/0!</v>
      </c>
      <c r="Z6763" s="6" t="e">
        <f>Y6763*H6763</f>
        <v>#DIV/0!</v>
      </c>
      <c r="AB6763" s="1">
        <f t="shared" si="210"/>
        <v>0</v>
      </c>
      <c r="AC6763" s="1">
        <f t="shared" si="211"/>
        <v>0</v>
      </c>
    </row>
    <row r="6764" spans="4:29" x14ac:dyDescent="0.25">
      <c r="D6764" s="1">
        <v>2007</v>
      </c>
      <c r="E6764" s="1" t="s">
        <v>184</v>
      </c>
      <c r="F6764" s="2" t="s">
        <v>377</v>
      </c>
      <c r="G6764">
        <v>4</v>
      </c>
      <c r="H6764">
        <v>301231207</v>
      </c>
      <c r="I6764" s="1">
        <v>16652</v>
      </c>
      <c r="J6764" s="1">
        <v>31954</v>
      </c>
      <c r="K6764" s="1">
        <v>4149870</v>
      </c>
      <c r="L6764" s="1">
        <v>4142857</v>
      </c>
      <c r="M6764" s="3">
        <v>570</v>
      </c>
      <c r="N6764">
        <v>7.7</v>
      </c>
      <c r="O6764">
        <v>14</v>
      </c>
      <c r="P6764" s="1">
        <f>IF($A$3="Percentage of government revenue per capita",$B$3,0) + IF($A$3="Absolute extra revenue",AB6764,0) + IF($A$3="Absolute revenue per capita",AC6764,0)</f>
        <v>0</v>
      </c>
      <c r="Q6764" s="5">
        <f>-MIN(data!$B$4 / data!I6690 * data!P6690 / 100, data!N6690)</f>
        <v>0</v>
      </c>
      <c r="R6764" s="4">
        <f>-Q6764*K6764/1000</f>
        <v>0</v>
      </c>
      <c r="S6764" s="6">
        <f>-MIN(data!$B$5/(POWER(LN(I6764),2))*P6764/100, O6764)</f>
        <v>0</v>
      </c>
      <c r="T6764" s="6">
        <f>-S6764*L6764/100000</f>
        <v>0</v>
      </c>
      <c r="U6764" s="4">
        <f>N6764+Q6764</f>
        <v>7.7</v>
      </c>
      <c r="V6764" s="4" t="e">
        <f>P6764*I6764/100/R6764</f>
        <v>#DIV/0!</v>
      </c>
      <c r="W6764" s="4" t="e">
        <f>V6764*H6764</f>
        <v>#DIV/0!</v>
      </c>
      <c r="X6764" s="6">
        <f>O6764+S6764</f>
        <v>14</v>
      </c>
      <c r="Y6764" s="6" t="e">
        <f>P6764*I6764/100/T6764</f>
        <v>#DIV/0!</v>
      </c>
      <c r="Z6764" s="6" t="e">
        <f>Y6764*H6764</f>
        <v>#DIV/0!</v>
      </c>
      <c r="AB6764" s="1">
        <f t="shared" si="210"/>
        <v>0</v>
      </c>
      <c r="AC6764" s="1">
        <f t="shared" si="211"/>
        <v>0</v>
      </c>
    </row>
    <row r="6765" spans="4:29" x14ac:dyDescent="0.25">
      <c r="D6765" s="1">
        <v>2008</v>
      </c>
      <c r="E6765" s="1" t="s">
        <v>184</v>
      </c>
      <c r="F6765" s="2" t="s">
        <v>377</v>
      </c>
      <c r="G6765">
        <v>4</v>
      </c>
      <c r="H6765">
        <v>304093966</v>
      </c>
      <c r="I6765" s="1">
        <v>16004.17</v>
      </c>
      <c r="J6765" s="1">
        <v>31351</v>
      </c>
      <c r="K6765" s="1">
        <v>4125132</v>
      </c>
      <c r="L6765" s="1">
        <v>4285714</v>
      </c>
      <c r="M6765" s="3">
        <v>580</v>
      </c>
      <c r="N6765">
        <v>7.6</v>
      </c>
      <c r="O6765">
        <v>14</v>
      </c>
      <c r="P6765" s="1">
        <f>IF($A$3="Percentage of government revenue per capita",$B$3,0) + IF($A$3="Absolute extra revenue",AB6765,0) + IF($A$3="Absolute revenue per capita",AC6765,0)</f>
        <v>0</v>
      </c>
      <c r="Q6765" s="5">
        <f>-MIN(data!$B$4 / data!I6691 * data!P6691 / 100, data!N6691)</f>
        <v>0</v>
      </c>
      <c r="R6765" s="4">
        <f>-Q6765*K6765/1000</f>
        <v>0</v>
      </c>
      <c r="S6765" s="6">
        <f>-MIN(data!$B$5/(POWER(LN(I6765),2))*P6765/100, O6765)</f>
        <v>0</v>
      </c>
      <c r="T6765" s="6">
        <f>-S6765*L6765/100000</f>
        <v>0</v>
      </c>
      <c r="U6765" s="4">
        <f>N6765+Q6765</f>
        <v>7.6</v>
      </c>
      <c r="V6765" s="4" t="e">
        <f>P6765*I6765/100/R6765</f>
        <v>#DIV/0!</v>
      </c>
      <c r="W6765" s="4" t="e">
        <f>V6765*H6765</f>
        <v>#DIV/0!</v>
      </c>
      <c r="X6765" s="6">
        <f>O6765+S6765</f>
        <v>14</v>
      </c>
      <c r="Y6765" s="6" t="e">
        <f>P6765*I6765/100/T6765</f>
        <v>#DIV/0!</v>
      </c>
      <c r="Z6765" s="6" t="e">
        <f>Y6765*H6765</f>
        <v>#DIV/0!</v>
      </c>
      <c r="AB6765" s="1">
        <f t="shared" si="210"/>
        <v>0</v>
      </c>
      <c r="AC6765" s="1">
        <f t="shared" si="211"/>
        <v>0</v>
      </c>
    </row>
    <row r="6766" spans="4:29" x14ac:dyDescent="0.25">
      <c r="D6766" s="1">
        <v>2009</v>
      </c>
      <c r="E6766" s="1" t="s">
        <v>184</v>
      </c>
      <c r="F6766" s="2" t="s">
        <v>377</v>
      </c>
      <c r="G6766">
        <v>4</v>
      </c>
      <c r="H6766">
        <v>306771529</v>
      </c>
      <c r="I6766" s="1">
        <v>14437.59</v>
      </c>
      <c r="J6766" s="1">
        <v>30611</v>
      </c>
      <c r="K6766" s="1">
        <v>4081467</v>
      </c>
      <c r="L6766" s="1">
        <v>3866667</v>
      </c>
      <c r="M6766" s="3">
        <v>600</v>
      </c>
      <c r="N6766">
        <v>7.5</v>
      </c>
      <c r="O6766">
        <v>15</v>
      </c>
      <c r="P6766" s="1">
        <f>IF($A$3="Percentage of government revenue per capita",$B$3,0) + IF($A$3="Absolute extra revenue",AB6766,0) + IF($A$3="Absolute revenue per capita",AC6766,0)</f>
        <v>0</v>
      </c>
      <c r="Q6766" s="5">
        <f>-MIN(data!$B$4 / data!I6692 * data!P6692 / 100, data!N6692)</f>
        <v>0</v>
      </c>
      <c r="R6766" s="4">
        <f>-Q6766*K6766/1000</f>
        <v>0</v>
      </c>
      <c r="S6766" s="6">
        <f>-MIN(data!$B$5/(POWER(LN(I6766),2))*P6766/100, O6766)</f>
        <v>0</v>
      </c>
      <c r="T6766" s="6">
        <f>-S6766*L6766/100000</f>
        <v>0</v>
      </c>
      <c r="U6766" s="4">
        <f>N6766+Q6766</f>
        <v>7.5</v>
      </c>
      <c r="V6766" s="4" t="e">
        <f>P6766*I6766/100/R6766</f>
        <v>#DIV/0!</v>
      </c>
      <c r="W6766" s="4" t="e">
        <f>V6766*H6766</f>
        <v>#DIV/0!</v>
      </c>
      <c r="X6766" s="6">
        <f>O6766+S6766</f>
        <v>15</v>
      </c>
      <c r="Y6766" s="6" t="e">
        <f>P6766*I6766/100/T6766</f>
        <v>#DIV/0!</v>
      </c>
      <c r="Z6766" s="6" t="e">
        <f>Y6766*H6766</f>
        <v>#DIV/0!</v>
      </c>
      <c r="AB6766" s="1">
        <f t="shared" si="210"/>
        <v>0</v>
      </c>
      <c r="AC6766" s="1">
        <f t="shared" si="211"/>
        <v>0</v>
      </c>
    </row>
    <row r="6767" spans="4:29" x14ac:dyDescent="0.25">
      <c r="D6767" s="1">
        <v>2010</v>
      </c>
      <c r="E6767" s="1" t="s">
        <v>184</v>
      </c>
      <c r="F6767" s="2" t="s">
        <v>377</v>
      </c>
      <c r="G6767">
        <v>4</v>
      </c>
      <c r="H6767">
        <v>309326085</v>
      </c>
      <c r="I6767" s="1">
        <v>14985.94</v>
      </c>
      <c r="J6767" s="1">
        <v>29814</v>
      </c>
      <c r="K6767" s="1">
        <v>4084110</v>
      </c>
      <c r="L6767" s="1">
        <v>4142857</v>
      </c>
      <c r="M6767" s="3">
        <v>580</v>
      </c>
      <c r="N6767">
        <v>7.3</v>
      </c>
      <c r="O6767">
        <v>14</v>
      </c>
      <c r="P6767" s="1">
        <f>IF($A$3="Percentage of government revenue per capita",$B$3,0) + IF($A$3="Absolute extra revenue",AB6767,0) + IF($A$3="Absolute revenue per capita",AC6767,0)</f>
        <v>0</v>
      </c>
      <c r="Q6767" s="5">
        <f>-MIN(data!$B$4 / data!I6693 * data!P6693 / 100, data!N6693)</f>
        <v>0</v>
      </c>
      <c r="R6767" s="4">
        <f>-Q6767*K6767/1000</f>
        <v>0</v>
      </c>
      <c r="S6767" s="6">
        <f>-MIN(data!$B$5/(POWER(LN(I6767),2))*P6767/100, O6767)</f>
        <v>0</v>
      </c>
      <c r="T6767" s="6">
        <f>-S6767*L6767/100000</f>
        <v>0</v>
      </c>
      <c r="U6767" s="4">
        <f>N6767+Q6767</f>
        <v>7.3</v>
      </c>
      <c r="V6767" s="4" t="e">
        <f>P6767*I6767/100/R6767</f>
        <v>#DIV/0!</v>
      </c>
      <c r="W6767" s="4" t="e">
        <f>V6767*H6767</f>
        <v>#DIV/0!</v>
      </c>
      <c r="X6767" s="6">
        <f>O6767+S6767</f>
        <v>14</v>
      </c>
      <c r="Y6767" s="6" t="e">
        <f>P6767*I6767/100/T6767</f>
        <v>#DIV/0!</v>
      </c>
      <c r="Z6767" s="6" t="e">
        <f>Y6767*H6767</f>
        <v>#DIV/0!</v>
      </c>
      <c r="AB6767" s="1">
        <f t="shared" si="210"/>
        <v>0</v>
      </c>
      <c r="AC6767" s="1">
        <f t="shared" si="211"/>
        <v>0</v>
      </c>
    </row>
    <row r="6768" spans="4:29" x14ac:dyDescent="0.25">
      <c r="D6768" s="1">
        <v>2011</v>
      </c>
      <c r="E6768" s="1" t="s">
        <v>184</v>
      </c>
      <c r="F6768" s="2" t="s">
        <v>377</v>
      </c>
      <c r="G6768">
        <v>4</v>
      </c>
      <c r="H6768">
        <v>311580009</v>
      </c>
      <c r="I6768" s="1">
        <v>15254.85</v>
      </c>
      <c r="J6768" s="1">
        <v>29023</v>
      </c>
      <c r="K6768" s="1">
        <v>4030972</v>
      </c>
      <c r="L6768" s="1">
        <v>4071429</v>
      </c>
      <c r="M6768" s="3">
        <v>580</v>
      </c>
      <c r="N6768">
        <v>7.2</v>
      </c>
      <c r="O6768">
        <v>14</v>
      </c>
      <c r="P6768" s="1">
        <f>IF($A$3="Percentage of government revenue per capita",$B$3,0) + IF($A$3="Absolute extra revenue",AB6768,0) + IF($A$3="Absolute revenue per capita",AC6768,0)</f>
        <v>0</v>
      </c>
      <c r="Q6768" s="5">
        <f>-MIN(data!$B$4 / data!I6694 * data!P6694 / 100, data!N6694)</f>
        <v>0</v>
      </c>
      <c r="R6768" s="4">
        <f>-Q6768*K6768/1000</f>
        <v>0</v>
      </c>
      <c r="S6768" s="6">
        <f>-MIN(data!$B$5/(POWER(LN(I6768),2))*P6768/100, O6768)</f>
        <v>0</v>
      </c>
      <c r="T6768" s="6">
        <f>-S6768*L6768/100000</f>
        <v>0</v>
      </c>
      <c r="U6768" s="4">
        <f>N6768+Q6768</f>
        <v>7.2</v>
      </c>
      <c r="V6768" s="4" t="e">
        <f>P6768*I6768/100/R6768</f>
        <v>#DIV/0!</v>
      </c>
      <c r="W6768" s="4" t="e">
        <f>V6768*H6768</f>
        <v>#DIV/0!</v>
      </c>
      <c r="X6768" s="6">
        <f>O6768+S6768</f>
        <v>14</v>
      </c>
      <c r="Y6768" s="6" t="e">
        <f>P6768*I6768/100/T6768</f>
        <v>#DIV/0!</v>
      </c>
      <c r="Z6768" s="6" t="e">
        <f>Y6768*H6768</f>
        <v>#DIV/0!</v>
      </c>
      <c r="AB6768" s="1">
        <f t="shared" si="210"/>
        <v>0</v>
      </c>
      <c r="AC6768" s="1">
        <f t="shared" si="211"/>
        <v>0</v>
      </c>
    </row>
    <row r="6769" spans="4:29" x14ac:dyDescent="0.25">
      <c r="D6769" s="1">
        <v>2012</v>
      </c>
      <c r="E6769" s="1" t="s">
        <v>184</v>
      </c>
      <c r="F6769" s="2" t="s">
        <v>377</v>
      </c>
      <c r="G6769">
        <v>4</v>
      </c>
      <c r="H6769">
        <v>313874218</v>
      </c>
      <c r="I6769" s="1">
        <v>15459.2</v>
      </c>
      <c r="J6769" s="1">
        <v>28310</v>
      </c>
      <c r="K6769" s="1">
        <v>3987324</v>
      </c>
      <c r="L6769" s="1">
        <v>4071429</v>
      </c>
      <c r="M6769" s="3">
        <v>570</v>
      </c>
      <c r="N6769">
        <v>7.1</v>
      </c>
      <c r="O6769">
        <v>14</v>
      </c>
      <c r="P6769" s="1">
        <f>IF($A$3="Percentage of government revenue per capita",$B$3,0) + IF($A$3="Absolute extra revenue",AB6769,0) + IF($A$3="Absolute revenue per capita",AC6769,0)</f>
        <v>0</v>
      </c>
      <c r="Q6769" s="5">
        <f>-MIN(data!$B$4 / data!I6695 * data!P6695 / 100, data!N6695)</f>
        <v>0</v>
      </c>
      <c r="R6769" s="4">
        <f>-Q6769*K6769/1000</f>
        <v>0</v>
      </c>
      <c r="S6769" s="6">
        <f>-MIN(data!$B$5/(POWER(LN(I6769),2))*P6769/100, O6769)</f>
        <v>0</v>
      </c>
      <c r="T6769" s="6">
        <f>-S6769*L6769/100000</f>
        <v>0</v>
      </c>
      <c r="U6769" s="4">
        <f>N6769+Q6769</f>
        <v>7.1</v>
      </c>
      <c r="V6769" s="4" t="e">
        <f>P6769*I6769/100/R6769</f>
        <v>#DIV/0!</v>
      </c>
      <c r="W6769" s="4" t="e">
        <f>V6769*H6769</f>
        <v>#DIV/0!</v>
      </c>
      <c r="X6769" s="6">
        <f>O6769+S6769</f>
        <v>14</v>
      </c>
      <c r="Y6769" s="6" t="e">
        <f>P6769*I6769/100/T6769</f>
        <v>#DIV/0!</v>
      </c>
      <c r="Z6769" s="6" t="e">
        <f>Y6769*H6769</f>
        <v>#DIV/0!</v>
      </c>
      <c r="AB6769" s="1">
        <f t="shared" si="210"/>
        <v>0</v>
      </c>
      <c r="AC6769" s="1">
        <f t="shared" si="211"/>
        <v>0</v>
      </c>
    </row>
    <row r="6770" spans="4:29" x14ac:dyDescent="0.25">
      <c r="D6770" s="1">
        <v>2013</v>
      </c>
      <c r="E6770" s="1" t="s">
        <v>184</v>
      </c>
      <c r="F6770" s="2" t="s">
        <v>377</v>
      </c>
      <c r="G6770">
        <v>4</v>
      </c>
      <c r="H6770">
        <v>316057727</v>
      </c>
      <c r="I6770" s="1">
        <v>16743.77</v>
      </c>
      <c r="J6770" s="1">
        <v>27749</v>
      </c>
      <c r="K6770" s="1">
        <v>3964143</v>
      </c>
      <c r="L6770" s="1">
        <v>4000000</v>
      </c>
      <c r="M6770" s="3">
        <v>570</v>
      </c>
      <c r="N6770">
        <v>7</v>
      </c>
      <c r="O6770">
        <v>14</v>
      </c>
      <c r="P6770" s="1">
        <f>IF($A$3="Percentage of government revenue per capita",$B$3,0) + IF($A$3="Absolute extra revenue",AB6770,0) + IF($A$3="Absolute revenue per capita",AC6770,0)</f>
        <v>0</v>
      </c>
      <c r="Q6770" s="5">
        <f>-MIN(data!$B$4 / data!I6696 * data!P6696 / 100, data!N6696)</f>
        <v>0</v>
      </c>
      <c r="R6770" s="4">
        <f>-Q6770*K6770/1000</f>
        <v>0</v>
      </c>
      <c r="S6770" s="6">
        <f>-MIN(data!$B$5/(POWER(LN(I6770),2))*P6770/100, O6770)</f>
        <v>0</v>
      </c>
      <c r="T6770" s="6">
        <f>-S6770*L6770/100000</f>
        <v>0</v>
      </c>
      <c r="U6770" s="4">
        <f>N6770+Q6770</f>
        <v>7</v>
      </c>
      <c r="V6770" s="4" t="e">
        <f>P6770*I6770/100/R6770</f>
        <v>#DIV/0!</v>
      </c>
      <c r="W6770" s="4" t="e">
        <f>V6770*H6770</f>
        <v>#DIV/0!</v>
      </c>
      <c r="X6770" s="6">
        <f>O6770+S6770</f>
        <v>14</v>
      </c>
      <c r="Y6770" s="6" t="e">
        <f>P6770*I6770/100/T6770</f>
        <v>#DIV/0!</v>
      </c>
      <c r="Z6770" s="6" t="e">
        <f>Y6770*H6770</f>
        <v>#DIV/0!</v>
      </c>
      <c r="AB6770" s="1">
        <f t="shared" si="210"/>
        <v>0</v>
      </c>
      <c r="AC6770" s="1">
        <f t="shared" si="211"/>
        <v>0</v>
      </c>
    </row>
    <row r="6771" spans="4:29" x14ac:dyDescent="0.25">
      <c r="D6771" s="1">
        <v>2014</v>
      </c>
      <c r="E6771" s="1" t="s">
        <v>184</v>
      </c>
      <c r="F6771" s="2" t="s">
        <v>377</v>
      </c>
      <c r="G6771">
        <v>4</v>
      </c>
      <c r="H6771">
        <v>318386421</v>
      </c>
      <c r="I6771" s="1">
        <v>16977.84</v>
      </c>
      <c r="J6771" s="1">
        <v>27351</v>
      </c>
      <c r="K6771" s="1">
        <v>3963913</v>
      </c>
      <c r="L6771" s="1">
        <v>3928571</v>
      </c>
      <c r="M6771" s="3">
        <v>560</v>
      </c>
      <c r="N6771">
        <v>6.9</v>
      </c>
      <c r="O6771">
        <v>14</v>
      </c>
      <c r="P6771" s="1">
        <f>IF($A$3="Percentage of government revenue per capita",$B$3,0) + IF($A$3="Absolute extra revenue",AB6771,0) + IF($A$3="Absolute revenue per capita",AC6771,0)</f>
        <v>0</v>
      </c>
      <c r="Q6771" s="5">
        <f>-MIN(data!$B$4 / data!I6697 * data!P6697 / 100, data!N6697)</f>
        <v>0</v>
      </c>
      <c r="R6771" s="4">
        <f>-Q6771*K6771/1000</f>
        <v>0</v>
      </c>
      <c r="S6771" s="6">
        <f>-MIN(data!$B$5/(POWER(LN(I6771),2))*P6771/100, O6771)</f>
        <v>0</v>
      </c>
      <c r="T6771" s="6">
        <f>-S6771*L6771/100000</f>
        <v>0</v>
      </c>
      <c r="U6771" s="4">
        <f>N6771+Q6771</f>
        <v>6.9</v>
      </c>
      <c r="V6771" s="4" t="e">
        <f>P6771*I6771/100/R6771</f>
        <v>#DIV/0!</v>
      </c>
      <c r="W6771" s="4" t="e">
        <f>V6771*H6771</f>
        <v>#DIV/0!</v>
      </c>
      <c r="X6771" s="6">
        <f>O6771+S6771</f>
        <v>14</v>
      </c>
      <c r="Y6771" s="6" t="e">
        <f>P6771*I6771/100/T6771</f>
        <v>#DIV/0!</v>
      </c>
      <c r="Z6771" s="6" t="e">
        <f>Y6771*H6771</f>
        <v>#DIV/0!</v>
      </c>
      <c r="AB6771" s="1">
        <f t="shared" si="210"/>
        <v>0</v>
      </c>
      <c r="AC6771" s="1">
        <f t="shared" si="211"/>
        <v>0</v>
      </c>
    </row>
    <row r="6772" spans="4:29" x14ac:dyDescent="0.25">
      <c r="D6772" s="1">
        <v>2015</v>
      </c>
      <c r="E6772" s="1" t="s">
        <v>184</v>
      </c>
      <c r="F6772" s="2" t="s">
        <v>377</v>
      </c>
      <c r="G6772">
        <v>4</v>
      </c>
      <c r="H6772">
        <v>320742673</v>
      </c>
      <c r="I6772" s="1">
        <v>17390.740000000002</v>
      </c>
      <c r="J6772" s="1">
        <v>27115</v>
      </c>
      <c r="K6772" s="1">
        <v>3987500</v>
      </c>
      <c r="M6772" s="3">
        <v>550</v>
      </c>
      <c r="N6772">
        <v>6.8</v>
      </c>
      <c r="O6772">
        <v>14</v>
      </c>
      <c r="P6772" s="1">
        <f>IF($A$3="Percentage of government revenue per capita",$B$3,0) + IF($A$3="Absolute extra revenue",AB6772,0) + IF($A$3="Absolute revenue per capita",AC6772,0)</f>
        <v>0</v>
      </c>
      <c r="Q6772" s="5">
        <f>-MIN(data!$B$4 / data!I6698 * data!P6698 / 100, data!N6698)</f>
        <v>0</v>
      </c>
      <c r="R6772" s="4">
        <f>-Q6772*K6772/1000</f>
        <v>0</v>
      </c>
      <c r="S6772" s="6">
        <f>-MIN(data!$B$5/(POWER(LN(I6772),2))*P6772/100, O6772)</f>
        <v>0</v>
      </c>
      <c r="T6772" s="6">
        <f>-S6772*L6772/100000</f>
        <v>0</v>
      </c>
      <c r="U6772" s="4">
        <f>N6772+Q6772</f>
        <v>6.8</v>
      </c>
      <c r="V6772" s="4" t="e">
        <f>P6772*I6772/100/R6772</f>
        <v>#DIV/0!</v>
      </c>
      <c r="W6772" s="4" t="e">
        <f>V6772*H6772</f>
        <v>#DIV/0!</v>
      </c>
      <c r="X6772" s="6">
        <f>O6772+S6772</f>
        <v>14</v>
      </c>
      <c r="Y6772" s="6" t="e">
        <f>P6772*I6772/100/T6772</f>
        <v>#DIV/0!</v>
      </c>
      <c r="Z6772" s="6" t="e">
        <f>Y6772*H6772</f>
        <v>#DIV/0!</v>
      </c>
      <c r="AB6772" s="1">
        <f t="shared" si="210"/>
        <v>0</v>
      </c>
      <c r="AC6772" s="1">
        <f t="shared" si="211"/>
        <v>0</v>
      </c>
    </row>
    <row r="6773" spans="4:29" x14ac:dyDescent="0.25">
      <c r="D6773" s="1">
        <v>2016</v>
      </c>
      <c r="E6773" s="1" t="s">
        <v>184</v>
      </c>
      <c r="F6773" s="2" t="s">
        <v>377</v>
      </c>
      <c r="G6773">
        <v>4</v>
      </c>
      <c r="H6773">
        <v>323071342</v>
      </c>
      <c r="I6773" s="1">
        <v>17273.3</v>
      </c>
      <c r="J6773" s="1">
        <v>26971</v>
      </c>
      <c r="K6773" s="1">
        <v>4025522</v>
      </c>
      <c r="M6773" s="3"/>
      <c r="N6773">
        <v>6.7</v>
      </c>
      <c r="O6773"/>
      <c r="P6773" s="1">
        <f>IF($A$3="Percentage of government revenue per capita",$B$3,0) + IF($A$3="Absolute extra revenue",AB6773,0) + IF($A$3="Absolute revenue per capita",AC6773,0)</f>
        <v>0</v>
      </c>
      <c r="Q6773" s="5" t="e">
        <f>-MIN(data!$B$4 / data!I6699 * data!P6699 / 100, data!N6699)</f>
        <v>#DIV/0!</v>
      </c>
      <c r="R6773" s="4" t="e">
        <f>-Q6773*K6773/1000</f>
        <v>#DIV/0!</v>
      </c>
      <c r="S6773" s="6">
        <f>-MIN(data!$B$5/(POWER(LN(I6773),2))*P6773/100, O6773)</f>
        <v>0</v>
      </c>
      <c r="T6773" s="6">
        <f>-S6773*L6773/100000</f>
        <v>0</v>
      </c>
      <c r="U6773" s="4" t="e">
        <f>N6773+Q6773</f>
        <v>#DIV/0!</v>
      </c>
      <c r="V6773" s="4" t="e">
        <f>P6773*I6773/100/R6773</f>
        <v>#DIV/0!</v>
      </c>
      <c r="W6773" s="4" t="e">
        <f>V6773*H6773</f>
        <v>#DIV/0!</v>
      </c>
      <c r="X6773" s="6">
        <f>O6773+S6773</f>
        <v>0</v>
      </c>
      <c r="Y6773" s="6" t="e">
        <f>P6773*I6773/100/T6773</f>
        <v>#DIV/0!</v>
      </c>
      <c r="Z6773" s="6" t="e">
        <f>Y6773*H6773</f>
        <v>#DIV/0!</v>
      </c>
      <c r="AB6773" s="1">
        <f t="shared" si="210"/>
        <v>0</v>
      </c>
      <c r="AC6773" s="1">
        <f t="shared" si="211"/>
        <v>0</v>
      </c>
    </row>
    <row r="6774" spans="4:29" x14ac:dyDescent="0.25">
      <c r="D6774" s="1">
        <v>1980</v>
      </c>
      <c r="E6774" s="1" t="s">
        <v>183</v>
      </c>
      <c r="F6774" s="2" t="s">
        <v>378</v>
      </c>
      <c r="G6774">
        <v>4</v>
      </c>
      <c r="H6774">
        <v>2915389</v>
      </c>
      <c r="I6774" s="1">
        <v>1479.8679999999999</v>
      </c>
      <c r="J6774" s="1">
        <v>2244</v>
      </c>
      <c r="K6774" s="1">
        <v>56240.6</v>
      </c>
      <c r="M6774" s="3"/>
      <c r="N6774">
        <v>39.9</v>
      </c>
      <c r="O6774"/>
      <c r="P6774" s="1">
        <f>IF($A$3="Percentage of government revenue per capita",$B$3,0) + IF($A$3="Absolute extra revenue",AB6774,0) + IF($A$3="Absolute revenue per capita",AC6774,0)</f>
        <v>0</v>
      </c>
      <c r="Q6774" s="5" t="e">
        <f>-MIN(data!$B$4 / data!I6626 * data!P6626 / 100, data!N6626)</f>
        <v>#DIV/0!</v>
      </c>
      <c r="R6774" s="4" t="e">
        <f>-Q6774*K6774/1000</f>
        <v>#DIV/0!</v>
      </c>
      <c r="S6774" s="6">
        <f>-MIN(data!$B$5/(POWER(LN(I6774),2))*P6774/100, O6774)</f>
        <v>0</v>
      </c>
      <c r="T6774" s="6">
        <f>-S6774*L6774/100000</f>
        <v>0</v>
      </c>
      <c r="U6774" s="4" t="e">
        <f>N6774+Q6774</f>
        <v>#DIV/0!</v>
      </c>
      <c r="V6774" s="4" t="e">
        <f>P6774*I6774/100/R6774</f>
        <v>#DIV/0!</v>
      </c>
      <c r="W6774" s="4" t="e">
        <f>V6774*H6774</f>
        <v>#DIV/0!</v>
      </c>
      <c r="X6774" s="6">
        <f>O6774+S6774</f>
        <v>0</v>
      </c>
      <c r="Y6774" s="6" t="e">
        <f>P6774*I6774/100/T6774</f>
        <v>#DIV/0!</v>
      </c>
      <c r="Z6774" s="6" t="e">
        <f>Y6774*H6774</f>
        <v>#DIV/0!</v>
      </c>
      <c r="AB6774" s="1">
        <f t="shared" si="210"/>
        <v>0</v>
      </c>
      <c r="AC6774" s="1">
        <f t="shared" si="211"/>
        <v>0</v>
      </c>
    </row>
    <row r="6775" spans="4:29" x14ac:dyDescent="0.25">
      <c r="D6775" s="1">
        <v>1981</v>
      </c>
      <c r="E6775" s="1" t="s">
        <v>183</v>
      </c>
      <c r="F6775" s="2" t="s">
        <v>378</v>
      </c>
      <c r="G6775">
        <v>4</v>
      </c>
      <c r="H6775">
        <v>2934613</v>
      </c>
      <c r="I6775" s="1">
        <v>1597.7380000000001</v>
      </c>
      <c r="J6775" s="1">
        <v>2006</v>
      </c>
      <c r="K6775" s="1">
        <v>55567.87</v>
      </c>
      <c r="M6775" s="3"/>
      <c r="N6775">
        <v>36.1</v>
      </c>
      <c r="O6775"/>
      <c r="P6775" s="1">
        <f>IF($A$3="Percentage of government revenue per capita",$B$3,0) + IF($A$3="Absolute extra revenue",AB6775,0) + IF($A$3="Absolute revenue per capita",AC6775,0)</f>
        <v>0</v>
      </c>
      <c r="Q6775" s="5" t="e">
        <f>-MIN(data!$B$4 / data!I6627 * data!P6627 / 100, data!N6627)</f>
        <v>#DIV/0!</v>
      </c>
      <c r="R6775" s="4" t="e">
        <f>-Q6775*K6775/1000</f>
        <v>#DIV/0!</v>
      </c>
      <c r="S6775" s="6">
        <f>-MIN(data!$B$5/(POWER(LN(I6775),2))*P6775/100, O6775)</f>
        <v>0</v>
      </c>
      <c r="T6775" s="6">
        <f>-S6775*L6775/100000</f>
        <v>0</v>
      </c>
      <c r="U6775" s="4" t="e">
        <f>N6775+Q6775</f>
        <v>#DIV/0!</v>
      </c>
      <c r="V6775" s="4" t="e">
        <f>P6775*I6775/100/R6775</f>
        <v>#DIV/0!</v>
      </c>
      <c r="W6775" s="4" t="e">
        <f>V6775*H6775</f>
        <v>#DIV/0!</v>
      </c>
      <c r="X6775" s="6">
        <f>O6775+S6775</f>
        <v>0</v>
      </c>
      <c r="Y6775" s="6" t="e">
        <f>P6775*I6775/100/T6775</f>
        <v>#DIV/0!</v>
      </c>
      <c r="Z6775" s="6" t="e">
        <f>Y6775*H6775</f>
        <v>#DIV/0!</v>
      </c>
      <c r="AB6775" s="1">
        <f t="shared" si="210"/>
        <v>0</v>
      </c>
      <c r="AC6775" s="1">
        <f t="shared" si="211"/>
        <v>0</v>
      </c>
    </row>
    <row r="6776" spans="4:29" x14ac:dyDescent="0.25">
      <c r="D6776" s="1">
        <v>1982</v>
      </c>
      <c r="E6776" s="1" t="s">
        <v>183</v>
      </c>
      <c r="F6776" s="2" t="s">
        <v>378</v>
      </c>
      <c r="G6776">
        <v>4</v>
      </c>
      <c r="H6776">
        <v>2953852</v>
      </c>
      <c r="I6776" s="1">
        <v>1282.7439999999999</v>
      </c>
      <c r="J6776" s="1">
        <v>1828</v>
      </c>
      <c r="K6776" s="1">
        <v>55060.24</v>
      </c>
      <c r="M6776" s="3"/>
      <c r="N6776">
        <v>33.200000000000003</v>
      </c>
      <c r="O6776"/>
      <c r="P6776" s="1">
        <f>IF($A$3="Percentage of government revenue per capita",$B$3,0) + IF($A$3="Absolute extra revenue",AB6776,0) + IF($A$3="Absolute revenue per capita",AC6776,0)</f>
        <v>0</v>
      </c>
      <c r="Q6776" s="5" t="e">
        <f>-MIN(data!$B$4 / data!I6628 * data!P6628 / 100, data!N6628)</f>
        <v>#DIV/0!</v>
      </c>
      <c r="R6776" s="4" t="e">
        <f>-Q6776*K6776/1000</f>
        <v>#DIV/0!</v>
      </c>
      <c r="S6776" s="6">
        <f>-MIN(data!$B$5/(POWER(LN(I6776),2))*P6776/100, O6776)</f>
        <v>0</v>
      </c>
      <c r="T6776" s="6">
        <f>-S6776*L6776/100000</f>
        <v>0</v>
      </c>
      <c r="U6776" s="4" t="e">
        <f>N6776+Q6776</f>
        <v>#DIV/0!</v>
      </c>
      <c r="V6776" s="4" t="e">
        <f>P6776*I6776/100/R6776</f>
        <v>#DIV/0!</v>
      </c>
      <c r="W6776" s="4" t="e">
        <f>V6776*H6776</f>
        <v>#DIV/0!</v>
      </c>
      <c r="X6776" s="6">
        <f>O6776+S6776</f>
        <v>0</v>
      </c>
      <c r="Y6776" s="6" t="e">
        <f>P6776*I6776/100/T6776</f>
        <v>#DIV/0!</v>
      </c>
      <c r="Z6776" s="6" t="e">
        <f>Y6776*H6776</f>
        <v>#DIV/0!</v>
      </c>
      <c r="AB6776" s="1">
        <f t="shared" si="210"/>
        <v>0</v>
      </c>
      <c r="AC6776" s="1">
        <f t="shared" si="211"/>
        <v>0</v>
      </c>
    </row>
    <row r="6777" spans="4:29" x14ac:dyDescent="0.25">
      <c r="D6777" s="1">
        <v>1983</v>
      </c>
      <c r="E6777" s="1" t="s">
        <v>183</v>
      </c>
      <c r="F6777" s="2" t="s">
        <v>378</v>
      </c>
      <c r="G6777">
        <v>4</v>
      </c>
      <c r="H6777">
        <v>2973036</v>
      </c>
      <c r="I6777" s="1">
        <v>1224.78</v>
      </c>
      <c r="J6777" s="1">
        <v>1700</v>
      </c>
      <c r="K6777" s="1">
        <v>54662.38</v>
      </c>
      <c r="M6777" s="3"/>
      <c r="N6777">
        <v>31.1</v>
      </c>
      <c r="O6777"/>
      <c r="P6777" s="1">
        <f>IF($A$3="Percentage of government revenue per capita",$B$3,0) + IF($A$3="Absolute extra revenue",AB6777,0) + IF($A$3="Absolute revenue per capita",AC6777,0)</f>
        <v>0</v>
      </c>
      <c r="Q6777" s="5" t="e">
        <f>-MIN(data!$B$4 / data!I6629 * data!P6629 / 100, data!N6629)</f>
        <v>#DIV/0!</v>
      </c>
      <c r="R6777" s="4" t="e">
        <f>-Q6777*K6777/1000</f>
        <v>#DIV/0!</v>
      </c>
      <c r="S6777" s="6">
        <f>-MIN(data!$B$5/(POWER(LN(I6777),2))*P6777/100, O6777)</f>
        <v>0</v>
      </c>
      <c r="T6777" s="6">
        <f>-S6777*L6777/100000</f>
        <v>0</v>
      </c>
      <c r="U6777" s="4" t="e">
        <f>N6777+Q6777</f>
        <v>#DIV/0!</v>
      </c>
      <c r="V6777" s="4" t="e">
        <f>P6777*I6777/100/R6777</f>
        <v>#DIV/0!</v>
      </c>
      <c r="W6777" s="4" t="e">
        <f>V6777*H6777</f>
        <v>#DIV/0!</v>
      </c>
      <c r="X6777" s="6">
        <f>O6777+S6777</f>
        <v>0</v>
      </c>
      <c r="Y6777" s="6" t="e">
        <f>P6777*I6777/100/T6777</f>
        <v>#DIV/0!</v>
      </c>
      <c r="Z6777" s="6" t="e">
        <f>Y6777*H6777</f>
        <v>#DIV/0!</v>
      </c>
      <c r="AB6777" s="1">
        <f t="shared" si="210"/>
        <v>0</v>
      </c>
      <c r="AC6777" s="1">
        <f t="shared" si="211"/>
        <v>0</v>
      </c>
    </row>
    <row r="6778" spans="4:29" x14ac:dyDescent="0.25">
      <c r="D6778" s="1">
        <v>1984</v>
      </c>
      <c r="E6778" s="1" t="s">
        <v>183</v>
      </c>
      <c r="F6778" s="2" t="s">
        <v>378</v>
      </c>
      <c r="G6778">
        <v>4</v>
      </c>
      <c r="H6778">
        <v>2992246</v>
      </c>
      <c r="I6778" s="1">
        <v>1078.924</v>
      </c>
      <c r="J6778" s="1">
        <v>1617</v>
      </c>
      <c r="K6778" s="1">
        <v>54444.44</v>
      </c>
      <c r="M6778" s="3"/>
      <c r="N6778">
        <v>29.7</v>
      </c>
      <c r="O6778"/>
      <c r="P6778" s="1">
        <f>IF($A$3="Percentage of government revenue per capita",$B$3,0) + IF($A$3="Absolute extra revenue",AB6778,0) + IF($A$3="Absolute revenue per capita",AC6778,0)</f>
        <v>0</v>
      </c>
      <c r="Q6778" s="5" t="e">
        <f>-MIN(data!$B$4 / data!I6630 * data!P6630 / 100, data!N6630)</f>
        <v>#DIV/0!</v>
      </c>
      <c r="R6778" s="4" t="e">
        <f>-Q6778*K6778/1000</f>
        <v>#DIV/0!</v>
      </c>
      <c r="S6778" s="6">
        <f>-MIN(data!$B$5/(POWER(LN(I6778),2))*P6778/100, O6778)</f>
        <v>0</v>
      </c>
      <c r="T6778" s="6">
        <f>-S6778*L6778/100000</f>
        <v>0</v>
      </c>
      <c r="U6778" s="4" t="e">
        <f>N6778+Q6778</f>
        <v>#DIV/0!</v>
      </c>
      <c r="V6778" s="4" t="e">
        <f>P6778*I6778/100/R6778</f>
        <v>#DIV/0!</v>
      </c>
      <c r="W6778" s="4" t="e">
        <f>V6778*H6778</f>
        <v>#DIV/0!</v>
      </c>
      <c r="X6778" s="6">
        <f>O6778+S6778</f>
        <v>0</v>
      </c>
      <c r="Y6778" s="6" t="e">
        <f>P6778*I6778/100/T6778</f>
        <v>#DIV/0!</v>
      </c>
      <c r="Z6778" s="6" t="e">
        <f>Y6778*H6778</f>
        <v>#DIV/0!</v>
      </c>
      <c r="AB6778" s="1">
        <f t="shared" si="210"/>
        <v>0</v>
      </c>
      <c r="AC6778" s="1">
        <f t="shared" si="211"/>
        <v>0</v>
      </c>
    </row>
    <row r="6779" spans="4:29" x14ac:dyDescent="0.25">
      <c r="D6779" s="1">
        <v>1985</v>
      </c>
      <c r="E6779" s="1" t="s">
        <v>183</v>
      </c>
      <c r="F6779" s="2" t="s">
        <v>378</v>
      </c>
      <c r="G6779">
        <v>4</v>
      </c>
      <c r="H6779">
        <v>3011519</v>
      </c>
      <c r="I6779" s="1">
        <v>1210.4929999999999</v>
      </c>
      <c r="J6779" s="1">
        <v>1561</v>
      </c>
      <c r="K6779" s="1">
        <v>54390.239999999998</v>
      </c>
      <c r="M6779" s="3"/>
      <c r="N6779">
        <v>28.7</v>
      </c>
      <c r="O6779"/>
      <c r="P6779" s="1">
        <f>IF($A$3="Percentage of government revenue per capita",$B$3,0) + IF($A$3="Absolute extra revenue",AB6779,0) + IF($A$3="Absolute revenue per capita",AC6779,0)</f>
        <v>0</v>
      </c>
      <c r="Q6779" s="5" t="e">
        <f>-MIN(data!$B$4 / data!I6631 * data!P6631 / 100, data!N6631)</f>
        <v>#DIV/0!</v>
      </c>
      <c r="R6779" s="4" t="e">
        <f>-Q6779*K6779/1000</f>
        <v>#DIV/0!</v>
      </c>
      <c r="S6779" s="6">
        <f>-MIN(data!$B$5/(POWER(LN(I6779),2))*P6779/100, O6779)</f>
        <v>0</v>
      </c>
      <c r="T6779" s="6">
        <f>-S6779*L6779/100000</f>
        <v>0</v>
      </c>
      <c r="U6779" s="4" t="e">
        <f>N6779+Q6779</f>
        <v>#DIV/0!</v>
      </c>
      <c r="V6779" s="4" t="e">
        <f>P6779*I6779/100/R6779</f>
        <v>#DIV/0!</v>
      </c>
      <c r="W6779" s="4" t="e">
        <f>V6779*H6779</f>
        <v>#DIV/0!</v>
      </c>
      <c r="X6779" s="6">
        <f>O6779+S6779</f>
        <v>0</v>
      </c>
      <c r="Y6779" s="6" t="e">
        <f>P6779*I6779/100/T6779</f>
        <v>#DIV/0!</v>
      </c>
      <c r="Z6779" s="6" t="e">
        <f>Y6779*H6779</f>
        <v>#DIV/0!</v>
      </c>
      <c r="AB6779" s="1">
        <f t="shared" si="210"/>
        <v>0</v>
      </c>
      <c r="AC6779" s="1">
        <f t="shared" si="211"/>
        <v>0</v>
      </c>
    </row>
    <row r="6780" spans="4:29" x14ac:dyDescent="0.25">
      <c r="D6780" s="1">
        <v>1986</v>
      </c>
      <c r="E6780" s="1" t="s">
        <v>183</v>
      </c>
      <c r="F6780" s="2" t="s">
        <v>378</v>
      </c>
      <c r="G6780">
        <v>4</v>
      </c>
      <c r="H6780">
        <v>3030649</v>
      </c>
      <c r="I6780" s="1">
        <v>1418.684</v>
      </c>
      <c r="J6780" s="1">
        <v>1509</v>
      </c>
      <c r="K6780" s="1">
        <v>54673.91</v>
      </c>
      <c r="M6780" s="3"/>
      <c r="N6780">
        <v>27.6</v>
      </c>
      <c r="O6780"/>
      <c r="P6780" s="1">
        <f>IF($A$3="Percentage of government revenue per capita",$B$3,0) + IF($A$3="Absolute extra revenue",AB6780,0) + IF($A$3="Absolute revenue per capita",AC6780,0)</f>
        <v>0</v>
      </c>
      <c r="Q6780" s="5" t="e">
        <f>-MIN(data!$B$4 / data!I6632 * data!P6632 / 100, data!N6632)</f>
        <v>#DIV/0!</v>
      </c>
      <c r="R6780" s="4" t="e">
        <f>-Q6780*K6780/1000</f>
        <v>#DIV/0!</v>
      </c>
      <c r="S6780" s="6">
        <f>-MIN(data!$B$5/(POWER(LN(I6780),2))*P6780/100, O6780)</f>
        <v>0</v>
      </c>
      <c r="T6780" s="6">
        <f>-S6780*L6780/100000</f>
        <v>0</v>
      </c>
      <c r="U6780" s="4" t="e">
        <f>N6780+Q6780</f>
        <v>#DIV/0!</v>
      </c>
      <c r="V6780" s="4" t="e">
        <f>P6780*I6780/100/R6780</f>
        <v>#DIV/0!</v>
      </c>
      <c r="W6780" s="4" t="e">
        <f>V6780*H6780</f>
        <v>#DIV/0!</v>
      </c>
      <c r="X6780" s="6">
        <f>O6780+S6780</f>
        <v>0</v>
      </c>
      <c r="Y6780" s="6" t="e">
        <f>P6780*I6780/100/T6780</f>
        <v>#DIV/0!</v>
      </c>
      <c r="Z6780" s="6" t="e">
        <f>Y6780*H6780</f>
        <v>#DIV/0!</v>
      </c>
      <c r="AB6780" s="1">
        <f t="shared" si="210"/>
        <v>0</v>
      </c>
      <c r="AC6780" s="1">
        <f t="shared" si="211"/>
        <v>0</v>
      </c>
    </row>
    <row r="6781" spans="4:29" x14ac:dyDescent="0.25">
      <c r="D6781" s="1">
        <v>1987</v>
      </c>
      <c r="E6781" s="1" t="s">
        <v>183</v>
      </c>
      <c r="F6781" s="2" t="s">
        <v>378</v>
      </c>
      <c r="G6781">
        <v>4</v>
      </c>
      <c r="H6781">
        <v>3049581</v>
      </c>
      <c r="I6781" s="1">
        <v>1464.6379999999999</v>
      </c>
      <c r="J6781" s="1">
        <v>1449</v>
      </c>
      <c r="K6781" s="1">
        <v>54886.36</v>
      </c>
      <c r="M6781" s="3"/>
      <c r="N6781">
        <v>26.4</v>
      </c>
      <c r="O6781"/>
      <c r="P6781" s="1">
        <f>IF($A$3="Percentage of government revenue per capita",$B$3,0) + IF($A$3="Absolute extra revenue",AB6781,0) + IF($A$3="Absolute revenue per capita",AC6781,0)</f>
        <v>0</v>
      </c>
      <c r="Q6781" s="5" t="e">
        <f>-MIN(data!$B$4 / data!I6633 * data!P6633 / 100, data!N6633)</f>
        <v>#DIV/0!</v>
      </c>
      <c r="R6781" s="4" t="e">
        <f>-Q6781*K6781/1000</f>
        <v>#DIV/0!</v>
      </c>
      <c r="S6781" s="6">
        <f>-MIN(data!$B$5/(POWER(LN(I6781),2))*P6781/100, O6781)</f>
        <v>0</v>
      </c>
      <c r="T6781" s="6">
        <f>-S6781*L6781/100000</f>
        <v>0</v>
      </c>
      <c r="U6781" s="4" t="e">
        <f>N6781+Q6781</f>
        <v>#DIV/0!</v>
      </c>
      <c r="V6781" s="4" t="e">
        <f>P6781*I6781/100/R6781</f>
        <v>#DIV/0!</v>
      </c>
      <c r="W6781" s="4" t="e">
        <f>V6781*H6781</f>
        <v>#DIV/0!</v>
      </c>
      <c r="X6781" s="6">
        <f>O6781+S6781</f>
        <v>0</v>
      </c>
      <c r="Y6781" s="6" t="e">
        <f>P6781*I6781/100/T6781</f>
        <v>#DIV/0!</v>
      </c>
      <c r="Z6781" s="6" t="e">
        <f>Y6781*H6781</f>
        <v>#DIV/0!</v>
      </c>
      <c r="AB6781" s="1">
        <f t="shared" si="210"/>
        <v>0</v>
      </c>
      <c r="AC6781" s="1">
        <f t="shared" si="211"/>
        <v>0</v>
      </c>
    </row>
    <row r="6782" spans="4:29" x14ac:dyDescent="0.25">
      <c r="D6782" s="1">
        <v>1988</v>
      </c>
      <c r="E6782" s="1" t="s">
        <v>183</v>
      </c>
      <c r="F6782" s="2" t="s">
        <v>378</v>
      </c>
      <c r="G6782">
        <v>4</v>
      </c>
      <c r="H6782">
        <v>3068705</v>
      </c>
      <c r="I6782" s="1">
        <v>1523.117</v>
      </c>
      <c r="J6782" s="1">
        <v>1390</v>
      </c>
      <c r="K6782" s="1">
        <v>55378.49</v>
      </c>
      <c r="M6782" s="3"/>
      <c r="N6782">
        <v>25.1</v>
      </c>
      <c r="O6782"/>
      <c r="P6782" s="1">
        <f>IF($A$3="Percentage of government revenue per capita",$B$3,0) + IF($A$3="Absolute extra revenue",AB6782,0) + IF($A$3="Absolute revenue per capita",AC6782,0)</f>
        <v>0</v>
      </c>
      <c r="Q6782" s="5" t="e">
        <f>-MIN(data!$B$4 / data!I6634 * data!P6634 / 100, data!N6634)</f>
        <v>#DIV/0!</v>
      </c>
      <c r="R6782" s="4" t="e">
        <f>-Q6782*K6782/1000</f>
        <v>#DIV/0!</v>
      </c>
      <c r="S6782" s="6">
        <f>-MIN(data!$B$5/(POWER(LN(I6782),2))*P6782/100, O6782)</f>
        <v>0</v>
      </c>
      <c r="T6782" s="6">
        <f>-S6782*L6782/100000</f>
        <v>0</v>
      </c>
      <c r="U6782" s="4" t="e">
        <f>N6782+Q6782</f>
        <v>#DIV/0!</v>
      </c>
      <c r="V6782" s="4" t="e">
        <f>P6782*I6782/100/R6782</f>
        <v>#DIV/0!</v>
      </c>
      <c r="W6782" s="4" t="e">
        <f>V6782*H6782</f>
        <v>#DIV/0!</v>
      </c>
      <c r="X6782" s="6">
        <f>O6782+S6782</f>
        <v>0</v>
      </c>
      <c r="Y6782" s="6" t="e">
        <f>P6782*I6782/100/T6782</f>
        <v>#DIV/0!</v>
      </c>
      <c r="Z6782" s="6" t="e">
        <f>Y6782*H6782</f>
        <v>#DIV/0!</v>
      </c>
      <c r="AB6782" s="1">
        <f t="shared" si="210"/>
        <v>0</v>
      </c>
      <c r="AC6782" s="1">
        <f t="shared" si="211"/>
        <v>0</v>
      </c>
    </row>
    <row r="6783" spans="4:29" x14ac:dyDescent="0.25">
      <c r="D6783" s="1">
        <v>1989</v>
      </c>
      <c r="E6783" s="1" t="s">
        <v>183</v>
      </c>
      <c r="F6783" s="2" t="s">
        <v>378</v>
      </c>
      <c r="G6783">
        <v>4</v>
      </c>
      <c r="H6783">
        <v>3088595</v>
      </c>
      <c r="I6783" s="1">
        <v>1488.588</v>
      </c>
      <c r="J6783" s="1">
        <v>1339</v>
      </c>
      <c r="K6783" s="1">
        <v>56025.1</v>
      </c>
      <c r="M6783" s="3"/>
      <c r="N6783">
        <v>23.9</v>
      </c>
      <c r="O6783"/>
      <c r="P6783" s="1">
        <f>IF($A$3="Percentage of government revenue per capita",$B$3,0) + IF($A$3="Absolute extra revenue",AB6783,0) + IF($A$3="Absolute revenue per capita",AC6783,0)</f>
        <v>0</v>
      </c>
      <c r="Q6783" s="5" t="e">
        <f>-MIN(data!$B$4 / data!I6635 * data!P6635 / 100, data!N6635)</f>
        <v>#DIV/0!</v>
      </c>
      <c r="R6783" s="4" t="e">
        <f>-Q6783*K6783/1000</f>
        <v>#DIV/0!</v>
      </c>
      <c r="S6783" s="6">
        <f>-MIN(data!$B$5/(POWER(LN(I6783),2))*P6783/100, O6783)</f>
        <v>0</v>
      </c>
      <c r="T6783" s="6">
        <f>-S6783*L6783/100000</f>
        <v>0</v>
      </c>
      <c r="U6783" s="4" t="e">
        <f>N6783+Q6783</f>
        <v>#DIV/0!</v>
      </c>
      <c r="V6783" s="4" t="e">
        <f>P6783*I6783/100/R6783</f>
        <v>#DIV/0!</v>
      </c>
      <c r="W6783" s="4" t="e">
        <f>V6783*H6783</f>
        <v>#DIV/0!</v>
      </c>
      <c r="X6783" s="6">
        <f>O6783+S6783</f>
        <v>0</v>
      </c>
      <c r="Y6783" s="6" t="e">
        <f>P6783*I6783/100/T6783</f>
        <v>#DIV/0!</v>
      </c>
      <c r="Z6783" s="6" t="e">
        <f>Y6783*H6783</f>
        <v>#DIV/0!</v>
      </c>
      <c r="AB6783" s="1">
        <f t="shared" si="210"/>
        <v>0</v>
      </c>
      <c r="AC6783" s="1">
        <f t="shared" si="211"/>
        <v>0</v>
      </c>
    </row>
    <row r="6784" spans="4:29" x14ac:dyDescent="0.25">
      <c r="D6784" s="1">
        <v>1990</v>
      </c>
      <c r="E6784" s="1" t="s">
        <v>183</v>
      </c>
      <c r="F6784" s="2" t="s">
        <v>378</v>
      </c>
      <c r="G6784">
        <v>4</v>
      </c>
      <c r="H6784">
        <v>3109601</v>
      </c>
      <c r="I6784" s="1">
        <v>1484.992</v>
      </c>
      <c r="J6784" s="1">
        <v>1297</v>
      </c>
      <c r="K6784" s="1">
        <v>56391.3</v>
      </c>
      <c r="L6784" s="1">
        <v>64864.86</v>
      </c>
      <c r="M6784" s="3">
        <v>21</v>
      </c>
      <c r="N6784">
        <v>23</v>
      </c>
      <c r="O6784">
        <v>37</v>
      </c>
      <c r="P6784" s="1">
        <f>IF($A$3="Percentage of government revenue per capita",$B$3,0) + IF($A$3="Absolute extra revenue",AB6784,0) + IF($A$3="Absolute revenue per capita",AC6784,0)</f>
        <v>0</v>
      </c>
      <c r="Q6784" s="5" t="e">
        <f>-MIN(data!$B$4 / data!I6636 * data!P6636 / 100, data!N6636)</f>
        <v>#DIV/0!</v>
      </c>
      <c r="R6784" s="4" t="e">
        <f>-Q6784*K6784/1000</f>
        <v>#DIV/0!</v>
      </c>
      <c r="S6784" s="6">
        <f>-MIN(data!$B$5/(POWER(LN(I6784),2))*P6784/100, O6784)</f>
        <v>0</v>
      </c>
      <c r="T6784" s="6">
        <f>-S6784*L6784/100000</f>
        <v>0</v>
      </c>
      <c r="U6784" s="4" t="e">
        <f>N6784+Q6784</f>
        <v>#DIV/0!</v>
      </c>
      <c r="V6784" s="4" t="e">
        <f>P6784*I6784/100/R6784</f>
        <v>#DIV/0!</v>
      </c>
      <c r="W6784" s="4" t="e">
        <f>V6784*H6784</f>
        <v>#DIV/0!</v>
      </c>
      <c r="X6784" s="6">
        <f>O6784+S6784</f>
        <v>37</v>
      </c>
      <c r="Y6784" s="6" t="e">
        <f>P6784*I6784/100/T6784</f>
        <v>#DIV/0!</v>
      </c>
      <c r="Z6784" s="6" t="e">
        <f>Y6784*H6784</f>
        <v>#DIV/0!</v>
      </c>
      <c r="AB6784" s="1">
        <f t="shared" si="210"/>
        <v>0</v>
      </c>
      <c r="AC6784" s="1">
        <f t="shared" si="211"/>
        <v>0</v>
      </c>
    </row>
    <row r="6785" spans="4:29" x14ac:dyDescent="0.25">
      <c r="D6785" s="1">
        <v>1991</v>
      </c>
      <c r="E6785" s="1" t="s">
        <v>183</v>
      </c>
      <c r="F6785" s="2" t="s">
        <v>378</v>
      </c>
      <c r="G6785">
        <v>4</v>
      </c>
      <c r="H6785">
        <v>3131660</v>
      </c>
      <c r="I6785" s="1">
        <v>1627.8330000000001</v>
      </c>
      <c r="J6785" s="1">
        <v>1266</v>
      </c>
      <c r="K6785" s="1">
        <v>56771.3</v>
      </c>
      <c r="L6785" s="1">
        <v>51219.51</v>
      </c>
      <c r="M6785" s="3">
        <v>24</v>
      </c>
      <c r="N6785">
        <v>22.3</v>
      </c>
      <c r="O6785">
        <v>41</v>
      </c>
      <c r="P6785" s="1">
        <f>IF($A$3="Percentage of government revenue per capita",$B$3,0) + IF($A$3="Absolute extra revenue",AB6785,0) + IF($A$3="Absolute revenue per capita",AC6785,0)</f>
        <v>0</v>
      </c>
      <c r="Q6785" s="5">
        <f>-MIN(data!$B$4 / data!I6637 * data!P6637 / 100, data!N6637)</f>
        <v>0</v>
      </c>
      <c r="R6785" s="4">
        <f>-Q6785*K6785/1000</f>
        <v>0</v>
      </c>
      <c r="S6785" s="6">
        <f>-MIN(data!$B$5/(POWER(LN(I6785),2))*P6785/100, O6785)</f>
        <v>0</v>
      </c>
      <c r="T6785" s="6">
        <f>-S6785*L6785/100000</f>
        <v>0</v>
      </c>
      <c r="U6785" s="4">
        <f>N6785+Q6785</f>
        <v>22.3</v>
      </c>
      <c r="V6785" s="4" t="e">
        <f>P6785*I6785/100/R6785</f>
        <v>#DIV/0!</v>
      </c>
      <c r="W6785" s="4" t="e">
        <f>V6785*H6785</f>
        <v>#DIV/0!</v>
      </c>
      <c r="X6785" s="6">
        <f>O6785+S6785</f>
        <v>41</v>
      </c>
      <c r="Y6785" s="6" t="e">
        <f>P6785*I6785/100/T6785</f>
        <v>#DIV/0!</v>
      </c>
      <c r="Z6785" s="6" t="e">
        <f>Y6785*H6785</f>
        <v>#DIV/0!</v>
      </c>
      <c r="AB6785" s="1">
        <f t="shared" si="210"/>
        <v>0</v>
      </c>
      <c r="AC6785" s="1">
        <f t="shared" si="211"/>
        <v>0</v>
      </c>
    </row>
    <row r="6786" spans="4:29" x14ac:dyDescent="0.25">
      <c r="D6786" s="1">
        <v>1992</v>
      </c>
      <c r="E6786" s="1" t="s">
        <v>183</v>
      </c>
      <c r="F6786" s="2" t="s">
        <v>378</v>
      </c>
      <c r="G6786">
        <v>4</v>
      </c>
      <c r="H6786">
        <v>3154464</v>
      </c>
      <c r="I6786" s="1">
        <v>1831.3810000000001</v>
      </c>
      <c r="J6786" s="1">
        <v>1242</v>
      </c>
      <c r="K6786" s="1">
        <v>56972.480000000003</v>
      </c>
      <c r="L6786" s="1">
        <v>58333.33</v>
      </c>
      <c r="M6786" s="3">
        <v>21</v>
      </c>
      <c r="N6786">
        <v>21.8</v>
      </c>
      <c r="O6786">
        <v>36</v>
      </c>
      <c r="P6786" s="1">
        <f>IF($A$3="Percentage of government revenue per capita",$B$3,0) + IF($A$3="Absolute extra revenue",AB6786,0) + IF($A$3="Absolute revenue per capita",AC6786,0)</f>
        <v>0</v>
      </c>
      <c r="Q6786" s="5">
        <f>-MIN(data!$B$4 / data!I6638 * data!P6638 / 100, data!N6638)</f>
        <v>0</v>
      </c>
      <c r="R6786" s="4">
        <f>-Q6786*K6786/1000</f>
        <v>0</v>
      </c>
      <c r="S6786" s="6">
        <f>-MIN(data!$B$5/(POWER(LN(I6786),2))*P6786/100, O6786)</f>
        <v>0</v>
      </c>
      <c r="T6786" s="6">
        <f>-S6786*L6786/100000</f>
        <v>0</v>
      </c>
      <c r="U6786" s="4">
        <f>N6786+Q6786</f>
        <v>21.8</v>
      </c>
      <c r="V6786" s="4" t="e">
        <f>P6786*I6786/100/R6786</f>
        <v>#DIV/0!</v>
      </c>
      <c r="W6786" s="4" t="e">
        <f>V6786*H6786</f>
        <v>#DIV/0!</v>
      </c>
      <c r="X6786" s="6">
        <f>O6786+S6786</f>
        <v>36</v>
      </c>
      <c r="Y6786" s="6" t="e">
        <f>P6786*I6786/100/T6786</f>
        <v>#DIV/0!</v>
      </c>
      <c r="Z6786" s="6" t="e">
        <f>Y6786*H6786</f>
        <v>#DIV/0!</v>
      </c>
      <c r="AB6786" s="1">
        <f t="shared" si="210"/>
        <v>0</v>
      </c>
      <c r="AC6786" s="1">
        <f t="shared" si="211"/>
        <v>0</v>
      </c>
    </row>
    <row r="6787" spans="4:29" x14ac:dyDescent="0.25">
      <c r="D6787" s="1">
        <v>1993</v>
      </c>
      <c r="E6787" s="1" t="s">
        <v>183</v>
      </c>
      <c r="F6787" s="2" t="s">
        <v>378</v>
      </c>
      <c r="G6787">
        <v>4</v>
      </c>
      <c r="H6787">
        <v>3177745</v>
      </c>
      <c r="I6787" s="1">
        <v>2099.4659999999999</v>
      </c>
      <c r="J6787" s="1">
        <v>1222</v>
      </c>
      <c r="K6787" s="1">
        <v>57102.8</v>
      </c>
      <c r="L6787" s="1">
        <v>56756.76</v>
      </c>
      <c r="M6787" s="3">
        <v>21</v>
      </c>
      <c r="N6787">
        <v>21.4</v>
      </c>
      <c r="O6787">
        <v>37</v>
      </c>
      <c r="P6787" s="1">
        <f>IF($A$3="Percentage of government revenue per capita",$B$3,0) + IF($A$3="Absolute extra revenue",AB6787,0) + IF($A$3="Absolute revenue per capita",AC6787,0)</f>
        <v>0</v>
      </c>
      <c r="Q6787" s="5">
        <f>-MIN(data!$B$4 / data!I6639 * data!P6639 / 100, data!N6639)</f>
        <v>0</v>
      </c>
      <c r="R6787" s="4">
        <f>-Q6787*K6787/1000</f>
        <v>0</v>
      </c>
      <c r="S6787" s="6">
        <f>-MIN(data!$B$5/(POWER(LN(I6787),2))*P6787/100, O6787)</f>
        <v>0</v>
      </c>
      <c r="T6787" s="6">
        <f>-S6787*L6787/100000</f>
        <v>0</v>
      </c>
      <c r="U6787" s="4">
        <f>N6787+Q6787</f>
        <v>21.4</v>
      </c>
      <c r="V6787" s="4" t="e">
        <f>P6787*I6787/100/R6787</f>
        <v>#DIV/0!</v>
      </c>
      <c r="W6787" s="4" t="e">
        <f>V6787*H6787</f>
        <v>#DIV/0!</v>
      </c>
      <c r="X6787" s="6">
        <f>O6787+S6787</f>
        <v>37</v>
      </c>
      <c r="Y6787" s="6" t="e">
        <f>P6787*I6787/100/T6787</f>
        <v>#DIV/0!</v>
      </c>
      <c r="Z6787" s="6" t="e">
        <f>Y6787*H6787</f>
        <v>#DIV/0!</v>
      </c>
      <c r="AB6787" s="1">
        <f t="shared" si="210"/>
        <v>0</v>
      </c>
      <c r="AC6787" s="1">
        <f t="shared" si="211"/>
        <v>0</v>
      </c>
    </row>
    <row r="6788" spans="4:29" x14ac:dyDescent="0.25">
      <c r="D6788" s="1">
        <v>1994</v>
      </c>
      <c r="E6788" s="1" t="s">
        <v>183</v>
      </c>
      <c r="F6788" s="2" t="s">
        <v>378</v>
      </c>
      <c r="G6788">
        <v>4</v>
      </c>
      <c r="H6788">
        <v>3201151</v>
      </c>
      <c r="I6788" s="1">
        <v>2225.1770000000001</v>
      </c>
      <c r="J6788" s="1">
        <v>1199</v>
      </c>
      <c r="K6788" s="1">
        <v>57095.24</v>
      </c>
      <c r="L6788" s="1">
        <v>55555.56</v>
      </c>
      <c r="M6788" s="3">
        <v>21</v>
      </c>
      <c r="N6788">
        <v>21</v>
      </c>
      <c r="O6788">
        <v>36</v>
      </c>
      <c r="P6788" s="1">
        <f>IF($A$3="Percentage of government revenue per capita",$B$3,0) + IF($A$3="Absolute extra revenue",AB6788,0) + IF($A$3="Absolute revenue per capita",AC6788,0)</f>
        <v>0</v>
      </c>
      <c r="Q6788" s="5">
        <f>-MIN(data!$B$4 / data!I6640 * data!P6640 / 100, data!N6640)</f>
        <v>0</v>
      </c>
      <c r="R6788" s="4">
        <f>-Q6788*K6788/1000</f>
        <v>0</v>
      </c>
      <c r="S6788" s="6">
        <f>-MIN(data!$B$5/(POWER(LN(I6788),2))*P6788/100, O6788)</f>
        <v>0</v>
      </c>
      <c r="T6788" s="6">
        <f>-S6788*L6788/100000</f>
        <v>0</v>
      </c>
      <c r="U6788" s="4">
        <f>N6788+Q6788</f>
        <v>21</v>
      </c>
      <c r="V6788" s="4" t="e">
        <f>P6788*I6788/100/R6788</f>
        <v>#DIV/0!</v>
      </c>
      <c r="W6788" s="4" t="e">
        <f>V6788*H6788</f>
        <v>#DIV/0!</v>
      </c>
      <c r="X6788" s="6">
        <f>O6788+S6788</f>
        <v>36</v>
      </c>
      <c r="Y6788" s="6" t="e">
        <f>P6788*I6788/100/T6788</f>
        <v>#DIV/0!</v>
      </c>
      <c r="Z6788" s="6" t="e">
        <f>Y6788*H6788</f>
        <v>#DIV/0!</v>
      </c>
      <c r="AB6788" s="1">
        <f t="shared" ref="AB6788:AB6851" si="212">$B$3*100/H6788/I6788</f>
        <v>0</v>
      </c>
      <c r="AC6788" s="1">
        <f t="shared" ref="AC6788:AC6851" si="213">$B$3/I6788*100</f>
        <v>0</v>
      </c>
    </row>
    <row r="6789" spans="4:29" x14ac:dyDescent="0.25">
      <c r="D6789" s="1">
        <v>1995</v>
      </c>
      <c r="E6789" s="1" t="s">
        <v>183</v>
      </c>
      <c r="F6789" s="2" t="s">
        <v>378</v>
      </c>
      <c r="G6789">
        <v>4</v>
      </c>
      <c r="H6789">
        <v>3224281</v>
      </c>
      <c r="I6789" s="1">
        <v>2009.0730000000001</v>
      </c>
      <c r="J6789" s="1">
        <v>1170</v>
      </c>
      <c r="K6789" s="1">
        <v>56796.12</v>
      </c>
      <c r="L6789" s="1">
        <v>52777.78</v>
      </c>
      <c r="M6789" s="3">
        <v>20</v>
      </c>
      <c r="N6789">
        <v>20.6</v>
      </c>
      <c r="O6789">
        <v>36</v>
      </c>
      <c r="P6789" s="1">
        <f>IF($A$3="Percentage of government revenue per capita",$B$3,0) + IF($A$3="Absolute extra revenue",AB6789,0) + IF($A$3="Absolute revenue per capita",AC6789,0)</f>
        <v>0</v>
      </c>
      <c r="Q6789" s="5">
        <f>-MIN(data!$B$4 / data!I6641 * data!P6641 / 100, data!N6641)</f>
        <v>0</v>
      </c>
      <c r="R6789" s="4">
        <f>-Q6789*K6789/1000</f>
        <v>0</v>
      </c>
      <c r="S6789" s="6">
        <f>-MIN(data!$B$5/(POWER(LN(I6789),2))*P6789/100, O6789)</f>
        <v>0</v>
      </c>
      <c r="T6789" s="6">
        <f>-S6789*L6789/100000</f>
        <v>0</v>
      </c>
      <c r="U6789" s="4">
        <f>N6789+Q6789</f>
        <v>20.6</v>
      </c>
      <c r="V6789" s="4" t="e">
        <f>P6789*I6789/100/R6789</f>
        <v>#DIV/0!</v>
      </c>
      <c r="W6789" s="4" t="e">
        <f>V6789*H6789</f>
        <v>#DIV/0!</v>
      </c>
      <c r="X6789" s="6">
        <f>O6789+S6789</f>
        <v>36</v>
      </c>
      <c r="Y6789" s="6" t="e">
        <f>P6789*I6789/100/T6789</f>
        <v>#DIV/0!</v>
      </c>
      <c r="Z6789" s="6" t="e">
        <f>Y6789*H6789</f>
        <v>#DIV/0!</v>
      </c>
      <c r="AB6789" s="1">
        <f t="shared" si="212"/>
        <v>0</v>
      </c>
      <c r="AC6789" s="1">
        <f t="shared" si="213"/>
        <v>0</v>
      </c>
    </row>
    <row r="6790" spans="4:29" x14ac:dyDescent="0.25">
      <c r="D6790" s="1">
        <v>1996</v>
      </c>
      <c r="E6790" s="1" t="s">
        <v>183</v>
      </c>
      <c r="F6790" s="2" t="s">
        <v>378</v>
      </c>
      <c r="G6790">
        <v>4</v>
      </c>
      <c r="H6790">
        <v>3247381</v>
      </c>
      <c r="I6790" s="1">
        <v>2114.4839999999999</v>
      </c>
      <c r="J6790" s="1">
        <v>1128</v>
      </c>
      <c r="K6790" s="1">
        <v>56400</v>
      </c>
      <c r="L6790" s="1">
        <v>54545.45</v>
      </c>
      <c r="M6790" s="3">
        <v>19</v>
      </c>
      <c r="N6790">
        <v>20</v>
      </c>
      <c r="O6790">
        <v>33</v>
      </c>
      <c r="P6790" s="1">
        <f>IF($A$3="Percentage of government revenue per capita",$B$3,0) + IF($A$3="Absolute extra revenue",AB6790,0) + IF($A$3="Absolute revenue per capita",AC6790,0)</f>
        <v>0</v>
      </c>
      <c r="Q6790" s="5">
        <f>-MIN(data!$B$4 / data!I6642 * data!P6642 / 100, data!N6642)</f>
        <v>0</v>
      </c>
      <c r="R6790" s="4">
        <f>-Q6790*K6790/1000</f>
        <v>0</v>
      </c>
      <c r="S6790" s="6">
        <f>-MIN(data!$B$5/(POWER(LN(I6790),2))*P6790/100, O6790)</f>
        <v>0</v>
      </c>
      <c r="T6790" s="6">
        <f>-S6790*L6790/100000</f>
        <v>0</v>
      </c>
      <c r="U6790" s="4">
        <f>N6790+Q6790</f>
        <v>20</v>
      </c>
      <c r="V6790" s="4" t="e">
        <f>P6790*I6790/100/R6790</f>
        <v>#DIV/0!</v>
      </c>
      <c r="W6790" s="4" t="e">
        <f>V6790*H6790</f>
        <v>#DIV/0!</v>
      </c>
      <c r="X6790" s="6">
        <f>O6790+S6790</f>
        <v>33</v>
      </c>
      <c r="Y6790" s="6" t="e">
        <f>P6790*I6790/100/T6790</f>
        <v>#DIV/0!</v>
      </c>
      <c r="Z6790" s="6" t="e">
        <f>Y6790*H6790</f>
        <v>#DIV/0!</v>
      </c>
      <c r="AB6790" s="1">
        <f t="shared" si="212"/>
        <v>0</v>
      </c>
      <c r="AC6790" s="1">
        <f t="shared" si="213"/>
        <v>0</v>
      </c>
    </row>
    <row r="6791" spans="4:29" x14ac:dyDescent="0.25">
      <c r="D6791" s="1">
        <v>1997</v>
      </c>
      <c r="E6791" s="1" t="s">
        <v>183</v>
      </c>
      <c r="F6791" s="2" t="s">
        <v>378</v>
      </c>
      <c r="G6791">
        <v>4</v>
      </c>
      <c r="H6791">
        <v>3270164</v>
      </c>
      <c r="I6791" s="1">
        <v>2400.1489999999999</v>
      </c>
      <c r="J6791" s="1">
        <v>1075</v>
      </c>
      <c r="K6791" s="1">
        <v>55989.58</v>
      </c>
      <c r="L6791" s="1">
        <v>54545.45</v>
      </c>
      <c r="M6791" s="3">
        <v>18</v>
      </c>
      <c r="N6791">
        <v>19.2</v>
      </c>
      <c r="O6791">
        <v>33</v>
      </c>
      <c r="P6791" s="1">
        <f>IF($A$3="Percentage of government revenue per capita",$B$3,0) + IF($A$3="Absolute extra revenue",AB6791,0) + IF($A$3="Absolute revenue per capita",AC6791,0)</f>
        <v>0</v>
      </c>
      <c r="Q6791" s="5">
        <f>-MIN(data!$B$4 / data!I6643 * data!P6643 / 100, data!N6643)</f>
        <v>0</v>
      </c>
      <c r="R6791" s="4">
        <f>-Q6791*K6791/1000</f>
        <v>0</v>
      </c>
      <c r="S6791" s="6">
        <f>-MIN(data!$B$5/(POWER(LN(I6791),2))*P6791/100, O6791)</f>
        <v>0</v>
      </c>
      <c r="T6791" s="6">
        <f>-S6791*L6791/100000</f>
        <v>0</v>
      </c>
      <c r="U6791" s="4">
        <f>N6791+Q6791</f>
        <v>19.2</v>
      </c>
      <c r="V6791" s="4" t="e">
        <f>P6791*I6791/100/R6791</f>
        <v>#DIV/0!</v>
      </c>
      <c r="W6791" s="4" t="e">
        <f>V6791*H6791</f>
        <v>#DIV/0!</v>
      </c>
      <c r="X6791" s="6">
        <f>O6791+S6791</f>
        <v>33</v>
      </c>
      <c r="Y6791" s="6" t="e">
        <f>P6791*I6791/100/T6791</f>
        <v>#DIV/0!</v>
      </c>
      <c r="Z6791" s="6" t="e">
        <f>Y6791*H6791</f>
        <v>#DIV/0!</v>
      </c>
      <c r="AB6791" s="1">
        <f t="shared" si="212"/>
        <v>0</v>
      </c>
      <c r="AC6791" s="1">
        <f t="shared" si="213"/>
        <v>0</v>
      </c>
    </row>
    <row r="6792" spans="4:29" x14ac:dyDescent="0.25">
      <c r="D6792" s="1">
        <v>1998</v>
      </c>
      <c r="E6792" s="1" t="s">
        <v>183</v>
      </c>
      <c r="F6792" s="2" t="s">
        <v>378</v>
      </c>
      <c r="G6792">
        <v>4</v>
      </c>
      <c r="H6792">
        <v>3291053</v>
      </c>
      <c r="I6792" s="1">
        <v>2500.2399999999998</v>
      </c>
      <c r="J6792" s="1">
        <v>1019</v>
      </c>
      <c r="K6792" s="1">
        <v>55380.43</v>
      </c>
      <c r="L6792" s="1">
        <v>48484.85</v>
      </c>
      <c r="M6792" s="3">
        <v>18</v>
      </c>
      <c r="N6792">
        <v>18.399999999999999</v>
      </c>
      <c r="O6792">
        <v>33</v>
      </c>
      <c r="P6792" s="1">
        <f>IF($A$3="Percentage of government revenue per capita",$B$3,0) + IF($A$3="Absolute extra revenue",AB6792,0) + IF($A$3="Absolute revenue per capita",AC6792,0)</f>
        <v>0</v>
      </c>
      <c r="Q6792" s="5">
        <f>-MIN(data!$B$4 / data!I6644 * data!P6644 / 100, data!N6644)</f>
        <v>0</v>
      </c>
      <c r="R6792" s="4">
        <f>-Q6792*K6792/1000</f>
        <v>0</v>
      </c>
      <c r="S6792" s="6">
        <f>-MIN(data!$B$5/(POWER(LN(I6792),2))*P6792/100, O6792)</f>
        <v>0</v>
      </c>
      <c r="T6792" s="6">
        <f>-S6792*L6792/100000</f>
        <v>0</v>
      </c>
      <c r="U6792" s="4">
        <f>N6792+Q6792</f>
        <v>18.399999999999999</v>
      </c>
      <c r="V6792" s="4" t="e">
        <f>P6792*I6792/100/R6792</f>
        <v>#DIV/0!</v>
      </c>
      <c r="W6792" s="4" t="e">
        <f>V6792*H6792</f>
        <v>#DIV/0!</v>
      </c>
      <c r="X6792" s="6">
        <f>O6792+S6792</f>
        <v>33</v>
      </c>
      <c r="Y6792" s="6" t="e">
        <f>P6792*I6792/100/T6792</f>
        <v>#DIV/0!</v>
      </c>
      <c r="Z6792" s="6" t="e">
        <f>Y6792*H6792</f>
        <v>#DIV/0!</v>
      </c>
      <c r="AB6792" s="1">
        <f t="shared" si="212"/>
        <v>0</v>
      </c>
      <c r="AC6792" s="1">
        <f t="shared" si="213"/>
        <v>0</v>
      </c>
    </row>
    <row r="6793" spans="4:29" x14ac:dyDescent="0.25">
      <c r="D6793" s="1">
        <v>1999</v>
      </c>
      <c r="E6793" s="1" t="s">
        <v>183</v>
      </c>
      <c r="F6793" s="2" t="s">
        <v>378</v>
      </c>
      <c r="G6793">
        <v>4</v>
      </c>
      <c r="H6793">
        <v>3308012</v>
      </c>
      <c r="I6793" s="1">
        <v>2221.7959999999998</v>
      </c>
      <c r="J6793" s="1">
        <v>970</v>
      </c>
      <c r="K6793" s="1">
        <v>55113.64</v>
      </c>
      <c r="L6793" s="1">
        <v>58620.69</v>
      </c>
      <c r="M6793" s="3">
        <v>16</v>
      </c>
      <c r="N6793">
        <v>17.600000000000001</v>
      </c>
      <c r="O6793">
        <v>29</v>
      </c>
      <c r="P6793" s="1">
        <f>IF($A$3="Percentage of government revenue per capita",$B$3,0) + IF($A$3="Absolute extra revenue",AB6793,0) + IF($A$3="Absolute revenue per capita",AC6793,0)</f>
        <v>0</v>
      </c>
      <c r="Q6793" s="5">
        <f>-MIN(data!$B$4 / data!I6645 * data!P6645 / 100, data!N6645)</f>
        <v>0</v>
      </c>
      <c r="R6793" s="4">
        <f>-Q6793*K6793/1000</f>
        <v>0</v>
      </c>
      <c r="S6793" s="6">
        <f>-MIN(data!$B$5/(POWER(LN(I6793),2))*P6793/100, O6793)</f>
        <v>0</v>
      </c>
      <c r="T6793" s="6">
        <f>-S6793*L6793/100000</f>
        <v>0</v>
      </c>
      <c r="U6793" s="4">
        <f>N6793+Q6793</f>
        <v>17.600000000000001</v>
      </c>
      <c r="V6793" s="4" t="e">
        <f>P6793*I6793/100/R6793</f>
        <v>#DIV/0!</v>
      </c>
      <c r="W6793" s="4" t="e">
        <f>V6793*H6793</f>
        <v>#DIV/0!</v>
      </c>
      <c r="X6793" s="6">
        <f>O6793+S6793</f>
        <v>29</v>
      </c>
      <c r="Y6793" s="6" t="e">
        <f>P6793*I6793/100/T6793</f>
        <v>#DIV/0!</v>
      </c>
      <c r="Z6793" s="6" t="e">
        <f>Y6793*H6793</f>
        <v>#DIV/0!</v>
      </c>
      <c r="AB6793" s="1">
        <f t="shared" si="212"/>
        <v>0</v>
      </c>
      <c r="AC6793" s="1">
        <f t="shared" si="213"/>
        <v>0</v>
      </c>
    </row>
    <row r="6794" spans="4:29" x14ac:dyDescent="0.25">
      <c r="D6794" s="1">
        <v>2000</v>
      </c>
      <c r="E6794" s="1" t="s">
        <v>183</v>
      </c>
      <c r="F6794" s="2" t="s">
        <v>378</v>
      </c>
      <c r="G6794">
        <v>4</v>
      </c>
      <c r="H6794">
        <v>3319736</v>
      </c>
      <c r="I6794" s="1">
        <v>2221.6320000000001</v>
      </c>
      <c r="J6794" s="1">
        <v>928</v>
      </c>
      <c r="K6794" s="1">
        <v>54588.24</v>
      </c>
      <c r="L6794" s="1">
        <v>51612.9</v>
      </c>
      <c r="M6794" s="3">
        <v>17</v>
      </c>
      <c r="N6794">
        <v>17</v>
      </c>
      <c r="O6794">
        <v>31</v>
      </c>
      <c r="P6794" s="1">
        <f>IF($A$3="Percentage of government revenue per capita",$B$3,0) + IF($A$3="Absolute extra revenue",AB6794,0) + IF($A$3="Absolute revenue per capita",AC6794,0)</f>
        <v>0</v>
      </c>
      <c r="Q6794" s="5">
        <f>-MIN(data!$B$4 / data!I6646 * data!P6646 / 100, data!N6646)</f>
        <v>0</v>
      </c>
      <c r="R6794" s="4">
        <f>-Q6794*K6794/1000</f>
        <v>0</v>
      </c>
      <c r="S6794" s="6">
        <f>-MIN(data!$B$5/(POWER(LN(I6794),2))*P6794/100, O6794)</f>
        <v>0</v>
      </c>
      <c r="T6794" s="6">
        <f>-S6794*L6794/100000</f>
        <v>0</v>
      </c>
      <c r="U6794" s="4">
        <f>N6794+Q6794</f>
        <v>17</v>
      </c>
      <c r="V6794" s="4" t="e">
        <f>P6794*I6794/100/R6794</f>
        <v>#DIV/0!</v>
      </c>
      <c r="W6794" s="4" t="e">
        <f>V6794*H6794</f>
        <v>#DIV/0!</v>
      </c>
      <c r="X6794" s="6">
        <f>O6794+S6794</f>
        <v>31</v>
      </c>
      <c r="Y6794" s="6" t="e">
        <f>P6794*I6794/100/T6794</f>
        <v>#DIV/0!</v>
      </c>
      <c r="Z6794" s="6" t="e">
        <f>Y6794*H6794</f>
        <v>#DIV/0!</v>
      </c>
      <c r="AB6794" s="1">
        <f t="shared" si="212"/>
        <v>0</v>
      </c>
      <c r="AC6794" s="1">
        <f t="shared" si="213"/>
        <v>0</v>
      </c>
    </row>
    <row r="6795" spans="4:29" x14ac:dyDescent="0.25">
      <c r="D6795" s="1">
        <v>2001</v>
      </c>
      <c r="E6795" s="1" t="s">
        <v>183</v>
      </c>
      <c r="F6795" s="2" t="s">
        <v>378</v>
      </c>
      <c r="G6795">
        <v>4</v>
      </c>
      <c r="H6795">
        <v>3325473</v>
      </c>
      <c r="I6795" s="1">
        <v>2147.2330000000002</v>
      </c>
      <c r="J6795" s="1">
        <v>894</v>
      </c>
      <c r="K6795" s="1">
        <v>53855.42</v>
      </c>
      <c r="L6795" s="1">
        <v>53333.33</v>
      </c>
      <c r="M6795" s="3">
        <v>16</v>
      </c>
      <c r="N6795">
        <v>16.600000000000001</v>
      </c>
      <c r="O6795">
        <v>30</v>
      </c>
      <c r="P6795" s="1">
        <f>IF($A$3="Percentage of government revenue per capita",$B$3,0) + IF($A$3="Absolute extra revenue",AB6795,0) + IF($A$3="Absolute revenue per capita",AC6795,0)</f>
        <v>0</v>
      </c>
      <c r="Q6795" s="5">
        <f>-MIN(data!$B$4 / data!I6647 * data!P6647 / 100, data!N6647)</f>
        <v>0</v>
      </c>
      <c r="R6795" s="4">
        <f>-Q6795*K6795/1000</f>
        <v>0</v>
      </c>
      <c r="S6795" s="6">
        <f>-MIN(data!$B$5/(POWER(LN(I6795),2))*P6795/100, O6795)</f>
        <v>0</v>
      </c>
      <c r="T6795" s="6">
        <f>-S6795*L6795/100000</f>
        <v>0</v>
      </c>
      <c r="U6795" s="4">
        <f>N6795+Q6795</f>
        <v>16.600000000000001</v>
      </c>
      <c r="V6795" s="4" t="e">
        <f>P6795*I6795/100/R6795</f>
        <v>#DIV/0!</v>
      </c>
      <c r="W6795" s="4" t="e">
        <f>V6795*H6795</f>
        <v>#DIV/0!</v>
      </c>
      <c r="X6795" s="6">
        <f>O6795+S6795</f>
        <v>30</v>
      </c>
      <c r="Y6795" s="6" t="e">
        <f>P6795*I6795/100/T6795</f>
        <v>#DIV/0!</v>
      </c>
      <c r="Z6795" s="6" t="e">
        <f>Y6795*H6795</f>
        <v>#DIV/0!</v>
      </c>
      <c r="AB6795" s="1">
        <f t="shared" si="212"/>
        <v>0</v>
      </c>
      <c r="AC6795" s="1">
        <f t="shared" si="213"/>
        <v>0</v>
      </c>
    </row>
    <row r="6796" spans="4:29" x14ac:dyDescent="0.25">
      <c r="D6796" s="1">
        <v>2002</v>
      </c>
      <c r="E6796" s="1" t="s">
        <v>183</v>
      </c>
      <c r="F6796" s="2" t="s">
        <v>378</v>
      </c>
      <c r="G6796">
        <v>4</v>
      </c>
      <c r="H6796">
        <v>3326040</v>
      </c>
      <c r="I6796" s="1">
        <v>1974.4939999999999</v>
      </c>
      <c r="J6796" s="1">
        <v>867</v>
      </c>
      <c r="K6796" s="1">
        <v>53518.52</v>
      </c>
      <c r="L6796" s="1">
        <v>48387.1</v>
      </c>
      <c r="M6796" s="3">
        <v>16</v>
      </c>
      <c r="N6796">
        <v>16.2</v>
      </c>
      <c r="O6796">
        <v>31</v>
      </c>
      <c r="P6796" s="1">
        <f>IF($A$3="Percentage of government revenue per capita",$B$3,0) + IF($A$3="Absolute extra revenue",AB6796,0) + IF($A$3="Absolute revenue per capita",AC6796,0)</f>
        <v>0</v>
      </c>
      <c r="Q6796" s="5">
        <f>-MIN(data!$B$4 / data!I6648 * data!P6648 / 100, data!N6648)</f>
        <v>0</v>
      </c>
      <c r="R6796" s="4">
        <f>-Q6796*K6796/1000</f>
        <v>0</v>
      </c>
      <c r="S6796" s="6">
        <f>-MIN(data!$B$5/(POWER(LN(I6796),2))*P6796/100, O6796)</f>
        <v>0</v>
      </c>
      <c r="T6796" s="6">
        <f>-S6796*L6796/100000</f>
        <v>0</v>
      </c>
      <c r="U6796" s="4">
        <f>N6796+Q6796</f>
        <v>16.2</v>
      </c>
      <c r="V6796" s="4" t="e">
        <f>P6796*I6796/100/R6796</f>
        <v>#DIV/0!</v>
      </c>
      <c r="W6796" s="4" t="e">
        <f>V6796*H6796</f>
        <v>#DIV/0!</v>
      </c>
      <c r="X6796" s="6">
        <f>O6796+S6796</f>
        <v>31</v>
      </c>
      <c r="Y6796" s="6" t="e">
        <f>P6796*I6796/100/T6796</f>
        <v>#DIV/0!</v>
      </c>
      <c r="Z6796" s="6" t="e">
        <f>Y6796*H6796</f>
        <v>#DIV/0!</v>
      </c>
      <c r="AB6796" s="1">
        <f t="shared" si="212"/>
        <v>0</v>
      </c>
      <c r="AC6796" s="1">
        <f t="shared" si="213"/>
        <v>0</v>
      </c>
    </row>
    <row r="6797" spans="4:29" x14ac:dyDescent="0.25">
      <c r="D6797" s="1">
        <v>2003</v>
      </c>
      <c r="E6797" s="1" t="s">
        <v>183</v>
      </c>
      <c r="F6797" s="2" t="s">
        <v>378</v>
      </c>
      <c r="G6797">
        <v>4</v>
      </c>
      <c r="H6797">
        <v>3323668</v>
      </c>
      <c r="I6797" s="1">
        <v>1999.856</v>
      </c>
      <c r="J6797" s="1">
        <v>837</v>
      </c>
      <c r="K6797" s="1">
        <v>52974.68</v>
      </c>
      <c r="L6797" s="1">
        <v>50000</v>
      </c>
      <c r="M6797" s="3">
        <v>15</v>
      </c>
      <c r="N6797">
        <v>15.8</v>
      </c>
      <c r="O6797">
        <v>28</v>
      </c>
      <c r="P6797" s="1">
        <f>IF($A$3="Percentage of government revenue per capita",$B$3,0) + IF($A$3="Absolute extra revenue",AB6797,0) + IF($A$3="Absolute revenue per capita",AC6797,0)</f>
        <v>0</v>
      </c>
      <c r="Q6797" s="5">
        <f>-MIN(data!$B$4 / data!I6649 * data!P6649 / 100, data!N6649)</f>
        <v>0</v>
      </c>
      <c r="R6797" s="4">
        <f>-Q6797*K6797/1000</f>
        <v>0</v>
      </c>
      <c r="S6797" s="6">
        <f>-MIN(data!$B$5/(POWER(LN(I6797),2))*P6797/100, O6797)</f>
        <v>0</v>
      </c>
      <c r="T6797" s="6">
        <f>-S6797*L6797/100000</f>
        <v>0</v>
      </c>
      <c r="U6797" s="4">
        <f>N6797+Q6797</f>
        <v>15.8</v>
      </c>
      <c r="V6797" s="4" t="e">
        <f>P6797*I6797/100/R6797</f>
        <v>#DIV/0!</v>
      </c>
      <c r="W6797" s="4" t="e">
        <f>V6797*H6797</f>
        <v>#DIV/0!</v>
      </c>
      <c r="X6797" s="6">
        <f>O6797+S6797</f>
        <v>28</v>
      </c>
      <c r="Y6797" s="6" t="e">
        <f>P6797*I6797/100/T6797</f>
        <v>#DIV/0!</v>
      </c>
      <c r="Z6797" s="6" t="e">
        <f>Y6797*H6797</f>
        <v>#DIV/0!</v>
      </c>
      <c r="AB6797" s="1">
        <f t="shared" si="212"/>
        <v>0</v>
      </c>
      <c r="AC6797" s="1">
        <f t="shared" si="213"/>
        <v>0</v>
      </c>
    </row>
    <row r="6798" spans="4:29" x14ac:dyDescent="0.25">
      <c r="D6798" s="1">
        <v>2004</v>
      </c>
      <c r="E6798" s="1" t="s">
        <v>183</v>
      </c>
      <c r="F6798" s="2" t="s">
        <v>378</v>
      </c>
      <c r="G6798">
        <v>4</v>
      </c>
      <c r="H6798">
        <v>3321476</v>
      </c>
      <c r="I6798" s="1">
        <v>2162.998</v>
      </c>
      <c r="J6798" s="1">
        <v>797</v>
      </c>
      <c r="K6798" s="1">
        <v>52434.21</v>
      </c>
      <c r="L6798" s="1">
        <v>50000</v>
      </c>
      <c r="M6798" s="3">
        <v>14</v>
      </c>
      <c r="N6798">
        <v>15.2</v>
      </c>
      <c r="O6798">
        <v>28</v>
      </c>
      <c r="P6798" s="1">
        <f>IF($A$3="Percentage of government revenue per capita",$B$3,0) + IF($A$3="Absolute extra revenue",AB6798,0) + IF($A$3="Absolute revenue per capita",AC6798,0)</f>
        <v>0</v>
      </c>
      <c r="Q6798" s="5">
        <f>-MIN(data!$B$4 / data!I6650 * data!P6650 / 100, data!N6650)</f>
        <v>0</v>
      </c>
      <c r="R6798" s="4">
        <f>-Q6798*K6798/1000</f>
        <v>0</v>
      </c>
      <c r="S6798" s="6">
        <f>-MIN(data!$B$5/(POWER(LN(I6798),2))*P6798/100, O6798)</f>
        <v>0</v>
      </c>
      <c r="T6798" s="6">
        <f>-S6798*L6798/100000</f>
        <v>0</v>
      </c>
      <c r="U6798" s="4">
        <f>N6798+Q6798</f>
        <v>15.2</v>
      </c>
      <c r="V6798" s="4" t="e">
        <f>P6798*I6798/100/R6798</f>
        <v>#DIV/0!</v>
      </c>
      <c r="W6798" s="4" t="e">
        <f>V6798*H6798</f>
        <v>#DIV/0!</v>
      </c>
      <c r="X6798" s="6">
        <f>O6798+S6798</f>
        <v>28</v>
      </c>
      <c r="Y6798" s="6" t="e">
        <f>P6798*I6798/100/T6798</f>
        <v>#DIV/0!</v>
      </c>
      <c r="Z6798" s="6" t="e">
        <f>Y6798*H6798</f>
        <v>#DIV/0!</v>
      </c>
      <c r="AB6798" s="1">
        <f t="shared" si="212"/>
        <v>0</v>
      </c>
      <c r="AC6798" s="1">
        <f t="shared" si="213"/>
        <v>0</v>
      </c>
    </row>
    <row r="6799" spans="4:29" x14ac:dyDescent="0.25">
      <c r="D6799" s="1">
        <v>2005</v>
      </c>
      <c r="E6799" s="1" t="s">
        <v>183</v>
      </c>
      <c r="F6799" s="2" t="s">
        <v>378</v>
      </c>
      <c r="G6799">
        <v>4</v>
      </c>
      <c r="H6799">
        <v>3321803</v>
      </c>
      <c r="I6799" s="1">
        <v>2391.3130000000001</v>
      </c>
      <c r="J6799" s="1">
        <v>749</v>
      </c>
      <c r="K6799" s="1">
        <v>52013.89</v>
      </c>
      <c r="L6799" s="1">
        <v>50000</v>
      </c>
      <c r="M6799" s="3">
        <v>14</v>
      </c>
      <c r="N6799">
        <v>14.4</v>
      </c>
      <c r="O6799">
        <v>26</v>
      </c>
      <c r="P6799" s="1">
        <f>IF($A$3="Percentage of government revenue per capita",$B$3,0) + IF($A$3="Absolute extra revenue",AB6799,0) + IF($A$3="Absolute revenue per capita",AC6799,0)</f>
        <v>0</v>
      </c>
      <c r="Q6799" s="5">
        <f>-MIN(data!$B$4 / data!I6651 * data!P6651 / 100, data!N6651)</f>
        <v>0</v>
      </c>
      <c r="R6799" s="4">
        <f>-Q6799*K6799/1000</f>
        <v>0</v>
      </c>
      <c r="S6799" s="6">
        <f>-MIN(data!$B$5/(POWER(LN(I6799),2))*P6799/100, O6799)</f>
        <v>0</v>
      </c>
      <c r="T6799" s="6">
        <f>-S6799*L6799/100000</f>
        <v>0</v>
      </c>
      <c r="U6799" s="4">
        <f>N6799+Q6799</f>
        <v>14.4</v>
      </c>
      <c r="V6799" s="4" t="e">
        <f>P6799*I6799/100/R6799</f>
        <v>#DIV/0!</v>
      </c>
      <c r="W6799" s="4" t="e">
        <f>V6799*H6799</f>
        <v>#DIV/0!</v>
      </c>
      <c r="X6799" s="6">
        <f>O6799+S6799</f>
        <v>26</v>
      </c>
      <c r="Y6799" s="6" t="e">
        <f>P6799*I6799/100/T6799</f>
        <v>#DIV/0!</v>
      </c>
      <c r="Z6799" s="6" t="e">
        <f>Y6799*H6799</f>
        <v>#DIV/0!</v>
      </c>
      <c r="AB6799" s="1">
        <f t="shared" si="212"/>
        <v>0</v>
      </c>
      <c r="AC6799" s="1">
        <f t="shared" si="213"/>
        <v>0</v>
      </c>
    </row>
    <row r="6800" spans="4:29" x14ac:dyDescent="0.25">
      <c r="D6800" s="1">
        <v>2006</v>
      </c>
      <c r="E6800" s="1" t="s">
        <v>183</v>
      </c>
      <c r="F6800" s="2" t="s">
        <v>378</v>
      </c>
      <c r="G6800">
        <v>4</v>
      </c>
      <c r="H6800">
        <v>3325401</v>
      </c>
      <c r="I6800" s="1">
        <v>2582.9229999999998</v>
      </c>
      <c r="J6800" s="1">
        <v>698</v>
      </c>
      <c r="K6800" s="1">
        <v>51703.7</v>
      </c>
      <c r="L6800" s="1">
        <v>48000</v>
      </c>
      <c r="M6800" s="3">
        <v>13</v>
      </c>
      <c r="N6800">
        <v>13.5</v>
      </c>
      <c r="O6800">
        <v>25</v>
      </c>
      <c r="P6800" s="1">
        <f>IF($A$3="Percentage of government revenue per capita",$B$3,0) + IF($A$3="Absolute extra revenue",AB6800,0) + IF($A$3="Absolute revenue per capita",AC6800,0)</f>
        <v>0</v>
      </c>
      <c r="Q6800" s="5">
        <f>-MIN(data!$B$4 / data!I6652 * data!P6652 / 100, data!N6652)</f>
        <v>0</v>
      </c>
      <c r="R6800" s="4">
        <f>-Q6800*K6800/1000</f>
        <v>0</v>
      </c>
      <c r="S6800" s="6">
        <f>-MIN(data!$B$5/(POWER(LN(I6800),2))*P6800/100, O6800)</f>
        <v>0</v>
      </c>
      <c r="T6800" s="6">
        <f>-S6800*L6800/100000</f>
        <v>0</v>
      </c>
      <c r="U6800" s="4">
        <f>N6800+Q6800</f>
        <v>13.5</v>
      </c>
      <c r="V6800" s="4" t="e">
        <f>P6800*I6800/100/R6800</f>
        <v>#DIV/0!</v>
      </c>
      <c r="W6800" s="4" t="e">
        <f>V6800*H6800</f>
        <v>#DIV/0!</v>
      </c>
      <c r="X6800" s="6">
        <f>O6800+S6800</f>
        <v>25</v>
      </c>
      <c r="Y6800" s="6" t="e">
        <f>P6800*I6800/100/T6800</f>
        <v>#DIV/0!</v>
      </c>
      <c r="Z6800" s="6" t="e">
        <f>Y6800*H6800</f>
        <v>#DIV/0!</v>
      </c>
      <c r="AB6800" s="1">
        <f t="shared" si="212"/>
        <v>0</v>
      </c>
      <c r="AC6800" s="1">
        <f t="shared" si="213"/>
        <v>0</v>
      </c>
    </row>
    <row r="6801" spans="4:29" x14ac:dyDescent="0.25">
      <c r="D6801" s="1">
        <v>2007</v>
      </c>
      <c r="E6801" s="1" t="s">
        <v>183</v>
      </c>
      <c r="F6801" s="2" t="s">
        <v>378</v>
      </c>
      <c r="G6801">
        <v>4</v>
      </c>
      <c r="H6801">
        <v>3331749</v>
      </c>
      <c r="I6801" s="1">
        <v>2661.3119999999999</v>
      </c>
      <c r="J6801" s="1">
        <v>648</v>
      </c>
      <c r="K6801" s="1">
        <v>51023.62</v>
      </c>
      <c r="L6801" s="1">
        <v>43478.26</v>
      </c>
      <c r="M6801" s="3">
        <v>12</v>
      </c>
      <c r="N6801">
        <v>12.7</v>
      </c>
      <c r="O6801">
        <v>23</v>
      </c>
      <c r="P6801" s="1">
        <f>IF($A$3="Percentage of government revenue per capita",$B$3,0) + IF($A$3="Absolute extra revenue",AB6801,0) + IF($A$3="Absolute revenue per capita",AC6801,0)</f>
        <v>0</v>
      </c>
      <c r="Q6801" s="5">
        <f>-MIN(data!$B$4 / data!I6653 * data!P6653 / 100, data!N6653)</f>
        <v>0</v>
      </c>
      <c r="R6801" s="4">
        <f>-Q6801*K6801/1000</f>
        <v>0</v>
      </c>
      <c r="S6801" s="6">
        <f>-MIN(data!$B$5/(POWER(LN(I6801),2))*P6801/100, O6801)</f>
        <v>0</v>
      </c>
      <c r="T6801" s="6">
        <f>-S6801*L6801/100000</f>
        <v>0</v>
      </c>
      <c r="U6801" s="4">
        <f>N6801+Q6801</f>
        <v>12.7</v>
      </c>
      <c r="V6801" s="4" t="e">
        <f>P6801*I6801/100/R6801</f>
        <v>#DIV/0!</v>
      </c>
      <c r="W6801" s="4" t="e">
        <f>V6801*H6801</f>
        <v>#DIV/0!</v>
      </c>
      <c r="X6801" s="6">
        <f>O6801+S6801</f>
        <v>23</v>
      </c>
      <c r="Y6801" s="6" t="e">
        <f>P6801*I6801/100/T6801</f>
        <v>#DIV/0!</v>
      </c>
      <c r="Z6801" s="6" t="e">
        <f>Y6801*H6801</f>
        <v>#DIV/0!</v>
      </c>
      <c r="AB6801" s="1">
        <f t="shared" si="212"/>
        <v>0</v>
      </c>
      <c r="AC6801" s="1">
        <f t="shared" si="213"/>
        <v>0</v>
      </c>
    </row>
    <row r="6802" spans="4:29" x14ac:dyDescent="0.25">
      <c r="D6802" s="1">
        <v>2008</v>
      </c>
      <c r="E6802" s="1" t="s">
        <v>183</v>
      </c>
      <c r="F6802" s="2" t="s">
        <v>378</v>
      </c>
      <c r="G6802">
        <v>4</v>
      </c>
      <c r="H6802">
        <v>3340221</v>
      </c>
      <c r="I6802" s="1">
        <v>2845.056</v>
      </c>
      <c r="J6802" s="1">
        <v>603</v>
      </c>
      <c r="K6802" s="1">
        <v>50672.27</v>
      </c>
      <c r="L6802" s="1">
        <v>50000</v>
      </c>
      <c r="M6802" s="3">
        <v>10</v>
      </c>
      <c r="N6802">
        <v>11.9</v>
      </c>
      <c r="O6802">
        <v>20</v>
      </c>
      <c r="P6802" s="1">
        <f>IF($A$3="Percentage of government revenue per capita",$B$3,0) + IF($A$3="Absolute extra revenue",AB6802,0) + IF($A$3="Absolute revenue per capita",AC6802,0)</f>
        <v>0</v>
      </c>
      <c r="Q6802" s="5">
        <f>-MIN(data!$B$4 / data!I6654 * data!P6654 / 100, data!N6654)</f>
        <v>0</v>
      </c>
      <c r="R6802" s="4">
        <f>-Q6802*K6802/1000</f>
        <v>0</v>
      </c>
      <c r="S6802" s="6">
        <f>-MIN(data!$B$5/(POWER(LN(I6802),2))*P6802/100, O6802)</f>
        <v>0</v>
      </c>
      <c r="T6802" s="6">
        <f>-S6802*L6802/100000</f>
        <v>0</v>
      </c>
      <c r="U6802" s="4">
        <f>N6802+Q6802</f>
        <v>11.9</v>
      </c>
      <c r="V6802" s="4" t="e">
        <f>P6802*I6802/100/R6802</f>
        <v>#DIV/0!</v>
      </c>
      <c r="W6802" s="4" t="e">
        <f>V6802*H6802</f>
        <v>#DIV/0!</v>
      </c>
      <c r="X6802" s="6">
        <f>O6802+S6802</f>
        <v>20</v>
      </c>
      <c r="Y6802" s="6" t="e">
        <f>P6802*I6802/100/T6802</f>
        <v>#DIV/0!</v>
      </c>
      <c r="Z6802" s="6" t="e">
        <f>Y6802*H6802</f>
        <v>#DIV/0!</v>
      </c>
      <c r="AB6802" s="1">
        <f t="shared" si="212"/>
        <v>0</v>
      </c>
      <c r="AC6802" s="1">
        <f t="shared" si="213"/>
        <v>0</v>
      </c>
    </row>
    <row r="6803" spans="4:29" x14ac:dyDescent="0.25">
      <c r="D6803" s="1">
        <v>2009</v>
      </c>
      <c r="E6803" s="1" t="s">
        <v>183</v>
      </c>
      <c r="F6803" s="2" t="s">
        <v>378</v>
      </c>
      <c r="G6803">
        <v>4</v>
      </c>
      <c r="H6803">
        <v>3349676</v>
      </c>
      <c r="I6803" s="1">
        <v>3260.855</v>
      </c>
      <c r="J6803" s="1">
        <v>564</v>
      </c>
      <c r="K6803" s="1">
        <v>50357.14</v>
      </c>
      <c r="L6803" s="1">
        <v>45000</v>
      </c>
      <c r="M6803" s="3">
        <v>10</v>
      </c>
      <c r="N6803">
        <v>11.2</v>
      </c>
      <c r="O6803">
        <v>20</v>
      </c>
      <c r="P6803" s="1">
        <f>IF($A$3="Percentage of government revenue per capita",$B$3,0) + IF($A$3="Absolute extra revenue",AB6803,0) + IF($A$3="Absolute revenue per capita",AC6803,0)</f>
        <v>0</v>
      </c>
      <c r="Q6803" s="5">
        <f>-MIN(data!$B$4 / data!I6655 * data!P6655 / 100, data!N6655)</f>
        <v>0</v>
      </c>
      <c r="R6803" s="4">
        <f>-Q6803*K6803/1000</f>
        <v>0</v>
      </c>
      <c r="S6803" s="6">
        <f>-MIN(data!$B$5/(POWER(LN(I6803),2))*P6803/100, O6803)</f>
        <v>0</v>
      </c>
      <c r="T6803" s="6">
        <f>-S6803*L6803/100000</f>
        <v>0</v>
      </c>
      <c r="U6803" s="4">
        <f>N6803+Q6803</f>
        <v>11.2</v>
      </c>
      <c r="V6803" s="4" t="e">
        <f>P6803*I6803/100/R6803</f>
        <v>#DIV/0!</v>
      </c>
      <c r="W6803" s="4" t="e">
        <f>V6803*H6803</f>
        <v>#DIV/0!</v>
      </c>
      <c r="X6803" s="6">
        <f>O6803+S6803</f>
        <v>20</v>
      </c>
      <c r="Y6803" s="6" t="e">
        <f>P6803*I6803/100/T6803</f>
        <v>#DIV/0!</v>
      </c>
      <c r="Z6803" s="6" t="e">
        <f>Y6803*H6803</f>
        <v>#DIV/0!</v>
      </c>
      <c r="AB6803" s="1">
        <f t="shared" si="212"/>
        <v>0</v>
      </c>
      <c r="AC6803" s="1">
        <f t="shared" si="213"/>
        <v>0</v>
      </c>
    </row>
    <row r="6804" spans="4:29" x14ac:dyDescent="0.25">
      <c r="D6804" s="1">
        <v>2010</v>
      </c>
      <c r="E6804" s="1" t="s">
        <v>183</v>
      </c>
      <c r="F6804" s="2" t="s">
        <v>378</v>
      </c>
      <c r="G6804">
        <v>4</v>
      </c>
      <c r="H6804">
        <v>3359275</v>
      </c>
      <c r="I6804" s="1">
        <v>3586.8130000000001</v>
      </c>
      <c r="J6804" s="1">
        <v>533</v>
      </c>
      <c r="K6804" s="1">
        <v>49813.08</v>
      </c>
      <c r="L6804" s="1">
        <v>47368.42</v>
      </c>
      <c r="M6804" s="3">
        <v>9</v>
      </c>
      <c r="N6804">
        <v>10.7</v>
      </c>
      <c r="O6804">
        <v>19</v>
      </c>
      <c r="P6804" s="1">
        <f>IF($A$3="Percentage of government revenue per capita",$B$3,0) + IF($A$3="Absolute extra revenue",AB6804,0) + IF($A$3="Absolute revenue per capita",AC6804,0)</f>
        <v>0</v>
      </c>
      <c r="Q6804" s="5">
        <f>-MIN(data!$B$4 / data!I6656 * data!P6656 / 100, data!N6656)</f>
        <v>0</v>
      </c>
      <c r="R6804" s="4">
        <f>-Q6804*K6804/1000</f>
        <v>0</v>
      </c>
      <c r="S6804" s="6">
        <f>-MIN(data!$B$5/(POWER(LN(I6804),2))*P6804/100, O6804)</f>
        <v>0</v>
      </c>
      <c r="T6804" s="6">
        <f>-S6804*L6804/100000</f>
        <v>0</v>
      </c>
      <c r="U6804" s="4">
        <f>N6804+Q6804</f>
        <v>10.7</v>
      </c>
      <c r="V6804" s="4" t="e">
        <f>P6804*I6804/100/R6804</f>
        <v>#DIV/0!</v>
      </c>
      <c r="W6804" s="4" t="e">
        <f>V6804*H6804</f>
        <v>#DIV/0!</v>
      </c>
      <c r="X6804" s="6">
        <f>O6804+S6804</f>
        <v>19</v>
      </c>
      <c r="Y6804" s="6" t="e">
        <f>P6804*I6804/100/T6804</f>
        <v>#DIV/0!</v>
      </c>
      <c r="Z6804" s="6" t="e">
        <f>Y6804*H6804</f>
        <v>#DIV/0!</v>
      </c>
      <c r="AB6804" s="1">
        <f t="shared" si="212"/>
        <v>0</v>
      </c>
      <c r="AC6804" s="1">
        <f t="shared" si="213"/>
        <v>0</v>
      </c>
    </row>
    <row r="6805" spans="4:29" x14ac:dyDescent="0.25">
      <c r="D6805" s="1">
        <v>2011</v>
      </c>
      <c r="E6805" s="1" t="s">
        <v>183</v>
      </c>
      <c r="F6805" s="2" t="s">
        <v>378</v>
      </c>
      <c r="G6805">
        <v>4</v>
      </c>
      <c r="H6805">
        <v>3368934</v>
      </c>
      <c r="I6805" s="1">
        <v>3774.9850000000001</v>
      </c>
      <c r="J6805" s="1">
        <v>509</v>
      </c>
      <c r="K6805" s="1">
        <v>49901.96</v>
      </c>
      <c r="L6805" s="1">
        <v>47058.82</v>
      </c>
      <c r="M6805" s="3">
        <v>9</v>
      </c>
      <c r="N6805">
        <v>10.199999999999999</v>
      </c>
      <c r="O6805">
        <v>17</v>
      </c>
      <c r="P6805" s="1">
        <f>IF($A$3="Percentage of government revenue per capita",$B$3,0) + IF($A$3="Absolute extra revenue",AB6805,0) + IF($A$3="Absolute revenue per capita",AC6805,0)</f>
        <v>0</v>
      </c>
      <c r="Q6805" s="5">
        <f>-MIN(data!$B$4 / data!I6657 * data!P6657 / 100, data!N6657)</f>
        <v>0</v>
      </c>
      <c r="R6805" s="4">
        <f>-Q6805*K6805/1000</f>
        <v>0</v>
      </c>
      <c r="S6805" s="6">
        <f>-MIN(data!$B$5/(POWER(LN(I6805),2))*P6805/100, O6805)</f>
        <v>0</v>
      </c>
      <c r="T6805" s="6">
        <f>-S6805*L6805/100000</f>
        <v>0</v>
      </c>
      <c r="U6805" s="4">
        <f>N6805+Q6805</f>
        <v>10.199999999999999</v>
      </c>
      <c r="V6805" s="4" t="e">
        <f>P6805*I6805/100/R6805</f>
        <v>#DIV/0!</v>
      </c>
      <c r="W6805" s="4" t="e">
        <f>V6805*H6805</f>
        <v>#DIV/0!</v>
      </c>
      <c r="X6805" s="6">
        <f>O6805+S6805</f>
        <v>17</v>
      </c>
      <c r="Y6805" s="6" t="e">
        <f>P6805*I6805/100/T6805</f>
        <v>#DIV/0!</v>
      </c>
      <c r="Z6805" s="6" t="e">
        <f>Y6805*H6805</f>
        <v>#DIV/0!</v>
      </c>
      <c r="AB6805" s="1">
        <f t="shared" si="212"/>
        <v>0</v>
      </c>
      <c r="AC6805" s="1">
        <f t="shared" si="213"/>
        <v>0</v>
      </c>
    </row>
    <row r="6806" spans="4:29" x14ac:dyDescent="0.25">
      <c r="D6806" s="1">
        <v>2012</v>
      </c>
      <c r="E6806" s="1" t="s">
        <v>183</v>
      </c>
      <c r="F6806" s="2" t="s">
        <v>378</v>
      </c>
      <c r="G6806">
        <v>4</v>
      </c>
      <c r="H6806">
        <v>3378974</v>
      </c>
      <c r="I6806" s="1">
        <v>3890.4479999999999</v>
      </c>
      <c r="J6806" s="1">
        <v>490</v>
      </c>
      <c r="K6806" s="1">
        <v>49494.95</v>
      </c>
      <c r="L6806" s="1">
        <v>50000</v>
      </c>
      <c r="M6806" s="3">
        <v>8</v>
      </c>
      <c r="N6806">
        <v>9.9</v>
      </c>
      <c r="O6806">
        <v>16</v>
      </c>
      <c r="P6806" s="1">
        <f>IF($A$3="Percentage of government revenue per capita",$B$3,0) + IF($A$3="Absolute extra revenue",AB6806,0) + IF($A$3="Absolute revenue per capita",AC6806,0)</f>
        <v>0</v>
      </c>
      <c r="Q6806" s="5">
        <f>-MIN(data!$B$4 / data!I6658 * data!P6658 / 100, data!N6658)</f>
        <v>0</v>
      </c>
      <c r="R6806" s="4">
        <f>-Q6806*K6806/1000</f>
        <v>0</v>
      </c>
      <c r="S6806" s="6">
        <f>-MIN(data!$B$5/(POWER(LN(I6806),2))*P6806/100, O6806)</f>
        <v>0</v>
      </c>
      <c r="T6806" s="6">
        <f>-S6806*L6806/100000</f>
        <v>0</v>
      </c>
      <c r="U6806" s="4">
        <f>N6806+Q6806</f>
        <v>9.9</v>
      </c>
      <c r="V6806" s="4" t="e">
        <f>P6806*I6806/100/R6806</f>
        <v>#DIV/0!</v>
      </c>
      <c r="W6806" s="4" t="e">
        <f>V6806*H6806</f>
        <v>#DIV/0!</v>
      </c>
      <c r="X6806" s="6">
        <f>O6806+S6806</f>
        <v>16</v>
      </c>
      <c r="Y6806" s="6" t="e">
        <f>P6806*I6806/100/T6806</f>
        <v>#DIV/0!</v>
      </c>
      <c r="Z6806" s="6" t="e">
        <f>Y6806*H6806</f>
        <v>#DIV/0!</v>
      </c>
      <c r="AB6806" s="1">
        <f t="shared" si="212"/>
        <v>0</v>
      </c>
      <c r="AC6806" s="1">
        <f t="shared" si="213"/>
        <v>0</v>
      </c>
    </row>
    <row r="6807" spans="4:29" x14ac:dyDescent="0.25">
      <c r="D6807" s="1">
        <v>2013</v>
      </c>
      <c r="E6807" s="1" t="s">
        <v>183</v>
      </c>
      <c r="F6807" s="2" t="s">
        <v>378</v>
      </c>
      <c r="G6807">
        <v>4</v>
      </c>
      <c r="H6807">
        <v>3389439</v>
      </c>
      <c r="I6807" s="1">
        <v>4211.3159999999998</v>
      </c>
      <c r="J6807" s="1">
        <v>473</v>
      </c>
      <c r="K6807" s="1">
        <v>49270.83</v>
      </c>
      <c r="L6807" s="1">
        <v>43750</v>
      </c>
      <c r="M6807" s="3">
        <v>8</v>
      </c>
      <c r="N6807">
        <v>9.6</v>
      </c>
      <c r="O6807">
        <v>16</v>
      </c>
      <c r="P6807" s="1">
        <f>IF($A$3="Percentage of government revenue per capita",$B$3,0) + IF($A$3="Absolute extra revenue",AB6807,0) + IF($A$3="Absolute revenue per capita",AC6807,0)</f>
        <v>0</v>
      </c>
      <c r="Q6807" s="5">
        <f>-MIN(data!$B$4 / data!I6659 * data!P6659 / 100, data!N6659)</f>
        <v>0</v>
      </c>
      <c r="R6807" s="4">
        <f>-Q6807*K6807/1000</f>
        <v>0</v>
      </c>
      <c r="S6807" s="6">
        <f>-MIN(data!$B$5/(POWER(LN(I6807),2))*P6807/100, O6807)</f>
        <v>0</v>
      </c>
      <c r="T6807" s="6">
        <f>-S6807*L6807/100000</f>
        <v>0</v>
      </c>
      <c r="U6807" s="4">
        <f>N6807+Q6807</f>
        <v>9.6</v>
      </c>
      <c r="V6807" s="4" t="e">
        <f>P6807*I6807/100/R6807</f>
        <v>#DIV/0!</v>
      </c>
      <c r="W6807" s="4" t="e">
        <f>V6807*H6807</f>
        <v>#DIV/0!</v>
      </c>
      <c r="X6807" s="6">
        <f>O6807+S6807</f>
        <v>16</v>
      </c>
      <c r="Y6807" s="6" t="e">
        <f>P6807*I6807/100/T6807</f>
        <v>#DIV/0!</v>
      </c>
      <c r="Z6807" s="6" t="e">
        <f>Y6807*H6807</f>
        <v>#DIV/0!</v>
      </c>
      <c r="AB6807" s="1">
        <f t="shared" si="212"/>
        <v>0</v>
      </c>
      <c r="AC6807" s="1">
        <f t="shared" si="213"/>
        <v>0</v>
      </c>
    </row>
    <row r="6808" spans="4:29" x14ac:dyDescent="0.25">
      <c r="D6808" s="1">
        <v>2014</v>
      </c>
      <c r="E6808" s="1" t="s">
        <v>183</v>
      </c>
      <c r="F6808" s="2" t="s">
        <v>378</v>
      </c>
      <c r="G6808">
        <v>4</v>
      </c>
      <c r="H6808">
        <v>3400434</v>
      </c>
      <c r="I6808" s="1">
        <v>4031.2739999999999</v>
      </c>
      <c r="J6808" s="1">
        <v>454</v>
      </c>
      <c r="K6808" s="1">
        <v>48817.2</v>
      </c>
      <c r="L6808" s="1">
        <v>46666.67</v>
      </c>
      <c r="M6808" s="3">
        <v>7</v>
      </c>
      <c r="N6808">
        <v>9.3000000000000007</v>
      </c>
      <c r="O6808">
        <v>15</v>
      </c>
      <c r="P6808" s="1">
        <f>IF($A$3="Percentage of government revenue per capita",$B$3,0) + IF($A$3="Absolute extra revenue",AB6808,0) + IF($A$3="Absolute revenue per capita",AC6808,0)</f>
        <v>0</v>
      </c>
      <c r="Q6808" s="5">
        <f>-MIN(data!$B$4 / data!I6660 * data!P6660 / 100, data!N6660)</f>
        <v>0</v>
      </c>
      <c r="R6808" s="4">
        <f>-Q6808*K6808/1000</f>
        <v>0</v>
      </c>
      <c r="S6808" s="6">
        <f>-MIN(data!$B$5/(POWER(LN(I6808),2))*P6808/100, O6808)</f>
        <v>0</v>
      </c>
      <c r="T6808" s="6">
        <f>-S6808*L6808/100000</f>
        <v>0</v>
      </c>
      <c r="U6808" s="4">
        <f>N6808+Q6808</f>
        <v>9.3000000000000007</v>
      </c>
      <c r="V6808" s="4" t="e">
        <f>P6808*I6808/100/R6808</f>
        <v>#DIV/0!</v>
      </c>
      <c r="W6808" s="4" t="e">
        <f>V6808*H6808</f>
        <v>#DIV/0!</v>
      </c>
      <c r="X6808" s="6">
        <f>O6808+S6808</f>
        <v>15</v>
      </c>
      <c r="Y6808" s="6" t="e">
        <f>P6808*I6808/100/T6808</f>
        <v>#DIV/0!</v>
      </c>
      <c r="Z6808" s="6" t="e">
        <f>Y6808*H6808</f>
        <v>#DIV/0!</v>
      </c>
      <c r="AB6808" s="1">
        <f t="shared" si="212"/>
        <v>0</v>
      </c>
      <c r="AC6808" s="1">
        <f t="shared" si="213"/>
        <v>0</v>
      </c>
    </row>
    <row r="6809" spans="4:29" x14ac:dyDescent="0.25">
      <c r="D6809" s="1">
        <v>2015</v>
      </c>
      <c r="E6809" s="1" t="s">
        <v>183</v>
      </c>
      <c r="F6809" s="2" t="s">
        <v>378</v>
      </c>
      <c r="G6809">
        <v>4</v>
      </c>
      <c r="H6809">
        <v>3412009</v>
      </c>
      <c r="I6809" s="1">
        <v>4930.1499999999996</v>
      </c>
      <c r="J6809" s="1">
        <v>435</v>
      </c>
      <c r="K6809" s="1">
        <v>48876.4</v>
      </c>
      <c r="M6809" s="3">
        <v>7</v>
      </c>
      <c r="N6809">
        <v>8.9</v>
      </c>
      <c r="O6809">
        <v>15</v>
      </c>
      <c r="P6809" s="1">
        <f>IF($A$3="Percentage of government revenue per capita",$B$3,0) + IF($A$3="Absolute extra revenue",AB6809,0) + IF($A$3="Absolute revenue per capita",AC6809,0)</f>
        <v>0</v>
      </c>
      <c r="Q6809" s="5">
        <f>-MIN(data!$B$4 / data!I6661 * data!P6661 / 100, data!N6661)</f>
        <v>0</v>
      </c>
      <c r="R6809" s="4">
        <f>-Q6809*K6809/1000</f>
        <v>0</v>
      </c>
      <c r="S6809" s="6">
        <f>-MIN(data!$B$5/(POWER(LN(I6809),2))*P6809/100, O6809)</f>
        <v>0</v>
      </c>
      <c r="T6809" s="6">
        <f>-S6809*L6809/100000</f>
        <v>0</v>
      </c>
      <c r="U6809" s="4">
        <f>N6809+Q6809</f>
        <v>8.9</v>
      </c>
      <c r="V6809" s="4" t="e">
        <f>P6809*I6809/100/R6809</f>
        <v>#DIV/0!</v>
      </c>
      <c r="W6809" s="4" t="e">
        <f>V6809*H6809</f>
        <v>#DIV/0!</v>
      </c>
      <c r="X6809" s="6">
        <f>O6809+S6809</f>
        <v>15</v>
      </c>
      <c r="Y6809" s="6" t="e">
        <f>P6809*I6809/100/T6809</f>
        <v>#DIV/0!</v>
      </c>
      <c r="Z6809" s="6" t="e">
        <f>Y6809*H6809</f>
        <v>#DIV/0!</v>
      </c>
      <c r="AB6809" s="1">
        <f t="shared" si="212"/>
        <v>0</v>
      </c>
      <c r="AC6809" s="1">
        <f t="shared" si="213"/>
        <v>0</v>
      </c>
    </row>
    <row r="6810" spans="4:29" x14ac:dyDescent="0.25">
      <c r="D6810" s="1">
        <v>2016</v>
      </c>
      <c r="E6810" s="1" t="s">
        <v>183</v>
      </c>
      <c r="F6810" s="2" t="s">
        <v>378</v>
      </c>
      <c r="G6810">
        <v>4</v>
      </c>
      <c r="H6810">
        <v>3424132</v>
      </c>
      <c r="I6810" s="1">
        <v>5128.4750000000004</v>
      </c>
      <c r="J6810" s="1">
        <v>415</v>
      </c>
      <c r="K6810" s="1">
        <v>48255.81</v>
      </c>
      <c r="M6810" s="3"/>
      <c r="N6810">
        <v>8.6</v>
      </c>
      <c r="O6810"/>
      <c r="P6810" s="1">
        <f>IF($A$3="Percentage of government revenue per capita",$B$3,0) + IF($A$3="Absolute extra revenue",AB6810,0) + IF($A$3="Absolute revenue per capita",AC6810,0)</f>
        <v>0</v>
      </c>
      <c r="Q6810" s="5">
        <f>-MIN(data!$B$4 / data!I6662 * data!P6662 / 100, data!N6662)</f>
        <v>0</v>
      </c>
      <c r="R6810" s="4">
        <f>-Q6810*K6810/1000</f>
        <v>0</v>
      </c>
      <c r="S6810" s="6">
        <f>-MIN(data!$B$5/(POWER(LN(I6810),2))*P6810/100, O6810)</f>
        <v>0</v>
      </c>
      <c r="T6810" s="6">
        <f>-S6810*L6810/100000</f>
        <v>0</v>
      </c>
      <c r="U6810" s="4">
        <f>N6810+Q6810</f>
        <v>8.6</v>
      </c>
      <c r="V6810" s="4" t="e">
        <f>P6810*I6810/100/R6810</f>
        <v>#DIV/0!</v>
      </c>
      <c r="W6810" s="4" t="e">
        <f>V6810*H6810</f>
        <v>#DIV/0!</v>
      </c>
      <c r="X6810" s="6">
        <f>O6810+S6810</f>
        <v>0</v>
      </c>
      <c r="Y6810" s="6" t="e">
        <f>P6810*I6810/100/T6810</f>
        <v>#DIV/0!</v>
      </c>
      <c r="Z6810" s="6" t="e">
        <f>Y6810*H6810</f>
        <v>#DIV/0!</v>
      </c>
      <c r="AB6810" s="1">
        <f t="shared" si="212"/>
        <v>0</v>
      </c>
      <c r="AC6810" s="1">
        <f t="shared" si="213"/>
        <v>0</v>
      </c>
    </row>
    <row r="6811" spans="4:29" x14ac:dyDescent="0.25">
      <c r="D6811" s="1">
        <v>1980</v>
      </c>
      <c r="E6811" s="1" t="s">
        <v>185</v>
      </c>
      <c r="F6811" s="2" t="s">
        <v>379</v>
      </c>
      <c r="G6811">
        <v>2</v>
      </c>
      <c r="H6811">
        <v>15898757</v>
      </c>
      <c r="I6811" s="1">
        <v>0</v>
      </c>
      <c r="M6811" s="3"/>
      <c r="N6811">
        <v>116.3</v>
      </c>
      <c r="O6811"/>
      <c r="P6811" s="1">
        <f>IF($A$3="Percentage of government revenue per capita",$B$3,0) + IF($A$3="Absolute extra revenue",AB6811,0) + IF($A$3="Absolute revenue per capita",AC6811,0)</f>
        <v>0</v>
      </c>
      <c r="Q6811" s="5" t="e">
        <f>-MIN(data!$B$4 / data!I6700 * data!P6700 / 100, data!N6700)</f>
        <v>#DIV/0!</v>
      </c>
      <c r="R6811" s="4" t="e">
        <f>-Q6811*K6811/1000</f>
        <v>#DIV/0!</v>
      </c>
      <c r="S6811" s="6" t="e">
        <f>-MIN(data!$B$5/(POWER(LN(I6811),2))*P6811/100, O6811)</f>
        <v>#NUM!</v>
      </c>
      <c r="T6811" s="6" t="e">
        <f>-S6811*L6811/100000</f>
        <v>#NUM!</v>
      </c>
      <c r="U6811" s="4" t="e">
        <f>N6811+Q6811</f>
        <v>#DIV/0!</v>
      </c>
      <c r="V6811" s="4" t="e">
        <f>P6811*I6811/100/R6811</f>
        <v>#DIV/0!</v>
      </c>
      <c r="W6811" s="4" t="e">
        <f>V6811*H6811</f>
        <v>#DIV/0!</v>
      </c>
      <c r="X6811" s="6" t="e">
        <f>O6811+S6811</f>
        <v>#NUM!</v>
      </c>
      <c r="Y6811" s="6" t="e">
        <f>P6811*I6811/100/T6811</f>
        <v>#NUM!</v>
      </c>
      <c r="Z6811" s="6" t="e">
        <f>Y6811*H6811</f>
        <v>#NUM!</v>
      </c>
      <c r="AB6811" s="1" t="e">
        <f t="shared" si="212"/>
        <v>#DIV/0!</v>
      </c>
      <c r="AC6811" s="1" t="e">
        <f t="shared" si="213"/>
        <v>#DIV/0!</v>
      </c>
    </row>
    <row r="6812" spans="4:29" x14ac:dyDescent="0.25">
      <c r="D6812" s="1">
        <v>1981</v>
      </c>
      <c r="E6812" s="1" t="s">
        <v>185</v>
      </c>
      <c r="F6812" s="2" t="s">
        <v>379</v>
      </c>
      <c r="G6812">
        <v>2</v>
      </c>
      <c r="H6812">
        <v>16321696</v>
      </c>
      <c r="I6812" s="1">
        <v>0</v>
      </c>
      <c r="M6812" s="3"/>
      <c r="N6812">
        <v>108.9</v>
      </c>
      <c r="O6812"/>
      <c r="P6812" s="1">
        <f>IF($A$3="Percentage of government revenue per capita",$B$3,0) + IF($A$3="Absolute extra revenue",AB6812,0) + IF($A$3="Absolute revenue per capita",AC6812,0)</f>
        <v>0</v>
      </c>
      <c r="Q6812" s="5" t="e">
        <f>-MIN(data!$B$4 / data!I6701 * data!P6701 / 100, data!N6701)</f>
        <v>#DIV/0!</v>
      </c>
      <c r="R6812" s="4" t="e">
        <f>-Q6812*K6812/1000</f>
        <v>#DIV/0!</v>
      </c>
      <c r="S6812" s="6" t="e">
        <f>-MIN(data!$B$5/(POWER(LN(I6812),2))*P6812/100, O6812)</f>
        <v>#NUM!</v>
      </c>
      <c r="T6812" s="6" t="e">
        <f>-S6812*L6812/100000</f>
        <v>#NUM!</v>
      </c>
      <c r="U6812" s="4" t="e">
        <f>N6812+Q6812</f>
        <v>#DIV/0!</v>
      </c>
      <c r="V6812" s="4" t="e">
        <f>P6812*I6812/100/R6812</f>
        <v>#DIV/0!</v>
      </c>
      <c r="W6812" s="4" t="e">
        <f>V6812*H6812</f>
        <v>#DIV/0!</v>
      </c>
      <c r="X6812" s="6" t="e">
        <f>O6812+S6812</f>
        <v>#NUM!</v>
      </c>
      <c r="Y6812" s="6" t="e">
        <f>P6812*I6812/100/T6812</f>
        <v>#NUM!</v>
      </c>
      <c r="Z6812" s="6" t="e">
        <f>Y6812*H6812</f>
        <v>#NUM!</v>
      </c>
      <c r="AB6812" s="1" t="e">
        <f t="shared" si="212"/>
        <v>#DIV/0!</v>
      </c>
      <c r="AC6812" s="1" t="e">
        <f t="shared" si="213"/>
        <v>#DIV/0!</v>
      </c>
    </row>
    <row r="6813" spans="4:29" x14ac:dyDescent="0.25">
      <c r="D6813" s="1">
        <v>1982</v>
      </c>
      <c r="E6813" s="1" t="s">
        <v>185</v>
      </c>
      <c r="F6813" s="2" t="s">
        <v>379</v>
      </c>
      <c r="G6813">
        <v>2</v>
      </c>
      <c r="H6813">
        <v>16747426</v>
      </c>
      <c r="I6813" s="1">
        <v>0</v>
      </c>
      <c r="M6813" s="3"/>
      <c r="N6813">
        <v>101.9</v>
      </c>
      <c r="O6813"/>
      <c r="P6813" s="1">
        <f>IF($A$3="Percentage of government revenue per capita",$B$3,0) + IF($A$3="Absolute extra revenue",AB6813,0) + IF($A$3="Absolute revenue per capita",AC6813,0)</f>
        <v>0</v>
      </c>
      <c r="Q6813" s="5" t="e">
        <f>-MIN(data!$B$4 / data!I6702 * data!P6702 / 100, data!N6702)</f>
        <v>#DIV/0!</v>
      </c>
      <c r="R6813" s="4" t="e">
        <f>-Q6813*K6813/1000</f>
        <v>#DIV/0!</v>
      </c>
      <c r="S6813" s="6" t="e">
        <f>-MIN(data!$B$5/(POWER(LN(I6813),2))*P6813/100, O6813)</f>
        <v>#NUM!</v>
      </c>
      <c r="T6813" s="6" t="e">
        <f>-S6813*L6813/100000</f>
        <v>#NUM!</v>
      </c>
      <c r="U6813" s="4" t="e">
        <f>N6813+Q6813</f>
        <v>#DIV/0!</v>
      </c>
      <c r="V6813" s="4" t="e">
        <f>P6813*I6813/100/R6813</f>
        <v>#DIV/0!</v>
      </c>
      <c r="W6813" s="4" t="e">
        <f>V6813*H6813</f>
        <v>#DIV/0!</v>
      </c>
      <c r="X6813" s="6" t="e">
        <f>O6813+S6813</f>
        <v>#NUM!</v>
      </c>
      <c r="Y6813" s="6" t="e">
        <f>P6813*I6813/100/T6813</f>
        <v>#NUM!</v>
      </c>
      <c r="Z6813" s="6" t="e">
        <f>Y6813*H6813</f>
        <v>#NUM!</v>
      </c>
      <c r="AB6813" s="1" t="e">
        <f t="shared" si="212"/>
        <v>#DIV/0!</v>
      </c>
      <c r="AC6813" s="1" t="e">
        <f t="shared" si="213"/>
        <v>#DIV/0!</v>
      </c>
    </row>
    <row r="6814" spans="4:29" x14ac:dyDescent="0.25">
      <c r="D6814" s="1">
        <v>1983</v>
      </c>
      <c r="E6814" s="1" t="s">
        <v>185</v>
      </c>
      <c r="F6814" s="2" t="s">
        <v>379</v>
      </c>
      <c r="G6814">
        <v>2</v>
      </c>
      <c r="H6814">
        <v>17177664</v>
      </c>
      <c r="I6814" s="1">
        <v>0</v>
      </c>
      <c r="M6814" s="3"/>
      <c r="N6814">
        <v>95.7</v>
      </c>
      <c r="O6814"/>
      <c r="P6814" s="1">
        <f>IF($A$3="Percentage of government revenue per capita",$B$3,0) + IF($A$3="Absolute extra revenue",AB6814,0) + IF($A$3="Absolute revenue per capita",AC6814,0)</f>
        <v>0</v>
      </c>
      <c r="Q6814" s="5" t="e">
        <f>-MIN(data!$B$4 / data!I6703 * data!P6703 / 100, data!N6703)</f>
        <v>#DIV/0!</v>
      </c>
      <c r="R6814" s="4" t="e">
        <f>-Q6814*K6814/1000</f>
        <v>#DIV/0!</v>
      </c>
      <c r="S6814" s="6" t="e">
        <f>-MIN(data!$B$5/(POWER(LN(I6814),2))*P6814/100, O6814)</f>
        <v>#NUM!</v>
      </c>
      <c r="T6814" s="6" t="e">
        <f>-S6814*L6814/100000</f>
        <v>#NUM!</v>
      </c>
      <c r="U6814" s="4" t="e">
        <f>N6814+Q6814</f>
        <v>#DIV/0!</v>
      </c>
      <c r="V6814" s="4" t="e">
        <f>P6814*I6814/100/R6814</f>
        <v>#DIV/0!</v>
      </c>
      <c r="W6814" s="4" t="e">
        <f>V6814*H6814</f>
        <v>#DIV/0!</v>
      </c>
      <c r="X6814" s="6" t="e">
        <f>O6814+S6814</f>
        <v>#NUM!</v>
      </c>
      <c r="Y6814" s="6" t="e">
        <f>P6814*I6814/100/T6814</f>
        <v>#NUM!</v>
      </c>
      <c r="Z6814" s="6" t="e">
        <f>Y6814*H6814</f>
        <v>#NUM!</v>
      </c>
      <c r="AB6814" s="1" t="e">
        <f t="shared" si="212"/>
        <v>#DIV/0!</v>
      </c>
      <c r="AC6814" s="1" t="e">
        <f t="shared" si="213"/>
        <v>#DIV/0!</v>
      </c>
    </row>
    <row r="6815" spans="4:29" x14ac:dyDescent="0.25">
      <c r="D6815" s="1">
        <v>1984</v>
      </c>
      <c r="E6815" s="1" t="s">
        <v>185</v>
      </c>
      <c r="F6815" s="2" t="s">
        <v>379</v>
      </c>
      <c r="G6815">
        <v>2</v>
      </c>
      <c r="H6815">
        <v>17615040</v>
      </c>
      <c r="I6815" s="1">
        <v>0</v>
      </c>
      <c r="J6815" s="1">
        <v>55915</v>
      </c>
      <c r="K6815" s="1">
        <v>620588.19999999995</v>
      </c>
      <c r="M6815" s="3"/>
      <c r="N6815">
        <v>90.1</v>
      </c>
      <c r="O6815"/>
      <c r="P6815" s="1">
        <f>IF($A$3="Percentage of government revenue per capita",$B$3,0) + IF($A$3="Absolute extra revenue",AB6815,0) + IF($A$3="Absolute revenue per capita",AC6815,0)</f>
        <v>0</v>
      </c>
      <c r="Q6815" s="5" t="e">
        <f>-MIN(data!$B$4 / data!I6704 * data!P6704 / 100, data!N6704)</f>
        <v>#DIV/0!</v>
      </c>
      <c r="R6815" s="4" t="e">
        <f>-Q6815*K6815/1000</f>
        <v>#DIV/0!</v>
      </c>
      <c r="S6815" s="6" t="e">
        <f>-MIN(data!$B$5/(POWER(LN(I6815),2))*P6815/100, O6815)</f>
        <v>#NUM!</v>
      </c>
      <c r="T6815" s="6" t="e">
        <f>-S6815*L6815/100000</f>
        <v>#NUM!</v>
      </c>
      <c r="U6815" s="4" t="e">
        <f>N6815+Q6815</f>
        <v>#DIV/0!</v>
      </c>
      <c r="V6815" s="4" t="e">
        <f>P6815*I6815/100/R6815</f>
        <v>#DIV/0!</v>
      </c>
      <c r="W6815" s="4" t="e">
        <f>V6815*H6815</f>
        <v>#DIV/0!</v>
      </c>
      <c r="X6815" s="6" t="e">
        <f>O6815+S6815</f>
        <v>#NUM!</v>
      </c>
      <c r="Y6815" s="6" t="e">
        <f>P6815*I6815/100/T6815</f>
        <v>#NUM!</v>
      </c>
      <c r="Z6815" s="6" t="e">
        <f>Y6815*H6815</f>
        <v>#NUM!</v>
      </c>
      <c r="AB6815" s="1" t="e">
        <f t="shared" si="212"/>
        <v>#DIV/0!</v>
      </c>
      <c r="AC6815" s="1" t="e">
        <f t="shared" si="213"/>
        <v>#DIV/0!</v>
      </c>
    </row>
    <row r="6816" spans="4:29" x14ac:dyDescent="0.25">
      <c r="D6816" s="1">
        <v>1985</v>
      </c>
      <c r="E6816" s="1" t="s">
        <v>185</v>
      </c>
      <c r="F6816" s="2" t="s">
        <v>379</v>
      </c>
      <c r="G6816">
        <v>2</v>
      </c>
      <c r="H6816">
        <v>18061284</v>
      </c>
      <c r="I6816" s="1">
        <v>0</v>
      </c>
      <c r="J6816" s="1">
        <v>54301</v>
      </c>
      <c r="K6816" s="1">
        <v>637335.69999999995</v>
      </c>
      <c r="M6816" s="3"/>
      <c r="N6816">
        <v>85.2</v>
      </c>
      <c r="O6816"/>
      <c r="P6816" s="1">
        <f>IF($A$3="Percentage of government revenue per capita",$B$3,0) + IF($A$3="Absolute extra revenue",AB6816,0) + IF($A$3="Absolute revenue per capita",AC6816,0)</f>
        <v>0</v>
      </c>
      <c r="Q6816" s="5" t="e">
        <f>-MIN(data!$B$4 / data!I6705 * data!P6705 / 100, data!N6705)</f>
        <v>#DIV/0!</v>
      </c>
      <c r="R6816" s="4" t="e">
        <f>-Q6816*K6816/1000</f>
        <v>#DIV/0!</v>
      </c>
      <c r="S6816" s="6" t="e">
        <f>-MIN(data!$B$5/(POWER(LN(I6816),2))*P6816/100, O6816)</f>
        <v>#NUM!</v>
      </c>
      <c r="T6816" s="6" t="e">
        <f>-S6816*L6816/100000</f>
        <v>#NUM!</v>
      </c>
      <c r="U6816" s="4" t="e">
        <f>N6816+Q6816</f>
        <v>#DIV/0!</v>
      </c>
      <c r="V6816" s="4" t="e">
        <f>P6816*I6816/100/R6816</f>
        <v>#DIV/0!</v>
      </c>
      <c r="W6816" s="4" t="e">
        <f>V6816*H6816</f>
        <v>#DIV/0!</v>
      </c>
      <c r="X6816" s="6" t="e">
        <f>O6816+S6816</f>
        <v>#NUM!</v>
      </c>
      <c r="Y6816" s="6" t="e">
        <f>P6816*I6816/100/T6816</f>
        <v>#NUM!</v>
      </c>
      <c r="Z6816" s="6" t="e">
        <f>Y6816*H6816</f>
        <v>#NUM!</v>
      </c>
      <c r="AB6816" s="1" t="e">
        <f t="shared" si="212"/>
        <v>#DIV/0!</v>
      </c>
      <c r="AC6816" s="1" t="e">
        <f t="shared" si="213"/>
        <v>#DIV/0!</v>
      </c>
    </row>
    <row r="6817" spans="4:29" x14ac:dyDescent="0.25">
      <c r="D6817" s="1">
        <v>1986</v>
      </c>
      <c r="E6817" s="1" t="s">
        <v>185</v>
      </c>
      <c r="F6817" s="2" t="s">
        <v>379</v>
      </c>
      <c r="G6817">
        <v>2</v>
      </c>
      <c r="H6817">
        <v>18515578</v>
      </c>
      <c r="I6817" s="1">
        <v>0</v>
      </c>
      <c r="J6817" s="1">
        <v>52955</v>
      </c>
      <c r="K6817" s="1">
        <v>653765.4</v>
      </c>
      <c r="M6817" s="3"/>
      <c r="N6817">
        <v>81</v>
      </c>
      <c r="O6817"/>
      <c r="P6817" s="1">
        <f>IF($A$3="Percentage of government revenue per capita",$B$3,0) + IF($A$3="Absolute extra revenue",AB6817,0) + IF($A$3="Absolute revenue per capita",AC6817,0)</f>
        <v>0</v>
      </c>
      <c r="Q6817" s="5" t="e">
        <f>-MIN(data!$B$4 / data!I6706 * data!P6706 / 100, data!N6706)</f>
        <v>#DIV/0!</v>
      </c>
      <c r="R6817" s="4" t="e">
        <f>-Q6817*K6817/1000</f>
        <v>#DIV/0!</v>
      </c>
      <c r="S6817" s="6" t="e">
        <f>-MIN(data!$B$5/(POWER(LN(I6817),2))*P6817/100, O6817)</f>
        <v>#NUM!</v>
      </c>
      <c r="T6817" s="6" t="e">
        <f>-S6817*L6817/100000</f>
        <v>#NUM!</v>
      </c>
      <c r="U6817" s="4" t="e">
        <f>N6817+Q6817</f>
        <v>#DIV/0!</v>
      </c>
      <c r="V6817" s="4" t="e">
        <f>P6817*I6817/100/R6817</f>
        <v>#DIV/0!</v>
      </c>
      <c r="W6817" s="4" t="e">
        <f>V6817*H6817</f>
        <v>#DIV/0!</v>
      </c>
      <c r="X6817" s="6" t="e">
        <f>O6817+S6817</f>
        <v>#NUM!</v>
      </c>
      <c r="Y6817" s="6" t="e">
        <f>P6817*I6817/100/T6817</f>
        <v>#NUM!</v>
      </c>
      <c r="Z6817" s="6" t="e">
        <f>Y6817*H6817</f>
        <v>#NUM!</v>
      </c>
      <c r="AB6817" s="1" t="e">
        <f t="shared" si="212"/>
        <v>#DIV/0!</v>
      </c>
      <c r="AC6817" s="1" t="e">
        <f t="shared" si="213"/>
        <v>#DIV/0!</v>
      </c>
    </row>
    <row r="6818" spans="4:29" x14ac:dyDescent="0.25">
      <c r="D6818" s="1">
        <v>1987</v>
      </c>
      <c r="E6818" s="1" t="s">
        <v>185</v>
      </c>
      <c r="F6818" s="2" t="s">
        <v>379</v>
      </c>
      <c r="G6818">
        <v>2</v>
      </c>
      <c r="H6818">
        <v>18976417</v>
      </c>
      <c r="I6818" s="1">
        <v>0</v>
      </c>
      <c r="J6818" s="1">
        <v>51881</v>
      </c>
      <c r="K6818" s="1">
        <v>668569.59999999998</v>
      </c>
      <c r="M6818" s="3"/>
      <c r="N6818">
        <v>77.599999999999994</v>
      </c>
      <c r="O6818"/>
      <c r="P6818" s="1">
        <f>IF($A$3="Percentage of government revenue per capita",$B$3,0) + IF($A$3="Absolute extra revenue",AB6818,0) + IF($A$3="Absolute revenue per capita",AC6818,0)</f>
        <v>0</v>
      </c>
      <c r="Q6818" s="5" t="e">
        <f>-MIN(data!$B$4 / data!I6707 * data!P6707 / 100, data!N6707)</f>
        <v>#DIV/0!</v>
      </c>
      <c r="R6818" s="4" t="e">
        <f>-Q6818*K6818/1000</f>
        <v>#DIV/0!</v>
      </c>
      <c r="S6818" s="6" t="e">
        <f>-MIN(data!$B$5/(POWER(LN(I6818),2))*P6818/100, O6818)</f>
        <v>#NUM!</v>
      </c>
      <c r="T6818" s="6" t="e">
        <f>-S6818*L6818/100000</f>
        <v>#NUM!</v>
      </c>
      <c r="U6818" s="4" t="e">
        <f>N6818+Q6818</f>
        <v>#DIV/0!</v>
      </c>
      <c r="V6818" s="4" t="e">
        <f>P6818*I6818/100/R6818</f>
        <v>#DIV/0!</v>
      </c>
      <c r="W6818" s="4" t="e">
        <f>V6818*H6818</f>
        <v>#DIV/0!</v>
      </c>
      <c r="X6818" s="6" t="e">
        <f>O6818+S6818</f>
        <v>#NUM!</v>
      </c>
      <c r="Y6818" s="6" t="e">
        <f>P6818*I6818/100/T6818</f>
        <v>#NUM!</v>
      </c>
      <c r="Z6818" s="6" t="e">
        <f>Y6818*H6818</f>
        <v>#NUM!</v>
      </c>
      <c r="AB6818" s="1" t="e">
        <f t="shared" si="212"/>
        <v>#DIV/0!</v>
      </c>
      <c r="AC6818" s="1" t="e">
        <f t="shared" si="213"/>
        <v>#DIV/0!</v>
      </c>
    </row>
    <row r="6819" spans="4:29" x14ac:dyDescent="0.25">
      <c r="D6819" s="1">
        <v>1988</v>
      </c>
      <c r="E6819" s="1" t="s">
        <v>185</v>
      </c>
      <c r="F6819" s="2" t="s">
        <v>379</v>
      </c>
      <c r="G6819">
        <v>2</v>
      </c>
      <c r="H6819">
        <v>19443887</v>
      </c>
      <c r="I6819" s="1">
        <v>0</v>
      </c>
      <c r="J6819" s="1">
        <v>51107</v>
      </c>
      <c r="K6819" s="1">
        <v>682336.4</v>
      </c>
      <c r="M6819" s="3"/>
      <c r="N6819">
        <v>74.900000000000006</v>
      </c>
      <c r="O6819"/>
      <c r="P6819" s="1">
        <f>IF($A$3="Percentage of government revenue per capita",$B$3,0) + IF($A$3="Absolute extra revenue",AB6819,0) + IF($A$3="Absolute revenue per capita",AC6819,0)</f>
        <v>0</v>
      </c>
      <c r="Q6819" s="5" t="e">
        <f>-MIN(data!$B$4 / data!I6708 * data!P6708 / 100, data!N6708)</f>
        <v>#DIV/0!</v>
      </c>
      <c r="R6819" s="4" t="e">
        <f>-Q6819*K6819/1000</f>
        <v>#DIV/0!</v>
      </c>
      <c r="S6819" s="6" t="e">
        <f>-MIN(data!$B$5/(POWER(LN(I6819),2))*P6819/100, O6819)</f>
        <v>#NUM!</v>
      </c>
      <c r="T6819" s="6" t="e">
        <f>-S6819*L6819/100000</f>
        <v>#NUM!</v>
      </c>
      <c r="U6819" s="4" t="e">
        <f>N6819+Q6819</f>
        <v>#DIV/0!</v>
      </c>
      <c r="V6819" s="4" t="e">
        <f>P6819*I6819/100/R6819</f>
        <v>#DIV/0!</v>
      </c>
      <c r="W6819" s="4" t="e">
        <f>V6819*H6819</f>
        <v>#DIV/0!</v>
      </c>
      <c r="X6819" s="6" t="e">
        <f>O6819+S6819</f>
        <v>#NUM!</v>
      </c>
      <c r="Y6819" s="6" t="e">
        <f>P6819*I6819/100/T6819</f>
        <v>#NUM!</v>
      </c>
      <c r="Z6819" s="6" t="e">
        <f>Y6819*H6819</f>
        <v>#NUM!</v>
      </c>
      <c r="AB6819" s="1" t="e">
        <f t="shared" si="212"/>
        <v>#DIV/0!</v>
      </c>
      <c r="AC6819" s="1" t="e">
        <f t="shared" si="213"/>
        <v>#DIV/0!</v>
      </c>
    </row>
    <row r="6820" spans="4:29" x14ac:dyDescent="0.25">
      <c r="D6820" s="1">
        <v>1989</v>
      </c>
      <c r="E6820" s="1" t="s">
        <v>185</v>
      </c>
      <c r="F6820" s="2" t="s">
        <v>379</v>
      </c>
      <c r="G6820">
        <v>2</v>
      </c>
      <c r="H6820">
        <v>19918119</v>
      </c>
      <c r="I6820" s="1">
        <v>0</v>
      </c>
      <c r="J6820" s="1">
        <v>50672</v>
      </c>
      <c r="K6820" s="1">
        <v>693187.4</v>
      </c>
      <c r="M6820" s="3"/>
      <c r="N6820">
        <v>73.099999999999994</v>
      </c>
      <c r="O6820"/>
      <c r="P6820" s="1">
        <f>IF($A$3="Percentage of government revenue per capita",$B$3,0) + IF($A$3="Absolute extra revenue",AB6820,0) + IF($A$3="Absolute revenue per capita",AC6820,0)</f>
        <v>0</v>
      </c>
      <c r="Q6820" s="5" t="e">
        <f>-MIN(data!$B$4 / data!I6709 * data!P6709 / 100, data!N6709)</f>
        <v>#DIV/0!</v>
      </c>
      <c r="R6820" s="4" t="e">
        <f>-Q6820*K6820/1000</f>
        <v>#DIV/0!</v>
      </c>
      <c r="S6820" s="6" t="e">
        <f>-MIN(data!$B$5/(POWER(LN(I6820),2))*P6820/100, O6820)</f>
        <v>#NUM!</v>
      </c>
      <c r="T6820" s="6" t="e">
        <f>-S6820*L6820/100000</f>
        <v>#NUM!</v>
      </c>
      <c r="U6820" s="4" t="e">
        <f>N6820+Q6820</f>
        <v>#DIV/0!</v>
      </c>
      <c r="V6820" s="4" t="e">
        <f>P6820*I6820/100/R6820</f>
        <v>#DIV/0!</v>
      </c>
      <c r="W6820" s="4" t="e">
        <f>V6820*H6820</f>
        <v>#DIV/0!</v>
      </c>
      <c r="X6820" s="6" t="e">
        <f>O6820+S6820</f>
        <v>#NUM!</v>
      </c>
      <c r="Y6820" s="6" t="e">
        <f>P6820*I6820/100/T6820</f>
        <v>#NUM!</v>
      </c>
      <c r="Z6820" s="6" t="e">
        <f>Y6820*H6820</f>
        <v>#NUM!</v>
      </c>
      <c r="AB6820" s="1" t="e">
        <f t="shared" si="212"/>
        <v>#DIV/0!</v>
      </c>
      <c r="AC6820" s="1" t="e">
        <f t="shared" si="213"/>
        <v>#DIV/0!</v>
      </c>
    </row>
    <row r="6821" spans="4:29" x14ac:dyDescent="0.25">
      <c r="D6821" s="1">
        <v>1990</v>
      </c>
      <c r="E6821" s="1" t="s">
        <v>185</v>
      </c>
      <c r="F6821" s="2" t="s">
        <v>379</v>
      </c>
      <c r="G6821">
        <v>2</v>
      </c>
      <c r="H6821">
        <v>20510000</v>
      </c>
      <c r="I6821" s="1">
        <v>0</v>
      </c>
      <c r="J6821" s="1">
        <v>50556</v>
      </c>
      <c r="K6821" s="1">
        <v>701192.8</v>
      </c>
      <c r="L6821" s="1">
        <v>648148.1</v>
      </c>
      <c r="M6821" s="3">
        <v>380</v>
      </c>
      <c r="N6821">
        <v>72.099999999999994</v>
      </c>
      <c r="O6821">
        <v>54</v>
      </c>
      <c r="P6821" s="1">
        <f>IF($A$3="Percentage of government revenue per capita",$B$3,0) + IF($A$3="Absolute extra revenue",AB6821,0) + IF($A$3="Absolute revenue per capita",AC6821,0)</f>
        <v>0</v>
      </c>
      <c r="Q6821" s="5">
        <f>-MIN(data!$B$4 / data!I6710 * data!P6710 / 100, data!N6710)</f>
        <v>0</v>
      </c>
      <c r="R6821" s="4">
        <f>-Q6821*K6821/1000</f>
        <v>0</v>
      </c>
      <c r="S6821" s="6" t="e">
        <f>-MIN(data!$B$5/(POWER(LN(I6821),2))*P6821/100, O6821)</f>
        <v>#NUM!</v>
      </c>
      <c r="T6821" s="6" t="e">
        <f>-S6821*L6821/100000</f>
        <v>#NUM!</v>
      </c>
      <c r="U6821" s="4">
        <f>N6821+Q6821</f>
        <v>72.099999999999994</v>
      </c>
      <c r="V6821" s="4" t="e">
        <f>P6821*I6821/100/R6821</f>
        <v>#DIV/0!</v>
      </c>
      <c r="W6821" s="4" t="e">
        <f>V6821*H6821</f>
        <v>#DIV/0!</v>
      </c>
      <c r="X6821" s="6" t="e">
        <f>O6821+S6821</f>
        <v>#NUM!</v>
      </c>
      <c r="Y6821" s="6" t="e">
        <f>P6821*I6821/100/T6821</f>
        <v>#NUM!</v>
      </c>
      <c r="Z6821" s="6" t="e">
        <f>Y6821*H6821</f>
        <v>#NUM!</v>
      </c>
      <c r="AB6821" s="1" t="e">
        <f t="shared" si="212"/>
        <v>#DIV/0!</v>
      </c>
      <c r="AC6821" s="1" t="e">
        <f t="shared" si="213"/>
        <v>#DIV/0!</v>
      </c>
    </row>
    <row r="6822" spans="4:29" x14ac:dyDescent="0.25">
      <c r="D6822" s="1">
        <v>1991</v>
      </c>
      <c r="E6822" s="1" t="s">
        <v>185</v>
      </c>
      <c r="F6822" s="2" t="s">
        <v>379</v>
      </c>
      <c r="G6822">
        <v>2</v>
      </c>
      <c r="H6822">
        <v>20952000</v>
      </c>
      <c r="I6822" s="1">
        <v>0</v>
      </c>
      <c r="J6822" s="1">
        <v>50536</v>
      </c>
      <c r="K6822" s="1">
        <v>704825.7</v>
      </c>
      <c r="L6822" s="1">
        <v>588235.30000000005</v>
      </c>
      <c r="M6822" s="3">
        <v>350</v>
      </c>
      <c r="N6822">
        <v>71.7</v>
      </c>
      <c r="O6822">
        <v>51</v>
      </c>
      <c r="P6822" s="1">
        <f>IF($A$3="Percentage of government revenue per capita",$B$3,0) + IF($A$3="Absolute extra revenue",AB6822,0) + IF($A$3="Absolute revenue per capita",AC6822,0)</f>
        <v>0</v>
      </c>
      <c r="Q6822" s="5">
        <f>-MIN(data!$B$4 / data!I6711 * data!P6711 / 100, data!N6711)</f>
        <v>0</v>
      </c>
      <c r="R6822" s="4">
        <f>-Q6822*K6822/1000</f>
        <v>0</v>
      </c>
      <c r="S6822" s="6" t="e">
        <f>-MIN(data!$B$5/(POWER(LN(I6822),2))*P6822/100, O6822)</f>
        <v>#NUM!</v>
      </c>
      <c r="T6822" s="6" t="e">
        <f>-S6822*L6822/100000</f>
        <v>#NUM!</v>
      </c>
      <c r="U6822" s="4">
        <f>N6822+Q6822</f>
        <v>71.7</v>
      </c>
      <c r="V6822" s="4" t="e">
        <f>P6822*I6822/100/R6822</f>
        <v>#DIV/0!</v>
      </c>
      <c r="W6822" s="4" t="e">
        <f>V6822*H6822</f>
        <v>#DIV/0!</v>
      </c>
      <c r="X6822" s="6" t="e">
        <f>O6822+S6822</f>
        <v>#NUM!</v>
      </c>
      <c r="Y6822" s="6" t="e">
        <f>P6822*I6822/100/T6822</f>
        <v>#NUM!</v>
      </c>
      <c r="Z6822" s="6" t="e">
        <f>Y6822*H6822</f>
        <v>#NUM!</v>
      </c>
      <c r="AB6822" s="1" t="e">
        <f t="shared" si="212"/>
        <v>#DIV/0!</v>
      </c>
      <c r="AC6822" s="1" t="e">
        <f t="shared" si="213"/>
        <v>#DIV/0!</v>
      </c>
    </row>
    <row r="6823" spans="4:29" x14ac:dyDescent="0.25">
      <c r="D6823" s="1">
        <v>1992</v>
      </c>
      <c r="E6823" s="1" t="s">
        <v>185</v>
      </c>
      <c r="F6823" s="2" t="s">
        <v>379</v>
      </c>
      <c r="G6823">
        <v>2</v>
      </c>
      <c r="H6823">
        <v>21449000</v>
      </c>
      <c r="I6823" s="1">
        <v>0</v>
      </c>
      <c r="J6823" s="1">
        <v>50383</v>
      </c>
      <c r="K6823" s="1">
        <v>703673.2</v>
      </c>
      <c r="L6823" s="1">
        <v>622222.19999999995</v>
      </c>
      <c r="M6823" s="3">
        <v>300</v>
      </c>
      <c r="N6823">
        <v>71.599999999999994</v>
      </c>
      <c r="O6823">
        <v>45</v>
      </c>
      <c r="P6823" s="1">
        <f>IF($A$3="Percentage of government revenue per capita",$B$3,0) + IF($A$3="Absolute extra revenue",AB6823,0) + IF($A$3="Absolute revenue per capita",AC6823,0)</f>
        <v>0</v>
      </c>
      <c r="Q6823" s="5">
        <f>-MIN(data!$B$4 / data!I6712 * data!P6712 / 100, data!N6712)</f>
        <v>0</v>
      </c>
      <c r="R6823" s="4">
        <f>-Q6823*K6823/1000</f>
        <v>0</v>
      </c>
      <c r="S6823" s="6" t="e">
        <f>-MIN(data!$B$5/(POWER(LN(I6823),2))*P6823/100, O6823)</f>
        <v>#NUM!</v>
      </c>
      <c r="T6823" s="6" t="e">
        <f>-S6823*L6823/100000</f>
        <v>#NUM!</v>
      </c>
      <c r="U6823" s="4">
        <f>N6823+Q6823</f>
        <v>71.599999999999994</v>
      </c>
      <c r="V6823" s="4" t="e">
        <f>P6823*I6823/100/R6823</f>
        <v>#DIV/0!</v>
      </c>
      <c r="W6823" s="4" t="e">
        <f>V6823*H6823</f>
        <v>#DIV/0!</v>
      </c>
      <c r="X6823" s="6" t="e">
        <f>O6823+S6823</f>
        <v>#NUM!</v>
      </c>
      <c r="Y6823" s="6" t="e">
        <f>P6823*I6823/100/T6823</f>
        <v>#NUM!</v>
      </c>
      <c r="Z6823" s="6" t="e">
        <f>Y6823*H6823</f>
        <v>#NUM!</v>
      </c>
      <c r="AB6823" s="1" t="e">
        <f t="shared" si="212"/>
        <v>#DIV/0!</v>
      </c>
      <c r="AC6823" s="1" t="e">
        <f t="shared" si="213"/>
        <v>#DIV/0!</v>
      </c>
    </row>
    <row r="6824" spans="4:29" x14ac:dyDescent="0.25">
      <c r="D6824" s="1">
        <v>1993</v>
      </c>
      <c r="E6824" s="1" t="s">
        <v>185</v>
      </c>
      <c r="F6824" s="2" t="s">
        <v>379</v>
      </c>
      <c r="G6824">
        <v>2</v>
      </c>
      <c r="H6824">
        <v>21942000</v>
      </c>
      <c r="I6824" s="1">
        <v>291.87020000000001</v>
      </c>
      <c r="J6824" s="1">
        <v>49739</v>
      </c>
      <c r="K6824" s="1">
        <v>698581.5</v>
      </c>
      <c r="L6824" s="1">
        <v>571428.6</v>
      </c>
      <c r="M6824" s="3">
        <v>280</v>
      </c>
      <c r="N6824">
        <v>71.2</v>
      </c>
      <c r="O6824">
        <v>42</v>
      </c>
      <c r="P6824" s="1">
        <f>IF($A$3="Percentage of government revenue per capita",$B$3,0) + IF($A$3="Absolute extra revenue",AB6824,0) + IF($A$3="Absolute revenue per capita",AC6824,0)</f>
        <v>0</v>
      </c>
      <c r="Q6824" s="5">
        <f>-MIN(data!$B$4 / data!I6713 * data!P6713 / 100, data!N6713)</f>
        <v>0</v>
      </c>
      <c r="R6824" s="4">
        <f>-Q6824*K6824/1000</f>
        <v>0</v>
      </c>
      <c r="S6824" s="6">
        <f>-MIN(data!$B$5/(POWER(LN(I6824),2))*P6824/100, O6824)</f>
        <v>0</v>
      </c>
      <c r="T6824" s="6">
        <f>-S6824*L6824/100000</f>
        <v>0</v>
      </c>
      <c r="U6824" s="4">
        <f>N6824+Q6824</f>
        <v>71.2</v>
      </c>
      <c r="V6824" s="4" t="e">
        <f>P6824*I6824/100/R6824</f>
        <v>#DIV/0!</v>
      </c>
      <c r="W6824" s="4" t="e">
        <f>V6824*H6824</f>
        <v>#DIV/0!</v>
      </c>
      <c r="X6824" s="6">
        <f>O6824+S6824</f>
        <v>42</v>
      </c>
      <c r="Y6824" s="6" t="e">
        <f>P6824*I6824/100/T6824</f>
        <v>#DIV/0!</v>
      </c>
      <c r="Z6824" s="6" t="e">
        <f>Y6824*H6824</f>
        <v>#DIV/0!</v>
      </c>
      <c r="AB6824" s="1">
        <f t="shared" si="212"/>
        <v>0</v>
      </c>
      <c r="AC6824" s="1">
        <f t="shared" si="213"/>
        <v>0</v>
      </c>
    </row>
    <row r="6825" spans="4:29" x14ac:dyDescent="0.25">
      <c r="D6825" s="1">
        <v>1994</v>
      </c>
      <c r="E6825" s="1" t="s">
        <v>185</v>
      </c>
      <c r="F6825" s="2" t="s">
        <v>379</v>
      </c>
      <c r="G6825">
        <v>2</v>
      </c>
      <c r="H6825">
        <v>22377000</v>
      </c>
      <c r="I6825" s="1">
        <v>219.68539999999999</v>
      </c>
      <c r="J6825" s="1">
        <v>48637</v>
      </c>
      <c r="K6825" s="1">
        <v>687934.9</v>
      </c>
      <c r="L6825" s="1">
        <v>540540.5</v>
      </c>
      <c r="M6825" s="3">
        <v>240</v>
      </c>
      <c r="N6825">
        <v>70.7</v>
      </c>
      <c r="O6825">
        <v>37</v>
      </c>
      <c r="P6825" s="1">
        <f>IF($A$3="Percentage of government revenue per capita",$B$3,0) + IF($A$3="Absolute extra revenue",AB6825,0) + IF($A$3="Absolute revenue per capita",AC6825,0)</f>
        <v>0</v>
      </c>
      <c r="Q6825" s="5">
        <f>-MIN(data!$B$4 / data!I6714 * data!P6714 / 100, data!N6714)</f>
        <v>0</v>
      </c>
      <c r="R6825" s="4">
        <f>-Q6825*K6825/1000</f>
        <v>0</v>
      </c>
      <c r="S6825" s="6">
        <f>-MIN(data!$B$5/(POWER(LN(I6825),2))*P6825/100, O6825)</f>
        <v>0</v>
      </c>
      <c r="T6825" s="6">
        <f>-S6825*L6825/100000</f>
        <v>0</v>
      </c>
      <c r="U6825" s="4">
        <f>N6825+Q6825</f>
        <v>70.7</v>
      </c>
      <c r="V6825" s="4" t="e">
        <f>P6825*I6825/100/R6825</f>
        <v>#DIV/0!</v>
      </c>
      <c r="W6825" s="4" t="e">
        <f>V6825*H6825</f>
        <v>#DIV/0!</v>
      </c>
      <c r="X6825" s="6">
        <f>O6825+S6825</f>
        <v>37</v>
      </c>
      <c r="Y6825" s="6" t="e">
        <f>P6825*I6825/100/T6825</f>
        <v>#DIV/0!</v>
      </c>
      <c r="Z6825" s="6" t="e">
        <f>Y6825*H6825</f>
        <v>#DIV/0!</v>
      </c>
      <c r="AB6825" s="1">
        <f t="shared" si="212"/>
        <v>0</v>
      </c>
      <c r="AC6825" s="1">
        <f t="shared" si="213"/>
        <v>0</v>
      </c>
    </row>
    <row r="6826" spans="4:29" x14ac:dyDescent="0.25">
      <c r="D6826" s="1">
        <v>1995</v>
      </c>
      <c r="E6826" s="1" t="s">
        <v>185</v>
      </c>
      <c r="F6826" s="2" t="s">
        <v>379</v>
      </c>
      <c r="G6826">
        <v>2</v>
      </c>
      <c r="H6826">
        <v>22785000</v>
      </c>
      <c r="I6826" s="1">
        <v>0</v>
      </c>
      <c r="J6826" s="1">
        <v>47107</v>
      </c>
      <c r="K6826" s="1">
        <v>672957.1</v>
      </c>
      <c r="L6826" s="1">
        <v>593750</v>
      </c>
      <c r="M6826" s="3">
        <v>200</v>
      </c>
      <c r="N6826">
        <v>70</v>
      </c>
      <c r="O6826">
        <v>32</v>
      </c>
      <c r="P6826" s="1">
        <f>IF($A$3="Percentage of government revenue per capita",$B$3,0) + IF($A$3="Absolute extra revenue",AB6826,0) + IF($A$3="Absolute revenue per capita",AC6826,0)</f>
        <v>0</v>
      </c>
      <c r="Q6826" s="5">
        <f>-MIN(data!$B$4 / data!I6715 * data!P6715 / 100, data!N6715)</f>
        <v>0</v>
      </c>
      <c r="R6826" s="4">
        <f>-Q6826*K6826/1000</f>
        <v>0</v>
      </c>
      <c r="S6826" s="6" t="e">
        <f>-MIN(data!$B$5/(POWER(LN(I6826),2))*P6826/100, O6826)</f>
        <v>#NUM!</v>
      </c>
      <c r="T6826" s="6" t="e">
        <f>-S6826*L6826/100000</f>
        <v>#NUM!</v>
      </c>
      <c r="U6826" s="4">
        <f>N6826+Q6826</f>
        <v>70</v>
      </c>
      <c r="V6826" s="4" t="e">
        <f>P6826*I6826/100/R6826</f>
        <v>#DIV/0!</v>
      </c>
      <c r="W6826" s="4" t="e">
        <f>V6826*H6826</f>
        <v>#DIV/0!</v>
      </c>
      <c r="X6826" s="6" t="e">
        <f>O6826+S6826</f>
        <v>#NUM!</v>
      </c>
      <c r="Y6826" s="6" t="e">
        <f>P6826*I6826/100/T6826</f>
        <v>#NUM!</v>
      </c>
      <c r="Z6826" s="6" t="e">
        <f>Y6826*H6826</f>
        <v>#NUM!</v>
      </c>
      <c r="AB6826" s="1" t="e">
        <f t="shared" si="212"/>
        <v>#DIV/0!</v>
      </c>
      <c r="AC6826" s="1" t="e">
        <f t="shared" si="213"/>
        <v>#DIV/0!</v>
      </c>
    </row>
    <row r="6827" spans="4:29" x14ac:dyDescent="0.25">
      <c r="D6827" s="1">
        <v>1996</v>
      </c>
      <c r="E6827" s="1" t="s">
        <v>185</v>
      </c>
      <c r="F6827" s="2" t="s">
        <v>379</v>
      </c>
      <c r="G6827">
        <v>2</v>
      </c>
      <c r="H6827">
        <v>23225000</v>
      </c>
      <c r="I6827" s="1">
        <v>0</v>
      </c>
      <c r="J6827" s="1">
        <v>45309</v>
      </c>
      <c r="K6827" s="1">
        <v>655701.9</v>
      </c>
      <c r="L6827" s="1">
        <v>548387.1</v>
      </c>
      <c r="M6827" s="3">
        <v>190</v>
      </c>
      <c r="N6827">
        <v>69.099999999999994</v>
      </c>
      <c r="O6827">
        <v>31</v>
      </c>
      <c r="P6827" s="1">
        <f>IF($A$3="Percentage of government revenue per capita",$B$3,0) + IF($A$3="Absolute extra revenue",AB6827,0) + IF($A$3="Absolute revenue per capita",AC6827,0)</f>
        <v>0</v>
      </c>
      <c r="Q6827" s="5">
        <f>-MIN(data!$B$4 / data!I6716 * data!P6716 / 100, data!N6716)</f>
        <v>0</v>
      </c>
      <c r="R6827" s="4">
        <f>-Q6827*K6827/1000</f>
        <v>0</v>
      </c>
      <c r="S6827" s="6" t="e">
        <f>-MIN(data!$B$5/(POWER(LN(I6827),2))*P6827/100, O6827)</f>
        <v>#NUM!</v>
      </c>
      <c r="T6827" s="6" t="e">
        <f>-S6827*L6827/100000</f>
        <v>#NUM!</v>
      </c>
      <c r="U6827" s="4">
        <f>N6827+Q6827</f>
        <v>69.099999999999994</v>
      </c>
      <c r="V6827" s="4" t="e">
        <f>P6827*I6827/100/R6827</f>
        <v>#DIV/0!</v>
      </c>
      <c r="W6827" s="4" t="e">
        <f>V6827*H6827</f>
        <v>#DIV/0!</v>
      </c>
      <c r="X6827" s="6" t="e">
        <f>O6827+S6827</f>
        <v>#NUM!</v>
      </c>
      <c r="Y6827" s="6" t="e">
        <f>P6827*I6827/100/T6827</f>
        <v>#NUM!</v>
      </c>
      <c r="Z6827" s="6" t="e">
        <f>Y6827*H6827</f>
        <v>#NUM!</v>
      </c>
      <c r="AB6827" s="1" t="e">
        <f t="shared" si="212"/>
        <v>#DIV/0!</v>
      </c>
      <c r="AC6827" s="1" t="e">
        <f t="shared" si="213"/>
        <v>#DIV/0!</v>
      </c>
    </row>
    <row r="6828" spans="4:29" x14ac:dyDescent="0.25">
      <c r="D6828" s="1">
        <v>1997</v>
      </c>
      <c r="E6828" s="1" t="s">
        <v>185</v>
      </c>
      <c r="F6828" s="2" t="s">
        <v>379</v>
      </c>
      <c r="G6828">
        <v>2</v>
      </c>
      <c r="H6828">
        <v>23667000</v>
      </c>
      <c r="I6828" s="1">
        <v>0</v>
      </c>
      <c r="J6828" s="1">
        <v>43160</v>
      </c>
      <c r="K6828" s="1">
        <v>634705.9</v>
      </c>
      <c r="L6828" s="1">
        <v>586206.9</v>
      </c>
      <c r="M6828" s="3">
        <v>170</v>
      </c>
      <c r="N6828">
        <v>68</v>
      </c>
      <c r="O6828">
        <v>29</v>
      </c>
      <c r="P6828" s="1">
        <f>IF($A$3="Percentage of government revenue per capita",$B$3,0) + IF($A$3="Absolute extra revenue",AB6828,0) + IF($A$3="Absolute revenue per capita",AC6828,0)</f>
        <v>0</v>
      </c>
      <c r="Q6828" s="5">
        <f>-MIN(data!$B$4 / data!I6717 * data!P6717 / 100, data!N6717)</f>
        <v>0</v>
      </c>
      <c r="R6828" s="4">
        <f>-Q6828*K6828/1000</f>
        <v>0</v>
      </c>
      <c r="S6828" s="6" t="e">
        <f>-MIN(data!$B$5/(POWER(LN(I6828),2))*P6828/100, O6828)</f>
        <v>#NUM!</v>
      </c>
      <c r="T6828" s="6" t="e">
        <f>-S6828*L6828/100000</f>
        <v>#NUM!</v>
      </c>
      <c r="U6828" s="4">
        <f>N6828+Q6828</f>
        <v>68</v>
      </c>
      <c r="V6828" s="4" t="e">
        <f>P6828*I6828/100/R6828</f>
        <v>#DIV/0!</v>
      </c>
      <c r="W6828" s="4" t="e">
        <f>V6828*H6828</f>
        <v>#DIV/0!</v>
      </c>
      <c r="X6828" s="6" t="e">
        <f>O6828+S6828</f>
        <v>#NUM!</v>
      </c>
      <c r="Y6828" s="6" t="e">
        <f>P6828*I6828/100/T6828</f>
        <v>#NUM!</v>
      </c>
      <c r="Z6828" s="6" t="e">
        <f>Y6828*H6828</f>
        <v>#NUM!</v>
      </c>
      <c r="AB6828" s="1" t="e">
        <f t="shared" si="212"/>
        <v>#DIV/0!</v>
      </c>
      <c r="AC6828" s="1" t="e">
        <f t="shared" si="213"/>
        <v>#DIV/0!</v>
      </c>
    </row>
    <row r="6829" spans="4:29" x14ac:dyDescent="0.25">
      <c r="D6829" s="1">
        <v>1998</v>
      </c>
      <c r="E6829" s="1" t="s">
        <v>185</v>
      </c>
      <c r="F6829" s="2" t="s">
        <v>379</v>
      </c>
      <c r="G6829">
        <v>2</v>
      </c>
      <c r="H6829">
        <v>24051000</v>
      </c>
      <c r="I6829" s="1">
        <v>0</v>
      </c>
      <c r="J6829" s="1">
        <v>40778</v>
      </c>
      <c r="K6829" s="1">
        <v>614126.5</v>
      </c>
      <c r="L6829" s="1">
        <v>566666.69999999995</v>
      </c>
      <c r="M6829" s="3">
        <v>170</v>
      </c>
      <c r="N6829">
        <v>66.400000000000006</v>
      </c>
      <c r="O6829">
        <v>30</v>
      </c>
      <c r="P6829" s="1">
        <f>IF($A$3="Percentage of government revenue per capita",$B$3,0) + IF($A$3="Absolute extra revenue",AB6829,0) + IF($A$3="Absolute revenue per capita",AC6829,0)</f>
        <v>0</v>
      </c>
      <c r="Q6829" s="5">
        <f>-MIN(data!$B$4 / data!I6718 * data!P6718 / 100, data!N6718)</f>
        <v>0</v>
      </c>
      <c r="R6829" s="4">
        <f>-Q6829*K6829/1000</f>
        <v>0</v>
      </c>
      <c r="S6829" s="6" t="e">
        <f>-MIN(data!$B$5/(POWER(LN(I6829),2))*P6829/100, O6829)</f>
        <v>#NUM!</v>
      </c>
      <c r="T6829" s="6" t="e">
        <f>-S6829*L6829/100000</f>
        <v>#NUM!</v>
      </c>
      <c r="U6829" s="4">
        <f>N6829+Q6829</f>
        <v>66.400000000000006</v>
      </c>
      <c r="V6829" s="4" t="e">
        <f>P6829*I6829/100/R6829</f>
        <v>#DIV/0!</v>
      </c>
      <c r="W6829" s="4" t="e">
        <f>V6829*H6829</f>
        <v>#DIV/0!</v>
      </c>
      <c r="X6829" s="6" t="e">
        <f>O6829+S6829</f>
        <v>#NUM!</v>
      </c>
      <c r="Y6829" s="6" t="e">
        <f>P6829*I6829/100/T6829</f>
        <v>#NUM!</v>
      </c>
      <c r="Z6829" s="6" t="e">
        <f>Y6829*H6829</f>
        <v>#NUM!</v>
      </c>
      <c r="AB6829" s="1" t="e">
        <f t="shared" si="212"/>
        <v>#DIV/0!</v>
      </c>
      <c r="AC6829" s="1" t="e">
        <f t="shared" si="213"/>
        <v>#DIV/0!</v>
      </c>
    </row>
    <row r="6830" spans="4:29" x14ac:dyDescent="0.25">
      <c r="D6830" s="1">
        <v>1999</v>
      </c>
      <c r="E6830" s="1" t="s">
        <v>185</v>
      </c>
      <c r="F6830" s="2" t="s">
        <v>379</v>
      </c>
      <c r="G6830">
        <v>2</v>
      </c>
      <c r="H6830">
        <v>24311650</v>
      </c>
      <c r="I6830" s="1">
        <v>304.80919999999998</v>
      </c>
      <c r="J6830" s="1">
        <v>38294</v>
      </c>
      <c r="K6830" s="1">
        <v>593705.4</v>
      </c>
      <c r="L6830" s="1">
        <v>633333.30000000005</v>
      </c>
      <c r="M6830" s="3">
        <v>170</v>
      </c>
      <c r="N6830">
        <v>64.5</v>
      </c>
      <c r="O6830">
        <v>30</v>
      </c>
      <c r="P6830" s="1">
        <f>IF($A$3="Percentage of government revenue per capita",$B$3,0) + IF($A$3="Absolute extra revenue",AB6830,0) + IF($A$3="Absolute revenue per capita",AC6830,0)</f>
        <v>0</v>
      </c>
      <c r="Q6830" s="5">
        <f>-MIN(data!$B$4 / data!I6719 * data!P6719 / 100, data!N6719)</f>
        <v>0</v>
      </c>
      <c r="R6830" s="4">
        <f>-Q6830*K6830/1000</f>
        <v>0</v>
      </c>
      <c r="S6830" s="6">
        <f>-MIN(data!$B$5/(POWER(LN(I6830),2))*P6830/100, O6830)</f>
        <v>0</v>
      </c>
      <c r="T6830" s="6">
        <f>-S6830*L6830/100000</f>
        <v>0</v>
      </c>
      <c r="U6830" s="4">
        <f>N6830+Q6830</f>
        <v>64.5</v>
      </c>
      <c r="V6830" s="4" t="e">
        <f>P6830*I6830/100/R6830</f>
        <v>#DIV/0!</v>
      </c>
      <c r="W6830" s="4" t="e">
        <f>V6830*H6830</f>
        <v>#DIV/0!</v>
      </c>
      <c r="X6830" s="6">
        <f>O6830+S6830</f>
        <v>30</v>
      </c>
      <c r="Y6830" s="6" t="e">
        <f>P6830*I6830/100/T6830</f>
        <v>#DIV/0!</v>
      </c>
      <c r="Z6830" s="6" t="e">
        <f>Y6830*H6830</f>
        <v>#DIV/0!</v>
      </c>
      <c r="AB6830" s="1">
        <f t="shared" si="212"/>
        <v>0</v>
      </c>
      <c r="AC6830" s="1">
        <f t="shared" si="213"/>
        <v>0</v>
      </c>
    </row>
    <row r="6831" spans="4:29" x14ac:dyDescent="0.25">
      <c r="D6831" s="1">
        <v>2000</v>
      </c>
      <c r="E6831" s="1" t="s">
        <v>185</v>
      </c>
      <c r="F6831" s="2" t="s">
        <v>379</v>
      </c>
      <c r="G6831">
        <v>2</v>
      </c>
      <c r="H6831">
        <v>24650400</v>
      </c>
      <c r="I6831" s="1">
        <v>301.02159999999998</v>
      </c>
      <c r="J6831" s="1">
        <v>35850</v>
      </c>
      <c r="K6831" s="1">
        <v>575441.4</v>
      </c>
      <c r="L6831" s="1">
        <v>617647.1</v>
      </c>
      <c r="M6831" s="3">
        <v>190</v>
      </c>
      <c r="N6831">
        <v>62.3</v>
      </c>
      <c r="O6831">
        <v>34</v>
      </c>
      <c r="P6831" s="1">
        <f>IF($A$3="Percentage of government revenue per capita",$B$3,0) + IF($A$3="Absolute extra revenue",AB6831,0) + IF($A$3="Absolute revenue per capita",AC6831,0)</f>
        <v>0</v>
      </c>
      <c r="Q6831" s="5">
        <f>-MIN(data!$B$4 / data!I6720 * data!P6720 / 100, data!N6720)</f>
        <v>0</v>
      </c>
      <c r="R6831" s="4">
        <f>-Q6831*K6831/1000</f>
        <v>0</v>
      </c>
      <c r="S6831" s="6">
        <f>-MIN(data!$B$5/(POWER(LN(I6831),2))*P6831/100, O6831)</f>
        <v>0</v>
      </c>
      <c r="T6831" s="6">
        <f>-S6831*L6831/100000</f>
        <v>0</v>
      </c>
      <c r="U6831" s="4">
        <f>N6831+Q6831</f>
        <v>62.3</v>
      </c>
      <c r="V6831" s="4" t="e">
        <f>P6831*I6831/100/R6831</f>
        <v>#DIV/0!</v>
      </c>
      <c r="W6831" s="4" t="e">
        <f>V6831*H6831</f>
        <v>#DIV/0!</v>
      </c>
      <c r="X6831" s="6">
        <f>O6831+S6831</f>
        <v>34</v>
      </c>
      <c r="Y6831" s="6" t="e">
        <f>P6831*I6831/100/T6831</f>
        <v>#DIV/0!</v>
      </c>
      <c r="Z6831" s="6" t="e">
        <f>Y6831*H6831</f>
        <v>#DIV/0!</v>
      </c>
      <c r="AB6831" s="1">
        <f t="shared" si="212"/>
        <v>0</v>
      </c>
      <c r="AC6831" s="1">
        <f t="shared" si="213"/>
        <v>0</v>
      </c>
    </row>
    <row r="6832" spans="4:29" x14ac:dyDescent="0.25">
      <c r="D6832" s="1">
        <v>2001</v>
      </c>
      <c r="E6832" s="1" t="s">
        <v>185</v>
      </c>
      <c r="F6832" s="2" t="s">
        <v>379</v>
      </c>
      <c r="G6832">
        <v>2</v>
      </c>
      <c r="H6832">
        <v>24964450</v>
      </c>
      <c r="I6832" s="1">
        <v>290.17099999999999</v>
      </c>
      <c r="J6832" s="1">
        <v>33595</v>
      </c>
      <c r="K6832" s="1">
        <v>561789.30000000005</v>
      </c>
      <c r="L6832" s="1">
        <v>589743.6</v>
      </c>
      <c r="M6832" s="3">
        <v>210</v>
      </c>
      <c r="N6832">
        <v>59.8</v>
      </c>
      <c r="O6832">
        <v>39</v>
      </c>
      <c r="P6832" s="1">
        <f>IF($A$3="Percentage of government revenue per capita",$B$3,0) + IF($A$3="Absolute extra revenue",AB6832,0) + IF($A$3="Absolute revenue per capita",AC6832,0)</f>
        <v>0</v>
      </c>
      <c r="Q6832" s="5">
        <f>-MIN(data!$B$4 / data!I6721 * data!P6721 / 100, data!N6721)</f>
        <v>0</v>
      </c>
      <c r="R6832" s="4">
        <f>-Q6832*K6832/1000</f>
        <v>0</v>
      </c>
      <c r="S6832" s="6">
        <f>-MIN(data!$B$5/(POWER(LN(I6832),2))*P6832/100, O6832)</f>
        <v>0</v>
      </c>
      <c r="T6832" s="6">
        <f>-S6832*L6832/100000</f>
        <v>0</v>
      </c>
      <c r="U6832" s="4">
        <f>N6832+Q6832</f>
        <v>59.8</v>
      </c>
      <c r="V6832" s="4" t="e">
        <f>P6832*I6832/100/R6832</f>
        <v>#DIV/0!</v>
      </c>
      <c r="W6832" s="4" t="e">
        <f>V6832*H6832</f>
        <v>#DIV/0!</v>
      </c>
      <c r="X6832" s="6">
        <f>O6832+S6832</f>
        <v>39</v>
      </c>
      <c r="Y6832" s="6" t="e">
        <f>P6832*I6832/100/T6832</f>
        <v>#DIV/0!</v>
      </c>
      <c r="Z6832" s="6" t="e">
        <f>Y6832*H6832</f>
        <v>#DIV/0!</v>
      </c>
      <c r="AB6832" s="1">
        <f t="shared" si="212"/>
        <v>0</v>
      </c>
      <c r="AC6832" s="1">
        <f t="shared" si="213"/>
        <v>0</v>
      </c>
    </row>
    <row r="6833" spans="4:29" x14ac:dyDescent="0.25">
      <c r="D6833" s="1">
        <v>2002</v>
      </c>
      <c r="E6833" s="1" t="s">
        <v>185</v>
      </c>
      <c r="F6833" s="2" t="s">
        <v>379</v>
      </c>
      <c r="G6833">
        <v>2</v>
      </c>
      <c r="H6833">
        <v>25271850</v>
      </c>
      <c r="I6833" s="1">
        <v>289.04169999999999</v>
      </c>
      <c r="J6833" s="1">
        <v>31611</v>
      </c>
      <c r="K6833" s="1">
        <v>553607.69999999995</v>
      </c>
      <c r="L6833" s="1">
        <v>547619</v>
      </c>
      <c r="M6833" s="3">
        <v>230</v>
      </c>
      <c r="N6833">
        <v>57.1</v>
      </c>
      <c r="O6833">
        <v>42</v>
      </c>
      <c r="P6833" s="1">
        <f>IF($A$3="Percentage of government revenue per capita",$B$3,0) + IF($A$3="Absolute extra revenue",AB6833,0) + IF($A$3="Absolute revenue per capita",AC6833,0)</f>
        <v>0</v>
      </c>
      <c r="Q6833" s="5">
        <f>-MIN(data!$B$4 / data!I6722 * data!P6722 / 100, data!N6722)</f>
        <v>0</v>
      </c>
      <c r="R6833" s="4">
        <f>-Q6833*K6833/1000</f>
        <v>0</v>
      </c>
      <c r="S6833" s="6">
        <f>-MIN(data!$B$5/(POWER(LN(I6833),2))*P6833/100, O6833)</f>
        <v>0</v>
      </c>
      <c r="T6833" s="6">
        <f>-S6833*L6833/100000</f>
        <v>0</v>
      </c>
      <c r="U6833" s="4">
        <f>N6833+Q6833</f>
        <v>57.1</v>
      </c>
      <c r="V6833" s="4" t="e">
        <f>P6833*I6833/100/R6833</f>
        <v>#DIV/0!</v>
      </c>
      <c r="W6833" s="4" t="e">
        <f>V6833*H6833</f>
        <v>#DIV/0!</v>
      </c>
      <c r="X6833" s="6">
        <f>O6833+S6833</f>
        <v>42</v>
      </c>
      <c r="Y6833" s="6" t="e">
        <f>P6833*I6833/100/T6833</f>
        <v>#DIV/0!</v>
      </c>
      <c r="Z6833" s="6" t="e">
        <f>Y6833*H6833</f>
        <v>#DIV/0!</v>
      </c>
      <c r="AB6833" s="1">
        <f t="shared" si="212"/>
        <v>0</v>
      </c>
      <c r="AC6833" s="1">
        <f t="shared" si="213"/>
        <v>0</v>
      </c>
    </row>
    <row r="6834" spans="4:29" x14ac:dyDescent="0.25">
      <c r="D6834" s="1">
        <v>2003</v>
      </c>
      <c r="E6834" s="1" t="s">
        <v>185</v>
      </c>
      <c r="F6834" s="2" t="s">
        <v>379</v>
      </c>
      <c r="G6834">
        <v>2</v>
      </c>
      <c r="H6834">
        <v>25567650</v>
      </c>
      <c r="I6834" s="1">
        <v>287.81639999999999</v>
      </c>
      <c r="J6834" s="1">
        <v>29972</v>
      </c>
      <c r="K6834" s="1">
        <v>550955.9</v>
      </c>
      <c r="L6834" s="1">
        <v>523809.5</v>
      </c>
      <c r="M6834" s="3">
        <v>230</v>
      </c>
      <c r="N6834">
        <v>54.4</v>
      </c>
      <c r="O6834">
        <v>42</v>
      </c>
      <c r="P6834" s="1">
        <f>IF($A$3="Percentage of government revenue per capita",$B$3,0) + IF($A$3="Absolute extra revenue",AB6834,0) + IF($A$3="Absolute revenue per capita",AC6834,0)</f>
        <v>0</v>
      </c>
      <c r="Q6834" s="5">
        <f>-MIN(data!$B$4 / data!I6723 * data!P6723 / 100, data!N6723)</f>
        <v>0</v>
      </c>
      <c r="R6834" s="4">
        <f>-Q6834*K6834/1000</f>
        <v>0</v>
      </c>
      <c r="S6834" s="6">
        <f>-MIN(data!$B$5/(POWER(LN(I6834),2))*P6834/100, O6834)</f>
        <v>0</v>
      </c>
      <c r="T6834" s="6">
        <f>-S6834*L6834/100000</f>
        <v>0</v>
      </c>
      <c r="U6834" s="4">
        <f>N6834+Q6834</f>
        <v>54.4</v>
      </c>
      <c r="V6834" s="4" t="e">
        <f>P6834*I6834/100/R6834</f>
        <v>#DIV/0!</v>
      </c>
      <c r="W6834" s="4" t="e">
        <f>V6834*H6834</f>
        <v>#DIV/0!</v>
      </c>
      <c r="X6834" s="6">
        <f>O6834+S6834</f>
        <v>42</v>
      </c>
      <c r="Y6834" s="6" t="e">
        <f>P6834*I6834/100/T6834</f>
        <v>#DIV/0!</v>
      </c>
      <c r="Z6834" s="6" t="e">
        <f>Y6834*H6834</f>
        <v>#DIV/0!</v>
      </c>
      <c r="AB6834" s="1">
        <f t="shared" si="212"/>
        <v>0</v>
      </c>
      <c r="AC6834" s="1">
        <f t="shared" si="213"/>
        <v>0</v>
      </c>
    </row>
    <row r="6835" spans="4:29" x14ac:dyDescent="0.25">
      <c r="D6835" s="1">
        <v>2004</v>
      </c>
      <c r="E6835" s="1" t="s">
        <v>185</v>
      </c>
      <c r="F6835" s="2" t="s">
        <v>379</v>
      </c>
      <c r="G6835">
        <v>2</v>
      </c>
      <c r="H6835">
        <v>25864350</v>
      </c>
      <c r="I6835" s="1">
        <v>296.91160000000002</v>
      </c>
      <c r="J6835" s="1">
        <v>28631</v>
      </c>
      <c r="K6835" s="1">
        <v>553791.1</v>
      </c>
      <c r="L6835" s="1">
        <v>600000</v>
      </c>
      <c r="M6835" s="3">
        <v>220</v>
      </c>
      <c r="N6835">
        <v>51.7</v>
      </c>
      <c r="O6835">
        <v>40</v>
      </c>
      <c r="P6835" s="1">
        <f>IF($A$3="Percentage of government revenue per capita",$B$3,0) + IF($A$3="Absolute extra revenue",AB6835,0) + IF($A$3="Absolute revenue per capita",AC6835,0)</f>
        <v>0</v>
      </c>
      <c r="Q6835" s="5">
        <f>-MIN(data!$B$4 / data!I6724 * data!P6724 / 100, data!N6724)</f>
        <v>0</v>
      </c>
      <c r="R6835" s="4">
        <f>-Q6835*K6835/1000</f>
        <v>0</v>
      </c>
      <c r="S6835" s="6">
        <f>-MIN(data!$B$5/(POWER(LN(I6835),2))*P6835/100, O6835)</f>
        <v>0</v>
      </c>
      <c r="T6835" s="6">
        <f>-S6835*L6835/100000</f>
        <v>0</v>
      </c>
      <c r="U6835" s="4">
        <f>N6835+Q6835</f>
        <v>51.7</v>
      </c>
      <c r="V6835" s="4" t="e">
        <f>P6835*I6835/100/R6835</f>
        <v>#DIV/0!</v>
      </c>
      <c r="W6835" s="4" t="e">
        <f>V6835*H6835</f>
        <v>#DIV/0!</v>
      </c>
      <c r="X6835" s="6">
        <f>O6835+S6835</f>
        <v>40</v>
      </c>
      <c r="Y6835" s="6" t="e">
        <f>P6835*I6835/100/T6835</f>
        <v>#DIV/0!</v>
      </c>
      <c r="Z6835" s="6" t="e">
        <f>Y6835*H6835</f>
        <v>#DIV/0!</v>
      </c>
      <c r="AB6835" s="1">
        <f t="shared" si="212"/>
        <v>0</v>
      </c>
      <c r="AC6835" s="1">
        <f t="shared" si="213"/>
        <v>0</v>
      </c>
    </row>
    <row r="6836" spans="4:29" x14ac:dyDescent="0.25">
      <c r="D6836" s="1">
        <v>2005</v>
      </c>
      <c r="E6836" s="1" t="s">
        <v>185</v>
      </c>
      <c r="F6836" s="2" t="s">
        <v>379</v>
      </c>
      <c r="G6836">
        <v>2</v>
      </c>
      <c r="H6836">
        <v>26167000</v>
      </c>
      <c r="I6836" s="1">
        <v>303.77499999999998</v>
      </c>
      <c r="J6836" s="1">
        <v>27547</v>
      </c>
      <c r="K6836" s="1">
        <v>562183.69999999995</v>
      </c>
      <c r="L6836" s="1">
        <v>571428.6</v>
      </c>
      <c r="M6836" s="3">
        <v>240</v>
      </c>
      <c r="N6836">
        <v>49</v>
      </c>
      <c r="O6836">
        <v>42</v>
      </c>
      <c r="P6836" s="1">
        <f>IF($A$3="Percentage of government revenue per capita",$B$3,0) + IF($A$3="Absolute extra revenue",AB6836,0) + IF($A$3="Absolute revenue per capita",AC6836,0)</f>
        <v>0</v>
      </c>
      <c r="Q6836" s="5">
        <f>-MIN(data!$B$4 / data!I6725 * data!P6725 / 100, data!N6725)</f>
        <v>0</v>
      </c>
      <c r="R6836" s="4">
        <f>-Q6836*K6836/1000</f>
        <v>0</v>
      </c>
      <c r="S6836" s="6">
        <f>-MIN(data!$B$5/(POWER(LN(I6836),2))*P6836/100, O6836)</f>
        <v>0</v>
      </c>
      <c r="T6836" s="6">
        <f>-S6836*L6836/100000</f>
        <v>0</v>
      </c>
      <c r="U6836" s="4">
        <f>N6836+Q6836</f>
        <v>49</v>
      </c>
      <c r="V6836" s="4" t="e">
        <f>P6836*I6836/100/R6836</f>
        <v>#DIV/0!</v>
      </c>
      <c r="W6836" s="4" t="e">
        <f>V6836*H6836</f>
        <v>#DIV/0!</v>
      </c>
      <c r="X6836" s="6">
        <f>O6836+S6836</f>
        <v>42</v>
      </c>
      <c r="Y6836" s="6" t="e">
        <f>P6836*I6836/100/T6836</f>
        <v>#DIV/0!</v>
      </c>
      <c r="Z6836" s="6" t="e">
        <f>Y6836*H6836</f>
        <v>#DIV/0!</v>
      </c>
      <c r="AB6836" s="1">
        <f t="shared" si="212"/>
        <v>0</v>
      </c>
      <c r="AC6836" s="1">
        <f t="shared" si="213"/>
        <v>0</v>
      </c>
    </row>
    <row r="6837" spans="4:29" x14ac:dyDescent="0.25">
      <c r="D6837" s="1">
        <v>2006</v>
      </c>
      <c r="E6837" s="1" t="s">
        <v>185</v>
      </c>
      <c r="F6837" s="2" t="s">
        <v>379</v>
      </c>
      <c r="G6837">
        <v>2</v>
      </c>
      <c r="H6837">
        <v>26488250</v>
      </c>
      <c r="I6837" s="1">
        <v>330.09379999999999</v>
      </c>
      <c r="J6837" s="1">
        <v>26615</v>
      </c>
      <c r="K6837" s="1">
        <v>574838</v>
      </c>
      <c r="L6837" s="1">
        <v>585365.9</v>
      </c>
      <c r="M6837" s="3">
        <v>240</v>
      </c>
      <c r="N6837">
        <v>46.3</v>
      </c>
      <c r="O6837">
        <v>41</v>
      </c>
      <c r="P6837" s="1">
        <f>IF($A$3="Percentage of government revenue per capita",$B$3,0) + IF($A$3="Absolute extra revenue",AB6837,0) + IF($A$3="Absolute revenue per capita",AC6837,0)</f>
        <v>0</v>
      </c>
      <c r="Q6837" s="5">
        <f>-MIN(data!$B$4 / data!I6726 * data!P6726 / 100, data!N6726)</f>
        <v>0</v>
      </c>
      <c r="R6837" s="4">
        <f>-Q6837*K6837/1000</f>
        <v>0</v>
      </c>
      <c r="S6837" s="6">
        <f>-MIN(data!$B$5/(POWER(LN(I6837),2))*P6837/100, O6837)</f>
        <v>0</v>
      </c>
      <c r="T6837" s="6">
        <f>-S6837*L6837/100000</f>
        <v>0</v>
      </c>
      <c r="U6837" s="4">
        <f>N6837+Q6837</f>
        <v>46.3</v>
      </c>
      <c r="V6837" s="4" t="e">
        <f>P6837*I6837/100/R6837</f>
        <v>#DIV/0!</v>
      </c>
      <c r="W6837" s="4" t="e">
        <f>V6837*H6837</f>
        <v>#DIV/0!</v>
      </c>
      <c r="X6837" s="6">
        <f>O6837+S6837</f>
        <v>41</v>
      </c>
      <c r="Y6837" s="6" t="e">
        <f>P6837*I6837/100/T6837</f>
        <v>#DIV/0!</v>
      </c>
      <c r="Z6837" s="6" t="e">
        <f>Y6837*H6837</f>
        <v>#DIV/0!</v>
      </c>
      <c r="AB6837" s="1">
        <f t="shared" si="212"/>
        <v>0</v>
      </c>
      <c r="AC6837" s="1">
        <f t="shared" si="213"/>
        <v>0</v>
      </c>
    </row>
    <row r="6838" spans="4:29" x14ac:dyDescent="0.25">
      <c r="D6838" s="1">
        <v>2007</v>
      </c>
      <c r="E6838" s="1" t="s">
        <v>185</v>
      </c>
      <c r="F6838" s="2" t="s">
        <v>379</v>
      </c>
      <c r="G6838">
        <v>2</v>
      </c>
      <c r="H6838">
        <v>26868000</v>
      </c>
      <c r="I6838" s="1">
        <v>360.60910000000001</v>
      </c>
      <c r="J6838" s="1">
        <v>25730</v>
      </c>
      <c r="K6838" s="1">
        <v>588787.19999999995</v>
      </c>
      <c r="L6838" s="1">
        <v>609756.1</v>
      </c>
      <c r="M6838" s="3">
        <v>240</v>
      </c>
      <c r="N6838">
        <v>43.7</v>
      </c>
      <c r="O6838">
        <v>41</v>
      </c>
      <c r="P6838" s="1">
        <f>IF($A$3="Percentage of government revenue per capita",$B$3,0) + IF($A$3="Absolute extra revenue",AB6838,0) + IF($A$3="Absolute revenue per capita",AC6838,0)</f>
        <v>0</v>
      </c>
      <c r="Q6838" s="5">
        <f>-MIN(data!$B$4 / data!I6727 * data!P6727 / 100, data!N6727)</f>
        <v>0</v>
      </c>
      <c r="R6838" s="4">
        <f>-Q6838*K6838/1000</f>
        <v>0</v>
      </c>
      <c r="S6838" s="6">
        <f>-MIN(data!$B$5/(POWER(LN(I6838),2))*P6838/100, O6838)</f>
        <v>0</v>
      </c>
      <c r="T6838" s="6">
        <f>-S6838*L6838/100000</f>
        <v>0</v>
      </c>
      <c r="U6838" s="4">
        <f>N6838+Q6838</f>
        <v>43.7</v>
      </c>
      <c r="V6838" s="4" t="e">
        <f>P6838*I6838/100/R6838</f>
        <v>#DIV/0!</v>
      </c>
      <c r="W6838" s="4" t="e">
        <f>V6838*H6838</f>
        <v>#DIV/0!</v>
      </c>
      <c r="X6838" s="6">
        <f>O6838+S6838</f>
        <v>41</v>
      </c>
      <c r="Y6838" s="6" t="e">
        <f>P6838*I6838/100/T6838</f>
        <v>#DIV/0!</v>
      </c>
      <c r="Z6838" s="6" t="e">
        <f>Y6838*H6838</f>
        <v>#DIV/0!</v>
      </c>
      <c r="AB6838" s="1">
        <f t="shared" si="212"/>
        <v>0</v>
      </c>
      <c r="AC6838" s="1">
        <f t="shared" si="213"/>
        <v>0</v>
      </c>
    </row>
    <row r="6839" spans="4:29" x14ac:dyDescent="0.25">
      <c r="D6839" s="1">
        <v>2008</v>
      </c>
      <c r="E6839" s="1" t="s">
        <v>185</v>
      </c>
      <c r="F6839" s="2" t="s">
        <v>379</v>
      </c>
      <c r="G6839">
        <v>2</v>
      </c>
      <c r="H6839">
        <v>27302800</v>
      </c>
      <c r="I6839" s="1">
        <v>412.47250000000003</v>
      </c>
      <c r="J6839" s="1">
        <v>24837</v>
      </c>
      <c r="K6839" s="1">
        <v>604306.6</v>
      </c>
      <c r="L6839" s="1">
        <v>625000</v>
      </c>
      <c r="M6839" s="3">
        <v>250</v>
      </c>
      <c r="N6839">
        <v>41.1</v>
      </c>
      <c r="O6839">
        <v>40</v>
      </c>
      <c r="P6839" s="1">
        <f>IF($A$3="Percentage of government revenue per capita",$B$3,0) + IF($A$3="Absolute extra revenue",AB6839,0) + IF($A$3="Absolute revenue per capita",AC6839,0)</f>
        <v>0</v>
      </c>
      <c r="Q6839" s="5">
        <f>-MIN(data!$B$4 / data!I6728 * data!P6728 / 100, data!N6728)</f>
        <v>0</v>
      </c>
      <c r="R6839" s="4">
        <f>-Q6839*K6839/1000</f>
        <v>0</v>
      </c>
      <c r="S6839" s="6">
        <f>-MIN(data!$B$5/(POWER(LN(I6839),2))*P6839/100, O6839)</f>
        <v>0</v>
      </c>
      <c r="T6839" s="6">
        <f>-S6839*L6839/100000</f>
        <v>0</v>
      </c>
      <c r="U6839" s="4">
        <f>N6839+Q6839</f>
        <v>41.1</v>
      </c>
      <c r="V6839" s="4" t="e">
        <f>P6839*I6839/100/R6839</f>
        <v>#DIV/0!</v>
      </c>
      <c r="W6839" s="4" t="e">
        <f>V6839*H6839</f>
        <v>#DIV/0!</v>
      </c>
      <c r="X6839" s="6">
        <f>O6839+S6839</f>
        <v>40</v>
      </c>
      <c r="Y6839" s="6" t="e">
        <f>P6839*I6839/100/T6839</f>
        <v>#DIV/0!</v>
      </c>
      <c r="Z6839" s="6" t="e">
        <f>Y6839*H6839</f>
        <v>#DIV/0!</v>
      </c>
      <c r="AB6839" s="1">
        <f t="shared" si="212"/>
        <v>0</v>
      </c>
      <c r="AC6839" s="1">
        <f t="shared" si="213"/>
        <v>0</v>
      </c>
    </row>
    <row r="6840" spans="4:29" x14ac:dyDescent="0.25">
      <c r="D6840" s="1">
        <v>2009</v>
      </c>
      <c r="E6840" s="1" t="s">
        <v>185</v>
      </c>
      <c r="F6840" s="2" t="s">
        <v>379</v>
      </c>
      <c r="G6840">
        <v>2</v>
      </c>
      <c r="H6840">
        <v>27767400</v>
      </c>
      <c r="I6840" s="1">
        <v>427.77679999999998</v>
      </c>
      <c r="J6840" s="1">
        <v>23921</v>
      </c>
      <c r="K6840" s="1">
        <v>619715</v>
      </c>
      <c r="L6840" s="1">
        <v>625000</v>
      </c>
      <c r="M6840" s="3">
        <v>250</v>
      </c>
      <c r="N6840">
        <v>38.6</v>
      </c>
      <c r="O6840">
        <v>40</v>
      </c>
      <c r="P6840" s="1">
        <f>IF($A$3="Percentage of government revenue per capita",$B$3,0) + IF($A$3="Absolute extra revenue",AB6840,0) + IF($A$3="Absolute revenue per capita",AC6840,0)</f>
        <v>0</v>
      </c>
      <c r="Q6840" s="5">
        <f>-MIN(data!$B$4 / data!I6729 * data!P6729 / 100, data!N6729)</f>
        <v>0</v>
      </c>
      <c r="R6840" s="4">
        <f>-Q6840*K6840/1000</f>
        <v>0</v>
      </c>
      <c r="S6840" s="6">
        <f>-MIN(data!$B$5/(POWER(LN(I6840),2))*P6840/100, O6840)</f>
        <v>0</v>
      </c>
      <c r="T6840" s="6">
        <f>-S6840*L6840/100000</f>
        <v>0</v>
      </c>
      <c r="U6840" s="4">
        <f>N6840+Q6840</f>
        <v>38.6</v>
      </c>
      <c r="V6840" s="4" t="e">
        <f>P6840*I6840/100/R6840</f>
        <v>#DIV/0!</v>
      </c>
      <c r="W6840" s="4" t="e">
        <f>V6840*H6840</f>
        <v>#DIV/0!</v>
      </c>
      <c r="X6840" s="6">
        <f>O6840+S6840</f>
        <v>40</v>
      </c>
      <c r="Y6840" s="6" t="e">
        <f>P6840*I6840/100/T6840</f>
        <v>#DIV/0!</v>
      </c>
      <c r="Z6840" s="6" t="e">
        <f>Y6840*H6840</f>
        <v>#DIV/0!</v>
      </c>
      <c r="AB6840" s="1">
        <f t="shared" si="212"/>
        <v>0</v>
      </c>
      <c r="AC6840" s="1">
        <f t="shared" si="213"/>
        <v>0</v>
      </c>
    </row>
    <row r="6841" spans="4:29" x14ac:dyDescent="0.25">
      <c r="D6841" s="1">
        <v>2010</v>
      </c>
      <c r="E6841" s="1" t="s">
        <v>185</v>
      </c>
      <c r="F6841" s="2" t="s">
        <v>379</v>
      </c>
      <c r="G6841">
        <v>2</v>
      </c>
      <c r="H6841">
        <v>28562400</v>
      </c>
      <c r="I6841" s="1">
        <v>441.07940000000002</v>
      </c>
      <c r="J6841" s="1">
        <v>22879</v>
      </c>
      <c r="K6841" s="1">
        <v>632016.6</v>
      </c>
      <c r="L6841" s="1">
        <v>641025.6</v>
      </c>
      <c r="M6841" s="3">
        <v>250</v>
      </c>
      <c r="N6841">
        <v>36.200000000000003</v>
      </c>
      <c r="O6841">
        <v>39</v>
      </c>
      <c r="P6841" s="1">
        <f>IF($A$3="Percentage of government revenue per capita",$B$3,0) + IF($A$3="Absolute extra revenue",AB6841,0) + IF($A$3="Absolute revenue per capita",AC6841,0)</f>
        <v>0</v>
      </c>
      <c r="Q6841" s="5">
        <f>-MIN(data!$B$4 / data!I6730 * data!P6730 / 100, data!N6730)</f>
        <v>0</v>
      </c>
      <c r="R6841" s="4">
        <f>-Q6841*K6841/1000</f>
        <v>0</v>
      </c>
      <c r="S6841" s="6">
        <f>-MIN(data!$B$5/(POWER(LN(I6841),2))*P6841/100, O6841)</f>
        <v>0</v>
      </c>
      <c r="T6841" s="6">
        <f>-S6841*L6841/100000</f>
        <v>0</v>
      </c>
      <c r="U6841" s="4">
        <f>N6841+Q6841</f>
        <v>36.200000000000003</v>
      </c>
      <c r="V6841" s="4" t="e">
        <f>P6841*I6841/100/R6841</f>
        <v>#DIV/0!</v>
      </c>
      <c r="W6841" s="4" t="e">
        <f>V6841*H6841</f>
        <v>#DIV/0!</v>
      </c>
      <c r="X6841" s="6">
        <f>O6841+S6841</f>
        <v>39</v>
      </c>
      <c r="Y6841" s="6" t="e">
        <f>P6841*I6841/100/T6841</f>
        <v>#DIV/0!</v>
      </c>
      <c r="Z6841" s="6" t="e">
        <f>Y6841*H6841</f>
        <v>#DIV/0!</v>
      </c>
      <c r="AB6841" s="1">
        <f t="shared" si="212"/>
        <v>0</v>
      </c>
      <c r="AC6841" s="1">
        <f t="shared" si="213"/>
        <v>0</v>
      </c>
    </row>
    <row r="6842" spans="4:29" x14ac:dyDescent="0.25">
      <c r="D6842" s="1">
        <v>2011</v>
      </c>
      <c r="E6842" s="1" t="s">
        <v>185</v>
      </c>
      <c r="F6842" s="2" t="s">
        <v>379</v>
      </c>
      <c r="G6842">
        <v>2</v>
      </c>
      <c r="H6842">
        <v>29339400</v>
      </c>
      <c r="I6842" s="1">
        <v>459.00639999999999</v>
      </c>
      <c r="J6842" s="1">
        <v>21754</v>
      </c>
      <c r="K6842" s="1">
        <v>643609.5</v>
      </c>
      <c r="L6842" s="1">
        <v>657894.69999999995</v>
      </c>
      <c r="M6842" s="3">
        <v>250</v>
      </c>
      <c r="N6842">
        <v>33.799999999999997</v>
      </c>
      <c r="O6842">
        <v>38</v>
      </c>
      <c r="P6842" s="1">
        <f>IF($A$3="Percentage of government revenue per capita",$B$3,0) + IF($A$3="Absolute extra revenue",AB6842,0) + IF($A$3="Absolute revenue per capita",AC6842,0)</f>
        <v>0</v>
      </c>
      <c r="Q6842" s="5">
        <f>-MIN(data!$B$4 / data!I6731 * data!P6731 / 100, data!N6731)</f>
        <v>0</v>
      </c>
      <c r="R6842" s="4">
        <f>-Q6842*K6842/1000</f>
        <v>0</v>
      </c>
      <c r="S6842" s="6">
        <f>-MIN(data!$B$5/(POWER(LN(I6842),2))*P6842/100, O6842)</f>
        <v>0</v>
      </c>
      <c r="T6842" s="6">
        <f>-S6842*L6842/100000</f>
        <v>0</v>
      </c>
      <c r="U6842" s="4">
        <f>N6842+Q6842</f>
        <v>33.799999999999997</v>
      </c>
      <c r="V6842" s="4" t="e">
        <f>P6842*I6842/100/R6842</f>
        <v>#DIV/0!</v>
      </c>
      <c r="W6842" s="4" t="e">
        <f>V6842*H6842</f>
        <v>#DIV/0!</v>
      </c>
      <c r="X6842" s="6">
        <f>O6842+S6842</f>
        <v>38</v>
      </c>
      <c r="Y6842" s="6" t="e">
        <f>P6842*I6842/100/T6842</f>
        <v>#DIV/0!</v>
      </c>
      <c r="Z6842" s="6" t="e">
        <f>Y6842*H6842</f>
        <v>#DIV/0!</v>
      </c>
      <c r="AB6842" s="1">
        <f t="shared" si="212"/>
        <v>0</v>
      </c>
      <c r="AC6842" s="1">
        <f t="shared" si="213"/>
        <v>0</v>
      </c>
    </row>
    <row r="6843" spans="4:29" x14ac:dyDescent="0.25">
      <c r="D6843" s="1">
        <v>2012</v>
      </c>
      <c r="E6843" s="1" t="s">
        <v>185</v>
      </c>
      <c r="F6843" s="2" t="s">
        <v>379</v>
      </c>
      <c r="G6843">
        <v>2</v>
      </c>
      <c r="H6843">
        <v>29774500</v>
      </c>
      <c r="I6843" s="1">
        <v>502.29419999999999</v>
      </c>
      <c r="J6843" s="1">
        <v>20556</v>
      </c>
      <c r="K6843" s="1">
        <v>650506.30000000005</v>
      </c>
      <c r="L6843" s="1">
        <v>657894.69999999995</v>
      </c>
      <c r="M6843" s="3">
        <v>250</v>
      </c>
      <c r="N6843">
        <v>31.6</v>
      </c>
      <c r="O6843">
        <v>38</v>
      </c>
      <c r="P6843" s="1">
        <f>IF($A$3="Percentage of government revenue per capita",$B$3,0) + IF($A$3="Absolute extra revenue",AB6843,0) + IF($A$3="Absolute revenue per capita",AC6843,0)</f>
        <v>0</v>
      </c>
      <c r="Q6843" s="5">
        <f>-MIN(data!$B$4 / data!I6732 * data!P6732 / 100, data!N6732)</f>
        <v>0</v>
      </c>
      <c r="R6843" s="4">
        <f>-Q6843*K6843/1000</f>
        <v>0</v>
      </c>
      <c r="S6843" s="6">
        <f>-MIN(data!$B$5/(POWER(LN(I6843),2))*P6843/100, O6843)</f>
        <v>0</v>
      </c>
      <c r="T6843" s="6">
        <f>-S6843*L6843/100000</f>
        <v>0</v>
      </c>
      <c r="U6843" s="4">
        <f>N6843+Q6843</f>
        <v>31.6</v>
      </c>
      <c r="V6843" s="4" t="e">
        <f>P6843*I6843/100/R6843</f>
        <v>#DIV/0!</v>
      </c>
      <c r="W6843" s="4" t="e">
        <f>V6843*H6843</f>
        <v>#DIV/0!</v>
      </c>
      <c r="X6843" s="6">
        <f>O6843+S6843</f>
        <v>38</v>
      </c>
      <c r="Y6843" s="6" t="e">
        <f>P6843*I6843/100/T6843</f>
        <v>#DIV/0!</v>
      </c>
      <c r="Z6843" s="6" t="e">
        <f>Y6843*H6843</f>
        <v>#DIV/0!</v>
      </c>
      <c r="AB6843" s="1">
        <f t="shared" si="212"/>
        <v>0</v>
      </c>
      <c r="AC6843" s="1">
        <f t="shared" si="213"/>
        <v>0</v>
      </c>
    </row>
    <row r="6844" spans="4:29" x14ac:dyDescent="0.25">
      <c r="D6844" s="1">
        <v>2013</v>
      </c>
      <c r="E6844" s="1" t="s">
        <v>185</v>
      </c>
      <c r="F6844" s="2" t="s">
        <v>379</v>
      </c>
      <c r="G6844">
        <v>2</v>
      </c>
      <c r="H6844">
        <v>30243200</v>
      </c>
      <c r="I6844" s="1">
        <v>0</v>
      </c>
      <c r="J6844" s="1">
        <v>19357</v>
      </c>
      <c r="K6844" s="1">
        <v>656169.5</v>
      </c>
      <c r="L6844" s="1">
        <v>675675.7</v>
      </c>
      <c r="M6844" s="3">
        <v>250</v>
      </c>
      <c r="N6844">
        <v>29.5</v>
      </c>
      <c r="O6844">
        <v>37</v>
      </c>
      <c r="P6844" s="1">
        <f>IF($A$3="Percentage of government revenue per capita",$B$3,0) + IF($A$3="Absolute extra revenue",AB6844,0) + IF($A$3="Absolute revenue per capita",AC6844,0)</f>
        <v>0</v>
      </c>
      <c r="Q6844" s="5">
        <f>-MIN(data!$B$4 / data!I6733 * data!P6733 / 100, data!N6733)</f>
        <v>0</v>
      </c>
      <c r="R6844" s="4">
        <f>-Q6844*K6844/1000</f>
        <v>0</v>
      </c>
      <c r="S6844" s="6" t="e">
        <f>-MIN(data!$B$5/(POWER(LN(I6844),2))*P6844/100, O6844)</f>
        <v>#NUM!</v>
      </c>
      <c r="T6844" s="6" t="e">
        <f>-S6844*L6844/100000</f>
        <v>#NUM!</v>
      </c>
      <c r="U6844" s="4">
        <f>N6844+Q6844</f>
        <v>29.5</v>
      </c>
      <c r="V6844" s="4" t="e">
        <f>P6844*I6844/100/R6844</f>
        <v>#DIV/0!</v>
      </c>
      <c r="W6844" s="4" t="e">
        <f>V6844*H6844</f>
        <v>#DIV/0!</v>
      </c>
      <c r="X6844" s="6" t="e">
        <f>O6844+S6844</f>
        <v>#NUM!</v>
      </c>
      <c r="Y6844" s="6" t="e">
        <f>P6844*I6844/100/T6844</f>
        <v>#NUM!</v>
      </c>
      <c r="Z6844" s="6" t="e">
        <f>Y6844*H6844</f>
        <v>#NUM!</v>
      </c>
      <c r="AB6844" s="1" t="e">
        <f t="shared" si="212"/>
        <v>#DIV/0!</v>
      </c>
      <c r="AC6844" s="1" t="e">
        <f t="shared" si="213"/>
        <v>#DIV/0!</v>
      </c>
    </row>
    <row r="6845" spans="4:29" x14ac:dyDescent="0.25">
      <c r="D6845" s="1">
        <v>2014</v>
      </c>
      <c r="E6845" s="1" t="s">
        <v>185</v>
      </c>
      <c r="F6845" s="2" t="s">
        <v>379</v>
      </c>
      <c r="G6845">
        <v>2</v>
      </c>
      <c r="H6845">
        <v>30757700</v>
      </c>
      <c r="I6845" s="1">
        <v>0</v>
      </c>
      <c r="J6845" s="1">
        <v>18123</v>
      </c>
      <c r="K6845" s="1">
        <v>659018.19999999995</v>
      </c>
      <c r="L6845" s="1">
        <v>648648.6</v>
      </c>
      <c r="M6845" s="3">
        <v>250</v>
      </c>
      <c r="N6845">
        <v>27.5</v>
      </c>
      <c r="O6845">
        <v>37</v>
      </c>
      <c r="P6845" s="1">
        <f>IF($A$3="Percentage of government revenue per capita",$B$3,0) + IF($A$3="Absolute extra revenue",AB6845,0) + IF($A$3="Absolute revenue per capita",AC6845,0)</f>
        <v>0</v>
      </c>
      <c r="Q6845" s="5">
        <f>-MIN(data!$B$4 / data!I6734 * data!P6734 / 100, data!N6734)</f>
        <v>0</v>
      </c>
      <c r="R6845" s="4">
        <f>-Q6845*K6845/1000</f>
        <v>0</v>
      </c>
      <c r="S6845" s="6" t="e">
        <f>-MIN(data!$B$5/(POWER(LN(I6845),2))*P6845/100, O6845)</f>
        <v>#NUM!</v>
      </c>
      <c r="T6845" s="6" t="e">
        <f>-S6845*L6845/100000</f>
        <v>#NUM!</v>
      </c>
      <c r="U6845" s="4">
        <f>N6845+Q6845</f>
        <v>27.5</v>
      </c>
      <c r="V6845" s="4" t="e">
        <f>P6845*I6845/100/R6845</f>
        <v>#DIV/0!</v>
      </c>
      <c r="W6845" s="4" t="e">
        <f>V6845*H6845</f>
        <v>#DIV/0!</v>
      </c>
      <c r="X6845" s="6" t="e">
        <f>O6845+S6845</f>
        <v>#NUM!</v>
      </c>
      <c r="Y6845" s="6" t="e">
        <f>P6845*I6845/100/T6845</f>
        <v>#NUM!</v>
      </c>
      <c r="Z6845" s="6" t="e">
        <f>Y6845*H6845</f>
        <v>#NUM!</v>
      </c>
      <c r="AB6845" s="1" t="e">
        <f t="shared" si="212"/>
        <v>#DIV/0!</v>
      </c>
      <c r="AC6845" s="1" t="e">
        <f t="shared" si="213"/>
        <v>#DIV/0!</v>
      </c>
    </row>
    <row r="6846" spans="4:29" x14ac:dyDescent="0.25">
      <c r="D6846" s="1">
        <v>2015</v>
      </c>
      <c r="E6846" s="1" t="s">
        <v>185</v>
      </c>
      <c r="F6846" s="2" t="s">
        <v>379</v>
      </c>
      <c r="G6846">
        <v>2</v>
      </c>
      <c r="H6846">
        <v>31298900</v>
      </c>
      <c r="I6846" s="1">
        <v>606.53420000000006</v>
      </c>
      <c r="J6846" s="1">
        <v>16912</v>
      </c>
      <c r="K6846" s="1">
        <v>660625</v>
      </c>
      <c r="M6846" s="3">
        <v>240</v>
      </c>
      <c r="N6846">
        <v>25.6</v>
      </c>
      <c r="O6846">
        <v>36</v>
      </c>
      <c r="P6846" s="1">
        <f>IF($A$3="Percentage of government revenue per capita",$B$3,0) + IF($A$3="Absolute extra revenue",AB6846,0) + IF($A$3="Absolute revenue per capita",AC6846,0)</f>
        <v>0</v>
      </c>
      <c r="Q6846" s="5">
        <f>-MIN(data!$B$4 / data!I6735 * data!P6735 / 100, data!N6735)</f>
        <v>0</v>
      </c>
      <c r="R6846" s="4">
        <f>-Q6846*K6846/1000</f>
        <v>0</v>
      </c>
      <c r="S6846" s="6">
        <f>-MIN(data!$B$5/(POWER(LN(I6846),2))*P6846/100, O6846)</f>
        <v>0</v>
      </c>
      <c r="T6846" s="6">
        <f>-S6846*L6846/100000</f>
        <v>0</v>
      </c>
      <c r="U6846" s="4">
        <f>N6846+Q6846</f>
        <v>25.6</v>
      </c>
      <c r="V6846" s="4" t="e">
        <f>P6846*I6846/100/R6846</f>
        <v>#DIV/0!</v>
      </c>
      <c r="W6846" s="4" t="e">
        <f>V6846*H6846</f>
        <v>#DIV/0!</v>
      </c>
      <c r="X6846" s="6">
        <f>O6846+S6846</f>
        <v>36</v>
      </c>
      <c r="Y6846" s="6" t="e">
        <f>P6846*I6846/100/T6846</f>
        <v>#DIV/0!</v>
      </c>
      <c r="Z6846" s="6" t="e">
        <f>Y6846*H6846</f>
        <v>#DIV/0!</v>
      </c>
      <c r="AB6846" s="1">
        <f t="shared" si="212"/>
        <v>0</v>
      </c>
      <c r="AC6846" s="1">
        <f t="shared" si="213"/>
        <v>0</v>
      </c>
    </row>
    <row r="6847" spans="4:29" x14ac:dyDescent="0.25">
      <c r="D6847" s="1">
        <v>2016</v>
      </c>
      <c r="E6847" s="1" t="s">
        <v>185</v>
      </c>
      <c r="F6847" s="2" t="s">
        <v>379</v>
      </c>
      <c r="G6847">
        <v>2</v>
      </c>
      <c r="H6847">
        <v>31847900</v>
      </c>
      <c r="I6847" s="1">
        <v>580.85069999999996</v>
      </c>
      <c r="J6847" s="1">
        <v>15775</v>
      </c>
      <c r="K6847" s="1">
        <v>660041.80000000005</v>
      </c>
      <c r="M6847" s="3"/>
      <c r="N6847">
        <v>23.9</v>
      </c>
      <c r="O6847"/>
      <c r="P6847" s="1">
        <f>IF($A$3="Percentage of government revenue per capita",$B$3,0) + IF($A$3="Absolute extra revenue",AB6847,0) + IF($A$3="Absolute revenue per capita",AC6847,0)</f>
        <v>0</v>
      </c>
      <c r="Q6847" s="5">
        <f>-MIN(data!$B$4 / data!I6736 * data!P6736 / 100, data!N6736)</f>
        <v>0</v>
      </c>
      <c r="R6847" s="4">
        <f>-Q6847*K6847/1000</f>
        <v>0</v>
      </c>
      <c r="S6847" s="6">
        <f>-MIN(data!$B$5/(POWER(LN(I6847),2))*P6847/100, O6847)</f>
        <v>0</v>
      </c>
      <c r="T6847" s="6">
        <f>-S6847*L6847/100000</f>
        <v>0</v>
      </c>
      <c r="U6847" s="4">
        <f>N6847+Q6847</f>
        <v>23.9</v>
      </c>
      <c r="V6847" s="4" t="e">
        <f>P6847*I6847/100/R6847</f>
        <v>#DIV/0!</v>
      </c>
      <c r="W6847" s="4" t="e">
        <f>V6847*H6847</f>
        <v>#DIV/0!</v>
      </c>
      <c r="X6847" s="6">
        <f>O6847+S6847</f>
        <v>0</v>
      </c>
      <c r="Y6847" s="6" t="e">
        <f>P6847*I6847/100/T6847</f>
        <v>#DIV/0!</v>
      </c>
      <c r="Z6847" s="6" t="e">
        <f>Y6847*H6847</f>
        <v>#DIV/0!</v>
      </c>
      <c r="AB6847" s="1">
        <f t="shared" si="212"/>
        <v>0</v>
      </c>
      <c r="AC6847" s="1">
        <f t="shared" si="213"/>
        <v>0</v>
      </c>
    </row>
    <row r="6848" spans="4:29" x14ac:dyDescent="0.25">
      <c r="D6848" s="1">
        <v>1980</v>
      </c>
      <c r="E6848" s="1" t="s">
        <v>189</v>
      </c>
      <c r="F6848" s="2" t="s">
        <v>380</v>
      </c>
      <c r="G6848">
        <v>2</v>
      </c>
      <c r="H6848">
        <v>115597</v>
      </c>
      <c r="I6848" s="1">
        <v>317.26569999999998</v>
      </c>
      <c r="J6848" s="1">
        <v>300</v>
      </c>
      <c r="K6848" s="1">
        <v>4373.1779999999999</v>
      </c>
      <c r="M6848" s="3"/>
      <c r="N6848">
        <v>68.599999999999994</v>
      </c>
      <c r="O6848"/>
      <c r="P6848" s="1">
        <f>IF($A$3="Percentage of government revenue per capita",$B$3,0) + IF($A$3="Absolute extra revenue",AB6848,0) + IF($A$3="Absolute revenue per capita",AC6848,0)</f>
        <v>0</v>
      </c>
      <c r="Q6848" s="5">
        <f>-MIN(data!$B$4 / data!I6848 * data!P6848 / 100, data!N6848)</f>
        <v>0</v>
      </c>
      <c r="R6848" s="4">
        <f>-Q6848*K6848/1000</f>
        <v>0</v>
      </c>
      <c r="S6848" s="6">
        <f>-MIN(data!$B$5/(POWER(LN(I6848),2))*P6848/100, O6848)</f>
        <v>0</v>
      </c>
      <c r="T6848" s="6">
        <f>-S6848*L6848/100000</f>
        <v>0</v>
      </c>
      <c r="U6848" s="4">
        <f>N6848+Q6848</f>
        <v>68.599999999999994</v>
      </c>
      <c r="V6848" s="4" t="e">
        <f>P6848*I6848/100/R6848</f>
        <v>#DIV/0!</v>
      </c>
      <c r="W6848" s="4" t="e">
        <f>V6848*H6848</f>
        <v>#DIV/0!</v>
      </c>
      <c r="X6848" s="6">
        <f>O6848+S6848</f>
        <v>0</v>
      </c>
      <c r="Y6848" s="6" t="e">
        <f>P6848*I6848/100/T6848</f>
        <v>#DIV/0!</v>
      </c>
      <c r="Z6848" s="6" t="e">
        <f>Y6848*H6848</f>
        <v>#DIV/0!</v>
      </c>
      <c r="AB6848" s="1">
        <f t="shared" si="212"/>
        <v>0</v>
      </c>
      <c r="AC6848" s="1">
        <f t="shared" si="213"/>
        <v>0</v>
      </c>
    </row>
    <row r="6849" spans="4:29" x14ac:dyDescent="0.25">
      <c r="D6849" s="1">
        <v>1981</v>
      </c>
      <c r="E6849" s="1" t="s">
        <v>189</v>
      </c>
      <c r="F6849" s="2" t="s">
        <v>380</v>
      </c>
      <c r="G6849">
        <v>2</v>
      </c>
      <c r="H6849">
        <v>118541</v>
      </c>
      <c r="I6849" s="1">
        <v>287.6585</v>
      </c>
      <c r="J6849" s="1">
        <v>286</v>
      </c>
      <c r="K6849" s="1">
        <v>4454.8289999999997</v>
      </c>
      <c r="M6849" s="3"/>
      <c r="N6849">
        <v>64.2</v>
      </c>
      <c r="O6849"/>
      <c r="P6849" s="1">
        <f>IF($A$3="Percentage of government revenue per capita",$B$3,0) + IF($A$3="Absolute extra revenue",AB6849,0) + IF($A$3="Absolute revenue per capita",AC6849,0)</f>
        <v>0</v>
      </c>
      <c r="Q6849" s="5">
        <f>-MIN(data!$B$4 / data!I6849 * data!P6849 / 100, data!N6849)</f>
        <v>0</v>
      </c>
      <c r="R6849" s="4">
        <f>-Q6849*K6849/1000</f>
        <v>0</v>
      </c>
      <c r="S6849" s="6">
        <f>-MIN(data!$B$5/(POWER(LN(I6849),2))*P6849/100, O6849)</f>
        <v>0</v>
      </c>
      <c r="T6849" s="6">
        <f>-S6849*L6849/100000</f>
        <v>0</v>
      </c>
      <c r="U6849" s="4">
        <f>N6849+Q6849</f>
        <v>64.2</v>
      </c>
      <c r="V6849" s="4" t="e">
        <f>P6849*I6849/100/R6849</f>
        <v>#DIV/0!</v>
      </c>
      <c r="W6849" s="4" t="e">
        <f>V6849*H6849</f>
        <v>#DIV/0!</v>
      </c>
      <c r="X6849" s="6">
        <f>O6849+S6849</f>
        <v>0</v>
      </c>
      <c r="Y6849" s="6" t="e">
        <f>P6849*I6849/100/T6849</f>
        <v>#DIV/0!</v>
      </c>
      <c r="Z6849" s="6" t="e">
        <f>Y6849*H6849</f>
        <v>#DIV/0!</v>
      </c>
      <c r="AB6849" s="1">
        <f t="shared" si="212"/>
        <v>0</v>
      </c>
      <c r="AC6849" s="1">
        <f t="shared" si="213"/>
        <v>0</v>
      </c>
    </row>
    <row r="6850" spans="4:29" x14ac:dyDescent="0.25">
      <c r="D6850" s="1">
        <v>1982</v>
      </c>
      <c r="E6850" s="1" t="s">
        <v>189</v>
      </c>
      <c r="F6850" s="2" t="s">
        <v>380</v>
      </c>
      <c r="G6850">
        <v>2</v>
      </c>
      <c r="H6850">
        <v>121395</v>
      </c>
      <c r="I6850" s="1">
        <v>331.87900000000002</v>
      </c>
      <c r="J6850" s="1">
        <v>272</v>
      </c>
      <c r="K6850" s="1">
        <v>4540.902</v>
      </c>
      <c r="M6850" s="3"/>
      <c r="N6850">
        <v>59.9</v>
      </c>
      <c r="O6850"/>
      <c r="P6850" s="1">
        <f>IF($A$3="Percentage of government revenue per capita",$B$3,0) + IF($A$3="Absolute extra revenue",AB6850,0) + IF($A$3="Absolute revenue per capita",AC6850,0)</f>
        <v>0</v>
      </c>
      <c r="Q6850" s="5">
        <f>-MIN(data!$B$4 / data!I6850 * data!P6850 / 100, data!N6850)</f>
        <v>0</v>
      </c>
      <c r="R6850" s="4">
        <f>-Q6850*K6850/1000</f>
        <v>0</v>
      </c>
      <c r="S6850" s="6">
        <f>-MIN(data!$B$5/(POWER(LN(I6850),2))*P6850/100, O6850)</f>
        <v>0</v>
      </c>
      <c r="T6850" s="6">
        <f>-S6850*L6850/100000</f>
        <v>0</v>
      </c>
      <c r="U6850" s="4">
        <f>N6850+Q6850</f>
        <v>59.9</v>
      </c>
      <c r="V6850" s="4" t="e">
        <f>P6850*I6850/100/R6850</f>
        <v>#DIV/0!</v>
      </c>
      <c r="W6850" s="4" t="e">
        <f>V6850*H6850</f>
        <v>#DIV/0!</v>
      </c>
      <c r="X6850" s="6">
        <f>O6850+S6850</f>
        <v>0</v>
      </c>
      <c r="Y6850" s="6" t="e">
        <f>P6850*I6850/100/T6850</f>
        <v>#DIV/0!</v>
      </c>
      <c r="Z6850" s="6" t="e">
        <f>Y6850*H6850</f>
        <v>#DIV/0!</v>
      </c>
      <c r="AB6850" s="1">
        <f t="shared" si="212"/>
        <v>0</v>
      </c>
      <c r="AC6850" s="1">
        <f t="shared" si="213"/>
        <v>0</v>
      </c>
    </row>
    <row r="6851" spans="4:29" x14ac:dyDescent="0.25">
      <c r="D6851" s="1">
        <v>1983</v>
      </c>
      <c r="E6851" s="1" t="s">
        <v>189</v>
      </c>
      <c r="F6851" s="2" t="s">
        <v>380</v>
      </c>
      <c r="G6851">
        <v>2</v>
      </c>
      <c r="H6851">
        <v>124209</v>
      </c>
      <c r="I6851" s="1">
        <v>411.74509999999998</v>
      </c>
      <c r="J6851" s="1">
        <v>257</v>
      </c>
      <c r="K6851" s="1">
        <v>4622.3019999999997</v>
      </c>
      <c r="M6851" s="3"/>
      <c r="N6851">
        <v>55.6</v>
      </c>
      <c r="O6851"/>
      <c r="P6851" s="1">
        <f>IF($A$3="Percentage of government revenue per capita",$B$3,0) + IF($A$3="Absolute extra revenue",AB6851,0) + IF($A$3="Absolute revenue per capita",AC6851,0)</f>
        <v>0</v>
      </c>
      <c r="Q6851" s="5">
        <f>-MIN(data!$B$4 / data!I6851 * data!P6851 / 100, data!N6851)</f>
        <v>0</v>
      </c>
      <c r="R6851" s="4">
        <f>-Q6851*K6851/1000</f>
        <v>0</v>
      </c>
      <c r="S6851" s="6">
        <f>-MIN(data!$B$5/(POWER(LN(I6851),2))*P6851/100, O6851)</f>
        <v>0</v>
      </c>
      <c r="T6851" s="6">
        <f>-S6851*L6851/100000</f>
        <v>0</v>
      </c>
      <c r="U6851" s="4">
        <f>N6851+Q6851</f>
        <v>55.6</v>
      </c>
      <c r="V6851" s="4" t="e">
        <f>P6851*I6851/100/R6851</f>
        <v>#DIV/0!</v>
      </c>
      <c r="W6851" s="4" t="e">
        <f>V6851*H6851</f>
        <v>#DIV/0!</v>
      </c>
      <c r="X6851" s="6">
        <f>O6851+S6851</f>
        <v>0</v>
      </c>
      <c r="Y6851" s="6" t="e">
        <f>P6851*I6851/100/T6851</f>
        <v>#DIV/0!</v>
      </c>
      <c r="Z6851" s="6" t="e">
        <f>Y6851*H6851</f>
        <v>#DIV/0!</v>
      </c>
      <c r="AB6851" s="1">
        <f t="shared" si="212"/>
        <v>0</v>
      </c>
      <c r="AC6851" s="1">
        <f t="shared" si="213"/>
        <v>0</v>
      </c>
    </row>
    <row r="6852" spans="4:29" x14ac:dyDescent="0.25">
      <c r="D6852" s="1">
        <v>1984</v>
      </c>
      <c r="E6852" s="1" t="s">
        <v>189</v>
      </c>
      <c r="F6852" s="2" t="s">
        <v>380</v>
      </c>
      <c r="G6852">
        <v>2</v>
      </c>
      <c r="H6852">
        <v>127049</v>
      </c>
      <c r="I6852" s="1">
        <v>473.39330000000001</v>
      </c>
      <c r="J6852" s="1">
        <v>242</v>
      </c>
      <c r="K6852" s="1">
        <v>4689.9219999999996</v>
      </c>
      <c r="M6852" s="3"/>
      <c r="N6852">
        <v>51.6</v>
      </c>
      <c r="O6852"/>
      <c r="P6852" s="1">
        <f>IF($A$3="Percentage of government revenue per capita",$B$3,0) + IF($A$3="Absolute extra revenue",AB6852,0) + IF($A$3="Absolute revenue per capita",AC6852,0)</f>
        <v>0</v>
      </c>
      <c r="Q6852" s="5">
        <f>-MIN(data!$B$4 / data!I6852 * data!P6852 / 100, data!N6852)</f>
        <v>0</v>
      </c>
      <c r="R6852" s="4">
        <f>-Q6852*K6852/1000</f>
        <v>0</v>
      </c>
      <c r="S6852" s="6">
        <f>-MIN(data!$B$5/(POWER(LN(I6852),2))*P6852/100, O6852)</f>
        <v>0</v>
      </c>
      <c r="T6852" s="6">
        <f>-S6852*L6852/100000</f>
        <v>0</v>
      </c>
      <c r="U6852" s="4">
        <f>N6852+Q6852</f>
        <v>51.6</v>
      </c>
      <c r="V6852" s="4" t="e">
        <f>P6852*I6852/100/R6852</f>
        <v>#DIV/0!</v>
      </c>
      <c r="W6852" s="4" t="e">
        <f>V6852*H6852</f>
        <v>#DIV/0!</v>
      </c>
      <c r="X6852" s="6">
        <f>O6852+S6852</f>
        <v>0</v>
      </c>
      <c r="Y6852" s="6" t="e">
        <f>P6852*I6852/100/T6852</f>
        <v>#DIV/0!</v>
      </c>
      <c r="Z6852" s="6" t="e">
        <f>Y6852*H6852</f>
        <v>#DIV/0!</v>
      </c>
      <c r="AB6852" s="1">
        <f t="shared" ref="AB6852:AB6915" si="214">$B$3*100/H6852/I6852</f>
        <v>0</v>
      </c>
      <c r="AC6852" s="1">
        <f t="shared" ref="AC6852:AC6915" si="215">$B$3/I6852*100</f>
        <v>0</v>
      </c>
    </row>
    <row r="6853" spans="4:29" x14ac:dyDescent="0.25">
      <c r="D6853" s="1">
        <v>1985</v>
      </c>
      <c r="E6853" s="1" t="s">
        <v>189</v>
      </c>
      <c r="F6853" s="2" t="s">
        <v>380</v>
      </c>
      <c r="G6853">
        <v>2</v>
      </c>
      <c r="H6853">
        <v>129984</v>
      </c>
      <c r="I6853" s="1">
        <v>545.66859999999997</v>
      </c>
      <c r="J6853" s="1">
        <v>228</v>
      </c>
      <c r="K6853" s="1">
        <v>4769.8739999999998</v>
      </c>
      <c r="M6853" s="3"/>
      <c r="N6853">
        <v>47.8</v>
      </c>
      <c r="O6853"/>
      <c r="P6853" s="1">
        <f>IF($A$3="Percentage of government revenue per capita",$B$3,0) + IF($A$3="Absolute extra revenue",AB6853,0) + IF($A$3="Absolute revenue per capita",AC6853,0)</f>
        <v>0</v>
      </c>
      <c r="Q6853" s="5">
        <f>-MIN(data!$B$4 / data!I6853 * data!P6853 / 100, data!N6853)</f>
        <v>0</v>
      </c>
      <c r="R6853" s="4">
        <f>-Q6853*K6853/1000</f>
        <v>0</v>
      </c>
      <c r="S6853" s="6">
        <f>-MIN(data!$B$5/(POWER(LN(I6853),2))*P6853/100, O6853)</f>
        <v>0</v>
      </c>
      <c r="T6853" s="6">
        <f>-S6853*L6853/100000</f>
        <v>0</v>
      </c>
      <c r="U6853" s="4">
        <f>N6853+Q6853</f>
        <v>47.8</v>
      </c>
      <c r="V6853" s="4" t="e">
        <f>P6853*I6853/100/R6853</f>
        <v>#DIV/0!</v>
      </c>
      <c r="W6853" s="4" t="e">
        <f>V6853*H6853</f>
        <v>#DIV/0!</v>
      </c>
      <c r="X6853" s="6">
        <f>O6853+S6853</f>
        <v>0</v>
      </c>
      <c r="Y6853" s="6" t="e">
        <f>P6853*I6853/100/T6853</f>
        <v>#DIV/0!</v>
      </c>
      <c r="Z6853" s="6" t="e">
        <f>Y6853*H6853</f>
        <v>#DIV/0!</v>
      </c>
      <c r="AB6853" s="1">
        <f t="shared" si="214"/>
        <v>0</v>
      </c>
      <c r="AC6853" s="1">
        <f t="shared" si="215"/>
        <v>0</v>
      </c>
    </row>
    <row r="6854" spans="4:29" x14ac:dyDescent="0.25">
      <c r="D6854" s="1">
        <v>1986</v>
      </c>
      <c r="E6854" s="1" t="s">
        <v>189</v>
      </c>
      <c r="F6854" s="2" t="s">
        <v>380</v>
      </c>
      <c r="G6854">
        <v>2</v>
      </c>
      <c r="H6854">
        <v>132995</v>
      </c>
      <c r="I6854" s="1">
        <v>535.74459999999999</v>
      </c>
      <c r="J6854" s="1">
        <v>216</v>
      </c>
      <c r="K6854" s="1">
        <v>4843.049</v>
      </c>
      <c r="M6854" s="3"/>
      <c r="N6854">
        <v>44.6</v>
      </c>
      <c r="O6854"/>
      <c r="P6854" s="1">
        <f>IF($A$3="Percentage of government revenue per capita",$B$3,0) + IF($A$3="Absolute extra revenue",AB6854,0) + IF($A$3="Absolute revenue per capita",AC6854,0)</f>
        <v>0</v>
      </c>
      <c r="Q6854" s="5">
        <f>-MIN(data!$B$4 / data!I6854 * data!P6854 / 100, data!N6854)</f>
        <v>0</v>
      </c>
      <c r="R6854" s="4">
        <f>-Q6854*K6854/1000</f>
        <v>0</v>
      </c>
      <c r="S6854" s="6">
        <f>-MIN(data!$B$5/(POWER(LN(I6854),2))*P6854/100, O6854)</f>
        <v>0</v>
      </c>
      <c r="T6854" s="6">
        <f>-S6854*L6854/100000</f>
        <v>0</v>
      </c>
      <c r="U6854" s="4">
        <f>N6854+Q6854</f>
        <v>44.6</v>
      </c>
      <c r="V6854" s="4" t="e">
        <f>P6854*I6854/100/R6854</f>
        <v>#DIV/0!</v>
      </c>
      <c r="W6854" s="4" t="e">
        <f>V6854*H6854</f>
        <v>#DIV/0!</v>
      </c>
      <c r="X6854" s="6">
        <f>O6854+S6854</f>
        <v>0</v>
      </c>
      <c r="Y6854" s="6" t="e">
        <f>P6854*I6854/100/T6854</f>
        <v>#DIV/0!</v>
      </c>
      <c r="Z6854" s="6" t="e">
        <f>Y6854*H6854</f>
        <v>#DIV/0!</v>
      </c>
      <c r="AB6854" s="1">
        <f t="shared" si="214"/>
        <v>0</v>
      </c>
      <c r="AC6854" s="1">
        <f t="shared" si="215"/>
        <v>0</v>
      </c>
    </row>
    <row r="6855" spans="4:29" x14ac:dyDescent="0.25">
      <c r="D6855" s="1">
        <v>1987</v>
      </c>
      <c r="E6855" s="1" t="s">
        <v>189</v>
      </c>
      <c r="F6855" s="2" t="s">
        <v>380</v>
      </c>
      <c r="G6855">
        <v>2</v>
      </c>
      <c r="H6855">
        <v>136079</v>
      </c>
      <c r="I6855" s="1">
        <v>544.64359999999999</v>
      </c>
      <c r="J6855" s="1">
        <v>206</v>
      </c>
      <c r="K6855" s="1">
        <v>4928.2299999999996</v>
      </c>
      <c r="M6855" s="3"/>
      <c r="N6855">
        <v>41.8</v>
      </c>
      <c r="O6855"/>
      <c r="P6855" s="1">
        <f>IF($A$3="Percentage of government revenue per capita",$B$3,0) + IF($A$3="Absolute extra revenue",AB6855,0) + IF($A$3="Absolute revenue per capita",AC6855,0)</f>
        <v>0</v>
      </c>
      <c r="Q6855" s="5">
        <f>-MIN(data!$B$4 / data!I6855 * data!P6855 / 100, data!N6855)</f>
        <v>0</v>
      </c>
      <c r="R6855" s="4">
        <f>-Q6855*K6855/1000</f>
        <v>0</v>
      </c>
      <c r="S6855" s="6">
        <f>-MIN(data!$B$5/(POWER(LN(I6855),2))*P6855/100, O6855)</f>
        <v>0</v>
      </c>
      <c r="T6855" s="6">
        <f>-S6855*L6855/100000</f>
        <v>0</v>
      </c>
      <c r="U6855" s="4">
        <f>N6855+Q6855</f>
        <v>41.8</v>
      </c>
      <c r="V6855" s="4" t="e">
        <f>P6855*I6855/100/R6855</f>
        <v>#DIV/0!</v>
      </c>
      <c r="W6855" s="4" t="e">
        <f>V6855*H6855</f>
        <v>#DIV/0!</v>
      </c>
      <c r="X6855" s="6">
        <f>O6855+S6855</f>
        <v>0</v>
      </c>
      <c r="Y6855" s="6" t="e">
        <f>P6855*I6855/100/T6855</f>
        <v>#DIV/0!</v>
      </c>
      <c r="Z6855" s="6" t="e">
        <f>Y6855*H6855</f>
        <v>#DIV/0!</v>
      </c>
      <c r="AB6855" s="1">
        <f t="shared" si="214"/>
        <v>0</v>
      </c>
      <c r="AC6855" s="1">
        <f t="shared" si="215"/>
        <v>0</v>
      </c>
    </row>
    <row r="6856" spans="4:29" x14ac:dyDescent="0.25">
      <c r="D6856" s="1">
        <v>1988</v>
      </c>
      <c r="E6856" s="1" t="s">
        <v>189</v>
      </c>
      <c r="F6856" s="2" t="s">
        <v>380</v>
      </c>
      <c r="G6856">
        <v>2</v>
      </c>
      <c r="H6856">
        <v>139315</v>
      </c>
      <c r="I6856" s="1">
        <v>539.30960000000005</v>
      </c>
      <c r="J6856" s="1">
        <v>198</v>
      </c>
      <c r="K6856" s="1">
        <v>5025.3810000000003</v>
      </c>
      <c r="M6856" s="3"/>
      <c r="N6856">
        <v>39.4</v>
      </c>
      <c r="O6856"/>
      <c r="P6856" s="1">
        <f>IF($A$3="Percentage of government revenue per capita",$B$3,0) + IF($A$3="Absolute extra revenue",AB6856,0) + IF($A$3="Absolute revenue per capita",AC6856,0)</f>
        <v>0</v>
      </c>
      <c r="Q6856" s="5">
        <f>-MIN(data!$B$4 / data!I6856 * data!P6856 / 100, data!N6856)</f>
        <v>0</v>
      </c>
      <c r="R6856" s="4">
        <f>-Q6856*K6856/1000</f>
        <v>0</v>
      </c>
      <c r="S6856" s="6">
        <f>-MIN(data!$B$5/(POWER(LN(I6856),2))*P6856/100, O6856)</f>
        <v>0</v>
      </c>
      <c r="T6856" s="6">
        <f>-S6856*L6856/100000</f>
        <v>0</v>
      </c>
      <c r="U6856" s="4">
        <f>N6856+Q6856</f>
        <v>39.4</v>
      </c>
      <c r="V6856" s="4" t="e">
        <f>P6856*I6856/100/R6856</f>
        <v>#DIV/0!</v>
      </c>
      <c r="W6856" s="4" t="e">
        <f>V6856*H6856</f>
        <v>#DIV/0!</v>
      </c>
      <c r="X6856" s="6">
        <f>O6856+S6856</f>
        <v>0</v>
      </c>
      <c r="Y6856" s="6" t="e">
        <f>P6856*I6856/100/T6856</f>
        <v>#DIV/0!</v>
      </c>
      <c r="Z6856" s="6" t="e">
        <f>Y6856*H6856</f>
        <v>#DIV/0!</v>
      </c>
      <c r="AB6856" s="1">
        <f t="shared" si="214"/>
        <v>0</v>
      </c>
      <c r="AC6856" s="1">
        <f t="shared" si="215"/>
        <v>0</v>
      </c>
    </row>
    <row r="6857" spans="4:29" x14ac:dyDescent="0.25">
      <c r="D6857" s="1">
        <v>1989</v>
      </c>
      <c r="E6857" s="1" t="s">
        <v>189</v>
      </c>
      <c r="F6857" s="2" t="s">
        <v>380</v>
      </c>
      <c r="G6857">
        <v>2</v>
      </c>
      <c r="H6857">
        <v>142794</v>
      </c>
      <c r="I6857" s="1">
        <v>538.24620000000004</v>
      </c>
      <c r="J6857" s="1">
        <v>191</v>
      </c>
      <c r="K6857" s="1">
        <v>5120.643</v>
      </c>
      <c r="M6857" s="3"/>
      <c r="N6857">
        <v>37.299999999999997</v>
      </c>
      <c r="O6857"/>
      <c r="P6857" s="1">
        <f>IF($A$3="Percentage of government revenue per capita",$B$3,0) + IF($A$3="Absolute extra revenue",AB6857,0) + IF($A$3="Absolute revenue per capita",AC6857,0)</f>
        <v>0</v>
      </c>
      <c r="Q6857" s="5">
        <f>-MIN(data!$B$4 / data!I6857 * data!P6857 / 100, data!N6857)</f>
        <v>0</v>
      </c>
      <c r="R6857" s="4">
        <f>-Q6857*K6857/1000</f>
        <v>0</v>
      </c>
      <c r="S6857" s="6">
        <f>-MIN(data!$B$5/(POWER(LN(I6857),2))*P6857/100, O6857)</f>
        <v>0</v>
      </c>
      <c r="T6857" s="6">
        <f>-S6857*L6857/100000</f>
        <v>0</v>
      </c>
      <c r="U6857" s="4">
        <f>N6857+Q6857</f>
        <v>37.299999999999997</v>
      </c>
      <c r="V6857" s="4" t="e">
        <f>P6857*I6857/100/R6857</f>
        <v>#DIV/0!</v>
      </c>
      <c r="W6857" s="4" t="e">
        <f>V6857*H6857</f>
        <v>#DIV/0!</v>
      </c>
      <c r="X6857" s="6">
        <f>O6857+S6857</f>
        <v>0</v>
      </c>
      <c r="Y6857" s="6" t="e">
        <f>P6857*I6857/100/T6857</f>
        <v>#DIV/0!</v>
      </c>
      <c r="Z6857" s="6" t="e">
        <f>Y6857*H6857</f>
        <v>#DIV/0!</v>
      </c>
      <c r="AB6857" s="1">
        <f t="shared" si="214"/>
        <v>0</v>
      </c>
      <c r="AC6857" s="1">
        <f t="shared" si="215"/>
        <v>0</v>
      </c>
    </row>
    <row r="6858" spans="4:29" x14ac:dyDescent="0.25">
      <c r="D6858" s="1">
        <v>1990</v>
      </c>
      <c r="E6858" s="1" t="s">
        <v>189</v>
      </c>
      <c r="F6858" s="2" t="s">
        <v>380</v>
      </c>
      <c r="G6858">
        <v>2</v>
      </c>
      <c r="H6858">
        <v>146573</v>
      </c>
      <c r="I6858" s="1">
        <v>629.11479999999995</v>
      </c>
      <c r="J6858" s="1">
        <v>186</v>
      </c>
      <c r="K6858" s="1">
        <v>5224.7190000000001</v>
      </c>
      <c r="L6858" s="1">
        <v>5333.3329999999996</v>
      </c>
      <c r="M6858" s="3">
        <v>12</v>
      </c>
      <c r="N6858">
        <v>35.6</v>
      </c>
      <c r="O6858">
        <v>225</v>
      </c>
      <c r="P6858" s="1">
        <f>IF($A$3="Percentage of government revenue per capita",$B$3,0) + IF($A$3="Absolute extra revenue",AB6858,0) + IF($A$3="Absolute revenue per capita",AC6858,0)</f>
        <v>0</v>
      </c>
      <c r="Q6858" s="5">
        <f>-MIN(data!$B$4 / data!I6858 * data!P6858 / 100, data!N6858)</f>
        <v>0</v>
      </c>
      <c r="R6858" s="4">
        <f>-Q6858*K6858/1000</f>
        <v>0</v>
      </c>
      <c r="S6858" s="6">
        <f>-MIN(data!$B$5/(POWER(LN(I6858),2))*P6858/100, O6858)</f>
        <v>0</v>
      </c>
      <c r="T6858" s="6">
        <f>-S6858*L6858/100000</f>
        <v>0</v>
      </c>
      <c r="U6858" s="4">
        <f>N6858+Q6858</f>
        <v>35.6</v>
      </c>
      <c r="V6858" s="4" t="e">
        <f>P6858*I6858/100/R6858</f>
        <v>#DIV/0!</v>
      </c>
      <c r="W6858" s="4" t="e">
        <f>V6858*H6858</f>
        <v>#DIV/0!</v>
      </c>
      <c r="X6858" s="6">
        <f>O6858+S6858</f>
        <v>225</v>
      </c>
      <c r="Y6858" s="6" t="e">
        <f>P6858*I6858/100/T6858</f>
        <v>#DIV/0!</v>
      </c>
      <c r="Z6858" s="6" t="e">
        <f>Y6858*H6858</f>
        <v>#DIV/0!</v>
      </c>
      <c r="AB6858" s="1">
        <f t="shared" si="214"/>
        <v>0</v>
      </c>
      <c r="AC6858" s="1">
        <f t="shared" si="215"/>
        <v>0</v>
      </c>
    </row>
    <row r="6859" spans="4:29" x14ac:dyDescent="0.25">
      <c r="D6859" s="1">
        <v>1991</v>
      </c>
      <c r="E6859" s="1" t="s">
        <v>189</v>
      </c>
      <c r="F6859" s="2" t="s">
        <v>380</v>
      </c>
      <c r="G6859">
        <v>2</v>
      </c>
      <c r="H6859">
        <v>150716</v>
      </c>
      <c r="I6859" s="1">
        <v>538.63879999999995</v>
      </c>
      <c r="J6859" s="1">
        <v>182</v>
      </c>
      <c r="K6859" s="1">
        <v>5321.6369999999997</v>
      </c>
      <c r="L6859" s="1">
        <v>5069.1239999999998</v>
      </c>
      <c r="M6859" s="3">
        <v>12</v>
      </c>
      <c r="N6859">
        <v>34.200000000000003</v>
      </c>
      <c r="O6859">
        <v>217</v>
      </c>
      <c r="P6859" s="1">
        <f>IF($A$3="Percentage of government revenue per capita",$B$3,0) + IF($A$3="Absolute extra revenue",AB6859,0) + IF($A$3="Absolute revenue per capita",AC6859,0)</f>
        <v>0</v>
      </c>
      <c r="Q6859" s="5">
        <f>-MIN(data!$B$4 / data!I6859 * data!P6859 / 100, data!N6859)</f>
        <v>0</v>
      </c>
      <c r="R6859" s="4">
        <f>-Q6859*K6859/1000</f>
        <v>0</v>
      </c>
      <c r="S6859" s="6">
        <f>-MIN(data!$B$5/(POWER(LN(I6859),2))*P6859/100, O6859)</f>
        <v>0</v>
      </c>
      <c r="T6859" s="6">
        <f>-S6859*L6859/100000</f>
        <v>0</v>
      </c>
      <c r="U6859" s="4">
        <f>N6859+Q6859</f>
        <v>34.200000000000003</v>
      </c>
      <c r="V6859" s="4" t="e">
        <f>P6859*I6859/100/R6859</f>
        <v>#DIV/0!</v>
      </c>
      <c r="W6859" s="4" t="e">
        <f>V6859*H6859</f>
        <v>#DIV/0!</v>
      </c>
      <c r="X6859" s="6">
        <f>O6859+S6859</f>
        <v>217</v>
      </c>
      <c r="Y6859" s="6" t="e">
        <f>P6859*I6859/100/T6859</f>
        <v>#DIV/0!</v>
      </c>
      <c r="Z6859" s="6" t="e">
        <f>Y6859*H6859</f>
        <v>#DIV/0!</v>
      </c>
      <c r="AB6859" s="1">
        <f t="shared" si="214"/>
        <v>0</v>
      </c>
      <c r="AC6859" s="1">
        <f t="shared" si="215"/>
        <v>0</v>
      </c>
    </row>
    <row r="6860" spans="4:29" x14ac:dyDescent="0.25">
      <c r="D6860" s="1">
        <v>1992</v>
      </c>
      <c r="E6860" s="1" t="s">
        <v>189</v>
      </c>
      <c r="F6860" s="2" t="s">
        <v>380</v>
      </c>
      <c r="G6860">
        <v>2</v>
      </c>
      <c r="H6860">
        <v>155170</v>
      </c>
      <c r="I6860" s="1">
        <v>546.73990000000003</v>
      </c>
      <c r="J6860" s="1">
        <v>178</v>
      </c>
      <c r="K6860" s="1">
        <v>5410.3339999999998</v>
      </c>
      <c r="L6860" s="1">
        <v>5339.8059999999996</v>
      </c>
      <c r="M6860" s="3">
        <v>11</v>
      </c>
      <c r="N6860">
        <v>32.9</v>
      </c>
      <c r="O6860">
        <v>206</v>
      </c>
      <c r="P6860" s="1">
        <f>IF($A$3="Percentage of government revenue per capita",$B$3,0) + IF($A$3="Absolute extra revenue",AB6860,0) + IF($A$3="Absolute revenue per capita",AC6860,0)</f>
        <v>0</v>
      </c>
      <c r="Q6860" s="5">
        <f>-MIN(data!$B$4 / data!I6860 * data!P6860 / 100, data!N6860)</f>
        <v>0</v>
      </c>
      <c r="R6860" s="4">
        <f>-Q6860*K6860/1000</f>
        <v>0</v>
      </c>
      <c r="S6860" s="6">
        <f>-MIN(data!$B$5/(POWER(LN(I6860),2))*P6860/100, O6860)</f>
        <v>0</v>
      </c>
      <c r="T6860" s="6">
        <f>-S6860*L6860/100000</f>
        <v>0</v>
      </c>
      <c r="U6860" s="4">
        <f>N6860+Q6860</f>
        <v>32.9</v>
      </c>
      <c r="V6860" s="4" t="e">
        <f>P6860*I6860/100/R6860</f>
        <v>#DIV/0!</v>
      </c>
      <c r="W6860" s="4" t="e">
        <f>V6860*H6860</f>
        <v>#DIV/0!</v>
      </c>
      <c r="X6860" s="6">
        <f>O6860+S6860</f>
        <v>206</v>
      </c>
      <c r="Y6860" s="6" t="e">
        <f>P6860*I6860/100/T6860</f>
        <v>#DIV/0!</v>
      </c>
      <c r="Z6860" s="6" t="e">
        <f>Y6860*H6860</f>
        <v>#DIV/0!</v>
      </c>
      <c r="AB6860" s="1">
        <f t="shared" si="214"/>
        <v>0</v>
      </c>
      <c r="AC6860" s="1">
        <f t="shared" si="215"/>
        <v>0</v>
      </c>
    </row>
    <row r="6861" spans="4:29" x14ac:dyDescent="0.25">
      <c r="D6861" s="1">
        <v>1993</v>
      </c>
      <c r="E6861" s="1" t="s">
        <v>189</v>
      </c>
      <c r="F6861" s="2" t="s">
        <v>380</v>
      </c>
      <c r="G6861">
        <v>2</v>
      </c>
      <c r="H6861">
        <v>159744</v>
      </c>
      <c r="I6861" s="1">
        <v>527.54269999999997</v>
      </c>
      <c r="J6861" s="1">
        <v>176</v>
      </c>
      <c r="K6861" s="1">
        <v>5517.241</v>
      </c>
      <c r="L6861" s="1">
        <v>5527.6379999999999</v>
      </c>
      <c r="M6861" s="3">
        <v>11</v>
      </c>
      <c r="N6861">
        <v>31.9</v>
      </c>
      <c r="O6861">
        <v>199</v>
      </c>
      <c r="P6861" s="1">
        <f>IF($A$3="Percentage of government revenue per capita",$B$3,0) + IF($A$3="Absolute extra revenue",AB6861,0) + IF($A$3="Absolute revenue per capita",AC6861,0)</f>
        <v>0</v>
      </c>
      <c r="Q6861" s="5">
        <f>-MIN(data!$B$4 / data!I6861 * data!P6861 / 100, data!N6861)</f>
        <v>0</v>
      </c>
      <c r="R6861" s="4">
        <f>-Q6861*K6861/1000</f>
        <v>0</v>
      </c>
      <c r="S6861" s="6">
        <f>-MIN(data!$B$5/(POWER(LN(I6861),2))*P6861/100, O6861)</f>
        <v>0</v>
      </c>
      <c r="T6861" s="6">
        <f>-S6861*L6861/100000</f>
        <v>0</v>
      </c>
      <c r="U6861" s="4">
        <f>N6861+Q6861</f>
        <v>31.9</v>
      </c>
      <c r="V6861" s="4" t="e">
        <f>P6861*I6861/100/R6861</f>
        <v>#DIV/0!</v>
      </c>
      <c r="W6861" s="4" t="e">
        <f>V6861*H6861</f>
        <v>#DIV/0!</v>
      </c>
      <c r="X6861" s="6">
        <f>O6861+S6861</f>
        <v>199</v>
      </c>
      <c r="Y6861" s="6" t="e">
        <f>P6861*I6861/100/T6861</f>
        <v>#DIV/0!</v>
      </c>
      <c r="Z6861" s="6" t="e">
        <f>Y6861*H6861</f>
        <v>#DIV/0!</v>
      </c>
      <c r="AB6861" s="1">
        <f t="shared" si="214"/>
        <v>0</v>
      </c>
      <c r="AC6861" s="1">
        <f t="shared" si="215"/>
        <v>0</v>
      </c>
    </row>
    <row r="6862" spans="4:29" x14ac:dyDescent="0.25">
      <c r="D6862" s="1">
        <v>1994</v>
      </c>
      <c r="E6862" s="1" t="s">
        <v>189</v>
      </c>
      <c r="F6862" s="2" t="s">
        <v>380</v>
      </c>
      <c r="G6862">
        <v>2</v>
      </c>
      <c r="H6862">
        <v>164129</v>
      </c>
      <c r="I6862" s="1">
        <v>581.79229999999995</v>
      </c>
      <c r="J6862" s="1">
        <v>175</v>
      </c>
      <c r="K6862" s="1">
        <v>5627.01</v>
      </c>
      <c r="L6862" s="1">
        <v>5729.1670000000004</v>
      </c>
      <c r="M6862" s="3">
        <v>11</v>
      </c>
      <c r="N6862">
        <v>31.1</v>
      </c>
      <c r="O6862">
        <v>192</v>
      </c>
      <c r="P6862" s="1">
        <f>IF($A$3="Percentage of government revenue per capita",$B$3,0) + IF($A$3="Absolute extra revenue",AB6862,0) + IF($A$3="Absolute revenue per capita",AC6862,0)</f>
        <v>0</v>
      </c>
      <c r="Q6862" s="5">
        <f>-MIN(data!$B$4 / data!I6862 * data!P6862 / 100, data!N6862)</f>
        <v>0</v>
      </c>
      <c r="R6862" s="4">
        <f>-Q6862*K6862/1000</f>
        <v>0</v>
      </c>
      <c r="S6862" s="6">
        <f>-MIN(data!$B$5/(POWER(LN(I6862),2))*P6862/100, O6862)</f>
        <v>0</v>
      </c>
      <c r="T6862" s="6">
        <f>-S6862*L6862/100000</f>
        <v>0</v>
      </c>
      <c r="U6862" s="4">
        <f>N6862+Q6862</f>
        <v>31.1</v>
      </c>
      <c r="V6862" s="4" t="e">
        <f>P6862*I6862/100/R6862</f>
        <v>#DIV/0!</v>
      </c>
      <c r="W6862" s="4" t="e">
        <f>V6862*H6862</f>
        <v>#DIV/0!</v>
      </c>
      <c r="X6862" s="6">
        <f>O6862+S6862</f>
        <v>192</v>
      </c>
      <c r="Y6862" s="6" t="e">
        <f>P6862*I6862/100/T6862</f>
        <v>#DIV/0!</v>
      </c>
      <c r="Z6862" s="6" t="e">
        <f>Y6862*H6862</f>
        <v>#DIV/0!</v>
      </c>
      <c r="AB6862" s="1">
        <f t="shared" si="214"/>
        <v>0</v>
      </c>
      <c r="AC6862" s="1">
        <f t="shared" si="215"/>
        <v>0</v>
      </c>
    </row>
    <row r="6863" spans="4:29" x14ac:dyDescent="0.25">
      <c r="D6863" s="1">
        <v>1995</v>
      </c>
      <c r="E6863" s="1" t="s">
        <v>189</v>
      </c>
      <c r="F6863" s="2" t="s">
        <v>380</v>
      </c>
      <c r="G6863">
        <v>2</v>
      </c>
      <c r="H6863">
        <v>168158</v>
      </c>
      <c r="I6863" s="1">
        <v>593.55849999999998</v>
      </c>
      <c r="J6863" s="1">
        <v>174</v>
      </c>
      <c r="K6863" s="1">
        <v>5723.6840000000002</v>
      </c>
      <c r="L6863" s="1">
        <v>5434.7830000000004</v>
      </c>
      <c r="M6863" s="3">
        <v>11</v>
      </c>
      <c r="N6863">
        <v>30.4</v>
      </c>
      <c r="O6863">
        <v>184</v>
      </c>
      <c r="P6863" s="1">
        <f>IF($A$3="Percentage of government revenue per capita",$B$3,0) + IF($A$3="Absolute extra revenue",AB6863,0) + IF($A$3="Absolute revenue per capita",AC6863,0)</f>
        <v>0</v>
      </c>
      <c r="Q6863" s="5">
        <f>-MIN(data!$B$4 / data!I6863 * data!P6863 / 100, data!N6863)</f>
        <v>0</v>
      </c>
      <c r="R6863" s="4">
        <f>-Q6863*K6863/1000</f>
        <v>0</v>
      </c>
      <c r="S6863" s="6">
        <f>-MIN(data!$B$5/(POWER(LN(I6863),2))*P6863/100, O6863)</f>
        <v>0</v>
      </c>
      <c r="T6863" s="6">
        <f>-S6863*L6863/100000</f>
        <v>0</v>
      </c>
      <c r="U6863" s="4">
        <f>N6863+Q6863</f>
        <v>30.4</v>
      </c>
      <c r="V6863" s="4" t="e">
        <f>P6863*I6863/100/R6863</f>
        <v>#DIV/0!</v>
      </c>
      <c r="W6863" s="4" t="e">
        <f>V6863*H6863</f>
        <v>#DIV/0!</v>
      </c>
      <c r="X6863" s="6">
        <f>O6863+S6863</f>
        <v>184</v>
      </c>
      <c r="Y6863" s="6" t="e">
        <f>P6863*I6863/100/T6863</f>
        <v>#DIV/0!</v>
      </c>
      <c r="Z6863" s="6" t="e">
        <f>Y6863*H6863</f>
        <v>#DIV/0!</v>
      </c>
      <c r="AB6863" s="1">
        <f t="shared" si="214"/>
        <v>0</v>
      </c>
      <c r="AC6863" s="1">
        <f t="shared" si="215"/>
        <v>0</v>
      </c>
    </row>
    <row r="6864" spans="4:29" x14ac:dyDescent="0.25">
      <c r="D6864" s="1">
        <v>1996</v>
      </c>
      <c r="E6864" s="1" t="s">
        <v>189</v>
      </c>
      <c r="F6864" s="2" t="s">
        <v>380</v>
      </c>
      <c r="G6864">
        <v>2</v>
      </c>
      <c r="H6864">
        <v>171722</v>
      </c>
      <c r="I6864" s="1">
        <v>553.98130000000003</v>
      </c>
      <c r="J6864" s="1">
        <v>173</v>
      </c>
      <c r="K6864" s="1">
        <v>5785.9530000000004</v>
      </c>
      <c r="L6864" s="1">
        <v>5714.2860000000001</v>
      </c>
      <c r="M6864" s="3">
        <v>10</v>
      </c>
      <c r="N6864">
        <v>29.9</v>
      </c>
      <c r="O6864">
        <v>175</v>
      </c>
      <c r="P6864" s="1">
        <f>IF($A$3="Percentage of government revenue per capita",$B$3,0) + IF($A$3="Absolute extra revenue",AB6864,0) + IF($A$3="Absolute revenue per capita",AC6864,0)</f>
        <v>0</v>
      </c>
      <c r="Q6864" s="5">
        <f>-MIN(data!$B$4 / data!I6864 * data!P6864 / 100, data!N6864)</f>
        <v>0</v>
      </c>
      <c r="R6864" s="4">
        <f>-Q6864*K6864/1000</f>
        <v>0</v>
      </c>
      <c r="S6864" s="6">
        <f>-MIN(data!$B$5/(POWER(LN(I6864),2))*P6864/100, O6864)</f>
        <v>0</v>
      </c>
      <c r="T6864" s="6">
        <f>-S6864*L6864/100000</f>
        <v>0</v>
      </c>
      <c r="U6864" s="4">
        <f>N6864+Q6864</f>
        <v>29.9</v>
      </c>
      <c r="V6864" s="4" t="e">
        <f>P6864*I6864/100/R6864</f>
        <v>#DIV/0!</v>
      </c>
      <c r="W6864" s="4" t="e">
        <f>V6864*H6864</f>
        <v>#DIV/0!</v>
      </c>
      <c r="X6864" s="6">
        <f>O6864+S6864</f>
        <v>175</v>
      </c>
      <c r="Y6864" s="6" t="e">
        <f>P6864*I6864/100/T6864</f>
        <v>#DIV/0!</v>
      </c>
      <c r="Z6864" s="6" t="e">
        <f>Y6864*H6864</f>
        <v>#DIV/0!</v>
      </c>
      <c r="AB6864" s="1">
        <f t="shared" si="214"/>
        <v>0</v>
      </c>
      <c r="AC6864" s="1">
        <f t="shared" si="215"/>
        <v>0</v>
      </c>
    </row>
    <row r="6865" spans="4:29" x14ac:dyDescent="0.25">
      <c r="D6865" s="1">
        <v>1997</v>
      </c>
      <c r="E6865" s="1" t="s">
        <v>189</v>
      </c>
      <c r="F6865" s="2" t="s">
        <v>380</v>
      </c>
      <c r="G6865">
        <v>2</v>
      </c>
      <c r="H6865">
        <v>174921</v>
      </c>
      <c r="I6865" s="1">
        <v>532.62310000000002</v>
      </c>
      <c r="J6865" s="1">
        <v>199</v>
      </c>
      <c r="K6865" s="1">
        <v>5835.777</v>
      </c>
      <c r="L6865" s="1">
        <v>5389.2219999999998</v>
      </c>
      <c r="M6865" s="3">
        <v>10</v>
      </c>
      <c r="N6865">
        <v>34.1</v>
      </c>
      <c r="O6865">
        <v>167</v>
      </c>
      <c r="P6865" s="1">
        <f>IF($A$3="Percentage of government revenue per capita",$B$3,0) + IF($A$3="Absolute extra revenue",AB6865,0) + IF($A$3="Absolute revenue per capita",AC6865,0)</f>
        <v>0</v>
      </c>
      <c r="Q6865" s="5">
        <f>-MIN(data!$B$4 / data!I6865 * data!P6865 / 100, data!N6865)</f>
        <v>0</v>
      </c>
      <c r="R6865" s="4">
        <f>-Q6865*K6865/1000</f>
        <v>0</v>
      </c>
      <c r="S6865" s="6">
        <f>-MIN(data!$B$5/(POWER(LN(I6865),2))*P6865/100, O6865)</f>
        <v>0</v>
      </c>
      <c r="T6865" s="6">
        <f>-S6865*L6865/100000</f>
        <v>0</v>
      </c>
      <c r="U6865" s="4">
        <f>N6865+Q6865</f>
        <v>34.1</v>
      </c>
      <c r="V6865" s="4" t="e">
        <f>P6865*I6865/100/R6865</f>
        <v>#DIV/0!</v>
      </c>
      <c r="W6865" s="4" t="e">
        <f>V6865*H6865</f>
        <v>#DIV/0!</v>
      </c>
      <c r="X6865" s="6">
        <f>O6865+S6865</f>
        <v>167</v>
      </c>
      <c r="Y6865" s="6" t="e">
        <f>P6865*I6865/100/T6865</f>
        <v>#DIV/0!</v>
      </c>
      <c r="Z6865" s="6" t="e">
        <f>Y6865*H6865</f>
        <v>#DIV/0!</v>
      </c>
      <c r="AB6865" s="1">
        <f t="shared" si="214"/>
        <v>0</v>
      </c>
      <c r="AC6865" s="1">
        <f t="shared" si="215"/>
        <v>0</v>
      </c>
    </row>
    <row r="6866" spans="4:29" x14ac:dyDescent="0.25">
      <c r="D6866" s="1">
        <v>1998</v>
      </c>
      <c r="E6866" s="1" t="s">
        <v>189</v>
      </c>
      <c r="F6866" s="2" t="s">
        <v>380</v>
      </c>
      <c r="G6866">
        <v>2</v>
      </c>
      <c r="H6866">
        <v>177987</v>
      </c>
      <c r="I6866" s="1">
        <v>555.13289999999995</v>
      </c>
      <c r="J6866" s="1">
        <v>173</v>
      </c>
      <c r="K6866" s="1">
        <v>5924.6580000000004</v>
      </c>
      <c r="L6866" s="1">
        <v>5732.4840000000004</v>
      </c>
      <c r="M6866" s="3">
        <v>9</v>
      </c>
      <c r="N6866">
        <v>29.2</v>
      </c>
      <c r="O6866">
        <v>157</v>
      </c>
      <c r="P6866" s="1">
        <f>IF($A$3="Percentage of government revenue per capita",$B$3,0) + IF($A$3="Absolute extra revenue",AB6866,0) + IF($A$3="Absolute revenue per capita",AC6866,0)</f>
        <v>0</v>
      </c>
      <c r="Q6866" s="5">
        <f>-MIN(data!$B$4 / data!I6866 * data!P6866 / 100, data!N6866)</f>
        <v>0</v>
      </c>
      <c r="R6866" s="4">
        <f>-Q6866*K6866/1000</f>
        <v>0</v>
      </c>
      <c r="S6866" s="6">
        <f>-MIN(data!$B$5/(POWER(LN(I6866),2))*P6866/100, O6866)</f>
        <v>0</v>
      </c>
      <c r="T6866" s="6">
        <f>-S6866*L6866/100000</f>
        <v>0</v>
      </c>
      <c r="U6866" s="4">
        <f>N6866+Q6866</f>
        <v>29.2</v>
      </c>
      <c r="V6866" s="4" t="e">
        <f>P6866*I6866/100/R6866</f>
        <v>#DIV/0!</v>
      </c>
      <c r="W6866" s="4" t="e">
        <f>V6866*H6866</f>
        <v>#DIV/0!</v>
      </c>
      <c r="X6866" s="6">
        <f>O6866+S6866</f>
        <v>157</v>
      </c>
      <c r="Y6866" s="6" t="e">
        <f>P6866*I6866/100/T6866</f>
        <v>#DIV/0!</v>
      </c>
      <c r="Z6866" s="6" t="e">
        <f>Y6866*H6866</f>
        <v>#DIV/0!</v>
      </c>
      <c r="AB6866" s="1">
        <f t="shared" si="214"/>
        <v>0</v>
      </c>
      <c r="AC6866" s="1">
        <f t="shared" si="215"/>
        <v>0</v>
      </c>
    </row>
    <row r="6867" spans="4:29" x14ac:dyDescent="0.25">
      <c r="D6867" s="1">
        <v>1999</v>
      </c>
      <c r="E6867" s="1" t="s">
        <v>189</v>
      </c>
      <c r="F6867" s="2" t="s">
        <v>380</v>
      </c>
      <c r="G6867">
        <v>2</v>
      </c>
      <c r="H6867">
        <v>181265</v>
      </c>
      <c r="I6867" s="1">
        <v>534.327</v>
      </c>
      <c r="J6867" s="1">
        <v>172</v>
      </c>
      <c r="K6867" s="1">
        <v>5951.5569999999998</v>
      </c>
      <c r="L6867" s="1">
        <v>5960.2650000000003</v>
      </c>
      <c r="M6867" s="3">
        <v>9</v>
      </c>
      <c r="N6867">
        <v>28.9</v>
      </c>
      <c r="O6867">
        <v>151</v>
      </c>
      <c r="P6867" s="1">
        <f>IF($A$3="Percentage of government revenue per capita",$B$3,0) + IF($A$3="Absolute extra revenue",AB6867,0) + IF($A$3="Absolute revenue per capita",AC6867,0)</f>
        <v>0</v>
      </c>
      <c r="Q6867" s="5">
        <f>-MIN(data!$B$4 / data!I6867 * data!P6867 / 100, data!N6867)</f>
        <v>0</v>
      </c>
      <c r="R6867" s="4">
        <f>-Q6867*K6867/1000</f>
        <v>0</v>
      </c>
      <c r="S6867" s="6">
        <f>-MIN(data!$B$5/(POWER(LN(I6867),2))*P6867/100, O6867)</f>
        <v>0</v>
      </c>
      <c r="T6867" s="6">
        <f>-S6867*L6867/100000</f>
        <v>0</v>
      </c>
      <c r="U6867" s="4">
        <f>N6867+Q6867</f>
        <v>28.9</v>
      </c>
      <c r="V6867" s="4" t="e">
        <f>P6867*I6867/100/R6867</f>
        <v>#DIV/0!</v>
      </c>
      <c r="W6867" s="4" t="e">
        <f>V6867*H6867</f>
        <v>#DIV/0!</v>
      </c>
      <c r="X6867" s="6">
        <f>O6867+S6867</f>
        <v>151</v>
      </c>
      <c r="Y6867" s="6" t="e">
        <f>P6867*I6867/100/T6867</f>
        <v>#DIV/0!</v>
      </c>
      <c r="Z6867" s="6" t="e">
        <f>Y6867*H6867</f>
        <v>#DIV/0!</v>
      </c>
      <c r="AB6867" s="1">
        <f t="shared" si="214"/>
        <v>0</v>
      </c>
      <c r="AC6867" s="1">
        <f t="shared" si="215"/>
        <v>0</v>
      </c>
    </row>
    <row r="6868" spans="4:29" x14ac:dyDescent="0.25">
      <c r="D6868" s="1">
        <v>2000</v>
      </c>
      <c r="E6868" s="1" t="s">
        <v>189</v>
      </c>
      <c r="F6868" s="2" t="s">
        <v>380</v>
      </c>
      <c r="G6868">
        <v>2</v>
      </c>
      <c r="H6868">
        <v>184972</v>
      </c>
      <c r="I6868" s="1">
        <v>502.63130000000001</v>
      </c>
      <c r="J6868" s="1">
        <v>172</v>
      </c>
      <c r="K6868" s="1">
        <v>6013.9859999999999</v>
      </c>
      <c r="L6868" s="1">
        <v>5555.5559999999996</v>
      </c>
      <c r="M6868" s="3">
        <v>9</v>
      </c>
      <c r="N6868">
        <v>28.6</v>
      </c>
      <c r="O6868">
        <v>144</v>
      </c>
      <c r="P6868" s="1">
        <f>IF($A$3="Percentage of government revenue per capita",$B$3,0) + IF($A$3="Absolute extra revenue",AB6868,0) + IF($A$3="Absolute revenue per capita",AC6868,0)</f>
        <v>0</v>
      </c>
      <c r="Q6868" s="5">
        <f>-MIN(data!$B$4 / data!I6868 * data!P6868 / 100, data!N6868)</f>
        <v>0</v>
      </c>
      <c r="R6868" s="4">
        <f>-Q6868*K6868/1000</f>
        <v>0</v>
      </c>
      <c r="S6868" s="6">
        <f>-MIN(data!$B$5/(POWER(LN(I6868),2))*P6868/100, O6868)</f>
        <v>0</v>
      </c>
      <c r="T6868" s="6">
        <f>-S6868*L6868/100000</f>
        <v>0</v>
      </c>
      <c r="U6868" s="4">
        <f>N6868+Q6868</f>
        <v>28.6</v>
      </c>
      <c r="V6868" s="4" t="e">
        <f>P6868*I6868/100/R6868</f>
        <v>#DIV/0!</v>
      </c>
      <c r="W6868" s="4" t="e">
        <f>V6868*H6868</f>
        <v>#DIV/0!</v>
      </c>
      <c r="X6868" s="6">
        <f>O6868+S6868</f>
        <v>144</v>
      </c>
      <c r="Y6868" s="6" t="e">
        <f>P6868*I6868/100/T6868</f>
        <v>#DIV/0!</v>
      </c>
      <c r="Z6868" s="6" t="e">
        <f>Y6868*H6868</f>
        <v>#DIV/0!</v>
      </c>
      <c r="AB6868" s="1">
        <f t="shared" si="214"/>
        <v>0</v>
      </c>
      <c r="AC6868" s="1">
        <f t="shared" si="215"/>
        <v>0</v>
      </c>
    </row>
    <row r="6869" spans="4:29" x14ac:dyDescent="0.25">
      <c r="D6869" s="1">
        <v>2001</v>
      </c>
      <c r="E6869" s="1" t="s">
        <v>189</v>
      </c>
      <c r="F6869" s="2" t="s">
        <v>380</v>
      </c>
      <c r="G6869">
        <v>2</v>
      </c>
      <c r="H6869">
        <v>189219</v>
      </c>
      <c r="I6869" s="1">
        <v>479.03410000000002</v>
      </c>
      <c r="J6869" s="1">
        <v>171</v>
      </c>
      <c r="K6869" s="1">
        <v>6021.1270000000004</v>
      </c>
      <c r="L6869" s="1">
        <v>5839.4160000000002</v>
      </c>
      <c r="M6869" s="3">
        <v>8</v>
      </c>
      <c r="N6869">
        <v>28.4</v>
      </c>
      <c r="O6869">
        <v>137</v>
      </c>
      <c r="P6869" s="1">
        <f>IF($A$3="Percentage of government revenue per capita",$B$3,0) + IF($A$3="Absolute extra revenue",AB6869,0) + IF($A$3="Absolute revenue per capita",AC6869,0)</f>
        <v>0</v>
      </c>
      <c r="Q6869" s="5">
        <f>-MIN(data!$B$4 / data!I6869 * data!P6869 / 100, data!N6869)</f>
        <v>0</v>
      </c>
      <c r="R6869" s="4">
        <f>-Q6869*K6869/1000</f>
        <v>0</v>
      </c>
      <c r="S6869" s="6">
        <f>-MIN(data!$B$5/(POWER(LN(I6869),2))*P6869/100, O6869)</f>
        <v>0</v>
      </c>
      <c r="T6869" s="6">
        <f>-S6869*L6869/100000</f>
        <v>0</v>
      </c>
      <c r="U6869" s="4">
        <f>N6869+Q6869</f>
        <v>28.4</v>
      </c>
      <c r="V6869" s="4" t="e">
        <f>P6869*I6869/100/R6869</f>
        <v>#DIV/0!</v>
      </c>
      <c r="W6869" s="4" t="e">
        <f>V6869*H6869</f>
        <v>#DIV/0!</v>
      </c>
      <c r="X6869" s="6">
        <f>O6869+S6869</f>
        <v>137</v>
      </c>
      <c r="Y6869" s="6" t="e">
        <f>P6869*I6869/100/T6869</f>
        <v>#DIV/0!</v>
      </c>
      <c r="Z6869" s="6" t="e">
        <f>Y6869*H6869</f>
        <v>#DIV/0!</v>
      </c>
      <c r="AB6869" s="1">
        <f t="shared" si="214"/>
        <v>0</v>
      </c>
      <c r="AC6869" s="1">
        <f t="shared" si="215"/>
        <v>0</v>
      </c>
    </row>
    <row r="6870" spans="4:29" x14ac:dyDescent="0.25">
      <c r="D6870" s="1">
        <v>2002</v>
      </c>
      <c r="E6870" s="1" t="s">
        <v>189</v>
      </c>
      <c r="F6870" s="2" t="s">
        <v>380</v>
      </c>
      <c r="G6870">
        <v>2</v>
      </c>
      <c r="H6870">
        <v>193920</v>
      </c>
      <c r="I6870" s="1">
        <v>431.36880000000002</v>
      </c>
      <c r="J6870" s="1">
        <v>171</v>
      </c>
      <c r="K6870" s="1">
        <v>6063.83</v>
      </c>
      <c r="L6870" s="1">
        <v>6060.6059999999998</v>
      </c>
      <c r="M6870" s="3">
        <v>8</v>
      </c>
      <c r="N6870">
        <v>28.2</v>
      </c>
      <c r="O6870">
        <v>132</v>
      </c>
      <c r="P6870" s="1">
        <f>IF($A$3="Percentage of government revenue per capita",$B$3,0) + IF($A$3="Absolute extra revenue",AB6870,0) + IF($A$3="Absolute revenue per capita",AC6870,0)</f>
        <v>0</v>
      </c>
      <c r="Q6870" s="5">
        <f>-MIN(data!$B$4 / data!I6870 * data!P6870 / 100, data!N6870)</f>
        <v>0</v>
      </c>
      <c r="R6870" s="4">
        <f>-Q6870*K6870/1000</f>
        <v>0</v>
      </c>
      <c r="S6870" s="6">
        <f>-MIN(data!$B$5/(POWER(LN(I6870),2))*P6870/100, O6870)</f>
        <v>0</v>
      </c>
      <c r="T6870" s="6">
        <f>-S6870*L6870/100000</f>
        <v>0</v>
      </c>
      <c r="U6870" s="4">
        <f>N6870+Q6870</f>
        <v>28.2</v>
      </c>
      <c r="V6870" s="4" t="e">
        <f>P6870*I6870/100/R6870</f>
        <v>#DIV/0!</v>
      </c>
      <c r="W6870" s="4" t="e">
        <f>V6870*H6870</f>
        <v>#DIV/0!</v>
      </c>
      <c r="X6870" s="6">
        <f>O6870+S6870</f>
        <v>132</v>
      </c>
      <c r="Y6870" s="6" t="e">
        <f>P6870*I6870/100/T6870</f>
        <v>#DIV/0!</v>
      </c>
      <c r="Z6870" s="6" t="e">
        <f>Y6870*H6870</f>
        <v>#DIV/0!</v>
      </c>
      <c r="AB6870" s="1">
        <f t="shared" si="214"/>
        <v>0</v>
      </c>
      <c r="AC6870" s="1">
        <f t="shared" si="215"/>
        <v>0</v>
      </c>
    </row>
    <row r="6871" spans="4:29" x14ac:dyDescent="0.25">
      <c r="D6871" s="1">
        <v>2003</v>
      </c>
      <c r="E6871" s="1" t="s">
        <v>189</v>
      </c>
      <c r="F6871" s="2" t="s">
        <v>380</v>
      </c>
      <c r="G6871">
        <v>2</v>
      </c>
      <c r="H6871">
        <v>198959</v>
      </c>
      <c r="I6871" s="1">
        <v>441.77480000000003</v>
      </c>
      <c r="J6871" s="1">
        <v>171</v>
      </c>
      <c r="K6871" s="1">
        <v>6063.83</v>
      </c>
      <c r="L6871" s="1">
        <v>5511.8109999999997</v>
      </c>
      <c r="M6871" s="3">
        <v>8</v>
      </c>
      <c r="N6871">
        <v>28.2</v>
      </c>
      <c r="O6871">
        <v>127</v>
      </c>
      <c r="P6871" s="1">
        <f>IF($A$3="Percentage of government revenue per capita",$B$3,0) + IF($A$3="Absolute extra revenue",AB6871,0) + IF($A$3="Absolute revenue per capita",AC6871,0)</f>
        <v>0</v>
      </c>
      <c r="Q6871" s="5">
        <f>-MIN(data!$B$4 / data!I6871 * data!P6871 / 100, data!N6871)</f>
        <v>0</v>
      </c>
      <c r="R6871" s="4">
        <f>-Q6871*K6871/1000</f>
        <v>0</v>
      </c>
      <c r="S6871" s="6">
        <f>-MIN(data!$B$5/(POWER(LN(I6871),2))*P6871/100, O6871)</f>
        <v>0</v>
      </c>
      <c r="T6871" s="6">
        <f>-S6871*L6871/100000</f>
        <v>0</v>
      </c>
      <c r="U6871" s="4">
        <f>N6871+Q6871</f>
        <v>28.2</v>
      </c>
      <c r="V6871" s="4" t="e">
        <f>P6871*I6871/100/R6871</f>
        <v>#DIV/0!</v>
      </c>
      <c r="W6871" s="4" t="e">
        <f>V6871*H6871</f>
        <v>#DIV/0!</v>
      </c>
      <c r="X6871" s="6">
        <f>O6871+S6871</f>
        <v>127</v>
      </c>
      <c r="Y6871" s="6" t="e">
        <f>P6871*I6871/100/T6871</f>
        <v>#DIV/0!</v>
      </c>
      <c r="Z6871" s="6" t="e">
        <f>Y6871*H6871</f>
        <v>#DIV/0!</v>
      </c>
      <c r="AB6871" s="1">
        <f t="shared" si="214"/>
        <v>0</v>
      </c>
      <c r="AC6871" s="1">
        <f t="shared" si="215"/>
        <v>0</v>
      </c>
    </row>
    <row r="6872" spans="4:29" x14ac:dyDescent="0.25">
      <c r="D6872" s="1">
        <v>2004</v>
      </c>
      <c r="E6872" s="1" t="s">
        <v>189</v>
      </c>
      <c r="F6872" s="2" t="s">
        <v>380</v>
      </c>
      <c r="G6872">
        <v>2</v>
      </c>
      <c r="H6872">
        <v>204127</v>
      </c>
      <c r="I6872" s="1">
        <v>443.9126</v>
      </c>
      <c r="J6872" s="1">
        <v>172</v>
      </c>
      <c r="K6872" s="1">
        <v>6099.2910000000002</v>
      </c>
      <c r="L6872" s="1">
        <v>5785.1239999999998</v>
      </c>
      <c r="M6872" s="3">
        <v>7</v>
      </c>
      <c r="N6872">
        <v>28.2</v>
      </c>
      <c r="O6872">
        <v>121</v>
      </c>
      <c r="P6872" s="1">
        <f>IF($A$3="Percentage of government revenue per capita",$B$3,0) + IF($A$3="Absolute extra revenue",AB6872,0) + IF($A$3="Absolute revenue per capita",AC6872,0)</f>
        <v>0</v>
      </c>
      <c r="Q6872" s="5">
        <f>-MIN(data!$B$4 / data!I6872 * data!P6872 / 100, data!N6872)</f>
        <v>0</v>
      </c>
      <c r="R6872" s="4">
        <f>-Q6872*K6872/1000</f>
        <v>0</v>
      </c>
      <c r="S6872" s="6">
        <f>-MIN(data!$B$5/(POWER(LN(I6872),2))*P6872/100, O6872)</f>
        <v>0</v>
      </c>
      <c r="T6872" s="6">
        <f>-S6872*L6872/100000</f>
        <v>0</v>
      </c>
      <c r="U6872" s="4">
        <f>N6872+Q6872</f>
        <v>28.2</v>
      </c>
      <c r="V6872" s="4" t="e">
        <f>P6872*I6872/100/R6872</f>
        <v>#DIV/0!</v>
      </c>
      <c r="W6872" s="4" t="e">
        <f>V6872*H6872</f>
        <v>#DIV/0!</v>
      </c>
      <c r="X6872" s="6">
        <f>O6872+S6872</f>
        <v>121</v>
      </c>
      <c r="Y6872" s="6" t="e">
        <f>P6872*I6872/100/T6872</f>
        <v>#DIV/0!</v>
      </c>
      <c r="Z6872" s="6" t="e">
        <f>Y6872*H6872</f>
        <v>#DIV/0!</v>
      </c>
      <c r="AB6872" s="1">
        <f t="shared" si="214"/>
        <v>0</v>
      </c>
      <c r="AC6872" s="1">
        <f t="shared" si="215"/>
        <v>0</v>
      </c>
    </row>
    <row r="6873" spans="4:29" x14ac:dyDescent="0.25">
      <c r="D6873" s="1">
        <v>2005</v>
      </c>
      <c r="E6873" s="1" t="s">
        <v>189</v>
      </c>
      <c r="F6873" s="2" t="s">
        <v>380</v>
      </c>
      <c r="G6873">
        <v>2</v>
      </c>
      <c r="H6873">
        <v>209282</v>
      </c>
      <c r="I6873" s="1">
        <v>489.29329999999999</v>
      </c>
      <c r="J6873" s="1">
        <v>173</v>
      </c>
      <c r="K6873" s="1">
        <v>6113.0739999999996</v>
      </c>
      <c r="L6873" s="1">
        <v>6034.4830000000002</v>
      </c>
      <c r="M6873" s="3">
        <v>7</v>
      </c>
      <c r="N6873">
        <v>28.3</v>
      </c>
      <c r="O6873">
        <v>116</v>
      </c>
      <c r="P6873" s="1">
        <f>IF($A$3="Percentage of government revenue per capita",$B$3,0) + IF($A$3="Absolute extra revenue",AB6873,0) + IF($A$3="Absolute revenue per capita",AC6873,0)</f>
        <v>0</v>
      </c>
      <c r="Q6873" s="5">
        <f>-MIN(data!$B$4 / data!I6873 * data!P6873 / 100, data!N6873)</f>
        <v>0</v>
      </c>
      <c r="R6873" s="4">
        <f>-Q6873*K6873/1000</f>
        <v>0</v>
      </c>
      <c r="S6873" s="6">
        <f>-MIN(data!$B$5/(POWER(LN(I6873),2))*P6873/100, O6873)</f>
        <v>0</v>
      </c>
      <c r="T6873" s="6">
        <f>-S6873*L6873/100000</f>
        <v>0</v>
      </c>
      <c r="U6873" s="4">
        <f>N6873+Q6873</f>
        <v>28.3</v>
      </c>
      <c r="V6873" s="4" t="e">
        <f>P6873*I6873/100/R6873</f>
        <v>#DIV/0!</v>
      </c>
      <c r="W6873" s="4" t="e">
        <f>V6873*H6873</f>
        <v>#DIV/0!</v>
      </c>
      <c r="X6873" s="6">
        <f>O6873+S6873</f>
        <v>116</v>
      </c>
      <c r="Y6873" s="6" t="e">
        <f>P6873*I6873/100/T6873</f>
        <v>#DIV/0!</v>
      </c>
      <c r="Z6873" s="6" t="e">
        <f>Y6873*H6873</f>
        <v>#DIV/0!</v>
      </c>
      <c r="AB6873" s="1">
        <f t="shared" si="214"/>
        <v>0</v>
      </c>
      <c r="AC6873" s="1">
        <f t="shared" si="215"/>
        <v>0</v>
      </c>
    </row>
    <row r="6874" spans="4:29" x14ac:dyDescent="0.25">
      <c r="D6874" s="1">
        <v>2006</v>
      </c>
      <c r="E6874" s="1" t="s">
        <v>189</v>
      </c>
      <c r="F6874" s="2" t="s">
        <v>380</v>
      </c>
      <c r="G6874">
        <v>2</v>
      </c>
      <c r="H6874">
        <v>214370</v>
      </c>
      <c r="I6874" s="1">
        <v>523.40060000000005</v>
      </c>
      <c r="J6874" s="1">
        <v>175</v>
      </c>
      <c r="K6874" s="1">
        <v>6140.3509999999997</v>
      </c>
      <c r="L6874" s="1">
        <v>6363.6360000000004</v>
      </c>
      <c r="M6874" s="3">
        <v>7</v>
      </c>
      <c r="N6874">
        <v>28.5</v>
      </c>
      <c r="O6874">
        <v>110</v>
      </c>
      <c r="P6874" s="1">
        <f>IF($A$3="Percentage of government revenue per capita",$B$3,0) + IF($A$3="Absolute extra revenue",AB6874,0) + IF($A$3="Absolute revenue per capita",AC6874,0)</f>
        <v>0</v>
      </c>
      <c r="Q6874" s="5">
        <f>-MIN(data!$B$4 / data!I6874 * data!P6874 / 100, data!N6874)</f>
        <v>0</v>
      </c>
      <c r="R6874" s="4">
        <f>-Q6874*K6874/1000</f>
        <v>0</v>
      </c>
      <c r="S6874" s="6">
        <f>-MIN(data!$B$5/(POWER(LN(I6874),2))*P6874/100, O6874)</f>
        <v>0</v>
      </c>
      <c r="T6874" s="6">
        <f>-S6874*L6874/100000</f>
        <v>0</v>
      </c>
      <c r="U6874" s="4">
        <f>N6874+Q6874</f>
        <v>28.5</v>
      </c>
      <c r="V6874" s="4" t="e">
        <f>P6874*I6874/100/R6874</f>
        <v>#DIV/0!</v>
      </c>
      <c r="W6874" s="4" t="e">
        <f>V6874*H6874</f>
        <v>#DIV/0!</v>
      </c>
      <c r="X6874" s="6">
        <f>O6874+S6874</f>
        <v>110</v>
      </c>
      <c r="Y6874" s="6" t="e">
        <f>P6874*I6874/100/T6874</f>
        <v>#DIV/0!</v>
      </c>
      <c r="Z6874" s="6" t="e">
        <f>Y6874*H6874</f>
        <v>#DIV/0!</v>
      </c>
      <c r="AB6874" s="1">
        <f t="shared" si="214"/>
        <v>0</v>
      </c>
      <c r="AC6874" s="1">
        <f t="shared" si="215"/>
        <v>0</v>
      </c>
    </row>
    <row r="6875" spans="4:29" x14ac:dyDescent="0.25">
      <c r="D6875" s="1">
        <v>2007</v>
      </c>
      <c r="E6875" s="1" t="s">
        <v>189</v>
      </c>
      <c r="F6875" s="2" t="s">
        <v>380</v>
      </c>
      <c r="G6875">
        <v>2</v>
      </c>
      <c r="H6875">
        <v>219472</v>
      </c>
      <c r="I6875" s="1">
        <v>584.53629999999998</v>
      </c>
      <c r="J6875" s="1">
        <v>178</v>
      </c>
      <c r="K6875" s="1">
        <v>6223.7759999999998</v>
      </c>
      <c r="L6875" s="1">
        <v>5660.3770000000004</v>
      </c>
      <c r="M6875" s="3">
        <v>7</v>
      </c>
      <c r="N6875">
        <v>28.6</v>
      </c>
      <c r="O6875">
        <v>106</v>
      </c>
      <c r="P6875" s="1">
        <f>IF($A$3="Percentage of government revenue per capita",$B$3,0) + IF($A$3="Absolute extra revenue",AB6875,0) + IF($A$3="Absolute revenue per capita",AC6875,0)</f>
        <v>0</v>
      </c>
      <c r="Q6875" s="5">
        <f>-MIN(data!$B$4 / data!I6875 * data!P6875 / 100, data!N6875)</f>
        <v>0</v>
      </c>
      <c r="R6875" s="4">
        <f>-Q6875*K6875/1000</f>
        <v>0</v>
      </c>
      <c r="S6875" s="6">
        <f>-MIN(data!$B$5/(POWER(LN(I6875),2))*P6875/100, O6875)</f>
        <v>0</v>
      </c>
      <c r="T6875" s="6">
        <f>-S6875*L6875/100000</f>
        <v>0</v>
      </c>
      <c r="U6875" s="4">
        <f>N6875+Q6875</f>
        <v>28.6</v>
      </c>
      <c r="V6875" s="4" t="e">
        <f>P6875*I6875/100/R6875</f>
        <v>#DIV/0!</v>
      </c>
      <c r="W6875" s="4" t="e">
        <f>V6875*H6875</f>
        <v>#DIV/0!</v>
      </c>
      <c r="X6875" s="6">
        <f>O6875+S6875</f>
        <v>106</v>
      </c>
      <c r="Y6875" s="6" t="e">
        <f>P6875*I6875/100/T6875</f>
        <v>#DIV/0!</v>
      </c>
      <c r="Z6875" s="6" t="e">
        <f>Y6875*H6875</f>
        <v>#DIV/0!</v>
      </c>
      <c r="AB6875" s="1">
        <f t="shared" si="214"/>
        <v>0</v>
      </c>
      <c r="AC6875" s="1">
        <f t="shared" si="215"/>
        <v>0</v>
      </c>
    </row>
    <row r="6876" spans="4:29" x14ac:dyDescent="0.25">
      <c r="D6876" s="1">
        <v>2008</v>
      </c>
      <c r="E6876" s="1" t="s">
        <v>189</v>
      </c>
      <c r="F6876" s="2" t="s">
        <v>380</v>
      </c>
      <c r="G6876">
        <v>2</v>
      </c>
      <c r="H6876">
        <v>224704</v>
      </c>
      <c r="I6876" s="1">
        <v>610.41560000000004</v>
      </c>
      <c r="J6876" s="1">
        <v>181</v>
      </c>
      <c r="K6876" s="1">
        <v>6284.7219999999998</v>
      </c>
      <c r="L6876" s="1">
        <v>5940.5940000000001</v>
      </c>
      <c r="M6876" s="3">
        <v>6</v>
      </c>
      <c r="N6876">
        <v>28.8</v>
      </c>
      <c r="O6876">
        <v>101</v>
      </c>
      <c r="P6876" s="1">
        <f>IF($A$3="Percentage of government revenue per capita",$B$3,0) + IF($A$3="Absolute extra revenue",AB6876,0) + IF($A$3="Absolute revenue per capita",AC6876,0)</f>
        <v>0</v>
      </c>
      <c r="Q6876" s="5">
        <f>-MIN(data!$B$4 / data!I6876 * data!P6876 / 100, data!N6876)</f>
        <v>0</v>
      </c>
      <c r="R6876" s="4">
        <f>-Q6876*K6876/1000</f>
        <v>0</v>
      </c>
      <c r="S6876" s="6">
        <f>-MIN(data!$B$5/(POWER(LN(I6876),2))*P6876/100, O6876)</f>
        <v>0</v>
      </c>
      <c r="T6876" s="6">
        <f>-S6876*L6876/100000</f>
        <v>0</v>
      </c>
      <c r="U6876" s="4">
        <f>N6876+Q6876</f>
        <v>28.8</v>
      </c>
      <c r="V6876" s="4" t="e">
        <f>P6876*I6876/100/R6876</f>
        <v>#DIV/0!</v>
      </c>
      <c r="W6876" s="4" t="e">
        <f>V6876*H6876</f>
        <v>#DIV/0!</v>
      </c>
      <c r="X6876" s="6">
        <f>O6876+S6876</f>
        <v>101</v>
      </c>
      <c r="Y6876" s="6" t="e">
        <f>P6876*I6876/100/T6876</f>
        <v>#DIV/0!</v>
      </c>
      <c r="Z6876" s="6" t="e">
        <f>Y6876*H6876</f>
        <v>#DIV/0!</v>
      </c>
      <c r="AB6876" s="1">
        <f t="shared" si="214"/>
        <v>0</v>
      </c>
      <c r="AC6876" s="1">
        <f t="shared" si="215"/>
        <v>0</v>
      </c>
    </row>
    <row r="6877" spans="4:29" x14ac:dyDescent="0.25">
      <c r="D6877" s="1">
        <v>2009</v>
      </c>
      <c r="E6877" s="1" t="s">
        <v>189</v>
      </c>
      <c r="F6877" s="2" t="s">
        <v>380</v>
      </c>
      <c r="G6877">
        <v>2</v>
      </c>
      <c r="H6877">
        <v>230247</v>
      </c>
      <c r="I6877" s="1">
        <v>565.14080000000001</v>
      </c>
      <c r="J6877" s="1">
        <v>183</v>
      </c>
      <c r="K6877" s="1">
        <v>6310.3450000000003</v>
      </c>
      <c r="L6877" s="1">
        <v>6122.4489999999996</v>
      </c>
      <c r="M6877" s="3">
        <v>6</v>
      </c>
      <c r="N6877">
        <v>29</v>
      </c>
      <c r="O6877">
        <v>98</v>
      </c>
      <c r="P6877" s="1">
        <f>IF($A$3="Percentage of government revenue per capita",$B$3,0) + IF($A$3="Absolute extra revenue",AB6877,0) + IF($A$3="Absolute revenue per capita",AC6877,0)</f>
        <v>0</v>
      </c>
      <c r="Q6877" s="5">
        <f>-MIN(data!$B$4 / data!I6877 * data!P6877 / 100, data!N6877)</f>
        <v>0</v>
      </c>
      <c r="R6877" s="4">
        <f>-Q6877*K6877/1000</f>
        <v>0</v>
      </c>
      <c r="S6877" s="6">
        <f>-MIN(data!$B$5/(POWER(LN(I6877),2))*P6877/100, O6877)</f>
        <v>0</v>
      </c>
      <c r="T6877" s="6">
        <f>-S6877*L6877/100000</f>
        <v>0</v>
      </c>
      <c r="U6877" s="4">
        <f>N6877+Q6877</f>
        <v>29</v>
      </c>
      <c r="V6877" s="4" t="e">
        <f>P6877*I6877/100/R6877</f>
        <v>#DIV/0!</v>
      </c>
      <c r="W6877" s="4" t="e">
        <f>V6877*H6877</f>
        <v>#DIV/0!</v>
      </c>
      <c r="X6877" s="6">
        <f>O6877+S6877</f>
        <v>98</v>
      </c>
      <c r="Y6877" s="6" t="e">
        <f>P6877*I6877/100/T6877</f>
        <v>#DIV/0!</v>
      </c>
      <c r="Z6877" s="6" t="e">
        <f>Y6877*H6877</f>
        <v>#DIV/0!</v>
      </c>
      <c r="AB6877" s="1">
        <f t="shared" si="214"/>
        <v>0</v>
      </c>
      <c r="AC6877" s="1">
        <f t="shared" si="215"/>
        <v>0</v>
      </c>
    </row>
    <row r="6878" spans="4:29" x14ac:dyDescent="0.25">
      <c r="D6878" s="1">
        <v>2010</v>
      </c>
      <c r="E6878" s="1" t="s">
        <v>189</v>
      </c>
      <c r="F6878" s="2" t="s">
        <v>380</v>
      </c>
      <c r="G6878">
        <v>2</v>
      </c>
      <c r="H6878">
        <v>236211</v>
      </c>
      <c r="I6878" s="1">
        <v>536.40769999999998</v>
      </c>
      <c r="J6878" s="1">
        <v>187</v>
      </c>
      <c r="K6878" s="1">
        <v>6426.1170000000002</v>
      </c>
      <c r="L6878" s="1">
        <v>6382.9790000000003</v>
      </c>
      <c r="M6878" s="3">
        <v>6</v>
      </c>
      <c r="N6878">
        <v>29.1</v>
      </c>
      <c r="O6878">
        <v>94</v>
      </c>
      <c r="P6878" s="1">
        <f>IF($A$3="Percentage of government revenue per capita",$B$3,0) + IF($A$3="Absolute extra revenue",AB6878,0) + IF($A$3="Absolute revenue per capita",AC6878,0)</f>
        <v>0</v>
      </c>
      <c r="Q6878" s="5">
        <f>-MIN(data!$B$4 / data!I6878 * data!P6878 / 100, data!N6878)</f>
        <v>0</v>
      </c>
      <c r="R6878" s="4">
        <f>-Q6878*K6878/1000</f>
        <v>0</v>
      </c>
      <c r="S6878" s="6">
        <f>-MIN(data!$B$5/(POWER(LN(I6878),2))*P6878/100, O6878)</f>
        <v>0</v>
      </c>
      <c r="T6878" s="6">
        <f>-S6878*L6878/100000</f>
        <v>0</v>
      </c>
      <c r="U6878" s="4">
        <f>N6878+Q6878</f>
        <v>29.1</v>
      </c>
      <c r="V6878" s="4" t="e">
        <f>P6878*I6878/100/R6878</f>
        <v>#DIV/0!</v>
      </c>
      <c r="W6878" s="4" t="e">
        <f>V6878*H6878</f>
        <v>#DIV/0!</v>
      </c>
      <c r="X6878" s="6">
        <f>O6878+S6878</f>
        <v>94</v>
      </c>
      <c r="Y6878" s="6" t="e">
        <f>P6878*I6878/100/T6878</f>
        <v>#DIV/0!</v>
      </c>
      <c r="Z6878" s="6" t="e">
        <f>Y6878*H6878</f>
        <v>#DIV/0!</v>
      </c>
      <c r="AB6878" s="1">
        <f t="shared" si="214"/>
        <v>0</v>
      </c>
      <c r="AC6878" s="1">
        <f t="shared" si="215"/>
        <v>0</v>
      </c>
    </row>
    <row r="6879" spans="4:29" x14ac:dyDescent="0.25">
      <c r="D6879" s="1">
        <v>2011</v>
      </c>
      <c r="E6879" s="1" t="s">
        <v>189</v>
      </c>
      <c r="F6879" s="2" t="s">
        <v>380</v>
      </c>
      <c r="G6879">
        <v>2</v>
      </c>
      <c r="H6879">
        <v>242653</v>
      </c>
      <c r="I6879" s="1">
        <v>530.01599999999996</v>
      </c>
      <c r="J6879" s="1">
        <v>190</v>
      </c>
      <c r="K6879" s="1">
        <v>6484.6419999999998</v>
      </c>
      <c r="L6879" s="1">
        <v>6593.4070000000002</v>
      </c>
      <c r="M6879" s="3">
        <v>6</v>
      </c>
      <c r="N6879">
        <v>29.3</v>
      </c>
      <c r="O6879">
        <v>91</v>
      </c>
      <c r="P6879" s="1">
        <f>IF($A$3="Percentage of government revenue per capita",$B$3,0) + IF($A$3="Absolute extra revenue",AB6879,0) + IF($A$3="Absolute revenue per capita",AC6879,0)</f>
        <v>0</v>
      </c>
      <c r="Q6879" s="5">
        <f>-MIN(data!$B$4 / data!I6879 * data!P6879 / 100, data!N6879)</f>
        <v>0</v>
      </c>
      <c r="R6879" s="4">
        <f>-Q6879*K6879/1000</f>
        <v>0</v>
      </c>
      <c r="S6879" s="6">
        <f>-MIN(data!$B$5/(POWER(LN(I6879),2))*P6879/100, O6879)</f>
        <v>0</v>
      </c>
      <c r="T6879" s="6">
        <f>-S6879*L6879/100000</f>
        <v>0</v>
      </c>
      <c r="U6879" s="4">
        <f>N6879+Q6879</f>
        <v>29.3</v>
      </c>
      <c r="V6879" s="4" t="e">
        <f>P6879*I6879/100/R6879</f>
        <v>#DIV/0!</v>
      </c>
      <c r="W6879" s="4" t="e">
        <f>V6879*H6879</f>
        <v>#DIV/0!</v>
      </c>
      <c r="X6879" s="6">
        <f>O6879+S6879</f>
        <v>91</v>
      </c>
      <c r="Y6879" s="6" t="e">
        <f>P6879*I6879/100/T6879</f>
        <v>#DIV/0!</v>
      </c>
      <c r="Z6879" s="6" t="e">
        <f>Y6879*H6879</f>
        <v>#DIV/0!</v>
      </c>
      <c r="AB6879" s="1">
        <f t="shared" si="214"/>
        <v>0</v>
      </c>
      <c r="AC6879" s="1">
        <f t="shared" si="215"/>
        <v>0</v>
      </c>
    </row>
    <row r="6880" spans="4:29" x14ac:dyDescent="0.25">
      <c r="D6880" s="1">
        <v>2012</v>
      </c>
      <c r="E6880" s="1" t="s">
        <v>189</v>
      </c>
      <c r="F6880" s="2" t="s">
        <v>380</v>
      </c>
      <c r="G6880">
        <v>2</v>
      </c>
      <c r="H6880">
        <v>249499</v>
      </c>
      <c r="I6880" s="1">
        <v>543.03409999999997</v>
      </c>
      <c r="J6880" s="1">
        <v>193</v>
      </c>
      <c r="K6880" s="1">
        <v>6587.0309999999999</v>
      </c>
      <c r="L6880" s="1">
        <v>6896.5519999999997</v>
      </c>
      <c r="M6880" s="3">
        <v>6</v>
      </c>
      <c r="N6880">
        <v>29.3</v>
      </c>
      <c r="O6880">
        <v>87</v>
      </c>
      <c r="P6880" s="1">
        <f>IF($A$3="Percentage of government revenue per capita",$B$3,0) + IF($A$3="Absolute extra revenue",AB6880,0) + IF($A$3="Absolute revenue per capita",AC6880,0)</f>
        <v>0</v>
      </c>
      <c r="Q6880" s="5">
        <f>-MIN(data!$B$4 / data!I6880 * data!P6880 / 100, data!N6880)</f>
        <v>0</v>
      </c>
      <c r="R6880" s="4">
        <f>-Q6880*K6880/1000</f>
        <v>0</v>
      </c>
      <c r="S6880" s="6">
        <f>-MIN(data!$B$5/(POWER(LN(I6880),2))*P6880/100, O6880)</f>
        <v>0</v>
      </c>
      <c r="T6880" s="6">
        <f>-S6880*L6880/100000</f>
        <v>0</v>
      </c>
      <c r="U6880" s="4">
        <f>N6880+Q6880</f>
        <v>29.3</v>
      </c>
      <c r="V6880" s="4" t="e">
        <f>P6880*I6880/100/R6880</f>
        <v>#DIV/0!</v>
      </c>
      <c r="W6880" s="4" t="e">
        <f>V6880*H6880</f>
        <v>#DIV/0!</v>
      </c>
      <c r="X6880" s="6">
        <f>O6880+S6880</f>
        <v>87</v>
      </c>
      <c r="Y6880" s="6" t="e">
        <f>P6880*I6880/100/T6880</f>
        <v>#DIV/0!</v>
      </c>
      <c r="Z6880" s="6" t="e">
        <f>Y6880*H6880</f>
        <v>#DIV/0!</v>
      </c>
      <c r="AB6880" s="1">
        <f t="shared" si="214"/>
        <v>0</v>
      </c>
      <c r="AC6880" s="1">
        <f t="shared" si="215"/>
        <v>0</v>
      </c>
    </row>
    <row r="6881" spans="4:29" x14ac:dyDescent="0.25">
      <c r="D6881" s="1">
        <v>2013</v>
      </c>
      <c r="E6881" s="1" t="s">
        <v>189</v>
      </c>
      <c r="F6881" s="2" t="s">
        <v>380</v>
      </c>
      <c r="G6881">
        <v>2</v>
      </c>
      <c r="H6881">
        <v>256635</v>
      </c>
      <c r="I6881" s="1">
        <v>551.80989999999997</v>
      </c>
      <c r="J6881" s="1">
        <v>194</v>
      </c>
      <c r="K6881" s="1">
        <v>6666.6670000000004</v>
      </c>
      <c r="L6881" s="1">
        <v>7142.857</v>
      </c>
      <c r="M6881" s="3">
        <v>6</v>
      </c>
      <c r="N6881">
        <v>29.1</v>
      </c>
      <c r="O6881">
        <v>84</v>
      </c>
      <c r="P6881" s="1">
        <f>IF($A$3="Percentage of government revenue per capita",$B$3,0) + IF($A$3="Absolute extra revenue",AB6881,0) + IF($A$3="Absolute revenue per capita",AC6881,0)</f>
        <v>0</v>
      </c>
      <c r="Q6881" s="5">
        <f>-MIN(data!$B$4 / data!I6881 * data!P6881 / 100, data!N6881)</f>
        <v>0</v>
      </c>
      <c r="R6881" s="4">
        <f>-Q6881*K6881/1000</f>
        <v>0</v>
      </c>
      <c r="S6881" s="6">
        <f>-MIN(data!$B$5/(POWER(LN(I6881),2))*P6881/100, O6881)</f>
        <v>0</v>
      </c>
      <c r="T6881" s="6">
        <f>-S6881*L6881/100000</f>
        <v>0</v>
      </c>
      <c r="U6881" s="4">
        <f>N6881+Q6881</f>
        <v>29.1</v>
      </c>
      <c r="V6881" s="4" t="e">
        <f>P6881*I6881/100/R6881</f>
        <v>#DIV/0!</v>
      </c>
      <c r="W6881" s="4" t="e">
        <f>V6881*H6881</f>
        <v>#DIV/0!</v>
      </c>
      <c r="X6881" s="6">
        <f>O6881+S6881</f>
        <v>84</v>
      </c>
      <c r="Y6881" s="6" t="e">
        <f>P6881*I6881/100/T6881</f>
        <v>#DIV/0!</v>
      </c>
      <c r="Z6881" s="6" t="e">
        <f>Y6881*H6881</f>
        <v>#DIV/0!</v>
      </c>
      <c r="AB6881" s="1">
        <f t="shared" si="214"/>
        <v>0</v>
      </c>
      <c r="AC6881" s="1">
        <f t="shared" si="215"/>
        <v>0</v>
      </c>
    </row>
    <row r="6882" spans="4:29" x14ac:dyDescent="0.25">
      <c r="D6882" s="1">
        <v>2014</v>
      </c>
      <c r="E6882" s="1" t="s">
        <v>189</v>
      </c>
      <c r="F6882" s="2" t="s">
        <v>380</v>
      </c>
      <c r="G6882">
        <v>2</v>
      </c>
      <c r="H6882">
        <v>263888</v>
      </c>
      <c r="I6882" s="1">
        <v>552.29229999999995</v>
      </c>
      <c r="J6882" s="1">
        <v>194</v>
      </c>
      <c r="K6882" s="1">
        <v>6759.5820000000003</v>
      </c>
      <c r="L6882" s="1">
        <v>6172.84</v>
      </c>
      <c r="M6882" s="3">
        <v>6</v>
      </c>
      <c r="N6882">
        <v>28.7</v>
      </c>
      <c r="O6882">
        <v>81</v>
      </c>
      <c r="P6882" s="1">
        <f>IF($A$3="Percentage of government revenue per capita",$B$3,0) + IF($A$3="Absolute extra revenue",AB6882,0) + IF($A$3="Absolute revenue per capita",AC6882,0)</f>
        <v>0</v>
      </c>
      <c r="Q6882" s="5">
        <f>-MIN(data!$B$4 / data!I6882 * data!P6882 / 100, data!N6882)</f>
        <v>0</v>
      </c>
      <c r="R6882" s="4">
        <f>-Q6882*K6882/1000</f>
        <v>0</v>
      </c>
      <c r="S6882" s="6">
        <f>-MIN(data!$B$5/(POWER(LN(I6882),2))*P6882/100, O6882)</f>
        <v>0</v>
      </c>
      <c r="T6882" s="6">
        <f>-S6882*L6882/100000</f>
        <v>0</v>
      </c>
      <c r="U6882" s="4">
        <f>N6882+Q6882</f>
        <v>28.7</v>
      </c>
      <c r="V6882" s="4" t="e">
        <f>P6882*I6882/100/R6882</f>
        <v>#DIV/0!</v>
      </c>
      <c r="W6882" s="4" t="e">
        <f>V6882*H6882</f>
        <v>#DIV/0!</v>
      </c>
      <c r="X6882" s="6">
        <f>O6882+S6882</f>
        <v>81</v>
      </c>
      <c r="Y6882" s="6" t="e">
        <f>P6882*I6882/100/T6882</f>
        <v>#DIV/0!</v>
      </c>
      <c r="Z6882" s="6" t="e">
        <f>Y6882*H6882</f>
        <v>#DIV/0!</v>
      </c>
      <c r="AB6882" s="1">
        <f t="shared" si="214"/>
        <v>0</v>
      </c>
      <c r="AC6882" s="1">
        <f t="shared" si="215"/>
        <v>0</v>
      </c>
    </row>
    <row r="6883" spans="4:29" x14ac:dyDescent="0.25">
      <c r="D6883" s="1">
        <v>2015</v>
      </c>
      <c r="E6883" s="1" t="s">
        <v>189</v>
      </c>
      <c r="F6883" s="2" t="s">
        <v>380</v>
      </c>
      <c r="G6883">
        <v>2</v>
      </c>
      <c r="H6883">
        <v>271130</v>
      </c>
      <c r="I6883" s="1">
        <v>549.76850000000002</v>
      </c>
      <c r="J6883" s="1">
        <v>193</v>
      </c>
      <c r="K6883" s="1">
        <v>6843.9719999999998</v>
      </c>
      <c r="M6883" s="3">
        <v>5</v>
      </c>
      <c r="N6883">
        <v>28.2</v>
      </c>
      <c r="O6883">
        <v>78</v>
      </c>
      <c r="P6883" s="1">
        <f>IF($A$3="Percentage of government revenue per capita",$B$3,0) + IF($A$3="Absolute extra revenue",AB6883,0) + IF($A$3="Absolute revenue per capita",AC6883,0)</f>
        <v>0</v>
      </c>
      <c r="Q6883" s="5">
        <f>-MIN(data!$B$4 / data!I6883 * data!P6883 / 100, data!N6883)</f>
        <v>0</v>
      </c>
      <c r="R6883" s="4">
        <f>-Q6883*K6883/1000</f>
        <v>0</v>
      </c>
      <c r="S6883" s="6">
        <f>-MIN(data!$B$5/(POWER(LN(I6883),2))*P6883/100, O6883)</f>
        <v>0</v>
      </c>
      <c r="T6883" s="6">
        <f>-S6883*L6883/100000</f>
        <v>0</v>
      </c>
      <c r="U6883" s="4">
        <f>N6883+Q6883</f>
        <v>28.2</v>
      </c>
      <c r="V6883" s="4" t="e">
        <f>P6883*I6883/100/R6883</f>
        <v>#DIV/0!</v>
      </c>
      <c r="W6883" s="4" t="e">
        <f>V6883*H6883</f>
        <v>#DIV/0!</v>
      </c>
      <c r="X6883" s="6">
        <f>O6883+S6883</f>
        <v>78</v>
      </c>
      <c r="Y6883" s="6" t="e">
        <f>P6883*I6883/100/T6883</f>
        <v>#DIV/0!</v>
      </c>
      <c r="Z6883" s="6" t="e">
        <f>Y6883*H6883</f>
        <v>#DIV/0!</v>
      </c>
      <c r="AB6883" s="1">
        <f t="shared" si="214"/>
        <v>0</v>
      </c>
      <c r="AC6883" s="1">
        <f t="shared" si="215"/>
        <v>0</v>
      </c>
    </row>
    <row r="6884" spans="4:29" x14ac:dyDescent="0.25">
      <c r="D6884" s="1">
        <v>2016</v>
      </c>
      <c r="E6884" s="1" t="s">
        <v>189</v>
      </c>
      <c r="F6884" s="2" t="s">
        <v>380</v>
      </c>
      <c r="G6884">
        <v>2</v>
      </c>
      <c r="H6884">
        <v>278330</v>
      </c>
      <c r="I6884" s="1">
        <v>621.18399999999997</v>
      </c>
      <c r="J6884" s="1">
        <v>191</v>
      </c>
      <c r="K6884" s="1">
        <v>6920.29</v>
      </c>
      <c r="M6884" s="3"/>
      <c r="N6884">
        <v>27.6</v>
      </c>
      <c r="O6884"/>
      <c r="P6884" s="1">
        <f>IF($A$3="Percentage of government revenue per capita",$B$3,0) + IF($A$3="Absolute extra revenue",AB6884,0) + IF($A$3="Absolute revenue per capita",AC6884,0)</f>
        <v>0</v>
      </c>
      <c r="Q6884" s="5">
        <f>-MIN(data!$B$4 / data!I6884 * data!P6884 / 100, data!N6884)</f>
        <v>0</v>
      </c>
      <c r="R6884" s="4">
        <f>-Q6884*K6884/1000</f>
        <v>0</v>
      </c>
      <c r="S6884" s="6">
        <f>-MIN(data!$B$5/(POWER(LN(I6884),2))*P6884/100, O6884)</f>
        <v>0</v>
      </c>
      <c r="T6884" s="6">
        <f>-S6884*L6884/100000</f>
        <v>0</v>
      </c>
      <c r="U6884" s="4">
        <f>N6884+Q6884</f>
        <v>27.6</v>
      </c>
      <c r="V6884" s="4" t="e">
        <f>P6884*I6884/100/R6884</f>
        <v>#DIV/0!</v>
      </c>
      <c r="W6884" s="4" t="e">
        <f>V6884*H6884</f>
        <v>#DIV/0!</v>
      </c>
      <c r="X6884" s="6">
        <f>O6884+S6884</f>
        <v>0</v>
      </c>
      <c r="Y6884" s="6" t="e">
        <f>P6884*I6884/100/T6884</f>
        <v>#DIV/0!</v>
      </c>
      <c r="Z6884" s="6" t="e">
        <f>Y6884*H6884</f>
        <v>#DIV/0!</v>
      </c>
      <c r="AB6884" s="1">
        <f t="shared" si="214"/>
        <v>0</v>
      </c>
      <c r="AC6884" s="1">
        <f t="shared" si="215"/>
        <v>0</v>
      </c>
    </row>
    <row r="6885" spans="4:29" x14ac:dyDescent="0.25">
      <c r="D6885" s="1">
        <v>1980</v>
      </c>
      <c r="E6885" s="1" t="s">
        <v>187</v>
      </c>
      <c r="F6885" s="2" t="s">
        <v>381</v>
      </c>
      <c r="G6885">
        <v>3</v>
      </c>
      <c r="H6885">
        <v>15182611</v>
      </c>
      <c r="I6885" s="1">
        <v>3016.549</v>
      </c>
      <c r="J6885" s="1">
        <v>21558</v>
      </c>
      <c r="K6885" s="1">
        <v>488843.5</v>
      </c>
      <c r="M6885" s="3"/>
      <c r="N6885">
        <v>44.1</v>
      </c>
      <c r="O6885"/>
      <c r="P6885" s="1">
        <f>IF($A$3="Percentage of government revenue per capita",$B$3,0) + IF($A$3="Absolute extra revenue",AB6885,0) + IF($A$3="Absolute revenue per capita",AC6885,0)</f>
        <v>0</v>
      </c>
      <c r="Q6885" s="5">
        <f>-MIN(data!$B$4 / data!I6774 * data!P6774 / 100, data!N6774)</f>
        <v>0</v>
      </c>
      <c r="R6885" s="4">
        <f>-Q6885*K6885/1000</f>
        <v>0</v>
      </c>
      <c r="S6885" s="6">
        <f>-MIN(data!$B$5/(POWER(LN(I6885),2))*P6885/100, O6885)</f>
        <v>0</v>
      </c>
      <c r="T6885" s="6">
        <f>-S6885*L6885/100000</f>
        <v>0</v>
      </c>
      <c r="U6885" s="4">
        <f>N6885+Q6885</f>
        <v>44.1</v>
      </c>
      <c r="V6885" s="4" t="e">
        <f>P6885*I6885/100/R6885</f>
        <v>#DIV/0!</v>
      </c>
      <c r="W6885" s="4" t="e">
        <f>V6885*H6885</f>
        <v>#DIV/0!</v>
      </c>
      <c r="X6885" s="6">
        <f>O6885+S6885</f>
        <v>0</v>
      </c>
      <c r="Y6885" s="6" t="e">
        <f>P6885*I6885/100/T6885</f>
        <v>#DIV/0!</v>
      </c>
      <c r="Z6885" s="6" t="e">
        <f>Y6885*H6885</f>
        <v>#DIV/0!</v>
      </c>
      <c r="AB6885" s="1">
        <f t="shared" si="214"/>
        <v>0</v>
      </c>
      <c r="AC6885" s="1">
        <f t="shared" si="215"/>
        <v>0</v>
      </c>
    </row>
    <row r="6886" spans="4:29" x14ac:dyDescent="0.25">
      <c r="D6886" s="1">
        <v>1981</v>
      </c>
      <c r="E6886" s="1" t="s">
        <v>187</v>
      </c>
      <c r="F6886" s="2" t="s">
        <v>381</v>
      </c>
      <c r="G6886">
        <v>3</v>
      </c>
      <c r="H6886">
        <v>15597886</v>
      </c>
      <c r="I6886" s="1">
        <v>3866.6419999999998</v>
      </c>
      <c r="J6886" s="1">
        <v>21033</v>
      </c>
      <c r="K6886" s="1">
        <v>498412.3</v>
      </c>
      <c r="M6886" s="3"/>
      <c r="N6886">
        <v>42.2</v>
      </c>
      <c r="O6886"/>
      <c r="P6886" s="1">
        <f>IF($A$3="Percentage of government revenue per capita",$B$3,0) + IF($A$3="Absolute extra revenue",AB6886,0) + IF($A$3="Absolute revenue per capita",AC6886,0)</f>
        <v>0</v>
      </c>
      <c r="Q6886" s="5">
        <f>-MIN(data!$B$4 / data!I6775 * data!P6775 / 100, data!N6775)</f>
        <v>0</v>
      </c>
      <c r="R6886" s="4">
        <f>-Q6886*K6886/1000</f>
        <v>0</v>
      </c>
      <c r="S6886" s="6">
        <f>-MIN(data!$B$5/(POWER(LN(I6886),2))*P6886/100, O6886)</f>
        <v>0</v>
      </c>
      <c r="T6886" s="6">
        <f>-S6886*L6886/100000</f>
        <v>0</v>
      </c>
      <c r="U6886" s="4">
        <f>N6886+Q6886</f>
        <v>42.2</v>
      </c>
      <c r="V6886" s="4" t="e">
        <f>P6886*I6886/100/R6886</f>
        <v>#DIV/0!</v>
      </c>
      <c r="W6886" s="4" t="e">
        <f>V6886*H6886</f>
        <v>#DIV/0!</v>
      </c>
      <c r="X6886" s="6">
        <f>O6886+S6886</f>
        <v>0</v>
      </c>
      <c r="Y6886" s="6" t="e">
        <f>P6886*I6886/100/T6886</f>
        <v>#DIV/0!</v>
      </c>
      <c r="Z6886" s="6" t="e">
        <f>Y6886*H6886</f>
        <v>#DIV/0!</v>
      </c>
      <c r="AB6886" s="1">
        <f t="shared" si="214"/>
        <v>0</v>
      </c>
      <c r="AC6886" s="1">
        <f t="shared" si="215"/>
        <v>0</v>
      </c>
    </row>
    <row r="6887" spans="4:29" x14ac:dyDescent="0.25">
      <c r="D6887" s="1">
        <v>1982</v>
      </c>
      <c r="E6887" s="1" t="s">
        <v>187</v>
      </c>
      <c r="F6887" s="2" t="s">
        <v>381</v>
      </c>
      <c r="G6887">
        <v>3</v>
      </c>
      <c r="H6887">
        <v>16017573</v>
      </c>
      <c r="I6887" s="1">
        <v>3078.951</v>
      </c>
      <c r="J6887" s="1">
        <v>20565</v>
      </c>
      <c r="K6887" s="1">
        <v>507777.8</v>
      </c>
      <c r="M6887" s="3"/>
      <c r="N6887">
        <v>40.5</v>
      </c>
      <c r="O6887"/>
      <c r="P6887" s="1">
        <f>IF($A$3="Percentage of government revenue per capita",$B$3,0) + IF($A$3="Absolute extra revenue",AB6887,0) + IF($A$3="Absolute revenue per capita",AC6887,0)</f>
        <v>0</v>
      </c>
      <c r="Q6887" s="5">
        <f>-MIN(data!$B$4 / data!I6776 * data!P6776 / 100, data!N6776)</f>
        <v>0</v>
      </c>
      <c r="R6887" s="4">
        <f>-Q6887*K6887/1000</f>
        <v>0</v>
      </c>
      <c r="S6887" s="6">
        <f>-MIN(data!$B$5/(POWER(LN(I6887),2))*P6887/100, O6887)</f>
        <v>0</v>
      </c>
      <c r="T6887" s="6">
        <f>-S6887*L6887/100000</f>
        <v>0</v>
      </c>
      <c r="U6887" s="4">
        <f>N6887+Q6887</f>
        <v>40.5</v>
      </c>
      <c r="V6887" s="4" t="e">
        <f>P6887*I6887/100/R6887</f>
        <v>#DIV/0!</v>
      </c>
      <c r="W6887" s="4" t="e">
        <f>V6887*H6887</f>
        <v>#DIV/0!</v>
      </c>
      <c r="X6887" s="6">
        <f>O6887+S6887</f>
        <v>0</v>
      </c>
      <c r="Y6887" s="6" t="e">
        <f>P6887*I6887/100/T6887</f>
        <v>#DIV/0!</v>
      </c>
      <c r="Z6887" s="6" t="e">
        <f>Y6887*H6887</f>
        <v>#DIV/0!</v>
      </c>
      <c r="AB6887" s="1">
        <f t="shared" si="214"/>
        <v>0</v>
      </c>
      <c r="AC6887" s="1">
        <f t="shared" si="215"/>
        <v>0</v>
      </c>
    </row>
    <row r="6888" spans="4:29" x14ac:dyDescent="0.25">
      <c r="D6888" s="1">
        <v>1983</v>
      </c>
      <c r="E6888" s="1" t="s">
        <v>187</v>
      </c>
      <c r="F6888" s="2" t="s">
        <v>381</v>
      </c>
      <c r="G6888">
        <v>3</v>
      </c>
      <c r="H6888">
        <v>16443134</v>
      </c>
      <c r="I6888" s="1">
        <v>2671.078</v>
      </c>
      <c r="J6888" s="1">
        <v>20154</v>
      </c>
      <c r="K6888" s="1">
        <v>518097.7</v>
      </c>
      <c r="M6888" s="3"/>
      <c r="N6888">
        <v>38.9</v>
      </c>
      <c r="O6888"/>
      <c r="P6888" s="1">
        <f>IF($A$3="Percentage of government revenue per capita",$B$3,0) + IF($A$3="Absolute extra revenue",AB6888,0) + IF($A$3="Absolute revenue per capita",AC6888,0)</f>
        <v>0</v>
      </c>
      <c r="Q6888" s="5">
        <f>-MIN(data!$B$4 / data!I6777 * data!P6777 / 100, data!N6777)</f>
        <v>0</v>
      </c>
      <c r="R6888" s="4">
        <f>-Q6888*K6888/1000</f>
        <v>0</v>
      </c>
      <c r="S6888" s="6">
        <f>-MIN(data!$B$5/(POWER(LN(I6888),2))*P6888/100, O6888)</f>
        <v>0</v>
      </c>
      <c r="T6888" s="6">
        <f>-S6888*L6888/100000</f>
        <v>0</v>
      </c>
      <c r="U6888" s="4">
        <f>N6888+Q6888</f>
        <v>38.9</v>
      </c>
      <c r="V6888" s="4" t="e">
        <f>P6888*I6888/100/R6888</f>
        <v>#DIV/0!</v>
      </c>
      <c r="W6888" s="4" t="e">
        <f>V6888*H6888</f>
        <v>#DIV/0!</v>
      </c>
      <c r="X6888" s="6">
        <f>O6888+S6888</f>
        <v>0</v>
      </c>
      <c r="Y6888" s="6" t="e">
        <f>P6888*I6888/100/T6888</f>
        <v>#DIV/0!</v>
      </c>
      <c r="Z6888" s="6" t="e">
        <f>Y6888*H6888</f>
        <v>#DIV/0!</v>
      </c>
      <c r="AB6888" s="1">
        <f t="shared" si="214"/>
        <v>0</v>
      </c>
      <c r="AC6888" s="1">
        <f t="shared" si="215"/>
        <v>0</v>
      </c>
    </row>
    <row r="6889" spans="4:29" x14ac:dyDescent="0.25">
      <c r="D6889" s="1">
        <v>1984</v>
      </c>
      <c r="E6889" s="1" t="s">
        <v>187</v>
      </c>
      <c r="F6889" s="2" t="s">
        <v>381</v>
      </c>
      <c r="G6889">
        <v>3</v>
      </c>
      <c r="H6889">
        <v>16876703</v>
      </c>
      <c r="I6889" s="1">
        <v>3038.616</v>
      </c>
      <c r="J6889" s="1">
        <v>19802</v>
      </c>
      <c r="K6889" s="1">
        <v>528053.30000000005</v>
      </c>
      <c r="M6889" s="3"/>
      <c r="N6889">
        <v>37.5</v>
      </c>
      <c r="O6889"/>
      <c r="P6889" s="1">
        <f>IF($A$3="Percentage of government revenue per capita",$B$3,0) + IF($A$3="Absolute extra revenue",AB6889,0) + IF($A$3="Absolute revenue per capita",AC6889,0)</f>
        <v>0</v>
      </c>
      <c r="Q6889" s="5">
        <f>-MIN(data!$B$4 / data!I6778 * data!P6778 / 100, data!N6778)</f>
        <v>0</v>
      </c>
      <c r="R6889" s="4">
        <f>-Q6889*K6889/1000</f>
        <v>0</v>
      </c>
      <c r="S6889" s="6">
        <f>-MIN(data!$B$5/(POWER(LN(I6889),2))*P6889/100, O6889)</f>
        <v>0</v>
      </c>
      <c r="T6889" s="6">
        <f>-S6889*L6889/100000</f>
        <v>0</v>
      </c>
      <c r="U6889" s="4">
        <f>N6889+Q6889</f>
        <v>37.5</v>
      </c>
      <c r="V6889" s="4" t="e">
        <f>P6889*I6889/100/R6889</f>
        <v>#DIV/0!</v>
      </c>
      <c r="W6889" s="4" t="e">
        <f>V6889*H6889</f>
        <v>#DIV/0!</v>
      </c>
      <c r="X6889" s="6">
        <f>O6889+S6889</f>
        <v>0</v>
      </c>
      <c r="Y6889" s="6" t="e">
        <f>P6889*I6889/100/T6889</f>
        <v>#DIV/0!</v>
      </c>
      <c r="Z6889" s="6" t="e">
        <f>Y6889*H6889</f>
        <v>#DIV/0!</v>
      </c>
      <c r="AB6889" s="1">
        <f t="shared" si="214"/>
        <v>0</v>
      </c>
      <c r="AC6889" s="1">
        <f t="shared" si="215"/>
        <v>0</v>
      </c>
    </row>
    <row r="6890" spans="4:29" x14ac:dyDescent="0.25">
      <c r="D6890" s="1">
        <v>1985</v>
      </c>
      <c r="E6890" s="1" t="s">
        <v>187</v>
      </c>
      <c r="F6890" s="2" t="s">
        <v>381</v>
      </c>
      <c r="G6890">
        <v>3</v>
      </c>
      <c r="H6890">
        <v>17319520</v>
      </c>
      <c r="I6890" s="1">
        <v>3254.3609999999999</v>
      </c>
      <c r="J6890" s="1">
        <v>19474</v>
      </c>
      <c r="K6890" s="1">
        <v>537955.80000000005</v>
      </c>
      <c r="M6890" s="3"/>
      <c r="N6890">
        <v>36.200000000000003</v>
      </c>
      <c r="O6890"/>
      <c r="P6890" s="1">
        <f>IF($A$3="Percentage of government revenue per capita",$B$3,0) + IF($A$3="Absolute extra revenue",AB6890,0) + IF($A$3="Absolute revenue per capita",AC6890,0)</f>
        <v>0</v>
      </c>
      <c r="Q6890" s="5">
        <f>-MIN(data!$B$4 / data!I6779 * data!P6779 / 100, data!N6779)</f>
        <v>0</v>
      </c>
      <c r="R6890" s="4">
        <f>-Q6890*K6890/1000</f>
        <v>0</v>
      </c>
      <c r="S6890" s="6">
        <f>-MIN(data!$B$5/(POWER(LN(I6890),2))*P6890/100, O6890)</f>
        <v>0</v>
      </c>
      <c r="T6890" s="6">
        <f>-S6890*L6890/100000</f>
        <v>0</v>
      </c>
      <c r="U6890" s="4">
        <f>N6890+Q6890</f>
        <v>36.200000000000003</v>
      </c>
      <c r="V6890" s="4" t="e">
        <f>P6890*I6890/100/R6890</f>
        <v>#DIV/0!</v>
      </c>
      <c r="W6890" s="4" t="e">
        <f>V6890*H6890</f>
        <v>#DIV/0!</v>
      </c>
      <c r="X6890" s="6">
        <f>O6890+S6890</f>
        <v>0</v>
      </c>
      <c r="Y6890" s="6" t="e">
        <f>P6890*I6890/100/T6890</f>
        <v>#DIV/0!</v>
      </c>
      <c r="Z6890" s="6" t="e">
        <f>Y6890*H6890</f>
        <v>#DIV/0!</v>
      </c>
      <c r="AB6890" s="1">
        <f t="shared" si="214"/>
        <v>0</v>
      </c>
      <c r="AC6890" s="1">
        <f t="shared" si="215"/>
        <v>0</v>
      </c>
    </row>
    <row r="6891" spans="4:29" x14ac:dyDescent="0.25">
      <c r="D6891" s="1">
        <v>1986</v>
      </c>
      <c r="E6891" s="1" t="s">
        <v>187</v>
      </c>
      <c r="F6891" s="2" t="s">
        <v>381</v>
      </c>
      <c r="G6891">
        <v>3</v>
      </c>
      <c r="H6891">
        <v>17772001</v>
      </c>
      <c r="I6891" s="1">
        <v>2622.0859999999998</v>
      </c>
      <c r="J6891" s="1">
        <v>19100</v>
      </c>
      <c r="K6891" s="1">
        <v>547277.9</v>
      </c>
      <c r="M6891" s="3"/>
      <c r="N6891">
        <v>34.9</v>
      </c>
      <c r="O6891"/>
      <c r="P6891" s="1">
        <f>IF($A$3="Percentage of government revenue per capita",$B$3,0) + IF($A$3="Absolute extra revenue",AB6891,0) + IF($A$3="Absolute revenue per capita",AC6891,0)</f>
        <v>0</v>
      </c>
      <c r="Q6891" s="5">
        <f>-MIN(data!$B$4 / data!I6780 * data!P6780 / 100, data!N6780)</f>
        <v>0</v>
      </c>
      <c r="R6891" s="4">
        <f>-Q6891*K6891/1000</f>
        <v>0</v>
      </c>
      <c r="S6891" s="6">
        <f>-MIN(data!$B$5/(POWER(LN(I6891),2))*P6891/100, O6891)</f>
        <v>0</v>
      </c>
      <c r="T6891" s="6">
        <f>-S6891*L6891/100000</f>
        <v>0</v>
      </c>
      <c r="U6891" s="4">
        <f>N6891+Q6891</f>
        <v>34.9</v>
      </c>
      <c r="V6891" s="4" t="e">
        <f>P6891*I6891/100/R6891</f>
        <v>#DIV/0!</v>
      </c>
      <c r="W6891" s="4" t="e">
        <f>V6891*H6891</f>
        <v>#DIV/0!</v>
      </c>
      <c r="X6891" s="6">
        <f>O6891+S6891</f>
        <v>0</v>
      </c>
      <c r="Y6891" s="6" t="e">
        <f>P6891*I6891/100/T6891</f>
        <v>#DIV/0!</v>
      </c>
      <c r="Z6891" s="6" t="e">
        <f>Y6891*H6891</f>
        <v>#DIV/0!</v>
      </c>
      <c r="AB6891" s="1">
        <f t="shared" si="214"/>
        <v>0</v>
      </c>
      <c r="AC6891" s="1">
        <f t="shared" si="215"/>
        <v>0</v>
      </c>
    </row>
    <row r="6892" spans="4:29" x14ac:dyDescent="0.25">
      <c r="D6892" s="1">
        <v>1987</v>
      </c>
      <c r="E6892" s="1" t="s">
        <v>187</v>
      </c>
      <c r="F6892" s="2" t="s">
        <v>381</v>
      </c>
      <c r="G6892">
        <v>3</v>
      </c>
      <c r="H6892">
        <v>18232730</v>
      </c>
      <c r="I6892" s="1">
        <v>2342.0949999999998</v>
      </c>
      <c r="J6892" s="1">
        <v>18659</v>
      </c>
      <c r="K6892" s="1">
        <v>555327.4</v>
      </c>
      <c r="M6892" s="3"/>
      <c r="N6892">
        <v>33.6</v>
      </c>
      <c r="O6892"/>
      <c r="P6892" s="1">
        <f>IF($A$3="Percentage of government revenue per capita",$B$3,0) + IF($A$3="Absolute extra revenue",AB6892,0) + IF($A$3="Absolute revenue per capita",AC6892,0)</f>
        <v>0</v>
      </c>
      <c r="Q6892" s="5">
        <f>-MIN(data!$B$4 / data!I6781 * data!P6781 / 100, data!N6781)</f>
        <v>0</v>
      </c>
      <c r="R6892" s="4">
        <f>-Q6892*K6892/1000</f>
        <v>0</v>
      </c>
      <c r="S6892" s="6">
        <f>-MIN(data!$B$5/(POWER(LN(I6892),2))*P6892/100, O6892)</f>
        <v>0</v>
      </c>
      <c r="T6892" s="6">
        <f>-S6892*L6892/100000</f>
        <v>0</v>
      </c>
      <c r="U6892" s="4">
        <f>N6892+Q6892</f>
        <v>33.6</v>
      </c>
      <c r="V6892" s="4" t="e">
        <f>P6892*I6892/100/R6892</f>
        <v>#DIV/0!</v>
      </c>
      <c r="W6892" s="4" t="e">
        <f>V6892*H6892</f>
        <v>#DIV/0!</v>
      </c>
      <c r="X6892" s="6">
        <f>O6892+S6892</f>
        <v>0</v>
      </c>
      <c r="Y6892" s="6" t="e">
        <f>P6892*I6892/100/T6892</f>
        <v>#DIV/0!</v>
      </c>
      <c r="Z6892" s="6" t="e">
        <f>Y6892*H6892</f>
        <v>#DIV/0!</v>
      </c>
      <c r="AB6892" s="1">
        <f t="shared" si="214"/>
        <v>0</v>
      </c>
      <c r="AC6892" s="1">
        <f t="shared" si="215"/>
        <v>0</v>
      </c>
    </row>
    <row r="6893" spans="4:29" x14ac:dyDescent="0.25">
      <c r="D6893" s="1">
        <v>1988</v>
      </c>
      <c r="E6893" s="1" t="s">
        <v>187</v>
      </c>
      <c r="F6893" s="2" t="s">
        <v>381</v>
      </c>
      <c r="G6893">
        <v>3</v>
      </c>
      <c r="H6893">
        <v>18698847</v>
      </c>
      <c r="I6893" s="1">
        <v>2343.0709999999999</v>
      </c>
      <c r="J6893" s="1">
        <v>18119</v>
      </c>
      <c r="K6893" s="1">
        <v>562701.9</v>
      </c>
      <c r="M6893" s="3"/>
      <c r="N6893">
        <v>32.200000000000003</v>
      </c>
      <c r="O6893"/>
      <c r="P6893" s="1">
        <f>IF($A$3="Percentage of government revenue per capita",$B$3,0) + IF($A$3="Absolute extra revenue",AB6893,0) + IF($A$3="Absolute revenue per capita",AC6893,0)</f>
        <v>0</v>
      </c>
      <c r="Q6893" s="5">
        <f>-MIN(data!$B$4 / data!I6782 * data!P6782 / 100, data!N6782)</f>
        <v>0</v>
      </c>
      <c r="R6893" s="4">
        <f>-Q6893*K6893/1000</f>
        <v>0</v>
      </c>
      <c r="S6893" s="6">
        <f>-MIN(data!$B$5/(POWER(LN(I6893),2))*P6893/100, O6893)</f>
        <v>0</v>
      </c>
      <c r="T6893" s="6">
        <f>-S6893*L6893/100000</f>
        <v>0</v>
      </c>
      <c r="U6893" s="4">
        <f>N6893+Q6893</f>
        <v>32.200000000000003</v>
      </c>
      <c r="V6893" s="4" t="e">
        <f>P6893*I6893/100/R6893</f>
        <v>#DIV/0!</v>
      </c>
      <c r="W6893" s="4" t="e">
        <f>V6893*H6893</f>
        <v>#DIV/0!</v>
      </c>
      <c r="X6893" s="6">
        <f>O6893+S6893</f>
        <v>0</v>
      </c>
      <c r="Y6893" s="6" t="e">
        <f>P6893*I6893/100/T6893</f>
        <v>#DIV/0!</v>
      </c>
      <c r="Z6893" s="6" t="e">
        <f>Y6893*H6893</f>
        <v>#DIV/0!</v>
      </c>
      <c r="AB6893" s="1">
        <f t="shared" si="214"/>
        <v>0</v>
      </c>
      <c r="AC6893" s="1">
        <f t="shared" si="215"/>
        <v>0</v>
      </c>
    </row>
    <row r="6894" spans="4:29" x14ac:dyDescent="0.25">
      <c r="D6894" s="1">
        <v>1989</v>
      </c>
      <c r="E6894" s="1" t="s">
        <v>187</v>
      </c>
      <c r="F6894" s="2" t="s">
        <v>381</v>
      </c>
      <c r="G6894">
        <v>3</v>
      </c>
      <c r="H6894">
        <v>19166471</v>
      </c>
      <c r="I6894" s="1">
        <v>2240.8539999999998</v>
      </c>
      <c r="J6894" s="1">
        <v>17512</v>
      </c>
      <c r="K6894" s="1">
        <v>566731.4</v>
      </c>
      <c r="M6894" s="3"/>
      <c r="N6894">
        <v>30.9</v>
      </c>
      <c r="O6894"/>
      <c r="P6894" s="1">
        <f>IF($A$3="Percentage of government revenue per capita",$B$3,0) + IF($A$3="Absolute extra revenue",AB6894,0) + IF($A$3="Absolute revenue per capita",AC6894,0)</f>
        <v>0</v>
      </c>
      <c r="Q6894" s="5">
        <f>-MIN(data!$B$4 / data!I6783 * data!P6783 / 100, data!N6783)</f>
        <v>0</v>
      </c>
      <c r="R6894" s="4">
        <f>-Q6894*K6894/1000</f>
        <v>0</v>
      </c>
      <c r="S6894" s="6">
        <f>-MIN(data!$B$5/(POWER(LN(I6894),2))*P6894/100, O6894)</f>
        <v>0</v>
      </c>
      <c r="T6894" s="6">
        <f>-S6894*L6894/100000</f>
        <v>0</v>
      </c>
      <c r="U6894" s="4">
        <f>N6894+Q6894</f>
        <v>30.9</v>
      </c>
      <c r="V6894" s="4" t="e">
        <f>P6894*I6894/100/R6894</f>
        <v>#DIV/0!</v>
      </c>
      <c r="W6894" s="4" t="e">
        <f>V6894*H6894</f>
        <v>#DIV/0!</v>
      </c>
      <c r="X6894" s="6">
        <f>O6894+S6894</f>
        <v>0</v>
      </c>
      <c r="Y6894" s="6" t="e">
        <f>P6894*I6894/100/T6894</f>
        <v>#DIV/0!</v>
      </c>
      <c r="Z6894" s="6" t="e">
        <f>Y6894*H6894</f>
        <v>#DIV/0!</v>
      </c>
      <c r="AB6894" s="1">
        <f t="shared" si="214"/>
        <v>0</v>
      </c>
      <c r="AC6894" s="1">
        <f t="shared" si="215"/>
        <v>0</v>
      </c>
    </row>
    <row r="6895" spans="4:29" x14ac:dyDescent="0.25">
      <c r="D6895" s="1">
        <v>1990</v>
      </c>
      <c r="E6895" s="1" t="s">
        <v>187</v>
      </c>
      <c r="F6895" s="2" t="s">
        <v>381</v>
      </c>
      <c r="G6895">
        <v>3</v>
      </c>
      <c r="H6895">
        <v>19632665</v>
      </c>
      <c r="I6895" s="1">
        <v>2704.96</v>
      </c>
      <c r="J6895" s="1">
        <v>16920</v>
      </c>
      <c r="K6895" s="1">
        <v>571621.6</v>
      </c>
      <c r="L6895" s="1">
        <v>563829.80000000005</v>
      </c>
      <c r="M6895" s="3">
        <v>540</v>
      </c>
      <c r="N6895">
        <v>29.6</v>
      </c>
      <c r="O6895">
        <v>94</v>
      </c>
      <c r="P6895" s="1">
        <f>IF($A$3="Percentage of government revenue per capita",$B$3,0) + IF($A$3="Absolute extra revenue",AB6895,0) + IF($A$3="Absolute revenue per capita",AC6895,0)</f>
        <v>0</v>
      </c>
      <c r="Q6895" s="5">
        <f>-MIN(data!$B$4 / data!I6784 * data!P6784 / 100, data!N6784)</f>
        <v>0</v>
      </c>
      <c r="R6895" s="4">
        <f>-Q6895*K6895/1000</f>
        <v>0</v>
      </c>
      <c r="S6895" s="6">
        <f>-MIN(data!$B$5/(POWER(LN(I6895),2))*P6895/100, O6895)</f>
        <v>0</v>
      </c>
      <c r="T6895" s="6">
        <f>-S6895*L6895/100000</f>
        <v>0</v>
      </c>
      <c r="U6895" s="4">
        <f>N6895+Q6895</f>
        <v>29.6</v>
      </c>
      <c r="V6895" s="4" t="e">
        <f>P6895*I6895/100/R6895</f>
        <v>#DIV/0!</v>
      </c>
      <c r="W6895" s="4" t="e">
        <f>V6895*H6895</f>
        <v>#DIV/0!</v>
      </c>
      <c r="X6895" s="6">
        <f>O6895+S6895</f>
        <v>94</v>
      </c>
      <c r="Y6895" s="6" t="e">
        <f>P6895*I6895/100/T6895</f>
        <v>#DIV/0!</v>
      </c>
      <c r="Z6895" s="6" t="e">
        <f>Y6895*H6895</f>
        <v>#DIV/0!</v>
      </c>
      <c r="AB6895" s="1">
        <f t="shared" si="214"/>
        <v>0</v>
      </c>
      <c r="AC6895" s="1">
        <f t="shared" si="215"/>
        <v>0</v>
      </c>
    </row>
    <row r="6896" spans="4:29" x14ac:dyDescent="0.25">
      <c r="D6896" s="1">
        <v>1991</v>
      </c>
      <c r="E6896" s="1" t="s">
        <v>187</v>
      </c>
      <c r="F6896" s="2" t="s">
        <v>381</v>
      </c>
      <c r="G6896">
        <v>3</v>
      </c>
      <c r="H6896">
        <v>20096317</v>
      </c>
      <c r="I6896" s="1">
        <v>2920.1990000000001</v>
      </c>
      <c r="J6896" s="1">
        <v>16385</v>
      </c>
      <c r="K6896" s="1">
        <v>572902.1</v>
      </c>
      <c r="L6896" s="1">
        <v>580645.19999999995</v>
      </c>
      <c r="M6896" s="3">
        <v>530</v>
      </c>
      <c r="N6896">
        <v>28.6</v>
      </c>
      <c r="O6896">
        <v>93</v>
      </c>
      <c r="P6896" s="1">
        <f>IF($A$3="Percentage of government revenue per capita",$B$3,0) + IF($A$3="Absolute extra revenue",AB6896,0) + IF($A$3="Absolute revenue per capita",AC6896,0)</f>
        <v>0</v>
      </c>
      <c r="Q6896" s="5">
        <f>-MIN(data!$B$4 / data!I6785 * data!P6785 / 100, data!N6785)</f>
        <v>0</v>
      </c>
      <c r="R6896" s="4">
        <f>-Q6896*K6896/1000</f>
        <v>0</v>
      </c>
      <c r="S6896" s="6">
        <f>-MIN(data!$B$5/(POWER(LN(I6896),2))*P6896/100, O6896)</f>
        <v>0</v>
      </c>
      <c r="T6896" s="6">
        <f>-S6896*L6896/100000</f>
        <v>0</v>
      </c>
      <c r="U6896" s="4">
        <f>N6896+Q6896</f>
        <v>28.6</v>
      </c>
      <c r="V6896" s="4" t="e">
        <f>P6896*I6896/100/R6896</f>
        <v>#DIV/0!</v>
      </c>
      <c r="W6896" s="4" t="e">
        <f>V6896*H6896</f>
        <v>#DIV/0!</v>
      </c>
      <c r="X6896" s="6">
        <f>O6896+S6896</f>
        <v>93</v>
      </c>
      <c r="Y6896" s="6" t="e">
        <f>P6896*I6896/100/T6896</f>
        <v>#DIV/0!</v>
      </c>
      <c r="Z6896" s="6" t="e">
        <f>Y6896*H6896</f>
        <v>#DIV/0!</v>
      </c>
      <c r="AB6896" s="1">
        <f t="shared" si="214"/>
        <v>0</v>
      </c>
      <c r="AC6896" s="1">
        <f t="shared" si="215"/>
        <v>0</v>
      </c>
    </row>
    <row r="6897" spans="4:29" x14ac:dyDescent="0.25">
      <c r="D6897" s="1">
        <v>1992</v>
      </c>
      <c r="E6897" s="1" t="s">
        <v>187</v>
      </c>
      <c r="F6897" s="2" t="s">
        <v>381</v>
      </c>
      <c r="G6897">
        <v>3</v>
      </c>
      <c r="H6897">
        <v>20557683</v>
      </c>
      <c r="I6897" s="1">
        <v>2288.0450000000001</v>
      </c>
      <c r="J6897" s="1">
        <v>15947</v>
      </c>
      <c r="K6897" s="1">
        <v>573633.1</v>
      </c>
      <c r="L6897" s="1">
        <v>569892.5</v>
      </c>
      <c r="M6897" s="3">
        <v>540</v>
      </c>
      <c r="N6897">
        <v>27.8</v>
      </c>
      <c r="O6897">
        <v>93</v>
      </c>
      <c r="P6897" s="1">
        <f>IF($A$3="Percentage of government revenue per capita",$B$3,0) + IF($A$3="Absolute extra revenue",AB6897,0) + IF($A$3="Absolute revenue per capita",AC6897,0)</f>
        <v>0</v>
      </c>
      <c r="Q6897" s="5">
        <f>-MIN(data!$B$4 / data!I6786 * data!P6786 / 100, data!N6786)</f>
        <v>0</v>
      </c>
      <c r="R6897" s="4">
        <f>-Q6897*K6897/1000</f>
        <v>0</v>
      </c>
      <c r="S6897" s="6">
        <f>-MIN(data!$B$5/(POWER(LN(I6897),2))*P6897/100, O6897)</f>
        <v>0</v>
      </c>
      <c r="T6897" s="6">
        <f>-S6897*L6897/100000</f>
        <v>0</v>
      </c>
      <c r="U6897" s="4">
        <f>N6897+Q6897</f>
        <v>27.8</v>
      </c>
      <c r="V6897" s="4" t="e">
        <f>P6897*I6897/100/R6897</f>
        <v>#DIV/0!</v>
      </c>
      <c r="W6897" s="4" t="e">
        <f>V6897*H6897</f>
        <v>#DIV/0!</v>
      </c>
      <c r="X6897" s="6">
        <f>O6897+S6897</f>
        <v>93</v>
      </c>
      <c r="Y6897" s="6" t="e">
        <f>P6897*I6897/100/T6897</f>
        <v>#DIV/0!</v>
      </c>
      <c r="Z6897" s="6" t="e">
        <f>Y6897*H6897</f>
        <v>#DIV/0!</v>
      </c>
      <c r="AB6897" s="1">
        <f t="shared" si="214"/>
        <v>0</v>
      </c>
      <c r="AC6897" s="1">
        <f t="shared" si="215"/>
        <v>0</v>
      </c>
    </row>
    <row r="6898" spans="4:29" x14ac:dyDescent="0.25">
      <c r="D6898" s="1">
        <v>1993</v>
      </c>
      <c r="E6898" s="1" t="s">
        <v>187</v>
      </c>
      <c r="F6898" s="2" t="s">
        <v>381</v>
      </c>
      <c r="G6898">
        <v>3</v>
      </c>
      <c r="H6898">
        <v>21016901</v>
      </c>
      <c r="I6898" s="1">
        <v>2146.357</v>
      </c>
      <c r="J6898" s="1">
        <v>15642</v>
      </c>
      <c r="K6898" s="1">
        <v>575073.5</v>
      </c>
      <c r="L6898" s="1">
        <v>593406.6</v>
      </c>
      <c r="M6898" s="3">
        <v>530</v>
      </c>
      <c r="N6898">
        <v>27.2</v>
      </c>
      <c r="O6898">
        <v>91</v>
      </c>
      <c r="P6898" s="1">
        <f>IF($A$3="Percentage of government revenue per capita",$B$3,0) + IF($A$3="Absolute extra revenue",AB6898,0) + IF($A$3="Absolute revenue per capita",AC6898,0)</f>
        <v>0</v>
      </c>
      <c r="Q6898" s="5">
        <f>-MIN(data!$B$4 / data!I6787 * data!P6787 / 100, data!N6787)</f>
        <v>0</v>
      </c>
      <c r="R6898" s="4">
        <f>-Q6898*K6898/1000</f>
        <v>0</v>
      </c>
      <c r="S6898" s="6">
        <f>-MIN(data!$B$5/(POWER(LN(I6898),2))*P6898/100, O6898)</f>
        <v>0</v>
      </c>
      <c r="T6898" s="6">
        <f>-S6898*L6898/100000</f>
        <v>0</v>
      </c>
      <c r="U6898" s="4">
        <f>N6898+Q6898</f>
        <v>27.2</v>
      </c>
      <c r="V6898" s="4" t="e">
        <f>P6898*I6898/100/R6898</f>
        <v>#DIV/0!</v>
      </c>
      <c r="W6898" s="4" t="e">
        <f>V6898*H6898</f>
        <v>#DIV/0!</v>
      </c>
      <c r="X6898" s="6">
        <f>O6898+S6898</f>
        <v>91</v>
      </c>
      <c r="Y6898" s="6" t="e">
        <f>P6898*I6898/100/T6898</f>
        <v>#DIV/0!</v>
      </c>
      <c r="Z6898" s="6" t="e">
        <f>Y6898*H6898</f>
        <v>#DIV/0!</v>
      </c>
      <c r="AB6898" s="1">
        <f t="shared" si="214"/>
        <v>0</v>
      </c>
      <c r="AC6898" s="1">
        <f t="shared" si="215"/>
        <v>0</v>
      </c>
    </row>
    <row r="6899" spans="4:29" x14ac:dyDescent="0.25">
      <c r="D6899" s="1">
        <v>1994</v>
      </c>
      <c r="E6899" s="1" t="s">
        <v>187</v>
      </c>
      <c r="F6899" s="2" t="s">
        <v>381</v>
      </c>
      <c r="G6899">
        <v>3</v>
      </c>
      <c r="H6899">
        <v>21474549</v>
      </c>
      <c r="I6899" s="1">
        <v>2129.8200000000002</v>
      </c>
      <c r="J6899" s="1">
        <v>15389</v>
      </c>
      <c r="K6899" s="1">
        <v>574216.4</v>
      </c>
      <c r="L6899" s="1">
        <v>559139.80000000005</v>
      </c>
      <c r="M6899" s="3">
        <v>540</v>
      </c>
      <c r="N6899">
        <v>26.8</v>
      </c>
      <c r="O6899">
        <v>93</v>
      </c>
      <c r="P6899" s="1">
        <f>IF($A$3="Percentage of government revenue per capita",$B$3,0) + IF($A$3="Absolute extra revenue",AB6899,0) + IF($A$3="Absolute revenue per capita",AC6899,0)</f>
        <v>0</v>
      </c>
      <c r="Q6899" s="5">
        <f>-MIN(data!$B$4 / data!I6788 * data!P6788 / 100, data!N6788)</f>
        <v>0</v>
      </c>
      <c r="R6899" s="4">
        <f>-Q6899*K6899/1000</f>
        <v>0</v>
      </c>
      <c r="S6899" s="6">
        <f>-MIN(data!$B$5/(POWER(LN(I6899),2))*P6899/100, O6899)</f>
        <v>0</v>
      </c>
      <c r="T6899" s="6">
        <f>-S6899*L6899/100000</f>
        <v>0</v>
      </c>
      <c r="U6899" s="4">
        <f>N6899+Q6899</f>
        <v>26.8</v>
      </c>
      <c r="V6899" s="4" t="e">
        <f>P6899*I6899/100/R6899</f>
        <v>#DIV/0!</v>
      </c>
      <c r="W6899" s="4" t="e">
        <f>V6899*H6899</f>
        <v>#DIV/0!</v>
      </c>
      <c r="X6899" s="6">
        <f>O6899+S6899</f>
        <v>93</v>
      </c>
      <c r="Y6899" s="6" t="e">
        <f>P6899*I6899/100/T6899</f>
        <v>#DIV/0!</v>
      </c>
      <c r="Z6899" s="6" t="e">
        <f>Y6899*H6899</f>
        <v>#DIV/0!</v>
      </c>
      <c r="AB6899" s="1">
        <f t="shared" si="214"/>
        <v>0</v>
      </c>
      <c r="AC6899" s="1">
        <f t="shared" si="215"/>
        <v>0</v>
      </c>
    </row>
    <row r="6900" spans="4:29" x14ac:dyDescent="0.25">
      <c r="D6900" s="1">
        <v>1995</v>
      </c>
      <c r="E6900" s="1" t="s">
        <v>187</v>
      </c>
      <c r="F6900" s="2" t="s">
        <v>381</v>
      </c>
      <c r="G6900">
        <v>3</v>
      </c>
      <c r="H6900">
        <v>21931084</v>
      </c>
      <c r="I6900" s="1">
        <v>1988.93</v>
      </c>
      <c r="J6900" s="1">
        <v>15080</v>
      </c>
      <c r="K6900" s="1">
        <v>573384</v>
      </c>
      <c r="L6900" s="1">
        <v>588888.9</v>
      </c>
      <c r="M6900" s="3">
        <v>520</v>
      </c>
      <c r="N6900">
        <v>26.3</v>
      </c>
      <c r="O6900">
        <v>90</v>
      </c>
      <c r="P6900" s="1">
        <f>IF($A$3="Percentage of government revenue per capita",$B$3,0) + IF($A$3="Absolute extra revenue",AB6900,0) + IF($A$3="Absolute revenue per capita",AC6900,0)</f>
        <v>0</v>
      </c>
      <c r="Q6900" s="5">
        <f>-MIN(data!$B$4 / data!I6789 * data!P6789 / 100, data!N6789)</f>
        <v>0</v>
      </c>
      <c r="R6900" s="4">
        <f>-Q6900*K6900/1000</f>
        <v>0</v>
      </c>
      <c r="S6900" s="6">
        <f>-MIN(data!$B$5/(POWER(LN(I6900),2))*P6900/100, O6900)</f>
        <v>0</v>
      </c>
      <c r="T6900" s="6">
        <f>-S6900*L6900/100000</f>
        <v>0</v>
      </c>
      <c r="U6900" s="4">
        <f>N6900+Q6900</f>
        <v>26.3</v>
      </c>
      <c r="V6900" s="4" t="e">
        <f>P6900*I6900/100/R6900</f>
        <v>#DIV/0!</v>
      </c>
      <c r="W6900" s="4" t="e">
        <f>V6900*H6900</f>
        <v>#DIV/0!</v>
      </c>
      <c r="X6900" s="6">
        <f>O6900+S6900</f>
        <v>90</v>
      </c>
      <c r="Y6900" s="6" t="e">
        <f>P6900*I6900/100/T6900</f>
        <v>#DIV/0!</v>
      </c>
      <c r="Z6900" s="6" t="e">
        <f>Y6900*H6900</f>
        <v>#DIV/0!</v>
      </c>
      <c r="AB6900" s="1">
        <f t="shared" si="214"/>
        <v>0</v>
      </c>
      <c r="AC6900" s="1">
        <f t="shared" si="215"/>
        <v>0</v>
      </c>
    </row>
    <row r="6901" spans="4:29" x14ac:dyDescent="0.25">
      <c r="D6901" s="1">
        <v>1996</v>
      </c>
      <c r="E6901" s="1" t="s">
        <v>187</v>
      </c>
      <c r="F6901" s="2" t="s">
        <v>381</v>
      </c>
      <c r="G6901">
        <v>3</v>
      </c>
      <c r="H6901">
        <v>22385650</v>
      </c>
      <c r="I6901" s="1">
        <v>2386.4929999999999</v>
      </c>
      <c r="J6901" s="1">
        <v>14644</v>
      </c>
      <c r="K6901" s="1">
        <v>574274.5</v>
      </c>
      <c r="L6901" s="1">
        <v>576087</v>
      </c>
      <c r="M6901" s="3">
        <v>530</v>
      </c>
      <c r="N6901">
        <v>25.5</v>
      </c>
      <c r="O6901">
        <v>92</v>
      </c>
      <c r="P6901" s="1">
        <f>IF($A$3="Percentage of government revenue per capita",$B$3,0) + IF($A$3="Absolute extra revenue",AB6901,0) + IF($A$3="Absolute revenue per capita",AC6901,0)</f>
        <v>0</v>
      </c>
      <c r="Q6901" s="5">
        <f>-MIN(data!$B$4 / data!I6790 * data!P6790 / 100, data!N6790)</f>
        <v>0</v>
      </c>
      <c r="R6901" s="4">
        <f>-Q6901*K6901/1000</f>
        <v>0</v>
      </c>
      <c r="S6901" s="6">
        <f>-MIN(data!$B$5/(POWER(LN(I6901),2))*P6901/100, O6901)</f>
        <v>0</v>
      </c>
      <c r="T6901" s="6">
        <f>-S6901*L6901/100000</f>
        <v>0</v>
      </c>
      <c r="U6901" s="4">
        <f>N6901+Q6901</f>
        <v>25.5</v>
      </c>
      <c r="V6901" s="4" t="e">
        <f>P6901*I6901/100/R6901</f>
        <v>#DIV/0!</v>
      </c>
      <c r="W6901" s="4" t="e">
        <f>V6901*H6901</f>
        <v>#DIV/0!</v>
      </c>
      <c r="X6901" s="6">
        <f>O6901+S6901</f>
        <v>92</v>
      </c>
      <c r="Y6901" s="6" t="e">
        <f>P6901*I6901/100/T6901</f>
        <v>#DIV/0!</v>
      </c>
      <c r="Z6901" s="6" t="e">
        <f>Y6901*H6901</f>
        <v>#DIV/0!</v>
      </c>
      <c r="AB6901" s="1">
        <f t="shared" si="214"/>
        <v>0</v>
      </c>
      <c r="AC6901" s="1">
        <f t="shared" si="215"/>
        <v>0</v>
      </c>
    </row>
    <row r="6902" spans="4:29" x14ac:dyDescent="0.25">
      <c r="D6902" s="1">
        <v>1997</v>
      </c>
      <c r="E6902" s="1" t="s">
        <v>187</v>
      </c>
      <c r="F6902" s="2" t="s">
        <v>381</v>
      </c>
      <c r="G6902">
        <v>3</v>
      </c>
      <c r="H6902">
        <v>22837743</v>
      </c>
      <c r="I6902" s="1">
        <v>3080.9140000000002</v>
      </c>
      <c r="J6902" s="1">
        <v>14119</v>
      </c>
      <c r="K6902" s="1">
        <v>576285.69999999995</v>
      </c>
      <c r="L6902" s="1">
        <v>554347.80000000005</v>
      </c>
      <c r="M6902" s="3">
        <v>530</v>
      </c>
      <c r="N6902">
        <v>24.5</v>
      </c>
      <c r="O6902">
        <v>92</v>
      </c>
      <c r="P6902" s="1">
        <f>IF($A$3="Percentage of government revenue per capita",$B$3,0) + IF($A$3="Absolute extra revenue",AB6902,0) + IF($A$3="Absolute revenue per capita",AC6902,0)</f>
        <v>0</v>
      </c>
      <c r="Q6902" s="5">
        <f>-MIN(data!$B$4 / data!I6791 * data!P6791 / 100, data!N6791)</f>
        <v>0</v>
      </c>
      <c r="R6902" s="4">
        <f>-Q6902*K6902/1000</f>
        <v>0</v>
      </c>
      <c r="S6902" s="6">
        <f>-MIN(data!$B$5/(POWER(LN(I6902),2))*P6902/100, O6902)</f>
        <v>0</v>
      </c>
      <c r="T6902" s="6">
        <f>-S6902*L6902/100000</f>
        <v>0</v>
      </c>
      <c r="U6902" s="4">
        <f>N6902+Q6902</f>
        <v>24.5</v>
      </c>
      <c r="V6902" s="4" t="e">
        <f>P6902*I6902/100/R6902</f>
        <v>#DIV/0!</v>
      </c>
      <c r="W6902" s="4" t="e">
        <f>V6902*H6902</f>
        <v>#DIV/0!</v>
      </c>
      <c r="X6902" s="6">
        <f>O6902+S6902</f>
        <v>92</v>
      </c>
      <c r="Y6902" s="6" t="e">
        <f>P6902*I6902/100/T6902</f>
        <v>#DIV/0!</v>
      </c>
      <c r="Z6902" s="6" t="e">
        <f>Y6902*H6902</f>
        <v>#DIV/0!</v>
      </c>
      <c r="AB6902" s="1">
        <f t="shared" si="214"/>
        <v>0</v>
      </c>
      <c r="AC6902" s="1">
        <f t="shared" si="215"/>
        <v>0</v>
      </c>
    </row>
    <row r="6903" spans="4:29" x14ac:dyDescent="0.25">
      <c r="D6903" s="1">
        <v>1998</v>
      </c>
      <c r="E6903" s="1" t="s">
        <v>187</v>
      </c>
      <c r="F6903" s="2" t="s">
        <v>381</v>
      </c>
      <c r="G6903">
        <v>3</v>
      </c>
      <c r="H6903">
        <v>23288564</v>
      </c>
      <c r="I6903" s="1">
        <v>2219.4859999999999</v>
      </c>
      <c r="J6903" s="1">
        <v>13558</v>
      </c>
      <c r="K6903" s="1">
        <v>576936.19999999995</v>
      </c>
      <c r="L6903" s="1">
        <v>602272.69999999995</v>
      </c>
      <c r="M6903" s="3">
        <v>510</v>
      </c>
      <c r="N6903">
        <v>23.5</v>
      </c>
      <c r="O6903">
        <v>88</v>
      </c>
      <c r="P6903" s="1">
        <f>IF($A$3="Percentage of government revenue per capita",$B$3,0) + IF($A$3="Absolute extra revenue",AB6903,0) + IF($A$3="Absolute revenue per capita",AC6903,0)</f>
        <v>0</v>
      </c>
      <c r="Q6903" s="5">
        <f>-MIN(data!$B$4 / data!I6792 * data!P6792 / 100, data!N6792)</f>
        <v>0</v>
      </c>
      <c r="R6903" s="4">
        <f>-Q6903*K6903/1000</f>
        <v>0</v>
      </c>
      <c r="S6903" s="6">
        <f>-MIN(data!$B$5/(POWER(LN(I6903),2))*P6903/100, O6903)</f>
        <v>0</v>
      </c>
      <c r="T6903" s="6">
        <f>-S6903*L6903/100000</f>
        <v>0</v>
      </c>
      <c r="U6903" s="4">
        <f>N6903+Q6903</f>
        <v>23.5</v>
      </c>
      <c r="V6903" s="4" t="e">
        <f>P6903*I6903/100/R6903</f>
        <v>#DIV/0!</v>
      </c>
      <c r="W6903" s="4" t="e">
        <f>V6903*H6903</f>
        <v>#DIV/0!</v>
      </c>
      <c r="X6903" s="6">
        <f>O6903+S6903</f>
        <v>88</v>
      </c>
      <c r="Y6903" s="6" t="e">
        <f>P6903*I6903/100/T6903</f>
        <v>#DIV/0!</v>
      </c>
      <c r="Z6903" s="6" t="e">
        <f>Y6903*H6903</f>
        <v>#DIV/0!</v>
      </c>
      <c r="AB6903" s="1">
        <f t="shared" si="214"/>
        <v>0</v>
      </c>
      <c r="AC6903" s="1">
        <f t="shared" si="215"/>
        <v>0</v>
      </c>
    </row>
    <row r="6904" spans="4:29" x14ac:dyDescent="0.25">
      <c r="D6904" s="1">
        <v>1999</v>
      </c>
      <c r="E6904" s="1" t="s">
        <v>187</v>
      </c>
      <c r="F6904" s="2" t="s">
        <v>381</v>
      </c>
      <c r="G6904">
        <v>3</v>
      </c>
      <c r="H6904">
        <v>23739841</v>
      </c>
      <c r="I6904" s="1">
        <v>2117.7350000000001</v>
      </c>
      <c r="J6904" s="1">
        <v>15944</v>
      </c>
      <c r="K6904" s="1">
        <v>577681.19999999995</v>
      </c>
      <c r="L6904" s="1">
        <v>571428.6</v>
      </c>
      <c r="M6904" s="3">
        <v>530</v>
      </c>
      <c r="N6904">
        <v>27.6</v>
      </c>
      <c r="O6904">
        <v>91</v>
      </c>
      <c r="P6904" s="1">
        <f>IF($A$3="Percentage of government revenue per capita",$B$3,0) + IF($A$3="Absolute extra revenue",AB6904,0) + IF($A$3="Absolute revenue per capita",AC6904,0)</f>
        <v>0</v>
      </c>
      <c r="Q6904" s="5">
        <f>-MIN(data!$B$4 / data!I6793 * data!P6793 / 100, data!N6793)</f>
        <v>0</v>
      </c>
      <c r="R6904" s="4">
        <f>-Q6904*K6904/1000</f>
        <v>0</v>
      </c>
      <c r="S6904" s="6">
        <f>-MIN(data!$B$5/(POWER(LN(I6904),2))*P6904/100, O6904)</f>
        <v>0</v>
      </c>
      <c r="T6904" s="6">
        <f>-S6904*L6904/100000</f>
        <v>0</v>
      </c>
      <c r="U6904" s="4">
        <f>N6904+Q6904</f>
        <v>27.6</v>
      </c>
      <c r="V6904" s="4" t="e">
        <f>P6904*I6904/100/R6904</f>
        <v>#DIV/0!</v>
      </c>
      <c r="W6904" s="4" t="e">
        <f>V6904*H6904</f>
        <v>#DIV/0!</v>
      </c>
      <c r="X6904" s="6">
        <f>O6904+S6904</f>
        <v>91</v>
      </c>
      <c r="Y6904" s="6" t="e">
        <f>P6904*I6904/100/T6904</f>
        <v>#DIV/0!</v>
      </c>
      <c r="Z6904" s="6" t="e">
        <f>Y6904*H6904</f>
        <v>#DIV/0!</v>
      </c>
      <c r="AB6904" s="1">
        <f t="shared" si="214"/>
        <v>0</v>
      </c>
      <c r="AC6904" s="1">
        <f t="shared" si="215"/>
        <v>0</v>
      </c>
    </row>
    <row r="6905" spans="4:29" x14ac:dyDescent="0.25">
      <c r="D6905" s="1">
        <v>2000</v>
      </c>
      <c r="E6905" s="1" t="s">
        <v>187</v>
      </c>
      <c r="F6905" s="2" t="s">
        <v>381</v>
      </c>
      <c r="G6905">
        <v>3</v>
      </c>
      <c r="H6905">
        <v>24192446</v>
      </c>
      <c r="I6905" s="1">
        <v>2410.3420000000001</v>
      </c>
      <c r="J6905" s="1">
        <v>12556</v>
      </c>
      <c r="K6905" s="1">
        <v>578617.5</v>
      </c>
      <c r="L6905" s="1">
        <v>611111.1</v>
      </c>
      <c r="M6905" s="3">
        <v>520</v>
      </c>
      <c r="N6905">
        <v>21.7</v>
      </c>
      <c r="O6905">
        <v>90</v>
      </c>
      <c r="P6905" s="1">
        <f>IF($A$3="Percentage of government revenue per capita",$B$3,0) + IF($A$3="Absolute extra revenue",AB6905,0) + IF($A$3="Absolute revenue per capita",AC6905,0)</f>
        <v>0</v>
      </c>
      <c r="Q6905" s="5">
        <f>-MIN(data!$B$4 / data!I6794 * data!P6794 / 100, data!N6794)</f>
        <v>0</v>
      </c>
      <c r="R6905" s="4">
        <f>-Q6905*K6905/1000</f>
        <v>0</v>
      </c>
      <c r="S6905" s="6">
        <f>-MIN(data!$B$5/(POWER(LN(I6905),2))*P6905/100, O6905)</f>
        <v>0</v>
      </c>
      <c r="T6905" s="6">
        <f>-S6905*L6905/100000</f>
        <v>0</v>
      </c>
      <c r="U6905" s="4">
        <f>N6905+Q6905</f>
        <v>21.7</v>
      </c>
      <c r="V6905" s="4" t="e">
        <f>P6905*I6905/100/R6905</f>
        <v>#DIV/0!</v>
      </c>
      <c r="W6905" s="4" t="e">
        <f>V6905*H6905</f>
        <v>#DIV/0!</v>
      </c>
      <c r="X6905" s="6">
        <f>O6905+S6905</f>
        <v>90</v>
      </c>
      <c r="Y6905" s="6" t="e">
        <f>P6905*I6905/100/T6905</f>
        <v>#DIV/0!</v>
      </c>
      <c r="Z6905" s="6" t="e">
        <f>Y6905*H6905</f>
        <v>#DIV/0!</v>
      </c>
      <c r="AB6905" s="1">
        <f t="shared" si="214"/>
        <v>0</v>
      </c>
      <c r="AC6905" s="1">
        <f t="shared" si="215"/>
        <v>0</v>
      </c>
    </row>
    <row r="6906" spans="4:29" x14ac:dyDescent="0.25">
      <c r="D6906" s="1">
        <v>2001</v>
      </c>
      <c r="E6906" s="1" t="s">
        <v>187</v>
      </c>
      <c r="F6906" s="2" t="s">
        <v>381</v>
      </c>
      <c r="G6906">
        <v>3</v>
      </c>
      <c r="H6906">
        <v>24646472</v>
      </c>
      <c r="I6906" s="1">
        <v>2518.9769999999999</v>
      </c>
      <c r="J6906" s="1">
        <v>12207</v>
      </c>
      <c r="K6906" s="1">
        <v>581285.69999999995</v>
      </c>
      <c r="L6906" s="1">
        <v>648936.19999999995</v>
      </c>
      <c r="M6906" s="3">
        <v>550</v>
      </c>
      <c r="N6906">
        <v>21</v>
      </c>
      <c r="O6906">
        <v>94</v>
      </c>
      <c r="P6906" s="1">
        <f>IF($A$3="Percentage of government revenue per capita",$B$3,0) + IF($A$3="Absolute extra revenue",AB6906,0) + IF($A$3="Absolute revenue per capita",AC6906,0)</f>
        <v>0</v>
      </c>
      <c r="Q6906" s="5">
        <f>-MIN(data!$B$4 / data!I6795 * data!P6795 / 100, data!N6795)</f>
        <v>0</v>
      </c>
      <c r="R6906" s="4">
        <f>-Q6906*K6906/1000</f>
        <v>0</v>
      </c>
      <c r="S6906" s="6">
        <f>-MIN(data!$B$5/(POWER(LN(I6906),2))*P6906/100, O6906)</f>
        <v>0</v>
      </c>
      <c r="T6906" s="6">
        <f>-S6906*L6906/100000</f>
        <v>0</v>
      </c>
      <c r="U6906" s="4">
        <f>N6906+Q6906</f>
        <v>21</v>
      </c>
      <c r="V6906" s="4" t="e">
        <f>P6906*I6906/100/R6906</f>
        <v>#DIV/0!</v>
      </c>
      <c r="W6906" s="4" t="e">
        <f>V6906*H6906</f>
        <v>#DIV/0!</v>
      </c>
      <c r="X6906" s="6">
        <f>O6906+S6906</f>
        <v>94</v>
      </c>
      <c r="Y6906" s="6" t="e">
        <f>P6906*I6906/100/T6906</f>
        <v>#DIV/0!</v>
      </c>
      <c r="Z6906" s="6" t="e">
        <f>Y6906*H6906</f>
        <v>#DIV/0!</v>
      </c>
      <c r="AB6906" s="1">
        <f t="shared" si="214"/>
        <v>0</v>
      </c>
      <c r="AC6906" s="1">
        <f t="shared" si="215"/>
        <v>0</v>
      </c>
    </row>
    <row r="6907" spans="4:29" x14ac:dyDescent="0.25">
      <c r="D6907" s="1">
        <v>2002</v>
      </c>
      <c r="E6907" s="1" t="s">
        <v>187</v>
      </c>
      <c r="F6907" s="2" t="s">
        <v>381</v>
      </c>
      <c r="G6907">
        <v>3</v>
      </c>
      <c r="H6907">
        <v>25100408</v>
      </c>
      <c r="I6907" s="1">
        <v>2403.0140000000001</v>
      </c>
      <c r="J6907" s="1">
        <v>11906</v>
      </c>
      <c r="K6907" s="1">
        <v>583627.5</v>
      </c>
      <c r="L6907" s="1">
        <v>563106.80000000005</v>
      </c>
      <c r="M6907" s="3">
        <v>610</v>
      </c>
      <c r="N6907">
        <v>20.399999999999999</v>
      </c>
      <c r="O6907">
        <v>103</v>
      </c>
      <c r="P6907" s="1">
        <f>IF($A$3="Percentage of government revenue per capita",$B$3,0) + IF($A$3="Absolute extra revenue",AB6907,0) + IF($A$3="Absolute revenue per capita",AC6907,0)</f>
        <v>0</v>
      </c>
      <c r="Q6907" s="5">
        <f>-MIN(data!$B$4 / data!I6796 * data!P6796 / 100, data!N6796)</f>
        <v>0</v>
      </c>
      <c r="R6907" s="4">
        <f>-Q6907*K6907/1000</f>
        <v>0</v>
      </c>
      <c r="S6907" s="6">
        <f>-MIN(data!$B$5/(POWER(LN(I6907),2))*P6907/100, O6907)</f>
        <v>0</v>
      </c>
      <c r="T6907" s="6">
        <f>-S6907*L6907/100000</f>
        <v>0</v>
      </c>
      <c r="U6907" s="4">
        <f>N6907+Q6907</f>
        <v>20.399999999999999</v>
      </c>
      <c r="V6907" s="4" t="e">
        <f>P6907*I6907/100/R6907</f>
        <v>#DIV/0!</v>
      </c>
      <c r="W6907" s="4" t="e">
        <f>V6907*H6907</f>
        <v>#DIV/0!</v>
      </c>
      <c r="X6907" s="6">
        <f>O6907+S6907</f>
        <v>103</v>
      </c>
      <c r="Y6907" s="6" t="e">
        <f>P6907*I6907/100/T6907</f>
        <v>#DIV/0!</v>
      </c>
      <c r="Z6907" s="6" t="e">
        <f>Y6907*H6907</f>
        <v>#DIV/0!</v>
      </c>
      <c r="AB6907" s="1">
        <f t="shared" si="214"/>
        <v>0</v>
      </c>
      <c r="AC6907" s="1">
        <f t="shared" si="215"/>
        <v>0</v>
      </c>
    </row>
    <row r="6908" spans="4:29" x14ac:dyDescent="0.25">
      <c r="D6908" s="1">
        <v>2003</v>
      </c>
      <c r="E6908" s="1" t="s">
        <v>187</v>
      </c>
      <c r="F6908" s="2" t="s">
        <v>381</v>
      </c>
      <c r="G6908">
        <v>3</v>
      </c>
      <c r="H6908">
        <v>25551624</v>
      </c>
      <c r="I6908" s="1">
        <v>2298.4259999999999</v>
      </c>
      <c r="J6908" s="1">
        <v>11606</v>
      </c>
      <c r="K6908" s="1">
        <v>586161.6</v>
      </c>
      <c r="L6908" s="1">
        <v>565656.6</v>
      </c>
      <c r="M6908" s="3">
        <v>580</v>
      </c>
      <c r="N6908">
        <v>19.8</v>
      </c>
      <c r="O6908">
        <v>99</v>
      </c>
      <c r="P6908" s="1">
        <f>IF($A$3="Percentage of government revenue per capita",$B$3,0) + IF($A$3="Absolute extra revenue",AB6908,0) + IF($A$3="Absolute revenue per capita",AC6908,0)</f>
        <v>0</v>
      </c>
      <c r="Q6908" s="5">
        <f>-MIN(data!$B$4 / data!I6797 * data!P6797 / 100, data!N6797)</f>
        <v>0</v>
      </c>
      <c r="R6908" s="4">
        <f>-Q6908*K6908/1000</f>
        <v>0</v>
      </c>
      <c r="S6908" s="6">
        <f>-MIN(data!$B$5/(POWER(LN(I6908),2))*P6908/100, O6908)</f>
        <v>0</v>
      </c>
      <c r="T6908" s="6">
        <f>-S6908*L6908/100000</f>
        <v>0</v>
      </c>
      <c r="U6908" s="4">
        <f>N6908+Q6908</f>
        <v>19.8</v>
      </c>
      <c r="V6908" s="4" t="e">
        <f>P6908*I6908/100/R6908</f>
        <v>#DIV/0!</v>
      </c>
      <c r="W6908" s="4" t="e">
        <f>V6908*H6908</f>
        <v>#DIV/0!</v>
      </c>
      <c r="X6908" s="6">
        <f>O6908+S6908</f>
        <v>99</v>
      </c>
      <c r="Y6908" s="6" t="e">
        <f>P6908*I6908/100/T6908</f>
        <v>#DIV/0!</v>
      </c>
      <c r="Z6908" s="6" t="e">
        <f>Y6908*H6908</f>
        <v>#DIV/0!</v>
      </c>
      <c r="AB6908" s="1">
        <f t="shared" si="214"/>
        <v>0</v>
      </c>
      <c r="AC6908" s="1">
        <f t="shared" si="215"/>
        <v>0</v>
      </c>
    </row>
    <row r="6909" spans="4:29" x14ac:dyDescent="0.25">
      <c r="D6909" s="1">
        <v>2004</v>
      </c>
      <c r="E6909" s="1" t="s">
        <v>187</v>
      </c>
      <c r="F6909" s="2" t="s">
        <v>381</v>
      </c>
      <c r="G6909">
        <v>3</v>
      </c>
      <c r="H6909">
        <v>25996594</v>
      </c>
      <c r="I6909" s="1">
        <v>2745.3440000000001</v>
      </c>
      <c r="J6909" s="1">
        <v>11292</v>
      </c>
      <c r="K6909" s="1">
        <v>588125</v>
      </c>
      <c r="L6909" s="1">
        <v>578947.4</v>
      </c>
      <c r="M6909" s="3">
        <v>560</v>
      </c>
      <c r="N6909">
        <v>19.2</v>
      </c>
      <c r="O6909">
        <v>95</v>
      </c>
      <c r="P6909" s="1">
        <f>IF($A$3="Percentage of government revenue per capita",$B$3,0) + IF($A$3="Absolute extra revenue",AB6909,0) + IF($A$3="Absolute revenue per capita",AC6909,0)</f>
        <v>0</v>
      </c>
      <c r="Q6909" s="5">
        <f>-MIN(data!$B$4 / data!I6798 * data!P6798 / 100, data!N6798)</f>
        <v>0</v>
      </c>
      <c r="R6909" s="4">
        <f>-Q6909*K6909/1000</f>
        <v>0</v>
      </c>
      <c r="S6909" s="6">
        <f>-MIN(data!$B$5/(POWER(LN(I6909),2))*P6909/100, O6909)</f>
        <v>0</v>
      </c>
      <c r="T6909" s="6">
        <f>-S6909*L6909/100000</f>
        <v>0</v>
      </c>
      <c r="U6909" s="4">
        <f>N6909+Q6909</f>
        <v>19.2</v>
      </c>
      <c r="V6909" s="4" t="e">
        <f>P6909*I6909/100/R6909</f>
        <v>#DIV/0!</v>
      </c>
      <c r="W6909" s="4" t="e">
        <f>V6909*H6909</f>
        <v>#DIV/0!</v>
      </c>
      <c r="X6909" s="6">
        <f>O6909+S6909</f>
        <v>95</v>
      </c>
      <c r="Y6909" s="6" t="e">
        <f>P6909*I6909/100/T6909</f>
        <v>#DIV/0!</v>
      </c>
      <c r="Z6909" s="6" t="e">
        <f>Y6909*H6909</f>
        <v>#DIV/0!</v>
      </c>
      <c r="AB6909" s="1">
        <f t="shared" si="214"/>
        <v>0</v>
      </c>
      <c r="AC6909" s="1">
        <f t="shared" si="215"/>
        <v>0</v>
      </c>
    </row>
    <row r="6910" spans="4:29" x14ac:dyDescent="0.25">
      <c r="D6910" s="1">
        <v>2005</v>
      </c>
      <c r="E6910" s="1" t="s">
        <v>187</v>
      </c>
      <c r="F6910" s="2" t="s">
        <v>381</v>
      </c>
      <c r="G6910">
        <v>3</v>
      </c>
      <c r="H6910">
        <v>26432447</v>
      </c>
      <c r="I6910" s="1">
        <v>3415.172</v>
      </c>
      <c r="J6910" s="1">
        <v>10967</v>
      </c>
      <c r="K6910" s="1">
        <v>592810.80000000005</v>
      </c>
      <c r="L6910" s="1">
        <v>612903.19999999995</v>
      </c>
      <c r="M6910" s="3">
        <v>550</v>
      </c>
      <c r="N6910">
        <v>18.5</v>
      </c>
      <c r="O6910">
        <v>93</v>
      </c>
      <c r="P6910" s="1">
        <f>IF($A$3="Percentage of government revenue per capita",$B$3,0) + IF($A$3="Absolute extra revenue",AB6910,0) + IF($A$3="Absolute revenue per capita",AC6910,0)</f>
        <v>0</v>
      </c>
      <c r="Q6910" s="5">
        <f>-MIN(data!$B$4 / data!I6799 * data!P6799 / 100, data!N6799)</f>
        <v>0</v>
      </c>
      <c r="R6910" s="4">
        <f>-Q6910*K6910/1000</f>
        <v>0</v>
      </c>
      <c r="S6910" s="6">
        <f>-MIN(data!$B$5/(POWER(LN(I6910),2))*P6910/100, O6910)</f>
        <v>0</v>
      </c>
      <c r="T6910" s="6">
        <f>-S6910*L6910/100000</f>
        <v>0</v>
      </c>
      <c r="U6910" s="4">
        <f>N6910+Q6910</f>
        <v>18.5</v>
      </c>
      <c r="V6910" s="4" t="e">
        <f>P6910*I6910/100/R6910</f>
        <v>#DIV/0!</v>
      </c>
      <c r="W6910" s="4" t="e">
        <f>V6910*H6910</f>
        <v>#DIV/0!</v>
      </c>
      <c r="X6910" s="6">
        <f>O6910+S6910</f>
        <v>93</v>
      </c>
      <c r="Y6910" s="6" t="e">
        <f>P6910*I6910/100/T6910</f>
        <v>#DIV/0!</v>
      </c>
      <c r="Z6910" s="6" t="e">
        <f>Y6910*H6910</f>
        <v>#DIV/0!</v>
      </c>
      <c r="AB6910" s="1">
        <f t="shared" si="214"/>
        <v>0</v>
      </c>
      <c r="AC6910" s="1">
        <f t="shared" si="215"/>
        <v>0</v>
      </c>
    </row>
    <row r="6911" spans="4:29" x14ac:dyDescent="0.25">
      <c r="D6911" s="1">
        <v>2006</v>
      </c>
      <c r="E6911" s="1" t="s">
        <v>187</v>
      </c>
      <c r="F6911" s="2" t="s">
        <v>381</v>
      </c>
      <c r="G6911">
        <v>3</v>
      </c>
      <c r="H6911">
        <v>26850194</v>
      </c>
      <c r="I6911" s="1">
        <v>3994.3939999999998</v>
      </c>
      <c r="J6911" s="1">
        <v>10650</v>
      </c>
      <c r="K6911" s="1">
        <v>594972.1</v>
      </c>
      <c r="L6911" s="1">
        <v>604166.69999999995</v>
      </c>
      <c r="M6911" s="3">
        <v>570</v>
      </c>
      <c r="N6911">
        <v>17.899999999999999</v>
      </c>
      <c r="O6911">
        <v>96</v>
      </c>
      <c r="P6911" s="1">
        <f>IF($A$3="Percentage of government revenue per capita",$B$3,0) + IF($A$3="Absolute extra revenue",AB6911,0) + IF($A$3="Absolute revenue per capita",AC6911,0)</f>
        <v>0</v>
      </c>
      <c r="Q6911" s="5">
        <f>-MIN(data!$B$4 / data!I6800 * data!P6800 / 100, data!N6800)</f>
        <v>0</v>
      </c>
      <c r="R6911" s="4">
        <f>-Q6911*K6911/1000</f>
        <v>0</v>
      </c>
      <c r="S6911" s="6">
        <f>-MIN(data!$B$5/(POWER(LN(I6911),2))*P6911/100, O6911)</f>
        <v>0</v>
      </c>
      <c r="T6911" s="6">
        <f>-S6911*L6911/100000</f>
        <v>0</v>
      </c>
      <c r="U6911" s="4">
        <f>N6911+Q6911</f>
        <v>17.899999999999999</v>
      </c>
      <c r="V6911" s="4" t="e">
        <f>P6911*I6911/100/R6911</f>
        <v>#DIV/0!</v>
      </c>
      <c r="W6911" s="4" t="e">
        <f>V6911*H6911</f>
        <v>#DIV/0!</v>
      </c>
      <c r="X6911" s="6">
        <f>O6911+S6911</f>
        <v>96</v>
      </c>
      <c r="Y6911" s="6" t="e">
        <f>P6911*I6911/100/T6911</f>
        <v>#DIV/0!</v>
      </c>
      <c r="Z6911" s="6" t="e">
        <f>Y6911*H6911</f>
        <v>#DIV/0!</v>
      </c>
      <c r="AB6911" s="1">
        <f t="shared" si="214"/>
        <v>0</v>
      </c>
      <c r="AC6911" s="1">
        <f t="shared" si="215"/>
        <v>0</v>
      </c>
    </row>
    <row r="6912" spans="4:29" x14ac:dyDescent="0.25">
      <c r="D6912" s="1">
        <v>2007</v>
      </c>
      <c r="E6912" s="1" t="s">
        <v>187</v>
      </c>
      <c r="F6912" s="2" t="s">
        <v>381</v>
      </c>
      <c r="G6912">
        <v>3</v>
      </c>
      <c r="H6912">
        <v>27247610</v>
      </c>
      <c r="I6912" s="1">
        <v>4108.1949999999997</v>
      </c>
      <c r="J6912" s="1">
        <v>10376</v>
      </c>
      <c r="K6912" s="1">
        <v>596321.80000000005</v>
      </c>
      <c r="L6912" s="1">
        <v>597938.1</v>
      </c>
      <c r="M6912" s="3">
        <v>580</v>
      </c>
      <c r="N6912">
        <v>17.399999999999999</v>
      </c>
      <c r="O6912">
        <v>97</v>
      </c>
      <c r="P6912" s="1">
        <f>IF($A$3="Percentage of government revenue per capita",$B$3,0) + IF($A$3="Absolute extra revenue",AB6912,0) + IF($A$3="Absolute revenue per capita",AC6912,0)</f>
        <v>0</v>
      </c>
      <c r="Q6912" s="5">
        <f>-MIN(data!$B$4 / data!I6801 * data!P6801 / 100, data!N6801)</f>
        <v>0</v>
      </c>
      <c r="R6912" s="4">
        <f>-Q6912*K6912/1000</f>
        <v>0</v>
      </c>
      <c r="S6912" s="6">
        <f>-MIN(data!$B$5/(POWER(LN(I6912),2))*P6912/100, O6912)</f>
        <v>0</v>
      </c>
      <c r="T6912" s="6">
        <f>-S6912*L6912/100000</f>
        <v>0</v>
      </c>
      <c r="U6912" s="4">
        <f>N6912+Q6912</f>
        <v>17.399999999999999</v>
      </c>
      <c r="V6912" s="4" t="e">
        <f>P6912*I6912/100/R6912</f>
        <v>#DIV/0!</v>
      </c>
      <c r="W6912" s="4" t="e">
        <f>V6912*H6912</f>
        <v>#DIV/0!</v>
      </c>
      <c r="X6912" s="6">
        <f>O6912+S6912</f>
        <v>97</v>
      </c>
      <c r="Y6912" s="6" t="e">
        <f>P6912*I6912/100/T6912</f>
        <v>#DIV/0!</v>
      </c>
      <c r="Z6912" s="6" t="e">
        <f>Y6912*H6912</f>
        <v>#DIV/0!</v>
      </c>
      <c r="AB6912" s="1">
        <f t="shared" si="214"/>
        <v>0</v>
      </c>
      <c r="AC6912" s="1">
        <f t="shared" si="215"/>
        <v>0</v>
      </c>
    </row>
    <row r="6913" spans="4:29" x14ac:dyDescent="0.25">
      <c r="D6913" s="1">
        <v>2008</v>
      </c>
      <c r="E6913" s="1" t="s">
        <v>187</v>
      </c>
      <c r="F6913" s="2" t="s">
        <v>381</v>
      </c>
      <c r="G6913">
        <v>3</v>
      </c>
      <c r="H6913">
        <v>27635832</v>
      </c>
      <c r="I6913" s="1">
        <v>3657.002</v>
      </c>
      <c r="J6913" s="1">
        <v>10184</v>
      </c>
      <c r="K6913" s="1">
        <v>599058.80000000005</v>
      </c>
      <c r="L6913" s="1">
        <v>608247.4</v>
      </c>
      <c r="M6913" s="3">
        <v>580</v>
      </c>
      <c r="N6913">
        <v>17</v>
      </c>
      <c r="O6913">
        <v>97</v>
      </c>
      <c r="P6913" s="1">
        <f>IF($A$3="Percentage of government revenue per capita",$B$3,0) + IF($A$3="Absolute extra revenue",AB6913,0) + IF($A$3="Absolute revenue per capita",AC6913,0)</f>
        <v>0</v>
      </c>
      <c r="Q6913" s="5">
        <f>-MIN(data!$B$4 / data!I6802 * data!P6802 / 100, data!N6802)</f>
        <v>0</v>
      </c>
      <c r="R6913" s="4">
        <f>-Q6913*K6913/1000</f>
        <v>0</v>
      </c>
      <c r="S6913" s="6">
        <f>-MIN(data!$B$5/(POWER(LN(I6913),2))*P6913/100, O6913)</f>
        <v>0</v>
      </c>
      <c r="T6913" s="6">
        <f>-S6913*L6913/100000</f>
        <v>0</v>
      </c>
      <c r="U6913" s="4">
        <f>N6913+Q6913</f>
        <v>17</v>
      </c>
      <c r="V6913" s="4" t="e">
        <f>P6913*I6913/100/R6913</f>
        <v>#DIV/0!</v>
      </c>
      <c r="W6913" s="4" t="e">
        <f>V6913*H6913</f>
        <v>#DIV/0!</v>
      </c>
      <c r="X6913" s="6">
        <f>O6913+S6913</f>
        <v>97</v>
      </c>
      <c r="Y6913" s="6" t="e">
        <f>P6913*I6913/100/T6913</f>
        <v>#DIV/0!</v>
      </c>
      <c r="Z6913" s="6" t="e">
        <f>Y6913*H6913</f>
        <v>#DIV/0!</v>
      </c>
      <c r="AB6913" s="1">
        <f t="shared" si="214"/>
        <v>0</v>
      </c>
      <c r="AC6913" s="1">
        <f t="shared" si="215"/>
        <v>0</v>
      </c>
    </row>
    <row r="6914" spans="4:29" x14ac:dyDescent="0.25">
      <c r="D6914" s="1">
        <v>2009</v>
      </c>
      <c r="E6914" s="1" t="s">
        <v>187</v>
      </c>
      <c r="F6914" s="2" t="s">
        <v>381</v>
      </c>
      <c r="G6914">
        <v>3</v>
      </c>
      <c r="H6914">
        <v>28031009</v>
      </c>
      <c r="I6914" s="1">
        <v>3050.002</v>
      </c>
      <c r="J6914" s="1">
        <v>10067</v>
      </c>
      <c r="K6914" s="1">
        <v>599226.19999999995</v>
      </c>
      <c r="L6914" s="1">
        <v>602040.80000000005</v>
      </c>
      <c r="M6914" s="3">
        <v>590</v>
      </c>
      <c r="N6914">
        <v>16.8</v>
      </c>
      <c r="O6914">
        <v>98</v>
      </c>
      <c r="P6914" s="1">
        <f>IF($A$3="Percentage of government revenue per capita",$B$3,0) + IF($A$3="Absolute extra revenue",AB6914,0) + IF($A$3="Absolute revenue per capita",AC6914,0)</f>
        <v>0</v>
      </c>
      <c r="Q6914" s="5">
        <f>-MIN(data!$B$4 / data!I6803 * data!P6803 / 100, data!N6803)</f>
        <v>0</v>
      </c>
      <c r="R6914" s="4">
        <f>-Q6914*K6914/1000</f>
        <v>0</v>
      </c>
      <c r="S6914" s="6">
        <f>-MIN(data!$B$5/(POWER(LN(I6914),2))*P6914/100, O6914)</f>
        <v>0</v>
      </c>
      <c r="T6914" s="6">
        <f>-S6914*L6914/100000</f>
        <v>0</v>
      </c>
      <c r="U6914" s="4">
        <f>N6914+Q6914</f>
        <v>16.8</v>
      </c>
      <c r="V6914" s="4" t="e">
        <f>P6914*I6914/100/R6914</f>
        <v>#DIV/0!</v>
      </c>
      <c r="W6914" s="4" t="e">
        <f>V6914*H6914</f>
        <v>#DIV/0!</v>
      </c>
      <c r="X6914" s="6">
        <f>O6914+S6914</f>
        <v>98</v>
      </c>
      <c r="Y6914" s="6" t="e">
        <f>P6914*I6914/100/T6914</f>
        <v>#DIV/0!</v>
      </c>
      <c r="Z6914" s="6" t="e">
        <f>Y6914*H6914</f>
        <v>#DIV/0!</v>
      </c>
      <c r="AB6914" s="1">
        <f t="shared" si="214"/>
        <v>0</v>
      </c>
      <c r="AC6914" s="1">
        <f t="shared" si="215"/>
        <v>0</v>
      </c>
    </row>
    <row r="6915" spans="4:29" x14ac:dyDescent="0.25">
      <c r="D6915" s="1">
        <v>2010</v>
      </c>
      <c r="E6915" s="1" t="s">
        <v>187</v>
      </c>
      <c r="F6915" s="2" t="s">
        <v>381</v>
      </c>
      <c r="G6915">
        <v>3</v>
      </c>
      <c r="H6915">
        <v>28439940</v>
      </c>
      <c r="I6915" s="1">
        <v>2637.8789999999999</v>
      </c>
      <c r="J6915" s="1">
        <v>9996</v>
      </c>
      <c r="K6915" s="1">
        <v>602168.69999999995</v>
      </c>
      <c r="L6915" s="1">
        <v>595959.6</v>
      </c>
      <c r="M6915" s="3">
        <v>590</v>
      </c>
      <c r="N6915">
        <v>16.600000000000001</v>
      </c>
      <c r="O6915">
        <v>99</v>
      </c>
      <c r="P6915" s="1">
        <f>IF($A$3="Percentage of government revenue per capita",$B$3,0) + IF($A$3="Absolute extra revenue",AB6915,0) + IF($A$3="Absolute revenue per capita",AC6915,0)</f>
        <v>0</v>
      </c>
      <c r="Q6915" s="5">
        <f>-MIN(data!$B$4 / data!I6804 * data!P6804 / 100, data!N6804)</f>
        <v>0</v>
      </c>
      <c r="R6915" s="4">
        <f>-Q6915*K6915/1000</f>
        <v>0</v>
      </c>
      <c r="S6915" s="6">
        <f>-MIN(data!$B$5/(POWER(LN(I6915),2))*P6915/100, O6915)</f>
        <v>0</v>
      </c>
      <c r="T6915" s="6">
        <f>-S6915*L6915/100000</f>
        <v>0</v>
      </c>
      <c r="U6915" s="4">
        <f>N6915+Q6915</f>
        <v>16.600000000000001</v>
      </c>
      <c r="V6915" s="4" t="e">
        <f>P6915*I6915/100/R6915</f>
        <v>#DIV/0!</v>
      </c>
      <c r="W6915" s="4" t="e">
        <f>V6915*H6915</f>
        <v>#DIV/0!</v>
      </c>
      <c r="X6915" s="6">
        <f>O6915+S6915</f>
        <v>99</v>
      </c>
      <c r="Y6915" s="6" t="e">
        <f>P6915*I6915/100/T6915</f>
        <v>#DIV/0!</v>
      </c>
      <c r="Z6915" s="6" t="e">
        <f>Y6915*H6915</f>
        <v>#DIV/0!</v>
      </c>
      <c r="AB6915" s="1">
        <f t="shared" si="214"/>
        <v>0</v>
      </c>
      <c r="AC6915" s="1">
        <f t="shared" si="215"/>
        <v>0</v>
      </c>
    </row>
    <row r="6916" spans="4:29" x14ac:dyDescent="0.25">
      <c r="D6916" s="1">
        <v>2011</v>
      </c>
      <c r="E6916" s="1" t="s">
        <v>187</v>
      </c>
      <c r="F6916" s="2" t="s">
        <v>381</v>
      </c>
      <c r="G6916">
        <v>3</v>
      </c>
      <c r="H6916">
        <v>28888369</v>
      </c>
      <c r="I6916" s="1">
        <v>3195.989</v>
      </c>
      <c r="J6916" s="1">
        <v>10003</v>
      </c>
      <c r="K6916" s="1">
        <v>602590.4</v>
      </c>
      <c r="L6916" s="1">
        <v>595959.6</v>
      </c>
      <c r="M6916" s="3">
        <v>590</v>
      </c>
      <c r="N6916">
        <v>16.600000000000001</v>
      </c>
      <c r="O6916">
        <v>99</v>
      </c>
      <c r="P6916" s="1">
        <f>IF($A$3="Percentage of government revenue per capita",$B$3,0) + IF($A$3="Absolute extra revenue",AB6916,0) + IF($A$3="Absolute revenue per capita",AC6916,0)</f>
        <v>0</v>
      </c>
      <c r="Q6916" s="5">
        <f>-MIN(data!$B$4 / data!I6805 * data!P6805 / 100, data!N6805)</f>
        <v>0</v>
      </c>
      <c r="R6916" s="4">
        <f>-Q6916*K6916/1000</f>
        <v>0</v>
      </c>
      <c r="S6916" s="6">
        <f>-MIN(data!$B$5/(POWER(LN(I6916),2))*P6916/100, O6916)</f>
        <v>0</v>
      </c>
      <c r="T6916" s="6">
        <f>-S6916*L6916/100000</f>
        <v>0</v>
      </c>
      <c r="U6916" s="4">
        <f>N6916+Q6916</f>
        <v>16.600000000000001</v>
      </c>
      <c r="V6916" s="4" t="e">
        <f>P6916*I6916/100/R6916</f>
        <v>#DIV/0!</v>
      </c>
      <c r="W6916" s="4" t="e">
        <f>V6916*H6916</f>
        <v>#DIV/0!</v>
      </c>
      <c r="X6916" s="6">
        <f>O6916+S6916</f>
        <v>99</v>
      </c>
      <c r="Y6916" s="6" t="e">
        <f>P6916*I6916/100/T6916</f>
        <v>#DIV/0!</v>
      </c>
      <c r="Z6916" s="6" t="e">
        <f>Y6916*H6916</f>
        <v>#DIV/0!</v>
      </c>
      <c r="AB6916" s="1">
        <f t="shared" ref="AB6916:AB6979" si="216">$B$3*100/H6916/I6916</f>
        <v>0</v>
      </c>
      <c r="AC6916" s="1">
        <f t="shared" ref="AC6916:AC6979" si="217">$B$3/I6916*100</f>
        <v>0</v>
      </c>
    </row>
    <row r="6917" spans="4:29" x14ac:dyDescent="0.25">
      <c r="D6917" s="1">
        <v>2012</v>
      </c>
      <c r="E6917" s="1" t="s">
        <v>187</v>
      </c>
      <c r="F6917" s="2" t="s">
        <v>381</v>
      </c>
      <c r="G6917">
        <v>4</v>
      </c>
      <c r="H6917">
        <v>29362449</v>
      </c>
      <c r="I6917" s="1">
        <v>3476.0079999999998</v>
      </c>
      <c r="J6917" s="1">
        <v>10222</v>
      </c>
      <c r="K6917" s="1">
        <v>601294.1</v>
      </c>
      <c r="L6917" s="1">
        <v>602040.80000000005</v>
      </c>
      <c r="M6917" s="3">
        <v>590</v>
      </c>
      <c r="N6917">
        <v>17</v>
      </c>
      <c r="O6917">
        <v>98</v>
      </c>
      <c r="P6917" s="1">
        <f>IF($A$3="Percentage of government revenue per capita",$B$3,0) + IF($A$3="Absolute extra revenue",AB6917,0) + IF($A$3="Absolute revenue per capita",AC6917,0)</f>
        <v>0</v>
      </c>
      <c r="Q6917" s="5">
        <f>-MIN(data!$B$4 / data!I6806 * data!P6806 / 100, data!N6806)</f>
        <v>0</v>
      </c>
      <c r="R6917" s="4">
        <f>-Q6917*K6917/1000</f>
        <v>0</v>
      </c>
      <c r="S6917" s="6">
        <f>-MIN(data!$B$5/(POWER(LN(I6917),2))*P6917/100, O6917)</f>
        <v>0</v>
      </c>
      <c r="T6917" s="6">
        <f>-S6917*L6917/100000</f>
        <v>0</v>
      </c>
      <c r="U6917" s="4">
        <f>N6917+Q6917</f>
        <v>17</v>
      </c>
      <c r="V6917" s="4" t="e">
        <f>P6917*I6917/100/R6917</f>
        <v>#DIV/0!</v>
      </c>
      <c r="W6917" s="4" t="e">
        <f>V6917*H6917</f>
        <v>#DIV/0!</v>
      </c>
      <c r="X6917" s="6">
        <f>O6917+S6917</f>
        <v>98</v>
      </c>
      <c r="Y6917" s="6" t="e">
        <f>P6917*I6917/100/T6917</f>
        <v>#DIV/0!</v>
      </c>
      <c r="Z6917" s="6" t="e">
        <f>Y6917*H6917</f>
        <v>#DIV/0!</v>
      </c>
      <c r="AB6917" s="1">
        <f t="shared" si="216"/>
        <v>0</v>
      </c>
      <c r="AC6917" s="1">
        <f t="shared" si="217"/>
        <v>0</v>
      </c>
    </row>
    <row r="6918" spans="4:29" x14ac:dyDescent="0.25">
      <c r="D6918" s="1">
        <v>2013</v>
      </c>
      <c r="E6918" s="1" t="s">
        <v>187</v>
      </c>
      <c r="F6918" s="2" t="s">
        <v>381</v>
      </c>
      <c r="G6918">
        <v>3</v>
      </c>
      <c r="H6918">
        <v>29783571</v>
      </c>
      <c r="I6918" s="1">
        <v>0</v>
      </c>
      <c r="J6918" s="1">
        <v>10810</v>
      </c>
      <c r="K6918" s="1">
        <v>603910.6</v>
      </c>
      <c r="L6918" s="1">
        <v>591836.69999999995</v>
      </c>
      <c r="M6918" s="3">
        <v>590</v>
      </c>
      <c r="N6918">
        <v>17.899999999999999</v>
      </c>
      <c r="O6918">
        <v>98</v>
      </c>
      <c r="P6918" s="1">
        <f>IF($A$3="Percentage of government revenue per capita",$B$3,0) + IF($A$3="Absolute extra revenue",AB6918,0) + IF($A$3="Absolute revenue per capita",AC6918,0)</f>
        <v>0</v>
      </c>
      <c r="Q6918" s="5">
        <f>-MIN(data!$B$4 / data!I6807 * data!P6807 / 100, data!N6807)</f>
        <v>0</v>
      </c>
      <c r="R6918" s="4">
        <f>-Q6918*K6918/1000</f>
        <v>0</v>
      </c>
      <c r="S6918" s="6" t="e">
        <f>-MIN(data!$B$5/(POWER(LN(I6918),2))*P6918/100, O6918)</f>
        <v>#NUM!</v>
      </c>
      <c r="T6918" s="6" t="e">
        <f>-S6918*L6918/100000</f>
        <v>#NUM!</v>
      </c>
      <c r="U6918" s="4">
        <f>N6918+Q6918</f>
        <v>17.899999999999999</v>
      </c>
      <c r="V6918" s="4" t="e">
        <f>P6918*I6918/100/R6918</f>
        <v>#DIV/0!</v>
      </c>
      <c r="W6918" s="4" t="e">
        <f>V6918*H6918</f>
        <v>#DIV/0!</v>
      </c>
      <c r="X6918" s="6" t="e">
        <f>O6918+S6918</f>
        <v>#NUM!</v>
      </c>
      <c r="Y6918" s="6" t="e">
        <f>P6918*I6918/100/T6918</f>
        <v>#NUM!</v>
      </c>
      <c r="Z6918" s="6" t="e">
        <f>Y6918*H6918</f>
        <v>#NUM!</v>
      </c>
      <c r="AB6918" s="1" t="e">
        <f t="shared" si="216"/>
        <v>#DIV/0!</v>
      </c>
      <c r="AC6918" s="1" t="e">
        <f t="shared" si="217"/>
        <v>#DIV/0!</v>
      </c>
    </row>
    <row r="6919" spans="4:29" x14ac:dyDescent="0.25">
      <c r="D6919" s="1">
        <v>2014</v>
      </c>
      <c r="E6919" s="1" t="s">
        <v>187</v>
      </c>
      <c r="F6919" s="2" t="s">
        <v>381</v>
      </c>
      <c r="G6919">
        <v>3</v>
      </c>
      <c r="H6919">
        <v>30045134</v>
      </c>
      <c r="I6919" s="1">
        <v>0</v>
      </c>
      <c r="J6919" s="1">
        <v>11883</v>
      </c>
      <c r="K6919" s="1">
        <v>603198</v>
      </c>
      <c r="L6919" s="1">
        <v>587628.9</v>
      </c>
      <c r="M6919" s="3">
        <v>580</v>
      </c>
      <c r="N6919">
        <v>19.7</v>
      </c>
      <c r="O6919">
        <v>97</v>
      </c>
      <c r="P6919" s="1">
        <f>IF($A$3="Percentage of government revenue per capita",$B$3,0) + IF($A$3="Absolute extra revenue",AB6919,0) + IF($A$3="Absolute revenue per capita",AC6919,0)</f>
        <v>0</v>
      </c>
      <c r="Q6919" s="5">
        <f>-MIN(data!$B$4 / data!I6808 * data!P6808 / 100, data!N6808)</f>
        <v>0</v>
      </c>
      <c r="R6919" s="4">
        <f>-Q6919*K6919/1000</f>
        <v>0</v>
      </c>
      <c r="S6919" s="6" t="e">
        <f>-MIN(data!$B$5/(POWER(LN(I6919),2))*P6919/100, O6919)</f>
        <v>#NUM!</v>
      </c>
      <c r="T6919" s="6" t="e">
        <f>-S6919*L6919/100000</f>
        <v>#NUM!</v>
      </c>
      <c r="U6919" s="4">
        <f>N6919+Q6919</f>
        <v>19.7</v>
      </c>
      <c r="V6919" s="4" t="e">
        <f>P6919*I6919/100/R6919</f>
        <v>#DIV/0!</v>
      </c>
      <c r="W6919" s="4" t="e">
        <f>V6919*H6919</f>
        <v>#DIV/0!</v>
      </c>
      <c r="X6919" s="6" t="e">
        <f>O6919+S6919</f>
        <v>#NUM!</v>
      </c>
      <c r="Y6919" s="6" t="e">
        <f>P6919*I6919/100/T6919</f>
        <v>#NUM!</v>
      </c>
      <c r="Z6919" s="6" t="e">
        <f>Y6919*H6919</f>
        <v>#NUM!</v>
      </c>
      <c r="AB6919" s="1" t="e">
        <f t="shared" si="216"/>
        <v>#DIV/0!</v>
      </c>
      <c r="AC6919" s="1" t="e">
        <f t="shared" si="217"/>
        <v>#DIV/0!</v>
      </c>
    </row>
    <row r="6920" spans="4:29" x14ac:dyDescent="0.25">
      <c r="D6920" s="1">
        <v>2015</v>
      </c>
      <c r="E6920" s="1" t="s">
        <v>187</v>
      </c>
      <c r="F6920" s="2" t="s">
        <v>381</v>
      </c>
      <c r="G6920">
        <v>3</v>
      </c>
      <c r="H6920">
        <v>30081829</v>
      </c>
      <c r="I6920" s="1">
        <v>0</v>
      </c>
      <c r="J6920" s="1">
        <v>13555</v>
      </c>
      <c r="K6920" s="1">
        <v>602444.4</v>
      </c>
      <c r="M6920" s="3">
        <v>570</v>
      </c>
      <c r="N6920">
        <v>22.5</v>
      </c>
      <c r="O6920">
        <v>95</v>
      </c>
      <c r="P6920" s="1">
        <f>IF($A$3="Percentage of government revenue per capita",$B$3,0) + IF($A$3="Absolute extra revenue",AB6920,0) + IF($A$3="Absolute revenue per capita",AC6920,0)</f>
        <v>0</v>
      </c>
      <c r="Q6920" s="5">
        <f>-MIN(data!$B$4 / data!I6809 * data!P6809 / 100, data!N6809)</f>
        <v>0</v>
      </c>
      <c r="R6920" s="4">
        <f>-Q6920*K6920/1000</f>
        <v>0</v>
      </c>
      <c r="S6920" s="6" t="e">
        <f>-MIN(data!$B$5/(POWER(LN(I6920),2))*P6920/100, O6920)</f>
        <v>#NUM!</v>
      </c>
      <c r="T6920" s="6" t="e">
        <f>-S6920*L6920/100000</f>
        <v>#NUM!</v>
      </c>
      <c r="U6920" s="4">
        <f>N6920+Q6920</f>
        <v>22.5</v>
      </c>
      <c r="V6920" s="4" t="e">
        <f>P6920*I6920/100/R6920</f>
        <v>#DIV/0!</v>
      </c>
      <c r="W6920" s="4" t="e">
        <f>V6920*H6920</f>
        <v>#DIV/0!</v>
      </c>
      <c r="X6920" s="6" t="e">
        <f>O6920+S6920</f>
        <v>#NUM!</v>
      </c>
      <c r="Y6920" s="6" t="e">
        <f>P6920*I6920/100/T6920</f>
        <v>#NUM!</v>
      </c>
      <c r="Z6920" s="6" t="e">
        <f>Y6920*H6920</f>
        <v>#NUM!</v>
      </c>
      <c r="AB6920" s="1" t="e">
        <f t="shared" si="216"/>
        <v>#DIV/0!</v>
      </c>
      <c r="AC6920" s="1" t="e">
        <f t="shared" si="217"/>
        <v>#DIV/0!</v>
      </c>
    </row>
    <row r="6921" spans="4:29" x14ac:dyDescent="0.25">
      <c r="D6921" s="1">
        <v>2016</v>
      </c>
      <c r="E6921" s="1" t="s">
        <v>187</v>
      </c>
      <c r="F6921" s="2" t="s">
        <v>381</v>
      </c>
      <c r="G6921">
        <v>3</v>
      </c>
      <c r="H6921">
        <v>29846179</v>
      </c>
      <c r="I6921" s="1">
        <v>0</v>
      </c>
      <c r="J6921" s="1">
        <v>15869</v>
      </c>
      <c r="K6921" s="1">
        <v>601098.5</v>
      </c>
      <c r="M6921" s="3"/>
      <c r="N6921">
        <v>26.4</v>
      </c>
      <c r="O6921"/>
      <c r="P6921" s="1">
        <f>IF($A$3="Percentage of government revenue per capita",$B$3,0) + IF($A$3="Absolute extra revenue",AB6921,0) + IF($A$3="Absolute revenue per capita",AC6921,0)</f>
        <v>0</v>
      </c>
      <c r="Q6921" s="5">
        <f>-MIN(data!$B$4 / data!I6810 * data!P6810 / 100, data!N6810)</f>
        <v>0</v>
      </c>
      <c r="R6921" s="4">
        <f>-Q6921*K6921/1000</f>
        <v>0</v>
      </c>
      <c r="S6921" s="6" t="e">
        <f>-MIN(data!$B$5/(POWER(LN(I6921),2))*P6921/100, O6921)</f>
        <v>#NUM!</v>
      </c>
      <c r="T6921" s="6" t="e">
        <f>-S6921*L6921/100000</f>
        <v>#NUM!</v>
      </c>
      <c r="U6921" s="4">
        <f>N6921+Q6921</f>
        <v>26.4</v>
      </c>
      <c r="V6921" s="4" t="e">
        <f>P6921*I6921/100/R6921</f>
        <v>#DIV/0!</v>
      </c>
      <c r="W6921" s="4" t="e">
        <f>V6921*H6921</f>
        <v>#DIV/0!</v>
      </c>
      <c r="X6921" s="6" t="e">
        <f>O6921+S6921</f>
        <v>#NUM!</v>
      </c>
      <c r="Y6921" s="6" t="e">
        <f>P6921*I6921/100/T6921</f>
        <v>#NUM!</v>
      </c>
      <c r="Z6921" s="6" t="e">
        <f>Y6921*H6921</f>
        <v>#NUM!</v>
      </c>
      <c r="AB6921" s="1" t="e">
        <f t="shared" si="216"/>
        <v>#DIV/0!</v>
      </c>
      <c r="AC6921" s="1" t="e">
        <f t="shared" si="217"/>
        <v>#DIV/0!</v>
      </c>
    </row>
    <row r="6922" spans="4:29" x14ac:dyDescent="0.25">
      <c r="D6922" s="1">
        <v>1980</v>
      </c>
      <c r="E6922" s="1" t="s">
        <v>188</v>
      </c>
      <c r="F6922" s="2" t="s">
        <v>382</v>
      </c>
      <c r="G6922">
        <v>2</v>
      </c>
      <c r="H6922">
        <v>54281846</v>
      </c>
      <c r="I6922" s="1">
        <v>0</v>
      </c>
      <c r="J6922" s="1">
        <v>117165</v>
      </c>
      <c r="K6922" s="1">
        <v>1715447</v>
      </c>
      <c r="M6922" s="3"/>
      <c r="N6922">
        <v>68.3</v>
      </c>
      <c r="O6922"/>
      <c r="P6922" s="1">
        <f>IF($A$3="Percentage of government revenue per capita",$B$3,0) + IF($A$3="Absolute extra revenue",AB6922,0) + IF($A$3="Absolute revenue per capita",AC6922,0)</f>
        <v>0</v>
      </c>
      <c r="Q6922" s="5" t="e">
        <f>-MIN(data!$B$4 / data!I6811 * data!P6811 / 100, data!N6811)</f>
        <v>#DIV/0!</v>
      </c>
      <c r="R6922" s="4" t="e">
        <f>-Q6922*K6922/1000</f>
        <v>#DIV/0!</v>
      </c>
      <c r="S6922" s="6" t="e">
        <f>-MIN(data!$B$5/(POWER(LN(I6922),2))*P6922/100, O6922)</f>
        <v>#NUM!</v>
      </c>
      <c r="T6922" s="6" t="e">
        <f>-S6922*L6922/100000</f>
        <v>#NUM!</v>
      </c>
      <c r="U6922" s="4" t="e">
        <f>N6922+Q6922</f>
        <v>#DIV/0!</v>
      </c>
      <c r="V6922" s="4" t="e">
        <f>P6922*I6922/100/R6922</f>
        <v>#DIV/0!</v>
      </c>
      <c r="W6922" s="4" t="e">
        <f>V6922*H6922</f>
        <v>#DIV/0!</v>
      </c>
      <c r="X6922" s="6" t="e">
        <f>O6922+S6922</f>
        <v>#NUM!</v>
      </c>
      <c r="Y6922" s="6" t="e">
        <f>P6922*I6922/100/T6922</f>
        <v>#NUM!</v>
      </c>
      <c r="Z6922" s="6" t="e">
        <f>Y6922*H6922</f>
        <v>#NUM!</v>
      </c>
      <c r="AB6922" s="1" t="e">
        <f t="shared" si="216"/>
        <v>#DIV/0!</v>
      </c>
      <c r="AC6922" s="1" t="e">
        <f t="shared" si="217"/>
        <v>#DIV/0!</v>
      </c>
    </row>
    <row r="6923" spans="4:29" x14ac:dyDescent="0.25">
      <c r="D6923" s="1">
        <v>1981</v>
      </c>
      <c r="E6923" s="1" t="s">
        <v>188</v>
      </c>
      <c r="F6923" s="2" t="s">
        <v>382</v>
      </c>
      <c r="G6923">
        <v>2</v>
      </c>
      <c r="H6923">
        <v>55522803</v>
      </c>
      <c r="I6923" s="1">
        <v>0</v>
      </c>
      <c r="J6923" s="1">
        <v>115908</v>
      </c>
      <c r="K6923" s="1">
        <v>1737751</v>
      </c>
      <c r="M6923" s="3"/>
      <c r="N6923">
        <v>66.7</v>
      </c>
      <c r="O6923"/>
      <c r="P6923" s="1">
        <f>IF($A$3="Percentage of government revenue per capita",$B$3,0) + IF($A$3="Absolute extra revenue",AB6923,0) + IF($A$3="Absolute revenue per capita",AC6923,0)</f>
        <v>0</v>
      </c>
      <c r="Q6923" s="5" t="e">
        <f>-MIN(data!$B$4 / data!I6812 * data!P6812 / 100, data!N6812)</f>
        <v>#DIV/0!</v>
      </c>
      <c r="R6923" s="4" t="e">
        <f>-Q6923*K6923/1000</f>
        <v>#DIV/0!</v>
      </c>
      <c r="S6923" s="6" t="e">
        <f>-MIN(data!$B$5/(POWER(LN(I6923),2))*P6923/100, O6923)</f>
        <v>#NUM!</v>
      </c>
      <c r="T6923" s="6" t="e">
        <f>-S6923*L6923/100000</f>
        <v>#NUM!</v>
      </c>
      <c r="U6923" s="4" t="e">
        <f>N6923+Q6923</f>
        <v>#DIV/0!</v>
      </c>
      <c r="V6923" s="4" t="e">
        <f>P6923*I6923/100/R6923</f>
        <v>#DIV/0!</v>
      </c>
      <c r="W6923" s="4" t="e">
        <f>V6923*H6923</f>
        <v>#DIV/0!</v>
      </c>
      <c r="X6923" s="6" t="e">
        <f>O6923+S6923</f>
        <v>#NUM!</v>
      </c>
      <c r="Y6923" s="6" t="e">
        <f>P6923*I6923/100/T6923</f>
        <v>#NUM!</v>
      </c>
      <c r="Z6923" s="6" t="e">
        <f>Y6923*H6923</f>
        <v>#NUM!</v>
      </c>
      <c r="AB6923" s="1" t="e">
        <f t="shared" si="216"/>
        <v>#DIV/0!</v>
      </c>
      <c r="AC6923" s="1" t="e">
        <f t="shared" si="217"/>
        <v>#DIV/0!</v>
      </c>
    </row>
    <row r="6924" spans="4:29" x14ac:dyDescent="0.25">
      <c r="D6924" s="1">
        <v>1982</v>
      </c>
      <c r="E6924" s="1" t="s">
        <v>188</v>
      </c>
      <c r="F6924" s="2" t="s">
        <v>382</v>
      </c>
      <c r="G6924">
        <v>2</v>
      </c>
      <c r="H6924">
        <v>56814306</v>
      </c>
      <c r="I6924" s="1">
        <v>0</v>
      </c>
      <c r="J6924" s="1">
        <v>114971</v>
      </c>
      <c r="K6924" s="1">
        <v>1760658</v>
      </c>
      <c r="M6924" s="3"/>
      <c r="N6924">
        <v>65.3</v>
      </c>
      <c r="O6924"/>
      <c r="P6924" s="1">
        <f>IF($A$3="Percentage of government revenue per capita",$B$3,0) + IF($A$3="Absolute extra revenue",AB6924,0) + IF($A$3="Absolute revenue per capita",AC6924,0)</f>
        <v>0</v>
      </c>
      <c r="Q6924" s="5" t="e">
        <f>-MIN(data!$B$4 / data!I6813 * data!P6813 / 100, data!N6813)</f>
        <v>#DIV/0!</v>
      </c>
      <c r="R6924" s="4" t="e">
        <f>-Q6924*K6924/1000</f>
        <v>#DIV/0!</v>
      </c>
      <c r="S6924" s="6" t="e">
        <f>-MIN(data!$B$5/(POWER(LN(I6924),2))*P6924/100, O6924)</f>
        <v>#NUM!</v>
      </c>
      <c r="T6924" s="6" t="e">
        <f>-S6924*L6924/100000</f>
        <v>#NUM!</v>
      </c>
      <c r="U6924" s="4" t="e">
        <f>N6924+Q6924</f>
        <v>#DIV/0!</v>
      </c>
      <c r="V6924" s="4" t="e">
        <f>P6924*I6924/100/R6924</f>
        <v>#DIV/0!</v>
      </c>
      <c r="W6924" s="4" t="e">
        <f>V6924*H6924</f>
        <v>#DIV/0!</v>
      </c>
      <c r="X6924" s="6" t="e">
        <f>O6924+S6924</f>
        <v>#NUM!</v>
      </c>
      <c r="Y6924" s="6" t="e">
        <f>P6924*I6924/100/T6924</f>
        <v>#NUM!</v>
      </c>
      <c r="Z6924" s="6" t="e">
        <f>Y6924*H6924</f>
        <v>#NUM!</v>
      </c>
      <c r="AB6924" s="1" t="e">
        <f t="shared" si="216"/>
        <v>#DIV/0!</v>
      </c>
      <c r="AC6924" s="1" t="e">
        <f t="shared" si="217"/>
        <v>#DIV/0!</v>
      </c>
    </row>
    <row r="6925" spans="4:29" x14ac:dyDescent="0.25">
      <c r="D6925" s="1">
        <v>1983</v>
      </c>
      <c r="E6925" s="1" t="s">
        <v>188</v>
      </c>
      <c r="F6925" s="2" t="s">
        <v>382</v>
      </c>
      <c r="G6925">
        <v>2</v>
      </c>
      <c r="H6925">
        <v>58148384</v>
      </c>
      <c r="I6925" s="1">
        <v>0</v>
      </c>
      <c r="J6925" s="1">
        <v>114279</v>
      </c>
      <c r="K6925" s="1">
        <v>1785609</v>
      </c>
      <c r="M6925" s="3"/>
      <c r="N6925">
        <v>64</v>
      </c>
      <c r="O6925"/>
      <c r="P6925" s="1">
        <f>IF($A$3="Percentage of government revenue per capita",$B$3,0) + IF($A$3="Absolute extra revenue",AB6925,0) + IF($A$3="Absolute revenue per capita",AC6925,0)</f>
        <v>0</v>
      </c>
      <c r="Q6925" s="5" t="e">
        <f>-MIN(data!$B$4 / data!I6814 * data!P6814 / 100, data!N6814)</f>
        <v>#DIV/0!</v>
      </c>
      <c r="R6925" s="4" t="e">
        <f>-Q6925*K6925/1000</f>
        <v>#DIV/0!</v>
      </c>
      <c r="S6925" s="6" t="e">
        <f>-MIN(data!$B$5/(POWER(LN(I6925),2))*P6925/100, O6925)</f>
        <v>#NUM!</v>
      </c>
      <c r="T6925" s="6" t="e">
        <f>-S6925*L6925/100000</f>
        <v>#NUM!</v>
      </c>
      <c r="U6925" s="4" t="e">
        <f>N6925+Q6925</f>
        <v>#DIV/0!</v>
      </c>
      <c r="V6925" s="4" t="e">
        <f>P6925*I6925/100/R6925</f>
        <v>#DIV/0!</v>
      </c>
      <c r="W6925" s="4" t="e">
        <f>V6925*H6925</f>
        <v>#DIV/0!</v>
      </c>
      <c r="X6925" s="6" t="e">
        <f>O6925+S6925</f>
        <v>#NUM!</v>
      </c>
      <c r="Y6925" s="6" t="e">
        <f>P6925*I6925/100/T6925</f>
        <v>#NUM!</v>
      </c>
      <c r="Z6925" s="6" t="e">
        <f>Y6925*H6925</f>
        <v>#NUM!</v>
      </c>
      <c r="AB6925" s="1" t="e">
        <f t="shared" si="216"/>
        <v>#DIV/0!</v>
      </c>
      <c r="AC6925" s="1" t="e">
        <f t="shared" si="217"/>
        <v>#DIV/0!</v>
      </c>
    </row>
    <row r="6926" spans="4:29" x14ac:dyDescent="0.25">
      <c r="D6926" s="1">
        <v>1984</v>
      </c>
      <c r="E6926" s="1" t="s">
        <v>188</v>
      </c>
      <c r="F6926" s="2" t="s">
        <v>382</v>
      </c>
      <c r="G6926">
        <v>2</v>
      </c>
      <c r="H6926">
        <v>59512619</v>
      </c>
      <c r="I6926" s="1">
        <v>0</v>
      </c>
      <c r="J6926" s="1">
        <v>113677</v>
      </c>
      <c r="K6926" s="1">
        <v>1813030</v>
      </c>
      <c r="M6926" s="3"/>
      <c r="N6926">
        <v>62.7</v>
      </c>
      <c r="O6926"/>
      <c r="P6926" s="1">
        <f>IF($A$3="Percentage of government revenue per capita",$B$3,0) + IF($A$3="Absolute extra revenue",AB6926,0) + IF($A$3="Absolute revenue per capita",AC6926,0)</f>
        <v>0</v>
      </c>
      <c r="Q6926" s="5" t="e">
        <f>-MIN(data!$B$4 / data!I6815 * data!P6815 / 100, data!N6815)</f>
        <v>#DIV/0!</v>
      </c>
      <c r="R6926" s="4" t="e">
        <f>-Q6926*K6926/1000</f>
        <v>#DIV/0!</v>
      </c>
      <c r="S6926" s="6" t="e">
        <f>-MIN(data!$B$5/(POWER(LN(I6926),2))*P6926/100, O6926)</f>
        <v>#NUM!</v>
      </c>
      <c r="T6926" s="6" t="e">
        <f>-S6926*L6926/100000</f>
        <v>#NUM!</v>
      </c>
      <c r="U6926" s="4" t="e">
        <f>N6926+Q6926</f>
        <v>#DIV/0!</v>
      </c>
      <c r="V6926" s="4" t="e">
        <f>P6926*I6926/100/R6926</f>
        <v>#DIV/0!</v>
      </c>
      <c r="W6926" s="4" t="e">
        <f>V6926*H6926</f>
        <v>#DIV/0!</v>
      </c>
      <c r="X6926" s="6" t="e">
        <f>O6926+S6926</f>
        <v>#NUM!</v>
      </c>
      <c r="Y6926" s="6" t="e">
        <f>P6926*I6926/100/T6926</f>
        <v>#NUM!</v>
      </c>
      <c r="Z6926" s="6" t="e">
        <f>Y6926*H6926</f>
        <v>#NUM!</v>
      </c>
      <c r="AB6926" s="1" t="e">
        <f t="shared" si="216"/>
        <v>#DIV/0!</v>
      </c>
      <c r="AC6926" s="1" t="e">
        <f t="shared" si="217"/>
        <v>#DIV/0!</v>
      </c>
    </row>
    <row r="6927" spans="4:29" x14ac:dyDescent="0.25">
      <c r="D6927" s="1">
        <v>1985</v>
      </c>
      <c r="E6927" s="1" t="s">
        <v>188</v>
      </c>
      <c r="F6927" s="2" t="s">
        <v>382</v>
      </c>
      <c r="G6927">
        <v>2</v>
      </c>
      <c r="H6927">
        <v>60896721</v>
      </c>
      <c r="I6927" s="1">
        <v>0</v>
      </c>
      <c r="J6927" s="1">
        <v>112841</v>
      </c>
      <c r="K6927" s="1">
        <v>1837801</v>
      </c>
      <c r="M6927" s="3"/>
      <c r="N6927">
        <v>61.4</v>
      </c>
      <c r="O6927"/>
      <c r="P6927" s="1">
        <f>IF($A$3="Percentage of government revenue per capita",$B$3,0) + IF($A$3="Absolute extra revenue",AB6927,0) + IF($A$3="Absolute revenue per capita",AC6927,0)</f>
        <v>0</v>
      </c>
      <c r="Q6927" s="5" t="e">
        <f>-MIN(data!$B$4 / data!I6816 * data!P6816 / 100, data!N6816)</f>
        <v>#DIV/0!</v>
      </c>
      <c r="R6927" s="4" t="e">
        <f>-Q6927*K6927/1000</f>
        <v>#DIV/0!</v>
      </c>
      <c r="S6927" s="6" t="e">
        <f>-MIN(data!$B$5/(POWER(LN(I6927),2))*P6927/100, O6927)</f>
        <v>#NUM!</v>
      </c>
      <c r="T6927" s="6" t="e">
        <f>-S6927*L6927/100000</f>
        <v>#NUM!</v>
      </c>
      <c r="U6927" s="4" t="e">
        <f>N6927+Q6927</f>
        <v>#DIV/0!</v>
      </c>
      <c r="V6927" s="4" t="e">
        <f>P6927*I6927/100/R6927</f>
        <v>#DIV/0!</v>
      </c>
      <c r="W6927" s="4" t="e">
        <f>V6927*H6927</f>
        <v>#DIV/0!</v>
      </c>
      <c r="X6927" s="6" t="e">
        <f>O6927+S6927</f>
        <v>#NUM!</v>
      </c>
      <c r="Y6927" s="6" t="e">
        <f>P6927*I6927/100/T6927</f>
        <v>#NUM!</v>
      </c>
      <c r="Z6927" s="6" t="e">
        <f>Y6927*H6927</f>
        <v>#NUM!</v>
      </c>
      <c r="AB6927" s="1" t="e">
        <f t="shared" si="216"/>
        <v>#DIV/0!</v>
      </c>
      <c r="AC6927" s="1" t="e">
        <f t="shared" si="217"/>
        <v>#DIV/0!</v>
      </c>
    </row>
    <row r="6928" spans="4:29" x14ac:dyDescent="0.25">
      <c r="D6928" s="1">
        <v>1986</v>
      </c>
      <c r="E6928" s="1" t="s">
        <v>188</v>
      </c>
      <c r="F6928" s="2" t="s">
        <v>382</v>
      </c>
      <c r="G6928">
        <v>2</v>
      </c>
      <c r="H6928">
        <v>62293856</v>
      </c>
      <c r="I6928" s="1">
        <v>53.028489999999998</v>
      </c>
      <c r="J6928" s="1">
        <v>111578</v>
      </c>
      <c r="K6928" s="1">
        <v>1862738</v>
      </c>
      <c r="M6928" s="3"/>
      <c r="N6928">
        <v>59.9</v>
      </c>
      <c r="O6928"/>
      <c r="P6928" s="1">
        <f>IF($A$3="Percentage of government revenue per capita",$B$3,0) + IF($A$3="Absolute extra revenue",AB6928,0) + IF($A$3="Absolute revenue per capita",AC6928,0)</f>
        <v>0</v>
      </c>
      <c r="Q6928" s="5" t="e">
        <f>-MIN(data!$B$4 / data!I6817 * data!P6817 / 100, data!N6817)</f>
        <v>#DIV/0!</v>
      </c>
      <c r="R6928" s="4" t="e">
        <f>-Q6928*K6928/1000</f>
        <v>#DIV/0!</v>
      </c>
      <c r="S6928" s="6">
        <f>-MIN(data!$B$5/(POWER(LN(I6928),2))*P6928/100, O6928)</f>
        <v>0</v>
      </c>
      <c r="T6928" s="6">
        <f>-S6928*L6928/100000</f>
        <v>0</v>
      </c>
      <c r="U6928" s="4" t="e">
        <f>N6928+Q6928</f>
        <v>#DIV/0!</v>
      </c>
      <c r="V6928" s="4" t="e">
        <f>P6928*I6928/100/R6928</f>
        <v>#DIV/0!</v>
      </c>
      <c r="W6928" s="4" t="e">
        <f>V6928*H6928</f>
        <v>#DIV/0!</v>
      </c>
      <c r="X6928" s="6">
        <f>O6928+S6928</f>
        <v>0</v>
      </c>
      <c r="Y6928" s="6" t="e">
        <f>P6928*I6928/100/T6928</f>
        <v>#DIV/0!</v>
      </c>
      <c r="Z6928" s="6" t="e">
        <f>Y6928*H6928</f>
        <v>#DIV/0!</v>
      </c>
      <c r="AB6928" s="1">
        <f t="shared" si="216"/>
        <v>0</v>
      </c>
      <c r="AC6928" s="1">
        <f t="shared" si="217"/>
        <v>0</v>
      </c>
    </row>
    <row r="6929" spans="4:29" x14ac:dyDescent="0.25">
      <c r="D6929" s="1">
        <v>1987</v>
      </c>
      <c r="E6929" s="1" t="s">
        <v>188</v>
      </c>
      <c r="F6929" s="2" t="s">
        <v>382</v>
      </c>
      <c r="G6929">
        <v>2</v>
      </c>
      <c r="H6929">
        <v>63701972</v>
      </c>
      <c r="I6929" s="1">
        <v>56.871949999999998</v>
      </c>
      <c r="J6929" s="1">
        <v>109746</v>
      </c>
      <c r="K6929" s="1">
        <v>1885670</v>
      </c>
      <c r="M6929" s="3"/>
      <c r="N6929">
        <v>58.2</v>
      </c>
      <c r="O6929"/>
      <c r="P6929" s="1">
        <f>IF($A$3="Percentage of government revenue per capita",$B$3,0) + IF($A$3="Absolute extra revenue",AB6929,0) + IF($A$3="Absolute revenue per capita",AC6929,0)</f>
        <v>0</v>
      </c>
      <c r="Q6929" s="5" t="e">
        <f>-MIN(data!$B$4 / data!I6818 * data!P6818 / 100, data!N6818)</f>
        <v>#DIV/0!</v>
      </c>
      <c r="R6929" s="4" t="e">
        <f>-Q6929*K6929/1000</f>
        <v>#DIV/0!</v>
      </c>
      <c r="S6929" s="6">
        <f>-MIN(data!$B$5/(POWER(LN(I6929),2))*P6929/100, O6929)</f>
        <v>0</v>
      </c>
      <c r="T6929" s="6">
        <f>-S6929*L6929/100000</f>
        <v>0</v>
      </c>
      <c r="U6929" s="4" t="e">
        <f>N6929+Q6929</f>
        <v>#DIV/0!</v>
      </c>
      <c r="V6929" s="4" t="e">
        <f>P6929*I6929/100/R6929</f>
        <v>#DIV/0!</v>
      </c>
      <c r="W6929" s="4" t="e">
        <f>V6929*H6929</f>
        <v>#DIV/0!</v>
      </c>
      <c r="X6929" s="6">
        <f>O6929+S6929</f>
        <v>0</v>
      </c>
      <c r="Y6929" s="6" t="e">
        <f>P6929*I6929/100/T6929</f>
        <v>#DIV/0!</v>
      </c>
      <c r="Z6929" s="6" t="e">
        <f>Y6929*H6929</f>
        <v>#DIV/0!</v>
      </c>
      <c r="AB6929" s="1">
        <f t="shared" si="216"/>
        <v>0</v>
      </c>
      <c r="AC6929" s="1">
        <f t="shared" si="217"/>
        <v>0</v>
      </c>
    </row>
    <row r="6930" spans="4:29" x14ac:dyDescent="0.25">
      <c r="D6930" s="1">
        <v>1988</v>
      </c>
      <c r="E6930" s="1" t="s">
        <v>188</v>
      </c>
      <c r="F6930" s="2" t="s">
        <v>382</v>
      </c>
      <c r="G6930">
        <v>2</v>
      </c>
      <c r="H6930">
        <v>65120439</v>
      </c>
      <c r="I6930" s="1">
        <v>62.538919999999997</v>
      </c>
      <c r="J6930" s="1">
        <v>107222</v>
      </c>
      <c r="K6930" s="1">
        <v>1907865</v>
      </c>
      <c r="M6930" s="3"/>
      <c r="N6930">
        <v>56.2</v>
      </c>
      <c r="O6930"/>
      <c r="P6930" s="1">
        <f>IF($A$3="Percentage of government revenue per capita",$B$3,0) + IF($A$3="Absolute extra revenue",AB6930,0) + IF($A$3="Absolute revenue per capita",AC6930,0)</f>
        <v>0</v>
      </c>
      <c r="Q6930" s="5" t="e">
        <f>-MIN(data!$B$4 / data!I6819 * data!P6819 / 100, data!N6819)</f>
        <v>#DIV/0!</v>
      </c>
      <c r="R6930" s="4" t="e">
        <f>-Q6930*K6930/1000</f>
        <v>#DIV/0!</v>
      </c>
      <c r="S6930" s="6">
        <f>-MIN(data!$B$5/(POWER(LN(I6930),2))*P6930/100, O6930)</f>
        <v>0</v>
      </c>
      <c r="T6930" s="6">
        <f>-S6930*L6930/100000</f>
        <v>0</v>
      </c>
      <c r="U6930" s="4" t="e">
        <f>N6930+Q6930</f>
        <v>#DIV/0!</v>
      </c>
      <c r="V6930" s="4" t="e">
        <f>P6930*I6930/100/R6930</f>
        <v>#DIV/0!</v>
      </c>
      <c r="W6930" s="4" t="e">
        <f>V6930*H6930</f>
        <v>#DIV/0!</v>
      </c>
      <c r="X6930" s="6">
        <f>O6930+S6930</f>
        <v>0</v>
      </c>
      <c r="Y6930" s="6" t="e">
        <f>P6930*I6930/100/T6930</f>
        <v>#DIV/0!</v>
      </c>
      <c r="Z6930" s="6" t="e">
        <f>Y6930*H6930</f>
        <v>#DIV/0!</v>
      </c>
      <c r="AB6930" s="1">
        <f t="shared" si="216"/>
        <v>0</v>
      </c>
      <c r="AC6930" s="1">
        <f t="shared" si="217"/>
        <v>0</v>
      </c>
    </row>
    <row r="6931" spans="4:29" x14ac:dyDescent="0.25">
      <c r="D6931" s="1">
        <v>1989</v>
      </c>
      <c r="E6931" s="1" t="s">
        <v>188</v>
      </c>
      <c r="F6931" s="2" t="s">
        <v>382</v>
      </c>
      <c r="G6931">
        <v>2</v>
      </c>
      <c r="H6931">
        <v>66550234</v>
      </c>
      <c r="I6931" s="1">
        <v>58.457970000000003</v>
      </c>
      <c r="J6931" s="1">
        <v>103911</v>
      </c>
      <c r="K6931" s="1">
        <v>1927848</v>
      </c>
      <c r="M6931" s="3"/>
      <c r="N6931">
        <v>53.9</v>
      </c>
      <c r="O6931"/>
      <c r="P6931" s="1">
        <f>IF($A$3="Percentage of government revenue per capita",$B$3,0) + IF($A$3="Absolute extra revenue",AB6931,0) + IF($A$3="Absolute revenue per capita",AC6931,0)</f>
        <v>0</v>
      </c>
      <c r="Q6931" s="5" t="e">
        <f>-MIN(data!$B$4 / data!I6820 * data!P6820 / 100, data!N6820)</f>
        <v>#DIV/0!</v>
      </c>
      <c r="R6931" s="4" t="e">
        <f>-Q6931*K6931/1000</f>
        <v>#DIV/0!</v>
      </c>
      <c r="S6931" s="6">
        <f>-MIN(data!$B$5/(POWER(LN(I6931),2))*P6931/100, O6931)</f>
        <v>0</v>
      </c>
      <c r="T6931" s="6">
        <f>-S6931*L6931/100000</f>
        <v>0</v>
      </c>
      <c r="U6931" s="4" t="e">
        <f>N6931+Q6931</f>
        <v>#DIV/0!</v>
      </c>
      <c r="V6931" s="4" t="e">
        <f>P6931*I6931/100/R6931</f>
        <v>#DIV/0!</v>
      </c>
      <c r="W6931" s="4" t="e">
        <f>V6931*H6931</f>
        <v>#DIV/0!</v>
      </c>
      <c r="X6931" s="6">
        <f>O6931+S6931</f>
        <v>0</v>
      </c>
      <c r="Y6931" s="6" t="e">
        <f>P6931*I6931/100/T6931</f>
        <v>#DIV/0!</v>
      </c>
      <c r="Z6931" s="6" t="e">
        <f>Y6931*H6931</f>
        <v>#DIV/0!</v>
      </c>
      <c r="AB6931" s="1">
        <f t="shared" si="216"/>
        <v>0</v>
      </c>
      <c r="AC6931" s="1">
        <f t="shared" si="217"/>
        <v>0</v>
      </c>
    </row>
    <row r="6932" spans="4:29" x14ac:dyDescent="0.25">
      <c r="D6932" s="1">
        <v>1990</v>
      </c>
      <c r="E6932" s="1" t="s">
        <v>188</v>
      </c>
      <c r="F6932" s="2" t="s">
        <v>382</v>
      </c>
      <c r="G6932">
        <v>2</v>
      </c>
      <c r="H6932">
        <v>67988862</v>
      </c>
      <c r="I6932" s="1">
        <v>63.562750000000001</v>
      </c>
      <c r="J6932" s="1">
        <v>99910</v>
      </c>
      <c r="K6932" s="1">
        <v>1940000</v>
      </c>
      <c r="L6932" s="1">
        <v>1870504</v>
      </c>
      <c r="M6932" s="3">
        <v>2700</v>
      </c>
      <c r="N6932">
        <v>51.5</v>
      </c>
      <c r="O6932">
        <v>139</v>
      </c>
      <c r="P6932" s="1">
        <f>IF($A$3="Percentage of government revenue per capita",$B$3,0) + IF($A$3="Absolute extra revenue",AB6932,0) + IF($A$3="Absolute revenue per capita",AC6932,0)</f>
        <v>0</v>
      </c>
      <c r="Q6932" s="5" t="e">
        <f>-MIN(data!$B$4 / data!I6821 * data!P6821 / 100, data!N6821)</f>
        <v>#DIV/0!</v>
      </c>
      <c r="R6932" s="4" t="e">
        <f>-Q6932*K6932/1000</f>
        <v>#DIV/0!</v>
      </c>
      <c r="S6932" s="6">
        <f>-MIN(data!$B$5/(POWER(LN(I6932),2))*P6932/100, O6932)</f>
        <v>0</v>
      </c>
      <c r="T6932" s="6">
        <f>-S6932*L6932/100000</f>
        <v>0</v>
      </c>
      <c r="U6932" s="4" t="e">
        <f>N6932+Q6932</f>
        <v>#DIV/0!</v>
      </c>
      <c r="V6932" s="4" t="e">
        <f>P6932*I6932/100/R6932</f>
        <v>#DIV/0!</v>
      </c>
      <c r="W6932" s="4" t="e">
        <f>V6932*H6932</f>
        <v>#DIV/0!</v>
      </c>
      <c r="X6932" s="6">
        <f>O6932+S6932</f>
        <v>139</v>
      </c>
      <c r="Y6932" s="6" t="e">
        <f>P6932*I6932/100/T6932</f>
        <v>#DIV/0!</v>
      </c>
      <c r="Z6932" s="6" t="e">
        <f>Y6932*H6932</f>
        <v>#DIV/0!</v>
      </c>
      <c r="AB6932" s="1">
        <f t="shared" si="216"/>
        <v>0</v>
      </c>
      <c r="AC6932" s="1">
        <f t="shared" si="217"/>
        <v>0</v>
      </c>
    </row>
    <row r="6933" spans="4:29" x14ac:dyDescent="0.25">
      <c r="D6933" s="1">
        <v>1991</v>
      </c>
      <c r="E6933" s="1" t="s">
        <v>188</v>
      </c>
      <c r="F6933" s="2" t="s">
        <v>382</v>
      </c>
      <c r="G6933">
        <v>2</v>
      </c>
      <c r="H6933">
        <v>69436954</v>
      </c>
      <c r="I6933" s="1">
        <v>59.069119999999998</v>
      </c>
      <c r="J6933" s="1">
        <v>95088</v>
      </c>
      <c r="K6933" s="1">
        <v>1936619</v>
      </c>
      <c r="L6933" s="1">
        <v>1818182</v>
      </c>
      <c r="M6933" s="3">
        <v>2600</v>
      </c>
      <c r="N6933">
        <v>49.1</v>
      </c>
      <c r="O6933">
        <v>132</v>
      </c>
      <c r="P6933" s="1">
        <f>IF($A$3="Percentage of government revenue per capita",$B$3,0) + IF($A$3="Absolute extra revenue",AB6933,0) + IF($A$3="Absolute revenue per capita",AC6933,0)</f>
        <v>0</v>
      </c>
      <c r="Q6933" s="5" t="e">
        <f>-MIN(data!$B$4 / data!I6822 * data!P6822 / 100, data!N6822)</f>
        <v>#DIV/0!</v>
      </c>
      <c r="R6933" s="4" t="e">
        <f>-Q6933*K6933/1000</f>
        <v>#DIV/0!</v>
      </c>
      <c r="S6933" s="6">
        <f>-MIN(data!$B$5/(POWER(LN(I6933),2))*P6933/100, O6933)</f>
        <v>0</v>
      </c>
      <c r="T6933" s="6">
        <f>-S6933*L6933/100000</f>
        <v>0</v>
      </c>
      <c r="U6933" s="4" t="e">
        <f>N6933+Q6933</f>
        <v>#DIV/0!</v>
      </c>
      <c r="V6933" s="4" t="e">
        <f>P6933*I6933/100/R6933</f>
        <v>#DIV/0!</v>
      </c>
      <c r="W6933" s="4" t="e">
        <f>V6933*H6933</f>
        <v>#DIV/0!</v>
      </c>
      <c r="X6933" s="6">
        <f>O6933+S6933</f>
        <v>132</v>
      </c>
      <c r="Y6933" s="6" t="e">
        <f>P6933*I6933/100/T6933</f>
        <v>#DIV/0!</v>
      </c>
      <c r="Z6933" s="6" t="e">
        <f>Y6933*H6933</f>
        <v>#DIV/0!</v>
      </c>
      <c r="AB6933" s="1">
        <f t="shared" si="216"/>
        <v>0</v>
      </c>
      <c r="AC6933" s="1">
        <f t="shared" si="217"/>
        <v>0</v>
      </c>
    </row>
    <row r="6934" spans="4:29" x14ac:dyDescent="0.25">
      <c r="D6934" s="1">
        <v>1992</v>
      </c>
      <c r="E6934" s="1" t="s">
        <v>188</v>
      </c>
      <c r="F6934" s="2" t="s">
        <v>382</v>
      </c>
      <c r="G6934">
        <v>2</v>
      </c>
      <c r="H6934">
        <v>70883481</v>
      </c>
      <c r="I6934" s="1">
        <v>90.615949999999998</v>
      </c>
      <c r="J6934" s="1">
        <v>89427</v>
      </c>
      <c r="K6934" s="1">
        <v>1923161</v>
      </c>
      <c r="L6934" s="1">
        <v>1746032</v>
      </c>
      <c r="M6934" s="3">
        <v>2400</v>
      </c>
      <c r="N6934">
        <v>46.5</v>
      </c>
      <c r="O6934">
        <v>126</v>
      </c>
      <c r="P6934" s="1">
        <f>IF($A$3="Percentage of government revenue per capita",$B$3,0) + IF($A$3="Absolute extra revenue",AB6934,0) + IF($A$3="Absolute revenue per capita",AC6934,0)</f>
        <v>0</v>
      </c>
      <c r="Q6934" s="5" t="e">
        <f>-MIN(data!$B$4 / data!I6823 * data!P6823 / 100, data!N6823)</f>
        <v>#DIV/0!</v>
      </c>
      <c r="R6934" s="4" t="e">
        <f>-Q6934*K6934/1000</f>
        <v>#DIV/0!</v>
      </c>
      <c r="S6934" s="6">
        <f>-MIN(data!$B$5/(POWER(LN(I6934),2))*P6934/100, O6934)</f>
        <v>0</v>
      </c>
      <c r="T6934" s="6">
        <f>-S6934*L6934/100000</f>
        <v>0</v>
      </c>
      <c r="U6934" s="4" t="e">
        <f>N6934+Q6934</f>
        <v>#DIV/0!</v>
      </c>
      <c r="V6934" s="4" t="e">
        <f>P6934*I6934/100/R6934</f>
        <v>#DIV/0!</v>
      </c>
      <c r="W6934" s="4" t="e">
        <f>V6934*H6934</f>
        <v>#DIV/0!</v>
      </c>
      <c r="X6934" s="6">
        <f>O6934+S6934</f>
        <v>126</v>
      </c>
      <c r="Y6934" s="6" t="e">
        <f>P6934*I6934/100/T6934</f>
        <v>#DIV/0!</v>
      </c>
      <c r="Z6934" s="6" t="e">
        <f>Y6934*H6934</f>
        <v>#DIV/0!</v>
      </c>
      <c r="AB6934" s="1">
        <f t="shared" si="216"/>
        <v>0</v>
      </c>
      <c r="AC6934" s="1">
        <f t="shared" si="217"/>
        <v>0</v>
      </c>
    </row>
    <row r="6935" spans="4:29" x14ac:dyDescent="0.25">
      <c r="D6935" s="1">
        <v>1993</v>
      </c>
      <c r="E6935" s="1" t="s">
        <v>188</v>
      </c>
      <c r="F6935" s="2" t="s">
        <v>382</v>
      </c>
      <c r="G6935">
        <v>2</v>
      </c>
      <c r="H6935">
        <v>72300308</v>
      </c>
      <c r="I6935" s="1">
        <v>106.60680000000001</v>
      </c>
      <c r="J6935" s="1">
        <v>83130</v>
      </c>
      <c r="K6935" s="1">
        <v>1889318</v>
      </c>
      <c r="L6935" s="1">
        <v>1680672</v>
      </c>
      <c r="M6935" s="3">
        <v>2200</v>
      </c>
      <c r="N6935">
        <v>44</v>
      </c>
      <c r="O6935">
        <v>119</v>
      </c>
      <c r="P6935" s="1">
        <f>IF($A$3="Percentage of government revenue per capita",$B$3,0) + IF($A$3="Absolute extra revenue",AB6935,0) + IF($A$3="Absolute revenue per capita",AC6935,0)</f>
        <v>0</v>
      </c>
      <c r="Q6935" s="5">
        <f>-MIN(data!$B$4 / data!I6824 * data!P6824 / 100, data!N6824)</f>
        <v>0</v>
      </c>
      <c r="R6935" s="4">
        <f>-Q6935*K6935/1000</f>
        <v>0</v>
      </c>
      <c r="S6935" s="6">
        <f>-MIN(data!$B$5/(POWER(LN(I6935),2))*P6935/100, O6935)</f>
        <v>0</v>
      </c>
      <c r="T6935" s="6">
        <f>-S6935*L6935/100000</f>
        <v>0</v>
      </c>
      <c r="U6935" s="4">
        <f>N6935+Q6935</f>
        <v>44</v>
      </c>
      <c r="V6935" s="4" t="e">
        <f>P6935*I6935/100/R6935</f>
        <v>#DIV/0!</v>
      </c>
      <c r="W6935" s="4" t="e">
        <f>V6935*H6935</f>
        <v>#DIV/0!</v>
      </c>
      <c r="X6935" s="6">
        <f>O6935+S6935</f>
        <v>119</v>
      </c>
      <c r="Y6935" s="6" t="e">
        <f>P6935*I6935/100/T6935</f>
        <v>#DIV/0!</v>
      </c>
      <c r="Z6935" s="6" t="e">
        <f>Y6935*H6935</f>
        <v>#DIV/0!</v>
      </c>
      <c r="AB6935" s="1">
        <f t="shared" si="216"/>
        <v>0</v>
      </c>
      <c r="AC6935" s="1">
        <f t="shared" si="217"/>
        <v>0</v>
      </c>
    </row>
    <row r="6936" spans="4:29" x14ac:dyDescent="0.25">
      <c r="D6936" s="1">
        <v>1994</v>
      </c>
      <c r="E6936" s="1" t="s">
        <v>188</v>
      </c>
      <c r="F6936" s="2" t="s">
        <v>382</v>
      </c>
      <c r="G6936">
        <v>2</v>
      </c>
      <c r="H6936">
        <v>73651218</v>
      </c>
      <c r="I6936" s="1">
        <v>124.13809999999999</v>
      </c>
      <c r="J6936" s="1">
        <v>76435</v>
      </c>
      <c r="K6936" s="1">
        <v>1841807</v>
      </c>
      <c r="L6936" s="1">
        <v>1592920</v>
      </c>
      <c r="M6936" s="3">
        <v>2000</v>
      </c>
      <c r="N6936">
        <v>41.5</v>
      </c>
      <c r="O6936">
        <v>113</v>
      </c>
      <c r="P6936" s="1">
        <f>IF($A$3="Percentage of government revenue per capita",$B$3,0) + IF($A$3="Absolute extra revenue",AB6936,0) + IF($A$3="Absolute revenue per capita",AC6936,0)</f>
        <v>0</v>
      </c>
      <c r="Q6936" s="5">
        <f>-MIN(data!$B$4 / data!I6825 * data!P6825 / 100, data!N6825)</f>
        <v>0</v>
      </c>
      <c r="R6936" s="4">
        <f>-Q6936*K6936/1000</f>
        <v>0</v>
      </c>
      <c r="S6936" s="6">
        <f>-MIN(data!$B$5/(POWER(LN(I6936),2))*P6936/100, O6936)</f>
        <v>0</v>
      </c>
      <c r="T6936" s="6">
        <f>-S6936*L6936/100000</f>
        <v>0</v>
      </c>
      <c r="U6936" s="4">
        <f>N6936+Q6936</f>
        <v>41.5</v>
      </c>
      <c r="V6936" s="4" t="e">
        <f>P6936*I6936/100/R6936</f>
        <v>#DIV/0!</v>
      </c>
      <c r="W6936" s="4" t="e">
        <f>V6936*H6936</f>
        <v>#DIV/0!</v>
      </c>
      <c r="X6936" s="6">
        <f>O6936+S6936</f>
        <v>113</v>
      </c>
      <c r="Y6936" s="6" t="e">
        <f>P6936*I6936/100/T6936</f>
        <v>#DIV/0!</v>
      </c>
      <c r="Z6936" s="6" t="e">
        <f>Y6936*H6936</f>
        <v>#DIV/0!</v>
      </c>
      <c r="AB6936" s="1">
        <f t="shared" si="216"/>
        <v>0</v>
      </c>
      <c r="AC6936" s="1">
        <f t="shared" si="217"/>
        <v>0</v>
      </c>
    </row>
    <row r="6937" spans="4:29" x14ac:dyDescent="0.25">
      <c r="D6937" s="1">
        <v>1995</v>
      </c>
      <c r="E6937" s="1" t="s">
        <v>188</v>
      </c>
      <c r="F6937" s="2" t="s">
        <v>382</v>
      </c>
      <c r="G6937">
        <v>2</v>
      </c>
      <c r="H6937">
        <v>74910461</v>
      </c>
      <c r="I6937" s="1">
        <v>132.00399999999999</v>
      </c>
      <c r="J6937" s="1">
        <v>69611</v>
      </c>
      <c r="K6937" s="1">
        <v>1780332</v>
      </c>
      <c r="L6937" s="1">
        <v>1495327</v>
      </c>
      <c r="M6937" s="3">
        <v>1800</v>
      </c>
      <c r="N6937">
        <v>39.1</v>
      </c>
      <c r="O6937">
        <v>107</v>
      </c>
      <c r="P6937" s="1">
        <f>IF($A$3="Percentage of government revenue per capita",$B$3,0) + IF($A$3="Absolute extra revenue",AB6937,0) + IF($A$3="Absolute revenue per capita",AC6937,0)</f>
        <v>0</v>
      </c>
      <c r="Q6937" s="5" t="e">
        <f>-MIN(data!$B$4 / data!I6826 * data!P6826 / 100, data!N6826)</f>
        <v>#DIV/0!</v>
      </c>
      <c r="R6937" s="4" t="e">
        <f>-Q6937*K6937/1000</f>
        <v>#DIV/0!</v>
      </c>
      <c r="S6937" s="6">
        <f>-MIN(data!$B$5/(POWER(LN(I6937),2))*P6937/100, O6937)</f>
        <v>0</v>
      </c>
      <c r="T6937" s="6">
        <f>-S6937*L6937/100000</f>
        <v>0</v>
      </c>
      <c r="U6937" s="4" t="e">
        <f>N6937+Q6937</f>
        <v>#DIV/0!</v>
      </c>
      <c r="V6937" s="4" t="e">
        <f>P6937*I6937/100/R6937</f>
        <v>#DIV/0!</v>
      </c>
      <c r="W6937" s="4" t="e">
        <f>V6937*H6937</f>
        <v>#DIV/0!</v>
      </c>
      <c r="X6937" s="6">
        <f>O6937+S6937</f>
        <v>107</v>
      </c>
      <c r="Y6937" s="6" t="e">
        <f>P6937*I6937/100/T6937</f>
        <v>#DIV/0!</v>
      </c>
      <c r="Z6937" s="6" t="e">
        <f>Y6937*H6937</f>
        <v>#DIV/0!</v>
      </c>
      <c r="AB6937" s="1">
        <f t="shared" si="216"/>
        <v>0</v>
      </c>
      <c r="AC6937" s="1">
        <f t="shared" si="217"/>
        <v>0</v>
      </c>
    </row>
    <row r="6938" spans="4:29" x14ac:dyDescent="0.25">
      <c r="D6938" s="1">
        <v>1996</v>
      </c>
      <c r="E6938" s="1" t="s">
        <v>188</v>
      </c>
      <c r="F6938" s="2" t="s">
        <v>382</v>
      </c>
      <c r="G6938">
        <v>2</v>
      </c>
      <c r="H6938">
        <v>76068743</v>
      </c>
      <c r="I6938" s="1">
        <v>136.92240000000001</v>
      </c>
      <c r="J6938" s="1">
        <v>62927</v>
      </c>
      <c r="K6938" s="1">
        <v>1705339</v>
      </c>
      <c r="L6938" s="1">
        <v>1485149</v>
      </c>
      <c r="M6938" s="3">
        <v>1600</v>
      </c>
      <c r="N6938">
        <v>36.9</v>
      </c>
      <c r="O6938">
        <v>101</v>
      </c>
      <c r="P6938" s="1">
        <f>IF($A$3="Percentage of government revenue per capita",$B$3,0) + IF($A$3="Absolute extra revenue",AB6938,0) + IF($A$3="Absolute revenue per capita",AC6938,0)</f>
        <v>0</v>
      </c>
      <c r="Q6938" s="5" t="e">
        <f>-MIN(data!$B$4 / data!I6827 * data!P6827 / 100, data!N6827)</f>
        <v>#DIV/0!</v>
      </c>
      <c r="R6938" s="4" t="e">
        <f>-Q6938*K6938/1000</f>
        <v>#DIV/0!</v>
      </c>
      <c r="S6938" s="6">
        <f>-MIN(data!$B$5/(POWER(LN(I6938),2))*P6938/100, O6938)</f>
        <v>0</v>
      </c>
      <c r="T6938" s="6">
        <f>-S6938*L6938/100000</f>
        <v>0</v>
      </c>
      <c r="U6938" s="4" t="e">
        <f>N6938+Q6938</f>
        <v>#DIV/0!</v>
      </c>
      <c r="V6938" s="4" t="e">
        <f>P6938*I6938/100/R6938</f>
        <v>#DIV/0!</v>
      </c>
      <c r="W6938" s="4" t="e">
        <f>V6938*H6938</f>
        <v>#DIV/0!</v>
      </c>
      <c r="X6938" s="6">
        <f>O6938+S6938</f>
        <v>101</v>
      </c>
      <c r="Y6938" s="6" t="e">
        <f>P6938*I6938/100/T6938</f>
        <v>#DIV/0!</v>
      </c>
      <c r="Z6938" s="6" t="e">
        <f>Y6938*H6938</f>
        <v>#DIV/0!</v>
      </c>
      <c r="AB6938" s="1">
        <f t="shared" si="216"/>
        <v>0</v>
      </c>
      <c r="AC6938" s="1">
        <f t="shared" si="217"/>
        <v>0</v>
      </c>
    </row>
    <row r="6939" spans="4:29" x14ac:dyDescent="0.25">
      <c r="D6939" s="1">
        <v>1997</v>
      </c>
      <c r="E6939" s="1" t="s">
        <v>188</v>
      </c>
      <c r="F6939" s="2" t="s">
        <v>382</v>
      </c>
      <c r="G6939">
        <v>2</v>
      </c>
      <c r="H6939">
        <v>77133214</v>
      </c>
      <c r="I6939" s="1">
        <v>134.1163</v>
      </c>
      <c r="J6939" s="1">
        <v>56773</v>
      </c>
      <c r="K6939" s="1">
        <v>1631408</v>
      </c>
      <c r="L6939" s="1">
        <v>1368421</v>
      </c>
      <c r="M6939" s="3">
        <v>1500</v>
      </c>
      <c r="N6939">
        <v>34.799999999999997</v>
      </c>
      <c r="O6939">
        <v>95</v>
      </c>
      <c r="P6939" s="1">
        <f>IF($A$3="Percentage of government revenue per capita",$B$3,0) + IF($A$3="Absolute extra revenue",AB6939,0) + IF($A$3="Absolute revenue per capita",AC6939,0)</f>
        <v>0</v>
      </c>
      <c r="Q6939" s="5" t="e">
        <f>-MIN(data!$B$4 / data!I6828 * data!P6828 / 100, data!N6828)</f>
        <v>#DIV/0!</v>
      </c>
      <c r="R6939" s="4" t="e">
        <f>-Q6939*K6939/1000</f>
        <v>#DIV/0!</v>
      </c>
      <c r="S6939" s="6">
        <f>-MIN(data!$B$5/(POWER(LN(I6939),2))*P6939/100, O6939)</f>
        <v>0</v>
      </c>
      <c r="T6939" s="6">
        <f>-S6939*L6939/100000</f>
        <v>0</v>
      </c>
      <c r="U6939" s="4" t="e">
        <f>N6939+Q6939</f>
        <v>#DIV/0!</v>
      </c>
      <c r="V6939" s="4" t="e">
        <f>P6939*I6939/100/R6939</f>
        <v>#DIV/0!</v>
      </c>
      <c r="W6939" s="4" t="e">
        <f>V6939*H6939</f>
        <v>#DIV/0!</v>
      </c>
      <c r="X6939" s="6">
        <f>O6939+S6939</f>
        <v>95</v>
      </c>
      <c r="Y6939" s="6" t="e">
        <f>P6939*I6939/100/T6939</f>
        <v>#DIV/0!</v>
      </c>
      <c r="Z6939" s="6" t="e">
        <f>Y6939*H6939</f>
        <v>#DIV/0!</v>
      </c>
      <c r="AB6939" s="1">
        <f t="shared" si="216"/>
        <v>0</v>
      </c>
      <c r="AC6939" s="1">
        <f t="shared" si="217"/>
        <v>0</v>
      </c>
    </row>
    <row r="6940" spans="4:29" x14ac:dyDescent="0.25">
      <c r="D6940" s="1">
        <v>1998</v>
      </c>
      <c r="E6940" s="1" t="s">
        <v>188</v>
      </c>
      <c r="F6940" s="2" t="s">
        <v>382</v>
      </c>
      <c r="G6940">
        <v>2</v>
      </c>
      <c r="H6940">
        <v>78115710</v>
      </c>
      <c r="I6940" s="1">
        <v>137.40479999999999</v>
      </c>
      <c r="J6940" s="1">
        <v>51290</v>
      </c>
      <c r="K6940" s="1">
        <v>1558967</v>
      </c>
      <c r="L6940" s="1">
        <v>1333333</v>
      </c>
      <c r="M6940" s="3">
        <v>1300</v>
      </c>
      <c r="N6940">
        <v>32.9</v>
      </c>
      <c r="O6940">
        <v>90</v>
      </c>
      <c r="P6940" s="1">
        <f>IF($A$3="Percentage of government revenue per capita",$B$3,0) + IF($A$3="Absolute extra revenue",AB6940,0) + IF($A$3="Absolute revenue per capita",AC6940,0)</f>
        <v>0</v>
      </c>
      <c r="Q6940" s="5" t="e">
        <f>-MIN(data!$B$4 / data!I6829 * data!P6829 / 100, data!N6829)</f>
        <v>#DIV/0!</v>
      </c>
      <c r="R6940" s="4" t="e">
        <f>-Q6940*K6940/1000</f>
        <v>#DIV/0!</v>
      </c>
      <c r="S6940" s="6">
        <f>-MIN(data!$B$5/(POWER(LN(I6940),2))*P6940/100, O6940)</f>
        <v>0</v>
      </c>
      <c r="T6940" s="6">
        <f>-S6940*L6940/100000</f>
        <v>0</v>
      </c>
      <c r="U6940" s="4" t="e">
        <f>N6940+Q6940</f>
        <v>#DIV/0!</v>
      </c>
      <c r="V6940" s="4" t="e">
        <f>P6940*I6940/100/R6940</f>
        <v>#DIV/0!</v>
      </c>
      <c r="W6940" s="4" t="e">
        <f>V6940*H6940</f>
        <v>#DIV/0!</v>
      </c>
      <c r="X6940" s="6">
        <f>O6940+S6940</f>
        <v>90</v>
      </c>
      <c r="Y6940" s="6" t="e">
        <f>P6940*I6940/100/T6940</f>
        <v>#DIV/0!</v>
      </c>
      <c r="Z6940" s="6" t="e">
        <f>Y6940*H6940</f>
        <v>#DIV/0!</v>
      </c>
      <c r="AB6940" s="1">
        <f t="shared" si="216"/>
        <v>0</v>
      </c>
      <c r="AC6940" s="1">
        <f t="shared" si="217"/>
        <v>0</v>
      </c>
    </row>
    <row r="6941" spans="4:29" x14ac:dyDescent="0.25">
      <c r="D6941" s="1">
        <v>1999</v>
      </c>
      <c r="E6941" s="1" t="s">
        <v>188</v>
      </c>
      <c r="F6941" s="2" t="s">
        <v>382</v>
      </c>
      <c r="G6941">
        <v>2</v>
      </c>
      <c r="H6941">
        <v>79035871</v>
      </c>
      <c r="I6941" s="1">
        <v>137.86850000000001</v>
      </c>
      <c r="J6941" s="1">
        <v>46716</v>
      </c>
      <c r="K6941" s="1">
        <v>1497308</v>
      </c>
      <c r="L6941" s="1">
        <v>1294118</v>
      </c>
      <c r="M6941" s="3">
        <v>1200</v>
      </c>
      <c r="N6941">
        <v>31.2</v>
      </c>
      <c r="O6941">
        <v>85</v>
      </c>
      <c r="P6941" s="1">
        <f>IF($A$3="Percentage of government revenue per capita",$B$3,0) + IF($A$3="Absolute extra revenue",AB6941,0) + IF($A$3="Absolute revenue per capita",AC6941,0)</f>
        <v>0</v>
      </c>
      <c r="Q6941" s="5">
        <f>-MIN(data!$B$4 / data!I6830 * data!P6830 / 100, data!N6830)</f>
        <v>0</v>
      </c>
      <c r="R6941" s="4">
        <f>-Q6941*K6941/1000</f>
        <v>0</v>
      </c>
      <c r="S6941" s="6">
        <f>-MIN(data!$B$5/(POWER(LN(I6941),2))*P6941/100, O6941)</f>
        <v>0</v>
      </c>
      <c r="T6941" s="6">
        <f>-S6941*L6941/100000</f>
        <v>0</v>
      </c>
      <c r="U6941" s="4">
        <f>N6941+Q6941</f>
        <v>31.2</v>
      </c>
      <c r="V6941" s="4" t="e">
        <f>P6941*I6941/100/R6941</f>
        <v>#DIV/0!</v>
      </c>
      <c r="W6941" s="4" t="e">
        <f>V6941*H6941</f>
        <v>#DIV/0!</v>
      </c>
      <c r="X6941" s="6">
        <f>O6941+S6941</f>
        <v>85</v>
      </c>
      <c r="Y6941" s="6" t="e">
        <f>P6941*I6941/100/T6941</f>
        <v>#DIV/0!</v>
      </c>
      <c r="Z6941" s="6" t="e">
        <f>Y6941*H6941</f>
        <v>#DIV/0!</v>
      </c>
      <c r="AB6941" s="1">
        <f t="shared" si="216"/>
        <v>0</v>
      </c>
      <c r="AC6941" s="1">
        <f t="shared" si="217"/>
        <v>0</v>
      </c>
    </row>
    <row r="6942" spans="4:29" x14ac:dyDescent="0.25">
      <c r="D6942" s="1">
        <v>2000</v>
      </c>
      <c r="E6942" s="1" t="s">
        <v>188</v>
      </c>
      <c r="F6942" s="2" t="s">
        <v>382</v>
      </c>
      <c r="G6942">
        <v>2</v>
      </c>
      <c r="H6942">
        <v>79910412</v>
      </c>
      <c r="I6942" s="1">
        <v>153.64930000000001</v>
      </c>
      <c r="J6942" s="1">
        <v>43018</v>
      </c>
      <c r="K6942" s="1">
        <v>1448418</v>
      </c>
      <c r="L6942" s="1">
        <v>1358025</v>
      </c>
      <c r="M6942" s="3">
        <v>1100</v>
      </c>
      <c r="N6942">
        <v>29.7</v>
      </c>
      <c r="O6942">
        <v>81</v>
      </c>
      <c r="P6942" s="1">
        <f>IF($A$3="Percentage of government revenue per capita",$B$3,0) + IF($A$3="Absolute extra revenue",AB6942,0) + IF($A$3="Absolute revenue per capita",AC6942,0)</f>
        <v>0</v>
      </c>
      <c r="Q6942" s="5">
        <f>-MIN(data!$B$4 / data!I6831 * data!P6831 / 100, data!N6831)</f>
        <v>0</v>
      </c>
      <c r="R6942" s="4">
        <f>-Q6942*K6942/1000</f>
        <v>0</v>
      </c>
      <c r="S6942" s="6">
        <f>-MIN(data!$B$5/(POWER(LN(I6942),2))*P6942/100, O6942)</f>
        <v>0</v>
      </c>
      <c r="T6942" s="6">
        <f>-S6942*L6942/100000</f>
        <v>0</v>
      </c>
      <c r="U6942" s="4">
        <f>N6942+Q6942</f>
        <v>29.7</v>
      </c>
      <c r="V6942" s="4" t="e">
        <f>P6942*I6942/100/R6942</f>
        <v>#DIV/0!</v>
      </c>
      <c r="W6942" s="4" t="e">
        <f>V6942*H6942</f>
        <v>#DIV/0!</v>
      </c>
      <c r="X6942" s="6">
        <f>O6942+S6942</f>
        <v>81</v>
      </c>
      <c r="Y6942" s="6" t="e">
        <f>P6942*I6942/100/T6942</f>
        <v>#DIV/0!</v>
      </c>
      <c r="Z6942" s="6" t="e">
        <f>Y6942*H6942</f>
        <v>#DIV/0!</v>
      </c>
      <c r="AB6942" s="1">
        <f t="shared" si="216"/>
        <v>0</v>
      </c>
      <c r="AC6942" s="1">
        <f t="shared" si="217"/>
        <v>0</v>
      </c>
    </row>
    <row r="6943" spans="4:29" x14ac:dyDescent="0.25">
      <c r="D6943" s="1">
        <v>2001</v>
      </c>
      <c r="E6943" s="1" t="s">
        <v>188</v>
      </c>
      <c r="F6943" s="2" t="s">
        <v>382</v>
      </c>
      <c r="G6943">
        <v>2</v>
      </c>
      <c r="H6943">
        <v>80742499</v>
      </c>
      <c r="I6943" s="1">
        <v>170.24889999999999</v>
      </c>
      <c r="J6943" s="1">
        <v>40205</v>
      </c>
      <c r="K6943" s="1">
        <v>1415669</v>
      </c>
      <c r="L6943" s="1">
        <v>1315789</v>
      </c>
      <c r="M6943" s="3">
        <v>1100</v>
      </c>
      <c r="N6943">
        <v>28.4</v>
      </c>
      <c r="O6943">
        <v>76</v>
      </c>
      <c r="P6943" s="1">
        <f>IF($A$3="Percentage of government revenue per capita",$B$3,0) + IF($A$3="Absolute extra revenue",AB6943,0) + IF($A$3="Absolute revenue per capita",AC6943,0)</f>
        <v>0</v>
      </c>
      <c r="Q6943" s="5">
        <f>-MIN(data!$B$4 / data!I6832 * data!P6832 / 100, data!N6832)</f>
        <v>0</v>
      </c>
      <c r="R6943" s="4">
        <f>-Q6943*K6943/1000</f>
        <v>0</v>
      </c>
      <c r="S6943" s="6">
        <f>-MIN(data!$B$5/(POWER(LN(I6943),2))*P6943/100, O6943)</f>
        <v>0</v>
      </c>
      <c r="T6943" s="6">
        <f>-S6943*L6943/100000</f>
        <v>0</v>
      </c>
      <c r="U6943" s="4">
        <f>N6943+Q6943</f>
        <v>28.4</v>
      </c>
      <c r="V6943" s="4" t="e">
        <f>P6943*I6943/100/R6943</f>
        <v>#DIV/0!</v>
      </c>
      <c r="W6943" s="4" t="e">
        <f>V6943*H6943</f>
        <v>#DIV/0!</v>
      </c>
      <c r="X6943" s="6">
        <f>O6943+S6943</f>
        <v>76</v>
      </c>
      <c r="Y6943" s="6" t="e">
        <f>P6943*I6943/100/T6943</f>
        <v>#DIV/0!</v>
      </c>
      <c r="Z6943" s="6" t="e">
        <f>Y6943*H6943</f>
        <v>#DIV/0!</v>
      </c>
      <c r="AB6943" s="1">
        <f t="shared" si="216"/>
        <v>0</v>
      </c>
      <c r="AC6943" s="1">
        <f t="shared" si="217"/>
        <v>0</v>
      </c>
    </row>
    <row r="6944" spans="4:29" x14ac:dyDescent="0.25">
      <c r="D6944" s="1">
        <v>2002</v>
      </c>
      <c r="E6944" s="1" t="s">
        <v>188</v>
      </c>
      <c r="F6944" s="2" t="s">
        <v>382</v>
      </c>
      <c r="G6944">
        <v>2</v>
      </c>
      <c r="H6944">
        <v>81534407</v>
      </c>
      <c r="I6944" s="1">
        <v>188.7353</v>
      </c>
      <c r="J6944" s="1">
        <v>38148</v>
      </c>
      <c r="K6944" s="1">
        <v>1397363</v>
      </c>
      <c r="L6944" s="1">
        <v>1319444</v>
      </c>
      <c r="M6944" s="3">
        <v>1000</v>
      </c>
      <c r="N6944">
        <v>27.3</v>
      </c>
      <c r="O6944">
        <v>72</v>
      </c>
      <c r="P6944" s="1">
        <f>IF($A$3="Percentage of government revenue per capita",$B$3,0) + IF($A$3="Absolute extra revenue",AB6944,0) + IF($A$3="Absolute revenue per capita",AC6944,0)</f>
        <v>0</v>
      </c>
      <c r="Q6944" s="5">
        <f>-MIN(data!$B$4 / data!I6833 * data!P6833 / 100, data!N6833)</f>
        <v>0</v>
      </c>
      <c r="R6944" s="4">
        <f>-Q6944*K6944/1000</f>
        <v>0</v>
      </c>
      <c r="S6944" s="6">
        <f>-MIN(data!$B$5/(POWER(LN(I6944),2))*P6944/100, O6944)</f>
        <v>0</v>
      </c>
      <c r="T6944" s="6">
        <f>-S6944*L6944/100000</f>
        <v>0</v>
      </c>
      <c r="U6944" s="4">
        <f>N6944+Q6944</f>
        <v>27.3</v>
      </c>
      <c r="V6944" s="4" t="e">
        <f>P6944*I6944/100/R6944</f>
        <v>#DIV/0!</v>
      </c>
      <c r="W6944" s="4" t="e">
        <f>V6944*H6944</f>
        <v>#DIV/0!</v>
      </c>
      <c r="X6944" s="6">
        <f>O6944+S6944</f>
        <v>72</v>
      </c>
      <c r="Y6944" s="6" t="e">
        <f>P6944*I6944/100/T6944</f>
        <v>#DIV/0!</v>
      </c>
      <c r="Z6944" s="6" t="e">
        <f>Y6944*H6944</f>
        <v>#DIV/0!</v>
      </c>
      <c r="AB6944" s="1">
        <f t="shared" si="216"/>
        <v>0</v>
      </c>
      <c r="AC6944" s="1">
        <f t="shared" si="217"/>
        <v>0</v>
      </c>
    </row>
    <row r="6945" spans="4:29" x14ac:dyDescent="0.25">
      <c r="D6945" s="1">
        <v>2003</v>
      </c>
      <c r="E6945" s="1" t="s">
        <v>188</v>
      </c>
      <c r="F6945" s="2" t="s">
        <v>382</v>
      </c>
      <c r="G6945">
        <v>2</v>
      </c>
      <c r="H6945">
        <v>82301656</v>
      </c>
      <c r="I6945" s="1">
        <v>219.24420000000001</v>
      </c>
      <c r="J6945" s="1">
        <v>36700</v>
      </c>
      <c r="K6945" s="1">
        <v>1395437</v>
      </c>
      <c r="L6945" s="1">
        <v>1338235</v>
      </c>
      <c r="M6945" s="3">
        <v>950</v>
      </c>
      <c r="N6945">
        <v>26.3</v>
      </c>
      <c r="O6945">
        <v>68</v>
      </c>
      <c r="P6945" s="1">
        <f>IF($A$3="Percentage of government revenue per capita",$B$3,0) + IF($A$3="Absolute extra revenue",AB6945,0) + IF($A$3="Absolute revenue per capita",AC6945,0)</f>
        <v>0</v>
      </c>
      <c r="Q6945" s="5">
        <f>-MIN(data!$B$4 / data!I6834 * data!P6834 / 100, data!N6834)</f>
        <v>0</v>
      </c>
      <c r="R6945" s="4">
        <f>-Q6945*K6945/1000</f>
        <v>0</v>
      </c>
      <c r="S6945" s="6">
        <f>-MIN(data!$B$5/(POWER(LN(I6945),2))*P6945/100, O6945)</f>
        <v>0</v>
      </c>
      <c r="T6945" s="6">
        <f>-S6945*L6945/100000</f>
        <v>0</v>
      </c>
      <c r="U6945" s="4">
        <f>N6945+Q6945</f>
        <v>26.3</v>
      </c>
      <c r="V6945" s="4" t="e">
        <f>P6945*I6945/100/R6945</f>
        <v>#DIV/0!</v>
      </c>
      <c r="W6945" s="4" t="e">
        <f>V6945*H6945</f>
        <v>#DIV/0!</v>
      </c>
      <c r="X6945" s="6">
        <f>O6945+S6945</f>
        <v>68</v>
      </c>
      <c r="Y6945" s="6" t="e">
        <f>P6945*I6945/100/T6945</f>
        <v>#DIV/0!</v>
      </c>
      <c r="Z6945" s="6" t="e">
        <f>Y6945*H6945</f>
        <v>#DIV/0!</v>
      </c>
      <c r="AB6945" s="1">
        <f t="shared" si="216"/>
        <v>0</v>
      </c>
      <c r="AC6945" s="1">
        <f t="shared" si="217"/>
        <v>0</v>
      </c>
    </row>
    <row r="6946" spans="4:29" x14ac:dyDescent="0.25">
      <c r="D6946" s="1">
        <v>2004</v>
      </c>
      <c r="E6946" s="1" t="s">
        <v>188</v>
      </c>
      <c r="F6946" s="2" t="s">
        <v>382</v>
      </c>
      <c r="G6946">
        <v>2</v>
      </c>
      <c r="H6946">
        <v>83062821</v>
      </c>
      <c r="I6946" s="1">
        <v>230.9316</v>
      </c>
      <c r="J6946" s="1">
        <v>35693</v>
      </c>
      <c r="K6946" s="1">
        <v>1399725</v>
      </c>
      <c r="L6946" s="1">
        <v>1359375</v>
      </c>
      <c r="M6946" s="3">
        <v>910</v>
      </c>
      <c r="N6946">
        <v>25.5</v>
      </c>
      <c r="O6946">
        <v>64</v>
      </c>
      <c r="P6946" s="1">
        <f>IF($A$3="Percentage of government revenue per capita",$B$3,0) + IF($A$3="Absolute extra revenue",AB6946,0) + IF($A$3="Absolute revenue per capita",AC6946,0)</f>
        <v>0</v>
      </c>
      <c r="Q6946" s="5">
        <f>-MIN(data!$B$4 / data!I6835 * data!P6835 / 100, data!N6835)</f>
        <v>0</v>
      </c>
      <c r="R6946" s="4">
        <f>-Q6946*K6946/1000</f>
        <v>0</v>
      </c>
      <c r="S6946" s="6">
        <f>-MIN(data!$B$5/(POWER(LN(I6946),2))*P6946/100, O6946)</f>
        <v>0</v>
      </c>
      <c r="T6946" s="6">
        <f>-S6946*L6946/100000</f>
        <v>0</v>
      </c>
      <c r="U6946" s="4">
        <f>N6946+Q6946</f>
        <v>25.5</v>
      </c>
      <c r="V6946" s="4" t="e">
        <f>P6946*I6946/100/R6946</f>
        <v>#DIV/0!</v>
      </c>
      <c r="W6946" s="4" t="e">
        <f>V6946*H6946</f>
        <v>#DIV/0!</v>
      </c>
      <c r="X6946" s="6">
        <f>O6946+S6946</f>
        <v>64</v>
      </c>
      <c r="Y6946" s="6" t="e">
        <f>P6946*I6946/100/T6946</f>
        <v>#DIV/0!</v>
      </c>
      <c r="Z6946" s="6" t="e">
        <f>Y6946*H6946</f>
        <v>#DIV/0!</v>
      </c>
      <c r="AB6946" s="1">
        <f t="shared" si="216"/>
        <v>0</v>
      </c>
      <c r="AC6946" s="1">
        <f t="shared" si="217"/>
        <v>0</v>
      </c>
    </row>
    <row r="6947" spans="4:29" x14ac:dyDescent="0.25">
      <c r="D6947" s="1">
        <v>2005</v>
      </c>
      <c r="E6947" s="1" t="s">
        <v>188</v>
      </c>
      <c r="F6947" s="2" t="s">
        <v>382</v>
      </c>
      <c r="G6947">
        <v>2</v>
      </c>
      <c r="H6947">
        <v>83832661</v>
      </c>
      <c r="I6947" s="1">
        <v>239.25839999999999</v>
      </c>
      <c r="J6947" s="1">
        <v>35051</v>
      </c>
      <c r="K6947" s="1">
        <v>1413347</v>
      </c>
      <c r="L6947" s="1">
        <v>1393443</v>
      </c>
      <c r="M6947" s="3">
        <v>870</v>
      </c>
      <c r="N6947">
        <v>24.8</v>
      </c>
      <c r="O6947">
        <v>61</v>
      </c>
      <c r="P6947" s="1">
        <f>IF($A$3="Percentage of government revenue per capita",$B$3,0) + IF($A$3="Absolute extra revenue",AB6947,0) + IF($A$3="Absolute revenue per capita",AC6947,0)</f>
        <v>0</v>
      </c>
      <c r="Q6947" s="5">
        <f>-MIN(data!$B$4 / data!I6836 * data!P6836 / 100, data!N6836)</f>
        <v>0</v>
      </c>
      <c r="R6947" s="4">
        <f>-Q6947*K6947/1000</f>
        <v>0</v>
      </c>
      <c r="S6947" s="6">
        <f>-MIN(data!$B$5/(POWER(LN(I6947),2))*P6947/100, O6947)</f>
        <v>0</v>
      </c>
      <c r="T6947" s="6">
        <f>-S6947*L6947/100000</f>
        <v>0</v>
      </c>
      <c r="U6947" s="4">
        <f>N6947+Q6947</f>
        <v>24.8</v>
      </c>
      <c r="V6947" s="4" t="e">
        <f>P6947*I6947/100/R6947</f>
        <v>#DIV/0!</v>
      </c>
      <c r="W6947" s="4" t="e">
        <f>V6947*H6947</f>
        <v>#DIV/0!</v>
      </c>
      <c r="X6947" s="6">
        <f>O6947+S6947</f>
        <v>61</v>
      </c>
      <c r="Y6947" s="6" t="e">
        <f>P6947*I6947/100/T6947</f>
        <v>#DIV/0!</v>
      </c>
      <c r="Z6947" s="6" t="e">
        <f>Y6947*H6947</f>
        <v>#DIV/0!</v>
      </c>
      <c r="AB6947" s="1">
        <f t="shared" si="216"/>
        <v>0</v>
      </c>
      <c r="AC6947" s="1">
        <f t="shared" si="217"/>
        <v>0</v>
      </c>
    </row>
    <row r="6948" spans="4:29" x14ac:dyDescent="0.25">
      <c r="D6948" s="1">
        <v>2006</v>
      </c>
      <c r="E6948" s="1" t="s">
        <v>188</v>
      </c>
      <c r="F6948" s="2" t="s">
        <v>382</v>
      </c>
      <c r="G6948">
        <v>2</v>
      </c>
      <c r="H6948">
        <v>84617540</v>
      </c>
      <c r="I6948" s="1">
        <v>264.91000000000003</v>
      </c>
      <c r="J6948" s="1">
        <v>34729</v>
      </c>
      <c r="K6948" s="1">
        <v>1429177</v>
      </c>
      <c r="L6948" s="1">
        <v>1457627</v>
      </c>
      <c r="M6948" s="3">
        <v>850</v>
      </c>
      <c r="N6948">
        <v>24.3</v>
      </c>
      <c r="O6948">
        <v>59</v>
      </c>
      <c r="P6948" s="1">
        <f>IF($A$3="Percentage of government revenue per capita",$B$3,0) + IF($A$3="Absolute extra revenue",AB6948,0) + IF($A$3="Absolute revenue per capita",AC6948,0)</f>
        <v>0</v>
      </c>
      <c r="Q6948" s="5">
        <f>-MIN(data!$B$4 / data!I6837 * data!P6837 / 100, data!N6837)</f>
        <v>0</v>
      </c>
      <c r="R6948" s="4">
        <f>-Q6948*K6948/1000</f>
        <v>0</v>
      </c>
      <c r="S6948" s="6">
        <f>-MIN(data!$B$5/(POWER(LN(I6948),2))*P6948/100, O6948)</f>
        <v>0</v>
      </c>
      <c r="T6948" s="6">
        <f>-S6948*L6948/100000</f>
        <v>0</v>
      </c>
      <c r="U6948" s="4">
        <f>N6948+Q6948</f>
        <v>24.3</v>
      </c>
      <c r="V6948" s="4" t="e">
        <f>P6948*I6948/100/R6948</f>
        <v>#DIV/0!</v>
      </c>
      <c r="W6948" s="4" t="e">
        <f>V6948*H6948</f>
        <v>#DIV/0!</v>
      </c>
      <c r="X6948" s="6">
        <f>O6948+S6948</f>
        <v>59</v>
      </c>
      <c r="Y6948" s="6" t="e">
        <f>P6948*I6948/100/T6948</f>
        <v>#DIV/0!</v>
      </c>
      <c r="Z6948" s="6" t="e">
        <f>Y6948*H6948</f>
        <v>#DIV/0!</v>
      </c>
      <c r="AB6948" s="1">
        <f t="shared" si="216"/>
        <v>0</v>
      </c>
      <c r="AC6948" s="1">
        <f t="shared" si="217"/>
        <v>0</v>
      </c>
    </row>
    <row r="6949" spans="4:29" x14ac:dyDescent="0.25">
      <c r="D6949" s="1">
        <v>2007</v>
      </c>
      <c r="E6949" s="1" t="s">
        <v>188</v>
      </c>
      <c r="F6949" s="2" t="s">
        <v>382</v>
      </c>
      <c r="G6949">
        <v>2</v>
      </c>
      <c r="H6949">
        <v>85419591</v>
      </c>
      <c r="I6949" s="1">
        <v>295.78969999999998</v>
      </c>
      <c r="J6949" s="1">
        <v>34629</v>
      </c>
      <c r="K6949" s="1">
        <v>1448912</v>
      </c>
      <c r="L6949" s="1">
        <v>1482759</v>
      </c>
      <c r="M6949" s="3">
        <v>860</v>
      </c>
      <c r="N6949">
        <v>23.9</v>
      </c>
      <c r="O6949">
        <v>58</v>
      </c>
      <c r="P6949" s="1">
        <f>IF($A$3="Percentage of government revenue per capita",$B$3,0) + IF($A$3="Absolute extra revenue",AB6949,0) + IF($A$3="Absolute revenue per capita",AC6949,0)</f>
        <v>0</v>
      </c>
      <c r="Q6949" s="5">
        <f>-MIN(data!$B$4 / data!I6838 * data!P6838 / 100, data!N6838)</f>
        <v>0</v>
      </c>
      <c r="R6949" s="4">
        <f>-Q6949*K6949/1000</f>
        <v>0</v>
      </c>
      <c r="S6949" s="6">
        <f>-MIN(data!$B$5/(POWER(LN(I6949),2))*P6949/100, O6949)</f>
        <v>0</v>
      </c>
      <c r="T6949" s="6">
        <f>-S6949*L6949/100000</f>
        <v>0</v>
      </c>
      <c r="U6949" s="4">
        <f>N6949+Q6949</f>
        <v>23.9</v>
      </c>
      <c r="V6949" s="4" t="e">
        <f>P6949*I6949/100/R6949</f>
        <v>#DIV/0!</v>
      </c>
      <c r="W6949" s="4" t="e">
        <f>V6949*H6949</f>
        <v>#DIV/0!</v>
      </c>
      <c r="X6949" s="6">
        <f>O6949+S6949</f>
        <v>58</v>
      </c>
      <c r="Y6949" s="6" t="e">
        <f>P6949*I6949/100/T6949</f>
        <v>#DIV/0!</v>
      </c>
      <c r="Z6949" s="6" t="e">
        <f>Y6949*H6949</f>
        <v>#DIV/0!</v>
      </c>
      <c r="AB6949" s="1">
        <f t="shared" si="216"/>
        <v>0</v>
      </c>
      <c r="AC6949" s="1">
        <f t="shared" si="217"/>
        <v>0</v>
      </c>
    </row>
    <row r="6950" spans="4:29" x14ac:dyDescent="0.25">
      <c r="D6950" s="1">
        <v>2008</v>
      </c>
      <c r="E6950" s="1" t="s">
        <v>188</v>
      </c>
      <c r="F6950" s="2" t="s">
        <v>382</v>
      </c>
      <c r="G6950">
        <v>2</v>
      </c>
      <c r="H6950">
        <v>86243413</v>
      </c>
      <c r="I6950" s="1">
        <v>312.18759999999997</v>
      </c>
      <c r="J6950" s="1">
        <v>34679</v>
      </c>
      <c r="K6950" s="1">
        <v>1475702</v>
      </c>
      <c r="L6950" s="1">
        <v>1517241</v>
      </c>
      <c r="M6950" s="3">
        <v>860</v>
      </c>
      <c r="N6950">
        <v>23.5</v>
      </c>
      <c r="O6950">
        <v>58</v>
      </c>
      <c r="P6950" s="1">
        <f>IF($A$3="Percentage of government revenue per capita",$B$3,0) + IF($A$3="Absolute extra revenue",AB6950,0) + IF($A$3="Absolute revenue per capita",AC6950,0)</f>
        <v>0</v>
      </c>
      <c r="Q6950" s="5">
        <f>-MIN(data!$B$4 / data!I6839 * data!P6839 / 100, data!N6839)</f>
        <v>0</v>
      </c>
      <c r="R6950" s="4">
        <f>-Q6950*K6950/1000</f>
        <v>0</v>
      </c>
      <c r="S6950" s="6">
        <f>-MIN(data!$B$5/(POWER(LN(I6950),2))*P6950/100, O6950)</f>
        <v>0</v>
      </c>
      <c r="T6950" s="6">
        <f>-S6950*L6950/100000</f>
        <v>0</v>
      </c>
      <c r="U6950" s="4">
        <f>N6950+Q6950</f>
        <v>23.5</v>
      </c>
      <c r="V6950" s="4" t="e">
        <f>P6950*I6950/100/R6950</f>
        <v>#DIV/0!</v>
      </c>
      <c r="W6950" s="4" t="e">
        <f>V6950*H6950</f>
        <v>#DIV/0!</v>
      </c>
      <c r="X6950" s="6">
        <f>O6950+S6950</f>
        <v>58</v>
      </c>
      <c r="Y6950" s="6" t="e">
        <f>P6950*I6950/100/T6950</f>
        <v>#DIV/0!</v>
      </c>
      <c r="Z6950" s="6" t="e">
        <f>Y6950*H6950</f>
        <v>#DIV/0!</v>
      </c>
      <c r="AB6950" s="1">
        <f t="shared" si="216"/>
        <v>0</v>
      </c>
      <c r="AC6950" s="1">
        <f t="shared" si="217"/>
        <v>0</v>
      </c>
    </row>
    <row r="6951" spans="4:29" x14ac:dyDescent="0.25">
      <c r="D6951" s="1">
        <v>2009</v>
      </c>
      <c r="E6951" s="1" t="s">
        <v>188</v>
      </c>
      <c r="F6951" s="2" t="s">
        <v>382</v>
      </c>
      <c r="G6951">
        <v>2</v>
      </c>
      <c r="H6951">
        <v>87092252</v>
      </c>
      <c r="I6951" s="1">
        <v>314.5752</v>
      </c>
      <c r="J6951" s="1">
        <v>34786</v>
      </c>
      <c r="K6951" s="1">
        <v>1499397</v>
      </c>
      <c r="L6951" s="1">
        <v>1578947</v>
      </c>
      <c r="M6951" s="3">
        <v>880</v>
      </c>
      <c r="N6951">
        <v>23.2</v>
      </c>
      <c r="O6951">
        <v>57</v>
      </c>
      <c r="P6951" s="1">
        <f>IF($A$3="Percentage of government revenue per capita",$B$3,0) + IF($A$3="Absolute extra revenue",AB6951,0) + IF($A$3="Absolute revenue per capita",AC6951,0)</f>
        <v>0</v>
      </c>
      <c r="Q6951" s="5">
        <f>-MIN(data!$B$4 / data!I6840 * data!P6840 / 100, data!N6840)</f>
        <v>0</v>
      </c>
      <c r="R6951" s="4">
        <f>-Q6951*K6951/1000</f>
        <v>0</v>
      </c>
      <c r="S6951" s="6">
        <f>-MIN(data!$B$5/(POWER(LN(I6951),2))*P6951/100, O6951)</f>
        <v>0</v>
      </c>
      <c r="T6951" s="6">
        <f>-S6951*L6951/100000</f>
        <v>0</v>
      </c>
      <c r="U6951" s="4">
        <f>N6951+Q6951</f>
        <v>23.2</v>
      </c>
      <c r="V6951" s="4" t="e">
        <f>P6951*I6951/100/R6951</f>
        <v>#DIV/0!</v>
      </c>
      <c r="W6951" s="4" t="e">
        <f>V6951*H6951</f>
        <v>#DIV/0!</v>
      </c>
      <c r="X6951" s="6">
        <f>O6951+S6951</f>
        <v>57</v>
      </c>
      <c r="Y6951" s="6" t="e">
        <f>P6951*I6951/100/T6951</f>
        <v>#DIV/0!</v>
      </c>
      <c r="Z6951" s="6" t="e">
        <f>Y6951*H6951</f>
        <v>#DIV/0!</v>
      </c>
      <c r="AB6951" s="1">
        <f t="shared" si="216"/>
        <v>0</v>
      </c>
      <c r="AC6951" s="1">
        <f t="shared" si="217"/>
        <v>0</v>
      </c>
    </row>
    <row r="6952" spans="4:29" x14ac:dyDescent="0.25">
      <c r="D6952" s="1">
        <v>2010</v>
      </c>
      <c r="E6952" s="1" t="s">
        <v>188</v>
      </c>
      <c r="F6952" s="2" t="s">
        <v>382</v>
      </c>
      <c r="G6952">
        <v>2</v>
      </c>
      <c r="H6952">
        <v>87967651</v>
      </c>
      <c r="I6952" s="1">
        <v>351.74509999999998</v>
      </c>
      <c r="J6952" s="1">
        <v>34900</v>
      </c>
      <c r="K6952" s="1">
        <v>1524017</v>
      </c>
      <c r="L6952" s="1">
        <v>1500000</v>
      </c>
      <c r="M6952" s="3">
        <v>900</v>
      </c>
      <c r="N6952">
        <v>22.9</v>
      </c>
      <c r="O6952">
        <v>58</v>
      </c>
      <c r="P6952" s="1">
        <f>IF($A$3="Percentage of government revenue per capita",$B$3,0) + IF($A$3="Absolute extra revenue",AB6952,0) + IF($A$3="Absolute revenue per capita",AC6952,0)</f>
        <v>0</v>
      </c>
      <c r="Q6952" s="5">
        <f>-MIN(data!$B$4 / data!I6841 * data!P6841 / 100, data!N6841)</f>
        <v>0</v>
      </c>
      <c r="R6952" s="4">
        <f>-Q6952*K6952/1000</f>
        <v>0</v>
      </c>
      <c r="S6952" s="6">
        <f>-MIN(data!$B$5/(POWER(LN(I6952),2))*P6952/100, O6952)</f>
        <v>0</v>
      </c>
      <c r="T6952" s="6">
        <f>-S6952*L6952/100000</f>
        <v>0</v>
      </c>
      <c r="U6952" s="4">
        <f>N6952+Q6952</f>
        <v>22.9</v>
      </c>
      <c r="V6952" s="4" t="e">
        <f>P6952*I6952/100/R6952</f>
        <v>#DIV/0!</v>
      </c>
      <c r="W6952" s="4" t="e">
        <f>V6952*H6952</f>
        <v>#DIV/0!</v>
      </c>
      <c r="X6952" s="6">
        <f>O6952+S6952</f>
        <v>58</v>
      </c>
      <c r="Y6952" s="6" t="e">
        <f>P6952*I6952/100/T6952</f>
        <v>#DIV/0!</v>
      </c>
      <c r="Z6952" s="6" t="e">
        <f>Y6952*H6952</f>
        <v>#DIV/0!</v>
      </c>
      <c r="AB6952" s="1">
        <f t="shared" si="216"/>
        <v>0</v>
      </c>
      <c r="AC6952" s="1">
        <f t="shared" si="217"/>
        <v>0</v>
      </c>
    </row>
    <row r="6953" spans="4:29" x14ac:dyDescent="0.25">
      <c r="D6953" s="1">
        <v>2011</v>
      </c>
      <c r="E6953" s="1" t="s">
        <v>188</v>
      </c>
      <c r="F6953" s="2" t="s">
        <v>382</v>
      </c>
      <c r="G6953">
        <v>2</v>
      </c>
      <c r="H6953">
        <v>88871561</v>
      </c>
      <c r="I6953" s="1">
        <v>352.43180000000001</v>
      </c>
      <c r="J6953" s="1">
        <v>34972</v>
      </c>
      <c r="K6953" s="1">
        <v>1540617</v>
      </c>
      <c r="L6953" s="1">
        <v>1571429</v>
      </c>
      <c r="M6953" s="3">
        <v>870</v>
      </c>
      <c r="N6953">
        <v>22.7</v>
      </c>
      <c r="O6953">
        <v>56</v>
      </c>
      <c r="P6953" s="1">
        <f>IF($A$3="Percentage of government revenue per capita",$B$3,0) + IF($A$3="Absolute extra revenue",AB6953,0) + IF($A$3="Absolute revenue per capita",AC6953,0)</f>
        <v>0</v>
      </c>
      <c r="Q6953" s="5">
        <f>-MIN(data!$B$4 / data!I6842 * data!P6842 / 100, data!N6842)</f>
        <v>0</v>
      </c>
      <c r="R6953" s="4">
        <f>-Q6953*K6953/1000</f>
        <v>0</v>
      </c>
      <c r="S6953" s="6">
        <f>-MIN(data!$B$5/(POWER(LN(I6953),2))*P6953/100, O6953)</f>
        <v>0</v>
      </c>
      <c r="T6953" s="6">
        <f>-S6953*L6953/100000</f>
        <v>0</v>
      </c>
      <c r="U6953" s="4">
        <f>N6953+Q6953</f>
        <v>22.7</v>
      </c>
      <c r="V6953" s="4" t="e">
        <f>P6953*I6953/100/R6953</f>
        <v>#DIV/0!</v>
      </c>
      <c r="W6953" s="4" t="e">
        <f>V6953*H6953</f>
        <v>#DIV/0!</v>
      </c>
      <c r="X6953" s="6">
        <f>O6953+S6953</f>
        <v>56</v>
      </c>
      <c r="Y6953" s="6" t="e">
        <f>P6953*I6953/100/T6953</f>
        <v>#DIV/0!</v>
      </c>
      <c r="Z6953" s="6" t="e">
        <f>Y6953*H6953</f>
        <v>#DIV/0!</v>
      </c>
      <c r="AB6953" s="1">
        <f t="shared" si="216"/>
        <v>0</v>
      </c>
      <c r="AC6953" s="1">
        <f t="shared" si="217"/>
        <v>0</v>
      </c>
    </row>
    <row r="6954" spans="4:29" x14ac:dyDescent="0.25">
      <c r="D6954" s="1">
        <v>2012</v>
      </c>
      <c r="E6954" s="1" t="s">
        <v>188</v>
      </c>
      <c r="F6954" s="2" t="s">
        <v>382</v>
      </c>
      <c r="G6954">
        <v>2</v>
      </c>
      <c r="H6954">
        <v>89802487</v>
      </c>
      <c r="I6954" s="1">
        <v>321.61020000000002</v>
      </c>
      <c r="J6954" s="1">
        <v>34953</v>
      </c>
      <c r="K6954" s="1">
        <v>1560402</v>
      </c>
      <c r="L6954" s="1">
        <v>1553571</v>
      </c>
      <c r="M6954" s="3">
        <v>880</v>
      </c>
      <c r="N6954">
        <v>22.4</v>
      </c>
      <c r="O6954">
        <v>56</v>
      </c>
      <c r="P6954" s="1">
        <f>IF($A$3="Percentage of government revenue per capita",$B$3,0) + IF($A$3="Absolute extra revenue",AB6954,0) + IF($A$3="Absolute revenue per capita",AC6954,0)</f>
        <v>0</v>
      </c>
      <c r="Q6954" s="5">
        <f>-MIN(data!$B$4 / data!I6843 * data!P6843 / 100, data!N6843)</f>
        <v>0</v>
      </c>
      <c r="R6954" s="4">
        <f>-Q6954*K6954/1000</f>
        <v>0</v>
      </c>
      <c r="S6954" s="6">
        <f>-MIN(data!$B$5/(POWER(LN(I6954),2))*P6954/100, O6954)</f>
        <v>0</v>
      </c>
      <c r="T6954" s="6">
        <f>-S6954*L6954/100000</f>
        <v>0</v>
      </c>
      <c r="U6954" s="4">
        <f>N6954+Q6954</f>
        <v>22.4</v>
      </c>
      <c r="V6954" s="4" t="e">
        <f>P6954*I6954/100/R6954</f>
        <v>#DIV/0!</v>
      </c>
      <c r="W6954" s="4" t="e">
        <f>V6954*H6954</f>
        <v>#DIV/0!</v>
      </c>
      <c r="X6954" s="6">
        <f>O6954+S6954</f>
        <v>56</v>
      </c>
      <c r="Y6954" s="6" t="e">
        <f>P6954*I6954/100/T6954</f>
        <v>#DIV/0!</v>
      </c>
      <c r="Z6954" s="6" t="e">
        <f>Y6954*H6954</f>
        <v>#DIV/0!</v>
      </c>
      <c r="AB6954" s="1">
        <f t="shared" si="216"/>
        <v>0</v>
      </c>
      <c r="AC6954" s="1">
        <f t="shared" si="217"/>
        <v>0</v>
      </c>
    </row>
    <row r="6955" spans="4:29" x14ac:dyDescent="0.25">
      <c r="D6955" s="1">
        <v>2013</v>
      </c>
      <c r="E6955" s="1" t="s">
        <v>188</v>
      </c>
      <c r="F6955" s="2" t="s">
        <v>382</v>
      </c>
      <c r="G6955">
        <v>2</v>
      </c>
      <c r="H6955">
        <v>90753472</v>
      </c>
      <c r="I6955" s="1">
        <v>342.8732</v>
      </c>
      <c r="J6955" s="1">
        <v>34810</v>
      </c>
      <c r="K6955" s="1">
        <v>1568018</v>
      </c>
      <c r="L6955" s="1">
        <v>1563636</v>
      </c>
      <c r="M6955" s="3">
        <v>870</v>
      </c>
      <c r="N6955">
        <v>22.2</v>
      </c>
      <c r="O6955">
        <v>55</v>
      </c>
      <c r="P6955" s="1">
        <f>IF($A$3="Percentage of government revenue per capita",$B$3,0) + IF($A$3="Absolute extra revenue",AB6955,0) + IF($A$3="Absolute revenue per capita",AC6955,0)</f>
        <v>0</v>
      </c>
      <c r="Q6955" s="5" t="e">
        <f>-MIN(data!$B$4 / data!I6844 * data!P6844 / 100, data!N6844)</f>
        <v>#DIV/0!</v>
      </c>
      <c r="R6955" s="4" t="e">
        <f>-Q6955*K6955/1000</f>
        <v>#DIV/0!</v>
      </c>
      <c r="S6955" s="6">
        <f>-MIN(data!$B$5/(POWER(LN(I6955),2))*P6955/100, O6955)</f>
        <v>0</v>
      </c>
      <c r="T6955" s="6">
        <f>-S6955*L6955/100000</f>
        <v>0</v>
      </c>
      <c r="U6955" s="4" t="e">
        <f>N6955+Q6955</f>
        <v>#DIV/0!</v>
      </c>
      <c r="V6955" s="4" t="e">
        <f>P6955*I6955/100/R6955</f>
        <v>#DIV/0!</v>
      </c>
      <c r="W6955" s="4" t="e">
        <f>V6955*H6955</f>
        <v>#DIV/0!</v>
      </c>
      <c r="X6955" s="6">
        <f>O6955+S6955</f>
        <v>55</v>
      </c>
      <c r="Y6955" s="6" t="e">
        <f>P6955*I6955/100/T6955</f>
        <v>#DIV/0!</v>
      </c>
      <c r="Z6955" s="6" t="e">
        <f>Y6955*H6955</f>
        <v>#DIV/0!</v>
      </c>
      <c r="AB6955" s="1">
        <f t="shared" si="216"/>
        <v>0</v>
      </c>
      <c r="AC6955" s="1">
        <f t="shared" si="217"/>
        <v>0</v>
      </c>
    </row>
    <row r="6956" spans="4:29" x14ac:dyDescent="0.25">
      <c r="D6956" s="1">
        <v>2014</v>
      </c>
      <c r="E6956" s="1" t="s">
        <v>188</v>
      </c>
      <c r="F6956" s="2" t="s">
        <v>382</v>
      </c>
      <c r="G6956">
        <v>2</v>
      </c>
      <c r="H6956">
        <v>91714595</v>
      </c>
      <c r="I6956" s="1">
        <v>346.94779999999997</v>
      </c>
      <c r="J6956" s="1">
        <v>34575</v>
      </c>
      <c r="K6956" s="1">
        <v>1578767</v>
      </c>
      <c r="L6956" s="1">
        <v>1592593</v>
      </c>
      <c r="M6956" s="3">
        <v>860</v>
      </c>
      <c r="N6956">
        <v>21.9</v>
      </c>
      <c r="O6956">
        <v>54</v>
      </c>
      <c r="P6956" s="1">
        <f>IF($A$3="Percentage of government revenue per capita",$B$3,0) + IF($A$3="Absolute extra revenue",AB6956,0) + IF($A$3="Absolute revenue per capita",AC6956,0)</f>
        <v>0</v>
      </c>
      <c r="Q6956" s="5" t="e">
        <f>-MIN(data!$B$4 / data!I6845 * data!P6845 / 100, data!N6845)</f>
        <v>#DIV/0!</v>
      </c>
      <c r="R6956" s="4" t="e">
        <f>-Q6956*K6956/1000</f>
        <v>#DIV/0!</v>
      </c>
      <c r="S6956" s="6">
        <f>-MIN(data!$B$5/(POWER(LN(I6956),2))*P6956/100, O6956)</f>
        <v>0</v>
      </c>
      <c r="T6956" s="6">
        <f>-S6956*L6956/100000</f>
        <v>0</v>
      </c>
      <c r="U6956" s="4" t="e">
        <f>N6956+Q6956</f>
        <v>#DIV/0!</v>
      </c>
      <c r="V6956" s="4" t="e">
        <f>P6956*I6956/100/R6956</f>
        <v>#DIV/0!</v>
      </c>
      <c r="W6956" s="4" t="e">
        <f>V6956*H6956</f>
        <v>#DIV/0!</v>
      </c>
      <c r="X6956" s="6">
        <f>O6956+S6956</f>
        <v>54</v>
      </c>
      <c r="Y6956" s="6" t="e">
        <f>P6956*I6956/100/T6956</f>
        <v>#DIV/0!</v>
      </c>
      <c r="Z6956" s="6" t="e">
        <f>Y6956*H6956</f>
        <v>#DIV/0!</v>
      </c>
      <c r="AB6956" s="1">
        <f t="shared" si="216"/>
        <v>0</v>
      </c>
      <c r="AC6956" s="1">
        <f t="shared" si="217"/>
        <v>0</v>
      </c>
    </row>
    <row r="6957" spans="4:29" x14ac:dyDescent="0.25">
      <c r="D6957" s="1">
        <v>2015</v>
      </c>
      <c r="E6957" s="1" t="s">
        <v>188</v>
      </c>
      <c r="F6957" s="2" t="s">
        <v>382</v>
      </c>
      <c r="G6957">
        <v>2</v>
      </c>
      <c r="H6957">
        <v>92677076</v>
      </c>
      <c r="I6957" s="1">
        <v>391.28530000000001</v>
      </c>
      <c r="J6957" s="1">
        <v>34127</v>
      </c>
      <c r="K6957" s="1">
        <v>1579954</v>
      </c>
      <c r="M6957" s="3">
        <v>860</v>
      </c>
      <c r="N6957">
        <v>21.6</v>
      </c>
      <c r="O6957">
        <v>54</v>
      </c>
      <c r="P6957" s="1">
        <f>IF($A$3="Percentage of government revenue per capita",$B$3,0) + IF($A$3="Absolute extra revenue",AB6957,0) + IF($A$3="Absolute revenue per capita",AC6957,0)</f>
        <v>0</v>
      </c>
      <c r="Q6957" s="5">
        <f>-MIN(data!$B$4 / data!I6846 * data!P6846 / 100, data!N6846)</f>
        <v>0</v>
      </c>
      <c r="R6957" s="4">
        <f>-Q6957*K6957/1000</f>
        <v>0</v>
      </c>
      <c r="S6957" s="6">
        <f>-MIN(data!$B$5/(POWER(LN(I6957),2))*P6957/100, O6957)</f>
        <v>0</v>
      </c>
      <c r="T6957" s="6">
        <f>-S6957*L6957/100000</f>
        <v>0</v>
      </c>
      <c r="U6957" s="4">
        <f>N6957+Q6957</f>
        <v>21.6</v>
      </c>
      <c r="V6957" s="4" t="e">
        <f>P6957*I6957/100/R6957</f>
        <v>#DIV/0!</v>
      </c>
      <c r="W6957" s="4" t="e">
        <f>V6957*H6957</f>
        <v>#DIV/0!</v>
      </c>
      <c r="X6957" s="6">
        <f>O6957+S6957</f>
        <v>54</v>
      </c>
      <c r="Y6957" s="6" t="e">
        <f>P6957*I6957/100/T6957</f>
        <v>#DIV/0!</v>
      </c>
      <c r="Z6957" s="6" t="e">
        <f>Y6957*H6957</f>
        <v>#DIV/0!</v>
      </c>
      <c r="AB6957" s="1">
        <f t="shared" si="216"/>
        <v>0</v>
      </c>
      <c r="AC6957" s="1">
        <f t="shared" si="217"/>
        <v>0</v>
      </c>
    </row>
    <row r="6958" spans="4:29" x14ac:dyDescent="0.25">
      <c r="D6958" s="1">
        <v>2016</v>
      </c>
      <c r="E6958" s="1" t="s">
        <v>188</v>
      </c>
      <c r="F6958" s="2" t="s">
        <v>382</v>
      </c>
      <c r="G6958">
        <v>2</v>
      </c>
      <c r="H6958">
        <v>93638724</v>
      </c>
      <c r="I6958" s="1">
        <v>0</v>
      </c>
      <c r="J6958" s="1">
        <v>33509</v>
      </c>
      <c r="K6958" s="1">
        <v>1573192</v>
      </c>
      <c r="M6958" s="3"/>
      <c r="N6958">
        <v>21.3</v>
      </c>
      <c r="O6958"/>
      <c r="P6958" s="1">
        <f>IF($A$3="Percentage of government revenue per capita",$B$3,0) + IF($A$3="Absolute extra revenue",AB6958,0) + IF($A$3="Absolute revenue per capita",AC6958,0)</f>
        <v>0</v>
      </c>
      <c r="Q6958" s="5">
        <f>-MIN(data!$B$4 / data!I6847 * data!P6847 / 100, data!N6847)</f>
        <v>0</v>
      </c>
      <c r="R6958" s="4">
        <f>-Q6958*K6958/1000</f>
        <v>0</v>
      </c>
      <c r="S6958" s="6" t="e">
        <f>-MIN(data!$B$5/(POWER(LN(I6958),2))*P6958/100, O6958)</f>
        <v>#NUM!</v>
      </c>
      <c r="T6958" s="6" t="e">
        <f>-S6958*L6958/100000</f>
        <v>#NUM!</v>
      </c>
      <c r="U6958" s="4">
        <f>N6958+Q6958</f>
        <v>21.3</v>
      </c>
      <c r="V6958" s="4" t="e">
        <f>P6958*I6958/100/R6958</f>
        <v>#DIV/0!</v>
      </c>
      <c r="W6958" s="4" t="e">
        <f>V6958*H6958</f>
        <v>#DIV/0!</v>
      </c>
      <c r="X6958" s="6" t="e">
        <f>O6958+S6958</f>
        <v>#NUM!</v>
      </c>
      <c r="Y6958" s="6" t="e">
        <f>P6958*I6958/100/T6958</f>
        <v>#NUM!</v>
      </c>
      <c r="Z6958" s="6" t="e">
        <f>Y6958*H6958</f>
        <v>#NUM!</v>
      </c>
      <c r="AB6958" s="1" t="e">
        <f t="shared" si="216"/>
        <v>#DIV/0!</v>
      </c>
      <c r="AC6958" s="1" t="e">
        <f t="shared" si="217"/>
        <v>#DIV/0!</v>
      </c>
    </row>
    <row r="6959" spans="4:29" x14ac:dyDescent="0.25">
      <c r="D6959" s="1">
        <v>1980</v>
      </c>
      <c r="E6959" s="1" t="s">
        <v>191</v>
      </c>
      <c r="F6959" s="2" t="s">
        <v>383</v>
      </c>
      <c r="G6959">
        <v>2</v>
      </c>
      <c r="H6959">
        <v>7941898</v>
      </c>
      <c r="I6959" s="1">
        <v>0</v>
      </c>
      <c r="J6959" s="1">
        <v>87228</v>
      </c>
      <c r="K6959" s="1">
        <v>420781.5</v>
      </c>
      <c r="M6959" s="3"/>
      <c r="N6959">
        <v>207.3</v>
      </c>
      <c r="O6959"/>
      <c r="P6959" s="1">
        <f>IF($A$3="Percentage of government revenue per capita",$B$3,0) + IF($A$3="Absolute extra revenue",AB6959,0) + IF($A$3="Absolute revenue per capita",AC6959,0)</f>
        <v>0</v>
      </c>
      <c r="Q6959" s="5" t="e">
        <f>-MIN(data!$B$4 / data!I6922 * data!P6922 / 100, data!N6922)</f>
        <v>#DIV/0!</v>
      </c>
      <c r="R6959" s="4" t="e">
        <f>-Q6959*K6959/1000</f>
        <v>#DIV/0!</v>
      </c>
      <c r="S6959" s="6" t="e">
        <f>-MIN(data!$B$5/(POWER(LN(I6959),2))*P6959/100, O6959)</f>
        <v>#NUM!</v>
      </c>
      <c r="T6959" s="6" t="e">
        <f>-S6959*L6959/100000</f>
        <v>#NUM!</v>
      </c>
      <c r="U6959" s="4" t="e">
        <f>N6959+Q6959</f>
        <v>#DIV/0!</v>
      </c>
      <c r="V6959" s="4" t="e">
        <f>P6959*I6959/100/R6959</f>
        <v>#DIV/0!</v>
      </c>
      <c r="W6959" s="4" t="e">
        <f>V6959*H6959</f>
        <v>#DIV/0!</v>
      </c>
      <c r="X6959" s="6" t="e">
        <f>O6959+S6959</f>
        <v>#NUM!</v>
      </c>
      <c r="Y6959" s="6" t="e">
        <f>P6959*I6959/100/T6959</f>
        <v>#NUM!</v>
      </c>
      <c r="Z6959" s="6" t="e">
        <f>Y6959*H6959</f>
        <v>#NUM!</v>
      </c>
      <c r="AB6959" s="1" t="e">
        <f t="shared" si="216"/>
        <v>#DIV/0!</v>
      </c>
      <c r="AC6959" s="1" t="e">
        <f t="shared" si="217"/>
        <v>#DIV/0!</v>
      </c>
    </row>
    <row r="6960" spans="4:29" x14ac:dyDescent="0.25">
      <c r="D6960" s="1">
        <v>1981</v>
      </c>
      <c r="E6960" s="1" t="s">
        <v>191</v>
      </c>
      <c r="F6960" s="2" t="s">
        <v>383</v>
      </c>
      <c r="G6960">
        <v>2</v>
      </c>
      <c r="H6960">
        <v>8231910</v>
      </c>
      <c r="I6960" s="1">
        <v>0</v>
      </c>
      <c r="J6960" s="1">
        <v>85049</v>
      </c>
      <c r="K6960" s="1">
        <v>436372.5</v>
      </c>
      <c r="M6960" s="3"/>
      <c r="N6960">
        <v>194.9</v>
      </c>
      <c r="O6960"/>
      <c r="P6960" s="1">
        <f>IF($A$3="Percentage of government revenue per capita",$B$3,0) + IF($A$3="Absolute extra revenue",AB6960,0) + IF($A$3="Absolute revenue per capita",AC6960,0)</f>
        <v>0</v>
      </c>
      <c r="Q6960" s="5" t="e">
        <f>-MIN(data!$B$4 / data!I6923 * data!P6923 / 100, data!N6923)</f>
        <v>#DIV/0!</v>
      </c>
      <c r="R6960" s="4" t="e">
        <f>-Q6960*K6960/1000</f>
        <v>#DIV/0!</v>
      </c>
      <c r="S6960" s="6" t="e">
        <f>-MIN(data!$B$5/(POWER(LN(I6960),2))*P6960/100, O6960)</f>
        <v>#NUM!</v>
      </c>
      <c r="T6960" s="6" t="e">
        <f>-S6960*L6960/100000</f>
        <v>#NUM!</v>
      </c>
      <c r="U6960" s="4" t="e">
        <f>N6960+Q6960</f>
        <v>#DIV/0!</v>
      </c>
      <c r="V6960" s="4" t="e">
        <f>P6960*I6960/100/R6960</f>
        <v>#DIV/0!</v>
      </c>
      <c r="W6960" s="4" t="e">
        <f>V6960*H6960</f>
        <v>#DIV/0!</v>
      </c>
      <c r="X6960" s="6" t="e">
        <f>O6960+S6960</f>
        <v>#NUM!</v>
      </c>
      <c r="Y6960" s="6" t="e">
        <f>P6960*I6960/100/T6960</f>
        <v>#NUM!</v>
      </c>
      <c r="Z6960" s="6" t="e">
        <f>Y6960*H6960</f>
        <v>#NUM!</v>
      </c>
      <c r="AB6960" s="1" t="e">
        <f t="shared" si="216"/>
        <v>#DIV/0!</v>
      </c>
      <c r="AC6960" s="1" t="e">
        <f t="shared" si="217"/>
        <v>#DIV/0!</v>
      </c>
    </row>
    <row r="6961" spans="4:29" x14ac:dyDescent="0.25">
      <c r="D6961" s="1">
        <v>1982</v>
      </c>
      <c r="E6961" s="1" t="s">
        <v>191</v>
      </c>
      <c r="F6961" s="2" t="s">
        <v>383</v>
      </c>
      <c r="G6961">
        <v>2</v>
      </c>
      <c r="H6961">
        <v>8541605</v>
      </c>
      <c r="I6961" s="1">
        <v>0</v>
      </c>
      <c r="J6961" s="1">
        <v>82847</v>
      </c>
      <c r="K6961" s="1">
        <v>452468.6</v>
      </c>
      <c r="M6961" s="3"/>
      <c r="N6961">
        <v>183.1</v>
      </c>
      <c r="O6961"/>
      <c r="P6961" s="1">
        <f>IF($A$3="Percentage of government revenue per capita",$B$3,0) + IF($A$3="Absolute extra revenue",AB6961,0) + IF($A$3="Absolute revenue per capita",AC6961,0)</f>
        <v>0</v>
      </c>
      <c r="Q6961" s="5" t="e">
        <f>-MIN(data!$B$4 / data!I6924 * data!P6924 / 100, data!N6924)</f>
        <v>#DIV/0!</v>
      </c>
      <c r="R6961" s="4" t="e">
        <f>-Q6961*K6961/1000</f>
        <v>#DIV/0!</v>
      </c>
      <c r="S6961" s="6" t="e">
        <f>-MIN(data!$B$5/(POWER(LN(I6961),2))*P6961/100, O6961)</f>
        <v>#NUM!</v>
      </c>
      <c r="T6961" s="6" t="e">
        <f>-S6961*L6961/100000</f>
        <v>#NUM!</v>
      </c>
      <c r="U6961" s="4" t="e">
        <f>N6961+Q6961</f>
        <v>#DIV/0!</v>
      </c>
      <c r="V6961" s="4" t="e">
        <f>P6961*I6961/100/R6961</f>
        <v>#DIV/0!</v>
      </c>
      <c r="W6961" s="4" t="e">
        <f>V6961*H6961</f>
        <v>#DIV/0!</v>
      </c>
      <c r="X6961" s="6" t="e">
        <f>O6961+S6961</f>
        <v>#NUM!</v>
      </c>
      <c r="Y6961" s="6" t="e">
        <f>P6961*I6961/100/T6961</f>
        <v>#NUM!</v>
      </c>
      <c r="Z6961" s="6" t="e">
        <f>Y6961*H6961</f>
        <v>#NUM!</v>
      </c>
      <c r="AB6961" s="1" t="e">
        <f t="shared" si="216"/>
        <v>#DIV/0!</v>
      </c>
      <c r="AC6961" s="1" t="e">
        <f t="shared" si="217"/>
        <v>#DIV/0!</v>
      </c>
    </row>
    <row r="6962" spans="4:29" x14ac:dyDescent="0.25">
      <c r="D6962" s="1">
        <v>1983</v>
      </c>
      <c r="E6962" s="1" t="s">
        <v>191</v>
      </c>
      <c r="F6962" s="2" t="s">
        <v>383</v>
      </c>
      <c r="G6962">
        <v>2</v>
      </c>
      <c r="H6962">
        <v>8869370</v>
      </c>
      <c r="I6962" s="1">
        <v>0</v>
      </c>
      <c r="J6962" s="1">
        <v>80774</v>
      </c>
      <c r="K6962" s="1">
        <v>469070.8</v>
      </c>
      <c r="M6962" s="3"/>
      <c r="N6962">
        <v>172.2</v>
      </c>
      <c r="O6962"/>
      <c r="P6962" s="1">
        <f>IF($A$3="Percentage of government revenue per capita",$B$3,0) + IF($A$3="Absolute extra revenue",AB6962,0) + IF($A$3="Absolute revenue per capita",AC6962,0)</f>
        <v>0</v>
      </c>
      <c r="Q6962" s="5" t="e">
        <f>-MIN(data!$B$4 / data!I6925 * data!P6925 / 100, data!N6925)</f>
        <v>#DIV/0!</v>
      </c>
      <c r="R6962" s="4" t="e">
        <f>-Q6962*K6962/1000</f>
        <v>#DIV/0!</v>
      </c>
      <c r="S6962" s="6" t="e">
        <f>-MIN(data!$B$5/(POWER(LN(I6962),2))*P6962/100, O6962)</f>
        <v>#NUM!</v>
      </c>
      <c r="T6962" s="6" t="e">
        <f>-S6962*L6962/100000</f>
        <v>#NUM!</v>
      </c>
      <c r="U6962" s="4" t="e">
        <f>N6962+Q6962</f>
        <v>#DIV/0!</v>
      </c>
      <c r="V6962" s="4" t="e">
        <f>P6962*I6962/100/R6962</f>
        <v>#DIV/0!</v>
      </c>
      <c r="W6962" s="4" t="e">
        <f>V6962*H6962</f>
        <v>#DIV/0!</v>
      </c>
      <c r="X6962" s="6" t="e">
        <f>O6962+S6962</f>
        <v>#NUM!</v>
      </c>
      <c r="Y6962" s="6" t="e">
        <f>P6962*I6962/100/T6962</f>
        <v>#NUM!</v>
      </c>
      <c r="Z6962" s="6" t="e">
        <f>Y6962*H6962</f>
        <v>#NUM!</v>
      </c>
      <c r="AB6962" s="1" t="e">
        <f t="shared" si="216"/>
        <v>#DIV/0!</v>
      </c>
      <c r="AC6962" s="1" t="e">
        <f t="shared" si="217"/>
        <v>#DIV/0!</v>
      </c>
    </row>
    <row r="6963" spans="4:29" x14ac:dyDescent="0.25">
      <c r="D6963" s="1">
        <v>1984</v>
      </c>
      <c r="E6963" s="1" t="s">
        <v>191</v>
      </c>
      <c r="F6963" s="2" t="s">
        <v>383</v>
      </c>
      <c r="G6963">
        <v>2</v>
      </c>
      <c r="H6963">
        <v>9213084</v>
      </c>
      <c r="I6963" s="1">
        <v>0</v>
      </c>
      <c r="J6963" s="1">
        <v>79004</v>
      </c>
      <c r="K6963" s="1">
        <v>486777.59999999998</v>
      </c>
      <c r="M6963" s="3"/>
      <c r="N6963">
        <v>162.30000000000001</v>
      </c>
      <c r="O6963"/>
      <c r="P6963" s="1">
        <f>IF($A$3="Percentage of government revenue per capita",$B$3,0) + IF($A$3="Absolute extra revenue",AB6963,0) + IF($A$3="Absolute revenue per capita",AC6963,0)</f>
        <v>0</v>
      </c>
      <c r="Q6963" s="5" t="e">
        <f>-MIN(data!$B$4 / data!I6926 * data!P6926 / 100, data!N6926)</f>
        <v>#DIV/0!</v>
      </c>
      <c r="R6963" s="4" t="e">
        <f>-Q6963*K6963/1000</f>
        <v>#DIV/0!</v>
      </c>
      <c r="S6963" s="6" t="e">
        <f>-MIN(data!$B$5/(POWER(LN(I6963),2))*P6963/100, O6963)</f>
        <v>#NUM!</v>
      </c>
      <c r="T6963" s="6" t="e">
        <f>-S6963*L6963/100000</f>
        <v>#NUM!</v>
      </c>
      <c r="U6963" s="4" t="e">
        <f>N6963+Q6963</f>
        <v>#DIV/0!</v>
      </c>
      <c r="V6963" s="4" t="e">
        <f>P6963*I6963/100/R6963</f>
        <v>#DIV/0!</v>
      </c>
      <c r="W6963" s="4" t="e">
        <f>V6963*H6963</f>
        <v>#DIV/0!</v>
      </c>
      <c r="X6963" s="6" t="e">
        <f>O6963+S6963</f>
        <v>#NUM!</v>
      </c>
      <c r="Y6963" s="6" t="e">
        <f>P6963*I6963/100/T6963</f>
        <v>#NUM!</v>
      </c>
      <c r="Z6963" s="6" t="e">
        <f>Y6963*H6963</f>
        <v>#NUM!</v>
      </c>
      <c r="AB6963" s="1" t="e">
        <f t="shared" si="216"/>
        <v>#DIV/0!</v>
      </c>
      <c r="AC6963" s="1" t="e">
        <f t="shared" si="217"/>
        <v>#DIV/0!</v>
      </c>
    </row>
    <row r="6964" spans="4:29" x14ac:dyDescent="0.25">
      <c r="D6964" s="1">
        <v>1985</v>
      </c>
      <c r="E6964" s="1" t="s">
        <v>191</v>
      </c>
      <c r="F6964" s="2" t="s">
        <v>383</v>
      </c>
      <c r="G6964">
        <v>2</v>
      </c>
      <c r="H6964">
        <v>9572175</v>
      </c>
      <c r="I6964" s="1">
        <v>0</v>
      </c>
      <c r="J6964" s="1">
        <v>77643</v>
      </c>
      <c r="K6964" s="1">
        <v>505159.4</v>
      </c>
      <c r="M6964" s="3"/>
      <c r="N6964">
        <v>153.69999999999999</v>
      </c>
      <c r="O6964"/>
      <c r="P6964" s="1">
        <f>IF($A$3="Percentage of government revenue per capita",$B$3,0) + IF($A$3="Absolute extra revenue",AB6964,0) + IF($A$3="Absolute revenue per capita",AC6964,0)</f>
        <v>0</v>
      </c>
      <c r="Q6964" s="5" t="e">
        <f>-MIN(data!$B$4 / data!I6927 * data!P6927 / 100, data!N6927)</f>
        <v>#DIV/0!</v>
      </c>
      <c r="R6964" s="4" t="e">
        <f>-Q6964*K6964/1000</f>
        <v>#DIV/0!</v>
      </c>
      <c r="S6964" s="6" t="e">
        <f>-MIN(data!$B$5/(POWER(LN(I6964),2))*P6964/100, O6964)</f>
        <v>#NUM!</v>
      </c>
      <c r="T6964" s="6" t="e">
        <f>-S6964*L6964/100000</f>
        <v>#NUM!</v>
      </c>
      <c r="U6964" s="4" t="e">
        <f>N6964+Q6964</f>
        <v>#DIV/0!</v>
      </c>
      <c r="V6964" s="4" t="e">
        <f>P6964*I6964/100/R6964</f>
        <v>#DIV/0!</v>
      </c>
      <c r="W6964" s="4" t="e">
        <f>V6964*H6964</f>
        <v>#DIV/0!</v>
      </c>
      <c r="X6964" s="6" t="e">
        <f>O6964+S6964</f>
        <v>#NUM!</v>
      </c>
      <c r="Y6964" s="6" t="e">
        <f>P6964*I6964/100/T6964</f>
        <v>#NUM!</v>
      </c>
      <c r="Z6964" s="6" t="e">
        <f>Y6964*H6964</f>
        <v>#NUM!</v>
      </c>
      <c r="AB6964" s="1" t="e">
        <f t="shared" si="216"/>
        <v>#DIV/0!</v>
      </c>
      <c r="AC6964" s="1" t="e">
        <f t="shared" si="217"/>
        <v>#DIV/0!</v>
      </c>
    </row>
    <row r="6965" spans="4:29" x14ac:dyDescent="0.25">
      <c r="D6965" s="1">
        <v>1986</v>
      </c>
      <c r="E6965" s="1" t="s">
        <v>191</v>
      </c>
      <c r="F6965" s="2" t="s">
        <v>383</v>
      </c>
      <c r="G6965">
        <v>2</v>
      </c>
      <c r="H6965">
        <v>9941109</v>
      </c>
      <c r="I6965" s="1">
        <v>0</v>
      </c>
      <c r="J6965" s="1">
        <v>76803</v>
      </c>
      <c r="K6965" s="1">
        <v>524252.6</v>
      </c>
      <c r="M6965" s="3"/>
      <c r="N6965">
        <v>146.5</v>
      </c>
      <c r="O6965"/>
      <c r="P6965" s="1">
        <f>IF($A$3="Percentage of government revenue per capita",$B$3,0) + IF($A$3="Absolute extra revenue",AB6965,0) + IF($A$3="Absolute revenue per capita",AC6965,0)</f>
        <v>0</v>
      </c>
      <c r="Q6965" s="5">
        <f>-MIN(data!$B$4 / data!I6928 * data!P6928 / 100, data!N6928)</f>
        <v>0</v>
      </c>
      <c r="R6965" s="4">
        <f>-Q6965*K6965/1000</f>
        <v>0</v>
      </c>
      <c r="S6965" s="6" t="e">
        <f>-MIN(data!$B$5/(POWER(LN(I6965),2))*P6965/100, O6965)</f>
        <v>#NUM!</v>
      </c>
      <c r="T6965" s="6" t="e">
        <f>-S6965*L6965/100000</f>
        <v>#NUM!</v>
      </c>
      <c r="U6965" s="4">
        <f>N6965+Q6965</f>
        <v>146.5</v>
      </c>
      <c r="V6965" s="4" t="e">
        <f>P6965*I6965/100/R6965</f>
        <v>#DIV/0!</v>
      </c>
      <c r="W6965" s="4" t="e">
        <f>V6965*H6965</f>
        <v>#DIV/0!</v>
      </c>
      <c r="X6965" s="6" t="e">
        <f>O6965+S6965</f>
        <v>#NUM!</v>
      </c>
      <c r="Y6965" s="6" t="e">
        <f>P6965*I6965/100/T6965</f>
        <v>#NUM!</v>
      </c>
      <c r="Z6965" s="6" t="e">
        <f>Y6965*H6965</f>
        <v>#NUM!</v>
      </c>
      <c r="AB6965" s="1" t="e">
        <f t="shared" si="216"/>
        <v>#DIV/0!</v>
      </c>
      <c r="AC6965" s="1" t="e">
        <f t="shared" si="217"/>
        <v>#DIV/0!</v>
      </c>
    </row>
    <row r="6966" spans="4:29" x14ac:dyDescent="0.25">
      <c r="D6966" s="1">
        <v>1987</v>
      </c>
      <c r="E6966" s="1" t="s">
        <v>191</v>
      </c>
      <c r="F6966" s="2" t="s">
        <v>383</v>
      </c>
      <c r="G6966">
        <v>2</v>
      </c>
      <c r="H6966">
        <v>10322043</v>
      </c>
      <c r="I6966" s="1">
        <v>0</v>
      </c>
      <c r="J6966" s="1">
        <v>76357</v>
      </c>
      <c r="K6966" s="1">
        <v>544240.9</v>
      </c>
      <c r="M6966" s="3"/>
      <c r="N6966">
        <v>140.30000000000001</v>
      </c>
      <c r="O6966"/>
      <c r="P6966" s="1">
        <f>IF($A$3="Percentage of government revenue per capita",$B$3,0) + IF($A$3="Absolute extra revenue",AB6966,0) + IF($A$3="Absolute revenue per capita",AC6966,0)</f>
        <v>0</v>
      </c>
      <c r="Q6966" s="5">
        <f>-MIN(data!$B$4 / data!I6929 * data!P6929 / 100, data!N6929)</f>
        <v>0</v>
      </c>
      <c r="R6966" s="4">
        <f>-Q6966*K6966/1000</f>
        <v>0</v>
      </c>
      <c r="S6966" s="6" t="e">
        <f>-MIN(data!$B$5/(POWER(LN(I6966),2))*P6966/100, O6966)</f>
        <v>#NUM!</v>
      </c>
      <c r="T6966" s="6" t="e">
        <f>-S6966*L6966/100000</f>
        <v>#NUM!</v>
      </c>
      <c r="U6966" s="4">
        <f>N6966+Q6966</f>
        <v>140.30000000000001</v>
      </c>
      <c r="V6966" s="4" t="e">
        <f>P6966*I6966/100/R6966</f>
        <v>#DIV/0!</v>
      </c>
      <c r="W6966" s="4" t="e">
        <f>V6966*H6966</f>
        <v>#DIV/0!</v>
      </c>
      <c r="X6966" s="6" t="e">
        <f>O6966+S6966</f>
        <v>#NUM!</v>
      </c>
      <c r="Y6966" s="6" t="e">
        <f>P6966*I6966/100/T6966</f>
        <v>#NUM!</v>
      </c>
      <c r="Z6966" s="6" t="e">
        <f>Y6966*H6966</f>
        <v>#NUM!</v>
      </c>
      <c r="AB6966" s="1" t="e">
        <f t="shared" si="216"/>
        <v>#DIV/0!</v>
      </c>
      <c r="AC6966" s="1" t="e">
        <f t="shared" si="217"/>
        <v>#DIV/0!</v>
      </c>
    </row>
    <row r="6967" spans="4:29" x14ac:dyDescent="0.25">
      <c r="D6967" s="1">
        <v>1988</v>
      </c>
      <c r="E6967" s="1" t="s">
        <v>191</v>
      </c>
      <c r="F6967" s="2" t="s">
        <v>383</v>
      </c>
      <c r="G6967">
        <v>2</v>
      </c>
      <c r="H6967">
        <v>10730862</v>
      </c>
      <c r="I6967" s="1">
        <v>0</v>
      </c>
      <c r="J6967" s="1">
        <v>76176</v>
      </c>
      <c r="K6967" s="1">
        <v>565103.9</v>
      </c>
      <c r="M6967" s="3"/>
      <c r="N6967">
        <v>134.80000000000001</v>
      </c>
      <c r="O6967"/>
      <c r="P6967" s="1">
        <f>IF($A$3="Percentage of government revenue per capita",$B$3,0) + IF($A$3="Absolute extra revenue",AB6967,0) + IF($A$3="Absolute revenue per capita",AC6967,0)</f>
        <v>0</v>
      </c>
      <c r="Q6967" s="5">
        <f>-MIN(data!$B$4 / data!I6930 * data!P6930 / 100, data!N6930)</f>
        <v>0</v>
      </c>
      <c r="R6967" s="4">
        <f>-Q6967*K6967/1000</f>
        <v>0</v>
      </c>
      <c r="S6967" s="6" t="e">
        <f>-MIN(data!$B$5/(POWER(LN(I6967),2))*P6967/100, O6967)</f>
        <v>#NUM!</v>
      </c>
      <c r="T6967" s="6" t="e">
        <f>-S6967*L6967/100000</f>
        <v>#NUM!</v>
      </c>
      <c r="U6967" s="4">
        <f>N6967+Q6967</f>
        <v>134.80000000000001</v>
      </c>
      <c r="V6967" s="4" t="e">
        <f>P6967*I6967/100/R6967</f>
        <v>#DIV/0!</v>
      </c>
      <c r="W6967" s="4" t="e">
        <f>V6967*H6967</f>
        <v>#DIV/0!</v>
      </c>
      <c r="X6967" s="6" t="e">
        <f>O6967+S6967</f>
        <v>#NUM!</v>
      </c>
      <c r="Y6967" s="6" t="e">
        <f>P6967*I6967/100/T6967</f>
        <v>#NUM!</v>
      </c>
      <c r="Z6967" s="6" t="e">
        <f>Y6967*H6967</f>
        <v>#NUM!</v>
      </c>
      <c r="AB6967" s="1" t="e">
        <f t="shared" si="216"/>
        <v>#DIV/0!</v>
      </c>
      <c r="AC6967" s="1" t="e">
        <f t="shared" si="217"/>
        <v>#DIV/0!</v>
      </c>
    </row>
    <row r="6968" spans="4:29" x14ac:dyDescent="0.25">
      <c r="D6968" s="1">
        <v>1989</v>
      </c>
      <c r="E6968" s="1" t="s">
        <v>191</v>
      </c>
      <c r="F6968" s="2" t="s">
        <v>383</v>
      </c>
      <c r="G6968">
        <v>2</v>
      </c>
      <c r="H6968">
        <v>11189177</v>
      </c>
      <c r="I6968" s="1">
        <v>0</v>
      </c>
      <c r="J6968" s="1">
        <v>76211</v>
      </c>
      <c r="K6968" s="1">
        <v>585787.9</v>
      </c>
      <c r="M6968" s="3"/>
      <c r="N6968">
        <v>130.1</v>
      </c>
      <c r="O6968"/>
      <c r="P6968" s="1">
        <f>IF($A$3="Percentage of government revenue per capita",$B$3,0) + IF($A$3="Absolute extra revenue",AB6968,0) + IF($A$3="Absolute revenue per capita",AC6968,0)</f>
        <v>0</v>
      </c>
      <c r="Q6968" s="5">
        <f>-MIN(data!$B$4 / data!I6931 * data!P6931 / 100, data!N6931)</f>
        <v>0</v>
      </c>
      <c r="R6968" s="4">
        <f>-Q6968*K6968/1000</f>
        <v>0</v>
      </c>
      <c r="S6968" s="6" t="e">
        <f>-MIN(data!$B$5/(POWER(LN(I6968),2))*P6968/100, O6968)</f>
        <v>#NUM!</v>
      </c>
      <c r="T6968" s="6" t="e">
        <f>-S6968*L6968/100000</f>
        <v>#NUM!</v>
      </c>
      <c r="U6968" s="4">
        <f>N6968+Q6968</f>
        <v>130.1</v>
      </c>
      <c r="V6968" s="4" t="e">
        <f>P6968*I6968/100/R6968</f>
        <v>#DIV/0!</v>
      </c>
      <c r="W6968" s="4" t="e">
        <f>V6968*H6968</f>
        <v>#DIV/0!</v>
      </c>
      <c r="X6968" s="6" t="e">
        <f>O6968+S6968</f>
        <v>#NUM!</v>
      </c>
      <c r="Y6968" s="6" t="e">
        <f>P6968*I6968/100/T6968</f>
        <v>#NUM!</v>
      </c>
      <c r="Z6968" s="6" t="e">
        <f>Y6968*H6968</f>
        <v>#NUM!</v>
      </c>
      <c r="AB6968" s="1" t="e">
        <f t="shared" si="216"/>
        <v>#DIV/0!</v>
      </c>
      <c r="AC6968" s="1" t="e">
        <f t="shared" si="217"/>
        <v>#DIV/0!</v>
      </c>
    </row>
    <row r="6969" spans="4:29" x14ac:dyDescent="0.25">
      <c r="D6969" s="1">
        <v>1990</v>
      </c>
      <c r="E6969" s="1" t="s">
        <v>191</v>
      </c>
      <c r="F6969" s="2" t="s">
        <v>383</v>
      </c>
      <c r="G6969">
        <v>2</v>
      </c>
      <c r="H6969">
        <v>11709993</v>
      </c>
      <c r="I6969" s="1">
        <v>0</v>
      </c>
      <c r="J6969" s="1">
        <v>76382</v>
      </c>
      <c r="K6969" s="1">
        <v>606206.30000000005</v>
      </c>
      <c r="L6969" s="1">
        <v>639853.69999999995</v>
      </c>
      <c r="M6969" s="3">
        <v>3500</v>
      </c>
      <c r="N6969">
        <v>126</v>
      </c>
      <c r="O6969">
        <v>547</v>
      </c>
      <c r="P6969" s="1">
        <f>IF($A$3="Percentage of government revenue per capita",$B$3,0) + IF($A$3="Absolute extra revenue",AB6969,0) + IF($A$3="Absolute revenue per capita",AC6969,0)</f>
        <v>0</v>
      </c>
      <c r="Q6969" s="5">
        <f>-MIN(data!$B$4 / data!I6932 * data!P6932 / 100, data!N6932)</f>
        <v>0</v>
      </c>
      <c r="R6969" s="4">
        <f>-Q6969*K6969/1000</f>
        <v>0</v>
      </c>
      <c r="S6969" s="6" t="e">
        <f>-MIN(data!$B$5/(POWER(LN(I6969),2))*P6969/100, O6969)</f>
        <v>#NUM!</v>
      </c>
      <c r="T6969" s="6" t="e">
        <f>-S6969*L6969/100000</f>
        <v>#NUM!</v>
      </c>
      <c r="U6969" s="4">
        <f>N6969+Q6969</f>
        <v>126</v>
      </c>
      <c r="V6969" s="4" t="e">
        <f>P6969*I6969/100/R6969</f>
        <v>#DIV/0!</v>
      </c>
      <c r="W6969" s="4" t="e">
        <f>V6969*H6969</f>
        <v>#DIV/0!</v>
      </c>
      <c r="X6969" s="6" t="e">
        <f>O6969+S6969</f>
        <v>#NUM!</v>
      </c>
      <c r="Y6969" s="6" t="e">
        <f>P6969*I6969/100/T6969</f>
        <v>#NUM!</v>
      </c>
      <c r="Z6969" s="6" t="e">
        <f>Y6969*H6969</f>
        <v>#NUM!</v>
      </c>
      <c r="AB6969" s="1" t="e">
        <f t="shared" si="216"/>
        <v>#DIV/0!</v>
      </c>
      <c r="AC6969" s="1" t="e">
        <f t="shared" si="217"/>
        <v>#DIV/0!</v>
      </c>
    </row>
    <row r="6970" spans="4:29" x14ac:dyDescent="0.25">
      <c r="D6970" s="1">
        <v>1991</v>
      </c>
      <c r="E6970" s="1" t="s">
        <v>191</v>
      </c>
      <c r="F6970" s="2" t="s">
        <v>383</v>
      </c>
      <c r="G6970">
        <v>2</v>
      </c>
      <c r="H6970">
        <v>12302124</v>
      </c>
      <c r="I6970" s="1">
        <v>0</v>
      </c>
      <c r="J6970" s="1">
        <v>76520</v>
      </c>
      <c r="K6970" s="1">
        <v>625163.4</v>
      </c>
      <c r="L6970" s="1">
        <v>654205.6</v>
      </c>
      <c r="M6970" s="3">
        <v>3500</v>
      </c>
      <c r="N6970">
        <v>122.4</v>
      </c>
      <c r="O6970">
        <v>535</v>
      </c>
      <c r="P6970" s="1">
        <f>IF($A$3="Percentage of government revenue per capita",$B$3,0) + IF($A$3="Absolute extra revenue",AB6970,0) + IF($A$3="Absolute revenue per capita",AC6970,0)</f>
        <v>0</v>
      </c>
      <c r="Q6970" s="5">
        <f>-MIN(data!$B$4 / data!I6933 * data!P6933 / 100, data!N6933)</f>
        <v>0</v>
      </c>
      <c r="R6970" s="4">
        <f>-Q6970*K6970/1000</f>
        <v>0</v>
      </c>
      <c r="S6970" s="6" t="e">
        <f>-MIN(data!$B$5/(POWER(LN(I6970),2))*P6970/100, O6970)</f>
        <v>#NUM!</v>
      </c>
      <c r="T6970" s="6" t="e">
        <f>-S6970*L6970/100000</f>
        <v>#NUM!</v>
      </c>
      <c r="U6970" s="4">
        <f>N6970+Q6970</f>
        <v>122.4</v>
      </c>
      <c r="V6970" s="4" t="e">
        <f>P6970*I6970/100/R6970</f>
        <v>#DIV/0!</v>
      </c>
      <c r="W6970" s="4" t="e">
        <f>V6970*H6970</f>
        <v>#DIV/0!</v>
      </c>
      <c r="X6970" s="6" t="e">
        <f>O6970+S6970</f>
        <v>#NUM!</v>
      </c>
      <c r="Y6970" s="6" t="e">
        <f>P6970*I6970/100/T6970</f>
        <v>#NUM!</v>
      </c>
      <c r="Z6970" s="6" t="e">
        <f>Y6970*H6970</f>
        <v>#NUM!</v>
      </c>
      <c r="AB6970" s="1" t="e">
        <f t="shared" si="216"/>
        <v>#DIV/0!</v>
      </c>
      <c r="AC6970" s="1" t="e">
        <f t="shared" si="217"/>
        <v>#DIV/0!</v>
      </c>
    </row>
    <row r="6971" spans="4:29" x14ac:dyDescent="0.25">
      <c r="D6971" s="1">
        <v>1992</v>
      </c>
      <c r="E6971" s="1" t="s">
        <v>191</v>
      </c>
      <c r="F6971" s="2" t="s">
        <v>383</v>
      </c>
      <c r="G6971">
        <v>2</v>
      </c>
      <c r="H6971">
        <v>12954155</v>
      </c>
      <c r="I6971" s="1">
        <v>0</v>
      </c>
      <c r="J6971" s="1">
        <v>76559</v>
      </c>
      <c r="K6971" s="1">
        <v>641735.1</v>
      </c>
      <c r="L6971" s="1">
        <v>669216.1</v>
      </c>
      <c r="M6971" s="3">
        <v>3500</v>
      </c>
      <c r="N6971">
        <v>119.3</v>
      </c>
      <c r="O6971">
        <v>523</v>
      </c>
      <c r="P6971" s="1">
        <f>IF($A$3="Percentage of government revenue per capita",$B$3,0) + IF($A$3="Absolute extra revenue",AB6971,0) + IF($A$3="Absolute revenue per capita",AC6971,0)</f>
        <v>0</v>
      </c>
      <c r="Q6971" s="5">
        <f>-MIN(data!$B$4 / data!I6934 * data!P6934 / 100, data!N6934)</f>
        <v>0</v>
      </c>
      <c r="R6971" s="4">
        <f>-Q6971*K6971/1000</f>
        <v>0</v>
      </c>
      <c r="S6971" s="6" t="e">
        <f>-MIN(data!$B$5/(POWER(LN(I6971),2))*P6971/100, O6971)</f>
        <v>#NUM!</v>
      </c>
      <c r="T6971" s="6" t="e">
        <f>-S6971*L6971/100000</f>
        <v>#NUM!</v>
      </c>
      <c r="U6971" s="4">
        <f>N6971+Q6971</f>
        <v>119.3</v>
      </c>
      <c r="V6971" s="4" t="e">
        <f>P6971*I6971/100/R6971</f>
        <v>#DIV/0!</v>
      </c>
      <c r="W6971" s="4" t="e">
        <f>V6971*H6971</f>
        <v>#DIV/0!</v>
      </c>
      <c r="X6971" s="6" t="e">
        <f>O6971+S6971</f>
        <v>#NUM!</v>
      </c>
      <c r="Y6971" s="6" t="e">
        <f>P6971*I6971/100/T6971</f>
        <v>#NUM!</v>
      </c>
      <c r="Z6971" s="6" t="e">
        <f>Y6971*H6971</f>
        <v>#NUM!</v>
      </c>
      <c r="AB6971" s="1" t="e">
        <f t="shared" si="216"/>
        <v>#DIV/0!</v>
      </c>
      <c r="AC6971" s="1" t="e">
        <f t="shared" si="217"/>
        <v>#DIV/0!</v>
      </c>
    </row>
    <row r="6972" spans="4:29" x14ac:dyDescent="0.25">
      <c r="D6972" s="1">
        <v>1993</v>
      </c>
      <c r="E6972" s="1" t="s">
        <v>191</v>
      </c>
      <c r="F6972" s="2" t="s">
        <v>383</v>
      </c>
      <c r="G6972">
        <v>2</v>
      </c>
      <c r="H6972">
        <v>13634076</v>
      </c>
      <c r="I6972" s="1">
        <v>0</v>
      </c>
      <c r="J6972" s="1">
        <v>76418</v>
      </c>
      <c r="K6972" s="1">
        <v>655385.9</v>
      </c>
      <c r="L6972" s="1">
        <v>676982.6</v>
      </c>
      <c r="M6972" s="3">
        <v>3500</v>
      </c>
      <c r="N6972">
        <v>116.6</v>
      </c>
      <c r="O6972">
        <v>517</v>
      </c>
      <c r="P6972" s="1">
        <f>IF($A$3="Percentage of government revenue per capita",$B$3,0) + IF($A$3="Absolute extra revenue",AB6972,0) + IF($A$3="Absolute revenue per capita",AC6972,0)</f>
        <v>0</v>
      </c>
      <c r="Q6972" s="5">
        <f>-MIN(data!$B$4 / data!I6935 * data!P6935 / 100, data!N6935)</f>
        <v>0</v>
      </c>
      <c r="R6972" s="4">
        <f>-Q6972*K6972/1000</f>
        <v>0</v>
      </c>
      <c r="S6972" s="6" t="e">
        <f>-MIN(data!$B$5/(POWER(LN(I6972),2))*P6972/100, O6972)</f>
        <v>#NUM!</v>
      </c>
      <c r="T6972" s="6" t="e">
        <f>-S6972*L6972/100000</f>
        <v>#NUM!</v>
      </c>
      <c r="U6972" s="4">
        <f>N6972+Q6972</f>
        <v>116.6</v>
      </c>
      <c r="V6972" s="4" t="e">
        <f>P6972*I6972/100/R6972</f>
        <v>#DIV/0!</v>
      </c>
      <c r="W6972" s="4" t="e">
        <f>V6972*H6972</f>
        <v>#DIV/0!</v>
      </c>
      <c r="X6972" s="6" t="e">
        <f>O6972+S6972</f>
        <v>#NUM!</v>
      </c>
      <c r="Y6972" s="6" t="e">
        <f>P6972*I6972/100/T6972</f>
        <v>#NUM!</v>
      </c>
      <c r="Z6972" s="6" t="e">
        <f>Y6972*H6972</f>
        <v>#NUM!</v>
      </c>
      <c r="AB6972" s="1" t="e">
        <f t="shared" si="216"/>
        <v>#DIV/0!</v>
      </c>
      <c r="AC6972" s="1" t="e">
        <f t="shared" si="217"/>
        <v>#DIV/0!</v>
      </c>
    </row>
    <row r="6973" spans="4:29" x14ac:dyDescent="0.25">
      <c r="D6973" s="1">
        <v>1994</v>
      </c>
      <c r="E6973" s="1" t="s">
        <v>191</v>
      </c>
      <c r="F6973" s="2" t="s">
        <v>383</v>
      </c>
      <c r="G6973">
        <v>2</v>
      </c>
      <c r="H6973">
        <v>14297613</v>
      </c>
      <c r="I6973" s="1">
        <v>0</v>
      </c>
      <c r="J6973" s="1">
        <v>76045</v>
      </c>
      <c r="K6973" s="1">
        <v>665893.19999999995</v>
      </c>
      <c r="L6973" s="1">
        <v>670611.4</v>
      </c>
      <c r="M6973" s="3">
        <v>3500</v>
      </c>
      <c r="N6973">
        <v>114.2</v>
      </c>
      <c r="O6973">
        <v>507</v>
      </c>
      <c r="P6973" s="1">
        <f>IF($A$3="Percentage of government revenue per capita",$B$3,0) + IF($A$3="Absolute extra revenue",AB6973,0) + IF($A$3="Absolute revenue per capita",AC6973,0)</f>
        <v>0</v>
      </c>
      <c r="Q6973" s="5">
        <f>-MIN(data!$B$4 / data!I6936 * data!P6936 / 100, data!N6936)</f>
        <v>0</v>
      </c>
      <c r="R6973" s="4">
        <f>-Q6973*K6973/1000</f>
        <v>0</v>
      </c>
      <c r="S6973" s="6" t="e">
        <f>-MIN(data!$B$5/(POWER(LN(I6973),2))*P6973/100, O6973)</f>
        <v>#NUM!</v>
      </c>
      <c r="T6973" s="6" t="e">
        <f>-S6973*L6973/100000</f>
        <v>#NUM!</v>
      </c>
      <c r="U6973" s="4">
        <f>N6973+Q6973</f>
        <v>114.2</v>
      </c>
      <c r="V6973" s="4" t="e">
        <f>P6973*I6973/100/R6973</f>
        <v>#DIV/0!</v>
      </c>
      <c r="W6973" s="4" t="e">
        <f>V6973*H6973</f>
        <v>#DIV/0!</v>
      </c>
      <c r="X6973" s="6" t="e">
        <f>O6973+S6973</f>
        <v>#NUM!</v>
      </c>
      <c r="Y6973" s="6" t="e">
        <f>P6973*I6973/100/T6973</f>
        <v>#NUM!</v>
      </c>
      <c r="Z6973" s="6" t="e">
        <f>Y6973*H6973</f>
        <v>#NUM!</v>
      </c>
      <c r="AB6973" s="1" t="e">
        <f t="shared" si="216"/>
        <v>#DIV/0!</v>
      </c>
      <c r="AC6973" s="1" t="e">
        <f t="shared" si="217"/>
        <v>#DIV/0!</v>
      </c>
    </row>
    <row r="6974" spans="4:29" x14ac:dyDescent="0.25">
      <c r="D6974" s="1">
        <v>1995</v>
      </c>
      <c r="E6974" s="1" t="s">
        <v>191</v>
      </c>
      <c r="F6974" s="2" t="s">
        <v>383</v>
      </c>
      <c r="G6974">
        <v>2</v>
      </c>
      <c r="H6974">
        <v>14913315</v>
      </c>
      <c r="I6974" s="1">
        <v>0</v>
      </c>
      <c r="J6974" s="1">
        <v>75406</v>
      </c>
      <c r="K6974" s="1">
        <v>673869.5</v>
      </c>
      <c r="L6974" s="1">
        <v>682730.9</v>
      </c>
      <c r="M6974" s="3">
        <v>3400</v>
      </c>
      <c r="N6974">
        <v>111.9</v>
      </c>
      <c r="O6974">
        <v>498</v>
      </c>
      <c r="P6974" s="1">
        <f>IF($A$3="Percentage of government revenue per capita",$B$3,0) + IF($A$3="Absolute extra revenue",AB6974,0) + IF($A$3="Absolute revenue per capita",AC6974,0)</f>
        <v>0</v>
      </c>
      <c r="Q6974" s="5">
        <f>-MIN(data!$B$4 / data!I6937 * data!P6937 / 100, data!N6937)</f>
        <v>0</v>
      </c>
      <c r="R6974" s="4">
        <f>-Q6974*K6974/1000</f>
        <v>0</v>
      </c>
      <c r="S6974" s="6" t="e">
        <f>-MIN(data!$B$5/(POWER(LN(I6974),2))*P6974/100, O6974)</f>
        <v>#NUM!</v>
      </c>
      <c r="T6974" s="6" t="e">
        <f>-S6974*L6974/100000</f>
        <v>#NUM!</v>
      </c>
      <c r="U6974" s="4">
        <f>N6974+Q6974</f>
        <v>111.9</v>
      </c>
      <c r="V6974" s="4" t="e">
        <f>P6974*I6974/100/R6974</f>
        <v>#DIV/0!</v>
      </c>
      <c r="W6974" s="4" t="e">
        <f>V6974*H6974</f>
        <v>#DIV/0!</v>
      </c>
      <c r="X6974" s="6" t="e">
        <f>O6974+S6974</f>
        <v>#NUM!</v>
      </c>
      <c r="Y6974" s="6" t="e">
        <f>P6974*I6974/100/T6974</f>
        <v>#NUM!</v>
      </c>
      <c r="Z6974" s="6" t="e">
        <f>Y6974*H6974</f>
        <v>#NUM!</v>
      </c>
      <c r="AB6974" s="1" t="e">
        <f t="shared" si="216"/>
        <v>#DIV/0!</v>
      </c>
      <c r="AC6974" s="1" t="e">
        <f t="shared" si="217"/>
        <v>#DIV/0!</v>
      </c>
    </row>
    <row r="6975" spans="4:29" x14ac:dyDescent="0.25">
      <c r="D6975" s="1">
        <v>1996</v>
      </c>
      <c r="E6975" s="1" t="s">
        <v>191</v>
      </c>
      <c r="F6975" s="2" t="s">
        <v>383</v>
      </c>
      <c r="G6975">
        <v>2</v>
      </c>
      <c r="H6975">
        <v>15469274</v>
      </c>
      <c r="I6975" s="1">
        <v>360.69630000000001</v>
      </c>
      <c r="J6975" s="1">
        <v>74423</v>
      </c>
      <c r="K6975" s="1">
        <v>679042</v>
      </c>
      <c r="L6975" s="1">
        <v>676229.5</v>
      </c>
      <c r="M6975" s="3">
        <v>3400</v>
      </c>
      <c r="N6975">
        <v>109.6</v>
      </c>
      <c r="O6975">
        <v>488</v>
      </c>
      <c r="P6975" s="1">
        <f>IF($A$3="Percentage of government revenue per capita",$B$3,0) + IF($A$3="Absolute extra revenue",AB6975,0) + IF($A$3="Absolute revenue per capita",AC6975,0)</f>
        <v>0</v>
      </c>
      <c r="Q6975" s="5">
        <f>-MIN(data!$B$4 / data!I6938 * data!P6938 / 100, data!N6938)</f>
        <v>0</v>
      </c>
      <c r="R6975" s="4">
        <f>-Q6975*K6975/1000</f>
        <v>0</v>
      </c>
      <c r="S6975" s="6">
        <f>-MIN(data!$B$5/(POWER(LN(I6975),2))*P6975/100, O6975)</f>
        <v>0</v>
      </c>
      <c r="T6975" s="6">
        <f>-S6975*L6975/100000</f>
        <v>0</v>
      </c>
      <c r="U6975" s="4">
        <f>N6975+Q6975</f>
        <v>109.6</v>
      </c>
      <c r="V6975" s="4" t="e">
        <f>P6975*I6975/100/R6975</f>
        <v>#DIV/0!</v>
      </c>
      <c r="W6975" s="4" t="e">
        <f>V6975*H6975</f>
        <v>#DIV/0!</v>
      </c>
      <c r="X6975" s="6">
        <f>O6975+S6975</f>
        <v>488</v>
      </c>
      <c r="Y6975" s="6" t="e">
        <f>P6975*I6975/100/T6975</f>
        <v>#DIV/0!</v>
      </c>
      <c r="Z6975" s="6" t="e">
        <f>Y6975*H6975</f>
        <v>#DIV/0!</v>
      </c>
      <c r="AB6975" s="1">
        <f t="shared" si="216"/>
        <v>0</v>
      </c>
      <c r="AC6975" s="1">
        <f t="shared" si="217"/>
        <v>0</v>
      </c>
    </row>
    <row r="6976" spans="4:29" x14ac:dyDescent="0.25">
      <c r="D6976" s="1">
        <v>1997</v>
      </c>
      <c r="E6976" s="1" t="s">
        <v>191</v>
      </c>
      <c r="F6976" s="2" t="s">
        <v>383</v>
      </c>
      <c r="G6976">
        <v>2</v>
      </c>
      <c r="H6976">
        <v>15975668</v>
      </c>
      <c r="I6976" s="1">
        <v>338.75</v>
      </c>
      <c r="J6976" s="1">
        <v>72979</v>
      </c>
      <c r="K6976" s="1">
        <v>682684.8</v>
      </c>
      <c r="L6976" s="1">
        <v>672268.9</v>
      </c>
      <c r="M6976" s="3">
        <v>3300</v>
      </c>
      <c r="N6976">
        <v>106.9</v>
      </c>
      <c r="O6976">
        <v>476</v>
      </c>
      <c r="P6976" s="1">
        <f>IF($A$3="Percentage of government revenue per capita",$B$3,0) + IF($A$3="Absolute extra revenue",AB6976,0) + IF($A$3="Absolute revenue per capita",AC6976,0)</f>
        <v>0</v>
      </c>
      <c r="Q6976" s="5">
        <f>-MIN(data!$B$4 / data!I6939 * data!P6939 / 100, data!N6939)</f>
        <v>0</v>
      </c>
      <c r="R6976" s="4">
        <f>-Q6976*K6976/1000</f>
        <v>0</v>
      </c>
      <c r="S6976" s="6">
        <f>-MIN(data!$B$5/(POWER(LN(I6976),2))*P6976/100, O6976)</f>
        <v>0</v>
      </c>
      <c r="T6976" s="6">
        <f>-S6976*L6976/100000</f>
        <v>0</v>
      </c>
      <c r="U6976" s="4">
        <f>N6976+Q6976</f>
        <v>106.9</v>
      </c>
      <c r="V6976" s="4" t="e">
        <f>P6976*I6976/100/R6976</f>
        <v>#DIV/0!</v>
      </c>
      <c r="W6976" s="4" t="e">
        <f>V6976*H6976</f>
        <v>#DIV/0!</v>
      </c>
      <c r="X6976" s="6">
        <f>O6976+S6976</f>
        <v>476</v>
      </c>
      <c r="Y6976" s="6" t="e">
        <f>P6976*I6976/100/T6976</f>
        <v>#DIV/0!</v>
      </c>
      <c r="Z6976" s="6" t="e">
        <f>Y6976*H6976</f>
        <v>#DIV/0!</v>
      </c>
      <c r="AB6976" s="1">
        <f t="shared" si="216"/>
        <v>0</v>
      </c>
      <c r="AC6976" s="1">
        <f t="shared" si="217"/>
        <v>0</v>
      </c>
    </row>
    <row r="6977" spans="4:29" x14ac:dyDescent="0.25">
      <c r="D6977" s="1">
        <v>1998</v>
      </c>
      <c r="E6977" s="1" t="s">
        <v>191</v>
      </c>
      <c r="F6977" s="2" t="s">
        <v>383</v>
      </c>
      <c r="G6977">
        <v>2</v>
      </c>
      <c r="H6977">
        <v>16450310</v>
      </c>
      <c r="I6977" s="1">
        <v>290.81950000000001</v>
      </c>
      <c r="J6977" s="1">
        <v>71020</v>
      </c>
      <c r="K6977" s="1">
        <v>685521.2</v>
      </c>
      <c r="L6977" s="1">
        <v>670995.69999999995</v>
      </c>
      <c r="M6977" s="3">
        <v>3200</v>
      </c>
      <c r="N6977">
        <v>103.6</v>
      </c>
      <c r="O6977">
        <v>462</v>
      </c>
      <c r="P6977" s="1">
        <f>IF($A$3="Percentage of government revenue per capita",$B$3,0) + IF($A$3="Absolute extra revenue",AB6977,0) + IF($A$3="Absolute revenue per capita",AC6977,0)</f>
        <v>0</v>
      </c>
      <c r="Q6977" s="5">
        <f>-MIN(data!$B$4 / data!I6940 * data!P6940 / 100, data!N6940)</f>
        <v>0</v>
      </c>
      <c r="R6977" s="4">
        <f>-Q6977*K6977/1000</f>
        <v>0</v>
      </c>
      <c r="S6977" s="6">
        <f>-MIN(data!$B$5/(POWER(LN(I6977),2))*P6977/100, O6977)</f>
        <v>0</v>
      </c>
      <c r="T6977" s="6">
        <f>-S6977*L6977/100000</f>
        <v>0</v>
      </c>
      <c r="U6977" s="4">
        <f>N6977+Q6977</f>
        <v>103.6</v>
      </c>
      <c r="V6977" s="4" t="e">
        <f>P6977*I6977/100/R6977</f>
        <v>#DIV/0!</v>
      </c>
      <c r="W6977" s="4" t="e">
        <f>V6977*H6977</f>
        <v>#DIV/0!</v>
      </c>
      <c r="X6977" s="6">
        <f>O6977+S6977</f>
        <v>462</v>
      </c>
      <c r="Y6977" s="6" t="e">
        <f>P6977*I6977/100/T6977</f>
        <v>#DIV/0!</v>
      </c>
      <c r="Z6977" s="6" t="e">
        <f>Y6977*H6977</f>
        <v>#DIV/0!</v>
      </c>
      <c r="AB6977" s="1">
        <f t="shared" si="216"/>
        <v>0</v>
      </c>
      <c r="AC6977" s="1">
        <f t="shared" si="217"/>
        <v>0</v>
      </c>
    </row>
    <row r="6978" spans="4:29" x14ac:dyDescent="0.25">
      <c r="D6978" s="1">
        <v>1999</v>
      </c>
      <c r="E6978" s="1" t="s">
        <v>191</v>
      </c>
      <c r="F6978" s="2" t="s">
        <v>383</v>
      </c>
      <c r="G6978">
        <v>2</v>
      </c>
      <c r="H6978">
        <v>16921149</v>
      </c>
      <c r="I6978" s="1">
        <v>312.5394</v>
      </c>
      <c r="J6978" s="1">
        <v>68648</v>
      </c>
      <c r="K6978" s="1">
        <v>689236.9</v>
      </c>
      <c r="L6978" s="1">
        <v>687361.4</v>
      </c>
      <c r="M6978" s="3">
        <v>3100</v>
      </c>
      <c r="N6978">
        <v>99.6</v>
      </c>
      <c r="O6978">
        <v>451</v>
      </c>
      <c r="P6978" s="1">
        <f>IF($A$3="Percentage of government revenue per capita",$B$3,0) + IF($A$3="Absolute extra revenue",AB6978,0) + IF($A$3="Absolute revenue per capita",AC6978,0)</f>
        <v>0</v>
      </c>
      <c r="Q6978" s="5">
        <f>-MIN(data!$B$4 / data!I6941 * data!P6941 / 100, data!N6941)</f>
        <v>0</v>
      </c>
      <c r="R6978" s="4">
        <f>-Q6978*K6978/1000</f>
        <v>0</v>
      </c>
      <c r="S6978" s="6">
        <f>-MIN(data!$B$5/(POWER(LN(I6978),2))*P6978/100, O6978)</f>
        <v>0</v>
      </c>
      <c r="T6978" s="6">
        <f>-S6978*L6978/100000</f>
        <v>0</v>
      </c>
      <c r="U6978" s="4">
        <f>N6978+Q6978</f>
        <v>99.6</v>
      </c>
      <c r="V6978" s="4" t="e">
        <f>P6978*I6978/100/R6978</f>
        <v>#DIV/0!</v>
      </c>
      <c r="W6978" s="4" t="e">
        <f>V6978*H6978</f>
        <v>#DIV/0!</v>
      </c>
      <c r="X6978" s="6">
        <f>O6978+S6978</f>
        <v>451</v>
      </c>
      <c r="Y6978" s="6" t="e">
        <f>P6978*I6978/100/T6978</f>
        <v>#DIV/0!</v>
      </c>
      <c r="Z6978" s="6" t="e">
        <f>Y6978*H6978</f>
        <v>#DIV/0!</v>
      </c>
      <c r="AB6978" s="1">
        <f t="shared" si="216"/>
        <v>0</v>
      </c>
      <c r="AC6978" s="1">
        <f t="shared" si="217"/>
        <v>0</v>
      </c>
    </row>
    <row r="6979" spans="4:29" x14ac:dyDescent="0.25">
      <c r="D6979" s="1">
        <v>2000</v>
      </c>
      <c r="E6979" s="1" t="s">
        <v>191</v>
      </c>
      <c r="F6979" s="2" t="s">
        <v>383</v>
      </c>
      <c r="G6979">
        <v>2</v>
      </c>
      <c r="H6979">
        <v>17409072</v>
      </c>
      <c r="I6979" s="1">
        <v>437.79239999999999</v>
      </c>
      <c r="J6979" s="1">
        <v>66053</v>
      </c>
      <c r="K6979" s="1">
        <v>693834</v>
      </c>
      <c r="L6979" s="1">
        <v>704545.5</v>
      </c>
      <c r="M6979" s="3">
        <v>3100</v>
      </c>
      <c r="N6979">
        <v>95.2</v>
      </c>
      <c r="O6979">
        <v>440</v>
      </c>
      <c r="P6979" s="1">
        <f>IF($A$3="Percentage of government revenue per capita",$B$3,0) + IF($A$3="Absolute extra revenue",AB6979,0) + IF($A$3="Absolute revenue per capita",AC6979,0)</f>
        <v>0</v>
      </c>
      <c r="Q6979" s="5">
        <f>-MIN(data!$B$4 / data!I6942 * data!P6942 / 100, data!N6942)</f>
        <v>0</v>
      </c>
      <c r="R6979" s="4">
        <f>-Q6979*K6979/1000</f>
        <v>0</v>
      </c>
      <c r="S6979" s="6">
        <f>-MIN(data!$B$5/(POWER(LN(I6979),2))*P6979/100, O6979)</f>
        <v>0</v>
      </c>
      <c r="T6979" s="6">
        <f>-S6979*L6979/100000</f>
        <v>0</v>
      </c>
      <c r="U6979" s="4">
        <f>N6979+Q6979</f>
        <v>95.2</v>
      </c>
      <c r="V6979" s="4" t="e">
        <f>P6979*I6979/100/R6979</f>
        <v>#DIV/0!</v>
      </c>
      <c r="W6979" s="4" t="e">
        <f>V6979*H6979</f>
        <v>#DIV/0!</v>
      </c>
      <c r="X6979" s="6">
        <f>O6979+S6979</f>
        <v>440</v>
      </c>
      <c r="Y6979" s="6" t="e">
        <f>P6979*I6979/100/T6979</f>
        <v>#DIV/0!</v>
      </c>
      <c r="Z6979" s="6" t="e">
        <f>Y6979*H6979</f>
        <v>#DIV/0!</v>
      </c>
      <c r="AB6979" s="1">
        <f t="shared" si="216"/>
        <v>0</v>
      </c>
      <c r="AC6979" s="1">
        <f t="shared" si="217"/>
        <v>0</v>
      </c>
    </row>
    <row r="6980" spans="4:29" x14ac:dyDescent="0.25">
      <c r="D6980" s="1">
        <v>2001</v>
      </c>
      <c r="E6980" s="1" t="s">
        <v>191</v>
      </c>
      <c r="F6980" s="2" t="s">
        <v>383</v>
      </c>
      <c r="G6980">
        <v>2</v>
      </c>
      <c r="H6980">
        <v>17918373</v>
      </c>
      <c r="I6980" s="1">
        <v>399.56709999999998</v>
      </c>
      <c r="J6980" s="1">
        <v>63383</v>
      </c>
      <c r="K6980" s="1">
        <v>699591.6</v>
      </c>
      <c r="L6980" s="1">
        <v>712643.7</v>
      </c>
      <c r="M6980" s="3">
        <v>3100</v>
      </c>
      <c r="N6980">
        <v>90.6</v>
      </c>
      <c r="O6980">
        <v>435</v>
      </c>
      <c r="P6980" s="1">
        <f>IF($A$3="Percentage of government revenue per capita",$B$3,0) + IF($A$3="Absolute extra revenue",AB6980,0) + IF($A$3="Absolute revenue per capita",AC6980,0)</f>
        <v>0</v>
      </c>
      <c r="Q6980" s="5">
        <f>-MIN(data!$B$4 / data!I6943 * data!P6943 / 100, data!N6943)</f>
        <v>0</v>
      </c>
      <c r="R6980" s="4">
        <f>-Q6980*K6980/1000</f>
        <v>0</v>
      </c>
      <c r="S6980" s="6">
        <f>-MIN(data!$B$5/(POWER(LN(I6980),2))*P6980/100, O6980)</f>
        <v>0</v>
      </c>
      <c r="T6980" s="6">
        <f>-S6980*L6980/100000</f>
        <v>0</v>
      </c>
      <c r="U6980" s="4">
        <f>N6980+Q6980</f>
        <v>90.6</v>
      </c>
      <c r="V6980" s="4" t="e">
        <f>P6980*I6980/100/R6980</f>
        <v>#DIV/0!</v>
      </c>
      <c r="W6980" s="4" t="e">
        <f>V6980*H6980</f>
        <v>#DIV/0!</v>
      </c>
      <c r="X6980" s="6">
        <f>O6980+S6980</f>
        <v>435</v>
      </c>
      <c r="Y6980" s="6" t="e">
        <f>P6980*I6980/100/T6980</f>
        <v>#DIV/0!</v>
      </c>
      <c r="Z6980" s="6" t="e">
        <f>Y6980*H6980</f>
        <v>#DIV/0!</v>
      </c>
      <c r="AB6980" s="1">
        <f t="shared" ref="AB6980:AB7043" si="218">$B$3*100/H6980/I6980</f>
        <v>0</v>
      </c>
      <c r="AC6980" s="1">
        <f t="shared" ref="AC6980:AC7043" si="219">$B$3/I6980*100</f>
        <v>0</v>
      </c>
    </row>
    <row r="6981" spans="4:29" x14ac:dyDescent="0.25">
      <c r="D6981" s="1">
        <v>2002</v>
      </c>
      <c r="E6981" s="1" t="s">
        <v>191</v>
      </c>
      <c r="F6981" s="2" t="s">
        <v>383</v>
      </c>
      <c r="G6981">
        <v>2</v>
      </c>
      <c r="H6981">
        <v>18443691</v>
      </c>
      <c r="I6981" s="1">
        <v>355.49930000000001</v>
      </c>
      <c r="J6981" s="1">
        <v>60717</v>
      </c>
      <c r="K6981" s="1">
        <v>706833.5</v>
      </c>
      <c r="L6981" s="1">
        <v>719257.5</v>
      </c>
      <c r="M6981" s="3">
        <v>3100</v>
      </c>
      <c r="N6981">
        <v>85.9</v>
      </c>
      <c r="O6981">
        <v>431</v>
      </c>
      <c r="P6981" s="1">
        <f>IF($A$3="Percentage of government revenue per capita",$B$3,0) + IF($A$3="Absolute extra revenue",AB6981,0) + IF($A$3="Absolute revenue per capita",AC6981,0)</f>
        <v>0</v>
      </c>
      <c r="Q6981" s="5">
        <f>-MIN(data!$B$4 / data!I6944 * data!P6944 / 100, data!N6944)</f>
        <v>0</v>
      </c>
      <c r="R6981" s="4">
        <f>-Q6981*K6981/1000</f>
        <v>0</v>
      </c>
      <c r="S6981" s="6">
        <f>-MIN(data!$B$5/(POWER(LN(I6981),2))*P6981/100, O6981)</f>
        <v>0</v>
      </c>
      <c r="T6981" s="6">
        <f>-S6981*L6981/100000</f>
        <v>0</v>
      </c>
      <c r="U6981" s="4">
        <f>N6981+Q6981</f>
        <v>85.9</v>
      </c>
      <c r="V6981" s="4" t="e">
        <f>P6981*I6981/100/R6981</f>
        <v>#DIV/0!</v>
      </c>
      <c r="W6981" s="4" t="e">
        <f>V6981*H6981</f>
        <v>#DIV/0!</v>
      </c>
      <c r="X6981" s="6">
        <f>O6981+S6981</f>
        <v>431</v>
      </c>
      <c r="Y6981" s="6" t="e">
        <f>P6981*I6981/100/T6981</f>
        <v>#DIV/0!</v>
      </c>
      <c r="Z6981" s="6" t="e">
        <f>Y6981*H6981</f>
        <v>#DIV/0!</v>
      </c>
      <c r="AB6981" s="1">
        <f t="shared" si="218"/>
        <v>0</v>
      </c>
      <c r="AC6981" s="1">
        <f t="shared" si="219"/>
        <v>0</v>
      </c>
    </row>
    <row r="6982" spans="4:29" x14ac:dyDescent="0.25">
      <c r="D6982" s="1">
        <v>2003</v>
      </c>
      <c r="E6982" s="1" t="s">
        <v>191</v>
      </c>
      <c r="F6982" s="2" t="s">
        <v>383</v>
      </c>
      <c r="G6982">
        <v>2</v>
      </c>
      <c r="H6982">
        <v>18985000</v>
      </c>
      <c r="I6982" s="1">
        <v>368.62139999999999</v>
      </c>
      <c r="J6982" s="1">
        <v>58171</v>
      </c>
      <c r="K6982" s="1">
        <v>715510.5</v>
      </c>
      <c r="L6982" s="1">
        <v>745920.7</v>
      </c>
      <c r="M6982" s="3">
        <v>3100</v>
      </c>
      <c r="N6982">
        <v>81.3</v>
      </c>
      <c r="O6982">
        <v>429</v>
      </c>
      <c r="P6982" s="1">
        <f>IF($A$3="Percentage of government revenue per capita",$B$3,0) + IF($A$3="Absolute extra revenue",AB6982,0) + IF($A$3="Absolute revenue per capita",AC6982,0)</f>
        <v>0</v>
      </c>
      <c r="Q6982" s="5">
        <f>-MIN(data!$B$4 / data!I6945 * data!P6945 / 100, data!N6945)</f>
        <v>0</v>
      </c>
      <c r="R6982" s="4">
        <f>-Q6982*K6982/1000</f>
        <v>0</v>
      </c>
      <c r="S6982" s="6">
        <f>-MIN(data!$B$5/(POWER(LN(I6982),2))*P6982/100, O6982)</f>
        <v>0</v>
      </c>
      <c r="T6982" s="6">
        <f>-S6982*L6982/100000</f>
        <v>0</v>
      </c>
      <c r="U6982" s="4">
        <f>N6982+Q6982</f>
        <v>81.3</v>
      </c>
      <c r="V6982" s="4" t="e">
        <f>P6982*I6982/100/R6982</f>
        <v>#DIV/0!</v>
      </c>
      <c r="W6982" s="4" t="e">
        <f>V6982*H6982</f>
        <v>#DIV/0!</v>
      </c>
      <c r="X6982" s="6">
        <f>O6982+S6982</f>
        <v>429</v>
      </c>
      <c r="Y6982" s="6" t="e">
        <f>P6982*I6982/100/T6982</f>
        <v>#DIV/0!</v>
      </c>
      <c r="Z6982" s="6" t="e">
        <f>Y6982*H6982</f>
        <v>#DIV/0!</v>
      </c>
      <c r="AB6982" s="1">
        <f t="shared" si="218"/>
        <v>0</v>
      </c>
      <c r="AC6982" s="1">
        <f t="shared" si="219"/>
        <v>0</v>
      </c>
    </row>
    <row r="6983" spans="4:29" x14ac:dyDescent="0.25">
      <c r="D6983" s="1">
        <v>2004</v>
      </c>
      <c r="E6983" s="1" t="s">
        <v>191</v>
      </c>
      <c r="F6983" s="2" t="s">
        <v>383</v>
      </c>
      <c r="G6983">
        <v>2</v>
      </c>
      <c r="H6983">
        <v>19540098</v>
      </c>
      <c r="I6983" s="1">
        <v>379.16379999999998</v>
      </c>
      <c r="J6983" s="1">
        <v>55763</v>
      </c>
      <c r="K6983" s="1">
        <v>725136.5</v>
      </c>
      <c r="L6983" s="1">
        <v>745920.7</v>
      </c>
      <c r="M6983" s="3">
        <v>3200</v>
      </c>
      <c r="N6983">
        <v>76.900000000000006</v>
      </c>
      <c r="O6983">
        <v>429</v>
      </c>
      <c r="P6983" s="1">
        <f>IF($A$3="Percentage of government revenue per capita",$B$3,0) + IF($A$3="Absolute extra revenue",AB6983,0) + IF($A$3="Absolute revenue per capita",AC6983,0)</f>
        <v>0</v>
      </c>
      <c r="Q6983" s="5">
        <f>-MIN(data!$B$4 / data!I6946 * data!P6946 / 100, data!N6946)</f>
        <v>0</v>
      </c>
      <c r="R6983" s="4">
        <f>-Q6983*K6983/1000</f>
        <v>0</v>
      </c>
      <c r="S6983" s="6">
        <f>-MIN(data!$B$5/(POWER(LN(I6983),2))*P6983/100, O6983)</f>
        <v>0</v>
      </c>
      <c r="T6983" s="6">
        <f>-S6983*L6983/100000</f>
        <v>0</v>
      </c>
      <c r="U6983" s="4">
        <f>N6983+Q6983</f>
        <v>76.900000000000006</v>
      </c>
      <c r="V6983" s="4" t="e">
        <f>P6983*I6983/100/R6983</f>
        <v>#DIV/0!</v>
      </c>
      <c r="W6983" s="4" t="e">
        <f>V6983*H6983</f>
        <v>#DIV/0!</v>
      </c>
      <c r="X6983" s="6">
        <f>O6983+S6983</f>
        <v>429</v>
      </c>
      <c r="Y6983" s="6" t="e">
        <f>P6983*I6983/100/T6983</f>
        <v>#DIV/0!</v>
      </c>
      <c r="Z6983" s="6" t="e">
        <f>Y6983*H6983</f>
        <v>#DIV/0!</v>
      </c>
      <c r="AB6983" s="1">
        <f t="shared" si="218"/>
        <v>0</v>
      </c>
      <c r="AC6983" s="1">
        <f t="shared" si="219"/>
        <v>0</v>
      </c>
    </row>
    <row r="6984" spans="4:29" x14ac:dyDescent="0.25">
      <c r="D6984" s="1">
        <v>2005</v>
      </c>
      <c r="E6984" s="1" t="s">
        <v>191</v>
      </c>
      <c r="F6984" s="2" t="s">
        <v>383</v>
      </c>
      <c r="G6984">
        <v>2</v>
      </c>
      <c r="H6984">
        <v>20107409</v>
      </c>
      <c r="I6984" s="1">
        <v>428.9837</v>
      </c>
      <c r="J6984" s="1">
        <v>53459</v>
      </c>
      <c r="K6984" s="1">
        <v>735337</v>
      </c>
      <c r="L6984" s="1">
        <v>771028</v>
      </c>
      <c r="M6984" s="3">
        <v>3200</v>
      </c>
      <c r="N6984">
        <v>72.7</v>
      </c>
      <c r="O6984">
        <v>428</v>
      </c>
      <c r="P6984" s="1">
        <f>IF($A$3="Percentage of government revenue per capita",$B$3,0) + IF($A$3="Absolute extra revenue",AB6984,0) + IF($A$3="Absolute revenue per capita",AC6984,0)</f>
        <v>0</v>
      </c>
      <c r="Q6984" s="5">
        <f>-MIN(data!$B$4 / data!I6947 * data!P6947 / 100, data!N6947)</f>
        <v>0</v>
      </c>
      <c r="R6984" s="4">
        <f>-Q6984*K6984/1000</f>
        <v>0</v>
      </c>
      <c r="S6984" s="6">
        <f>-MIN(data!$B$5/(POWER(LN(I6984),2))*P6984/100, O6984)</f>
        <v>0</v>
      </c>
      <c r="T6984" s="6">
        <f>-S6984*L6984/100000</f>
        <v>0</v>
      </c>
      <c r="U6984" s="4">
        <f>N6984+Q6984</f>
        <v>72.7</v>
      </c>
      <c r="V6984" s="4" t="e">
        <f>P6984*I6984/100/R6984</f>
        <v>#DIV/0!</v>
      </c>
      <c r="W6984" s="4" t="e">
        <f>V6984*H6984</f>
        <v>#DIV/0!</v>
      </c>
      <c r="X6984" s="6">
        <f>O6984+S6984</f>
        <v>428</v>
      </c>
      <c r="Y6984" s="6" t="e">
        <f>P6984*I6984/100/T6984</f>
        <v>#DIV/0!</v>
      </c>
      <c r="Z6984" s="6" t="e">
        <f>Y6984*H6984</f>
        <v>#DIV/0!</v>
      </c>
      <c r="AB6984" s="1">
        <f t="shared" si="218"/>
        <v>0</v>
      </c>
      <c r="AC6984" s="1">
        <f t="shared" si="219"/>
        <v>0</v>
      </c>
    </row>
    <row r="6985" spans="4:29" x14ac:dyDescent="0.25">
      <c r="D6985" s="1">
        <v>2006</v>
      </c>
      <c r="E6985" s="1" t="s">
        <v>191</v>
      </c>
      <c r="F6985" s="2" t="s">
        <v>383</v>
      </c>
      <c r="G6985">
        <v>2</v>
      </c>
      <c r="H6985">
        <v>20687646</v>
      </c>
      <c r="I6985" s="1">
        <v>475.8064</v>
      </c>
      <c r="J6985" s="1">
        <v>51306</v>
      </c>
      <c r="K6985" s="1">
        <v>746812.2</v>
      </c>
      <c r="L6985" s="1">
        <v>771028</v>
      </c>
      <c r="M6985" s="3">
        <v>3300</v>
      </c>
      <c r="N6985">
        <v>68.7</v>
      </c>
      <c r="O6985">
        <v>428</v>
      </c>
      <c r="P6985" s="1">
        <f>IF($A$3="Percentage of government revenue per capita",$B$3,0) + IF($A$3="Absolute extra revenue",AB6985,0) + IF($A$3="Absolute revenue per capita",AC6985,0)</f>
        <v>0</v>
      </c>
      <c r="Q6985" s="5">
        <f>-MIN(data!$B$4 / data!I6948 * data!P6948 / 100, data!N6948)</f>
        <v>0</v>
      </c>
      <c r="R6985" s="4">
        <f>-Q6985*K6985/1000</f>
        <v>0</v>
      </c>
      <c r="S6985" s="6">
        <f>-MIN(data!$B$5/(POWER(LN(I6985),2))*P6985/100, O6985)</f>
        <v>0</v>
      </c>
      <c r="T6985" s="6">
        <f>-S6985*L6985/100000</f>
        <v>0</v>
      </c>
      <c r="U6985" s="4">
        <f>N6985+Q6985</f>
        <v>68.7</v>
      </c>
      <c r="V6985" s="4" t="e">
        <f>P6985*I6985/100/R6985</f>
        <v>#DIV/0!</v>
      </c>
      <c r="W6985" s="4" t="e">
        <f>V6985*H6985</f>
        <v>#DIV/0!</v>
      </c>
      <c r="X6985" s="6">
        <f>O6985+S6985</f>
        <v>428</v>
      </c>
      <c r="Y6985" s="6" t="e">
        <f>P6985*I6985/100/T6985</f>
        <v>#DIV/0!</v>
      </c>
      <c r="Z6985" s="6" t="e">
        <f>Y6985*H6985</f>
        <v>#DIV/0!</v>
      </c>
      <c r="AB6985" s="1">
        <f t="shared" si="218"/>
        <v>0</v>
      </c>
      <c r="AC6985" s="1">
        <f t="shared" si="219"/>
        <v>0</v>
      </c>
    </row>
    <row r="6986" spans="4:29" x14ac:dyDescent="0.25">
      <c r="D6986" s="1">
        <v>2007</v>
      </c>
      <c r="E6986" s="1" t="s">
        <v>191</v>
      </c>
      <c r="F6986" s="2" t="s">
        <v>383</v>
      </c>
      <c r="G6986">
        <v>2</v>
      </c>
      <c r="H6986">
        <v>21282515</v>
      </c>
      <c r="I6986" s="1">
        <v>411.06490000000002</v>
      </c>
      <c r="J6986" s="1">
        <v>49260</v>
      </c>
      <c r="K6986" s="1">
        <v>759013.9</v>
      </c>
      <c r="L6986" s="1">
        <v>778301.9</v>
      </c>
      <c r="M6986" s="3">
        <v>3300</v>
      </c>
      <c r="N6986">
        <v>64.900000000000006</v>
      </c>
      <c r="O6986">
        <v>424</v>
      </c>
      <c r="P6986" s="1">
        <f>IF($A$3="Percentage of government revenue per capita",$B$3,0) + IF($A$3="Absolute extra revenue",AB6986,0) + IF($A$3="Absolute revenue per capita",AC6986,0)</f>
        <v>0</v>
      </c>
      <c r="Q6986" s="5">
        <f>-MIN(data!$B$4 / data!I6949 * data!P6949 / 100, data!N6949)</f>
        <v>0</v>
      </c>
      <c r="R6986" s="4">
        <f>-Q6986*K6986/1000</f>
        <v>0</v>
      </c>
      <c r="S6986" s="6">
        <f>-MIN(data!$B$5/(POWER(LN(I6986),2))*P6986/100, O6986)</f>
        <v>0</v>
      </c>
      <c r="T6986" s="6">
        <f>-S6986*L6986/100000</f>
        <v>0</v>
      </c>
      <c r="U6986" s="4">
        <f>N6986+Q6986</f>
        <v>64.900000000000006</v>
      </c>
      <c r="V6986" s="4" t="e">
        <f>P6986*I6986/100/R6986</f>
        <v>#DIV/0!</v>
      </c>
      <c r="W6986" s="4" t="e">
        <f>V6986*H6986</f>
        <v>#DIV/0!</v>
      </c>
      <c r="X6986" s="6">
        <f>O6986+S6986</f>
        <v>424</v>
      </c>
      <c r="Y6986" s="6" t="e">
        <f>P6986*I6986/100/T6986</f>
        <v>#DIV/0!</v>
      </c>
      <c r="Z6986" s="6" t="e">
        <f>Y6986*H6986</f>
        <v>#DIV/0!</v>
      </c>
      <c r="AB6986" s="1">
        <f t="shared" si="218"/>
        <v>0</v>
      </c>
      <c r="AC6986" s="1">
        <f t="shared" si="219"/>
        <v>0</v>
      </c>
    </row>
    <row r="6987" spans="4:29" x14ac:dyDescent="0.25">
      <c r="D6987" s="1">
        <v>2008</v>
      </c>
      <c r="E6987" s="1" t="s">
        <v>191</v>
      </c>
      <c r="F6987" s="2" t="s">
        <v>383</v>
      </c>
      <c r="G6987">
        <v>2</v>
      </c>
      <c r="H6987">
        <v>21892146</v>
      </c>
      <c r="I6987" s="1">
        <v>460.1318</v>
      </c>
      <c r="J6987" s="1">
        <v>47326</v>
      </c>
      <c r="K6987" s="1">
        <v>772039.2</v>
      </c>
      <c r="L6987" s="1">
        <v>815347.7</v>
      </c>
      <c r="M6987" s="3">
        <v>3300</v>
      </c>
      <c r="N6987">
        <v>61.3</v>
      </c>
      <c r="O6987">
        <v>417</v>
      </c>
      <c r="P6987" s="1">
        <f>IF($A$3="Percentage of government revenue per capita",$B$3,0) + IF($A$3="Absolute extra revenue",AB6987,0) + IF($A$3="Absolute revenue per capita",AC6987,0)</f>
        <v>0</v>
      </c>
      <c r="Q6987" s="5">
        <f>-MIN(data!$B$4 / data!I6950 * data!P6950 / 100, data!N6950)</f>
        <v>0</v>
      </c>
      <c r="R6987" s="4">
        <f>-Q6987*K6987/1000</f>
        <v>0</v>
      </c>
      <c r="S6987" s="6">
        <f>-MIN(data!$B$5/(POWER(LN(I6987),2))*P6987/100, O6987)</f>
        <v>0</v>
      </c>
      <c r="T6987" s="6">
        <f>-S6987*L6987/100000</f>
        <v>0</v>
      </c>
      <c r="U6987" s="4">
        <f>N6987+Q6987</f>
        <v>61.3</v>
      </c>
      <c r="V6987" s="4" t="e">
        <f>P6987*I6987/100/R6987</f>
        <v>#DIV/0!</v>
      </c>
      <c r="W6987" s="4" t="e">
        <f>V6987*H6987</f>
        <v>#DIV/0!</v>
      </c>
      <c r="X6987" s="6">
        <f>O6987+S6987</f>
        <v>417</v>
      </c>
      <c r="Y6987" s="6" t="e">
        <f>P6987*I6987/100/T6987</f>
        <v>#DIV/0!</v>
      </c>
      <c r="Z6987" s="6" t="e">
        <f>Y6987*H6987</f>
        <v>#DIV/0!</v>
      </c>
      <c r="AB6987" s="1">
        <f t="shared" si="218"/>
        <v>0</v>
      </c>
      <c r="AC6987" s="1">
        <f t="shared" si="219"/>
        <v>0</v>
      </c>
    </row>
    <row r="6988" spans="4:29" x14ac:dyDescent="0.25">
      <c r="D6988" s="1">
        <v>2009</v>
      </c>
      <c r="E6988" s="1" t="s">
        <v>191</v>
      </c>
      <c r="F6988" s="2" t="s">
        <v>383</v>
      </c>
      <c r="G6988">
        <v>2</v>
      </c>
      <c r="H6988">
        <v>22516460</v>
      </c>
      <c r="I6988" s="1">
        <v>313.51859999999999</v>
      </c>
      <c r="J6988" s="1">
        <v>45805</v>
      </c>
      <c r="K6988" s="1">
        <v>784332.2</v>
      </c>
      <c r="L6988" s="1">
        <v>815347.7</v>
      </c>
      <c r="M6988" s="3">
        <v>3400</v>
      </c>
      <c r="N6988">
        <v>58.4</v>
      </c>
      <c r="O6988">
        <v>417</v>
      </c>
      <c r="P6988" s="1">
        <f>IF($A$3="Percentage of government revenue per capita",$B$3,0) + IF($A$3="Absolute extra revenue",AB6988,0) + IF($A$3="Absolute revenue per capita",AC6988,0)</f>
        <v>0</v>
      </c>
      <c r="Q6988" s="5">
        <f>-MIN(data!$B$4 / data!I6951 * data!P6951 / 100, data!N6951)</f>
        <v>0</v>
      </c>
      <c r="R6988" s="4">
        <f>-Q6988*K6988/1000</f>
        <v>0</v>
      </c>
      <c r="S6988" s="6">
        <f>-MIN(data!$B$5/(POWER(LN(I6988),2))*P6988/100, O6988)</f>
        <v>0</v>
      </c>
      <c r="T6988" s="6">
        <f>-S6988*L6988/100000</f>
        <v>0</v>
      </c>
      <c r="U6988" s="4">
        <f>N6988+Q6988</f>
        <v>58.4</v>
      </c>
      <c r="V6988" s="4" t="e">
        <f>P6988*I6988/100/R6988</f>
        <v>#DIV/0!</v>
      </c>
      <c r="W6988" s="4" t="e">
        <f>V6988*H6988</f>
        <v>#DIV/0!</v>
      </c>
      <c r="X6988" s="6">
        <f>O6988+S6988</f>
        <v>417</v>
      </c>
      <c r="Y6988" s="6" t="e">
        <f>P6988*I6988/100/T6988</f>
        <v>#DIV/0!</v>
      </c>
      <c r="Z6988" s="6" t="e">
        <f>Y6988*H6988</f>
        <v>#DIV/0!</v>
      </c>
      <c r="AB6988" s="1">
        <f t="shared" si="218"/>
        <v>0</v>
      </c>
      <c r="AC6988" s="1">
        <f t="shared" si="219"/>
        <v>0</v>
      </c>
    </row>
    <row r="6989" spans="4:29" x14ac:dyDescent="0.25">
      <c r="D6989" s="1">
        <v>2010</v>
      </c>
      <c r="E6989" s="1" t="s">
        <v>191</v>
      </c>
      <c r="F6989" s="2" t="s">
        <v>383</v>
      </c>
      <c r="G6989">
        <v>2</v>
      </c>
      <c r="H6989">
        <v>23154855</v>
      </c>
      <c r="I6989" s="1">
        <v>332.6284</v>
      </c>
      <c r="J6989" s="1">
        <v>45006</v>
      </c>
      <c r="K6989" s="1">
        <v>797978.7</v>
      </c>
      <c r="L6989" s="1">
        <v>817307.7</v>
      </c>
      <c r="M6989" s="3">
        <v>3400</v>
      </c>
      <c r="N6989">
        <v>56.4</v>
      </c>
      <c r="O6989">
        <v>416</v>
      </c>
      <c r="P6989" s="1">
        <f>IF($A$3="Percentage of government revenue per capita",$B$3,0) + IF($A$3="Absolute extra revenue",AB6989,0) + IF($A$3="Absolute revenue per capita",AC6989,0)</f>
        <v>0</v>
      </c>
      <c r="Q6989" s="5">
        <f>-MIN(data!$B$4 / data!I6952 * data!P6952 / 100, data!N6952)</f>
        <v>0</v>
      </c>
      <c r="R6989" s="4">
        <f>-Q6989*K6989/1000</f>
        <v>0</v>
      </c>
      <c r="S6989" s="6">
        <f>-MIN(data!$B$5/(POWER(LN(I6989),2))*P6989/100, O6989)</f>
        <v>0</v>
      </c>
      <c r="T6989" s="6">
        <f>-S6989*L6989/100000</f>
        <v>0</v>
      </c>
      <c r="U6989" s="4">
        <f>N6989+Q6989</f>
        <v>56.4</v>
      </c>
      <c r="V6989" s="4" t="e">
        <f>P6989*I6989/100/R6989</f>
        <v>#DIV/0!</v>
      </c>
      <c r="W6989" s="4" t="e">
        <f>V6989*H6989</f>
        <v>#DIV/0!</v>
      </c>
      <c r="X6989" s="6">
        <f>O6989+S6989</f>
        <v>416</v>
      </c>
      <c r="Y6989" s="6" t="e">
        <f>P6989*I6989/100/T6989</f>
        <v>#DIV/0!</v>
      </c>
      <c r="Z6989" s="6" t="e">
        <f>Y6989*H6989</f>
        <v>#DIV/0!</v>
      </c>
      <c r="AB6989" s="1">
        <f t="shared" si="218"/>
        <v>0</v>
      </c>
      <c r="AC6989" s="1">
        <f t="shared" si="219"/>
        <v>0</v>
      </c>
    </row>
    <row r="6990" spans="4:29" x14ac:dyDescent="0.25">
      <c r="D6990" s="1">
        <v>2011</v>
      </c>
      <c r="E6990" s="1" t="s">
        <v>191</v>
      </c>
      <c r="F6990" s="2" t="s">
        <v>383</v>
      </c>
      <c r="G6990">
        <v>2</v>
      </c>
      <c r="H6990">
        <v>23807588</v>
      </c>
      <c r="I6990" s="1">
        <v>273.53660000000002</v>
      </c>
      <c r="J6990" s="1">
        <v>45084</v>
      </c>
      <c r="K6990" s="1">
        <v>812324.3</v>
      </c>
      <c r="L6990" s="1">
        <v>823244.6</v>
      </c>
      <c r="M6990" s="3">
        <v>3400</v>
      </c>
      <c r="N6990">
        <v>55.5</v>
      </c>
      <c r="O6990">
        <v>413</v>
      </c>
      <c r="P6990" s="1">
        <f>IF($A$3="Percentage of government revenue per capita",$B$3,0) + IF($A$3="Absolute extra revenue",AB6990,0) + IF($A$3="Absolute revenue per capita",AC6990,0)</f>
        <v>0</v>
      </c>
      <c r="Q6990" s="5">
        <f>-MIN(data!$B$4 / data!I6953 * data!P6953 / 100, data!N6953)</f>
        <v>0</v>
      </c>
      <c r="R6990" s="4">
        <f>-Q6990*K6990/1000</f>
        <v>0</v>
      </c>
      <c r="S6990" s="6">
        <f>-MIN(data!$B$5/(POWER(LN(I6990),2))*P6990/100, O6990)</f>
        <v>0</v>
      </c>
      <c r="T6990" s="6">
        <f>-S6990*L6990/100000</f>
        <v>0</v>
      </c>
      <c r="U6990" s="4">
        <f>N6990+Q6990</f>
        <v>55.5</v>
      </c>
      <c r="V6990" s="4" t="e">
        <f>P6990*I6990/100/R6990</f>
        <v>#DIV/0!</v>
      </c>
      <c r="W6990" s="4" t="e">
        <f>V6990*H6990</f>
        <v>#DIV/0!</v>
      </c>
      <c r="X6990" s="6">
        <f>O6990+S6990</f>
        <v>413</v>
      </c>
      <c r="Y6990" s="6" t="e">
        <f>P6990*I6990/100/T6990</f>
        <v>#DIV/0!</v>
      </c>
      <c r="Z6990" s="6" t="e">
        <f>Y6990*H6990</f>
        <v>#DIV/0!</v>
      </c>
      <c r="AB6990" s="1">
        <f t="shared" si="218"/>
        <v>0</v>
      </c>
      <c r="AC6990" s="1">
        <f t="shared" si="219"/>
        <v>0</v>
      </c>
    </row>
    <row r="6991" spans="4:29" x14ac:dyDescent="0.25">
      <c r="D6991" s="1">
        <v>2012</v>
      </c>
      <c r="E6991" s="1" t="s">
        <v>191</v>
      </c>
      <c r="F6991" s="2" t="s">
        <v>383</v>
      </c>
      <c r="G6991">
        <v>2</v>
      </c>
      <c r="H6991">
        <v>24473178</v>
      </c>
      <c r="I6991" s="1">
        <v>268.51459999999997</v>
      </c>
      <c r="J6991" s="1">
        <v>45643</v>
      </c>
      <c r="K6991" s="1">
        <v>823880.9</v>
      </c>
      <c r="L6991" s="1">
        <v>829268.3</v>
      </c>
      <c r="M6991" s="3">
        <v>3400</v>
      </c>
      <c r="N6991">
        <v>55.4</v>
      </c>
      <c r="O6991">
        <v>410</v>
      </c>
      <c r="P6991" s="1">
        <f>IF($A$3="Percentage of government revenue per capita",$B$3,0) + IF($A$3="Absolute extra revenue",AB6991,0) + IF($A$3="Absolute revenue per capita",AC6991,0)</f>
        <v>0</v>
      </c>
      <c r="Q6991" s="5">
        <f>-MIN(data!$B$4 / data!I6954 * data!P6954 / 100, data!N6954)</f>
        <v>0</v>
      </c>
      <c r="R6991" s="4">
        <f>-Q6991*K6991/1000</f>
        <v>0</v>
      </c>
      <c r="S6991" s="6">
        <f>-MIN(data!$B$5/(POWER(LN(I6991),2))*P6991/100, O6991)</f>
        <v>0</v>
      </c>
      <c r="T6991" s="6">
        <f>-S6991*L6991/100000</f>
        <v>0</v>
      </c>
      <c r="U6991" s="4">
        <f>N6991+Q6991</f>
        <v>55.4</v>
      </c>
      <c r="V6991" s="4" t="e">
        <f>P6991*I6991/100/R6991</f>
        <v>#DIV/0!</v>
      </c>
      <c r="W6991" s="4" t="e">
        <f>V6991*H6991</f>
        <v>#DIV/0!</v>
      </c>
      <c r="X6991" s="6">
        <f>O6991+S6991</f>
        <v>410</v>
      </c>
      <c r="Y6991" s="6" t="e">
        <f>P6991*I6991/100/T6991</f>
        <v>#DIV/0!</v>
      </c>
      <c r="Z6991" s="6" t="e">
        <f>Y6991*H6991</f>
        <v>#DIV/0!</v>
      </c>
      <c r="AB6991" s="1">
        <f t="shared" si="218"/>
        <v>0</v>
      </c>
      <c r="AC6991" s="1">
        <f t="shared" si="219"/>
        <v>0</v>
      </c>
    </row>
    <row r="6992" spans="4:29" x14ac:dyDescent="0.25">
      <c r="D6992" s="1">
        <v>2013</v>
      </c>
      <c r="E6992" s="1" t="s">
        <v>191</v>
      </c>
      <c r="F6992" s="2" t="s">
        <v>383</v>
      </c>
      <c r="G6992">
        <v>2</v>
      </c>
      <c r="H6992">
        <v>25147109</v>
      </c>
      <c r="I6992" s="1">
        <v>231.32069999999999</v>
      </c>
      <c r="J6992" s="1">
        <v>46273</v>
      </c>
      <c r="K6992" s="1">
        <v>835252.7</v>
      </c>
      <c r="L6992" s="1">
        <v>837438.4</v>
      </c>
      <c r="M6992" s="3">
        <v>3400</v>
      </c>
      <c r="N6992">
        <v>55.4</v>
      </c>
      <c r="O6992">
        <v>406</v>
      </c>
      <c r="P6992" s="1">
        <f>IF($A$3="Percentage of government revenue per capita",$B$3,0) + IF($A$3="Absolute extra revenue",AB6992,0) + IF($A$3="Absolute revenue per capita",AC6992,0)</f>
        <v>0</v>
      </c>
      <c r="Q6992" s="5">
        <f>-MIN(data!$B$4 / data!I6955 * data!P6955 / 100, data!N6955)</f>
        <v>0</v>
      </c>
      <c r="R6992" s="4">
        <f>-Q6992*K6992/1000</f>
        <v>0</v>
      </c>
      <c r="S6992" s="6">
        <f>-MIN(data!$B$5/(POWER(LN(I6992),2))*P6992/100, O6992)</f>
        <v>0</v>
      </c>
      <c r="T6992" s="6">
        <f>-S6992*L6992/100000</f>
        <v>0</v>
      </c>
      <c r="U6992" s="4">
        <f>N6992+Q6992</f>
        <v>55.4</v>
      </c>
      <c r="V6992" s="4" t="e">
        <f>P6992*I6992/100/R6992</f>
        <v>#DIV/0!</v>
      </c>
      <c r="W6992" s="4" t="e">
        <f>V6992*H6992</f>
        <v>#DIV/0!</v>
      </c>
      <c r="X6992" s="6">
        <f>O6992+S6992</f>
        <v>406</v>
      </c>
      <c r="Y6992" s="6" t="e">
        <f>P6992*I6992/100/T6992</f>
        <v>#DIV/0!</v>
      </c>
      <c r="Z6992" s="6" t="e">
        <f>Y6992*H6992</f>
        <v>#DIV/0!</v>
      </c>
      <c r="AB6992" s="1">
        <f t="shared" si="218"/>
        <v>0</v>
      </c>
      <c r="AC6992" s="1">
        <f t="shared" si="219"/>
        <v>0</v>
      </c>
    </row>
    <row r="6993" spans="4:29" x14ac:dyDescent="0.25">
      <c r="D6993" s="1">
        <v>2014</v>
      </c>
      <c r="E6993" s="1" t="s">
        <v>191</v>
      </c>
      <c r="F6993" s="2" t="s">
        <v>383</v>
      </c>
      <c r="G6993">
        <v>2</v>
      </c>
      <c r="H6993">
        <v>25823485</v>
      </c>
      <c r="I6993" s="1">
        <v>219.68860000000001</v>
      </c>
      <c r="J6993" s="1">
        <v>46825</v>
      </c>
      <c r="K6993" s="1">
        <v>845216.6</v>
      </c>
      <c r="L6993" s="1">
        <v>829145.7</v>
      </c>
      <c r="M6993" s="3">
        <v>3400</v>
      </c>
      <c r="N6993">
        <v>55.4</v>
      </c>
      <c r="O6993">
        <v>398</v>
      </c>
      <c r="P6993" s="1">
        <f>IF($A$3="Percentage of government revenue per capita",$B$3,0) + IF($A$3="Absolute extra revenue",AB6993,0) + IF($A$3="Absolute revenue per capita",AC6993,0)</f>
        <v>0</v>
      </c>
      <c r="Q6993" s="5">
        <f>-MIN(data!$B$4 / data!I6956 * data!P6956 / 100, data!N6956)</f>
        <v>0</v>
      </c>
      <c r="R6993" s="4">
        <f>-Q6993*K6993/1000</f>
        <v>0</v>
      </c>
      <c r="S6993" s="6">
        <f>-MIN(data!$B$5/(POWER(LN(I6993),2))*P6993/100, O6993)</f>
        <v>0</v>
      </c>
      <c r="T6993" s="6">
        <f>-S6993*L6993/100000</f>
        <v>0</v>
      </c>
      <c r="U6993" s="4">
        <f>N6993+Q6993</f>
        <v>55.4</v>
      </c>
      <c r="V6993" s="4" t="e">
        <f>P6993*I6993/100/R6993</f>
        <v>#DIV/0!</v>
      </c>
      <c r="W6993" s="4" t="e">
        <f>V6993*H6993</f>
        <v>#DIV/0!</v>
      </c>
      <c r="X6993" s="6">
        <f>O6993+S6993</f>
        <v>398</v>
      </c>
      <c r="Y6993" s="6" t="e">
        <f>P6993*I6993/100/T6993</f>
        <v>#DIV/0!</v>
      </c>
      <c r="Z6993" s="6" t="e">
        <f>Y6993*H6993</f>
        <v>#DIV/0!</v>
      </c>
      <c r="AB6993" s="1">
        <f t="shared" si="218"/>
        <v>0</v>
      </c>
      <c r="AC6993" s="1">
        <f t="shared" si="219"/>
        <v>0</v>
      </c>
    </row>
    <row r="6994" spans="4:29" x14ac:dyDescent="0.25">
      <c r="D6994" s="1">
        <v>2015</v>
      </c>
      <c r="E6994" s="1" t="s">
        <v>191</v>
      </c>
      <c r="F6994" s="2" t="s">
        <v>383</v>
      </c>
      <c r="G6994">
        <v>2</v>
      </c>
      <c r="H6994">
        <v>26497889</v>
      </c>
      <c r="I6994" s="1">
        <v>129.1345</v>
      </c>
      <c r="J6994" s="1">
        <v>47290</v>
      </c>
      <c r="K6994" s="1">
        <v>853610.1</v>
      </c>
      <c r="M6994" s="3">
        <v>3300</v>
      </c>
      <c r="N6994">
        <v>55.4</v>
      </c>
      <c r="O6994">
        <v>385</v>
      </c>
      <c r="P6994" s="1">
        <f>IF($A$3="Percentage of government revenue per capita",$B$3,0) + IF($A$3="Absolute extra revenue",AB6994,0) + IF($A$3="Absolute revenue per capita",AC6994,0)</f>
        <v>0</v>
      </c>
      <c r="Q6994" s="5">
        <f>-MIN(data!$B$4 / data!I6957 * data!P6957 / 100, data!N6957)</f>
        <v>0</v>
      </c>
      <c r="R6994" s="4">
        <f>-Q6994*K6994/1000</f>
        <v>0</v>
      </c>
      <c r="S6994" s="6">
        <f>-MIN(data!$B$5/(POWER(LN(I6994),2))*P6994/100, O6994)</f>
        <v>0</v>
      </c>
      <c r="T6994" s="6">
        <f>-S6994*L6994/100000</f>
        <v>0</v>
      </c>
      <c r="U6994" s="4">
        <f>N6994+Q6994</f>
        <v>55.4</v>
      </c>
      <c r="V6994" s="4" t="e">
        <f>P6994*I6994/100/R6994</f>
        <v>#DIV/0!</v>
      </c>
      <c r="W6994" s="4" t="e">
        <f>V6994*H6994</f>
        <v>#DIV/0!</v>
      </c>
      <c r="X6994" s="6">
        <f>O6994+S6994</f>
        <v>385</v>
      </c>
      <c r="Y6994" s="6" t="e">
        <f>P6994*I6994/100/T6994</f>
        <v>#DIV/0!</v>
      </c>
      <c r="Z6994" s="6" t="e">
        <f>Y6994*H6994</f>
        <v>#DIV/0!</v>
      </c>
      <c r="AB6994" s="1">
        <f t="shared" si="218"/>
        <v>0</v>
      </c>
      <c r="AC6994" s="1">
        <f t="shared" si="219"/>
        <v>0</v>
      </c>
    </row>
    <row r="6995" spans="4:29" x14ac:dyDescent="0.25">
      <c r="D6995" s="1">
        <v>2016</v>
      </c>
      <c r="E6995" s="1" t="s">
        <v>191</v>
      </c>
      <c r="F6995" s="2" t="s">
        <v>383</v>
      </c>
      <c r="G6995">
        <v>2</v>
      </c>
      <c r="H6995">
        <v>27168210</v>
      </c>
      <c r="I6995" s="1">
        <v>87.661680000000004</v>
      </c>
      <c r="J6995" s="1">
        <v>47668</v>
      </c>
      <c r="K6995" s="1">
        <v>860433.2</v>
      </c>
      <c r="M6995" s="3"/>
      <c r="N6995">
        <v>55.4</v>
      </c>
      <c r="O6995"/>
      <c r="P6995" s="1">
        <f>IF($A$3="Percentage of government revenue per capita",$B$3,0) + IF($A$3="Absolute extra revenue",AB6995,0) + IF($A$3="Absolute revenue per capita",AC6995,0)</f>
        <v>0</v>
      </c>
      <c r="Q6995" s="5" t="e">
        <f>-MIN(data!$B$4 / data!I6958 * data!P6958 / 100, data!N6958)</f>
        <v>#DIV/0!</v>
      </c>
      <c r="R6995" s="4" t="e">
        <f>-Q6995*K6995/1000</f>
        <v>#DIV/0!</v>
      </c>
      <c r="S6995" s="6">
        <f>-MIN(data!$B$5/(POWER(LN(I6995),2))*P6995/100, O6995)</f>
        <v>0</v>
      </c>
      <c r="T6995" s="6">
        <f>-S6995*L6995/100000</f>
        <v>0</v>
      </c>
      <c r="U6995" s="4" t="e">
        <f>N6995+Q6995</f>
        <v>#DIV/0!</v>
      </c>
      <c r="V6995" s="4" t="e">
        <f>P6995*I6995/100/R6995</f>
        <v>#DIV/0!</v>
      </c>
      <c r="W6995" s="4" t="e">
        <f>V6995*H6995</f>
        <v>#DIV/0!</v>
      </c>
      <c r="X6995" s="6">
        <f>O6995+S6995</f>
        <v>0</v>
      </c>
      <c r="Y6995" s="6" t="e">
        <f>P6995*I6995/100/T6995</f>
        <v>#DIV/0!</v>
      </c>
      <c r="Z6995" s="6" t="e">
        <f>Y6995*H6995</f>
        <v>#DIV/0!</v>
      </c>
      <c r="AB6995" s="1">
        <f t="shared" si="218"/>
        <v>0</v>
      </c>
      <c r="AC6995" s="1">
        <f t="shared" si="219"/>
        <v>0</v>
      </c>
    </row>
    <row r="6996" spans="4:29" x14ac:dyDescent="0.25">
      <c r="D6996" s="1">
        <v>1980</v>
      </c>
      <c r="E6996" s="1" t="s">
        <v>193</v>
      </c>
      <c r="F6996" s="2" t="s">
        <v>384</v>
      </c>
      <c r="G6996">
        <v>2</v>
      </c>
      <c r="H6996">
        <v>5851825</v>
      </c>
      <c r="I6996" s="1">
        <v>0</v>
      </c>
      <c r="J6996" s="1">
        <v>41922</v>
      </c>
      <c r="K6996" s="1">
        <v>267701.09999999998</v>
      </c>
      <c r="M6996" s="3"/>
      <c r="N6996">
        <v>156.6</v>
      </c>
      <c r="O6996"/>
      <c r="P6996" s="1">
        <f>IF($A$3="Percentage of government revenue per capita",$B$3,0) + IF($A$3="Absolute extra revenue",AB6996,0) + IF($A$3="Absolute revenue per capita",AC6996,0)</f>
        <v>0</v>
      </c>
      <c r="Q6996" s="5" t="e">
        <f>-MIN(data!$B$4 / data!I6996 * data!P6996 / 100, data!N6996)</f>
        <v>#DIV/0!</v>
      </c>
      <c r="R6996" s="4" t="e">
        <f>-Q6996*K6996/1000</f>
        <v>#DIV/0!</v>
      </c>
      <c r="S6996" s="6" t="e">
        <f>-MIN(data!$B$5/(POWER(LN(I6996),2))*P6996/100, O6996)</f>
        <v>#NUM!</v>
      </c>
      <c r="T6996" s="6" t="e">
        <f>-S6996*L6996/100000</f>
        <v>#NUM!</v>
      </c>
      <c r="U6996" s="4" t="e">
        <f>N6996+Q6996</f>
        <v>#DIV/0!</v>
      </c>
      <c r="V6996" s="4" t="e">
        <f>P6996*I6996/100/R6996</f>
        <v>#DIV/0!</v>
      </c>
      <c r="W6996" s="4" t="e">
        <f>V6996*H6996</f>
        <v>#DIV/0!</v>
      </c>
      <c r="X6996" s="6" t="e">
        <f>O6996+S6996</f>
        <v>#NUM!</v>
      </c>
      <c r="Y6996" s="6" t="e">
        <f>P6996*I6996/100/T6996</f>
        <v>#NUM!</v>
      </c>
      <c r="Z6996" s="6" t="e">
        <f>Y6996*H6996</f>
        <v>#NUM!</v>
      </c>
      <c r="AB6996" s="1" t="e">
        <f t="shared" si="218"/>
        <v>#DIV/0!</v>
      </c>
      <c r="AC6996" s="1" t="e">
        <f t="shared" si="219"/>
        <v>#DIV/0!</v>
      </c>
    </row>
    <row r="6997" spans="4:29" x14ac:dyDescent="0.25">
      <c r="D6997" s="1">
        <v>1981</v>
      </c>
      <c r="E6997" s="1" t="s">
        <v>193</v>
      </c>
      <c r="F6997" s="2" t="s">
        <v>384</v>
      </c>
      <c r="G6997">
        <v>2</v>
      </c>
      <c r="H6997">
        <v>6055366</v>
      </c>
      <c r="I6997" s="1">
        <v>0</v>
      </c>
      <c r="J6997" s="1">
        <v>43399</v>
      </c>
      <c r="K6997" s="1">
        <v>275025.3</v>
      </c>
      <c r="M6997" s="3"/>
      <c r="N6997">
        <v>157.80000000000001</v>
      </c>
      <c r="O6997"/>
      <c r="P6997" s="1">
        <f>IF($A$3="Percentage of government revenue per capita",$B$3,0) + IF($A$3="Absolute extra revenue",AB6997,0) + IF($A$3="Absolute revenue per capita",AC6997,0)</f>
        <v>0</v>
      </c>
      <c r="Q6997" s="5" t="e">
        <f>-MIN(data!$B$4 / data!I6997 * data!P6997 / 100, data!N6997)</f>
        <v>#DIV/0!</v>
      </c>
      <c r="R6997" s="4" t="e">
        <f>-Q6997*K6997/1000</f>
        <v>#DIV/0!</v>
      </c>
      <c r="S6997" s="6" t="e">
        <f>-MIN(data!$B$5/(POWER(LN(I6997),2))*P6997/100, O6997)</f>
        <v>#NUM!</v>
      </c>
      <c r="T6997" s="6" t="e">
        <f>-S6997*L6997/100000</f>
        <v>#NUM!</v>
      </c>
      <c r="U6997" s="4" t="e">
        <f>N6997+Q6997</f>
        <v>#DIV/0!</v>
      </c>
      <c r="V6997" s="4" t="e">
        <f>P6997*I6997/100/R6997</f>
        <v>#DIV/0!</v>
      </c>
      <c r="W6997" s="4" t="e">
        <f>V6997*H6997</f>
        <v>#DIV/0!</v>
      </c>
      <c r="X6997" s="6" t="e">
        <f>O6997+S6997</f>
        <v>#NUM!</v>
      </c>
      <c r="Y6997" s="6" t="e">
        <f>P6997*I6997/100/T6997</f>
        <v>#NUM!</v>
      </c>
      <c r="Z6997" s="6" t="e">
        <f>Y6997*H6997</f>
        <v>#NUM!</v>
      </c>
      <c r="AB6997" s="1" t="e">
        <f t="shared" si="218"/>
        <v>#DIV/0!</v>
      </c>
      <c r="AC6997" s="1" t="e">
        <f t="shared" si="219"/>
        <v>#DIV/0!</v>
      </c>
    </row>
    <row r="6998" spans="4:29" x14ac:dyDescent="0.25">
      <c r="D6998" s="1">
        <v>1982</v>
      </c>
      <c r="E6998" s="1" t="s">
        <v>193</v>
      </c>
      <c r="F6998" s="2" t="s">
        <v>384</v>
      </c>
      <c r="G6998">
        <v>2</v>
      </c>
      <c r="H6998">
        <v>6265864</v>
      </c>
      <c r="I6998" s="1">
        <v>0</v>
      </c>
      <c r="J6998" s="1">
        <v>45025</v>
      </c>
      <c r="K6998" s="1">
        <v>282642.8</v>
      </c>
      <c r="M6998" s="3"/>
      <c r="N6998">
        <v>159.30000000000001</v>
      </c>
      <c r="O6998"/>
      <c r="P6998" s="1">
        <f>IF($A$3="Percentage of government revenue per capita",$B$3,0) + IF($A$3="Absolute extra revenue",AB6998,0) + IF($A$3="Absolute revenue per capita",AC6998,0)</f>
        <v>0</v>
      </c>
      <c r="Q6998" s="5" t="e">
        <f>-MIN(data!$B$4 / data!I6998 * data!P6998 / 100, data!N6998)</f>
        <v>#DIV/0!</v>
      </c>
      <c r="R6998" s="4" t="e">
        <f>-Q6998*K6998/1000</f>
        <v>#DIV/0!</v>
      </c>
      <c r="S6998" s="6" t="e">
        <f>-MIN(data!$B$5/(POWER(LN(I6998),2))*P6998/100, O6998)</f>
        <v>#NUM!</v>
      </c>
      <c r="T6998" s="6" t="e">
        <f>-S6998*L6998/100000</f>
        <v>#NUM!</v>
      </c>
      <c r="U6998" s="4" t="e">
        <f>N6998+Q6998</f>
        <v>#DIV/0!</v>
      </c>
      <c r="V6998" s="4" t="e">
        <f>P6998*I6998/100/R6998</f>
        <v>#DIV/0!</v>
      </c>
      <c r="W6998" s="4" t="e">
        <f>V6998*H6998</f>
        <v>#DIV/0!</v>
      </c>
      <c r="X6998" s="6" t="e">
        <f>O6998+S6998</f>
        <v>#NUM!</v>
      </c>
      <c r="Y6998" s="6" t="e">
        <f>P6998*I6998/100/T6998</f>
        <v>#NUM!</v>
      </c>
      <c r="Z6998" s="6" t="e">
        <f>Y6998*H6998</f>
        <v>#NUM!</v>
      </c>
      <c r="AB6998" s="1" t="e">
        <f t="shared" si="218"/>
        <v>#DIV/0!</v>
      </c>
      <c r="AC6998" s="1" t="e">
        <f t="shared" si="219"/>
        <v>#DIV/0!</v>
      </c>
    </row>
    <row r="6999" spans="4:29" x14ac:dyDescent="0.25">
      <c r="D6999" s="1">
        <v>1983</v>
      </c>
      <c r="E6999" s="1" t="s">
        <v>193</v>
      </c>
      <c r="F6999" s="2" t="s">
        <v>384</v>
      </c>
      <c r="G6999">
        <v>2</v>
      </c>
      <c r="H6999">
        <v>6481916</v>
      </c>
      <c r="I6999" s="1">
        <v>0</v>
      </c>
      <c r="J6999" s="1">
        <v>46930</v>
      </c>
      <c r="K6999" s="1">
        <v>290228.8</v>
      </c>
      <c r="M6999" s="3"/>
      <c r="N6999">
        <v>161.69999999999999</v>
      </c>
      <c r="O6999"/>
      <c r="P6999" s="1">
        <f>IF($A$3="Percentage of government revenue per capita",$B$3,0) + IF($A$3="Absolute extra revenue",AB6999,0) + IF($A$3="Absolute revenue per capita",AC6999,0)</f>
        <v>0</v>
      </c>
      <c r="Q6999" s="5" t="e">
        <f>-MIN(data!$B$4 / data!I6999 * data!P6999 / 100, data!N6999)</f>
        <v>#DIV/0!</v>
      </c>
      <c r="R6999" s="4" t="e">
        <f>-Q6999*K6999/1000</f>
        <v>#DIV/0!</v>
      </c>
      <c r="S6999" s="6" t="e">
        <f>-MIN(data!$B$5/(POWER(LN(I6999),2))*P6999/100, O6999)</f>
        <v>#NUM!</v>
      </c>
      <c r="T6999" s="6" t="e">
        <f>-S6999*L6999/100000</f>
        <v>#NUM!</v>
      </c>
      <c r="U6999" s="4" t="e">
        <f>N6999+Q6999</f>
        <v>#DIV/0!</v>
      </c>
      <c r="V6999" s="4" t="e">
        <f>P6999*I6999/100/R6999</f>
        <v>#DIV/0!</v>
      </c>
      <c r="W6999" s="4" t="e">
        <f>V6999*H6999</f>
        <v>#DIV/0!</v>
      </c>
      <c r="X6999" s="6" t="e">
        <f>O6999+S6999</f>
        <v>#NUM!</v>
      </c>
      <c r="Y6999" s="6" t="e">
        <f>P6999*I6999/100/T6999</f>
        <v>#NUM!</v>
      </c>
      <c r="Z6999" s="6" t="e">
        <f>Y6999*H6999</f>
        <v>#NUM!</v>
      </c>
      <c r="AB6999" s="1" t="e">
        <f t="shared" si="218"/>
        <v>#DIV/0!</v>
      </c>
      <c r="AC6999" s="1" t="e">
        <f t="shared" si="219"/>
        <v>#DIV/0!</v>
      </c>
    </row>
    <row r="7000" spans="4:29" x14ac:dyDescent="0.25">
      <c r="D7000" s="1">
        <v>1984</v>
      </c>
      <c r="E7000" s="1" t="s">
        <v>193</v>
      </c>
      <c r="F7000" s="2" t="s">
        <v>384</v>
      </c>
      <c r="G7000">
        <v>2</v>
      </c>
      <c r="H7000">
        <v>6701540</v>
      </c>
      <c r="I7000" s="1">
        <v>0</v>
      </c>
      <c r="J7000" s="1">
        <v>49190</v>
      </c>
      <c r="K7000" s="1">
        <v>298121.2</v>
      </c>
      <c r="M7000" s="3"/>
      <c r="N7000">
        <v>165</v>
      </c>
      <c r="O7000"/>
      <c r="P7000" s="1">
        <f>IF($A$3="Percentage of government revenue per capita",$B$3,0) + IF($A$3="Absolute extra revenue",AB7000,0) + IF($A$3="Absolute revenue per capita",AC7000,0)</f>
        <v>0</v>
      </c>
      <c r="Q7000" s="5" t="e">
        <f>-MIN(data!$B$4 / data!I7000 * data!P7000 / 100, data!N7000)</f>
        <v>#DIV/0!</v>
      </c>
      <c r="R7000" s="4" t="e">
        <f>-Q7000*K7000/1000</f>
        <v>#DIV/0!</v>
      </c>
      <c r="S7000" s="6" t="e">
        <f>-MIN(data!$B$5/(POWER(LN(I7000),2))*P7000/100, O7000)</f>
        <v>#NUM!</v>
      </c>
      <c r="T7000" s="6" t="e">
        <f>-S7000*L7000/100000</f>
        <v>#NUM!</v>
      </c>
      <c r="U7000" s="4" t="e">
        <f>N7000+Q7000</f>
        <v>#DIV/0!</v>
      </c>
      <c r="V7000" s="4" t="e">
        <f>P7000*I7000/100/R7000</f>
        <v>#DIV/0!</v>
      </c>
      <c r="W7000" s="4" t="e">
        <f>V7000*H7000</f>
        <v>#DIV/0!</v>
      </c>
      <c r="X7000" s="6" t="e">
        <f>O7000+S7000</f>
        <v>#NUM!</v>
      </c>
      <c r="Y7000" s="6" t="e">
        <f>P7000*I7000/100/T7000</f>
        <v>#NUM!</v>
      </c>
      <c r="Z7000" s="6" t="e">
        <f>Y7000*H7000</f>
        <v>#NUM!</v>
      </c>
      <c r="AB7000" s="1" t="e">
        <f t="shared" si="218"/>
        <v>#DIV/0!</v>
      </c>
      <c r="AC7000" s="1" t="e">
        <f t="shared" si="219"/>
        <v>#DIV/0!</v>
      </c>
    </row>
    <row r="7001" spans="4:29" x14ac:dyDescent="0.25">
      <c r="D7001" s="1">
        <v>1985</v>
      </c>
      <c r="E7001" s="1" t="s">
        <v>193</v>
      </c>
      <c r="F7001" s="2" t="s">
        <v>384</v>
      </c>
      <c r="G7001">
        <v>2</v>
      </c>
      <c r="H7001">
        <v>6923149</v>
      </c>
      <c r="I7001" s="1">
        <v>244.75069999999999</v>
      </c>
      <c r="J7001" s="1">
        <v>51787</v>
      </c>
      <c r="K7001" s="1">
        <v>306069.7</v>
      </c>
      <c r="M7001" s="3"/>
      <c r="N7001">
        <v>169.2</v>
      </c>
      <c r="O7001"/>
      <c r="P7001" s="1">
        <f>IF($A$3="Percentage of government revenue per capita",$B$3,0) + IF($A$3="Absolute extra revenue",AB7001,0) + IF($A$3="Absolute revenue per capita",AC7001,0)</f>
        <v>0</v>
      </c>
      <c r="Q7001" s="5">
        <f>-MIN(data!$B$4 / data!I7001 * data!P7001 / 100, data!N7001)</f>
        <v>0</v>
      </c>
      <c r="R7001" s="4">
        <f>-Q7001*K7001/1000</f>
        <v>0</v>
      </c>
      <c r="S7001" s="6">
        <f>-MIN(data!$B$5/(POWER(LN(I7001),2))*P7001/100, O7001)</f>
        <v>0</v>
      </c>
      <c r="T7001" s="6">
        <f>-S7001*L7001/100000</f>
        <v>0</v>
      </c>
      <c r="U7001" s="4">
        <f>N7001+Q7001</f>
        <v>169.2</v>
      </c>
      <c r="V7001" s="4" t="e">
        <f>P7001*I7001/100/R7001</f>
        <v>#DIV/0!</v>
      </c>
      <c r="W7001" s="4" t="e">
        <f>V7001*H7001</f>
        <v>#DIV/0!</v>
      </c>
      <c r="X7001" s="6">
        <f>O7001+S7001</f>
        <v>0</v>
      </c>
      <c r="Y7001" s="6" t="e">
        <f>P7001*I7001/100/T7001</f>
        <v>#DIV/0!</v>
      </c>
      <c r="Z7001" s="6" t="e">
        <f>Y7001*H7001</f>
        <v>#DIV/0!</v>
      </c>
      <c r="AB7001" s="1">
        <f t="shared" si="218"/>
        <v>0</v>
      </c>
      <c r="AC7001" s="1">
        <f t="shared" si="219"/>
        <v>0</v>
      </c>
    </row>
    <row r="7002" spans="4:29" x14ac:dyDescent="0.25">
      <c r="D7002" s="1">
        <v>1986</v>
      </c>
      <c r="E7002" s="1" t="s">
        <v>193</v>
      </c>
      <c r="F7002" s="2" t="s">
        <v>384</v>
      </c>
      <c r="G7002">
        <v>2</v>
      </c>
      <c r="H7002">
        <v>7146969</v>
      </c>
      <c r="I7002" s="1">
        <v>255.61750000000001</v>
      </c>
      <c r="J7002" s="1">
        <v>54521</v>
      </c>
      <c r="K7002" s="1">
        <v>314061.09999999998</v>
      </c>
      <c r="M7002" s="3"/>
      <c r="N7002">
        <v>173.6</v>
      </c>
      <c r="O7002"/>
      <c r="P7002" s="1">
        <f>IF($A$3="Percentage of government revenue per capita",$B$3,0) + IF($A$3="Absolute extra revenue",AB7002,0) + IF($A$3="Absolute revenue per capita",AC7002,0)</f>
        <v>0</v>
      </c>
      <c r="Q7002" s="5">
        <f>-MIN(data!$B$4 / data!I7002 * data!P7002 / 100, data!N7002)</f>
        <v>0</v>
      </c>
      <c r="R7002" s="4">
        <f>-Q7002*K7002/1000</f>
        <v>0</v>
      </c>
      <c r="S7002" s="6">
        <f>-MIN(data!$B$5/(POWER(LN(I7002),2))*P7002/100, O7002)</f>
        <v>0</v>
      </c>
      <c r="T7002" s="6">
        <f>-S7002*L7002/100000</f>
        <v>0</v>
      </c>
      <c r="U7002" s="4">
        <f>N7002+Q7002</f>
        <v>173.6</v>
      </c>
      <c r="V7002" s="4" t="e">
        <f>P7002*I7002/100/R7002</f>
        <v>#DIV/0!</v>
      </c>
      <c r="W7002" s="4" t="e">
        <f>V7002*H7002</f>
        <v>#DIV/0!</v>
      </c>
      <c r="X7002" s="6">
        <f>O7002+S7002</f>
        <v>0</v>
      </c>
      <c r="Y7002" s="6" t="e">
        <f>P7002*I7002/100/T7002</f>
        <v>#DIV/0!</v>
      </c>
      <c r="Z7002" s="6" t="e">
        <f>Y7002*H7002</f>
        <v>#DIV/0!</v>
      </c>
      <c r="AB7002" s="1">
        <f t="shared" si="218"/>
        <v>0</v>
      </c>
      <c r="AC7002" s="1">
        <f t="shared" si="219"/>
        <v>0</v>
      </c>
    </row>
    <row r="7003" spans="4:29" x14ac:dyDescent="0.25">
      <c r="D7003" s="1">
        <v>1987</v>
      </c>
      <c r="E7003" s="1" t="s">
        <v>193</v>
      </c>
      <c r="F7003" s="2" t="s">
        <v>384</v>
      </c>
      <c r="G7003">
        <v>2</v>
      </c>
      <c r="H7003">
        <v>7372837</v>
      </c>
      <c r="I7003" s="1">
        <v>215.727</v>
      </c>
      <c r="J7003" s="1">
        <v>57173</v>
      </c>
      <c r="K7003" s="1">
        <v>322101.40000000002</v>
      </c>
      <c r="M7003" s="3"/>
      <c r="N7003">
        <v>177.5</v>
      </c>
      <c r="O7003"/>
      <c r="P7003" s="1">
        <f>IF($A$3="Percentage of government revenue per capita",$B$3,0) + IF($A$3="Absolute extra revenue",AB7003,0) + IF($A$3="Absolute revenue per capita",AC7003,0)</f>
        <v>0</v>
      </c>
      <c r="Q7003" s="5">
        <f>-MIN(data!$B$4 / data!I7003 * data!P7003 / 100, data!N7003)</f>
        <v>0</v>
      </c>
      <c r="R7003" s="4">
        <f>-Q7003*K7003/1000</f>
        <v>0</v>
      </c>
      <c r="S7003" s="6">
        <f>-MIN(data!$B$5/(POWER(LN(I7003),2))*P7003/100, O7003)</f>
        <v>0</v>
      </c>
      <c r="T7003" s="6">
        <f>-S7003*L7003/100000</f>
        <v>0</v>
      </c>
      <c r="U7003" s="4">
        <f>N7003+Q7003</f>
        <v>177.5</v>
      </c>
      <c r="V7003" s="4" t="e">
        <f>P7003*I7003/100/R7003</f>
        <v>#DIV/0!</v>
      </c>
      <c r="W7003" s="4" t="e">
        <f>V7003*H7003</f>
        <v>#DIV/0!</v>
      </c>
      <c r="X7003" s="6">
        <f>O7003+S7003</f>
        <v>0</v>
      </c>
      <c r="Y7003" s="6" t="e">
        <f>P7003*I7003/100/T7003</f>
        <v>#DIV/0!</v>
      </c>
      <c r="Z7003" s="6" t="e">
        <f>Y7003*H7003</f>
        <v>#DIV/0!</v>
      </c>
      <c r="AB7003" s="1">
        <f t="shared" si="218"/>
        <v>0</v>
      </c>
      <c r="AC7003" s="1">
        <f t="shared" si="219"/>
        <v>0</v>
      </c>
    </row>
    <row r="7004" spans="4:29" x14ac:dyDescent="0.25">
      <c r="D7004" s="1">
        <v>1988</v>
      </c>
      <c r="E7004" s="1" t="s">
        <v>193</v>
      </c>
      <c r="F7004" s="2" t="s">
        <v>384</v>
      </c>
      <c r="G7004">
        <v>2</v>
      </c>
      <c r="H7004">
        <v>7598275</v>
      </c>
      <c r="I7004" s="1">
        <v>187.61770000000001</v>
      </c>
      <c r="J7004" s="1">
        <v>59721</v>
      </c>
      <c r="K7004" s="1">
        <v>330132.7</v>
      </c>
      <c r="M7004" s="3"/>
      <c r="N7004">
        <v>180.9</v>
      </c>
      <c r="O7004"/>
      <c r="P7004" s="1">
        <f>IF($A$3="Percentage of government revenue per capita",$B$3,0) + IF($A$3="Absolute extra revenue",AB7004,0) + IF($A$3="Absolute revenue per capita",AC7004,0)</f>
        <v>0</v>
      </c>
      <c r="Q7004" s="5">
        <f>-MIN(data!$B$4 / data!I7004 * data!P7004 / 100, data!N7004)</f>
        <v>0</v>
      </c>
      <c r="R7004" s="4">
        <f>-Q7004*K7004/1000</f>
        <v>0</v>
      </c>
      <c r="S7004" s="6">
        <f>-MIN(data!$B$5/(POWER(LN(I7004),2))*P7004/100, O7004)</f>
        <v>0</v>
      </c>
      <c r="T7004" s="6">
        <f>-S7004*L7004/100000</f>
        <v>0</v>
      </c>
      <c r="U7004" s="4">
        <f>N7004+Q7004</f>
        <v>180.9</v>
      </c>
      <c r="V7004" s="4" t="e">
        <f>P7004*I7004/100/R7004</f>
        <v>#DIV/0!</v>
      </c>
      <c r="W7004" s="4" t="e">
        <f>V7004*H7004</f>
        <v>#DIV/0!</v>
      </c>
      <c r="X7004" s="6">
        <f>O7004+S7004</f>
        <v>0</v>
      </c>
      <c r="Y7004" s="6" t="e">
        <f>P7004*I7004/100/T7004</f>
        <v>#DIV/0!</v>
      </c>
      <c r="Z7004" s="6" t="e">
        <f>Y7004*H7004</f>
        <v>#DIV/0!</v>
      </c>
      <c r="AB7004" s="1">
        <f t="shared" si="218"/>
        <v>0</v>
      </c>
      <c r="AC7004" s="1">
        <f t="shared" si="219"/>
        <v>0</v>
      </c>
    </row>
    <row r="7005" spans="4:29" x14ac:dyDescent="0.25">
      <c r="D7005" s="1">
        <v>1989</v>
      </c>
      <c r="E7005" s="1" t="s">
        <v>193</v>
      </c>
      <c r="F7005" s="2" t="s">
        <v>384</v>
      </c>
      <c r="G7005">
        <v>2</v>
      </c>
      <c r="H7005">
        <v>7820205</v>
      </c>
      <c r="I7005" s="1">
        <v>200.2593</v>
      </c>
      <c r="J7005" s="1">
        <v>62018</v>
      </c>
      <c r="K7005" s="1">
        <v>338157</v>
      </c>
      <c r="M7005" s="3"/>
      <c r="N7005">
        <v>183.4</v>
      </c>
      <c r="O7005"/>
      <c r="P7005" s="1">
        <f>IF($A$3="Percentage of government revenue per capita",$B$3,0) + IF($A$3="Absolute extra revenue",AB7005,0) + IF($A$3="Absolute revenue per capita",AC7005,0)</f>
        <v>0</v>
      </c>
      <c r="Q7005" s="5">
        <f>-MIN(data!$B$4 / data!I7005 * data!P7005 / 100, data!N7005)</f>
        <v>0</v>
      </c>
      <c r="R7005" s="4">
        <f>-Q7005*K7005/1000</f>
        <v>0</v>
      </c>
      <c r="S7005" s="6">
        <f>-MIN(data!$B$5/(POWER(LN(I7005),2))*P7005/100, O7005)</f>
        <v>0</v>
      </c>
      <c r="T7005" s="6">
        <f>-S7005*L7005/100000</f>
        <v>0</v>
      </c>
      <c r="U7005" s="4">
        <f>N7005+Q7005</f>
        <v>183.4</v>
      </c>
      <c r="V7005" s="4" t="e">
        <f>P7005*I7005/100/R7005</f>
        <v>#DIV/0!</v>
      </c>
      <c r="W7005" s="4" t="e">
        <f>V7005*H7005</f>
        <v>#DIV/0!</v>
      </c>
      <c r="X7005" s="6">
        <f>O7005+S7005</f>
        <v>0</v>
      </c>
      <c r="Y7005" s="6" t="e">
        <f>P7005*I7005/100/T7005</f>
        <v>#DIV/0!</v>
      </c>
      <c r="Z7005" s="6" t="e">
        <f>Y7005*H7005</f>
        <v>#DIV/0!</v>
      </c>
      <c r="AB7005" s="1">
        <f t="shared" si="218"/>
        <v>0</v>
      </c>
      <c r="AC7005" s="1">
        <f t="shared" si="219"/>
        <v>0</v>
      </c>
    </row>
    <row r="7006" spans="4:29" x14ac:dyDescent="0.25">
      <c r="D7006" s="1">
        <v>1990</v>
      </c>
      <c r="E7006" s="1" t="s">
        <v>193</v>
      </c>
      <c r="F7006" s="2" t="s">
        <v>384</v>
      </c>
      <c r="G7006">
        <v>2</v>
      </c>
      <c r="H7006">
        <v>8036845</v>
      </c>
      <c r="I7006" s="1">
        <v>211.7714</v>
      </c>
      <c r="J7006" s="1">
        <v>64094</v>
      </c>
      <c r="K7006" s="1">
        <v>346454.1</v>
      </c>
      <c r="L7006" s="1">
        <v>381282.5</v>
      </c>
      <c r="M7006" s="3">
        <v>2200</v>
      </c>
      <c r="N7006">
        <v>185</v>
      </c>
      <c r="O7006">
        <v>577</v>
      </c>
      <c r="P7006" s="1">
        <f>IF($A$3="Percentage of government revenue per capita",$B$3,0) + IF($A$3="Absolute extra revenue",AB7006,0) + IF($A$3="Absolute revenue per capita",AC7006,0)</f>
        <v>0</v>
      </c>
      <c r="Q7006" s="5">
        <f>-MIN(data!$B$4 / data!I7006 * data!P7006 / 100, data!N7006)</f>
        <v>0</v>
      </c>
      <c r="R7006" s="4">
        <f>-Q7006*K7006/1000</f>
        <v>0</v>
      </c>
      <c r="S7006" s="6">
        <f>-MIN(data!$B$5/(POWER(LN(I7006),2))*P7006/100, O7006)</f>
        <v>0</v>
      </c>
      <c r="T7006" s="6">
        <f>-S7006*L7006/100000</f>
        <v>0</v>
      </c>
      <c r="U7006" s="4">
        <f>N7006+Q7006</f>
        <v>185</v>
      </c>
      <c r="V7006" s="4" t="e">
        <f>P7006*I7006/100/R7006</f>
        <v>#DIV/0!</v>
      </c>
      <c r="W7006" s="4" t="e">
        <f>V7006*H7006</f>
        <v>#DIV/0!</v>
      </c>
      <c r="X7006" s="6">
        <f>O7006+S7006</f>
        <v>577</v>
      </c>
      <c r="Y7006" s="6" t="e">
        <f>P7006*I7006/100/T7006</f>
        <v>#DIV/0!</v>
      </c>
      <c r="Z7006" s="6" t="e">
        <f>Y7006*H7006</f>
        <v>#DIV/0!</v>
      </c>
      <c r="AB7006" s="1">
        <f t="shared" si="218"/>
        <v>0</v>
      </c>
      <c r="AC7006" s="1">
        <f t="shared" si="219"/>
        <v>0</v>
      </c>
    </row>
    <row r="7007" spans="4:29" x14ac:dyDescent="0.25">
      <c r="D7007" s="1">
        <v>1991</v>
      </c>
      <c r="E7007" s="1" t="s">
        <v>193</v>
      </c>
      <c r="F7007" s="2" t="s">
        <v>384</v>
      </c>
      <c r="G7007">
        <v>2</v>
      </c>
      <c r="H7007">
        <v>8246656</v>
      </c>
      <c r="I7007" s="1">
        <v>190.142</v>
      </c>
      <c r="J7007" s="1">
        <v>65979</v>
      </c>
      <c r="K7007" s="1">
        <v>354916.6</v>
      </c>
      <c r="L7007" s="1">
        <v>393835.6</v>
      </c>
      <c r="M7007" s="3">
        <v>2200</v>
      </c>
      <c r="N7007">
        <v>185.9</v>
      </c>
      <c r="O7007">
        <v>584</v>
      </c>
      <c r="P7007" s="1">
        <f>IF($A$3="Percentage of government revenue per capita",$B$3,0) + IF($A$3="Absolute extra revenue",AB7007,0) + IF($A$3="Absolute revenue per capita",AC7007,0)</f>
        <v>0</v>
      </c>
      <c r="Q7007" s="5">
        <f>-MIN(data!$B$4 / data!I7007 * data!P7007 / 100, data!N7007)</f>
        <v>0</v>
      </c>
      <c r="R7007" s="4">
        <f>-Q7007*K7007/1000</f>
        <v>0</v>
      </c>
      <c r="S7007" s="6">
        <f>-MIN(data!$B$5/(POWER(LN(I7007),2))*P7007/100, O7007)</f>
        <v>0</v>
      </c>
      <c r="T7007" s="6">
        <f>-S7007*L7007/100000</f>
        <v>0</v>
      </c>
      <c r="U7007" s="4">
        <f>N7007+Q7007</f>
        <v>185.9</v>
      </c>
      <c r="V7007" s="4" t="e">
        <f>P7007*I7007/100/R7007</f>
        <v>#DIV/0!</v>
      </c>
      <c r="W7007" s="4" t="e">
        <f>V7007*H7007</f>
        <v>#DIV/0!</v>
      </c>
      <c r="X7007" s="6">
        <f>O7007+S7007</f>
        <v>584</v>
      </c>
      <c r="Y7007" s="6" t="e">
        <f>P7007*I7007/100/T7007</f>
        <v>#DIV/0!</v>
      </c>
      <c r="Z7007" s="6" t="e">
        <f>Y7007*H7007</f>
        <v>#DIV/0!</v>
      </c>
      <c r="AB7007" s="1">
        <f t="shared" si="218"/>
        <v>0</v>
      </c>
      <c r="AC7007" s="1">
        <f t="shared" si="219"/>
        <v>0</v>
      </c>
    </row>
    <row r="7008" spans="4:29" x14ac:dyDescent="0.25">
      <c r="D7008" s="1">
        <v>1992</v>
      </c>
      <c r="E7008" s="1" t="s">
        <v>193</v>
      </c>
      <c r="F7008" s="2" t="s">
        <v>384</v>
      </c>
      <c r="G7008">
        <v>2</v>
      </c>
      <c r="H7008">
        <v>8451347</v>
      </c>
      <c r="I7008" s="1">
        <v>178.9127</v>
      </c>
      <c r="J7008" s="1">
        <v>67749</v>
      </c>
      <c r="K7008" s="1">
        <v>363850.7</v>
      </c>
      <c r="L7008" s="1">
        <v>407470.3</v>
      </c>
      <c r="M7008" s="3">
        <v>2300</v>
      </c>
      <c r="N7008">
        <v>186.2</v>
      </c>
      <c r="O7008">
        <v>589</v>
      </c>
      <c r="P7008" s="1">
        <f>IF($A$3="Percentage of government revenue per capita",$B$3,0) + IF($A$3="Absolute extra revenue",AB7008,0) + IF($A$3="Absolute revenue per capita",AC7008,0)</f>
        <v>0</v>
      </c>
      <c r="Q7008" s="5">
        <f>-MIN(data!$B$4 / data!I7008 * data!P7008 / 100, data!N7008)</f>
        <v>0</v>
      </c>
      <c r="R7008" s="4">
        <f>-Q7008*K7008/1000</f>
        <v>0</v>
      </c>
      <c r="S7008" s="6">
        <f>-MIN(data!$B$5/(POWER(LN(I7008),2))*P7008/100, O7008)</f>
        <v>0</v>
      </c>
      <c r="T7008" s="6">
        <f>-S7008*L7008/100000</f>
        <v>0</v>
      </c>
      <c r="U7008" s="4">
        <f>N7008+Q7008</f>
        <v>186.2</v>
      </c>
      <c r="V7008" s="4" t="e">
        <f>P7008*I7008/100/R7008</f>
        <v>#DIV/0!</v>
      </c>
      <c r="W7008" s="4" t="e">
        <f>V7008*H7008</f>
        <v>#DIV/0!</v>
      </c>
      <c r="X7008" s="6">
        <f>O7008+S7008</f>
        <v>589</v>
      </c>
      <c r="Y7008" s="6" t="e">
        <f>P7008*I7008/100/T7008</f>
        <v>#DIV/0!</v>
      </c>
      <c r="Z7008" s="6" t="e">
        <f>Y7008*H7008</f>
        <v>#DIV/0!</v>
      </c>
      <c r="AB7008" s="1">
        <f t="shared" si="218"/>
        <v>0</v>
      </c>
      <c r="AC7008" s="1">
        <f t="shared" si="219"/>
        <v>0</v>
      </c>
    </row>
    <row r="7009" spans="4:29" x14ac:dyDescent="0.25">
      <c r="D7009" s="1">
        <v>1993</v>
      </c>
      <c r="E7009" s="1" t="s">
        <v>193</v>
      </c>
      <c r="F7009" s="2" t="s">
        <v>384</v>
      </c>
      <c r="G7009">
        <v>2</v>
      </c>
      <c r="H7009">
        <v>8656486</v>
      </c>
      <c r="I7009" s="1">
        <v>161.33430000000001</v>
      </c>
      <c r="J7009" s="1">
        <v>69279</v>
      </c>
      <c r="K7009" s="1">
        <v>373069.5</v>
      </c>
      <c r="L7009" s="1">
        <v>405405.4</v>
      </c>
      <c r="M7009" s="3">
        <v>2400</v>
      </c>
      <c r="N7009">
        <v>185.7</v>
      </c>
      <c r="O7009">
        <v>592</v>
      </c>
      <c r="P7009" s="1">
        <f>IF($A$3="Percentage of government revenue per capita",$B$3,0) + IF($A$3="Absolute extra revenue",AB7009,0) + IF($A$3="Absolute revenue per capita",AC7009,0)</f>
        <v>0</v>
      </c>
      <c r="Q7009" s="5">
        <f>-MIN(data!$B$4 / data!I7009 * data!P7009 / 100, data!N7009)</f>
        <v>0</v>
      </c>
      <c r="R7009" s="4">
        <f>-Q7009*K7009/1000</f>
        <v>0</v>
      </c>
      <c r="S7009" s="6">
        <f>-MIN(data!$B$5/(POWER(LN(I7009),2))*P7009/100, O7009)</f>
        <v>0</v>
      </c>
      <c r="T7009" s="6">
        <f>-S7009*L7009/100000</f>
        <v>0</v>
      </c>
      <c r="U7009" s="4">
        <f>N7009+Q7009</f>
        <v>185.7</v>
      </c>
      <c r="V7009" s="4" t="e">
        <f>P7009*I7009/100/R7009</f>
        <v>#DIV/0!</v>
      </c>
      <c r="W7009" s="4" t="e">
        <f>V7009*H7009</f>
        <v>#DIV/0!</v>
      </c>
      <c r="X7009" s="6">
        <f>O7009+S7009</f>
        <v>592</v>
      </c>
      <c r="Y7009" s="6" t="e">
        <f>P7009*I7009/100/T7009</f>
        <v>#DIV/0!</v>
      </c>
      <c r="Z7009" s="6" t="e">
        <f>Y7009*H7009</f>
        <v>#DIV/0!</v>
      </c>
      <c r="AB7009" s="1">
        <f t="shared" si="218"/>
        <v>0</v>
      </c>
      <c r="AC7009" s="1">
        <f t="shared" si="219"/>
        <v>0</v>
      </c>
    </row>
    <row r="7010" spans="4:29" x14ac:dyDescent="0.25">
      <c r="D7010" s="1">
        <v>1994</v>
      </c>
      <c r="E7010" s="1" t="s">
        <v>193</v>
      </c>
      <c r="F7010" s="2" t="s">
        <v>384</v>
      </c>
      <c r="G7010">
        <v>2</v>
      </c>
      <c r="H7010">
        <v>8869740</v>
      </c>
      <c r="I7010" s="1">
        <v>166.5385</v>
      </c>
      <c r="J7010" s="1">
        <v>70431</v>
      </c>
      <c r="K7010" s="1">
        <v>382777.2</v>
      </c>
      <c r="L7010" s="1">
        <v>418760.5</v>
      </c>
      <c r="M7010" s="3">
        <v>2400</v>
      </c>
      <c r="N7010">
        <v>184</v>
      </c>
      <c r="O7010">
        <v>597</v>
      </c>
      <c r="P7010" s="1">
        <f>IF($A$3="Percentage of government revenue per capita",$B$3,0) + IF($A$3="Absolute extra revenue",AB7010,0) + IF($A$3="Absolute revenue per capita",AC7010,0)</f>
        <v>0</v>
      </c>
      <c r="Q7010" s="5">
        <f>-MIN(data!$B$4 / data!I7010 * data!P7010 / 100, data!N7010)</f>
        <v>0</v>
      </c>
      <c r="R7010" s="4">
        <f>-Q7010*K7010/1000</f>
        <v>0</v>
      </c>
      <c r="S7010" s="6">
        <f>-MIN(data!$B$5/(POWER(LN(I7010),2))*P7010/100, O7010)</f>
        <v>0</v>
      </c>
      <c r="T7010" s="6">
        <f>-S7010*L7010/100000</f>
        <v>0</v>
      </c>
      <c r="U7010" s="4">
        <f>N7010+Q7010</f>
        <v>184</v>
      </c>
      <c r="V7010" s="4" t="e">
        <f>P7010*I7010/100/R7010</f>
        <v>#DIV/0!</v>
      </c>
      <c r="W7010" s="4" t="e">
        <f>V7010*H7010</f>
        <v>#DIV/0!</v>
      </c>
      <c r="X7010" s="6">
        <f>O7010+S7010</f>
        <v>597</v>
      </c>
      <c r="Y7010" s="6" t="e">
        <f>P7010*I7010/100/T7010</f>
        <v>#DIV/0!</v>
      </c>
      <c r="Z7010" s="6" t="e">
        <f>Y7010*H7010</f>
        <v>#DIV/0!</v>
      </c>
      <c r="AB7010" s="1">
        <f t="shared" si="218"/>
        <v>0</v>
      </c>
      <c r="AC7010" s="1">
        <f t="shared" si="219"/>
        <v>0</v>
      </c>
    </row>
    <row r="7011" spans="4:29" x14ac:dyDescent="0.25">
      <c r="D7011" s="1">
        <v>1995</v>
      </c>
      <c r="E7011" s="1" t="s">
        <v>193</v>
      </c>
      <c r="F7011" s="2" t="s">
        <v>384</v>
      </c>
      <c r="G7011">
        <v>2</v>
      </c>
      <c r="H7011">
        <v>9096607</v>
      </c>
      <c r="I7011" s="1">
        <v>164.72559999999999</v>
      </c>
      <c r="J7011" s="1">
        <v>71421</v>
      </c>
      <c r="K7011" s="1">
        <v>392854.8</v>
      </c>
      <c r="L7011" s="1">
        <v>419463.1</v>
      </c>
      <c r="M7011" s="3">
        <v>2500</v>
      </c>
      <c r="N7011">
        <v>181.8</v>
      </c>
      <c r="O7011">
        <v>596</v>
      </c>
      <c r="P7011" s="1">
        <f>IF($A$3="Percentage of government revenue per capita",$B$3,0) + IF($A$3="Absolute extra revenue",AB7011,0) + IF($A$3="Absolute revenue per capita",AC7011,0)</f>
        <v>0</v>
      </c>
      <c r="Q7011" s="5">
        <f>-MIN(data!$B$4 / data!I7011 * data!P7011 / 100, data!N7011)</f>
        <v>0</v>
      </c>
      <c r="R7011" s="4">
        <f>-Q7011*K7011/1000</f>
        <v>0</v>
      </c>
      <c r="S7011" s="6">
        <f>-MIN(data!$B$5/(POWER(LN(I7011),2))*P7011/100, O7011)</f>
        <v>0</v>
      </c>
      <c r="T7011" s="6">
        <f>-S7011*L7011/100000</f>
        <v>0</v>
      </c>
      <c r="U7011" s="4">
        <f>N7011+Q7011</f>
        <v>181.8</v>
      </c>
      <c r="V7011" s="4" t="e">
        <f>P7011*I7011/100/R7011</f>
        <v>#DIV/0!</v>
      </c>
      <c r="W7011" s="4" t="e">
        <f>V7011*H7011</f>
        <v>#DIV/0!</v>
      </c>
      <c r="X7011" s="6">
        <f>O7011+S7011</f>
        <v>596</v>
      </c>
      <c r="Y7011" s="6" t="e">
        <f>P7011*I7011/100/T7011</f>
        <v>#DIV/0!</v>
      </c>
      <c r="Z7011" s="6" t="e">
        <f>Y7011*H7011</f>
        <v>#DIV/0!</v>
      </c>
      <c r="AB7011" s="1">
        <f t="shared" si="218"/>
        <v>0</v>
      </c>
      <c r="AC7011" s="1">
        <f t="shared" si="219"/>
        <v>0</v>
      </c>
    </row>
    <row r="7012" spans="4:29" x14ac:dyDescent="0.25">
      <c r="D7012" s="1">
        <v>1996</v>
      </c>
      <c r="E7012" s="1" t="s">
        <v>193</v>
      </c>
      <c r="F7012" s="2" t="s">
        <v>384</v>
      </c>
      <c r="G7012">
        <v>2</v>
      </c>
      <c r="H7012">
        <v>9339733</v>
      </c>
      <c r="I7012" s="1">
        <v>176.81319999999999</v>
      </c>
      <c r="J7012" s="1">
        <v>72494</v>
      </c>
      <c r="K7012" s="1">
        <v>403641.4</v>
      </c>
      <c r="L7012" s="1">
        <v>434782.6</v>
      </c>
      <c r="M7012" s="3">
        <v>2500</v>
      </c>
      <c r="N7012">
        <v>179.6</v>
      </c>
      <c r="O7012">
        <v>598</v>
      </c>
      <c r="P7012" s="1">
        <f>IF($A$3="Percentage of government revenue per capita",$B$3,0) + IF($A$3="Absolute extra revenue",AB7012,0) + IF($A$3="Absolute revenue per capita",AC7012,0)</f>
        <v>0</v>
      </c>
      <c r="Q7012" s="5">
        <f>-MIN(data!$B$4 / data!I7012 * data!P7012 / 100, data!N7012)</f>
        <v>0</v>
      </c>
      <c r="R7012" s="4">
        <f>-Q7012*K7012/1000</f>
        <v>0</v>
      </c>
      <c r="S7012" s="6">
        <f>-MIN(data!$B$5/(POWER(LN(I7012),2))*P7012/100, O7012)</f>
        <v>0</v>
      </c>
      <c r="T7012" s="6">
        <f>-S7012*L7012/100000</f>
        <v>0</v>
      </c>
      <c r="U7012" s="4">
        <f>N7012+Q7012</f>
        <v>179.6</v>
      </c>
      <c r="V7012" s="4" t="e">
        <f>P7012*I7012/100/R7012</f>
        <v>#DIV/0!</v>
      </c>
      <c r="W7012" s="4" t="e">
        <f>V7012*H7012</f>
        <v>#DIV/0!</v>
      </c>
      <c r="X7012" s="6">
        <f>O7012+S7012</f>
        <v>598</v>
      </c>
      <c r="Y7012" s="6" t="e">
        <f>P7012*I7012/100/T7012</f>
        <v>#DIV/0!</v>
      </c>
      <c r="Z7012" s="6" t="e">
        <f>Y7012*H7012</f>
        <v>#DIV/0!</v>
      </c>
      <c r="AB7012" s="1">
        <f t="shared" si="218"/>
        <v>0</v>
      </c>
      <c r="AC7012" s="1">
        <f t="shared" si="219"/>
        <v>0</v>
      </c>
    </row>
    <row r="7013" spans="4:29" x14ac:dyDescent="0.25">
      <c r="D7013" s="1">
        <v>1997</v>
      </c>
      <c r="E7013" s="1" t="s">
        <v>193</v>
      </c>
      <c r="F7013" s="2" t="s">
        <v>384</v>
      </c>
      <c r="G7013">
        <v>2</v>
      </c>
      <c r="H7013">
        <v>9597609</v>
      </c>
      <c r="I7013" s="1">
        <v>171.87540000000001</v>
      </c>
      <c r="J7013" s="1">
        <v>73680</v>
      </c>
      <c r="K7013" s="1">
        <v>414864.9</v>
      </c>
      <c r="L7013" s="1">
        <v>451505</v>
      </c>
      <c r="M7013" s="3">
        <v>2600</v>
      </c>
      <c r="N7013">
        <v>177.6</v>
      </c>
      <c r="O7013">
        <v>598</v>
      </c>
      <c r="P7013" s="1">
        <f>IF($A$3="Percentage of government revenue per capita",$B$3,0) + IF($A$3="Absolute extra revenue",AB7013,0) + IF($A$3="Absolute revenue per capita",AC7013,0)</f>
        <v>0</v>
      </c>
      <c r="Q7013" s="5">
        <f>-MIN(data!$B$4 / data!I7013 * data!P7013 / 100, data!N7013)</f>
        <v>0</v>
      </c>
      <c r="R7013" s="4">
        <f>-Q7013*K7013/1000</f>
        <v>0</v>
      </c>
      <c r="S7013" s="6">
        <f>-MIN(data!$B$5/(POWER(LN(I7013),2))*P7013/100, O7013)</f>
        <v>0</v>
      </c>
      <c r="T7013" s="6">
        <f>-S7013*L7013/100000</f>
        <v>0</v>
      </c>
      <c r="U7013" s="4">
        <f>N7013+Q7013</f>
        <v>177.6</v>
      </c>
      <c r="V7013" s="4" t="e">
        <f>P7013*I7013/100/R7013</f>
        <v>#DIV/0!</v>
      </c>
      <c r="W7013" s="4" t="e">
        <f>V7013*H7013</f>
        <v>#DIV/0!</v>
      </c>
      <c r="X7013" s="6">
        <f>O7013+S7013</f>
        <v>598</v>
      </c>
      <c r="Y7013" s="6" t="e">
        <f>P7013*I7013/100/T7013</f>
        <v>#DIV/0!</v>
      </c>
      <c r="Z7013" s="6" t="e">
        <f>Y7013*H7013</f>
        <v>#DIV/0!</v>
      </c>
      <c r="AB7013" s="1">
        <f t="shared" si="218"/>
        <v>0</v>
      </c>
      <c r="AC7013" s="1">
        <f t="shared" si="219"/>
        <v>0</v>
      </c>
    </row>
    <row r="7014" spans="4:29" x14ac:dyDescent="0.25">
      <c r="D7014" s="1">
        <v>1998</v>
      </c>
      <c r="E7014" s="1" t="s">
        <v>193</v>
      </c>
      <c r="F7014" s="2" t="s">
        <v>384</v>
      </c>
      <c r="G7014">
        <v>2</v>
      </c>
      <c r="H7014">
        <v>9866476</v>
      </c>
      <c r="I7014" s="1">
        <v>158.16409999999999</v>
      </c>
      <c r="J7014" s="1">
        <v>74660</v>
      </c>
      <c r="K7014" s="1">
        <v>426141.6</v>
      </c>
      <c r="L7014" s="1">
        <v>436241.6</v>
      </c>
      <c r="M7014" s="3">
        <v>2700</v>
      </c>
      <c r="N7014">
        <v>175.2</v>
      </c>
      <c r="O7014">
        <v>596</v>
      </c>
      <c r="P7014" s="1">
        <f>IF($A$3="Percentage of government revenue per capita",$B$3,0) + IF($A$3="Absolute extra revenue",AB7014,0) + IF($A$3="Absolute revenue per capita",AC7014,0)</f>
        <v>0</v>
      </c>
      <c r="Q7014" s="5">
        <f>-MIN(data!$B$4 / data!I7014 * data!P7014 / 100, data!N7014)</f>
        <v>0</v>
      </c>
      <c r="R7014" s="4">
        <f>-Q7014*K7014/1000</f>
        <v>0</v>
      </c>
      <c r="S7014" s="6">
        <f>-MIN(data!$B$5/(POWER(LN(I7014),2))*P7014/100, O7014)</f>
        <v>0</v>
      </c>
      <c r="T7014" s="6">
        <f>-S7014*L7014/100000</f>
        <v>0</v>
      </c>
      <c r="U7014" s="4">
        <f>N7014+Q7014</f>
        <v>175.2</v>
      </c>
      <c r="V7014" s="4" t="e">
        <f>P7014*I7014/100/R7014</f>
        <v>#DIV/0!</v>
      </c>
      <c r="W7014" s="4" t="e">
        <f>V7014*H7014</f>
        <v>#DIV/0!</v>
      </c>
      <c r="X7014" s="6">
        <f>O7014+S7014</f>
        <v>596</v>
      </c>
      <c r="Y7014" s="6" t="e">
        <f>P7014*I7014/100/T7014</f>
        <v>#DIV/0!</v>
      </c>
      <c r="Z7014" s="6" t="e">
        <f>Y7014*H7014</f>
        <v>#DIV/0!</v>
      </c>
      <c r="AB7014" s="1">
        <f t="shared" si="218"/>
        <v>0</v>
      </c>
      <c r="AC7014" s="1">
        <f t="shared" si="219"/>
        <v>0</v>
      </c>
    </row>
    <row r="7015" spans="4:29" x14ac:dyDescent="0.25">
      <c r="D7015" s="1">
        <v>1999</v>
      </c>
      <c r="E7015" s="1" t="s">
        <v>193</v>
      </c>
      <c r="F7015" s="2" t="s">
        <v>384</v>
      </c>
      <c r="G7015">
        <v>2</v>
      </c>
      <c r="H7015">
        <v>10140561</v>
      </c>
      <c r="I7015" s="1">
        <v>152.79140000000001</v>
      </c>
      <c r="J7015" s="1">
        <v>74946</v>
      </c>
      <c r="K7015" s="1">
        <v>437513.1</v>
      </c>
      <c r="L7015" s="1">
        <v>439367.3</v>
      </c>
      <c r="M7015" s="3">
        <v>2600</v>
      </c>
      <c r="N7015">
        <v>171.3</v>
      </c>
      <c r="O7015">
        <v>569</v>
      </c>
      <c r="P7015" s="1">
        <f>IF($A$3="Percentage of government revenue per capita",$B$3,0) + IF($A$3="Absolute extra revenue",AB7015,0) + IF($A$3="Absolute revenue per capita",AC7015,0)</f>
        <v>0</v>
      </c>
      <c r="Q7015" s="5">
        <f>-MIN(data!$B$4 / data!I7015 * data!P7015 / 100, data!N7015)</f>
        <v>0</v>
      </c>
      <c r="R7015" s="4">
        <f>-Q7015*K7015/1000</f>
        <v>0</v>
      </c>
      <c r="S7015" s="6">
        <f>-MIN(data!$B$5/(POWER(LN(I7015),2))*P7015/100, O7015)</f>
        <v>0</v>
      </c>
      <c r="T7015" s="6">
        <f>-S7015*L7015/100000</f>
        <v>0</v>
      </c>
      <c r="U7015" s="4">
        <f>N7015+Q7015</f>
        <v>171.3</v>
      </c>
      <c r="V7015" s="4" t="e">
        <f>P7015*I7015/100/R7015</f>
        <v>#DIV/0!</v>
      </c>
      <c r="W7015" s="4" t="e">
        <f>V7015*H7015</f>
        <v>#DIV/0!</v>
      </c>
      <c r="X7015" s="6">
        <f>O7015+S7015</f>
        <v>569</v>
      </c>
      <c r="Y7015" s="6" t="e">
        <f>P7015*I7015/100/T7015</f>
        <v>#DIV/0!</v>
      </c>
      <c r="Z7015" s="6" t="e">
        <f>Y7015*H7015</f>
        <v>#DIV/0!</v>
      </c>
      <c r="AB7015" s="1">
        <f t="shared" si="218"/>
        <v>0</v>
      </c>
      <c r="AC7015" s="1">
        <f t="shared" si="219"/>
        <v>0</v>
      </c>
    </row>
    <row r="7016" spans="4:29" x14ac:dyDescent="0.25">
      <c r="D7016" s="1">
        <v>2000</v>
      </c>
      <c r="E7016" s="1" t="s">
        <v>193</v>
      </c>
      <c r="F7016" s="2" t="s">
        <v>384</v>
      </c>
      <c r="G7016">
        <v>2</v>
      </c>
      <c r="H7016">
        <v>10415944</v>
      </c>
      <c r="I7016" s="1">
        <v>165.45959999999999</v>
      </c>
      <c r="J7016" s="1">
        <v>74066</v>
      </c>
      <c r="K7016" s="1">
        <v>448613</v>
      </c>
      <c r="L7016" s="1">
        <v>462107.2</v>
      </c>
      <c r="M7016" s="3">
        <v>2500</v>
      </c>
      <c r="N7016">
        <v>165.1</v>
      </c>
      <c r="O7016">
        <v>541</v>
      </c>
      <c r="P7016" s="1">
        <f>IF($A$3="Percentage of government revenue per capita",$B$3,0) + IF($A$3="Absolute extra revenue",AB7016,0) + IF($A$3="Absolute revenue per capita",AC7016,0)</f>
        <v>0</v>
      </c>
      <c r="Q7016" s="5">
        <f>-MIN(data!$B$4 / data!I7016 * data!P7016 / 100, data!N7016)</f>
        <v>0</v>
      </c>
      <c r="R7016" s="4">
        <f>-Q7016*K7016/1000</f>
        <v>0</v>
      </c>
      <c r="S7016" s="6">
        <f>-MIN(data!$B$5/(POWER(LN(I7016),2))*P7016/100, O7016)</f>
        <v>0</v>
      </c>
      <c r="T7016" s="6">
        <f>-S7016*L7016/100000</f>
        <v>0</v>
      </c>
      <c r="U7016" s="4">
        <f>N7016+Q7016</f>
        <v>165.1</v>
      </c>
      <c r="V7016" s="4" t="e">
        <f>P7016*I7016/100/R7016</f>
        <v>#DIV/0!</v>
      </c>
      <c r="W7016" s="4" t="e">
        <f>V7016*H7016</f>
        <v>#DIV/0!</v>
      </c>
      <c r="X7016" s="6">
        <f>O7016+S7016</f>
        <v>541</v>
      </c>
      <c r="Y7016" s="6" t="e">
        <f>P7016*I7016/100/T7016</f>
        <v>#DIV/0!</v>
      </c>
      <c r="Z7016" s="6" t="e">
        <f>Y7016*H7016</f>
        <v>#DIV/0!</v>
      </c>
      <c r="AB7016" s="1">
        <f t="shared" si="218"/>
        <v>0</v>
      </c>
      <c r="AC7016" s="1">
        <f t="shared" si="219"/>
        <v>0</v>
      </c>
    </row>
    <row r="7017" spans="4:29" x14ac:dyDescent="0.25">
      <c r="D7017" s="1">
        <v>2001</v>
      </c>
      <c r="E7017" s="1" t="s">
        <v>193</v>
      </c>
      <c r="F7017" s="2" t="s">
        <v>384</v>
      </c>
      <c r="G7017">
        <v>2</v>
      </c>
      <c r="H7017">
        <v>10692193</v>
      </c>
      <c r="I7017" s="1">
        <v>165.1799</v>
      </c>
      <c r="J7017" s="1">
        <v>71576</v>
      </c>
      <c r="K7017" s="1">
        <v>459114.8</v>
      </c>
      <c r="L7017" s="1">
        <v>463320.5</v>
      </c>
      <c r="M7017" s="3">
        <v>2500</v>
      </c>
      <c r="N7017">
        <v>155.9</v>
      </c>
      <c r="O7017">
        <v>518</v>
      </c>
      <c r="P7017" s="1">
        <f>IF($A$3="Percentage of government revenue per capita",$B$3,0) + IF($A$3="Absolute extra revenue",AB7017,0) + IF($A$3="Absolute revenue per capita",AC7017,0)</f>
        <v>0</v>
      </c>
      <c r="Q7017" s="5">
        <f>-MIN(data!$B$4 / data!I7017 * data!P7017 / 100, data!N7017)</f>
        <v>0</v>
      </c>
      <c r="R7017" s="4">
        <f>-Q7017*K7017/1000</f>
        <v>0</v>
      </c>
      <c r="S7017" s="6">
        <f>-MIN(data!$B$5/(POWER(LN(I7017),2))*P7017/100, O7017)</f>
        <v>0</v>
      </c>
      <c r="T7017" s="6">
        <f>-S7017*L7017/100000</f>
        <v>0</v>
      </c>
      <c r="U7017" s="4">
        <f>N7017+Q7017</f>
        <v>155.9</v>
      </c>
      <c r="V7017" s="4" t="e">
        <f>P7017*I7017/100/R7017</f>
        <v>#DIV/0!</v>
      </c>
      <c r="W7017" s="4" t="e">
        <f>V7017*H7017</f>
        <v>#DIV/0!</v>
      </c>
      <c r="X7017" s="6">
        <f>O7017+S7017</f>
        <v>518</v>
      </c>
      <c r="Y7017" s="6" t="e">
        <f>P7017*I7017/100/T7017</f>
        <v>#DIV/0!</v>
      </c>
      <c r="Z7017" s="6" t="e">
        <f>Y7017*H7017</f>
        <v>#DIV/0!</v>
      </c>
      <c r="AB7017" s="1">
        <f t="shared" si="218"/>
        <v>0</v>
      </c>
      <c r="AC7017" s="1">
        <f t="shared" si="219"/>
        <v>0</v>
      </c>
    </row>
    <row r="7018" spans="4:29" x14ac:dyDescent="0.25">
      <c r="D7018" s="1">
        <v>2002</v>
      </c>
      <c r="E7018" s="1" t="s">
        <v>193</v>
      </c>
      <c r="F7018" s="2" t="s">
        <v>384</v>
      </c>
      <c r="G7018">
        <v>2</v>
      </c>
      <c r="H7018">
        <v>10971698</v>
      </c>
      <c r="I7018" s="1">
        <v>156.3296</v>
      </c>
      <c r="J7018" s="1">
        <v>67744</v>
      </c>
      <c r="K7018" s="1">
        <v>469466.4</v>
      </c>
      <c r="L7018" s="1">
        <v>486815.4</v>
      </c>
      <c r="M7018" s="3">
        <v>2400</v>
      </c>
      <c r="N7018">
        <v>144.30000000000001</v>
      </c>
      <c r="O7018">
        <v>493</v>
      </c>
      <c r="P7018" s="1">
        <f>IF($A$3="Percentage of government revenue per capita",$B$3,0) + IF($A$3="Absolute extra revenue",AB7018,0) + IF($A$3="Absolute revenue per capita",AC7018,0)</f>
        <v>0</v>
      </c>
      <c r="Q7018" s="5">
        <f>-MIN(data!$B$4 / data!I7018 * data!P7018 / 100, data!N7018)</f>
        <v>0</v>
      </c>
      <c r="R7018" s="4">
        <f>-Q7018*K7018/1000</f>
        <v>0</v>
      </c>
      <c r="S7018" s="6">
        <f>-MIN(data!$B$5/(POWER(LN(I7018),2))*P7018/100, O7018)</f>
        <v>0</v>
      </c>
      <c r="T7018" s="6">
        <f>-S7018*L7018/100000</f>
        <v>0</v>
      </c>
      <c r="U7018" s="4">
        <f>N7018+Q7018</f>
        <v>144.30000000000001</v>
      </c>
      <c r="V7018" s="4" t="e">
        <f>P7018*I7018/100/R7018</f>
        <v>#DIV/0!</v>
      </c>
      <c r="W7018" s="4" t="e">
        <f>V7018*H7018</f>
        <v>#DIV/0!</v>
      </c>
      <c r="X7018" s="6">
        <f>O7018+S7018</f>
        <v>493</v>
      </c>
      <c r="Y7018" s="6" t="e">
        <f>P7018*I7018/100/T7018</f>
        <v>#DIV/0!</v>
      </c>
      <c r="Z7018" s="6" t="e">
        <f>Y7018*H7018</f>
        <v>#DIV/0!</v>
      </c>
      <c r="AB7018" s="1">
        <f t="shared" si="218"/>
        <v>0</v>
      </c>
      <c r="AC7018" s="1">
        <f t="shared" si="219"/>
        <v>0</v>
      </c>
    </row>
    <row r="7019" spans="4:29" x14ac:dyDescent="0.25">
      <c r="D7019" s="1">
        <v>2003</v>
      </c>
      <c r="E7019" s="1" t="s">
        <v>193</v>
      </c>
      <c r="F7019" s="2" t="s">
        <v>384</v>
      </c>
      <c r="G7019">
        <v>2</v>
      </c>
      <c r="H7019">
        <v>11256743</v>
      </c>
      <c r="I7019" s="1">
        <v>163.88310000000001</v>
      </c>
      <c r="J7019" s="1">
        <v>63581</v>
      </c>
      <c r="K7019" s="1">
        <v>479133.4</v>
      </c>
      <c r="L7019" s="1">
        <v>444915.3</v>
      </c>
      <c r="M7019" s="3">
        <v>2400</v>
      </c>
      <c r="N7019">
        <v>132.69999999999999</v>
      </c>
      <c r="O7019">
        <v>472</v>
      </c>
      <c r="P7019" s="1">
        <f>IF($A$3="Percentage of government revenue per capita",$B$3,0) + IF($A$3="Absolute extra revenue",AB7019,0) + IF($A$3="Absolute revenue per capita",AC7019,0)</f>
        <v>0</v>
      </c>
      <c r="Q7019" s="5">
        <f>-MIN(data!$B$4 / data!I7019 * data!P7019 / 100, data!N7019)</f>
        <v>0</v>
      </c>
      <c r="R7019" s="4">
        <f>-Q7019*K7019/1000</f>
        <v>0</v>
      </c>
      <c r="S7019" s="6">
        <f>-MIN(data!$B$5/(POWER(LN(I7019),2))*P7019/100, O7019)</f>
        <v>0</v>
      </c>
      <c r="T7019" s="6">
        <f>-S7019*L7019/100000</f>
        <v>0</v>
      </c>
      <c r="U7019" s="4">
        <f>N7019+Q7019</f>
        <v>132.69999999999999</v>
      </c>
      <c r="V7019" s="4" t="e">
        <f>P7019*I7019/100/R7019</f>
        <v>#DIV/0!</v>
      </c>
      <c r="W7019" s="4" t="e">
        <f>V7019*H7019</f>
        <v>#DIV/0!</v>
      </c>
      <c r="X7019" s="6">
        <f>O7019+S7019</f>
        <v>472</v>
      </c>
      <c r="Y7019" s="6" t="e">
        <f>P7019*I7019/100/T7019</f>
        <v>#DIV/0!</v>
      </c>
      <c r="Z7019" s="6" t="e">
        <f>Y7019*H7019</f>
        <v>#DIV/0!</v>
      </c>
      <c r="AB7019" s="1">
        <f t="shared" si="218"/>
        <v>0</v>
      </c>
      <c r="AC7019" s="1">
        <f t="shared" si="219"/>
        <v>0</v>
      </c>
    </row>
    <row r="7020" spans="4:29" x14ac:dyDescent="0.25">
      <c r="D7020" s="1">
        <v>2004</v>
      </c>
      <c r="E7020" s="1" t="s">
        <v>193</v>
      </c>
      <c r="F7020" s="2" t="s">
        <v>384</v>
      </c>
      <c r="G7020">
        <v>2</v>
      </c>
      <c r="H7020">
        <v>11550642</v>
      </c>
      <c r="I7020" s="1">
        <v>171.80709999999999</v>
      </c>
      <c r="J7020" s="1">
        <v>59449</v>
      </c>
      <c r="K7020" s="1">
        <v>488889.8</v>
      </c>
      <c r="L7020" s="1">
        <v>483091.8</v>
      </c>
      <c r="M7020" s="3">
        <v>2100</v>
      </c>
      <c r="N7020">
        <v>121.6</v>
      </c>
      <c r="O7020">
        <v>414</v>
      </c>
      <c r="P7020" s="1">
        <f>IF($A$3="Percentage of government revenue per capita",$B$3,0) + IF($A$3="Absolute extra revenue",AB7020,0) + IF($A$3="Absolute revenue per capita",AC7020,0)</f>
        <v>0</v>
      </c>
      <c r="Q7020" s="5">
        <f>-MIN(data!$B$4 / data!I7020 * data!P7020 / 100, data!N7020)</f>
        <v>0</v>
      </c>
      <c r="R7020" s="4">
        <f>-Q7020*K7020/1000</f>
        <v>0</v>
      </c>
      <c r="S7020" s="6">
        <f>-MIN(data!$B$5/(POWER(LN(I7020),2))*P7020/100, O7020)</f>
        <v>0</v>
      </c>
      <c r="T7020" s="6">
        <f>-S7020*L7020/100000</f>
        <v>0</v>
      </c>
      <c r="U7020" s="4">
        <f>N7020+Q7020</f>
        <v>121.6</v>
      </c>
      <c r="V7020" s="4" t="e">
        <f>P7020*I7020/100/R7020</f>
        <v>#DIV/0!</v>
      </c>
      <c r="W7020" s="4" t="e">
        <f>V7020*H7020</f>
        <v>#DIV/0!</v>
      </c>
      <c r="X7020" s="6">
        <f>O7020+S7020</f>
        <v>414</v>
      </c>
      <c r="Y7020" s="6" t="e">
        <f>P7020*I7020/100/T7020</f>
        <v>#DIV/0!</v>
      </c>
      <c r="Z7020" s="6" t="e">
        <f>Y7020*H7020</f>
        <v>#DIV/0!</v>
      </c>
      <c r="AB7020" s="1">
        <f t="shared" si="218"/>
        <v>0</v>
      </c>
      <c r="AC7020" s="1">
        <f t="shared" si="219"/>
        <v>0</v>
      </c>
    </row>
    <row r="7021" spans="4:29" x14ac:dyDescent="0.25">
      <c r="D7021" s="1">
        <v>2005</v>
      </c>
      <c r="E7021" s="1" t="s">
        <v>193</v>
      </c>
      <c r="F7021" s="2" t="s">
        <v>384</v>
      </c>
      <c r="G7021">
        <v>2</v>
      </c>
      <c r="H7021">
        <v>11856247</v>
      </c>
      <c r="I7021" s="1">
        <v>170.81909999999999</v>
      </c>
      <c r="J7021" s="1">
        <v>55603</v>
      </c>
      <c r="K7021" s="1">
        <v>498234.8</v>
      </c>
      <c r="L7021" s="1">
        <v>483871</v>
      </c>
      <c r="M7021" s="3">
        <v>2000</v>
      </c>
      <c r="N7021">
        <v>111.6</v>
      </c>
      <c r="O7021">
        <v>372</v>
      </c>
      <c r="P7021" s="1">
        <f>IF($A$3="Percentage of government revenue per capita",$B$3,0) + IF($A$3="Absolute extra revenue",AB7021,0) + IF($A$3="Absolute revenue per capita",AC7021,0)</f>
        <v>0</v>
      </c>
      <c r="Q7021" s="5">
        <f>-MIN(data!$B$4 / data!I7021 * data!P7021 / 100, data!N7021)</f>
        <v>0</v>
      </c>
      <c r="R7021" s="4">
        <f>-Q7021*K7021/1000</f>
        <v>0</v>
      </c>
      <c r="S7021" s="6">
        <f>-MIN(data!$B$5/(POWER(LN(I7021),2))*P7021/100, O7021)</f>
        <v>0</v>
      </c>
      <c r="T7021" s="6">
        <f>-S7021*L7021/100000</f>
        <v>0</v>
      </c>
      <c r="U7021" s="4">
        <f>N7021+Q7021</f>
        <v>111.6</v>
      </c>
      <c r="V7021" s="4" t="e">
        <f>P7021*I7021/100/R7021</f>
        <v>#DIV/0!</v>
      </c>
      <c r="W7021" s="4" t="e">
        <f>V7021*H7021</f>
        <v>#DIV/0!</v>
      </c>
      <c r="X7021" s="6">
        <f>O7021+S7021</f>
        <v>372</v>
      </c>
      <c r="Y7021" s="6" t="e">
        <f>P7021*I7021/100/T7021</f>
        <v>#DIV/0!</v>
      </c>
      <c r="Z7021" s="6" t="e">
        <f>Y7021*H7021</f>
        <v>#DIV/0!</v>
      </c>
      <c r="AB7021" s="1">
        <f t="shared" si="218"/>
        <v>0</v>
      </c>
      <c r="AC7021" s="1">
        <f t="shared" si="219"/>
        <v>0</v>
      </c>
    </row>
    <row r="7022" spans="4:29" x14ac:dyDescent="0.25">
      <c r="D7022" s="1">
        <v>2006</v>
      </c>
      <c r="E7022" s="1" t="s">
        <v>193</v>
      </c>
      <c r="F7022" s="2" t="s">
        <v>384</v>
      </c>
      <c r="G7022">
        <v>2</v>
      </c>
      <c r="H7022">
        <v>12173514</v>
      </c>
      <c r="I7022" s="1">
        <v>170.40440000000001</v>
      </c>
      <c r="J7022" s="1">
        <v>52433</v>
      </c>
      <c r="K7022" s="1">
        <v>507579.9</v>
      </c>
      <c r="L7022" s="1">
        <v>502958.6</v>
      </c>
      <c r="M7022" s="3">
        <v>1800</v>
      </c>
      <c r="N7022">
        <v>103.3</v>
      </c>
      <c r="O7022">
        <v>338</v>
      </c>
      <c r="P7022" s="1">
        <f>IF($A$3="Percentage of government revenue per capita",$B$3,0) + IF($A$3="Absolute extra revenue",AB7022,0) + IF($A$3="Absolute revenue per capita",AC7022,0)</f>
        <v>0</v>
      </c>
      <c r="Q7022" s="5">
        <f>-MIN(data!$B$4 / data!I7022 * data!P7022 / 100, data!N7022)</f>
        <v>0</v>
      </c>
      <c r="R7022" s="4">
        <f>-Q7022*K7022/1000</f>
        <v>0</v>
      </c>
      <c r="S7022" s="6">
        <f>-MIN(data!$B$5/(POWER(LN(I7022),2))*P7022/100, O7022)</f>
        <v>0</v>
      </c>
      <c r="T7022" s="6">
        <f>-S7022*L7022/100000</f>
        <v>0</v>
      </c>
      <c r="U7022" s="4">
        <f>N7022+Q7022</f>
        <v>103.3</v>
      </c>
      <c r="V7022" s="4" t="e">
        <f>P7022*I7022/100/R7022</f>
        <v>#DIV/0!</v>
      </c>
      <c r="W7022" s="4" t="e">
        <f>V7022*H7022</f>
        <v>#DIV/0!</v>
      </c>
      <c r="X7022" s="6">
        <f>O7022+S7022</f>
        <v>338</v>
      </c>
      <c r="Y7022" s="6" t="e">
        <f>P7022*I7022/100/T7022</f>
        <v>#DIV/0!</v>
      </c>
      <c r="Z7022" s="6" t="e">
        <f>Y7022*H7022</f>
        <v>#DIV/0!</v>
      </c>
      <c r="AB7022" s="1">
        <f t="shared" si="218"/>
        <v>0</v>
      </c>
      <c r="AC7022" s="1">
        <f t="shared" si="219"/>
        <v>0</v>
      </c>
    </row>
    <row r="7023" spans="4:29" x14ac:dyDescent="0.25">
      <c r="D7023" s="1">
        <v>2007</v>
      </c>
      <c r="E7023" s="1" t="s">
        <v>193</v>
      </c>
      <c r="F7023" s="2" t="s">
        <v>384</v>
      </c>
      <c r="G7023">
        <v>2</v>
      </c>
      <c r="H7023">
        <v>12502958</v>
      </c>
      <c r="I7023" s="1">
        <v>189.1353</v>
      </c>
      <c r="J7023" s="1">
        <v>50718</v>
      </c>
      <c r="K7023" s="1">
        <v>517003.1</v>
      </c>
      <c r="L7023" s="1">
        <v>514469.5</v>
      </c>
      <c r="M7023" s="3">
        <v>1700</v>
      </c>
      <c r="N7023">
        <v>98.1</v>
      </c>
      <c r="O7023">
        <v>311</v>
      </c>
      <c r="P7023" s="1">
        <f>IF($A$3="Percentage of government revenue per capita",$B$3,0) + IF($A$3="Absolute extra revenue",AB7023,0) + IF($A$3="Absolute revenue per capita",AC7023,0)</f>
        <v>0</v>
      </c>
      <c r="Q7023" s="5">
        <f>-MIN(data!$B$4 / data!I7023 * data!P7023 / 100, data!N7023)</f>
        <v>0</v>
      </c>
      <c r="R7023" s="4">
        <f>-Q7023*K7023/1000</f>
        <v>0</v>
      </c>
      <c r="S7023" s="6">
        <f>-MIN(data!$B$5/(POWER(LN(I7023),2))*P7023/100, O7023)</f>
        <v>0</v>
      </c>
      <c r="T7023" s="6">
        <f>-S7023*L7023/100000</f>
        <v>0</v>
      </c>
      <c r="U7023" s="4">
        <f>N7023+Q7023</f>
        <v>98.1</v>
      </c>
      <c r="V7023" s="4" t="e">
        <f>P7023*I7023/100/R7023</f>
        <v>#DIV/0!</v>
      </c>
      <c r="W7023" s="4" t="e">
        <f>V7023*H7023</f>
        <v>#DIV/0!</v>
      </c>
      <c r="X7023" s="6">
        <f>O7023+S7023</f>
        <v>311</v>
      </c>
      <c r="Y7023" s="6" t="e">
        <f>P7023*I7023/100/T7023</f>
        <v>#DIV/0!</v>
      </c>
      <c r="Z7023" s="6" t="e">
        <f>Y7023*H7023</f>
        <v>#DIV/0!</v>
      </c>
      <c r="AB7023" s="1">
        <f t="shared" si="218"/>
        <v>0</v>
      </c>
      <c r="AC7023" s="1">
        <f t="shared" si="219"/>
        <v>0</v>
      </c>
    </row>
    <row r="7024" spans="4:29" x14ac:dyDescent="0.25">
      <c r="D7024" s="1">
        <v>2008</v>
      </c>
      <c r="E7024" s="1" t="s">
        <v>193</v>
      </c>
      <c r="F7024" s="2" t="s">
        <v>384</v>
      </c>
      <c r="G7024">
        <v>2</v>
      </c>
      <c r="H7024">
        <v>12848530</v>
      </c>
      <c r="I7024" s="1">
        <v>199.53460000000001</v>
      </c>
      <c r="J7024" s="1">
        <v>49036</v>
      </c>
      <c r="K7024" s="1">
        <v>525573.4</v>
      </c>
      <c r="L7024" s="1">
        <v>553633.19999999995</v>
      </c>
      <c r="M7024" s="3">
        <v>1600</v>
      </c>
      <c r="N7024">
        <v>93.3</v>
      </c>
      <c r="O7024">
        <v>289</v>
      </c>
      <c r="P7024" s="1">
        <f>IF($A$3="Percentage of government revenue per capita",$B$3,0) + IF($A$3="Absolute extra revenue",AB7024,0) + IF($A$3="Absolute revenue per capita",AC7024,0)</f>
        <v>0</v>
      </c>
      <c r="Q7024" s="5">
        <f>-MIN(data!$B$4 / data!I7024 * data!P7024 / 100, data!N7024)</f>
        <v>0</v>
      </c>
      <c r="R7024" s="4">
        <f>-Q7024*K7024/1000</f>
        <v>0</v>
      </c>
      <c r="S7024" s="6">
        <f>-MIN(data!$B$5/(POWER(LN(I7024),2))*P7024/100, O7024)</f>
        <v>0</v>
      </c>
      <c r="T7024" s="6">
        <f>-S7024*L7024/100000</f>
        <v>0</v>
      </c>
      <c r="U7024" s="4">
        <f>N7024+Q7024</f>
        <v>93.3</v>
      </c>
      <c r="V7024" s="4" t="e">
        <f>P7024*I7024/100/R7024</f>
        <v>#DIV/0!</v>
      </c>
      <c r="W7024" s="4" t="e">
        <f>V7024*H7024</f>
        <v>#DIV/0!</v>
      </c>
      <c r="X7024" s="6">
        <f>O7024+S7024</f>
        <v>289</v>
      </c>
      <c r="Y7024" s="6" t="e">
        <f>P7024*I7024/100/T7024</f>
        <v>#DIV/0!</v>
      </c>
      <c r="Z7024" s="6" t="e">
        <f>Y7024*H7024</f>
        <v>#DIV/0!</v>
      </c>
      <c r="AB7024" s="1">
        <f t="shared" si="218"/>
        <v>0</v>
      </c>
      <c r="AC7024" s="1">
        <f t="shared" si="219"/>
        <v>0</v>
      </c>
    </row>
    <row r="7025" spans="4:29" x14ac:dyDescent="0.25">
      <c r="D7025" s="1">
        <v>2009</v>
      </c>
      <c r="E7025" s="1" t="s">
        <v>193</v>
      </c>
      <c r="F7025" s="2" t="s">
        <v>384</v>
      </c>
      <c r="G7025">
        <v>2</v>
      </c>
      <c r="H7025">
        <v>13215139</v>
      </c>
      <c r="I7025" s="1">
        <v>185.47020000000001</v>
      </c>
      <c r="J7025" s="1">
        <v>47066</v>
      </c>
      <c r="K7025" s="1">
        <v>534840.9</v>
      </c>
      <c r="L7025" s="1">
        <v>547445.30000000005</v>
      </c>
      <c r="M7025" s="3">
        <v>1600</v>
      </c>
      <c r="N7025">
        <v>88</v>
      </c>
      <c r="O7025">
        <v>274</v>
      </c>
      <c r="P7025" s="1">
        <f>IF($A$3="Percentage of government revenue per capita",$B$3,0) + IF($A$3="Absolute extra revenue",AB7025,0) + IF($A$3="Absolute revenue per capita",AC7025,0)</f>
        <v>0</v>
      </c>
      <c r="Q7025" s="5">
        <f>-MIN(data!$B$4 / data!I7025 * data!P7025 / 100, data!N7025)</f>
        <v>0</v>
      </c>
      <c r="R7025" s="4">
        <f>-Q7025*K7025/1000</f>
        <v>0</v>
      </c>
      <c r="S7025" s="6">
        <f>-MIN(data!$B$5/(POWER(LN(I7025),2))*P7025/100, O7025)</f>
        <v>0</v>
      </c>
      <c r="T7025" s="6">
        <f>-S7025*L7025/100000</f>
        <v>0</v>
      </c>
      <c r="U7025" s="4">
        <f>N7025+Q7025</f>
        <v>88</v>
      </c>
      <c r="V7025" s="4" t="e">
        <f>P7025*I7025/100/R7025</f>
        <v>#DIV/0!</v>
      </c>
      <c r="W7025" s="4" t="e">
        <f>V7025*H7025</f>
        <v>#DIV/0!</v>
      </c>
      <c r="X7025" s="6">
        <f>O7025+S7025</f>
        <v>274</v>
      </c>
      <c r="Y7025" s="6" t="e">
        <f>P7025*I7025/100/T7025</f>
        <v>#DIV/0!</v>
      </c>
      <c r="Z7025" s="6" t="e">
        <f>Y7025*H7025</f>
        <v>#DIV/0!</v>
      </c>
      <c r="AB7025" s="1">
        <f t="shared" si="218"/>
        <v>0</v>
      </c>
      <c r="AC7025" s="1">
        <f t="shared" si="219"/>
        <v>0</v>
      </c>
    </row>
    <row r="7026" spans="4:29" x14ac:dyDescent="0.25">
      <c r="D7026" s="1">
        <v>2010</v>
      </c>
      <c r="E7026" s="1" t="s">
        <v>193</v>
      </c>
      <c r="F7026" s="2" t="s">
        <v>384</v>
      </c>
      <c r="G7026">
        <v>2</v>
      </c>
      <c r="H7026">
        <v>13605984</v>
      </c>
      <c r="I7026" s="1">
        <v>211.50319999999999</v>
      </c>
      <c r="J7026" s="1">
        <v>44843</v>
      </c>
      <c r="K7026" s="1">
        <v>544211.19999999995</v>
      </c>
      <c r="L7026" s="1">
        <v>572519.1</v>
      </c>
      <c r="M7026" s="3">
        <v>1500</v>
      </c>
      <c r="N7026">
        <v>82.4</v>
      </c>
      <c r="O7026">
        <v>262</v>
      </c>
      <c r="P7026" s="1">
        <f>IF($A$3="Percentage of government revenue per capita",$B$3,0) + IF($A$3="Absolute extra revenue",AB7026,0) + IF($A$3="Absolute revenue per capita",AC7026,0)</f>
        <v>0</v>
      </c>
      <c r="Q7026" s="5">
        <f>-MIN(data!$B$4 / data!I7026 * data!P7026 / 100, data!N7026)</f>
        <v>0</v>
      </c>
      <c r="R7026" s="4">
        <f>-Q7026*K7026/1000</f>
        <v>0</v>
      </c>
      <c r="S7026" s="6">
        <f>-MIN(data!$B$5/(POWER(LN(I7026),2))*P7026/100, O7026)</f>
        <v>0</v>
      </c>
      <c r="T7026" s="6">
        <f>-S7026*L7026/100000</f>
        <v>0</v>
      </c>
      <c r="U7026" s="4">
        <f>N7026+Q7026</f>
        <v>82.4</v>
      </c>
      <c r="V7026" s="4" t="e">
        <f>P7026*I7026/100/R7026</f>
        <v>#DIV/0!</v>
      </c>
      <c r="W7026" s="4" t="e">
        <f>V7026*H7026</f>
        <v>#DIV/0!</v>
      </c>
      <c r="X7026" s="6">
        <f>O7026+S7026</f>
        <v>262</v>
      </c>
      <c r="Y7026" s="6" t="e">
        <f>P7026*I7026/100/T7026</f>
        <v>#DIV/0!</v>
      </c>
      <c r="Z7026" s="6" t="e">
        <f>Y7026*H7026</f>
        <v>#DIV/0!</v>
      </c>
      <c r="AB7026" s="1">
        <f t="shared" si="218"/>
        <v>0</v>
      </c>
      <c r="AC7026" s="1">
        <f t="shared" si="219"/>
        <v>0</v>
      </c>
    </row>
    <row r="7027" spans="4:29" x14ac:dyDescent="0.25">
      <c r="D7027" s="1">
        <v>2011</v>
      </c>
      <c r="E7027" s="1" t="s">
        <v>193</v>
      </c>
      <c r="F7027" s="2" t="s">
        <v>384</v>
      </c>
      <c r="G7027">
        <v>2</v>
      </c>
      <c r="H7027">
        <v>14023193</v>
      </c>
      <c r="I7027" s="1">
        <v>261.1764</v>
      </c>
      <c r="J7027" s="1">
        <v>43520</v>
      </c>
      <c r="K7027" s="1">
        <v>553689.59999999998</v>
      </c>
      <c r="L7027" s="1">
        <v>597609.6</v>
      </c>
      <c r="M7027" s="3">
        <v>1500</v>
      </c>
      <c r="N7027">
        <v>78.599999999999994</v>
      </c>
      <c r="O7027">
        <v>251</v>
      </c>
      <c r="P7027" s="1">
        <f>IF($A$3="Percentage of government revenue per capita",$B$3,0) + IF($A$3="Absolute extra revenue",AB7027,0) + IF($A$3="Absolute revenue per capita",AC7027,0)</f>
        <v>0</v>
      </c>
      <c r="Q7027" s="5">
        <f>-MIN(data!$B$4 / data!I7027 * data!P7027 / 100, data!N7027)</f>
        <v>0</v>
      </c>
      <c r="R7027" s="4">
        <f>-Q7027*K7027/1000</f>
        <v>0</v>
      </c>
      <c r="S7027" s="6">
        <f>-MIN(data!$B$5/(POWER(LN(I7027),2))*P7027/100, O7027)</f>
        <v>0</v>
      </c>
      <c r="T7027" s="6">
        <f>-S7027*L7027/100000</f>
        <v>0</v>
      </c>
      <c r="U7027" s="4">
        <f>N7027+Q7027</f>
        <v>78.599999999999994</v>
      </c>
      <c r="V7027" s="4" t="e">
        <f>P7027*I7027/100/R7027</f>
        <v>#DIV/0!</v>
      </c>
      <c r="W7027" s="4" t="e">
        <f>V7027*H7027</f>
        <v>#DIV/0!</v>
      </c>
      <c r="X7027" s="6">
        <f>O7027+S7027</f>
        <v>251</v>
      </c>
      <c r="Y7027" s="6" t="e">
        <f>P7027*I7027/100/T7027</f>
        <v>#DIV/0!</v>
      </c>
      <c r="Z7027" s="6" t="e">
        <f>Y7027*H7027</f>
        <v>#DIV/0!</v>
      </c>
      <c r="AB7027" s="1">
        <f t="shared" si="218"/>
        <v>0</v>
      </c>
      <c r="AC7027" s="1">
        <f t="shared" si="219"/>
        <v>0</v>
      </c>
    </row>
    <row r="7028" spans="4:29" x14ac:dyDescent="0.25">
      <c r="D7028" s="1">
        <v>2012</v>
      </c>
      <c r="E7028" s="1" t="s">
        <v>193</v>
      </c>
      <c r="F7028" s="2" t="s">
        <v>384</v>
      </c>
      <c r="G7028">
        <v>2</v>
      </c>
      <c r="H7028">
        <v>14465121</v>
      </c>
      <c r="I7028" s="1">
        <v>270.36529999999999</v>
      </c>
      <c r="J7028" s="1">
        <v>42259</v>
      </c>
      <c r="K7028" s="1">
        <v>564205.6</v>
      </c>
      <c r="L7028" s="1">
        <v>617284</v>
      </c>
      <c r="M7028" s="3">
        <v>1500</v>
      </c>
      <c r="N7028">
        <v>74.900000000000006</v>
      </c>
      <c r="O7028">
        <v>243</v>
      </c>
      <c r="P7028" s="1">
        <f>IF($A$3="Percentage of government revenue per capita",$B$3,0) + IF($A$3="Absolute extra revenue",AB7028,0) + IF($A$3="Absolute revenue per capita",AC7028,0)</f>
        <v>0</v>
      </c>
      <c r="Q7028" s="5">
        <f>-MIN(data!$B$4 / data!I7028 * data!P7028 / 100, data!N7028)</f>
        <v>0</v>
      </c>
      <c r="R7028" s="4">
        <f>-Q7028*K7028/1000</f>
        <v>0</v>
      </c>
      <c r="S7028" s="6">
        <f>-MIN(data!$B$5/(POWER(LN(I7028),2))*P7028/100, O7028)</f>
        <v>0</v>
      </c>
      <c r="T7028" s="6">
        <f>-S7028*L7028/100000</f>
        <v>0</v>
      </c>
      <c r="U7028" s="4">
        <f>N7028+Q7028</f>
        <v>74.900000000000006</v>
      </c>
      <c r="V7028" s="4" t="e">
        <f>P7028*I7028/100/R7028</f>
        <v>#DIV/0!</v>
      </c>
      <c r="W7028" s="4" t="e">
        <f>V7028*H7028</f>
        <v>#DIV/0!</v>
      </c>
      <c r="X7028" s="6">
        <f>O7028+S7028</f>
        <v>243</v>
      </c>
      <c r="Y7028" s="6" t="e">
        <f>P7028*I7028/100/T7028</f>
        <v>#DIV/0!</v>
      </c>
      <c r="Z7028" s="6" t="e">
        <f>Y7028*H7028</f>
        <v>#DIV/0!</v>
      </c>
      <c r="AB7028" s="1">
        <f t="shared" si="218"/>
        <v>0</v>
      </c>
      <c r="AC7028" s="1">
        <f t="shared" si="219"/>
        <v>0</v>
      </c>
    </row>
    <row r="7029" spans="4:29" x14ac:dyDescent="0.25">
      <c r="D7029" s="1">
        <v>2013</v>
      </c>
      <c r="E7029" s="1" t="s">
        <v>193</v>
      </c>
      <c r="F7029" s="2" t="s">
        <v>384</v>
      </c>
      <c r="G7029">
        <v>2</v>
      </c>
      <c r="H7029">
        <v>14926504</v>
      </c>
      <c r="I7029" s="1">
        <v>262.14089999999999</v>
      </c>
      <c r="J7029" s="1">
        <v>41238</v>
      </c>
      <c r="K7029" s="1">
        <v>575949.69999999995</v>
      </c>
      <c r="L7029" s="1">
        <v>632911.4</v>
      </c>
      <c r="M7029" s="3">
        <v>1500</v>
      </c>
      <c r="N7029">
        <v>71.599999999999994</v>
      </c>
      <c r="O7029">
        <v>237</v>
      </c>
      <c r="P7029" s="1">
        <f>IF($A$3="Percentage of government revenue per capita",$B$3,0) + IF($A$3="Absolute extra revenue",AB7029,0) + IF($A$3="Absolute revenue per capita",AC7029,0)</f>
        <v>0</v>
      </c>
      <c r="Q7029" s="5">
        <f>-MIN(data!$B$4 / data!I7029 * data!P7029 / 100, data!N7029)</f>
        <v>0</v>
      </c>
      <c r="R7029" s="4">
        <f>-Q7029*K7029/1000</f>
        <v>0</v>
      </c>
      <c r="S7029" s="6">
        <f>-MIN(data!$B$5/(POWER(LN(I7029),2))*P7029/100, O7029)</f>
        <v>0</v>
      </c>
      <c r="T7029" s="6">
        <f>-S7029*L7029/100000</f>
        <v>0</v>
      </c>
      <c r="U7029" s="4">
        <f>N7029+Q7029</f>
        <v>71.599999999999994</v>
      </c>
      <c r="V7029" s="4" t="e">
        <f>P7029*I7029/100/R7029</f>
        <v>#DIV/0!</v>
      </c>
      <c r="W7029" s="4" t="e">
        <f>V7029*H7029</f>
        <v>#DIV/0!</v>
      </c>
      <c r="X7029" s="6">
        <f>O7029+S7029</f>
        <v>237</v>
      </c>
      <c r="Y7029" s="6" t="e">
        <f>P7029*I7029/100/T7029</f>
        <v>#DIV/0!</v>
      </c>
      <c r="Z7029" s="6" t="e">
        <f>Y7029*H7029</f>
        <v>#DIV/0!</v>
      </c>
      <c r="AB7029" s="1">
        <f t="shared" si="218"/>
        <v>0</v>
      </c>
      <c r="AC7029" s="1">
        <f t="shared" si="219"/>
        <v>0</v>
      </c>
    </row>
    <row r="7030" spans="4:29" x14ac:dyDescent="0.25">
      <c r="D7030" s="1">
        <v>2014</v>
      </c>
      <c r="E7030" s="1" t="s">
        <v>193</v>
      </c>
      <c r="F7030" s="2" t="s">
        <v>384</v>
      </c>
      <c r="G7030">
        <v>2</v>
      </c>
      <c r="H7030">
        <v>15399753</v>
      </c>
      <c r="I7030" s="1">
        <v>298.24099999999999</v>
      </c>
      <c r="J7030" s="1">
        <v>39976</v>
      </c>
      <c r="K7030" s="1">
        <v>587882.4</v>
      </c>
      <c r="L7030" s="1">
        <v>606060.6</v>
      </c>
      <c r="M7030" s="3">
        <v>1500</v>
      </c>
      <c r="N7030">
        <v>68</v>
      </c>
      <c r="O7030">
        <v>231</v>
      </c>
      <c r="P7030" s="1">
        <f>IF($A$3="Percentage of government revenue per capita",$B$3,0) + IF($A$3="Absolute extra revenue",AB7030,0) + IF($A$3="Absolute revenue per capita",AC7030,0)</f>
        <v>0</v>
      </c>
      <c r="Q7030" s="5">
        <f>-MIN(data!$B$4 / data!I7030 * data!P7030 / 100, data!N7030)</f>
        <v>0</v>
      </c>
      <c r="R7030" s="4">
        <f>-Q7030*K7030/1000</f>
        <v>0</v>
      </c>
      <c r="S7030" s="6">
        <f>-MIN(data!$B$5/(POWER(LN(I7030),2))*P7030/100, O7030)</f>
        <v>0</v>
      </c>
      <c r="T7030" s="6">
        <f>-S7030*L7030/100000</f>
        <v>0</v>
      </c>
      <c r="U7030" s="4">
        <f>N7030+Q7030</f>
        <v>68</v>
      </c>
      <c r="V7030" s="4" t="e">
        <f>P7030*I7030/100/R7030</f>
        <v>#DIV/0!</v>
      </c>
      <c r="W7030" s="4" t="e">
        <f>V7030*H7030</f>
        <v>#DIV/0!</v>
      </c>
      <c r="X7030" s="6">
        <f>O7030+S7030</f>
        <v>231</v>
      </c>
      <c r="Y7030" s="6" t="e">
        <f>P7030*I7030/100/T7030</f>
        <v>#DIV/0!</v>
      </c>
      <c r="Z7030" s="6" t="e">
        <f>Y7030*H7030</f>
        <v>#DIV/0!</v>
      </c>
      <c r="AB7030" s="1">
        <f t="shared" si="218"/>
        <v>0</v>
      </c>
      <c r="AC7030" s="1">
        <f t="shared" si="219"/>
        <v>0</v>
      </c>
    </row>
    <row r="7031" spans="4:29" x14ac:dyDescent="0.25">
      <c r="D7031" s="1">
        <v>2015</v>
      </c>
      <c r="E7031" s="1" t="s">
        <v>193</v>
      </c>
      <c r="F7031" s="2" t="s">
        <v>384</v>
      </c>
      <c r="G7031">
        <v>2</v>
      </c>
      <c r="H7031">
        <v>15879361</v>
      </c>
      <c r="I7031" s="1">
        <v>304.7346</v>
      </c>
      <c r="J7031" s="1">
        <v>38916</v>
      </c>
      <c r="K7031" s="1">
        <v>599630.19999999995</v>
      </c>
      <c r="M7031" s="3">
        <v>1400</v>
      </c>
      <c r="N7031">
        <v>64.900000000000006</v>
      </c>
      <c r="O7031">
        <v>224</v>
      </c>
      <c r="P7031" s="1">
        <f>IF($A$3="Percentage of government revenue per capita",$B$3,0) + IF($A$3="Absolute extra revenue",AB7031,0) + IF($A$3="Absolute revenue per capita",AC7031,0)</f>
        <v>0</v>
      </c>
      <c r="Q7031" s="5">
        <f>-MIN(data!$B$4 / data!I7031 * data!P7031 / 100, data!N7031)</f>
        <v>0</v>
      </c>
      <c r="R7031" s="4">
        <f>-Q7031*K7031/1000</f>
        <v>0</v>
      </c>
      <c r="S7031" s="6">
        <f>-MIN(data!$B$5/(POWER(LN(I7031),2))*P7031/100, O7031)</f>
        <v>0</v>
      </c>
      <c r="T7031" s="6">
        <f>-S7031*L7031/100000</f>
        <v>0</v>
      </c>
      <c r="U7031" s="4">
        <f>N7031+Q7031</f>
        <v>64.900000000000006</v>
      </c>
      <c r="V7031" s="4" t="e">
        <f>P7031*I7031/100/R7031</f>
        <v>#DIV/0!</v>
      </c>
      <c r="W7031" s="4" t="e">
        <f>V7031*H7031</f>
        <v>#DIV/0!</v>
      </c>
      <c r="X7031" s="6">
        <f>O7031+S7031</f>
        <v>224</v>
      </c>
      <c r="Y7031" s="6" t="e">
        <f>P7031*I7031/100/T7031</f>
        <v>#DIV/0!</v>
      </c>
      <c r="Z7031" s="6" t="e">
        <f>Y7031*H7031</f>
        <v>#DIV/0!</v>
      </c>
      <c r="AB7031" s="1">
        <f t="shared" si="218"/>
        <v>0</v>
      </c>
      <c r="AC7031" s="1">
        <f t="shared" si="219"/>
        <v>0</v>
      </c>
    </row>
    <row r="7032" spans="4:29" x14ac:dyDescent="0.25">
      <c r="D7032" s="1">
        <v>2016</v>
      </c>
      <c r="E7032" s="1" t="s">
        <v>193</v>
      </c>
      <c r="F7032" s="2" t="s">
        <v>384</v>
      </c>
      <c r="G7032">
        <v>2</v>
      </c>
      <c r="H7032">
        <v>16363507</v>
      </c>
      <c r="I7032" s="1">
        <v>296.25450000000001</v>
      </c>
      <c r="J7032" s="1">
        <v>38268</v>
      </c>
      <c r="K7032" s="1">
        <v>613269.19999999995</v>
      </c>
      <c r="M7032" s="3"/>
      <c r="N7032">
        <v>62.4</v>
      </c>
      <c r="O7032"/>
      <c r="P7032" s="1">
        <f>IF($A$3="Percentage of government revenue per capita",$B$3,0) + IF($A$3="Absolute extra revenue",AB7032,0) + IF($A$3="Absolute revenue per capita",AC7032,0)</f>
        <v>0</v>
      </c>
      <c r="Q7032" s="5">
        <f>-MIN(data!$B$4 / data!I7032 * data!P7032 / 100, data!N7032)</f>
        <v>0</v>
      </c>
      <c r="R7032" s="4">
        <f>-Q7032*K7032/1000</f>
        <v>0</v>
      </c>
      <c r="S7032" s="6">
        <f>-MIN(data!$B$5/(POWER(LN(I7032),2))*P7032/100, O7032)</f>
        <v>0</v>
      </c>
      <c r="T7032" s="6">
        <f>-S7032*L7032/100000</f>
        <v>0</v>
      </c>
      <c r="U7032" s="4">
        <f>N7032+Q7032</f>
        <v>62.4</v>
      </c>
      <c r="V7032" s="4" t="e">
        <f>P7032*I7032/100/R7032</f>
        <v>#DIV/0!</v>
      </c>
      <c r="W7032" s="4" t="e">
        <f>V7032*H7032</f>
        <v>#DIV/0!</v>
      </c>
      <c r="X7032" s="6">
        <f>O7032+S7032</f>
        <v>0</v>
      </c>
      <c r="Y7032" s="6" t="e">
        <f>P7032*I7032/100/T7032</f>
        <v>#DIV/0!</v>
      </c>
      <c r="Z7032" s="6" t="e">
        <f>Y7032*H7032</f>
        <v>#DIV/0!</v>
      </c>
      <c r="AB7032" s="1">
        <f t="shared" si="218"/>
        <v>0</v>
      </c>
      <c r="AC7032" s="1">
        <f t="shared" si="219"/>
        <v>0</v>
      </c>
    </row>
    <row r="7033" spans="4:29" x14ac:dyDescent="0.25">
      <c r="D7033" s="1">
        <v>1980</v>
      </c>
      <c r="E7033" s="1" t="s">
        <v>194</v>
      </c>
      <c r="F7033" s="2" t="s">
        <v>385</v>
      </c>
      <c r="G7033">
        <v>1</v>
      </c>
      <c r="H7033">
        <v>7408624</v>
      </c>
      <c r="I7033" s="1">
        <v>0</v>
      </c>
      <c r="J7033" s="1">
        <v>33936</v>
      </c>
      <c r="K7033" s="1">
        <v>322585.59999999998</v>
      </c>
      <c r="M7033" s="3"/>
      <c r="N7033">
        <v>105.2</v>
      </c>
      <c r="O7033"/>
      <c r="P7033" s="1">
        <f>IF($A$3="Percentage of government revenue per capita",$B$3,0) + IF($A$3="Absolute extra revenue",AB7033,0) + IF($A$3="Absolute revenue per capita",AC7033,0)</f>
        <v>0</v>
      </c>
      <c r="Q7033" s="5" t="e">
        <f>-MIN(data!$B$4 / data!I7033 * data!P7033 / 100, data!N7033)</f>
        <v>#DIV/0!</v>
      </c>
      <c r="R7033" s="4" t="e">
        <f>-Q7033*K7033/1000</f>
        <v>#DIV/0!</v>
      </c>
      <c r="S7033" s="6" t="e">
        <f>-MIN(data!$B$5/(POWER(LN(I7033),2))*P7033/100, O7033)</f>
        <v>#NUM!</v>
      </c>
      <c r="T7033" s="6" t="e">
        <f>-S7033*L7033/100000</f>
        <v>#NUM!</v>
      </c>
      <c r="U7033" s="4" t="e">
        <f>N7033+Q7033</f>
        <v>#DIV/0!</v>
      </c>
      <c r="V7033" s="4" t="e">
        <f>P7033*I7033/100/R7033</f>
        <v>#DIV/0!</v>
      </c>
      <c r="W7033" s="4" t="e">
        <f>V7033*H7033</f>
        <v>#DIV/0!</v>
      </c>
      <c r="X7033" s="6" t="e">
        <f>O7033+S7033</f>
        <v>#NUM!</v>
      </c>
      <c r="Y7033" s="6" t="e">
        <f>P7033*I7033/100/T7033</f>
        <v>#NUM!</v>
      </c>
      <c r="Z7033" s="6" t="e">
        <f>Y7033*H7033</f>
        <v>#NUM!</v>
      </c>
      <c r="AB7033" s="1" t="e">
        <f t="shared" si="218"/>
        <v>#DIV/0!</v>
      </c>
      <c r="AC7033" s="1" t="e">
        <f t="shared" si="219"/>
        <v>#DIV/0!</v>
      </c>
    </row>
    <row r="7034" spans="4:29" x14ac:dyDescent="0.25">
      <c r="D7034" s="1">
        <v>1981</v>
      </c>
      <c r="E7034" s="1" t="s">
        <v>194</v>
      </c>
      <c r="F7034" s="2" t="s">
        <v>385</v>
      </c>
      <c r="G7034">
        <v>1</v>
      </c>
      <c r="H7034">
        <v>7675591</v>
      </c>
      <c r="I7034" s="1">
        <v>0</v>
      </c>
      <c r="J7034" s="1">
        <v>33389</v>
      </c>
      <c r="K7034" s="1">
        <v>330584.2</v>
      </c>
      <c r="M7034" s="3"/>
      <c r="N7034">
        <v>101</v>
      </c>
      <c r="O7034"/>
      <c r="P7034" s="1">
        <f>IF($A$3="Percentage of government revenue per capita",$B$3,0) + IF($A$3="Absolute extra revenue",AB7034,0) + IF($A$3="Absolute revenue per capita",AC7034,0)</f>
        <v>0</v>
      </c>
      <c r="Q7034" s="5" t="e">
        <f>-MIN(data!$B$4 / data!I7034 * data!P7034 / 100, data!N7034)</f>
        <v>#DIV/0!</v>
      </c>
      <c r="R7034" s="4" t="e">
        <f>-Q7034*K7034/1000</f>
        <v>#DIV/0!</v>
      </c>
      <c r="S7034" s="6" t="e">
        <f>-MIN(data!$B$5/(POWER(LN(I7034),2))*P7034/100, O7034)</f>
        <v>#NUM!</v>
      </c>
      <c r="T7034" s="6" t="e">
        <f>-S7034*L7034/100000</f>
        <v>#NUM!</v>
      </c>
      <c r="U7034" s="4" t="e">
        <f>N7034+Q7034</f>
        <v>#DIV/0!</v>
      </c>
      <c r="V7034" s="4" t="e">
        <f>P7034*I7034/100/R7034</f>
        <v>#DIV/0!</v>
      </c>
      <c r="W7034" s="4" t="e">
        <f>V7034*H7034</f>
        <v>#DIV/0!</v>
      </c>
      <c r="X7034" s="6" t="e">
        <f>O7034+S7034</f>
        <v>#NUM!</v>
      </c>
      <c r="Y7034" s="6" t="e">
        <f>P7034*I7034/100/T7034</f>
        <v>#NUM!</v>
      </c>
      <c r="Z7034" s="6" t="e">
        <f>Y7034*H7034</f>
        <v>#NUM!</v>
      </c>
      <c r="AB7034" s="1" t="e">
        <f t="shared" si="218"/>
        <v>#DIV/0!</v>
      </c>
      <c r="AC7034" s="1" t="e">
        <f t="shared" si="219"/>
        <v>#DIV/0!</v>
      </c>
    </row>
    <row r="7035" spans="4:29" x14ac:dyDescent="0.25">
      <c r="D7035" s="1">
        <v>1982</v>
      </c>
      <c r="E7035" s="1" t="s">
        <v>194</v>
      </c>
      <c r="F7035" s="2" t="s">
        <v>385</v>
      </c>
      <c r="G7035">
        <v>1</v>
      </c>
      <c r="H7035">
        <v>7958241</v>
      </c>
      <c r="I7035" s="1">
        <v>0</v>
      </c>
      <c r="J7035" s="1">
        <v>32426</v>
      </c>
      <c r="K7035" s="1">
        <v>338123</v>
      </c>
      <c r="M7035" s="3"/>
      <c r="N7035">
        <v>95.9</v>
      </c>
      <c r="O7035"/>
      <c r="P7035" s="1">
        <f>IF($A$3="Percentage of government revenue per capita",$B$3,0) + IF($A$3="Absolute extra revenue",AB7035,0) + IF($A$3="Absolute revenue per capita",AC7035,0)</f>
        <v>0</v>
      </c>
      <c r="Q7035" s="5" t="e">
        <f>-MIN(data!$B$4 / data!I7035 * data!P7035 / 100, data!N7035)</f>
        <v>#DIV/0!</v>
      </c>
      <c r="R7035" s="4" t="e">
        <f>-Q7035*K7035/1000</f>
        <v>#DIV/0!</v>
      </c>
      <c r="S7035" s="6" t="e">
        <f>-MIN(data!$B$5/(POWER(LN(I7035),2))*P7035/100, O7035)</f>
        <v>#NUM!</v>
      </c>
      <c r="T7035" s="6" t="e">
        <f>-S7035*L7035/100000</f>
        <v>#NUM!</v>
      </c>
      <c r="U7035" s="4" t="e">
        <f>N7035+Q7035</f>
        <v>#DIV/0!</v>
      </c>
      <c r="V7035" s="4" t="e">
        <f>P7035*I7035/100/R7035</f>
        <v>#DIV/0!</v>
      </c>
      <c r="W7035" s="4" t="e">
        <f>V7035*H7035</f>
        <v>#DIV/0!</v>
      </c>
      <c r="X7035" s="6" t="e">
        <f>O7035+S7035</f>
        <v>#NUM!</v>
      </c>
      <c r="Y7035" s="6" t="e">
        <f>P7035*I7035/100/T7035</f>
        <v>#NUM!</v>
      </c>
      <c r="Z7035" s="6" t="e">
        <f>Y7035*H7035</f>
        <v>#NUM!</v>
      </c>
      <c r="AB7035" s="1" t="e">
        <f t="shared" si="218"/>
        <v>#DIV/0!</v>
      </c>
      <c r="AC7035" s="1" t="e">
        <f t="shared" si="219"/>
        <v>#DIV/0!</v>
      </c>
    </row>
    <row r="7036" spans="4:29" x14ac:dyDescent="0.25">
      <c r="D7036" s="1">
        <v>1983</v>
      </c>
      <c r="E7036" s="1" t="s">
        <v>194</v>
      </c>
      <c r="F7036" s="2" t="s">
        <v>385</v>
      </c>
      <c r="G7036">
        <v>1</v>
      </c>
      <c r="H7036">
        <v>8254747</v>
      </c>
      <c r="I7036" s="1">
        <v>0</v>
      </c>
      <c r="J7036" s="1">
        <v>31248</v>
      </c>
      <c r="K7036" s="1">
        <v>344900.7</v>
      </c>
      <c r="M7036" s="3"/>
      <c r="N7036">
        <v>90.6</v>
      </c>
      <c r="O7036"/>
      <c r="P7036" s="1">
        <f>IF($A$3="Percentage of government revenue per capita",$B$3,0) + IF($A$3="Absolute extra revenue",AB7036,0) + IF($A$3="Absolute revenue per capita",AC7036,0)</f>
        <v>0</v>
      </c>
      <c r="Q7036" s="5" t="e">
        <f>-MIN(data!$B$4 / data!I7036 * data!P7036 / 100, data!N7036)</f>
        <v>#DIV/0!</v>
      </c>
      <c r="R7036" s="4" t="e">
        <f>-Q7036*K7036/1000</f>
        <v>#DIV/0!</v>
      </c>
      <c r="S7036" s="6" t="e">
        <f>-MIN(data!$B$5/(POWER(LN(I7036),2))*P7036/100, O7036)</f>
        <v>#NUM!</v>
      </c>
      <c r="T7036" s="6" t="e">
        <f>-S7036*L7036/100000</f>
        <v>#NUM!</v>
      </c>
      <c r="U7036" s="4" t="e">
        <f>N7036+Q7036</f>
        <v>#DIV/0!</v>
      </c>
      <c r="V7036" s="4" t="e">
        <f>P7036*I7036/100/R7036</f>
        <v>#DIV/0!</v>
      </c>
      <c r="W7036" s="4" t="e">
        <f>V7036*H7036</f>
        <v>#DIV/0!</v>
      </c>
      <c r="X7036" s="6" t="e">
        <f>O7036+S7036</f>
        <v>#NUM!</v>
      </c>
      <c r="Y7036" s="6" t="e">
        <f>P7036*I7036/100/T7036</f>
        <v>#NUM!</v>
      </c>
      <c r="Z7036" s="6" t="e">
        <f>Y7036*H7036</f>
        <v>#NUM!</v>
      </c>
      <c r="AB7036" s="1" t="e">
        <f t="shared" si="218"/>
        <v>#DIV/0!</v>
      </c>
      <c r="AC7036" s="1" t="e">
        <f t="shared" si="219"/>
        <v>#DIV/0!</v>
      </c>
    </row>
    <row r="7037" spans="4:29" x14ac:dyDescent="0.25">
      <c r="D7037" s="1">
        <v>1984</v>
      </c>
      <c r="E7037" s="1" t="s">
        <v>194</v>
      </c>
      <c r="F7037" s="2" t="s">
        <v>385</v>
      </c>
      <c r="G7037">
        <v>1</v>
      </c>
      <c r="H7037">
        <v>8562249</v>
      </c>
      <c r="I7037" s="1">
        <v>0</v>
      </c>
      <c r="J7037" s="1">
        <v>30001</v>
      </c>
      <c r="K7037" s="1">
        <v>350888.9</v>
      </c>
      <c r="M7037" s="3"/>
      <c r="N7037">
        <v>85.5</v>
      </c>
      <c r="O7037"/>
      <c r="P7037" s="1">
        <f>IF($A$3="Percentage of government revenue per capita",$B$3,0) + IF($A$3="Absolute extra revenue",AB7037,0) + IF($A$3="Absolute revenue per capita",AC7037,0)</f>
        <v>0</v>
      </c>
      <c r="Q7037" s="5" t="e">
        <f>-MIN(data!$B$4 / data!I7037 * data!P7037 / 100, data!N7037)</f>
        <v>#DIV/0!</v>
      </c>
      <c r="R7037" s="4" t="e">
        <f>-Q7037*K7037/1000</f>
        <v>#DIV/0!</v>
      </c>
      <c r="S7037" s="6" t="e">
        <f>-MIN(data!$B$5/(POWER(LN(I7037),2))*P7037/100, O7037)</f>
        <v>#NUM!</v>
      </c>
      <c r="T7037" s="6" t="e">
        <f>-S7037*L7037/100000</f>
        <v>#NUM!</v>
      </c>
      <c r="U7037" s="4" t="e">
        <f>N7037+Q7037</f>
        <v>#DIV/0!</v>
      </c>
      <c r="V7037" s="4" t="e">
        <f>P7037*I7037/100/R7037</f>
        <v>#DIV/0!</v>
      </c>
      <c r="W7037" s="4" t="e">
        <f>V7037*H7037</f>
        <v>#DIV/0!</v>
      </c>
      <c r="X7037" s="6" t="e">
        <f>O7037+S7037</f>
        <v>#NUM!</v>
      </c>
      <c r="Y7037" s="6" t="e">
        <f>P7037*I7037/100/T7037</f>
        <v>#NUM!</v>
      </c>
      <c r="Z7037" s="6" t="e">
        <f>Y7037*H7037</f>
        <v>#NUM!</v>
      </c>
      <c r="AB7037" s="1" t="e">
        <f t="shared" si="218"/>
        <v>#DIV/0!</v>
      </c>
      <c r="AC7037" s="1" t="e">
        <f t="shared" si="219"/>
        <v>#DIV/0!</v>
      </c>
    </row>
    <row r="7038" spans="4:29" x14ac:dyDescent="0.25">
      <c r="D7038" s="1">
        <v>1985</v>
      </c>
      <c r="E7038" s="1" t="s">
        <v>194</v>
      </c>
      <c r="F7038" s="2" t="s">
        <v>385</v>
      </c>
      <c r="G7038">
        <v>1</v>
      </c>
      <c r="H7038">
        <v>8877489</v>
      </c>
      <c r="I7038" s="1">
        <v>0</v>
      </c>
      <c r="J7038" s="1">
        <v>28911</v>
      </c>
      <c r="K7038" s="1">
        <v>356046.8</v>
      </c>
      <c r="M7038" s="3"/>
      <c r="N7038">
        <v>81.2</v>
      </c>
      <c r="O7038"/>
      <c r="P7038" s="1">
        <f>IF($A$3="Percentage of government revenue per capita",$B$3,0) + IF($A$3="Absolute extra revenue",AB7038,0) + IF($A$3="Absolute revenue per capita",AC7038,0)</f>
        <v>0</v>
      </c>
      <c r="Q7038" s="5" t="e">
        <f>-MIN(data!$B$4 / data!I7038 * data!P7038 / 100, data!N7038)</f>
        <v>#DIV/0!</v>
      </c>
      <c r="R7038" s="4" t="e">
        <f>-Q7038*K7038/1000</f>
        <v>#DIV/0!</v>
      </c>
      <c r="S7038" s="6" t="e">
        <f>-MIN(data!$B$5/(POWER(LN(I7038),2))*P7038/100, O7038)</f>
        <v>#NUM!</v>
      </c>
      <c r="T7038" s="6" t="e">
        <f>-S7038*L7038/100000</f>
        <v>#NUM!</v>
      </c>
      <c r="U7038" s="4" t="e">
        <f>N7038+Q7038</f>
        <v>#DIV/0!</v>
      </c>
      <c r="V7038" s="4" t="e">
        <f>P7038*I7038/100/R7038</f>
        <v>#DIV/0!</v>
      </c>
      <c r="W7038" s="4" t="e">
        <f>V7038*H7038</f>
        <v>#DIV/0!</v>
      </c>
      <c r="X7038" s="6" t="e">
        <f>O7038+S7038</f>
        <v>#NUM!</v>
      </c>
      <c r="Y7038" s="6" t="e">
        <f>P7038*I7038/100/T7038</f>
        <v>#NUM!</v>
      </c>
      <c r="Z7038" s="6" t="e">
        <f>Y7038*H7038</f>
        <v>#NUM!</v>
      </c>
      <c r="AB7038" s="1" t="e">
        <f t="shared" si="218"/>
        <v>#DIV/0!</v>
      </c>
      <c r="AC7038" s="1" t="e">
        <f t="shared" si="219"/>
        <v>#DIV/0!</v>
      </c>
    </row>
    <row r="7039" spans="4:29" x14ac:dyDescent="0.25">
      <c r="D7039" s="1">
        <v>1986</v>
      </c>
      <c r="E7039" s="1" t="s">
        <v>194</v>
      </c>
      <c r="F7039" s="2" t="s">
        <v>385</v>
      </c>
      <c r="G7039">
        <v>1</v>
      </c>
      <c r="H7039">
        <v>9200149</v>
      </c>
      <c r="I7039" s="1">
        <v>0</v>
      </c>
      <c r="J7039" s="1">
        <v>28098</v>
      </c>
      <c r="K7039" s="1">
        <v>360693.2</v>
      </c>
      <c r="M7039" s="3"/>
      <c r="N7039">
        <v>77.900000000000006</v>
      </c>
      <c r="O7039"/>
      <c r="P7039" s="1">
        <f>IF($A$3="Percentage of government revenue per capita",$B$3,0) + IF($A$3="Absolute extra revenue",AB7039,0) + IF($A$3="Absolute revenue per capita",AC7039,0)</f>
        <v>0</v>
      </c>
      <c r="Q7039" s="5" t="e">
        <f>-MIN(data!$B$4 / data!I7039 * data!P7039 / 100, data!N7039)</f>
        <v>#DIV/0!</v>
      </c>
      <c r="R7039" s="4" t="e">
        <f>-Q7039*K7039/1000</f>
        <v>#DIV/0!</v>
      </c>
      <c r="S7039" s="6" t="e">
        <f>-MIN(data!$B$5/(POWER(LN(I7039),2))*P7039/100, O7039)</f>
        <v>#NUM!</v>
      </c>
      <c r="T7039" s="6" t="e">
        <f>-S7039*L7039/100000</f>
        <v>#NUM!</v>
      </c>
      <c r="U7039" s="4" t="e">
        <f>N7039+Q7039</f>
        <v>#DIV/0!</v>
      </c>
      <c r="V7039" s="4" t="e">
        <f>P7039*I7039/100/R7039</f>
        <v>#DIV/0!</v>
      </c>
      <c r="W7039" s="4" t="e">
        <f>V7039*H7039</f>
        <v>#DIV/0!</v>
      </c>
      <c r="X7039" s="6" t="e">
        <f>O7039+S7039</f>
        <v>#NUM!</v>
      </c>
      <c r="Y7039" s="6" t="e">
        <f>P7039*I7039/100/T7039</f>
        <v>#NUM!</v>
      </c>
      <c r="Z7039" s="6" t="e">
        <f>Y7039*H7039</f>
        <v>#NUM!</v>
      </c>
      <c r="AB7039" s="1" t="e">
        <f t="shared" si="218"/>
        <v>#DIV/0!</v>
      </c>
      <c r="AC7039" s="1" t="e">
        <f t="shared" si="219"/>
        <v>#DIV/0!</v>
      </c>
    </row>
    <row r="7040" spans="4:29" x14ac:dyDescent="0.25">
      <c r="D7040" s="1">
        <v>1987</v>
      </c>
      <c r="E7040" s="1" t="s">
        <v>194</v>
      </c>
      <c r="F7040" s="2" t="s">
        <v>385</v>
      </c>
      <c r="G7040">
        <v>1</v>
      </c>
      <c r="H7040">
        <v>9527203</v>
      </c>
      <c r="I7040" s="1">
        <v>0</v>
      </c>
      <c r="J7040" s="1">
        <v>27647</v>
      </c>
      <c r="K7040" s="1">
        <v>364736.1</v>
      </c>
      <c r="M7040" s="3"/>
      <c r="N7040">
        <v>75.8</v>
      </c>
      <c r="O7040"/>
      <c r="P7040" s="1">
        <f>IF($A$3="Percentage of government revenue per capita",$B$3,0) + IF($A$3="Absolute extra revenue",AB7040,0) + IF($A$3="Absolute revenue per capita",AC7040,0)</f>
        <v>0</v>
      </c>
      <c r="Q7040" s="5" t="e">
        <f>-MIN(data!$B$4 / data!I7040 * data!P7040 / 100, data!N7040)</f>
        <v>#DIV/0!</v>
      </c>
      <c r="R7040" s="4" t="e">
        <f>-Q7040*K7040/1000</f>
        <v>#DIV/0!</v>
      </c>
      <c r="S7040" s="6" t="e">
        <f>-MIN(data!$B$5/(POWER(LN(I7040),2))*P7040/100, O7040)</f>
        <v>#NUM!</v>
      </c>
      <c r="T7040" s="6" t="e">
        <f>-S7040*L7040/100000</f>
        <v>#NUM!</v>
      </c>
      <c r="U7040" s="4" t="e">
        <f>N7040+Q7040</f>
        <v>#DIV/0!</v>
      </c>
      <c r="V7040" s="4" t="e">
        <f>P7040*I7040/100/R7040</f>
        <v>#DIV/0!</v>
      </c>
      <c r="W7040" s="4" t="e">
        <f>V7040*H7040</f>
        <v>#DIV/0!</v>
      </c>
      <c r="X7040" s="6" t="e">
        <f>O7040+S7040</f>
        <v>#NUM!</v>
      </c>
      <c r="Y7040" s="6" t="e">
        <f>P7040*I7040/100/T7040</f>
        <v>#NUM!</v>
      </c>
      <c r="Z7040" s="6" t="e">
        <f>Y7040*H7040</f>
        <v>#NUM!</v>
      </c>
      <c r="AB7040" s="1" t="e">
        <f t="shared" si="218"/>
        <v>#DIV/0!</v>
      </c>
      <c r="AC7040" s="1" t="e">
        <f t="shared" si="219"/>
        <v>#DIV/0!</v>
      </c>
    </row>
    <row r="7041" spans="4:29" x14ac:dyDescent="0.25">
      <c r="D7041" s="1">
        <v>1988</v>
      </c>
      <c r="E7041" s="1" t="s">
        <v>194</v>
      </c>
      <c r="F7041" s="2" t="s">
        <v>385</v>
      </c>
      <c r="G7041">
        <v>1</v>
      </c>
      <c r="H7041">
        <v>9849125</v>
      </c>
      <c r="I7041" s="1">
        <v>0</v>
      </c>
      <c r="J7041" s="1">
        <v>27600</v>
      </c>
      <c r="K7041" s="1">
        <v>368000</v>
      </c>
      <c r="M7041" s="3"/>
      <c r="N7041">
        <v>75</v>
      </c>
      <c r="O7041"/>
      <c r="P7041" s="1">
        <f>IF($A$3="Percentage of government revenue per capita",$B$3,0) + IF($A$3="Absolute extra revenue",AB7041,0) + IF($A$3="Absolute revenue per capita",AC7041,0)</f>
        <v>0</v>
      </c>
      <c r="Q7041" s="5" t="e">
        <f>-MIN(data!$B$4 / data!I7041 * data!P7041 / 100, data!N7041)</f>
        <v>#DIV/0!</v>
      </c>
      <c r="R7041" s="4" t="e">
        <f>-Q7041*K7041/1000</f>
        <v>#DIV/0!</v>
      </c>
      <c r="S7041" s="6" t="e">
        <f>-MIN(data!$B$5/(POWER(LN(I7041),2))*P7041/100, O7041)</f>
        <v>#NUM!</v>
      </c>
      <c r="T7041" s="6" t="e">
        <f>-S7041*L7041/100000</f>
        <v>#NUM!</v>
      </c>
      <c r="U7041" s="4" t="e">
        <f>N7041+Q7041</f>
        <v>#DIV/0!</v>
      </c>
      <c r="V7041" s="4" t="e">
        <f>P7041*I7041/100/R7041</f>
        <v>#DIV/0!</v>
      </c>
      <c r="W7041" s="4" t="e">
        <f>V7041*H7041</f>
        <v>#DIV/0!</v>
      </c>
      <c r="X7041" s="6" t="e">
        <f>O7041+S7041</f>
        <v>#NUM!</v>
      </c>
      <c r="Y7041" s="6" t="e">
        <f>P7041*I7041/100/T7041</f>
        <v>#NUM!</v>
      </c>
      <c r="Z7041" s="6" t="e">
        <f>Y7041*H7041</f>
        <v>#NUM!</v>
      </c>
      <c r="AB7041" s="1" t="e">
        <f t="shared" si="218"/>
        <v>#DIV/0!</v>
      </c>
      <c r="AC7041" s="1" t="e">
        <f t="shared" si="219"/>
        <v>#DIV/0!</v>
      </c>
    </row>
    <row r="7042" spans="4:29" x14ac:dyDescent="0.25">
      <c r="D7042" s="1">
        <v>1989</v>
      </c>
      <c r="E7042" s="1" t="s">
        <v>194</v>
      </c>
      <c r="F7042" s="2" t="s">
        <v>385</v>
      </c>
      <c r="G7042">
        <v>1</v>
      </c>
      <c r="H7042">
        <v>10153852</v>
      </c>
      <c r="I7042" s="1">
        <v>0</v>
      </c>
      <c r="J7042" s="1">
        <v>28039</v>
      </c>
      <c r="K7042" s="1">
        <v>370886.2</v>
      </c>
      <c r="M7042" s="3"/>
      <c r="N7042">
        <v>75.599999999999994</v>
      </c>
      <c r="O7042"/>
      <c r="P7042" s="1">
        <f>IF($A$3="Percentage of government revenue per capita",$B$3,0) + IF($A$3="Absolute extra revenue",AB7042,0) + IF($A$3="Absolute revenue per capita",AC7042,0)</f>
        <v>0</v>
      </c>
      <c r="Q7042" s="5" t="e">
        <f>-MIN(data!$B$4 / data!I7042 * data!P7042 / 100, data!N7042)</f>
        <v>#DIV/0!</v>
      </c>
      <c r="R7042" s="4" t="e">
        <f>-Q7042*K7042/1000</f>
        <v>#DIV/0!</v>
      </c>
      <c r="S7042" s="6" t="e">
        <f>-MIN(data!$B$5/(POWER(LN(I7042),2))*P7042/100, O7042)</f>
        <v>#NUM!</v>
      </c>
      <c r="T7042" s="6" t="e">
        <f>-S7042*L7042/100000</f>
        <v>#NUM!</v>
      </c>
      <c r="U7042" s="4" t="e">
        <f>N7042+Q7042</f>
        <v>#DIV/0!</v>
      </c>
      <c r="V7042" s="4" t="e">
        <f>P7042*I7042/100/R7042</f>
        <v>#DIV/0!</v>
      </c>
      <c r="W7042" s="4" t="e">
        <f>V7042*H7042</f>
        <v>#DIV/0!</v>
      </c>
      <c r="X7042" s="6" t="e">
        <f>O7042+S7042</f>
        <v>#NUM!</v>
      </c>
      <c r="Y7042" s="6" t="e">
        <f>P7042*I7042/100/T7042</f>
        <v>#NUM!</v>
      </c>
      <c r="Z7042" s="6" t="e">
        <f>Y7042*H7042</f>
        <v>#NUM!</v>
      </c>
      <c r="AB7042" s="1" t="e">
        <f t="shared" si="218"/>
        <v>#DIV/0!</v>
      </c>
      <c r="AC7042" s="1" t="e">
        <f t="shared" si="219"/>
        <v>#DIV/0!</v>
      </c>
    </row>
    <row r="7043" spans="4:29" x14ac:dyDescent="0.25">
      <c r="D7043" s="1">
        <v>1990</v>
      </c>
      <c r="E7043" s="1" t="s">
        <v>194</v>
      </c>
      <c r="F7043" s="2" t="s">
        <v>385</v>
      </c>
      <c r="G7043">
        <v>1</v>
      </c>
      <c r="H7043">
        <v>10432421</v>
      </c>
      <c r="I7043" s="1">
        <v>334.36930000000001</v>
      </c>
      <c r="J7043" s="1">
        <v>28980</v>
      </c>
      <c r="K7043" s="1">
        <v>373935.5</v>
      </c>
      <c r="L7043" s="1">
        <v>386363.6</v>
      </c>
      <c r="M7043" s="3">
        <v>1700</v>
      </c>
      <c r="N7043">
        <v>77.5</v>
      </c>
      <c r="O7043">
        <v>440</v>
      </c>
      <c r="P7043" s="1">
        <f>IF($A$3="Percentage of government revenue per capita",$B$3,0) + IF($A$3="Absolute extra revenue",AB7043,0) + IF($A$3="Absolute revenue per capita",AC7043,0)</f>
        <v>0</v>
      </c>
      <c r="Q7043" s="5">
        <f>-MIN(data!$B$4 / data!I7043 * data!P7043 / 100, data!N7043)</f>
        <v>0</v>
      </c>
      <c r="R7043" s="4">
        <f>-Q7043*K7043/1000</f>
        <v>0</v>
      </c>
      <c r="S7043" s="6">
        <f>-MIN(data!$B$5/(POWER(LN(I7043),2))*P7043/100, O7043)</f>
        <v>0</v>
      </c>
      <c r="T7043" s="6">
        <f>-S7043*L7043/100000</f>
        <v>0</v>
      </c>
      <c r="U7043" s="4">
        <f>N7043+Q7043</f>
        <v>77.5</v>
      </c>
      <c r="V7043" s="4" t="e">
        <f>P7043*I7043/100/R7043</f>
        <v>#DIV/0!</v>
      </c>
      <c r="W7043" s="4" t="e">
        <f>V7043*H7043</f>
        <v>#DIV/0!</v>
      </c>
      <c r="X7043" s="6">
        <f>O7043+S7043</f>
        <v>440</v>
      </c>
      <c r="Y7043" s="6" t="e">
        <f>P7043*I7043/100/T7043</f>
        <v>#DIV/0!</v>
      </c>
      <c r="Z7043" s="6" t="e">
        <f>Y7043*H7043</f>
        <v>#DIV/0!</v>
      </c>
      <c r="AB7043" s="1">
        <f t="shared" si="218"/>
        <v>0</v>
      </c>
      <c r="AC7043" s="1">
        <f t="shared" si="219"/>
        <v>0</v>
      </c>
    </row>
    <row r="7044" spans="4:29" x14ac:dyDescent="0.25">
      <c r="D7044" s="1">
        <v>1991</v>
      </c>
      <c r="E7044" s="1" t="s">
        <v>194</v>
      </c>
      <c r="F7044" s="2" t="s">
        <v>385</v>
      </c>
      <c r="G7044">
        <v>1</v>
      </c>
      <c r="H7044">
        <v>10680995</v>
      </c>
      <c r="I7044" s="1">
        <v>314.49110000000002</v>
      </c>
      <c r="J7044" s="1">
        <v>30365</v>
      </c>
      <c r="K7044" s="1">
        <v>376270.1</v>
      </c>
      <c r="L7044" s="1">
        <v>373831.8</v>
      </c>
      <c r="M7044" s="3">
        <v>1700</v>
      </c>
      <c r="N7044">
        <v>80.7</v>
      </c>
      <c r="O7044">
        <v>428</v>
      </c>
      <c r="P7044" s="1">
        <f>IF($A$3="Percentage of government revenue per capita",$B$3,0) + IF($A$3="Absolute extra revenue",AB7044,0) + IF($A$3="Absolute revenue per capita",AC7044,0)</f>
        <v>0</v>
      </c>
      <c r="Q7044" s="5">
        <f>-MIN(data!$B$4 / data!I7044 * data!P7044 / 100, data!N7044)</f>
        <v>0</v>
      </c>
      <c r="R7044" s="4">
        <f>-Q7044*K7044/1000</f>
        <v>0</v>
      </c>
      <c r="S7044" s="6">
        <f>-MIN(data!$B$5/(POWER(LN(I7044),2))*P7044/100, O7044)</f>
        <v>0</v>
      </c>
      <c r="T7044" s="6">
        <f>-S7044*L7044/100000</f>
        <v>0</v>
      </c>
      <c r="U7044" s="4">
        <f>N7044+Q7044</f>
        <v>80.7</v>
      </c>
      <c r="V7044" s="4" t="e">
        <f>P7044*I7044/100/R7044</f>
        <v>#DIV/0!</v>
      </c>
      <c r="W7044" s="4" t="e">
        <f>V7044*H7044</f>
        <v>#DIV/0!</v>
      </c>
      <c r="X7044" s="6">
        <f>O7044+S7044</f>
        <v>428</v>
      </c>
      <c r="Y7044" s="6" t="e">
        <f>P7044*I7044/100/T7044</f>
        <v>#DIV/0!</v>
      </c>
      <c r="Z7044" s="6" t="e">
        <f>Y7044*H7044</f>
        <v>#DIV/0!</v>
      </c>
      <c r="AB7044" s="1">
        <f t="shared" ref="AB7044:AB7069" si="220">$B$3*100/H7044/I7044</f>
        <v>0</v>
      </c>
      <c r="AC7044" s="1">
        <f t="shared" ref="AC7044:AC7069" si="221">$B$3/I7044*100</f>
        <v>0</v>
      </c>
    </row>
    <row r="7045" spans="4:29" x14ac:dyDescent="0.25">
      <c r="D7045" s="1">
        <v>1992</v>
      </c>
      <c r="E7045" s="1" t="s">
        <v>194</v>
      </c>
      <c r="F7045" s="2" t="s">
        <v>385</v>
      </c>
      <c r="G7045">
        <v>1</v>
      </c>
      <c r="H7045">
        <v>10900502</v>
      </c>
      <c r="I7045" s="1">
        <v>305.99209999999999</v>
      </c>
      <c r="J7045" s="1">
        <v>32084</v>
      </c>
      <c r="K7045" s="1">
        <v>378349.1</v>
      </c>
      <c r="L7045" s="1">
        <v>386473.4</v>
      </c>
      <c r="M7045" s="3">
        <v>1600</v>
      </c>
      <c r="N7045">
        <v>84.8</v>
      </c>
      <c r="O7045">
        <v>414</v>
      </c>
      <c r="P7045" s="1">
        <f>IF($A$3="Percentage of government revenue per capita",$B$3,0) + IF($A$3="Absolute extra revenue",AB7045,0) + IF($A$3="Absolute revenue per capita",AC7045,0)</f>
        <v>0</v>
      </c>
      <c r="Q7045" s="5">
        <f>-MIN(data!$B$4 / data!I7045 * data!P7045 / 100, data!N7045)</f>
        <v>0</v>
      </c>
      <c r="R7045" s="4">
        <f>-Q7045*K7045/1000</f>
        <v>0</v>
      </c>
      <c r="S7045" s="6">
        <f>-MIN(data!$B$5/(POWER(LN(I7045),2))*P7045/100, O7045)</f>
        <v>0</v>
      </c>
      <c r="T7045" s="6">
        <f>-S7045*L7045/100000</f>
        <v>0</v>
      </c>
      <c r="U7045" s="4">
        <f>N7045+Q7045</f>
        <v>84.8</v>
      </c>
      <c r="V7045" s="4" t="e">
        <f>P7045*I7045/100/R7045</f>
        <v>#DIV/0!</v>
      </c>
      <c r="W7045" s="4" t="e">
        <f>V7045*H7045</f>
        <v>#DIV/0!</v>
      </c>
      <c r="X7045" s="6">
        <f>O7045+S7045</f>
        <v>414</v>
      </c>
      <c r="Y7045" s="6" t="e">
        <f>P7045*I7045/100/T7045</f>
        <v>#DIV/0!</v>
      </c>
      <c r="Z7045" s="6" t="e">
        <f>Y7045*H7045</f>
        <v>#DIV/0!</v>
      </c>
      <c r="AB7045" s="1">
        <f t="shared" si="220"/>
        <v>0</v>
      </c>
      <c r="AC7045" s="1">
        <f t="shared" si="221"/>
        <v>0</v>
      </c>
    </row>
    <row r="7046" spans="4:29" x14ac:dyDescent="0.25">
      <c r="D7046" s="1">
        <v>1993</v>
      </c>
      <c r="E7046" s="1" t="s">
        <v>194</v>
      </c>
      <c r="F7046" s="2" t="s">
        <v>385</v>
      </c>
      <c r="G7046">
        <v>1</v>
      </c>
      <c r="H7046">
        <v>11092766</v>
      </c>
      <c r="I7046" s="1">
        <v>331.69150000000002</v>
      </c>
      <c r="J7046" s="1">
        <v>33983</v>
      </c>
      <c r="K7046" s="1">
        <v>380548.7</v>
      </c>
      <c r="L7046" s="1">
        <v>419753.1</v>
      </c>
      <c r="M7046" s="3">
        <v>1600</v>
      </c>
      <c r="N7046">
        <v>89.3</v>
      </c>
      <c r="O7046">
        <v>405</v>
      </c>
      <c r="P7046" s="1">
        <f>IF($A$3="Percentage of government revenue per capita",$B$3,0) + IF($A$3="Absolute extra revenue",AB7046,0) + IF($A$3="Absolute revenue per capita",AC7046,0)</f>
        <v>0</v>
      </c>
      <c r="Q7046" s="5">
        <f>-MIN(data!$B$4 / data!I7046 * data!P7046 / 100, data!N7046)</f>
        <v>0</v>
      </c>
      <c r="R7046" s="4">
        <f>-Q7046*K7046/1000</f>
        <v>0</v>
      </c>
      <c r="S7046" s="6">
        <f>-MIN(data!$B$5/(POWER(LN(I7046),2))*P7046/100, O7046)</f>
        <v>0</v>
      </c>
      <c r="T7046" s="6">
        <f>-S7046*L7046/100000</f>
        <v>0</v>
      </c>
      <c r="U7046" s="4">
        <f>N7046+Q7046</f>
        <v>89.3</v>
      </c>
      <c r="V7046" s="4" t="e">
        <f>P7046*I7046/100/R7046</f>
        <v>#DIV/0!</v>
      </c>
      <c r="W7046" s="4" t="e">
        <f>V7046*H7046</f>
        <v>#DIV/0!</v>
      </c>
      <c r="X7046" s="6">
        <f>O7046+S7046</f>
        <v>405</v>
      </c>
      <c r="Y7046" s="6" t="e">
        <f>P7046*I7046/100/T7046</f>
        <v>#DIV/0!</v>
      </c>
      <c r="Z7046" s="6" t="e">
        <f>Y7046*H7046</f>
        <v>#DIV/0!</v>
      </c>
      <c r="AB7046" s="1">
        <f t="shared" si="220"/>
        <v>0</v>
      </c>
      <c r="AC7046" s="1">
        <f t="shared" si="221"/>
        <v>0</v>
      </c>
    </row>
    <row r="7047" spans="4:29" x14ac:dyDescent="0.25">
      <c r="D7047" s="1">
        <v>1994</v>
      </c>
      <c r="E7047" s="1" t="s">
        <v>194</v>
      </c>
      <c r="F7047" s="2" t="s">
        <v>385</v>
      </c>
      <c r="G7047">
        <v>1</v>
      </c>
      <c r="H7047">
        <v>11261744</v>
      </c>
      <c r="I7047" s="1">
        <v>308.14049999999997</v>
      </c>
      <c r="J7047" s="1">
        <v>35889</v>
      </c>
      <c r="K7047" s="1">
        <v>382611.9</v>
      </c>
      <c r="L7047" s="1">
        <v>421545.7</v>
      </c>
      <c r="M7047" s="3">
        <v>1700</v>
      </c>
      <c r="N7047">
        <v>93.8</v>
      </c>
      <c r="O7047">
        <v>427</v>
      </c>
      <c r="P7047" s="1">
        <f>IF($A$3="Percentage of government revenue per capita",$B$3,0) + IF($A$3="Absolute extra revenue",AB7047,0) + IF($A$3="Absolute revenue per capita",AC7047,0)</f>
        <v>0</v>
      </c>
      <c r="Q7047" s="5">
        <f>-MIN(data!$B$4 / data!I7047 * data!P7047 / 100, data!N7047)</f>
        <v>0</v>
      </c>
      <c r="R7047" s="4">
        <f>-Q7047*K7047/1000</f>
        <v>0</v>
      </c>
      <c r="S7047" s="6">
        <f>-MIN(data!$B$5/(POWER(LN(I7047),2))*P7047/100, O7047)</f>
        <v>0</v>
      </c>
      <c r="T7047" s="6">
        <f>-S7047*L7047/100000</f>
        <v>0</v>
      </c>
      <c r="U7047" s="4">
        <f>N7047+Q7047</f>
        <v>93.8</v>
      </c>
      <c r="V7047" s="4" t="e">
        <f>P7047*I7047/100/R7047</f>
        <v>#DIV/0!</v>
      </c>
      <c r="W7047" s="4" t="e">
        <f>V7047*H7047</f>
        <v>#DIV/0!</v>
      </c>
      <c r="X7047" s="6">
        <f>O7047+S7047</f>
        <v>427</v>
      </c>
      <c r="Y7047" s="6" t="e">
        <f>P7047*I7047/100/T7047</f>
        <v>#DIV/0!</v>
      </c>
      <c r="Z7047" s="6" t="e">
        <f>Y7047*H7047</f>
        <v>#DIV/0!</v>
      </c>
      <c r="AB7047" s="1">
        <f t="shared" si="220"/>
        <v>0</v>
      </c>
      <c r="AC7047" s="1">
        <f t="shared" si="221"/>
        <v>0</v>
      </c>
    </row>
    <row r="7048" spans="4:29" x14ac:dyDescent="0.25">
      <c r="D7048" s="1">
        <v>1995</v>
      </c>
      <c r="E7048" s="1" t="s">
        <v>194</v>
      </c>
      <c r="F7048" s="2" t="s">
        <v>385</v>
      </c>
      <c r="G7048">
        <v>1</v>
      </c>
      <c r="H7048">
        <v>11410714</v>
      </c>
      <c r="I7048" s="1">
        <v>359.11090000000002</v>
      </c>
      <c r="J7048" s="1">
        <v>37697</v>
      </c>
      <c r="K7048" s="1">
        <v>384663.3</v>
      </c>
      <c r="L7048" s="1">
        <v>423162.6</v>
      </c>
      <c r="M7048" s="3">
        <v>1800</v>
      </c>
      <c r="N7048">
        <v>98</v>
      </c>
      <c r="O7048">
        <v>449</v>
      </c>
      <c r="P7048" s="1">
        <f>IF($A$3="Percentage of government revenue per capita",$B$3,0) + IF($A$3="Absolute extra revenue",AB7048,0) + IF($A$3="Absolute revenue per capita",AC7048,0)</f>
        <v>0</v>
      </c>
      <c r="Q7048" s="5">
        <f>-MIN(data!$B$4 / data!I7048 * data!P7048 / 100, data!N7048)</f>
        <v>0</v>
      </c>
      <c r="R7048" s="4">
        <f>-Q7048*K7048/1000</f>
        <v>0</v>
      </c>
      <c r="S7048" s="6">
        <f>-MIN(data!$B$5/(POWER(LN(I7048),2))*P7048/100, O7048)</f>
        <v>0</v>
      </c>
      <c r="T7048" s="6">
        <f>-S7048*L7048/100000</f>
        <v>0</v>
      </c>
      <c r="U7048" s="4">
        <f>N7048+Q7048</f>
        <v>98</v>
      </c>
      <c r="V7048" s="4" t="e">
        <f>P7048*I7048/100/R7048</f>
        <v>#DIV/0!</v>
      </c>
      <c r="W7048" s="4" t="e">
        <f>V7048*H7048</f>
        <v>#DIV/0!</v>
      </c>
      <c r="X7048" s="6">
        <f>O7048+S7048</f>
        <v>449</v>
      </c>
      <c r="Y7048" s="6" t="e">
        <f>P7048*I7048/100/T7048</f>
        <v>#DIV/0!</v>
      </c>
      <c r="Z7048" s="6" t="e">
        <f>Y7048*H7048</f>
        <v>#DIV/0!</v>
      </c>
      <c r="AB7048" s="1">
        <f t="shared" si="220"/>
        <v>0</v>
      </c>
      <c r="AC7048" s="1">
        <f t="shared" si="221"/>
        <v>0</v>
      </c>
    </row>
    <row r="7049" spans="4:29" x14ac:dyDescent="0.25">
      <c r="D7049" s="1">
        <v>1996</v>
      </c>
      <c r="E7049" s="1" t="s">
        <v>194</v>
      </c>
      <c r="F7049" s="2" t="s">
        <v>385</v>
      </c>
      <c r="G7049">
        <v>1</v>
      </c>
      <c r="H7049">
        <v>11541217</v>
      </c>
      <c r="I7049" s="1">
        <v>371.71530000000001</v>
      </c>
      <c r="J7049" s="1">
        <v>39039</v>
      </c>
      <c r="K7049" s="1">
        <v>386524.8</v>
      </c>
      <c r="L7049" s="1">
        <v>417536.5</v>
      </c>
      <c r="M7049" s="3">
        <v>1900</v>
      </c>
      <c r="N7049">
        <v>101</v>
      </c>
      <c r="O7049">
        <v>479</v>
      </c>
      <c r="P7049" s="1">
        <f>IF($A$3="Percentage of government revenue per capita",$B$3,0) + IF($A$3="Absolute extra revenue",AB7049,0) + IF($A$3="Absolute revenue per capita",AC7049,0)</f>
        <v>0</v>
      </c>
      <c r="Q7049" s="5">
        <f>-MIN(data!$B$4 / data!I7049 * data!P7049 / 100, data!N7049)</f>
        <v>0</v>
      </c>
      <c r="R7049" s="4">
        <f>-Q7049*K7049/1000</f>
        <v>0</v>
      </c>
      <c r="S7049" s="6">
        <f>-MIN(data!$B$5/(POWER(LN(I7049),2))*P7049/100, O7049)</f>
        <v>0</v>
      </c>
      <c r="T7049" s="6">
        <f>-S7049*L7049/100000</f>
        <v>0</v>
      </c>
      <c r="U7049" s="4">
        <f>N7049+Q7049</f>
        <v>101</v>
      </c>
      <c r="V7049" s="4" t="e">
        <f>P7049*I7049/100/R7049</f>
        <v>#DIV/0!</v>
      </c>
      <c r="W7049" s="4" t="e">
        <f>V7049*H7049</f>
        <v>#DIV/0!</v>
      </c>
      <c r="X7049" s="6">
        <f>O7049+S7049</f>
        <v>479</v>
      </c>
      <c r="Y7049" s="6" t="e">
        <f>P7049*I7049/100/T7049</f>
        <v>#DIV/0!</v>
      </c>
      <c r="Z7049" s="6" t="e">
        <f>Y7049*H7049</f>
        <v>#DIV/0!</v>
      </c>
      <c r="AB7049" s="1">
        <f t="shared" si="220"/>
        <v>0</v>
      </c>
      <c r="AC7049" s="1">
        <f t="shared" si="221"/>
        <v>0</v>
      </c>
    </row>
    <row r="7050" spans="4:29" x14ac:dyDescent="0.25">
      <c r="D7050" s="1">
        <v>1997</v>
      </c>
      <c r="E7050" s="1" t="s">
        <v>194</v>
      </c>
      <c r="F7050" s="2" t="s">
        <v>385</v>
      </c>
      <c r="G7050">
        <v>1</v>
      </c>
      <c r="H7050">
        <v>11653242</v>
      </c>
      <c r="I7050" s="1">
        <v>440.14089999999999</v>
      </c>
      <c r="J7050" s="1">
        <v>39931</v>
      </c>
      <c r="K7050" s="1">
        <v>388812.1</v>
      </c>
      <c r="L7050" s="1">
        <v>415841.6</v>
      </c>
      <c r="M7050" s="3">
        <v>2000</v>
      </c>
      <c r="N7050">
        <v>102.7</v>
      </c>
      <c r="O7050">
        <v>505</v>
      </c>
      <c r="P7050" s="1">
        <f>IF($A$3="Percentage of government revenue per capita",$B$3,0) + IF($A$3="Absolute extra revenue",AB7050,0) + IF($A$3="Absolute revenue per capita",AC7050,0)</f>
        <v>0</v>
      </c>
      <c r="Q7050" s="5">
        <f>-MIN(data!$B$4 / data!I7050 * data!P7050 / 100, data!N7050)</f>
        <v>0</v>
      </c>
      <c r="R7050" s="4">
        <f>-Q7050*K7050/1000</f>
        <v>0</v>
      </c>
      <c r="S7050" s="6">
        <f>-MIN(data!$B$5/(POWER(LN(I7050),2))*P7050/100, O7050)</f>
        <v>0</v>
      </c>
      <c r="T7050" s="6">
        <f>-S7050*L7050/100000</f>
        <v>0</v>
      </c>
      <c r="U7050" s="4">
        <f>N7050+Q7050</f>
        <v>102.7</v>
      </c>
      <c r="V7050" s="4" t="e">
        <f>P7050*I7050/100/R7050</f>
        <v>#DIV/0!</v>
      </c>
      <c r="W7050" s="4" t="e">
        <f>V7050*H7050</f>
        <v>#DIV/0!</v>
      </c>
      <c r="X7050" s="6">
        <f>O7050+S7050</f>
        <v>505</v>
      </c>
      <c r="Y7050" s="6" t="e">
        <f>P7050*I7050/100/T7050</f>
        <v>#DIV/0!</v>
      </c>
      <c r="Z7050" s="6" t="e">
        <f>Y7050*H7050</f>
        <v>#DIV/0!</v>
      </c>
      <c r="AB7050" s="1">
        <f t="shared" si="220"/>
        <v>0</v>
      </c>
      <c r="AC7050" s="1">
        <f t="shared" si="221"/>
        <v>0</v>
      </c>
    </row>
    <row r="7051" spans="4:29" x14ac:dyDescent="0.25">
      <c r="D7051" s="1">
        <v>1998</v>
      </c>
      <c r="E7051" s="1" t="s">
        <v>194</v>
      </c>
      <c r="F7051" s="2" t="s">
        <v>385</v>
      </c>
      <c r="G7051">
        <v>1</v>
      </c>
      <c r="H7051">
        <v>11747072</v>
      </c>
      <c r="I7051" s="1">
        <v>0</v>
      </c>
      <c r="J7051" s="1">
        <v>40376</v>
      </c>
      <c r="K7051" s="1">
        <v>391240.3</v>
      </c>
      <c r="L7051" s="1">
        <v>433962.3</v>
      </c>
      <c r="M7051" s="3">
        <v>2100</v>
      </c>
      <c r="N7051">
        <v>103.2</v>
      </c>
      <c r="O7051">
        <v>530</v>
      </c>
      <c r="P7051" s="1">
        <f>IF($A$3="Percentage of government revenue per capita",$B$3,0) + IF($A$3="Absolute extra revenue",AB7051,0) + IF($A$3="Absolute revenue per capita",AC7051,0)</f>
        <v>0</v>
      </c>
      <c r="Q7051" s="5" t="e">
        <f>-MIN(data!$B$4 / data!I7051 * data!P7051 / 100, data!N7051)</f>
        <v>#DIV/0!</v>
      </c>
      <c r="R7051" s="4" t="e">
        <f>-Q7051*K7051/1000</f>
        <v>#DIV/0!</v>
      </c>
      <c r="S7051" s="6" t="e">
        <f>-MIN(data!$B$5/(POWER(LN(I7051),2))*P7051/100, O7051)</f>
        <v>#NUM!</v>
      </c>
      <c r="T7051" s="6" t="e">
        <f>-S7051*L7051/100000</f>
        <v>#NUM!</v>
      </c>
      <c r="U7051" s="4" t="e">
        <f>N7051+Q7051</f>
        <v>#DIV/0!</v>
      </c>
      <c r="V7051" s="4" t="e">
        <f>P7051*I7051/100/R7051</f>
        <v>#DIV/0!</v>
      </c>
      <c r="W7051" s="4" t="e">
        <f>V7051*H7051</f>
        <v>#DIV/0!</v>
      </c>
      <c r="X7051" s="6" t="e">
        <f>O7051+S7051</f>
        <v>#NUM!</v>
      </c>
      <c r="Y7051" s="6" t="e">
        <f>P7051*I7051/100/T7051</f>
        <v>#NUM!</v>
      </c>
      <c r="Z7051" s="6" t="e">
        <f>Y7051*H7051</f>
        <v>#NUM!</v>
      </c>
      <c r="AB7051" s="1" t="e">
        <f t="shared" si="220"/>
        <v>#DIV/0!</v>
      </c>
      <c r="AC7051" s="1" t="e">
        <f t="shared" si="221"/>
        <v>#DIV/0!</v>
      </c>
    </row>
    <row r="7052" spans="4:29" x14ac:dyDescent="0.25">
      <c r="D7052" s="1">
        <v>1999</v>
      </c>
      <c r="E7052" s="1" t="s">
        <v>194</v>
      </c>
      <c r="F7052" s="2" t="s">
        <v>385</v>
      </c>
      <c r="G7052">
        <v>1</v>
      </c>
      <c r="H7052">
        <v>11822719</v>
      </c>
      <c r="I7052" s="1">
        <v>0</v>
      </c>
      <c r="J7052" s="1">
        <v>40472</v>
      </c>
      <c r="K7052" s="1">
        <v>394463.9</v>
      </c>
      <c r="L7052" s="1">
        <v>426287.7</v>
      </c>
      <c r="M7052" s="3">
        <v>2300</v>
      </c>
      <c r="N7052">
        <v>102.6</v>
      </c>
      <c r="O7052">
        <v>563</v>
      </c>
      <c r="P7052" s="1">
        <f>IF($A$3="Percentage of government revenue per capita",$B$3,0) + IF($A$3="Absolute extra revenue",AB7052,0) + IF($A$3="Absolute revenue per capita",AC7052,0)</f>
        <v>0</v>
      </c>
      <c r="Q7052" s="5" t="e">
        <f>-MIN(data!$B$4 / data!I7052 * data!P7052 / 100, data!N7052)</f>
        <v>#DIV/0!</v>
      </c>
      <c r="R7052" s="4" t="e">
        <f>-Q7052*K7052/1000</f>
        <v>#DIV/0!</v>
      </c>
      <c r="S7052" s="6" t="e">
        <f>-MIN(data!$B$5/(POWER(LN(I7052),2))*P7052/100, O7052)</f>
        <v>#NUM!</v>
      </c>
      <c r="T7052" s="6" t="e">
        <f>-S7052*L7052/100000</f>
        <v>#NUM!</v>
      </c>
      <c r="U7052" s="4" t="e">
        <f>N7052+Q7052</f>
        <v>#DIV/0!</v>
      </c>
      <c r="V7052" s="4" t="e">
        <f>P7052*I7052/100/R7052</f>
        <v>#DIV/0!</v>
      </c>
      <c r="W7052" s="4" t="e">
        <f>V7052*H7052</f>
        <v>#DIV/0!</v>
      </c>
      <c r="X7052" s="6" t="e">
        <f>O7052+S7052</f>
        <v>#NUM!</v>
      </c>
      <c r="Y7052" s="6" t="e">
        <f>P7052*I7052/100/T7052</f>
        <v>#NUM!</v>
      </c>
      <c r="Z7052" s="6" t="e">
        <f>Y7052*H7052</f>
        <v>#NUM!</v>
      </c>
      <c r="AB7052" s="1" t="e">
        <f t="shared" si="220"/>
        <v>#DIV/0!</v>
      </c>
      <c r="AC7052" s="1" t="e">
        <f t="shared" si="221"/>
        <v>#DIV/0!</v>
      </c>
    </row>
    <row r="7053" spans="4:29" x14ac:dyDescent="0.25">
      <c r="D7053" s="1">
        <v>2000</v>
      </c>
      <c r="E7053" s="1" t="s">
        <v>194</v>
      </c>
      <c r="F7053" s="2" t="s">
        <v>385</v>
      </c>
      <c r="G7053">
        <v>1</v>
      </c>
      <c r="H7053">
        <v>11881477</v>
      </c>
      <c r="I7053" s="1">
        <v>0</v>
      </c>
      <c r="J7053" s="1">
        <v>40544</v>
      </c>
      <c r="K7053" s="1">
        <v>398271.1</v>
      </c>
      <c r="L7053" s="1">
        <v>440678</v>
      </c>
      <c r="M7053" s="3">
        <v>2400</v>
      </c>
      <c r="N7053">
        <v>101.8</v>
      </c>
      <c r="O7053">
        <v>590</v>
      </c>
      <c r="P7053" s="1">
        <f>IF($A$3="Percentage of government revenue per capita",$B$3,0) + IF($A$3="Absolute extra revenue",AB7053,0) + IF($A$3="Absolute revenue per capita",AC7053,0)</f>
        <v>0</v>
      </c>
      <c r="Q7053" s="5" t="e">
        <f>-MIN(data!$B$4 / data!I7053 * data!P7053 / 100, data!N7053)</f>
        <v>#DIV/0!</v>
      </c>
      <c r="R7053" s="4" t="e">
        <f>-Q7053*K7053/1000</f>
        <v>#DIV/0!</v>
      </c>
      <c r="S7053" s="6" t="e">
        <f>-MIN(data!$B$5/(POWER(LN(I7053),2))*P7053/100, O7053)</f>
        <v>#NUM!</v>
      </c>
      <c r="T7053" s="6" t="e">
        <f>-S7053*L7053/100000</f>
        <v>#NUM!</v>
      </c>
      <c r="U7053" s="4" t="e">
        <f>N7053+Q7053</f>
        <v>#DIV/0!</v>
      </c>
      <c r="V7053" s="4" t="e">
        <f>P7053*I7053/100/R7053</f>
        <v>#DIV/0!</v>
      </c>
      <c r="W7053" s="4" t="e">
        <f>V7053*H7053</f>
        <v>#DIV/0!</v>
      </c>
      <c r="X7053" s="6" t="e">
        <f>O7053+S7053</f>
        <v>#NUM!</v>
      </c>
      <c r="Y7053" s="6" t="e">
        <f>P7053*I7053/100/T7053</f>
        <v>#NUM!</v>
      </c>
      <c r="Z7053" s="6" t="e">
        <f>Y7053*H7053</f>
        <v>#NUM!</v>
      </c>
      <c r="AB7053" s="1" t="e">
        <f t="shared" si="220"/>
        <v>#DIV/0!</v>
      </c>
      <c r="AC7053" s="1" t="e">
        <f t="shared" si="221"/>
        <v>#DIV/0!</v>
      </c>
    </row>
    <row r="7054" spans="4:29" x14ac:dyDescent="0.25">
      <c r="D7054" s="1">
        <v>2001</v>
      </c>
      <c r="E7054" s="1" t="s">
        <v>194</v>
      </c>
      <c r="F7054" s="2" t="s">
        <v>385</v>
      </c>
      <c r="G7054">
        <v>1</v>
      </c>
      <c r="H7054">
        <v>11923914</v>
      </c>
      <c r="I7054" s="1">
        <v>0</v>
      </c>
      <c r="J7054" s="1">
        <v>40661</v>
      </c>
      <c r="K7054" s="1">
        <v>403382.9</v>
      </c>
      <c r="L7054" s="1">
        <v>434782.6</v>
      </c>
      <c r="M7054" s="3">
        <v>2600</v>
      </c>
      <c r="N7054">
        <v>100.8</v>
      </c>
      <c r="O7054">
        <v>621</v>
      </c>
      <c r="P7054" s="1">
        <f>IF($A$3="Percentage of government revenue per capita",$B$3,0) + IF($A$3="Absolute extra revenue",AB7054,0) + IF($A$3="Absolute revenue per capita",AC7054,0)</f>
        <v>0</v>
      </c>
      <c r="Q7054" s="5" t="e">
        <f>-MIN(data!$B$4 / data!I7054 * data!P7054 / 100, data!N7054)</f>
        <v>#DIV/0!</v>
      </c>
      <c r="R7054" s="4" t="e">
        <f>-Q7054*K7054/1000</f>
        <v>#DIV/0!</v>
      </c>
      <c r="S7054" s="6" t="e">
        <f>-MIN(data!$B$5/(POWER(LN(I7054),2))*P7054/100, O7054)</f>
        <v>#NUM!</v>
      </c>
      <c r="T7054" s="6" t="e">
        <f>-S7054*L7054/100000</f>
        <v>#NUM!</v>
      </c>
      <c r="U7054" s="4" t="e">
        <f>N7054+Q7054</f>
        <v>#DIV/0!</v>
      </c>
      <c r="V7054" s="4" t="e">
        <f>P7054*I7054/100/R7054</f>
        <v>#DIV/0!</v>
      </c>
      <c r="W7054" s="4" t="e">
        <f>V7054*H7054</f>
        <v>#DIV/0!</v>
      </c>
      <c r="X7054" s="6" t="e">
        <f>O7054+S7054</f>
        <v>#NUM!</v>
      </c>
      <c r="Y7054" s="6" t="e">
        <f>P7054*I7054/100/T7054</f>
        <v>#NUM!</v>
      </c>
      <c r="Z7054" s="6" t="e">
        <f>Y7054*H7054</f>
        <v>#NUM!</v>
      </c>
      <c r="AB7054" s="1" t="e">
        <f t="shared" si="220"/>
        <v>#DIV/0!</v>
      </c>
      <c r="AC7054" s="1" t="e">
        <f t="shared" si="221"/>
        <v>#DIV/0!</v>
      </c>
    </row>
    <row r="7055" spans="4:29" x14ac:dyDescent="0.25">
      <c r="D7055" s="1">
        <v>2002</v>
      </c>
      <c r="E7055" s="1" t="s">
        <v>194</v>
      </c>
      <c r="F7055" s="2" t="s">
        <v>385</v>
      </c>
      <c r="G7055">
        <v>1</v>
      </c>
      <c r="H7055">
        <v>11954290</v>
      </c>
      <c r="I7055" s="1">
        <v>0</v>
      </c>
      <c r="J7055" s="1">
        <v>40990</v>
      </c>
      <c r="K7055" s="1">
        <v>409490.5</v>
      </c>
      <c r="L7055" s="1">
        <v>436137.1</v>
      </c>
      <c r="M7055" s="3">
        <v>2700</v>
      </c>
      <c r="N7055">
        <v>100.1</v>
      </c>
      <c r="O7055">
        <v>642</v>
      </c>
      <c r="P7055" s="1">
        <f>IF($A$3="Percentage of government revenue per capita",$B$3,0) + IF($A$3="Absolute extra revenue",AB7055,0) + IF($A$3="Absolute revenue per capita",AC7055,0)</f>
        <v>0</v>
      </c>
      <c r="Q7055" s="5" t="e">
        <f>-MIN(data!$B$4 / data!I7055 * data!P7055 / 100, data!N7055)</f>
        <v>#DIV/0!</v>
      </c>
      <c r="R7055" s="4" t="e">
        <f>-Q7055*K7055/1000</f>
        <v>#DIV/0!</v>
      </c>
      <c r="S7055" s="6" t="e">
        <f>-MIN(data!$B$5/(POWER(LN(I7055),2))*P7055/100, O7055)</f>
        <v>#NUM!</v>
      </c>
      <c r="T7055" s="6" t="e">
        <f>-S7055*L7055/100000</f>
        <v>#NUM!</v>
      </c>
      <c r="U7055" s="4" t="e">
        <f>N7055+Q7055</f>
        <v>#DIV/0!</v>
      </c>
      <c r="V7055" s="4" t="e">
        <f>P7055*I7055/100/R7055</f>
        <v>#DIV/0!</v>
      </c>
      <c r="W7055" s="4" t="e">
        <f>V7055*H7055</f>
        <v>#DIV/0!</v>
      </c>
      <c r="X7055" s="6" t="e">
        <f>O7055+S7055</f>
        <v>#NUM!</v>
      </c>
      <c r="Y7055" s="6" t="e">
        <f>P7055*I7055/100/T7055</f>
        <v>#NUM!</v>
      </c>
      <c r="Z7055" s="6" t="e">
        <f>Y7055*H7055</f>
        <v>#NUM!</v>
      </c>
      <c r="AB7055" s="1" t="e">
        <f t="shared" si="220"/>
        <v>#DIV/0!</v>
      </c>
      <c r="AC7055" s="1" t="e">
        <f t="shared" si="221"/>
        <v>#DIV/0!</v>
      </c>
    </row>
    <row r="7056" spans="4:29" x14ac:dyDescent="0.25">
      <c r="D7056" s="1">
        <v>2003</v>
      </c>
      <c r="E7056" s="1" t="s">
        <v>194</v>
      </c>
      <c r="F7056" s="2" t="s">
        <v>385</v>
      </c>
      <c r="G7056">
        <v>1</v>
      </c>
      <c r="H7056">
        <v>11982224</v>
      </c>
      <c r="I7056" s="1">
        <v>0</v>
      </c>
      <c r="J7056" s="1">
        <v>41407</v>
      </c>
      <c r="K7056" s="1">
        <v>416569.4</v>
      </c>
      <c r="L7056" s="1">
        <v>441400.3</v>
      </c>
      <c r="M7056" s="3">
        <v>2800</v>
      </c>
      <c r="N7056">
        <v>99.4</v>
      </c>
      <c r="O7056">
        <v>657</v>
      </c>
      <c r="P7056" s="1">
        <f>IF($A$3="Percentage of government revenue per capita",$B$3,0) + IF($A$3="Absolute extra revenue",AB7056,0) + IF($A$3="Absolute revenue per capita",AC7056,0)</f>
        <v>0</v>
      </c>
      <c r="Q7056" s="5" t="e">
        <f>-MIN(data!$B$4 / data!I7056 * data!P7056 / 100, data!N7056)</f>
        <v>#DIV/0!</v>
      </c>
      <c r="R7056" s="4" t="e">
        <f>-Q7056*K7056/1000</f>
        <v>#DIV/0!</v>
      </c>
      <c r="S7056" s="6" t="e">
        <f>-MIN(data!$B$5/(POWER(LN(I7056),2))*P7056/100, O7056)</f>
        <v>#NUM!</v>
      </c>
      <c r="T7056" s="6" t="e">
        <f>-S7056*L7056/100000</f>
        <v>#NUM!</v>
      </c>
      <c r="U7056" s="4" t="e">
        <f>N7056+Q7056</f>
        <v>#DIV/0!</v>
      </c>
      <c r="V7056" s="4" t="e">
        <f>P7056*I7056/100/R7056</f>
        <v>#DIV/0!</v>
      </c>
      <c r="W7056" s="4" t="e">
        <f>V7056*H7056</f>
        <v>#DIV/0!</v>
      </c>
      <c r="X7056" s="6" t="e">
        <f>O7056+S7056</f>
        <v>#NUM!</v>
      </c>
      <c r="Y7056" s="6" t="e">
        <f>P7056*I7056/100/T7056</f>
        <v>#NUM!</v>
      </c>
      <c r="Z7056" s="6" t="e">
        <f>Y7056*H7056</f>
        <v>#NUM!</v>
      </c>
      <c r="AB7056" s="1" t="e">
        <f t="shared" si="220"/>
        <v>#DIV/0!</v>
      </c>
      <c r="AC7056" s="1" t="e">
        <f t="shared" si="221"/>
        <v>#DIV/0!</v>
      </c>
    </row>
    <row r="7057" spans="4:29" x14ac:dyDescent="0.25">
      <c r="D7057" s="1">
        <v>2004</v>
      </c>
      <c r="E7057" s="1" t="s">
        <v>194</v>
      </c>
      <c r="F7057" s="2" t="s">
        <v>385</v>
      </c>
      <c r="G7057">
        <v>1</v>
      </c>
      <c r="H7057">
        <v>12019912</v>
      </c>
      <c r="I7057" s="1">
        <v>0</v>
      </c>
      <c r="J7057" s="1">
        <v>42249</v>
      </c>
      <c r="K7057" s="1">
        <v>425040.2</v>
      </c>
      <c r="L7057" s="1">
        <v>432098.8</v>
      </c>
      <c r="M7057" s="3">
        <v>2900</v>
      </c>
      <c r="N7057">
        <v>99.4</v>
      </c>
      <c r="O7057">
        <v>648</v>
      </c>
      <c r="P7057" s="1">
        <f>IF($A$3="Percentage of government revenue per capita",$B$3,0) + IF($A$3="Absolute extra revenue",AB7057,0) + IF($A$3="Absolute revenue per capita",AC7057,0)</f>
        <v>0</v>
      </c>
      <c r="Q7057" s="5" t="e">
        <f>-MIN(data!$B$4 / data!I7057 * data!P7057 / 100, data!N7057)</f>
        <v>#DIV/0!</v>
      </c>
      <c r="R7057" s="4" t="e">
        <f>-Q7057*K7057/1000</f>
        <v>#DIV/0!</v>
      </c>
      <c r="S7057" s="6" t="e">
        <f>-MIN(data!$B$5/(POWER(LN(I7057),2))*P7057/100, O7057)</f>
        <v>#NUM!</v>
      </c>
      <c r="T7057" s="6" t="e">
        <f>-S7057*L7057/100000</f>
        <v>#NUM!</v>
      </c>
      <c r="U7057" s="4" t="e">
        <f>N7057+Q7057</f>
        <v>#DIV/0!</v>
      </c>
      <c r="V7057" s="4" t="e">
        <f>P7057*I7057/100/R7057</f>
        <v>#DIV/0!</v>
      </c>
      <c r="W7057" s="4" t="e">
        <f>V7057*H7057</f>
        <v>#DIV/0!</v>
      </c>
      <c r="X7057" s="6" t="e">
        <f>O7057+S7057</f>
        <v>#NUM!</v>
      </c>
      <c r="Y7057" s="6" t="e">
        <f>P7057*I7057/100/T7057</f>
        <v>#NUM!</v>
      </c>
      <c r="Z7057" s="6" t="e">
        <f>Y7057*H7057</f>
        <v>#NUM!</v>
      </c>
      <c r="AB7057" s="1" t="e">
        <f t="shared" si="220"/>
        <v>#DIV/0!</v>
      </c>
      <c r="AC7057" s="1" t="e">
        <f t="shared" si="221"/>
        <v>#DIV/0!</v>
      </c>
    </row>
    <row r="7058" spans="4:29" x14ac:dyDescent="0.25">
      <c r="D7058" s="1">
        <v>2005</v>
      </c>
      <c r="E7058" s="1" t="s">
        <v>194</v>
      </c>
      <c r="F7058" s="2" t="s">
        <v>385</v>
      </c>
      <c r="G7058">
        <v>1</v>
      </c>
      <c r="H7058">
        <v>12076699</v>
      </c>
      <c r="I7058" s="1">
        <v>113.3468</v>
      </c>
      <c r="J7058" s="1">
        <v>43266</v>
      </c>
      <c r="K7058" s="1">
        <v>434397.6</v>
      </c>
      <c r="L7058" s="1">
        <v>445151</v>
      </c>
      <c r="M7058" s="3">
        <v>2800</v>
      </c>
      <c r="N7058">
        <v>99.6</v>
      </c>
      <c r="O7058">
        <v>629</v>
      </c>
      <c r="P7058" s="1">
        <f>IF($A$3="Percentage of government revenue per capita",$B$3,0) + IF($A$3="Absolute extra revenue",AB7058,0) + IF($A$3="Absolute revenue per capita",AC7058,0)</f>
        <v>0</v>
      </c>
      <c r="Q7058" s="5">
        <f>-MIN(data!$B$4 / data!I7058 * data!P7058 / 100, data!N7058)</f>
        <v>0</v>
      </c>
      <c r="R7058" s="4">
        <f>-Q7058*K7058/1000</f>
        <v>0</v>
      </c>
      <c r="S7058" s="6">
        <f>-MIN(data!$B$5/(POWER(LN(I7058),2))*P7058/100, O7058)</f>
        <v>0</v>
      </c>
      <c r="T7058" s="6">
        <f>-S7058*L7058/100000</f>
        <v>0</v>
      </c>
      <c r="U7058" s="4">
        <f>N7058+Q7058</f>
        <v>99.6</v>
      </c>
      <c r="V7058" s="4" t="e">
        <f>P7058*I7058/100/R7058</f>
        <v>#DIV/0!</v>
      </c>
      <c r="W7058" s="4" t="e">
        <f>V7058*H7058</f>
        <v>#DIV/0!</v>
      </c>
      <c r="X7058" s="6">
        <f>O7058+S7058</f>
        <v>629</v>
      </c>
      <c r="Y7058" s="6" t="e">
        <f>P7058*I7058/100/T7058</f>
        <v>#DIV/0!</v>
      </c>
      <c r="Z7058" s="6" t="e">
        <f>Y7058*H7058</f>
        <v>#DIV/0!</v>
      </c>
      <c r="AB7058" s="1">
        <f t="shared" si="220"/>
        <v>0</v>
      </c>
      <c r="AC7058" s="1">
        <f t="shared" si="221"/>
        <v>0</v>
      </c>
    </row>
    <row r="7059" spans="4:29" x14ac:dyDescent="0.25">
      <c r="D7059" s="1">
        <v>2006</v>
      </c>
      <c r="E7059" s="1" t="s">
        <v>194</v>
      </c>
      <c r="F7059" s="2" t="s">
        <v>385</v>
      </c>
      <c r="G7059">
        <v>1</v>
      </c>
      <c r="H7059">
        <v>12155491</v>
      </c>
      <c r="I7059" s="1">
        <v>66.420829999999995</v>
      </c>
      <c r="J7059" s="1">
        <v>44633</v>
      </c>
      <c r="K7059" s="1">
        <v>444995</v>
      </c>
      <c r="L7059" s="1">
        <v>450000</v>
      </c>
      <c r="M7059" s="3">
        <v>2800</v>
      </c>
      <c r="N7059">
        <v>100.3</v>
      </c>
      <c r="O7059">
        <v>600</v>
      </c>
      <c r="P7059" s="1">
        <f>IF($A$3="Percentage of government revenue per capita",$B$3,0) + IF($A$3="Absolute extra revenue",AB7059,0) + IF($A$3="Absolute revenue per capita",AC7059,0)</f>
        <v>0</v>
      </c>
      <c r="Q7059" s="5">
        <f>-MIN(data!$B$4 / data!I7059 * data!P7059 / 100, data!N7059)</f>
        <v>0</v>
      </c>
      <c r="R7059" s="4">
        <f>-Q7059*K7059/1000</f>
        <v>0</v>
      </c>
      <c r="S7059" s="6">
        <f>-MIN(data!$B$5/(POWER(LN(I7059),2))*P7059/100, O7059)</f>
        <v>0</v>
      </c>
      <c r="T7059" s="6">
        <f>-S7059*L7059/100000</f>
        <v>0</v>
      </c>
      <c r="U7059" s="4">
        <f>N7059+Q7059</f>
        <v>100.3</v>
      </c>
      <c r="V7059" s="4" t="e">
        <f>P7059*I7059/100/R7059</f>
        <v>#DIV/0!</v>
      </c>
      <c r="W7059" s="4" t="e">
        <f>V7059*H7059</f>
        <v>#DIV/0!</v>
      </c>
      <c r="X7059" s="6">
        <f>O7059+S7059</f>
        <v>600</v>
      </c>
      <c r="Y7059" s="6" t="e">
        <f>P7059*I7059/100/T7059</f>
        <v>#DIV/0!</v>
      </c>
      <c r="Z7059" s="6" t="e">
        <f>Y7059*H7059</f>
        <v>#DIV/0!</v>
      </c>
      <c r="AB7059" s="1">
        <f t="shared" si="220"/>
        <v>0</v>
      </c>
      <c r="AC7059" s="1">
        <f t="shared" si="221"/>
        <v>0</v>
      </c>
    </row>
    <row r="7060" spans="4:29" x14ac:dyDescent="0.25">
      <c r="D7060" s="1">
        <v>2007</v>
      </c>
      <c r="E7060" s="1" t="s">
        <v>194</v>
      </c>
      <c r="F7060" s="2" t="s">
        <v>385</v>
      </c>
      <c r="G7060">
        <v>1</v>
      </c>
      <c r="H7060">
        <v>12255922</v>
      </c>
      <c r="I7060" s="1">
        <v>25.726220000000001</v>
      </c>
      <c r="J7060" s="1">
        <v>45310</v>
      </c>
      <c r="K7060" s="1">
        <v>455835</v>
      </c>
      <c r="L7060" s="1">
        <v>460992.9</v>
      </c>
      <c r="M7060" s="3">
        <v>2700</v>
      </c>
      <c r="N7060">
        <v>99.4</v>
      </c>
      <c r="O7060">
        <v>564</v>
      </c>
      <c r="P7060" s="1">
        <f>IF($A$3="Percentage of government revenue per capita",$B$3,0) + IF($A$3="Absolute extra revenue",AB7060,0) + IF($A$3="Absolute revenue per capita",AC7060,0)</f>
        <v>0</v>
      </c>
      <c r="Q7060" s="5">
        <f>-MIN(data!$B$4 / data!I7060 * data!P7060 / 100, data!N7060)</f>
        <v>0</v>
      </c>
      <c r="R7060" s="4">
        <f>-Q7060*K7060/1000</f>
        <v>0</v>
      </c>
      <c r="S7060" s="6">
        <f>-MIN(data!$B$5/(POWER(LN(I7060),2))*P7060/100, O7060)</f>
        <v>0</v>
      </c>
      <c r="T7060" s="6">
        <f>-S7060*L7060/100000</f>
        <v>0</v>
      </c>
      <c r="U7060" s="4">
        <f>N7060+Q7060</f>
        <v>99.4</v>
      </c>
      <c r="V7060" s="4" t="e">
        <f>P7060*I7060/100/R7060</f>
        <v>#DIV/0!</v>
      </c>
      <c r="W7060" s="4" t="e">
        <f>V7060*H7060</f>
        <v>#DIV/0!</v>
      </c>
      <c r="X7060" s="6">
        <f>O7060+S7060</f>
        <v>564</v>
      </c>
      <c r="Y7060" s="6" t="e">
        <f>P7060*I7060/100/T7060</f>
        <v>#DIV/0!</v>
      </c>
      <c r="Z7060" s="6" t="e">
        <f>Y7060*H7060</f>
        <v>#DIV/0!</v>
      </c>
      <c r="AB7060" s="1">
        <f t="shared" si="220"/>
        <v>0</v>
      </c>
      <c r="AC7060" s="1">
        <f t="shared" si="221"/>
        <v>0</v>
      </c>
    </row>
    <row r="7061" spans="4:29" x14ac:dyDescent="0.25">
      <c r="D7061" s="1">
        <v>2008</v>
      </c>
      <c r="E7061" s="1" t="s">
        <v>194</v>
      </c>
      <c r="F7061" s="2" t="s">
        <v>385</v>
      </c>
      <c r="G7061">
        <v>1</v>
      </c>
      <c r="H7061">
        <v>12379549</v>
      </c>
      <c r="I7061" s="1">
        <v>16.180340000000001</v>
      </c>
      <c r="J7061" s="1">
        <v>45241</v>
      </c>
      <c r="K7061" s="1">
        <v>466883.4</v>
      </c>
      <c r="L7061" s="1">
        <v>450281.4</v>
      </c>
      <c r="M7061" s="3">
        <v>2600</v>
      </c>
      <c r="N7061">
        <v>96.9</v>
      </c>
      <c r="O7061">
        <v>533</v>
      </c>
      <c r="P7061" s="1">
        <f>IF($A$3="Percentage of government revenue per capita",$B$3,0) + IF($A$3="Absolute extra revenue",AB7061,0) + IF($A$3="Absolute revenue per capita",AC7061,0)</f>
        <v>0</v>
      </c>
      <c r="Q7061" s="5">
        <f>-MIN(data!$B$4 / data!I7061 * data!P7061 / 100, data!N7061)</f>
        <v>0</v>
      </c>
      <c r="R7061" s="4">
        <f>-Q7061*K7061/1000</f>
        <v>0</v>
      </c>
      <c r="S7061" s="6">
        <f>-MIN(data!$B$5/(POWER(LN(I7061),2))*P7061/100, O7061)</f>
        <v>0</v>
      </c>
      <c r="T7061" s="6">
        <f>-S7061*L7061/100000</f>
        <v>0</v>
      </c>
      <c r="U7061" s="4">
        <f>N7061+Q7061</f>
        <v>96.9</v>
      </c>
      <c r="V7061" s="4" t="e">
        <f>P7061*I7061/100/R7061</f>
        <v>#DIV/0!</v>
      </c>
      <c r="W7061" s="4" t="e">
        <f>V7061*H7061</f>
        <v>#DIV/0!</v>
      </c>
      <c r="X7061" s="6">
        <f>O7061+S7061</f>
        <v>533</v>
      </c>
      <c r="Y7061" s="6" t="e">
        <f>P7061*I7061/100/T7061</f>
        <v>#DIV/0!</v>
      </c>
      <c r="Z7061" s="6" t="e">
        <f>Y7061*H7061</f>
        <v>#DIV/0!</v>
      </c>
      <c r="AB7061" s="1">
        <f t="shared" si="220"/>
        <v>0</v>
      </c>
      <c r="AC7061" s="1">
        <f t="shared" si="221"/>
        <v>0</v>
      </c>
    </row>
    <row r="7062" spans="4:29" x14ac:dyDescent="0.25">
      <c r="D7062" s="1">
        <v>2009</v>
      </c>
      <c r="E7062" s="1" t="s">
        <v>194</v>
      </c>
      <c r="F7062" s="2" t="s">
        <v>385</v>
      </c>
      <c r="G7062">
        <v>1</v>
      </c>
      <c r="H7062">
        <v>12526968</v>
      </c>
      <c r="I7062" s="1">
        <v>89.639579999999995</v>
      </c>
      <c r="J7062" s="1">
        <v>44368</v>
      </c>
      <c r="K7062" s="1">
        <v>478619.2</v>
      </c>
      <c r="L7062" s="1">
        <v>474226.8</v>
      </c>
      <c r="M7062" s="3">
        <v>2400</v>
      </c>
      <c r="N7062">
        <v>92.7</v>
      </c>
      <c r="O7062">
        <v>485</v>
      </c>
      <c r="P7062" s="1">
        <f>IF($A$3="Percentage of government revenue per capita",$B$3,0) + IF($A$3="Absolute extra revenue",AB7062,0) + IF($A$3="Absolute revenue per capita",AC7062,0)</f>
        <v>0</v>
      </c>
      <c r="Q7062" s="5">
        <f>-MIN(data!$B$4 / data!I7062 * data!P7062 / 100, data!N7062)</f>
        <v>0</v>
      </c>
      <c r="R7062" s="4">
        <f>-Q7062*K7062/1000</f>
        <v>0</v>
      </c>
      <c r="S7062" s="6">
        <f>-MIN(data!$B$5/(POWER(LN(I7062),2))*P7062/100, O7062)</f>
        <v>0</v>
      </c>
      <c r="T7062" s="6">
        <f>-S7062*L7062/100000</f>
        <v>0</v>
      </c>
      <c r="U7062" s="4">
        <f>N7062+Q7062</f>
        <v>92.7</v>
      </c>
      <c r="V7062" s="4" t="e">
        <f>P7062*I7062/100/R7062</f>
        <v>#DIV/0!</v>
      </c>
      <c r="W7062" s="4" t="e">
        <f>V7062*H7062</f>
        <v>#DIV/0!</v>
      </c>
      <c r="X7062" s="6">
        <f>O7062+S7062</f>
        <v>485</v>
      </c>
      <c r="Y7062" s="6" t="e">
        <f>P7062*I7062/100/T7062</f>
        <v>#DIV/0!</v>
      </c>
      <c r="Z7062" s="6" t="e">
        <f>Y7062*H7062</f>
        <v>#DIV/0!</v>
      </c>
      <c r="AB7062" s="1">
        <f t="shared" si="220"/>
        <v>0</v>
      </c>
      <c r="AC7062" s="1">
        <f t="shared" si="221"/>
        <v>0</v>
      </c>
    </row>
    <row r="7063" spans="4:29" x14ac:dyDescent="0.25">
      <c r="D7063" s="1">
        <v>2010</v>
      </c>
      <c r="E7063" s="1" t="s">
        <v>194</v>
      </c>
      <c r="F7063" s="2" t="s">
        <v>385</v>
      </c>
      <c r="G7063">
        <v>1</v>
      </c>
      <c r="H7063">
        <v>12697723</v>
      </c>
      <c r="I7063" s="1">
        <v>207.02080000000001</v>
      </c>
      <c r="J7063" s="1">
        <v>42884</v>
      </c>
      <c r="K7063" s="1">
        <v>490102.9</v>
      </c>
      <c r="L7063" s="1">
        <v>470852</v>
      </c>
      <c r="M7063" s="3">
        <v>2300</v>
      </c>
      <c r="N7063">
        <v>87.5</v>
      </c>
      <c r="O7063">
        <v>446</v>
      </c>
      <c r="P7063" s="1">
        <f>IF($A$3="Percentage of government revenue per capita",$B$3,0) + IF($A$3="Absolute extra revenue",AB7063,0) + IF($A$3="Absolute revenue per capita",AC7063,0)</f>
        <v>0</v>
      </c>
      <c r="Q7063" s="5">
        <f>-MIN(data!$B$4 / data!I7063 * data!P7063 / 100, data!N7063)</f>
        <v>0</v>
      </c>
      <c r="R7063" s="4">
        <f>-Q7063*K7063/1000</f>
        <v>0</v>
      </c>
      <c r="S7063" s="6">
        <f>-MIN(data!$B$5/(POWER(LN(I7063),2))*P7063/100, O7063)</f>
        <v>0</v>
      </c>
      <c r="T7063" s="6">
        <f>-S7063*L7063/100000</f>
        <v>0</v>
      </c>
      <c r="U7063" s="4">
        <f>N7063+Q7063</f>
        <v>87.5</v>
      </c>
      <c r="V7063" s="4" t="e">
        <f>P7063*I7063/100/R7063</f>
        <v>#DIV/0!</v>
      </c>
      <c r="W7063" s="4" t="e">
        <f>V7063*H7063</f>
        <v>#DIV/0!</v>
      </c>
      <c r="X7063" s="6">
        <f>O7063+S7063</f>
        <v>446</v>
      </c>
      <c r="Y7063" s="6" t="e">
        <f>P7063*I7063/100/T7063</f>
        <v>#DIV/0!</v>
      </c>
      <c r="Z7063" s="6" t="e">
        <f>Y7063*H7063</f>
        <v>#DIV/0!</v>
      </c>
      <c r="AB7063" s="1">
        <f t="shared" si="220"/>
        <v>0</v>
      </c>
      <c r="AC7063" s="1">
        <f t="shared" si="221"/>
        <v>0</v>
      </c>
    </row>
    <row r="7064" spans="4:29" x14ac:dyDescent="0.25">
      <c r="D7064" s="1">
        <v>2011</v>
      </c>
      <c r="E7064" s="1" t="s">
        <v>194</v>
      </c>
      <c r="F7064" s="2" t="s">
        <v>385</v>
      </c>
      <c r="G7064">
        <v>1</v>
      </c>
      <c r="H7064">
        <v>12894316</v>
      </c>
      <c r="I7064" s="1">
        <v>258.07510000000002</v>
      </c>
      <c r="J7064" s="1">
        <v>40653</v>
      </c>
      <c r="K7064" s="1">
        <v>500652.7</v>
      </c>
      <c r="L7064" s="1">
        <v>488997.6</v>
      </c>
      <c r="M7064" s="3">
        <v>2100</v>
      </c>
      <c r="N7064">
        <v>81.2</v>
      </c>
      <c r="O7064">
        <v>409</v>
      </c>
      <c r="P7064" s="1">
        <f>IF($A$3="Percentage of government revenue per capita",$B$3,0) + IF($A$3="Absolute extra revenue",AB7064,0) + IF($A$3="Absolute revenue per capita",AC7064,0)</f>
        <v>0</v>
      </c>
      <c r="Q7064" s="5">
        <f>-MIN(data!$B$4 / data!I7064 * data!P7064 / 100, data!N7064)</f>
        <v>0</v>
      </c>
      <c r="R7064" s="4">
        <f>-Q7064*K7064/1000</f>
        <v>0</v>
      </c>
      <c r="S7064" s="6">
        <f>-MIN(data!$B$5/(POWER(LN(I7064),2))*P7064/100, O7064)</f>
        <v>0</v>
      </c>
      <c r="T7064" s="6">
        <f>-S7064*L7064/100000</f>
        <v>0</v>
      </c>
      <c r="U7064" s="4">
        <f>N7064+Q7064</f>
        <v>81.2</v>
      </c>
      <c r="V7064" s="4" t="e">
        <f>P7064*I7064/100/R7064</f>
        <v>#DIV/0!</v>
      </c>
      <c r="W7064" s="4" t="e">
        <f>V7064*H7064</f>
        <v>#DIV/0!</v>
      </c>
      <c r="X7064" s="6">
        <f>O7064+S7064</f>
        <v>409</v>
      </c>
      <c r="Y7064" s="6" t="e">
        <f>P7064*I7064/100/T7064</f>
        <v>#DIV/0!</v>
      </c>
      <c r="Z7064" s="6" t="e">
        <f>Y7064*H7064</f>
        <v>#DIV/0!</v>
      </c>
      <c r="AB7064" s="1">
        <f t="shared" si="220"/>
        <v>0</v>
      </c>
      <c r="AC7064" s="1">
        <f t="shared" si="221"/>
        <v>0</v>
      </c>
    </row>
    <row r="7065" spans="4:29" x14ac:dyDescent="0.25">
      <c r="D7065" s="1">
        <v>2012</v>
      </c>
      <c r="E7065" s="1" t="s">
        <v>194</v>
      </c>
      <c r="F7065" s="2" t="s">
        <v>385</v>
      </c>
      <c r="G7065">
        <v>1</v>
      </c>
      <c r="H7065">
        <v>13115131</v>
      </c>
      <c r="I7065" s="1">
        <v>304.2106</v>
      </c>
      <c r="J7065" s="1">
        <v>37655</v>
      </c>
      <c r="K7065" s="1">
        <v>510230.4</v>
      </c>
      <c r="L7065" s="1">
        <v>527704.5</v>
      </c>
      <c r="M7065" s="3">
        <v>2000</v>
      </c>
      <c r="N7065">
        <v>73.8</v>
      </c>
      <c r="O7065">
        <v>379</v>
      </c>
      <c r="P7065" s="1">
        <f>IF($A$3="Percentage of government revenue per capita",$B$3,0) + IF($A$3="Absolute extra revenue",AB7065,0) + IF($A$3="Absolute revenue per capita",AC7065,0)</f>
        <v>0</v>
      </c>
      <c r="Q7065" s="5">
        <f>-MIN(data!$B$4 / data!I7065 * data!P7065 / 100, data!N7065)</f>
        <v>0</v>
      </c>
      <c r="R7065" s="4">
        <f>-Q7065*K7065/1000</f>
        <v>0</v>
      </c>
      <c r="S7065" s="6">
        <f>-MIN(data!$B$5/(POWER(LN(I7065),2))*P7065/100, O7065)</f>
        <v>0</v>
      </c>
      <c r="T7065" s="6">
        <f>-S7065*L7065/100000</f>
        <v>0</v>
      </c>
      <c r="U7065" s="4">
        <f>N7065+Q7065</f>
        <v>73.8</v>
      </c>
      <c r="V7065" s="4" t="e">
        <f>P7065*I7065/100/R7065</f>
        <v>#DIV/0!</v>
      </c>
      <c r="W7065" s="4" t="e">
        <f>V7065*H7065</f>
        <v>#DIV/0!</v>
      </c>
      <c r="X7065" s="6">
        <f>O7065+S7065</f>
        <v>379</v>
      </c>
      <c r="Y7065" s="6" t="e">
        <f>P7065*I7065/100/T7065</f>
        <v>#DIV/0!</v>
      </c>
      <c r="Z7065" s="6" t="e">
        <f>Y7065*H7065</f>
        <v>#DIV/0!</v>
      </c>
      <c r="AB7065" s="1">
        <f t="shared" si="220"/>
        <v>0</v>
      </c>
      <c r="AC7065" s="1">
        <f t="shared" si="221"/>
        <v>0</v>
      </c>
    </row>
    <row r="7066" spans="4:29" x14ac:dyDescent="0.25">
      <c r="D7066" s="1">
        <v>2013</v>
      </c>
      <c r="E7066" s="1" t="s">
        <v>194</v>
      </c>
      <c r="F7066" s="2" t="s">
        <v>385</v>
      </c>
      <c r="G7066">
        <v>1</v>
      </c>
      <c r="H7066">
        <v>13350356</v>
      </c>
      <c r="I7066" s="1">
        <v>301.11959999999999</v>
      </c>
      <c r="J7066" s="1">
        <v>34616</v>
      </c>
      <c r="K7066" s="1">
        <v>518203.6</v>
      </c>
      <c r="L7066" s="1">
        <v>596206</v>
      </c>
      <c r="M7066" s="3">
        <v>2000</v>
      </c>
      <c r="N7066">
        <v>66.8</v>
      </c>
      <c r="O7066">
        <v>369</v>
      </c>
      <c r="P7066" s="1">
        <f>IF($A$3="Percentage of government revenue per capita",$B$3,0) + IF($A$3="Absolute extra revenue",AB7066,0) + IF($A$3="Absolute revenue per capita",AC7066,0)</f>
        <v>0</v>
      </c>
      <c r="Q7066" s="5">
        <f>-MIN(data!$B$4 / data!I7066 * data!P7066 / 100, data!N7066)</f>
        <v>0</v>
      </c>
      <c r="R7066" s="4">
        <f>-Q7066*K7066/1000</f>
        <v>0</v>
      </c>
      <c r="S7066" s="6">
        <f>-MIN(data!$B$5/(POWER(LN(I7066),2))*P7066/100, O7066)</f>
        <v>0</v>
      </c>
      <c r="T7066" s="6">
        <f>-S7066*L7066/100000</f>
        <v>0</v>
      </c>
      <c r="U7066" s="4">
        <f>N7066+Q7066</f>
        <v>66.8</v>
      </c>
      <c r="V7066" s="4" t="e">
        <f>P7066*I7066/100/R7066</f>
        <v>#DIV/0!</v>
      </c>
      <c r="W7066" s="4" t="e">
        <f>V7066*H7066</f>
        <v>#DIV/0!</v>
      </c>
      <c r="X7066" s="6">
        <f>O7066+S7066</f>
        <v>369</v>
      </c>
      <c r="Y7066" s="6" t="e">
        <f>P7066*I7066/100/T7066</f>
        <v>#DIV/0!</v>
      </c>
      <c r="Z7066" s="6" t="e">
        <f>Y7066*H7066</f>
        <v>#DIV/0!</v>
      </c>
      <c r="AB7066" s="1">
        <f t="shared" si="220"/>
        <v>0</v>
      </c>
      <c r="AC7066" s="1">
        <f t="shared" si="221"/>
        <v>0</v>
      </c>
    </row>
    <row r="7067" spans="4:29" x14ac:dyDescent="0.25">
      <c r="D7067" s="1">
        <v>2014</v>
      </c>
      <c r="E7067" s="1" t="s">
        <v>194</v>
      </c>
      <c r="F7067" s="2" t="s">
        <v>385</v>
      </c>
      <c r="G7067">
        <v>1</v>
      </c>
      <c r="H7067">
        <v>13586681</v>
      </c>
      <c r="I7067" s="1">
        <v>293.54520000000002</v>
      </c>
      <c r="J7067" s="1">
        <v>32031</v>
      </c>
      <c r="K7067" s="1">
        <v>524239</v>
      </c>
      <c r="L7067" s="1">
        <v>598503.69999999995</v>
      </c>
      <c r="M7067" s="3">
        <v>2200</v>
      </c>
      <c r="N7067">
        <v>61.1</v>
      </c>
      <c r="O7067">
        <v>401</v>
      </c>
      <c r="P7067" s="1">
        <f>IF($A$3="Percentage of government revenue per capita",$B$3,0) + IF($A$3="Absolute extra revenue",AB7067,0) + IF($A$3="Absolute revenue per capita",AC7067,0)</f>
        <v>0</v>
      </c>
      <c r="Q7067" s="5">
        <f>-MIN(data!$B$4 / data!I7067 * data!P7067 / 100, data!N7067)</f>
        <v>0</v>
      </c>
      <c r="R7067" s="4">
        <f>-Q7067*K7067/1000</f>
        <v>0</v>
      </c>
      <c r="S7067" s="6">
        <f>-MIN(data!$B$5/(POWER(LN(I7067),2))*P7067/100, O7067)</f>
        <v>0</v>
      </c>
      <c r="T7067" s="6">
        <f>-S7067*L7067/100000</f>
        <v>0</v>
      </c>
      <c r="U7067" s="4">
        <f>N7067+Q7067</f>
        <v>61.1</v>
      </c>
      <c r="V7067" s="4" t="e">
        <f>P7067*I7067/100/R7067</f>
        <v>#DIV/0!</v>
      </c>
      <c r="W7067" s="4" t="e">
        <f>V7067*H7067</f>
        <v>#DIV/0!</v>
      </c>
      <c r="X7067" s="6">
        <f>O7067+S7067</f>
        <v>401</v>
      </c>
      <c r="Y7067" s="6" t="e">
        <f>P7067*I7067/100/T7067</f>
        <v>#DIV/0!</v>
      </c>
      <c r="Z7067" s="6" t="e">
        <f>Y7067*H7067</f>
        <v>#DIV/0!</v>
      </c>
      <c r="AB7067" s="1">
        <f t="shared" si="220"/>
        <v>0</v>
      </c>
      <c r="AC7067" s="1">
        <f t="shared" si="221"/>
        <v>0</v>
      </c>
    </row>
    <row r="7068" spans="4:29" x14ac:dyDescent="0.25">
      <c r="D7068" s="1">
        <v>2015</v>
      </c>
      <c r="E7068" s="1" t="s">
        <v>194</v>
      </c>
      <c r="F7068" s="2" t="s">
        <v>385</v>
      </c>
      <c r="G7068">
        <v>1</v>
      </c>
      <c r="H7068">
        <v>13814629</v>
      </c>
      <c r="I7068" s="1">
        <v>286.9289</v>
      </c>
      <c r="J7068" s="1">
        <v>30118</v>
      </c>
      <c r="K7068" s="1">
        <v>528386</v>
      </c>
      <c r="M7068" s="3">
        <v>2400</v>
      </c>
      <c r="N7068">
        <v>57</v>
      </c>
      <c r="O7068">
        <v>443</v>
      </c>
      <c r="P7068" s="1">
        <f>IF($A$3="Percentage of government revenue per capita",$B$3,0) + IF($A$3="Absolute extra revenue",AB7068,0) + IF($A$3="Absolute revenue per capita",AC7068,0)</f>
        <v>0</v>
      </c>
      <c r="Q7068" s="5">
        <f>-MIN(data!$B$4 / data!I7068 * data!P7068 / 100, data!N7068)</f>
        <v>0</v>
      </c>
      <c r="R7068" s="4">
        <f>-Q7068*K7068/1000</f>
        <v>0</v>
      </c>
      <c r="S7068" s="6">
        <f>-MIN(data!$B$5/(POWER(LN(I7068),2))*P7068/100, O7068)</f>
        <v>0</v>
      </c>
      <c r="T7068" s="6">
        <f>-S7068*L7068/100000</f>
        <v>0</v>
      </c>
      <c r="U7068" s="4">
        <f>N7068+Q7068</f>
        <v>57</v>
      </c>
      <c r="V7068" s="4" t="e">
        <f>P7068*I7068/100/R7068</f>
        <v>#DIV/0!</v>
      </c>
      <c r="W7068" s="4" t="e">
        <f>V7068*H7068</f>
        <v>#DIV/0!</v>
      </c>
      <c r="X7068" s="6">
        <f>O7068+S7068</f>
        <v>443</v>
      </c>
      <c r="Y7068" s="6" t="e">
        <f>P7068*I7068/100/T7068</f>
        <v>#DIV/0!</v>
      </c>
      <c r="Z7068" s="6" t="e">
        <f>Y7068*H7068</f>
        <v>#DIV/0!</v>
      </c>
      <c r="AB7068" s="1">
        <f t="shared" si="220"/>
        <v>0</v>
      </c>
      <c r="AC7068" s="1">
        <f t="shared" si="221"/>
        <v>0</v>
      </c>
    </row>
    <row r="7069" spans="4:29" x14ac:dyDescent="0.25">
      <c r="D7069" s="1">
        <v>2016</v>
      </c>
      <c r="E7069" s="1" t="s">
        <v>194</v>
      </c>
      <c r="F7069" s="2" t="s">
        <v>385</v>
      </c>
      <c r="G7069">
        <v>1</v>
      </c>
      <c r="H7069">
        <v>14030390</v>
      </c>
      <c r="I7069" s="1">
        <v>265.92009999999999</v>
      </c>
      <c r="J7069" s="1">
        <v>28273</v>
      </c>
      <c r="K7069" s="1">
        <v>530450.30000000005</v>
      </c>
      <c r="M7069" s="3"/>
      <c r="N7069">
        <v>53.3</v>
      </c>
      <c r="O7069"/>
      <c r="P7069" s="1">
        <f>IF($A$3="Percentage of government revenue per capita",$B$3,0) + IF($A$3="Absolute extra revenue",AB7069,0) + IF($A$3="Absolute revenue per capita",AC7069,0)</f>
        <v>0</v>
      </c>
      <c r="Q7069" s="5">
        <f>-MIN(data!$B$4 / data!I7069 * data!P7069 / 100, data!N7069)</f>
        <v>0</v>
      </c>
      <c r="R7069" s="4">
        <f>-Q7069*K7069/1000</f>
        <v>0</v>
      </c>
      <c r="S7069" s="6">
        <f>-MIN(data!$B$5/(POWER(LN(I7069),2))*P7069/100, O7069)</f>
        <v>0</v>
      </c>
      <c r="T7069" s="6">
        <f>-S7069*L7069/100000</f>
        <v>0</v>
      </c>
      <c r="U7069" s="4">
        <f>N7069+Q7069</f>
        <v>53.3</v>
      </c>
      <c r="V7069" s="4" t="e">
        <f>P7069*I7069/100/R7069</f>
        <v>#DIV/0!</v>
      </c>
      <c r="W7069" s="4" t="e">
        <f>V7069*H7069</f>
        <v>#DIV/0!</v>
      </c>
      <c r="X7069" s="6">
        <f>O7069+S7069</f>
        <v>0</v>
      </c>
      <c r="Y7069" s="6" t="e">
        <f>P7069*I7069/100/T7069</f>
        <v>#DIV/0!</v>
      </c>
      <c r="Z7069" s="6" t="e">
        <f>Y7069*H7069</f>
        <v>#DIV/0!</v>
      </c>
      <c r="AB7069" s="1">
        <f t="shared" si="220"/>
        <v>0</v>
      </c>
      <c r="AC7069" s="1">
        <f t="shared" si="221"/>
        <v>0</v>
      </c>
    </row>
  </sheetData>
  <autoFilter ref="D2:Z7069" xr:uid="{5D955C38-08E9-4F01-9043-9ECFA5C689A3}">
    <sortState xmlns:xlrd2="http://schemas.microsoft.com/office/spreadsheetml/2017/richdata2" ref="D3:Z7069">
      <sortCondition ref="E2:E7069"/>
    </sortState>
  </autoFilter>
  <mergeCells count="4">
    <mergeCell ref="AB1:AC1"/>
    <mergeCell ref="A1:B1"/>
    <mergeCell ref="D1:O1"/>
    <mergeCell ref="P1:Z1"/>
  </mergeCells>
  <dataValidations count="1">
    <dataValidation type="list" allowBlank="1" showInputMessage="1" showErrorMessage="1" sqref="A3" xr:uid="{788431C5-8FC1-41E6-8030-DE65ABFEB327}">
      <formula1>$A$9:$A$11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6F0B0D1A69B4397013659D63D4ECD" ma:contentTypeVersion="11" ma:contentTypeDescription="Create a new document." ma:contentTypeScope="" ma:versionID="3b758af24cb73b169a15e7b436332801">
  <xsd:schema xmlns:xsd="http://www.w3.org/2001/XMLSchema" xmlns:xs="http://www.w3.org/2001/XMLSchema" xmlns:p="http://schemas.microsoft.com/office/2006/metadata/properties" xmlns:ns3="e13dbb3c-56f9-4cde-a090-30dd7e47c75b" xmlns:ns4="24cc4736-4c37-4a3e-90b9-60f2bffa73c2" targetNamespace="http://schemas.microsoft.com/office/2006/metadata/properties" ma:root="true" ma:fieldsID="d5ef8ef5b89d2b13127be029ae8097b3" ns3:_="" ns4:_="">
    <xsd:import namespace="e13dbb3c-56f9-4cde-a090-30dd7e47c75b"/>
    <xsd:import namespace="24cc4736-4c37-4a3e-90b9-60f2bffa73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3dbb3c-56f9-4cde-a090-30dd7e47c7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c4736-4c37-4a3e-90b9-60f2bffa73c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87DC848-21BF-40DF-95AF-5CBAD04AD8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3dbb3c-56f9-4cde-a090-30dd7e47c75b"/>
    <ds:schemaRef ds:uri="24cc4736-4c37-4a3e-90b9-60f2bffa73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2AE44FF-05AF-4C06-98A5-72781B26F48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CFADB76-F284-4C3F-A7BA-288B5D8B56B3}">
  <ds:schemaRefs>
    <ds:schemaRef ds:uri="http://purl.org/dc/elements/1.1/"/>
    <ds:schemaRef ds:uri="http://schemas.microsoft.com/office/2006/metadata/properties"/>
    <ds:schemaRef ds:uri="e13dbb3c-56f9-4cde-a090-30dd7e47c75b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24cc4736-4c37-4a3e-90b9-60f2bffa73c2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sh222</dc:creator>
  <cp:lastModifiedBy>Stuart Murray</cp:lastModifiedBy>
  <dcterms:created xsi:type="dcterms:W3CDTF">2019-07-10T08:28:02Z</dcterms:created>
  <dcterms:modified xsi:type="dcterms:W3CDTF">2020-07-09T11:52:39Z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0x0101002906F0B0D1A69B4397013659D63D4ECD</vt:lpwstr>
  </property>
</Properties>
</file>